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tncloud-my.sharepoint.com/personal/brian_mugisha_mtn_com/Documents/Desktop/"/>
    </mc:Choice>
  </mc:AlternateContent>
  <xr:revisionPtr revIDLastSave="0" documentId="8_{C592999A-AF03-4224-956D-24BDC39EF6F1}" xr6:coauthVersionLast="47" xr6:coauthVersionMax="47" xr10:uidLastSave="{00000000-0000-0000-0000-000000000000}"/>
  <bookViews>
    <workbookView xWindow="-110" yWindow="-110" windowWidth="19420" windowHeight="10300" tabRatio="988" firstSheet="2" activeTab="2" xr2:uid="{00000000-000D-0000-FFFF-FFFF00000000}"/>
  </bookViews>
  <sheets>
    <sheet name="Sheet5" sheetId="113" state="hidden" r:id="rId1"/>
    <sheet name="International Tariff" sheetId="136" state="hidden" r:id="rId2"/>
    <sheet name="MTN  OPCOS" sheetId="179" r:id="rId3"/>
    <sheet name="General roaming" sheetId="171" r:id="rId4"/>
    <sheet name="ONA" sheetId="173" r:id="rId5"/>
    <sheet name="Global Networks" sheetId="164" r:id="rId6"/>
    <sheet name="MTNU Partner Networks" sheetId="16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</externalReferences>
  <definedNames>
    <definedName name="\m">#REF!</definedName>
    <definedName name="_dlkjflkdjf" hidden="1">#REF!</definedName>
    <definedName name="_xlnm._FilterDatabase" localSheetId="3" hidden="1">'General roaming'!$A$4:$S$319</definedName>
    <definedName name="_xlnm._FilterDatabase" localSheetId="5" hidden="1">'Global Networks'!$C$1:$D$1141</definedName>
    <definedName name="_xlnm._FilterDatabase" localSheetId="1" hidden="1">'International Tariff'!$B$35:$C$283</definedName>
    <definedName name="_xlnm._FilterDatabase" localSheetId="6" hidden="1">'MTNU Partner Networks'!$A$1:$D$356</definedName>
    <definedName name="_Key1" hidden="1">#REF!</definedName>
    <definedName name="_Key1a" hidden="1">#REF!</definedName>
    <definedName name="_Key2" hidden="1">#REF!</definedName>
    <definedName name="_Order1" hidden="1">255</definedName>
    <definedName name="_Order2" hidden="1">255</definedName>
    <definedName name="_pg10">'[1]OFS TOTAL'!#REF!</definedName>
    <definedName name="_Pg2">'[1]OFS TOTAL'!#REF!</definedName>
    <definedName name="_Pg3">'[1]OFS TOTAL'!#REF!</definedName>
    <definedName name="_Pg4">'[1]OFS TOTAL'!#REF!</definedName>
    <definedName name="_Pg5">'[1]OFS TOTAL'!#REF!</definedName>
    <definedName name="_Pg6">'[1]OFS TOTAL'!#REF!</definedName>
    <definedName name="_Pg7">'[1]OFS TOTAL'!#REF!</definedName>
    <definedName name="_Pg8">'[1]OFS TOTAL'!#REF!</definedName>
    <definedName name="_Pg9">'[1]OFS TOTAL'!#REF!</definedName>
    <definedName name="_Radio_Cost_False">#REF!</definedName>
    <definedName name="_solvera" hidden="1">#REF!</definedName>
    <definedName name="_Sort" hidden="1">#REF!</definedName>
    <definedName name="_Sorta" hidden="1">#REF!</definedName>
    <definedName name="_Total_Excl">#REF!</definedName>
    <definedName name="a">#N/A</definedName>
    <definedName name="a_rec">'[2]Subs &amp; Rev'!#REF!</definedName>
    <definedName name="aa">#N/A</definedName>
    <definedName name="aa_income_stat">'[3]Fin Sum'!$A$409</definedName>
    <definedName name="aa_irr">'[4]Fin Sum'!$E$917</definedName>
    <definedName name="aa_irr2">'[5]Fin Sum'!$E$1059</definedName>
    <definedName name="aaa">#N/A</definedName>
    <definedName name="aaa_Peakfunding">[4]Peakfunding!$G$8</definedName>
    <definedName name="aaa_Peakfunding2">'[5]Fin Sum'!$G$939</definedName>
    <definedName name="aaa_Print_MTN">'[4]Fin Sum'!$A$1:$U$994</definedName>
    <definedName name="aaa_Print_Project">'[4]Fin Sum'!$A$1:$U$994</definedName>
    <definedName name="aaaaaa">#N/A</definedName>
    <definedName name="aaaaaaa">#N/A</definedName>
    <definedName name="AASA">#REF!</definedName>
    <definedName name="AC">'[6]Date File'!$B$1:$I$186</definedName>
    <definedName name="ac.">[6]WCP!$B$1:$I$186</definedName>
    <definedName name="acc">#REF!</definedName>
    <definedName name="Acc.BMGF.Opx.2013">'[7]823 - ACC'' BMGF'!$C$3:$K$244</definedName>
    <definedName name="AccNos">#REF!</definedName>
    <definedName name="ACCOUNT">#REF!</definedName>
    <definedName name="AccountCode">#REF!</definedName>
    <definedName name="Accountno">#REF!</definedName>
    <definedName name="AccrualData">OFFSET('[8]All-accruals'!$A$1,0,0,COUNTA('[8]All-accruals'!$A:$A),COUNTA('[8]All-accruals'!$1:$1))</definedName>
    <definedName name="Acq_LUR">'[9]I-Ops'!$F$273</definedName>
    <definedName name="AcqAnc1">'[9]I-Ops'!$E$280</definedName>
    <definedName name="Actual_Year">[10]Parameters!$B$2</definedName>
    <definedName name="adadg">#REF!</definedName>
    <definedName name="Additional_License_for_BES">[11]REV!$C$13</definedName>
    <definedName name="Additional_License_for_BES_cost">[11]REV!$C$14</definedName>
    <definedName name="Address1">#REF!</definedName>
    <definedName name="Address2">#REF!</definedName>
    <definedName name="Adoption_rate_Jan_08">'[12]REV model'!#REF!</definedName>
    <definedName name="adsasd">'[12]REV model'!#REF!</definedName>
    <definedName name="advert_cost">[13]model!$D$162</definedName>
    <definedName name="Afghanistan">#REF!</definedName>
    <definedName name="Agency_fees">'[14]LBC Rev model'!$B$15</definedName>
    <definedName name="Agnes_Table">[15]Javern!$H$1:$J$1555</definedName>
    <definedName name="Airtime_Rev">[13]model!$C$97</definedName>
    <definedName name="ALL_BACK_CLR">'[16]Client Data'!#REF!</definedName>
    <definedName name="ALL_BACK_SET">'[16]Client Data'!#REF!</definedName>
    <definedName name="all_dates">'[4]Fin Sum'!$E$886:$T$886</definedName>
    <definedName name="all_end">'[4]Fin Sum'!$E$929:$T$929</definedName>
    <definedName name="all_perp">'[4]Fin Sum'!$E$930:$T$930</definedName>
    <definedName name="An_Ntwk_Rev">#REF!</definedName>
    <definedName name="AnalysisYears">#REF!</definedName>
    <definedName name="Analyst">#REF!</definedName>
    <definedName name="Annual_interest_rate">#REF!</definedName>
    <definedName name="AnnWACC">'[9]I-General'!$F$124</definedName>
    <definedName name="anscount" hidden="1">1</definedName>
    <definedName name="answer">'[3]Fin Sum'!#REF!</definedName>
    <definedName name="AP_END">'[16]Client Data'!$D$6</definedName>
    <definedName name="Application">#REF!</definedName>
    <definedName name="Application_Act">[10]Parameters!$B$17</definedName>
    <definedName name="Application_IncState">[17]Parameters!$B$20</definedName>
    <definedName name="Application_Rev">[17]Parameters!$B$18</definedName>
    <definedName name="Apr">'[18]Saving&amp;lending'!$Y$13</definedName>
    <definedName name="Apr_14">#REF!</definedName>
    <definedName name="aprdata">#REF!</definedName>
    <definedName name="aprildata">#REF!</definedName>
    <definedName name="ARPU">[13]model!$C$174</definedName>
    <definedName name="ART_fees">'[19]Revenue Model'!$B$23</definedName>
    <definedName name="ASA">#REF!</definedName>
    <definedName name="ASAASA">#REF!</definedName>
    <definedName name="ASAS">'[12]REV model'!#REF!</definedName>
    <definedName name="ASASASA">#REF!</definedName>
    <definedName name="asda">#REF!</definedName>
    <definedName name="ATC_new_sites_46_details">#REF!</definedName>
    <definedName name="ATCMTN">'[20]DROP DOWN LIST'!$A$52:$A$53</definedName>
    <definedName name="Aug">'[18]Saving&amp;lending'!$Y$17</definedName>
    <definedName name="augdata">#REF!</definedName>
    <definedName name="augustdata">#REF!</definedName>
    <definedName name="augustdata1">#REF!</definedName>
    <definedName name="Author">#REF!</definedName>
    <definedName name="Average_Spending_per_User__ASPU__Private">[11]REV!#REF!</definedName>
    <definedName name="Avg_Cost_per_promoter_per_day">'[14]LBC Rev model'!#REF!</definedName>
    <definedName name="Avg_no._of_promoters_per_town">'[14]LBC Rev model'!#REF!</definedName>
    <definedName name="b">[21]!b</definedName>
    <definedName name="BACK_TOGGLE">'[16]Client Data'!#REF!</definedName>
    <definedName name="Backup_Rev1">#REF!</definedName>
    <definedName name="Backup_Rev2">#REF!</definedName>
    <definedName name="Backup_Rev3">#REF!</definedName>
    <definedName name="Balance_Sheet">'[4]Fin Sum'!$A$793</definedName>
    <definedName name="bandtable">#REF!</definedName>
    <definedName name="Base_Case_Summary">#REF!</definedName>
    <definedName name="Base_Data_Input_Page">#REF!</definedName>
    <definedName name="BaseYear">[22]Assum!$C$14</definedName>
    <definedName name="Beg.Bal">IF(#REF!&lt;&gt;"",#REF!,"")</definedName>
    <definedName name="Belgacom_Pricelist">'[23]Belgacom Pricelist'!$A$1:$C$65536</definedName>
    <definedName name="Benefits_Realized">'[24]Financial Analysis'!#REF!</definedName>
    <definedName name="Benin">#REF!</definedName>
    <definedName name="BES_cost_paid_to_RIM">[11]REV!$C$11</definedName>
    <definedName name="BES_initial_capacity__subs">[11]REV!$C$12</definedName>
    <definedName name="Beta">'[24]S-curve'!$C$21</definedName>
    <definedName name="Bill.Payment.Base">'[25]Collections. Accs'!$AF$4:$AF$1477</definedName>
    <definedName name="Bill_Fees_2015">[18]MFS_Bplan_Model!$AX$1076:$BI$1076</definedName>
    <definedName name="Bill_Fees_2016">[18]MFS_Bplan_Model!$BJ$1076:$BU$1076</definedName>
    <definedName name="Bill_Fees_2017">[18]MFS_Bplan_Model!$BV$1076:$CG$1076</definedName>
    <definedName name="Bill_Fees_2018">[18]MFS_Bplan_Model!$CH$1076:$CS$1076</definedName>
    <definedName name="Bill_Payments_Apr_2014">[26]Table_Names!$D$572:$H$572</definedName>
    <definedName name="Bill_Payments_Feb_2014">[26]Table_Names!$D$281:$H$281</definedName>
    <definedName name="Bill_Payments_Jan_2014">[26]Table_Names!$D$140:$H$140</definedName>
    <definedName name="Bill_Payments_July_2014">[26]Table_Names!$D$1068:$H$1068</definedName>
    <definedName name="Bill_Payments_June_2014">[26]Table_Names!$D$898:$H$898</definedName>
    <definedName name="Bill_Payments_Mar_2014">[26]Table_Names!$D$424:$H$424</definedName>
    <definedName name="Bill_Payments_May_2014">[26]Table_Names!$D$731:$H$731</definedName>
    <definedName name="Billable">#REF!</definedName>
    <definedName name="Billable1">#REF!</definedName>
    <definedName name="Billing.Opx.2013">'[7]881 - BILLING'!$C$3:$K$244</definedName>
    <definedName name="Billing.Opx.Bgt.2013">[27]Templates!$B$3:$J$242</definedName>
    <definedName name="Billing_group_ID">#REF!</definedName>
    <definedName name="blort">'[28]MIU Point Table'!#REF!</definedName>
    <definedName name="bmgf_funding">'[29]Gates Foundation Budget'!$J$26</definedName>
    <definedName name="bmgf_share_capitalEq">[29]Funding!$M$20</definedName>
    <definedName name="bmgf_share_consulting">[29]Funding!$P$20</definedName>
    <definedName name="bmgf_share_nonCapEq">[29]Funding!$S$20</definedName>
    <definedName name="bmgf_share_personnel">[29]Funding!$D$20</definedName>
    <definedName name="bmgf_share_subgrants">[29]Funding!$J$20</definedName>
    <definedName name="bmgf_share_travel">[29]Funding!$G$20</definedName>
    <definedName name="Botswana">#REF!</definedName>
    <definedName name="br252\">'[30]SMS Revenue'!$A$892</definedName>
    <definedName name="BREAKAGE">[30]BPlan!$A$1058</definedName>
    <definedName name="brenda">#REF!</definedName>
    <definedName name="Brian.2014">'[31]All Data'!$A$2:$T$1869</definedName>
    <definedName name="Budget_FY1">[10]Parameters!$D$4</definedName>
    <definedName name="Budget_FY2">[10]Parameters!$E$4</definedName>
    <definedName name="Budget_FY3">[10]Parameters!$F$4</definedName>
    <definedName name="Budget_name">'[17]Permanent Data'!$O$5</definedName>
    <definedName name="Budget_year1">[10]Parameters!$D$2</definedName>
    <definedName name="Budget_year2">[10]Parameters!$E$2</definedName>
    <definedName name="Budget_year3">[10]Parameters!$F$2</definedName>
    <definedName name="Bulk_Fees_2015">[18]MFS_Bplan_Model!$AX$1059:$BI$1059</definedName>
    <definedName name="Bulk_Fees_2016">[18]MFS_Bplan_Model!$BJ$1059:$BU$1059</definedName>
    <definedName name="Bulk_Fees_2017">[18]MFS_Bplan_Model!$BV$1059:$CG$1059</definedName>
    <definedName name="Bulk_Fees_2018">[18]MFS_Bplan_Model!$CH$1059:$CS$1059</definedName>
    <definedName name="Cach_Out_Fees_2015">[32]MFS_Bplan_Model!$AX$938:$BI$938</definedName>
    <definedName name="calc_off">#N/A</definedName>
    <definedName name="calc_on">#N/A</definedName>
    <definedName name="Calculated_payment">#REF!</definedName>
    <definedName name="CALL">#N/A</definedName>
    <definedName name="Call.Center.Opx.2013">'[7]841 - CALL CENTRE'!$C$2:$K$244</definedName>
    <definedName name="Call.Center.Opx.Bgt.2013">[27]Templates!$L$3:$T$237</definedName>
    <definedName name="Cameroon">#REF!</definedName>
    <definedName name="CapEq_Total">'[29]Capital Equipment'!$AB$8</definedName>
    <definedName name="capex">'[33]Capex 2003'!$A$3:$W$37</definedName>
    <definedName name="Cash_Out_ATM_Fees_2015">[18]MFS_Bplan_Model!$AX$1006:$BI$1006</definedName>
    <definedName name="Cash_Out_ATM_Fees_2016">[18]MFS_Bplan_Model!$BJ$1006:$BU$1006</definedName>
    <definedName name="Cash_Out_ATM_Fees_2017">[18]MFS_Bplan_Model!$BV$1006:$CG$1006</definedName>
    <definedName name="Cash_Out_ATM_Fees_2018">[18]MFS_Bplan_Model!$CH$1006:$CS$1006</definedName>
    <definedName name="Cash_Out_Fees_2015">[18]MFS_Bplan_Model!$AX$938:$BI$938</definedName>
    <definedName name="Cash_Out_Fees_2016">[18]MFS_Bplan_Model!$BJ$938:$BU$938</definedName>
    <definedName name="Cash_Out_Fees_2017">[18]MFS_Bplan_Model!$BV$938:$CG$938</definedName>
    <definedName name="Cash_Out_Fees_2018">[18]MFS_Bplan_Model!$CH$938:$CS$938</definedName>
    <definedName name="Cashiers">#REF!</definedName>
    <definedName name="Category">'[34]Product Sales1100'!#REF!</definedName>
    <definedName name="cb">#REF!</definedName>
    <definedName name="CBA_Fees_2015">'[18]Saving&amp;lending'!$Z$6</definedName>
    <definedName name="CBA_Fees_2016">'[18]Saving&amp;lending'!$AA$6:$AL$6</definedName>
    <definedName name="CBA_Fees_2017">'[18]Saving&amp;lending'!$AM$6:$AX$6</definedName>
    <definedName name="CBA_Fees_2018">'[18]Saving&amp;lending'!$AY$6:$BJ$6</definedName>
    <definedName name="CBA_M">'[18]Saving&amp;lending'!$Y$5</definedName>
    <definedName name="CBA_Q1">'[18]Saving&amp;lending'!$Y$10:$Y$12</definedName>
    <definedName name="CBA_Q2">'[18]Saving&amp;lending'!$Y$13:$Y$15</definedName>
    <definedName name="CBA_q3">'[18]Saving&amp;lending'!$Y$16:$Y$18</definedName>
    <definedName name="CBA_Q4">'[18]Saving&amp;lending'!$Y$19:$Y$21</definedName>
    <definedName name="Cba_Rev_Q1_16">'[18]Saving&amp;lending'!$E$96</definedName>
    <definedName name="Cba_Rev_Q1_17">'[18]Saving&amp;lending'!$I$96</definedName>
    <definedName name="Cba_Rev_Q1_18">'[18]Saving&amp;lending'!$M$96</definedName>
    <definedName name="Cba_Rev_Q2_16">'[18]Saving&amp;lending'!$F$96</definedName>
    <definedName name="Cba_Rev_Q2_17">'[18]Saving&amp;lending'!$J$96</definedName>
    <definedName name="Cba_Rev_Q2_18">'[18]Saving&amp;lending'!$N$96</definedName>
    <definedName name="Cba_Rev_Q3_16">'[18]Saving&amp;lending'!$G$96</definedName>
    <definedName name="Cba_Rev_Q3_17">'[18]Saving&amp;lending'!$K$96</definedName>
    <definedName name="Cba_Rev_Q3_18">'[18]Saving&amp;lending'!$O$96</definedName>
    <definedName name="Cba_Rev_Q4_15">'[18]Saving&amp;lending'!$D$96</definedName>
    <definedName name="Cba_Rev_Q4_16">'[18]Saving&amp;lending'!$H$96</definedName>
    <definedName name="Cba_Rev_Q4_17">'[18]Saving&amp;lending'!$L$96</definedName>
    <definedName name="Cba_Rev_Q4_18">'[18]Saving&amp;lending'!$P$96</definedName>
    <definedName name="CBA_ROE">'[18]Saving&amp;lending'!$Y$4</definedName>
    <definedName name="CBWorkbookPriority" hidden="1">-281639667</definedName>
    <definedName name="ccccc">#N/A</definedName>
    <definedName name="cccccc">#N/A</definedName>
    <definedName name="ccccccc">#N/A</definedName>
    <definedName name="CD_BACK_CLR">'[16]Client Data'!#REF!</definedName>
    <definedName name="CD_BACK_SET">'[16]Client Data'!#REF!</definedName>
    <definedName name="celtelrate">#REF!</definedName>
    <definedName name="Channels.Opx.2013">'[7]811 - CHANNELS'!$C$3:$K$244</definedName>
    <definedName name="Check">'[35]Monthly Budget'!$D$200</definedName>
    <definedName name="Cheques">#REF!</definedName>
    <definedName name="Churn">[30]BPlan!$A$389</definedName>
    <definedName name="churn_rate">[13]model!$D$7</definedName>
    <definedName name="churn_red">#REF!</definedName>
    <definedName name="churn_rev_metric">#REF!</definedName>
    <definedName name="Client">#REF!</definedName>
    <definedName name="Clock.Tower.Opx.2013">[27]Templates!$FZ$3:$GH$237</definedName>
    <definedName name="CM.T.Opx.2013">'[7]CM &amp; T'!$C$3:$K$244</definedName>
    <definedName name="cmArabic" hidden="1">4</definedName>
    <definedName name="cmAuthor" hidden="1">"Kees Couprie"</definedName>
    <definedName name="cmCivil" hidden="1">1</definedName>
    <definedName name="cmDutch" hidden="1">31</definedName>
    <definedName name="cmEnglish" hidden="1">1</definedName>
    <definedName name="cmFarsi" hidden="1">98</definedName>
    <definedName name="cmFrench" hidden="1">33</definedName>
    <definedName name="cmGenuineFarsi" hidden="1">10098</definedName>
    <definedName name="cmGenuineHebrew" hidden="1">10972</definedName>
    <definedName name="cmGerman" hidden="1">49</definedName>
    <definedName name="cmGregorian" hidden="1">1</definedName>
    <definedName name="cmHebrew" hidden="1">3</definedName>
    <definedName name="cmHijri" hidden="1">4</definedName>
    <definedName name="cmHindu" hidden="1">91</definedName>
    <definedName name="cmIslamic" hidden="1">4</definedName>
    <definedName name="cmISO_8601" hidden="1">1</definedName>
    <definedName name="cmJan1InWeek1" hidden="1">0</definedName>
    <definedName name="cmJan4InWeek1" hidden="1">1</definedName>
    <definedName name="cmJan7InWeek1" hidden="1">2</definedName>
    <definedName name="cmJewish" hidden="1">3</definedName>
    <definedName name="cmJulian" hidden="1">2</definedName>
    <definedName name="cmOrthodox" hidden="1">2</definedName>
    <definedName name="cmPersian" hidden="1">98</definedName>
    <definedName name="cmPseudoFarsi" hidden="1">98</definedName>
    <definedName name="cmPseudoHebrew" hidden="1">972</definedName>
    <definedName name="cmSanskrit" hidden="1">91</definedName>
    <definedName name="cmVersion" hidden="1">"v1.2 build 2061"</definedName>
    <definedName name="cmWeekStartsOnFriday" hidden="1">4</definedName>
    <definedName name="cmWeekStartsOnMonday" hidden="1">1</definedName>
    <definedName name="cmWeekStartsOnSaturday" hidden="1">3</definedName>
    <definedName name="cmWeekStartsOnSunday" hidden="1">2</definedName>
    <definedName name="cmWeekStartsOnThursday" hidden="1">5</definedName>
    <definedName name="cmWeekStartsOnTuesday" hidden="1">7</definedName>
    <definedName name="cmWeekStartsOnWednesday" hidden="1">6</definedName>
    <definedName name="COA">'[20]DROP DOWN LIST'!$A$15:$A$42</definedName>
    <definedName name="CODE">[36]Sheet1!$A$1:$B$209</definedName>
    <definedName name="COMM">#REF!</definedName>
    <definedName name="comm_Direct_Sales">'[37]ISP Model'!$C$21</definedName>
    <definedName name="comm_Gold">'[37]ISP Model'!$C$18</definedName>
    <definedName name="comm_Indirect_Sales">'[37]ISP Model'!$C$22</definedName>
    <definedName name="Comm_Phy_Dec16">'[38]SAC &amp; Comm'!$V$96:$AG$96</definedName>
    <definedName name="comm_Platinum">'[37]ISP Model'!$C$19</definedName>
    <definedName name="comm_Silver">'[37]ISP Model'!$C$17</definedName>
    <definedName name="Comm_Virtual_Dec16">'[38]SAC &amp; Comm'!$V$91:$AG$91</definedName>
    <definedName name="Communication_cost__ATL___BTL">'[19]Revenue Model'!$B$17</definedName>
    <definedName name="Company">#REF!</definedName>
    <definedName name="CompanyName">#REF!</definedName>
    <definedName name="compay">#REF!</definedName>
    <definedName name="Compensation_Revenue">#REF!</definedName>
    <definedName name="CompuServe">#REF!</definedName>
    <definedName name="CON">#REF!</definedName>
    <definedName name="Congo">#REF!</definedName>
    <definedName name="Connection">#REF!</definedName>
    <definedName name="Connection_cost_per_line">'[12]REV model'!#REF!</definedName>
    <definedName name="Connection_fees_for_corporates_per_line">[39]Blackberry!#REF!</definedName>
    <definedName name="Connection_fees_for_prosumers_per_line">'[12]REV model'!#REF!</definedName>
    <definedName name="ConstructionCheck">[9]Checks!$F$43</definedName>
    <definedName name="Consulting_Total">[29]Consulting!$U$8</definedName>
    <definedName name="Contact">#REF!</definedName>
    <definedName name="Contribution_of_Promotion">'[19]Revenue Model'!$B$55</definedName>
    <definedName name="Control_Total">[40]Input!$D$6</definedName>
    <definedName name="conxion_incen">[13]model!$D$137</definedName>
    <definedName name="copy">#REF!</definedName>
    <definedName name="COPY_BUTTON">'[16]Client Data'!#REF!</definedName>
    <definedName name="COPY_DIALOG">'[16]Client Data'!#REF!</definedName>
    <definedName name="Cost_of_Application">'[19]Revenue Model'!#REF!</definedName>
    <definedName name="cost_of_ka">'[41]Benefits &amp; ROI'!$C$88</definedName>
    <definedName name="Cost_of_SMS">'[19]Revenue Model'!$B$7</definedName>
    <definedName name="Cost_of_Vacancy_of_Sales_and_Service_Employees">#REF!</definedName>
    <definedName name="country">[42]Lists!$A$2:$A$242</definedName>
    <definedName name="County">#REF!</definedName>
    <definedName name="Crested.Towers.Svc.Opex.2013">[27]Templates!$FP$3:$FX$237</definedName>
    <definedName name="CS_BACK_CLR">'[16]Client Data'!#REF!</definedName>
    <definedName name="CS_BACK_SET">'[16]Client Data'!#REF!</definedName>
    <definedName name="Cum.Interest">IF(#REF!&lt;&gt;"",#REF!+#REF!,"")</definedName>
    <definedName name="cur">#N/A</definedName>
    <definedName name="Curr_doll">#N/A</definedName>
    <definedName name="Curr_L">#N/A</definedName>
    <definedName name="Curr_R">#N/A</definedName>
    <definedName name="Currency">#REF!</definedName>
    <definedName name="currency_switch">'[3]Fin Sum'!#REF!</definedName>
    <definedName name="CurrencyUnit">#REF!</definedName>
    <definedName name="Current_EBITDA">'[43]Revenue - Trends'!#REF!</definedName>
    <definedName name="Current_IT_load">'[43]Input to Network IT'!#REF!</definedName>
    <definedName name="Current_Market_Share_Note">#REF!</definedName>
    <definedName name="Current_Max">#REF!</definedName>
    <definedName name="Current_MB_Note">'[43]Key assump - Eff tariff'!$A$34</definedName>
    <definedName name="Current_MOU_Eff_Tar">'[43]Key assump - Eff tariff'!$A$16</definedName>
    <definedName name="Current_period">'[29]Actual Costs &amp; Expected Funding'!$B$12</definedName>
    <definedName name="Current_SFP_CFS">'[43]Statem of fin pos &amp; Cash flow'!#REF!</definedName>
    <definedName name="Current_SubsData_Note">'[43]Key assumptions - Subs &amp; ARPU'!$A$24</definedName>
    <definedName name="Current_Techd_Input">'[43]Key Technology Drivers'!#REF!</definedName>
    <definedName name="Current_Techd_load">'[43]Key Technology Drivers'!#REF!</definedName>
    <definedName name="Cusops.Opx.2013">[27]Templates!$V$3:$AD$237</definedName>
    <definedName name="Cyprus">#REF!</definedName>
    <definedName name="d">'[2]Subs &amp; Rev'!#REF!</definedName>
    <definedName name="DAT">#REF!</definedName>
    <definedName name="Data">'[44]Trial Balance'!$A$1:$K$543</definedName>
    <definedName name="DATA10">'[45]Billing Summary'!#REF!</definedName>
    <definedName name="DATA14">'[45]Billing Summary'!#REF!</definedName>
    <definedName name="DATA16">'[45]Billing Summary'!#REF!</definedName>
    <definedName name="DATA17">'[45]Billing Summary'!#REF!</definedName>
    <definedName name="DATA18">'[45]Billing Summary'!#REF!</definedName>
    <definedName name="DATA2">'[45]Billing Summary'!#REF!</definedName>
    <definedName name="DATA5">'[45]Billing Summary'!#REF!</definedName>
    <definedName name="DATA6">'[45]Billing Summary'!#REF!</definedName>
    <definedName name="DATA7">'[45]Billing Summary'!#REF!</definedName>
    <definedName name="DATA8">'[45]Billing Summary'!#REF!</definedName>
    <definedName name="DATA9">'[45]Billing Summary'!#REF!</definedName>
    <definedName name="_xlnm.Database">#REF!</definedName>
    <definedName name="DATE_TEXT">'[16]Client Data'!#REF!</definedName>
    <definedName name="DateFirstUsed">#REF!</definedName>
    <definedName name="ddd">#REF!</definedName>
    <definedName name="dddd">#N/A</definedName>
    <definedName name="DE">'[3]Fin Sum'!#REF!</definedName>
    <definedName name="Deal_2014">'[26]S&amp;D_Cos_Review_.'!#REF!</definedName>
    <definedName name="Dealer_Commissions">[39]CRBT!$G$8</definedName>
    <definedName name="Dealer_price">'[14]LBC Rev model'!$B$10</definedName>
    <definedName name="Dealers__commission">'[19]Revenue Model'!$B$21</definedName>
    <definedName name="Dealers__Commissions_rate">'[12]REV model'!#REF!</definedName>
    <definedName name="Debit_Pay_Fees_2015">[18]MFS_Bplan_Model!$AX$1093:$BI$1093</definedName>
    <definedName name="Debit_Pay_Fees_2016">[18]MFS_Bplan_Model!$BJ$1093:$BU$1093</definedName>
    <definedName name="Debit_Pay_Fees_2017">[18]MFS_Bplan_Model!$BV$1093:$CG$1093</definedName>
    <definedName name="Debit_Pay_Fees_2018">[18]MFS_Bplan_Model!$CH$1093:$CS$1093</definedName>
    <definedName name="Debt_Calc">'[46]Financing old'!$C$4:$N$258</definedName>
    <definedName name="Dec">'[18]Saving&amp;lending'!$Y$21</definedName>
    <definedName name="Dec_13">#REF!</definedName>
    <definedName name="Dec_14_Rgs30">[18]MFS_Bplan_Model!$AW$12</definedName>
    <definedName name="Dec_15_AgCOS">[47]MFS_Bplan_Model!$AX$1225:$BI$1225</definedName>
    <definedName name="Dec_15_In_Remit">[38]MFS_Bplan_Model!$AX$988:$BI$988</definedName>
    <definedName name="Dec_15_Out_Remit">[38]MFS_Bplan_Model!$AX$987:$BI$987</definedName>
    <definedName name="Dec_15_Remit">[18]MFS_Bplan_Model!$AX$989:$BI$989</definedName>
    <definedName name="Dec_15_RemitCOS">[18]MFS_Bplan_Model!$AX$1227:$BI$1227</definedName>
    <definedName name="Dec_15_Rev">[18]MFS_Bplan_Model!$AX$1142:$BI$1142</definedName>
    <definedName name="Dec_15_Rgs30">[18]MFS_Bplan_Model!$BI$12</definedName>
    <definedName name="Dec_15_TotCOS">[18]MFS_Bplan_Model!$AX$1229:$BI$1229</definedName>
    <definedName name="Dec_16_AgCOS">[47]MFS_Bplan_Model!$BJ$1225:$BU$1225</definedName>
    <definedName name="Dec_16_In_Remit">[38]MFS_Bplan_Model!$BK$988:$BV$988</definedName>
    <definedName name="Dec_16_Out_Remit">[38]MFS_Bplan_Model!$BK$987:$BV$987</definedName>
    <definedName name="Dec_16_Remit">[18]MFS_Bplan_Model!$BJ$989:$BU$989</definedName>
    <definedName name="Dec_16_RemitCOS">[18]MFS_Bplan_Model!$BJ$1227:$BU$1227</definedName>
    <definedName name="Dec_16_Rev">[18]MFS_Bplan_Model!$BJ$1142:$BU$1142</definedName>
    <definedName name="Dec_16_Rgs30">[18]MFS_Bplan_Model!$BU$12</definedName>
    <definedName name="Dec_16_TotCOS">[18]MFS_Bplan_Model!$BJ$1229:$BU$1229</definedName>
    <definedName name="Dec_17_AgCOS">[47]MFS_Bplan_Model!$BV$1225:$CG$1225</definedName>
    <definedName name="Dec_17_In_Remit">[38]MFS_Bplan_Model!$BW$988:$CH$988</definedName>
    <definedName name="Dec_17_Out_Remit">[38]MFS_Bplan_Model!$BW$987:$CH$987</definedName>
    <definedName name="Dec_17_Remit">[32]MFS_Bplan_Model!$BV$989:$CG$989</definedName>
    <definedName name="Dec_17_RemitCOS">[18]MFS_Bplan_Model!$BV$1227:$CG$1227</definedName>
    <definedName name="Dec_17_Rev">[18]MFS_Bplan_Model!$BV$1142:$CG$1142</definedName>
    <definedName name="Dec_17_Rgs30">[18]MFS_Bplan_Model!$CG$12</definedName>
    <definedName name="Dec_17_TotCOS">[18]MFS_Bplan_Model!$BV$1229:$CG$1229</definedName>
    <definedName name="Dec_18_AgCOS">[47]MFS_Bplan_Model!$CH$1225:$CS$1225</definedName>
    <definedName name="Dec_18_In_Remit">[38]MFS_Bplan_Model!$CI$988:$CT$988</definedName>
    <definedName name="Dec_18_Out_Remit">[38]MFS_Bplan_Model!$CI$987:$CT$987</definedName>
    <definedName name="Dec_18_Remit">[18]MFS_Bplan_Model!$CH$989:$CS$989</definedName>
    <definedName name="Dec_18_RemitCOS">[18]MFS_Bplan_Model!$CH$1227:$CS$1227</definedName>
    <definedName name="Dec_18_Rev">[18]MFS_Bplan_Model!$CH$1142:$CS$1142</definedName>
    <definedName name="Dec_18_Rgs30">[18]MFS_Bplan_Model!$CS$12</definedName>
    <definedName name="Dec_18_TotCOS">[18]MFS_Bplan_Model!$CH$1229:$CS$1229</definedName>
    <definedName name="Dec_2015">[32]MFS_Bplan_Model!$AX$1142:$BI$1142</definedName>
    <definedName name="Dec_2016">[32]MFS_Bplan_Model!$BJ$1142:$BU$1142</definedName>
    <definedName name="decadata">#REF!</definedName>
    <definedName name="December_effect_on_usage">'[19]Revenue Model'!#REF!</definedName>
    <definedName name="decemberdata">#REF!</definedName>
    <definedName name="decGO">#REF!</definedName>
    <definedName name="decMKT">#REF!</definedName>
    <definedName name="decTEC">#REF!</definedName>
    <definedName name="DEF_TAX">#REF!</definedName>
    <definedName name="Default_array">#REF!</definedName>
    <definedName name="deposit">[48]model!#REF!</definedName>
    <definedName name="DEPT">'[20]DROP DOWN LIST'!$A$2:$A$8</definedName>
    <definedName name="DEPT2">'[20]DROP DOWN LIST'!$A$45:$A$49</definedName>
    <definedName name="DEPTT">'[49]DROP DOWN'!$A$2:$A$5</definedName>
    <definedName name="Destination">'[23]BT Pricelist'!$A$1:$D$65536</definedName>
    <definedName name="DESTINATION_DISTRIBUTION">[30]BPlan!$A$795</definedName>
    <definedName name="Detail">'[50]Employee Detail'!$A:$Z</definedName>
    <definedName name="Development_Cost">'[12]REV model'!#REF!</definedName>
    <definedName name="dfffff">#N/A</definedName>
    <definedName name="dfg">#REF!</definedName>
    <definedName name="dfghjnt">'[51]BSheet Assum'!#REF!</definedName>
    <definedName name="dfghng">#REF!</definedName>
    <definedName name="DFSDFSDF">#REF!</definedName>
    <definedName name="Direct_Sales_portion_Gold">'[37]ISP Model'!$C$25</definedName>
    <definedName name="Direct_Sales_portion_Plat">'[37]ISP Model'!$C$26</definedName>
    <definedName name="Direct_Sales_portion_Silver">'[37]ISP Model'!$C$24</definedName>
    <definedName name="Direction">#REF!</definedName>
    <definedName name="Direction1">#REF!</definedName>
    <definedName name="Distribution.Opx.2013">'[7]812 - DISTRIBUTION'!$C$3:$K$244</definedName>
    <definedName name="division">#REF!</definedName>
    <definedName name="division_2">#REF!</definedName>
    <definedName name="Dollar_rate">'[37]ISP Model'!$K$6</definedName>
    <definedName name="DOW_2014">#REF!</definedName>
    <definedName name="drivers">'[52]BSheet Assum'!#REF!</definedName>
    <definedName name="DriversMenu">'[53]Drivers Costs'!$B$4:$B$31</definedName>
    <definedName name="DT_BACK_CLR">'[16]Client Data'!#REF!</definedName>
    <definedName name="DT_BACK_SET">'[16]Client Data'!#REF!</definedName>
    <definedName name="e">#REF!</definedName>
    <definedName name="E.T.Net.Adds">'[54]Public Access.New'!$C$12:$N$12</definedName>
    <definedName name="E1_Capacity">'[37]ISP Model'!$C$6</definedName>
    <definedName name="E1_Cost">'[37]ISP Model'!$C$5</definedName>
    <definedName name="eewe">IF(#REF!&lt;&gt;"",#REF!+#REF!,"")</definedName>
    <definedName name="Email">#REF!</definedName>
    <definedName name="end_year">[55]Assumptions!$C$12</definedName>
    <definedName name="EndDate">[56]Menu!$C$20</definedName>
    <definedName name="Ending.Balance">IF(#REF!&lt;&gt;"",#REF!-#REF!,"")</definedName>
    <definedName name="Entered_payment">#REF!</definedName>
    <definedName name="Entities">#REF!</definedName>
    <definedName name="Entities_Curr">'[57]Permanent Data'!$A$4:$C$96</definedName>
    <definedName name="Entities_Currency">#REF!</definedName>
    <definedName name="Entities_Desc">'[57]Permanent Data'!$A$4:$B$103</definedName>
    <definedName name="Entities_Lookup">#REF!</definedName>
    <definedName name="Entity">[10]Parameters!$B$14</definedName>
    <definedName name="Entity_Description">'[58]Standing Data'!$C$6</definedName>
    <definedName name="Entity_Name">#REF!</definedName>
    <definedName name="EOY_subs">#REF!</definedName>
    <definedName name="EquityIRR">'[9]C-Appraisal'!$F$398</definedName>
    <definedName name="errors">#REF!</definedName>
    <definedName name="EURRate">'[9]I-General'!$F$45</definedName>
    <definedName name="EVD_2014">'[26]S&amp;D_Cos_Review_.'!#REF!</definedName>
    <definedName name="ExitEquityIRR">'[9]C-Appraisal'!$F$596</definedName>
    <definedName name="ExitProjectIRR">'[9]C-Appraisal'!$F$577</definedName>
    <definedName name="ExitProjectNPV">'[9]C-Appraisal'!$F$573</definedName>
    <definedName name="expectedrecovery">'[41]Benefits &amp; ROI'!#REF!</definedName>
    <definedName name="EXPENSE">'[20]DROP DOWN LIST'!$A$11:$A$12</definedName>
    <definedName name="FA">'[33]FA Dep''n'!$A$52:$R$70</definedName>
    <definedName name="FA_BACK_CLR">'[16]Client Data'!#REF!</definedName>
    <definedName name="FA_BACK_SET">'[16]Client Data'!#REF!</definedName>
    <definedName name="FA_Leased_AD">'[57]Data - BS Assets'!$B$72</definedName>
    <definedName name="FA_Leased_Cost">'[57]Data - BS Assets'!$B$59</definedName>
    <definedName name="FA_Owned_AD">'[57]Data - BS Assets'!$B$28</definedName>
    <definedName name="FA_Owned_Cost">'[57]Data - BS Assets'!$B$12</definedName>
    <definedName name="FA_SET_BACK">'[16]Client Data'!#REF!</definedName>
    <definedName name="fac">#REF!</definedName>
    <definedName name="Fax">#REF!</definedName>
    <definedName name="Feb">'[18]Saving&amp;lending'!$Y$11</definedName>
    <definedName name="Feb_01">"JanFebdetail"</definedName>
    <definedName name="Feb_14">#REF!</definedName>
    <definedName name="Feb_Nwsc_Stats">[26]NWSC_Stats_Pega!$A$31:$D$58</definedName>
    <definedName name="febadata">'[59]Feb03 calluse  report'!$D$1:$X$65536</definedName>
    <definedName name="febdata">#REF!</definedName>
    <definedName name="Fees_Breakdown_Apr_2013">[26]Table_Names!$N$31:$P$38</definedName>
    <definedName name="Fees_Breakdown_Apr_2014">[26]Table_Names!$S$31:$U$38</definedName>
    <definedName name="Fees_Breakdown_Aug_2013">[26]Table_Names!$N$67:$P$74</definedName>
    <definedName name="Fees_Breakdown_August_2014">[60]Link_Tables!$S$70:$W$77</definedName>
    <definedName name="Fees_Breakdown_Dec_2013">[26]Table_Names!$N$103:$P$110</definedName>
    <definedName name="Fees_Breakdown_Feb_2013">[26]Table_Names!$N$13:$P$20</definedName>
    <definedName name="Fees_Breakdown_Feb_2014">[26]Table_Names!$S$13:$U$20</definedName>
    <definedName name="Fees_Breakdown_Jan_2013">[26]Table_Names!$N$4:$P$11</definedName>
    <definedName name="Fees_Breakdown_Jan_2014">[26]Table_Names!$S$4:$U$11</definedName>
    <definedName name="Fees_Breakdown_Jul_2013">[26]Table_Names!$N$58:$P$65</definedName>
    <definedName name="Fees_Breakdown_July_2014">[26]Table_Names!$S$60:$U$67</definedName>
    <definedName name="Fees_Breakdown_Jun_2013">[26]Table_Names!$N$49:$P$56</definedName>
    <definedName name="Fees_Breakdown_June_2014">[26]Table_Names!$S$49:$V$56</definedName>
    <definedName name="Fees_Breakdown_Mar_2013">[26]Table_Names!$N$22:$P$29</definedName>
    <definedName name="Fees_Breakdown_Mar_2014">[26]Table_Names!$S$22:$U$29</definedName>
    <definedName name="Fees_Breakdown_May_2013">[26]Table_Names!$N$40:$P$47</definedName>
    <definedName name="Fees_Breakdown_May_2014">[26]Table_Names!$S$40:$U$47</definedName>
    <definedName name="Fees_Breakdown_Nov_2013">[26]Table_Names!$N$94:$P$101</definedName>
    <definedName name="Fees_Breakdown_November_2014">[60]Link_Tables!$S$120:$W$127</definedName>
    <definedName name="Fees_Breakdown_Oct_2013">[26]Table_Names!$N$85:$P$92</definedName>
    <definedName name="Fees_Breakdown_October_2014">[60]Link_Tables!$S$106:$W$113</definedName>
    <definedName name="Fees_Breakdown_Sep_2013">[26]Table_Names!$N$76:$P$83</definedName>
    <definedName name="Fees_Breakdown_September_2014">[60]Link_Tables!$S$80:$W$88</definedName>
    <definedName name="fffffff">#N/A</definedName>
    <definedName name="Fin_entity">[10]Parameters!$B$11</definedName>
    <definedName name="Finance_Leases">'[57]Data - BS Liabilities'!$B$10</definedName>
    <definedName name="First_payment_due">#REF!</definedName>
    <definedName name="First_payment_no">#REF!</definedName>
    <definedName name="FirstYear">#REF!</definedName>
    <definedName name="Fiscal_Year">[43]Parameters!#REF!</definedName>
    <definedName name="Fixed_Corporate">#REF!</definedName>
    <definedName name="Fixed_Promotion_cost_per_town">'[14]LBC Rev model'!$B$16</definedName>
    <definedName name="fixl">#REF!</definedName>
    <definedName name="FlashAug03">#N/A</definedName>
    <definedName name="FlashAug04">#N/A</definedName>
    <definedName name="FlashJuly03">#N/A</definedName>
    <definedName name="FlashOct03">#N/A</definedName>
    <definedName name="FlashSep03">#N/A</definedName>
    <definedName name="Flat_fee">[39]Blackberry!#REF!</definedName>
    <definedName name="Forecast_FY">[10]Parameters!$C$4</definedName>
    <definedName name="Forecast_year">[10]Parameters!$C$2</definedName>
    <definedName name="ForecastMethod">#REF!</definedName>
    <definedName name="ForestMall.Svc.Opex.2013">[27]Templates!$CX$3:$DF$237</definedName>
    <definedName name="FORM1">#REF!</definedName>
    <definedName name="Four">'[61]WSV Background'!$A$106</definedName>
    <definedName name="Free_Handhelds">[11]REV!$C$31</definedName>
    <definedName name="From.Finance">#REF!</definedName>
    <definedName name="From_Station">'[28]MIU Point Table'!$B$6:$B$17</definedName>
    <definedName name="funder_name_1">[29]Assumptions!$C$48</definedName>
    <definedName name="funder_name_2">[29]Assumptions!$C$49</definedName>
    <definedName name="funder_name_3">[29]Assumptions!$C$50</definedName>
    <definedName name="funder_name_4">[29]Assumptions!$C$51</definedName>
    <definedName name="funder_name_5">[29]Assumptions!$C$52</definedName>
    <definedName name="funder_name_6">[29]Assumptions!$C$53</definedName>
    <definedName name="funder_name_7">[29]Assumptions!$C$54</definedName>
    <definedName name="funder_name_8">[29]Assumptions!$C$55</definedName>
    <definedName name="funder_name_9">[29]Assumptions!$C$56</definedName>
    <definedName name="Fut_LUR">'[9]I-Ops'!$F$455</definedName>
    <definedName name="FY.12.Revnue">'[25]Collections. Accs'!$DG$4:$DS$10000</definedName>
    <definedName name="FY.12.Trxn.Volm">'[25]Collections. Accs'!$BG$4:$BS$10000</definedName>
    <definedName name="FY.12.Unique.Users">'[25]Collections. Accs'!$AG$4:$AV$10000</definedName>
    <definedName name="FY.12.Value">'[25]Collections. Accs'!$CG$4:$CS$10000</definedName>
    <definedName name="FY.13.Revenue">'[25]Collections. Accs'!$DU$4:$EE$10000</definedName>
    <definedName name="FY.13.Trxn.Volm">'[25]Collections. Accs'!$BU$4:$CE$10000</definedName>
    <definedName name="FY.13.Unique.Users">'[25]Collections. Accs'!$AU$4:$BE$10000</definedName>
    <definedName name="FY.13.Value">'[25]Collections. Accs'!$CU$4:$DE$10000</definedName>
    <definedName name="g">#N/A</definedName>
    <definedName name="GAT">#REF!</definedName>
    <definedName name="GDP_input_average_GDP_growth_rate">[62]RoE!$D$8</definedName>
    <definedName name="GDP_input_average_GDP_growth_trend">[62]RoE!$D$9</definedName>
    <definedName name="GDP_input_cycle_start_point">[62]RoE!$D$6</definedName>
    <definedName name="GDP_input_gross_domestic_product">[62]RoE!$D$4</definedName>
    <definedName name="GDP_input_length_of_cycle">[62]RoE!$D$5</definedName>
    <definedName name="GDP_input_total_GDP_amplitude">[62]RoE!$D$7</definedName>
    <definedName name="General_and_Anministration">"Division"</definedName>
    <definedName name="gf">#N/A</definedName>
    <definedName name="gggg">#N/A</definedName>
    <definedName name="ggggg">#N/A</definedName>
    <definedName name="GHAI">#REF!</definedName>
    <definedName name="Ghana">#REF!</definedName>
    <definedName name="GL_TRANSLATION">#REF!</definedName>
    <definedName name="GM.Sales.Opx.2013">'[7]802 - SVC-SALES GENERALS'!$C$3:$K$244</definedName>
    <definedName name="gompertz">#REF!</definedName>
    <definedName name="gompertz_errors">#REF!</definedName>
    <definedName name="GONOGO">#REF!</definedName>
    <definedName name="Goodwill_Impairment_Mvt">'[57]Data - BS Assets'!$L$1090</definedName>
    <definedName name="grantee_name">[29]Assumptions!$C$7</definedName>
    <definedName name="Gross_Profit_Margin">'[14]LBC Rev model'!$B$17</definedName>
    <definedName name="gsm">#REF!</definedName>
    <definedName name="Guinea_Bissau">#REF!</definedName>
    <definedName name="Guinea_Conakry">#REF!</definedName>
    <definedName name="Handheld_8100_Pearl_cost">[11]REV!$C$16</definedName>
    <definedName name="Handheld_8100_Pearl_quantity">'[12]REV model'!#REF!</definedName>
    <definedName name="Handheld_8100_Pearl_selling_price">'[12]REV model'!#REF!</definedName>
    <definedName name="Handheld_8300_Curve_cost">'[12]REV model'!#REF!</definedName>
    <definedName name="Handheld_8300_Curve_quantity">'[12]REV model'!#REF!</definedName>
    <definedName name="Handheld_8300_Curve_selling_price">'[12]REV model'!#REF!</definedName>
    <definedName name="Handhelds_Monthly_sales_quantity">'[12]REV model'!#REF!</definedName>
    <definedName name="Handhelds_Quantity_ordered">'[12]REV model'!#REF!</definedName>
    <definedName name="handset_cost">[13]model!$D$129</definedName>
    <definedName name="hardwaremarkup">#REF!</definedName>
    <definedName name="hardwareroundup">#REF!</definedName>
    <definedName name="HC">'[33]HC Comp 2003'!$B$3:$AB$127</definedName>
    <definedName name="Header_Totals">'[63]Low Level TB'!$B$1:$H$3000</definedName>
    <definedName name="Header1" hidden="1">IF(COUNTA(#REF!)=0,0,INDEX(#REF!,MATCH(ROW(#REF!),#REF!,TRUE)))+1</definedName>
    <definedName name="Header2" localSheetId="5" hidden="1">[0]!Header1-1 &amp; "." &amp; MAX(1,COUNTA(INDEX('Global Networks'!#REF!,MATCH([0]!Header1-1,'Global Networks'!#REF!,FALSE)):'Global Networks'!#REF!))</definedName>
    <definedName name="Header2" hidden="1">[0]!Header1-1 &amp; "." &amp; MAX(1,COUNTA(INDEX(#REF!,MATCH([0]!Header1-1,#REF!,FALSE)):#REF!))</definedName>
    <definedName name="Headings_name1">'[17]Permanent Data'!$O$4</definedName>
    <definedName name="HELP_DLG">'[16]Client Data'!#REF!</definedName>
    <definedName name="HELP_PAGES">'[16]Client Data'!#REF!</definedName>
    <definedName name="HELP_RESULT">'[16]Client Data'!#REF!</definedName>
    <definedName name="HELP_TABLE">'[16]Client Data'!#REF!</definedName>
    <definedName name="hhhhhhh">#N/A</definedName>
    <definedName name="Historic_reference">'[24]S-curve'!$C$7:$N$7</definedName>
    <definedName name="HL_TB">'[64]High Level TB'!$A$3:$C$205</definedName>
    <definedName name="Home">'[61]WSV Background'!$A$1</definedName>
    <definedName name="horizon">#REF!</definedName>
    <definedName name="HourlyRate">#REF!</definedName>
    <definedName name="HurdleRate">[9]Sensitivities!$F$43</definedName>
    <definedName name="IA_AA_Acquired">'[57]Data - BS Assets'!$B$117</definedName>
    <definedName name="IA_AA_Int_Gen">'[57]Data - BS Assets'!$B$158</definedName>
    <definedName name="IA_Cost_Acquired">'[57]Data - BS Assets'!$B$103</definedName>
    <definedName name="IA_Cost_Int_Gen">'[57]Data - BS Assets'!$B$144</definedName>
    <definedName name="ibrahim">#REF!</definedName>
    <definedName name="ICCX">'[33]Inter CC Xfers'!$A$3:$P$19</definedName>
    <definedName name="ICPS">'[57]Permanent Data'!$D$4:$D$104</definedName>
    <definedName name="In_Out_Ratio">[30]BPlan!$A$1183</definedName>
    <definedName name="Income_statement">'[4]Fin Sum'!$A$730</definedName>
    <definedName name="IncState">#REF!</definedName>
    <definedName name="indirect_rate">[29]Assumptions!$C$17</definedName>
    <definedName name="INDIV_PAGE">'[16]Client Data'!#REF!</definedName>
    <definedName name="inflation_rate">[55]Assumptions!$C$21</definedName>
    <definedName name="inflation_rates">'[4]Inputs Finsum'!$E$12:$H$14</definedName>
    <definedName name="Insurance_Fees_2015">[18]MFS_Bplan_Model!$AX$1128:$BI$1128</definedName>
    <definedName name="Insurance_Fees_2016">[18]MFS_Bplan_Model!$BJ$1128:$BU$1128</definedName>
    <definedName name="Insurance_Fees_2017">[18]MFS_Bplan_Model!$BV$1128:$CG$1128</definedName>
    <definedName name="Insurance_Fees_2018">[18]MFS_Bplan_Model!$CH$1128:$CS$1128</definedName>
    <definedName name="int_m">#REF!</definedName>
    <definedName name="Intangible_Benefits_Summary">#REF!</definedName>
    <definedName name="inter">'[33]Funding 2003'!$A$16:$P$25</definedName>
    <definedName name="Intercon_Reve">[13]model!$C$108</definedName>
    <definedName name="Interconnect">#REF!</definedName>
    <definedName name="Interconnect_Cost_Savings">'[19]Revenue Model'!#REF!</definedName>
    <definedName name="Interconnection_tariff">'[12]REV model'!#REF!</definedName>
    <definedName name="Interconnection_Tariff__Local">'[19]Revenue Model'!#REF!</definedName>
    <definedName name="Interest">#N/A</definedName>
    <definedName name="Interest_Bearing_C4">'[57]Permanent Data'!$K$4:$K$15</definedName>
    <definedName name="Inventory_Cost">'[57]Data - BS Assets'!$B$184</definedName>
    <definedName name="Inventory_Fair_Value">'[57]Data - BS Assets'!$B$199</definedName>
    <definedName name="Inventory_Prov_Obs">'[57]Data - BS Assets'!$B$213</definedName>
    <definedName name="Iran">#REF!</definedName>
    <definedName name="IRR">'[41]Benefits &amp; ROI'!$C$92</definedName>
    <definedName name="irr_forecast">'[3]Fin Sum'!#REF!</definedName>
    <definedName name="irr_licence">'[3]Fin Sum'!#REF!</definedName>
    <definedName name="irr_perp">'[3]Fin Sum'!#REF!</definedName>
    <definedName name="IRRMacroCheck">[9]Checks!$F$52</definedName>
    <definedName name="Iterate">#N/A</definedName>
    <definedName name="Ivory_Coast">#REF!</definedName>
    <definedName name="Jan">'[18]Saving&amp;lending'!$Y$10</definedName>
    <definedName name="Jan_14">#REF!</definedName>
    <definedName name="Jan_Nwsc_Stats">[26]NWSC_Stats_Pega!$A$2:$D$29</definedName>
    <definedName name="jandata">#REF!</definedName>
    <definedName name="Jinja.Svc.Opx.2013">[27]Templates!$FF$3:$FN$237</definedName>
    <definedName name="jjjjjjjj">#N/A</definedName>
    <definedName name="JobFamily">#REF!</definedName>
    <definedName name="Journal_Total">[40]Input!$H$11</definedName>
    <definedName name="Jul_14">#REF!</definedName>
    <definedName name="juldata">#REF!</definedName>
    <definedName name="July">'[18]Saving&amp;lending'!$Y$16</definedName>
    <definedName name="Julydata">#REF!</definedName>
    <definedName name="Jun_14">#REF!</definedName>
    <definedName name="jundata">#REF!</definedName>
    <definedName name="June">'[18]Saving&amp;lending'!$Y$15</definedName>
    <definedName name="junedata">#REF!</definedName>
    <definedName name="Kampala.Svc.Opx.2013">[27]Templates!$EB$3:$EJ$237</definedName>
    <definedName name="KD">'[1]OFS TOTAL'!#REF!</definedName>
    <definedName name="kkkkkkkkk">#N/A</definedName>
    <definedName name="KPN_Pricelist">'[23]KPN Pricelist'!$A$1:$B$65536</definedName>
    <definedName name="Kyaggwe.Opx.2013">[27]Templates!$DR$3:$DZ$237</definedName>
    <definedName name="last_actual">[65]N!$E$3</definedName>
    <definedName name="LCZAR2">[66]Cover!$E$27</definedName>
    <definedName name="LCZAR3">[66]Cover!$D$27</definedName>
    <definedName name="Liberia">#REF!</definedName>
    <definedName name="limcount" hidden="1">1</definedName>
    <definedName name="limit">'[67]Adoption Curve'!#REF!</definedName>
    <definedName name="LIN">#REF!</definedName>
    <definedName name="LIST">#REF!</definedName>
    <definedName name="LLTB">#N/A</definedName>
    <definedName name="Loan_amount">#REF!</definedName>
    <definedName name="LOC">'[68]Location Names'!$A$2:$I$48</definedName>
    <definedName name="Local_Currency">#REF!</definedName>
    <definedName name="local_net_eq">#REF!</definedName>
    <definedName name="LocalCurr">'[9]I-General'!$F$29</definedName>
    <definedName name="LocalCurr1">'[69]I-General'!$F$29</definedName>
    <definedName name="Location_Table">'[28]MIU Point Table'!#REF!</definedName>
    <definedName name="Lugogo.Svc.Opx.2013">[27]Templates!$EV$3:$FD$237</definedName>
    <definedName name="Mabarara.Svc.Opx.2013">[27]Templates!$EL$3:$ET$237</definedName>
    <definedName name="MacroTolerance">[9]Checks!$F$19</definedName>
    <definedName name="madata">#REF!</definedName>
    <definedName name="Magic_Number">#REF!</definedName>
    <definedName name="main_Gold">'[37]ISP Model'!$C$13</definedName>
    <definedName name="main_Platinum">'[37]ISP Model'!$C$14</definedName>
    <definedName name="main_Silver">'[37]ISP Model'!$C$12</definedName>
    <definedName name="Make">#REF!</definedName>
    <definedName name="malaba">'[28]MIU Point Table'!#REF!</definedName>
    <definedName name="malabapoint">'[28]MIU Point Table'!#REF!</definedName>
    <definedName name="malabapoints">'[28]MIU Point Table'!#REF!</definedName>
    <definedName name="Management_Fees">'[4]Fin Sum'!$A$593</definedName>
    <definedName name="Mapping">#REF!</definedName>
    <definedName name="Mar">'[18]Saving&amp;lending'!$Y$12</definedName>
    <definedName name="Mar_14">#REF!</definedName>
    <definedName name="Mar_Nwsc_Stats">[26]NWSC_Stats_Pega!$A$61:$D$88</definedName>
    <definedName name="Mar_Rev">[13]model!$C$123</definedName>
    <definedName name="marchdata">'[59]Mar03 calluse report'!$D$1:$AD$65536</definedName>
    <definedName name="mardata">#REF!</definedName>
    <definedName name="Marg_Cos">[13]model!$C$168</definedName>
    <definedName name="Marg_cost">[13]model!#REF!</definedName>
    <definedName name="Marg_Prof">[13]model!$C$172</definedName>
    <definedName name="marg_profit">[13]model!#REF!</definedName>
    <definedName name="Marginal_ARPU">'[14]LBC Rev model'!$B$18</definedName>
    <definedName name="mark">#REF!</definedName>
    <definedName name="Marketing___promotional_filter">'[19]Revenue Model'!$B$16</definedName>
    <definedName name="Marketing_Lines_Added_20_01_98">'[3]#REF'!$A$800</definedName>
    <definedName name="MARKUP">[70]COVER!$D$1</definedName>
    <definedName name="Master_Data">#REF!</definedName>
    <definedName name="Max_Pen">'[67]Adoption Curve'!#REF!</definedName>
    <definedName name="Maximum_peneration">'[24]S-curve'!$C$13</definedName>
    <definedName name="May">'[18]Saving&amp;lending'!$Y$14</definedName>
    <definedName name="May_14">#REF!</definedName>
    <definedName name="mayadata">#REF!</definedName>
    <definedName name="maydata">#REF!</definedName>
    <definedName name="MB_Cost_in_US___FOB">'[37]ISP Model'!$C$4</definedName>
    <definedName name="Metroplex.SC">'[31]All Data'!#REF!</definedName>
    <definedName name="mini_temp">#REF!</definedName>
    <definedName name="Minuteanalysis">#REF!</definedName>
    <definedName name="Minutes">#REF!</definedName>
    <definedName name="misc">'[33]Misc Expenses'!$A$3:$S$23</definedName>
    <definedName name="MIU_Pt_Table">'[28]Capacity Calculator'!#REF!</definedName>
    <definedName name="MKT">#REF!</definedName>
    <definedName name="MM.Agents.Opx.2013">'[7]853-SC-MM Agents'!$C$3:$K$244</definedName>
    <definedName name="MM.Opx.2013">'[7]822 - MM'!$C$3:$K$244</definedName>
    <definedName name="MM.Rev.2012">'[54]Mobile Money.New'!$C$7:$N$7</definedName>
    <definedName name="MM_Rev_DOW_2014">#REF!</definedName>
    <definedName name="mmmm">#N/A</definedName>
    <definedName name="mobcon">#REF!</definedName>
    <definedName name="Mobile.Money.Agents.Svc.Opx.2013">[27]Templates!$GJ$3:$GR$237</definedName>
    <definedName name="Mobile_users_usage_minute_inputs">#REF!</definedName>
    <definedName name="mobpre">#REF!</definedName>
    <definedName name="Model">#REF!</definedName>
    <definedName name="Modified_Client_ID">#REF!</definedName>
    <definedName name="Mon_syn_Pos">#REF!</definedName>
    <definedName name="Mon_syn_Pre">#REF!</definedName>
    <definedName name="Month">#REF!</definedName>
    <definedName name="Month_of_activity">[71]Assumptions!$A$33:$IV$33</definedName>
    <definedName name="month1">'[72]Month Offset'!$A25:$A1048575</definedName>
    <definedName name="month2">#REF!</definedName>
    <definedName name="monthly_accounts">'[3]Fin Sum'!#REF!</definedName>
    <definedName name="monthly_accounts1">'[3]Fin Sum'!#REF!</definedName>
    <definedName name="Monthly_Churn_rate">'[14]LBC Rev model'!$B$13</definedName>
    <definedName name="Monthly_increase_in_adoption_rate">'[12]REV model'!#REF!</definedName>
    <definedName name="monthly_rev_loss">'[41]Benefits &amp; ROI'!#REF!</definedName>
    <definedName name="Monthly_service_fee_per_sub_to_RIM">[11]REV!$C$22</definedName>
    <definedName name="Monthly_SMS_count__due_to_promo">'[19]Revenue Model'!$B$14</definedName>
    <definedName name="Monthly_SMS_count__without_promo">'[19]Revenue Model'!$B$13</definedName>
    <definedName name="MonthlySpecials">#REF!</definedName>
    <definedName name="Months">#REF!</definedName>
    <definedName name="monthSCR">#REF!</definedName>
    <definedName name="most_dates">'[4]Fin Sum'!$E$886:$S$886</definedName>
    <definedName name="most_end">'[4]Fin Sum'!$F$929:$T$929</definedName>
    <definedName name="most_perp">'[4]Fin Sum'!$F$930:$T$930</definedName>
    <definedName name="MOU_pSub">[13]model!$D$14</definedName>
    <definedName name="MS_Gold_1024K">'[37]ISP Model'!$H$15</definedName>
    <definedName name="MS_Gold_128K">'[37]ISP Model'!$H$12</definedName>
    <definedName name="MS_Gold_2048K">'[37]ISP Model'!$H$16</definedName>
    <definedName name="MS_Gold_256K">'[37]ISP Model'!$H$13</definedName>
    <definedName name="MS_Gold_512K">'[37]ISP Model'!$H$14</definedName>
    <definedName name="MS_Gold_64K">'[37]ISP Model'!$H$11</definedName>
    <definedName name="MS_Platinum_1024K">'[37]ISP Model'!$H$21</definedName>
    <definedName name="MS_Platinum_128K">'[37]ISP Model'!$H$18</definedName>
    <definedName name="MS_Platinum_2048K">'[37]ISP Model'!$H$22</definedName>
    <definedName name="MS_Platinum_256K">'[37]ISP Model'!$H$19</definedName>
    <definedName name="MS_Platinum_512K">'[37]ISP Model'!$H$20</definedName>
    <definedName name="MS_Platinum_64K">'[37]ISP Model'!$H$17</definedName>
    <definedName name="MS_Silver_128K">'[37]ISP Model'!$H$7</definedName>
    <definedName name="MS_Silver_256K">'[37]ISP Model'!$H$8</definedName>
    <definedName name="MS_Silver_384K">'[37]ISP Model'!$H$9</definedName>
    <definedName name="MS_Silver_512K">'[37]ISP Model'!$H$10</definedName>
    <definedName name="MS_Silver_64K">'[37]ISP Model'!$H$6</definedName>
    <definedName name="MSISDN">#REF!</definedName>
    <definedName name="MSISDNclient">#REF!</definedName>
    <definedName name="MTN_C_s_Revenue_Share">'[19]Revenue Model'!$B$43</definedName>
    <definedName name="MTN_SME_Internet">#REF!</definedName>
    <definedName name="MTNSHARE2">[66]Cover!$E$29</definedName>
    <definedName name="MTNSHARE3">[66]Cover!$D$29</definedName>
    <definedName name="n">#REF!</definedName>
    <definedName name="Net.Subscrber.Adds.2012">'[54]Mobile Money.New'!$C$5:$N$5</definedName>
    <definedName name="net_capex">#REF!</definedName>
    <definedName name="Netw_Rev">[13]model!$C$114</definedName>
    <definedName name="Network_Capex">'[4]Network Capex'!$U$68</definedName>
    <definedName name="new">[73]N!$E$3</definedName>
    <definedName name="new_adds">[13]model!$D$6</definedName>
    <definedName name="NF_entity">[10]Parameters!$B$10</definedName>
    <definedName name="Nigeria">#REF!</definedName>
    <definedName name="nis">'[6]Date File'!$A$1:$B$531</definedName>
    <definedName name="nis.">'[6]Date File'!$A$1:$B$531</definedName>
    <definedName name="No._of_Towns">'[14]LBC Rev model'!$B$2</definedName>
    <definedName name="No_of_Match_forecast_SMS">'[19]Revenue Model'!$B$10</definedName>
    <definedName name="NON">'[33]Funding 2003'!$A$3:$P$12</definedName>
    <definedName name="Non_Interest_Bearing_C4">'[57]Permanent Data'!$L$4:$L$15</definedName>
    <definedName name="NonCapEq_Total">'[29]Other Direct Costs'!$AB$8</definedName>
    <definedName name="Normal_SMS_tariff">'[19]Revenue Model'!$B$11</definedName>
    <definedName name="North.Svc.Opx.2013">[27]Templates!$CN$3:$CV$237</definedName>
    <definedName name="Nov">'[18]Saving&amp;lending'!$Y$20</definedName>
    <definedName name="novadata">#REF!</definedName>
    <definedName name="novdata">#REF!</definedName>
    <definedName name="novemberdata">#REF!</definedName>
    <definedName name="NPV">'[41]Benefits &amp; ROI'!$C$89</definedName>
    <definedName name="NPV_MTN">'[4]NPV to MTN'!#REF!</definedName>
    <definedName name="NPV_MTNV1">'[74]NPV to MTN'!#REF!</definedName>
    <definedName name="NPV_Project">'[4]Fin Sum'!$E$917</definedName>
    <definedName name="NPVa">#REF!</definedName>
    <definedName name="Objective">#REF!</definedName>
    <definedName name="OBR_Gold">'[37]ISP Model'!$C$9</definedName>
    <definedName name="OBR_Platinum">'[37]ISP Model'!$C$10</definedName>
    <definedName name="OBR_Silver">'[37]ISP Model'!$C$8</definedName>
    <definedName name="Oct">'[18]Saving&amp;lending'!$Y$19</definedName>
    <definedName name="octadata">#REF!</definedName>
    <definedName name="octdata">#REF!</definedName>
    <definedName name="octoberdata">#REF!</definedName>
    <definedName name="Off_Net_Traffic">'[12]REV model'!#REF!</definedName>
    <definedName name="offset">[75]Summary!$D$1</definedName>
    <definedName name="OnNet_Effective_Tariff">'[14]LBC Rev model'!$B$8</definedName>
    <definedName name="opening_subs">[13]model!$D$5</definedName>
    <definedName name="Opening_Tariff___Private_A_c">'[12]REV model'!#REF!</definedName>
    <definedName name="Operating_Cost_per_kbps">'[37]ISP Model'!$C$29</definedName>
    <definedName name="Operating_Cost_per_month">'[37]ISP Model'!$C$28</definedName>
    <definedName name="operator_name">[76]N!$L$10:$L$16</definedName>
    <definedName name="Opex_Bdgt_2014_Split">'[77]All Data'!$B$2:$T$978</definedName>
    <definedName name="OPEXACCOUNTCODE">[78]Sheet1!$A$56:$A$104</definedName>
    <definedName name="Organisation">#REF!</definedName>
    <definedName name="Overall.Consolidation">[7]Consolidated!$C$3:$K$244</definedName>
    <definedName name="Overall_Margin_of_Promotion">'[19]Revenue Model'!$B$57</definedName>
    <definedName name="P2P_Fees_2015">[18]MFS_Bplan_Model!$AX$955:$BI$955</definedName>
    <definedName name="P2P_Fees_2016">[18]MFS_Bplan_Model!$BJ$955:$BU$955</definedName>
    <definedName name="P2P_Fees_2017">[18]MFS_Bplan_Model!$BV$955:$CG$955</definedName>
    <definedName name="P2P_Fees_2018">[18]MFS_Bplan_Model!$CH$955:$CS$955</definedName>
    <definedName name="PA.Opx.2013">[27]Templates!$AZ$3:$BH$237</definedName>
    <definedName name="Package">#REF!</definedName>
    <definedName name="Package_Description">#REF!</definedName>
    <definedName name="Packages">#REF!</definedName>
    <definedName name="Packages_Lookup">#REF!</definedName>
    <definedName name="PAGE_DETAILS">'[16]Client Data'!#REF!</definedName>
    <definedName name="PAGE_RESULT">'[16]Client Data'!#REF!</definedName>
    <definedName name="PAGE_TABLE">'[16]Client Data'!#REF!</definedName>
    <definedName name="param_a">#REF!</definedName>
    <definedName name="param_b">#REF!</definedName>
    <definedName name="Parttable">#REF!</definedName>
    <definedName name="past">#REF!</definedName>
    <definedName name="Paul" hidden="1">#REF!</definedName>
    <definedName name="PAY">#REF!</definedName>
    <definedName name="Pay.Bill.Apr.Fy12">'[25]Collections. Accs'!$C$171:$G$231</definedName>
    <definedName name="Pay.Bill.Apr.Fy13">'[25]Collections. Accs'!$I$332:$M$447</definedName>
    <definedName name="Pay.Bill.Aug.Fy12">'[25]Collections. Accs'!$C$474:$G$553</definedName>
    <definedName name="Pay.Bill.August.Fy13">'[25]Collections. Accs'!$I$782:$M$890</definedName>
    <definedName name="Pay.Bill.Dec.Fy12">'[25]Collections. Accs'!$C$809:$G$877</definedName>
    <definedName name="Pay.Bill.December.Fy13">#REF!</definedName>
    <definedName name="Pay.Bill.Feb.Fy12">'[25]Collections. Accs'!$C$41:$G$103</definedName>
    <definedName name="Pay.Bill.Feb.Fy13">'[25]Collections. Accs'!$I$106:$M$216</definedName>
    <definedName name="Pay.Bill.Jan.Fy12">'[25]Collections. Accs'!$C$3:$G$39</definedName>
    <definedName name="Pay.Bill.Jan.Fy13">'[25]Collections. Accs'!$I$3:$M$104</definedName>
    <definedName name="Pay.Bill.Jul.Fy12">'[25]Collections. Accs'!$C$389:$G$472</definedName>
    <definedName name="Pay.Bill.July.Fy13">'[25]Collections. Accs'!$I$672:$M$780</definedName>
    <definedName name="Pay.Bill.June.Fy12">'[25]Collections. Accs'!$C$311:$G$387</definedName>
    <definedName name="Pay.Bill.June.Fy13">'[25]Collections. Accs'!$I$561:$M$670</definedName>
    <definedName name="Pay.Bill.Mar.Fy12">'[25]Collections. Accs'!$C$105:$G$169</definedName>
    <definedName name="Pay.Bill.Mar.Fy13">'[25]Collections. Accs'!$I$218:$M$330</definedName>
    <definedName name="Pay.Bill.May.Fy12">'[25]Collections. Accs'!$C$233:$G$309</definedName>
    <definedName name="Pay.Bill.May.Fy13">'[25]Collections. Accs'!$I$449:$M$558</definedName>
    <definedName name="Pay.Bill.Nov.Fy12">'[25]Collections. Accs'!$C$728:$G$807</definedName>
    <definedName name="Pay.Bill.November.Fy13">#REF!</definedName>
    <definedName name="Pay.Bill.Oct.Fy12">'[25]Collections. Accs'!$C$642:$G$726</definedName>
    <definedName name="Pay.Bill.October.Fy13">'[25]Collections. Accs'!$I$1012:$M$1150</definedName>
    <definedName name="Pay.Bill.Sep.Fy12">'[25]Collections. Accs'!$C$555:$G$640</definedName>
    <definedName name="Pay.Bill.September.Fy13">'[25]Collections. Accs'!$I$892:$M$1010</definedName>
    <definedName name="Pay_Bill_Reports_Apr_2014">[26]Table_Names!$D$427:$H$570</definedName>
    <definedName name="Pay_Bill_Reports_Aug_2014">[60]Link_Tables!$D$1071:$H$1229</definedName>
    <definedName name="Pay_Bill_Reports_Feb_2014">[26]Table_Names!$D$143:$H$280</definedName>
    <definedName name="Pay_Bill_Reports_Jan_2014">[26]Table_Names!$D$4:$H$138</definedName>
    <definedName name="Pay_Bill_Reports_July_2014">[26]Table_Names!$D$901:$H$1065</definedName>
    <definedName name="Pay_Bill_Reports_June_2014">[26]Table_Names!$D$734:$H$895</definedName>
    <definedName name="Pay_Bill_Reports_Mar_2014">[26]Table_Names!$D$283:$H$422</definedName>
    <definedName name="Pay_Bill_Reports_May_2014">[26]Table_Names!$D$575:$H$720</definedName>
    <definedName name="Pay_Bill_Reports_Oct_2014">[60]Link_Tables!$D$1405:$I$1586</definedName>
    <definedName name="Pay_Bill_Reports_Sept_2014">[60]Link_Tables!$D$1235:$H$1397</definedName>
    <definedName name="Payback_period">'[41]Benefits &amp; ROI'!$C$91</definedName>
    <definedName name="payment.Num">#N/A</definedName>
    <definedName name="payment_name">[65]N!$F$10:$F$12</definedName>
    <definedName name="Payments_per_year">#REF!</definedName>
    <definedName name="Payphones___usage_per_month">#REF!</definedName>
    <definedName name="PEAK_SPLIT">[30]BPlan!$A$487</definedName>
    <definedName name="Pearl.Of.Africa.Opx.2013">[27]Templates!$DH$3:$DP$237</definedName>
    <definedName name="Period">#REF!</definedName>
    <definedName name="Period_Act">[10]Parameters!$B$3</definedName>
    <definedName name="Period_Bud1">[10]Parameters!$D$3</definedName>
    <definedName name="Period_Bud2">[10]Parameters!$E$3</definedName>
    <definedName name="Period_Bud3">[10]Parameters!$F$3</definedName>
    <definedName name="Period_forec">[10]Parameters!$C$3</definedName>
    <definedName name="Period_Prev">#REF!</definedName>
    <definedName name="Period_Prior_List">'[79]Permanent Data'!$B$3:$C$14</definedName>
    <definedName name="Periodic_rate">#N/A</definedName>
    <definedName name="Periods">#REF!</definedName>
    <definedName name="Perp_2">'[3]Fin Sum'!#REF!</definedName>
    <definedName name="perp_val">'[4]NPV to MTN'!$E$39:$T$39</definedName>
    <definedName name="Personel_Total">[29]Personnel!$AF$8</definedName>
    <definedName name="Phy_2014">'[26]S&amp;D_Cos_Review_.'!#REF!</definedName>
    <definedName name="Phy_2015">'[38]SAC &amp; Comm'!$I$32:$T$32</definedName>
    <definedName name="Phy_2016">'[38]SAC &amp; Comm'!$V$32:$AG$32</definedName>
    <definedName name="Phy_2017">'[38]SAC &amp; Comm'!$AI$32</definedName>
    <definedName name="Phy_2018">'[38]SAC &amp; Comm'!$AJ$32</definedName>
    <definedName name="pip">#REF!</definedName>
    <definedName name="Pmt_to_use">#REF!</definedName>
    <definedName name="PopCache_GL_INTERFACE_REFERENCE7">[80]PopCache_Sheet1!$A$1:$A$2</definedName>
    <definedName name="Pos_RGS_Y1">#REF!</definedName>
    <definedName name="Pos_RGS_Y2">#REF!</definedName>
    <definedName name="Pos_RGS_Y3">#REF!</definedName>
    <definedName name="PosP_usge_Y1">#REF!</definedName>
    <definedName name="PosP_usge_Y2">#REF!</definedName>
    <definedName name="PosP_usge_Y3">#REF!</definedName>
    <definedName name="Postcode">#REF!</definedName>
    <definedName name="Postpaid_AT_Rev">[81]Contract!$P$298</definedName>
    <definedName name="PP.Revenue.2012">'[54]Public Access.New'!$C$42:$N$42</definedName>
    <definedName name="pptn_dep_rec">[48]model!#REF!</definedName>
    <definedName name="PRE">#REF!</definedName>
    <definedName name="PREMIUM">[70]COVER!$D$3</definedName>
    <definedName name="Premium_on_promotional_SMS">'[19]Revenue Model'!$B$12</definedName>
    <definedName name="PreP_asge_Y1">#REF!</definedName>
    <definedName name="PreP_RGS_Y1">#REF!</definedName>
    <definedName name="PreP_RGS_Y2">#REF!</definedName>
    <definedName name="PreP_RGS_Y3">#REF!</definedName>
    <definedName name="PreP_usge_Y2">#REF!</definedName>
    <definedName name="Prep_usge_Y3">#REF!</definedName>
    <definedName name="Prepaid_AT_Rev">'[81]Prepaid '!$P$292</definedName>
    <definedName name="Price_elas_1_Month_after_price_change">[82]elasticity!$B$6</definedName>
    <definedName name="Price_elas_2_Months_after_price_change">[82]elasticity!$B$7</definedName>
    <definedName name="Price_elas_3_Months_after_price_change">[82]elasticity!$B$8</definedName>
    <definedName name="Price_elas_Month_of_price_change">[82]elasticity!$B$5</definedName>
    <definedName name="price_plan_name">OFFSET([65]N!$F$36,0,0,[65]N!$F$33,1)</definedName>
    <definedName name="price_red">#REF!</definedName>
    <definedName name="PriceList">#REF!</definedName>
    <definedName name="Principal">#N/A</definedName>
    <definedName name="PRINT_ALL">'[16]Client Data'!#REF!</definedName>
    <definedName name="PRINT_ALL_HELP">'[16]Client Data'!#REF!</definedName>
    <definedName name="_xlnm.Print_Area" localSheetId="3">'General roaming'!$A$3:$Q$307</definedName>
    <definedName name="Print_Area_MI">#REF!</definedName>
    <definedName name="PRINT_BACK_CLR">'[83]Client Data'!#REF!</definedName>
    <definedName name="PRINT_BACK_SET">'[83]Client Data'!#REF!</definedName>
    <definedName name="PRINT_DIALOG">'[83]Client Data'!#REF!</definedName>
    <definedName name="PRINT_DLG_RES">'[83]Client Data'!#REF!</definedName>
    <definedName name="PRINT_HELP">'[83]Client Data'!#REF!</definedName>
    <definedName name="PRINT_HLP_DLG">'[84]Client Data'!#REF!</definedName>
    <definedName name="PRINT_HLP_RES">'[84]Client Data'!#REF!</definedName>
    <definedName name="PRINT_STC2">'[84]Client Data'!#REF!</definedName>
    <definedName name="PRINT_STC3">'[84]Client Data'!#REF!</definedName>
    <definedName name="Print_Terms_Tatene">"Text 2"</definedName>
    <definedName name="_xlnm.Print_Titles">#REF!</definedName>
    <definedName name="PRINT_TOGGLE">'[16]Client Data'!#REF!</definedName>
    <definedName name="Prior_EBITDA">'[43]Revenue - Trends'!#REF!</definedName>
    <definedName name="Prior_Period_Lookup">#REF!</definedName>
    <definedName name="Prior_Revenue">'[43]Revenue - Trends'!#REF!</definedName>
    <definedName name="Prior_SFP_CFS">'[43]Statem of fin pos &amp; Cash flow'!#REF!</definedName>
    <definedName name="Private_Individual">#REF!</definedName>
    <definedName name="PROCSTATUS">[78]Sheet1!$A$17:$A$19</definedName>
    <definedName name="Product">#REF!</definedName>
    <definedName name="Product_Classification">#REF!</definedName>
    <definedName name="Product1">#REF!</definedName>
    <definedName name="Productcode">#REF!</definedName>
    <definedName name="ProductName">#REF!</definedName>
    <definedName name="ProfitShare">#REF!</definedName>
    <definedName name="project_direct_total">'[29]Project Budget'!$J$24</definedName>
    <definedName name="project_title">[29]Assumptions!$C$8</definedName>
    <definedName name="project_total">'[29]Project Budget'!$J$31</definedName>
    <definedName name="Projected_Billed_Minutes">'[19]Revenue Model'!#REF!</definedName>
    <definedName name="ProjectIRR">'[9]C-Appraisal'!$F$216</definedName>
    <definedName name="PROJECTMANAGER">[78]Sheet1!$A$22:$A$29</definedName>
    <definedName name="projectName">'[85]RF materials BoQ'!#REF!</definedName>
    <definedName name="ProjectNPV">'[9]C-Appraisal'!$F$210</definedName>
    <definedName name="ProjectNPV_Restricted">'[9]C-Appraisal'!$F$301</definedName>
    <definedName name="Promotion_conx__buster">'[14]LBC Rev model'!#REF!</definedName>
    <definedName name="Provisions_Cur">'[57]Data - BS Liabilities'!$B$37</definedName>
    <definedName name="Provisions_Non_Cur">'[57]Data - BS Liabilities'!$B$21</definedName>
    <definedName name="PT_BACK_CLR">'[16]Client Data'!#REF!</definedName>
    <definedName name="PT_BACK_SET">'[16]Client Data'!#REF!</definedName>
    <definedName name="Public.Access.Opx.2013">'[7]821- PUBLIC ACCESS'!$C$3:$K$244</definedName>
    <definedName name="Publisher">#REF!</definedName>
    <definedName name="PV_Tot_Cost">#REF!</definedName>
    <definedName name="PV_Tot_Rev">#REF!</definedName>
    <definedName name="q">#N/A</definedName>
    <definedName name="qq">#N/A</definedName>
    <definedName name="qqq">#REF!</definedName>
    <definedName name="qqqqqq">#N/A</definedName>
    <definedName name="R.O.I">#REF!</definedName>
    <definedName name="rand_perp">'[3]Fin Sum'!#REF!</definedName>
    <definedName name="Range1">#REF!</definedName>
    <definedName name="Range2">#REF!</definedName>
    <definedName name="Ranim">#REF!</definedName>
    <definedName name="RANIMN">#REF!</definedName>
    <definedName name="RateTable">#REF!</definedName>
    <definedName name="re">[21]!re</definedName>
    <definedName name="REC">'[2]Subs &amp; Rev'!#REF!</definedName>
    <definedName name="Recover">[86]Macro1!$A$276</definedName>
    <definedName name="Ref_AgentSales_COS_2016">#REF!</definedName>
    <definedName name="Ref_AgentSales_COS_2016_COS">[87]Summary!$O$119:$Z$119</definedName>
    <definedName name="Ref_ATM_COS_2016">#REF!</definedName>
    <definedName name="Ref_ATM_COS_2016_COS">[87]Summary!$O$107:$Z$107</definedName>
    <definedName name="Ref_ATM_Fees_2016">#REF!</definedName>
    <definedName name="Ref_ATM_Fees_2016_COS">[87]Summary!$O$81:$Z$81</definedName>
    <definedName name="Ref_aYo_COS_2016">#REF!</definedName>
    <definedName name="Ref_aYo_COS_2016_COS">[87]Summary!$O$113:$Z$113</definedName>
    <definedName name="Ref_aYo_Fees_2016">#REF!</definedName>
    <definedName name="Ref_aYo_Fees_2016_COS">[87]Summary!$O$87:$Z$87</definedName>
    <definedName name="Ref_B2B_COS_2016_COS">[87]Summary!$O$120:$Z$120</definedName>
    <definedName name="Ref_B2W_COS_2016">#REF!</definedName>
    <definedName name="Ref_B2W_COS_2016_COS">[87]Summary!$O$117:$Z$117</definedName>
    <definedName name="Ref_Billpay110_COS_2016">#REF!</definedName>
    <definedName name="Ref_Billpay110_COS_2016_COS">[87]Summary!$O$110:$Z$110</definedName>
    <definedName name="Ref_BillPay110_Fees_2016">#REF!</definedName>
    <definedName name="Ref_BillPay110_Fees_2016_COS">[87]Summary!$O$84:$Z$84</definedName>
    <definedName name="Ref_Billpay190_COS_2016">#REF!</definedName>
    <definedName name="Ref_Billpay190_COS_2016_COS">[87]Summary!$O$111:$Z$111</definedName>
    <definedName name="Ref_BillPay190_Fees_2016">#REF!</definedName>
    <definedName name="Ref_BillPay190_Fees_2016_COS">[87]Summary!$O$85:$Z$85</definedName>
    <definedName name="Ref_Bulk_COS_2016">#REF!</definedName>
    <definedName name="Ref_Bulk_COS_2016_COS">[87]Summary!$O$112:$Z$112</definedName>
    <definedName name="Ref_BulkPay_Fees_2016">#REF!</definedName>
    <definedName name="Ref_BulkPay_Fees_2016_COS">[87]Summary!$O$86:$Z$86</definedName>
    <definedName name="Ref_Cashout_Fees_2016">#REF!</definedName>
    <definedName name="Ref_Cashout_Fees_2016_COS">[87]Summary!$O$80:$Z$80</definedName>
    <definedName name="Ref_CI_COS_2016">#REF!</definedName>
    <definedName name="Ref_CI_COS_2016_COS">[87]Summary!$O$105:$Z$105</definedName>
    <definedName name="Ref_CO_COS_2016">#REF!</definedName>
    <definedName name="Ref_CO_COS_2016_COS">[87]Summary!$O$106:$Z$106</definedName>
    <definedName name="Ref_FI_Support_Fees_2016">#REF!</definedName>
    <definedName name="Ref_FI_Support_Fees_2016_COS">[87]Summary!$O$93:$Z$93</definedName>
    <definedName name="Ref_In_Remit_COS_2016">#REF!</definedName>
    <definedName name="Ref_In_Remit_COS_2016_COS">[87]Summary!$O$103:$Z$103</definedName>
    <definedName name="Ref_IN_Remittance_Fees_2016">#REF!</definedName>
    <definedName name="Ref_IN_Remittance_Fees_2016_COS">[87]Summary!$O$78:$Z$78</definedName>
    <definedName name="Ref_Loans_COS_2016">#REF!</definedName>
    <definedName name="Ref_Loans_COS_2016_COS">[87]Summary!$O$114:$Z$114</definedName>
    <definedName name="Ref_Loans_Fees_2016">#REF!</definedName>
    <definedName name="Ref_Loans_Fees_2016_COS">[87]Summary!$O$88:$Z$88</definedName>
    <definedName name="Ref_Merchant110_COS_2016">#REF!</definedName>
    <definedName name="Ref_Merchant110_COS_2016_COS">[87]Summary!$O$108:$Z$108</definedName>
    <definedName name="Ref_Merchant110_Fees_2016">#REF!</definedName>
    <definedName name="Ref_Merchant110_Fees_2016_COS">[87]Summary!$O$82:$Z$82</definedName>
    <definedName name="Ref_Merchant190_COS_2016">#REF!</definedName>
    <definedName name="Ref_Merchant190_COS_2016_COS">[87]Summary!$O$109:$Z$109</definedName>
    <definedName name="Ref_Merchant190_Fees_2016">#REF!</definedName>
    <definedName name="Ref_Merchant190_Fees_2016_COS">[87]Summary!$O$83:$Z$83</definedName>
    <definedName name="Ref_Out_Remit_COS_2016">#REF!</definedName>
    <definedName name="Ref_Out_Remit_COS_2016_COS">[87]Summary!$O$104:$Z$104</definedName>
    <definedName name="Ref_OUT_Remittance_Fees_2016">#REF!</definedName>
    <definedName name="Ref_OUT_Remittance_Fees_2016_COS">[87]Summary!$O$79:$Z$79</definedName>
    <definedName name="Ref_P2C_COS_2016">#REF!</definedName>
    <definedName name="Ref_P2C_COS_2016_COS">[87]Summary!$O$102:$Z$102</definedName>
    <definedName name="Ref_P2C_Fees_2016">#REF!</definedName>
    <definedName name="Ref_P2C_Fees_2016_COS">[87]Summary!$O$77:$Z$77</definedName>
    <definedName name="Ref_P2P_Fees_2016">#REF!</definedName>
    <definedName name="Ref_P2P_Fees_2016_COS">[87]Summary!$O$76:$Z$76</definedName>
    <definedName name="Ref_P2V_COS_2016">#REF!</definedName>
    <definedName name="Ref_P2V_COS_2016_COS">[87]Summary!$O$121:$Z$121</definedName>
    <definedName name="Ref_Savings_COS_2016">#REF!</definedName>
    <definedName name="Ref_Savings_COS_2016_COS">[87]Summary!$O$115:$Z$115</definedName>
    <definedName name="Ref_Savings_Fees_2016">#REF!</definedName>
    <definedName name="Ref_Savings_Fees_2016_COS">[87]Summary!$O$89:$Z$89</definedName>
    <definedName name="Ref_Stationery_Fees_2016">#REF!</definedName>
    <definedName name="Ref_Stationery_Fees_2016_COS">[87]Summary!$O$92:$Z$92</definedName>
    <definedName name="Ref_SubsPurchase_COS_2016">#REF!</definedName>
    <definedName name="Ref_SubsPurchase_COS_2016_COS">[87]Summary!$O$118:$Z$118</definedName>
    <definedName name="Ref_Sundry_Fees_2016">#REF!</definedName>
    <definedName name="Ref_Sundry_Fees_2016_COS">[87]Summary!$O$91:$Z$91</definedName>
    <definedName name="Ref_W2B_COS_2016">#REF!</definedName>
    <definedName name="Ref_W2B_COS_2016_COS">[87]Summary!$O$116:$Z$116</definedName>
    <definedName name="Ref_W2B_Fees_2016">#REF!</definedName>
    <definedName name="Ref_W2B_Fees_2016_COS">[87]Summary!$O$90:$Z$90</definedName>
    <definedName name="Regulatory__ART__Fees">'[37]ISP Model'!$C$15</definedName>
    <definedName name="Remit_Fees_2015">[18]MFS_Bplan_Model!$BV$989:$CG$989</definedName>
    <definedName name="resellerdiscount">#REF!</definedName>
    <definedName name="Ret_Rev1">#REF!</definedName>
    <definedName name="Reten_Rev1">#REF!</definedName>
    <definedName name="Reten_Rev2">#REF!</definedName>
    <definedName name="Reten_Rev3">#REF!</definedName>
    <definedName name="Rev.By.Trxn.Type.April">'[25]Fees By Trxn Type '!$C$63:$F$69</definedName>
    <definedName name="Rev.By.Trxn.Type.April.FY13">'[25]Fees By Trxn Type '!$C$126:$F$132</definedName>
    <definedName name="Rev.By.Trxn.Type.August">'[25]Fees By Trxn Type '!$C$10:$F$18</definedName>
    <definedName name="Rev.By.Trxn.Type.August.FY13">'[25]Fees By Trxn Type '!$C$158:$F$164</definedName>
    <definedName name="Rev.By.Trxn.Type.December">'[25]Fees By Trxn Type '!$C$94:$F$100</definedName>
    <definedName name="Rev.By.Trxn.Type.December.FY13">#REF!</definedName>
    <definedName name="Rev.By.Trxn.Type.Febuary">'[25]Fees By Trxn Type '!$C$79:$F$85</definedName>
    <definedName name="Rev.By.Trxn.Type.Febuary.FY13">'[25]Fees By Trxn Type '!$C$110:$F$116</definedName>
    <definedName name="Rev.By.Trxn.Type.January">'[25]Fees By Trxn Type '!$C$87:$F$92</definedName>
    <definedName name="Rev.By.Trxn.Type.January.FY13">'[25]Fees By Trxn Type '!$C$102:$F$108</definedName>
    <definedName name="Rev.By.Trxn.Type.January.FY14">#REF!</definedName>
    <definedName name="Rev.By.Trxn.Type.July">'[25]Fees By Trxn Type '!$C$2:$F$8</definedName>
    <definedName name="Rev.By.Trxn.Type.July.FY13">'[25]Fees By Trxn Type '!$C$150:$F$156</definedName>
    <definedName name="Rev.By.Trxn.Type.June">'[25]Fees By Trxn Type '!$C$47:$F$53</definedName>
    <definedName name="Rev.By.Trxn.Type.June.FY13">'[25]Fees By Trxn Type '!$C$142:$F$148</definedName>
    <definedName name="Rev.By.Trxn.Type.March">'[25]Fees By Trxn Type '!$C$71:$F$77</definedName>
    <definedName name="Rev.By.Trxn.Type.March.FY13">'[25]Fees By Trxn Type '!$C$118:$F$124</definedName>
    <definedName name="Rev.By.Trxn.Type.May">'[25]Fees By Trxn Type '!$C$55:$F$61</definedName>
    <definedName name="Rev.By.Trxn.Type.May.FY13">'[25]Fees By Trxn Type '!$C$134:$F$140</definedName>
    <definedName name="Rev.By.Trxn.Type.November">'[25]Fees By Trxn Type '!$C$39:$F$45</definedName>
    <definedName name="Rev.By.Trxn.Type.November.FY13">#REF!</definedName>
    <definedName name="Rev.By.Trxn.Type.October">'[25]Fees By Trxn Type '!$C$30:$F$37</definedName>
    <definedName name="Rev.By.Trxn.Type.October.FY13">'[25]Fees By Trxn Type '!$C$175:$F$182</definedName>
    <definedName name="Rev.By.Trxn.Type.September">'[25]Fees By Trxn Type '!$C$21:$F$28</definedName>
    <definedName name="Rev.By.Trxn.Type.September.FY13">'[25]Fees By Trxn Type '!$C$166:$F$173</definedName>
    <definedName name="Rev_Y1">#REF!</definedName>
    <definedName name="Rev_Y2">#REF!</definedName>
    <definedName name="Rev_Y3">#REF!</definedName>
    <definedName name="Revenue_Sharing">'[19]Revenue Model'!$B$18</definedName>
    <definedName name="Revision">#REF!</definedName>
    <definedName name="rms">#REF!</definedName>
    <definedName name="roaming" hidden="1">#REF!</definedName>
    <definedName name="ROI">'[41]Benefits &amp; ROI'!$C$93</definedName>
    <definedName name="row31a">#REF!</definedName>
    <definedName name="Rwanda">#REF!</definedName>
    <definedName name="s">#N/A</definedName>
    <definedName name="Sales_Discount">'[37]ISP Model'!$C$27</definedName>
    <definedName name="SAPBEXdnldView" hidden="1">"D698YZ4WC982ZURAHLVRED1A5"</definedName>
    <definedName name="SAPBEXsysID" hidden="1">"BP2"</definedName>
    <definedName name="Saving_Fees_2015">[18]MFS_Bplan_Model!$AX$1108:$BI$1108</definedName>
    <definedName name="Saving_Fees_2016">[18]MFS_Bplan_Model!$BJ$1108:$BU$1108</definedName>
    <definedName name="Saving_Fees_2017">[18]MFS_Bplan_Model!$BV$1108:$CG$1108</definedName>
    <definedName name="Saving_Fees_2018">[18]MFS_Bplan_Model!$CH$1108:$CS$1108</definedName>
    <definedName name="Sc.Crested.Towers.2014">'[31]All Data'!#REF!</definedName>
    <definedName name="Sc.Gulu">'[31]All Data'!#REF!</definedName>
    <definedName name="Sc.Jinja.2014">'[31]All Data'!#REF!</definedName>
    <definedName name="Sc.Mbale">'[31]All Data'!#REF!</definedName>
    <definedName name="Scen_act">[10]Parameters!$B$5</definedName>
    <definedName name="Scen_bud1">[10]Parameters!$D$5</definedName>
    <definedName name="Scen_Bud1_name">[10]Parameters!$D$6</definedName>
    <definedName name="Scen_bud2">[10]Parameters!$E$5</definedName>
    <definedName name="Scen_Bud2_name">[10]Parameters!$E$6</definedName>
    <definedName name="Scen_bud3">[10]Parameters!$F$5</definedName>
    <definedName name="Scen_Bud3_name">[10]Parameters!$F$6</definedName>
    <definedName name="scen_chosen">'[3]#REF'!$C$5</definedName>
    <definedName name="Scen_forec">[10]Parameters!$C$5</definedName>
    <definedName name="Scen_FQ_name">[10]Parameters!$C$6</definedName>
    <definedName name="scen_name">'[3]#REF'!$B$6</definedName>
    <definedName name="Scen1">#N/A</definedName>
    <definedName name="Scen2">#N/A</definedName>
    <definedName name="Scen3">#N/A</definedName>
    <definedName name="Scenario">#REF!</definedName>
    <definedName name="Scenario1_Summary">[52]Summary!$B$2:$M$3,[52]Summary!#REF!</definedName>
    <definedName name="Scenario2">#REF!</definedName>
    <definedName name="Scenario3">#REF!</definedName>
    <definedName name="Scenarios">#REF!</definedName>
    <definedName name="sd">#REF!</definedName>
    <definedName name="sdfd">'[28]MIU Point Table'!#REF!</definedName>
    <definedName name="sdfdf">#REF!</definedName>
    <definedName name="sdfdfd">'[28]MIU Point Table'!#REF!</definedName>
    <definedName name="sdfdfsd">'[28]Capacity Calculator'!#REF!</definedName>
    <definedName name="sdfdsfsdfsdfsfds">#REF!</definedName>
    <definedName name="sdfgsdd">#REF!</definedName>
    <definedName name="sdfsdf">'[16]Client Data'!#REF!</definedName>
    <definedName name="SDFSDFDSF">#REF!</definedName>
    <definedName name="sdfsdfsdfsdf">#REF!</definedName>
    <definedName name="sdsf">#REF!</definedName>
    <definedName name="Seasonality">'[19]Revenue Model'!$B$19</definedName>
    <definedName name="Secenario2">#REF!</definedName>
    <definedName name="Secnario2">#REF!</definedName>
    <definedName name="segment_name">[65]N!$I$10:$I$12</definedName>
    <definedName name="Selling_price_of_conx">'[14]LBC Rev model'!$B$9</definedName>
    <definedName name="sencount" hidden="1">1</definedName>
    <definedName name="sens_name">'[3]#REF'!$B$28</definedName>
    <definedName name="sensit_chosen">#REF!</definedName>
    <definedName name="sensitivity">#REF!</definedName>
    <definedName name="Sep">'[18]Saving&amp;lending'!$Y$18</definedName>
    <definedName name="Sep_data">'[88]UMEME-Sep12'!$A$1:$AO$386</definedName>
    <definedName name="sep04dyairtime">#REF!</definedName>
    <definedName name="sepdata">#REF!</definedName>
    <definedName name="septemberdata">#REF!</definedName>
    <definedName name="SGACost">'[9]I-SGA'!$F$19</definedName>
    <definedName name="SGR">'[33]IS Comp 2003'!$B$3:$AF$9</definedName>
    <definedName name="Shaibu.Opx.2013">[27]Templates!$CD$3:$CL$237</definedName>
    <definedName name="shh">#REF!</definedName>
    <definedName name="shhhh">#REF!</definedName>
    <definedName name="Show.Date">#N/A</definedName>
    <definedName name="shujaat">#REF!</definedName>
    <definedName name="shujaat1">#REF!</definedName>
    <definedName name="sim_cost">[89]cost!#REF!</definedName>
    <definedName name="SiteAcqCheck">[9]Checks!$F$34</definedName>
    <definedName name="SMS_per_sub">[13]model!$D$42</definedName>
    <definedName name="SMS_Reve">[13]model!$C$111</definedName>
    <definedName name="SMS_Tariff_charged_to_users">'[19]Revenue Model'!$B$9</definedName>
    <definedName name="solver_adj" hidden="1">#REF!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hs2" hidden="1">#REF!</definedName>
    <definedName name="solver_lhs3" hidden="1">#REF!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4</definedName>
    <definedName name="solver_rel2" hidden="1">1</definedName>
    <definedName name="solver_rel3" hidden="1">3</definedName>
    <definedName name="solver_rhs1" localSheetId="5" hidden="1">[0]!Integer</definedName>
    <definedName name="solver_rhs1" hidden="1">[0]!Integer</definedName>
    <definedName name="solver_rhs2" hidden="1">1</definedName>
    <definedName name="solver_rhs3" hidden="1">0</definedName>
    <definedName name="solver_scl" hidden="1">0</definedName>
    <definedName name="solver_sho" hidden="1">0</definedName>
    <definedName name="solver_tim" hidden="1">100</definedName>
    <definedName name="solver_tmp" hidden="1">0</definedName>
    <definedName name="solver_tol" hidden="1">0.05</definedName>
    <definedName name="solver_typ" hidden="1">2</definedName>
    <definedName name="solver_val" hidden="1">0</definedName>
    <definedName name="South_Africa">#REF!</definedName>
    <definedName name="ss">#N/A</definedName>
    <definedName name="ssd">#REF!</definedName>
    <definedName name="sss">#N/A</definedName>
    <definedName name="ssss">#N/A</definedName>
    <definedName name="ssssss">#REF!</definedName>
    <definedName name="ssssssssss">'[84]Client Data'!#REF!</definedName>
    <definedName name="STA">#REF!</definedName>
    <definedName name="Staff_Costs">'[4]Fin Sum'!$F$457</definedName>
    <definedName name="start_year">[55]Assumptions!$C$11</definedName>
    <definedName name="STC2_BACK_CLR">'[16]Client Data'!#REF!</definedName>
    <definedName name="STC2_BACK_SET">'[16]Client Data'!#REF!</definedName>
    <definedName name="STC3_BACK_CLR">'[16]Client Data'!#REF!</definedName>
    <definedName name="STC3_BACK_SET">'[16]Client Data'!#REF!</definedName>
    <definedName name="Stephen.Opx.2013">'[7]831 - MGR-CUSOPS'!$C$3:$K$244</definedName>
    <definedName name="StevesList">OFFSET([90]Active!#REF!,1,0,COUNTA([90]Active!$D:$D)-1,COUNTA([90]Active!$1:$1))</definedName>
    <definedName name="sub_fee_posp">#REF!</definedName>
    <definedName name="Sub_fee_PreP">#REF!</definedName>
    <definedName name="SUBDEPT">#REF!</definedName>
    <definedName name="Subgrants_Total">'[29]Sub-Grants'!$U$8</definedName>
    <definedName name="Subscription_fees_for_prosumers_per_line">'[12]REV model'!#REF!</definedName>
    <definedName name="Sudan">#REF!</definedName>
    <definedName name="Sum_IS">#REF!</definedName>
    <definedName name="SUMMARY_2">#REF!</definedName>
    <definedName name="SUMMARY_3">#REF!</definedName>
    <definedName name="Summary_Sheet">#REF!</definedName>
    <definedName name="Sundry_Fees_2015">[18]MFS_Bplan_Model!$AX$1140:$BI$1140</definedName>
    <definedName name="Sundry_Fees_2016">[18]MFS_Bplan_Model!$BJ$1140:$BU$1140</definedName>
    <definedName name="Sundry_Fees_2017">[18]MFS_Bplan_Model!$BV$1140:$CG$1140</definedName>
    <definedName name="Sundry_Fees_2018">[18]MFS_Bplan_Model!$CH$1140:$CS$1140</definedName>
    <definedName name="SUPPLEMENT_1">#REF!</definedName>
    <definedName name="SUPPLEMENT_2">#REF!</definedName>
    <definedName name="SUPPLEMENT_3">#REF!</definedName>
    <definedName name="Svc.Clock.Opx.2013">'[7]842-SC-CLOCK TOWER'!$C$3:$K$244</definedName>
    <definedName name="Svc.Creseted.Opx.2013">'[7]843-SC-CRESTED TOWERS'!$C$3:$K$244</definedName>
    <definedName name="Svc.Forest.Mall.Opx.2013">'[7]851-SC-FOREST MALL'!$C$3:$K$244</definedName>
    <definedName name="Svc.Jinja.2.Opex.2013">'[7]844-SC-JINJA'!$C$3:$K$244</definedName>
    <definedName name="Svc.Jinja.Opx.2013">'[91]844-SC-JINJA'!#REF!</definedName>
    <definedName name="Svc.Kampala.Opx.2013">'[7]847-SC-KAMPALA'!$C$3:$K$244</definedName>
    <definedName name="Svc.Kyaggwe.Opx.2013">'[7]848-SC-KYAGGWE'!$C$3:$K$244</definedName>
    <definedName name="Svc.Logogo.Opx.2013">'[7]845-SC-LUGOGO'!$C$3:$K$244</definedName>
    <definedName name="Svc.Mbarara.Opx.2013">'[7]846-SC-MBARARA'!$C$3:$K$244</definedName>
    <definedName name="Svc.North.Opx.2013">'[7]851-SC-NORTH'!$C$3:$K$244</definedName>
    <definedName name="Svc.Pearl.Of.Africa.Opx.2013">'[7]849-SC-PEARL OF AFRICA'!$C$3:$K$244</definedName>
    <definedName name="sw">#REF!</definedName>
    <definedName name="Swaziland">#REF!</definedName>
    <definedName name="syn_charg_posp">#REF!</definedName>
    <definedName name="sync_charg_Pre">#REF!</definedName>
    <definedName name="Syria">#REF!</definedName>
    <definedName name="TA_BACK_CLR">'[16]Client Data'!#REF!</definedName>
    <definedName name="TA_BACK_SET">'[84]Client Data'!#REF!</definedName>
    <definedName name="ta_mtn_pk">[13]model!$D$49</definedName>
    <definedName name="ta_SMS">[13]model!$D$71</definedName>
    <definedName name="TABLE">#REF!</definedName>
    <definedName name="Table_beg_bal">#REF!</definedName>
    <definedName name="Table_prior_interest">#REF!</definedName>
    <definedName name="TableName">"Dummy"</definedName>
    <definedName name="Targeted_increase_in_On_Net_Traffic">'[19]Revenue Model'!#REF!</definedName>
    <definedName name="Tariff_after_5_months">'[12]REV model'!#REF!</definedName>
    <definedName name="TB">[63]TB!$C$2:$D$859</definedName>
    <definedName name="tc">'[84]Client Data'!#REF!</definedName>
    <definedName name="TEC">#REF!</definedName>
    <definedName name="Tech">'[6]Date File'!$K$3:$M$10</definedName>
    <definedName name="Telephone">#REF!</definedName>
    <definedName name="Telkom_Pricelist">'[23]Telkom Pricelist'!$A$1:$D$65536</definedName>
    <definedName name="template">#REF!</definedName>
    <definedName name="Tender">#REF!</definedName>
    <definedName name="Term_in_years">#REF!</definedName>
    <definedName name="termdiscount_12">#REF!</definedName>
    <definedName name="termdiscount_24">#REF!</definedName>
    <definedName name="termdiscount_36">#REF!</definedName>
    <definedName name="termdiscount_60">#REF!</definedName>
    <definedName name="test" hidden="1">#REF!</definedName>
    <definedName name="Three">'[61]WSV Background'!$A$71</definedName>
    <definedName name="time">#REF!</definedName>
    <definedName name="title">'[85]RF materials BoQ'!#REF!</definedName>
    <definedName name="To_Station">'[28]MIU Point Table'!$C$5:$N$5</definedName>
    <definedName name="tolerance">[65]N!$H$3</definedName>
    <definedName name="Tot_Amort_IA_Acquired">'[57]Data - BS Assets'!$I$125</definedName>
    <definedName name="Tot_Amort_IA_IntGen">'[57]Data - BS Assets'!$I$166</definedName>
    <definedName name="Tot_Dep_FA_Leased">'[57]Data - BS Assets'!$I$82</definedName>
    <definedName name="Tot_Dep_FA_Owned">'[57]Data - BS Assets'!$I$38</definedName>
    <definedName name="Tot_Rev">#REF!</definedName>
    <definedName name="Total_Advanced_Seat_Cost_12">#REF!</definedName>
    <definedName name="Total_Advanced_Seat_Cost_24">#REF!</definedName>
    <definedName name="Total_Advanced_Seat_Cost_36">#REF!</definedName>
    <definedName name="Total_Advanced_Seat_Cost_60">#REF!</definedName>
    <definedName name="Total_Basic_Seat_Cost_12">#REF!</definedName>
    <definedName name="Total_Basic_Seat_Cost_24">#REF!</definedName>
    <definedName name="Total_Basic_Seat_Cost_36">#REF!</definedName>
    <definedName name="Total_Basic_Seat_Cost_60">#REF!</definedName>
    <definedName name="Total_Benefits">'[19]Revenue Model'!$B$38</definedName>
    <definedName name="Total_Cos">[13]model!$C$164</definedName>
    <definedName name="Total_Cost_Savings">'[19]Revenue Model'!$B$36</definedName>
    <definedName name="Total_Cost_VAT_excl.">'[19]Revenue Model'!$B$52</definedName>
    <definedName name="Total_Incremental_Airtime_Revenue">'[19]Revenue Model'!$B$32</definedName>
    <definedName name="Total_Incremental_Airtime_Revenue__Seasoned">'[19]Revenue Model'!$B$34</definedName>
    <definedName name="Total_payments">#N/A</definedName>
    <definedName name="Total_Rec_Seat_Cost_12">#REF!</definedName>
    <definedName name="Total_Rec_Seat_Cost_24">#REF!</definedName>
    <definedName name="Total_Rec_Seat_Cost_36">#REF!</definedName>
    <definedName name="Total_Rec_Seat_Cost_60">#REF!</definedName>
    <definedName name="Total_RecEnt_Seat_Cost_12">#REF!</definedName>
    <definedName name="Total_RecEnt_Seat_Cost_24">#REF!</definedName>
    <definedName name="Total_RecEnt_Seat_Cost_36">#REF!</definedName>
    <definedName name="Total_RecEnt_Seat_Cost_60">#REF!</definedName>
    <definedName name="Total_Revenue_VAT_excl.">'[19]Revenue Model'!$B$39</definedName>
    <definedName name="Tower1">'[9]I-General'!$F$401</definedName>
    <definedName name="Tower2">'[9]I-General'!$F$402</definedName>
    <definedName name="Tower3">'[9]I-General'!$F$403</definedName>
    <definedName name="Tower4">'[9]I-General'!$F$404</definedName>
    <definedName name="Town">#REF!</definedName>
    <definedName name="town2">#REF!</definedName>
    <definedName name="TP_BACK_CLR">'[16]Client Data'!#REF!</definedName>
    <definedName name="TP_BACK_SET">'[16]Client Data'!#REF!</definedName>
    <definedName name="TRAININGDEST">#REF!</definedName>
    <definedName name="transform">#REF!</definedName>
    <definedName name="Transformed_peneration">'[24]S-curve'!$C$18:$N$18</definedName>
    <definedName name="Translation">#REF!</definedName>
    <definedName name="transport">#REF!</definedName>
    <definedName name="Travel_Total">[29]Travel!$U$8</definedName>
    <definedName name="TSR__ROW">'[19]Revenue Model'!$B$25</definedName>
    <definedName name="TSR_rate">'[37]ISP Model'!$K$7</definedName>
    <definedName name="Two">'[61]WSV Background'!$A$36</definedName>
    <definedName name="Twr1Cost">'[9]I-Ops'!$F$34</definedName>
    <definedName name="Twr1Weight">'[9]I-Ops'!$F$68</definedName>
    <definedName name="Twr2Cost">'[9]I-Ops'!$F$35</definedName>
    <definedName name="Twr2Weight">'[9]I-Ops'!$F$69</definedName>
    <definedName name="Twr3Cost">'[9]I-Ops'!$F$36</definedName>
    <definedName name="Twr3Weight">'[9]I-Ops'!$F$70</definedName>
    <definedName name="Twr4Cost">'[9]I-Ops'!$F$37</definedName>
    <definedName name="Twr4Weight">'[9]I-Ops'!$F$71</definedName>
    <definedName name="TwrCostGoalSeek">'[9]I-Ops'!$F$39</definedName>
    <definedName name="TZ_Camtel">[13]model!$D$27</definedName>
    <definedName name="tz_mtn">[13]model!$D$25</definedName>
    <definedName name="TZ_Orange">[13]model!$D$26</definedName>
    <definedName name="UCC">[70]COVER!$D$2</definedName>
    <definedName name="Uganda">#REF!</definedName>
    <definedName name="Units">#REF!</definedName>
    <definedName name="unt_cm">[92]Resume!$D$1:$O$33</definedName>
    <definedName name="unt_q">[92]Resume!#REF!</definedName>
    <definedName name="unt_ytd">[92]Resume!$Q$1:$AB$33</definedName>
    <definedName name="USD_rate">[11]REV!$C$28</definedName>
    <definedName name="USDRate">'[9]I-General'!$F$35</definedName>
    <definedName name="Value">#REF!</definedName>
    <definedName name="Values">#REF!</definedName>
    <definedName name="vat">'[93]Key Elements'!$C$152</definedName>
    <definedName name="VAT_gross">'[37]ISP Model'!$K$9</definedName>
    <definedName name="VAT_rate">'[19]Revenue Model'!$B$26</definedName>
    <definedName name="VerdiProductno">#REF!</definedName>
    <definedName name="Verion_forec">[43]Parameters!#REF!</definedName>
    <definedName name="Version">#REF!</definedName>
    <definedName name="Version_Bud1">[10]Parameters!$D$7</definedName>
    <definedName name="Version_Bud2">[10]Parameters!$E$7</definedName>
    <definedName name="Version_Bud3">[10]Parameters!$F$7</definedName>
    <definedName name="Version_forec">[10]Parameters!$C$7</definedName>
    <definedName name="View">#REF!</definedName>
    <definedName name="Virtual_2015">'[38]SAC &amp; Comm'!$I$30:$T$30</definedName>
    <definedName name="Virtual_2016">'[38]SAC &amp; Comm'!$V$30:$AG$30</definedName>
    <definedName name="Virtual_2017">'[38]SAC &amp; Comm'!$AI$30</definedName>
    <definedName name="Virtual_2018">'[38]SAC &amp; Comm'!$AJ$30</definedName>
    <definedName name="W_ta_Int_pk">[13]model!$D$55</definedName>
    <definedName name="W2B_Fees_2015">[18]MFS_Bplan_Model!$AX$1024:$BI$1024</definedName>
    <definedName name="W2B_Fees_2016">[18]MFS_Bplan_Model!$BJ$1024:$BU$1024</definedName>
    <definedName name="W2B_Fees_2017">[18]MFS_Bplan_Model!$BV$1024:$CG$1024</definedName>
    <definedName name="W2B_Fees_2018">[18]MFS_Bplan_Model!$CH$1024:$CS$1024</definedName>
    <definedName name="W2B2_Fees_2015">[18]MFS_Bplan_Model!$AX$1042:$BI$1042</definedName>
    <definedName name="W2B2_Fees_2016">[18]MFS_Bplan_Model!$BJ$1042:$BU$1042</definedName>
    <definedName name="W2B2_Fees_2017">[18]MFS_Bplan_Model!$BV$1042:$CG$1042</definedName>
    <definedName name="W2B2_Fees_2018">[18]MFS_Bplan_Model!$CH$1042:$CS$1042</definedName>
    <definedName name="Wave">#REF!</definedName>
    <definedName name="wce">#REF!</definedName>
    <definedName name="wdwe">#REF!</definedName>
    <definedName name="Web">#REF!</definedName>
    <definedName name="WEW">#REF!</definedName>
    <definedName name="wrn.Rob._.Report." localSheetId="5" hidden="1">{0,0,0,0}</definedName>
    <definedName name="wrn.Rob._.Report." hidden="1">{#N/A,#N/A,FALSE,"Interconnect Sheet"}</definedName>
    <definedName name="WRUIYQEL">#REF!</definedName>
    <definedName name="x_axis">#REF!</definedName>
    <definedName name="Xfer_to_Fees_2015">[18]MFS_Bplan_Model!$AX$971:$BI$971</definedName>
    <definedName name="Xfer_to_Fees_2016">[18]MFS_Bplan_Model!$BJ$971:$BU$971</definedName>
    <definedName name="Xfer_to_Fees_2017">[18]MFS_Bplan_Model!$BV$971:$CG$971</definedName>
    <definedName name="Xfer_to_Fees_2018">[18]MFS_Bplan_Model!$CH$971:$CS$971</definedName>
    <definedName name="XIRR_fixer2">#N/A</definedName>
    <definedName name="xxxxxxxx">#N/A</definedName>
    <definedName name="y_axis">#REF!</definedName>
    <definedName name="Year">#REF!</definedName>
    <definedName name="Year_Current">#REF!</definedName>
    <definedName name="Year_Current1">#REF!</definedName>
    <definedName name="Year_Current2">#REF!</definedName>
    <definedName name="Year_Month_Lookup">#REF!</definedName>
    <definedName name="Year_Prior">#REF!</definedName>
    <definedName name="YearEnd">#REF!</definedName>
    <definedName name="years">#REF!</definedName>
    <definedName name="Yemen">#REF!</definedName>
    <definedName name="z">#REF!</definedName>
    <definedName name="Zambia">#REF!</definedName>
    <definedName name="zzzzzzz">#N/A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8" i="173" l="1"/>
  <c r="T7" i="173"/>
  <c r="T6" i="173"/>
  <c r="K42" i="171"/>
  <c r="O319" i="171"/>
  <c r="N319" i="171"/>
  <c r="O318" i="171"/>
  <c r="N318" i="171"/>
  <c r="O317" i="171"/>
  <c r="N317" i="171"/>
  <c r="O316" i="171"/>
  <c r="O315" i="171"/>
  <c r="O314" i="171"/>
  <c r="N316" i="171"/>
  <c r="N315" i="171"/>
  <c r="N314" i="171"/>
  <c r="O264" i="171"/>
  <c r="N264" i="171"/>
  <c r="O64" i="171"/>
  <c r="N64" i="171"/>
  <c r="N65" i="171"/>
  <c r="O71" i="171"/>
  <c r="N71" i="171"/>
  <c r="O70" i="171"/>
  <c r="N70" i="171"/>
  <c r="O69" i="171"/>
  <c r="N69" i="171"/>
  <c r="O274" i="171"/>
  <c r="N274" i="171"/>
  <c r="O90" i="171"/>
  <c r="N90" i="171"/>
  <c r="O313" i="171"/>
  <c r="N313" i="171"/>
  <c r="O312" i="171"/>
  <c r="N312" i="171"/>
  <c r="O199" i="171"/>
  <c r="N199" i="171"/>
  <c r="O200" i="171"/>
  <c r="N200" i="171"/>
  <c r="O202" i="171"/>
  <c r="N202" i="171"/>
  <c r="O198" i="171"/>
  <c r="N198" i="171"/>
  <c r="O311" i="171"/>
  <c r="N311" i="171"/>
  <c r="O310" i="171"/>
  <c r="O309" i="171"/>
  <c r="N310" i="171"/>
  <c r="N309" i="171"/>
  <c r="O211" i="171"/>
  <c r="N216" i="171"/>
  <c r="N211" i="171"/>
  <c r="O215" i="171"/>
  <c r="O210" i="171"/>
  <c r="N210" i="171" l="1"/>
  <c r="N215" i="171"/>
  <c r="O212" i="171" l="1"/>
  <c r="N212" i="171"/>
  <c r="O208" i="171"/>
  <c r="N208" i="171"/>
  <c r="K208" i="171"/>
  <c r="O207" i="171"/>
  <c r="N207" i="171"/>
  <c r="O206" i="171"/>
  <c r="N206" i="171"/>
  <c r="M206" i="171"/>
  <c r="K206" i="171"/>
  <c r="O205" i="171"/>
  <c r="M205" i="171"/>
  <c r="N205" i="171"/>
  <c r="O308" i="171"/>
  <c r="N308" i="171"/>
  <c r="O240" i="171"/>
  <c r="N240" i="171"/>
  <c r="O271" i="171"/>
  <c r="N271" i="171"/>
  <c r="D271" i="171"/>
  <c r="K307" i="171" l="1"/>
  <c r="K306" i="171"/>
  <c r="K305" i="171"/>
  <c r="K304" i="171"/>
  <c r="K303" i="171"/>
  <c r="K301" i="171"/>
  <c r="K300" i="171"/>
  <c r="K299" i="171"/>
  <c r="K298" i="171"/>
  <c r="K297" i="171"/>
  <c r="K296" i="171"/>
  <c r="K295" i="171"/>
  <c r="K290" i="171"/>
  <c r="K289" i="171"/>
  <c r="K288" i="171"/>
  <c r="K287" i="171"/>
  <c r="K286" i="171"/>
  <c r="K284" i="171"/>
  <c r="K283" i="171"/>
  <c r="K282" i="171"/>
  <c r="K281" i="171"/>
  <c r="K280" i="171"/>
  <c r="K279" i="171"/>
  <c r="K278" i="171"/>
  <c r="K277" i="171"/>
  <c r="K276" i="171"/>
  <c r="K275" i="171"/>
  <c r="K274" i="171"/>
  <c r="K273" i="171"/>
  <c r="K272" i="171"/>
  <c r="K270" i="171"/>
  <c r="K269" i="171"/>
  <c r="K268" i="171"/>
  <c r="K267" i="171"/>
  <c r="K266" i="171"/>
  <c r="K265" i="171"/>
  <c r="K263" i="171"/>
  <c r="K262" i="171"/>
  <c r="K261" i="171"/>
  <c r="K260" i="171"/>
  <c r="K259" i="171"/>
  <c r="K258" i="171"/>
  <c r="K257" i="171"/>
  <c r="K256" i="171"/>
  <c r="K255" i="171"/>
  <c r="K254" i="171"/>
  <c r="K253" i="171"/>
  <c r="K252" i="171"/>
  <c r="K251" i="171"/>
  <c r="K250" i="171"/>
  <c r="K249" i="171"/>
  <c r="K247" i="171"/>
  <c r="K246" i="171"/>
  <c r="K245" i="171"/>
  <c r="K244" i="171"/>
  <c r="K243" i="171"/>
  <c r="K242" i="171"/>
  <c r="K241" i="171"/>
  <c r="K239" i="171"/>
  <c r="K238" i="171"/>
  <c r="K237" i="171"/>
  <c r="K236" i="171"/>
  <c r="M235" i="171"/>
  <c r="K235" i="171"/>
  <c r="I235" i="171"/>
  <c r="G235" i="171"/>
  <c r="E235" i="171"/>
  <c r="K234" i="171"/>
  <c r="K233" i="171"/>
  <c r="K232" i="171"/>
  <c r="K231" i="171"/>
  <c r="K230" i="171"/>
  <c r="K229" i="171"/>
  <c r="K228" i="171"/>
  <c r="K227" i="171"/>
  <c r="K226" i="171"/>
  <c r="K225" i="171"/>
  <c r="K224" i="171"/>
  <c r="K223" i="171"/>
  <c r="K222" i="171"/>
  <c r="K221" i="171"/>
  <c r="K220" i="171"/>
  <c r="K219" i="171"/>
  <c r="K218" i="171"/>
  <c r="K217" i="171"/>
  <c r="K216" i="171"/>
  <c r="K215" i="171"/>
  <c r="K214" i="171"/>
  <c r="K213" i="171"/>
  <c r="K212" i="171"/>
  <c r="K211" i="171"/>
  <c r="K210" i="171"/>
  <c r="K209" i="171"/>
  <c r="K207" i="171"/>
  <c r="K205" i="171"/>
  <c r="K204" i="171"/>
  <c r="K203" i="171"/>
  <c r="K201" i="171"/>
  <c r="K197" i="171"/>
  <c r="K196" i="171"/>
  <c r="K195" i="171"/>
  <c r="K194" i="171"/>
  <c r="K193" i="171"/>
  <c r="K192" i="171"/>
  <c r="K191" i="171"/>
  <c r="K190" i="171"/>
  <c r="K189" i="171"/>
  <c r="K188" i="171"/>
  <c r="K187" i="171"/>
  <c r="K186" i="171"/>
  <c r="K185" i="171"/>
  <c r="K184" i="171"/>
  <c r="K183" i="171"/>
  <c r="K182" i="171"/>
  <c r="K181" i="171"/>
  <c r="K180" i="171"/>
  <c r="K179" i="171"/>
  <c r="K178" i="171"/>
  <c r="K177" i="171"/>
  <c r="K176" i="171"/>
  <c r="K175" i="171"/>
  <c r="K174" i="171"/>
  <c r="K173" i="171"/>
  <c r="K172" i="171"/>
  <c r="K171" i="171"/>
  <c r="K170" i="171"/>
  <c r="K169" i="171"/>
  <c r="K168" i="171"/>
  <c r="K167" i="171"/>
  <c r="K166" i="171"/>
  <c r="K165" i="171"/>
  <c r="K164" i="171"/>
  <c r="K163" i="171"/>
  <c r="K162" i="171"/>
  <c r="K161" i="171"/>
  <c r="K160" i="171"/>
  <c r="K159" i="171"/>
  <c r="K158" i="171"/>
  <c r="K157" i="171"/>
  <c r="K156" i="171"/>
  <c r="K155" i="171"/>
  <c r="K154" i="171"/>
  <c r="K153" i="171"/>
  <c r="K152" i="171"/>
  <c r="K151" i="171"/>
  <c r="K150" i="171"/>
  <c r="K149" i="171"/>
  <c r="K148" i="171"/>
  <c r="K147" i="171"/>
  <c r="K146" i="171"/>
  <c r="K145" i="171"/>
  <c r="K144" i="171"/>
  <c r="K143" i="171"/>
  <c r="K142" i="171"/>
  <c r="K141" i="171"/>
  <c r="K140" i="171"/>
  <c r="K139" i="171"/>
  <c r="K138" i="171"/>
  <c r="K137" i="171"/>
  <c r="K136" i="171"/>
  <c r="K135" i="171"/>
  <c r="K134" i="171"/>
  <c r="K133" i="171"/>
  <c r="K132" i="171"/>
  <c r="K131" i="171"/>
  <c r="K130" i="171"/>
  <c r="K129" i="171"/>
  <c r="K128" i="171"/>
  <c r="K127" i="171"/>
  <c r="K126" i="171"/>
  <c r="K125" i="171"/>
  <c r="K124" i="171"/>
  <c r="K123" i="171"/>
  <c r="K122" i="171"/>
  <c r="K121" i="171"/>
  <c r="K120" i="171"/>
  <c r="K119" i="171"/>
  <c r="K118" i="171"/>
  <c r="K117" i="171"/>
  <c r="K116" i="171"/>
  <c r="K115" i="171"/>
  <c r="K114" i="171"/>
  <c r="K113" i="171"/>
  <c r="K112" i="171"/>
  <c r="K111" i="171"/>
  <c r="K110" i="171"/>
  <c r="K109" i="171"/>
  <c r="K108" i="171"/>
  <c r="K107" i="171"/>
  <c r="K106" i="171"/>
  <c r="K105" i="171"/>
  <c r="K104" i="171"/>
  <c r="K103" i="171"/>
  <c r="K102" i="171"/>
  <c r="K101" i="171"/>
  <c r="K100" i="171"/>
  <c r="K99" i="171"/>
  <c r="K98" i="171"/>
  <c r="K97" i="171"/>
  <c r="K96" i="171"/>
  <c r="K95" i="171"/>
  <c r="K94" i="171"/>
  <c r="K93" i="171"/>
  <c r="K92" i="171"/>
  <c r="K91" i="171"/>
  <c r="K89" i="171"/>
  <c r="K88" i="171"/>
  <c r="K87" i="171"/>
  <c r="K86" i="171"/>
  <c r="K85" i="171"/>
  <c r="K84" i="171"/>
  <c r="K83" i="171"/>
  <c r="K82" i="171"/>
  <c r="K81" i="171"/>
  <c r="K80" i="171"/>
  <c r="K79" i="171"/>
  <c r="K78" i="171"/>
  <c r="K77" i="171"/>
  <c r="K76" i="171"/>
  <c r="K75" i="171"/>
  <c r="K74" i="171"/>
  <c r="K73" i="171"/>
  <c r="K72" i="171"/>
  <c r="K70" i="171"/>
  <c r="K68" i="171"/>
  <c r="K67" i="171"/>
  <c r="K66" i="171"/>
  <c r="K65" i="171"/>
  <c r="K64" i="171"/>
  <c r="K63" i="171"/>
  <c r="K62" i="171"/>
  <c r="K61" i="171"/>
  <c r="K60" i="171"/>
  <c r="K59" i="171"/>
  <c r="K58" i="171"/>
  <c r="K57" i="171"/>
  <c r="K56" i="171"/>
  <c r="K55" i="171"/>
  <c r="K54" i="171"/>
  <c r="K53" i="171"/>
  <c r="K52" i="171"/>
  <c r="K51" i="171"/>
  <c r="K50" i="171"/>
  <c r="K49" i="171"/>
  <c r="K48" i="171"/>
  <c r="K47" i="171"/>
  <c r="K46" i="171"/>
  <c r="K45" i="171"/>
  <c r="K44" i="171"/>
  <c r="K43" i="171"/>
  <c r="K41" i="171"/>
  <c r="K40" i="171"/>
  <c r="K39" i="171"/>
  <c r="K38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K24" i="17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K11" i="171"/>
  <c r="K10" i="171"/>
  <c r="K9" i="171"/>
  <c r="K8" i="171"/>
  <c r="K7" i="171"/>
  <c r="K6" i="171"/>
  <c r="K5" i="17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PNs1" type="6" refreshedVersion="4" background="1" saveData="1">
    <textPr codePage="437" sourceFile="C:\Users\kidduk\Desktop\APNs.txt" delimited="0">
      <textFields count="4">
        <textField/>
        <textField position="3"/>
        <textField position="8"/>
        <textField position="10"/>
      </textFields>
    </textPr>
  </connection>
</connections>
</file>

<file path=xl/sharedStrings.xml><?xml version="1.0" encoding="utf-8"?>
<sst xmlns="http://schemas.openxmlformats.org/spreadsheetml/2006/main" count="5997" uniqueCount="2984">
  <si>
    <t>EBU Voice</t>
  </si>
  <si>
    <t>EBU Data</t>
  </si>
  <si>
    <t>EBU Combos</t>
  </si>
  <si>
    <t>EBU ICT</t>
  </si>
  <si>
    <t>EBU Bulk SMS &amp; USSD</t>
  </si>
  <si>
    <t>EBU Digital</t>
  </si>
  <si>
    <t>Fixed Voice</t>
  </si>
  <si>
    <t>Fixed Data</t>
  </si>
  <si>
    <t>Enterprise Combo Bundles</t>
  </si>
  <si>
    <t>Leased Lines</t>
  </si>
  <si>
    <t>Bulk SMS</t>
  </si>
  <si>
    <t>CRBT</t>
  </si>
  <si>
    <t>Fixed Line</t>
  </si>
  <si>
    <t>Dedicated Internet</t>
  </si>
  <si>
    <t>APN</t>
  </si>
  <si>
    <t>Bulk USSD</t>
  </si>
  <si>
    <t>Toll Free</t>
  </si>
  <si>
    <t>SME Internet</t>
  </si>
  <si>
    <t>Colocation</t>
  </si>
  <si>
    <t>IMS</t>
  </si>
  <si>
    <t>Customised Dedicated</t>
  </si>
  <si>
    <t>M2M Bundles</t>
  </si>
  <si>
    <t>Mobile Voice</t>
  </si>
  <si>
    <t>Mobile Data</t>
  </si>
  <si>
    <t>Mobility</t>
  </si>
  <si>
    <t>Voice Bundles</t>
  </si>
  <si>
    <t>Enterprise Data Bundles</t>
  </si>
  <si>
    <t>Fixed Connectivity</t>
  </si>
  <si>
    <t>CUG</t>
  </si>
  <si>
    <t>Unified Communications</t>
  </si>
  <si>
    <t>Cloud Connectivity</t>
  </si>
  <si>
    <t>SAAS</t>
  </si>
  <si>
    <t>IOT</t>
  </si>
  <si>
    <t xml:space="preserve">MTN International Tariffs </t>
  </si>
  <si>
    <t xml:space="preserve"> &lt;&lt; BACK &gt;&gt;</t>
  </si>
  <si>
    <t>FREE</t>
  </si>
  <si>
    <t>N/A</t>
  </si>
  <si>
    <t>500/-</t>
  </si>
  <si>
    <t xml:space="preserve"> - Applicable to both Mobile and Fixed </t>
  </si>
  <si>
    <t xml:space="preserve"> - Applicable to both Postpaid and Prepaid</t>
  </si>
  <si>
    <t xml:space="preserve"> - Tariffs include Taxes</t>
  </si>
  <si>
    <t>SMS</t>
  </si>
  <si>
    <t>Rate in UShs</t>
  </si>
  <si>
    <t>UK &amp; China</t>
  </si>
  <si>
    <t>Rest of the World</t>
  </si>
  <si>
    <t>260/-</t>
  </si>
  <si>
    <t>VOICE</t>
  </si>
  <si>
    <t>Zones </t>
  </si>
  <si>
    <t>Per Second Calling Rate in UShs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</si>
  <si>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</si>
  <si>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</si>
  <si>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</si>
  <si>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</si>
  <si>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</si>
  <si>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</si>
  <si>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</si>
  <si>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</si>
  <si>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</si>
  <si>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t>Zone 10</t>
  </si>
  <si>
    <t>Zone 11</t>
  </si>
  <si>
    <t>Zone 12</t>
  </si>
  <si>
    <t>Per Second Calling Rate in Shs</t>
  </si>
  <si>
    <t>ZONE 1</t>
  </si>
  <si>
    <t>AMERICAN SAMOA</t>
  </si>
  <si>
    <t>ANDORRA</t>
  </si>
  <si>
    <t>AUSTRALIA</t>
  </si>
  <si>
    <t>BANGLADESH</t>
  </si>
  <si>
    <t>BERMUDA</t>
  </si>
  <si>
    <t>BHUTAN</t>
  </si>
  <si>
    <t>BRAZIL</t>
  </si>
  <si>
    <t>BRUNEI</t>
  </si>
  <si>
    <t>CAMBODIA</t>
  </si>
  <si>
    <t>CANADA</t>
  </si>
  <si>
    <t>CHINA</t>
  </si>
  <si>
    <t>COLOMBIA</t>
  </si>
  <si>
    <t>COSTA RICA</t>
  </si>
  <si>
    <t>CYPRUS</t>
  </si>
  <si>
    <t>DENMARK</t>
  </si>
  <si>
    <t>FAEROE ISLANDS</t>
  </si>
  <si>
    <t>GERMANY</t>
  </si>
  <si>
    <t>GIBRALTAR</t>
  </si>
  <si>
    <t>GREECE</t>
  </si>
  <si>
    <t>GREENLAND</t>
  </si>
  <si>
    <t>GUAM</t>
  </si>
  <si>
    <t>HONG KONG S.A.R.</t>
  </si>
  <si>
    <t>HUNGARY</t>
  </si>
  <si>
    <t>ICELAND</t>
  </si>
  <si>
    <t>INDIA</t>
  </si>
  <si>
    <t>INDONESIA</t>
  </si>
  <si>
    <t>IRELAND</t>
  </si>
  <si>
    <t>ISRAEL</t>
  </si>
  <si>
    <t>JAPAN</t>
  </si>
  <si>
    <t>KENYA</t>
  </si>
  <si>
    <t>KUWAIT</t>
  </si>
  <si>
    <t>LAOS</t>
  </si>
  <si>
    <t>LIECHTENSTEIN</t>
  </si>
  <si>
    <t>MACAU S.A.R.</t>
  </si>
  <si>
    <t>MALAYSIA</t>
  </si>
  <si>
    <t>MEXICO</t>
  </si>
  <si>
    <t>MONGOLIA</t>
  </si>
  <si>
    <t>NEW ZEALAND</t>
  </si>
  <si>
    <t>NORWAY</t>
  </si>
  <si>
    <t>PAKISTAN</t>
  </si>
  <si>
    <t>PANAMA</t>
  </si>
  <si>
    <t>PARAGUAY</t>
  </si>
  <si>
    <t>PERU</t>
  </si>
  <si>
    <t>PUERTO RICO</t>
  </si>
  <si>
    <t>REUNION</t>
  </si>
  <si>
    <t>ROMANIA</t>
  </si>
  <si>
    <t>RWANDA</t>
  </si>
  <si>
    <t>SAIPAN</t>
  </si>
  <si>
    <t>SINGAPORE</t>
  </si>
  <si>
    <t>SLOVAKIA</t>
  </si>
  <si>
    <t>SOUTH KOREA</t>
  </si>
  <si>
    <t>SOUTH SUDAN</t>
  </si>
  <si>
    <t>THAILAND</t>
  </si>
  <si>
    <t>UNITED KINGDOM</t>
  </si>
  <si>
    <t>UNITED STATES</t>
  </si>
  <si>
    <t>VENEZUELA</t>
  </si>
  <si>
    <t>VIETNAM</t>
  </si>
  <si>
    <t>ZONE 2</t>
  </si>
  <si>
    <t>BAHRAIN</t>
  </si>
  <si>
    <t>CZECH REPUBLIC</t>
  </si>
  <si>
    <t>EGYPT</t>
  </si>
  <si>
    <t>FRENCH GUIANA</t>
  </si>
  <si>
    <t>GUADELOUPE</t>
  </si>
  <si>
    <t>MARTINIQUE</t>
  </si>
  <si>
    <t>NAMIBIA</t>
  </si>
  <si>
    <t>NIGERIA</t>
  </si>
  <si>
    <t>PHILIPPINES</t>
  </si>
  <si>
    <t>POLAND</t>
  </si>
  <si>
    <t>SAINT MAARTEN</t>
  </si>
  <si>
    <t>SAUDI ARABIA</t>
  </si>
  <si>
    <t>SWAZILAND</t>
  </si>
  <si>
    <t>TAIWAN</t>
  </si>
  <si>
    <t>TURKMENISTAN</t>
  </si>
  <si>
    <t>UZBEKISTAN</t>
  </si>
  <si>
    <t>ZONE 3</t>
  </si>
  <si>
    <t>AFGHANISTAN</t>
  </si>
  <si>
    <t>ANGOLA</t>
  </si>
  <si>
    <t>ARGENTINA</t>
  </si>
  <si>
    <t>ARUBA</t>
  </si>
  <si>
    <t>BAHAMAS</t>
  </si>
  <si>
    <t>BOLIVIA</t>
  </si>
  <si>
    <t>CAYMAN ISLANDS</t>
  </si>
  <si>
    <t>CROATIA</t>
  </si>
  <si>
    <t>ECUADOR</t>
  </si>
  <si>
    <t>EL SALVADOR</t>
  </si>
  <si>
    <t>ERITREA</t>
  </si>
  <si>
    <t>FRANCE</t>
  </si>
  <si>
    <t>GUATEMALA</t>
  </si>
  <si>
    <t>GUYANA</t>
  </si>
  <si>
    <t>HONDURAS</t>
  </si>
  <si>
    <t>IRAN</t>
  </si>
  <si>
    <t>IRAQ</t>
  </si>
  <si>
    <t>JAMAICA</t>
  </si>
  <si>
    <t>JORDAN</t>
  </si>
  <si>
    <t>KYRGHYZSTAN</t>
  </si>
  <si>
    <t>LEBANON</t>
  </si>
  <si>
    <t>LUXEMBOURG</t>
  </si>
  <si>
    <t>MARSHALL ISLANDS</t>
  </si>
  <si>
    <t>MAURITIUS</t>
  </si>
  <si>
    <t>NEPAL</t>
  </si>
  <si>
    <t>NETHERLANDS ANTILLES</t>
  </si>
  <si>
    <t>PALAU</t>
  </si>
  <si>
    <t>QATAR</t>
  </si>
  <si>
    <t>RUSSIA</t>
  </si>
  <si>
    <t>SAINT LUCIA</t>
  </si>
  <si>
    <t>SAINT VINCENT AND GRENADINES</t>
  </si>
  <si>
    <t>SPAIN</t>
  </si>
  <si>
    <t>SRI LANKA</t>
  </si>
  <si>
    <t>SUDAN</t>
  </si>
  <si>
    <t>SURINAME</t>
  </si>
  <si>
    <t>TAJIKISTAN</t>
  </si>
  <si>
    <t>TRINIDAD AND TOBAGO</t>
  </si>
  <si>
    <t>TURKEY</t>
  </si>
  <si>
    <t>UKRAINE</t>
  </si>
  <si>
    <t>UNITED ARAB EMIRATES</t>
  </si>
  <si>
    <t>URUGUAY</t>
  </si>
  <si>
    <t>YEMEN</t>
  </si>
  <si>
    <t>ZONE 4</t>
  </si>
  <si>
    <t>ANGUILLA</t>
  </si>
  <si>
    <t>ANTIGUA AND BARBUDA</t>
  </si>
  <si>
    <t>ARMENIA</t>
  </si>
  <si>
    <t>AUSTRIA</t>
  </si>
  <si>
    <t>AZERBAIJAN</t>
  </si>
  <si>
    <t>BARBADOS</t>
  </si>
  <si>
    <t>BELGIUM</t>
  </si>
  <si>
    <t>BELIZE</t>
  </si>
  <si>
    <t>BENIN</t>
  </si>
  <si>
    <t>BOSNIA AND HERZEGOVINA</t>
  </si>
  <si>
    <t>BOTSWANA</t>
  </si>
  <si>
    <t>BRITISH VIRGIN ISLANDS</t>
  </si>
  <si>
    <t>CAMEROON</t>
  </si>
  <si>
    <t>CAPE VERDE</t>
  </si>
  <si>
    <t>DJIBOUTI</t>
  </si>
  <si>
    <t>DOMINICA</t>
  </si>
  <si>
    <t>EAST TIMOR</t>
  </si>
  <si>
    <t>ETHIOPIA</t>
  </si>
  <si>
    <t>FIJI</t>
  </si>
  <si>
    <t>FRENCH POLYNESIA</t>
  </si>
  <si>
    <t>GEORGIA</t>
  </si>
  <si>
    <t>GHANA</t>
  </si>
  <si>
    <t>GRENADA</t>
  </si>
  <si>
    <t>HAITI</t>
  </si>
  <si>
    <t>ITALY</t>
  </si>
  <si>
    <t>LATVIA</t>
  </si>
  <si>
    <t>LIBYA</t>
  </si>
  <si>
    <t>LITHUANIA</t>
  </si>
  <si>
    <t>MOLDOVA</t>
  </si>
  <si>
    <t>MONACO</t>
  </si>
  <si>
    <t>MONTSERRAT</t>
  </si>
  <si>
    <t>MOZAMBIQUE</t>
  </si>
  <si>
    <t>MYANMAR</t>
  </si>
  <si>
    <t>NETHERLANDS</t>
  </si>
  <si>
    <t>NEW CALEDONIA</t>
  </si>
  <si>
    <t>NICARAGUA</t>
  </si>
  <si>
    <t>NIGER</t>
  </si>
  <si>
    <t>OMAN</t>
  </si>
  <si>
    <t>SAINT KITTS AND NEVIS</t>
  </si>
  <si>
    <t>SAINT PIERRE AND MIQUELON</t>
  </si>
  <si>
    <t>SWEDEN</t>
  </si>
  <si>
    <t>SWITZERLAND</t>
  </si>
  <si>
    <t>TANZANIA</t>
  </si>
  <si>
    <t>TOGO</t>
  </si>
  <si>
    <t>TURKS AND CAICOS ISLANDS</t>
  </si>
  <si>
    <t>ZONE 5</t>
  </si>
  <si>
    <t>BELARUS</t>
  </si>
  <si>
    <t>BULGARIA</t>
  </si>
  <si>
    <t>BURKINA FASO</t>
  </si>
  <si>
    <t>CENTRAL AFRICAN REPUBLIC</t>
  </si>
  <si>
    <t>CONGO REPUBLIC</t>
  </si>
  <si>
    <t>ESTONIA</t>
  </si>
  <si>
    <t>FINLAND</t>
  </si>
  <si>
    <t>IVORY COAST</t>
  </si>
  <si>
    <t>LESOTHO</t>
  </si>
  <si>
    <t>LIBERIA</t>
  </si>
  <si>
    <t>MACEDONIA</t>
  </si>
  <si>
    <t>MALI</t>
  </si>
  <si>
    <t>SENEGAL</t>
  </si>
  <si>
    <t>SERBIA</t>
  </si>
  <si>
    <t>SLOVENIA</t>
  </si>
  <si>
    <t>SOMALIA</t>
  </si>
  <si>
    <t>SOUTH AFRICA</t>
  </si>
  <si>
    <t>SYRIA</t>
  </si>
  <si>
    <t>ZONE 6</t>
  </si>
  <si>
    <t>ALBANIA</t>
  </si>
  <si>
    <t>EQUATORIAL GUINEA</t>
  </si>
  <si>
    <t>GABON</t>
  </si>
  <si>
    <t>GUINEA REPUBLIC</t>
  </si>
  <si>
    <t>MALAWI</t>
  </si>
  <si>
    <t>MALTA</t>
  </si>
  <si>
    <t>MOROCCO</t>
  </si>
  <si>
    <t>PORTUGAL</t>
  </si>
  <si>
    <t>SAN MARINO</t>
  </si>
  <si>
    <t>SIERRA LEONE</t>
  </si>
  <si>
    <t>ZAMBIA</t>
  </si>
  <si>
    <t>ZIMBABWE</t>
  </si>
  <si>
    <t>ZONE 7</t>
  </si>
  <si>
    <t>BURUNDI</t>
  </si>
  <si>
    <t>CHAD</t>
  </si>
  <si>
    <t>COMOROS</t>
  </si>
  <si>
    <t>DEMOCRATIC REPUBLIC OF THE CONGO</t>
  </si>
  <si>
    <t>GAMBIA</t>
  </si>
  <si>
    <t>GUINEA-BISSAU</t>
  </si>
  <si>
    <t>KOSOVO</t>
  </si>
  <si>
    <t>MADAGASCAR</t>
  </si>
  <si>
    <t>MAURITANIA</t>
  </si>
  <si>
    <t>MICRONESIA</t>
  </si>
  <si>
    <t>MONTENEGRO</t>
  </si>
  <si>
    <t>NORTH KOREA</t>
  </si>
  <si>
    <t>WALLIS AND FUTUNA ISLANDS</t>
  </si>
  <si>
    <t>ZONE 8</t>
  </si>
  <si>
    <t>ALGERIA</t>
  </si>
  <si>
    <t>CHILE</t>
  </si>
  <si>
    <t>CUBA</t>
  </si>
  <si>
    <t>SEYCHELLES</t>
  </si>
  <si>
    <t>TUNISIA</t>
  </si>
  <si>
    <t>ZONE 9</t>
  </si>
  <si>
    <t>ANTARCTICA</t>
  </si>
  <si>
    <t>COOK ISLANDS</t>
  </si>
  <si>
    <t>DIEGO GARCIA</t>
  </si>
  <si>
    <t>MALDIVES</t>
  </si>
  <si>
    <t>PAPUA NEW GUINEA</t>
  </si>
  <si>
    <t>SOLOMON ISLANDS</t>
  </si>
  <si>
    <t>TOKELAU</t>
  </si>
  <si>
    <t>TONGA</t>
  </si>
  <si>
    <t>VANUATU</t>
  </si>
  <si>
    <t>WESTERN SAMOA</t>
  </si>
  <si>
    <t>ZONE 10</t>
  </si>
  <si>
    <t>ASCENSION ISLAND</t>
  </si>
  <si>
    <t>KIRIBATI</t>
  </si>
  <si>
    <t>NAURU</t>
  </si>
  <si>
    <t>NIUE</t>
  </si>
  <si>
    <t>SAINT HELENA</t>
  </si>
  <si>
    <t>SAO TOME AND PRINCIPE</t>
  </si>
  <si>
    <t>SATELLITE - THURAYA</t>
  </si>
  <si>
    <t>TUVALU</t>
  </si>
  <si>
    <t>ZONE 11</t>
  </si>
  <si>
    <t>FALKLANDS ISLANDS</t>
  </si>
  <si>
    <t>ZONE 12</t>
  </si>
  <si>
    <t>SATELLITE</t>
  </si>
  <si>
    <t>PARTNER CODE _x000D_
(TADIG Code)</t>
  </si>
  <si>
    <t>OPERATOR</t>
  </si>
  <si>
    <t>COUNTRY</t>
  </si>
  <si>
    <t>AFGAR | AFGOC</t>
  </si>
  <si>
    <t>MTN AFGHANISTAN</t>
  </si>
  <si>
    <t>AFGAW</t>
  </si>
  <si>
    <t>AWCC - AFGHAN WIRELESS COMM. CO.</t>
  </si>
  <si>
    <t>AGOUT</t>
  </si>
  <si>
    <t>UNITEL SA</t>
  </si>
  <si>
    <t>ANDMA</t>
  </si>
  <si>
    <t>SERVEI DE TELECOMUNICACIONS D´ANDORRA-STA (ANDORRA TELECOM)</t>
  </si>
  <si>
    <t>ANTTC</t>
  </si>
  <si>
    <t>TELCELL (ST MAARTEN) - NETHERLAND</t>
  </si>
  <si>
    <t>NETHERLANDS ANTILLES(CURACAO)</t>
  </si>
  <si>
    <t>AREDU</t>
  </si>
  <si>
    <t>DU - UAE</t>
  </si>
  <si>
    <t>ARETC</t>
  </si>
  <si>
    <t>ETISALAT -  UAE</t>
  </si>
  <si>
    <t>ARETH</t>
  </si>
  <si>
    <t>THURAYA - UAE</t>
  </si>
  <si>
    <t>ARGCM</t>
  </si>
  <si>
    <t>CLARO ARGENTINA</t>
  </si>
  <si>
    <t>ARGTM</t>
  </si>
  <si>
    <t>TELEFÓNICA MÓVILES ARGENTINA S.A.</t>
  </si>
  <si>
    <t>ARGTP</t>
  </si>
  <si>
    <t>PERSONNAL TELECOMMUNICATIONS</t>
  </si>
  <si>
    <t>AUSOP</t>
  </si>
  <si>
    <t>OPTUS AUSTRALIA</t>
  </si>
  <si>
    <t>AUSTA</t>
  </si>
  <si>
    <t>TELSTRA CORPORATION LTD.AUSTRALIA</t>
  </si>
  <si>
    <t>AUSVF | AUSOV</t>
  </si>
  <si>
    <t>VODAFONE AUSTRALIA NETWORK PTY LTD BICS HUB (AUSVF)</t>
  </si>
  <si>
    <t>AUTCA</t>
  </si>
  <si>
    <t>ONE GMBH (CONNECT) - AUSTRIA</t>
  </si>
  <si>
    <t>AUTMM</t>
  </si>
  <si>
    <t>T MOBILE(MAX MOBIL TEL SERV GMBH) -  AUSTRIA (HelloWorld)</t>
  </si>
  <si>
    <t>AZEAC</t>
  </si>
  <si>
    <t>AZERCELL TELCOM - AZERBAIJAN</t>
  </si>
  <si>
    <t>AZEBC</t>
  </si>
  <si>
    <t>BAKCELL -  AZERBAIJAN</t>
  </si>
  <si>
    <t>BDIET</t>
  </si>
  <si>
    <t>ECONET WIRELESS- BURUNDI</t>
  </si>
  <si>
    <t>BDITL</t>
  </si>
  <si>
    <t>U-COM BURUNDI S.A.</t>
  </si>
  <si>
    <t>BELMO</t>
  </si>
  <si>
    <t>MOBISTAR  | ORANGE BELGIUM NV/SA</t>
  </si>
  <si>
    <t>BELTB | BELOC</t>
  </si>
  <si>
    <t>PROXIMUS PLC</t>
  </si>
  <si>
    <t>BELOC</t>
  </si>
  <si>
    <t>BELGACOM MOBILE(PROXIMUS) - BELGIUM</t>
  </si>
  <si>
    <t>BENOC</t>
  </si>
  <si>
    <t>MTN BENIN(FORMELY SPACETEL) - MTN OPCO</t>
  </si>
  <si>
    <t>MTN BENIN(FORMELY SPACETEL) - HelloWorld</t>
  </si>
  <si>
    <t>BFACT</t>
  </si>
  <si>
    <t>BFAON</t>
  </si>
  <si>
    <t>ONATEL TELEMOB</t>
  </si>
  <si>
    <t>BGDAK</t>
  </si>
  <si>
    <t>ROBI AXIATA LIMITED (HelloWorld)</t>
  </si>
  <si>
    <t>BGDGP</t>
  </si>
  <si>
    <t>GRAMEENPHONE - BANGLADESH</t>
  </si>
  <si>
    <t>BGR01</t>
  </si>
  <si>
    <t>MOBILTEL EAD - BULGARIA</t>
  </si>
  <si>
    <t>TELENOR BULGARIA MOBILE EAD (TELENOR)</t>
  </si>
  <si>
    <t>BGRCM</t>
  </si>
  <si>
    <t>GLOBUL (COSMO MOBILE) - BULGARIA</t>
  </si>
  <si>
    <t>BHRMV</t>
  </si>
  <si>
    <t>ZAIN BAHRAIN</t>
  </si>
  <si>
    <t>BTC BAHAMAS</t>
  </si>
  <si>
    <t>BIHER</t>
  </si>
  <si>
    <t>PUBLIC ENTERPRISE CROATIAN(HT ERONET)</t>
  </si>
  <si>
    <t>BOSNIA &amp; HERZEGOVINA</t>
  </si>
  <si>
    <t>BLR02</t>
  </si>
  <si>
    <t>MOBILE TELESYSTEMS - BELARUS</t>
  </si>
  <si>
    <t>BMU01</t>
  </si>
  <si>
    <t>AWS (TELECOM) - BERMUDA</t>
  </si>
  <si>
    <t>BOLNT</t>
  </si>
  <si>
    <t>NUEVATEL - BOLIVIA</t>
  </si>
  <si>
    <t>BRACL</t>
  </si>
  <si>
    <t>CLARO BRAZIL- BRAZIL</t>
  </si>
  <si>
    <t>BRAOG | BRAOH | BRAOI</t>
  </si>
  <si>
    <t>TIM BRAZIL</t>
  </si>
  <si>
    <t>BWAGA | BWAOC</t>
  </si>
  <si>
    <t>MASCOM WIRELESS - BOTSWANA(MTN) - MTN OPCO</t>
  </si>
  <si>
    <t>MASCOM WIRELESS - BOTSWANA(MTN) - HelloWorld</t>
  </si>
  <si>
    <t>BWAVC</t>
  </si>
  <si>
    <t>ORANGE BOTSWANA (HelloWorld)</t>
  </si>
  <si>
    <t>CANBM</t>
  </si>
  <si>
    <t>BELL MOBILITY,CANADA</t>
  </si>
  <si>
    <t>CANRW</t>
  </si>
  <si>
    <t>ROGERS WIRELESS</t>
  </si>
  <si>
    <t>CANTS</t>
  </si>
  <si>
    <t>TELUS, CANADA</t>
  </si>
  <si>
    <t>CHEC1</t>
  </si>
  <si>
    <t>SWISSCOM -  SWITZERLAND</t>
  </si>
  <si>
    <t>CHEDX</t>
  </si>
  <si>
    <t>SUNRISE (DIAX ) -  SWITZERLAND</t>
  </si>
  <si>
    <t>CHEOR</t>
  </si>
  <si>
    <t>ORANGE COMMUNICATIONS SA -  SWITZERLAND</t>
  </si>
  <si>
    <t>CHNCM | CHNCT | CHNTD</t>
  </si>
  <si>
    <t>CHINA MOBILE (SHEN ZEN) LTD (CHNCT)</t>
  </si>
  <si>
    <t>CHNCU</t>
  </si>
  <si>
    <t>CHINA UNITED TELECOMMUNICATIONS CO. - CHINA (HelloWorld)</t>
  </si>
  <si>
    <t>CIV03</t>
  </si>
  <si>
    <t>ORANGE(SIM) -  IVORY COAST</t>
  </si>
  <si>
    <t>COTE D'IVOIRE</t>
  </si>
  <si>
    <t>CIVOC | CIVTL</t>
  </si>
  <si>
    <t>MTN (LOTENY TELECOM) -  COTE D'IVOIRE (HelloWorld)</t>
  </si>
  <si>
    <t>CMR02</t>
  </si>
  <si>
    <t>ORANGE S.A. - CAMEROON</t>
  </si>
  <si>
    <t>CMRMT | CMROC</t>
  </si>
  <si>
    <t>MTN - CAMEROON (MTN OPCO)</t>
  </si>
  <si>
    <t>MTN - CAMEROON (HelloWorld)</t>
  </si>
  <si>
    <t>CODCT</t>
  </si>
  <si>
    <t>AIRTEL CONGO RDC</t>
  </si>
  <si>
    <t>CONGO,KINSHASA</t>
  </si>
  <si>
    <t>CODOR</t>
  </si>
  <si>
    <t>AFRICELL CONGO DRC</t>
  </si>
  <si>
    <t>CODSA | CODOC</t>
  </si>
  <si>
    <t>TIGO,CONGO DRC</t>
  </si>
  <si>
    <t>CODVC | CODOV</t>
  </si>
  <si>
    <t>VODACOM CONGO RDC S.A. BICS HUB (HelloWorld)</t>
  </si>
  <si>
    <t>COGCT</t>
  </si>
  <si>
    <t>AIRTEL CONGO</t>
  </si>
  <si>
    <t>CONGO,BRAZAVILLE</t>
  </si>
  <si>
    <t>COGLB</t>
  </si>
  <si>
    <t>MTN (LIBERTIS) - CONGO</t>
  </si>
  <si>
    <t>COMHR</t>
  </si>
  <si>
    <t>COMOROS TELECOM-SNPT</t>
  </si>
  <si>
    <t>CPVTM</t>
  </si>
  <si>
    <t>UNITEL T+ TELECOMUNICAÇÕES S.A</t>
  </si>
  <si>
    <t>CYPCT</t>
  </si>
  <si>
    <t>CYTA GSM  - VODAFONE</t>
  </si>
  <si>
    <t>CYPOC</t>
  </si>
  <si>
    <t>MTN - CYPRUS (HelloWorld)</t>
  </si>
  <si>
    <t>CYPPT</t>
  </si>
  <si>
    <t>PRIMETEL CYPRUS</t>
  </si>
  <si>
    <t>CZEET</t>
  </si>
  <si>
    <t>TELEFONICA O2 ( EUROTEL PRAHA) - HelloWorld</t>
  </si>
  <si>
    <t>CZEOV</t>
  </si>
  <si>
    <t>VODAFONE CZECH REPUBLIC A.S. BICS HUB (CZECM)</t>
  </si>
  <si>
    <t>CZERM</t>
  </si>
  <si>
    <t>T-MOBILE CZECH (HelloWorld)</t>
  </si>
  <si>
    <t>DEUD1</t>
  </si>
  <si>
    <t>TELEKOM DEUTSCHLAND GMBH (HelloWorld</t>
  </si>
  <si>
    <t>DEUE1</t>
  </si>
  <si>
    <t>E-PLUS MOBIFUNK GMBH &amp; CO. KG - GERMANY</t>
  </si>
  <si>
    <t>TELEFONICA GERMANY GMBH AND CO. OHG</t>
  </si>
  <si>
    <t>DEUOV | DEUD2</t>
  </si>
  <si>
    <t>VODAFONE D2 GMBH BICS HUB (DEUD2)</t>
  </si>
  <si>
    <t>DJIDJ</t>
  </si>
  <si>
    <t>DJIBOUTI TELECOM</t>
  </si>
  <si>
    <t>DNKDM</t>
  </si>
  <si>
    <t>TELENOR - DANSK MOBITELEFON (SONOFON)</t>
  </si>
  <si>
    <t>DNKTD</t>
  </si>
  <si>
    <t>DOMCL</t>
  </si>
  <si>
    <t>COMPANIA DOMINICANA DE TELEFONOS-CLARO</t>
  </si>
  <si>
    <t>DOMINICAN REPUBLIC</t>
  </si>
  <si>
    <t>DZAOT</t>
  </si>
  <si>
    <t>DJEZZY(ORASCOM TELCOM) - ALGERIA</t>
  </si>
  <si>
    <t>EGYAR</t>
  </si>
  <si>
    <t xml:space="preserve">MOBINIL EGYPT </t>
  </si>
  <si>
    <t>EGYEM</t>
  </si>
  <si>
    <t>ETISALAT MISR- EGYPT</t>
  </si>
  <si>
    <t>EGYMS</t>
  </si>
  <si>
    <t>ESPAT | ESPVV</t>
  </si>
  <si>
    <t>VODAFONE ESPANA BICS HUB (ESPAT)</t>
  </si>
  <si>
    <t>ESPT2 &amp; ESPTE</t>
  </si>
  <si>
    <t>TELEFONICA MOVILES ESPANA S.A. (ESPTE)</t>
  </si>
  <si>
    <t>ESPVF</t>
  </si>
  <si>
    <t>VODAFONE- SPAIN</t>
  </si>
  <si>
    <t>ESTEM</t>
  </si>
  <si>
    <t>EMT - ESTONIA</t>
  </si>
  <si>
    <t>ESTRB</t>
  </si>
  <si>
    <t>TELE2 EESTI A.S.</t>
  </si>
  <si>
    <t>TELE2 ESTONIA (HelloWorld)</t>
  </si>
  <si>
    <t>ESTRE</t>
  </si>
  <si>
    <t>ELISA MOBIILSIDETEENUSED AS - ESTONIA</t>
  </si>
  <si>
    <t>ETH01</t>
  </si>
  <si>
    <t>ETHIOPIAN TELECOMMUNICATION CORP. - ETHIOPIA</t>
  </si>
  <si>
    <t>FIN2G</t>
  </si>
  <si>
    <t>DNA NETWOKS LTD(FIN2G) - FINLAND</t>
  </si>
  <si>
    <t>FINAM</t>
  </si>
  <si>
    <t>ALANDS - FINLAND</t>
  </si>
  <si>
    <t>FINTF</t>
  </si>
  <si>
    <t>TELIASONERA FINLAND OYJ</t>
  </si>
  <si>
    <t>FRAF1</t>
  </si>
  <si>
    <t>ORANGE FRANCE (TELCOM) -  FRANCE (HelloWorld)</t>
  </si>
  <si>
    <t>FRAF2 | FRAOA</t>
  </si>
  <si>
    <t>SFR CEGETEL -  FRANCE (HelloWorld)</t>
  </si>
  <si>
    <t>FRAF3 | FRAOE</t>
  </si>
  <si>
    <t>BOUYGUES TELECOM -  FRANCE</t>
  </si>
  <si>
    <t>FRAFM</t>
  </si>
  <si>
    <t>FREE MOBILE</t>
  </si>
  <si>
    <t>FRARE</t>
  </si>
  <si>
    <t>MAYOTTE TELECOM MOBILE (SRR) -REUNION</t>
  </si>
  <si>
    <t>REUNION ISLANDS</t>
  </si>
  <si>
    <t>GABCT</t>
  </si>
  <si>
    <t>AIRTEL GABON</t>
  </si>
  <si>
    <t>GABTL</t>
  </si>
  <si>
    <t>ATLANTIQUE TELECOM GABON SA - MOOV GABON</t>
  </si>
  <si>
    <t>GBRCN</t>
  </si>
  <si>
    <t>O2 (FMR BT CELLNET)TELEFONICA UK</t>
  </si>
  <si>
    <t>GBRHU</t>
  </si>
  <si>
    <t>HUTCHISON 3G UK LTD - UK</t>
  </si>
  <si>
    <t>GBRJT</t>
  </si>
  <si>
    <t>JT JERSEY LIMITED</t>
  </si>
  <si>
    <t>GBRME</t>
  </si>
  <si>
    <t>EVERYTHING EVERYWHERE LIMITED</t>
  </si>
  <si>
    <t>ORANGE PCS LTD</t>
  </si>
  <si>
    <t>GBROV</t>
  </si>
  <si>
    <t>VODAFONE LTD - UK</t>
  </si>
  <si>
    <t>GHAOC | GHASC</t>
  </si>
  <si>
    <t>MTN (SCANCOM)</t>
  </si>
  <si>
    <t>GHAOV | GHAGT</t>
  </si>
  <si>
    <t>VODAFONE GHANA BICS HUB (GHAGT)</t>
  </si>
  <si>
    <t>GINOC</t>
  </si>
  <si>
    <t>MTN GUINEA REPUBLIC (AREEBA) (HelloWorld)</t>
  </si>
  <si>
    <t>GMBAC</t>
  </si>
  <si>
    <t>AFRICELL GAMBIA LTD</t>
  </si>
  <si>
    <t>GNBOC</t>
  </si>
  <si>
    <t>MTN GUINEA-BISSAU (Helloworld)</t>
  </si>
  <si>
    <t>GUINEA,BISSAU</t>
  </si>
  <si>
    <t>GRCOV</t>
  </si>
  <si>
    <t>VODAFONE - PANAFON S.A. BICS HUB (GRCPF)</t>
  </si>
  <si>
    <t>GRCQT</t>
  </si>
  <si>
    <t>Q-TELECOM</t>
  </si>
  <si>
    <t>GRCSH</t>
  </si>
  <si>
    <t>WIND GREECE (STET HELLAS)</t>
  </si>
  <si>
    <t>GTMSC</t>
  </si>
  <si>
    <t>CLARO GUATEMALA</t>
  </si>
  <si>
    <t>HKGH3 | HKGHT</t>
  </si>
  <si>
    <t>HUTCHISON TELECOM (HK) LTD (3G 2100)</t>
  </si>
  <si>
    <t>HONG KONG</t>
  </si>
  <si>
    <t>HKGSM</t>
  </si>
  <si>
    <t>SMARTONE -  HONGKONG</t>
  </si>
  <si>
    <t>HKGTC</t>
  </si>
  <si>
    <t>CSL -  HONGKONG</t>
  </si>
  <si>
    <t>HRVCN | HRVOC</t>
  </si>
  <si>
    <t>CROATIAN TELECOM(T-MOBILE CROATIA) - HelloWorld</t>
  </si>
  <si>
    <t>HRVT2</t>
  </si>
  <si>
    <t>TELE2 CROATIA (HelloWorld)</t>
  </si>
  <si>
    <t>HRVVI</t>
  </si>
  <si>
    <t>VIPNET CROATIA</t>
  </si>
  <si>
    <t>NATIONAL TELECOM(NATCOM) HAITI</t>
  </si>
  <si>
    <t>HUNH1</t>
  </si>
  <si>
    <t>TELENOR MAGYARORSZAG ZRT</t>
  </si>
  <si>
    <t>HUNH2</t>
  </si>
  <si>
    <t>MAGYAR TELEKOM PLC (Hello World)</t>
  </si>
  <si>
    <t>HUNOV</t>
  </si>
  <si>
    <t>VODAFONE - HUNGARY</t>
  </si>
  <si>
    <t>IDNIM</t>
  </si>
  <si>
    <t>INDOSAT M3 - INDONESIA</t>
  </si>
  <si>
    <t>IDNSL</t>
  </si>
  <si>
    <t>INDOSAT  - INDONESIA</t>
  </si>
  <si>
    <t>IDNTS</t>
  </si>
  <si>
    <t>TELKOMSEL</t>
  </si>
  <si>
    <t>INDA1</t>
  </si>
  <si>
    <t>BHARTI AIRTEL MUMBAI(INDA1)</t>
  </si>
  <si>
    <t>INDA2</t>
  </si>
  <si>
    <t>BHARTI AIRTEL MAHARASHTRA &amp;GOA (INDA2)</t>
  </si>
  <si>
    <t>INDA3</t>
  </si>
  <si>
    <t>BHARTI AIRTEL GUJARAT  (INDA3)</t>
  </si>
  <si>
    <t>INDA4</t>
  </si>
  <si>
    <t>BHARTI AIRTEL TAMILNADU (INDA4)</t>
  </si>
  <si>
    <t>INDA5</t>
  </si>
  <si>
    <t>BHARTI AIRTEL HARYANA(INDA5)</t>
  </si>
  <si>
    <t>INDA6</t>
  </si>
  <si>
    <t>BHARTI AIRTEL UTTAR PRADESH WEST (INDA6)</t>
  </si>
  <si>
    <t>INDA7</t>
  </si>
  <si>
    <t>BHARTI AIRTEL KERALA (INDA7)</t>
  </si>
  <si>
    <t>INDA8</t>
  </si>
  <si>
    <t>BHARTI AIRTEL MADHYA (INDA8)</t>
  </si>
  <si>
    <t>INDA9</t>
  </si>
  <si>
    <t>BHARTI AIRTEL PUNJAB(INDA9)</t>
  </si>
  <si>
    <t>INDAT</t>
  </si>
  <si>
    <t xml:space="preserve">BHARTI AIRTEL DELHI (INDAT)  </t>
  </si>
  <si>
    <t>INDBK</t>
  </si>
  <si>
    <t>VODAFONE E CELLULAR LTD- KERALA</t>
  </si>
  <si>
    <t>INDBL</t>
  </si>
  <si>
    <t>BHARTI AIRTEL HIMASCHAL PRADESH (INDBL)</t>
  </si>
  <si>
    <t>INDBM</t>
  </si>
  <si>
    <t>VODAFONE ESSAR MAHARASHTRA INDIA</t>
  </si>
  <si>
    <t>INDBT</t>
  </si>
  <si>
    <t>VODAFONE CELLULAR LIMITED</t>
  </si>
  <si>
    <t>INDCC</t>
  </si>
  <si>
    <t>VODAFONE ESSAR EAST LTD (USHA)</t>
  </si>
  <si>
    <t>INDE1</t>
  </si>
  <si>
    <t>VODAFONE ESSAR MOBILE SERVICES LTD (STERLING CELLULAR)</t>
  </si>
  <si>
    <t>INDF1</t>
  </si>
  <si>
    <t>VODAFONE ESSAR GUJARAT LTD (FASCEL)</t>
  </si>
  <si>
    <t>INDH1</t>
  </si>
  <si>
    <t>BHARTI AIRTEL RAJASTHAN</t>
  </si>
  <si>
    <t>INDHM</t>
  </si>
  <si>
    <t>VODAFONE ESSAR LTD (MAX)</t>
  </si>
  <si>
    <t>INDJB</t>
  </si>
  <si>
    <t>BHARTI AIRTEL KARNATAKA (INDJB)</t>
  </si>
  <si>
    <t>INDJH</t>
  </si>
  <si>
    <t>BHARTI AIRTEL ANDHRA PRADESH(INDJH)</t>
  </si>
  <si>
    <t>INDMT</t>
  </si>
  <si>
    <t>BHARTI AIRTEL KOLKATA (INDMT)</t>
  </si>
  <si>
    <t>INDSC</t>
  </si>
  <si>
    <t>BHARTI AIRTEL CHENNAI (INDSC)</t>
  </si>
  <si>
    <t>IRLME</t>
  </si>
  <si>
    <t>METEOR MOBILE COMMUNICATIONS - IRELAND</t>
  </si>
  <si>
    <t>IRLEC | IRLOV</t>
  </si>
  <si>
    <t>VODAFONE IRELAND PLC BICS HUB (IRLEC)</t>
  </si>
  <si>
    <t>IRNMI | IRNOC</t>
  </si>
  <si>
    <t>MTN IRAN (IRANCELL)</t>
  </si>
  <si>
    <t>IRQAC</t>
  </si>
  <si>
    <t>ASIACELL IRAQ</t>
  </si>
  <si>
    <t>ISLTL</t>
  </si>
  <si>
    <t>VODAFONE TAL - ICELAND</t>
  </si>
  <si>
    <t>ISLVW</t>
  </si>
  <si>
    <t>IMC ISLAND (VIKING WIRELESS) - ICELAND</t>
  </si>
  <si>
    <t>ISR01</t>
  </si>
  <si>
    <t>PARTNER COMMUNICATIONS COMPANY LTD</t>
  </si>
  <si>
    <t>ISRCL</t>
  </si>
  <si>
    <t>CELLCOM LTD -  ISRAEL</t>
  </si>
  <si>
    <t>ITAH3</t>
  </si>
  <si>
    <t>H3G S.P.A - ITALIA</t>
  </si>
  <si>
    <t>ITAOM | ITAOV</t>
  </si>
  <si>
    <t>VODAFONE OMNITEL N.V. BICS HUB (ITAOM)</t>
  </si>
  <si>
    <t>ITASI</t>
  </si>
  <si>
    <t>TELECOM ITALIA S.P.A.</t>
  </si>
  <si>
    <t>ITAWI</t>
  </si>
  <si>
    <t>WIND TELECOMMUNICATIONS</t>
  </si>
  <si>
    <t>JAMCL</t>
  </si>
  <si>
    <t>CLARO- JAMAICA</t>
  </si>
  <si>
    <t>JAMDC</t>
  </si>
  <si>
    <t>DIGICELL (MOSSEL)</t>
  </si>
  <si>
    <t>JT (JERSEY) LIMITED</t>
  </si>
  <si>
    <t>JERSEY</t>
  </si>
  <si>
    <t>JPNJP</t>
  </si>
  <si>
    <t>J PHONE (SOFT BANK MOBILE) -  JAPAN</t>
  </si>
  <si>
    <t>JPNOC | JPNKD | JPNKI</t>
  </si>
  <si>
    <t>KDDI JAPAN</t>
  </si>
  <si>
    <t>KENEC</t>
  </si>
  <si>
    <t>ESSAR TELECOM KENYA LIMITED</t>
  </si>
  <si>
    <t>KENKC</t>
  </si>
  <si>
    <t>AIRTEL NETWORKS KENYA LIMITED</t>
  </si>
  <si>
    <t>KENSA</t>
  </si>
  <si>
    <t>SAFARICOM LIMITED -  KENYA</t>
  </si>
  <si>
    <t>KENTK</t>
  </si>
  <si>
    <t>ORANGE TELEKOM KENYA</t>
  </si>
  <si>
    <t>KGZ01</t>
  </si>
  <si>
    <t>SKY MOBILE (BITEL)</t>
  </si>
  <si>
    <t>KYRGYZSTAN</t>
  </si>
  <si>
    <t>KHMVT</t>
  </si>
  <si>
    <t>VIETTEL (CAMBODIA) PTE.LTD.</t>
  </si>
  <si>
    <t>KORKF</t>
  </si>
  <si>
    <t>KT CORPORATION</t>
  </si>
  <si>
    <t>KOROB</t>
  </si>
  <si>
    <t>LG U PLUS (HelloWorld)</t>
  </si>
  <si>
    <t>KORSK</t>
  </si>
  <si>
    <t>SK TELECOM - KOREA</t>
  </si>
  <si>
    <t>KWTKT</t>
  </si>
  <si>
    <t>VIVA (KTC)- KUWAIT (KWTKT)</t>
  </si>
  <si>
    <t>KWTMT</t>
  </si>
  <si>
    <t>MOBILE TELECOMMS. CO. - ZAIN KUWAIT</t>
  </si>
  <si>
    <t>LAOLA</t>
  </si>
  <si>
    <t>STAR TELECOM CO.LTD</t>
  </si>
  <si>
    <t>LBNFL</t>
  </si>
  <si>
    <t>MIC1 LEBANON- Alfamobile</t>
  </si>
  <si>
    <t>LBNLC</t>
  </si>
  <si>
    <t>TOUCH (LIBANCELL)-  LEBANON</t>
  </si>
  <si>
    <t>LBR07</t>
  </si>
  <si>
    <t>CELLCOM TELECOMMUNICATIONS LIBERIA</t>
  </si>
  <si>
    <t>LBROC</t>
  </si>
  <si>
    <t>LONESTAR (MTN) - LIBERIA</t>
  </si>
  <si>
    <t>LBY01</t>
  </si>
  <si>
    <t>AL MADAR- LIBYA</t>
  </si>
  <si>
    <t>LKA71</t>
  </si>
  <si>
    <t>MOBITEL - SRI LANKA</t>
  </si>
  <si>
    <t>LKACT</t>
  </si>
  <si>
    <t>ETISALAT LANKA (PRIVATE) LIMITED</t>
  </si>
  <si>
    <t>LKADG</t>
  </si>
  <si>
    <t>DIALOG AXIATA PLC (HelloWorld)</t>
  </si>
  <si>
    <t>LSOET</t>
  </si>
  <si>
    <t>ECONET - LESOTHO</t>
  </si>
  <si>
    <t>LSOVL | LSOOV</t>
  </si>
  <si>
    <t>VODACOM LESOTHO (PTY) LTD BICS HUB (LSOVL)</t>
  </si>
  <si>
    <t>LTU03</t>
  </si>
  <si>
    <t>TELE2 LITHUANIA (HelloWorld)</t>
  </si>
  <si>
    <t>LUXPT</t>
  </si>
  <si>
    <t>POST LUXEMBOURG</t>
  </si>
  <si>
    <t>LUXTG | LUXOC</t>
  </si>
  <si>
    <t>TANGO -  LUXEMBOURG (HelloWorld)</t>
  </si>
  <si>
    <t>LUXVM</t>
  </si>
  <si>
    <t>ORANGE LUXEMBOURG</t>
  </si>
  <si>
    <t>LVABC</t>
  </si>
  <si>
    <t>TELE2 LATVIA (HelloWorld)</t>
  </si>
  <si>
    <t>LVALM</t>
  </si>
  <si>
    <t>LATVIJAS MOBILAIS TELEFONS (LMT)</t>
  </si>
  <si>
    <t>MACCT</t>
  </si>
  <si>
    <t>CTM - MACAU</t>
  </si>
  <si>
    <t>MACAU</t>
  </si>
  <si>
    <t>MACHT</t>
  </si>
  <si>
    <t>HUTCHISON TELPHONE CO. LTD -  MACAU</t>
  </si>
  <si>
    <t>MACSM</t>
  </si>
  <si>
    <t>SMARTONE MACAU</t>
  </si>
  <si>
    <t>MDAMC</t>
  </si>
  <si>
    <t>MOLDCELL - MOLDOVA</t>
  </si>
  <si>
    <t>MDGAN</t>
  </si>
  <si>
    <t>ORANGE (ANTARIS) - MADAGASCAR</t>
  </si>
  <si>
    <t>MDGTM</t>
  </si>
  <si>
    <t>TELMA - MADAGASCAR</t>
  </si>
  <si>
    <t>MEXMS</t>
  </si>
  <si>
    <t>PEGASO PCS S.A. DE C.V.</t>
  </si>
  <si>
    <t>TELEFONICA MOVILES- MEXICO (HelloWorld)</t>
  </si>
  <si>
    <t>MEXTL</t>
  </si>
  <si>
    <t>TELCEL  - MEXICO</t>
  </si>
  <si>
    <t>MKDNO</t>
  </si>
  <si>
    <t>VIP, MACEDONIA</t>
  </si>
  <si>
    <t>MLTGO</t>
  </si>
  <si>
    <t>GO MOBILE (MLTGO) -  MALTA</t>
  </si>
  <si>
    <t>MLTOV</t>
  </si>
  <si>
    <t>VODAFONE MALTA LIMITED BICS HUB (MLTTL)</t>
  </si>
  <si>
    <t>MOZ01</t>
  </si>
  <si>
    <t>TDM TELECOM. - MCEL</t>
  </si>
  <si>
    <t>MOZVC | MOZOV</t>
  </si>
  <si>
    <t>VODACOM - MOZAMBIQUE</t>
  </si>
  <si>
    <t>MOZVT</t>
  </si>
  <si>
    <t>MOVITEL S.A (HelloWorld)</t>
  </si>
  <si>
    <t>MRTMT</t>
  </si>
  <si>
    <t>MATTEL - MAURITANIA</t>
  </si>
  <si>
    <t>MUSCP</t>
  </si>
  <si>
    <t>ORANGE MAURITIUS</t>
  </si>
  <si>
    <t>MUSEM</t>
  </si>
  <si>
    <t>EMTEL LIMITED - MAURITIUS</t>
  </si>
  <si>
    <t>MUSOC</t>
  </si>
  <si>
    <t>MTML MAURITIUS</t>
  </si>
  <si>
    <t>MWICP</t>
  </si>
  <si>
    <t>TELEKOM NETWORKS - MALAWI</t>
  </si>
  <si>
    <t>MWICT</t>
  </si>
  <si>
    <t>AIRTEL - MALAWI</t>
  </si>
  <si>
    <t>MYSBC</t>
  </si>
  <si>
    <t>MAXIS MOBILE SDN BHD - MALAYSIA</t>
  </si>
  <si>
    <t>MYSCC</t>
  </si>
  <si>
    <t>CELCOM AXIATA BERHAD</t>
  </si>
  <si>
    <t>NAM01</t>
  </si>
  <si>
    <t>MTC -  NAMIBIA</t>
  </si>
  <si>
    <t>NAM03</t>
  </si>
  <si>
    <t>TELECOM NAMIBIA NETWORK (CELL ONE)</t>
  </si>
  <si>
    <t>NERCT | NEROD</t>
  </si>
  <si>
    <t>AIRTEL NIGER</t>
  </si>
  <si>
    <t>NEROR | NEROC</t>
  </si>
  <si>
    <t>ORANGE NIGER</t>
  </si>
  <si>
    <t>NGAEM</t>
  </si>
  <si>
    <t xml:space="preserve">ETISALAT NIGERIA </t>
  </si>
  <si>
    <t>NGAET</t>
  </si>
  <si>
    <t>ECONET (AIRTEL) NIGERIA</t>
  </si>
  <si>
    <t>NGAOC</t>
  </si>
  <si>
    <t>MTN -  NIGERIA (HelloWorld)</t>
  </si>
  <si>
    <t>NICEN</t>
  </si>
  <si>
    <t>ENITEL - NICARAGUA</t>
  </si>
  <si>
    <t>NLDOV</t>
  </si>
  <si>
    <t>VODAFONE (LIBERTEL)</t>
  </si>
  <si>
    <t>NLDPT</t>
  </si>
  <si>
    <t>KPN B.V. NETHERLANDS(Vodafone and Ziggo)</t>
  </si>
  <si>
    <t>NLDTM</t>
  </si>
  <si>
    <t>TELFORT NETHERLANDS</t>
  </si>
  <si>
    <t>NORAM</t>
  </si>
  <si>
    <t>AEROMOBILE NORWAY</t>
  </si>
  <si>
    <t>NORNC</t>
  </si>
  <si>
    <t>NETCOM -  NORWAY</t>
  </si>
  <si>
    <t>NORTM</t>
  </si>
  <si>
    <t>TELENOR MOBIL AS -  NORWAY</t>
  </si>
  <si>
    <t>NZLOV</t>
  </si>
  <si>
    <t>VODAFONE NEW ZEALAND LIMITED BICS HUB (NZLBS)</t>
  </si>
  <si>
    <t>NZLTM</t>
  </si>
  <si>
    <t>SPARK NEW ZEALAND TRADING LTD(FORMERLY TNZ)</t>
  </si>
  <si>
    <t>OMNGT</t>
  </si>
  <si>
    <t>OMAN MOBILE TELECOMMUNICATIONS COMPANY L.L.C</t>
  </si>
  <si>
    <t>PAKPL</t>
  </si>
  <si>
    <t>ZONG PAKISTAN (HelloWorld)</t>
  </si>
  <si>
    <t>PAKUF</t>
  </si>
  <si>
    <t>UFONE PTML</t>
  </si>
  <si>
    <t>PANCL</t>
  </si>
  <si>
    <t>CLARO- PANAMA (PANCL)</t>
  </si>
  <si>
    <t>PHLGT</t>
  </si>
  <si>
    <t>GLOBE TELECOM -  PHILIPPINES</t>
  </si>
  <si>
    <t>PHLSR</t>
  </si>
  <si>
    <t>SMART COMMUNICATIONS INC - PHILLIPINES (HelloWorld)</t>
  </si>
  <si>
    <t>POL02</t>
  </si>
  <si>
    <t>POLSKA TELEFONIA CYFROWA S.A. (HelloWorld)</t>
  </si>
  <si>
    <t>PRICL</t>
  </si>
  <si>
    <t>PUERTO RICO TELEPHONE COMPANY CLARO</t>
  </si>
  <si>
    <t>PRTOP | PRTOC</t>
  </si>
  <si>
    <t>NOS COMUNICAÇÕES, S.A(OPTIMUS)</t>
  </si>
  <si>
    <t>PRTOV</t>
  </si>
  <si>
    <t>VODAFONE PORTUGAL - TELECOMUNICACOES PESSOAIS S.A. BICS HUB (PRTTL)</t>
  </si>
  <si>
    <t>PRTTM</t>
  </si>
  <si>
    <t>MEO - PORTUGAL (HelloWorld)</t>
  </si>
  <si>
    <t>PRYHT</t>
  </si>
  <si>
    <t>CLARO PARAGUAY</t>
  </si>
  <si>
    <t>PSEJE</t>
  </si>
  <si>
    <t>JAWWAL-PALESTINE CELLULAR COMMUNICATIONS</t>
  </si>
  <si>
    <t>PALESTINE</t>
  </si>
  <si>
    <t>QATQT</t>
  </si>
  <si>
    <t>QATAR TELECOM (OOREDOO) Q.S.C</t>
  </si>
  <si>
    <t>ROMCS</t>
  </si>
  <si>
    <t>TELEKOM  ROMANIA (COSMOTE) - HelloWorld</t>
  </si>
  <si>
    <t>ROMOV | ROMMF</t>
  </si>
  <si>
    <t>VODAFONE ROMANIA S.A. BICS HUB (ROMMF)</t>
  </si>
  <si>
    <t>MOBILE TEL SYSTEM(MTS) - RUSSIA</t>
  </si>
  <si>
    <t>RUSSIAN FEDERATION</t>
  </si>
  <si>
    <t>RUSBD</t>
  </si>
  <si>
    <t>OJSC VIMPELCOM (KB IMPULS)/ BEELINE</t>
  </si>
  <si>
    <t>RUSNW</t>
  </si>
  <si>
    <t>MEGAFON (NORTH-WEST GSM) - RUSSIA</t>
  </si>
  <si>
    <t>RUST2</t>
  </si>
  <si>
    <t>TELE2 RUSSIA (HelloWorld)</t>
  </si>
  <si>
    <t>RWAOC</t>
  </si>
  <si>
    <t>MTN RWANDACELL - RWANDA</t>
  </si>
  <si>
    <t>SAUAJ</t>
  </si>
  <si>
    <t>SAUDI TELECOM COMPANY (STC)</t>
  </si>
  <si>
    <t>SAUET</t>
  </si>
  <si>
    <t>ETIHAD ETISALAT COMPANY (HelloWorld)</t>
  </si>
  <si>
    <t>SDNBT | SDNOC</t>
  </si>
  <si>
    <t>MTN SUDAN CO.LTD - SUDAN</t>
  </si>
  <si>
    <t>SENAZ</t>
  </si>
  <si>
    <t>SONATEL (ORANGE)</t>
  </si>
  <si>
    <t>SENSG | SENOB</t>
  </si>
  <si>
    <t>SENTEL (TIGO) SENEGAL</t>
  </si>
  <si>
    <t>SGPM1</t>
  </si>
  <si>
    <t>M1 LIMITED (FORMERLY MOBILE ONE)</t>
  </si>
  <si>
    <t>SGPSH</t>
  </si>
  <si>
    <t>STARHUB MOBILE PTE LTD -  SINGAPORE</t>
  </si>
  <si>
    <t>SLEAC</t>
  </si>
  <si>
    <t>AFRICELL-LINTEL (SL) LTD</t>
  </si>
  <si>
    <t>SLECT</t>
  </si>
  <si>
    <t>AIRTEL SIERRA LEONE</t>
  </si>
  <si>
    <t>SRBNO</t>
  </si>
  <si>
    <t>VIP SERBIA (HelloWorld)</t>
  </si>
  <si>
    <t>SSDOD</t>
  </si>
  <si>
    <t>MTN SOUTH SUDAN</t>
  </si>
  <si>
    <t>SSDVC</t>
  </si>
  <si>
    <t>VIVACELL SOUTH SUDAN</t>
  </si>
  <si>
    <t>ZAIN SOUTH SUDAN-BICS HUB</t>
  </si>
  <si>
    <t>SUDMO</t>
  </si>
  <si>
    <t>SUDANESE MOBILE TELEPHONE CO. LTD (ZAIN-SD)</t>
  </si>
  <si>
    <t>SVKGT</t>
  </si>
  <si>
    <t>ORANGE SLOVENSKO - SLOVAKIA</t>
  </si>
  <si>
    <t>SVNMT</t>
  </si>
  <si>
    <t>TELEKOM SLOVENIJE (MOBITEL - SLOVENIA)</t>
  </si>
  <si>
    <t>SVNSM</t>
  </si>
  <si>
    <t>SI.MOBIL - SLOVENIA</t>
  </si>
  <si>
    <t>SVNVG</t>
  </si>
  <si>
    <t>TUSMOBIL- SLOVENIA( Telemach Mobil)</t>
  </si>
  <si>
    <t>SWEEP</t>
  </si>
  <si>
    <t>TELENOR SVERIGE AB (VODAFONE SVERIGE AB)</t>
  </si>
  <si>
    <t>SWEHU | SWEOK</t>
  </si>
  <si>
    <t>HI3G ACCESS AB - SWEDEN (HelloWorld)</t>
  </si>
  <si>
    <t>SWESM</t>
  </si>
  <si>
    <t>TELE AB, COMVIQ (HelloWorld)</t>
  </si>
  <si>
    <t xml:space="preserve">SWEIQ </t>
  </si>
  <si>
    <t>COMVIQ - HelloWorld</t>
  </si>
  <si>
    <t>SWETR</t>
  </si>
  <si>
    <t>TELIA MOBILE SWEDEN</t>
  </si>
  <si>
    <t>SWZMN</t>
  </si>
  <si>
    <t>SWAZI MTN LTD -  SWAZILAND (HelloWorld)</t>
  </si>
  <si>
    <t>SYRSP</t>
  </si>
  <si>
    <t>SPACETEL (MTN SYRIA) - HelloWorld</t>
  </si>
  <si>
    <t>TCDCT | TCDOC</t>
  </si>
  <si>
    <t>AIRTEL CHAD</t>
  </si>
  <si>
    <t>TGOTC</t>
  </si>
  <si>
    <t>TOGO CELLULAIRE  - TOGO</t>
  </si>
  <si>
    <t>TGOTL | TGOOC</t>
  </si>
  <si>
    <t>MOOV(TELECEL TOGO )</t>
  </si>
  <si>
    <t>THACA | THACT</t>
  </si>
  <si>
    <t>TRUEMOVE (REAL FUTURE) - THAILAND</t>
  </si>
  <si>
    <t>THACT</t>
  </si>
  <si>
    <t>THAWN</t>
  </si>
  <si>
    <t>ADVANCED WIRELESS NETWORK COMPANY LIMITED</t>
  </si>
  <si>
    <t>TTODL</t>
  </si>
  <si>
    <t>DIGICEL GROUP - TRINIDAD &amp; TOBAGO</t>
  </si>
  <si>
    <t>TRINIDAD &amp; TOBAGO</t>
  </si>
  <si>
    <t>TUNTA</t>
  </si>
  <si>
    <t>TUNISIANA - TUNISIA</t>
  </si>
  <si>
    <t>TURTC</t>
  </si>
  <si>
    <t>TURKCELL - TURKEY</t>
  </si>
  <si>
    <t>TURTS | TURVF</t>
  </si>
  <si>
    <t>VODAFONE TELEKOMUNIKASYON A.S. BICS HUB (TURTS)</t>
  </si>
  <si>
    <t>TWNFE</t>
  </si>
  <si>
    <t>FAR EASTONE  - TAIWAN</t>
  </si>
  <si>
    <t>TWNLD</t>
  </si>
  <si>
    <t>CHUNGWA TELECOM LDM - TAIWAN</t>
  </si>
  <si>
    <t>TZAMB | TZAOA</t>
  </si>
  <si>
    <t>MIC TANZANIA (HelloWorld)</t>
  </si>
  <si>
    <t>TZAVC | TZAOV</t>
  </si>
  <si>
    <t>VODACOM COMMUNICATIONS - TANZANIA</t>
  </si>
  <si>
    <t>TZAZN | TZAOE</t>
  </si>
  <si>
    <t xml:space="preserve">ZANTEL ZANZIBAR </t>
  </si>
  <si>
    <t>TZACT</t>
  </si>
  <si>
    <t>UKRKS</t>
  </si>
  <si>
    <t>KYIVSTAR GSM -  UKRAINE</t>
  </si>
  <si>
    <t>UKRUM</t>
  </si>
  <si>
    <t>MTS UKRAINE</t>
  </si>
  <si>
    <t>URYAM</t>
  </si>
  <si>
    <t>CLARO URUGUAY</t>
  </si>
  <si>
    <t>USAAT</t>
  </si>
  <si>
    <t>AT &amp; T WIRELESS GROUP - USA</t>
  </si>
  <si>
    <t>UNITED STATES OF AMERICA</t>
  </si>
  <si>
    <t>USABS</t>
  </si>
  <si>
    <t>BELL SOUTH(CINGULAR WIRELESS) -  USA</t>
  </si>
  <si>
    <t>USACG</t>
  </si>
  <si>
    <t>AT&amp;T Mobility LLC (HelloWorld)</t>
  </si>
  <si>
    <t>USANC &amp; USASP</t>
  </si>
  <si>
    <t>SPRINT NEXTEL - USA (HelloWorld)</t>
  </si>
  <si>
    <t>USAOC | USAVZ</t>
  </si>
  <si>
    <t>VERIZON WIRELESS BICS HUB (USAVZ)</t>
  </si>
  <si>
    <t>USAPB</t>
  </si>
  <si>
    <t>PACIFIC BELL (CINGULAR WIRELESS) - USA (HelloWord)</t>
  </si>
  <si>
    <t>USAW6</t>
  </si>
  <si>
    <t>T-MOBILE, USA ( HelloWorld)</t>
  </si>
  <si>
    <t>VNMVT</t>
  </si>
  <si>
    <t>VIETTEL TELECOM</t>
  </si>
  <si>
    <t>YEMSA</t>
  </si>
  <si>
    <t>SABAFON - YEMEN</t>
  </si>
  <si>
    <t>YEMSP</t>
  </si>
  <si>
    <t>MTN (SPACETEL) - YEMEN (HelloWorld)</t>
  </si>
  <si>
    <t>YUGMT</t>
  </si>
  <si>
    <t>TELENOR (MOBTEL SERBIA)</t>
  </si>
  <si>
    <t>YUGTS | YUGOC</t>
  </si>
  <si>
    <t>TELEKOM SERBIA - SERBIA</t>
  </si>
  <si>
    <t>ZAFCC</t>
  </si>
  <si>
    <t>CELL C -  SOUTHAFRICA</t>
  </si>
  <si>
    <t>ZAFOC</t>
  </si>
  <si>
    <t>MTN -  SOUTH AFRICA (MTN OPCO)</t>
  </si>
  <si>
    <t>MTN -  SOUTH AFRICA (HelloWorld)</t>
  </si>
  <si>
    <t>ZAFVC | ZAFOV</t>
  </si>
  <si>
    <t>VODACOM GROUP (PTY) LTD BICS HUB (ZAFVC)</t>
  </si>
  <si>
    <t>ZMBCE</t>
  </si>
  <si>
    <t>AIRTEL ZAMBIA</t>
  </si>
  <si>
    <t>ZMBOC</t>
  </si>
  <si>
    <t>MTN ZAMBIA (TELECEL) - HelloWorld</t>
  </si>
  <si>
    <t>ZWEET</t>
  </si>
  <si>
    <t>ECONET -  ZIMBABWE</t>
  </si>
  <si>
    <t>ZWEN1 | ZWEOC</t>
  </si>
  <si>
    <t>NET ONE -  ZIMBABWE</t>
  </si>
  <si>
    <t>ZWEN3</t>
  </si>
  <si>
    <t>TELECEL - ZIMBABWE</t>
  </si>
  <si>
    <t>NZLNH | NZLOC</t>
  </si>
  <si>
    <t>TWO DEGREES NETWORKS LTD BICS HUB (NZLNH)</t>
  </si>
  <si>
    <t xml:space="preserve">NEW ZEALAND </t>
  </si>
  <si>
    <t>CODAC</t>
  </si>
  <si>
    <t xml:space="preserve">Africell DRC </t>
  </si>
  <si>
    <t>DRC Congo</t>
  </si>
  <si>
    <t>AAZVF | AAZOV | MLTOV</t>
  </si>
  <si>
    <t>AT &amp; T WIRELESS GROUP - USA (HelloWorld)</t>
  </si>
  <si>
    <t>Orange Congo</t>
  </si>
  <si>
    <t>ESPT2</t>
  </si>
  <si>
    <t>TELEFONICA</t>
  </si>
  <si>
    <t>TADIG code</t>
  </si>
  <si>
    <t>Operator Name</t>
  </si>
  <si>
    <t>MCCMNC</t>
  </si>
  <si>
    <t>Country</t>
  </si>
  <si>
    <t>AWCC</t>
  </si>
  <si>
    <t>Afghanistan</t>
  </si>
  <si>
    <t>AFGTD</t>
  </si>
  <si>
    <t>ROSHAN</t>
  </si>
  <si>
    <t>AFGAR</t>
  </si>
  <si>
    <t>MTN Afghanistan</t>
  </si>
  <si>
    <t>AFGEA</t>
  </si>
  <si>
    <t>Etisalat Afghanistan</t>
  </si>
  <si>
    <t>ALBAM</t>
  </si>
  <si>
    <t>Telekom Albania Sh.A.</t>
  </si>
  <si>
    <t>Albania</t>
  </si>
  <si>
    <t>ALBVF</t>
  </si>
  <si>
    <t>Vodafone Albania</t>
  </si>
  <si>
    <t>ALBEM</t>
  </si>
  <si>
    <t>ALBtelecom</t>
  </si>
  <si>
    <t>ALBM4</t>
  </si>
  <si>
    <t>Plus Communication Sh.a.</t>
  </si>
  <si>
    <t>DZAA1</t>
  </si>
  <si>
    <t>Mobilis</t>
  </si>
  <si>
    <t>Algeria</t>
  </si>
  <si>
    <t>Djezzy</t>
  </si>
  <si>
    <t>DZAWT</t>
  </si>
  <si>
    <t>Wataniya Télécom Algérie</t>
  </si>
  <si>
    <t>ASMAS</t>
  </si>
  <si>
    <t>BLUESKY</t>
  </si>
  <si>
    <t>American Samoa</t>
  </si>
  <si>
    <t>ANDORRA TELECOM</t>
  </si>
  <si>
    <t>Andorra</t>
  </si>
  <si>
    <t>UNITEL</t>
  </si>
  <si>
    <t>Angola</t>
  </si>
  <si>
    <t>AGOMV</t>
  </si>
  <si>
    <t>MOVICEL</t>
  </si>
  <si>
    <t>AIACW</t>
  </si>
  <si>
    <t>FLOW</t>
  </si>
  <si>
    <t>Anguilla</t>
  </si>
  <si>
    <t>ATG03</t>
  </si>
  <si>
    <t>APUA inet</t>
  </si>
  <si>
    <t>Antigua and Barbuda</t>
  </si>
  <si>
    <t>ATGCW</t>
  </si>
  <si>
    <t>Digicel Antigua &amp; Barbuda</t>
  </si>
  <si>
    <t>ARG01</t>
  </si>
  <si>
    <t>Telefonica MVNO</t>
  </si>
  <si>
    <t>Argentina</t>
  </si>
  <si>
    <t>Telefónica Móviles Argentina S.A.</t>
  </si>
  <si>
    <t>Personal</t>
  </si>
  <si>
    <t>ARGVO</t>
  </si>
  <si>
    <t>Telecom Argentina S.A.</t>
  </si>
  <si>
    <t>ARM01</t>
  </si>
  <si>
    <t>ARMGSM</t>
  </si>
  <si>
    <t>Armenia</t>
  </si>
  <si>
    <t>Karabakh Telecom</t>
  </si>
  <si>
    <t>ARM05</t>
  </si>
  <si>
    <t>MTS Armenia</t>
  </si>
  <si>
    <t>ARMOR</t>
  </si>
  <si>
    <t>Ucom</t>
  </si>
  <si>
    <t>ABWSE</t>
  </si>
  <si>
    <t>SETAR GSM</t>
  </si>
  <si>
    <t>Aruba</t>
  </si>
  <si>
    <t>ABWDC</t>
  </si>
  <si>
    <t>Digicel</t>
  </si>
  <si>
    <t>Telstra MobileNet</t>
  </si>
  <si>
    <t>Australia</t>
  </si>
  <si>
    <t>YES OPTUS</t>
  </si>
  <si>
    <t>AUSVF</t>
  </si>
  <si>
    <t>Vodafone</t>
  </si>
  <si>
    <t>Pivotel</t>
  </si>
  <si>
    <t>AUS71</t>
  </si>
  <si>
    <t>AUS72</t>
  </si>
  <si>
    <t>AUTPT</t>
  </si>
  <si>
    <t>A1</t>
  </si>
  <si>
    <t>Austria</t>
  </si>
  <si>
    <t>Magenta Telekom</t>
  </si>
  <si>
    <t>Drei</t>
  </si>
  <si>
    <t>AUTTR</t>
  </si>
  <si>
    <t>Tele-ring</t>
  </si>
  <si>
    <t>A1 Telekom Austria AG</t>
  </si>
  <si>
    <t>AUTHU</t>
  </si>
  <si>
    <t>AUTAT</t>
  </si>
  <si>
    <t>AUTMR</t>
  </si>
  <si>
    <t>spusu</t>
  </si>
  <si>
    <t>MTEL Austrija</t>
  </si>
  <si>
    <t>AZERCELL GSM</t>
  </si>
  <si>
    <t>Azerbaijan</t>
  </si>
  <si>
    <t>Bakcell LLC</t>
  </si>
  <si>
    <t>AZEAF</t>
  </si>
  <si>
    <t>Nar Mobile</t>
  </si>
  <si>
    <t>Azercell Telecom BM</t>
  </si>
  <si>
    <t>BHSBH</t>
  </si>
  <si>
    <t>The Bahamas Telecommunications Company Ltd</t>
  </si>
  <si>
    <t>Bahamas</t>
  </si>
  <si>
    <t>BHSNC</t>
  </si>
  <si>
    <t>aliv</t>
  </si>
  <si>
    <t>BHRBT</t>
  </si>
  <si>
    <t>BATELCO</t>
  </si>
  <si>
    <t>Bahrain</t>
  </si>
  <si>
    <t>Zain BH</t>
  </si>
  <si>
    <t>BHRST</t>
  </si>
  <si>
    <t>STC Bahrain B.S.C Closed</t>
  </si>
  <si>
    <t>grameenphone</t>
  </si>
  <si>
    <t>Bangladesh</t>
  </si>
  <si>
    <t>Grameenphone Ltd</t>
  </si>
  <si>
    <t>robi axiata</t>
  </si>
  <si>
    <t>BGDBL</t>
  </si>
  <si>
    <t>Banglalink</t>
  </si>
  <si>
    <t>BGDTT</t>
  </si>
  <si>
    <t>Teletalk Bangladesh Ltd</t>
  </si>
  <si>
    <t>BGDWT</t>
  </si>
  <si>
    <t>Airtel</t>
  </si>
  <si>
    <t>BRBCW</t>
  </si>
  <si>
    <t>Barbados</t>
  </si>
  <si>
    <t>BRBDC</t>
  </si>
  <si>
    <t>DIGICEL</t>
  </si>
  <si>
    <t>BLRMD</t>
  </si>
  <si>
    <t>VELCOM</t>
  </si>
  <si>
    <t>Belarus</t>
  </si>
  <si>
    <t>MTS BY</t>
  </si>
  <si>
    <t>BLRBT</t>
  </si>
  <si>
    <t>Belarusian Telecommunications Network CJSC</t>
  </si>
  <si>
    <t>BELTB</t>
  </si>
  <si>
    <t>Proximus</t>
  </si>
  <si>
    <t>Belgium</t>
  </si>
  <si>
    <t>Proximus PLC</t>
  </si>
  <si>
    <t>Telenet Group BVBA/SPRL (Telenet)</t>
  </si>
  <si>
    <t>Orange Belgium</t>
  </si>
  <si>
    <t>BELKO</t>
  </si>
  <si>
    <t>BASE</t>
  </si>
  <si>
    <t>BICS (Public Cloud)</t>
  </si>
  <si>
    <t>BLZ67</t>
  </si>
  <si>
    <t>Belize Telecommunications</t>
  </si>
  <si>
    <t>Belize</t>
  </si>
  <si>
    <t>BLZSC</t>
  </si>
  <si>
    <t>Speednet Communications Ltd</t>
  </si>
  <si>
    <t>ETISALAT BENIN</t>
  </si>
  <si>
    <t>Benin</t>
  </si>
  <si>
    <t>BENSP</t>
  </si>
  <si>
    <t>MTN BENIN</t>
  </si>
  <si>
    <t>Bell Benin Communications (BBCOM)</t>
  </si>
  <si>
    <t>BMUBD</t>
  </si>
  <si>
    <t>CELLONE</t>
  </si>
  <si>
    <t>Bermuda</t>
  </si>
  <si>
    <t>BTNBM</t>
  </si>
  <si>
    <t>B-Mobile</t>
  </si>
  <si>
    <t>Bhutan</t>
  </si>
  <si>
    <t>BTNTC</t>
  </si>
  <si>
    <t>TASHICELL</t>
  </si>
  <si>
    <t>Nuevatel PCS De Bolivia</t>
  </si>
  <si>
    <t>Bolivia</t>
  </si>
  <si>
    <t>BOLME</t>
  </si>
  <si>
    <t>Entel</t>
  </si>
  <si>
    <t>BOLTE</t>
  </si>
  <si>
    <t>TIGO</t>
  </si>
  <si>
    <t>HT ERONET</t>
  </si>
  <si>
    <t>Bosnia and Herzegovina</t>
  </si>
  <si>
    <t>BIHMS</t>
  </si>
  <si>
    <t>m:tel</t>
  </si>
  <si>
    <t>BIHPT</t>
  </si>
  <si>
    <t>BH Mobile</t>
  </si>
  <si>
    <t>BWAGA</t>
  </si>
  <si>
    <t>MASCOM</t>
  </si>
  <si>
    <t>Botswana</t>
  </si>
  <si>
    <t>ORANGE</t>
  </si>
  <si>
    <t>BWABC</t>
  </si>
  <si>
    <t>BTC</t>
  </si>
  <si>
    <t>Nextel Telecomunicacoes Ltd. Brasil (NII Holdings)</t>
  </si>
  <si>
    <t>Brazil</t>
  </si>
  <si>
    <t>BRARN</t>
  </si>
  <si>
    <t>TIM BRASIL</t>
  </si>
  <si>
    <t>BRASP</t>
  </si>
  <si>
    <t>BRACS</t>
  </si>
  <si>
    <t>Claro</t>
  </si>
  <si>
    <t>BRAV2</t>
  </si>
  <si>
    <t>Vivo</t>
  </si>
  <si>
    <t>BRAV1</t>
  </si>
  <si>
    <t>BRAV3</t>
  </si>
  <si>
    <t>Sercomtel Celular S.A.</t>
  </si>
  <si>
    <t>BRABT</t>
  </si>
  <si>
    <t>Oi</t>
  </si>
  <si>
    <t>BRATC</t>
  </si>
  <si>
    <t>BRAAC</t>
  </si>
  <si>
    <t>BRATM</t>
  </si>
  <si>
    <t>BRACT</t>
  </si>
  <si>
    <t>Algar Telecom</t>
  </si>
  <si>
    <t>BRAC3</t>
  </si>
  <si>
    <t>BRAC4</t>
  </si>
  <si>
    <t>Nextel Brasil</t>
  </si>
  <si>
    <t>Porto Seguro Telecomunicações Ltd. (Porto Conecta)</t>
  </si>
  <si>
    <t>BRNTB</t>
  </si>
  <si>
    <t>Datastream Technology Sdn Bhd</t>
  </si>
  <si>
    <t>Brunei Darussalam</t>
  </si>
  <si>
    <t>BRNBR</t>
  </si>
  <si>
    <t>PCSB</t>
  </si>
  <si>
    <t>BRNUN</t>
  </si>
  <si>
    <t>BRNDS</t>
  </si>
  <si>
    <t>DTSCom</t>
  </si>
  <si>
    <t>A1 BG</t>
  </si>
  <si>
    <t>Bulgaria</t>
  </si>
  <si>
    <t>BGRVA</t>
  </si>
  <si>
    <t>Vivacom</t>
  </si>
  <si>
    <t>Telenor</t>
  </si>
  <si>
    <t>ONATEL</t>
  </si>
  <si>
    <t>Burkina Faso</t>
  </si>
  <si>
    <t>Orange</t>
  </si>
  <si>
    <t>Orange Burkina Faso S.A</t>
  </si>
  <si>
    <t>Telecel Faso S.A.</t>
  </si>
  <si>
    <t>Econet Leo S.A.</t>
  </si>
  <si>
    <t>Burundi</t>
  </si>
  <si>
    <t>BDIHC</t>
  </si>
  <si>
    <t>Smart Mobile</t>
  </si>
  <si>
    <t>Viettel Burundi S.A (Lumitel)</t>
  </si>
  <si>
    <t>U-COM Burundi</t>
  </si>
  <si>
    <t>KHMGM</t>
  </si>
  <si>
    <t>Cellcard</t>
  </si>
  <si>
    <t>Cambodia</t>
  </si>
  <si>
    <t>KHML1</t>
  </si>
  <si>
    <t>Smart</t>
  </si>
  <si>
    <t>qb</t>
  </si>
  <si>
    <t>KHMSM</t>
  </si>
  <si>
    <t>Metfone</t>
  </si>
  <si>
    <t>Viettel (Cambodia) Pte. Ltd. - Metfone</t>
  </si>
  <si>
    <t>KHM3A</t>
  </si>
  <si>
    <t>SEATEL CAMBODIA</t>
  </si>
  <si>
    <t>CMRMT</t>
  </si>
  <si>
    <t>MTN Cameroon</t>
  </si>
  <si>
    <t>Cameroon</t>
  </si>
  <si>
    <t>CMRVT</t>
  </si>
  <si>
    <t>Nexttel</t>
  </si>
  <si>
    <t>CAN02</t>
  </si>
  <si>
    <t>Xplore Mobile</t>
  </si>
  <si>
    <t>Canada</t>
  </si>
  <si>
    <t>TELUS</t>
  </si>
  <si>
    <t>CANEL</t>
  </si>
  <si>
    <t>Bragg Communications Inc</t>
  </si>
  <si>
    <t>Rogers Communications Partnership</t>
  </si>
  <si>
    <t>CANET</t>
  </si>
  <si>
    <t>Execulink Telecom</t>
  </si>
  <si>
    <t>CANMC</t>
  </si>
  <si>
    <t>FIDO</t>
  </si>
  <si>
    <t>CANKO</t>
  </si>
  <si>
    <t>KNET Services</t>
  </si>
  <si>
    <t>SSi</t>
  </si>
  <si>
    <t>CANGW</t>
  </si>
  <si>
    <t>Freedom Mobile</t>
  </si>
  <si>
    <t>CANVT</t>
  </si>
  <si>
    <t>Videotron</t>
  </si>
  <si>
    <t>Bell Mobility</t>
  </si>
  <si>
    <t>CANIW</t>
  </si>
  <si>
    <t>Ice Wireless Inc</t>
  </si>
  <si>
    <t>Bell Mobility Inc.</t>
  </si>
  <si>
    <t>Rogers Wireless</t>
  </si>
  <si>
    <t>SaskTel</t>
  </si>
  <si>
    <t>TELUS Communications Inc.</t>
  </si>
  <si>
    <t>CANST</t>
  </si>
  <si>
    <t>Bell shared with TELUS &amp; SaskTel</t>
  </si>
  <si>
    <t>CANWT</t>
  </si>
  <si>
    <t>Wightman Telecom</t>
  </si>
  <si>
    <t>CPVCV</t>
  </si>
  <si>
    <t>CVMOVEL</t>
  </si>
  <si>
    <t>Cape Verde</t>
  </si>
  <si>
    <t>Unitel T+</t>
  </si>
  <si>
    <t>CYMCW</t>
  </si>
  <si>
    <t>Cayman Islands</t>
  </si>
  <si>
    <t>CAFAT</t>
  </si>
  <si>
    <t>ETISALAT</t>
  </si>
  <si>
    <t>Central African Republic</t>
  </si>
  <si>
    <t>CAF02</t>
  </si>
  <si>
    <t>Telecel Centrafrique SA</t>
  </si>
  <si>
    <t>Orange Centrafrique</t>
  </si>
  <si>
    <t>TCDCT</t>
  </si>
  <si>
    <t>Chad</t>
  </si>
  <si>
    <t>TCDML</t>
  </si>
  <si>
    <t>Millicom Tchad</t>
  </si>
  <si>
    <t>CHLMV</t>
  </si>
  <si>
    <t>ENTEL PCS</t>
  </si>
  <si>
    <t>Chile</t>
  </si>
  <si>
    <t>CHLTM</t>
  </si>
  <si>
    <t>Telefonica Movil de Chile</t>
  </si>
  <si>
    <t>CHLSM</t>
  </si>
  <si>
    <t>CLARO CHILE</t>
  </si>
  <si>
    <t>Centennial Cayman Corp Chile S.A.(Nextel)</t>
  </si>
  <si>
    <t>CHLB2</t>
  </si>
  <si>
    <t>VTR Movil S.A.</t>
  </si>
  <si>
    <t>CHLN3</t>
  </si>
  <si>
    <t>WOM Chile</t>
  </si>
  <si>
    <t>CHLPC</t>
  </si>
  <si>
    <t>CHNCT</t>
  </si>
  <si>
    <t>CHINA MOBILE</t>
  </si>
  <si>
    <t>China</t>
  </si>
  <si>
    <t>CHINA UNICOM GSM</t>
  </si>
  <si>
    <t>CHNCM</t>
  </si>
  <si>
    <t>China Telecom</t>
  </si>
  <si>
    <t>China Unicom</t>
  </si>
  <si>
    <t>CHNTD</t>
  </si>
  <si>
    <t>CHNCN</t>
  </si>
  <si>
    <t>CHNDX</t>
  </si>
  <si>
    <t>China Mobile</t>
  </si>
  <si>
    <t>COLCM</t>
  </si>
  <si>
    <t>Colombia</t>
  </si>
  <si>
    <t>COLTI</t>
  </si>
  <si>
    <t>TIGO COLOMBIA</t>
  </si>
  <si>
    <t>COLCO</t>
  </si>
  <si>
    <t>COLTM</t>
  </si>
  <si>
    <t>Movistar</t>
  </si>
  <si>
    <t>COLAV</t>
  </si>
  <si>
    <t>Avantel</t>
  </si>
  <si>
    <t>ETB</t>
  </si>
  <si>
    <t>HURI</t>
  </si>
  <si>
    <t>Comoros</t>
  </si>
  <si>
    <t>TELCO Comoros</t>
  </si>
  <si>
    <t>Congo</t>
  </si>
  <si>
    <t>Equateur Telecom Congo (ETC/Azur)</t>
  </si>
  <si>
    <t>Airtel-Congo B</t>
  </si>
  <si>
    <t>Libertis Telecom</t>
  </si>
  <si>
    <t>CODVC</t>
  </si>
  <si>
    <t>Vodacom Congo</t>
  </si>
  <si>
    <t>Democratic Republic of Congo</t>
  </si>
  <si>
    <t>Orange RDC</t>
  </si>
  <si>
    <t>CODSA</t>
  </si>
  <si>
    <t>Africell RDC</t>
  </si>
  <si>
    <t>COKTC</t>
  </si>
  <si>
    <t>Telecom Cook Islands</t>
  </si>
  <si>
    <t>Cook Islands</t>
  </si>
  <si>
    <t>CRICR</t>
  </si>
  <si>
    <t>I.C.E.</t>
  </si>
  <si>
    <t>Costa Rica</t>
  </si>
  <si>
    <t>CRICL</t>
  </si>
  <si>
    <t>Claro CR</t>
  </si>
  <si>
    <t>CRITC</t>
  </si>
  <si>
    <t>CIV02</t>
  </si>
  <si>
    <t>MOOV CI</t>
  </si>
  <si>
    <t>Cote D'Ivoire</t>
  </si>
  <si>
    <t>CIVCM</t>
  </si>
  <si>
    <t>Comium Ivory Coast INC.</t>
  </si>
  <si>
    <t>CIVTL</t>
  </si>
  <si>
    <t>MTN</t>
  </si>
  <si>
    <t>HRVCN</t>
  </si>
  <si>
    <t>Croatian Telecom Inc</t>
  </si>
  <si>
    <t>Croatia</t>
  </si>
  <si>
    <t>Telemach Croatia</t>
  </si>
  <si>
    <t>A1 HR</t>
  </si>
  <si>
    <t>ETECSA</t>
  </si>
  <si>
    <t>Cuba</t>
  </si>
  <si>
    <t>Cytamobile-Vodafone</t>
  </si>
  <si>
    <t>Cyprus</t>
  </si>
  <si>
    <t>CYPSC</t>
  </si>
  <si>
    <t>epic</t>
  </si>
  <si>
    <t>PrimeTel PLC</t>
  </si>
  <si>
    <t>T-Mobile CZ</t>
  </si>
  <si>
    <t>Czech Republic</t>
  </si>
  <si>
    <t>O2 Czech Republic</t>
  </si>
  <si>
    <t>CZECM</t>
  </si>
  <si>
    <t>Travel Telekommunikation s.r.o.</t>
  </si>
  <si>
    <t>TDC Denmark</t>
  </si>
  <si>
    <t>Denmark</t>
  </si>
  <si>
    <t>Telenor DK</t>
  </si>
  <si>
    <t>DNKHU</t>
  </si>
  <si>
    <t>3 DK</t>
  </si>
  <si>
    <t>DNKIA</t>
  </si>
  <si>
    <t>Telia DK</t>
  </si>
  <si>
    <t>ViaHub Corp. Denmark</t>
  </si>
  <si>
    <t>Telia-Telenor DK</t>
  </si>
  <si>
    <t>Evatis</t>
  </si>
  <si>
    <t>Djibouti</t>
  </si>
  <si>
    <t>DMACW</t>
  </si>
  <si>
    <t>Dominica</t>
  </si>
  <si>
    <t>DOM01</t>
  </si>
  <si>
    <t>ALTICE</t>
  </si>
  <si>
    <t>Dominican Republic</t>
  </si>
  <si>
    <t>CLARO GSM</t>
  </si>
  <si>
    <t>DOMAC</t>
  </si>
  <si>
    <t>Viva DO</t>
  </si>
  <si>
    <t>Wind Telecom</t>
  </si>
  <si>
    <t>ECUOT</t>
  </si>
  <si>
    <t>MOVISTAR</t>
  </si>
  <si>
    <t>Ecuador</t>
  </si>
  <si>
    <t>ECUPG</t>
  </si>
  <si>
    <t>Claro Ecuador</t>
  </si>
  <si>
    <t>ECUAL</t>
  </si>
  <si>
    <t>CNT</t>
  </si>
  <si>
    <t>Egypt</t>
  </si>
  <si>
    <t>vodafone</t>
  </si>
  <si>
    <t>Etisalat</t>
  </si>
  <si>
    <t>EGYTE</t>
  </si>
  <si>
    <t>we</t>
  </si>
  <si>
    <t>SLVTP</t>
  </si>
  <si>
    <t>CLARO SLV</t>
  </si>
  <si>
    <t>El Salvador</t>
  </si>
  <si>
    <t>SLVDC</t>
  </si>
  <si>
    <t>SLVTM</t>
  </si>
  <si>
    <t>Tigo El Salvador</t>
  </si>
  <si>
    <t>SLVTS</t>
  </si>
  <si>
    <t>Telefonica</t>
  </si>
  <si>
    <t>GNQ01</t>
  </si>
  <si>
    <t>GETESA</t>
  </si>
  <si>
    <t>Equatorial Guinea</t>
  </si>
  <si>
    <t>GNQHT</t>
  </si>
  <si>
    <t>Green Com</t>
  </si>
  <si>
    <t>ERIER</t>
  </si>
  <si>
    <t>EriTel</t>
  </si>
  <si>
    <t>Eritrea</t>
  </si>
  <si>
    <t>Telia</t>
  </si>
  <si>
    <t>Estonia</t>
  </si>
  <si>
    <t>Elisa Eesti</t>
  </si>
  <si>
    <t>Tele2</t>
  </si>
  <si>
    <t>Progroup Holding OU</t>
  </si>
  <si>
    <t>VIVEX OU</t>
  </si>
  <si>
    <t>ETH MTN</t>
  </si>
  <si>
    <t>Ethiopia</t>
  </si>
  <si>
    <t>FLKCW</t>
  </si>
  <si>
    <t>Sure South Atlantic Limited</t>
  </si>
  <si>
    <t>Falkland Islands (Malvinas)</t>
  </si>
  <si>
    <t>FROFT</t>
  </si>
  <si>
    <t>Faroese Telecom</t>
  </si>
  <si>
    <t>Faroe Islands</t>
  </si>
  <si>
    <t>FROKA</t>
  </si>
  <si>
    <t>VODAFONE FO</t>
  </si>
  <si>
    <t>Tosa</t>
  </si>
  <si>
    <t>FJIVF</t>
  </si>
  <si>
    <t>VODAFONE</t>
  </si>
  <si>
    <t>Fiji</t>
  </si>
  <si>
    <t>NRUDP</t>
  </si>
  <si>
    <t>Digicel (Fiji) Limited</t>
  </si>
  <si>
    <t>FINTA</t>
  </si>
  <si>
    <t>DNA Ltd</t>
  </si>
  <si>
    <t>Finland</t>
  </si>
  <si>
    <t>FINRL</t>
  </si>
  <si>
    <t>Elisa Corporation</t>
  </si>
  <si>
    <t>Alands Telekommunikation Ab</t>
  </si>
  <si>
    <t>FINES</t>
  </si>
  <si>
    <t>Telia FI - SuomenYV</t>
  </si>
  <si>
    <t>Telia FI</t>
  </si>
  <si>
    <t>Orange France</t>
  </si>
  <si>
    <t>France</t>
  </si>
  <si>
    <t>FRA09</t>
  </si>
  <si>
    <t>SFR</t>
  </si>
  <si>
    <t>FRAF2</t>
  </si>
  <si>
    <t>SFR (FEMTO)</t>
  </si>
  <si>
    <t>SFR (Contact)</t>
  </si>
  <si>
    <t>Free Mobile</t>
  </si>
  <si>
    <t>FRAF3</t>
  </si>
  <si>
    <t>Bouygues Telecom</t>
  </si>
  <si>
    <t>Sierra Wireless</t>
  </si>
  <si>
    <t>NRJ Mobile</t>
  </si>
  <si>
    <t>Bouygues Telecom (Contact)</t>
  </si>
  <si>
    <t>Halys</t>
  </si>
  <si>
    <t>SAP Digital Interconnect</t>
  </si>
  <si>
    <t>Transatel</t>
  </si>
  <si>
    <t>PYFVT</t>
  </si>
  <si>
    <t>VITI</t>
  </si>
  <si>
    <t>French Polynesia</t>
  </si>
  <si>
    <t>PYFVF</t>
  </si>
  <si>
    <t>FRATK</t>
  </si>
  <si>
    <t>VINI</t>
  </si>
  <si>
    <t>GAB01</t>
  </si>
  <si>
    <t>LIBERTIS</t>
  </si>
  <si>
    <t>Gabon</t>
  </si>
  <si>
    <t>ETISALAT GABON</t>
  </si>
  <si>
    <t>Airtel Gabon Ltd.</t>
  </si>
  <si>
    <t>USAN (AZUR) Gabon</t>
  </si>
  <si>
    <t>GMB01</t>
  </si>
  <si>
    <t>GAMCELL</t>
  </si>
  <si>
    <t>Gambia</t>
  </si>
  <si>
    <t>AFRICELL</t>
  </si>
  <si>
    <t>Comium Gambia</t>
  </si>
  <si>
    <t>GMBQC</t>
  </si>
  <si>
    <t>Qcell</t>
  </si>
  <si>
    <t>GEOGC</t>
  </si>
  <si>
    <t>GEOCELL</t>
  </si>
  <si>
    <t>Georgia</t>
  </si>
  <si>
    <t>GEOMA</t>
  </si>
  <si>
    <t>Magticom LTD</t>
  </si>
  <si>
    <t>GEOMT</t>
  </si>
  <si>
    <t>Mobitel, Georgia</t>
  </si>
  <si>
    <t>Telekom Deutschland GmbH</t>
  </si>
  <si>
    <t>Germany</t>
  </si>
  <si>
    <t>DEUD2</t>
  </si>
  <si>
    <t>O2 Germany</t>
  </si>
  <si>
    <t>DEUE2</t>
  </si>
  <si>
    <t>MobilCom Multimedia GmbH</t>
  </si>
  <si>
    <t>nexmo Inc. (Hosted by TelcoVillage GmbH)</t>
  </si>
  <si>
    <t>TynTec</t>
  </si>
  <si>
    <t>Telekom Deutschland Global SIM</t>
  </si>
  <si>
    <t>EMnify GmbH</t>
  </si>
  <si>
    <t>GHASC</t>
  </si>
  <si>
    <t>Ghana</t>
  </si>
  <si>
    <t>GHAGT</t>
  </si>
  <si>
    <t>Vodafone Ghana</t>
  </si>
  <si>
    <t>GHAMT</t>
  </si>
  <si>
    <t>AirtelTigo</t>
  </si>
  <si>
    <t>GHAZN</t>
  </si>
  <si>
    <t>GHAGM</t>
  </si>
  <si>
    <t>Glo Ghana</t>
  </si>
  <si>
    <t>GIBGT</t>
  </si>
  <si>
    <t>GIBTEL</t>
  </si>
  <si>
    <t>Gibraltar</t>
  </si>
  <si>
    <t>GRCCO</t>
  </si>
  <si>
    <t>COSMOTE</t>
  </si>
  <si>
    <t>Greece</t>
  </si>
  <si>
    <t>GRCPF</t>
  </si>
  <si>
    <t>AMD Telecom S.A.</t>
  </si>
  <si>
    <t>WIND</t>
  </si>
  <si>
    <t>Vodafone-Panafon Hellenic</t>
  </si>
  <si>
    <t>GRLTG</t>
  </si>
  <si>
    <t>TELE Greenland</t>
  </si>
  <si>
    <t>Greenland</t>
  </si>
  <si>
    <t>Grenada</t>
  </si>
  <si>
    <t>GRDCW</t>
  </si>
  <si>
    <t>GLP01</t>
  </si>
  <si>
    <t>Guadeloupe</t>
  </si>
  <si>
    <t>GUF01</t>
  </si>
  <si>
    <t>Outremer</t>
  </si>
  <si>
    <t>Dauphin Telecom - Amigo GSM</t>
  </si>
  <si>
    <t>FRAF4</t>
  </si>
  <si>
    <t>GUMIW</t>
  </si>
  <si>
    <t>IT&amp;E Wireless</t>
  </si>
  <si>
    <t>Guam</t>
  </si>
  <si>
    <t>MNPPT</t>
  </si>
  <si>
    <t>IT&amp;E</t>
  </si>
  <si>
    <t>USAPU</t>
  </si>
  <si>
    <t>GTA</t>
  </si>
  <si>
    <t>GUMDP</t>
  </si>
  <si>
    <t>DOCOMO PACIFIC INC</t>
  </si>
  <si>
    <t>GUMHT</t>
  </si>
  <si>
    <t>CLARO</t>
  </si>
  <si>
    <t>Guatemala</t>
  </si>
  <si>
    <t>GTMCM</t>
  </si>
  <si>
    <t>TIGO GUATEMALA</t>
  </si>
  <si>
    <t>GTMTG</t>
  </si>
  <si>
    <t>GINGS</t>
  </si>
  <si>
    <t>Orange Guinee</t>
  </si>
  <si>
    <t>Guinea</t>
  </si>
  <si>
    <t>Sotelgui sa</t>
  </si>
  <si>
    <t>INTERCEL Guinée (Telecel Guinee)</t>
  </si>
  <si>
    <t>GINAG</t>
  </si>
  <si>
    <t>GIN07</t>
  </si>
  <si>
    <t>Cellcom Guinée</t>
  </si>
  <si>
    <t>GNBSB</t>
  </si>
  <si>
    <t>Guinea-Bissau</t>
  </si>
  <si>
    <t>GNB03</t>
  </si>
  <si>
    <t>Orange Bissau</t>
  </si>
  <si>
    <t>GUYGT</t>
  </si>
  <si>
    <t>GTT + Do More</t>
  </si>
  <si>
    <t>Guyana</t>
  </si>
  <si>
    <t>GUYUM</t>
  </si>
  <si>
    <t>Digicel Guyana</t>
  </si>
  <si>
    <t>Comcel-Voila</t>
  </si>
  <si>
    <t>Haiti</t>
  </si>
  <si>
    <t>HTIVT</t>
  </si>
  <si>
    <t>Natcom</t>
  </si>
  <si>
    <t>HNDME</t>
  </si>
  <si>
    <t>Honduras</t>
  </si>
  <si>
    <t>HND02</t>
  </si>
  <si>
    <t>HNDHM</t>
  </si>
  <si>
    <t>Empresa Hondurena de Telecomunicaciones</t>
  </si>
  <si>
    <t>Sercom (Claro)</t>
  </si>
  <si>
    <t>CSL</t>
  </si>
  <si>
    <t>Hong Kong</t>
  </si>
  <si>
    <t>CITIC Telecom International Ltd.</t>
  </si>
  <si>
    <t>HKGH3</t>
  </si>
  <si>
    <t>HKGHT</t>
  </si>
  <si>
    <t>SmarTone HK</t>
  </si>
  <si>
    <t>China Unicom (Hong Kong) Operations Ltd</t>
  </si>
  <si>
    <t>Hong Kong Telecommunications (HKT) Limited</t>
  </si>
  <si>
    <t>HKGNW</t>
  </si>
  <si>
    <t>HKGPP</t>
  </si>
  <si>
    <t>China Mobile HK</t>
  </si>
  <si>
    <t>HKGMC</t>
  </si>
  <si>
    <t>HKGM3</t>
  </si>
  <si>
    <t>China Mobile Hong Kong "Peoples"</t>
  </si>
  <si>
    <t>Webbing Hong Kong Ltd</t>
  </si>
  <si>
    <t>Hungary</t>
  </si>
  <si>
    <t>HUND1</t>
  </si>
  <si>
    <t>Digi.Mobil HU</t>
  </si>
  <si>
    <t>T-Mobile Hungary</t>
  </si>
  <si>
    <t>HUNVR</t>
  </si>
  <si>
    <t>LGI Mobile (UPC Magyarország Kft.)</t>
  </si>
  <si>
    <t>ISLPS</t>
  </si>
  <si>
    <t>Siminn</t>
  </si>
  <si>
    <t>Iceland</t>
  </si>
  <si>
    <t>Vodafone Iceland</t>
  </si>
  <si>
    <t>Viking wireless</t>
  </si>
  <si>
    <t>ISLOC</t>
  </si>
  <si>
    <t>NE - On-Waves</t>
  </si>
  <si>
    <t>ISLNO</t>
  </si>
  <si>
    <t>NOVA</t>
  </si>
  <si>
    <t>IMC Ísland ehf.</t>
  </si>
  <si>
    <t>airtel</t>
  </si>
  <si>
    <t>India</t>
  </si>
  <si>
    <t>Idea Cellular Ltd</t>
  </si>
  <si>
    <t>INDBI</t>
  </si>
  <si>
    <t>Vodafone Mobile Services Limited</t>
  </si>
  <si>
    <t>IND07</t>
  </si>
  <si>
    <t>Vodafone Mobile Services Ltd. (VMSL)</t>
  </si>
  <si>
    <t>INDE5</t>
  </si>
  <si>
    <t>IND16</t>
  </si>
  <si>
    <t>AIRTEL</t>
  </si>
  <si>
    <t>Vodafone India Limited (VIL)</t>
  </si>
  <si>
    <t>Vodafone Cellular Limited (VCL Maharashtra)</t>
  </si>
  <si>
    <t>Vodafone East Limited (VEastL)</t>
  </si>
  <si>
    <t>INDHR</t>
  </si>
  <si>
    <t>CellOne Haryana</t>
  </si>
  <si>
    <t>INDAS</t>
  </si>
  <si>
    <t>CellOne Assam</t>
  </si>
  <si>
    <t>Vodafone Cellular Limited (VCL Tamil Nadu)</t>
  </si>
  <si>
    <t>Vodafone Cellular Limited (VCL Kerala)</t>
  </si>
  <si>
    <t>INDHP</t>
  </si>
  <si>
    <t>CellOne Himachal Pradesh</t>
  </si>
  <si>
    <t>INDPB</t>
  </si>
  <si>
    <t>CellOne Punjab</t>
  </si>
  <si>
    <t>INDUW</t>
  </si>
  <si>
    <t>CellOne Uttar Pradesh (West)</t>
  </si>
  <si>
    <t>INDUE</t>
  </si>
  <si>
    <t>CellOne Uttar Pradesh (East)</t>
  </si>
  <si>
    <t>INDE6</t>
  </si>
  <si>
    <t>INDGJ</t>
  </si>
  <si>
    <t>CellOne Gujarat</t>
  </si>
  <si>
    <t>INDMY</t>
  </si>
  <si>
    <t>CellOne Madhya Pradesh</t>
  </si>
  <si>
    <t>INDRJ</t>
  </si>
  <si>
    <t>CellOne Rajasthan</t>
  </si>
  <si>
    <t>INDJK</t>
  </si>
  <si>
    <t>CellOne Jammu &amp; Kashmir</t>
  </si>
  <si>
    <t>INDCH</t>
  </si>
  <si>
    <t>CellOne Chennai</t>
  </si>
  <si>
    <t>INDMH</t>
  </si>
  <si>
    <t>CellOne Maharashtra</t>
  </si>
  <si>
    <t>Mahanagar Telephone Nigam</t>
  </si>
  <si>
    <t>INDKT</t>
  </si>
  <si>
    <t>CellOne Karnataka</t>
  </si>
  <si>
    <t>INDKR</t>
  </si>
  <si>
    <t>CellOne Kerala</t>
  </si>
  <si>
    <t>INDAP</t>
  </si>
  <si>
    <t>CellOne Andhra Pradesh</t>
  </si>
  <si>
    <t>INDWB</t>
  </si>
  <si>
    <t>CellOne West Bengal</t>
  </si>
  <si>
    <t>INDBH</t>
  </si>
  <si>
    <t>CellOne Bihar</t>
  </si>
  <si>
    <t>INDOR</t>
  </si>
  <si>
    <t>CellOne Orissa</t>
  </si>
  <si>
    <t>INDNE</t>
  </si>
  <si>
    <t>CellOne North East</t>
  </si>
  <si>
    <t>INDMP</t>
  </si>
  <si>
    <t>CellOne All India except Delhi &amp; Mumbai</t>
  </si>
  <si>
    <t>INDTN</t>
  </si>
  <si>
    <t>CellOne Tamil Nadu</t>
  </si>
  <si>
    <t>INDCA</t>
  </si>
  <si>
    <t>CellOne Kolkata</t>
  </si>
  <si>
    <t>INDIH</t>
  </si>
  <si>
    <t>IND14</t>
  </si>
  <si>
    <t>IND12</t>
  </si>
  <si>
    <t>IND11</t>
  </si>
  <si>
    <t>IND10</t>
  </si>
  <si>
    <t>IND13</t>
  </si>
  <si>
    <t>IND15</t>
  </si>
  <si>
    <t>INDIB</t>
  </si>
  <si>
    <t>INDDA</t>
  </si>
  <si>
    <t>Datacom Solutions Pvt. Ltd.</t>
  </si>
  <si>
    <t>INDDQ</t>
  </si>
  <si>
    <t>INDDM</t>
  </si>
  <si>
    <t>INDDK</t>
  </si>
  <si>
    <t>INDDN</t>
  </si>
  <si>
    <t>INDDO</t>
  </si>
  <si>
    <t>INDDR</t>
  </si>
  <si>
    <t>INDDB</t>
  </si>
  <si>
    <t>INDDC</t>
  </si>
  <si>
    <t>INDDP</t>
  </si>
  <si>
    <t>INDDF</t>
  </si>
  <si>
    <t>INDDG</t>
  </si>
  <si>
    <t>INDDH</t>
  </si>
  <si>
    <t>INDDS</t>
  </si>
  <si>
    <t>INDDD</t>
  </si>
  <si>
    <t>INDDT</t>
  </si>
  <si>
    <t>INDJ1</t>
  </si>
  <si>
    <t>Reliance Jio Infocomm Ltd India</t>
  </si>
  <si>
    <t>INDDI</t>
  </si>
  <si>
    <t>INDDJ</t>
  </si>
  <si>
    <t>INDDU</t>
  </si>
  <si>
    <t>INDIJ</t>
  </si>
  <si>
    <t>INDJ2</t>
  </si>
  <si>
    <t>INDJ3</t>
  </si>
  <si>
    <t>INDJ4</t>
  </si>
  <si>
    <t>INDJ5</t>
  </si>
  <si>
    <t>INDJ6</t>
  </si>
  <si>
    <t>INDJ7</t>
  </si>
  <si>
    <t>INDJ8</t>
  </si>
  <si>
    <t>INDJ9</t>
  </si>
  <si>
    <t>INDJL</t>
  </si>
  <si>
    <t>INDJM</t>
  </si>
  <si>
    <t>INDJN</t>
  </si>
  <si>
    <t>INDJO</t>
  </si>
  <si>
    <t>INDJP</t>
  </si>
  <si>
    <t>INDJQ</t>
  </si>
  <si>
    <t>INDJR</t>
  </si>
  <si>
    <t>INDJS</t>
  </si>
  <si>
    <t>INDJT</t>
  </si>
  <si>
    <t>INDJU</t>
  </si>
  <si>
    <t>INDJV</t>
  </si>
  <si>
    <t>INDJW</t>
  </si>
  <si>
    <t>INDJX</t>
  </si>
  <si>
    <t>ACeS International Limited Indonesia (AIL)</t>
  </si>
  <si>
    <t>Indonesia</t>
  </si>
  <si>
    <t>INDOSATOOREDOO</t>
  </si>
  <si>
    <t>IDNLT</t>
  </si>
  <si>
    <t>XL Axiata</t>
  </si>
  <si>
    <t>Smartfren Telecom</t>
  </si>
  <si>
    <t>IDNEX</t>
  </si>
  <si>
    <t>IDNM8</t>
  </si>
  <si>
    <t>IDN89</t>
  </si>
  <si>
    <t>Rightel Communication Services Company PJS</t>
  </si>
  <si>
    <t>Iran, Islamic Republic of</t>
  </si>
  <si>
    <t>MTN-Irancell</t>
  </si>
  <si>
    <t>Mobile Telecommunication Company of Iran</t>
  </si>
  <si>
    <t>Taliya Mobile</t>
  </si>
  <si>
    <t>Asiacell</t>
  </si>
  <si>
    <t>Iraq</t>
  </si>
  <si>
    <t>IRQAT</t>
  </si>
  <si>
    <t>zain IQ</t>
  </si>
  <si>
    <t>IRQOR</t>
  </si>
  <si>
    <t>Zain Iraq</t>
  </si>
  <si>
    <t>IRQKK</t>
  </si>
  <si>
    <t>Korek Telecom</t>
  </si>
  <si>
    <t>IRLEC</t>
  </si>
  <si>
    <t>Ireland</t>
  </si>
  <si>
    <t>IRLDF</t>
  </si>
  <si>
    <t>Meteor</t>
  </si>
  <si>
    <t>IRLH3</t>
  </si>
  <si>
    <t>LGI Mobile (UPC IE)</t>
  </si>
  <si>
    <t>Partner IL</t>
  </si>
  <si>
    <t>Israel</t>
  </si>
  <si>
    <t>Cellcom Israel</t>
  </si>
  <si>
    <t>ISRPL</t>
  </si>
  <si>
    <t>Pelephone</t>
  </si>
  <si>
    <t>ISRMS</t>
  </si>
  <si>
    <t>Hot Mobile Ltd.</t>
  </si>
  <si>
    <t>ISRGT</t>
  </si>
  <si>
    <t>Golan Telecom IL</t>
  </si>
  <si>
    <t>Cellcom Israel Ltd.</t>
  </si>
  <si>
    <t>Beezz Communication Solutions L.T.D</t>
  </si>
  <si>
    <t>LB Annatel Ltd.</t>
  </si>
  <si>
    <t>TIM</t>
  </si>
  <si>
    <t>Italy</t>
  </si>
  <si>
    <t>ITAOM</t>
  </si>
  <si>
    <t>Digi Italy Srl</t>
  </si>
  <si>
    <t>Agile Telecom</t>
  </si>
  <si>
    <t>ITAFM</t>
  </si>
  <si>
    <t>ILIAD ITALIA</t>
  </si>
  <si>
    <t>Vodafone Italia S.p.A</t>
  </si>
  <si>
    <t>Mass Response Service GmbH</t>
  </si>
  <si>
    <t>Wind Telecomunicazioni SpA</t>
  </si>
  <si>
    <t>Wind Tre S.p.A.</t>
  </si>
  <si>
    <t>ITAGT</t>
  </si>
  <si>
    <t>Digicel Jamaica</t>
  </si>
  <si>
    <t>Jamaica</t>
  </si>
  <si>
    <t>JAMCW</t>
  </si>
  <si>
    <t>JPNDO</t>
  </si>
  <si>
    <t>DOCOMO</t>
  </si>
  <si>
    <t>Japan</t>
  </si>
  <si>
    <t>Rakuten Mobile, Inc.</t>
  </si>
  <si>
    <t>SoftBank</t>
  </si>
  <si>
    <t>JPNKD</t>
  </si>
  <si>
    <t>KDDI Corporation</t>
  </si>
  <si>
    <t>JPNKI</t>
  </si>
  <si>
    <t>Infobip / Compatel</t>
  </si>
  <si>
    <t>Jersey</t>
  </si>
  <si>
    <t>JORFL</t>
  </si>
  <si>
    <t>Zain JO</t>
  </si>
  <si>
    <t>Jordan</t>
  </si>
  <si>
    <t>JORUM</t>
  </si>
  <si>
    <t>Umniah</t>
  </si>
  <si>
    <t>JORMC</t>
  </si>
  <si>
    <t>KAZKT</t>
  </si>
  <si>
    <t>Beeline</t>
  </si>
  <si>
    <t>Kazakhstan</t>
  </si>
  <si>
    <t>KAZKZ</t>
  </si>
  <si>
    <t>Kcell</t>
  </si>
  <si>
    <t>KAZAL</t>
  </si>
  <si>
    <t>ALTEL</t>
  </si>
  <si>
    <t>KAZ77</t>
  </si>
  <si>
    <t>Tele2 Kazakhstan</t>
  </si>
  <si>
    <t>Safaricom Ltd.</t>
  </si>
  <si>
    <t>Kenya</t>
  </si>
  <si>
    <t>Safaricom</t>
  </si>
  <si>
    <t>Essar Telecom Kenya Ltd</t>
  </si>
  <si>
    <t>Telkom</t>
  </si>
  <si>
    <t>FAIBA</t>
  </si>
  <si>
    <t>Amalgamated Telecom Holdings Kiribati Limited</t>
  </si>
  <si>
    <t>Kiribati</t>
  </si>
  <si>
    <t>zain KW</t>
  </si>
  <si>
    <t>Kuwait</t>
  </si>
  <si>
    <t>KWTNM</t>
  </si>
  <si>
    <t>Ooredoo</t>
  </si>
  <si>
    <t>VIVA KUWAIT</t>
  </si>
  <si>
    <t>Kyrgyzstan</t>
  </si>
  <si>
    <t>KGZMC</t>
  </si>
  <si>
    <t>MegaCom</t>
  </si>
  <si>
    <t>KGZNT</t>
  </si>
  <si>
    <t>O!</t>
  </si>
  <si>
    <t>LAOTC</t>
  </si>
  <si>
    <t>LAO TELECOMMUNICATIONS</t>
  </si>
  <si>
    <t>Lao People's Democratic Republic</t>
  </si>
  <si>
    <t>LAOET</t>
  </si>
  <si>
    <t>ETL MOBILE</t>
  </si>
  <si>
    <t>LAT</t>
  </si>
  <si>
    <t>LAOTL</t>
  </si>
  <si>
    <t>TPLUS</t>
  </si>
  <si>
    <t>LMT</t>
  </si>
  <si>
    <t>Latvia</t>
  </si>
  <si>
    <t>TELE2</t>
  </si>
  <si>
    <t>Ventamobile</t>
  </si>
  <si>
    <t>LVABT</t>
  </si>
  <si>
    <t>Bite Latvija</t>
  </si>
  <si>
    <t>Alfa</t>
  </si>
  <si>
    <t>Lebanon</t>
  </si>
  <si>
    <t>MIC2</t>
  </si>
  <si>
    <t>Ogero Mobile (OM)</t>
  </si>
  <si>
    <t>LSOVL</t>
  </si>
  <si>
    <t>Vodacom Lesotho</t>
  </si>
  <si>
    <t>Lesotho</t>
  </si>
  <si>
    <t>Econet Telecom Lesotho (Pty) Ltd</t>
  </si>
  <si>
    <t>LBRLC</t>
  </si>
  <si>
    <t>Lonestar Cell</t>
  </si>
  <si>
    <t>Liberia</t>
  </si>
  <si>
    <t>LBRCM</t>
  </si>
  <si>
    <t>Novafone Inc</t>
  </si>
  <si>
    <t>Orange Liberia</t>
  </si>
  <si>
    <t>LBYLM</t>
  </si>
  <si>
    <t>Libyana Mobile Phone</t>
  </si>
  <si>
    <t>Libya</t>
  </si>
  <si>
    <t>MADAR</t>
  </si>
  <si>
    <t>Swisscom</t>
  </si>
  <si>
    <t>Liechtenstein</t>
  </si>
  <si>
    <t>LIEVE</t>
  </si>
  <si>
    <t>Salt.li</t>
  </si>
  <si>
    <t>LIEMK</t>
  </si>
  <si>
    <t>FL1</t>
  </si>
  <si>
    <t>Cubic Telecom</t>
  </si>
  <si>
    <t>Telecom Liechtenstein AG</t>
  </si>
  <si>
    <t>LTUOM</t>
  </si>
  <si>
    <t>Telia LT</t>
  </si>
  <si>
    <t>Lithuania</t>
  </si>
  <si>
    <t>LTUMT</t>
  </si>
  <si>
    <t>BITE GSM</t>
  </si>
  <si>
    <t>POST</t>
  </si>
  <si>
    <t>Luxembourg</t>
  </si>
  <si>
    <t>MTX Connect</t>
  </si>
  <si>
    <t>LUXTG</t>
  </si>
  <si>
    <t>TANGO</t>
  </si>
  <si>
    <t>e-LUX Mobile</t>
  </si>
  <si>
    <t>SmarTone</t>
  </si>
  <si>
    <t>Macao</t>
  </si>
  <si>
    <t>CTM</t>
  </si>
  <si>
    <t>3 Macau</t>
  </si>
  <si>
    <t>MDGCO</t>
  </si>
  <si>
    <t>Madagascar</t>
  </si>
  <si>
    <t>Orange Madagascar</t>
  </si>
  <si>
    <t>Telma Mobile</t>
  </si>
  <si>
    <t>Bip</t>
  </si>
  <si>
    <t>TNM</t>
  </si>
  <si>
    <t>Malawi</t>
  </si>
  <si>
    <t>Digi Telecommunications Sdn Bhd</t>
  </si>
  <si>
    <t>Malaysia</t>
  </si>
  <si>
    <t>MYSSD</t>
  </si>
  <si>
    <t>MMS &amp; MB</t>
  </si>
  <si>
    <t>MYSMR</t>
  </si>
  <si>
    <t>Celcom Malaysia</t>
  </si>
  <si>
    <t>MYSYC</t>
  </si>
  <si>
    <t>Yes</t>
  </si>
  <si>
    <t>MYSP1</t>
  </si>
  <si>
    <t>unifi</t>
  </si>
  <si>
    <t>MYSMT</t>
  </si>
  <si>
    <t>Digi</t>
  </si>
  <si>
    <t>MYSMI</t>
  </si>
  <si>
    <t>U Mobile</t>
  </si>
  <si>
    <t>CELCOM GSM</t>
  </si>
  <si>
    <t>MDV01</t>
  </si>
  <si>
    <t>DHIRAAGU</t>
  </si>
  <si>
    <t>Maldives</t>
  </si>
  <si>
    <t>MDVWM</t>
  </si>
  <si>
    <t>Ooredoo Maldives PVT LTD</t>
  </si>
  <si>
    <t>MLI01</t>
  </si>
  <si>
    <t>MALITEL</t>
  </si>
  <si>
    <t>Mali</t>
  </si>
  <si>
    <t>MLI02</t>
  </si>
  <si>
    <t>Orange MALI</t>
  </si>
  <si>
    <t>TELECEL</t>
  </si>
  <si>
    <t>MLTTL</t>
  </si>
  <si>
    <t>Malta</t>
  </si>
  <si>
    <t>go mobile</t>
  </si>
  <si>
    <t>MLTMM</t>
  </si>
  <si>
    <t>Melita Mobile</t>
  </si>
  <si>
    <t>Marshall Islands National Telecommunications Autho</t>
  </si>
  <si>
    <t>Marshall Islands</t>
  </si>
  <si>
    <t>MATTEL</t>
  </si>
  <si>
    <t>Mauritania</t>
  </si>
  <si>
    <t>MRTCH</t>
  </si>
  <si>
    <t>Chinguitel</t>
  </si>
  <si>
    <t>MRTMM</t>
  </si>
  <si>
    <t>MAURITEL</t>
  </si>
  <si>
    <t>my.t</t>
  </si>
  <si>
    <t>Mauritius</t>
  </si>
  <si>
    <t>MUSMT</t>
  </si>
  <si>
    <t>MTML</t>
  </si>
  <si>
    <t>EMTEL</t>
  </si>
  <si>
    <t>MAORE MOBILE</t>
  </si>
  <si>
    <t>Mayotte</t>
  </si>
  <si>
    <t>TELCEL</t>
  </si>
  <si>
    <t>Mexico</t>
  </si>
  <si>
    <t>Movistar México</t>
  </si>
  <si>
    <t>Telefonica Moviles (Movistar)</t>
  </si>
  <si>
    <t>MEXIU</t>
  </si>
  <si>
    <t>AT&amp;T Mexico</t>
  </si>
  <si>
    <t>MEXAT</t>
  </si>
  <si>
    <t>AT&amp;T Comercializacion Movil, S. de R.L. de C.V.</t>
  </si>
  <si>
    <t>Altan Redes</t>
  </si>
  <si>
    <t>MEXN3</t>
  </si>
  <si>
    <t>AAZAT</t>
  </si>
  <si>
    <t>FSMFM</t>
  </si>
  <si>
    <t>FSM Telecommunications Corporation</t>
  </si>
  <si>
    <t>Micronesia, Federated States of</t>
  </si>
  <si>
    <t>MDAVX</t>
  </si>
  <si>
    <t>VoXtel</t>
  </si>
  <si>
    <t>Moldova, Republic of</t>
  </si>
  <si>
    <t>Moldcell</t>
  </si>
  <si>
    <t>Moldtelecom</t>
  </si>
  <si>
    <t>MDAUN</t>
  </si>
  <si>
    <t>UNITE</t>
  </si>
  <si>
    <t>IDC</t>
  </si>
  <si>
    <t>MCOM1</t>
  </si>
  <si>
    <t>Monaco Telecom</t>
  </si>
  <si>
    <t>Monaco</t>
  </si>
  <si>
    <t>Monaco Telecom S.A.M.</t>
  </si>
  <si>
    <t>MCOM2</t>
  </si>
  <si>
    <t>Monaco Telecom Maritime Services</t>
  </si>
  <si>
    <t>MNGSK</t>
  </si>
  <si>
    <t>Skytel</t>
  </si>
  <si>
    <t>Mongolia</t>
  </si>
  <si>
    <t>MNGMN</t>
  </si>
  <si>
    <t>Unitel</t>
  </si>
  <si>
    <t>MNGMC</t>
  </si>
  <si>
    <t>MobiCom</t>
  </si>
  <si>
    <t>MNEPM</t>
  </si>
  <si>
    <t>Montenegro</t>
  </si>
  <si>
    <t>MNETM</t>
  </si>
  <si>
    <t>Telekom.me</t>
  </si>
  <si>
    <t>MNEMT</t>
  </si>
  <si>
    <t>MTEL</t>
  </si>
  <si>
    <t>MSRCW</t>
  </si>
  <si>
    <t>Montserrat</t>
  </si>
  <si>
    <t>MARMT</t>
  </si>
  <si>
    <t>Morocco</t>
  </si>
  <si>
    <t>MARM1</t>
  </si>
  <si>
    <t>IAM</t>
  </si>
  <si>
    <t>MARM3</t>
  </si>
  <si>
    <t>WANA</t>
  </si>
  <si>
    <t>mcel</t>
  </si>
  <si>
    <t>Mozambique</t>
  </si>
  <si>
    <t>Movitel, SA</t>
  </si>
  <si>
    <t>MOZVC</t>
  </si>
  <si>
    <t>Vodacom Mozambique</t>
  </si>
  <si>
    <t>MMRPT</t>
  </si>
  <si>
    <t>MPT GSM Network</t>
  </si>
  <si>
    <t>Myanmar</t>
  </si>
  <si>
    <t>MMROM</t>
  </si>
  <si>
    <t>MMRTN</t>
  </si>
  <si>
    <t>Telenor Myanmar</t>
  </si>
  <si>
    <t>MMRVG</t>
  </si>
  <si>
    <t>MYTEL</t>
  </si>
  <si>
    <t>Globalstar Europe</t>
  </si>
  <si>
    <t>Vala Kosovo Telecom</t>
  </si>
  <si>
    <t>K0001</t>
  </si>
  <si>
    <t>IPKO</t>
  </si>
  <si>
    <t>Elsacom S.p.A.</t>
  </si>
  <si>
    <t>AAMT1</t>
  </si>
  <si>
    <t>Tampnet</t>
  </si>
  <si>
    <t>Globalstar Avrasya (1) &amp; (2)</t>
  </si>
  <si>
    <t>USAPE</t>
  </si>
  <si>
    <t>Telcell N.V.</t>
  </si>
  <si>
    <t>ANTCT</t>
  </si>
  <si>
    <t>Digicel Curacao</t>
  </si>
  <si>
    <t>Kla</t>
  </si>
  <si>
    <t>ANTUT</t>
  </si>
  <si>
    <t>UTS Wireless Curacao</t>
  </si>
  <si>
    <t>Globalstar Ltd Parnership (TESAM) Peru</t>
  </si>
  <si>
    <t>TE.SA.M de Venezuela (Globalstar)</t>
  </si>
  <si>
    <t>INXIX</t>
  </si>
  <si>
    <t>Inmarsat Global</t>
  </si>
  <si>
    <t>NORMC</t>
  </si>
  <si>
    <t>Telenor Maritime</t>
  </si>
  <si>
    <t>AeroMobile</t>
  </si>
  <si>
    <t>CHEOA</t>
  </si>
  <si>
    <t>ONAIR</t>
  </si>
  <si>
    <t>TELA1</t>
  </si>
  <si>
    <t>Telecom26</t>
  </si>
  <si>
    <t>EchoStar Mobile Ltd</t>
  </si>
  <si>
    <t>MTC</t>
  </si>
  <si>
    <t>Namibia</t>
  </si>
  <si>
    <t>tnmobile™</t>
  </si>
  <si>
    <t>Acclinks Nauru</t>
  </si>
  <si>
    <t>Nauru</t>
  </si>
  <si>
    <t>NPLNM</t>
  </si>
  <si>
    <t>Nepal Telecom</t>
  </si>
  <si>
    <t>Nepal</t>
  </si>
  <si>
    <t>NPLM2</t>
  </si>
  <si>
    <t>Ncell</t>
  </si>
  <si>
    <t>NPLST</t>
  </si>
  <si>
    <t>SmartCell</t>
  </si>
  <si>
    <t>Tele2 Nederland B.V.</t>
  </si>
  <si>
    <t>Netherlands</t>
  </si>
  <si>
    <t>NLDLT</t>
  </si>
  <si>
    <t>Tata Communications MOVE Nederland B.V.</t>
  </si>
  <si>
    <t>KPN B.V.</t>
  </si>
  <si>
    <t>Telfort B.V.</t>
  </si>
  <si>
    <t>NLDPN</t>
  </si>
  <si>
    <t>T-Mobile NL</t>
  </si>
  <si>
    <t>T-Mobile Netherlands BV</t>
  </si>
  <si>
    <t>Tismi Mobile</t>
  </si>
  <si>
    <t>NCLPT</t>
  </si>
  <si>
    <t>MOBILIS</t>
  </si>
  <si>
    <t>New Caledonia</t>
  </si>
  <si>
    <t>NZLBS</t>
  </si>
  <si>
    <t>New Zealand</t>
  </si>
  <si>
    <t>Spark NZ</t>
  </si>
  <si>
    <t>NZLNH</t>
  </si>
  <si>
    <t>2degrees</t>
  </si>
  <si>
    <t>CLARO NIC</t>
  </si>
  <si>
    <t>Nicaragua</t>
  </si>
  <si>
    <t>NICMS</t>
  </si>
  <si>
    <t>NICSC</t>
  </si>
  <si>
    <t>NERCT</t>
  </si>
  <si>
    <t>Niger</t>
  </si>
  <si>
    <t>NERTL</t>
  </si>
  <si>
    <t>NEROR</t>
  </si>
  <si>
    <t>Orange Niger</t>
  </si>
  <si>
    <t>Nigeria</t>
  </si>
  <si>
    <t>NGAMN</t>
  </si>
  <si>
    <t>MTN Nigeria</t>
  </si>
  <si>
    <t>ntel Nigeria</t>
  </si>
  <si>
    <t>NGAGM</t>
  </si>
  <si>
    <t>Glo Mobile</t>
  </si>
  <si>
    <t>Emerging Markets Telecommunication Services (EMTS)</t>
  </si>
  <si>
    <t>NFKNT</t>
  </si>
  <si>
    <t>Norfolk Telecom</t>
  </si>
  <si>
    <t>Norfolk Island</t>
  </si>
  <si>
    <t>MKDMM</t>
  </si>
  <si>
    <t>Makedonski Telekom</t>
  </si>
  <si>
    <t>North Macedonia, Republic of</t>
  </si>
  <si>
    <t>A1 Makedonija DOOEL Skopje</t>
  </si>
  <si>
    <t>A1 MK</t>
  </si>
  <si>
    <t>TELENOR</t>
  </si>
  <si>
    <t>Norway</t>
  </si>
  <si>
    <t>NetCom</t>
  </si>
  <si>
    <t>Telia Norge AS</t>
  </si>
  <si>
    <t>Com4 AS</t>
  </si>
  <si>
    <t>NORIC</t>
  </si>
  <si>
    <t>ICE Norge AS</t>
  </si>
  <si>
    <t>Omantel Oman</t>
  </si>
  <si>
    <t>Oman</t>
  </si>
  <si>
    <t>OMNNT</t>
  </si>
  <si>
    <t>Ooredoo Oman</t>
  </si>
  <si>
    <t>PAKMK</t>
  </si>
  <si>
    <t>Jazz</t>
  </si>
  <si>
    <t>Pakistan</t>
  </si>
  <si>
    <t>Ufone</t>
  </si>
  <si>
    <t>ZONG</t>
  </si>
  <si>
    <t>SCOM</t>
  </si>
  <si>
    <t>PAKTP</t>
  </si>
  <si>
    <t>Telenor Pakistan (Pvt) Ltd.</t>
  </si>
  <si>
    <t>PAKWA</t>
  </si>
  <si>
    <t>PLWPC</t>
  </si>
  <si>
    <t>PalauCel</t>
  </si>
  <si>
    <t>Palau</t>
  </si>
  <si>
    <t>Palau Mobile Corporation (2G)</t>
  </si>
  <si>
    <t>Palau Mobile Corporation (3G)</t>
  </si>
  <si>
    <t>Palestine Telecommunications Co. P.L.C</t>
  </si>
  <si>
    <t>Palestinian Territory, Occupied</t>
  </si>
  <si>
    <t>PSEWM</t>
  </si>
  <si>
    <t>Ooredoo Palestine</t>
  </si>
  <si>
    <t>PANCW</t>
  </si>
  <si>
    <t>Cable &amp; Wireless Panama</t>
  </si>
  <si>
    <t>Panama</t>
  </si>
  <si>
    <t>PANMS</t>
  </si>
  <si>
    <t>Claro Panama</t>
  </si>
  <si>
    <t>PANDC</t>
  </si>
  <si>
    <t>Digicel Panama</t>
  </si>
  <si>
    <t>PNGPM</t>
  </si>
  <si>
    <t>bmobile</t>
  </si>
  <si>
    <t>Papua New Guinea</t>
  </si>
  <si>
    <t>Telikom PNG Limited</t>
  </si>
  <si>
    <t>PNGDP</t>
  </si>
  <si>
    <t>Digicel PNG</t>
  </si>
  <si>
    <t>PRYVX</t>
  </si>
  <si>
    <t>VOX</t>
  </si>
  <si>
    <t>Paraguay</t>
  </si>
  <si>
    <t>PRYTC</t>
  </si>
  <si>
    <t>TIGO Paraguay</t>
  </si>
  <si>
    <t>Telefonica Celular del Paraguay S.A. (Telecel)</t>
  </si>
  <si>
    <t>PRYNP</t>
  </si>
  <si>
    <t>PERMO</t>
  </si>
  <si>
    <t>Movistar Peru</t>
  </si>
  <si>
    <t>Peru</t>
  </si>
  <si>
    <t>PERTM</t>
  </si>
  <si>
    <t>CLARO PER</t>
  </si>
  <si>
    <t>PERVT</t>
  </si>
  <si>
    <t>Viettel Peru S.A.C.</t>
  </si>
  <si>
    <t>PERN3</t>
  </si>
  <si>
    <t>Entel Peru</t>
  </si>
  <si>
    <t>Globe Telecom</t>
  </si>
  <si>
    <t>Philippines</t>
  </si>
  <si>
    <t>SMART Gold</t>
  </si>
  <si>
    <t>PHLDG</t>
  </si>
  <si>
    <t>Digitel Mobile/Sun Cellular</t>
  </si>
  <si>
    <t>Next Mobile Inc.</t>
  </si>
  <si>
    <t>POLKM</t>
  </si>
  <si>
    <t>Plus</t>
  </si>
  <si>
    <t>Poland</t>
  </si>
  <si>
    <t>T-Mobile.pl</t>
  </si>
  <si>
    <t>POL03</t>
  </si>
  <si>
    <t>POLP4</t>
  </si>
  <si>
    <t>P4</t>
  </si>
  <si>
    <t>PRTTL</t>
  </si>
  <si>
    <t>Portugal</t>
  </si>
  <si>
    <t>PRTOP</t>
  </si>
  <si>
    <t>NOS</t>
  </si>
  <si>
    <t>Vodafone Telecel</t>
  </si>
  <si>
    <t>MEO</t>
  </si>
  <si>
    <t>MEO - Serviços de Comunicações e Multimédia SA</t>
  </si>
  <si>
    <t>Claro GSM</t>
  </si>
  <si>
    <t>Puerto Rico</t>
  </si>
  <si>
    <t>PRIOM</t>
  </si>
  <si>
    <t>Open Mobile</t>
  </si>
  <si>
    <t>Qatar</t>
  </si>
  <si>
    <t>QATVF</t>
  </si>
  <si>
    <t>Vodafone Qatar</t>
  </si>
  <si>
    <t>REU02</t>
  </si>
  <si>
    <t>Orange Reunion</t>
  </si>
  <si>
    <t>Reunion</t>
  </si>
  <si>
    <t>REUOT</t>
  </si>
  <si>
    <t>TELCO OI</t>
  </si>
  <si>
    <t>REUFM</t>
  </si>
  <si>
    <t>FREE MOBILE RE</t>
  </si>
  <si>
    <t>REUMZ</t>
  </si>
  <si>
    <t>ZEOP</t>
  </si>
  <si>
    <t>SRR</t>
  </si>
  <si>
    <t>ROMMF</t>
  </si>
  <si>
    <t>Vodafone RO</t>
  </si>
  <si>
    <t>Romania</t>
  </si>
  <si>
    <t>TELEKOM.RO</t>
  </si>
  <si>
    <t>ROM05</t>
  </si>
  <si>
    <t>Digi.Mobil</t>
  </si>
  <si>
    <t>ROMMR</t>
  </si>
  <si>
    <t>RUS01</t>
  </si>
  <si>
    <t>MTS</t>
  </si>
  <si>
    <t>Russian Federation</t>
  </si>
  <si>
    <t>MegaFon</t>
  </si>
  <si>
    <t>Teleset Ltd.</t>
  </si>
  <si>
    <t>GlobalTel</t>
  </si>
  <si>
    <t>RUS27</t>
  </si>
  <si>
    <t>LETAI</t>
  </si>
  <si>
    <t>voda</t>
  </si>
  <si>
    <t>K-Telekom</t>
  </si>
  <si>
    <t>GUP S «SEVTELECOM»</t>
  </si>
  <si>
    <t>SUE of RC "Krymtelekom"</t>
  </si>
  <si>
    <t>RUSEC</t>
  </si>
  <si>
    <t>MOTIV</t>
  </si>
  <si>
    <t>Kodotel</t>
  </si>
  <si>
    <t>Global Telecom LLC (V-Tell)</t>
  </si>
  <si>
    <t>Sberbank Telecom</t>
  </si>
  <si>
    <t>Sonet LLC</t>
  </si>
  <si>
    <t>LLC "KTK TELECOM"</t>
  </si>
  <si>
    <t>RWAMN</t>
  </si>
  <si>
    <t>MTN-RWA</t>
  </si>
  <si>
    <t>Rwanda</t>
  </si>
  <si>
    <t>Rwandatel SA</t>
  </si>
  <si>
    <t>Bharti Airtel Rwanda Holdings B.V.</t>
  </si>
  <si>
    <t>RWAAR</t>
  </si>
  <si>
    <t>SHNCW</t>
  </si>
  <si>
    <t>Sure South Atlantic Ltd (Ascension)</t>
  </si>
  <si>
    <t>Saint Helena</t>
  </si>
  <si>
    <t>KNACW</t>
  </si>
  <si>
    <t>Saint Kitts and Nevis</t>
  </si>
  <si>
    <t>Digicel (St Lucia)</t>
  </si>
  <si>
    <t>Saint Lucia</t>
  </si>
  <si>
    <t>LCACW</t>
  </si>
  <si>
    <t>SPM01</t>
  </si>
  <si>
    <t>AMERIS</t>
  </si>
  <si>
    <t>Saint Pierre and Miquelon</t>
  </si>
  <si>
    <t>Digicel (St. Vincent and Grenadines)</t>
  </si>
  <si>
    <t>Saint Vincent and the Grenadines</t>
  </si>
  <si>
    <t>VCTCW</t>
  </si>
  <si>
    <t>WSMDP</t>
  </si>
  <si>
    <t>Samoa</t>
  </si>
  <si>
    <t>WSMGS</t>
  </si>
  <si>
    <t>Bluesky Samoa Limited</t>
  </si>
  <si>
    <t>STPST</t>
  </si>
  <si>
    <t>CSTmovel</t>
  </si>
  <si>
    <t>Sao Tome and Principe</t>
  </si>
  <si>
    <t>STPUT</t>
  </si>
  <si>
    <t>Unitel STP</t>
  </si>
  <si>
    <t>stc</t>
  </si>
  <si>
    <t>Saudi Arabia</t>
  </si>
  <si>
    <t>Mobily</t>
  </si>
  <si>
    <t>SAUZN</t>
  </si>
  <si>
    <t>Zain Saudi Arabia</t>
  </si>
  <si>
    <t>Saudi Telecom Company (STC)</t>
  </si>
  <si>
    <t>Mobily (Etihad Etisalat Company)</t>
  </si>
  <si>
    <t>Orange Senegal</t>
  </si>
  <si>
    <t>Senegal</t>
  </si>
  <si>
    <t>SENSG</t>
  </si>
  <si>
    <t>Free</t>
  </si>
  <si>
    <t>SENEX</t>
  </si>
  <si>
    <t>Expresso Senegal</t>
  </si>
  <si>
    <t>Serbia</t>
  </si>
  <si>
    <t>YUGTS</t>
  </si>
  <si>
    <t>Telekom Srbija</t>
  </si>
  <si>
    <t>Vip</t>
  </si>
  <si>
    <t>Vip mobile d.o.o.</t>
  </si>
  <si>
    <t>SYCCW</t>
  </si>
  <si>
    <t>CABLE &amp; WIRELESS</t>
  </si>
  <si>
    <t>Seychelles</t>
  </si>
  <si>
    <t>SYCAT</t>
  </si>
  <si>
    <t>Sierra Leone</t>
  </si>
  <si>
    <t>Africell</t>
  </si>
  <si>
    <t>SLEQC</t>
  </si>
  <si>
    <t>QCell</t>
  </si>
  <si>
    <t>SGPST</t>
  </si>
  <si>
    <t>Singtel</t>
  </si>
  <si>
    <t>Singapore</t>
  </si>
  <si>
    <t>SGPML</t>
  </si>
  <si>
    <t>M1 Limited</t>
  </si>
  <si>
    <t>StarHub</t>
  </si>
  <si>
    <t>SGPMM</t>
  </si>
  <si>
    <t>SGPT1</t>
  </si>
  <si>
    <t>TPG SG</t>
  </si>
  <si>
    <t>DNA Communications Pte Ltd.</t>
  </si>
  <si>
    <t>Orange SK</t>
  </si>
  <si>
    <t>Slovakia</t>
  </si>
  <si>
    <t>SVKET</t>
  </si>
  <si>
    <t>Telekom</t>
  </si>
  <si>
    <t>SVKSW</t>
  </si>
  <si>
    <t>SWAN SK</t>
  </si>
  <si>
    <t>SVKO2</t>
  </si>
  <si>
    <t>O2 - SK</t>
  </si>
  <si>
    <t>A1 SI</t>
  </si>
  <si>
    <t>Slovenia</t>
  </si>
  <si>
    <t>MOBITEL</t>
  </si>
  <si>
    <t>SVNT2</t>
  </si>
  <si>
    <t>T-2</t>
  </si>
  <si>
    <t>TELEMACH</t>
  </si>
  <si>
    <t>SLBSI</t>
  </si>
  <si>
    <t>Our Telekom</t>
  </si>
  <si>
    <t>Solomon Islands</t>
  </si>
  <si>
    <t>SLBBM</t>
  </si>
  <si>
    <t>SOM01</t>
  </si>
  <si>
    <t>Telesom</t>
  </si>
  <si>
    <t>Somalia</t>
  </si>
  <si>
    <t>Somafone</t>
  </si>
  <si>
    <t>Somlink Telecom</t>
  </si>
  <si>
    <t>Hormuud Telecom Inc.</t>
  </si>
  <si>
    <t>SOMGT</t>
  </si>
  <si>
    <t>Golis Telecom Somalia</t>
  </si>
  <si>
    <t>SOMHI</t>
  </si>
  <si>
    <t>Nationlink</t>
  </si>
  <si>
    <t>Somtel International Ltd</t>
  </si>
  <si>
    <t>ZAFVC</t>
  </si>
  <si>
    <t>VodaCom</t>
  </si>
  <si>
    <t>South Africa</t>
  </si>
  <si>
    <t>ZAFTM</t>
  </si>
  <si>
    <t>Telkom SA Ltd</t>
  </si>
  <si>
    <t>Cell C</t>
  </si>
  <si>
    <t>ZAFMN</t>
  </si>
  <si>
    <t>MTN-SA</t>
  </si>
  <si>
    <t>MTN - Mobile Telephone Networks (Pty) Ltd.</t>
  </si>
  <si>
    <t>ZAF38</t>
  </si>
  <si>
    <t>rain</t>
  </si>
  <si>
    <t>SK Telecom</t>
  </si>
  <si>
    <t>South Korea</t>
  </si>
  <si>
    <t>KORLU</t>
  </si>
  <si>
    <t>LG Uplus Corp</t>
  </si>
  <si>
    <t>KT</t>
  </si>
  <si>
    <t>MTN South Sudan</t>
  </si>
  <si>
    <t>South Sudan</t>
  </si>
  <si>
    <t>Vivacell (Network of the World)</t>
  </si>
  <si>
    <t>SSDZS</t>
  </si>
  <si>
    <t>Sudanese Mobile Telephone (ZAIN) CO.LTD</t>
  </si>
  <si>
    <t>ESPAT</t>
  </si>
  <si>
    <t>Spain</t>
  </si>
  <si>
    <t>ESPRT</t>
  </si>
  <si>
    <t>Orange Espagne, S.A.U, sociedad unipersonal</t>
  </si>
  <si>
    <t>ESPXF</t>
  </si>
  <si>
    <t>YOIGO</t>
  </si>
  <si>
    <t>Telefónica Móviles España, S.A.</t>
  </si>
  <si>
    <t>Vodafone España, S.A.U.</t>
  </si>
  <si>
    <t>ESPTE</t>
  </si>
  <si>
    <t>E-Plus Moviles Virutales Espana (iBasis/KPN)</t>
  </si>
  <si>
    <t>Digi Telecom Spain SLU</t>
  </si>
  <si>
    <t>Xfera Moviles S.A. (Yoigo)</t>
  </si>
  <si>
    <t>Mobitel</t>
  </si>
  <si>
    <t>Sri Lanka</t>
  </si>
  <si>
    <t>DIALOG</t>
  </si>
  <si>
    <t>LKAHT</t>
  </si>
  <si>
    <t>LKAAT</t>
  </si>
  <si>
    <t>Hutchison Telecommunications Lanka (Pte)</t>
  </si>
  <si>
    <t>Zain Sudan</t>
  </si>
  <si>
    <t>Sudan</t>
  </si>
  <si>
    <t>SDNBT</t>
  </si>
  <si>
    <t>Sudan Telecommunications Company (One / Sudani)</t>
  </si>
  <si>
    <t>SURTG</t>
  </si>
  <si>
    <t>TELESUR.GSM</t>
  </si>
  <si>
    <t>Suriname</t>
  </si>
  <si>
    <t>SURDC</t>
  </si>
  <si>
    <t>Digicel Suriname NV</t>
  </si>
  <si>
    <t>SWZ02</t>
  </si>
  <si>
    <t>Swazi Mobile</t>
  </si>
  <si>
    <t>Swaziland</t>
  </si>
  <si>
    <t>Swazi MTN</t>
  </si>
  <si>
    <t>TeliaSonera</t>
  </si>
  <si>
    <t>Sweden</t>
  </si>
  <si>
    <t>SWEHU</t>
  </si>
  <si>
    <t>Telenor Sverige AB / Hi3G Access AB</t>
  </si>
  <si>
    <t>COMVIQ GSM shared with TeliaSonera MobileNetworks</t>
  </si>
  <si>
    <t>Telenor Sverige AB</t>
  </si>
  <si>
    <t>SWEIQ</t>
  </si>
  <si>
    <t>Tele 2 AB</t>
  </si>
  <si>
    <t>Com4 Sweden AB</t>
  </si>
  <si>
    <t>Tele2 AB</t>
  </si>
  <si>
    <t>Fortytwo</t>
  </si>
  <si>
    <t>Tele 2 AB / Telenor Sverige AB</t>
  </si>
  <si>
    <t>Twilio Sweden</t>
  </si>
  <si>
    <t>Globetouch Inc.</t>
  </si>
  <si>
    <t>Borderlight Mobile Networks AB</t>
  </si>
  <si>
    <t>Netmore Group AB</t>
  </si>
  <si>
    <t>Mobiweb Telecom Sweden</t>
  </si>
  <si>
    <t>ViaHub Corp. Sweden</t>
  </si>
  <si>
    <t>SeaNet Maritime Communications AB</t>
  </si>
  <si>
    <t>Switzerland</t>
  </si>
  <si>
    <t>Sunrise</t>
  </si>
  <si>
    <t>Salt</t>
  </si>
  <si>
    <t>SBB Switzerland</t>
  </si>
  <si>
    <t>Horisen AG</t>
  </si>
  <si>
    <t>Bebbicell</t>
  </si>
  <si>
    <t>UPC Cablecom (LGI Mobile)</t>
  </si>
  <si>
    <t>SMSRelay AG</t>
  </si>
  <si>
    <t>Mitto AG</t>
  </si>
  <si>
    <t>NTH AG</t>
  </si>
  <si>
    <t>Telecom26 AG</t>
  </si>
  <si>
    <t>Syriatel Mobile Telecom SA</t>
  </si>
  <si>
    <t>Syrian Arab Republic</t>
  </si>
  <si>
    <t>MTN Syria</t>
  </si>
  <si>
    <t>Far EasTone</t>
  </si>
  <si>
    <t>Taiwan</t>
  </si>
  <si>
    <t>TWNGT</t>
  </si>
  <si>
    <t>TWN APT</t>
  </si>
  <si>
    <t>TWNKG</t>
  </si>
  <si>
    <t>TWNTG</t>
  </si>
  <si>
    <t>T Star</t>
  </si>
  <si>
    <t>Chunghwa Telecom</t>
  </si>
  <si>
    <t>TWNTM</t>
  </si>
  <si>
    <t>MOBITAI</t>
  </si>
  <si>
    <t>TWNPC</t>
  </si>
  <si>
    <t>Taiwan Mobile</t>
  </si>
  <si>
    <t>TransAsia</t>
  </si>
  <si>
    <t>TJK01</t>
  </si>
  <si>
    <t>TCELL</t>
  </si>
  <si>
    <t>Tajikistan</t>
  </si>
  <si>
    <t>TJKIT</t>
  </si>
  <si>
    <t>TJKTT</t>
  </si>
  <si>
    <t>MegaFon Tajikistan</t>
  </si>
  <si>
    <t>TJKBM</t>
  </si>
  <si>
    <t>Babilon-M</t>
  </si>
  <si>
    <t>TJK91</t>
  </si>
  <si>
    <t>ZET-MOBILE</t>
  </si>
  <si>
    <t>Tanzania, United Republic of</t>
  </si>
  <si>
    <t>TZAMB</t>
  </si>
  <si>
    <t>Tigo</t>
  </si>
  <si>
    <t>TZAZN</t>
  </si>
  <si>
    <t>ZANTEL</t>
  </si>
  <si>
    <t>TZAVC</t>
  </si>
  <si>
    <t>Vodacom Tanzania Limited</t>
  </si>
  <si>
    <t>Viettel Tanzania Ltd. (Halotel)</t>
  </si>
  <si>
    <t>CAT Telecom PLC</t>
  </si>
  <si>
    <t>Thailand</t>
  </si>
  <si>
    <t>THAAS</t>
  </si>
  <si>
    <t>AIS</t>
  </si>
  <si>
    <t>THACA</t>
  </si>
  <si>
    <t>True Move H</t>
  </si>
  <si>
    <t>THADT</t>
  </si>
  <si>
    <t>dtac TriNet</t>
  </si>
  <si>
    <t>THATC</t>
  </si>
  <si>
    <t>TOT Mobile</t>
  </si>
  <si>
    <t>Total Access Communications PLC. (DTAC)</t>
  </si>
  <si>
    <t>ACeS Regional Services Co., Ltd</t>
  </si>
  <si>
    <t>THACO</t>
  </si>
  <si>
    <t>TLSTC</t>
  </si>
  <si>
    <t>Telkomcel</t>
  </si>
  <si>
    <t>Timor-Leste</t>
  </si>
  <si>
    <t>TLSTL</t>
  </si>
  <si>
    <t>Timor Telecom</t>
  </si>
  <si>
    <t>Viettel Timor Leste Unipessoal LDA (Telemor)</t>
  </si>
  <si>
    <t>TOGO CELL</t>
  </si>
  <si>
    <t>Togo</t>
  </si>
  <si>
    <t>TGOTL</t>
  </si>
  <si>
    <t>Teletok</t>
  </si>
  <si>
    <t>Tokelau</t>
  </si>
  <si>
    <t>TON01</t>
  </si>
  <si>
    <t>U-CALL</t>
  </si>
  <si>
    <t>Tonga</t>
  </si>
  <si>
    <t>TONDP</t>
  </si>
  <si>
    <t>Digicel (Tonga) Limited</t>
  </si>
  <si>
    <t>TTO12</t>
  </si>
  <si>
    <t>TSTT</t>
  </si>
  <si>
    <t>Trinidad and Tobago</t>
  </si>
  <si>
    <t>Digicel Trinidad and Tobago Ltd</t>
  </si>
  <si>
    <t>TUNOR</t>
  </si>
  <si>
    <t>Orange TN</t>
  </si>
  <si>
    <t>Tunisia</t>
  </si>
  <si>
    <t>TUNTT</t>
  </si>
  <si>
    <t>TUNTEL</t>
  </si>
  <si>
    <t>TUNISIANA</t>
  </si>
  <si>
    <t>Tunisie Telecom</t>
  </si>
  <si>
    <t>Turkcell Iletisim Hizmetleri</t>
  </si>
  <si>
    <t>Turkey</t>
  </si>
  <si>
    <t>Kibris Mobile Telekomünikasyon Ltd.</t>
  </si>
  <si>
    <t>TURTS</t>
  </si>
  <si>
    <t>Vodafone Turkey</t>
  </si>
  <si>
    <t>Vodafone Mobile Operations Ltd.</t>
  </si>
  <si>
    <t>TURIS</t>
  </si>
  <si>
    <t>AVEA</t>
  </si>
  <si>
    <t>TKM02</t>
  </si>
  <si>
    <t>Altyn Asyr</t>
  </si>
  <si>
    <t>Turkmenistan</t>
  </si>
  <si>
    <t>TCACW</t>
  </si>
  <si>
    <t>Turks and Caicos Islands</t>
  </si>
  <si>
    <t>UGACE</t>
  </si>
  <si>
    <t>Uganda</t>
  </si>
  <si>
    <t>UGATL</t>
  </si>
  <si>
    <t>TANGERINE</t>
  </si>
  <si>
    <t>UGAMN</t>
  </si>
  <si>
    <t>MTN-UGANDA</t>
  </si>
  <si>
    <t>Uganda Telecom</t>
  </si>
  <si>
    <t>UGAOR</t>
  </si>
  <si>
    <t>Africell Uganda Limited</t>
  </si>
  <si>
    <t>UGASU</t>
  </si>
  <si>
    <t>SMART Uganda</t>
  </si>
  <si>
    <t>UGAWT</t>
  </si>
  <si>
    <t>Ukraine</t>
  </si>
  <si>
    <t>UKRRS</t>
  </si>
  <si>
    <t>Beeline UA</t>
  </si>
  <si>
    <t>KYIVSTAR</t>
  </si>
  <si>
    <t>UKRAS</t>
  </si>
  <si>
    <t>life:)</t>
  </si>
  <si>
    <t>UKRUT</t>
  </si>
  <si>
    <t>TriMob</t>
  </si>
  <si>
    <t>United Arab Emirates</t>
  </si>
  <si>
    <t>du</t>
  </si>
  <si>
    <t>Thuraya Telecommunications Company</t>
  </si>
  <si>
    <t>Mundio Mobile</t>
  </si>
  <si>
    <t>United Kingdom</t>
  </si>
  <si>
    <t>Telefónica UK Limited</t>
  </si>
  <si>
    <t>GBRAJ</t>
  </si>
  <si>
    <t>Airtel-Vodafone</t>
  </si>
  <si>
    <t>O2 (UK)</t>
  </si>
  <si>
    <t>GBRVF</t>
  </si>
  <si>
    <t>Cloud9</t>
  </si>
  <si>
    <t>Stour Marine Limited</t>
  </si>
  <si>
    <t>Truphone</t>
  </si>
  <si>
    <t>Marathon Telecom Limited</t>
  </si>
  <si>
    <t>T-Mobile</t>
  </si>
  <si>
    <t>GBROR</t>
  </si>
  <si>
    <t>Virgin Mobile</t>
  </si>
  <si>
    <t>Gamma Telecom Limited</t>
  </si>
  <si>
    <t>JT</t>
  </si>
  <si>
    <t>Tango Networks Inc.</t>
  </si>
  <si>
    <t>GBRGT</t>
  </si>
  <si>
    <t>Sure</t>
  </si>
  <si>
    <t>Sky UK Limited</t>
  </si>
  <si>
    <t>GBRMT</t>
  </si>
  <si>
    <t>Manx Telecom</t>
  </si>
  <si>
    <t>Everything Everywhere (T-Mobile) Limited</t>
  </si>
  <si>
    <t>Hanhaa</t>
  </si>
  <si>
    <t>SMShighway</t>
  </si>
  <si>
    <t>USAUN</t>
  </si>
  <si>
    <t>Union Telephone Company</t>
  </si>
  <si>
    <t>United States of America</t>
  </si>
  <si>
    <t>USACC</t>
  </si>
  <si>
    <t>AT&amp;T Mobility</t>
  </si>
  <si>
    <t>USACS</t>
  </si>
  <si>
    <t>GCI Communications Corp.</t>
  </si>
  <si>
    <t>Corr Wireless Communications</t>
  </si>
  <si>
    <t>USASP</t>
  </si>
  <si>
    <t>Sprint Nextel Coporation</t>
  </si>
  <si>
    <t>USA16</t>
  </si>
  <si>
    <t>T-Mobile USA</t>
  </si>
  <si>
    <t>USAWC</t>
  </si>
  <si>
    <t>West Central Wireless</t>
  </si>
  <si>
    <t>USAAW</t>
  </si>
  <si>
    <t>Alaska Wireless</t>
  </si>
  <si>
    <t>USAW0</t>
  </si>
  <si>
    <t>USAW1</t>
  </si>
  <si>
    <t>USAW2</t>
  </si>
  <si>
    <t>USAW3</t>
  </si>
  <si>
    <t>USAW4</t>
  </si>
  <si>
    <t>USAW5</t>
  </si>
  <si>
    <t>USA27</t>
  </si>
  <si>
    <t>USAMF</t>
  </si>
  <si>
    <t>USAMI</t>
  </si>
  <si>
    <t>Big Sky Mobile</t>
  </si>
  <si>
    <t>USA31</t>
  </si>
  <si>
    <t>USASB</t>
  </si>
  <si>
    <t>CellularOne</t>
  </si>
  <si>
    <t>USALT</t>
  </si>
  <si>
    <t>Limitles Mobile USA</t>
  </si>
  <si>
    <t>TX-11 Acquisition LLC</t>
  </si>
  <si>
    <t>USACI</t>
  </si>
  <si>
    <t>Viaero Wireless</t>
  </si>
  <si>
    <t>USA1L</t>
  </si>
  <si>
    <t>NewCore Wireless, LLC</t>
  </si>
  <si>
    <t>USASC</t>
  </si>
  <si>
    <t>TNS Inc. (former VeriSign)</t>
  </si>
  <si>
    <t>i wireless</t>
  </si>
  <si>
    <t>Manx North American &amp; Maritime Extension Service</t>
  </si>
  <si>
    <t>USACH</t>
  </si>
  <si>
    <t>Cellular One</t>
  </si>
  <si>
    <t>USAXC</t>
  </si>
  <si>
    <t>Inland Cellular LLC</t>
  </si>
  <si>
    <t>Verizon Wireless 2G (Alltel)</t>
  </si>
  <si>
    <t>USAKD</t>
  </si>
  <si>
    <t>CellularOne of Texoma</t>
  </si>
  <si>
    <t>Airadigm Communications</t>
  </si>
  <si>
    <t>USACW</t>
  </si>
  <si>
    <t>USAUC</t>
  </si>
  <si>
    <t>U.S.Cellular</t>
  </si>
  <si>
    <t>OTZ Cellular</t>
  </si>
  <si>
    <t>USAST</t>
  </si>
  <si>
    <t>USATL</t>
  </si>
  <si>
    <t>telna Mobile</t>
  </si>
  <si>
    <t>Advantage Cellular Systems, Inc</t>
  </si>
  <si>
    <t>USAEZ</t>
  </si>
  <si>
    <t>Worldcall</t>
  </si>
  <si>
    <t>USAIN</t>
  </si>
  <si>
    <t>Indigo Wireless</t>
  </si>
  <si>
    <t>USACO</t>
  </si>
  <si>
    <t>Commnet</t>
  </si>
  <si>
    <t>USAPC</t>
  </si>
  <si>
    <t>Pine Cellular</t>
  </si>
  <si>
    <t>USACP</t>
  </si>
  <si>
    <t>Cellular One of East Central Illinois</t>
  </si>
  <si>
    <t>USACM</t>
  </si>
  <si>
    <t>C Spire</t>
  </si>
  <si>
    <t>USACA</t>
  </si>
  <si>
    <t>Cordova Wireless Communications</t>
  </si>
  <si>
    <t>USAVM</t>
  </si>
  <si>
    <t>Verizon Wireless</t>
  </si>
  <si>
    <t>Commnet Wireless LLC</t>
  </si>
  <si>
    <t>Bug Tussel Wireless LLC</t>
  </si>
  <si>
    <t>USAGC</t>
  </si>
  <si>
    <t>USAVZ</t>
  </si>
  <si>
    <t>USANW</t>
  </si>
  <si>
    <t>NewCore Wireless LLC</t>
  </si>
  <si>
    <t>USALS</t>
  </si>
  <si>
    <t>New Dimension Wireless (GreenFly)</t>
  </si>
  <si>
    <t>USANF</t>
  </si>
  <si>
    <t>Northeast Wireless Networks</t>
  </si>
  <si>
    <t>USATA</t>
  </si>
  <si>
    <t>TelAlaska Cellular</t>
  </si>
  <si>
    <t>Bluegrass Wireless</t>
  </si>
  <si>
    <t>Globecomm Network Services Corp.</t>
  </si>
  <si>
    <t>USAVT</t>
  </si>
  <si>
    <t>VTel Wireless</t>
  </si>
  <si>
    <t>USALW</t>
  </si>
  <si>
    <t>USACL</t>
  </si>
  <si>
    <t>USAPI</t>
  </si>
  <si>
    <t>Pioneer Cellular</t>
  </si>
  <si>
    <t>Uintah Basin Electronic Telecommunications, LLC D/B/A Strata Networks</t>
  </si>
  <si>
    <t>USA6G</t>
  </si>
  <si>
    <t>Nex-Tech Wireless</t>
  </si>
  <si>
    <t>USANT</t>
  </si>
  <si>
    <t>Nemont</t>
  </si>
  <si>
    <t>USA55</t>
  </si>
  <si>
    <t>NetGenuity, Inc</t>
  </si>
  <si>
    <t>USASL</t>
  </si>
  <si>
    <t>Southern Linc</t>
  </si>
  <si>
    <t>GigSky Mobile</t>
  </si>
  <si>
    <t>MNSHub</t>
  </si>
  <si>
    <t>USAOP</t>
  </si>
  <si>
    <t>OptimERA Wireless</t>
  </si>
  <si>
    <t>Roamability USA</t>
  </si>
  <si>
    <t>Jasper Wireless Inc.</t>
  </si>
  <si>
    <t>URYAN</t>
  </si>
  <si>
    <t>Antel</t>
  </si>
  <si>
    <t>Uruguay</t>
  </si>
  <si>
    <t>URYTM</t>
  </si>
  <si>
    <t>UZBDU</t>
  </si>
  <si>
    <t>Uzbekistan</t>
  </si>
  <si>
    <t>UZB05</t>
  </si>
  <si>
    <t>Ucell</t>
  </si>
  <si>
    <t>UZB07</t>
  </si>
  <si>
    <t>UMS</t>
  </si>
  <si>
    <t>UZB00</t>
  </si>
  <si>
    <t>UzMobile</t>
  </si>
  <si>
    <t>VUT01</t>
  </si>
  <si>
    <t>SMILE</t>
  </si>
  <si>
    <t>Vanuatu</t>
  </si>
  <si>
    <t>VUTDP</t>
  </si>
  <si>
    <t>VEND2</t>
  </si>
  <si>
    <t>DIGITEL</t>
  </si>
  <si>
    <t>Venezuela</t>
  </si>
  <si>
    <t>VENMS</t>
  </si>
  <si>
    <t>Movilnet (CANTV)</t>
  </si>
  <si>
    <t>VNMMO</t>
  </si>
  <si>
    <t>Mobifone</t>
  </si>
  <si>
    <t>Vietnam</t>
  </si>
  <si>
    <t>VNMVI</t>
  </si>
  <si>
    <t>VINAPHONE</t>
  </si>
  <si>
    <t>Viettel</t>
  </si>
  <si>
    <t>VNMVM</t>
  </si>
  <si>
    <t>Vietnamobile</t>
  </si>
  <si>
    <t>GTEL Mobile Joint Stock Company (Beeline)</t>
  </si>
  <si>
    <t>VGBCW</t>
  </si>
  <si>
    <t>Virgin Islands, British</t>
  </si>
  <si>
    <t>VGBCC</t>
  </si>
  <si>
    <t>CCT</t>
  </si>
  <si>
    <t>Digicel (BVI) Limited</t>
  </si>
  <si>
    <t>WLF02</t>
  </si>
  <si>
    <t>Manuia</t>
  </si>
  <si>
    <t>Wallis and Futuna</t>
  </si>
  <si>
    <t>Yemen Company for Mobile Telephony</t>
  </si>
  <si>
    <t>Yemen</t>
  </si>
  <si>
    <t>Y Telecom (HiTS-Unitel)</t>
  </si>
  <si>
    <t>Zambia</t>
  </si>
  <si>
    <t>ZMB02</t>
  </si>
  <si>
    <t>MTN ZAMBIA</t>
  </si>
  <si>
    <t>ZMBCZ</t>
  </si>
  <si>
    <t>ZAMTEL</t>
  </si>
  <si>
    <t>ZWEN1</t>
  </si>
  <si>
    <t>Net*One Cellular</t>
  </si>
  <si>
    <t>Zimbabwe</t>
  </si>
  <si>
    <t>ECONET</t>
  </si>
  <si>
    <t>PLUS ALBANIA</t>
  </si>
  <si>
    <t xml:space="preserve">VIVACELL – MTS </t>
  </si>
  <si>
    <t>AUTMK &amp;AUTPT</t>
  </si>
  <si>
    <t xml:space="preserve">A1 TELEKOM AUSTRIA </t>
  </si>
  <si>
    <t>23201, 23208, 23209, 23210, 23212</t>
  </si>
  <si>
    <t>61603  </t>
  </si>
  <si>
    <t>65201  </t>
  </si>
  <si>
    <t>AIRTEL- BURKINA FASO | ORANGE BURKINA FASO S.A.</t>
  </si>
  <si>
    <t>61301, 61302</t>
  </si>
  <si>
    <t>BDI02</t>
  </si>
  <si>
    <t>AFRICELL- BURUNDI</t>
  </si>
  <si>
    <t>BDIL1 | BDIOC</t>
  </si>
  <si>
    <t>SMART BURUNDI</t>
  </si>
  <si>
    <t>ROGERS FIDO CANADA (FME MICROCELL CONNEXIONS)</t>
  </si>
  <si>
    <t>TELECEL CENTRAFRIQUE</t>
  </si>
  <si>
    <t>61205  </t>
  </si>
  <si>
    <t>28010  </t>
  </si>
  <si>
    <t>23003  </t>
  </si>
  <si>
    <t>NUUDAY A/S |_x000D_
TDC MOBIL A/S (TELE DANMARK )</t>
  </si>
  <si>
    <t>DNKMX</t>
  </si>
  <si>
    <t>ORANGE - DENMARK</t>
  </si>
  <si>
    <t>VODAFONE EGYPT TELECOMMUNICATION - MISRFONE</t>
  </si>
  <si>
    <t>FINES/ FINRL</t>
  </si>
  <si>
    <t>ELISA CORPORATION</t>
  </si>
  <si>
    <t>GABOC, GAB01</t>
  </si>
  <si>
    <t>GABON LIBERTIS</t>
  </si>
  <si>
    <t>GMBCM</t>
  </si>
  <si>
    <t>COMIUM GAMBIA</t>
  </si>
  <si>
    <t>26202  </t>
  </si>
  <si>
    <t>EMNDE</t>
  </si>
  <si>
    <t>EMNIFY GERMANY</t>
  </si>
  <si>
    <t>62001  </t>
  </si>
  <si>
    <t>62002  </t>
  </si>
  <si>
    <t>20205  </t>
  </si>
  <si>
    <t>61104  </t>
  </si>
  <si>
    <t>63202  </t>
  </si>
  <si>
    <t xml:space="preserve">HTIVT </t>
  </si>
  <si>
    <t>21670  </t>
  </si>
  <si>
    <t>INDB1</t>
  </si>
  <si>
    <t>LOOP MOBILE (FORMERLY,HUTCHISON ESSAR CELLULAR,BPL)</t>
  </si>
  <si>
    <t>IRNTT</t>
  </si>
  <si>
    <t>RIGHTEL IRAN (IRNTT)</t>
  </si>
  <si>
    <t>27201  </t>
  </si>
  <si>
    <t>22210  </t>
  </si>
  <si>
    <t>44007  </t>
  </si>
  <si>
    <t>63902  </t>
  </si>
  <si>
    <t>61801  </t>
  </si>
  <si>
    <t>MTX01 | MTX02</t>
  </si>
  <si>
    <t>MTX Connect S.á.r.l.,</t>
  </si>
  <si>
    <t>27801  </t>
  </si>
  <si>
    <t>20404  </t>
  </si>
  <si>
    <t>53001  </t>
  </si>
  <si>
    <t>62130  </t>
  </si>
  <si>
    <t>26801  </t>
  </si>
  <si>
    <t>22601  </t>
  </si>
  <si>
    <t>63510  </t>
  </si>
  <si>
    <t>ZAIN  SAUDI ARABIA</t>
  </si>
  <si>
    <t>TELESOM SOMALIA</t>
  </si>
  <si>
    <t>65510 </t>
  </si>
  <si>
    <t>ZAFOD | ZAFTM</t>
  </si>
  <si>
    <t>TELKOM SOUTHAFRICA</t>
  </si>
  <si>
    <t>KORKT</t>
  </si>
  <si>
    <t>KTF MOBILE</t>
  </si>
  <si>
    <t>65902  </t>
  </si>
  <si>
    <t>65901  </t>
  </si>
  <si>
    <t>SWZ02 | SWZOD</t>
  </si>
  <si>
    <t>SWAZI MOBILE</t>
  </si>
  <si>
    <t>SWETG</t>
  </si>
  <si>
    <t>Telenor Sweden (SWETG)</t>
  </si>
  <si>
    <t>SYR01</t>
  </si>
  <si>
    <t>SYRIATEL - SYRIA</t>
  </si>
  <si>
    <t>52004 </t>
  </si>
  <si>
    <t>TURIS | TURAC</t>
  </si>
  <si>
    <t>AVEA TURKEY (ARIA TURKEY)</t>
  </si>
  <si>
    <t>23491  </t>
  </si>
  <si>
    <t>USATL | USAOD</t>
  </si>
  <si>
    <t>TELNA USA</t>
  </si>
  <si>
    <t>USAFN</t>
  </si>
  <si>
    <t xml:space="preserve"> Block traffic </t>
  </si>
  <si>
    <t>Block SMS</t>
  </si>
  <si>
    <t>SOUTH AMERICA</t>
  </si>
  <si>
    <t>CLARO URUGUAY AND AM WIRELESS URUGUAY S.A. (CLARO)</t>
  </si>
  <si>
    <t>DIGICEL TRINIDAD AND TOBAGO LTD</t>
  </si>
  <si>
    <t>AMX PARAGUAY S.A.</t>
  </si>
  <si>
    <t>CLARO PANAMA S.A.</t>
  </si>
  <si>
    <t>ENITEL NICARAGUA</t>
  </si>
  <si>
    <t>Block traffic</t>
  </si>
  <si>
    <t>RADIOMOVIL DIPSA S.A. DE C.V.</t>
  </si>
  <si>
    <t>AT&amp;T COMERCIALIZACION MOVIL S. DE R.L. DE C.V.</t>
  </si>
  <si>
    <t>DIGICEL JAMAICA</t>
  </si>
  <si>
    <t>NATCOM</t>
  </si>
  <si>
    <t>CLARO DOMINICAN</t>
  </si>
  <si>
    <t>CL CLARO</t>
  </si>
  <si>
    <t>TIM CELULAR SA BICS HUB (BRARN)</t>
  </si>
  <si>
    <t>TIM CELULAR SA BICS HUB (BRASP)</t>
  </si>
  <si>
    <t>TIM CELULAR SA BICS HUB (BRACS)</t>
  </si>
  <si>
    <t>VIVO S.A. BRAZIL BICS HUB (BRAV1)</t>
  </si>
  <si>
    <t>VIVO S.A. BRAZIL BICS HUB (BRAV2)</t>
  </si>
  <si>
    <t>VIVO S.A. BRAZIL BICS HUB (BRAV3)</t>
  </si>
  <si>
    <t>VIVO S.A. BRAZIL BICS HUB (BRATC)</t>
  </si>
  <si>
    <t>NUEVATEL PCS DE BOLIVIA S.A.</t>
  </si>
  <si>
    <t>PERSONAL</t>
  </si>
  <si>
    <t>TELEFONICA MOVILES ARGENTINA S.A.</t>
  </si>
  <si>
    <t>REST OF AFRICA</t>
  </si>
  <si>
    <t>ECONET WIRELESS</t>
  </si>
  <si>
    <t>NET ONE CELLULAR (PVT) LTD</t>
  </si>
  <si>
    <t>TELECEL ZIMBABWE (PVT) LTD</t>
  </si>
  <si>
    <t>CELTEL ZAMBIA LIMITED</t>
  </si>
  <si>
    <t xml:space="preserve">TUNISIANA S.A. </t>
  </si>
  <si>
    <t>TOGO CELLULAIRE</t>
  </si>
  <si>
    <t>MOOV TOGO</t>
  </si>
  <si>
    <t>SWAZI MOBILE LTD</t>
  </si>
  <si>
    <t>SUDANESE MOBILE TELEPHONE (ZAIN SS) CO. LTD BICS HUB (SSDZS)</t>
  </si>
  <si>
    <t>CELL C (PTY) LTD</t>
  </si>
  <si>
    <t>TELKOM SA</t>
  </si>
  <si>
    <t>VODACOM GROUP (PTY) LTD</t>
  </si>
  <si>
    <t>TELESOM COMPANY</t>
  </si>
  <si>
    <t>AFRICELL LINTEL (SIERRA LEONE) LTD</t>
  </si>
  <si>
    <t>SONATEL</t>
  </si>
  <si>
    <t>AIRTEL RWANDA LIMITED</t>
  </si>
  <si>
    <t>SRR (REUNION ISLAND AND MAYOTTE ISLAND)</t>
  </si>
  <si>
    <t>REPUBLIC OF THE CONGO</t>
  </si>
  <si>
    <t>EMTS LTD</t>
  </si>
  <si>
    <t>AIRTEL NIGERIA</t>
  </si>
  <si>
    <t>CELTEL NIGER S.A. (AIRTEL)</t>
  </si>
  <si>
    <t>MTC NAMIBIA</t>
  </si>
  <si>
    <t xml:space="preserve">CELL ONE    </t>
  </si>
  <si>
    <t>VODACOM MOZAMBIQUE S.A.R.L</t>
  </si>
  <si>
    <t>MOÇAMBIQUE TELECOM, SA</t>
  </si>
  <si>
    <t>MOVITEL MOZAMBIQUE (MOZVG)</t>
  </si>
  <si>
    <t>EMTEL LTD</t>
  </si>
  <si>
    <t>MAHANAGAR TELEPHONE (MAURITIUS) LIMITED BICS HUB (MUSMT)</t>
  </si>
  <si>
    <t>CELLPLUS MOBILE COMMUNICATIONS LTD</t>
  </si>
  <si>
    <t>AIRTEL MALAWI</t>
  </si>
  <si>
    <t>TELEKOM NETWORKS MALAWI LIMITED</t>
  </si>
  <si>
    <t>TELECOM MALAGASY (TELMA) S.A.</t>
  </si>
  <si>
    <t>ORANGE MADAGASCAR</t>
  </si>
  <si>
    <t>AL MADAR TELECOMM COMPANY</t>
  </si>
  <si>
    <t>ORANGE LIBERIA</t>
  </si>
  <si>
    <t>LONESTAR COMMUNICATIONS CORPORATION (LONESTARCELL)</t>
  </si>
  <si>
    <t>VODACOM LESOTHO (PTY) LTD</t>
  </si>
  <si>
    <t>ECONET EZI-CEL</t>
  </si>
  <si>
    <t>GUINEA</t>
  </si>
  <si>
    <t>AREEBA-GUINEE S.A</t>
  </si>
  <si>
    <t>VODAFONE GHANA</t>
  </si>
  <si>
    <t>COMIUM GAMBIA LTD.</t>
  </si>
  <si>
    <t>AFRICELL (GAMBIA) LTD</t>
  </si>
  <si>
    <t>MOOV AFRICA GABON TELECOM BICS HUB (GAB01)</t>
  </si>
  <si>
    <t>VODAFONE EGYPT TELECOMMUNICATIONS S.A.E</t>
  </si>
  <si>
    <t>ETISALAT MISR</t>
  </si>
  <si>
    <t>ORANGE EGYPT</t>
  </si>
  <si>
    <t>ORANE COTE D'IVOIRE S.A.</t>
  </si>
  <si>
    <t>TELCO S.A</t>
  </si>
  <si>
    <t>COMORES TELECOM</t>
  </si>
  <si>
    <t>AIRTEL TCHAD S.A.</t>
  </si>
  <si>
    <t xml:space="preserve">UNITEL T+ TELECOMUNICACOES S.A. </t>
  </si>
  <si>
    <t>ORANGE CAMEROUN S.A.</t>
  </si>
  <si>
    <t>ORANGE BURKINA FASO S.A.</t>
  </si>
  <si>
    <t>ORANGE BOTSWANA</t>
  </si>
  <si>
    <t>MASCOM WIRELESS</t>
  </si>
  <si>
    <t>DJEZZY</t>
  </si>
  <si>
    <t>NORTH AMERICA &amp; CANADA</t>
  </si>
  <si>
    <t>TELNA MOBILE</t>
  </si>
  <si>
    <t>AT&amp;T (USAAT)</t>
  </si>
  <si>
    <t>AT&amp;T (USAPB)</t>
  </si>
  <si>
    <t>NEXTEL USA</t>
  </si>
  <si>
    <t>T-MOBILE USA INC DENVER</t>
  </si>
  <si>
    <t>AT&amp;T (USACG)</t>
  </si>
  <si>
    <t>AT&amp;T (USABS)</t>
  </si>
  <si>
    <t>PUERTO RICO TELEPHONE COMPANY INC. BDA CLARO</t>
  </si>
  <si>
    <t>ROGERS COMMUNICATIONS CANADA INC.</t>
  </si>
  <si>
    <t>BELL MOBILITY</t>
  </si>
  <si>
    <t>WIRELESS MARITIME SERVICE</t>
  </si>
  <si>
    <t>EUROPE</t>
  </si>
  <si>
    <t>VIRGIN MEDIA O2</t>
  </si>
  <si>
    <t>HUTCHISON 3G UK LIMITED</t>
  </si>
  <si>
    <t>VODAFONE LTD</t>
  </si>
  <si>
    <t>PRJSC VF UKRAINE (VODAFONE UA)</t>
  </si>
  <si>
    <t>KYIVSTAR GSM JSC</t>
  </si>
  <si>
    <t>SALT MOBILE SA</t>
  </si>
  <si>
    <t>SWISSCOM (SWITZERLAND) LTD</t>
  </si>
  <si>
    <t>SUNRISE LLC</t>
  </si>
  <si>
    <t>TELE 2 AB</t>
  </si>
  <si>
    <t>HI3G ACCESS AB ON BEHALF OF ITS SWEDISH NETWORK</t>
  </si>
  <si>
    <t>TELE 2 AB (SWEIQ)</t>
  </si>
  <si>
    <t>TELENOR SVERIGE AB</t>
  </si>
  <si>
    <t>TELIA SVERIGE AB</t>
  </si>
  <si>
    <t>VODAFONE ESPANA (ESPVV)</t>
  </si>
  <si>
    <t>TELEFONICA MOVILES ESPANA S.A. (ESPT2)</t>
  </si>
  <si>
    <t>TELEKOM SLOVENIJE DD</t>
  </si>
  <si>
    <t>TELEMACH D.O.O.</t>
  </si>
  <si>
    <t>A1 SLOVENIJA D.D</t>
  </si>
  <si>
    <t>ORANGE SLOVENSKO A.S.</t>
  </si>
  <si>
    <t>TELEKOM SRBIJA (YUGTS)</t>
  </si>
  <si>
    <t>VIP MOBILE D.O.O</t>
  </si>
  <si>
    <t>MOBILE TELESYSTEMS (MTS)</t>
  </si>
  <si>
    <t>T2 MOBILE LLC</t>
  </si>
  <si>
    <t>VEON WHOLESALE SERVICES B.V. (RUSBD)</t>
  </si>
  <si>
    <t>MEGAFON, PUBLIC JOINT STOCK COMPANY</t>
  </si>
  <si>
    <t>VODAFONE ROMANIA S.A.</t>
  </si>
  <si>
    <t xml:space="preserve">COSMOTE ROMANIAN MOBILE TELECOMMUNICATIONS S.A. </t>
  </si>
  <si>
    <t>VODAFONE PORTUGAL - TELECOMUNICACOES PESSOAIS S.A.</t>
  </si>
  <si>
    <t>TMN  TELECOMUNICACOES MOVEIS NACIONAIS  SA</t>
  </si>
  <si>
    <t>NOS COMUNICAÇÕES  S.A.</t>
  </si>
  <si>
    <t>POLSKA TELEFONIA CYFROWA S.A</t>
  </si>
  <si>
    <t>TELENOR MOBILE AVIATION A.S.</t>
  </si>
  <si>
    <t>TELENOR NORGE AS</t>
  </si>
  <si>
    <t>TELIA NORGE AS</t>
  </si>
  <si>
    <t>VODAFONE NEW ZEALAND LIMITED</t>
  </si>
  <si>
    <t>TELCELL N.V.</t>
  </si>
  <si>
    <t>LIBERTEL-VODAFONE</t>
  </si>
  <si>
    <t>KPN B.V. ( NLDTM )</t>
  </si>
  <si>
    <t>EPIC COMMUNICATIONS LIMITED (MLTTL)</t>
  </si>
  <si>
    <t>GO P.L.C. (GO MOBILE)</t>
  </si>
  <si>
    <t>A1 MAKEDONIJA DOOEL SKOPJE</t>
  </si>
  <si>
    <t>ORANGE COMMUNICATIONS LUXEMBOURG S.A.</t>
  </si>
  <si>
    <t>PROXIMUS S.A. (LUXEMBOURG)</t>
  </si>
  <si>
    <t>TELE2 LITHUANIA</t>
  </si>
  <si>
    <t>SALT (LIECHTENSTEIN) AG</t>
  </si>
  <si>
    <t>TELE2 LATVIA</t>
  </si>
  <si>
    <t>LATVIAN MOBILE TELEPHONE CO</t>
  </si>
  <si>
    <t>WIND TRE S.P.A.</t>
  </si>
  <si>
    <t>VODAFONE OMNITEL N.V.</t>
  </si>
  <si>
    <t>VODAFONE IRELAND PLC</t>
  </si>
  <si>
    <t>EIR</t>
  </si>
  <si>
    <t>VODAFONE HUNGARY LTD (VRAM)</t>
  </si>
  <si>
    <t>MAGYAR TELEKOM PLC</t>
  </si>
  <si>
    <t>VODAFONE - PANAFON S.A.</t>
  </si>
  <si>
    <t>WIND HELLAS TELECOMMUNICATIONS S.A.</t>
  </si>
  <si>
    <t xml:space="preserve">TIM HELLAS TELECOMMUNICATIONS S.A </t>
  </si>
  <si>
    <t>VODAFONE D2 GMBH</t>
  </si>
  <si>
    <t>TELEKOM DEUTSCHLAND GMBH</t>
  </si>
  <si>
    <t>SILKNET JSC</t>
  </si>
  <si>
    <t>BOUYGUES TELECOM</t>
  </si>
  <si>
    <t>FRANCE TELECOM POUR LE COMPTE D ORANGE FRANCE</t>
  </si>
  <si>
    <t>ELISA CORPORATION (FINRL)</t>
  </si>
  <si>
    <t>ALANDS TELEKOMMUNIKATION AB (GSM ALAND)</t>
  </si>
  <si>
    <t>DNA FINLAND LTD</t>
  </si>
  <si>
    <t>ELISA EESTI AS</t>
  </si>
  <si>
    <t>TELIA EESTI AS</t>
  </si>
  <si>
    <t>SONOFON</t>
  </si>
  <si>
    <t>NUUDAY A/S</t>
  </si>
  <si>
    <t xml:space="preserve">TELEFONICA CZECH REPUBLIC A.S. </t>
  </si>
  <si>
    <t>VODAFONE CZECH REPUBLIC A.S.</t>
  </si>
  <si>
    <t>T-MOBILE CZECH REPUBLIC A.S.</t>
  </si>
  <si>
    <t>TELEMACH CROATIA</t>
  </si>
  <si>
    <t>CROATIAN TELECOM INC.</t>
  </si>
  <si>
    <t>A1 HRVATSKA D.O.O.</t>
  </si>
  <si>
    <t>YETTEL BULGARIA EAD (TELENOR)</t>
  </si>
  <si>
    <t>A1 BULGARIA</t>
  </si>
  <si>
    <t>PUBLIC ENTERPRISE CROATIAN TELECOM LTD</t>
  </si>
  <si>
    <t>ORANGE BELGIUM NV/SA</t>
  </si>
  <si>
    <t>JLLC MOBILE TELESYSTEMS</t>
  </si>
  <si>
    <t>BAKCELL LTD</t>
  </si>
  <si>
    <t>AZERCELL TELECOM LLC</t>
  </si>
  <si>
    <t>T-MOBILE AUSTRIA GMBH</t>
  </si>
  <si>
    <t>A1 TELEKOM AUSTRIA AG</t>
  </si>
  <si>
    <t>ORANGE AUSTRIA TELECOMMUNICATION GMBH (GSM 1800)</t>
  </si>
  <si>
    <t>ANDORRA TELECOM SAU</t>
  </si>
  <si>
    <t>VODAFONE ALBANIA</t>
  </si>
  <si>
    <t>VODAFONE AUSTRALIA NETWORK PTY LTD</t>
  </si>
  <si>
    <t>TELSTRA CORPORATION LIMITED</t>
  </si>
  <si>
    <t>OPTUS MOBILE PTY LTD</t>
  </si>
  <si>
    <t>ASIA</t>
  </si>
  <si>
    <t>SABAFONE - YEMEN</t>
  </si>
  <si>
    <t>VIETTEL CORPORATION (VNMVT)</t>
  </si>
  <si>
    <t>DU - EMIRATES INTEGRATED TELECOMMUNICATIONS COMPANY PJSC</t>
  </si>
  <si>
    <t>ETISALAT - EMIRATES TELECOM CORP</t>
  </si>
  <si>
    <t>TT MOBIL LLETISIM HIZMETLERI A.S.</t>
  </si>
  <si>
    <t>VODAFONE TELEKOMUNIKASYON A.S.</t>
  </si>
  <si>
    <t>TRUE MOVE H UNIVERSAL COMMUNICATION CO.LTD</t>
  </si>
  <si>
    <t>ADVANCED INFO SERVICE PUBLIC COMPANY LIMITED</t>
  </si>
  <si>
    <t>CHUNGHWA TELECOM LDM</t>
  </si>
  <si>
    <t>SYRIATEL MOBILE TELECOM .S.A.</t>
  </si>
  <si>
    <t>MOBITEL (PVT) LIMITED</t>
  </si>
  <si>
    <t>DIALOG AXIATA PLC</t>
  </si>
  <si>
    <t>HUTCHISON TELECOMMUNICATIONS LANKA PVT LTD</t>
  </si>
  <si>
    <t xml:space="preserve">M1 LIMITED </t>
  </si>
  <si>
    <t>STARHUB LTD</t>
  </si>
  <si>
    <t>ETIHAD ETISALAT COMPANY</t>
  </si>
  <si>
    <t>REPUBLIC OF MOLDOVA</t>
  </si>
  <si>
    <t>MOLDCELL S.A.</t>
  </si>
  <si>
    <t>REPUBLIC OF KOREA</t>
  </si>
  <si>
    <t>SK TELECOM</t>
  </si>
  <si>
    <t>VODAFONE QATAR</t>
  </si>
  <si>
    <t>SMART COMMUNICATIONS INC</t>
  </si>
  <si>
    <t>PALESTINE CELLULAR TELECOM CO (JAWWAL)</t>
  </si>
  <si>
    <t>CMPAK LIMITED AND PAKTEL LIMITED</t>
  </si>
  <si>
    <t>OMAN TELECOMMUNICATIONS COMPANY</t>
  </si>
  <si>
    <t>MAXIS BROADBAND SDN. BHD.</t>
  </si>
  <si>
    <t>SMARTONE MOBILE COMMUNICATIONS (MACAU) LIMITED</t>
  </si>
  <si>
    <t>HUTCHISON TELEPHONE (3 MACAU) COMPANY LIMITED</t>
  </si>
  <si>
    <t>TOUCH LEBANON</t>
  </si>
  <si>
    <t>MIC1</t>
  </si>
  <si>
    <t>LAO PEOPLE'S DEMOCRATIC REPUBLIC</t>
  </si>
  <si>
    <t>STAR TELECOM CO.  LTD (UNITEL) (LAOAS)</t>
  </si>
  <si>
    <t>SKY MOBILE LLC</t>
  </si>
  <si>
    <t>STC (KUWAIT TELECOM COMPANY)</t>
  </si>
  <si>
    <t>ZAIN (MOBILE TELECOMMUNICATIONS COMPANY)</t>
  </si>
  <si>
    <t>SOFTBANK CORP</t>
  </si>
  <si>
    <t>CELLCOM ISRAEL LTD</t>
  </si>
  <si>
    <t>ASIACELL COMMUNICATIONS L.L.C</t>
  </si>
  <si>
    <t>PT INDOSAT TBK. – (FORMER INDOSAT-M3)</t>
  </si>
  <si>
    <t>PT INDONESIAN SATELLITE CORPORATION TBK (IDNSL)</t>
  </si>
  <si>
    <t>VODAFONE MOBILE SERVICES LTD (INDE1)</t>
  </si>
  <si>
    <t>VODAFONE MOBILE SERVICES LIMITED-TAMILNADU</t>
  </si>
  <si>
    <t>VODAFONE INDIA LIMITED (INDHM)</t>
  </si>
  <si>
    <t>VODAFONE MOBILE SERVICES LIMITED-MAHARASHTRA &amp; GOA</t>
  </si>
  <si>
    <t>VODAFONE EAST LTD (INDCC)</t>
  </si>
  <si>
    <t>VODAFONE MOBILE SERVICES LIMITED-KERELA</t>
  </si>
  <si>
    <t>VODAFONE WEST LIMITED</t>
  </si>
  <si>
    <t>BHARTI HEXACOM INDIA LTD - RAJASTHAN</t>
  </si>
  <si>
    <t>BHARTI TELE-VENTURES LIMITED - HIMACHAL PRADESH</t>
  </si>
  <si>
    <t>BHARTI TELE-VENTURES LIMITED - PUNJAB</t>
  </si>
  <si>
    <t>BHARTI TELE-VENTURES LIMITED - MADHYA PRADESH</t>
  </si>
  <si>
    <t>BHARTI TELE-VENTURES LIMITED - UTTAR PRADESH WEST</t>
  </si>
  <si>
    <t>BHARTI TELE-VENTURES LIMITED - KERALA</t>
  </si>
  <si>
    <t>BHARTI TELE-VENTURES LIMITED - HARYANA</t>
  </si>
  <si>
    <t>BHARTI TELE-VENTURES LIMITED - TAMIL NADU</t>
  </si>
  <si>
    <t>BHARTI TELE-VENTURES LIMITED - KARNATAKA</t>
  </si>
  <si>
    <t>BHARTI TELE-VENTURES LIMITED - DELHI</t>
  </si>
  <si>
    <t>BHARTI TELE-VENTURES LIMITED - MAHARASHTRA AND GOA</t>
  </si>
  <si>
    <t>BHARTI TELE-VENTURES LIMITED - MUMBAI</t>
  </si>
  <si>
    <t>BHARTI TELE-VENTURES LIMITED - GUJARAT</t>
  </si>
  <si>
    <t>BHARTI TELE-VENTURES LIMITED - ANDHRA PRADESH</t>
  </si>
  <si>
    <t>BHARTI TELE-VENTURES LIMITED - CHENNAI</t>
  </si>
  <si>
    <t>BHARTI TELE-VENTURES LIMITED - KOLKATA</t>
  </si>
  <si>
    <t>SMARTONE MOBILE COMMUNICATIONS LIMITED</t>
  </si>
  <si>
    <t>HONG KONG TELECOMMUNICATIONS (HKT) LIMITED</t>
  </si>
  <si>
    <t>CYPRUS TELECOMMUNICATIONS AUTHORITY (CYTA)</t>
  </si>
  <si>
    <t>EPIC LTD</t>
  </si>
  <si>
    <t>PRIMETEL PLC</t>
  </si>
  <si>
    <t>CHINA UNICOM</t>
  </si>
  <si>
    <t>VIETTEL (CAMBODIA) PTE.  LTD</t>
  </si>
  <si>
    <t>ROBI AXIATA LIMITED</t>
  </si>
  <si>
    <t>GRAMEENPHONE LTD</t>
  </si>
  <si>
    <t>MTC VODAFONE BAHRAIN</t>
  </si>
  <si>
    <t>K TELECOM CJSC BICS HUB (ARM05)</t>
  </si>
  <si>
    <t>AFGHAN WIRELESS COMMUNICATION COMPANY</t>
  </si>
  <si>
    <t>Postpaid (Tax excl)</t>
  </si>
  <si>
    <t>Prepaid (tax incl)</t>
  </si>
  <si>
    <t>CATEGORY</t>
  </si>
  <si>
    <t>PARTNER NAME</t>
  </si>
  <si>
    <t>DATA/10KB</t>
  </si>
  <si>
    <t>SMS MO/EVENT</t>
  </si>
  <si>
    <t>MT/MIN</t>
  </si>
  <si>
    <t>ROW/MIN</t>
  </si>
  <si>
    <t>LOCAL CALL/MIN</t>
  </si>
  <si>
    <t xml:space="preserve"> BACK HOME/MIN</t>
  </si>
  <si>
    <t>CALLS BACK HOME; Per Min</t>
  </si>
  <si>
    <t>LOCAL CALLS; Per Min</t>
  </si>
  <si>
    <t>INTERNATIONAL CALLS; Per Min</t>
  </si>
  <si>
    <t>RECEIVING CALLS; Per Min</t>
  </si>
  <si>
    <t>SENDING SMS</t>
  </si>
  <si>
    <t>DATA ROAMING; Per 10Kb</t>
  </si>
  <si>
    <t>MTN RWANDACELL</t>
  </si>
  <si>
    <t>NETWORK / OPERATOR</t>
  </si>
  <si>
    <t>LOCAL CALLS:</t>
  </si>
  <si>
    <t>CALLS BACK HOME</t>
  </si>
  <si>
    <t>EAST AFRICA:</t>
  </si>
  <si>
    <t>INTERNATIONAL:</t>
  </si>
  <si>
    <t>SATELLITE:</t>
  </si>
  <si>
    <t>SENDING SMS:</t>
  </si>
  <si>
    <t>RECEVING CALLS:</t>
  </si>
  <si>
    <t>RECEVING SMS:</t>
  </si>
  <si>
    <t>Data Roaming</t>
  </si>
  <si>
    <t>On-Net / Min</t>
  </si>
  <si>
    <t>Calls / Min</t>
  </si>
  <si>
    <t>Per 160 Characters</t>
  </si>
  <si>
    <t>Per 160 characters</t>
  </si>
  <si>
    <t>[Per 10KB]</t>
  </si>
  <si>
    <t>SAFARICOM KENYA</t>
  </si>
  <si>
    <t>VODACOM TANZANIA</t>
  </si>
  <si>
    <t>Blocked</t>
  </si>
  <si>
    <t>OTHER KENYA</t>
  </si>
  <si>
    <t>OTHER RWANDA</t>
  </si>
  <si>
    <t>not applicable</t>
  </si>
  <si>
    <t>OTHER SOUTH SUDAN</t>
  </si>
  <si>
    <t>General Roaming</t>
  </si>
  <si>
    <t>Roaming in MTN Countries</t>
  </si>
  <si>
    <t>ONA - One Network Area</t>
  </si>
  <si>
    <t>SENTEL (FREE) SENEGAL</t>
  </si>
  <si>
    <t>SAFARICOM ETHIOPIA</t>
  </si>
  <si>
    <t>VODACOM - CONGO</t>
  </si>
  <si>
    <t>YOU Telecom</t>
  </si>
  <si>
    <t>SPRINT NEXTEL - (USANC)</t>
  </si>
  <si>
    <t>SPRINT NEXTEL - (USASP)</t>
  </si>
  <si>
    <t xml:space="preserve">T-MOBILE, USA ( FMR VOICE STREAM USA) 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</si>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</sst>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_(* #,##0_);_(* \(#,##0\);_(* &quot;-&quot;??_);_(@_)"/>
    <numFmt numFmtId="172" formatCode="#,##0.0_);\(#,##0.0\)"/>
    <numFmt numFmtId="178" formatCode="_-* #,##0_-;\-* #,##0_-;_-* &quot;-&quot;??_-;_-@_-"/>
    <numFmt numFmtId="179" formatCode="&quot;$&quot;#,##0.00"/>
    <numFmt numFmtId="180" formatCode="_-* #,##0.00\ _E_U_R_-;\-* #,##0.00\ _E_U_R_-;_-* &quot;-&quot;??\ _E_U_R_-;_-@_-"/>
    <numFmt numFmtId="181" formatCode="#,##0.00_);[Red]\-#,##0.00_);0.00_);@_)"/>
    <numFmt numFmtId="182" formatCode="#,##0_);[Red]\-#,##0_);0_);@_)"/>
    <numFmt numFmtId="183" formatCode="* _(#,##0.00_);[Red]* \(#,##0.00\);* _(&quot;-&quot;?_);@_)"/>
    <numFmt numFmtId="184" formatCode="\$\ * _(#,##0_);[Red]\$\ * \(#,##0\);\$\ * _(&quot;-&quot;?_);@_)"/>
    <numFmt numFmtId="185" formatCode="\$\ * _(#,##0.00_);[Red]\$\ * \(#,##0.00\);\$\ * _(&quot;-&quot;?_);@_)"/>
    <numFmt numFmtId="186" formatCode="[$EUR]\ * _(#,##0_);[Red][$EUR]\ * \(#,##0\);[$EUR]\ * _(&quot;-&quot;?_);@_)"/>
    <numFmt numFmtId="187" formatCode="[$EUR]\ * _(#,##0.00_);[Red][$EUR]\ * \(#,##0.00\);[$EUR]\ * _(&quot;-&quot;?_);@_)"/>
    <numFmt numFmtId="188" formatCode="\€\ * _(#,##0_);[Red]\€\ * \(#,##0\);\€\ * _(&quot;-&quot;?_);@_)"/>
    <numFmt numFmtId="189" formatCode="\€\ * _(#,##0.00_);[Red]\€\ * \(#,##0.00\);\€\ * _(&quot;-&quot;?_);@_)"/>
    <numFmt numFmtId="190" formatCode="[$GBP]\ * _(#,##0_);[Red][$GBP]\ * \(#,##0\);[$GBP]\ * _(&quot;-&quot;?_);@_)"/>
    <numFmt numFmtId="191" formatCode="[$GBP]\ * _(#,##0.00_);[Red][$GBP]\ * \(#,##0.00\);[$GBP]\ * _(&quot;-&quot;?_);@_)"/>
    <numFmt numFmtId="192" formatCode="\£\ * _(#,##0_);[Red]\£\ * \(#,##0\);\£\ * _(&quot;-&quot;?_);@_)"/>
    <numFmt numFmtId="193" formatCode="\£\ * _(#,##0.00_);[Red]\£\ * \(#,##0.00\);\£\ * _(&quot;-&quot;?_);@_)"/>
    <numFmt numFmtId="194" formatCode="[$USD]\ * _(#,##0_);[Red][$USD]\ * \(#,##0\);[$USD]\ * _(&quot;-&quot;?_);@_)"/>
    <numFmt numFmtId="195" formatCode="[$USD]\ * _(#,##0.00_);[Red][$USD]\ * \(#,##0.00\);[$USD]\ * _(&quot;-&quot;?_);@_)"/>
    <numFmt numFmtId="196" formatCode="dd\ mmm\ yy_)"/>
    <numFmt numFmtId="197" formatCode="mmm\ yy_)"/>
    <numFmt numFmtId="198" formatCode="yyyy_)"/>
    <numFmt numFmtId="199" formatCode="#,##0%;[Red]\-#,##0%;0%;@_)"/>
    <numFmt numFmtId="200" formatCode="#,##0.00%;[Red]\-#,##0.00%;0.00%;@_)"/>
    <numFmt numFmtId="201" formatCode="[$-409]mmm\-yy;@"/>
    <numFmt numFmtId="202" formatCode="##,###,###,##0"/>
    <numFmt numFmtId="203" formatCode="_([$€]* #,##0.00_);_([$€]* \(#,##0.00\);_([$€]* &quot;-&quot;??_);_(@_)"/>
    <numFmt numFmtId="204" formatCode="#,##0.00;[Red]#,##0.00"/>
    <numFmt numFmtId="205" formatCode="_(* #,##0.0_);_(* \(#,##0.0\);_(* &quot;-&quot;??_);_(@_)"/>
    <numFmt numFmtId="206" formatCode="0.00_)"/>
    <numFmt numFmtId="207" formatCode="#,##0.00;[Red]\(#,##0.00\)"/>
    <numFmt numFmtId="208" formatCode="#,###,###,##0"/>
    <numFmt numFmtId="209" formatCode="_-* #,##0.00\ _k_r_-;\-* #,##0.00\ _k_r_-;_-* &quot;-&quot;??\ _k_r_-;_-@_-"/>
    <numFmt numFmtId="210" formatCode="_-* #,##0.0_-;\-* #,##0.0_-;_-* &quot;-&quot;??_-;_-@_-"/>
    <numFmt numFmtId="211" formatCode="#,###,##0"/>
    <numFmt numFmtId="212" formatCode="#,##0.000000"/>
    <numFmt numFmtId="213" formatCode="&quot;See Note &quot;\ #"/>
    <numFmt numFmtId="214" formatCode="\$\ #,##0"/>
    <numFmt numFmtId="216" formatCode="_-* #,##0.00\ [$€-1]_-;\-* #,##0.00\ [$€-1]_-;_-* \-??\ [$€-1]_-"/>
    <numFmt numFmtId="217" formatCode="_(* #,##0.00_);_(* \(#,##0.00\);_(* \-??_);_(@_)"/>
    <numFmt numFmtId="218" formatCode="_ * #,##0.00_ ;_ * \-#,##0.00_ ;_ * &quot;-&quot;??_ ;_ @_ "/>
    <numFmt numFmtId="219" formatCode="mm/dd/yy"/>
    <numFmt numFmtId="220" formatCode="mmmm\-yy"/>
    <numFmt numFmtId="221" formatCode="[$-F800]dddd\,\ mmmm\ dd\,\ yyyy"/>
    <numFmt numFmtId="222" formatCode="m/d/yy"/>
    <numFmt numFmtId="231" formatCode="#,##0.0000"/>
    <numFmt numFmtId="232" formatCode="_-&quot;USh&quot;* #,##0_-;\-&quot;USh&quot;* #,##0_-;_-&quot;USh&quot;* &quot;-&quot;_-;_-@_-"/>
    <numFmt numFmtId="233" formatCode="0.000"/>
    <numFmt numFmtId="234" formatCode="#,##0.000"/>
    <numFmt numFmtId="235" formatCode="0.0000"/>
  </numFmts>
  <fonts count="13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name val="Times New Roman"/>
      <family val="1"/>
    </font>
    <font>
      <b/>
      <sz val="12"/>
      <name val="Arial"/>
      <family val="2"/>
    </font>
    <font>
      <sz val="12"/>
      <name val="Helv"/>
    </font>
    <font>
      <b/>
      <sz val="14"/>
      <name val="Arial"/>
      <family val="2"/>
    </font>
    <font>
      <sz val="9"/>
      <name val="Helvetica-Black"/>
    </font>
    <font>
      <sz val="7"/>
      <name val="Palatino"/>
      <family val="1"/>
    </font>
    <font>
      <b/>
      <sz val="9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b/>
      <sz val="1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9"/>
      <color indexed="8"/>
      <name val="Arial Narrow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9"/>
      <color indexed="55"/>
      <name val="Arial"/>
      <family val="2"/>
    </font>
    <font>
      <b/>
      <sz val="2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3"/>
      <name val="Calibri"/>
      <family val="2"/>
    </font>
    <font>
      <i/>
      <sz val="9"/>
      <color indexed="16"/>
      <name val="Arial"/>
      <family val="2"/>
    </font>
    <font>
      <b/>
      <sz val="18"/>
      <color indexed="62"/>
      <name val="Cambria"/>
      <family val="2"/>
    </font>
    <font>
      <b/>
      <sz val="10"/>
      <color indexed="64"/>
      <name val="Arial"/>
      <family val="2"/>
    </font>
    <font>
      <sz val="10"/>
      <name val="Tahoma"/>
      <family val="2"/>
    </font>
    <font>
      <sz val="10"/>
      <name val="Helv"/>
    </font>
    <font>
      <sz val="10"/>
      <color indexed="64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</font>
    <font>
      <sz val="9.85"/>
      <color indexed="8"/>
      <name val="Times New Roman"/>
      <family val="1"/>
    </font>
    <font>
      <b/>
      <i/>
      <sz val="16"/>
      <name val="Helv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sz val="12"/>
      <name val="Palatino"/>
      <family val="1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sz val="10"/>
      <color indexed="12"/>
      <name val="Arial"/>
      <family val="2"/>
    </font>
    <font>
      <b/>
      <i/>
      <u/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sz val="11"/>
      <color theme="0" tint="-0.249977111117893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sz val="9.75"/>
      <name val="Arial"/>
      <family val="2"/>
    </font>
    <font>
      <b/>
      <sz val="9.75"/>
      <name val="Arial"/>
      <family val="2"/>
    </font>
    <font>
      <sz val="8"/>
      <name val="Helv"/>
    </font>
    <font>
      <i/>
      <sz val="10"/>
      <name val="Times New Roman"/>
      <family val="1"/>
    </font>
    <font>
      <sz val="18"/>
      <color theme="3"/>
      <name val="Cambria"/>
      <family val="2"/>
      <scheme val="major"/>
    </font>
    <font>
      <sz val="8"/>
      <color theme="1"/>
      <name val="Century"/>
      <family val="2"/>
    </font>
    <font>
      <sz val="10"/>
      <name val="Arial"/>
      <family val="2"/>
      <charset val="204"/>
    </font>
    <font>
      <sz val="10"/>
      <name val="Helv"/>
      <family val="2"/>
    </font>
    <font>
      <u/>
      <sz val="11"/>
      <color indexed="12"/>
      <name val="Calibri"/>
      <family val="2"/>
    </font>
    <font>
      <u/>
      <sz val="8"/>
      <color rgb="FF0000FF"/>
      <name val="Calibri"/>
      <family val="2"/>
      <scheme val="minor"/>
    </font>
    <font>
      <b/>
      <i/>
      <sz val="10"/>
      <color indexed="9"/>
      <name val="Arial"/>
      <family val="2"/>
    </font>
    <font>
      <sz val="10"/>
      <name val="Arial "/>
    </font>
    <font>
      <sz val="11"/>
      <color theme="1"/>
      <name val="Gill Sans MT"/>
      <family val="2"/>
    </font>
    <font>
      <b/>
      <sz val="11"/>
      <color theme="1"/>
      <name val="Gill Sans MT"/>
      <family val="2"/>
    </font>
    <font>
      <b/>
      <sz val="11"/>
      <color theme="0"/>
      <name val="Gill Sans MT"/>
      <family val="2"/>
    </font>
    <font>
      <sz val="11"/>
      <color theme="2" tint="-0.499984740745262"/>
      <name val="Gill Sans MT"/>
      <family val="2"/>
    </font>
    <font>
      <b/>
      <sz val="11"/>
      <color theme="1" tint="0.249977111117893"/>
      <name val="Gill Sans MT"/>
      <family val="2"/>
    </font>
    <font>
      <b/>
      <sz val="18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4C4C4C"/>
      <name val="Calibri"/>
      <family val="2"/>
      <scheme val="minor"/>
    </font>
    <font>
      <b/>
      <sz val="18"/>
      <color rgb="FF4C4C4C"/>
      <name val="Calibri"/>
      <family val="2"/>
      <scheme val="minor"/>
    </font>
    <font>
      <sz val="11"/>
      <color rgb="FF4C4C4C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MTN Brighter Sans Light"/>
      <family val="2"/>
    </font>
    <font>
      <sz val="11"/>
      <color theme="9"/>
      <name val="Calibri"/>
      <family val="2"/>
      <scheme val="minor"/>
    </font>
    <font>
      <sz val="18"/>
      <color theme="9"/>
      <name val="Calibri"/>
      <family val="2"/>
      <scheme val="minor"/>
    </font>
    <font>
      <sz val="8"/>
      <name val="Calibri"/>
      <family val="2"/>
      <scheme val="minor"/>
    </font>
    <font>
      <sz val="9"/>
      <name val="MTN Brighter Sans"/>
      <family val="3"/>
    </font>
    <font>
      <b/>
      <sz val="10"/>
      <name val="MTN Brighter Sans"/>
      <family val="3"/>
    </font>
    <font>
      <sz val="11"/>
      <color rgb="FF000000"/>
      <name val="Calibri"/>
      <family val="2"/>
      <scheme val="minor"/>
    </font>
    <font>
      <sz val="11"/>
      <color theme="1"/>
      <name val="MTN Brighter Sans"/>
    </font>
    <font>
      <u/>
      <sz val="9"/>
      <color indexed="12"/>
      <name val="MTN Brighter Sans"/>
    </font>
    <font>
      <sz val="9"/>
      <color theme="1"/>
      <name val="MTN Brighter Sans"/>
    </font>
    <font>
      <b/>
      <sz val="9"/>
      <name val="MTN Brighter Sans"/>
    </font>
    <font>
      <b/>
      <sz val="9"/>
      <color theme="1"/>
      <name val="MTN Brighter Sans"/>
    </font>
    <font>
      <sz val="9"/>
      <name val="MTN Brighter Sans"/>
    </font>
    <font>
      <b/>
      <sz val="9"/>
      <color rgb="FF000000"/>
      <name val="MTN Brighter Sans"/>
    </font>
  </fonts>
  <fills count="15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62"/>
        <bgColor indexed="56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7"/>
        <bgColor indexed="21"/>
      </patternFill>
    </fill>
    <fill>
      <patternFill patternType="solid">
        <fgColor indexed="57"/>
        <bgColor indexed="64"/>
      </patternFill>
    </fill>
    <fill>
      <patternFill patternType="solid">
        <fgColor indexed="20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19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darkGray">
        <fgColor indexed="9"/>
        <bgColor indexed="13"/>
      </patternFill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26"/>
      </patternFill>
    </fill>
    <fill>
      <patternFill patternType="solid">
        <fgColor indexed="9"/>
      </patternFill>
    </fill>
    <fill>
      <patternFill patternType="solid">
        <fgColor indexed="17"/>
      </patternFill>
    </fill>
    <fill>
      <patternFill patternType="solid">
        <fgColor indexed="31"/>
        <bgColor indexed="22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21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28"/>
      </patternFill>
    </fill>
    <fill>
      <patternFill patternType="solid">
        <fgColor indexed="52"/>
        <bgColor indexed="51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56"/>
        <bgColor indexed="64"/>
      </patternFill>
    </fill>
    <fill>
      <patternFill patternType="solid">
        <fgColor indexed="56"/>
        <bgColor indexed="62"/>
      </patternFill>
    </fill>
    <fill>
      <patternFill patternType="solid">
        <fgColor indexed="26"/>
        <bgColor indexed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DF7D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2"/>
      </bottom>
      <diagonal/>
    </border>
    <border>
      <left/>
      <right/>
      <top/>
      <bottom style="medium">
        <color indexed="22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thin">
        <color indexed="5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FFC000"/>
      </top>
      <bottom style="medium">
        <color rgb="FFFFC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701">
    <xf numFmtId="0" fontId="0" fillId="0" borderId="0"/>
    <xf numFmtId="0" fontId="4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 applyBorder="0"/>
    <xf numFmtId="0" fontId="2" fillId="0" borderId="0"/>
    <xf numFmtId="0" fontId="2" fillId="0" borderId="0"/>
    <xf numFmtId="0" fontId="2" fillId="0" borderId="0" applyBorder="0"/>
    <xf numFmtId="0" fontId="2" fillId="0" borderId="0"/>
    <xf numFmtId="0" fontId="2" fillId="0" borderId="0" applyBorder="0"/>
    <xf numFmtId="0" fontId="2" fillId="0" borderId="0" applyBorder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59" fillId="79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59" fillId="79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59" fillId="80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59" fillId="80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59" fillId="81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81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82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82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83" borderId="0" applyNumberFormat="0" applyBorder="0" applyAlignment="0" applyProtection="0"/>
    <xf numFmtId="0" fontId="3" fillId="12" borderId="0" applyNumberFormat="0" applyBorder="0" applyAlignment="0" applyProtection="0"/>
    <xf numFmtId="0" fontId="1" fillId="12" borderId="0" applyNumberFormat="0" applyBorder="0" applyAlignment="0" applyProtection="0"/>
    <xf numFmtId="0" fontId="59" fillId="83" borderId="0" applyNumberFormat="0" applyBorder="0" applyAlignment="0" applyProtection="0"/>
    <xf numFmtId="0" fontId="3" fillId="12" borderId="0" applyNumberFormat="0" applyBorder="0" applyAlignment="0" applyProtection="0"/>
    <xf numFmtId="0" fontId="1" fillId="12" borderId="0" applyNumberFormat="0" applyBorder="0" applyAlignment="0" applyProtection="0"/>
    <xf numFmtId="0" fontId="59" fillId="84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59" fillId="84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59" fillId="85" borderId="0" applyNumberFormat="0" applyBorder="0" applyAlignment="0" applyProtection="0"/>
    <xf numFmtId="0" fontId="3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85" borderId="0" applyNumberFormat="0" applyBorder="0" applyAlignment="0" applyProtection="0"/>
    <xf numFmtId="0" fontId="3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86" borderId="0" applyNumberFormat="0" applyBorder="0" applyAlignment="0" applyProtection="0"/>
    <xf numFmtId="0" fontId="3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86" borderId="0" applyNumberFormat="0" applyBorder="0" applyAlignment="0" applyProtection="0"/>
    <xf numFmtId="0" fontId="3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87" borderId="0" applyNumberFormat="0" applyBorder="0" applyAlignment="0" applyProtection="0"/>
    <xf numFmtId="0" fontId="3" fillId="20" borderId="0" applyNumberFormat="0" applyBorder="0" applyAlignment="0" applyProtection="0"/>
    <xf numFmtId="0" fontId="1" fillId="20" borderId="0" applyNumberFormat="0" applyBorder="0" applyAlignment="0" applyProtection="0"/>
    <xf numFmtId="0" fontId="59" fillId="87" borderId="0" applyNumberFormat="0" applyBorder="0" applyAlignment="0" applyProtection="0"/>
    <xf numFmtId="0" fontId="3" fillId="20" borderId="0" applyNumberFormat="0" applyBorder="0" applyAlignment="0" applyProtection="0"/>
    <xf numFmtId="0" fontId="1" fillId="20" borderId="0" applyNumberFormat="0" applyBorder="0" applyAlignment="0" applyProtection="0"/>
    <xf numFmtId="0" fontId="59" fillId="8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8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89" borderId="0" applyNumberFormat="0" applyBorder="0" applyAlignment="0" applyProtection="0"/>
    <xf numFmtId="0" fontId="3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89" borderId="0" applyNumberFormat="0" applyBorder="0" applyAlignment="0" applyProtection="0"/>
    <xf numFmtId="0" fontId="3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90" borderId="0" applyNumberFormat="0" applyBorder="0" applyAlignment="0" applyProtection="0"/>
    <xf numFmtId="0" fontId="3" fillId="21" borderId="0" applyNumberFormat="0" applyBorder="0" applyAlignment="0" applyProtection="0"/>
    <xf numFmtId="0" fontId="1" fillId="21" borderId="0" applyNumberFormat="0" applyBorder="0" applyAlignment="0" applyProtection="0"/>
    <xf numFmtId="0" fontId="59" fillId="90" borderId="0" applyNumberFormat="0" applyBorder="0" applyAlignment="0" applyProtection="0"/>
    <xf numFmtId="0" fontId="3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60" fillId="91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60" fillId="92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60" fillId="9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60" fillId="94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60" fillId="9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60" fillId="9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60" fillId="9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0" borderId="0" applyNumberFormat="0" applyBorder="0" applyAlignment="0" applyProtection="0"/>
    <xf numFmtId="0" fontId="60" fillId="97" borderId="0" applyNumberFormat="0" applyBorder="0" applyAlignment="0" applyProtection="0"/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60" fillId="97" borderId="0" applyNumberFormat="0" applyBorder="0" applyAlignment="0" applyProtection="0"/>
    <xf numFmtId="0" fontId="60" fillId="97" borderId="0" applyNumberFormat="0" applyBorder="0" applyAlignment="0" applyProtection="0"/>
    <xf numFmtId="0" fontId="60" fillId="97" borderId="0" applyNumberFormat="0" applyBorder="0" applyAlignment="0" applyProtection="0"/>
    <xf numFmtId="0" fontId="60" fillId="97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60" fillId="98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36" borderId="0" applyNumberFormat="0" applyBorder="0" applyAlignment="0" applyProtection="0"/>
    <xf numFmtId="0" fontId="60" fillId="98" borderId="0" applyNumberFormat="0" applyBorder="0" applyAlignment="0" applyProtection="0"/>
    <xf numFmtId="0" fontId="17" fillId="42" borderId="0" applyNumberFormat="0" applyBorder="0" applyAlignment="0" applyProtection="0"/>
    <xf numFmtId="0" fontId="17" fillId="36" borderId="0" applyNumberFormat="0" applyBorder="0" applyAlignment="0" applyProtection="0"/>
    <xf numFmtId="0" fontId="60" fillId="98" borderId="0" applyNumberFormat="0" applyBorder="0" applyAlignment="0" applyProtection="0"/>
    <xf numFmtId="0" fontId="60" fillId="98" borderId="0" applyNumberFormat="0" applyBorder="0" applyAlignment="0" applyProtection="0"/>
    <xf numFmtId="0" fontId="60" fillId="98" borderId="0" applyNumberFormat="0" applyBorder="0" applyAlignment="0" applyProtection="0"/>
    <xf numFmtId="0" fontId="60" fillId="98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60" fillId="99" borderId="0" applyNumberFormat="0" applyBorder="0" applyAlignment="0" applyProtection="0"/>
    <xf numFmtId="0" fontId="1" fillId="37" borderId="0" applyNumberFormat="0" applyBorder="0" applyAlignment="0" applyProtection="0"/>
    <xf numFmtId="0" fontId="1" fillId="44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5" borderId="0" applyNumberFormat="0" applyBorder="0" applyAlignment="0" applyProtection="0"/>
    <xf numFmtId="0" fontId="17" fillId="43" borderId="0" applyNumberFormat="0" applyBorder="0" applyAlignment="0" applyProtection="0"/>
    <xf numFmtId="0" fontId="60" fillId="99" borderId="0" applyNumberFormat="0" applyBorder="0" applyAlignment="0" applyProtection="0"/>
    <xf numFmtId="0" fontId="17" fillId="46" borderId="0" applyNumberFormat="0" applyBorder="0" applyAlignment="0" applyProtection="0"/>
    <xf numFmtId="0" fontId="17" fillId="43" borderId="0" applyNumberFormat="0" applyBorder="0" applyAlignment="0" applyProtection="0"/>
    <xf numFmtId="0" fontId="60" fillId="99" borderId="0" applyNumberFormat="0" applyBorder="0" applyAlignment="0" applyProtection="0"/>
    <xf numFmtId="0" fontId="60" fillId="99" borderId="0" applyNumberFormat="0" applyBorder="0" applyAlignment="0" applyProtection="0"/>
    <xf numFmtId="0" fontId="60" fillId="99" borderId="0" applyNumberFormat="0" applyBorder="0" applyAlignment="0" applyProtection="0"/>
    <xf numFmtId="0" fontId="60" fillId="9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60" fillId="100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3" borderId="0" applyNumberFormat="0" applyBorder="0" applyAlignment="0" applyProtection="0"/>
    <xf numFmtId="0" fontId="17" fillId="47" borderId="0" applyNumberFormat="0" applyBorder="0" applyAlignment="0" applyProtection="0"/>
    <xf numFmtId="0" fontId="17" fillId="27" borderId="0" applyNumberFormat="0" applyBorder="0" applyAlignment="0" applyProtection="0"/>
    <xf numFmtId="0" fontId="60" fillId="100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60" fillId="100" borderId="0" applyNumberFormat="0" applyBorder="0" applyAlignment="0" applyProtection="0"/>
    <xf numFmtId="0" fontId="60" fillId="100" borderId="0" applyNumberFormat="0" applyBorder="0" applyAlignment="0" applyProtection="0"/>
    <xf numFmtId="0" fontId="60" fillId="100" borderId="0" applyNumberFormat="0" applyBorder="0" applyAlignment="0" applyProtection="0"/>
    <xf numFmtId="0" fontId="60" fillId="10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60" fillId="101" borderId="0" applyNumberFormat="0" applyBorder="0" applyAlignment="0" applyProtection="0"/>
    <xf numFmtId="0" fontId="1" fillId="48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28" borderId="0" applyNumberFormat="0" applyBorder="0" applyAlignment="0" applyProtection="0"/>
    <xf numFmtId="0" fontId="60" fillId="101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60" fillId="101" borderId="0" applyNumberFormat="0" applyBorder="0" applyAlignment="0" applyProtection="0"/>
    <xf numFmtId="0" fontId="60" fillId="101" borderId="0" applyNumberFormat="0" applyBorder="0" applyAlignment="0" applyProtection="0"/>
    <xf numFmtId="0" fontId="60" fillId="101" borderId="0" applyNumberFormat="0" applyBorder="0" applyAlignment="0" applyProtection="0"/>
    <xf numFmtId="0" fontId="60" fillId="101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60" fillId="102" borderId="0" applyNumberFormat="0" applyBorder="0" applyAlignment="0" applyProtection="0"/>
    <xf numFmtId="0" fontId="1" fillId="37" borderId="0" applyNumberFormat="0" applyBorder="0" applyAlignment="0" applyProtection="0"/>
    <xf numFmtId="0" fontId="1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1" borderId="0" applyNumberFormat="0" applyBorder="0" applyAlignment="0" applyProtection="0"/>
    <xf numFmtId="0" fontId="60" fillId="102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60" fillId="102" borderId="0" applyNumberFormat="0" applyBorder="0" applyAlignment="0" applyProtection="0"/>
    <xf numFmtId="0" fontId="60" fillId="102" borderId="0" applyNumberFormat="0" applyBorder="0" applyAlignment="0" applyProtection="0"/>
    <xf numFmtId="0" fontId="60" fillId="102" borderId="0" applyNumberFormat="0" applyBorder="0" applyAlignment="0" applyProtection="0"/>
    <xf numFmtId="0" fontId="60" fillId="102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8" fillId="0" borderId="0">
      <alignment horizontal="center" wrapText="1"/>
      <protection locked="0"/>
    </xf>
    <xf numFmtId="0" fontId="32" fillId="0" borderId="0" applyNumberFormat="0" applyFill="0" applyBorder="0" applyAlignment="0" applyProtection="0"/>
    <xf numFmtId="0" fontId="61" fillId="103" borderId="0" applyNumberFormat="0" applyBorder="0" applyAlignment="0" applyProtection="0"/>
    <xf numFmtId="0" fontId="18" fillId="9" borderId="0" applyNumberFormat="0" applyBorder="0" applyAlignment="0" applyProtection="0"/>
    <xf numFmtId="0" fontId="61" fillId="103" borderId="0" applyNumberFormat="0" applyBorder="0" applyAlignment="0" applyProtection="0"/>
    <xf numFmtId="0" fontId="18" fillId="9" borderId="0" applyNumberFormat="0" applyBorder="0" applyAlignment="0" applyProtection="0"/>
    <xf numFmtId="0" fontId="40" fillId="56" borderId="0" applyNumberFormat="0" applyBorder="0" applyAlignment="0" applyProtection="0"/>
    <xf numFmtId="0" fontId="18" fillId="57" borderId="0" applyNumberFormat="0" applyBorder="0" applyAlignment="0" applyProtection="0"/>
    <xf numFmtId="0" fontId="19" fillId="58" borderId="1" applyNumberFormat="0" applyAlignment="0" applyProtection="0"/>
    <xf numFmtId="0" fontId="62" fillId="104" borderId="30" applyNumberFormat="0" applyAlignment="0" applyProtection="0"/>
    <xf numFmtId="0" fontId="19" fillId="59" borderId="1" applyNumberFormat="0" applyAlignment="0" applyProtection="0"/>
    <xf numFmtId="0" fontId="36" fillId="0" borderId="0" applyNumberFormat="0" applyAlignment="0">
      <alignment vertical="center"/>
    </xf>
    <xf numFmtId="0" fontId="19" fillId="59" borderId="1" applyNumberFormat="0" applyAlignment="0" applyProtection="0"/>
    <xf numFmtId="0" fontId="62" fillId="104" borderId="30" applyNumberFormat="0" applyAlignment="0" applyProtection="0"/>
    <xf numFmtId="0" fontId="41" fillId="60" borderId="1" applyNumberFormat="0" applyAlignment="0" applyProtection="0"/>
    <xf numFmtId="0" fontId="27" fillId="0" borderId="2" applyNumberFormat="0" applyFill="0" applyAlignment="0" applyProtection="0"/>
    <xf numFmtId="0" fontId="63" fillId="105" borderId="31" applyNumberFormat="0" applyAlignment="0" applyProtection="0"/>
    <xf numFmtId="0" fontId="20" fillId="61" borderId="3" applyNumberFormat="0" applyAlignment="0" applyProtection="0"/>
    <xf numFmtId="0" fontId="63" fillId="105" borderId="31" applyNumberFormat="0" applyAlignment="0" applyProtection="0"/>
    <xf numFmtId="0" fontId="20" fillId="61" borderId="3" applyNumberFormat="0" applyAlignment="0" applyProtection="0"/>
    <xf numFmtId="0" fontId="20" fillId="39" borderId="3" applyNumberFormat="0" applyAlignment="0" applyProtection="0"/>
    <xf numFmtId="181" fontId="42" fillId="0" borderId="0" applyNumberFormat="0" applyAlignment="0">
      <alignment vertical="center"/>
    </xf>
    <xf numFmtId="0" fontId="14" fillId="62" borderId="0" applyNumberFormat="0">
      <alignment horizontal="center" vertical="top" wrapText="1"/>
    </xf>
    <xf numFmtId="0" fontId="14" fillId="62" borderId="0" applyNumberFormat="0">
      <alignment horizontal="left" vertical="top" wrapText="1"/>
    </xf>
    <xf numFmtId="0" fontId="14" fillId="62" borderId="0" applyNumberFormat="0">
      <alignment horizontal="centerContinuous" vertical="top"/>
    </xf>
    <xf numFmtId="0" fontId="36" fillId="62" borderId="0" applyNumberFormat="0">
      <alignment horizontal="center" vertical="top" wrapText="1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/>
    <xf numFmtId="182" fontId="36" fillId="0" borderId="0" applyFont="0" applyFill="0" applyBorder="0" applyAlignment="0" applyProtection="0">
      <alignment vertical="center"/>
    </xf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6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201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204" fontId="51" fillId="0" borderId="0" applyFont="0" applyFill="0" applyBorder="0" applyAlignment="0" applyProtection="0"/>
    <xf numFmtId="202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59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63" borderId="4" applyNumberFormat="0" applyFont="0" applyAlignment="0" applyProtection="0"/>
    <xf numFmtId="183" fontId="36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" fillId="0" borderId="0" applyFont="0" applyFill="0" applyBorder="0" applyAlignment="0" applyProtection="0"/>
    <xf numFmtId="184" fontId="36" fillId="0" borderId="0" applyFont="0" applyFill="0" applyBorder="0" applyAlignment="0" applyProtection="0">
      <alignment vertical="center"/>
    </xf>
    <xf numFmtId="185" fontId="36" fillId="0" borderId="0" applyFont="0" applyFill="0" applyBorder="0" applyAlignment="0" applyProtection="0">
      <alignment vertical="center"/>
    </xf>
    <xf numFmtId="186" fontId="36" fillId="0" borderId="0" applyFont="0" applyFill="0" applyBorder="0" applyAlignment="0" applyProtection="0">
      <alignment vertical="center"/>
    </xf>
    <xf numFmtId="187" fontId="36" fillId="0" borderId="0" applyFont="0" applyFill="0" applyBorder="0" applyAlignment="0" applyProtection="0">
      <alignment vertical="center"/>
    </xf>
    <xf numFmtId="188" fontId="36" fillId="0" borderId="0" applyFont="0" applyFill="0" applyBorder="0" applyAlignment="0" applyProtection="0">
      <alignment vertical="center"/>
    </xf>
    <xf numFmtId="189" fontId="36" fillId="0" borderId="0" applyFont="0" applyFill="0" applyBorder="0" applyAlignment="0" applyProtection="0">
      <alignment vertical="center"/>
    </xf>
    <xf numFmtId="190" fontId="36" fillId="0" borderId="0" applyFont="0" applyFill="0" applyBorder="0" applyAlignment="0" applyProtection="0">
      <alignment vertical="center"/>
    </xf>
    <xf numFmtId="191" fontId="36" fillId="0" borderId="0" applyFont="0" applyFill="0" applyBorder="0" applyAlignment="0" applyProtection="0">
      <alignment vertical="center"/>
    </xf>
    <xf numFmtId="192" fontId="36" fillId="0" borderId="0" applyFont="0" applyFill="0" applyBorder="0" applyAlignment="0" applyProtection="0">
      <alignment vertical="center"/>
    </xf>
    <xf numFmtId="193" fontId="36" fillId="0" borderId="0" applyFont="0" applyFill="0" applyBorder="0" applyAlignment="0" applyProtection="0">
      <alignment vertical="center"/>
    </xf>
    <xf numFmtId="194" fontId="36" fillId="0" borderId="0" applyFont="0" applyFill="0" applyBorder="0" applyAlignment="0" applyProtection="0">
      <alignment vertical="center"/>
    </xf>
    <xf numFmtId="195" fontId="36" fillId="0" borderId="0" applyFont="0" applyFill="0" applyBorder="0" applyAlignment="0" applyProtection="0">
      <alignment vertical="center"/>
    </xf>
    <xf numFmtId="196" fontId="36" fillId="0" borderId="0" applyFont="0" applyFill="0" applyBorder="0" applyAlignment="0" applyProtection="0">
      <alignment vertical="center"/>
    </xf>
    <xf numFmtId="197" fontId="36" fillId="0" borderId="0" applyFont="0" applyFill="0" applyBorder="0" applyAlignment="0" applyProtection="0">
      <alignment vertical="center"/>
    </xf>
    <xf numFmtId="198" fontId="36" fillId="0" borderId="0" applyFont="0" applyFill="0" applyBorder="0" applyAlignment="0" applyProtection="0">
      <alignment vertical="center"/>
    </xf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26" fillId="7" borderId="1" applyNumberFormat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/>
    <xf numFmtId="0" fontId="1" fillId="0" borderId="0"/>
    <xf numFmtId="0" fontId="6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6" fillId="106" borderId="0" applyNumberFormat="0" applyBorder="0" applyAlignment="0" applyProtection="0"/>
    <xf numFmtId="0" fontId="22" fillId="10" borderId="0" applyNumberFormat="0" applyBorder="0" applyAlignment="0" applyProtection="0"/>
    <xf numFmtId="0" fontId="66" fillId="106" borderId="0" applyNumberFormat="0" applyBorder="0" applyAlignment="0" applyProtection="0"/>
    <xf numFmtId="0" fontId="22" fillId="10" borderId="0" applyNumberFormat="0" applyBorder="0" applyAlignment="0" applyProtection="0"/>
    <xf numFmtId="0" fontId="22" fillId="44" borderId="0" applyNumberFormat="0" applyBorder="0" applyAlignment="0" applyProtection="0"/>
    <xf numFmtId="0" fontId="22" fillId="67" borderId="0" applyNumberFormat="0" applyBorder="0" applyAlignment="0" applyProtection="0"/>
    <xf numFmtId="38" fontId="6" fillId="58" borderId="0" applyNumberFormat="0" applyBorder="0" applyAlignment="0" applyProtection="0"/>
    <xf numFmtId="0" fontId="43" fillId="62" borderId="0" applyNumberFormat="0">
      <alignment vertical="center"/>
    </xf>
    <xf numFmtId="0" fontId="3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horizontal="left" vertical="center"/>
    </xf>
    <xf numFmtId="0" fontId="14" fillId="0" borderId="0" applyNumberFormat="0" applyFill="0" applyBorder="0" applyAlignment="0" applyProtection="0">
      <alignment vertical="center"/>
    </xf>
    <xf numFmtId="0" fontId="9" fillId="0" borderId="5" applyNumberFormat="0" applyAlignment="0" applyProtection="0">
      <alignment horizontal="left" vertical="center"/>
    </xf>
    <xf numFmtId="0" fontId="9" fillId="0" borderId="6">
      <alignment horizontal="left" vertical="center"/>
    </xf>
    <xf numFmtId="0" fontId="67" fillId="0" borderId="32" applyNumberFormat="0" applyFill="0" applyAlignment="0" applyProtection="0"/>
    <xf numFmtId="0" fontId="23" fillId="0" borderId="7" applyNumberFormat="0" applyFill="0" applyAlignment="0" applyProtection="0"/>
    <xf numFmtId="0" fontId="67" fillId="0" borderId="32" applyNumberFormat="0" applyFill="0" applyAlignment="0" applyProtection="0"/>
    <xf numFmtId="0" fontId="23" fillId="0" borderId="7" applyNumberFormat="0" applyFill="0" applyAlignment="0" applyProtection="0"/>
    <xf numFmtId="0" fontId="44" fillId="0" borderId="8" applyNumberFormat="0" applyFill="0" applyAlignment="0" applyProtection="0"/>
    <xf numFmtId="0" fontId="68" fillId="0" borderId="33" applyNumberFormat="0" applyFill="0" applyAlignment="0" applyProtection="0"/>
    <xf numFmtId="0" fontId="24" fillId="0" borderId="9" applyNumberFormat="0" applyFill="0" applyAlignment="0" applyProtection="0"/>
    <xf numFmtId="0" fontId="68" fillId="0" borderId="33" applyNumberFormat="0" applyFill="0" applyAlignment="0" applyProtection="0"/>
    <xf numFmtId="0" fontId="24" fillId="0" borderId="9" applyNumberFormat="0" applyFill="0" applyAlignment="0" applyProtection="0"/>
    <xf numFmtId="0" fontId="45" fillId="0" borderId="9" applyNumberFormat="0" applyFill="0" applyAlignment="0" applyProtection="0"/>
    <xf numFmtId="0" fontId="69" fillId="0" borderId="34" applyNumberFormat="0" applyFill="0" applyAlignment="0" applyProtection="0"/>
    <xf numFmtId="0" fontId="25" fillId="0" borderId="10" applyNumberFormat="0" applyFill="0" applyAlignment="0" applyProtection="0"/>
    <xf numFmtId="0" fontId="69" fillId="0" borderId="34" applyNumberFormat="0" applyFill="0" applyAlignment="0" applyProtection="0"/>
    <xf numFmtId="0" fontId="25" fillId="0" borderId="10" applyNumberFormat="0" applyFill="0" applyAlignment="0" applyProtection="0"/>
    <xf numFmtId="0" fontId="46" fillId="0" borderId="11" applyNumberFormat="0" applyFill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6" fillId="68" borderId="0" applyNumberFormat="0" applyFon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73" fillId="107" borderId="30" applyNumberFormat="0" applyAlignment="0" applyProtection="0"/>
    <xf numFmtId="10" fontId="6" fillId="69" borderId="12" applyNumberFormat="0" applyBorder="0" applyAlignment="0" applyProtection="0"/>
    <xf numFmtId="0" fontId="26" fillId="13" borderId="1" applyNumberFormat="0" applyAlignment="0" applyProtection="0"/>
    <xf numFmtId="0" fontId="73" fillId="107" borderId="30" applyNumberFormat="0" applyAlignment="0" applyProtection="0"/>
    <xf numFmtId="0" fontId="26" fillId="13" borderId="1" applyNumberFormat="0" applyAlignment="0" applyProtection="0"/>
    <xf numFmtId="0" fontId="26" fillId="52" borderId="1" applyNumberFormat="0" applyAlignment="0" applyProtection="0"/>
    <xf numFmtId="0" fontId="36" fillId="0" borderId="13" applyNumberFormat="0" applyAlignment="0">
      <alignment vertical="center"/>
    </xf>
    <xf numFmtId="172" fontId="10" fillId="70" borderId="0"/>
    <xf numFmtId="0" fontId="36" fillId="0" borderId="14" applyNumberFormat="0" applyAlignment="0">
      <alignment vertical="center"/>
      <protection locked="0"/>
    </xf>
    <xf numFmtId="182" fontId="36" fillId="71" borderId="14" applyNumberFormat="0" applyAlignment="0">
      <alignment vertical="center"/>
      <protection locked="0"/>
    </xf>
    <xf numFmtId="0" fontId="36" fillId="4" borderId="0" applyNumberFormat="0" applyAlignment="0">
      <alignment vertical="center"/>
    </xf>
    <xf numFmtId="0" fontId="36" fillId="16" borderId="0" applyNumberFormat="0" applyAlignment="0">
      <alignment vertical="center"/>
    </xf>
    <xf numFmtId="0" fontId="36" fillId="0" borderId="15" applyNumberFormat="0" applyAlignment="0">
      <alignment vertical="center"/>
      <protection locked="0"/>
    </xf>
    <xf numFmtId="0" fontId="18" fillId="3" borderId="0" applyNumberFormat="0" applyBorder="0" applyAlignment="0" applyProtection="0"/>
    <xf numFmtId="0" fontId="52" fillId="0" borderId="0"/>
    <xf numFmtId="0" fontId="74" fillId="0" borderId="35" applyNumberFormat="0" applyFill="0" applyAlignment="0" applyProtection="0"/>
    <xf numFmtId="0" fontId="27" fillId="0" borderId="2" applyNumberFormat="0" applyFill="0" applyAlignment="0" applyProtection="0"/>
    <xf numFmtId="0" fontId="74" fillId="0" borderId="35" applyNumberFormat="0" applyFill="0" applyAlignment="0" applyProtection="0"/>
    <xf numFmtId="0" fontId="27" fillId="0" borderId="2" applyNumberFormat="0" applyFill="0" applyAlignment="0" applyProtection="0"/>
    <xf numFmtId="0" fontId="47" fillId="0" borderId="2" applyNumberFormat="0" applyFill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8" fillId="0" borderId="0" applyNumberFormat="0" applyAlignment="0">
      <alignment vertical="center"/>
    </xf>
    <xf numFmtId="0" fontId="75" fillId="108" borderId="0" applyNumberFormat="0" applyBorder="0" applyAlignment="0" applyProtection="0"/>
    <xf numFmtId="0" fontId="28" fillId="72" borderId="0" applyNumberFormat="0" applyBorder="0" applyAlignment="0" applyProtection="0"/>
    <xf numFmtId="0" fontId="75" fillId="108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1" fontId="57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0" fontId="33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59" fillId="0" borderId="0"/>
    <xf numFmtId="0" fontId="2" fillId="0" borderId="0"/>
    <xf numFmtId="0" fontId="2" fillId="0" borderId="0">
      <alignment wrapText="1"/>
    </xf>
    <xf numFmtId="0" fontId="2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33" fillId="0" borderId="0"/>
    <xf numFmtId="0" fontId="16" fillId="0" borderId="0"/>
    <xf numFmtId="0" fontId="76" fillId="0" borderId="0"/>
    <xf numFmtId="0" fontId="2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59" fillId="0" borderId="0"/>
    <xf numFmtId="0" fontId="1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4" fillId="0" borderId="0"/>
    <xf numFmtId="0" fontId="64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33" fillId="0" borderId="0"/>
    <xf numFmtId="0" fontId="64" fillId="0" borderId="0"/>
    <xf numFmtId="0" fontId="36" fillId="0" borderId="0">
      <alignment vertical="center"/>
    </xf>
    <xf numFmtId="0" fontId="36" fillId="0" borderId="0">
      <alignment vertical="center"/>
    </xf>
    <xf numFmtId="0" fontId="53" fillId="0" borderId="0"/>
    <xf numFmtId="0" fontId="2" fillId="0" borderId="0"/>
    <xf numFmtId="0" fontId="38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59" fillId="0" borderId="0"/>
    <xf numFmtId="0" fontId="16" fillId="0" borderId="0"/>
    <xf numFmtId="0" fontId="2" fillId="0" borderId="0"/>
    <xf numFmtId="0" fontId="59" fillId="0" borderId="0"/>
    <xf numFmtId="0" fontId="2" fillId="0" borderId="0">
      <alignment wrapText="1"/>
    </xf>
    <xf numFmtId="0" fontId="59" fillId="0" borderId="0"/>
    <xf numFmtId="0" fontId="2" fillId="0" borderId="0"/>
    <xf numFmtId="0" fontId="33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39" fillId="0" borderId="0"/>
    <xf numFmtId="0" fontId="1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/>
    <xf numFmtId="0" fontId="2" fillId="0" borderId="0"/>
    <xf numFmtId="0" fontId="59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109" borderId="36" applyNumberFormat="0" applyFont="0" applyAlignment="0" applyProtection="0"/>
    <xf numFmtId="0" fontId="4" fillId="76" borderId="4" applyNumberFormat="0" applyFont="0" applyAlignment="0" applyProtection="0"/>
    <xf numFmtId="0" fontId="2" fillId="76" borderId="4" applyNumberFormat="0" applyFont="0" applyAlignment="0" applyProtection="0"/>
    <xf numFmtId="0" fontId="59" fillId="109" borderId="36" applyNumberFormat="0" applyFont="0" applyAlignment="0" applyProtection="0"/>
    <xf numFmtId="0" fontId="59" fillId="109" borderId="36" applyNumberFormat="0" applyFont="0" applyAlignment="0" applyProtection="0"/>
    <xf numFmtId="0" fontId="6" fillId="0" borderId="0" applyNumberFormat="0" applyFill="0" applyBorder="0" applyAlignment="0" applyProtection="0">
      <alignment vertical="center"/>
    </xf>
    <xf numFmtId="0" fontId="2" fillId="76" borderId="4" applyNumberFormat="0" applyFont="0" applyAlignment="0" applyProtection="0"/>
    <xf numFmtId="0" fontId="4" fillId="76" borderId="4" applyNumberFormat="0" applyFont="0" applyAlignment="0" applyProtection="0"/>
    <xf numFmtId="0" fontId="2" fillId="76" borderId="4" applyNumberFormat="0" applyFont="0" applyAlignment="0" applyProtection="0"/>
    <xf numFmtId="0" fontId="2" fillId="109" borderId="36" applyNumberFormat="0" applyFont="0" applyAlignment="0" applyProtection="0"/>
    <xf numFmtId="0" fontId="2" fillId="37" borderId="4" applyNumberFormat="0" applyFont="0" applyAlignment="0" applyProtection="0"/>
    <xf numFmtId="182" fontId="36" fillId="0" borderId="0" applyFont="0" applyFill="0" applyBorder="0" applyAlignment="0" applyProtection="0">
      <alignment vertical="center"/>
    </xf>
    <xf numFmtId="181" fontId="36" fillId="0" borderId="0" applyFont="0" applyFill="0" applyBorder="0" applyAlignment="0" applyProtection="0">
      <alignment vertical="center"/>
    </xf>
    <xf numFmtId="0" fontId="77" fillId="104" borderId="37" applyNumberFormat="0" applyAlignment="0" applyProtection="0"/>
    <xf numFmtId="0" fontId="29" fillId="59" borderId="16" applyNumberFormat="0" applyAlignment="0" applyProtection="0"/>
    <xf numFmtId="0" fontId="36" fillId="17" borderId="0" applyNumberFormat="0" applyFont="0" applyBorder="0" applyAlignment="0" applyProtection="0">
      <alignment vertical="center"/>
    </xf>
    <xf numFmtId="0" fontId="29" fillId="59" borderId="16" applyNumberFormat="0" applyAlignment="0" applyProtection="0"/>
    <xf numFmtId="0" fontId="77" fillId="104" borderId="37" applyNumberFormat="0" applyAlignment="0" applyProtection="0"/>
    <xf numFmtId="0" fontId="29" fillId="60" borderId="16" applyNumberFormat="0" applyAlignment="0" applyProtection="0"/>
    <xf numFmtId="14" fontId="8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199" fontId="36" fillId="0" borderId="0" applyFont="0" applyFill="0" applyBorder="0" applyAlignment="0" applyProtection="0">
      <alignment horizontal="right" vertical="center"/>
    </xf>
    <xf numFmtId="200" fontId="36" fillId="0" borderId="0" applyFont="0" applyFill="0" applyBorder="0" applyAlignment="0" applyProtection="0">
      <alignment vertical="center"/>
    </xf>
    <xf numFmtId="0" fontId="16" fillId="77" borderId="0" applyNumberFormat="0" applyFill="0" applyBorder="0" applyAlignment="0"/>
    <xf numFmtId="0" fontId="14" fillId="0" borderId="0" applyNumberFormat="0" applyFill="0" applyBorder="0">
      <alignment horizontal="left" vertical="center" wrapText="1"/>
    </xf>
    <xf numFmtId="0" fontId="36" fillId="0" borderId="0" applyNumberFormat="0" applyFill="0" applyBorder="0">
      <alignment horizontal="left" vertical="center" wrapText="1" indent="1"/>
    </xf>
    <xf numFmtId="0" fontId="22" fillId="4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8" borderId="16" applyNumberFormat="0" applyAlignment="0" applyProtection="0"/>
    <xf numFmtId="0" fontId="54" fillId="0" borderId="0"/>
    <xf numFmtId="182" fontId="14" fillId="0" borderId="17" applyNumberForma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0" fontId="36" fillId="58" borderId="0" applyNumberFormat="0" applyFont="0" applyBorder="0" applyAlignment="0" applyProtection="0">
      <alignment vertical="center"/>
    </xf>
    <xf numFmtId="0" fontId="12" fillId="0" borderId="0" applyFill="0" applyBorder="0" applyProtection="0">
      <alignment horizontal="left"/>
    </xf>
    <xf numFmtId="0" fontId="36" fillId="0" borderId="0" applyNumberFormat="0" applyFont="0" applyFill="0" applyAlignment="0" applyProtection="0">
      <alignment vertical="center"/>
    </xf>
    <xf numFmtId="0" fontId="13" fillId="0" borderId="19" applyFill="0" applyBorder="0" applyProtection="0">
      <alignment horizontal="left" vertical="top"/>
    </xf>
    <xf numFmtId="182" fontId="36" fillId="0" borderId="0" applyNumberFormat="0" applyFont="0" applyBorder="0" applyAlignment="0" applyProtection="0">
      <alignment vertical="center"/>
    </xf>
    <xf numFmtId="49" fontId="36" fillId="0" borderId="0" applyFont="0" applyFill="0" applyBorder="0" applyAlignment="0" applyProtection="0">
      <alignment horizontal="center" vertical="center"/>
    </xf>
    <xf numFmtId="0" fontId="2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5" fillId="0" borderId="0" applyNumberFormat="0" applyFill="0" applyBorder="0" applyAlignment="0" applyProtection="0"/>
    <xf numFmtId="0" fontId="79" fillId="0" borderId="38" applyNumberFormat="0" applyFill="0" applyAlignment="0" applyProtection="0"/>
    <xf numFmtId="0" fontId="31" fillId="0" borderId="20" applyNumberFormat="0" applyFill="0" applyAlignment="0" applyProtection="0"/>
    <xf numFmtId="182" fontId="14" fillId="0" borderId="0" applyNumberFormat="0" applyFill="0" applyBorder="0" applyAlignment="0" applyProtection="0">
      <alignment vertical="center"/>
    </xf>
    <xf numFmtId="0" fontId="31" fillId="0" borderId="20" applyNumberFormat="0" applyFill="0" applyAlignment="0" applyProtection="0"/>
    <xf numFmtId="0" fontId="79" fillId="0" borderId="38" applyNumberFormat="0" applyFill="0" applyAlignment="0" applyProtection="0"/>
    <xf numFmtId="0" fontId="31" fillId="0" borderId="21" applyNumberFormat="0" applyFill="0" applyAlignment="0" applyProtection="0"/>
    <xf numFmtId="182" fontId="14" fillId="62" borderId="0" applyNumberFormat="0" applyAlignment="0" applyProtection="0">
      <alignment vertical="center"/>
    </xf>
    <xf numFmtId="0" fontId="36" fillId="0" borderId="0" applyNumberFormat="0" applyFont="0" applyBorder="0" applyAlignment="0" applyProtection="0">
      <alignment vertical="center"/>
    </xf>
    <xf numFmtId="0" fontId="36" fillId="0" borderId="0" applyNumberFormat="0" applyFont="0" applyAlignment="0" applyProtection="0">
      <alignment vertical="center"/>
    </xf>
    <xf numFmtId="0" fontId="20" fillId="78" borderId="3" applyNumberFormat="0" applyAlignment="0" applyProtection="0"/>
    <xf numFmtId="0" fontId="8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/>
    <xf numFmtId="0" fontId="16" fillId="0" borderId="0">
      <alignment vertical="top"/>
    </xf>
    <xf numFmtId="0" fontId="33" fillId="0" borderId="0"/>
    <xf numFmtId="0" fontId="33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85" fillId="0" borderId="0" applyNumberFormat="0" applyAlignment="0" applyProtection="0"/>
    <xf numFmtId="0" fontId="33" fillId="0" borderId="0"/>
    <xf numFmtId="0" fontId="36" fillId="0" borderId="46" applyNumberFormat="0" applyAlignment="0">
      <alignment vertical="center"/>
      <protection locked="0"/>
    </xf>
    <xf numFmtId="0" fontId="26" fillId="13" borderId="45" applyNumberFormat="0" applyAlignment="0" applyProtection="0"/>
    <xf numFmtId="0" fontId="26" fillId="13" borderId="45" applyNumberFormat="0" applyAlignment="0" applyProtection="0"/>
    <xf numFmtId="44" fontId="2" fillId="0" borderId="0" applyFont="0" applyFill="0" applyBorder="0" applyAlignment="0" applyProtection="0"/>
    <xf numFmtId="0" fontId="19" fillId="59" borderId="45" applyNumberFormat="0" applyAlignment="0" applyProtection="0"/>
    <xf numFmtId="0" fontId="19" fillId="59" borderId="45" applyNumberFormat="0" applyAlignment="0" applyProtection="0"/>
    <xf numFmtId="0" fontId="90" fillId="0" borderId="0" applyNumberFormat="0" applyFill="0" applyBorder="0" applyAlignment="0"/>
    <xf numFmtId="0" fontId="89" fillId="0" borderId="0" applyNumberFormat="0" applyFill="0" applyBorder="0" applyAlignment="0">
      <protection locked="0"/>
    </xf>
    <xf numFmtId="0" fontId="20" fillId="39" borderId="3" applyNumberFormat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209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9" fillId="0" borderId="0" applyFont="0" applyFill="0" applyBorder="0" applyAlignment="0" applyProtection="0"/>
    <xf numFmtId="210" fontId="2" fillId="0" borderId="0" applyFont="0" applyFill="0" applyBorder="0" applyAlignment="0" applyProtection="0"/>
    <xf numFmtId="3" fontId="16" fillId="114" borderId="0" applyBorder="0" applyAlignment="0"/>
    <xf numFmtId="2" fontId="93" fillId="0" borderId="0"/>
    <xf numFmtId="0" fontId="9" fillId="0" borderId="39" applyNumberFormat="0" applyAlignment="0" applyProtection="0">
      <alignment horizontal="left" vertical="center"/>
    </xf>
    <xf numFmtId="0" fontId="9" fillId="0" borderId="40">
      <alignment horizontal="left" vertical="center"/>
    </xf>
    <xf numFmtId="0" fontId="86" fillId="115" borderId="0" applyBorder="0"/>
    <xf numFmtId="0" fontId="2" fillId="0" borderId="0"/>
    <xf numFmtId="206" fontId="57" fillId="0" borderId="0"/>
    <xf numFmtId="0" fontId="2" fillId="0" borderId="0"/>
    <xf numFmtId="0" fontId="16" fillId="0" borderId="0"/>
    <xf numFmtId="0" fontId="59" fillId="0" borderId="0"/>
    <xf numFmtId="0" fontId="59" fillId="0" borderId="0"/>
    <xf numFmtId="165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0" fontId="83" fillId="0" borderId="0"/>
    <xf numFmtId="207" fontId="16" fillId="116" borderId="0">
      <alignment horizontal="right"/>
    </xf>
    <xf numFmtId="0" fontId="86" fillId="113" borderId="0">
      <alignment horizontal="center"/>
    </xf>
    <xf numFmtId="0" fontId="7" fillId="117" borderId="29"/>
    <xf numFmtId="0" fontId="87" fillId="116" borderId="0" applyBorder="0">
      <alignment horizontal="centerContinuous"/>
    </xf>
    <xf numFmtId="0" fontId="88" fillId="117" borderId="0" applyBorder="0">
      <alignment horizontal="centerContinuous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6" fillId="0" borderId="0" applyNumberFormat="0" applyFill="0" applyBorder="0" applyAlignment="0"/>
    <xf numFmtId="0" fontId="16" fillId="0" borderId="0">
      <alignment vertical="top"/>
    </xf>
    <xf numFmtId="0" fontId="16" fillId="0" borderId="0" applyNumberFormat="0" applyFill="0" applyBorder="0" applyAlignment="0">
      <protection locked="0"/>
    </xf>
    <xf numFmtId="49" fontId="91" fillId="0" borderId="41" applyFill="0" applyBorder="0">
      <alignment wrapText="1"/>
    </xf>
    <xf numFmtId="211" fontId="92" fillId="0" borderId="0" applyFill="0" applyBorder="0"/>
    <xf numFmtId="0" fontId="6" fillId="69" borderId="0" applyFill="0" applyBorder="0"/>
    <xf numFmtId="10" fontId="6" fillId="0" borderId="0" applyFill="0" applyBorder="0"/>
    <xf numFmtId="0" fontId="6" fillId="0" borderId="0" applyFill="0" applyBorder="0"/>
    <xf numFmtId="0" fontId="6" fillId="0" borderId="0" applyFill="0" applyBorder="0"/>
    <xf numFmtId="0" fontId="91" fillId="69" borderId="0" applyFill="0" applyBorder="0"/>
    <xf numFmtId="10" fontId="92" fillId="58" borderId="0" applyFill="0" applyBorder="0"/>
    <xf numFmtId="49" fontId="6" fillId="69" borderId="0" applyFill="0" applyBorder="0"/>
    <xf numFmtId="0" fontId="6" fillId="69" borderId="0" applyFill="0" applyBorder="0"/>
    <xf numFmtId="212" fontId="91" fillId="69" borderId="0" applyFill="0" applyBorder="0"/>
    <xf numFmtId="208" fontId="6" fillId="0" borderId="0" applyFill="0" applyBorder="0">
      <alignment horizontal="right"/>
    </xf>
    <xf numFmtId="10" fontId="6" fillId="69" borderId="0" applyFill="0" applyBorder="0"/>
    <xf numFmtId="0" fontId="6" fillId="0" borderId="0" applyFill="0" applyBorder="0">
      <alignment horizontal="left"/>
    </xf>
    <xf numFmtId="0" fontId="6" fillId="0" borderId="0" applyFill="0" applyBorder="0"/>
    <xf numFmtId="0" fontId="6" fillId="69" borderId="0" applyFill="0" applyBorder="0"/>
    <xf numFmtId="0" fontId="6" fillId="69" borderId="0" applyFill="0" applyBorder="0"/>
    <xf numFmtId="3" fontId="6" fillId="0" borderId="0" applyFill="0" applyBorder="0">
      <alignment horizontal="right"/>
    </xf>
    <xf numFmtId="0" fontId="6" fillId="58" borderId="0" applyFill="0" applyBorder="0"/>
    <xf numFmtId="0" fontId="6" fillId="69" borderId="0" applyFill="0" applyBorder="0"/>
    <xf numFmtId="0" fontId="6" fillId="0" borderId="0" applyFill="0" applyBorder="0"/>
    <xf numFmtId="0" fontId="6" fillId="69" borderId="0" applyFill="0" applyBorder="0">
      <alignment horizontal="left"/>
    </xf>
    <xf numFmtId="211" fontId="92" fillId="0" borderId="0" applyFill="0" applyBorder="0"/>
    <xf numFmtId="3" fontId="6" fillId="0" borderId="0" applyFill="0" applyBorder="0"/>
    <xf numFmtId="211" fontId="6" fillId="0" borderId="0" applyFill="0" applyBorder="0"/>
    <xf numFmtId="211" fontId="92" fillId="69" borderId="0" applyFill="0" applyBorder="0"/>
    <xf numFmtId="211" fontId="6" fillId="58" borderId="0" applyFill="0" applyBorder="0"/>
    <xf numFmtId="211" fontId="6" fillId="69" borderId="0" applyFill="0" applyBorder="0"/>
    <xf numFmtId="211" fontId="6" fillId="69" borderId="0" applyFill="0" applyBorder="0"/>
    <xf numFmtId="3" fontId="6" fillId="0" borderId="0" applyFill="0" applyBorder="0">
      <alignment horizontal="right"/>
    </xf>
    <xf numFmtId="211" fontId="6" fillId="0" borderId="0" applyFill="0" applyBorder="0"/>
    <xf numFmtId="208" fontId="6" fillId="0" borderId="0" applyFill="0" applyBorder="0">
      <alignment horizontal="right"/>
    </xf>
    <xf numFmtId="211" fontId="6" fillId="0" borderId="0" applyFill="0" applyBorder="0"/>
    <xf numFmtId="208" fontId="6" fillId="0" borderId="0" applyFill="0" applyBorder="0">
      <alignment horizontal="right"/>
    </xf>
    <xf numFmtId="0" fontId="84" fillId="0" borderId="0" applyNumberFormat="0" applyFill="0" applyBorder="0" applyAlignment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4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0" fillId="61" borderId="3" applyNumberForma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59" borderId="1" applyNumberFormat="0" applyAlignment="0" applyProtection="0"/>
    <xf numFmtId="0" fontId="19" fillId="59" borderId="1" applyNumberFormat="0" applyAlignment="0" applyProtection="0"/>
    <xf numFmtId="0" fontId="20" fillId="61" borderId="3" applyNumberFormat="0" applyAlignment="0" applyProtection="0"/>
    <xf numFmtId="168" fontId="2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top"/>
    </xf>
    <xf numFmtId="167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6" fillId="0" borderId="0"/>
    <xf numFmtId="0" fontId="59" fillId="0" borderId="0"/>
    <xf numFmtId="0" fontId="2" fillId="109" borderId="36" applyNumberFormat="0" applyFont="0" applyAlignment="0" applyProtection="0"/>
    <xf numFmtId="0" fontId="1" fillId="76" borderId="4" applyNumberFormat="0" applyFont="0" applyAlignment="0" applyProtection="0"/>
    <xf numFmtId="0" fontId="1" fillId="76" borderId="4" applyNumberFormat="0" applyFont="0" applyAlignment="0" applyProtection="0"/>
    <xf numFmtId="0" fontId="2" fillId="109" borderId="36" applyNumberFormat="0" applyFon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4" fillId="0" borderId="0"/>
    <xf numFmtId="0" fontId="11" fillId="0" borderId="0"/>
    <xf numFmtId="3" fontId="95" fillId="0" borderId="0">
      <alignment vertical="top"/>
    </xf>
    <xf numFmtId="2" fontId="96" fillId="1" borderId="42">
      <alignment horizontal="left"/>
      <protection locked="0"/>
    </xf>
    <xf numFmtId="0" fontId="15" fillId="0" borderId="0"/>
    <xf numFmtId="2" fontId="97" fillId="0" borderId="43">
      <alignment horizontal="center" vertical="center"/>
    </xf>
    <xf numFmtId="3" fontId="96" fillId="0" borderId="0" applyNumberFormat="0">
      <alignment horizontal="center"/>
    </xf>
    <xf numFmtId="213" fontId="98" fillId="0" borderId="0">
      <alignment horizontal="left"/>
    </xf>
    <xf numFmtId="3" fontId="99" fillId="0" borderId="0">
      <alignment vertical="top"/>
    </xf>
    <xf numFmtId="214" fontId="8" fillId="0" borderId="0"/>
    <xf numFmtId="213" fontId="98" fillId="0" borderId="0">
      <alignment horizontal="left"/>
    </xf>
    <xf numFmtId="0" fontId="95" fillId="0" borderId="44"/>
    <xf numFmtId="0" fontId="2" fillId="0" borderId="0"/>
    <xf numFmtId="0" fontId="59" fillId="0" borderId="0"/>
    <xf numFmtId="0" fontId="20" fillId="61" borderId="3" applyNumberFormat="0" applyAlignment="0" applyProtection="0"/>
    <xf numFmtId="0" fontId="2" fillId="0" borderId="0"/>
    <xf numFmtId="9" fontId="59" fillId="0" borderId="0" applyFont="0" applyFill="0" applyBorder="0" applyAlignment="0" applyProtection="0"/>
    <xf numFmtId="0" fontId="59" fillId="0" borderId="0"/>
    <xf numFmtId="44" fontId="2" fillId="0" borderId="0" applyFont="0" applyFill="0" applyBorder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165" fontId="36" fillId="0" borderId="0" applyFont="0" applyFill="0" applyBorder="0" applyAlignment="0" applyProtection="0">
      <alignment vertical="center"/>
    </xf>
    <xf numFmtId="0" fontId="29" fillId="59" borderId="48" applyNumberFormat="0" applyAlignment="0" applyProtection="0"/>
    <xf numFmtId="0" fontId="29" fillId="59" borderId="48" applyNumberFormat="0" applyAlignment="0" applyProtection="0"/>
    <xf numFmtId="9" fontId="2" fillId="0" borderId="0" applyFont="0" applyFill="0" applyBorder="0" applyAlignment="0" applyProtection="0"/>
    <xf numFmtId="0" fontId="31" fillId="0" borderId="49" applyNumberFormat="0" applyFill="0" applyAlignment="0" applyProtection="0"/>
    <xf numFmtId="0" fontId="31" fillId="0" borderId="49" applyNumberFormat="0" applyFill="0" applyAlignment="0" applyProtection="0"/>
    <xf numFmtId="0" fontId="19" fillId="59" borderId="45" applyNumberFormat="0" applyAlignment="0" applyProtection="0"/>
    <xf numFmtId="0" fontId="19" fillId="59" borderId="45" applyNumberFormat="0" applyAlignment="0" applyProtection="0"/>
    <xf numFmtId="0" fontId="26" fillId="13" borderId="45" applyNumberFormat="0" applyAlignment="0" applyProtection="0"/>
    <xf numFmtId="0" fontId="26" fillId="13" borderId="45" applyNumberFormat="0" applyAlignment="0" applyProtection="0"/>
    <xf numFmtId="182" fontId="36" fillId="71" borderId="50" applyNumberFormat="0" applyAlignment="0">
      <alignment vertical="center"/>
      <protection locked="0"/>
    </xf>
    <xf numFmtId="0" fontId="1" fillId="76" borderId="47" applyNumberFormat="0" applyFont="0" applyAlignment="0" applyProtection="0"/>
    <xf numFmtId="0" fontId="1" fillId="76" borderId="47" applyNumberFormat="0" applyFont="0" applyAlignment="0" applyProtection="0"/>
    <xf numFmtId="0" fontId="29" fillId="59" borderId="48" applyNumberFormat="0" applyAlignment="0" applyProtection="0"/>
    <xf numFmtId="0" fontId="29" fillId="59" borderId="48" applyNumberFormat="0" applyAlignment="0" applyProtection="0"/>
    <xf numFmtId="0" fontId="100" fillId="0" borderId="0" applyNumberFormat="0" applyFill="0" applyBorder="0" applyAlignment="0" applyProtection="0"/>
    <xf numFmtId="0" fontId="31" fillId="0" borderId="49" applyNumberFormat="0" applyFill="0" applyAlignment="0" applyProtection="0"/>
    <xf numFmtId="0" fontId="31" fillId="0" borderId="49" applyNumberFormat="0" applyFill="0" applyAlignment="0" applyProtection="0"/>
    <xf numFmtId="2" fontId="96" fillId="1" borderId="28">
      <alignment horizontal="left"/>
      <protection locked="0"/>
    </xf>
    <xf numFmtId="2" fontId="97" fillId="0" borderId="12">
      <alignment horizontal="center" vertical="center"/>
    </xf>
    <xf numFmtId="0" fontId="101" fillId="82" borderId="0" applyNumberFormat="0" applyBorder="0" applyAlignment="0" applyProtection="0"/>
    <xf numFmtId="0" fontId="59" fillId="0" borderId="0"/>
    <xf numFmtId="0" fontId="19" fillId="58" borderId="45" applyNumberFormat="0" applyAlignment="0" applyProtection="0"/>
    <xf numFmtId="0" fontId="41" fillId="60" borderId="45" applyNumberFormat="0" applyAlignment="0" applyProtection="0"/>
    <xf numFmtId="43" fontId="2" fillId="0" borderId="0" applyFont="0" applyFill="0" applyBorder="0" applyAlignment="0" applyProtection="0"/>
    <xf numFmtId="0" fontId="1" fillId="63" borderId="47" applyNumberFormat="0" applyFont="0" applyAlignment="0" applyProtection="0"/>
    <xf numFmtId="0" fontId="26" fillId="7" borderId="45" applyNumberFormat="0" applyAlignment="0" applyProtection="0"/>
    <xf numFmtId="0" fontId="9" fillId="0" borderId="52">
      <alignment horizontal="left" vertical="center"/>
    </xf>
    <xf numFmtId="10" fontId="6" fillId="69" borderId="51" applyNumberFormat="0" applyBorder="0" applyAlignment="0" applyProtection="0"/>
    <xf numFmtId="0" fontId="26" fillId="52" borderId="45" applyNumberFormat="0" applyAlignment="0" applyProtection="0"/>
    <xf numFmtId="0" fontId="36" fillId="0" borderId="50" applyNumberFormat="0" applyAlignment="0">
      <alignment vertical="center"/>
      <protection locked="0"/>
    </xf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37" borderId="47" applyNumberFormat="0" applyFont="0" applyAlignment="0" applyProtection="0"/>
    <xf numFmtId="0" fontId="29" fillId="60" borderId="48" applyNumberFormat="0" applyAlignment="0" applyProtection="0"/>
    <xf numFmtId="0" fontId="29" fillId="58" borderId="48" applyNumberFormat="0" applyAlignment="0" applyProtection="0"/>
    <xf numFmtId="182" fontId="14" fillId="0" borderId="54" applyNumberFormat="0" applyFill="0" applyAlignment="0" applyProtection="0">
      <alignment vertical="center"/>
    </xf>
    <xf numFmtId="182" fontId="36" fillId="0" borderId="5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/>
    <xf numFmtId="0" fontId="31" fillId="0" borderId="56" applyNumberFormat="0" applyFill="0" applyAlignment="0" applyProtection="0"/>
    <xf numFmtId="0" fontId="2" fillId="0" borderId="0"/>
    <xf numFmtId="0" fontId="9" fillId="0" borderId="57" applyNumberFormat="0" applyAlignment="0" applyProtection="0">
      <alignment horizontal="left" vertical="center"/>
    </xf>
    <xf numFmtId="0" fontId="2" fillId="0" borderId="0"/>
    <xf numFmtId="0" fontId="19" fillId="59" borderId="45" applyNumberFormat="0" applyAlignment="0" applyProtection="0"/>
    <xf numFmtId="0" fontId="26" fillId="13" borderId="45" applyNumberFormat="0" applyAlignment="0" applyProtection="0"/>
    <xf numFmtId="0" fontId="1" fillId="76" borderId="47" applyNumberFormat="0" applyFont="0" applyAlignment="0" applyProtection="0"/>
    <xf numFmtId="0" fontId="29" fillId="59" borderId="48" applyNumberFormat="0" applyAlignment="0" applyProtection="0"/>
    <xf numFmtId="0" fontId="31" fillId="0" borderId="49" applyNumberFormat="0" applyFill="0" applyAlignment="0" applyProtection="0"/>
    <xf numFmtId="2" fontId="96" fillId="1" borderId="53">
      <alignment horizontal="left"/>
      <protection locked="0"/>
    </xf>
    <xf numFmtId="2" fontId="97" fillId="0" borderId="51">
      <alignment horizontal="center" vertical="center"/>
    </xf>
    <xf numFmtId="43" fontId="2" fillId="0" borderId="0" applyFont="0" applyFill="0" applyBorder="0" applyAlignment="0" applyProtection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0" fontId="2" fillId="0" borderId="0"/>
    <xf numFmtId="216" fontId="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103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55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102" fillId="0" borderId="0"/>
    <xf numFmtId="216" fontId="54" fillId="0" borderId="0"/>
    <xf numFmtId="216" fontId="102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103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103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33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102" fillId="0" borderId="0"/>
    <xf numFmtId="216" fontId="54" fillId="0" borderId="0"/>
    <xf numFmtId="216" fontId="102" fillId="0" borderId="0"/>
    <xf numFmtId="216" fontId="10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102" fillId="0" borderId="0"/>
    <xf numFmtId="216" fontId="102" fillId="0" borderId="0"/>
    <xf numFmtId="216" fontId="54" fillId="0" borderId="0"/>
    <xf numFmtId="216" fontId="102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10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33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102" fillId="0" borderId="0"/>
    <xf numFmtId="216" fontId="54" fillId="0" borderId="0"/>
    <xf numFmtId="216" fontId="10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54" fillId="0" borderId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10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59" fillId="79" borderId="0" applyNumberFormat="0" applyBorder="0" applyAlignment="0" applyProtection="0"/>
    <xf numFmtId="0" fontId="59" fillId="79" borderId="0" applyNumberFormat="0" applyBorder="0" applyAlignment="0" applyProtection="0"/>
    <xf numFmtId="216" fontId="59" fillId="79" borderId="0" applyNumberFormat="0" applyBorder="0" applyAlignment="0" applyProtection="0"/>
    <xf numFmtId="216" fontId="59" fillId="79" borderId="0" applyNumberFormat="0" applyBorder="0" applyAlignment="0" applyProtection="0"/>
    <xf numFmtId="216" fontId="59" fillId="79" borderId="0" applyNumberFormat="0" applyBorder="0" applyAlignment="0" applyProtection="0"/>
    <xf numFmtId="216" fontId="1" fillId="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118" borderId="0" applyNumberFormat="0" applyBorder="0" applyAlignment="0" applyProtection="0"/>
    <xf numFmtId="216" fontId="1" fillId="11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0" fontId="59" fillId="79" borderId="0" applyNumberFormat="0" applyBorder="0" applyAlignment="0" applyProtection="0"/>
    <xf numFmtId="216" fontId="1" fillId="118" borderId="0" applyNumberFormat="0" applyBorder="0" applyAlignment="0" applyProtection="0"/>
    <xf numFmtId="216" fontId="59" fillId="79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1" fillId="8" borderId="0" applyNumberFormat="0" applyBorder="0" applyAlignment="0" applyProtection="0"/>
    <xf numFmtId="216" fontId="1" fillId="118" borderId="0" applyNumberFormat="0" applyBorder="0" applyAlignment="0" applyProtection="0"/>
    <xf numFmtId="216" fontId="59" fillId="80" borderId="0" applyNumberFormat="0" applyBorder="0" applyAlignment="0" applyProtection="0"/>
    <xf numFmtId="0" fontId="59" fillId="80" borderId="0" applyNumberFormat="0" applyBorder="0" applyAlignment="0" applyProtection="0"/>
    <xf numFmtId="216" fontId="59" fillId="80" borderId="0" applyNumberFormat="0" applyBorder="0" applyAlignment="0" applyProtection="0"/>
    <xf numFmtId="216" fontId="59" fillId="80" borderId="0" applyNumberFormat="0" applyBorder="0" applyAlignment="0" applyProtection="0"/>
    <xf numFmtId="216" fontId="59" fillId="80" borderId="0" applyNumberFormat="0" applyBorder="0" applyAlignment="0" applyProtection="0"/>
    <xf numFmtId="216" fontId="1" fillId="9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57" borderId="0" applyNumberFormat="0" applyBorder="0" applyAlignment="0" applyProtection="0"/>
    <xf numFmtId="216" fontId="1" fillId="57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0" fontId="59" fillId="80" borderId="0" applyNumberFormat="0" applyBorder="0" applyAlignment="0" applyProtection="0"/>
    <xf numFmtId="216" fontId="1" fillId="57" borderId="0" applyNumberFormat="0" applyBorder="0" applyAlignment="0" applyProtection="0"/>
    <xf numFmtId="216" fontId="59" fillId="80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1" fillId="9" borderId="0" applyNumberFormat="0" applyBorder="0" applyAlignment="0" applyProtection="0"/>
    <xf numFmtId="216" fontId="1" fillId="57" borderId="0" applyNumberFormat="0" applyBorder="0" applyAlignment="0" applyProtection="0"/>
    <xf numFmtId="216" fontId="59" fillId="81" borderId="0" applyNumberFormat="0" applyBorder="0" applyAlignment="0" applyProtection="0"/>
    <xf numFmtId="0" fontId="59" fillId="81" borderId="0" applyNumberFormat="0" applyBorder="0" applyAlignment="0" applyProtection="0"/>
    <xf numFmtId="216" fontId="59" fillId="81" borderId="0" applyNumberFormat="0" applyBorder="0" applyAlignment="0" applyProtection="0"/>
    <xf numFmtId="216" fontId="59" fillId="81" borderId="0" applyNumberFormat="0" applyBorder="0" applyAlignment="0" applyProtection="0"/>
    <xf numFmtId="216" fontId="59" fillId="81" borderId="0" applyNumberFormat="0" applyBorder="0" applyAlignment="0" applyProtection="0"/>
    <xf numFmtId="216" fontId="1" fillId="10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67" borderId="0" applyNumberFormat="0" applyBorder="0" applyAlignment="0" applyProtection="0"/>
    <xf numFmtId="216" fontId="1" fillId="67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0" fontId="59" fillId="81" borderId="0" applyNumberFormat="0" applyBorder="0" applyAlignment="0" applyProtection="0"/>
    <xf numFmtId="0" fontId="59" fillId="81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0" fontId="59" fillId="81" borderId="0" applyNumberFormat="0" applyBorder="0" applyAlignment="0" applyProtection="0"/>
    <xf numFmtId="216" fontId="1" fillId="67" borderId="0" applyNumberFormat="0" applyBorder="0" applyAlignment="0" applyProtection="0"/>
    <xf numFmtId="216" fontId="59" fillId="81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1" fillId="10" borderId="0" applyNumberFormat="0" applyBorder="0" applyAlignment="0" applyProtection="0"/>
    <xf numFmtId="216" fontId="1" fillId="67" borderId="0" applyNumberFormat="0" applyBorder="0" applyAlignment="0" applyProtection="0"/>
    <xf numFmtId="216" fontId="59" fillId="82" borderId="0" applyNumberFormat="0" applyBorder="0" applyAlignment="0" applyProtection="0"/>
    <xf numFmtId="0" fontId="59" fillId="82" borderId="0" applyNumberFormat="0" applyBorder="0" applyAlignment="0" applyProtection="0"/>
    <xf numFmtId="216" fontId="59" fillId="82" borderId="0" applyNumberFormat="0" applyBorder="0" applyAlignment="0" applyProtection="0"/>
    <xf numFmtId="216" fontId="59" fillId="82" borderId="0" applyNumberFormat="0" applyBorder="0" applyAlignment="0" applyProtection="0"/>
    <xf numFmtId="216" fontId="59" fillId="82" borderId="0" applyNumberFormat="0" applyBorder="0" applyAlignment="0" applyProtection="0"/>
    <xf numFmtId="216" fontId="1" fillId="11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0" fontId="59" fillId="82" borderId="0" applyNumberFormat="0" applyBorder="0" applyAlignment="0" applyProtection="0"/>
    <xf numFmtId="216" fontId="1" fillId="119" borderId="0" applyNumberFormat="0" applyBorder="0" applyAlignment="0" applyProtection="0"/>
    <xf numFmtId="216" fontId="59" fillId="82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59" fillId="83" borderId="0" applyNumberFormat="0" applyBorder="0" applyAlignment="0" applyProtection="0"/>
    <xf numFmtId="0" fontId="59" fillId="83" borderId="0" applyNumberFormat="0" applyBorder="0" applyAlignment="0" applyProtection="0"/>
    <xf numFmtId="216" fontId="59" fillId="83" borderId="0" applyNumberFormat="0" applyBorder="0" applyAlignment="0" applyProtection="0"/>
    <xf numFmtId="216" fontId="59" fillId="83" borderId="0" applyNumberFormat="0" applyBorder="0" applyAlignment="0" applyProtection="0"/>
    <xf numFmtId="216" fontId="59" fillId="83" borderId="0" applyNumberFormat="0" applyBorder="0" applyAlignment="0" applyProtection="0"/>
    <xf numFmtId="216" fontId="1" fillId="12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0" borderId="0" applyNumberFormat="0" applyBorder="0" applyAlignment="0" applyProtection="0"/>
    <xf numFmtId="216" fontId="1" fillId="120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0" fontId="59" fillId="83" borderId="0" applyNumberFormat="0" applyBorder="0" applyAlignment="0" applyProtection="0"/>
    <xf numFmtId="0" fontId="59" fillId="83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0" fontId="59" fillId="83" borderId="0" applyNumberFormat="0" applyBorder="0" applyAlignment="0" applyProtection="0"/>
    <xf numFmtId="216" fontId="1" fillId="120" borderId="0" applyNumberFormat="0" applyBorder="0" applyAlignment="0" applyProtection="0"/>
    <xf numFmtId="216" fontId="59" fillId="83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1" fillId="12" borderId="0" applyNumberFormat="0" applyBorder="0" applyAlignment="0" applyProtection="0"/>
    <xf numFmtId="216" fontId="1" fillId="120" borderId="0" applyNumberFormat="0" applyBorder="0" applyAlignment="0" applyProtection="0"/>
    <xf numFmtId="216" fontId="59" fillId="84" borderId="0" applyNumberFormat="0" applyBorder="0" applyAlignment="0" applyProtection="0"/>
    <xf numFmtId="0" fontId="59" fillId="84" borderId="0" applyNumberFormat="0" applyBorder="0" applyAlignment="0" applyProtection="0"/>
    <xf numFmtId="216" fontId="59" fillId="84" borderId="0" applyNumberFormat="0" applyBorder="0" applyAlignment="0" applyProtection="0"/>
    <xf numFmtId="216" fontId="59" fillId="84" borderId="0" applyNumberFormat="0" applyBorder="0" applyAlignment="0" applyProtection="0"/>
    <xf numFmtId="216" fontId="59" fillId="84" borderId="0" applyNumberFormat="0" applyBorder="0" applyAlignment="0" applyProtection="0"/>
    <xf numFmtId="216" fontId="1" fillId="13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59" borderId="0" applyNumberFormat="0" applyBorder="0" applyAlignment="0" applyProtection="0"/>
    <xf numFmtId="216" fontId="1" fillId="122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21" borderId="0" applyNumberFormat="0" applyBorder="0" applyAlignment="0" applyProtection="0"/>
    <xf numFmtId="216" fontId="1" fillId="121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0" fontId="59" fillId="84" borderId="0" applyNumberFormat="0" applyBorder="0" applyAlignment="0" applyProtection="0"/>
    <xf numFmtId="216" fontId="1" fillId="121" borderId="0" applyNumberFormat="0" applyBorder="0" applyAlignment="0" applyProtection="0"/>
    <xf numFmtId="216" fontId="59" fillId="84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1" fillId="13" borderId="0" applyNumberFormat="0" applyBorder="0" applyAlignment="0" applyProtection="0"/>
    <xf numFmtId="216" fontId="1" fillId="121" borderId="0" applyNumberFormat="0" applyBorder="0" applyAlignment="0" applyProtection="0"/>
    <xf numFmtId="216" fontId="59" fillId="85" borderId="0" applyNumberFormat="0" applyBorder="0" applyAlignment="0" applyProtection="0"/>
    <xf numFmtId="0" fontId="59" fillId="85" borderId="0" applyNumberFormat="0" applyBorder="0" applyAlignment="0" applyProtection="0"/>
    <xf numFmtId="216" fontId="59" fillId="85" borderId="0" applyNumberFormat="0" applyBorder="0" applyAlignment="0" applyProtection="0"/>
    <xf numFmtId="216" fontId="59" fillId="85" borderId="0" applyNumberFormat="0" applyBorder="0" applyAlignment="0" applyProtection="0"/>
    <xf numFmtId="216" fontId="59" fillId="85" borderId="0" applyNumberFormat="0" applyBorder="0" applyAlignment="0" applyProtection="0"/>
    <xf numFmtId="216" fontId="1" fillId="18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0" fontId="59" fillId="85" borderId="0" applyNumberFormat="0" applyBorder="0" applyAlignment="0" applyProtection="0"/>
    <xf numFmtId="0" fontId="59" fillId="85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0" fontId="59" fillId="85" borderId="0" applyNumberFormat="0" applyBorder="0" applyAlignment="0" applyProtection="0"/>
    <xf numFmtId="216" fontId="1" fillId="123" borderId="0" applyNumberFormat="0" applyBorder="0" applyAlignment="0" applyProtection="0"/>
    <xf numFmtId="216" fontId="59" fillId="85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59" fillId="86" borderId="0" applyNumberFormat="0" applyBorder="0" applyAlignment="0" applyProtection="0"/>
    <xf numFmtId="0" fontId="59" fillId="86" borderId="0" applyNumberFormat="0" applyBorder="0" applyAlignment="0" applyProtection="0"/>
    <xf numFmtId="216" fontId="59" fillId="86" borderId="0" applyNumberFormat="0" applyBorder="0" applyAlignment="0" applyProtection="0"/>
    <xf numFmtId="216" fontId="59" fillId="86" borderId="0" applyNumberFormat="0" applyBorder="0" applyAlignment="0" applyProtection="0"/>
    <xf numFmtId="216" fontId="59" fillId="86" borderId="0" applyNumberFormat="0" applyBorder="0" applyAlignment="0" applyProtection="0"/>
    <xf numFmtId="216" fontId="1" fillId="19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24" borderId="0" applyNumberFormat="0" applyBorder="0" applyAlignment="0" applyProtection="0"/>
    <xf numFmtId="216" fontId="1" fillId="124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0" fontId="59" fillId="86" borderId="0" applyNumberFormat="0" applyBorder="0" applyAlignment="0" applyProtection="0"/>
    <xf numFmtId="216" fontId="1" fillId="124" borderId="0" applyNumberFormat="0" applyBorder="0" applyAlignment="0" applyProtection="0"/>
    <xf numFmtId="216" fontId="59" fillId="86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1" fillId="19" borderId="0" applyNumberFormat="0" applyBorder="0" applyAlignment="0" applyProtection="0"/>
    <xf numFmtId="216" fontId="1" fillId="124" borderId="0" applyNumberFormat="0" applyBorder="0" applyAlignment="0" applyProtection="0"/>
    <xf numFmtId="216" fontId="59" fillId="87" borderId="0" applyNumberFormat="0" applyBorder="0" applyAlignment="0" applyProtection="0"/>
    <xf numFmtId="0" fontId="59" fillId="87" borderId="0" applyNumberFormat="0" applyBorder="0" applyAlignment="0" applyProtection="0"/>
    <xf numFmtId="216" fontId="59" fillId="87" borderId="0" applyNumberFormat="0" applyBorder="0" applyAlignment="0" applyProtection="0"/>
    <xf numFmtId="216" fontId="59" fillId="87" borderId="0" applyNumberFormat="0" applyBorder="0" applyAlignment="0" applyProtection="0"/>
    <xf numFmtId="216" fontId="59" fillId="87" borderId="0" applyNumberFormat="0" applyBorder="0" applyAlignment="0" applyProtection="0"/>
    <xf numFmtId="216" fontId="1" fillId="20" borderId="0" applyNumberFormat="0" applyBorder="0" applyAlignment="0" applyProtection="0"/>
    <xf numFmtId="216" fontId="1" fillId="20" borderId="0" applyNumberFormat="0" applyBorder="0" applyAlignment="0" applyProtection="0"/>
    <xf numFmtId="216" fontId="1" fillId="125" borderId="0" applyNumberFormat="0" applyBorder="0" applyAlignment="0" applyProtection="0"/>
    <xf numFmtId="216" fontId="1" fillId="126" borderId="0" applyNumberFormat="0" applyBorder="0" applyAlignment="0" applyProtection="0"/>
    <xf numFmtId="216" fontId="1" fillId="126" borderId="0" applyNumberFormat="0" applyBorder="0" applyAlignment="0" applyProtection="0"/>
    <xf numFmtId="216" fontId="1" fillId="125" borderId="0" applyNumberFormat="0" applyBorder="0" applyAlignment="0" applyProtection="0"/>
    <xf numFmtId="216" fontId="1" fillId="20" borderId="0" applyNumberFormat="0" applyBorder="0" applyAlignment="0" applyProtection="0"/>
    <xf numFmtId="216" fontId="1" fillId="125" borderId="0" applyNumberFormat="0" applyBorder="0" applyAlignment="0" applyProtection="0"/>
    <xf numFmtId="216" fontId="1" fillId="125" borderId="0" applyNumberFormat="0" applyBorder="0" applyAlignment="0" applyProtection="0"/>
    <xf numFmtId="216" fontId="1" fillId="126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126" borderId="0" applyNumberFormat="0" applyBorder="0" applyAlignment="0" applyProtection="0"/>
    <xf numFmtId="216" fontId="1" fillId="126" borderId="0" applyNumberFormat="0" applyBorder="0" applyAlignment="0" applyProtection="0"/>
    <xf numFmtId="216" fontId="1" fillId="125" borderId="0" applyNumberFormat="0" applyBorder="0" applyAlignment="0" applyProtection="0"/>
    <xf numFmtId="216" fontId="1" fillId="126" borderId="0" applyNumberFormat="0" applyBorder="0" applyAlignment="0" applyProtection="0"/>
    <xf numFmtId="216" fontId="1" fillId="125" borderId="0" applyNumberFormat="0" applyBorder="0" applyAlignment="0" applyProtection="0"/>
    <xf numFmtId="216" fontId="1" fillId="125" borderId="0" applyNumberFormat="0" applyBorder="0" applyAlignment="0" applyProtection="0"/>
    <xf numFmtId="216" fontId="1" fillId="126" borderId="0" applyNumberFormat="0" applyBorder="0" applyAlignment="0" applyProtection="0"/>
    <xf numFmtId="216" fontId="1" fillId="126" borderId="0" applyNumberFormat="0" applyBorder="0" applyAlignment="0" applyProtection="0"/>
    <xf numFmtId="216" fontId="1" fillId="125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0" fontId="59" fillId="87" borderId="0" applyNumberFormat="0" applyBorder="0" applyAlignment="0" applyProtection="0"/>
    <xf numFmtId="216" fontId="1" fillId="126" borderId="0" applyNumberFormat="0" applyBorder="0" applyAlignment="0" applyProtection="0"/>
    <xf numFmtId="216" fontId="59" fillId="87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1" fillId="20" borderId="0" applyNumberFormat="0" applyBorder="0" applyAlignment="0" applyProtection="0"/>
    <xf numFmtId="216" fontId="1" fillId="126" borderId="0" applyNumberFormat="0" applyBorder="0" applyAlignment="0" applyProtection="0"/>
    <xf numFmtId="216" fontId="59" fillId="88" borderId="0" applyNumberFormat="0" applyBorder="0" applyAlignment="0" applyProtection="0"/>
    <xf numFmtId="0" fontId="59" fillId="88" borderId="0" applyNumberFormat="0" applyBorder="0" applyAlignment="0" applyProtection="0"/>
    <xf numFmtId="216" fontId="59" fillId="88" borderId="0" applyNumberFormat="0" applyBorder="0" applyAlignment="0" applyProtection="0"/>
    <xf numFmtId="216" fontId="59" fillId="88" borderId="0" applyNumberFormat="0" applyBorder="0" applyAlignment="0" applyProtection="0"/>
    <xf numFmtId="216" fontId="59" fillId="88" borderId="0" applyNumberFormat="0" applyBorder="0" applyAlignment="0" applyProtection="0"/>
    <xf numFmtId="216" fontId="1" fillId="11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0" fontId="59" fillId="88" borderId="0" applyNumberFormat="0" applyBorder="0" applyAlignment="0" applyProtection="0"/>
    <xf numFmtId="0" fontId="59" fillId="88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0" fontId="59" fillId="88" borderId="0" applyNumberFormat="0" applyBorder="0" applyAlignment="0" applyProtection="0"/>
    <xf numFmtId="216" fontId="1" fillId="119" borderId="0" applyNumberFormat="0" applyBorder="0" applyAlignment="0" applyProtection="0"/>
    <xf numFmtId="216" fontId="59" fillId="88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1" fillId="11" borderId="0" applyNumberFormat="0" applyBorder="0" applyAlignment="0" applyProtection="0"/>
    <xf numFmtId="216" fontId="1" fillId="119" borderId="0" applyNumberFormat="0" applyBorder="0" applyAlignment="0" applyProtection="0"/>
    <xf numFmtId="216" fontId="59" fillId="89" borderId="0" applyNumberFormat="0" applyBorder="0" applyAlignment="0" applyProtection="0"/>
    <xf numFmtId="0" fontId="59" fillId="89" borderId="0" applyNumberFormat="0" applyBorder="0" applyAlignment="0" applyProtection="0"/>
    <xf numFmtId="216" fontId="59" fillId="89" borderId="0" applyNumberFormat="0" applyBorder="0" applyAlignment="0" applyProtection="0"/>
    <xf numFmtId="216" fontId="59" fillId="89" borderId="0" applyNumberFormat="0" applyBorder="0" applyAlignment="0" applyProtection="0"/>
    <xf numFmtId="216" fontId="59" fillId="89" borderId="0" applyNumberFormat="0" applyBorder="0" applyAlignment="0" applyProtection="0"/>
    <xf numFmtId="216" fontId="1" fillId="18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0" fontId="59" fillId="89" borderId="0" applyNumberFormat="0" applyBorder="0" applyAlignment="0" applyProtection="0"/>
    <xf numFmtId="216" fontId="1" fillId="123" borderId="0" applyNumberFormat="0" applyBorder="0" applyAlignment="0" applyProtection="0"/>
    <xf numFmtId="216" fontId="59" fillId="89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1" fillId="18" borderId="0" applyNumberFormat="0" applyBorder="0" applyAlignment="0" applyProtection="0"/>
    <xf numFmtId="216" fontId="1" fillId="123" borderId="0" applyNumberFormat="0" applyBorder="0" applyAlignment="0" applyProtection="0"/>
    <xf numFmtId="216" fontId="59" fillId="90" borderId="0" applyNumberFormat="0" applyBorder="0" applyAlignment="0" applyProtection="0"/>
    <xf numFmtId="0" fontId="59" fillId="90" borderId="0" applyNumberFormat="0" applyBorder="0" applyAlignment="0" applyProtection="0"/>
    <xf numFmtId="216" fontId="59" fillId="90" borderId="0" applyNumberFormat="0" applyBorder="0" applyAlignment="0" applyProtection="0"/>
    <xf numFmtId="216" fontId="59" fillId="90" borderId="0" applyNumberFormat="0" applyBorder="0" applyAlignment="0" applyProtection="0"/>
    <xf numFmtId="216" fontId="59" fillId="90" borderId="0" applyNumberFormat="0" applyBorder="0" applyAlignment="0" applyProtection="0"/>
    <xf numFmtId="216" fontId="1" fillId="21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127" borderId="0" applyNumberFormat="0" applyBorder="0" applyAlignment="0" applyProtection="0"/>
    <xf numFmtId="216" fontId="1" fillId="127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0" fontId="59" fillId="90" borderId="0" applyNumberFormat="0" applyBorder="0" applyAlignment="0" applyProtection="0"/>
    <xf numFmtId="216" fontId="1" fillId="127" borderId="0" applyNumberFormat="0" applyBorder="0" applyAlignment="0" applyProtection="0"/>
    <xf numFmtId="216" fontId="59" fillId="90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1" fillId="21" borderId="0" applyNumberFormat="0" applyBorder="0" applyAlignment="0" applyProtection="0"/>
    <xf numFmtId="216" fontId="1" fillId="127" borderId="0" applyNumberFormat="0" applyBorder="0" applyAlignment="0" applyProtection="0"/>
    <xf numFmtId="216" fontId="60" fillId="91" borderId="0" applyNumberFormat="0" applyBorder="0" applyAlignment="0" applyProtection="0"/>
    <xf numFmtId="0" fontId="60" fillId="91" borderId="0" applyNumberFormat="0" applyBorder="0" applyAlignment="0" applyProtection="0"/>
    <xf numFmtId="216" fontId="60" fillId="91" borderId="0" applyNumberFormat="0" applyBorder="0" applyAlignment="0" applyProtection="0"/>
    <xf numFmtId="216" fontId="60" fillId="91" borderId="0" applyNumberFormat="0" applyBorder="0" applyAlignment="0" applyProtection="0"/>
    <xf numFmtId="216" fontId="60" fillId="91" borderId="0" applyNumberFormat="0" applyBorder="0" applyAlignment="0" applyProtection="0"/>
    <xf numFmtId="216" fontId="17" fillId="26" borderId="0" applyNumberFormat="0" applyBorder="0" applyAlignment="0" applyProtection="0"/>
    <xf numFmtId="216" fontId="17" fillId="128" borderId="0" applyNumberFormat="0" applyBorder="0" applyAlignment="0" applyProtection="0"/>
    <xf numFmtId="216" fontId="17" fillId="128" borderId="0" applyNumberFormat="0" applyBorder="0" applyAlignment="0" applyProtection="0"/>
    <xf numFmtId="216" fontId="17" fillId="129" borderId="0" applyNumberFormat="0" applyBorder="0" applyAlignment="0" applyProtection="0"/>
    <xf numFmtId="216" fontId="17" fillId="129" borderId="0" applyNumberFormat="0" applyBorder="0" applyAlignment="0" applyProtection="0"/>
    <xf numFmtId="216" fontId="17" fillId="26" borderId="0" applyNumberFormat="0" applyBorder="0" applyAlignment="0" applyProtection="0"/>
    <xf numFmtId="216" fontId="17" fillId="128" borderId="0" applyNumberFormat="0" applyBorder="0" applyAlignment="0" applyProtection="0"/>
    <xf numFmtId="216" fontId="17" fillId="129" borderId="0" applyNumberFormat="0" applyBorder="0" applyAlignment="0" applyProtection="0"/>
    <xf numFmtId="216" fontId="17" fillId="26" borderId="0" applyNumberFormat="0" applyBorder="0" applyAlignment="0" applyProtection="0"/>
    <xf numFmtId="216" fontId="17" fillId="129" borderId="0" applyNumberFormat="0" applyBorder="0" applyAlignment="0" applyProtection="0"/>
    <xf numFmtId="216" fontId="17" fillId="129" borderId="0" applyNumberFormat="0" applyBorder="0" applyAlignment="0" applyProtection="0"/>
    <xf numFmtId="216" fontId="17" fillId="26" borderId="0" applyNumberFormat="0" applyBorder="0" applyAlignment="0" applyProtection="0"/>
    <xf numFmtId="216" fontId="17" fillId="26" borderId="0" applyNumberFormat="0" applyBorder="0" applyAlignment="0" applyProtection="0"/>
    <xf numFmtId="216" fontId="17" fillId="26" borderId="0" applyNumberFormat="0" applyBorder="0" applyAlignment="0" applyProtection="0"/>
    <xf numFmtId="216" fontId="17" fillId="26" borderId="0" applyNumberFormat="0" applyBorder="0" applyAlignment="0" applyProtection="0"/>
    <xf numFmtId="216" fontId="17" fillId="129" borderId="0" applyNumberFormat="0" applyBorder="0" applyAlignment="0" applyProtection="0"/>
    <xf numFmtId="216" fontId="17" fillId="128" borderId="0" applyNumberFormat="0" applyBorder="0" applyAlignment="0" applyProtection="0"/>
    <xf numFmtId="216" fontId="17" fillId="129" borderId="0" applyNumberFormat="0" applyBorder="0" applyAlignment="0" applyProtection="0"/>
    <xf numFmtId="216" fontId="17" fillId="128" borderId="0" applyNumberFormat="0" applyBorder="0" applyAlignment="0" applyProtection="0"/>
    <xf numFmtId="216" fontId="17" fillId="129" borderId="0" applyNumberFormat="0" applyBorder="0" applyAlignment="0" applyProtection="0"/>
    <xf numFmtId="216" fontId="17" fillId="26" borderId="0" applyNumberFormat="0" applyBorder="0" applyAlignment="0" applyProtection="0"/>
    <xf numFmtId="216" fontId="17" fillId="26" borderId="0" applyNumberFormat="0" applyBorder="0" applyAlignment="0" applyProtection="0"/>
    <xf numFmtId="216" fontId="17" fillId="129" borderId="0" applyNumberFormat="0" applyBorder="0" applyAlignment="0" applyProtection="0"/>
    <xf numFmtId="216" fontId="60" fillId="91" borderId="0" applyNumberFormat="0" applyBorder="0" applyAlignment="0" applyProtection="0"/>
    <xf numFmtId="216" fontId="17" fillId="129" borderId="0" applyNumberFormat="0" applyBorder="0" applyAlignment="0" applyProtection="0"/>
    <xf numFmtId="216" fontId="17" fillId="26" borderId="0" applyNumberFormat="0" applyBorder="0" applyAlignment="0" applyProtection="0"/>
    <xf numFmtId="216" fontId="17" fillId="129" borderId="0" applyNumberFormat="0" applyBorder="0" applyAlignment="0" applyProtection="0"/>
    <xf numFmtId="216" fontId="17" fillId="26" borderId="0" applyNumberFormat="0" applyBorder="0" applyAlignment="0" applyProtection="0"/>
    <xf numFmtId="216" fontId="17" fillId="129" borderId="0" applyNumberFormat="0" applyBorder="0" applyAlignment="0" applyProtection="0"/>
    <xf numFmtId="216" fontId="60" fillId="92" borderId="0" applyNumberFormat="0" applyBorder="0" applyAlignment="0" applyProtection="0"/>
    <xf numFmtId="0" fontId="60" fillId="92" borderId="0" applyNumberFormat="0" applyBorder="0" applyAlignment="0" applyProtection="0"/>
    <xf numFmtId="216" fontId="60" fillId="92" borderId="0" applyNumberFormat="0" applyBorder="0" applyAlignment="0" applyProtection="0"/>
    <xf numFmtId="216" fontId="60" fillId="92" borderId="0" applyNumberFormat="0" applyBorder="0" applyAlignment="0" applyProtection="0"/>
    <xf numFmtId="216" fontId="60" fillId="92" borderId="0" applyNumberFormat="0" applyBorder="0" applyAlignment="0" applyProtection="0"/>
    <xf numFmtId="216" fontId="17" fillId="19" borderId="0" applyNumberFormat="0" applyBorder="0" applyAlignment="0" applyProtection="0"/>
    <xf numFmtId="216" fontId="17" fillId="124" borderId="0" applyNumberFormat="0" applyBorder="0" applyAlignment="0" applyProtection="0"/>
    <xf numFmtId="216" fontId="17" fillId="124" borderId="0" applyNumberFormat="0" applyBorder="0" applyAlignment="0" applyProtection="0"/>
    <xf numFmtId="216" fontId="17" fillId="19" borderId="0" applyNumberFormat="0" applyBorder="0" applyAlignment="0" applyProtection="0"/>
    <xf numFmtId="216" fontId="17" fillId="124" borderId="0" applyNumberFormat="0" applyBorder="0" applyAlignment="0" applyProtection="0"/>
    <xf numFmtId="216" fontId="17" fillId="19" borderId="0" applyNumberFormat="0" applyBorder="0" applyAlignment="0" applyProtection="0"/>
    <xf numFmtId="216" fontId="17" fillId="124" borderId="0" applyNumberFormat="0" applyBorder="0" applyAlignment="0" applyProtection="0"/>
    <xf numFmtId="216" fontId="17" fillId="19" borderId="0" applyNumberFormat="0" applyBorder="0" applyAlignment="0" applyProtection="0"/>
    <xf numFmtId="216" fontId="17" fillId="19" borderId="0" applyNumberFormat="0" applyBorder="0" applyAlignment="0" applyProtection="0"/>
    <xf numFmtId="216" fontId="17" fillId="19" borderId="0" applyNumberFormat="0" applyBorder="0" applyAlignment="0" applyProtection="0"/>
    <xf numFmtId="216" fontId="17" fillId="19" borderId="0" applyNumberFormat="0" applyBorder="0" applyAlignment="0" applyProtection="0"/>
    <xf numFmtId="216" fontId="17" fillId="19" borderId="0" applyNumberFormat="0" applyBorder="0" applyAlignment="0" applyProtection="0"/>
    <xf numFmtId="216" fontId="17" fillId="124" borderId="0" applyNumberFormat="0" applyBorder="0" applyAlignment="0" applyProtection="0"/>
    <xf numFmtId="216" fontId="17" fillId="124" borderId="0" applyNumberFormat="0" applyBorder="0" applyAlignment="0" applyProtection="0"/>
    <xf numFmtId="216" fontId="17" fillId="124" borderId="0" applyNumberFormat="0" applyBorder="0" applyAlignment="0" applyProtection="0"/>
    <xf numFmtId="216" fontId="17" fillId="19" borderId="0" applyNumberFormat="0" applyBorder="0" applyAlignment="0" applyProtection="0"/>
    <xf numFmtId="216" fontId="17" fillId="19" borderId="0" applyNumberFormat="0" applyBorder="0" applyAlignment="0" applyProtection="0"/>
    <xf numFmtId="216" fontId="17" fillId="124" borderId="0" applyNumberFormat="0" applyBorder="0" applyAlignment="0" applyProtection="0"/>
    <xf numFmtId="216" fontId="60" fillId="92" borderId="0" applyNumberFormat="0" applyBorder="0" applyAlignment="0" applyProtection="0"/>
    <xf numFmtId="216" fontId="17" fillId="124" borderId="0" applyNumberFormat="0" applyBorder="0" applyAlignment="0" applyProtection="0"/>
    <xf numFmtId="216" fontId="17" fillId="19" borderId="0" applyNumberFormat="0" applyBorder="0" applyAlignment="0" applyProtection="0"/>
    <xf numFmtId="216" fontId="17" fillId="124" borderId="0" applyNumberFormat="0" applyBorder="0" applyAlignment="0" applyProtection="0"/>
    <xf numFmtId="216" fontId="17" fillId="19" borderId="0" applyNumberFormat="0" applyBorder="0" applyAlignment="0" applyProtection="0"/>
    <xf numFmtId="216" fontId="17" fillId="124" borderId="0" applyNumberFormat="0" applyBorder="0" applyAlignment="0" applyProtection="0"/>
    <xf numFmtId="216" fontId="60" fillId="93" borderId="0" applyNumberFormat="0" applyBorder="0" applyAlignment="0" applyProtection="0"/>
    <xf numFmtId="0" fontId="60" fillId="93" borderId="0" applyNumberFormat="0" applyBorder="0" applyAlignment="0" applyProtection="0"/>
    <xf numFmtId="216" fontId="60" fillId="93" borderId="0" applyNumberFormat="0" applyBorder="0" applyAlignment="0" applyProtection="0"/>
    <xf numFmtId="216" fontId="60" fillId="93" borderId="0" applyNumberFormat="0" applyBorder="0" applyAlignment="0" applyProtection="0"/>
    <xf numFmtId="216" fontId="60" fillId="93" borderId="0" applyNumberFormat="0" applyBorder="0" applyAlignment="0" applyProtection="0"/>
    <xf numFmtId="216" fontId="17" fillId="20" borderId="0" applyNumberFormat="0" applyBorder="0" applyAlignment="0" applyProtection="0"/>
    <xf numFmtId="216" fontId="17" fillId="125" borderId="0" applyNumberFormat="0" applyBorder="0" applyAlignment="0" applyProtection="0"/>
    <xf numFmtId="216" fontId="17" fillId="125" borderId="0" applyNumberFormat="0" applyBorder="0" applyAlignment="0" applyProtection="0"/>
    <xf numFmtId="216" fontId="17" fillId="126" borderId="0" applyNumberFormat="0" applyBorder="0" applyAlignment="0" applyProtection="0"/>
    <xf numFmtId="216" fontId="17" fillId="126" borderId="0" applyNumberFormat="0" applyBorder="0" applyAlignment="0" applyProtection="0"/>
    <xf numFmtId="216" fontId="17" fillId="20" borderId="0" applyNumberFormat="0" applyBorder="0" applyAlignment="0" applyProtection="0"/>
    <xf numFmtId="216" fontId="17" fillId="125" borderId="0" applyNumberFormat="0" applyBorder="0" applyAlignment="0" applyProtection="0"/>
    <xf numFmtId="216" fontId="17" fillId="126" borderId="0" applyNumberFormat="0" applyBorder="0" applyAlignment="0" applyProtection="0"/>
    <xf numFmtId="216" fontId="17" fillId="20" borderId="0" applyNumberFormat="0" applyBorder="0" applyAlignment="0" applyProtection="0"/>
    <xf numFmtId="216" fontId="17" fillId="126" borderId="0" applyNumberFormat="0" applyBorder="0" applyAlignment="0" applyProtection="0"/>
    <xf numFmtId="216" fontId="17" fillId="126" borderId="0" applyNumberFormat="0" applyBorder="0" applyAlignment="0" applyProtection="0"/>
    <xf numFmtId="216" fontId="17" fillId="20" borderId="0" applyNumberFormat="0" applyBorder="0" applyAlignment="0" applyProtection="0"/>
    <xf numFmtId="216" fontId="17" fillId="20" borderId="0" applyNumberFormat="0" applyBorder="0" applyAlignment="0" applyProtection="0"/>
    <xf numFmtId="216" fontId="17" fillId="20" borderId="0" applyNumberFormat="0" applyBorder="0" applyAlignment="0" applyProtection="0"/>
    <xf numFmtId="216" fontId="17" fillId="20" borderId="0" applyNumberFormat="0" applyBorder="0" applyAlignment="0" applyProtection="0"/>
    <xf numFmtId="216" fontId="17" fillId="126" borderId="0" applyNumberFormat="0" applyBorder="0" applyAlignment="0" applyProtection="0"/>
    <xf numFmtId="216" fontId="17" fillId="125" borderId="0" applyNumberFormat="0" applyBorder="0" applyAlignment="0" applyProtection="0"/>
    <xf numFmtId="216" fontId="17" fillId="126" borderId="0" applyNumberFormat="0" applyBorder="0" applyAlignment="0" applyProtection="0"/>
    <xf numFmtId="216" fontId="17" fillId="125" borderId="0" applyNumberFormat="0" applyBorder="0" applyAlignment="0" applyProtection="0"/>
    <xf numFmtId="216" fontId="17" fillId="126" borderId="0" applyNumberFormat="0" applyBorder="0" applyAlignment="0" applyProtection="0"/>
    <xf numFmtId="216" fontId="17" fillId="20" borderId="0" applyNumberFormat="0" applyBorder="0" applyAlignment="0" applyProtection="0"/>
    <xf numFmtId="216" fontId="17" fillId="20" borderId="0" applyNumberFormat="0" applyBorder="0" applyAlignment="0" applyProtection="0"/>
    <xf numFmtId="216" fontId="17" fillId="126" borderId="0" applyNumberFormat="0" applyBorder="0" applyAlignment="0" applyProtection="0"/>
    <xf numFmtId="216" fontId="60" fillId="93" borderId="0" applyNumberFormat="0" applyBorder="0" applyAlignment="0" applyProtection="0"/>
    <xf numFmtId="216" fontId="17" fillId="126" borderId="0" applyNumberFormat="0" applyBorder="0" applyAlignment="0" applyProtection="0"/>
    <xf numFmtId="216" fontId="17" fillId="20" borderId="0" applyNumberFormat="0" applyBorder="0" applyAlignment="0" applyProtection="0"/>
    <xf numFmtId="216" fontId="17" fillId="126" borderId="0" applyNumberFormat="0" applyBorder="0" applyAlignment="0" applyProtection="0"/>
    <xf numFmtId="216" fontId="17" fillId="20" borderId="0" applyNumberFormat="0" applyBorder="0" applyAlignment="0" applyProtection="0"/>
    <xf numFmtId="216" fontId="17" fillId="126" borderId="0" applyNumberFormat="0" applyBorder="0" applyAlignment="0" applyProtection="0"/>
    <xf numFmtId="216" fontId="60" fillId="94" borderId="0" applyNumberFormat="0" applyBorder="0" applyAlignment="0" applyProtection="0"/>
    <xf numFmtId="0" fontId="60" fillId="94" borderId="0" applyNumberFormat="0" applyBorder="0" applyAlignment="0" applyProtection="0"/>
    <xf numFmtId="216" fontId="60" fillId="94" borderId="0" applyNumberFormat="0" applyBorder="0" applyAlignment="0" applyProtection="0"/>
    <xf numFmtId="216" fontId="60" fillId="94" borderId="0" applyNumberFormat="0" applyBorder="0" applyAlignment="0" applyProtection="0"/>
    <xf numFmtId="216" fontId="60" fillId="94" borderId="0" applyNumberFormat="0" applyBorder="0" applyAlignment="0" applyProtection="0"/>
    <xf numFmtId="216" fontId="17" fillId="27" borderId="0" applyNumberFormat="0" applyBorder="0" applyAlignment="0" applyProtection="0"/>
    <xf numFmtId="216" fontId="17" fillId="130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60" fillId="94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60" fillId="95" borderId="0" applyNumberFormat="0" applyBorder="0" applyAlignment="0" applyProtection="0"/>
    <xf numFmtId="0" fontId="60" fillId="95" borderId="0" applyNumberFormat="0" applyBorder="0" applyAlignment="0" applyProtection="0"/>
    <xf numFmtId="216" fontId="60" fillId="95" borderId="0" applyNumberFormat="0" applyBorder="0" applyAlignment="0" applyProtection="0"/>
    <xf numFmtId="216" fontId="60" fillId="95" borderId="0" applyNumberFormat="0" applyBorder="0" applyAlignment="0" applyProtection="0"/>
    <xf numFmtId="216" fontId="60" fillId="95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50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60" fillId="95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60" fillId="96" borderId="0" applyNumberFormat="0" applyBorder="0" applyAlignment="0" applyProtection="0"/>
    <xf numFmtId="0" fontId="60" fillId="96" borderId="0" applyNumberFormat="0" applyBorder="0" applyAlignment="0" applyProtection="0"/>
    <xf numFmtId="216" fontId="60" fillId="96" borderId="0" applyNumberFormat="0" applyBorder="0" applyAlignment="0" applyProtection="0"/>
    <xf numFmtId="216" fontId="60" fillId="96" borderId="0" applyNumberFormat="0" applyBorder="0" applyAlignment="0" applyProtection="0"/>
    <xf numFmtId="216" fontId="60" fillId="96" borderId="0" applyNumberFormat="0" applyBorder="0" applyAlignment="0" applyProtection="0"/>
    <xf numFmtId="216" fontId="17" fillId="29" borderId="0" applyNumberFormat="0" applyBorder="0" applyAlignment="0" applyProtection="0"/>
    <xf numFmtId="216" fontId="17" fillId="131" borderId="0" applyNumberFormat="0" applyBorder="0" applyAlignment="0" applyProtection="0"/>
    <xf numFmtId="216" fontId="17" fillId="131" borderId="0" applyNumberFormat="0" applyBorder="0" applyAlignment="0" applyProtection="0"/>
    <xf numFmtId="216" fontId="17" fillId="29" borderId="0" applyNumberFormat="0" applyBorder="0" applyAlignment="0" applyProtection="0"/>
    <xf numFmtId="216" fontId="17" fillId="131" borderId="0" applyNumberFormat="0" applyBorder="0" applyAlignment="0" applyProtection="0"/>
    <xf numFmtId="216" fontId="17" fillId="29" borderId="0" applyNumberFormat="0" applyBorder="0" applyAlignment="0" applyProtection="0"/>
    <xf numFmtId="216" fontId="17" fillId="131" borderId="0" applyNumberFormat="0" applyBorder="0" applyAlignment="0" applyProtection="0"/>
    <xf numFmtId="216" fontId="17" fillId="29" borderId="0" applyNumberFormat="0" applyBorder="0" applyAlignment="0" applyProtection="0"/>
    <xf numFmtId="216" fontId="17" fillId="29" borderId="0" applyNumberFormat="0" applyBorder="0" applyAlignment="0" applyProtection="0"/>
    <xf numFmtId="216" fontId="17" fillId="29" borderId="0" applyNumberFormat="0" applyBorder="0" applyAlignment="0" applyProtection="0"/>
    <xf numFmtId="216" fontId="17" fillId="29" borderId="0" applyNumberFormat="0" applyBorder="0" applyAlignment="0" applyProtection="0"/>
    <xf numFmtId="216" fontId="17" fillId="29" borderId="0" applyNumberFormat="0" applyBorder="0" applyAlignment="0" applyProtection="0"/>
    <xf numFmtId="216" fontId="17" fillId="131" borderId="0" applyNumberFormat="0" applyBorder="0" applyAlignment="0" applyProtection="0"/>
    <xf numFmtId="216" fontId="17" fillId="131" borderId="0" applyNumberFormat="0" applyBorder="0" applyAlignment="0" applyProtection="0"/>
    <xf numFmtId="216" fontId="17" fillId="131" borderId="0" applyNumberFormat="0" applyBorder="0" applyAlignment="0" applyProtection="0"/>
    <xf numFmtId="216" fontId="17" fillId="29" borderId="0" applyNumberFormat="0" applyBorder="0" applyAlignment="0" applyProtection="0"/>
    <xf numFmtId="216" fontId="17" fillId="29" borderId="0" applyNumberFormat="0" applyBorder="0" applyAlignment="0" applyProtection="0"/>
    <xf numFmtId="216" fontId="17" fillId="131" borderId="0" applyNumberFormat="0" applyBorder="0" applyAlignment="0" applyProtection="0"/>
    <xf numFmtId="216" fontId="60" fillId="96" borderId="0" applyNumberFormat="0" applyBorder="0" applyAlignment="0" applyProtection="0"/>
    <xf numFmtId="216" fontId="17" fillId="131" borderId="0" applyNumberFormat="0" applyBorder="0" applyAlignment="0" applyProtection="0"/>
    <xf numFmtId="216" fontId="17" fillId="29" borderId="0" applyNumberFormat="0" applyBorder="0" applyAlignment="0" applyProtection="0"/>
    <xf numFmtId="216" fontId="17" fillId="131" borderId="0" applyNumberFormat="0" applyBorder="0" applyAlignment="0" applyProtection="0"/>
    <xf numFmtId="216" fontId="17" fillId="29" borderId="0" applyNumberFormat="0" applyBorder="0" applyAlignment="0" applyProtection="0"/>
    <xf numFmtId="216" fontId="17" fillId="131" borderId="0" applyNumberFormat="0" applyBorder="0" applyAlignment="0" applyProtection="0"/>
    <xf numFmtId="216" fontId="60" fillId="97" borderId="0" applyNumberFormat="0" applyBorder="0" applyAlignment="0" applyProtection="0"/>
    <xf numFmtId="0" fontId="60" fillId="97" borderId="0" applyNumberFormat="0" applyBorder="0" applyAlignment="0" applyProtection="0"/>
    <xf numFmtId="216" fontId="60" fillId="97" borderId="0" applyNumberFormat="0" applyBorder="0" applyAlignment="0" applyProtection="0"/>
    <xf numFmtId="216" fontId="60" fillId="97" borderId="0" applyNumberFormat="0" applyBorder="0" applyAlignment="0" applyProtection="0"/>
    <xf numFmtId="216" fontId="60" fillId="97" borderId="0" applyNumberFormat="0" applyBorder="0" applyAlignment="0" applyProtection="0"/>
    <xf numFmtId="216" fontId="17" fillId="30" borderId="0" applyNumberFormat="0" applyBorder="0" applyAlignment="0" applyProtection="0"/>
    <xf numFmtId="216" fontId="17" fillId="34" borderId="0" applyNumberFormat="0" applyBorder="0" applyAlignment="0" applyProtection="0"/>
    <xf numFmtId="216" fontId="17" fillId="34" borderId="0" applyNumberFormat="0" applyBorder="0" applyAlignment="0" applyProtection="0"/>
    <xf numFmtId="216" fontId="17" fillId="30" borderId="0" applyNumberFormat="0" applyBorder="0" applyAlignment="0" applyProtection="0"/>
    <xf numFmtId="216" fontId="17" fillId="34" borderId="0" applyNumberFormat="0" applyBorder="0" applyAlignment="0" applyProtection="0"/>
    <xf numFmtId="216" fontId="17" fillId="30" borderId="0" applyNumberFormat="0" applyBorder="0" applyAlignment="0" applyProtection="0"/>
    <xf numFmtId="216" fontId="17" fillId="34" borderId="0" applyNumberFormat="0" applyBorder="0" applyAlignment="0" applyProtection="0"/>
    <xf numFmtId="216" fontId="17" fillId="30" borderId="0" applyNumberFormat="0" applyBorder="0" applyAlignment="0" applyProtection="0"/>
    <xf numFmtId="216" fontId="17" fillId="30" borderId="0" applyNumberFormat="0" applyBorder="0" applyAlignment="0" applyProtection="0"/>
    <xf numFmtId="216" fontId="17" fillId="30" borderId="0" applyNumberFormat="0" applyBorder="0" applyAlignment="0" applyProtection="0"/>
    <xf numFmtId="216" fontId="17" fillId="30" borderId="0" applyNumberFormat="0" applyBorder="0" applyAlignment="0" applyProtection="0"/>
    <xf numFmtId="216" fontId="17" fillId="30" borderId="0" applyNumberFormat="0" applyBorder="0" applyAlignment="0" applyProtection="0"/>
    <xf numFmtId="216" fontId="17" fillId="34" borderId="0" applyNumberFormat="0" applyBorder="0" applyAlignment="0" applyProtection="0"/>
    <xf numFmtId="0" fontId="60" fillId="97" borderId="0" applyNumberFormat="0" applyBorder="0" applyAlignment="0" applyProtection="0"/>
    <xf numFmtId="216" fontId="17" fillId="34" borderId="0" applyNumberFormat="0" applyBorder="0" applyAlignment="0" applyProtection="0"/>
    <xf numFmtId="216" fontId="17" fillId="34" borderId="0" applyNumberFormat="0" applyBorder="0" applyAlignment="0" applyProtection="0"/>
    <xf numFmtId="216" fontId="17" fillId="30" borderId="0" applyNumberFormat="0" applyBorder="0" applyAlignment="0" applyProtection="0"/>
    <xf numFmtId="216" fontId="17" fillId="30" borderId="0" applyNumberFormat="0" applyBorder="0" applyAlignment="0" applyProtection="0"/>
    <xf numFmtId="216" fontId="17" fillId="34" borderId="0" applyNumberFormat="0" applyBorder="0" applyAlignment="0" applyProtection="0"/>
    <xf numFmtId="216" fontId="60" fillId="97" borderId="0" applyNumberFormat="0" applyBorder="0" applyAlignment="0" applyProtection="0"/>
    <xf numFmtId="216" fontId="17" fillId="34" borderId="0" applyNumberFormat="0" applyBorder="0" applyAlignment="0" applyProtection="0"/>
    <xf numFmtId="216" fontId="17" fillId="30" borderId="0" applyNumberFormat="0" applyBorder="0" applyAlignment="0" applyProtection="0"/>
    <xf numFmtId="216" fontId="17" fillId="34" borderId="0" applyNumberFormat="0" applyBorder="0" applyAlignment="0" applyProtection="0"/>
    <xf numFmtId="216" fontId="17" fillId="30" borderId="0" applyNumberFormat="0" applyBorder="0" applyAlignment="0" applyProtection="0"/>
    <xf numFmtId="216" fontId="17" fillId="34" borderId="0" applyNumberFormat="0" applyBorder="0" applyAlignment="0" applyProtection="0"/>
    <xf numFmtId="216" fontId="60" fillId="98" borderId="0" applyNumberFormat="0" applyBorder="0" applyAlignment="0" applyProtection="0"/>
    <xf numFmtId="0" fontId="60" fillId="98" borderId="0" applyNumberFormat="0" applyBorder="0" applyAlignment="0" applyProtection="0"/>
    <xf numFmtId="216" fontId="60" fillId="98" borderId="0" applyNumberFormat="0" applyBorder="0" applyAlignment="0" applyProtection="0"/>
    <xf numFmtId="216" fontId="60" fillId="98" borderId="0" applyNumberFormat="0" applyBorder="0" applyAlignment="0" applyProtection="0"/>
    <xf numFmtId="216" fontId="60" fillId="98" borderId="0" applyNumberFormat="0" applyBorder="0" applyAlignment="0" applyProtection="0"/>
    <xf numFmtId="216" fontId="17" fillId="36" borderId="0" applyNumberFormat="0" applyBorder="0" applyAlignment="0" applyProtection="0"/>
    <xf numFmtId="216" fontId="17" fillId="41" borderId="0" applyNumberFormat="0" applyBorder="0" applyAlignment="0" applyProtection="0"/>
    <xf numFmtId="216" fontId="17" fillId="41" borderId="0" applyNumberFormat="0" applyBorder="0" applyAlignment="0" applyProtection="0"/>
    <xf numFmtId="216" fontId="17" fillId="36" borderId="0" applyNumberFormat="0" applyBorder="0" applyAlignment="0" applyProtection="0"/>
    <xf numFmtId="216" fontId="17" fillId="41" borderId="0" applyNumberFormat="0" applyBorder="0" applyAlignment="0" applyProtection="0"/>
    <xf numFmtId="216" fontId="17" fillId="36" borderId="0" applyNumberFormat="0" applyBorder="0" applyAlignment="0" applyProtection="0"/>
    <xf numFmtId="216" fontId="17" fillId="41" borderId="0" applyNumberFormat="0" applyBorder="0" applyAlignment="0" applyProtection="0"/>
    <xf numFmtId="216" fontId="17" fillId="36" borderId="0" applyNumberFormat="0" applyBorder="0" applyAlignment="0" applyProtection="0"/>
    <xf numFmtId="216" fontId="17" fillId="36" borderId="0" applyNumberFormat="0" applyBorder="0" applyAlignment="0" applyProtection="0"/>
    <xf numFmtId="216" fontId="17" fillId="36" borderId="0" applyNumberFormat="0" applyBorder="0" applyAlignment="0" applyProtection="0"/>
    <xf numFmtId="216" fontId="17" fillId="36" borderId="0" applyNumberFormat="0" applyBorder="0" applyAlignment="0" applyProtection="0"/>
    <xf numFmtId="216" fontId="17" fillId="36" borderId="0" applyNumberFormat="0" applyBorder="0" applyAlignment="0" applyProtection="0"/>
    <xf numFmtId="216" fontId="17" fillId="41" borderId="0" applyNumberFormat="0" applyBorder="0" applyAlignment="0" applyProtection="0"/>
    <xf numFmtId="0" fontId="60" fillId="98" borderId="0" applyNumberFormat="0" applyBorder="0" applyAlignment="0" applyProtection="0"/>
    <xf numFmtId="216" fontId="17" fillId="41" borderId="0" applyNumberFormat="0" applyBorder="0" applyAlignment="0" applyProtection="0"/>
    <xf numFmtId="216" fontId="17" fillId="41" borderId="0" applyNumberFormat="0" applyBorder="0" applyAlignment="0" applyProtection="0"/>
    <xf numFmtId="216" fontId="17" fillId="36" borderId="0" applyNumberFormat="0" applyBorder="0" applyAlignment="0" applyProtection="0"/>
    <xf numFmtId="216" fontId="17" fillId="36" borderId="0" applyNumberFormat="0" applyBorder="0" applyAlignment="0" applyProtection="0"/>
    <xf numFmtId="216" fontId="17" fillId="41" borderId="0" applyNumberFormat="0" applyBorder="0" applyAlignment="0" applyProtection="0"/>
    <xf numFmtId="216" fontId="60" fillId="98" borderId="0" applyNumberFormat="0" applyBorder="0" applyAlignment="0" applyProtection="0"/>
    <xf numFmtId="216" fontId="17" fillId="41" borderId="0" applyNumberFormat="0" applyBorder="0" applyAlignment="0" applyProtection="0"/>
    <xf numFmtId="216" fontId="17" fillId="36" borderId="0" applyNumberFormat="0" applyBorder="0" applyAlignment="0" applyProtection="0"/>
    <xf numFmtId="216" fontId="17" fillId="41" borderId="0" applyNumberFormat="0" applyBorder="0" applyAlignment="0" applyProtection="0"/>
    <xf numFmtId="216" fontId="17" fillId="36" borderId="0" applyNumberFormat="0" applyBorder="0" applyAlignment="0" applyProtection="0"/>
    <xf numFmtId="216" fontId="17" fillId="41" borderId="0" applyNumberFormat="0" applyBorder="0" applyAlignment="0" applyProtection="0"/>
    <xf numFmtId="216" fontId="60" fillId="99" borderId="0" applyNumberFormat="0" applyBorder="0" applyAlignment="0" applyProtection="0"/>
    <xf numFmtId="0" fontId="60" fillId="99" borderId="0" applyNumberFormat="0" applyBorder="0" applyAlignment="0" applyProtection="0"/>
    <xf numFmtId="216" fontId="60" fillId="99" borderId="0" applyNumberFormat="0" applyBorder="0" applyAlignment="0" applyProtection="0"/>
    <xf numFmtId="216" fontId="60" fillId="99" borderId="0" applyNumberFormat="0" applyBorder="0" applyAlignment="0" applyProtection="0"/>
    <xf numFmtId="216" fontId="60" fillId="99" borderId="0" applyNumberFormat="0" applyBorder="0" applyAlignment="0" applyProtection="0"/>
    <xf numFmtId="216" fontId="17" fillId="43" borderId="0" applyNumberFormat="0" applyBorder="0" applyAlignment="0" applyProtection="0"/>
    <xf numFmtId="216" fontId="17" fillId="132" borderId="0" applyNumberFormat="0" applyBorder="0" applyAlignment="0" applyProtection="0"/>
    <xf numFmtId="216" fontId="17" fillId="132" borderId="0" applyNumberFormat="0" applyBorder="0" applyAlignment="0" applyProtection="0"/>
    <xf numFmtId="216" fontId="17" fillId="45" borderId="0" applyNumberFormat="0" applyBorder="0" applyAlignment="0" applyProtection="0"/>
    <xf numFmtId="216" fontId="17" fillId="45" borderId="0" applyNumberFormat="0" applyBorder="0" applyAlignment="0" applyProtection="0"/>
    <xf numFmtId="216" fontId="17" fillId="43" borderId="0" applyNumberFormat="0" applyBorder="0" applyAlignment="0" applyProtection="0"/>
    <xf numFmtId="216" fontId="17" fillId="132" borderId="0" applyNumberFormat="0" applyBorder="0" applyAlignment="0" applyProtection="0"/>
    <xf numFmtId="216" fontId="17" fillId="45" borderId="0" applyNumberFormat="0" applyBorder="0" applyAlignment="0" applyProtection="0"/>
    <xf numFmtId="216" fontId="17" fillId="43" borderId="0" applyNumberFormat="0" applyBorder="0" applyAlignment="0" applyProtection="0"/>
    <xf numFmtId="216" fontId="17" fillId="45" borderId="0" applyNumberFormat="0" applyBorder="0" applyAlignment="0" applyProtection="0"/>
    <xf numFmtId="216" fontId="17" fillId="45" borderId="0" applyNumberFormat="0" applyBorder="0" applyAlignment="0" applyProtection="0"/>
    <xf numFmtId="216" fontId="17" fillId="43" borderId="0" applyNumberFormat="0" applyBorder="0" applyAlignment="0" applyProtection="0"/>
    <xf numFmtId="216" fontId="17" fillId="43" borderId="0" applyNumberFormat="0" applyBorder="0" applyAlignment="0" applyProtection="0"/>
    <xf numFmtId="216" fontId="17" fillId="43" borderId="0" applyNumberFormat="0" applyBorder="0" applyAlignment="0" applyProtection="0"/>
    <xf numFmtId="216" fontId="17" fillId="43" borderId="0" applyNumberFormat="0" applyBorder="0" applyAlignment="0" applyProtection="0"/>
    <xf numFmtId="216" fontId="17" fillId="45" borderId="0" applyNumberFormat="0" applyBorder="0" applyAlignment="0" applyProtection="0"/>
    <xf numFmtId="216" fontId="17" fillId="132" borderId="0" applyNumberFormat="0" applyBorder="0" applyAlignment="0" applyProtection="0"/>
    <xf numFmtId="216" fontId="17" fillId="45" borderId="0" applyNumberFormat="0" applyBorder="0" applyAlignment="0" applyProtection="0"/>
    <xf numFmtId="216" fontId="17" fillId="132" borderId="0" applyNumberFormat="0" applyBorder="0" applyAlignment="0" applyProtection="0"/>
    <xf numFmtId="216" fontId="17" fillId="45" borderId="0" applyNumberFormat="0" applyBorder="0" applyAlignment="0" applyProtection="0"/>
    <xf numFmtId="216" fontId="17" fillId="43" borderId="0" applyNumberFormat="0" applyBorder="0" applyAlignment="0" applyProtection="0"/>
    <xf numFmtId="216" fontId="17" fillId="43" borderId="0" applyNumberFormat="0" applyBorder="0" applyAlignment="0" applyProtection="0"/>
    <xf numFmtId="216" fontId="17" fillId="45" borderId="0" applyNumberFormat="0" applyBorder="0" applyAlignment="0" applyProtection="0"/>
    <xf numFmtId="216" fontId="60" fillId="99" borderId="0" applyNumberFormat="0" applyBorder="0" applyAlignment="0" applyProtection="0"/>
    <xf numFmtId="216" fontId="17" fillId="45" borderId="0" applyNumberFormat="0" applyBorder="0" applyAlignment="0" applyProtection="0"/>
    <xf numFmtId="216" fontId="17" fillId="43" borderId="0" applyNumberFormat="0" applyBorder="0" applyAlignment="0" applyProtection="0"/>
    <xf numFmtId="216" fontId="17" fillId="45" borderId="0" applyNumberFormat="0" applyBorder="0" applyAlignment="0" applyProtection="0"/>
    <xf numFmtId="216" fontId="17" fillId="43" borderId="0" applyNumberFormat="0" applyBorder="0" applyAlignment="0" applyProtection="0"/>
    <xf numFmtId="216" fontId="17" fillId="45" borderId="0" applyNumberFormat="0" applyBorder="0" applyAlignment="0" applyProtection="0"/>
    <xf numFmtId="216" fontId="60" fillId="100" borderId="0" applyNumberFormat="0" applyBorder="0" applyAlignment="0" applyProtection="0"/>
    <xf numFmtId="0" fontId="60" fillId="100" borderId="0" applyNumberFormat="0" applyBorder="0" applyAlignment="0" applyProtection="0"/>
    <xf numFmtId="216" fontId="60" fillId="100" borderId="0" applyNumberFormat="0" applyBorder="0" applyAlignment="0" applyProtection="0"/>
    <xf numFmtId="216" fontId="60" fillId="100" borderId="0" applyNumberFormat="0" applyBorder="0" applyAlignment="0" applyProtection="0"/>
    <xf numFmtId="216" fontId="60" fillId="100" borderId="0" applyNumberFormat="0" applyBorder="0" applyAlignment="0" applyProtection="0"/>
    <xf numFmtId="216" fontId="17" fillId="27" borderId="0" applyNumberFormat="0" applyBorder="0" applyAlignment="0" applyProtection="0"/>
    <xf numFmtId="216" fontId="17" fillId="130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130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60" fillId="100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17" fillId="27" borderId="0" applyNumberFormat="0" applyBorder="0" applyAlignment="0" applyProtection="0"/>
    <xf numFmtId="216" fontId="17" fillId="47" borderId="0" applyNumberFormat="0" applyBorder="0" applyAlignment="0" applyProtection="0"/>
    <xf numFmtId="216" fontId="60" fillId="101" borderId="0" applyNumberFormat="0" applyBorder="0" applyAlignment="0" applyProtection="0"/>
    <xf numFmtId="0" fontId="60" fillId="101" borderId="0" applyNumberFormat="0" applyBorder="0" applyAlignment="0" applyProtection="0"/>
    <xf numFmtId="216" fontId="60" fillId="101" borderId="0" applyNumberFormat="0" applyBorder="0" applyAlignment="0" applyProtection="0"/>
    <xf numFmtId="216" fontId="60" fillId="101" borderId="0" applyNumberFormat="0" applyBorder="0" applyAlignment="0" applyProtection="0"/>
    <xf numFmtId="216" fontId="60" fillId="101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0" fontId="60" fillId="101" borderId="0" applyNumberFormat="0" applyBorder="0" applyAlignment="0" applyProtection="0"/>
    <xf numFmtId="216" fontId="17" fillId="50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60" fillId="101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17" fillId="28" borderId="0" applyNumberFormat="0" applyBorder="0" applyAlignment="0" applyProtection="0"/>
    <xf numFmtId="216" fontId="17" fillId="50" borderId="0" applyNumberFormat="0" applyBorder="0" applyAlignment="0" applyProtection="0"/>
    <xf numFmtId="216" fontId="60" fillId="102" borderId="0" applyNumberFormat="0" applyBorder="0" applyAlignment="0" applyProtection="0"/>
    <xf numFmtId="0" fontId="60" fillId="102" borderId="0" applyNumberFormat="0" applyBorder="0" applyAlignment="0" applyProtection="0"/>
    <xf numFmtId="216" fontId="60" fillId="102" borderId="0" applyNumberFormat="0" applyBorder="0" applyAlignment="0" applyProtection="0"/>
    <xf numFmtId="216" fontId="60" fillId="102" borderId="0" applyNumberFormat="0" applyBorder="0" applyAlignment="0" applyProtection="0"/>
    <xf numFmtId="216" fontId="60" fillId="102" borderId="0" applyNumberFormat="0" applyBorder="0" applyAlignment="0" applyProtection="0"/>
    <xf numFmtId="216" fontId="17" fillId="51" borderId="0" applyNumberFormat="0" applyBorder="0" applyAlignment="0" applyProtection="0"/>
    <xf numFmtId="216" fontId="17" fillId="133" borderId="0" applyNumberFormat="0" applyBorder="0" applyAlignment="0" applyProtection="0"/>
    <xf numFmtId="216" fontId="17" fillId="133" borderId="0" applyNumberFormat="0" applyBorder="0" applyAlignment="0" applyProtection="0"/>
    <xf numFmtId="216" fontId="17" fillId="51" borderId="0" applyNumberFormat="0" applyBorder="0" applyAlignment="0" applyProtection="0"/>
    <xf numFmtId="216" fontId="17" fillId="133" borderId="0" applyNumberFormat="0" applyBorder="0" applyAlignment="0" applyProtection="0"/>
    <xf numFmtId="216" fontId="17" fillId="51" borderId="0" applyNumberFormat="0" applyBorder="0" applyAlignment="0" applyProtection="0"/>
    <xf numFmtId="216" fontId="17" fillId="133" borderId="0" applyNumberFormat="0" applyBorder="0" applyAlignment="0" applyProtection="0"/>
    <xf numFmtId="216" fontId="17" fillId="51" borderId="0" applyNumberFormat="0" applyBorder="0" applyAlignment="0" applyProtection="0"/>
    <xf numFmtId="216" fontId="17" fillId="51" borderId="0" applyNumberFormat="0" applyBorder="0" applyAlignment="0" applyProtection="0"/>
    <xf numFmtId="216" fontId="17" fillId="51" borderId="0" applyNumberFormat="0" applyBorder="0" applyAlignment="0" applyProtection="0"/>
    <xf numFmtId="216" fontId="17" fillId="51" borderId="0" applyNumberFormat="0" applyBorder="0" applyAlignment="0" applyProtection="0"/>
    <xf numFmtId="216" fontId="17" fillId="51" borderId="0" applyNumberFormat="0" applyBorder="0" applyAlignment="0" applyProtection="0"/>
    <xf numFmtId="216" fontId="17" fillId="133" borderId="0" applyNumberFormat="0" applyBorder="0" applyAlignment="0" applyProtection="0"/>
    <xf numFmtId="0" fontId="60" fillId="102" borderId="0" applyNumberFormat="0" applyBorder="0" applyAlignment="0" applyProtection="0"/>
    <xf numFmtId="216" fontId="17" fillId="133" borderId="0" applyNumberFormat="0" applyBorder="0" applyAlignment="0" applyProtection="0"/>
    <xf numFmtId="216" fontId="17" fillId="133" borderId="0" applyNumberFormat="0" applyBorder="0" applyAlignment="0" applyProtection="0"/>
    <xf numFmtId="216" fontId="17" fillId="51" borderId="0" applyNumberFormat="0" applyBorder="0" applyAlignment="0" applyProtection="0"/>
    <xf numFmtId="216" fontId="17" fillId="51" borderId="0" applyNumberFormat="0" applyBorder="0" applyAlignment="0" applyProtection="0"/>
    <xf numFmtId="216" fontId="17" fillId="133" borderId="0" applyNumberFormat="0" applyBorder="0" applyAlignment="0" applyProtection="0"/>
    <xf numFmtId="216" fontId="60" fillId="102" borderId="0" applyNumberFormat="0" applyBorder="0" applyAlignment="0" applyProtection="0"/>
    <xf numFmtId="216" fontId="17" fillId="133" borderId="0" applyNumberFormat="0" applyBorder="0" applyAlignment="0" applyProtection="0"/>
    <xf numFmtId="216" fontId="17" fillId="51" borderId="0" applyNumberFormat="0" applyBorder="0" applyAlignment="0" applyProtection="0"/>
    <xf numFmtId="216" fontId="17" fillId="133" borderId="0" applyNumberFormat="0" applyBorder="0" applyAlignment="0" applyProtection="0"/>
    <xf numFmtId="216" fontId="17" fillId="51" borderId="0" applyNumberFormat="0" applyBorder="0" applyAlignment="0" applyProtection="0"/>
    <xf numFmtId="216" fontId="17" fillId="133" borderId="0" applyNumberFormat="0" applyBorder="0" applyAlignment="0" applyProtection="0"/>
    <xf numFmtId="216" fontId="61" fillId="103" borderId="0" applyNumberFormat="0" applyBorder="0" applyAlignment="0" applyProtection="0"/>
    <xf numFmtId="0" fontId="61" fillId="103" borderId="0" applyNumberFormat="0" applyBorder="0" applyAlignment="0" applyProtection="0"/>
    <xf numFmtId="216" fontId="61" fillId="103" borderId="0" applyNumberFormat="0" applyBorder="0" applyAlignment="0" applyProtection="0"/>
    <xf numFmtId="216" fontId="61" fillId="103" borderId="0" applyNumberFormat="0" applyBorder="0" applyAlignment="0" applyProtection="0"/>
    <xf numFmtId="216" fontId="61" fillId="103" borderId="0" applyNumberFormat="0" applyBorder="0" applyAlignment="0" applyProtection="0"/>
    <xf numFmtId="216" fontId="18" fillId="9" borderId="0" applyNumberFormat="0" applyBorder="0" applyAlignment="0" applyProtection="0"/>
    <xf numFmtId="216" fontId="18" fillId="57" borderId="0" applyNumberFormat="0" applyBorder="0" applyAlignment="0" applyProtection="0"/>
    <xf numFmtId="216" fontId="18" fillId="57" borderId="0" applyNumberFormat="0" applyBorder="0" applyAlignment="0" applyProtection="0"/>
    <xf numFmtId="216" fontId="18" fillId="9" borderId="0" applyNumberFormat="0" applyBorder="0" applyAlignment="0" applyProtection="0"/>
    <xf numFmtId="216" fontId="18" fillId="57" borderId="0" applyNumberFormat="0" applyBorder="0" applyAlignment="0" applyProtection="0"/>
    <xf numFmtId="216" fontId="18" fillId="9" borderId="0" applyNumberFormat="0" applyBorder="0" applyAlignment="0" applyProtection="0"/>
    <xf numFmtId="216" fontId="18" fillId="57" borderId="0" applyNumberFormat="0" applyBorder="0" applyAlignment="0" applyProtection="0"/>
    <xf numFmtId="216" fontId="18" fillId="9" borderId="0" applyNumberFormat="0" applyBorder="0" applyAlignment="0" applyProtection="0"/>
    <xf numFmtId="216" fontId="18" fillId="9" borderId="0" applyNumberFormat="0" applyBorder="0" applyAlignment="0" applyProtection="0"/>
    <xf numFmtId="216" fontId="18" fillId="9" borderId="0" applyNumberFormat="0" applyBorder="0" applyAlignment="0" applyProtection="0"/>
    <xf numFmtId="216" fontId="18" fillId="9" borderId="0" applyNumberFormat="0" applyBorder="0" applyAlignment="0" applyProtection="0"/>
    <xf numFmtId="216" fontId="18" fillId="9" borderId="0" applyNumberFormat="0" applyBorder="0" applyAlignment="0" applyProtection="0"/>
    <xf numFmtId="216" fontId="18" fillId="57" borderId="0" applyNumberFormat="0" applyBorder="0" applyAlignment="0" applyProtection="0"/>
    <xf numFmtId="216" fontId="18" fillId="57" borderId="0" applyNumberFormat="0" applyBorder="0" applyAlignment="0" applyProtection="0"/>
    <xf numFmtId="216" fontId="18" fillId="57" borderId="0" applyNumberFormat="0" applyBorder="0" applyAlignment="0" applyProtection="0"/>
    <xf numFmtId="216" fontId="18" fillId="9" borderId="0" applyNumberFormat="0" applyBorder="0" applyAlignment="0" applyProtection="0"/>
    <xf numFmtId="216" fontId="18" fillId="9" borderId="0" applyNumberFormat="0" applyBorder="0" applyAlignment="0" applyProtection="0"/>
    <xf numFmtId="216" fontId="18" fillId="57" borderId="0" applyNumberFormat="0" applyBorder="0" applyAlignment="0" applyProtection="0"/>
    <xf numFmtId="216" fontId="61" fillId="103" borderId="0" applyNumberFormat="0" applyBorder="0" applyAlignment="0" applyProtection="0"/>
    <xf numFmtId="216" fontId="18" fillId="57" borderId="0" applyNumberFormat="0" applyBorder="0" applyAlignment="0" applyProtection="0"/>
    <xf numFmtId="216" fontId="18" fillId="9" borderId="0" applyNumberFormat="0" applyBorder="0" applyAlignment="0" applyProtection="0"/>
    <xf numFmtId="216" fontId="18" fillId="57" borderId="0" applyNumberFormat="0" applyBorder="0" applyAlignment="0" applyProtection="0"/>
    <xf numFmtId="216" fontId="18" fillId="9" borderId="0" applyNumberFormat="0" applyBorder="0" applyAlignment="0" applyProtection="0"/>
    <xf numFmtId="216" fontId="18" fillId="57" borderId="0" applyNumberFormat="0" applyBorder="0" applyAlignment="0" applyProtection="0"/>
    <xf numFmtId="216" fontId="62" fillId="104" borderId="30" applyNumberFormat="0" applyAlignment="0" applyProtection="0"/>
    <xf numFmtId="0" fontId="62" fillId="104" borderId="30" applyNumberFormat="0" applyAlignment="0" applyProtection="0"/>
    <xf numFmtId="216" fontId="62" fillId="104" borderId="30" applyNumberFormat="0" applyAlignment="0" applyProtection="0"/>
    <xf numFmtId="216" fontId="62" fillId="104" borderId="30" applyNumberFormat="0" applyAlignment="0" applyProtection="0"/>
    <xf numFmtId="216" fontId="62" fillId="104" borderId="30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0" fontId="62" fillId="104" borderId="30" applyNumberFormat="0" applyAlignment="0" applyProtection="0"/>
    <xf numFmtId="216" fontId="19" fillId="122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62" fillId="104" borderId="30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63" fillId="105" borderId="31" applyNumberFormat="0" applyAlignment="0" applyProtection="0"/>
    <xf numFmtId="0" fontId="63" fillId="105" borderId="31" applyNumberFormat="0" applyAlignment="0" applyProtection="0"/>
    <xf numFmtId="216" fontId="63" fillId="105" borderId="31" applyNumberFormat="0" applyAlignment="0" applyProtection="0"/>
    <xf numFmtId="216" fontId="63" fillId="105" borderId="31" applyNumberFormat="0" applyAlignment="0" applyProtection="0"/>
    <xf numFmtId="216" fontId="63" fillId="105" borderId="31" applyNumberFormat="0" applyAlignment="0" applyProtection="0"/>
    <xf numFmtId="216" fontId="20" fillId="61" borderId="3" applyNumberFormat="0" applyAlignment="0" applyProtection="0"/>
    <xf numFmtId="216" fontId="20" fillId="134" borderId="3" applyNumberFormat="0" applyAlignment="0" applyProtection="0"/>
    <xf numFmtId="216" fontId="20" fillId="134" borderId="3" applyNumberFormat="0" applyAlignment="0" applyProtection="0"/>
    <xf numFmtId="216" fontId="20" fillId="61" borderId="3" applyNumberFormat="0" applyAlignment="0" applyProtection="0"/>
    <xf numFmtId="216" fontId="20" fillId="134" borderId="3" applyNumberFormat="0" applyAlignment="0" applyProtection="0"/>
    <xf numFmtId="216" fontId="20" fillId="61" borderId="3" applyNumberFormat="0" applyAlignment="0" applyProtection="0"/>
    <xf numFmtId="216" fontId="20" fillId="134" borderId="3" applyNumberFormat="0" applyAlignment="0" applyProtection="0"/>
    <xf numFmtId="216" fontId="20" fillId="61" borderId="3" applyNumberFormat="0" applyAlignment="0" applyProtection="0"/>
    <xf numFmtId="216" fontId="20" fillId="61" borderId="3" applyNumberFormat="0" applyAlignment="0" applyProtection="0"/>
    <xf numFmtId="216" fontId="20" fillId="61" borderId="3" applyNumberFormat="0" applyAlignment="0" applyProtection="0"/>
    <xf numFmtId="216" fontId="20" fillId="61" borderId="3" applyNumberFormat="0" applyAlignment="0" applyProtection="0"/>
    <xf numFmtId="216" fontId="20" fillId="61" borderId="3" applyNumberFormat="0" applyAlignment="0" applyProtection="0"/>
    <xf numFmtId="216" fontId="20" fillId="61" borderId="3" applyNumberFormat="0" applyAlignment="0" applyProtection="0"/>
    <xf numFmtId="216" fontId="20" fillId="134" borderId="3" applyNumberFormat="0" applyAlignment="0" applyProtection="0"/>
    <xf numFmtId="216" fontId="20" fillId="134" borderId="3" applyNumberFormat="0" applyAlignment="0" applyProtection="0"/>
    <xf numFmtId="216" fontId="20" fillId="134" borderId="3" applyNumberFormat="0" applyAlignment="0" applyProtection="0"/>
    <xf numFmtId="216" fontId="20" fillId="61" borderId="3" applyNumberFormat="0" applyAlignment="0" applyProtection="0"/>
    <xf numFmtId="216" fontId="20" fillId="61" borderId="3" applyNumberFormat="0" applyAlignment="0" applyProtection="0"/>
    <xf numFmtId="216" fontId="20" fillId="134" borderId="3" applyNumberFormat="0" applyAlignment="0" applyProtection="0"/>
    <xf numFmtId="216" fontId="63" fillId="105" borderId="31" applyNumberFormat="0" applyAlignment="0" applyProtection="0"/>
    <xf numFmtId="216" fontId="20" fillId="134" borderId="3" applyNumberFormat="0" applyAlignment="0" applyProtection="0"/>
    <xf numFmtId="216" fontId="20" fillId="61" borderId="3" applyNumberFormat="0" applyAlignment="0" applyProtection="0"/>
    <xf numFmtId="216" fontId="20" fillId="134" borderId="3" applyNumberFormat="0" applyAlignment="0" applyProtection="0"/>
    <xf numFmtId="216" fontId="20" fillId="61" borderId="3" applyNumberFormat="0" applyAlignment="0" applyProtection="0"/>
    <xf numFmtId="216" fontId="20" fillId="134" borderId="3" applyNumberFormat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top"/>
    </xf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217" fontId="2" fillId="0" borderId="0" applyFill="0" applyBorder="0" applyAlignment="0" applyProtection="0"/>
    <xf numFmtId="167" fontId="59" fillId="0" borderId="0" applyFont="0" applyFill="0" applyBorder="0" applyAlignment="0" applyProtection="0"/>
    <xf numFmtId="43" fontId="50" fillId="0" borderId="0"/>
    <xf numFmtId="43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80" fontId="2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201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02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8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18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19" fontId="2" fillId="0" borderId="0"/>
    <xf numFmtId="219" fontId="2" fillId="0" borderId="0"/>
    <xf numFmtId="219" fontId="2" fillId="0" borderId="0"/>
    <xf numFmtId="219" fontId="2" fillId="0" borderId="0"/>
    <xf numFmtId="219" fontId="2" fillId="0" borderId="0"/>
    <xf numFmtId="219" fontId="2" fillId="0" borderId="0"/>
    <xf numFmtId="219" fontId="2" fillId="0" borderId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216" fontId="65" fillId="0" borderId="0" applyNumberFormat="0" applyFill="0" applyBorder="0" applyAlignment="0" applyProtection="0"/>
    <xf numFmtId="216" fontId="65" fillId="0" borderId="0" applyNumberFormat="0" applyFill="0" applyBorder="0" applyAlignment="0" applyProtection="0"/>
    <xf numFmtId="216" fontId="65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65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21" fillId="0" borderId="0" applyNumberFormat="0" applyFill="0" applyBorder="0" applyAlignment="0" applyProtection="0"/>
    <xf numFmtId="216" fontId="66" fillId="106" borderId="0" applyNumberFormat="0" applyBorder="0" applyAlignment="0" applyProtection="0"/>
    <xf numFmtId="0" fontId="66" fillId="106" borderId="0" applyNumberFormat="0" applyBorder="0" applyAlignment="0" applyProtection="0"/>
    <xf numFmtId="216" fontId="66" fillId="106" borderId="0" applyNumberFormat="0" applyBorder="0" applyAlignment="0" applyProtection="0"/>
    <xf numFmtId="216" fontId="66" fillId="106" borderId="0" applyNumberFormat="0" applyBorder="0" applyAlignment="0" applyProtection="0"/>
    <xf numFmtId="216" fontId="66" fillId="106" borderId="0" applyNumberFormat="0" applyBorder="0" applyAlignment="0" applyProtection="0"/>
    <xf numFmtId="216" fontId="22" fillId="10" borderId="0" applyNumberFormat="0" applyBorder="0" applyAlignment="0" applyProtection="0"/>
    <xf numFmtId="216" fontId="22" fillId="67" borderId="0" applyNumberFormat="0" applyBorder="0" applyAlignment="0" applyProtection="0"/>
    <xf numFmtId="216" fontId="22" fillId="67" borderId="0" applyNumberFormat="0" applyBorder="0" applyAlignment="0" applyProtection="0"/>
    <xf numFmtId="216" fontId="22" fillId="10" borderId="0" applyNumberFormat="0" applyBorder="0" applyAlignment="0" applyProtection="0"/>
    <xf numFmtId="216" fontId="22" fillId="67" borderId="0" applyNumberFormat="0" applyBorder="0" applyAlignment="0" applyProtection="0"/>
    <xf numFmtId="216" fontId="22" fillId="10" borderId="0" applyNumberFormat="0" applyBorder="0" applyAlignment="0" applyProtection="0"/>
    <xf numFmtId="216" fontId="22" fillId="67" borderId="0" applyNumberFormat="0" applyBorder="0" applyAlignment="0" applyProtection="0"/>
    <xf numFmtId="216" fontId="22" fillId="10" borderId="0" applyNumberFormat="0" applyBorder="0" applyAlignment="0" applyProtection="0"/>
    <xf numFmtId="216" fontId="22" fillId="10" borderId="0" applyNumberFormat="0" applyBorder="0" applyAlignment="0" applyProtection="0"/>
    <xf numFmtId="216" fontId="22" fillId="10" borderId="0" applyNumberFormat="0" applyBorder="0" applyAlignment="0" applyProtection="0"/>
    <xf numFmtId="216" fontId="22" fillId="10" borderId="0" applyNumberFormat="0" applyBorder="0" applyAlignment="0" applyProtection="0"/>
    <xf numFmtId="216" fontId="22" fillId="10" borderId="0" applyNumberFormat="0" applyBorder="0" applyAlignment="0" applyProtection="0"/>
    <xf numFmtId="216" fontId="22" fillId="67" borderId="0" applyNumberFormat="0" applyBorder="0" applyAlignment="0" applyProtection="0"/>
    <xf numFmtId="216" fontId="22" fillId="67" borderId="0" applyNumberFormat="0" applyBorder="0" applyAlignment="0" applyProtection="0"/>
    <xf numFmtId="216" fontId="22" fillId="67" borderId="0" applyNumberFormat="0" applyBorder="0" applyAlignment="0" applyProtection="0"/>
    <xf numFmtId="216" fontId="22" fillId="10" borderId="0" applyNumberFormat="0" applyBorder="0" applyAlignment="0" applyProtection="0"/>
    <xf numFmtId="216" fontId="22" fillId="10" borderId="0" applyNumberFormat="0" applyBorder="0" applyAlignment="0" applyProtection="0"/>
    <xf numFmtId="216" fontId="22" fillId="67" borderId="0" applyNumberFormat="0" applyBorder="0" applyAlignment="0" applyProtection="0"/>
    <xf numFmtId="216" fontId="66" fillId="106" borderId="0" applyNumberFormat="0" applyBorder="0" applyAlignment="0" applyProtection="0"/>
    <xf numFmtId="216" fontId="22" fillId="67" borderId="0" applyNumberFormat="0" applyBorder="0" applyAlignment="0" applyProtection="0"/>
    <xf numFmtId="216" fontId="22" fillId="10" borderId="0" applyNumberFormat="0" applyBorder="0" applyAlignment="0" applyProtection="0"/>
    <xf numFmtId="216" fontId="22" fillId="67" borderId="0" applyNumberFormat="0" applyBorder="0" applyAlignment="0" applyProtection="0"/>
    <xf numFmtId="216" fontId="22" fillId="10" borderId="0" applyNumberFormat="0" applyBorder="0" applyAlignment="0" applyProtection="0"/>
    <xf numFmtId="216" fontId="22" fillId="67" borderId="0" applyNumberFormat="0" applyBorder="0" applyAlignment="0" applyProtection="0"/>
    <xf numFmtId="216" fontId="2" fillId="59" borderId="0" applyNumberFormat="0" applyFont="0" applyBorder="0" applyAlignment="0" applyProtection="0"/>
    <xf numFmtId="216" fontId="2" fillId="59" borderId="0" applyNumberFormat="0" applyFont="0" applyBorder="0" applyAlignment="0" applyProtection="0"/>
    <xf numFmtId="216" fontId="2" fillId="122" borderId="0" applyNumberFormat="0" applyBorder="0" applyAlignment="0" applyProtection="0"/>
    <xf numFmtId="216" fontId="2" fillId="122" borderId="0" applyNumberFormat="0" applyBorder="0" applyAlignment="0" applyProtection="0"/>
    <xf numFmtId="216" fontId="2" fillId="59" borderId="0" applyNumberFormat="0" applyFont="0" applyBorder="0" applyAlignment="0" applyProtection="0"/>
    <xf numFmtId="216" fontId="2" fillId="59" borderId="0" applyNumberFormat="0" applyFont="0" applyBorder="0" applyAlignment="0" applyProtection="0"/>
    <xf numFmtId="216" fontId="2" fillId="122" borderId="0" applyNumberFormat="0" applyBorder="0" applyAlignment="0" applyProtection="0"/>
    <xf numFmtId="216" fontId="2" fillId="122" borderId="0" applyNumberFormat="0" applyBorder="0" applyAlignment="0" applyProtection="0"/>
    <xf numFmtId="216" fontId="2" fillId="59" borderId="0" applyNumberFormat="0" applyFont="0" applyBorder="0" applyAlignment="0" applyProtection="0"/>
    <xf numFmtId="216" fontId="2" fillId="122" borderId="0" applyNumberFormat="0" applyBorder="0" applyAlignment="0" applyProtection="0"/>
    <xf numFmtId="216" fontId="2" fillId="122" borderId="0" applyNumberFormat="0" applyBorder="0" applyAlignment="0" applyProtection="0"/>
    <xf numFmtId="216" fontId="2" fillId="59" borderId="0" applyNumberFormat="0" applyFont="0" applyBorder="0" applyAlignment="0" applyProtection="0"/>
    <xf numFmtId="0" fontId="9" fillId="0" borderId="39" applyNumberFormat="0" applyAlignment="0" applyProtection="0">
      <alignment horizontal="left" vertical="center"/>
    </xf>
    <xf numFmtId="0" fontId="9" fillId="0" borderId="39" applyNumberFormat="0" applyAlignment="0" applyProtection="0">
      <alignment horizontal="left" vertical="center"/>
    </xf>
    <xf numFmtId="216" fontId="67" fillId="0" borderId="32" applyNumberFormat="0" applyFill="0" applyAlignment="0" applyProtection="0"/>
    <xf numFmtId="0" fontId="67" fillId="0" borderId="32" applyNumberFormat="0" applyFill="0" applyAlignment="0" applyProtection="0"/>
    <xf numFmtId="216" fontId="67" fillId="0" borderId="32" applyNumberFormat="0" applyFill="0" applyAlignment="0" applyProtection="0"/>
    <xf numFmtId="216" fontId="67" fillId="0" borderId="32" applyNumberFormat="0" applyFill="0" applyAlignment="0" applyProtection="0"/>
    <xf numFmtId="216" fontId="67" fillId="0" borderId="32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67" fillId="0" borderId="32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23" fillId="0" borderId="7" applyNumberFormat="0" applyFill="0" applyAlignment="0" applyProtection="0"/>
    <xf numFmtId="216" fontId="23" fillId="0" borderId="58" applyNumberFormat="0" applyFill="0" applyAlignment="0" applyProtection="0"/>
    <xf numFmtId="216" fontId="68" fillId="0" borderId="33" applyNumberFormat="0" applyFill="0" applyAlignment="0" applyProtection="0"/>
    <xf numFmtId="0" fontId="68" fillId="0" borderId="33" applyNumberFormat="0" applyFill="0" applyAlignment="0" applyProtection="0"/>
    <xf numFmtId="216" fontId="68" fillId="0" borderId="33" applyNumberFormat="0" applyFill="0" applyAlignment="0" applyProtection="0"/>
    <xf numFmtId="216" fontId="68" fillId="0" borderId="33" applyNumberFormat="0" applyFill="0" applyAlignment="0" applyProtection="0"/>
    <xf numFmtId="216" fontId="68" fillId="0" borderId="33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68" fillId="0" borderId="33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24" fillId="0" borderId="9" applyNumberFormat="0" applyFill="0" applyAlignment="0" applyProtection="0"/>
    <xf numFmtId="216" fontId="24" fillId="0" borderId="59" applyNumberFormat="0" applyFill="0" applyAlignment="0" applyProtection="0"/>
    <xf numFmtId="216" fontId="69" fillId="0" borderId="34" applyNumberFormat="0" applyFill="0" applyAlignment="0" applyProtection="0"/>
    <xf numFmtId="0" fontId="69" fillId="0" borderId="34" applyNumberFormat="0" applyFill="0" applyAlignment="0" applyProtection="0"/>
    <xf numFmtId="216" fontId="69" fillId="0" borderId="34" applyNumberFormat="0" applyFill="0" applyAlignment="0" applyProtection="0"/>
    <xf numFmtId="216" fontId="69" fillId="0" borderId="34" applyNumberFormat="0" applyFill="0" applyAlignment="0" applyProtection="0"/>
    <xf numFmtId="216" fontId="69" fillId="0" borderId="34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69" fillId="0" borderId="34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25" fillId="0" borderId="10" applyNumberFormat="0" applyFill="0" applyAlignment="0" applyProtection="0"/>
    <xf numFmtId="216" fontId="25" fillId="0" borderId="60" applyNumberFormat="0" applyFill="0" applyAlignment="0" applyProtection="0"/>
    <xf numFmtId="216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16" fontId="69" fillId="0" borderId="0" applyNumberFormat="0" applyFill="0" applyBorder="0" applyAlignment="0" applyProtection="0"/>
    <xf numFmtId="216" fontId="69" fillId="0" borderId="0" applyNumberFormat="0" applyFill="0" applyBorder="0" applyAlignment="0" applyProtection="0"/>
    <xf numFmtId="216" fontId="69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69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216" fontId="5" fillId="0" borderId="0" applyNumberFormat="0" applyFill="0" applyBorder="0" applyAlignment="0" applyProtection="0">
      <alignment vertical="top"/>
      <protection locked="0"/>
    </xf>
    <xf numFmtId="216" fontId="5" fillId="0" borderId="0" applyNumberFormat="0" applyFill="0" applyBorder="0" applyAlignment="0" applyProtection="0"/>
    <xf numFmtId="216" fontId="70" fillId="0" borderId="0" applyNumberFormat="0" applyFill="0" applyBorder="0" applyAlignment="0" applyProtection="0">
      <alignment vertical="top"/>
      <protection locked="0"/>
    </xf>
    <xf numFmtId="216" fontId="104" fillId="0" borderId="0" applyNumberFormat="0" applyFill="0" applyBorder="0" applyAlignment="0" applyProtection="0"/>
    <xf numFmtId="216" fontId="5" fillId="0" borderId="0" applyNumberFormat="0" applyFill="0" applyBorder="0" applyAlignment="0" applyProtection="0"/>
    <xf numFmtId="216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216" fontId="73" fillId="107" borderId="30" applyNumberFormat="0" applyAlignment="0" applyProtection="0"/>
    <xf numFmtId="0" fontId="73" fillId="107" borderId="30" applyNumberFormat="0" applyAlignment="0" applyProtection="0"/>
    <xf numFmtId="216" fontId="73" fillId="107" borderId="30" applyNumberFormat="0" applyAlignment="0" applyProtection="0"/>
    <xf numFmtId="216" fontId="73" fillId="107" borderId="30" applyNumberFormat="0" applyAlignment="0" applyProtection="0"/>
    <xf numFmtId="216" fontId="73" fillId="107" borderId="30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59" borderId="45" applyNumberFormat="0" applyAlignment="0" applyProtection="0"/>
    <xf numFmtId="216" fontId="26" fillId="122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73" fillId="107" borderId="30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0" fontId="52" fillId="0" borderId="0"/>
    <xf numFmtId="216" fontId="74" fillId="0" borderId="35" applyNumberFormat="0" applyFill="0" applyAlignment="0" applyProtection="0"/>
    <xf numFmtId="0" fontId="74" fillId="0" borderId="35" applyNumberFormat="0" applyFill="0" applyAlignment="0" applyProtection="0"/>
    <xf numFmtId="216" fontId="74" fillId="0" borderId="35" applyNumberFormat="0" applyFill="0" applyAlignment="0" applyProtection="0"/>
    <xf numFmtId="216" fontId="74" fillId="0" borderId="35" applyNumberFormat="0" applyFill="0" applyAlignment="0" applyProtection="0"/>
    <xf numFmtId="216" fontId="74" fillId="0" borderId="35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74" fillId="0" borderId="35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16" fontId="27" fillId="0" borderId="2" applyNumberFormat="0" applyFill="0" applyAlignment="0" applyProtection="0"/>
    <xf numFmtId="220" fontId="106" fillId="135" borderId="22">
      <alignment vertical="center"/>
    </xf>
    <xf numFmtId="220" fontId="106" fillId="136" borderId="61">
      <alignment vertical="center"/>
    </xf>
    <xf numFmtId="216" fontId="75" fillId="108" borderId="0" applyNumberFormat="0" applyBorder="0" applyAlignment="0" applyProtection="0"/>
    <xf numFmtId="0" fontId="75" fillId="108" borderId="0" applyNumberFormat="0" applyBorder="0" applyAlignment="0" applyProtection="0"/>
    <xf numFmtId="216" fontId="75" fillId="108" borderId="0" applyNumberFormat="0" applyBorder="0" applyAlignment="0" applyProtection="0"/>
    <xf numFmtId="216" fontId="75" fillId="108" borderId="0" applyNumberFormat="0" applyBorder="0" applyAlignment="0" applyProtection="0"/>
    <xf numFmtId="216" fontId="75" fillId="108" borderId="0" applyNumberFormat="0" applyBorder="0" applyAlignment="0" applyProtection="0"/>
    <xf numFmtId="216" fontId="28" fillId="72" borderId="0" applyNumberFormat="0" applyBorder="0" applyAlignment="0" applyProtection="0"/>
    <xf numFmtId="216" fontId="28" fillId="74" borderId="0" applyNumberFormat="0" applyBorder="0" applyAlignment="0" applyProtection="0"/>
    <xf numFmtId="216" fontId="28" fillId="74" borderId="0" applyNumberFormat="0" applyBorder="0" applyAlignment="0" applyProtection="0"/>
    <xf numFmtId="216" fontId="28" fillId="72" borderId="0" applyNumberFormat="0" applyBorder="0" applyAlignment="0" applyProtection="0"/>
    <xf numFmtId="216" fontId="28" fillId="74" borderId="0" applyNumberFormat="0" applyBorder="0" applyAlignment="0" applyProtection="0"/>
    <xf numFmtId="216" fontId="28" fillId="72" borderId="0" applyNumberFormat="0" applyBorder="0" applyAlignment="0" applyProtection="0"/>
    <xf numFmtId="216" fontId="28" fillId="74" borderId="0" applyNumberFormat="0" applyBorder="0" applyAlignment="0" applyProtection="0"/>
    <xf numFmtId="216" fontId="28" fillId="72" borderId="0" applyNumberFormat="0" applyBorder="0" applyAlignment="0" applyProtection="0"/>
    <xf numFmtId="216" fontId="28" fillId="72" borderId="0" applyNumberFormat="0" applyBorder="0" applyAlignment="0" applyProtection="0"/>
    <xf numFmtId="216" fontId="28" fillId="72" borderId="0" applyNumberFormat="0" applyBorder="0" applyAlignment="0" applyProtection="0"/>
    <xf numFmtId="216" fontId="28" fillId="72" borderId="0" applyNumberFormat="0" applyBorder="0" applyAlignment="0" applyProtection="0"/>
    <xf numFmtId="216" fontId="28" fillId="72" borderId="0" applyNumberFormat="0" applyBorder="0" applyAlignment="0" applyProtection="0"/>
    <xf numFmtId="216" fontId="28" fillId="74" borderId="0" applyNumberFormat="0" applyBorder="0" applyAlignment="0" applyProtection="0"/>
    <xf numFmtId="216" fontId="28" fillId="74" borderId="0" applyNumberFormat="0" applyBorder="0" applyAlignment="0" applyProtection="0"/>
    <xf numFmtId="216" fontId="28" fillId="74" borderId="0" applyNumberFormat="0" applyBorder="0" applyAlignment="0" applyProtection="0"/>
    <xf numFmtId="216" fontId="28" fillId="72" borderId="0" applyNumberFormat="0" applyBorder="0" applyAlignment="0" applyProtection="0"/>
    <xf numFmtId="216" fontId="28" fillId="72" borderId="0" applyNumberFormat="0" applyBorder="0" applyAlignment="0" applyProtection="0"/>
    <xf numFmtId="216" fontId="28" fillId="74" borderId="0" applyNumberFormat="0" applyBorder="0" applyAlignment="0" applyProtection="0"/>
    <xf numFmtId="216" fontId="75" fillId="108" borderId="0" applyNumberFormat="0" applyBorder="0" applyAlignment="0" applyProtection="0"/>
    <xf numFmtId="216" fontId="28" fillId="74" borderId="0" applyNumberFormat="0" applyBorder="0" applyAlignment="0" applyProtection="0"/>
    <xf numFmtId="216" fontId="28" fillId="72" borderId="0" applyNumberFormat="0" applyBorder="0" applyAlignment="0" applyProtection="0"/>
    <xf numFmtId="216" fontId="28" fillId="74" borderId="0" applyNumberFormat="0" applyBorder="0" applyAlignment="0" applyProtection="0"/>
    <xf numFmtId="216" fontId="28" fillId="72" borderId="0" applyNumberFormat="0" applyBorder="0" applyAlignment="0" applyProtection="0"/>
    <xf numFmtId="216" fontId="28" fillId="74" borderId="0" applyNumberFormat="0" applyBorder="0" applyAlignment="0" applyProtection="0"/>
    <xf numFmtId="216" fontId="2" fillId="0" borderId="0"/>
    <xf numFmtId="216" fontId="2" fillId="0" borderId="0"/>
    <xf numFmtId="216" fontId="2" fillId="0" borderId="0"/>
    <xf numFmtId="216" fontId="2" fillId="0" borderId="0"/>
    <xf numFmtId="216" fontId="55" fillId="0" borderId="0"/>
    <xf numFmtId="216" fontId="55" fillId="0" borderId="0"/>
    <xf numFmtId="216" fontId="2" fillId="0" borderId="0"/>
    <xf numFmtId="216" fontId="2" fillId="0" borderId="0"/>
    <xf numFmtId="216" fontId="55" fillId="0" borderId="0"/>
    <xf numFmtId="1" fontId="57" fillId="0" borderId="0"/>
    <xf numFmtId="0" fontId="16" fillId="0" borderId="0"/>
    <xf numFmtId="216" fontId="2" fillId="0" borderId="0"/>
    <xf numFmtId="0" fontId="59" fillId="0" borderId="0"/>
    <xf numFmtId="0" fontId="1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0" fontId="2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216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1" fillId="0" borderId="0"/>
    <xf numFmtId="216" fontId="59" fillId="0" borderId="0"/>
    <xf numFmtId="216" fontId="1" fillId="0" borderId="0"/>
    <xf numFmtId="216" fontId="59" fillId="0" borderId="0"/>
    <xf numFmtId="216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0" fontId="59" fillId="0" borderId="0"/>
    <xf numFmtId="0" fontId="2" fillId="0" borderId="0"/>
    <xf numFmtId="216" fontId="2" fillId="0" borderId="0"/>
    <xf numFmtId="0" fontId="2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>
      <alignment wrapText="1"/>
    </xf>
    <xf numFmtId="216" fontId="58" fillId="0" borderId="0" applyNumberFormat="0" applyFill="0" applyBorder="0" applyAlignment="0" applyProtection="0"/>
    <xf numFmtId="216" fontId="58" fillId="0" borderId="0" applyNumberFormat="0" applyFill="0" applyBorder="0" applyAlignment="0" applyProtection="0"/>
    <xf numFmtId="216" fontId="1" fillId="0" borderId="0"/>
    <xf numFmtId="216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16" fontId="2" fillId="0" borderId="0"/>
    <xf numFmtId="216" fontId="2" fillId="0" borderId="0"/>
    <xf numFmtId="216" fontId="2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16" fontId="2" fillId="0" borderId="0" applyNumberFormat="0" applyFill="0" applyBorder="0" applyAlignment="0" applyProtection="0"/>
    <xf numFmtId="0" fontId="59" fillId="0" borderId="0"/>
    <xf numFmtId="0" fontId="2" fillId="0" borderId="0"/>
    <xf numFmtId="216" fontId="2" fillId="0" borderId="0"/>
    <xf numFmtId="0" fontId="2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2" fillId="0" borderId="0"/>
    <xf numFmtId="0" fontId="16" fillId="0" borderId="0">
      <alignment vertical="top"/>
    </xf>
    <xf numFmtId="0" fontId="2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221" fontId="2" fillId="0" borderId="0"/>
    <xf numFmtId="0" fontId="76" fillId="0" borderId="0"/>
    <xf numFmtId="0" fontId="16" fillId="0" borderId="0">
      <alignment vertical="top"/>
    </xf>
    <xf numFmtId="0" fontId="64" fillId="0" borderId="0"/>
    <xf numFmtId="0" fontId="59" fillId="0" borderId="0"/>
    <xf numFmtId="221" fontId="107" fillId="0" borderId="0"/>
    <xf numFmtId="0" fontId="59" fillId="0" borderId="0"/>
    <xf numFmtId="221" fontId="107" fillId="0" borderId="0"/>
    <xf numFmtId="216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16" fillId="0" borderId="0">
      <alignment vertical="top"/>
    </xf>
    <xf numFmtId="0" fontId="59" fillId="0" borderId="0"/>
    <xf numFmtId="0" fontId="16" fillId="0" borderId="0">
      <alignment vertical="top"/>
    </xf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221" fontId="2" fillId="0" borderId="0"/>
    <xf numFmtId="216" fontId="16" fillId="0" borderId="0"/>
    <xf numFmtId="0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>
      <alignment vertical="top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2" fillId="0" borderId="0"/>
    <xf numFmtId="216" fontId="2" fillId="0" borderId="0"/>
    <xf numFmtId="0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>
      <alignment vertical="top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>
      <alignment vertical="top"/>
    </xf>
    <xf numFmtId="0" fontId="59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221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0" fontId="2" fillId="0" borderId="0"/>
    <xf numFmtId="0" fontId="59" fillId="0" borderId="0"/>
    <xf numFmtId="216" fontId="1" fillId="0" borderId="0"/>
    <xf numFmtId="216" fontId="59" fillId="0" borderId="0"/>
    <xf numFmtId="216" fontId="2" fillId="0" borderId="0"/>
    <xf numFmtId="0" fontId="2" fillId="0" borderId="0"/>
    <xf numFmtId="0" fontId="59" fillId="0" borderId="0"/>
    <xf numFmtId="0" fontId="2" fillId="0" borderId="0">
      <alignment wrapText="1"/>
    </xf>
    <xf numFmtId="0" fontId="2" fillId="0" borderId="0"/>
    <xf numFmtId="216" fontId="1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2" fillId="0" borderId="0"/>
    <xf numFmtId="216" fontId="2" fillId="0" borderId="0"/>
    <xf numFmtId="216" fontId="2" fillId="0" borderId="0" applyNumberFormat="0" applyFill="0" applyBorder="0" applyAlignment="0" applyProtection="0"/>
    <xf numFmtId="0" fontId="59" fillId="0" borderId="0"/>
    <xf numFmtId="0" fontId="2" fillId="0" borderId="0"/>
    <xf numFmtId="216" fontId="2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16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16" fontId="16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16" fontId="16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16" fillId="0" borderId="0"/>
    <xf numFmtId="216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216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4" fillId="0" borderId="0"/>
    <xf numFmtId="0" fontId="59" fillId="0" borderId="0"/>
    <xf numFmtId="0" fontId="38" fillId="0" borderId="0"/>
    <xf numFmtId="221" fontId="2" fillId="0" borderId="0"/>
    <xf numFmtId="0" fontId="59" fillId="0" borderId="0"/>
    <xf numFmtId="0" fontId="59" fillId="0" borderId="0"/>
    <xf numFmtId="0" fontId="59" fillId="0" borderId="0"/>
    <xf numFmtId="221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>
      <alignment vertical="top"/>
    </xf>
    <xf numFmtId="0" fontId="2" fillId="0" borderId="0"/>
    <xf numFmtId="0" fontId="16" fillId="0" borderId="0">
      <alignment vertical="top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16" fillId="0" borderId="0">
      <alignment vertical="top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0" fontId="16" fillId="0" borderId="0">
      <alignment vertical="top"/>
    </xf>
    <xf numFmtId="0" fontId="59" fillId="0" borderId="0"/>
    <xf numFmtId="216" fontId="2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216" fontId="2" fillId="0" borderId="0"/>
    <xf numFmtId="0" fontId="59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0" fontId="59" fillId="0" borderId="0"/>
    <xf numFmtId="216" fontId="2" fillId="0" borderId="0" applyNumberFormat="0" applyFill="0" applyBorder="0" applyAlignment="0" applyProtection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0" fontId="16" fillId="0" borderId="0">
      <alignment vertical="top"/>
    </xf>
    <xf numFmtId="0" fontId="2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82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8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/>
    <xf numFmtId="221" fontId="107" fillId="0" borderId="0"/>
    <xf numFmtId="0" fontId="16" fillId="0" borderId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0" fontId="16" fillId="0" borderId="0">
      <alignment vertical="top"/>
    </xf>
    <xf numFmtId="216" fontId="1" fillId="0" borderId="0"/>
    <xf numFmtId="216" fontId="59" fillId="0" borderId="0"/>
    <xf numFmtId="216" fontId="2" fillId="0" borderId="0"/>
    <xf numFmtId="221" fontId="107" fillId="0" borderId="0"/>
    <xf numFmtId="0" fontId="33" fillId="0" borderId="0"/>
    <xf numFmtId="0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2" fillId="0" borderId="0" applyNumberFormat="0" applyFill="0" applyBorder="0" applyAlignment="0" applyProtection="0"/>
    <xf numFmtId="221" fontId="2" fillId="0" borderId="0"/>
    <xf numFmtId="216" fontId="2" fillId="0" borderId="0" applyNumberFormat="0" applyFill="0" applyBorder="0" applyAlignment="0" applyProtection="0"/>
    <xf numFmtId="216" fontId="2" fillId="0" borderId="0"/>
    <xf numFmtId="0" fontId="39" fillId="0" borderId="0"/>
    <xf numFmtId="0" fontId="2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221" fontId="2" fillId="0" borderId="0"/>
    <xf numFmtId="216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1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221" fontId="59" fillId="0" borderId="0"/>
    <xf numFmtId="221" fontId="59" fillId="0" borderId="0"/>
    <xf numFmtId="221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6" fontId="59" fillId="0" borderId="0"/>
    <xf numFmtId="221" fontId="59" fillId="0" borderId="0"/>
    <xf numFmtId="0" fontId="59" fillId="0" borderId="0"/>
    <xf numFmtId="221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216" fontId="2" fillId="0" borderId="0" applyNumberFormat="0" applyFill="0" applyBorder="0" applyAlignment="0" applyProtection="0"/>
    <xf numFmtId="0" fontId="1" fillId="0" borderId="0"/>
    <xf numFmtId="216" fontId="2" fillId="0" borderId="0" applyNumberFormat="0" applyFill="0" applyBorder="0" applyAlignment="0" applyProtection="0"/>
    <xf numFmtId="0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21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1" fillId="0" borderId="0"/>
    <xf numFmtId="216" fontId="2" fillId="0" borderId="0" applyNumberFormat="0" applyFill="0" applyBorder="0" applyAlignment="0" applyProtection="0"/>
    <xf numFmtId="0" fontId="1" fillId="0" borderId="0"/>
    <xf numFmtId="216" fontId="2" fillId="0" borderId="0" applyNumberFormat="0" applyFill="0" applyBorder="0" applyAlignment="0" applyProtection="0"/>
    <xf numFmtId="0" fontId="59" fillId="0" borderId="0"/>
    <xf numFmtId="0" fontId="59" fillId="0" borderId="0"/>
    <xf numFmtId="216" fontId="2" fillId="0" borderId="0"/>
    <xf numFmtId="221" fontId="59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0" fontId="2" fillId="0" borderId="0">
      <alignment wrapText="1"/>
    </xf>
    <xf numFmtId="0" fontId="59" fillId="0" borderId="0"/>
    <xf numFmtId="0" fontId="2" fillId="0" borderId="0"/>
    <xf numFmtId="216" fontId="2" fillId="0" borderId="0"/>
    <xf numFmtId="0" fontId="59" fillId="0" borderId="0"/>
    <xf numFmtId="0" fontId="2" fillId="0" borderId="0"/>
    <xf numFmtId="221" fontId="59" fillId="0" borderId="0"/>
    <xf numFmtId="0" fontId="2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216" fontId="1" fillId="0" borderId="0"/>
    <xf numFmtId="0" fontId="107" fillId="0" borderId="0"/>
    <xf numFmtId="216" fontId="59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2" fillId="0" borderId="0"/>
    <xf numFmtId="0" fontId="59" fillId="0" borderId="0"/>
    <xf numFmtId="216" fontId="59" fillId="109" borderId="36" applyNumberFormat="0" applyFont="0" applyAlignment="0" applyProtection="0"/>
    <xf numFmtId="0" fontId="59" fillId="109" borderId="36" applyNumberFormat="0" applyFont="0" applyAlignment="0" applyProtection="0"/>
    <xf numFmtId="216" fontId="59" fillId="109" borderId="36" applyNumberFormat="0" applyFont="0" applyAlignment="0" applyProtection="0"/>
    <xf numFmtId="216" fontId="59" fillId="109" borderId="36" applyNumberFormat="0" applyFont="0" applyAlignment="0" applyProtection="0"/>
    <xf numFmtId="216" fontId="59" fillId="109" borderId="36" applyNumberFormat="0" applyFont="0" applyAlignment="0" applyProtection="0"/>
    <xf numFmtId="0" fontId="2" fillId="109" borderId="36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76" borderId="47" applyNumberFormat="0" applyFont="0" applyAlignment="0" applyProtection="0"/>
    <xf numFmtId="0" fontId="59" fillId="109" borderId="36" applyNumberFormat="0" applyFont="0" applyAlignment="0" applyProtection="0"/>
    <xf numFmtId="0" fontId="59" fillId="109" borderId="36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0" fontId="1" fillId="76" borderId="47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76" borderId="47" applyNumberFormat="0" applyFont="0" applyAlignment="0" applyProtection="0"/>
    <xf numFmtId="216" fontId="2" fillId="76" borderId="47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1" fillId="76" borderId="47" applyNumberFormat="0" applyFont="0" applyAlignment="0" applyProtection="0"/>
    <xf numFmtId="0" fontId="59" fillId="109" borderId="36" applyNumberFormat="0" applyFont="0" applyAlignment="0" applyProtection="0"/>
    <xf numFmtId="216" fontId="2" fillId="76" borderId="47" applyNumberFormat="0" applyFont="0" applyAlignment="0" applyProtection="0"/>
    <xf numFmtId="216" fontId="2" fillId="76" borderId="47" applyNumberFormat="0" applyFont="0" applyAlignment="0" applyProtection="0"/>
    <xf numFmtId="216" fontId="2" fillId="76" borderId="47" applyNumberFormat="0" applyFont="0" applyAlignment="0" applyProtection="0"/>
    <xf numFmtId="216" fontId="2" fillId="137" borderId="47" applyNumberFormat="0" applyAlignment="0" applyProtection="0"/>
    <xf numFmtId="0" fontId="2" fillId="109" borderId="36" applyNumberFormat="0" applyFont="0" applyAlignment="0" applyProtection="0"/>
    <xf numFmtId="0" fontId="2" fillId="76" borderId="47" applyNumberFormat="0" applyFont="0" applyAlignment="0" applyProtection="0"/>
    <xf numFmtId="0" fontId="1" fillId="76" borderId="47" applyNumberFormat="0" applyFont="0" applyAlignment="0" applyProtection="0"/>
    <xf numFmtId="0" fontId="59" fillId="109" borderId="36" applyNumberFormat="0" applyFont="0" applyAlignment="0" applyProtection="0"/>
    <xf numFmtId="0" fontId="59" fillId="109" borderId="36" applyNumberFormat="0" applyFont="0" applyAlignment="0" applyProtection="0"/>
    <xf numFmtId="216" fontId="2" fillId="137" borderId="47" applyNumberFormat="0" applyAlignment="0" applyProtection="0"/>
    <xf numFmtId="0" fontId="59" fillId="109" borderId="36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76" borderId="47" applyNumberFormat="0" applyFont="0" applyAlignment="0" applyProtection="0"/>
    <xf numFmtId="0" fontId="59" fillId="109" borderId="36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76" borderId="47" applyNumberFormat="0" applyFont="0" applyAlignment="0" applyProtection="0"/>
    <xf numFmtId="0" fontId="59" fillId="109" borderId="36" applyNumberFormat="0" applyFont="0" applyAlignment="0" applyProtection="0"/>
    <xf numFmtId="0" fontId="59" fillId="109" borderId="36" applyNumberFormat="0" applyFont="0" applyAlignment="0" applyProtection="0"/>
    <xf numFmtId="0" fontId="59" fillId="109" borderId="36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1" fillId="109" borderId="36" applyNumberFormat="0" applyFont="0" applyAlignment="0" applyProtection="0"/>
    <xf numFmtId="216" fontId="2" fillId="76" borderId="47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76" borderId="47" applyNumberFormat="0" applyFont="0" applyAlignment="0" applyProtection="0"/>
    <xf numFmtId="216" fontId="2" fillId="76" borderId="47" applyNumberFormat="0" applyFont="0" applyAlignment="0" applyProtection="0"/>
    <xf numFmtId="216" fontId="2" fillId="137" borderId="47" applyNumberFormat="0" applyAlignment="0" applyProtection="0"/>
    <xf numFmtId="216" fontId="2" fillId="137" borderId="47" applyNumberFormat="0" applyAlignment="0" applyProtection="0"/>
    <xf numFmtId="216" fontId="2" fillId="76" borderId="47" applyNumberFormat="0" applyFont="0" applyAlignment="0" applyProtection="0"/>
    <xf numFmtId="165" fontId="36" fillId="0" borderId="0" applyFont="0" applyFill="0" applyBorder="0" applyAlignment="0" applyProtection="0">
      <alignment vertical="center"/>
    </xf>
    <xf numFmtId="182" fontId="36" fillId="0" borderId="0" applyFont="0" applyFill="0" applyBorder="0" applyAlignment="0" applyProtection="0">
      <alignment vertical="center"/>
    </xf>
    <xf numFmtId="182" fontId="36" fillId="0" borderId="0" applyFont="0" applyFill="0" applyBorder="0" applyAlignment="0" applyProtection="0">
      <alignment vertical="center"/>
    </xf>
    <xf numFmtId="216" fontId="77" fillId="104" borderId="37" applyNumberFormat="0" applyAlignment="0" applyProtection="0"/>
    <xf numFmtId="0" fontId="77" fillId="104" borderId="37" applyNumberFormat="0" applyAlignment="0" applyProtection="0"/>
    <xf numFmtId="216" fontId="77" fillId="104" borderId="37" applyNumberFormat="0" applyAlignment="0" applyProtection="0"/>
    <xf numFmtId="216" fontId="77" fillId="104" borderId="37" applyNumberFormat="0" applyAlignment="0" applyProtection="0"/>
    <xf numFmtId="216" fontId="77" fillId="104" borderId="37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0" fontId="77" fillId="104" borderId="37" applyNumberFormat="0" applyAlignment="0" applyProtection="0"/>
    <xf numFmtId="216" fontId="29" fillId="122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77" fillId="104" borderId="37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0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6" fillId="77" borderId="0" applyNumberFormat="0" applyFill="0" applyBorder="0" applyAlignment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 applyNumberFormat="0" applyFill="0" applyBorder="0" applyAlignment="0" applyProtection="0"/>
    <xf numFmtId="216" fontId="2" fillId="0" borderId="0" applyNumberFormat="0" applyFill="0" applyBorder="0" applyAlignment="0" applyProtection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2" fillId="0" borderId="0"/>
    <xf numFmtId="216" fontId="54" fillId="0" borderId="0"/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216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16" fontId="78" fillId="0" borderId="0" applyNumberFormat="0" applyFill="0" applyBorder="0" applyAlignment="0" applyProtection="0"/>
    <xf numFmtId="216" fontId="78" fillId="0" borderId="0" applyNumberFormat="0" applyFill="0" applyBorder="0" applyAlignment="0" applyProtection="0"/>
    <xf numFmtId="216" fontId="78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78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30" fillId="0" borderId="0" applyNumberFormat="0" applyFill="0" applyBorder="0" applyAlignment="0" applyProtection="0"/>
    <xf numFmtId="216" fontId="79" fillId="0" borderId="38" applyNumberFormat="0" applyFill="0" applyAlignment="0" applyProtection="0"/>
    <xf numFmtId="0" fontId="79" fillId="0" borderId="38" applyNumberFormat="0" applyFill="0" applyAlignment="0" applyProtection="0"/>
    <xf numFmtId="216" fontId="79" fillId="0" borderId="38" applyNumberFormat="0" applyFill="0" applyAlignment="0" applyProtection="0"/>
    <xf numFmtId="216" fontId="79" fillId="0" borderId="38" applyNumberFormat="0" applyFill="0" applyAlignment="0" applyProtection="0"/>
    <xf numFmtId="216" fontId="79" fillId="0" borderId="38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0" fontId="79" fillId="0" borderId="38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79" fillId="0" borderId="38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49" fontId="91" fillId="0" borderId="41" applyFill="0" applyBorder="0">
      <alignment wrapText="1"/>
    </xf>
    <xf numFmtId="216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216" fontId="80" fillId="0" borderId="0" applyNumberFormat="0" applyFill="0" applyBorder="0" applyAlignment="0" applyProtection="0"/>
    <xf numFmtId="216" fontId="80" fillId="0" borderId="0" applyNumberFormat="0" applyFill="0" applyBorder="0" applyAlignment="0" applyProtection="0"/>
    <xf numFmtId="216" fontId="80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80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2" fillId="76" borderId="0" applyNumberFormat="0" applyFont="0" applyBorder="0" applyAlignment="0" applyProtection="0"/>
    <xf numFmtId="216" fontId="2" fillId="76" borderId="0" applyNumberFormat="0" applyFont="0" applyBorder="0" applyAlignment="0" applyProtection="0"/>
    <xf numFmtId="216" fontId="2" fillId="137" borderId="0" applyNumberFormat="0" applyBorder="0" applyAlignment="0" applyProtection="0"/>
    <xf numFmtId="216" fontId="2" fillId="137" borderId="0" applyNumberFormat="0" applyBorder="0" applyAlignment="0" applyProtection="0"/>
    <xf numFmtId="216" fontId="2" fillId="76" borderId="0" applyNumberFormat="0" applyFont="0" applyBorder="0" applyAlignment="0" applyProtection="0"/>
    <xf numFmtId="216" fontId="2" fillId="76" borderId="0" applyNumberFormat="0" applyFont="0" applyBorder="0" applyAlignment="0" applyProtection="0"/>
    <xf numFmtId="216" fontId="2" fillId="137" borderId="0" applyNumberFormat="0" applyBorder="0" applyAlignment="0" applyProtection="0"/>
    <xf numFmtId="216" fontId="2" fillId="137" borderId="0" applyNumberFormat="0" applyBorder="0" applyAlignment="0" applyProtection="0"/>
    <xf numFmtId="216" fontId="2" fillId="76" borderId="0" applyNumberFormat="0" applyFont="0" applyBorder="0" applyAlignment="0" applyProtection="0"/>
    <xf numFmtId="216" fontId="2" fillId="137" borderId="0" applyNumberFormat="0" applyBorder="0" applyAlignment="0" applyProtection="0"/>
    <xf numFmtId="216" fontId="2" fillId="137" borderId="0" applyNumberFormat="0" applyBorder="0" applyAlignment="0" applyProtection="0"/>
    <xf numFmtId="216" fontId="2" fillId="76" borderId="0" applyNumberFormat="0" applyFont="0" applyBorder="0" applyAlignment="0" applyProtection="0"/>
    <xf numFmtId="216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9" fillId="0" borderId="39" applyNumberFormat="0" applyAlignment="0" applyProtection="0">
      <alignment horizontal="left" vertical="center"/>
    </xf>
    <xf numFmtId="0" fontId="9" fillId="0" borderId="39" applyNumberFormat="0" applyAlignment="0" applyProtection="0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9" fillId="0" borderId="52">
      <alignment horizontal="left" vertical="center"/>
    </xf>
    <xf numFmtId="0" fontId="67" fillId="0" borderId="32" applyNumberFormat="0" applyFill="0" applyAlignment="0" applyProtection="0"/>
    <xf numFmtId="0" fontId="68" fillId="0" borderId="33" applyNumberFormat="0" applyFill="0" applyAlignment="0" applyProtection="0"/>
    <xf numFmtId="0" fontId="69" fillId="0" borderId="34" applyNumberFormat="0" applyFill="0" applyAlignment="0" applyProtection="0"/>
    <xf numFmtId="0" fontId="69" fillId="0" borderId="0" applyNumberFormat="0" applyFill="0" applyBorder="0" applyAlignment="0" applyProtection="0"/>
    <xf numFmtId="0" fontId="74" fillId="0" borderId="35" applyNumberFormat="0" applyFill="0" applyAlignment="0" applyProtection="0"/>
    <xf numFmtId="0" fontId="59" fillId="0" borderId="0">
      <alignment vertical="center"/>
    </xf>
    <xf numFmtId="221" fontId="2" fillId="0" borderId="0"/>
    <xf numFmtId="0" fontId="16" fillId="0" borderId="0">
      <alignment vertical="top"/>
    </xf>
    <xf numFmtId="0" fontId="37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>
      <alignment vertical="top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0" fontId="2" fillId="0" borderId="0"/>
    <xf numFmtId="0" fontId="59" fillId="0" borderId="0"/>
    <xf numFmtId="0" fontId="37" fillId="0" borderId="0"/>
    <xf numFmtId="0" fontId="59" fillId="0" borderId="0"/>
    <xf numFmtId="0" fontId="37" fillId="0" borderId="0"/>
    <xf numFmtId="0" fontId="59" fillId="0" borderId="0"/>
    <xf numFmtId="221" fontId="59" fillId="0" borderId="0"/>
    <xf numFmtId="0" fontId="59" fillId="0" borderId="0"/>
    <xf numFmtId="221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1" fontId="59" fillId="0" borderId="0"/>
    <xf numFmtId="221" fontId="59" fillId="0" borderId="0"/>
    <xf numFmtId="221" fontId="59" fillId="0" borderId="0"/>
    <xf numFmtId="221" fontId="59" fillId="0" borderId="0"/>
    <xf numFmtId="0" fontId="59" fillId="109" borderId="36" applyNumberFormat="0" applyFont="0" applyAlignment="0" applyProtection="0"/>
    <xf numFmtId="9" fontId="5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0" fontId="13" fillId="0" borderId="19" applyFill="0" applyBorder="0" applyProtection="0">
      <alignment horizontal="left" vertical="top"/>
    </xf>
    <xf numFmtId="0" fontId="13" fillId="0" borderId="19" applyFill="0" applyBorder="0" applyProtection="0">
      <alignment horizontal="left" vertical="top"/>
    </xf>
    <xf numFmtId="0" fontId="13" fillId="0" borderId="19" applyFill="0" applyBorder="0" applyProtection="0">
      <alignment horizontal="left" vertical="top"/>
    </xf>
    <xf numFmtId="0" fontId="3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9" fillId="0" borderId="38" applyNumberFormat="0" applyFill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59" fillId="0" borderId="0"/>
    <xf numFmtId="43" fontId="33" fillId="0" borderId="0" applyFont="0" applyFill="0" applyBorder="0" applyAlignment="0" applyProtection="0"/>
    <xf numFmtId="0" fontId="33" fillId="0" borderId="0"/>
    <xf numFmtId="218" fontId="2" fillId="0" borderId="0" applyFont="0" applyFill="0" applyBorder="0" applyAlignment="0" applyProtection="0"/>
    <xf numFmtId="0" fontId="2" fillId="0" borderId="0"/>
    <xf numFmtId="0" fontId="19" fillId="59" borderId="1" applyNumberFormat="0" applyAlignment="0" applyProtection="0"/>
    <xf numFmtId="0" fontId="19" fillId="59" borderId="1" applyNumberFormat="0" applyAlignment="0" applyProtection="0"/>
    <xf numFmtId="22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6" fillId="0" borderId="15" applyNumberFormat="0" applyAlignment="0">
      <alignment vertical="center"/>
      <protection locked="0"/>
    </xf>
    <xf numFmtId="0" fontId="41" fillId="60" borderId="1" applyNumberFormat="0" applyAlignment="0" applyProtection="0"/>
    <xf numFmtId="0" fontId="19" fillId="59" borderId="1" applyNumberFormat="0" applyAlignment="0" applyProtection="0"/>
    <xf numFmtId="0" fontId="2" fillId="76" borderId="4" applyNumberFormat="0" applyFont="0" applyAlignment="0" applyProtection="0"/>
    <xf numFmtId="0" fontId="2" fillId="76" borderId="4" applyNumberFormat="0" applyFont="0" applyAlignment="0" applyProtection="0"/>
    <xf numFmtId="165" fontId="36" fillId="0" borderId="0" applyFont="0" applyFill="0" applyBorder="0" applyAlignment="0" applyProtection="0">
      <alignment vertical="center"/>
    </xf>
    <xf numFmtId="0" fontId="29" fillId="59" borderId="16" applyNumberFormat="0" applyAlignment="0" applyProtection="0"/>
    <xf numFmtId="0" fontId="29" fillId="59" borderId="16" applyNumberFormat="0" applyAlignment="0" applyProtection="0"/>
    <xf numFmtId="9" fontId="2" fillId="0" borderId="0" applyFont="0" applyFill="0" applyBorder="0" applyAlignment="0" applyProtection="0"/>
    <xf numFmtId="0" fontId="19" fillId="59" borderId="1" applyNumberFormat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19" fillId="59" borderId="1" applyNumberFormat="0" applyAlignment="0" applyProtection="0"/>
    <xf numFmtId="0" fontId="19" fillId="59" borderId="1" applyNumberFormat="0" applyAlignment="0" applyProtection="0"/>
    <xf numFmtId="0" fontId="1" fillId="63" borderId="65" applyNumberFormat="0" applyFont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182" fontId="36" fillId="71" borderId="14" applyNumberFormat="0" applyAlignment="0">
      <alignment vertical="center"/>
      <protection locked="0"/>
    </xf>
    <xf numFmtId="0" fontId="19" fillId="58" borderId="1" applyNumberFormat="0" applyAlignment="0" applyProtection="0"/>
    <xf numFmtId="0" fontId="19" fillId="59" borderId="1" applyNumberFormat="0" applyAlignment="0" applyProtection="0"/>
    <xf numFmtId="0" fontId="1" fillId="76" borderId="4" applyNumberFormat="0" applyFont="0" applyAlignment="0" applyProtection="0"/>
    <xf numFmtId="0" fontId="1" fillId="76" borderId="4" applyNumberFormat="0" applyFont="0" applyAlignment="0" applyProtection="0"/>
    <xf numFmtId="0" fontId="29" fillId="59" borderId="16" applyNumberFormat="0" applyAlignment="0" applyProtection="0"/>
    <xf numFmtId="0" fontId="29" fillId="59" borderId="16" applyNumberFormat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2" fillId="0" borderId="0"/>
    <xf numFmtId="0" fontId="60" fillId="97" borderId="0" applyNumberFormat="0" applyBorder="0" applyAlignment="0" applyProtection="0"/>
    <xf numFmtId="0" fontId="60" fillId="97" borderId="0" applyNumberFormat="0" applyBorder="0" applyAlignment="0" applyProtection="0"/>
    <xf numFmtId="0" fontId="60" fillId="98" borderId="0" applyNumberFormat="0" applyBorder="0" applyAlignment="0" applyProtection="0"/>
    <xf numFmtId="0" fontId="60" fillId="98" borderId="0" applyNumberFormat="0" applyBorder="0" applyAlignment="0" applyProtection="0"/>
    <xf numFmtId="0" fontId="60" fillId="99" borderId="0" applyNumberFormat="0" applyBorder="0" applyAlignment="0" applyProtection="0"/>
    <xf numFmtId="0" fontId="60" fillId="99" borderId="0" applyNumberFormat="0" applyBorder="0" applyAlignment="0" applyProtection="0"/>
    <xf numFmtId="0" fontId="60" fillId="100" borderId="0" applyNumberFormat="0" applyBorder="0" applyAlignment="0" applyProtection="0"/>
    <xf numFmtId="0" fontId="60" fillId="100" borderId="0" applyNumberFormat="0" applyBorder="0" applyAlignment="0" applyProtection="0"/>
    <xf numFmtId="0" fontId="60" fillId="101" borderId="0" applyNumberFormat="0" applyBorder="0" applyAlignment="0" applyProtection="0"/>
    <xf numFmtId="0" fontId="60" fillId="101" borderId="0" applyNumberFormat="0" applyBorder="0" applyAlignment="0" applyProtection="0"/>
    <xf numFmtId="0" fontId="60" fillId="102" borderId="0" applyNumberFormat="0" applyBorder="0" applyAlignment="0" applyProtection="0"/>
    <xf numFmtId="0" fontId="60" fillId="102" borderId="0" applyNumberFormat="0" applyBorder="0" applyAlignment="0" applyProtection="0"/>
    <xf numFmtId="0" fontId="40" fillId="56" borderId="0" applyNumberFormat="0" applyBorder="0" applyAlignment="0" applyProtection="0"/>
    <xf numFmtId="0" fontId="18" fillId="57" borderId="0" applyNumberFormat="0" applyBorder="0" applyAlignment="0" applyProtection="0"/>
    <xf numFmtId="0" fontId="19" fillId="58" borderId="1" applyNumberFormat="0" applyAlignment="0" applyProtection="0"/>
    <xf numFmtId="0" fontId="41" fillId="60" borderId="1" applyNumberFormat="0" applyAlignment="0" applyProtection="0"/>
    <xf numFmtId="0" fontId="20" fillId="61" borderId="3" applyNumberFormat="0" applyAlignment="0" applyProtection="0"/>
    <xf numFmtId="0" fontId="20" fillId="39" borderId="3" applyNumberFormat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36" fillId="0" borderId="0" applyFont="0" applyFill="0" applyBorder="0" applyAlignment="0" applyProtection="0">
      <alignment vertical="center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52" borderId="1" applyNumberFormat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63" borderId="4" applyNumberFormat="0" applyFont="0" applyAlignment="0" applyProtection="0"/>
    <xf numFmtId="44" fontId="2" fillId="0" borderId="0" applyFont="0" applyFill="0" applyBorder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2" fillId="44" borderId="0" applyNumberFormat="0" applyBorder="0" applyAlignment="0" applyProtection="0"/>
    <xf numFmtId="0" fontId="22" fillId="67" borderId="0" applyNumberFormat="0" applyBorder="0" applyAlignment="0" applyProtection="0"/>
    <xf numFmtId="182" fontId="36" fillId="0" borderId="0" applyFont="0" applyFill="0" applyBorder="0" applyAlignment="0" applyProtection="0">
      <alignment vertical="center"/>
    </xf>
    <xf numFmtId="0" fontId="44" fillId="0" borderId="8" applyNumberFormat="0" applyFill="0" applyAlignment="0" applyProtection="0"/>
    <xf numFmtId="0" fontId="45" fillId="0" borderId="9" applyNumberFormat="0" applyFill="0" applyAlignment="0" applyProtection="0"/>
    <xf numFmtId="0" fontId="46" fillId="0" borderId="11" applyNumberFormat="0" applyFill="0" applyAlignment="0" applyProtection="0"/>
    <xf numFmtId="0" fontId="46" fillId="0" borderId="0" applyNumberFormat="0" applyFill="0" applyBorder="0" applyAlignment="0" applyProtection="0"/>
    <xf numFmtId="0" fontId="26" fillId="52" borderId="1" applyNumberFormat="0" applyAlignment="0" applyProtection="0"/>
    <xf numFmtId="0" fontId="36" fillId="0" borderId="14" applyNumberFormat="0" applyAlignment="0">
      <alignment vertical="center"/>
      <protection locked="0"/>
    </xf>
    <xf numFmtId="0" fontId="47" fillId="0" borderId="2" applyNumberFormat="0" applyFill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" fillId="0" borderId="0">
      <alignment wrapText="1"/>
    </xf>
    <xf numFmtId="0" fontId="2" fillId="0" borderId="0">
      <alignment wrapText="1"/>
    </xf>
    <xf numFmtId="0" fontId="5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6" fillId="0" borderId="0">
      <alignment vertical="top"/>
    </xf>
    <xf numFmtId="0" fontId="1" fillId="76" borderId="65" applyNumberFormat="0" applyFont="0" applyAlignment="0" applyProtection="0"/>
    <xf numFmtId="0" fontId="1" fillId="76" borderId="65" applyNumberFormat="0" applyFon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6" fillId="0" borderId="0">
      <alignment vertical="center"/>
    </xf>
    <xf numFmtId="0" fontId="38" fillId="0" borderId="0"/>
    <xf numFmtId="0" fontId="2" fillId="0" borderId="0"/>
    <xf numFmtId="0" fontId="59" fillId="0" borderId="0"/>
    <xf numFmtId="9" fontId="2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1" fillId="0" borderId="0"/>
    <xf numFmtId="0" fontId="36" fillId="0" borderId="64" applyNumberFormat="0" applyAlignment="0">
      <alignment vertical="center"/>
      <protection locked="0"/>
    </xf>
    <xf numFmtId="0" fontId="26" fillId="13" borderId="1" applyNumberFormat="0" applyAlignment="0" applyProtection="0"/>
    <xf numFmtId="0" fontId="26" fillId="13" borderId="1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0" fontId="9" fillId="0" borderId="40">
      <alignment horizontal="left" vertical="center"/>
    </xf>
    <xf numFmtId="0" fontId="2" fillId="76" borderId="4" applyNumberFormat="0" applyFont="0" applyAlignment="0" applyProtection="0"/>
    <xf numFmtId="44" fontId="2" fillId="0" borderId="0" applyFont="0" applyFill="0" applyBorder="0" applyAlignment="0" applyProtection="0"/>
    <xf numFmtId="0" fontId="2" fillId="76" borderId="4" applyNumberFormat="0" applyFont="0" applyAlignment="0" applyProtection="0"/>
    <xf numFmtId="0" fontId="2" fillId="76" borderId="4" applyNumberFormat="0" applyFont="0" applyAlignment="0" applyProtection="0"/>
    <xf numFmtId="0" fontId="2" fillId="37" borderId="4" applyNumberFormat="0" applyFont="0" applyAlignment="0" applyProtection="0"/>
    <xf numFmtId="0" fontId="29" fillId="60" borderId="16" applyNumberFormat="0" applyAlignment="0" applyProtection="0"/>
    <xf numFmtId="0" fontId="19" fillId="59" borderId="1" applyNumberFormat="0" applyAlignment="0" applyProtection="0"/>
    <xf numFmtId="9" fontId="2" fillId="0" borderId="0" applyFont="0" applyFill="0" applyBorder="0" applyAlignment="0" applyProtection="0"/>
    <xf numFmtId="0" fontId="29" fillId="58" borderId="16" applyNumberFormat="0" applyAlignment="0" applyProtection="0"/>
    <xf numFmtId="0" fontId="54" fillId="0" borderId="0"/>
    <xf numFmtId="0" fontId="23" fillId="0" borderId="7" applyNumberFormat="0" applyFill="0" applyAlignment="0" applyProtection="0"/>
    <xf numFmtId="0" fontId="24" fillId="0" borderId="9" applyNumberFormat="0" applyFill="0" applyAlignment="0" applyProtection="0"/>
    <xf numFmtId="0" fontId="31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2" fillId="37" borderId="65" applyNumberFormat="0" applyFont="0" applyAlignment="0" applyProtection="0"/>
    <xf numFmtId="182" fontId="14" fillId="0" borderId="62" applyNumberForma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219" fontId="2" fillId="0" borderId="0"/>
    <xf numFmtId="216" fontId="19" fillId="59" borderId="1" applyNumberFormat="0" applyAlignment="0" applyProtection="0"/>
    <xf numFmtId="216" fontId="19" fillId="122" borderId="1" applyNumberFormat="0" applyAlignment="0" applyProtection="0"/>
    <xf numFmtId="216" fontId="19" fillId="122" borderId="1" applyNumberFormat="0" applyAlignment="0" applyProtection="0"/>
    <xf numFmtId="216" fontId="19" fillId="122" borderId="1" applyNumberFormat="0" applyAlignment="0" applyProtection="0"/>
    <xf numFmtId="216" fontId="19" fillId="59" borderId="1" applyNumberFormat="0" applyAlignment="0" applyProtection="0"/>
    <xf numFmtId="216" fontId="19" fillId="122" borderId="1" applyNumberFormat="0" applyAlignment="0" applyProtection="0"/>
    <xf numFmtId="216" fontId="19" fillId="59" borderId="1" applyNumberFormat="0" applyAlignment="0" applyProtection="0"/>
    <xf numFmtId="216" fontId="19" fillId="59" borderId="1" applyNumberFormat="0" applyAlignment="0" applyProtection="0"/>
    <xf numFmtId="216" fontId="19" fillId="59" borderId="1" applyNumberFormat="0" applyAlignment="0" applyProtection="0"/>
    <xf numFmtId="216" fontId="19" fillId="59" borderId="1" applyNumberFormat="0" applyAlignment="0" applyProtection="0"/>
    <xf numFmtId="216" fontId="19" fillId="59" borderId="1" applyNumberFormat="0" applyAlignment="0" applyProtection="0"/>
    <xf numFmtId="216" fontId="19" fillId="122" borderId="1" applyNumberFormat="0" applyAlignment="0" applyProtection="0"/>
    <xf numFmtId="216" fontId="19" fillId="122" borderId="1" applyNumberFormat="0" applyAlignment="0" applyProtection="0"/>
    <xf numFmtId="216" fontId="19" fillId="122" borderId="1" applyNumberFormat="0" applyAlignment="0" applyProtection="0"/>
    <xf numFmtId="216" fontId="19" fillId="59" borderId="1" applyNumberFormat="0" applyAlignment="0" applyProtection="0"/>
    <xf numFmtId="216" fontId="19" fillId="59" borderId="1" applyNumberFormat="0" applyAlignment="0" applyProtection="0"/>
    <xf numFmtId="216" fontId="19" fillId="122" borderId="1" applyNumberFormat="0" applyAlignment="0" applyProtection="0"/>
    <xf numFmtId="216" fontId="19" fillId="122" borderId="1" applyNumberFormat="0" applyAlignment="0" applyProtection="0"/>
    <xf numFmtId="216" fontId="19" fillId="59" borderId="1" applyNumberFormat="0" applyAlignment="0" applyProtection="0"/>
    <xf numFmtId="216" fontId="19" fillId="122" borderId="1" applyNumberFormat="0" applyAlignment="0" applyProtection="0"/>
    <xf numFmtId="216" fontId="19" fillId="59" borderId="1" applyNumberFormat="0" applyAlignment="0" applyProtection="0"/>
    <xf numFmtId="216" fontId="19" fillId="122" borderId="1" applyNumberFormat="0" applyAlignment="0" applyProtection="0"/>
    <xf numFmtId="219" fontId="2" fillId="0" borderId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3" fillId="0" borderId="7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4" fillId="0" borderId="9" applyNumberFormat="0" applyFill="0" applyAlignment="0" applyProtection="0"/>
    <xf numFmtId="216" fontId="26" fillId="13" borderId="1" applyNumberFormat="0" applyAlignment="0" applyProtection="0"/>
    <xf numFmtId="216" fontId="26" fillId="121" borderId="1" applyNumberFormat="0" applyAlignment="0" applyProtection="0"/>
    <xf numFmtId="216" fontId="26" fillId="121" borderId="1" applyNumberFormat="0" applyAlignment="0" applyProtection="0"/>
    <xf numFmtId="216" fontId="26" fillId="121" borderId="1" applyNumberFormat="0" applyAlignment="0" applyProtection="0"/>
    <xf numFmtId="216" fontId="26" fillId="13" borderId="1" applyNumberFormat="0" applyAlignment="0" applyProtection="0"/>
    <xf numFmtId="216" fontId="26" fillId="121" borderId="1" applyNumberFormat="0" applyAlignment="0" applyProtection="0"/>
    <xf numFmtId="216" fontId="26" fillId="59" borderId="1" applyNumberFormat="0" applyAlignment="0" applyProtection="0"/>
    <xf numFmtId="216" fontId="26" fillId="122" borderId="1" applyNumberFormat="0" applyAlignment="0" applyProtection="0"/>
    <xf numFmtId="216" fontId="26" fillId="13" borderId="1" applyNumberFormat="0" applyAlignment="0" applyProtection="0"/>
    <xf numFmtId="216" fontId="26" fillId="13" borderId="1" applyNumberFormat="0" applyAlignment="0" applyProtection="0"/>
    <xf numFmtId="216" fontId="26" fillId="13" borderId="1" applyNumberFormat="0" applyAlignment="0" applyProtection="0"/>
    <xf numFmtId="216" fontId="26" fillId="13" borderId="1" applyNumberFormat="0" applyAlignment="0" applyProtection="0"/>
    <xf numFmtId="216" fontId="26" fillId="121" borderId="1" applyNumberFormat="0" applyAlignment="0" applyProtection="0"/>
    <xf numFmtId="216" fontId="26" fillId="121" borderId="1" applyNumberFormat="0" applyAlignment="0" applyProtection="0"/>
    <xf numFmtId="216" fontId="26" fillId="121" borderId="1" applyNumberFormat="0" applyAlignment="0" applyProtection="0"/>
    <xf numFmtId="216" fontId="26" fillId="13" borderId="1" applyNumberFormat="0" applyAlignment="0" applyProtection="0"/>
    <xf numFmtId="216" fontId="26" fillId="13" borderId="1" applyNumberFormat="0" applyAlignment="0" applyProtection="0"/>
    <xf numFmtId="216" fontId="26" fillId="121" borderId="1" applyNumberFormat="0" applyAlignment="0" applyProtection="0"/>
    <xf numFmtId="216" fontId="26" fillId="121" borderId="1" applyNumberFormat="0" applyAlignment="0" applyProtection="0"/>
    <xf numFmtId="216" fontId="26" fillId="13" borderId="1" applyNumberFormat="0" applyAlignment="0" applyProtection="0"/>
    <xf numFmtId="216" fontId="26" fillId="121" borderId="1" applyNumberFormat="0" applyAlignment="0" applyProtection="0"/>
    <xf numFmtId="216" fontId="26" fillId="13" borderId="1" applyNumberFormat="0" applyAlignment="0" applyProtection="0"/>
    <xf numFmtId="216" fontId="26" fillId="121" borderId="1" applyNumberFormat="0" applyAlignment="0" applyProtection="0"/>
    <xf numFmtId="165" fontId="36" fillId="0" borderId="0" applyFont="0" applyFill="0" applyBorder="0" applyAlignment="0" applyProtection="0">
      <alignment vertical="center"/>
    </xf>
    <xf numFmtId="219" fontId="2" fillId="0" borderId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0" fontId="1" fillId="76" borderId="65" applyNumberFormat="0" applyFon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76" borderId="65" applyNumberFormat="0" applyFont="0" applyAlignment="0" applyProtection="0"/>
    <xf numFmtId="216" fontId="2" fillId="76" borderId="65" applyNumberFormat="0" applyFont="0" applyAlignment="0" applyProtection="0"/>
    <xf numFmtId="0" fontId="2" fillId="76" borderId="65" applyNumberFormat="0" applyFon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1" fillId="76" borderId="65" applyNumberFormat="0" applyFont="0" applyAlignment="0" applyProtection="0"/>
    <xf numFmtId="216" fontId="2" fillId="76" borderId="65" applyNumberFormat="0" applyFont="0" applyAlignment="0" applyProtection="0"/>
    <xf numFmtId="216" fontId="2" fillId="76" borderId="65" applyNumberFormat="0" applyFont="0" applyAlignment="0" applyProtection="0"/>
    <xf numFmtId="216" fontId="2" fillId="137" borderId="65" applyNumberFormat="0" applyAlignment="0" applyProtection="0"/>
    <xf numFmtId="0" fontId="2" fillId="76" borderId="65" applyNumberFormat="0" applyFont="0" applyAlignment="0" applyProtection="0"/>
    <xf numFmtId="0" fontId="1" fillId="76" borderId="65" applyNumberFormat="0" applyFont="0" applyAlignment="0" applyProtection="0"/>
    <xf numFmtId="0" fontId="1" fillId="76" borderId="65" applyNumberFormat="0" applyFon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76" borderId="65" applyNumberFormat="0" applyFon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76" borderId="65" applyNumberFormat="0" applyFon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76" borderId="65" applyNumberFormat="0" applyFon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76" borderId="65" applyNumberFormat="0" applyFont="0" applyAlignment="0" applyProtection="0"/>
    <xf numFmtId="216" fontId="2" fillId="76" borderId="65" applyNumberFormat="0" applyFont="0" applyAlignment="0" applyProtection="0"/>
    <xf numFmtId="216" fontId="2" fillId="137" borderId="65" applyNumberFormat="0" applyAlignment="0" applyProtection="0"/>
    <xf numFmtId="216" fontId="2" fillId="137" borderId="65" applyNumberFormat="0" applyAlignment="0" applyProtection="0"/>
    <xf numFmtId="216" fontId="2" fillId="76" borderId="65" applyNumberFormat="0" applyFont="0" applyAlignment="0" applyProtection="0"/>
    <xf numFmtId="165" fontId="36" fillId="0" borderId="0" applyFont="0" applyFill="0" applyBorder="0" applyAlignment="0" applyProtection="0">
      <alignment vertical="center"/>
    </xf>
    <xf numFmtId="216" fontId="29" fillId="59" borderId="16" applyNumberFormat="0" applyAlignment="0" applyProtection="0"/>
    <xf numFmtId="216" fontId="29" fillId="122" borderId="16" applyNumberFormat="0" applyAlignment="0" applyProtection="0"/>
    <xf numFmtId="216" fontId="29" fillId="122" borderId="16" applyNumberFormat="0" applyAlignment="0" applyProtection="0"/>
    <xf numFmtId="216" fontId="29" fillId="122" borderId="16" applyNumberFormat="0" applyAlignment="0" applyProtection="0"/>
    <xf numFmtId="216" fontId="29" fillId="59" borderId="16" applyNumberFormat="0" applyAlignment="0" applyProtection="0"/>
    <xf numFmtId="216" fontId="29" fillId="122" borderId="16" applyNumberFormat="0" applyAlignment="0" applyProtection="0"/>
    <xf numFmtId="216" fontId="29" fillId="59" borderId="16" applyNumberFormat="0" applyAlignment="0" applyProtection="0"/>
    <xf numFmtId="216" fontId="29" fillId="59" borderId="16" applyNumberFormat="0" applyAlignment="0" applyProtection="0"/>
    <xf numFmtId="216" fontId="29" fillId="59" borderId="16" applyNumberFormat="0" applyAlignment="0" applyProtection="0"/>
    <xf numFmtId="216" fontId="29" fillId="59" borderId="16" applyNumberFormat="0" applyAlignment="0" applyProtection="0"/>
    <xf numFmtId="216" fontId="29" fillId="59" borderId="16" applyNumberFormat="0" applyAlignment="0" applyProtection="0"/>
    <xf numFmtId="216" fontId="29" fillId="122" borderId="16" applyNumberFormat="0" applyAlignment="0" applyProtection="0"/>
    <xf numFmtId="216" fontId="29" fillId="122" borderId="16" applyNumberFormat="0" applyAlignment="0" applyProtection="0"/>
    <xf numFmtId="216" fontId="29" fillId="122" borderId="16" applyNumberFormat="0" applyAlignment="0" applyProtection="0"/>
    <xf numFmtId="216" fontId="29" fillId="59" borderId="16" applyNumberFormat="0" applyAlignment="0" applyProtection="0"/>
    <xf numFmtId="216" fontId="29" fillId="59" borderId="16" applyNumberFormat="0" applyAlignment="0" applyProtection="0"/>
    <xf numFmtId="216" fontId="29" fillId="122" borderId="16" applyNumberFormat="0" applyAlignment="0" applyProtection="0"/>
    <xf numFmtId="216" fontId="29" fillId="122" borderId="16" applyNumberFormat="0" applyAlignment="0" applyProtection="0"/>
    <xf numFmtId="216" fontId="29" fillId="59" borderId="16" applyNumberFormat="0" applyAlignment="0" applyProtection="0"/>
    <xf numFmtId="216" fontId="29" fillId="122" borderId="16" applyNumberFormat="0" applyAlignment="0" applyProtection="0"/>
    <xf numFmtId="216" fontId="29" fillId="59" borderId="16" applyNumberFormat="0" applyAlignment="0" applyProtection="0"/>
    <xf numFmtId="216" fontId="29" fillId="122" borderId="16" applyNumberFormat="0" applyAlignment="0" applyProtection="0"/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216" fontId="31" fillId="0" borderId="20" applyNumberFormat="0" applyFill="0" applyAlignment="0" applyProtection="0"/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0" fontId="9" fillId="0" borderId="40">
      <alignment horizontal="left"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14" fillId="0" borderId="62" applyNumberForma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182" fontId="36" fillId="0" borderId="63" applyNumberFormat="0" applyFont="0" applyFill="0" applyAlignment="0" applyProtection="0">
      <alignment vertical="center"/>
    </xf>
    <xf numFmtId="219" fontId="2" fillId="0" borderId="0"/>
    <xf numFmtId="0" fontId="19" fillId="59" borderId="45" applyNumberFormat="0" applyAlignment="0" applyProtection="0"/>
    <xf numFmtId="0" fontId="9" fillId="0" borderId="66">
      <alignment horizontal="left" vertical="center"/>
    </xf>
    <xf numFmtId="0" fontId="26" fillId="13" borderId="45" applyNumberFormat="0" applyAlignment="0" applyProtection="0"/>
    <xf numFmtId="0" fontId="29" fillId="59" borderId="48" applyNumberFormat="0" applyAlignment="0" applyProtection="0"/>
    <xf numFmtId="0" fontId="36" fillId="0" borderId="64" applyNumberFormat="0" applyAlignment="0">
      <alignment vertical="center"/>
      <protection locked="0"/>
    </xf>
    <xf numFmtId="0" fontId="9" fillId="0" borderId="5" applyNumberFormat="0" applyAlignment="0" applyProtection="0">
      <alignment horizontal="left" vertical="center"/>
    </xf>
    <xf numFmtId="0" fontId="9" fillId="0" borderId="66">
      <alignment horizontal="left" vertical="center"/>
    </xf>
    <xf numFmtId="0" fontId="2" fillId="76" borderId="65" applyNumberFormat="0" applyFont="0" applyAlignment="0" applyProtection="0"/>
    <xf numFmtId="0" fontId="1" fillId="76" borderId="65" applyNumberFormat="0" applyFont="0" applyAlignment="0" applyProtection="0"/>
    <xf numFmtId="0" fontId="1" fillId="76" borderId="65" applyNumberFormat="0" applyFont="0" applyAlignment="0" applyProtection="0"/>
    <xf numFmtId="0" fontId="1" fillId="63" borderId="65" applyNumberFormat="0" applyFont="0" applyAlignment="0" applyProtection="0"/>
    <xf numFmtId="0" fontId="9" fillId="0" borderId="66">
      <alignment horizontal="left" vertical="center"/>
    </xf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2" fillId="37" borderId="65" applyNumberFormat="0" applyFont="0" applyAlignment="0" applyProtection="0"/>
    <xf numFmtId="182" fontId="14" fillId="0" borderId="17" applyNumberForma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0" fontId="9" fillId="0" borderId="39" applyNumberFormat="0" applyAlignment="0" applyProtection="0">
      <alignment horizontal="left" vertical="center"/>
    </xf>
    <xf numFmtId="0" fontId="1" fillId="76" borderId="65" applyNumberFormat="0" applyFont="0" applyAlignment="0" applyProtection="0"/>
    <xf numFmtId="0" fontId="9" fillId="0" borderId="5" applyNumberFormat="0" applyAlignment="0" applyProtection="0">
      <alignment horizontal="left" vertical="center"/>
    </xf>
    <xf numFmtId="0" fontId="9" fillId="0" borderId="5" applyNumberFormat="0" applyAlignment="0" applyProtection="0">
      <alignment horizontal="left" vertical="center"/>
    </xf>
    <xf numFmtId="216" fontId="2" fillId="137" borderId="65" applyNumberFormat="0" applyAlignment="0" applyProtection="0"/>
    <xf numFmtId="216" fontId="2" fillId="137" borderId="65" applyNumberFormat="0" applyAlignment="0" applyProtection="0"/>
    <xf numFmtId="0" fontId="1" fillId="76" borderId="65" applyNumberFormat="0" applyFont="0" applyAlignment="0" applyProtection="0"/>
    <xf numFmtId="216" fontId="2" fillId="137" borderId="65" applyNumberFormat="0" applyAlignment="0" applyProtection="0"/>
    <xf numFmtId="0" fontId="1" fillId="76" borderId="65" applyNumberFormat="0" applyFont="0" applyAlignment="0" applyProtection="0"/>
    <xf numFmtId="216" fontId="2" fillId="137" borderId="65" applyNumberFormat="0" applyAlignment="0" applyProtection="0"/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0" fontId="9" fillId="0" borderId="5" applyNumberFormat="0" applyAlignment="0" applyProtection="0">
      <alignment horizontal="left" vertical="center"/>
    </xf>
    <xf numFmtId="0" fontId="9" fillId="0" borderId="5" applyNumberFormat="0" applyAlignment="0" applyProtection="0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0" fontId="19" fillId="59" borderId="45" applyNumberFormat="0" applyAlignment="0" applyProtection="0"/>
    <xf numFmtId="0" fontId="19" fillId="59" borderId="45" applyNumberFormat="0" applyAlignment="0" applyProtection="0"/>
    <xf numFmtId="0" fontId="26" fillId="13" borderId="45" applyNumberFormat="0" applyAlignment="0" applyProtection="0"/>
    <xf numFmtId="0" fontId="26" fillId="13" borderId="45" applyNumberFormat="0" applyAlignment="0" applyProtection="0"/>
    <xf numFmtId="0" fontId="36" fillId="0" borderId="64" applyNumberFormat="0" applyAlignment="0">
      <alignment vertical="center"/>
      <protection locked="0"/>
    </xf>
    <xf numFmtId="0" fontId="41" fillId="60" borderId="45" applyNumberFormat="0" applyAlignment="0" applyProtection="0"/>
    <xf numFmtId="0" fontId="19" fillId="59" borderId="45" applyNumberFormat="0" applyAlignment="0" applyProtection="0"/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29" fillId="59" borderId="48" applyNumberFormat="0" applyAlignment="0" applyProtection="0"/>
    <xf numFmtId="0" fontId="29" fillId="59" borderId="48" applyNumberFormat="0" applyAlignment="0" applyProtection="0"/>
    <xf numFmtId="0" fontId="19" fillId="59" borderId="45" applyNumberFormat="0" applyAlignment="0" applyProtection="0"/>
    <xf numFmtId="0" fontId="31" fillId="0" borderId="49" applyNumberFormat="0" applyFill="0" applyAlignment="0" applyProtection="0"/>
    <xf numFmtId="0" fontId="31" fillId="0" borderId="49" applyNumberFormat="0" applyFill="0" applyAlignment="0" applyProtection="0"/>
    <xf numFmtId="0" fontId="19" fillId="59" borderId="45" applyNumberFormat="0" applyAlignment="0" applyProtection="0"/>
    <xf numFmtId="0" fontId="19" fillId="59" borderId="45" applyNumberFormat="0" applyAlignment="0" applyProtection="0"/>
    <xf numFmtId="0" fontId="26" fillId="13" borderId="45" applyNumberFormat="0" applyAlignment="0" applyProtection="0"/>
    <xf numFmtId="0" fontId="26" fillId="13" borderId="45" applyNumberFormat="0" applyAlignment="0" applyProtection="0"/>
    <xf numFmtId="182" fontId="36" fillId="71" borderId="50" applyNumberFormat="0" applyAlignment="0">
      <alignment vertical="center"/>
      <protection locked="0"/>
    </xf>
    <xf numFmtId="0" fontId="19" fillId="58" borderId="45" applyNumberFormat="0" applyAlignment="0" applyProtection="0"/>
    <xf numFmtId="0" fontId="19" fillId="59" borderId="45" applyNumberFormat="0" applyAlignment="0" applyProtection="0"/>
    <xf numFmtId="0" fontId="1" fillId="76" borderId="65" applyNumberFormat="0" applyFont="0" applyAlignment="0" applyProtection="0"/>
    <xf numFmtId="0" fontId="1" fillId="76" borderId="65" applyNumberFormat="0" applyFont="0" applyAlignment="0" applyProtection="0"/>
    <xf numFmtId="0" fontId="29" fillId="59" borderId="48" applyNumberFormat="0" applyAlignment="0" applyProtection="0"/>
    <xf numFmtId="0" fontId="29" fillId="59" borderId="48" applyNumberFormat="0" applyAlignment="0" applyProtection="0"/>
    <xf numFmtId="0" fontId="31" fillId="0" borderId="49" applyNumberFormat="0" applyFill="0" applyAlignment="0" applyProtection="0"/>
    <xf numFmtId="0" fontId="31" fillId="0" borderId="49" applyNumberFormat="0" applyFill="0" applyAlignment="0" applyProtection="0"/>
    <xf numFmtId="0" fontId="19" fillId="58" borderId="45" applyNumberFormat="0" applyAlignment="0" applyProtection="0"/>
    <xf numFmtId="0" fontId="41" fillId="60" borderId="45" applyNumberFormat="0" applyAlignment="0" applyProtection="0"/>
    <xf numFmtId="0" fontId="26" fillId="52" borderId="45" applyNumberFormat="0" applyAlignment="0" applyProtection="0"/>
    <xf numFmtId="0" fontId="1" fillId="63" borderId="65" applyNumberFormat="0" applyFont="0" applyAlignment="0" applyProtection="0"/>
    <xf numFmtId="0" fontId="26" fillId="7" borderId="45" applyNumberFormat="0" applyAlignment="0" applyProtection="0"/>
    <xf numFmtId="0" fontId="26" fillId="7" borderId="45" applyNumberFormat="0" applyAlignment="0" applyProtection="0"/>
    <xf numFmtId="0" fontId="26" fillId="52" borderId="45" applyNumberFormat="0" applyAlignment="0" applyProtection="0"/>
    <xf numFmtId="0" fontId="36" fillId="0" borderId="50" applyNumberFormat="0" applyAlignment="0">
      <alignment vertical="center"/>
      <protection locked="0"/>
    </xf>
    <xf numFmtId="0" fontId="26" fillId="13" borderId="45" applyNumberFormat="0" applyAlignment="0" applyProtection="0"/>
    <xf numFmtId="0" fontId="26" fillId="13" borderId="45" applyNumberFormat="0" applyAlignment="0" applyProtection="0"/>
    <xf numFmtId="0" fontId="26" fillId="13" borderId="45" applyNumberFormat="0" applyAlignment="0" applyProtection="0"/>
    <xf numFmtId="0" fontId="26" fillId="13" borderId="45" applyNumberFormat="0" applyAlignment="0" applyProtection="0"/>
    <xf numFmtId="0" fontId="9" fillId="0" borderId="66">
      <alignment horizontal="left" vertical="center"/>
    </xf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2" fillId="76" borderId="65" applyNumberFormat="0" applyFont="0" applyAlignment="0" applyProtection="0"/>
    <xf numFmtId="0" fontId="2" fillId="37" borderId="65" applyNumberFormat="0" applyFont="0" applyAlignment="0" applyProtection="0"/>
    <xf numFmtId="0" fontId="29" fillId="60" borderId="48" applyNumberFormat="0" applyAlignment="0" applyProtection="0"/>
    <xf numFmtId="0" fontId="19" fillId="59" borderId="45" applyNumberFormat="0" applyAlignment="0" applyProtection="0"/>
    <xf numFmtId="0" fontId="29" fillId="58" borderId="48" applyNumberFormat="0" applyAlignment="0" applyProtection="0"/>
    <xf numFmtId="0" fontId="31" fillId="0" borderId="56" applyNumberFormat="0" applyFill="0" applyAlignment="0" applyProtection="0"/>
    <xf numFmtId="182" fontId="14" fillId="0" borderId="17" applyNumberForma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122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122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19" fillId="59" borderId="45" applyNumberFormat="0" applyAlignment="0" applyProtection="0"/>
    <xf numFmtId="216" fontId="19" fillId="122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59" borderId="45" applyNumberFormat="0" applyAlignment="0" applyProtection="0"/>
    <xf numFmtId="216" fontId="26" fillId="122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6" fillId="13" borderId="45" applyNumberFormat="0" applyAlignment="0" applyProtection="0"/>
    <xf numFmtId="216" fontId="26" fillId="121" borderId="45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122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122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216" fontId="29" fillId="59" borderId="48" applyNumberFormat="0" applyAlignment="0" applyProtection="0"/>
    <xf numFmtId="216" fontId="29" fillId="122" borderId="48" applyNumberFormat="0" applyAlignment="0" applyProtection="0"/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216" fontId="31" fillId="0" borderId="49" applyNumberFormat="0" applyFill="0" applyAlignment="0" applyProtection="0"/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0" fontId="9" fillId="0" borderId="66">
      <alignment horizontal="left"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14" fillId="0" borderId="17" applyNumberForma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182" fontId="36" fillId="0" borderId="18" applyNumberFormat="0" applyFont="0" applyFill="0" applyAlignment="0" applyProtection="0">
      <alignment vertical="center"/>
    </xf>
    <xf numFmtId="43" fontId="124" fillId="0" borderId="0" applyFont="0" applyFill="0" applyBorder="0" applyAlignment="0" applyProtection="0"/>
    <xf numFmtId="0" fontId="130" fillId="0" borderId="0"/>
  </cellStyleXfs>
  <cellXfs count="160">
    <xf numFmtId="0" fontId="0" fillId="0" borderId="0" xfId="0"/>
    <xf numFmtId="0" fontId="0" fillId="112" borderId="0" xfId="0" applyFill="1"/>
    <xf numFmtId="0" fontId="108" fillId="0" borderId="0" xfId="0" applyFont="1" applyAlignment="1">
      <alignment vertical="center"/>
    </xf>
    <xf numFmtId="0" fontId="108" fillId="0" borderId="0" xfId="0" applyFont="1"/>
    <xf numFmtId="0" fontId="111" fillId="0" borderId="0" xfId="0" applyFont="1"/>
    <xf numFmtId="0" fontId="108" fillId="138" borderId="0" xfId="0" applyFont="1" applyFill="1"/>
    <xf numFmtId="0" fontId="111" fillId="138" borderId="0" xfId="0" applyFont="1" applyFill="1"/>
    <xf numFmtId="0" fontId="109" fillId="0" borderId="0" xfId="0" applyFont="1" applyAlignment="1">
      <alignment vertical="center"/>
    </xf>
    <xf numFmtId="0" fontId="110" fillId="139" borderId="0" xfId="0" applyFont="1" applyFill="1" applyAlignment="1">
      <alignment vertical="center"/>
    </xf>
    <xf numFmtId="0" fontId="112" fillId="110" borderId="68" xfId="0" applyFont="1" applyFill="1" applyBorder="1" applyAlignment="1">
      <alignment vertical="center"/>
    </xf>
    <xf numFmtId="0" fontId="114" fillId="112" borderId="0" xfId="375" applyFont="1" applyFill="1" applyAlignment="1" applyProtection="1">
      <alignment vertical="center"/>
    </xf>
    <xf numFmtId="0" fontId="59" fillId="112" borderId="0" xfId="0" applyFont="1" applyFill="1" applyAlignment="1">
      <alignment vertical="center" wrapText="1"/>
    </xf>
    <xf numFmtId="0" fontId="59" fillId="112" borderId="0" xfId="0" applyFont="1" applyFill="1"/>
    <xf numFmtId="0" fontId="79" fillId="112" borderId="0" xfId="0" applyFont="1" applyFill="1" applyAlignment="1">
      <alignment vertical="center" wrapText="1"/>
    </xf>
    <xf numFmtId="0" fontId="118" fillId="112" borderId="0" xfId="0" applyFont="1" applyFill="1" applyAlignment="1">
      <alignment vertical="center" wrapText="1"/>
    </xf>
    <xf numFmtId="0" fontId="116" fillId="112" borderId="0" xfId="0" applyFont="1" applyFill="1" applyAlignment="1">
      <alignment horizontal="center" vertical="center" wrapText="1"/>
    </xf>
    <xf numFmtId="0" fontId="117" fillId="141" borderId="0" xfId="0" applyFont="1" applyFill="1" applyAlignment="1">
      <alignment vertical="center" wrapText="1"/>
    </xf>
    <xf numFmtId="0" fontId="119" fillId="112" borderId="0" xfId="0" applyFont="1" applyFill="1"/>
    <xf numFmtId="0" fontId="116" fillId="142" borderId="0" xfId="0" applyFont="1" applyFill="1" applyAlignment="1">
      <alignment horizontal="center" vertical="center" wrapText="1"/>
    </xf>
    <xf numFmtId="0" fontId="125" fillId="112" borderId="0" xfId="0" applyFont="1" applyFill="1"/>
    <xf numFmtId="0" fontId="126" fillId="112" borderId="0" xfId="0" applyFont="1" applyFill="1"/>
    <xf numFmtId="0" fontId="115" fillId="112" borderId="0" xfId="0" applyFont="1" applyFill="1" applyAlignment="1">
      <alignment vertical="center" wrapText="1"/>
    </xf>
    <xf numFmtId="0" fontId="115" fillId="112" borderId="0" xfId="0" applyFont="1" applyFill="1"/>
    <xf numFmtId="0" fontId="81" fillId="0" borderId="0" xfId="3998"/>
    <xf numFmtId="3" fontId="128" fillId="112" borderId="51" xfId="3998" applyNumberFormat="1" applyFont="1" applyFill="1" applyBorder="1" applyAlignment="1">
      <alignment horizontal="left" vertical="center" wrapText="1"/>
    </xf>
    <xf numFmtId="0" fontId="128" fillId="112" borderId="51" xfId="3998" applyFont="1" applyFill="1" applyBorder="1" applyAlignment="1">
      <alignment horizontal="left" vertical="center" wrapText="1"/>
    </xf>
    <xf numFmtId="3" fontId="129" fillId="110" borderId="51" xfId="753" applyNumberFormat="1" applyFont="1" applyFill="1" applyBorder="1" applyAlignment="1">
      <alignment horizontal="left" vertical="center" wrapText="1"/>
    </xf>
    <xf numFmtId="0" fontId="81" fillId="0" borderId="0" xfId="3998" applyAlignment="1">
      <alignment horizontal="right"/>
    </xf>
    <xf numFmtId="0" fontId="116" fillId="140" borderId="51" xfId="0" applyFont="1" applyFill="1" applyBorder="1" applyAlignment="1">
      <alignment horizontal="center" vertical="center" wrapText="1"/>
    </xf>
    <xf numFmtId="0" fontId="59" fillId="112" borderId="51" xfId="0" applyFont="1" applyFill="1" applyBorder="1" applyAlignment="1">
      <alignment vertical="center" wrapText="1"/>
    </xf>
    <xf numFmtId="0" fontId="59" fillId="112" borderId="51" xfId="0" applyFont="1" applyFill="1" applyBorder="1" applyAlignment="1">
      <alignment horizontal="center" vertical="center" wrapText="1"/>
    </xf>
    <xf numFmtId="0" fontId="117" fillId="140" borderId="51" xfId="0" applyFont="1" applyFill="1" applyBorder="1" applyAlignment="1">
      <alignment vertical="center" wrapText="1"/>
    </xf>
    <xf numFmtId="0" fontId="118" fillId="112" borderId="51" xfId="0" applyFont="1" applyFill="1" applyBorder="1" applyAlignment="1">
      <alignment vertical="center" wrapText="1"/>
    </xf>
    <xf numFmtId="0" fontId="116" fillId="112" borderId="51" xfId="0" applyFont="1" applyFill="1" applyBorder="1" applyAlignment="1">
      <alignment horizontal="center" vertical="center" wrapText="1"/>
    </xf>
    <xf numFmtId="0" fontId="120" fillId="112" borderId="0" xfId="0" applyFont="1" applyFill="1" applyAlignment="1">
      <alignment vertical="center" wrapText="1"/>
    </xf>
    <xf numFmtId="3" fontId="120" fillId="112" borderId="0" xfId="249" applyNumberFormat="1" applyFont="1" applyFill="1" applyAlignment="1">
      <alignment horizontal="center" vertical="center" wrapText="1"/>
    </xf>
    <xf numFmtId="231" fontId="120" fillId="112" borderId="0" xfId="249" applyNumberFormat="1" applyFont="1" applyFill="1" applyAlignment="1">
      <alignment horizontal="center" vertical="center" wrapText="1"/>
    </xf>
    <xf numFmtId="0" fontId="120" fillId="112" borderId="0" xfId="0" applyFont="1" applyFill="1" applyAlignment="1">
      <alignment horizontal="left" vertical="center" wrapText="1"/>
    </xf>
    <xf numFmtId="232" fontId="120" fillId="112" borderId="0" xfId="0" applyNumberFormat="1" applyFont="1" applyFill="1" applyAlignment="1">
      <alignment vertical="center" wrapText="1"/>
    </xf>
    <xf numFmtId="3" fontId="120" fillId="112" borderId="51" xfId="249" applyNumberFormat="1" applyFont="1" applyFill="1" applyBorder="1" applyAlignment="1">
      <alignment horizontal="center" vertical="center" wrapText="1"/>
    </xf>
    <xf numFmtId="0" fontId="120" fillId="112" borderId="51" xfId="0" applyFont="1" applyFill="1" applyBorder="1" applyAlignment="1">
      <alignment horizontal="left" vertical="center" wrapText="1"/>
    </xf>
    <xf numFmtId="0" fontId="120" fillId="112" borderId="51" xfId="0" applyFont="1" applyFill="1" applyBorder="1" applyAlignment="1">
      <alignment vertical="center" wrapText="1"/>
    </xf>
    <xf numFmtId="0" fontId="121" fillId="112" borderId="0" xfId="0" applyFont="1" applyFill="1" applyAlignment="1">
      <alignment vertical="center" wrapText="1"/>
    </xf>
    <xf numFmtId="0" fontId="123" fillId="112" borderId="0" xfId="0" applyFont="1" applyFill="1" applyAlignment="1">
      <alignment vertical="center" wrapText="1"/>
    </xf>
    <xf numFmtId="212" fontId="120" fillId="112" borderId="0" xfId="249" applyNumberFormat="1" applyFont="1" applyFill="1" applyAlignment="1">
      <alignment horizontal="center" vertical="center" wrapText="1"/>
    </xf>
    <xf numFmtId="0" fontId="132" fillId="112" borderId="0" xfId="375" applyFont="1" applyFill="1" applyAlignment="1" applyProtection="1">
      <alignment vertical="center"/>
    </xf>
    <xf numFmtId="0" fontId="133" fillId="112" borderId="51" xfId="0" applyFont="1" applyFill="1" applyBorder="1" applyAlignment="1">
      <alignment horizontal="center" vertical="center" wrapText="1"/>
    </xf>
    <xf numFmtId="0" fontId="133" fillId="112" borderId="51" xfId="0" applyFont="1" applyFill="1" applyBorder="1" applyAlignment="1">
      <alignment horizontal="center" vertical="center"/>
    </xf>
    <xf numFmtId="3" fontId="133" fillId="112" borderId="51" xfId="0" applyNumberFormat="1" applyFont="1" applyFill="1" applyBorder="1" applyAlignment="1">
      <alignment horizontal="center" vertical="center" wrapText="1"/>
    </xf>
    <xf numFmtId="0" fontId="133" fillId="112" borderId="0" xfId="0" applyFont="1" applyFill="1"/>
    <xf numFmtId="3" fontId="135" fillId="112" borderId="51" xfId="249" applyNumberFormat="1" applyFont="1" applyFill="1" applyBorder="1" applyAlignment="1">
      <alignment horizontal="center" vertical="center" wrapText="1"/>
    </xf>
    <xf numFmtId="0" fontId="133" fillId="112" borderId="51" xfId="0" applyFont="1" applyFill="1" applyBorder="1" applyAlignment="1">
      <alignment vertical="center" wrapText="1"/>
    </xf>
    <xf numFmtId="1" fontId="133" fillId="112" borderId="51" xfId="0" applyNumberFormat="1" applyFont="1" applyFill="1" applyBorder="1" applyAlignment="1">
      <alignment horizontal="center" vertical="center" wrapText="1"/>
    </xf>
    <xf numFmtId="233" fontId="133" fillId="112" borderId="51" xfId="0" applyNumberFormat="1" applyFont="1" applyFill="1" applyBorder="1" applyAlignment="1">
      <alignment horizontal="center" vertical="center" wrapText="1"/>
    </xf>
    <xf numFmtId="0" fontId="133" fillId="112" borderId="0" xfId="0" applyFont="1" applyFill="1" applyAlignment="1">
      <alignment horizontal="center"/>
    </xf>
    <xf numFmtId="0" fontId="132" fillId="112" borderId="51" xfId="375" applyFont="1" applyFill="1" applyBorder="1" applyAlignment="1" applyProtection="1">
      <alignment horizontal="center" vertical="center"/>
    </xf>
    <xf numFmtId="0" fontId="135" fillId="112" borderId="51" xfId="0" applyFont="1" applyFill="1" applyBorder="1" applyAlignment="1">
      <alignment horizontal="center" vertical="center" wrapText="1"/>
    </xf>
    <xf numFmtId="3" fontId="135" fillId="150" borderId="67" xfId="249" applyNumberFormat="1" applyFont="1" applyFill="1" applyBorder="1" applyAlignment="1">
      <alignment horizontal="center" vertical="center" wrapText="1"/>
    </xf>
    <xf numFmtId="3" fontId="135" fillId="150" borderId="51" xfId="249" applyNumberFormat="1" applyFont="1" applyFill="1" applyBorder="1" applyAlignment="1">
      <alignment horizontal="center" vertical="center" wrapText="1"/>
    </xf>
    <xf numFmtId="231" fontId="135" fillId="143" borderId="51" xfId="249" applyNumberFormat="1" applyFont="1" applyFill="1" applyBorder="1" applyAlignment="1">
      <alignment horizontal="center" vertical="center" wrapText="1"/>
    </xf>
    <xf numFmtId="0" fontId="134" fillId="112" borderId="51" xfId="0" applyFont="1" applyFill="1" applyBorder="1" applyAlignment="1">
      <alignment horizontal="center" vertical="center" wrapText="1"/>
    </xf>
    <xf numFmtId="3" fontId="135" fillId="147" borderId="23" xfId="249" applyNumberFormat="1" applyFont="1" applyFill="1" applyBorder="1" applyAlignment="1">
      <alignment horizontal="center" vertical="center" wrapText="1"/>
    </xf>
    <xf numFmtId="3" fontId="135" fillId="147" borderId="26" xfId="249" applyNumberFormat="1" applyFont="1" applyFill="1" applyBorder="1" applyAlignment="1">
      <alignment horizontal="center" vertical="center" wrapText="1"/>
    </xf>
    <xf numFmtId="3" fontId="135" fillId="111" borderId="23" xfId="249" applyNumberFormat="1" applyFont="1" applyFill="1" applyBorder="1" applyAlignment="1">
      <alignment horizontal="center" vertical="center" wrapText="1"/>
    </xf>
    <xf numFmtId="3" fontId="135" fillId="151" borderId="51" xfId="249" applyNumberFormat="1" applyFont="1" applyFill="1" applyBorder="1" applyAlignment="1">
      <alignment horizontal="center" vertical="center" wrapText="1"/>
    </xf>
    <xf numFmtId="3" fontId="135" fillId="146" borderId="51" xfId="249" applyNumberFormat="1" applyFont="1" applyFill="1" applyBorder="1" applyAlignment="1">
      <alignment horizontal="center" vertical="center" wrapText="1"/>
    </xf>
    <xf numFmtId="0" fontId="133" fillId="112" borderId="23" xfId="0" applyFont="1" applyFill="1" applyBorder="1" applyAlignment="1">
      <alignment horizontal="center" vertical="center" wrapText="1"/>
    </xf>
    <xf numFmtId="3" fontId="133" fillId="147" borderId="23" xfId="249" applyNumberFormat="1" applyFont="1" applyFill="1" applyBorder="1" applyAlignment="1">
      <alignment horizontal="center" vertical="center" wrapText="1"/>
    </xf>
    <xf numFmtId="3" fontId="133" fillId="147" borderId="26" xfId="249" applyNumberFormat="1" applyFont="1" applyFill="1" applyBorder="1" applyAlignment="1">
      <alignment horizontal="center" vertical="center" wrapText="1"/>
    </xf>
    <xf numFmtId="3" fontId="133" fillId="111" borderId="51" xfId="249" applyNumberFormat="1" applyFont="1" applyFill="1" applyBorder="1" applyAlignment="1">
      <alignment horizontal="center" vertical="center" wrapText="1"/>
    </xf>
    <xf numFmtId="3" fontId="133" fillId="150" borderId="27" xfId="249" applyNumberFormat="1" applyFont="1" applyFill="1" applyBorder="1" applyAlignment="1">
      <alignment horizontal="center" vertical="center" wrapText="1"/>
    </xf>
    <xf numFmtId="3" fontId="133" fillId="150" borderId="23" xfId="249" applyNumberFormat="1" applyFont="1" applyFill="1" applyBorder="1" applyAlignment="1">
      <alignment horizontal="center" vertical="center" wrapText="1"/>
    </xf>
    <xf numFmtId="3" fontId="133" fillId="151" borderId="23" xfId="249" applyNumberFormat="1" applyFont="1" applyFill="1" applyBorder="1" applyAlignment="1">
      <alignment horizontal="center" vertical="center" wrapText="1"/>
    </xf>
    <xf numFmtId="3" fontId="133" fillId="146" borderId="23" xfId="249" applyNumberFormat="1" applyFont="1" applyFill="1" applyBorder="1" applyAlignment="1">
      <alignment horizontal="center" vertical="center" wrapText="1"/>
    </xf>
    <xf numFmtId="231" fontId="133" fillId="143" borderId="23" xfId="249" applyNumberFormat="1" applyFont="1" applyFill="1" applyBorder="1" applyAlignment="1">
      <alignment horizontal="center" vertical="center" wrapText="1"/>
    </xf>
    <xf numFmtId="3" fontId="133" fillId="112" borderId="23" xfId="249" applyNumberFormat="1" applyFont="1" applyFill="1" applyBorder="1" applyAlignment="1">
      <alignment horizontal="center" vertical="center" wrapText="1"/>
    </xf>
    <xf numFmtId="3" fontId="133" fillId="147" borderId="51" xfId="249" applyNumberFormat="1" applyFont="1" applyFill="1" applyBorder="1" applyAlignment="1">
      <alignment horizontal="center" vertical="center" wrapText="1"/>
    </xf>
    <xf numFmtId="3" fontId="133" fillId="147" borderId="53" xfId="249" applyNumberFormat="1" applyFont="1" applyFill="1" applyBorder="1" applyAlignment="1">
      <alignment horizontal="center" vertical="center" wrapText="1"/>
    </xf>
    <xf numFmtId="3" fontId="133" fillId="150" borderId="67" xfId="249" applyNumberFormat="1" applyFont="1" applyFill="1" applyBorder="1" applyAlignment="1">
      <alignment horizontal="center" vertical="center" wrapText="1"/>
    </xf>
    <xf numFmtId="3" fontId="133" fillId="150" borderId="51" xfId="249" applyNumberFormat="1" applyFont="1" applyFill="1" applyBorder="1" applyAlignment="1">
      <alignment horizontal="center" vertical="center" wrapText="1"/>
    </xf>
    <xf numFmtId="3" fontId="133" fillId="151" borderId="51" xfId="249" applyNumberFormat="1" applyFont="1" applyFill="1" applyBorder="1" applyAlignment="1">
      <alignment horizontal="center" vertical="center" wrapText="1"/>
    </xf>
    <xf numFmtId="3" fontId="133" fillId="146" borderId="51" xfId="249" applyNumberFormat="1" applyFont="1" applyFill="1" applyBorder="1" applyAlignment="1">
      <alignment horizontal="center" vertical="center" wrapText="1"/>
    </xf>
    <xf numFmtId="231" fontId="133" fillId="143" borderId="51" xfId="249" applyNumberFormat="1" applyFont="1" applyFill="1" applyBorder="1" applyAlignment="1">
      <alignment horizontal="center" vertical="center" wrapText="1"/>
    </xf>
    <xf numFmtId="3" fontId="133" fillId="112" borderId="51" xfId="249" applyNumberFormat="1" applyFont="1" applyFill="1" applyBorder="1" applyAlignment="1">
      <alignment horizontal="center" vertical="center" wrapText="1"/>
    </xf>
    <xf numFmtId="1" fontId="131" fillId="146" borderId="51" xfId="0" applyNumberFormat="1" applyFont="1" applyFill="1" applyBorder="1" applyAlignment="1">
      <alignment horizontal="center"/>
    </xf>
    <xf numFmtId="1" fontId="133" fillId="147" borderId="51" xfId="0" applyNumberFormat="1" applyFont="1" applyFill="1" applyBorder="1" applyAlignment="1">
      <alignment horizontal="center"/>
    </xf>
    <xf numFmtId="1" fontId="133" fillId="150" borderId="67" xfId="0" applyNumberFormat="1" applyFont="1" applyFill="1" applyBorder="1" applyAlignment="1">
      <alignment horizontal="center"/>
    </xf>
    <xf numFmtId="1" fontId="133" fillId="151" borderId="51" xfId="0" applyNumberFormat="1" applyFont="1" applyFill="1" applyBorder="1" applyAlignment="1">
      <alignment horizontal="center"/>
    </xf>
    <xf numFmtId="1" fontId="133" fillId="146" borderId="51" xfId="0" applyNumberFormat="1" applyFont="1" applyFill="1" applyBorder="1" applyAlignment="1">
      <alignment horizontal="center"/>
    </xf>
    <xf numFmtId="1" fontId="133" fillId="111" borderId="51" xfId="0" applyNumberFormat="1" applyFont="1" applyFill="1" applyBorder="1" applyAlignment="1">
      <alignment horizontal="center"/>
    </xf>
    <xf numFmtId="234" fontId="133" fillId="143" borderId="51" xfId="249" applyNumberFormat="1" applyFont="1" applyFill="1" applyBorder="1" applyAlignment="1">
      <alignment horizontal="center" vertical="center" wrapText="1"/>
    </xf>
    <xf numFmtId="231" fontId="133" fillId="112" borderId="51" xfId="249" applyNumberFormat="1" applyFont="1" applyFill="1" applyBorder="1" applyAlignment="1">
      <alignment horizontal="center" vertical="center" wrapText="1"/>
    </xf>
    <xf numFmtId="234" fontId="133" fillId="112" borderId="51" xfId="249" applyNumberFormat="1" applyFont="1" applyFill="1" applyBorder="1" applyAlignment="1">
      <alignment horizontal="center" vertical="center" wrapText="1"/>
    </xf>
    <xf numFmtId="168" fontId="133" fillId="147" borderId="51" xfId="249" applyNumberFormat="1" applyFont="1" applyFill="1" applyBorder="1" applyAlignment="1">
      <alignment horizontal="center" vertical="center"/>
    </xf>
    <xf numFmtId="168" fontId="133" fillId="111" borderId="51" xfId="249" applyNumberFormat="1" applyFont="1" applyFill="1" applyBorder="1" applyAlignment="1">
      <alignment horizontal="center" vertical="center"/>
    </xf>
    <xf numFmtId="168" fontId="133" fillId="150" borderId="67" xfId="249" applyNumberFormat="1" applyFont="1" applyFill="1" applyBorder="1" applyAlignment="1">
      <alignment horizontal="center" vertical="center"/>
    </xf>
    <xf numFmtId="168" fontId="133" fillId="146" borderId="51" xfId="0" applyNumberFormat="1" applyFont="1" applyFill="1" applyBorder="1" applyAlignment="1">
      <alignment horizontal="center"/>
    </xf>
    <xf numFmtId="168" fontId="133" fillId="150" borderId="51" xfId="249" applyNumberFormat="1" applyFont="1" applyFill="1" applyBorder="1" applyAlignment="1">
      <alignment horizontal="center" vertical="center"/>
    </xf>
    <xf numFmtId="168" fontId="133" fillId="151" borderId="51" xfId="249" applyNumberFormat="1" applyFont="1" applyFill="1" applyBorder="1" applyAlignment="1">
      <alignment horizontal="center" vertical="center"/>
    </xf>
    <xf numFmtId="3" fontId="133" fillId="111" borderId="23" xfId="249" applyNumberFormat="1" applyFont="1" applyFill="1" applyBorder="1" applyAlignment="1">
      <alignment horizontal="center" vertical="center" wrapText="1"/>
    </xf>
    <xf numFmtId="1" fontId="133" fillId="146" borderId="51" xfId="249" applyNumberFormat="1" applyFont="1" applyFill="1" applyBorder="1" applyAlignment="1">
      <alignment horizontal="center" vertical="center" wrapText="1"/>
    </xf>
    <xf numFmtId="3" fontId="133" fillId="147" borderId="70" xfId="249" applyNumberFormat="1" applyFont="1" applyFill="1" applyBorder="1" applyAlignment="1">
      <alignment horizontal="center" vertical="center" wrapText="1"/>
    </xf>
    <xf numFmtId="3" fontId="133" fillId="147" borderId="72" xfId="249" applyNumberFormat="1" applyFont="1" applyFill="1" applyBorder="1" applyAlignment="1">
      <alignment horizontal="center" vertical="center" wrapText="1"/>
    </xf>
    <xf numFmtId="3" fontId="133" fillId="149" borderId="51" xfId="249" applyNumberFormat="1" applyFont="1" applyFill="1" applyBorder="1" applyAlignment="1">
      <alignment horizontal="center" vertical="center" wrapText="1"/>
    </xf>
    <xf numFmtId="3" fontId="133" fillId="152" borderId="51" xfId="249" applyNumberFormat="1" applyFont="1" applyFill="1" applyBorder="1" applyAlignment="1">
      <alignment horizontal="center" vertical="center" wrapText="1"/>
    </xf>
    <xf numFmtId="0" fontId="136" fillId="112" borderId="51" xfId="0" applyFont="1" applyFill="1" applyBorder="1" applyAlignment="1">
      <alignment horizontal="center" vertical="center" wrapText="1"/>
    </xf>
    <xf numFmtId="3" fontId="133" fillId="150" borderId="0" xfId="249" applyNumberFormat="1" applyFont="1" applyFill="1" applyAlignment="1">
      <alignment horizontal="center" vertical="center" wrapText="1"/>
    </xf>
    <xf numFmtId="3" fontId="133" fillId="151" borderId="0" xfId="249" applyNumberFormat="1" applyFont="1" applyFill="1" applyAlignment="1">
      <alignment horizontal="center" vertical="center" wrapText="1"/>
    </xf>
    <xf numFmtId="3" fontId="133" fillId="146" borderId="0" xfId="249" applyNumberFormat="1" applyFont="1" applyFill="1" applyAlignment="1">
      <alignment horizontal="center" vertical="center" wrapText="1"/>
    </xf>
    <xf numFmtId="231" fontId="133" fillId="112" borderId="0" xfId="249" applyNumberFormat="1" applyFont="1" applyFill="1" applyAlignment="1">
      <alignment horizontal="center" vertical="center" wrapText="1"/>
    </xf>
    <xf numFmtId="234" fontId="133" fillId="112" borderId="0" xfId="249" applyNumberFormat="1" applyFont="1" applyFill="1" applyAlignment="1">
      <alignment horizontal="center" vertical="center" wrapText="1"/>
    </xf>
    <xf numFmtId="3" fontId="133" fillId="112" borderId="0" xfId="249" applyNumberFormat="1" applyFont="1" applyFill="1" applyAlignment="1">
      <alignment horizontal="center" vertical="center" wrapText="1"/>
    </xf>
    <xf numFmtId="0" fontId="133" fillId="0" borderId="23" xfId="0" applyFont="1" applyBorder="1" applyAlignment="1">
      <alignment horizontal="center"/>
    </xf>
    <xf numFmtId="0" fontId="133" fillId="0" borderId="51" xfId="0" applyFont="1" applyBorder="1" applyAlignment="1">
      <alignment horizontal="center"/>
    </xf>
    <xf numFmtId="233" fontId="133" fillId="0" borderId="51" xfId="0" applyNumberFormat="1" applyFont="1" applyBorder="1" applyAlignment="1">
      <alignment horizontal="center"/>
    </xf>
    <xf numFmtId="0" fontId="133" fillId="0" borderId="71" xfId="0" applyFont="1" applyBorder="1" applyAlignment="1">
      <alignment horizontal="center"/>
    </xf>
    <xf numFmtId="1" fontId="133" fillId="147" borderId="70" xfId="0" applyNumberFormat="1" applyFont="1" applyFill="1" applyBorder="1" applyAlignment="1">
      <alignment horizontal="center"/>
    </xf>
    <xf numFmtId="3" fontId="133" fillId="147" borderId="0" xfId="249" applyNumberFormat="1" applyFont="1" applyFill="1" applyAlignment="1">
      <alignment horizontal="center" vertical="center" wrapText="1"/>
    </xf>
    <xf numFmtId="1" fontId="133" fillId="150" borderId="69" xfId="0" applyNumberFormat="1" applyFont="1" applyFill="1" applyBorder="1" applyAlignment="1">
      <alignment horizontal="center"/>
    </xf>
    <xf numFmtId="1" fontId="133" fillId="151" borderId="71" xfId="0" applyNumberFormat="1" applyFont="1" applyFill="1" applyBorder="1" applyAlignment="1">
      <alignment horizontal="center"/>
    </xf>
    <xf numFmtId="1" fontId="133" fillId="146" borderId="71" xfId="0" applyNumberFormat="1" applyFont="1" applyFill="1" applyBorder="1" applyAlignment="1">
      <alignment horizontal="center"/>
    </xf>
    <xf numFmtId="168" fontId="133" fillId="111" borderId="51" xfId="249" applyNumberFormat="1" applyFont="1" applyFill="1" applyBorder="1" applyAlignment="1">
      <alignment vertical="center"/>
    </xf>
    <xf numFmtId="168" fontId="133" fillId="149" borderId="51" xfId="249" applyNumberFormat="1" applyFont="1" applyFill="1" applyBorder="1" applyAlignment="1">
      <alignment horizontal="center" vertical="center"/>
    </xf>
    <xf numFmtId="3" fontId="133" fillId="149" borderId="0" xfId="249" applyNumberFormat="1" applyFont="1" applyFill="1" applyAlignment="1">
      <alignment horizontal="center" vertical="center" wrapText="1"/>
    </xf>
    <xf numFmtId="168" fontId="133" fillId="152" borderId="51" xfId="249" applyNumberFormat="1" applyFont="1" applyFill="1" applyBorder="1" applyAlignment="1">
      <alignment vertical="center"/>
    </xf>
    <xf numFmtId="3" fontId="133" fillId="152" borderId="0" xfId="249" applyNumberFormat="1" applyFont="1" applyFill="1" applyAlignment="1">
      <alignment horizontal="center" vertical="center" wrapText="1"/>
    </xf>
    <xf numFmtId="231" fontId="133" fillId="143" borderId="0" xfId="249" applyNumberFormat="1" applyFont="1" applyFill="1" applyAlignment="1">
      <alignment horizontal="center" vertical="center" wrapText="1"/>
    </xf>
    <xf numFmtId="0" fontId="133" fillId="0" borderId="0" xfId="0" applyFont="1" applyAlignment="1">
      <alignment horizontal="center"/>
    </xf>
    <xf numFmtId="3" fontId="136" fillId="112" borderId="0" xfId="0" applyNumberFormat="1" applyFont="1" applyFill="1" applyAlignment="1">
      <alignment horizontal="center" vertical="center" wrapText="1"/>
    </xf>
    <xf numFmtId="1" fontId="135" fillId="111" borderId="51" xfId="0" applyNumberFormat="1" applyFont="1" applyFill="1" applyBorder="1" applyAlignment="1">
      <alignment horizontal="center"/>
    </xf>
    <xf numFmtId="1" fontId="135" fillId="110" borderId="51" xfId="0" applyNumberFormat="1" applyFont="1" applyFill="1" applyBorder="1" applyAlignment="1">
      <alignment horizontal="center"/>
    </xf>
    <xf numFmtId="1" fontId="133" fillId="145" borderId="51" xfId="0" applyNumberFormat="1" applyFont="1" applyFill="1" applyBorder="1" applyAlignment="1">
      <alignment horizontal="center"/>
    </xf>
    <xf numFmtId="1" fontId="133" fillId="148" borderId="51" xfId="0" applyNumberFormat="1" applyFont="1" applyFill="1" applyBorder="1" applyAlignment="1">
      <alignment horizontal="center"/>
    </xf>
    <xf numFmtId="1" fontId="133" fillId="143" borderId="51" xfId="0" applyNumberFormat="1" applyFont="1" applyFill="1" applyBorder="1" applyAlignment="1">
      <alignment horizontal="center"/>
    </xf>
    <xf numFmtId="1" fontId="133" fillId="144" borderId="51" xfId="0" applyNumberFormat="1" applyFont="1" applyFill="1" applyBorder="1" applyAlignment="1">
      <alignment horizontal="center"/>
    </xf>
    <xf numFmtId="235" fontId="133" fillId="149" borderId="51" xfId="0" applyNumberFormat="1" applyFont="1" applyFill="1" applyBorder="1" applyAlignment="1">
      <alignment horizontal="center"/>
    </xf>
    <xf numFmtId="233" fontId="133" fillId="149" borderId="51" xfId="0" applyNumberFormat="1" applyFont="1" applyFill="1" applyBorder="1" applyAlignment="1">
      <alignment horizontal="center"/>
    </xf>
    <xf numFmtId="0" fontId="133" fillId="0" borderId="0" xfId="0" applyFont="1"/>
    <xf numFmtId="0" fontId="135" fillId="110" borderId="51" xfId="0" applyFont="1" applyFill="1" applyBorder="1" applyAlignment="1">
      <alignment horizontal="center"/>
    </xf>
    <xf numFmtId="0" fontId="135" fillId="110" borderId="51" xfId="0" applyFont="1" applyFill="1" applyBorder="1"/>
    <xf numFmtId="0" fontId="113" fillId="110" borderId="51" xfId="0" applyFont="1" applyFill="1" applyBorder="1" applyAlignment="1">
      <alignment horizontal="center" vertical="center"/>
    </xf>
    <xf numFmtId="0" fontId="59" fillId="112" borderId="0" xfId="0" quotePrefix="1" applyFont="1" applyFill="1" applyAlignment="1">
      <alignment horizontal="left" vertical="center" wrapText="1"/>
    </xf>
    <xf numFmtId="0" fontId="59" fillId="112" borderId="0" xfId="0" applyFont="1" applyFill="1" applyAlignment="1">
      <alignment horizontal="left" vertical="center" wrapText="1"/>
    </xf>
    <xf numFmtId="231" fontId="135" fillId="112" borderId="70" xfId="249" applyNumberFormat="1" applyFont="1" applyFill="1" applyBorder="1" applyAlignment="1">
      <alignment horizontal="center" vertical="center" wrapText="1"/>
    </xf>
    <xf numFmtId="0" fontId="134" fillId="110" borderId="24" xfId="700" applyFont="1" applyFill="1" applyBorder="1" applyAlignment="1">
      <alignment horizontal="center" vertical="center" wrapText="1"/>
    </xf>
    <xf numFmtId="0" fontId="134" fillId="110" borderId="5" xfId="700" applyFont="1" applyFill="1" applyBorder="1" applyAlignment="1">
      <alignment horizontal="center" vertical="center" wrapText="1"/>
    </xf>
    <xf numFmtId="0" fontId="134" fillId="110" borderId="25" xfId="700" applyFont="1" applyFill="1" applyBorder="1" applyAlignment="1">
      <alignment horizontal="center" vertical="center" wrapText="1"/>
    </xf>
    <xf numFmtId="3" fontId="135" fillId="112" borderId="70" xfId="249" applyNumberFormat="1" applyFont="1" applyFill="1" applyBorder="1" applyAlignment="1">
      <alignment horizontal="center" vertical="center" wrapText="1"/>
    </xf>
    <xf numFmtId="3" fontId="135" fillId="112" borderId="51" xfId="249" applyNumberFormat="1" applyFont="1" applyFill="1" applyBorder="1" applyAlignment="1">
      <alignment horizontal="center" vertical="center" wrapText="1"/>
    </xf>
    <xf numFmtId="0" fontId="122" fillId="110" borderId="24" xfId="700" applyFont="1" applyFill="1" applyBorder="1" applyAlignment="1">
      <alignment horizontal="center" vertical="center" wrapText="1"/>
    </xf>
    <xf numFmtId="0" fontId="122" fillId="110" borderId="5" xfId="700" applyFont="1" applyFill="1" applyBorder="1" applyAlignment="1">
      <alignment horizontal="center" vertical="center" wrapText="1"/>
    </xf>
    <xf numFmtId="0" fontId="122" fillId="110" borderId="25" xfId="700" applyFont="1" applyFill="1" applyBorder="1" applyAlignment="1">
      <alignment horizontal="center" vertical="center" wrapText="1"/>
    </xf>
    <xf numFmtId="3" fontId="135" fillId="147" borderId="51" xfId="249" applyNumberFormat="1" applyFont="1" applyFill="1" applyBorder="1" applyAlignment="1">
      <alignment horizontal="center" vertical="center" wrapText="1"/>
    </xf>
    <xf numFmtId="3" fontId="135" fillId="111" borderId="51" xfId="249" applyNumberFormat="1" applyFont="1" applyFill="1" applyBorder="1" applyAlignment="1">
      <alignment horizontal="center" vertical="center" wrapText="1"/>
    </xf>
    <xf numFmtId="3" fontId="135" fillId="150" borderId="67" xfId="249" applyNumberFormat="1" applyFont="1" applyFill="1" applyBorder="1" applyAlignment="1">
      <alignment horizontal="center" vertical="center" wrapText="1"/>
    </xf>
    <xf numFmtId="3" fontId="135" fillId="150" borderId="51" xfId="249" applyNumberFormat="1" applyFont="1" applyFill="1" applyBorder="1" applyAlignment="1">
      <alignment horizontal="center" vertical="center" wrapText="1"/>
    </xf>
    <xf numFmtId="3" fontId="135" fillId="149" borderId="51" xfId="249" applyNumberFormat="1" applyFont="1" applyFill="1" applyBorder="1" applyAlignment="1">
      <alignment horizontal="center" vertical="center" wrapText="1"/>
    </xf>
    <xf numFmtId="3" fontId="135" fillId="152" borderId="51" xfId="249" applyNumberFormat="1" applyFont="1" applyFill="1" applyBorder="1" applyAlignment="1">
      <alignment horizontal="center" vertical="center" wrapText="1"/>
    </xf>
    <xf numFmtId="231" fontId="135" fillId="143" borderId="51" xfId="249" applyNumberFormat="1" applyFont="1" applyFill="1" applyBorder="1" applyAlignment="1">
      <alignment horizontal="center" vertical="center" wrapText="1"/>
    </xf>
    <xf numFmtId="0" fontId="137" fillId="112" borderId="51" xfId="0" applyFont="1" applyFill="1" applyBorder="1" applyAlignment="1">
      <alignment horizontal="center" vertical="center" wrapText="1"/>
    </xf>
  </cellXfs>
  <cellStyles count="10701">
    <cellStyle name=" 1" xfId="1146" xr:uid="{00000000-0005-0000-0000-000000000000}"/>
    <cellStyle name=" 1 2" xfId="1147" xr:uid="{00000000-0005-0000-0000-000001000000}"/>
    <cellStyle name="%" xfId="1" xr:uid="{00000000-0005-0000-0000-000002000000}"/>
    <cellStyle name="% 2" xfId="2" xr:uid="{00000000-0005-0000-0000-000003000000}"/>
    <cellStyle name="% 2 2" xfId="3" xr:uid="{00000000-0005-0000-0000-000004000000}"/>
    <cellStyle name="% 2 2 2" xfId="1149" xr:uid="{00000000-0005-0000-0000-000005000000}"/>
    <cellStyle name="% 2 2 3" xfId="1148" xr:uid="{00000000-0005-0000-0000-000006000000}"/>
    <cellStyle name="% 2 3" xfId="4" xr:uid="{00000000-0005-0000-0000-000007000000}"/>
    <cellStyle name="% 2 3 2" xfId="1150" xr:uid="{00000000-0005-0000-0000-000008000000}"/>
    <cellStyle name="% 2 4" xfId="5" xr:uid="{00000000-0005-0000-0000-000009000000}"/>
    <cellStyle name="% 2 4 2" xfId="1152" xr:uid="{00000000-0005-0000-0000-00000A000000}"/>
    <cellStyle name="% 2 4 3" xfId="1151" xr:uid="{00000000-0005-0000-0000-00000B000000}"/>
    <cellStyle name="% 3" xfId="6" xr:uid="{00000000-0005-0000-0000-00000C000000}"/>
    <cellStyle name="% 3 2" xfId="7" xr:uid="{00000000-0005-0000-0000-00000D000000}"/>
    <cellStyle name="% 3 3" xfId="1153" xr:uid="{00000000-0005-0000-0000-00000E000000}"/>
    <cellStyle name="% 4" xfId="8" xr:uid="{00000000-0005-0000-0000-00000F000000}"/>
    <cellStyle name="%_Book1" xfId="1154" xr:uid="{00000000-0005-0000-0000-000010000000}"/>
    <cellStyle name="%_Book1 2" xfId="1155" xr:uid="{00000000-0005-0000-0000-000011000000}"/>
    <cellStyle name="%_Book2" xfId="1156" xr:uid="{00000000-0005-0000-0000-000012000000}"/>
    <cellStyle name="%_Book2 2" xfId="1157" xr:uid="{00000000-0005-0000-0000-000013000000}"/>
    <cellStyle name="%_Book3" xfId="1158" xr:uid="{00000000-0005-0000-0000-000014000000}"/>
    <cellStyle name="%_Book3 2" xfId="1159" xr:uid="{00000000-0005-0000-0000-000015000000}"/>
    <cellStyle name="%_Celtel Vs Warid July 2008" xfId="9" xr:uid="{00000000-0005-0000-0000-000016000000}"/>
    <cellStyle name="%_CN.DB.2.03.A.Oracle DB Transition  v1.10" xfId="1160" xr:uid="{00000000-0005-0000-0000-000017000000}"/>
    <cellStyle name="%_CN.DB.2.03.A.Oracle DB Transition  v1.10 2" xfId="1161" xr:uid="{00000000-0005-0000-0000-000018000000}"/>
    <cellStyle name="%_CN.EMS.2.03.A.Exchange KAP Template v2.4" xfId="1162" xr:uid="{00000000-0005-0000-0000-000019000000}"/>
    <cellStyle name="%_CN.EMS.2.03.A.Exchange KAP Template v2.4 2" xfId="1163" xr:uid="{00000000-0005-0000-0000-00001A000000}"/>
    <cellStyle name="%_CN.STR.4.01.A.HP StorageWorks EVA KAP Template v1 1" xfId="1164" xr:uid="{00000000-0005-0000-0000-00001B000000}"/>
    <cellStyle name="%_CN.STR.4.01.A.HP StorageWorks EVA KAP Template v1 1 2" xfId="1165" xr:uid="{00000000-0005-0000-0000-00001C000000}"/>
    <cellStyle name="%_CN.SVR_WIN.2.03.A.Windows _ AD KAP Tempalte v2.6" xfId="1166" xr:uid="{00000000-0005-0000-0000-00001D000000}"/>
    <cellStyle name="%_CN.SVR_WIN.2.03.A.Windows _ AD KAP Tempalte v2.6 2" xfId="1167" xr:uid="{00000000-0005-0000-0000-00001E000000}"/>
    <cellStyle name="%_CN.SVR_WIN.2.03.A.Windows _ AD KAP Tempalte v2.7" xfId="1168" xr:uid="{00000000-0005-0000-0000-00001F000000}"/>
    <cellStyle name="%_CN.SVR_WIN.2.03.A.Windows _ AD KAP Tempalte v2.7 2" xfId="1169" xr:uid="{00000000-0005-0000-0000-000020000000}"/>
    <cellStyle name="%_Customer Escalation Matrix - Temp - 05-Ver 1 1" xfId="1170" xr:uid="{00000000-0005-0000-0000-000021000000}"/>
    <cellStyle name="%_Customer Escalation Matrix - Temp - 05-Ver 1 1 2" xfId="1171" xr:uid="{00000000-0005-0000-0000-000022000000}"/>
    <cellStyle name="%_Customer Escalation Matrix - Temp - 05-Ver 1 1 2 2" xfId="1172" xr:uid="{00000000-0005-0000-0000-000023000000}"/>
    <cellStyle name="%_Customer Escalation Matrix - Temp - 05-Ver 1 1 3" xfId="1173" xr:uid="{00000000-0005-0000-0000-000024000000}"/>
    <cellStyle name="%_Customer Escalation Matrix - Temp - 05-Ver 1 1 3 2" xfId="1174" xr:uid="{00000000-0005-0000-0000-000025000000}"/>
    <cellStyle name="%_Customer Escalation Matrix - Temp - 05-Ver 1 1 4" xfId="1175" xr:uid="{00000000-0005-0000-0000-000026000000}"/>
    <cellStyle name="%_Customer Escalation Matrix - Temp - 05-Ver 1 1_ServerConfg._Details" xfId="1176" xr:uid="{00000000-0005-0000-0000-000027000000}"/>
    <cellStyle name="%_Customer Escalation Matrix - Temp - 05-Ver 1 1_ServerConfg._Details 2" xfId="1177" xr:uid="{00000000-0005-0000-0000-000028000000}"/>
    <cellStyle name="%_EMS Tools Capability Matrix v1 2" xfId="1178" xr:uid="{00000000-0005-0000-0000-000029000000}"/>
    <cellStyle name="%_EMS Tools Capability Matrix v1 2 2" xfId="1179" xr:uid="{00000000-0005-0000-0000-00002A000000}"/>
    <cellStyle name="%_EMS Tools Capability Matrix v1.2" xfId="1180" xr:uid="{00000000-0005-0000-0000-00002B000000}"/>
    <cellStyle name="%_EMS Tools Capability Matrix v1.2 2" xfId="1181" xr:uid="{00000000-0005-0000-0000-00002C000000}"/>
    <cellStyle name="%_Interconnect Zain April 09" xfId="10" xr:uid="{00000000-0005-0000-0000-00002D000000}"/>
    <cellStyle name="%_M&amp;M Ehelpline template v1.0" xfId="1182" xr:uid="{00000000-0005-0000-0000-00002E000000}"/>
    <cellStyle name="%_M&amp;M Ehelpline template v1.0 2" xfId="1183" xr:uid="{00000000-0005-0000-0000-00002F000000}"/>
    <cellStyle name="%_MIT Deliverables SOPs Template_ V1 6" xfId="1184" xr:uid="{00000000-0005-0000-0000-000030000000}"/>
    <cellStyle name="%_MIT Deliverables SOPs Template_ V1 6 2" xfId="1185" xr:uid="{00000000-0005-0000-0000-000031000000}"/>
    <cellStyle name="%_MIT Deliverables SOPs Template_ V1.6" xfId="1186" xr:uid="{00000000-0005-0000-0000-000032000000}"/>
    <cellStyle name="%_MIT Deliverables SOPs Template_ V1.6 2" xfId="1187" xr:uid="{00000000-0005-0000-0000-000033000000}"/>
    <cellStyle name="%_RACI Matrix" xfId="1188" xr:uid="{00000000-0005-0000-0000-000034000000}"/>
    <cellStyle name="%_RACI Matrix 2" xfId="1189" xr:uid="{00000000-0005-0000-0000-000035000000}"/>
    <cellStyle name="%_Reports" xfId="1190" xr:uid="{00000000-0005-0000-0000-000036000000}"/>
    <cellStyle name="%_Reports 2" xfId="1191" xr:uid="{00000000-0005-0000-0000-000037000000}"/>
    <cellStyle name="%_Risk Register" xfId="1192" xr:uid="{00000000-0005-0000-0000-000038000000}"/>
    <cellStyle name="%_Risk Register 2" xfId="1193" xr:uid="{00000000-0005-0000-0000-000039000000}"/>
    <cellStyle name="%_Risk Rigistry V1.02" xfId="1194" xr:uid="{00000000-0005-0000-0000-00003A000000}"/>
    <cellStyle name="%_Risk Rigistry V1.02 2" xfId="1195" xr:uid="{00000000-0005-0000-0000-00003B000000}"/>
    <cellStyle name="%_STMicroelectronics Services &amp; Monitoring Parameters v1.0" xfId="1196" xr:uid="{00000000-0005-0000-0000-00003C000000}"/>
    <cellStyle name="%_STMicroelectronics Services &amp; Monitoring Parameters v1.0 2" xfId="1197" xr:uid="{00000000-0005-0000-0000-00003D000000}"/>
    <cellStyle name="%_Unitech. SVR_Solaris Kap Templete v1. 2" xfId="1198" xr:uid="{00000000-0005-0000-0000-00003E000000}"/>
    <cellStyle name="%_Unitech. SVR_Solaris Kap Templete v1. 2 2" xfId="1199" xr:uid="{00000000-0005-0000-0000-00003F000000}"/>
    <cellStyle name="%_Unitech.SVR_Linux Kap Templete V1.05" xfId="1200" xr:uid="{00000000-0005-0000-0000-000040000000}"/>
    <cellStyle name="%_Unitech.SVR_Linux Kap Templete V1.05 2" xfId="1201" xr:uid="{00000000-0005-0000-0000-000041000000}"/>
    <cellStyle name="%_VISPL.BKP.4.1.A.Veritas Netbackup Template v 1.3" xfId="1202" xr:uid="{00000000-0005-0000-0000-000042000000}"/>
    <cellStyle name="%_VISPL.BKP.4.1.A.Veritas Netbackup Template v 1.3 2" xfId="1203" xr:uid="{00000000-0005-0000-0000-000043000000}"/>
    <cellStyle name="%_VISPL_GSMC_STG_Clariion KAP Template v2.2" xfId="1204" xr:uid="{00000000-0005-0000-0000-000044000000}"/>
    <cellStyle name="%_VISPL_GSMC_STG_Clariion KAP Template v2.2 2" xfId="1205" xr:uid="{00000000-0005-0000-0000-000045000000}"/>
    <cellStyle name="%_VISPL_GSMC_STG_Clariion KAP Template v2.2 2 2" xfId="1206" xr:uid="{00000000-0005-0000-0000-000046000000}"/>
    <cellStyle name="%_VISPL_GSMC_STG_Clariion KAP Template v2.2 3" xfId="1207" xr:uid="{00000000-0005-0000-0000-000047000000}"/>
    <cellStyle name="%_VISPL_GSMC_STG_Clariion KAP Template v2.2 3 2" xfId="1208" xr:uid="{00000000-0005-0000-0000-000048000000}"/>
    <cellStyle name="%_VISPL_GSMC_STG_Clariion KAP Template v2.2 4" xfId="1209" xr:uid="{00000000-0005-0000-0000-000049000000}"/>
    <cellStyle name="%_Xl0000008" xfId="11" xr:uid="{00000000-0005-0000-0000-00004A000000}"/>
    <cellStyle name="%_Xl0000010" xfId="12" xr:uid="{00000000-0005-0000-0000-00004B000000}"/>
    <cellStyle name="_04 Escalation Matrix - 05" xfId="1210" xr:uid="{00000000-0005-0000-0000-00004C000000}"/>
    <cellStyle name="_04 Escalation Matrix - 05 2" xfId="1211" xr:uid="{00000000-0005-0000-0000-00004D000000}"/>
    <cellStyle name="_04 Escalation Matrix - 05_CN.EMS.2.03.A.Exchange KAP Template v2.4" xfId="1212" xr:uid="{00000000-0005-0000-0000-00004E000000}"/>
    <cellStyle name="_04 Escalation Matrix - 05_CN.EMS.2.03.A.Exchange KAP Template v2.4 2" xfId="1213" xr:uid="{00000000-0005-0000-0000-00004F000000}"/>
    <cellStyle name="_04 Escalation Matrix - 05_CN.SVR_WIN.2.03.A.Windows _ AD KAP Tempalte v2.6" xfId="1214" xr:uid="{00000000-0005-0000-0000-000050000000}"/>
    <cellStyle name="_04 Escalation Matrix - 05_CN.SVR_WIN.2.03.A.Windows _ AD KAP Tempalte v2.6 2" xfId="1215" xr:uid="{00000000-0005-0000-0000-000051000000}"/>
    <cellStyle name="_04 Escalation Matrix - 05_Service Catlog -SAP 1.1" xfId="1216" xr:uid="{00000000-0005-0000-0000-000052000000}"/>
    <cellStyle name="_04 Escalation Matrix - 05_Service Catlog -SAP 1.1 2" xfId="1217" xr:uid="{00000000-0005-0000-0000-000053000000}"/>
    <cellStyle name="_04 Escalation Matrix - 05_Service Catlog -SAP 1.1 2 2" xfId="1218" xr:uid="{00000000-0005-0000-0000-000054000000}"/>
    <cellStyle name="_04 Escalation Matrix - 05_Service Catlog -SAP 1.1 2_CN.EMS.2.03.A.Exchange KAP Template v2.4" xfId="1219" xr:uid="{00000000-0005-0000-0000-000055000000}"/>
    <cellStyle name="_04 Escalation Matrix - 05_Service Catlog -SAP 1.1 2_CN.EMS.2.03.A.Exchange KAP Template v2.4 2" xfId="1220" xr:uid="{00000000-0005-0000-0000-000056000000}"/>
    <cellStyle name="_04 Escalation Matrix - 05_Service Catlog -SAP 1.1 2_CN.SVR_WIN.2.03.A.Windows _ AD KAP Tempalte v2.6" xfId="1221" xr:uid="{00000000-0005-0000-0000-000057000000}"/>
    <cellStyle name="_04 Escalation Matrix - 05_Service Catlog -SAP 1.1 2_CN.SVR_WIN.2.03.A.Windows _ AD KAP Tempalte v2.6 2" xfId="1222" xr:uid="{00000000-0005-0000-0000-000058000000}"/>
    <cellStyle name="_04 Escalation Matrix - 05_Service Catlog -SAP 1.1 3" xfId="1223" xr:uid="{00000000-0005-0000-0000-000059000000}"/>
    <cellStyle name="_04 Escalation Matrix - 05_Service Catlog -SAP 1.1 3 2" xfId="1224" xr:uid="{00000000-0005-0000-0000-00005A000000}"/>
    <cellStyle name="_04 Escalation Matrix - 05_Service Catlog -SAP 1.1 4" xfId="1225" xr:uid="{00000000-0005-0000-0000-00005B000000}"/>
    <cellStyle name="_04 Escalation Matrix - 05_Service Catlog -SAP 1.1 4 2" xfId="1226" xr:uid="{00000000-0005-0000-0000-00005C000000}"/>
    <cellStyle name="_04 Escalation Matrix - 05_Service Catlog -SAP 1.1 5" xfId="1227" xr:uid="{00000000-0005-0000-0000-00005D000000}"/>
    <cellStyle name="_04 Escalation Matrix - 05_Service Catlog -SAP 1.1 5 2" xfId="1228" xr:uid="{00000000-0005-0000-0000-00005E000000}"/>
    <cellStyle name="_04 Escalation Matrix - 05_Service Catlog -SAP 1.1 6" xfId="1229" xr:uid="{00000000-0005-0000-0000-00005F000000}"/>
    <cellStyle name="_04 Escalation Matrix - 05_Service Catlog -SAP 1.1 6 2" xfId="1230" xr:uid="{00000000-0005-0000-0000-000060000000}"/>
    <cellStyle name="_04 Escalation Matrix - 05_Service Catlog -SAP 1.1 7" xfId="1231" xr:uid="{00000000-0005-0000-0000-000061000000}"/>
    <cellStyle name="_04 Escalation Matrix - 05_Service Catlog -SAP 1.1 7 2" xfId="1232" xr:uid="{00000000-0005-0000-0000-000062000000}"/>
    <cellStyle name="_04 Escalation Matrix - 05_Service Catlog -SAP 1.1 8" xfId="1233" xr:uid="{00000000-0005-0000-0000-000063000000}"/>
    <cellStyle name="_04 Escalation Matrix - 05_Service Catlog -SAP 1.1 8 2" xfId="1234" xr:uid="{00000000-0005-0000-0000-000064000000}"/>
    <cellStyle name="_04 Escalation Matrix - 05_Service Catlog -SAP 1.1 9" xfId="1235" xr:uid="{00000000-0005-0000-0000-000065000000}"/>
    <cellStyle name="_04 Escalation Matrix - 05_Service Catlog -SAP 1.1_Change Category" xfId="1236" xr:uid="{00000000-0005-0000-0000-000066000000}"/>
    <cellStyle name="_04 Escalation Matrix - 05_Service Catlog -SAP 1.1_Change Category 2" xfId="1237" xr:uid="{00000000-0005-0000-0000-000067000000}"/>
    <cellStyle name="_04 Escalation Matrix - 05_Service Catlog -SAP 1.1_CN.EMS.2.03.A.Exchange KAP Template v2.4" xfId="1238" xr:uid="{00000000-0005-0000-0000-000068000000}"/>
    <cellStyle name="_04 Escalation Matrix - 05_Service Catlog -SAP 1.1_CN.EMS.2.03.A.Exchange KAP Template v2.4 2" xfId="1239" xr:uid="{00000000-0005-0000-0000-000069000000}"/>
    <cellStyle name="_04 Escalation Matrix - 05_Service Catlog -SAP 1.1_CN.EMS.2.03.A.Exchange KAP Template v2.4 2 2" xfId="1240" xr:uid="{00000000-0005-0000-0000-00006A000000}"/>
    <cellStyle name="_04 Escalation Matrix - 05_Service Catlog -SAP 1.1_CN.EMS.2.03.A.Exchange KAP Template v2.4 3" xfId="1241" xr:uid="{00000000-0005-0000-0000-00006B000000}"/>
    <cellStyle name="_04 Escalation Matrix - 05_Service Catlog -SAP 1.1_CN.EMS.2.03.A.Exchange KAP Template v2.4 3 2" xfId="1242" xr:uid="{00000000-0005-0000-0000-00006C000000}"/>
    <cellStyle name="_04 Escalation Matrix - 05_Service Catlog -SAP 1.1_CN.EMS.2.03.A.Exchange KAP Template v2.4 4" xfId="1243" xr:uid="{00000000-0005-0000-0000-00006D000000}"/>
    <cellStyle name="_04 Escalation Matrix - 05_Service Catlog -SAP 1.1_CN.EMS.2.03.A.Exchange KAP Template v2.4_ServerConfg._Details" xfId="1244" xr:uid="{00000000-0005-0000-0000-00006E000000}"/>
    <cellStyle name="_04 Escalation Matrix - 05_Service Catlog -SAP 1.1_CN.EMS.2.03.A.Exchange KAP Template v2.4_ServerConfg._Details 2" xfId="1245" xr:uid="{00000000-0005-0000-0000-00006F000000}"/>
    <cellStyle name="_04 Escalation Matrix - 05_Service Catlog -SAP 1.1_CN.SVR_WIN.2.03.A.Windows _ AD KAP Tempalte v2.6" xfId="1246" xr:uid="{00000000-0005-0000-0000-000070000000}"/>
    <cellStyle name="_04 Escalation Matrix - 05_Service Catlog -SAP 1.1_CN.SVR_WIN.2.03.A.Windows _ AD KAP Tempalte v2.6 2" xfId="1247" xr:uid="{00000000-0005-0000-0000-000071000000}"/>
    <cellStyle name="_04 Escalation Matrix - 05_Service Catlog -SAP 1.1_CN.SVR_WIN.2.03.A.Windows _ AD KAP Tempalte v2.6 2 2" xfId="1248" xr:uid="{00000000-0005-0000-0000-000072000000}"/>
    <cellStyle name="_04 Escalation Matrix - 05_Service Catlog -SAP 1.1_CN.SVR_WIN.2.03.A.Windows _ AD KAP Tempalte v2.6 3" xfId="1249" xr:uid="{00000000-0005-0000-0000-000073000000}"/>
    <cellStyle name="_04 Escalation Matrix - 05_Service Catlog -SAP 1.1_CN.SVR_WIN.2.03.A.Windows _ AD KAP Tempalte v2.6 3 2" xfId="1250" xr:uid="{00000000-0005-0000-0000-000074000000}"/>
    <cellStyle name="_04 Escalation Matrix - 05_Service Catlog -SAP 1.1_CN.SVR_WIN.2.03.A.Windows _ AD KAP Tempalte v2.6 4" xfId="1251" xr:uid="{00000000-0005-0000-0000-000075000000}"/>
    <cellStyle name="_04 Escalation Matrix - 05_Service Catlog -SAP 1.1_CN.SVR_WIN.2.03.A.Windows _ AD KAP Tempalte v2.6_ServerConfg._Details" xfId="1252" xr:uid="{00000000-0005-0000-0000-000076000000}"/>
    <cellStyle name="_04 Escalation Matrix - 05_Service Catlog -SAP 1.1_CN.SVR_WIN.2.03.A.Windows _ AD KAP Tempalte v2.6_ServerConfg._Details 2" xfId="1253" xr:uid="{00000000-0005-0000-0000-000077000000}"/>
    <cellStyle name="_04 Escalation Matrix - 05_Service Catlog -SAP 1.1_Copy of EMS Tools Capability Matrix v1.2" xfId="1254" xr:uid="{00000000-0005-0000-0000-000078000000}"/>
    <cellStyle name="_04 Escalation Matrix - 05_Service Catlog -SAP 1.1_Copy of EMS Tools Capability Matrix v1.2 2" xfId="1255" xr:uid="{00000000-0005-0000-0000-000079000000}"/>
    <cellStyle name="_04 Escalation Matrix - 05_Service Catlog -SAP 1.1_EMS Tools Capability Matrix v1 2" xfId="1256" xr:uid="{00000000-0005-0000-0000-00007A000000}"/>
    <cellStyle name="_04 Escalation Matrix - 05_Service Catlog -SAP 1.1_EMS Tools Capability Matrix v1 2 2" xfId="1257" xr:uid="{00000000-0005-0000-0000-00007B000000}"/>
    <cellStyle name="_04 Escalation Matrix - 05_Service Catlog -SAP 1.1_MIT_UAT_TEST_CASES v1 3" xfId="1258" xr:uid="{00000000-0005-0000-0000-00007C000000}"/>
    <cellStyle name="_04 Escalation Matrix - 05_Service Catlog -SAP 1.1_MIT_UAT_TEST_CASES v1 3 2" xfId="1259" xr:uid="{00000000-0005-0000-0000-00007D000000}"/>
    <cellStyle name="_04 Escalation Matrix - 05_Service Catlog -SAP 1.1_RACI Matrix" xfId="1260" xr:uid="{00000000-0005-0000-0000-00007E000000}"/>
    <cellStyle name="_04 Escalation Matrix - 05_Service Catlog -SAP 1.1_RACI Matrix 2" xfId="1261" xr:uid="{00000000-0005-0000-0000-00007F000000}"/>
    <cellStyle name="_04 Escalation Matrix - 05_Service Catlog -SAP 1.1_ServerConfg._Details" xfId="1262" xr:uid="{00000000-0005-0000-0000-000080000000}"/>
    <cellStyle name="_04 Escalation Matrix - 05_Service Catlog -SAP 1.1_ServerConfg._Details 2" xfId="1263" xr:uid="{00000000-0005-0000-0000-000081000000}"/>
    <cellStyle name="_07 TEMP IM Vendor Escalation Matrix - 07" xfId="1264" xr:uid="{00000000-0005-0000-0000-000082000000}"/>
    <cellStyle name="_07 TEMP IM Vendor Escalation Matrix - 07 2" xfId="1265" xr:uid="{00000000-0005-0000-0000-000083000000}"/>
    <cellStyle name="_07 TEMP IM Vendor Escalation Matrix - 07_CN.EMS.2.03.A.Exchange KAP Template v2.4" xfId="1266" xr:uid="{00000000-0005-0000-0000-000084000000}"/>
    <cellStyle name="_07 TEMP IM Vendor Escalation Matrix - 07_CN.EMS.2.03.A.Exchange KAP Template v2.4 2" xfId="1267" xr:uid="{00000000-0005-0000-0000-000085000000}"/>
    <cellStyle name="_07 TEMP IM Vendor Escalation Matrix - 07_CN.SVR_WIN.2.03.A.Windows _ AD KAP Tempalte v2.6" xfId="1268" xr:uid="{00000000-0005-0000-0000-000086000000}"/>
    <cellStyle name="_07 TEMP IM Vendor Escalation Matrix - 07_CN.SVR_WIN.2.03.A.Windows _ AD KAP Tempalte v2.6 2" xfId="1269" xr:uid="{00000000-0005-0000-0000-000087000000}"/>
    <cellStyle name="_07 TEMP IM Vendor Escalation Matrix - 07_Service Catlog -SAP 1.1" xfId="1270" xr:uid="{00000000-0005-0000-0000-000088000000}"/>
    <cellStyle name="_07 TEMP IM Vendor Escalation Matrix - 07_Service Catlog -SAP 1.1 2" xfId="1271" xr:uid="{00000000-0005-0000-0000-000089000000}"/>
    <cellStyle name="_07 TEMP IM Vendor Escalation Matrix - 07_Service Catlog -SAP 1.1 2 2" xfId="1272" xr:uid="{00000000-0005-0000-0000-00008A000000}"/>
    <cellStyle name="_11 List of critical users - 11" xfId="1273" xr:uid="{00000000-0005-0000-0000-00008B000000}"/>
    <cellStyle name="_11 List of critical users - 11 2" xfId="1274" xr:uid="{00000000-0005-0000-0000-00008C000000}"/>
    <cellStyle name="_11 List of critical users - 11_CN.EMS.2.03.A.Exchange KAP Template v2.4" xfId="1275" xr:uid="{00000000-0005-0000-0000-00008D000000}"/>
    <cellStyle name="_11 List of critical users - 11_CN.EMS.2.03.A.Exchange KAP Template v2.4 2" xfId="1276" xr:uid="{00000000-0005-0000-0000-00008E000000}"/>
    <cellStyle name="_11 List of critical users - 11_CN.SVR_WIN.2.03.A.Windows _ AD KAP Tempalte v2.6" xfId="1277" xr:uid="{00000000-0005-0000-0000-00008F000000}"/>
    <cellStyle name="_11 List of critical users - 11_CN.SVR_WIN.2.03.A.Windows _ AD KAP Tempalte v2.6 2" xfId="1278" xr:uid="{00000000-0005-0000-0000-000090000000}"/>
    <cellStyle name="_11 List of critical users - 11_Service Catlog -SAP 1.1" xfId="1279" xr:uid="{00000000-0005-0000-0000-000091000000}"/>
    <cellStyle name="_11 List of critical users - 11_Service Catlog -SAP 1.1 2" xfId="1280" xr:uid="{00000000-0005-0000-0000-000092000000}"/>
    <cellStyle name="_11 List of critical users - 11_Service Catlog -SAP 1.1 2 2" xfId="1281" xr:uid="{00000000-0005-0000-0000-000093000000}"/>
    <cellStyle name="_11 List of critical users - 11_Service Catlog -SAP 1.1 2_CN.EMS.2.03.A.Exchange KAP Template v2.4" xfId="1282" xr:uid="{00000000-0005-0000-0000-000094000000}"/>
    <cellStyle name="_11 List of critical users - 11_Service Catlog -SAP 1.1 2_CN.EMS.2.03.A.Exchange KAP Template v2.4 2" xfId="1283" xr:uid="{00000000-0005-0000-0000-000095000000}"/>
    <cellStyle name="_11 List of critical users - 11_Service Catlog -SAP 1.1 2_CN.SVR_WIN.2.03.A.Windows _ AD KAP Tempalte v2.6" xfId="1284" xr:uid="{00000000-0005-0000-0000-000096000000}"/>
    <cellStyle name="_11 List of critical users - 11_Service Catlog -SAP 1.1 2_CN.SVR_WIN.2.03.A.Windows _ AD KAP Tempalte v2.6 2" xfId="1285" xr:uid="{00000000-0005-0000-0000-000097000000}"/>
    <cellStyle name="_11 List of critical users - 11_Service Catlog -SAP 1.1 3" xfId="1286" xr:uid="{00000000-0005-0000-0000-000098000000}"/>
    <cellStyle name="_11 List of critical users - 11_Service Catlog -SAP 1.1 3 2" xfId="1287" xr:uid="{00000000-0005-0000-0000-000099000000}"/>
    <cellStyle name="_11 List of critical users - 11_Service Catlog -SAP 1.1 4" xfId="1288" xr:uid="{00000000-0005-0000-0000-00009A000000}"/>
    <cellStyle name="_11 List of critical users - 11_Service Catlog -SAP 1.1 4 2" xfId="1289" xr:uid="{00000000-0005-0000-0000-00009B000000}"/>
    <cellStyle name="_11 List of critical users - 11_Service Catlog -SAP 1.1 5" xfId="1290" xr:uid="{00000000-0005-0000-0000-00009C000000}"/>
    <cellStyle name="_11 List of critical users - 11_Service Catlog -SAP 1.1 5 2" xfId="1291" xr:uid="{00000000-0005-0000-0000-00009D000000}"/>
    <cellStyle name="_11 List of critical users - 11_Service Catlog -SAP 1.1 6" xfId="1292" xr:uid="{00000000-0005-0000-0000-00009E000000}"/>
    <cellStyle name="_11 List of critical users - 11_Service Catlog -SAP 1.1 6 2" xfId="1293" xr:uid="{00000000-0005-0000-0000-00009F000000}"/>
    <cellStyle name="_11 List of critical users - 11_Service Catlog -SAP 1.1 7" xfId="1294" xr:uid="{00000000-0005-0000-0000-0000A0000000}"/>
    <cellStyle name="_11 List of critical users - 11_Service Catlog -SAP 1.1 7 2" xfId="1295" xr:uid="{00000000-0005-0000-0000-0000A1000000}"/>
    <cellStyle name="_11 List of critical users - 11_Service Catlog -SAP 1.1 8" xfId="1296" xr:uid="{00000000-0005-0000-0000-0000A2000000}"/>
    <cellStyle name="_11 List of critical users - 11_Service Catlog -SAP 1.1 8 2" xfId="1297" xr:uid="{00000000-0005-0000-0000-0000A3000000}"/>
    <cellStyle name="_11 List of critical users - 11_Service Catlog -SAP 1.1 9" xfId="1298" xr:uid="{00000000-0005-0000-0000-0000A4000000}"/>
    <cellStyle name="_11 List of critical users - 11_Service Catlog -SAP 1.1_Change Category" xfId="1299" xr:uid="{00000000-0005-0000-0000-0000A5000000}"/>
    <cellStyle name="_11 List of critical users - 11_Service Catlog -SAP 1.1_Change Category 2" xfId="1300" xr:uid="{00000000-0005-0000-0000-0000A6000000}"/>
    <cellStyle name="_11 List of critical users - 11_Service Catlog -SAP 1.1_CN.EMS.2.03.A.Exchange KAP Template v2.4" xfId="1301" xr:uid="{00000000-0005-0000-0000-0000A7000000}"/>
    <cellStyle name="_11 List of critical users - 11_Service Catlog -SAP 1.1_CN.EMS.2.03.A.Exchange KAP Template v2.4 2" xfId="1302" xr:uid="{00000000-0005-0000-0000-0000A8000000}"/>
    <cellStyle name="_11 List of critical users - 11_Service Catlog -SAP 1.1_CN.EMS.2.03.A.Exchange KAP Template v2.4 2 2" xfId="1303" xr:uid="{00000000-0005-0000-0000-0000A9000000}"/>
    <cellStyle name="_11 List of critical users - 11_Service Catlog -SAP 1.1_CN.EMS.2.03.A.Exchange KAP Template v2.4 3" xfId="1304" xr:uid="{00000000-0005-0000-0000-0000AA000000}"/>
    <cellStyle name="_11 List of critical users - 11_Service Catlog -SAP 1.1_CN.EMS.2.03.A.Exchange KAP Template v2.4 3 2" xfId="1305" xr:uid="{00000000-0005-0000-0000-0000AB000000}"/>
    <cellStyle name="_11 List of critical users - 11_Service Catlog -SAP 1.1_CN.EMS.2.03.A.Exchange KAP Template v2.4 4" xfId="1306" xr:uid="{00000000-0005-0000-0000-0000AC000000}"/>
    <cellStyle name="_11 List of critical users - 11_Service Catlog -SAP 1.1_CN.EMS.2.03.A.Exchange KAP Template v2.4_ServerConfg._Details" xfId="1307" xr:uid="{00000000-0005-0000-0000-0000AD000000}"/>
    <cellStyle name="_11 List of critical users - 11_Service Catlog -SAP 1.1_CN.EMS.2.03.A.Exchange KAP Template v2.4_ServerConfg._Details 2" xfId="1308" xr:uid="{00000000-0005-0000-0000-0000AE000000}"/>
    <cellStyle name="_11 List of critical users - 11_Service Catlog -SAP 1.1_CN.SVR_WIN.2.03.A.Windows _ AD KAP Tempalte v2.6" xfId="1309" xr:uid="{00000000-0005-0000-0000-0000AF000000}"/>
    <cellStyle name="_11 List of critical users - 11_Service Catlog -SAP 1.1_CN.SVR_WIN.2.03.A.Windows _ AD KAP Tempalte v2.6 2" xfId="1310" xr:uid="{00000000-0005-0000-0000-0000B0000000}"/>
    <cellStyle name="_11 List of critical users - 11_Service Catlog -SAP 1.1_CN.SVR_WIN.2.03.A.Windows _ AD KAP Tempalte v2.6 2 2" xfId="1311" xr:uid="{00000000-0005-0000-0000-0000B1000000}"/>
    <cellStyle name="_11 List of critical users - 11_Service Catlog -SAP 1.1_CN.SVR_WIN.2.03.A.Windows _ AD KAP Tempalte v2.6 3" xfId="1312" xr:uid="{00000000-0005-0000-0000-0000B2000000}"/>
    <cellStyle name="_11 List of critical users - 11_Service Catlog -SAP 1.1_CN.SVR_WIN.2.03.A.Windows _ AD KAP Tempalte v2.6 3 2" xfId="1313" xr:uid="{00000000-0005-0000-0000-0000B3000000}"/>
    <cellStyle name="_11 List of critical users - 11_Service Catlog -SAP 1.1_CN.SVR_WIN.2.03.A.Windows _ AD KAP Tempalte v2.6 4" xfId="1314" xr:uid="{00000000-0005-0000-0000-0000B4000000}"/>
    <cellStyle name="_11 List of critical users - 11_Service Catlog -SAP 1.1_CN.SVR_WIN.2.03.A.Windows _ AD KAP Tempalte v2.6_ServerConfg._Details" xfId="1315" xr:uid="{00000000-0005-0000-0000-0000B5000000}"/>
    <cellStyle name="_11 List of critical users - 11_Service Catlog -SAP 1.1_CN.SVR_WIN.2.03.A.Windows _ AD KAP Tempalte v2.6_ServerConfg._Details 2" xfId="1316" xr:uid="{00000000-0005-0000-0000-0000B6000000}"/>
    <cellStyle name="_11 List of critical users - 11_Service Catlog -SAP 1.1_Copy of EMS Tools Capability Matrix v1.2" xfId="1317" xr:uid="{00000000-0005-0000-0000-0000B7000000}"/>
    <cellStyle name="_11 List of critical users - 11_Service Catlog -SAP 1.1_Copy of EMS Tools Capability Matrix v1.2 2" xfId="1318" xr:uid="{00000000-0005-0000-0000-0000B8000000}"/>
    <cellStyle name="_11 List of critical users - 11_Service Catlog -SAP 1.1_EMS Tools Capability Matrix v1 2" xfId="1319" xr:uid="{00000000-0005-0000-0000-0000B9000000}"/>
    <cellStyle name="_11 List of critical users - 11_Service Catlog -SAP 1.1_EMS Tools Capability Matrix v1 2 2" xfId="1320" xr:uid="{00000000-0005-0000-0000-0000BA000000}"/>
    <cellStyle name="_11 List of critical users - 11_Service Catlog -SAP 1.1_MIT_UAT_TEST_CASES v1 3" xfId="1321" xr:uid="{00000000-0005-0000-0000-0000BB000000}"/>
    <cellStyle name="_11 List of critical users - 11_Service Catlog -SAP 1.1_MIT_UAT_TEST_CASES v1 3 2" xfId="1322" xr:uid="{00000000-0005-0000-0000-0000BC000000}"/>
    <cellStyle name="_11 List of critical users - 11_Service Catlog -SAP 1.1_RACI Matrix" xfId="1323" xr:uid="{00000000-0005-0000-0000-0000BD000000}"/>
    <cellStyle name="_11 List of critical users - 11_Service Catlog -SAP 1.1_RACI Matrix 2" xfId="1324" xr:uid="{00000000-0005-0000-0000-0000BE000000}"/>
    <cellStyle name="_11 List of critical users - 11_Service Catlog -SAP 1.1_ServerConfg._Details" xfId="1325" xr:uid="{00000000-0005-0000-0000-0000BF000000}"/>
    <cellStyle name="_11 List of critical users - 11_Service Catlog -SAP 1.1_ServerConfg._Details 2" xfId="1326" xr:uid="{00000000-0005-0000-0000-0000C0000000}"/>
    <cellStyle name="_2007 dployment data (2)" xfId="878" xr:uid="{00000000-0005-0000-0000-0000C1000000}"/>
    <cellStyle name="_2009 projects updated" xfId="879" xr:uid="{00000000-0005-0000-0000-0000C2000000}"/>
    <cellStyle name="_2009 projects updated3" xfId="880" xr:uid="{00000000-0005-0000-0000-0000C3000000}"/>
    <cellStyle name="_40branches-LAN-WAN IP Address" xfId="1327" xr:uid="{00000000-0005-0000-0000-0000C4000000}"/>
    <cellStyle name="_40branches-LAN-WAN IP Address_Service Catlog -SAP 1.1" xfId="1328" xr:uid="{00000000-0005-0000-0000-0000C5000000}"/>
    <cellStyle name="_40branches-LAN-WAN IP Address_Service Catlog -SAP 1.1 2" xfId="1329" xr:uid="{00000000-0005-0000-0000-0000C6000000}"/>
    <cellStyle name="_Antivirus Information" xfId="1330" xr:uid="{00000000-0005-0000-0000-0000C7000000}"/>
    <cellStyle name="_Antivirus Information 2" xfId="1331" xr:uid="{00000000-0005-0000-0000-0000C8000000}"/>
    <cellStyle name="_Antivirus Information 2 2" xfId="1332" xr:uid="{00000000-0005-0000-0000-0000C9000000}"/>
    <cellStyle name="_Antivirus Information 3" xfId="1333" xr:uid="{00000000-0005-0000-0000-0000CA000000}"/>
    <cellStyle name="_Antivirus Information 3 2" xfId="1334" xr:uid="{00000000-0005-0000-0000-0000CB000000}"/>
    <cellStyle name="_Antivirus Information 4" xfId="1335" xr:uid="{00000000-0005-0000-0000-0000CC000000}"/>
    <cellStyle name="_Antivirus Information_ServerConfg._Details" xfId="1336" xr:uid="{00000000-0005-0000-0000-0000CD000000}"/>
    <cellStyle name="_Antivirus Information_ServerConfg._Details 2" xfId="1337" xr:uid="{00000000-0005-0000-0000-0000CE000000}"/>
    <cellStyle name="_Application Database dependency" xfId="1338" xr:uid="{00000000-0005-0000-0000-0000CF000000}"/>
    <cellStyle name="_Application Details v1 6" xfId="1339" xr:uid="{00000000-0005-0000-0000-0000D0000000}"/>
    <cellStyle name="_Application Details v1 6 2" xfId="1340" xr:uid="{00000000-0005-0000-0000-0000D1000000}"/>
    <cellStyle name="_Application Details v1 6 2 2" xfId="1341" xr:uid="{00000000-0005-0000-0000-0000D2000000}"/>
    <cellStyle name="_Application Details v1 6 3" xfId="1342" xr:uid="{00000000-0005-0000-0000-0000D3000000}"/>
    <cellStyle name="_Application Details v1 6 3 2" xfId="1343" xr:uid="{00000000-0005-0000-0000-0000D4000000}"/>
    <cellStyle name="_Application Details v1 6 4" xfId="1344" xr:uid="{00000000-0005-0000-0000-0000D5000000}"/>
    <cellStyle name="_Application Details v1 6_ServerConfg._Details" xfId="1345" xr:uid="{00000000-0005-0000-0000-0000D6000000}"/>
    <cellStyle name="_Application Details v1 6_ServerConfg._Details 2" xfId="1346" xr:uid="{00000000-0005-0000-0000-0000D7000000}"/>
    <cellStyle name="_Asset hostname details for AV Management_template" xfId="1347" xr:uid="{00000000-0005-0000-0000-0000D8000000}"/>
    <cellStyle name="_Asset hostname details for AV Management_template 2" xfId="1348" xr:uid="{00000000-0005-0000-0000-0000D9000000}"/>
    <cellStyle name="_Backup Details_oracle" xfId="1349" xr:uid="{00000000-0005-0000-0000-0000DA000000}"/>
    <cellStyle name="_Backup Details_oracle 2" xfId="1350" xr:uid="{00000000-0005-0000-0000-0000DB000000}"/>
    <cellStyle name="_Backup Details_oracle 2 2" xfId="1351" xr:uid="{00000000-0005-0000-0000-0000DC000000}"/>
    <cellStyle name="_Backup Details_oracle 3" xfId="1352" xr:uid="{00000000-0005-0000-0000-0000DD000000}"/>
    <cellStyle name="_Backup Details_oracle 3 2" xfId="1353" xr:uid="{00000000-0005-0000-0000-0000DE000000}"/>
    <cellStyle name="_Backup Details_oracle 4" xfId="1354" xr:uid="{00000000-0005-0000-0000-0000DF000000}"/>
    <cellStyle name="_Backup Details_oracle_CN.EMS.2.03.A.Exchange KAP Template v2.4" xfId="1355" xr:uid="{00000000-0005-0000-0000-0000E0000000}"/>
    <cellStyle name="_Backup Details_oracle_CN.EMS.2.03.A.Exchange KAP Template v2.4 2" xfId="1356" xr:uid="{00000000-0005-0000-0000-0000E1000000}"/>
    <cellStyle name="_Backup Details_oracle_CN.EMS.2.03.A.Exchange KAP Template v2.4 2 2" xfId="1357" xr:uid="{00000000-0005-0000-0000-0000E2000000}"/>
    <cellStyle name="_Backup Details_oracle_CN.EMS.2.03.A.Exchange KAP Template v2.4 3" xfId="1358" xr:uid="{00000000-0005-0000-0000-0000E3000000}"/>
    <cellStyle name="_Backup Details_oracle_CN.EMS.2.03.A.Exchange KAP Template v2.4 3 2" xfId="1359" xr:uid="{00000000-0005-0000-0000-0000E4000000}"/>
    <cellStyle name="_Backup Details_oracle_CN.EMS.2.03.A.Exchange KAP Template v2.4 4" xfId="1360" xr:uid="{00000000-0005-0000-0000-0000E5000000}"/>
    <cellStyle name="_Backup Details_oracle_CN.EMS.2.03.A.Exchange KAP Template v2.4_ServerConfg._Details" xfId="1361" xr:uid="{00000000-0005-0000-0000-0000E6000000}"/>
    <cellStyle name="_Backup Details_oracle_CN.EMS.2.03.A.Exchange KAP Template v2.4_ServerConfg._Details 2" xfId="1362" xr:uid="{00000000-0005-0000-0000-0000E7000000}"/>
    <cellStyle name="_Backup Details_oracle_CN.SVR_WIN.2.03.A.Windows _ AD KAP Tempalte v2.6" xfId="1363" xr:uid="{00000000-0005-0000-0000-0000E8000000}"/>
    <cellStyle name="_Backup Details_oracle_CN.SVR_WIN.2.03.A.Windows _ AD KAP Tempalte v2.6 2" xfId="1364" xr:uid="{00000000-0005-0000-0000-0000E9000000}"/>
    <cellStyle name="_Backup Details_oracle_CN.SVR_WIN.2.03.A.Windows _ AD KAP Tempalte v2.6 2 2" xfId="1365" xr:uid="{00000000-0005-0000-0000-0000EA000000}"/>
    <cellStyle name="_Backup Details_oracle_CN.SVR_WIN.2.03.A.Windows _ AD KAP Tempalte v2.6 3" xfId="1366" xr:uid="{00000000-0005-0000-0000-0000EB000000}"/>
    <cellStyle name="_Backup Details_oracle_CN.SVR_WIN.2.03.A.Windows _ AD KAP Tempalte v2.6 3 2" xfId="1367" xr:uid="{00000000-0005-0000-0000-0000EC000000}"/>
    <cellStyle name="_Backup Details_oracle_CN.SVR_WIN.2.03.A.Windows _ AD KAP Tempalte v2.6 4" xfId="1368" xr:uid="{00000000-0005-0000-0000-0000ED000000}"/>
    <cellStyle name="_Backup Details_oracle_CN.SVR_WIN.2.03.A.Windows _ AD KAP Tempalte v2.6_ServerConfg._Details" xfId="1369" xr:uid="{00000000-0005-0000-0000-0000EE000000}"/>
    <cellStyle name="_Backup Details_oracle_CN.SVR_WIN.2.03.A.Windows _ AD KAP Tempalte v2.6_ServerConfg._Details 2" xfId="1370" xr:uid="{00000000-0005-0000-0000-0000EF000000}"/>
    <cellStyle name="_Backup Details_oracle_Copy of EMS Tools Capability Matrix v1.2" xfId="1371" xr:uid="{00000000-0005-0000-0000-0000F0000000}"/>
    <cellStyle name="_Backup Details_oracle_Copy of EMS Tools Capability Matrix v1.2 2" xfId="1372" xr:uid="{00000000-0005-0000-0000-0000F1000000}"/>
    <cellStyle name="_Backup Details_oracle_EMS Tools Capability Matrix v1 2" xfId="1373" xr:uid="{00000000-0005-0000-0000-0000F2000000}"/>
    <cellStyle name="_Backup Details_oracle_EMS Tools Capability Matrix v1 2 2" xfId="1374" xr:uid="{00000000-0005-0000-0000-0000F3000000}"/>
    <cellStyle name="_Backup Details_oracle_EMS Tools Capability Matrix v1.2" xfId="1375" xr:uid="{00000000-0005-0000-0000-0000F4000000}"/>
    <cellStyle name="_Backup Details_oracle_EMS Tools Capability Matrix v1.2 2" xfId="1376" xr:uid="{00000000-0005-0000-0000-0000F5000000}"/>
    <cellStyle name="_Backup Details_oracle_MIT_UAT_TEST_CASES v1 3" xfId="1377" xr:uid="{00000000-0005-0000-0000-0000F6000000}"/>
    <cellStyle name="_Backup Details_oracle_MIT_UAT_TEST_CASES v1 3 2" xfId="1378" xr:uid="{00000000-0005-0000-0000-0000F7000000}"/>
    <cellStyle name="_Backup Details_oracle_MIT_UAT_TEST_CASES v1.2" xfId="1379" xr:uid="{00000000-0005-0000-0000-0000F8000000}"/>
    <cellStyle name="_Backup Details_oracle_MIT_UAT_TEST_CASES v1.2 2" xfId="1380" xr:uid="{00000000-0005-0000-0000-0000F9000000}"/>
    <cellStyle name="_Backup Details_oracle_RACI Matrix" xfId="1381" xr:uid="{00000000-0005-0000-0000-0000FA000000}"/>
    <cellStyle name="_Backup Details_oracle_RACI Matrix 2" xfId="1382" xr:uid="{00000000-0005-0000-0000-0000FB000000}"/>
    <cellStyle name="_Backup Details_oracle_ServerConfg._Details" xfId="1383" xr:uid="{00000000-0005-0000-0000-0000FC000000}"/>
    <cellStyle name="_Backup Details_oracle_ServerConfg._Details 2" xfId="1384" xr:uid="{00000000-0005-0000-0000-0000FD000000}"/>
    <cellStyle name="_Book1" xfId="1385" xr:uid="{00000000-0005-0000-0000-0000FE000000}"/>
    <cellStyle name="_Book1 2" xfId="1386" xr:uid="{00000000-0005-0000-0000-0000FF000000}"/>
    <cellStyle name="_Book2" xfId="1387" xr:uid="{00000000-0005-0000-0000-000000010000}"/>
    <cellStyle name="_Book2 2" xfId="1388" xr:uid="{00000000-0005-0000-0000-000001010000}"/>
    <cellStyle name="_Book3" xfId="1389" xr:uid="{00000000-0005-0000-0000-000002010000}"/>
    <cellStyle name="_Book3 2" xfId="1390" xr:uid="{00000000-0005-0000-0000-000003010000}"/>
    <cellStyle name="_CAPEX 2009_ Systems Planning_R1B_18Aug08" xfId="881" xr:uid="{00000000-0005-0000-0000-000004010000}"/>
    <cellStyle name="_CAPEX 2009_ Systems Planning_R1B_31jul08" xfId="882" xr:uid="{00000000-0005-0000-0000-000005010000}"/>
    <cellStyle name="_CAPEX 2009_ Systems Planning_R3B_05Sep08" xfId="883" xr:uid="{00000000-0005-0000-0000-000006010000}"/>
    <cellStyle name="_CAPEX 2009_ Systems Planning_R3B_20ct08" xfId="884" xr:uid="{00000000-0005-0000-0000-000007010000}"/>
    <cellStyle name="_Change Category" xfId="1391" xr:uid="{00000000-0005-0000-0000-000008010000}"/>
    <cellStyle name="_Change category (2)" xfId="1392" xr:uid="{00000000-0005-0000-0000-000009010000}"/>
    <cellStyle name="_Change category (2) 2" xfId="1393" xr:uid="{00000000-0005-0000-0000-00000A010000}"/>
    <cellStyle name="_Change Category 2" xfId="1394" xr:uid="{00000000-0005-0000-0000-00000B010000}"/>
    <cellStyle name="_Change Matrix" xfId="1395" xr:uid="{00000000-0005-0000-0000-00000C010000}"/>
    <cellStyle name="_Change Matrix 2" xfId="1396" xr:uid="{00000000-0005-0000-0000-00000D010000}"/>
    <cellStyle name="_Change Matrix 2 2" xfId="1397" xr:uid="{00000000-0005-0000-0000-00000E010000}"/>
    <cellStyle name="_Change Matrix 3" xfId="1398" xr:uid="{00000000-0005-0000-0000-00000F010000}"/>
    <cellStyle name="_Change Matrix 3 2" xfId="1399" xr:uid="{00000000-0005-0000-0000-000010010000}"/>
    <cellStyle name="_Change Matrix 4" xfId="1400" xr:uid="{00000000-0005-0000-0000-000011010000}"/>
    <cellStyle name="_Change Matrix_ServerConfg._Details" xfId="1401" xr:uid="{00000000-0005-0000-0000-000012010000}"/>
    <cellStyle name="_Change Matrix_ServerConfg._Details 2" xfId="1402" xr:uid="{00000000-0005-0000-0000-000013010000}"/>
    <cellStyle name="_CI list" xfId="1403" xr:uid="{00000000-0005-0000-0000-000014010000}"/>
    <cellStyle name="_CI list 2" xfId="1404" xr:uid="{00000000-0005-0000-0000-000015010000}"/>
    <cellStyle name="_CI list 2 2" xfId="1405" xr:uid="{00000000-0005-0000-0000-000016010000}"/>
    <cellStyle name="_CI list 3" xfId="1406" xr:uid="{00000000-0005-0000-0000-000017010000}"/>
    <cellStyle name="_CI list 3 2" xfId="1407" xr:uid="{00000000-0005-0000-0000-000018010000}"/>
    <cellStyle name="_CI list 4" xfId="1408" xr:uid="{00000000-0005-0000-0000-000019010000}"/>
    <cellStyle name="_CI list_ServerConfg._Details" xfId="1409" xr:uid="{00000000-0005-0000-0000-00001A010000}"/>
    <cellStyle name="_CI list_ServerConfg._Details 2" xfId="1410" xr:uid="{00000000-0005-0000-0000-00001B010000}"/>
    <cellStyle name="_CMDB - Security Asset details for eHelpline_template" xfId="1411" xr:uid="{00000000-0005-0000-0000-00001C010000}"/>
    <cellStyle name="_CMDB - Security Asset details for eHelpline_template 2" xfId="1412" xr:uid="{00000000-0005-0000-0000-00001D010000}"/>
    <cellStyle name="_CMDB Template - Jan'08" xfId="1413" xr:uid="{00000000-0005-0000-0000-00001E010000}"/>
    <cellStyle name="_CMDB Template - Jan'08 2" xfId="1414" xr:uid="{00000000-0005-0000-0000-00001F010000}"/>
    <cellStyle name="_CMDB Template - Jan'08 2 2" xfId="1415" xr:uid="{00000000-0005-0000-0000-000020010000}"/>
    <cellStyle name="_CMDB Template - Jan'08 3" xfId="1416" xr:uid="{00000000-0005-0000-0000-000021010000}"/>
    <cellStyle name="_CMDB Template - Jan'08 3 2" xfId="1417" xr:uid="{00000000-0005-0000-0000-000022010000}"/>
    <cellStyle name="_CMDB Template - Jan'08 4" xfId="1418" xr:uid="{00000000-0005-0000-0000-000023010000}"/>
    <cellStyle name="_CMDB Template - Jan'08_ServerConfg._Details" xfId="1419" xr:uid="{00000000-0005-0000-0000-000024010000}"/>
    <cellStyle name="_CMDB Template - Jan'08_ServerConfg._Details 2" xfId="1420" xr:uid="{00000000-0005-0000-0000-000025010000}"/>
    <cellStyle name="_CN DB 2 03 A Oracle DB Transition  v1 4" xfId="1421" xr:uid="{00000000-0005-0000-0000-000026010000}"/>
    <cellStyle name="_CN DB 2 03 A Oracle DB Transition  v1 4 2" xfId="1422" xr:uid="{00000000-0005-0000-0000-000027010000}"/>
    <cellStyle name="_CN.DB.2.03.A.Oracle DB Transition  v1.10" xfId="1423" xr:uid="{00000000-0005-0000-0000-000028010000}"/>
    <cellStyle name="_CN.DB.2.03.A.Oracle DB Transition  v1.10 2" xfId="1424" xr:uid="{00000000-0005-0000-0000-000029010000}"/>
    <cellStyle name="_Compuware Oracle Parameters" xfId="1425" xr:uid="{00000000-0005-0000-0000-00002A010000}"/>
    <cellStyle name="_Consolidated Data for All Domains" xfId="1426" xr:uid="{00000000-0005-0000-0000-00002B010000}"/>
    <cellStyle name="_Consolidated Data for All Domains 2" xfId="1427" xr:uid="{00000000-0005-0000-0000-00002C010000}"/>
    <cellStyle name="_Copy of EMS Tools Capability Matrix v1.2" xfId="1428" xr:uid="{00000000-0005-0000-0000-00002D010000}"/>
    <cellStyle name="_Copy of EMS Tools Capability Matrix v1.2 2" xfId="1429" xr:uid="{00000000-0005-0000-0000-00002E010000}"/>
    <cellStyle name="_Customer Escalation Matrix - Manual" xfId="1430" xr:uid="{00000000-0005-0000-0000-00002F010000}"/>
    <cellStyle name="_Customer Escalation Matrix - Manual 2" xfId="1431" xr:uid="{00000000-0005-0000-0000-000030010000}"/>
    <cellStyle name="_Customer Escalation Matrix - Tool" xfId="1432" xr:uid="{00000000-0005-0000-0000-000031010000}"/>
    <cellStyle name="_Customer Escalation Matrix - Tool 2" xfId="1433" xr:uid="{00000000-0005-0000-0000-000032010000}"/>
    <cellStyle name="_DB Alert Template" xfId="1434" xr:uid="{00000000-0005-0000-0000-000033010000}"/>
    <cellStyle name="_DB Alert Template 2" xfId="1435" xr:uid="{00000000-0005-0000-0000-000034010000}"/>
    <cellStyle name="_DB Alert Template_CN.EMS.2.03.A.Exchange KAP Template v2.4" xfId="1436" xr:uid="{00000000-0005-0000-0000-000035010000}"/>
    <cellStyle name="_DB Alert Template_CN.EMS.2.03.A.Exchange KAP Template v2.4 2" xfId="1437" xr:uid="{00000000-0005-0000-0000-000036010000}"/>
    <cellStyle name="_DB Alert Template_CN.EMS.2.03.A.Exchange KAP Template v2.4_ServerConfg._Details" xfId="1438" xr:uid="{00000000-0005-0000-0000-000037010000}"/>
    <cellStyle name="_DB Alert Template_CN.SVR_WIN.2.03.A.Windows _ AD KAP Tempalte v2.6" xfId="1439" xr:uid="{00000000-0005-0000-0000-000038010000}"/>
    <cellStyle name="_DB Alert Template_CN.SVR_WIN.2.03.A.Windows _ AD KAP Tempalte v2.6 2" xfId="1440" xr:uid="{00000000-0005-0000-0000-000039010000}"/>
    <cellStyle name="_DB Alert Template_CN.SVR_WIN.2.03.A.Windows _ AD KAP Tempalte v2.6_ServerConfg._Details" xfId="1441" xr:uid="{00000000-0005-0000-0000-00003A010000}"/>
    <cellStyle name="_DB Alert Template_Copy of EMS Tools Capability Matrix v1.2" xfId="1442" xr:uid="{00000000-0005-0000-0000-00003B010000}"/>
    <cellStyle name="_DB Alert Template_EMS Tools Capability Matrix v1 2" xfId="1443" xr:uid="{00000000-0005-0000-0000-00003C010000}"/>
    <cellStyle name="_DB Alert Template_EMS Tools Capability Matrix v1.2" xfId="1444" xr:uid="{00000000-0005-0000-0000-00003D010000}"/>
    <cellStyle name="_DB Alert Template_MIT_UAT_TEST_CASES v1 3" xfId="1445" xr:uid="{00000000-0005-0000-0000-00003E010000}"/>
    <cellStyle name="_DB Alert Template_MIT_UAT_TEST_CASES v1.2" xfId="1446" xr:uid="{00000000-0005-0000-0000-00003F010000}"/>
    <cellStyle name="_DB Alert Template_RACI Matrix" xfId="1447" xr:uid="{00000000-0005-0000-0000-000040010000}"/>
    <cellStyle name="_DB Alert Template_ServerConfg._Details" xfId="1448" xr:uid="{00000000-0005-0000-0000-000041010000}"/>
    <cellStyle name="_DB List" xfId="1449" xr:uid="{00000000-0005-0000-0000-000042010000}"/>
    <cellStyle name="_DB List 2" xfId="1450" xr:uid="{00000000-0005-0000-0000-000043010000}"/>
    <cellStyle name="_db_details_new" xfId="1451" xr:uid="{00000000-0005-0000-0000-000044010000}"/>
    <cellStyle name="_db_details_new 2" xfId="1452" xr:uid="{00000000-0005-0000-0000-000045010000}"/>
    <cellStyle name="_db_details_new 2 2" xfId="1453" xr:uid="{00000000-0005-0000-0000-000046010000}"/>
    <cellStyle name="_db_details_new 3" xfId="1454" xr:uid="{00000000-0005-0000-0000-000047010000}"/>
    <cellStyle name="_db_details_new 3 2" xfId="1455" xr:uid="{00000000-0005-0000-0000-000048010000}"/>
    <cellStyle name="_db_details_new 4" xfId="1456" xr:uid="{00000000-0005-0000-0000-000049010000}"/>
    <cellStyle name="_db_details_new_CN.EMS.2.03.A.Exchange KAP Template v2.4" xfId="1457" xr:uid="{00000000-0005-0000-0000-00004A010000}"/>
    <cellStyle name="_db_details_new_CN.EMS.2.03.A.Exchange KAP Template v2.4 2" xfId="1458" xr:uid="{00000000-0005-0000-0000-00004B010000}"/>
    <cellStyle name="_db_details_new_CN.EMS.2.03.A.Exchange KAP Template v2.4 2 2" xfId="1459" xr:uid="{00000000-0005-0000-0000-00004C010000}"/>
    <cellStyle name="_db_details_new_CN.EMS.2.03.A.Exchange KAP Template v2.4 3" xfId="1460" xr:uid="{00000000-0005-0000-0000-00004D010000}"/>
    <cellStyle name="_db_details_new_CN.EMS.2.03.A.Exchange KAP Template v2.4 3 2" xfId="1461" xr:uid="{00000000-0005-0000-0000-00004E010000}"/>
    <cellStyle name="_db_details_new_CN.EMS.2.03.A.Exchange KAP Template v2.4 4" xfId="1462" xr:uid="{00000000-0005-0000-0000-00004F010000}"/>
    <cellStyle name="_db_details_new_CN.EMS.2.03.A.Exchange KAP Template v2.4_ServerConfg._Details" xfId="1463" xr:uid="{00000000-0005-0000-0000-000050010000}"/>
    <cellStyle name="_db_details_new_CN.EMS.2.03.A.Exchange KAP Template v2.4_ServerConfg._Details 2" xfId="1464" xr:uid="{00000000-0005-0000-0000-000051010000}"/>
    <cellStyle name="_db_details_new_CN.SVR_WIN.2.03.A.Windows _ AD KAP Tempalte v2.6" xfId="1465" xr:uid="{00000000-0005-0000-0000-000052010000}"/>
    <cellStyle name="_db_details_new_CN.SVR_WIN.2.03.A.Windows _ AD KAP Tempalte v2.6 2" xfId="1466" xr:uid="{00000000-0005-0000-0000-000053010000}"/>
    <cellStyle name="_db_details_new_CN.SVR_WIN.2.03.A.Windows _ AD KAP Tempalte v2.6 2 2" xfId="1467" xr:uid="{00000000-0005-0000-0000-000054010000}"/>
    <cellStyle name="_db_details_new_CN.SVR_WIN.2.03.A.Windows _ AD KAP Tempalte v2.6 3" xfId="1468" xr:uid="{00000000-0005-0000-0000-000055010000}"/>
    <cellStyle name="_db_details_new_CN.SVR_WIN.2.03.A.Windows _ AD KAP Tempalte v2.6 3 2" xfId="1469" xr:uid="{00000000-0005-0000-0000-000056010000}"/>
    <cellStyle name="_db_details_new_CN.SVR_WIN.2.03.A.Windows _ AD KAP Tempalte v2.6 4" xfId="1470" xr:uid="{00000000-0005-0000-0000-000057010000}"/>
    <cellStyle name="_db_details_new_CN.SVR_WIN.2.03.A.Windows _ AD KAP Tempalte v2.6_ServerConfg._Details" xfId="1471" xr:uid="{00000000-0005-0000-0000-000058010000}"/>
    <cellStyle name="_db_details_new_CN.SVR_WIN.2.03.A.Windows _ AD KAP Tempalte v2.6_ServerConfg._Details 2" xfId="1472" xr:uid="{00000000-0005-0000-0000-000059010000}"/>
    <cellStyle name="_db_details_new_Copy of EMS Tools Capability Matrix v1.2" xfId="1473" xr:uid="{00000000-0005-0000-0000-00005A010000}"/>
    <cellStyle name="_db_details_new_Copy of EMS Tools Capability Matrix v1.2 2" xfId="1474" xr:uid="{00000000-0005-0000-0000-00005B010000}"/>
    <cellStyle name="_db_details_new_EMS Tools Capability Matrix v1 2" xfId="1475" xr:uid="{00000000-0005-0000-0000-00005C010000}"/>
    <cellStyle name="_db_details_new_EMS Tools Capability Matrix v1 2 2" xfId="1476" xr:uid="{00000000-0005-0000-0000-00005D010000}"/>
    <cellStyle name="_db_details_new_EMS Tools Capability Matrix v1.2" xfId="1477" xr:uid="{00000000-0005-0000-0000-00005E010000}"/>
    <cellStyle name="_db_details_new_EMS Tools Capability Matrix v1.2 2" xfId="1478" xr:uid="{00000000-0005-0000-0000-00005F010000}"/>
    <cellStyle name="_db_details_new_MIT_UAT_TEST_CASES v1 3" xfId="1479" xr:uid="{00000000-0005-0000-0000-000060010000}"/>
    <cellStyle name="_db_details_new_MIT_UAT_TEST_CASES v1 3 2" xfId="1480" xr:uid="{00000000-0005-0000-0000-000061010000}"/>
    <cellStyle name="_db_details_new_MIT_UAT_TEST_CASES v1.2" xfId="1481" xr:uid="{00000000-0005-0000-0000-000062010000}"/>
    <cellStyle name="_db_details_new_MIT_UAT_TEST_CASES v1.2 2" xfId="1482" xr:uid="{00000000-0005-0000-0000-000063010000}"/>
    <cellStyle name="_db_details_new_RACI Matrix" xfId="1483" xr:uid="{00000000-0005-0000-0000-000064010000}"/>
    <cellStyle name="_db_details_new_RACI Matrix 2" xfId="1484" xr:uid="{00000000-0005-0000-0000-000065010000}"/>
    <cellStyle name="_db_details_new_ServerConfg._Details" xfId="1485" xr:uid="{00000000-0005-0000-0000-000066010000}"/>
    <cellStyle name="_db_details_new_ServerConfg._Details 2" xfId="1486" xr:uid="{00000000-0005-0000-0000-000067010000}"/>
    <cellStyle name="_DC User Details - FG " xfId="1487" xr:uid="{00000000-0005-0000-0000-000068010000}"/>
    <cellStyle name="_DC User Details - FG  2" xfId="1488" xr:uid="{00000000-0005-0000-0000-000069010000}"/>
    <cellStyle name="_DC User Details - FG _CN.EMS.2.03.A.Exchange KAP Template v2.4" xfId="1489" xr:uid="{00000000-0005-0000-0000-00006A010000}"/>
    <cellStyle name="_DC User Details - FG _CN.EMS.2.03.A.Exchange KAP Template v2.4 2" xfId="1490" xr:uid="{00000000-0005-0000-0000-00006B010000}"/>
    <cellStyle name="_DC User Details - FG _CN.SVR_WIN.2.03.A.Windows _ AD KAP Tempalte v2.6" xfId="1491" xr:uid="{00000000-0005-0000-0000-00006C010000}"/>
    <cellStyle name="_DC User Details - FG _CN.SVR_WIN.2.03.A.Windows _ AD KAP Tempalte v2.6 2" xfId="1492" xr:uid="{00000000-0005-0000-0000-00006D010000}"/>
    <cellStyle name="_DC User Details - FG _Service Catlog -SAP 1.1" xfId="1493" xr:uid="{00000000-0005-0000-0000-00006E010000}"/>
    <cellStyle name="_DC User Details - FG _Service Catlog -SAP 1.1 2" xfId="1494" xr:uid="{00000000-0005-0000-0000-00006F010000}"/>
    <cellStyle name="_DC User Details - FG _Service Catlog -SAP 1.1 2 2" xfId="1495" xr:uid="{00000000-0005-0000-0000-000070010000}"/>
    <cellStyle name="_DC User Details - FG _Service Catlog -SAP 1.1 2_CN.EMS.2.03.A.Exchange KAP Template v2.4" xfId="1496" xr:uid="{00000000-0005-0000-0000-000071010000}"/>
    <cellStyle name="_DC User Details - FG _Service Catlog -SAP 1.1 2_CN.EMS.2.03.A.Exchange KAP Template v2.4 2" xfId="1497" xr:uid="{00000000-0005-0000-0000-000072010000}"/>
    <cellStyle name="_DC User Details - FG _Service Catlog -SAP 1.1 2_CN.SVR_WIN.2.03.A.Windows _ AD KAP Tempalte v2.6" xfId="1498" xr:uid="{00000000-0005-0000-0000-000073010000}"/>
    <cellStyle name="_DC User Details - FG _Service Catlog -SAP 1.1 2_CN.SVR_WIN.2.03.A.Windows _ AD KAP Tempalte v2.6 2" xfId="1499" xr:uid="{00000000-0005-0000-0000-000074010000}"/>
    <cellStyle name="_DC User Details - FG _Service Catlog -SAP 1.1 3" xfId="1500" xr:uid="{00000000-0005-0000-0000-000075010000}"/>
    <cellStyle name="_DC User Details - FG _Service Catlog -SAP 1.1 3 2" xfId="1501" xr:uid="{00000000-0005-0000-0000-000076010000}"/>
    <cellStyle name="_DC User Details - FG _Service Catlog -SAP 1.1 4" xfId="1502" xr:uid="{00000000-0005-0000-0000-000077010000}"/>
    <cellStyle name="_DC User Details - FG _Service Catlog -SAP 1.1 4 2" xfId="1503" xr:uid="{00000000-0005-0000-0000-000078010000}"/>
    <cellStyle name="_DC User Details - FG _Service Catlog -SAP 1.1 5" xfId="1504" xr:uid="{00000000-0005-0000-0000-000079010000}"/>
    <cellStyle name="_DC User Details - FG _Service Catlog -SAP 1.1 5 2" xfId="1505" xr:uid="{00000000-0005-0000-0000-00007A010000}"/>
    <cellStyle name="_DC User Details - FG _Service Catlog -SAP 1.1 6" xfId="1506" xr:uid="{00000000-0005-0000-0000-00007B010000}"/>
    <cellStyle name="_DC User Details - FG _Service Catlog -SAP 1.1 6 2" xfId="1507" xr:uid="{00000000-0005-0000-0000-00007C010000}"/>
    <cellStyle name="_DC User Details - FG _Service Catlog -SAP 1.1 7" xfId="1508" xr:uid="{00000000-0005-0000-0000-00007D010000}"/>
    <cellStyle name="_DC User Details - FG _Service Catlog -SAP 1.1 7 2" xfId="1509" xr:uid="{00000000-0005-0000-0000-00007E010000}"/>
    <cellStyle name="_DC User Details - FG _Service Catlog -SAP 1.1 8" xfId="1510" xr:uid="{00000000-0005-0000-0000-00007F010000}"/>
    <cellStyle name="_DC User Details - FG _Service Catlog -SAP 1.1 8 2" xfId="1511" xr:uid="{00000000-0005-0000-0000-000080010000}"/>
    <cellStyle name="_DC User Details - FG _Service Catlog -SAP 1.1 9" xfId="1512" xr:uid="{00000000-0005-0000-0000-000081010000}"/>
    <cellStyle name="_DC User Details - FG _Service Catlog -SAP 1.1_Change Category" xfId="1513" xr:uid="{00000000-0005-0000-0000-000082010000}"/>
    <cellStyle name="_DC User Details - FG _Service Catlog -SAP 1.1_Change Category 2" xfId="1514" xr:uid="{00000000-0005-0000-0000-000083010000}"/>
    <cellStyle name="_DC User Details - FG _Service Catlog -SAP 1.1_CN.EMS.2.03.A.Exchange KAP Template v2.4" xfId="1515" xr:uid="{00000000-0005-0000-0000-000084010000}"/>
    <cellStyle name="_DC User Details - FG _Service Catlog -SAP 1.1_CN.EMS.2.03.A.Exchange KAP Template v2.4 2" xfId="1516" xr:uid="{00000000-0005-0000-0000-000085010000}"/>
    <cellStyle name="_DC User Details - FG _Service Catlog -SAP 1.1_CN.EMS.2.03.A.Exchange KAP Template v2.4 2 2" xfId="1517" xr:uid="{00000000-0005-0000-0000-000086010000}"/>
    <cellStyle name="_DC User Details - FG _Service Catlog -SAP 1.1_CN.EMS.2.03.A.Exchange KAP Template v2.4 3" xfId="1518" xr:uid="{00000000-0005-0000-0000-000087010000}"/>
    <cellStyle name="_DC User Details - FG _Service Catlog -SAP 1.1_CN.EMS.2.03.A.Exchange KAP Template v2.4 3 2" xfId="1519" xr:uid="{00000000-0005-0000-0000-000088010000}"/>
    <cellStyle name="_DC User Details - FG _Service Catlog -SAP 1.1_CN.EMS.2.03.A.Exchange KAP Template v2.4 4" xfId="1520" xr:uid="{00000000-0005-0000-0000-000089010000}"/>
    <cellStyle name="_DC User Details - FG _Service Catlog -SAP 1.1_CN.EMS.2.03.A.Exchange KAP Template v2.4_ServerConfg._Details" xfId="1521" xr:uid="{00000000-0005-0000-0000-00008A010000}"/>
    <cellStyle name="_DC User Details - FG _Service Catlog -SAP 1.1_CN.EMS.2.03.A.Exchange KAP Template v2.4_ServerConfg._Details 2" xfId="1522" xr:uid="{00000000-0005-0000-0000-00008B010000}"/>
    <cellStyle name="_DC User Details - FG _Service Catlog -SAP 1.1_CN.SVR_WIN.2.03.A.Windows _ AD KAP Tempalte v2.6" xfId="1523" xr:uid="{00000000-0005-0000-0000-00008C010000}"/>
    <cellStyle name="_DC User Details - FG _Service Catlog -SAP 1.1_CN.SVR_WIN.2.03.A.Windows _ AD KAP Tempalte v2.6 2" xfId="1524" xr:uid="{00000000-0005-0000-0000-00008D010000}"/>
    <cellStyle name="_DC User Details - FG _Service Catlog -SAP 1.1_CN.SVR_WIN.2.03.A.Windows _ AD KAP Tempalte v2.6 2 2" xfId="1525" xr:uid="{00000000-0005-0000-0000-00008E010000}"/>
    <cellStyle name="_DC User Details - FG _Service Catlog -SAP 1.1_CN.SVR_WIN.2.03.A.Windows _ AD KAP Tempalte v2.6 3" xfId="1526" xr:uid="{00000000-0005-0000-0000-00008F010000}"/>
    <cellStyle name="_DC User Details - FG _Service Catlog -SAP 1.1_CN.SVR_WIN.2.03.A.Windows _ AD KAP Tempalte v2.6 3 2" xfId="1527" xr:uid="{00000000-0005-0000-0000-000090010000}"/>
    <cellStyle name="_DC User Details - FG _Service Catlog -SAP 1.1_CN.SVR_WIN.2.03.A.Windows _ AD KAP Tempalte v2.6 4" xfId="1528" xr:uid="{00000000-0005-0000-0000-000091010000}"/>
    <cellStyle name="_DC User Details - FG _Service Catlog -SAP 1.1_CN.SVR_WIN.2.03.A.Windows _ AD KAP Tempalte v2.6_ServerConfg._Details" xfId="1529" xr:uid="{00000000-0005-0000-0000-000092010000}"/>
    <cellStyle name="_DC User Details - FG _Service Catlog -SAP 1.1_CN.SVR_WIN.2.03.A.Windows _ AD KAP Tempalte v2.6_ServerConfg._Details 2" xfId="1530" xr:uid="{00000000-0005-0000-0000-000093010000}"/>
    <cellStyle name="_DC User Details - FG _Service Catlog -SAP 1.1_Copy of EMS Tools Capability Matrix v1.2" xfId="1531" xr:uid="{00000000-0005-0000-0000-000094010000}"/>
    <cellStyle name="_DC User Details - FG _Service Catlog -SAP 1.1_Copy of EMS Tools Capability Matrix v1.2 2" xfId="1532" xr:uid="{00000000-0005-0000-0000-000095010000}"/>
    <cellStyle name="_DC User Details - FG _Service Catlog -SAP 1.1_EMS Tools Capability Matrix v1 2" xfId="1533" xr:uid="{00000000-0005-0000-0000-000096010000}"/>
    <cellStyle name="_DC User Details - FG _Service Catlog -SAP 1.1_EMS Tools Capability Matrix v1 2 2" xfId="1534" xr:uid="{00000000-0005-0000-0000-000097010000}"/>
    <cellStyle name="_DC User Details - FG _Service Catlog -SAP 1.1_MIT_UAT_TEST_CASES v1 3" xfId="1535" xr:uid="{00000000-0005-0000-0000-000098010000}"/>
    <cellStyle name="_DC User Details - FG _Service Catlog -SAP 1.1_MIT_UAT_TEST_CASES v1 3 2" xfId="1536" xr:uid="{00000000-0005-0000-0000-000099010000}"/>
    <cellStyle name="_DC User Details - FG _Service Catlog -SAP 1.1_RACI Matrix" xfId="1537" xr:uid="{00000000-0005-0000-0000-00009A010000}"/>
    <cellStyle name="_DC User Details - FG _Service Catlog -SAP 1.1_RACI Matrix 2" xfId="1538" xr:uid="{00000000-0005-0000-0000-00009B010000}"/>
    <cellStyle name="_DC User Details - FG _Service Catlog -SAP 1.1_ServerConfg._Details" xfId="1539" xr:uid="{00000000-0005-0000-0000-00009C010000}"/>
    <cellStyle name="_DC User Details - FG _Service Catlog -SAP 1.1_ServerConfg._Details 2" xfId="1540" xr:uid="{00000000-0005-0000-0000-00009D010000}"/>
    <cellStyle name="_Dealer Locations" xfId="1541" xr:uid="{00000000-0005-0000-0000-00009E010000}"/>
    <cellStyle name="_Dealer Locations 2" xfId="1542" xr:uid="{00000000-0005-0000-0000-00009F010000}"/>
    <cellStyle name="_Dealer Locations_CN.EMS.2.03.A.Exchange KAP Template v2.4" xfId="1543" xr:uid="{00000000-0005-0000-0000-0000A0010000}"/>
    <cellStyle name="_Dealer Locations_CN.EMS.2.03.A.Exchange KAP Template v2.4 2" xfId="1544" xr:uid="{00000000-0005-0000-0000-0000A1010000}"/>
    <cellStyle name="_Dealer Locations_CN.SVR_WIN.2.03.A.Windows _ AD KAP Tempalte v2.6" xfId="1545" xr:uid="{00000000-0005-0000-0000-0000A2010000}"/>
    <cellStyle name="_Dealer Locations_CN.SVR_WIN.2.03.A.Windows _ AD KAP Tempalte v2.6 2" xfId="1546" xr:uid="{00000000-0005-0000-0000-0000A3010000}"/>
    <cellStyle name="_Dealer Locations_Service Catlog -SAP 1.1" xfId="1547" xr:uid="{00000000-0005-0000-0000-0000A4010000}"/>
    <cellStyle name="_Dealer Locations_Service Catlog -SAP 1.1 2" xfId="1548" xr:uid="{00000000-0005-0000-0000-0000A5010000}"/>
    <cellStyle name="_Dealer Locations_Service Catlog -SAP 1.1 2 2" xfId="1549" xr:uid="{00000000-0005-0000-0000-0000A6010000}"/>
    <cellStyle name="_Dealer Locations_Service Catlog -SAP 1.1 2_CN.EMS.2.03.A.Exchange KAP Template v2.4" xfId="1550" xr:uid="{00000000-0005-0000-0000-0000A7010000}"/>
    <cellStyle name="_Dealer Locations_Service Catlog -SAP 1.1 2_CN.EMS.2.03.A.Exchange KAP Template v2.4 2" xfId="1551" xr:uid="{00000000-0005-0000-0000-0000A8010000}"/>
    <cellStyle name="_Dealer Locations_Service Catlog -SAP 1.1 2_CN.SVR_WIN.2.03.A.Windows _ AD KAP Tempalte v2.6" xfId="1552" xr:uid="{00000000-0005-0000-0000-0000A9010000}"/>
    <cellStyle name="_Dealer Locations_Service Catlog -SAP 1.1 2_CN.SVR_WIN.2.03.A.Windows _ AD KAP Tempalte v2.6 2" xfId="1553" xr:uid="{00000000-0005-0000-0000-0000AA010000}"/>
    <cellStyle name="_Dealer Locations_Service Catlog -SAP 1.1 3" xfId="1554" xr:uid="{00000000-0005-0000-0000-0000AB010000}"/>
    <cellStyle name="_Dealer Locations_Service Catlog -SAP 1.1 3 2" xfId="1555" xr:uid="{00000000-0005-0000-0000-0000AC010000}"/>
    <cellStyle name="_Dealer Locations_Service Catlog -SAP 1.1 4" xfId="1556" xr:uid="{00000000-0005-0000-0000-0000AD010000}"/>
    <cellStyle name="_Dealer Locations_Service Catlog -SAP 1.1 4 2" xfId="1557" xr:uid="{00000000-0005-0000-0000-0000AE010000}"/>
    <cellStyle name="_Dealer Locations_Service Catlog -SAP 1.1 5" xfId="1558" xr:uid="{00000000-0005-0000-0000-0000AF010000}"/>
    <cellStyle name="_Dealer Locations_Service Catlog -SAP 1.1 5 2" xfId="1559" xr:uid="{00000000-0005-0000-0000-0000B0010000}"/>
    <cellStyle name="_Dealer Locations_Service Catlog -SAP 1.1 6" xfId="1560" xr:uid="{00000000-0005-0000-0000-0000B1010000}"/>
    <cellStyle name="_Dealer Locations_Service Catlog -SAP 1.1 6 2" xfId="1561" xr:uid="{00000000-0005-0000-0000-0000B2010000}"/>
    <cellStyle name="_Dealer Locations_Service Catlog -SAP 1.1 7" xfId="1562" xr:uid="{00000000-0005-0000-0000-0000B3010000}"/>
    <cellStyle name="_Dealer Locations_Service Catlog -SAP 1.1 7 2" xfId="1563" xr:uid="{00000000-0005-0000-0000-0000B4010000}"/>
    <cellStyle name="_Dealer Locations_Service Catlog -SAP 1.1 8" xfId="1564" xr:uid="{00000000-0005-0000-0000-0000B5010000}"/>
    <cellStyle name="_Dealer Locations_Service Catlog -SAP 1.1 8 2" xfId="1565" xr:uid="{00000000-0005-0000-0000-0000B6010000}"/>
    <cellStyle name="_Dealer Locations_Service Catlog -SAP 1.1 9" xfId="1566" xr:uid="{00000000-0005-0000-0000-0000B7010000}"/>
    <cellStyle name="_Dealer Locations_Service Catlog -SAP 1.1_Change Category" xfId="1567" xr:uid="{00000000-0005-0000-0000-0000B8010000}"/>
    <cellStyle name="_Dealer Locations_Service Catlog -SAP 1.1_Change Category 2" xfId="1568" xr:uid="{00000000-0005-0000-0000-0000B9010000}"/>
    <cellStyle name="_Dealer Locations_Service Catlog -SAP 1.1_CN.EMS.2.03.A.Exchange KAP Template v2.4" xfId="1569" xr:uid="{00000000-0005-0000-0000-0000BA010000}"/>
    <cellStyle name="_Dealer Locations_Service Catlog -SAP 1.1_CN.EMS.2.03.A.Exchange KAP Template v2.4 2" xfId="1570" xr:uid="{00000000-0005-0000-0000-0000BB010000}"/>
    <cellStyle name="_Dealer Locations_Service Catlog -SAP 1.1_CN.EMS.2.03.A.Exchange KAP Template v2.4 2 2" xfId="1571" xr:uid="{00000000-0005-0000-0000-0000BC010000}"/>
    <cellStyle name="_Dealer Locations_Service Catlog -SAP 1.1_CN.EMS.2.03.A.Exchange KAP Template v2.4 3" xfId="1572" xr:uid="{00000000-0005-0000-0000-0000BD010000}"/>
    <cellStyle name="_Dealer Locations_Service Catlog -SAP 1.1_CN.EMS.2.03.A.Exchange KAP Template v2.4 3 2" xfId="1573" xr:uid="{00000000-0005-0000-0000-0000BE010000}"/>
    <cellStyle name="_Dealer Locations_Service Catlog -SAP 1.1_CN.EMS.2.03.A.Exchange KAP Template v2.4 4" xfId="1574" xr:uid="{00000000-0005-0000-0000-0000BF010000}"/>
    <cellStyle name="_Dealer Locations_Service Catlog -SAP 1.1_CN.EMS.2.03.A.Exchange KAP Template v2.4_ServerConfg._Details" xfId="1575" xr:uid="{00000000-0005-0000-0000-0000C0010000}"/>
    <cellStyle name="_Dealer Locations_Service Catlog -SAP 1.1_CN.EMS.2.03.A.Exchange KAP Template v2.4_ServerConfg._Details 2" xfId="1576" xr:uid="{00000000-0005-0000-0000-0000C1010000}"/>
    <cellStyle name="_Dealer Locations_Service Catlog -SAP 1.1_CN.SVR_WIN.2.03.A.Windows _ AD KAP Tempalte v2.6" xfId="1577" xr:uid="{00000000-0005-0000-0000-0000C2010000}"/>
    <cellStyle name="_Dealer Locations_Service Catlog -SAP 1.1_CN.SVR_WIN.2.03.A.Windows _ AD KAP Tempalte v2.6 2" xfId="1578" xr:uid="{00000000-0005-0000-0000-0000C3010000}"/>
    <cellStyle name="_Dealer Locations_Service Catlog -SAP 1.1_CN.SVR_WIN.2.03.A.Windows _ AD KAP Tempalte v2.6 2 2" xfId="1579" xr:uid="{00000000-0005-0000-0000-0000C4010000}"/>
    <cellStyle name="_Dealer Locations_Service Catlog -SAP 1.1_CN.SVR_WIN.2.03.A.Windows _ AD KAP Tempalte v2.6 3" xfId="1580" xr:uid="{00000000-0005-0000-0000-0000C5010000}"/>
    <cellStyle name="_Dealer Locations_Service Catlog -SAP 1.1_CN.SVR_WIN.2.03.A.Windows _ AD KAP Tempalte v2.6 3 2" xfId="1581" xr:uid="{00000000-0005-0000-0000-0000C6010000}"/>
    <cellStyle name="_Dealer Locations_Service Catlog -SAP 1.1_CN.SVR_WIN.2.03.A.Windows _ AD KAP Tempalte v2.6 4" xfId="1582" xr:uid="{00000000-0005-0000-0000-0000C7010000}"/>
    <cellStyle name="_Dealer Locations_Service Catlog -SAP 1.1_CN.SVR_WIN.2.03.A.Windows _ AD KAP Tempalte v2.6_ServerConfg._Details" xfId="1583" xr:uid="{00000000-0005-0000-0000-0000C8010000}"/>
    <cellStyle name="_Dealer Locations_Service Catlog -SAP 1.1_CN.SVR_WIN.2.03.A.Windows _ AD KAP Tempalte v2.6_ServerConfg._Details 2" xfId="1584" xr:uid="{00000000-0005-0000-0000-0000C9010000}"/>
    <cellStyle name="_Dealer Locations_Service Catlog -SAP 1.1_Copy of EMS Tools Capability Matrix v1.2" xfId="1585" xr:uid="{00000000-0005-0000-0000-0000CA010000}"/>
    <cellStyle name="_Dealer Locations_Service Catlog -SAP 1.1_Copy of EMS Tools Capability Matrix v1.2 2" xfId="1586" xr:uid="{00000000-0005-0000-0000-0000CB010000}"/>
    <cellStyle name="_Dealer Locations_Service Catlog -SAP 1.1_EMS Tools Capability Matrix v1 2" xfId="1587" xr:uid="{00000000-0005-0000-0000-0000CC010000}"/>
    <cellStyle name="_Dealer Locations_Service Catlog -SAP 1.1_EMS Tools Capability Matrix v1 2 2" xfId="1588" xr:uid="{00000000-0005-0000-0000-0000CD010000}"/>
    <cellStyle name="_Dealer Locations_Service Catlog -SAP 1.1_MIT_UAT_TEST_CASES v1 3" xfId="1589" xr:uid="{00000000-0005-0000-0000-0000CE010000}"/>
    <cellStyle name="_Dealer Locations_Service Catlog -SAP 1.1_MIT_UAT_TEST_CASES v1 3 2" xfId="1590" xr:uid="{00000000-0005-0000-0000-0000CF010000}"/>
    <cellStyle name="_Dealer Locations_Service Catlog -SAP 1.1_RACI Matrix" xfId="1591" xr:uid="{00000000-0005-0000-0000-0000D0010000}"/>
    <cellStyle name="_Dealer Locations_Service Catlog -SAP 1.1_RACI Matrix 2" xfId="1592" xr:uid="{00000000-0005-0000-0000-0000D1010000}"/>
    <cellStyle name="_Dealer Locations_Service Catlog -SAP 1.1_ServerConfg._Details" xfId="1593" xr:uid="{00000000-0005-0000-0000-0000D2010000}"/>
    <cellStyle name="_Dealer Locations_Service Catlog -SAP 1.1_ServerConfg._Details 2" xfId="1594" xr:uid="{00000000-0005-0000-0000-0000D3010000}"/>
    <cellStyle name="_EMC BACKUP KAP Template (2)" xfId="1595" xr:uid="{00000000-0005-0000-0000-0000D4010000}"/>
    <cellStyle name="_EMC BACKUP KAP Template (2) 2" xfId="1596" xr:uid="{00000000-0005-0000-0000-0000D5010000}"/>
    <cellStyle name="_EMS Tools Capability Matrix v1 2" xfId="1597" xr:uid="{00000000-0005-0000-0000-0000D6010000}"/>
    <cellStyle name="_EMS Tools Capability Matrix v1 2 2" xfId="1598" xr:uid="{00000000-0005-0000-0000-0000D7010000}"/>
    <cellStyle name="_Engineer Contact Details -Temp" xfId="1599" xr:uid="{00000000-0005-0000-0000-0000D8010000}"/>
    <cellStyle name="_Engineer Contact Details -Temp 2" xfId="1600" xr:uid="{00000000-0005-0000-0000-0000D9010000}"/>
    <cellStyle name="_Escalation Matrix - Operational" xfId="1601" xr:uid="{00000000-0005-0000-0000-0000DA010000}"/>
    <cellStyle name="_Escalation Matrix - Operational 2" xfId="1602" xr:uid="{00000000-0005-0000-0000-0000DB010000}"/>
    <cellStyle name="_Escalation Matrix - Operational 2 2" xfId="1603" xr:uid="{00000000-0005-0000-0000-0000DC010000}"/>
    <cellStyle name="_Escalation Matrix - Operational 3" xfId="1604" xr:uid="{00000000-0005-0000-0000-0000DD010000}"/>
    <cellStyle name="_Escalation Matrix - Operational 3 2" xfId="1605" xr:uid="{00000000-0005-0000-0000-0000DE010000}"/>
    <cellStyle name="_Escalation Matrix - Operational 4" xfId="1606" xr:uid="{00000000-0005-0000-0000-0000DF010000}"/>
    <cellStyle name="_Escalation Matrix - Operational_Book2" xfId="1607" xr:uid="{00000000-0005-0000-0000-0000E0010000}"/>
    <cellStyle name="_Escalation Matrix - Operational_Book2 2" xfId="1608" xr:uid="{00000000-0005-0000-0000-0000E1010000}"/>
    <cellStyle name="_Escalation Matrix - Operational_CN.EMS.2.03.A.Exchange KAP Template v2.4" xfId="1609" xr:uid="{00000000-0005-0000-0000-0000E2010000}"/>
    <cellStyle name="_Escalation Matrix - Operational_CN.EMS.2.03.A.Exchange KAP Template v2.4 2" xfId="1610" xr:uid="{00000000-0005-0000-0000-0000E3010000}"/>
    <cellStyle name="_Escalation Matrix - Operational_CN.EMS.2.03.A.Exchange KAP Template v2.4 2 2" xfId="1611" xr:uid="{00000000-0005-0000-0000-0000E4010000}"/>
    <cellStyle name="_Escalation Matrix - Operational_CN.EMS.2.03.A.Exchange KAP Template v2.4 3" xfId="1612" xr:uid="{00000000-0005-0000-0000-0000E5010000}"/>
    <cellStyle name="_Escalation Matrix - Operational_CN.EMS.2.03.A.Exchange KAP Template v2.4 3 2" xfId="1613" xr:uid="{00000000-0005-0000-0000-0000E6010000}"/>
    <cellStyle name="_Escalation Matrix - Operational_CN.EMS.2.03.A.Exchange KAP Template v2.4 4" xfId="1614" xr:uid="{00000000-0005-0000-0000-0000E7010000}"/>
    <cellStyle name="_Escalation Matrix - Operational_CN.EMS.2.03.A.Exchange KAP Template v2.4_ServerConfg._Details" xfId="1615" xr:uid="{00000000-0005-0000-0000-0000E8010000}"/>
    <cellStyle name="_Escalation Matrix - Operational_CN.EMS.2.03.A.Exchange KAP Template v2.4_ServerConfg._Details 2" xfId="1616" xr:uid="{00000000-0005-0000-0000-0000E9010000}"/>
    <cellStyle name="_Escalation Matrix - Operational_CN.SVR_WIN.2.03.A.Windows _ AD KAP Tempalte v2.6" xfId="1617" xr:uid="{00000000-0005-0000-0000-0000EA010000}"/>
    <cellStyle name="_Escalation Matrix - Operational_CN.SVR_WIN.2.03.A.Windows _ AD KAP Tempalte v2.6 2" xfId="1618" xr:uid="{00000000-0005-0000-0000-0000EB010000}"/>
    <cellStyle name="_Escalation Matrix - Operational_CN.SVR_WIN.2.03.A.Windows _ AD KAP Tempalte v2.6 2 2" xfId="1619" xr:uid="{00000000-0005-0000-0000-0000EC010000}"/>
    <cellStyle name="_Escalation Matrix - Operational_CN.SVR_WIN.2.03.A.Windows _ AD KAP Tempalte v2.6 3" xfId="1620" xr:uid="{00000000-0005-0000-0000-0000ED010000}"/>
    <cellStyle name="_Escalation Matrix - Operational_CN.SVR_WIN.2.03.A.Windows _ AD KAP Tempalte v2.6 3 2" xfId="1621" xr:uid="{00000000-0005-0000-0000-0000EE010000}"/>
    <cellStyle name="_Escalation Matrix - Operational_CN.SVR_WIN.2.03.A.Windows _ AD KAP Tempalte v2.6 4" xfId="1622" xr:uid="{00000000-0005-0000-0000-0000EF010000}"/>
    <cellStyle name="_Escalation Matrix - Operational_CN.SVR_WIN.2.03.A.Windows _ AD KAP Tempalte v2.6_ServerConfg._Details" xfId="1623" xr:uid="{00000000-0005-0000-0000-0000F0010000}"/>
    <cellStyle name="_Escalation Matrix - Operational_CN.SVR_WIN.2.03.A.Windows _ AD KAP Tempalte v2.6_ServerConfg._Details 2" xfId="1624" xr:uid="{00000000-0005-0000-0000-0000F1010000}"/>
    <cellStyle name="_Escalation Matrix - Operational_RACI Matrix" xfId="1625" xr:uid="{00000000-0005-0000-0000-0000F2010000}"/>
    <cellStyle name="_Escalation Matrix - Operational_RACI Matrix 2" xfId="1626" xr:uid="{00000000-0005-0000-0000-0000F3010000}"/>
    <cellStyle name="_Escalation Matrix - Operational_ServerConfg._Details" xfId="1627" xr:uid="{00000000-0005-0000-0000-0000F4010000}"/>
    <cellStyle name="_Escalation Matrix - Operational_ServerConfg._Details 2" xfId="1628" xr:uid="{00000000-0005-0000-0000-0000F5010000}"/>
    <cellStyle name="_Escalation Matrix - Operational_Xl0000008" xfId="1629" xr:uid="{00000000-0005-0000-0000-0000F6010000}"/>
    <cellStyle name="_Escalation Matrix - Operational_Xl0000008 2" xfId="1630" xr:uid="{00000000-0005-0000-0000-0000F7010000}"/>
    <cellStyle name="_Escalation Matrix v1.1_Nishant" xfId="1631" xr:uid="{00000000-0005-0000-0000-0000F8010000}"/>
    <cellStyle name="_Escalation Matrix v1.1_Nishant 2" xfId="1632" xr:uid="{00000000-0005-0000-0000-0000F9010000}"/>
    <cellStyle name="_Escalation Matrix v1.1_Nishant 2 2" xfId="1633" xr:uid="{00000000-0005-0000-0000-0000FA010000}"/>
    <cellStyle name="_Escalation Matrix v1.1_Nishant 3" xfId="1634" xr:uid="{00000000-0005-0000-0000-0000FB010000}"/>
    <cellStyle name="_Escalation Matrix v1.1_Nishant 3 2" xfId="1635" xr:uid="{00000000-0005-0000-0000-0000FC010000}"/>
    <cellStyle name="_Escalation Matrix v1.1_Nishant 4" xfId="1636" xr:uid="{00000000-0005-0000-0000-0000FD010000}"/>
    <cellStyle name="_Escalation Matrix v1.1_Nishant_CN.EMS.2.03.A.Exchange KAP Template v2.4" xfId="1637" xr:uid="{00000000-0005-0000-0000-0000FE010000}"/>
    <cellStyle name="_Escalation Matrix v1.1_Nishant_CN.EMS.2.03.A.Exchange KAP Template v2.4 2" xfId="1638" xr:uid="{00000000-0005-0000-0000-0000FF010000}"/>
    <cellStyle name="_Escalation Matrix v1.1_Nishant_CN.EMS.2.03.A.Exchange KAP Template v2.4 2 2" xfId="1639" xr:uid="{00000000-0005-0000-0000-000000020000}"/>
    <cellStyle name="_Escalation Matrix v1.1_Nishant_CN.EMS.2.03.A.Exchange KAP Template v2.4 3" xfId="1640" xr:uid="{00000000-0005-0000-0000-000001020000}"/>
    <cellStyle name="_Escalation Matrix v1.1_Nishant_CN.EMS.2.03.A.Exchange KAP Template v2.4 3 2" xfId="1641" xr:uid="{00000000-0005-0000-0000-000002020000}"/>
    <cellStyle name="_Escalation Matrix v1.1_Nishant_CN.EMS.2.03.A.Exchange KAP Template v2.4 4" xfId="1642" xr:uid="{00000000-0005-0000-0000-000003020000}"/>
    <cellStyle name="_Escalation Matrix v1.1_Nishant_CN.EMS.2.03.A.Exchange KAP Template v2.4_ServerConfg._Details" xfId="1643" xr:uid="{00000000-0005-0000-0000-000004020000}"/>
    <cellStyle name="_Escalation Matrix v1.1_Nishant_CN.EMS.2.03.A.Exchange KAP Template v2.4_ServerConfg._Details 2" xfId="1644" xr:uid="{00000000-0005-0000-0000-000005020000}"/>
    <cellStyle name="_Escalation Matrix v1.1_Nishant_CN.SVR_WIN.2.03.A.Windows _ AD KAP Tempalte v2.6" xfId="1645" xr:uid="{00000000-0005-0000-0000-000006020000}"/>
    <cellStyle name="_Escalation Matrix v1.1_Nishant_CN.SVR_WIN.2.03.A.Windows _ AD KAP Tempalte v2.6 2" xfId="1646" xr:uid="{00000000-0005-0000-0000-000007020000}"/>
    <cellStyle name="_Escalation Matrix v1.1_Nishant_CN.SVR_WIN.2.03.A.Windows _ AD KAP Tempalte v2.6 2 2" xfId="1647" xr:uid="{00000000-0005-0000-0000-000008020000}"/>
    <cellStyle name="_Escalation Matrix v1.1_Nishant_CN.SVR_WIN.2.03.A.Windows _ AD KAP Tempalte v2.6 3" xfId="1648" xr:uid="{00000000-0005-0000-0000-000009020000}"/>
    <cellStyle name="_Escalation Matrix v1.1_Nishant_CN.SVR_WIN.2.03.A.Windows _ AD KAP Tempalte v2.6 3 2" xfId="1649" xr:uid="{00000000-0005-0000-0000-00000A020000}"/>
    <cellStyle name="_Escalation Matrix v1.1_Nishant_CN.SVR_WIN.2.03.A.Windows _ AD KAP Tempalte v2.6 4" xfId="1650" xr:uid="{00000000-0005-0000-0000-00000B020000}"/>
    <cellStyle name="_Escalation Matrix v1.1_Nishant_CN.SVR_WIN.2.03.A.Windows _ AD KAP Tempalte v2.6_ServerConfg._Details" xfId="1651" xr:uid="{00000000-0005-0000-0000-00000C020000}"/>
    <cellStyle name="_Escalation Matrix v1.1_Nishant_CN.SVR_WIN.2.03.A.Windows _ AD KAP Tempalte v2.6_ServerConfg._Details 2" xfId="1652" xr:uid="{00000000-0005-0000-0000-00000D020000}"/>
    <cellStyle name="_Escalation Matrix v1.1_Nishant_Copy of EMS Tools Capability Matrix v1.2" xfId="1653" xr:uid="{00000000-0005-0000-0000-00000E020000}"/>
    <cellStyle name="_Escalation Matrix v1.1_Nishant_Copy of EMS Tools Capability Matrix v1.2 2" xfId="1654" xr:uid="{00000000-0005-0000-0000-00000F020000}"/>
    <cellStyle name="_Escalation Matrix v1.1_Nishant_EMS Tools Capability Matrix v1 2" xfId="1655" xr:uid="{00000000-0005-0000-0000-000010020000}"/>
    <cellStyle name="_Escalation Matrix v1.1_Nishant_EMS Tools Capability Matrix v1 2 2" xfId="1656" xr:uid="{00000000-0005-0000-0000-000011020000}"/>
    <cellStyle name="_Escalation Matrix v1.1_Nishant_EMS Tools Capability Matrix v1.2" xfId="1657" xr:uid="{00000000-0005-0000-0000-000012020000}"/>
    <cellStyle name="_Escalation Matrix v1.1_Nishant_EMS Tools Capability Matrix v1.2 2" xfId="1658" xr:uid="{00000000-0005-0000-0000-000013020000}"/>
    <cellStyle name="_Escalation Matrix v1.1_Nishant_MIT_UAT_TEST_CASES v1 3" xfId="1659" xr:uid="{00000000-0005-0000-0000-000014020000}"/>
    <cellStyle name="_Escalation Matrix v1.1_Nishant_MIT_UAT_TEST_CASES v1 3 2" xfId="1660" xr:uid="{00000000-0005-0000-0000-000015020000}"/>
    <cellStyle name="_Escalation Matrix v1.1_Nishant_MIT_UAT_TEST_CASES v1.2" xfId="1661" xr:uid="{00000000-0005-0000-0000-000016020000}"/>
    <cellStyle name="_Escalation Matrix v1.1_Nishant_MIT_UAT_TEST_CASES v1.2 2" xfId="1662" xr:uid="{00000000-0005-0000-0000-000017020000}"/>
    <cellStyle name="_Escalation Matrix v1.1_Nishant_RACI Matrix" xfId="1663" xr:uid="{00000000-0005-0000-0000-000018020000}"/>
    <cellStyle name="_Escalation Matrix v1.1_Nishant_RACI Matrix 2" xfId="1664" xr:uid="{00000000-0005-0000-0000-000019020000}"/>
    <cellStyle name="_Escalation Matrix v1.1_Nishant_ServerConfg._Details" xfId="1665" xr:uid="{00000000-0005-0000-0000-00001A020000}"/>
    <cellStyle name="_Escalation Matrix v1.1_Nishant_ServerConfg._Details 2" xfId="1666" xr:uid="{00000000-0005-0000-0000-00001B020000}"/>
    <cellStyle name="_Exchange Parameters" xfId="1667" xr:uid="{00000000-0005-0000-0000-00001C020000}"/>
    <cellStyle name="_Exchange Parameters 2" xfId="1668" xr:uid="{00000000-0005-0000-0000-00001D020000}"/>
    <cellStyle name="_FamilyCredit Escalation Matrix-Consolidated as 24_12" xfId="1669" xr:uid="{00000000-0005-0000-0000-00001E020000}"/>
    <cellStyle name="_FamilyCredit Escalation Matrix-Consolidated as 24_12 2" xfId="1670" xr:uid="{00000000-0005-0000-0000-00001F020000}"/>
    <cellStyle name="_FamilyCredit Network Domain" xfId="1671" xr:uid="{00000000-0005-0000-0000-000020020000}"/>
    <cellStyle name="_FamilyCredit Network Domain 2" xfId="1672" xr:uid="{00000000-0005-0000-0000-000021020000}"/>
    <cellStyle name="_FamilyCredit network_completed details" xfId="1673" xr:uid="{00000000-0005-0000-0000-000022020000}"/>
    <cellStyle name="_FamilyCredit network_completed details 2" xfId="1674" xr:uid="{00000000-0005-0000-0000-000023020000}"/>
    <cellStyle name="_Feas. VPN Amiya" xfId="1675" xr:uid="{00000000-0005-0000-0000-000024020000}"/>
    <cellStyle name="_Feas. VPN Amiya_Service Catlog -SAP 1.1" xfId="1676" xr:uid="{00000000-0005-0000-0000-000025020000}"/>
    <cellStyle name="_Feas. VPN Amiya_Service Catlog -SAP 1.1 2" xfId="1677" xr:uid="{00000000-0005-0000-0000-000026020000}"/>
    <cellStyle name="_FG Oracle Consolidate" xfId="1678" xr:uid="{00000000-0005-0000-0000-000027020000}"/>
    <cellStyle name="_FG Organisation" xfId="1679" xr:uid="{00000000-0005-0000-0000-000028020000}"/>
    <cellStyle name="_FG Organisation 2" xfId="1680" xr:uid="{00000000-0005-0000-0000-000029020000}"/>
    <cellStyle name="_FG Organisation_CN.EMS.2.03.A.Exchange KAP Template v2.4" xfId="1681" xr:uid="{00000000-0005-0000-0000-00002A020000}"/>
    <cellStyle name="_FG Organisation_CN.EMS.2.03.A.Exchange KAP Template v2.4 2" xfId="1682" xr:uid="{00000000-0005-0000-0000-00002B020000}"/>
    <cellStyle name="_FG Organisation_CN.SVR_WIN.2.03.A.Windows _ AD KAP Tempalte v2.6" xfId="1683" xr:uid="{00000000-0005-0000-0000-00002C020000}"/>
    <cellStyle name="_FG Organisation_CN.SVR_WIN.2.03.A.Windows _ AD KAP Tempalte v2.6 2" xfId="1684" xr:uid="{00000000-0005-0000-0000-00002D020000}"/>
    <cellStyle name="_FG SQL Consolidate" xfId="1685" xr:uid="{00000000-0005-0000-0000-00002E020000}"/>
    <cellStyle name="_Forecast Galileo (2)" xfId="1686" xr:uid="{00000000-0005-0000-0000-00002F020000}"/>
    <cellStyle name="_Forecast Galileo (2) 2" xfId="1687" xr:uid="{00000000-0005-0000-0000-000030020000}"/>
    <cellStyle name="_Forecast Galileo (2)_CN.EMS.2.03.A.Exchange KAP Template v2.4" xfId="1688" xr:uid="{00000000-0005-0000-0000-000031020000}"/>
    <cellStyle name="_Forecast Galileo (2)_CN.EMS.2.03.A.Exchange KAP Template v2.4 2" xfId="1689" xr:uid="{00000000-0005-0000-0000-000032020000}"/>
    <cellStyle name="_Forecast Galileo (2)_CN.SVR_WIN.2.03.A.Windows _ AD KAP Tempalte v2.6" xfId="1690" xr:uid="{00000000-0005-0000-0000-000033020000}"/>
    <cellStyle name="_Forecast Galileo (2)_CN.SVR_WIN.2.03.A.Windows _ AD KAP Tempalte v2.6 2" xfId="1691" xr:uid="{00000000-0005-0000-0000-000034020000}"/>
    <cellStyle name="_Forecast Galileo (2)_CN.SVR_WIN.2.03.A.Windows _ AD KAP Tempalte v2.7" xfId="1692" xr:uid="{00000000-0005-0000-0000-000035020000}"/>
    <cellStyle name="_Forecast Galileo (2)_CN.SVR_WIN.2.03.A.Windows _ AD KAP Tempalte v2.7 2" xfId="1693" xr:uid="{00000000-0005-0000-0000-000036020000}"/>
    <cellStyle name="_Forecast Galileo (2)_EMS Tools Capability Matrix v1 2" xfId="1694" xr:uid="{00000000-0005-0000-0000-000037020000}"/>
    <cellStyle name="_Forecast Galileo (2)_EMS Tools Capability Matrix v1 2 2" xfId="1695" xr:uid="{00000000-0005-0000-0000-000038020000}"/>
    <cellStyle name="_Forecast Galileo (2)_RACI Matrix" xfId="1696" xr:uid="{00000000-0005-0000-0000-000039020000}"/>
    <cellStyle name="_Forecast Galileo (2)_RACI Matrix 2" xfId="1697" xr:uid="{00000000-0005-0000-0000-00003A020000}"/>
    <cellStyle name="_Forecast Galileo (2)_RACI Matrix 2 2" xfId="1698" xr:uid="{00000000-0005-0000-0000-00003B020000}"/>
    <cellStyle name="_Forecast Galileo (2)_Reports" xfId="1699" xr:uid="{00000000-0005-0000-0000-00003C020000}"/>
    <cellStyle name="_Forecast Galileo (2)_Reports 2" xfId="1700" xr:uid="{00000000-0005-0000-0000-00003D020000}"/>
    <cellStyle name="_Forecast Galileo (2)_Service Catlog -SAP 1.1" xfId="1701" xr:uid="{00000000-0005-0000-0000-00003E020000}"/>
    <cellStyle name="_Forecast Galileo (2)_Service Catlog -SAP 1.1 2" xfId="1702" xr:uid="{00000000-0005-0000-0000-00003F020000}"/>
    <cellStyle name="_Forecast Galileo (2)_Service Catlog -SAP 1.1 2 2" xfId="1703" xr:uid="{00000000-0005-0000-0000-000040020000}"/>
    <cellStyle name="_Forecast Galileo (2)_STMicroelectronics Services &amp; Monitoring Parameters v1.0" xfId="1704" xr:uid="{00000000-0005-0000-0000-000041020000}"/>
    <cellStyle name="_Forecast Galileo (2)_STMicroelectronics Services &amp; Monitoring Parameters v1.0 2" xfId="1705" xr:uid="{00000000-0005-0000-0000-000042020000}"/>
    <cellStyle name="_Future Group - Application owner Details - 07 (3)" xfId="1706" xr:uid="{00000000-0005-0000-0000-000043020000}"/>
    <cellStyle name="_GSMC- Windows KAP- JKT.xls" xfId="1707" xr:uid="{00000000-0005-0000-0000-000044020000}"/>
    <cellStyle name="_GSMC- Windows KAP- JKT.xls 2" xfId="1708" xr:uid="{00000000-0005-0000-0000-000045020000}"/>
    <cellStyle name="_GSMC-Customer Exchange KAP Template v2.1" xfId="1709" xr:uid="{00000000-0005-0000-0000-000046020000}"/>
    <cellStyle name="_GSMC-Customer Exchange KAP Template v2.1 2" xfId="1710" xr:uid="{00000000-0005-0000-0000-000047020000}"/>
    <cellStyle name="_GSMC-Customer Exchange KAP Template v2.1 2 2" xfId="1711" xr:uid="{00000000-0005-0000-0000-000048020000}"/>
    <cellStyle name="_GSMC-Customer Exchange KAP Template v2.1 3" xfId="1712" xr:uid="{00000000-0005-0000-0000-000049020000}"/>
    <cellStyle name="_GSMC-Customer Exchange KAP Template v2.1 3 2" xfId="1713" xr:uid="{00000000-0005-0000-0000-00004A020000}"/>
    <cellStyle name="_GSMC-Customer Exchange KAP Template v2.1 4" xfId="1714" xr:uid="{00000000-0005-0000-0000-00004B020000}"/>
    <cellStyle name="_GSMC-Customer Exchange KAP Template v2.1_ServerConfg._Details" xfId="1715" xr:uid="{00000000-0005-0000-0000-00004C020000}"/>
    <cellStyle name="_GSMC-Customer Exchange KAP Template v2.1_ServerConfg._Details 2" xfId="1716" xr:uid="{00000000-0005-0000-0000-00004D020000}"/>
    <cellStyle name="_GSMC-FC DBTransition  v4 0" xfId="1717" xr:uid="{00000000-0005-0000-0000-00004E020000}"/>
    <cellStyle name="_GSMC-FC DBTransition  v4 0 2" xfId="1718" xr:uid="{00000000-0005-0000-0000-00004F020000}"/>
    <cellStyle name="_GSMC-Future Group DBTransition  v1 0 (2)" xfId="1719" xr:uid="{00000000-0005-0000-0000-000050020000}"/>
    <cellStyle name="_GSMC-Future Group DBTransition  v1 0 (2)_Service Catlog -SAP 1.1" xfId="1720" xr:uid="{00000000-0005-0000-0000-000051020000}"/>
    <cellStyle name="_GSMC-Future Group DBTransition  v1 0 (2)_Service Catlog -SAP 1.1 2" xfId="1721" xr:uid="{00000000-0005-0000-0000-000052020000}"/>
    <cellStyle name="_HDFC Bank 84 Sites out of 101 (Amiya) SCR's" xfId="1722" xr:uid="{00000000-0005-0000-0000-000053020000}"/>
    <cellStyle name="_HDFC Bank 84 Sites out of 101 (Amiya) SCR's_Service Catlog -SAP 1.1" xfId="1723" xr:uid="{00000000-0005-0000-0000-000054020000}"/>
    <cellStyle name="_HDFC Bank 84 Sites out of 101 (Amiya) SCR's_Service Catlog -SAP 1.1 2" xfId="1724" xr:uid="{00000000-0005-0000-0000-000055020000}"/>
    <cellStyle name="_HYpercity Service Desk referral1.0" xfId="1725" xr:uid="{00000000-0005-0000-0000-000056020000}"/>
    <cellStyle name="_HYpercity Service Desk referral1.0 2" xfId="1726" xr:uid="{00000000-0005-0000-0000-000057020000}"/>
    <cellStyle name="_HYpercity Service Desk referral1.0_Change Category" xfId="1727" xr:uid="{00000000-0005-0000-0000-000058020000}"/>
    <cellStyle name="_HYpercity Service Desk referral1.0_Change Category 2" xfId="1728" xr:uid="{00000000-0005-0000-0000-000059020000}"/>
    <cellStyle name="_HYpercity Service Desk referral1.0_CN.DB.2.03.A.Oracle DB Transition  v1.10" xfId="1729" xr:uid="{00000000-0005-0000-0000-00005A020000}"/>
    <cellStyle name="_HYpercity Service Desk referral1.0_CN.DB.2.03.A.Oracle DB Transition  v1.10 2" xfId="1730" xr:uid="{00000000-0005-0000-0000-00005B020000}"/>
    <cellStyle name="_HYpercity Service Desk referral1.0_CN.DB.2.03.A.Oracle DB Transition  v1.10 2 2" xfId="1731" xr:uid="{00000000-0005-0000-0000-00005C020000}"/>
    <cellStyle name="_HYpercity Service Desk referral1.0_CN.DB.2.03.A.Oracle DB Transition  v1.10 3" xfId="1732" xr:uid="{00000000-0005-0000-0000-00005D020000}"/>
    <cellStyle name="_HYpercity Service Desk referral1.0_CN.DB.2.03.A.Oracle DB Transition  v1.10 3 2" xfId="1733" xr:uid="{00000000-0005-0000-0000-00005E020000}"/>
    <cellStyle name="_HYpercity Service Desk referral1.0_CN.DB.2.03.A.Oracle DB Transition  v1.10 4" xfId="1734" xr:uid="{00000000-0005-0000-0000-00005F020000}"/>
    <cellStyle name="_HYpercity Service Desk referral1.0_CN.DB.2.03.A.Oracle DB Transition  v1.10_ServerConfg._Details" xfId="1735" xr:uid="{00000000-0005-0000-0000-000060020000}"/>
    <cellStyle name="_HYpercity Service Desk referral1.0_CN.DB.2.03.A.Oracle DB Transition  v1.10_ServerConfg._Details 2" xfId="1736" xr:uid="{00000000-0005-0000-0000-000061020000}"/>
    <cellStyle name="_HYpercity Service Desk referral1.0_CN.EMS.2.03.A.Exchange KAP Template v2.4" xfId="1737" xr:uid="{00000000-0005-0000-0000-000062020000}"/>
    <cellStyle name="_HYpercity Service Desk referral1.0_CN.EMS.2.03.A.Exchange KAP Template v2.4 2" xfId="1738" xr:uid="{00000000-0005-0000-0000-000063020000}"/>
    <cellStyle name="_HYpercity Service Desk referral1.0_CN.SVR_WIN.2.03.A.Windows _ AD KAP Tempalte v2.6" xfId="1739" xr:uid="{00000000-0005-0000-0000-000064020000}"/>
    <cellStyle name="_HYpercity Service Desk referral1.0_CN.SVR_WIN.2.03.A.Windows _ AD KAP Tempalte v2.6 2" xfId="1740" xr:uid="{00000000-0005-0000-0000-000065020000}"/>
    <cellStyle name="_HYpercity Service Desk referral1.0_EMS Tools Capability Matrix v1.2" xfId="1741" xr:uid="{00000000-0005-0000-0000-000066020000}"/>
    <cellStyle name="_HYpercity Service Desk referral1.0_EMS Tools Capability Matrix v1.2 2" xfId="1742" xr:uid="{00000000-0005-0000-0000-000067020000}"/>
    <cellStyle name="_HYpercity Service Desk referral1.0_MIT Deliverables SOPs Template_ V1 6" xfId="1743" xr:uid="{00000000-0005-0000-0000-000068020000}"/>
    <cellStyle name="_HYpercity Service Desk referral1.0_MIT Deliverables SOPs Template_ V1 6 2" xfId="1744" xr:uid="{00000000-0005-0000-0000-000069020000}"/>
    <cellStyle name="_HYpercity Service Desk referral1.0_MIT Deliverables SOPs Template_ V1 6 2 2" xfId="1745" xr:uid="{00000000-0005-0000-0000-00006A020000}"/>
    <cellStyle name="_HYpercity Service Desk referral1.0_MIT Deliverables SOPs Template_ V1 6 3" xfId="1746" xr:uid="{00000000-0005-0000-0000-00006B020000}"/>
    <cellStyle name="_HYpercity Service Desk referral1.0_MIT Deliverables SOPs Template_ V1 6 3 2" xfId="1747" xr:uid="{00000000-0005-0000-0000-00006C020000}"/>
    <cellStyle name="_HYpercity Service Desk referral1.0_MIT Deliverables SOPs Template_ V1 6 4" xfId="1748" xr:uid="{00000000-0005-0000-0000-00006D020000}"/>
    <cellStyle name="_HYpercity Service Desk referral1.0_MIT Deliverables SOPs Template_ V1 6_ServerConfg._Details" xfId="1749" xr:uid="{00000000-0005-0000-0000-00006E020000}"/>
    <cellStyle name="_HYpercity Service Desk referral1.0_MIT Deliverables SOPs Template_ V1 6_ServerConfg._Details 2" xfId="1750" xr:uid="{00000000-0005-0000-0000-00006F020000}"/>
    <cellStyle name="_HYpercity Service Desk referral1.0_MIT Deliverables SOPs Template_ V1.6" xfId="1751" xr:uid="{00000000-0005-0000-0000-000070020000}"/>
    <cellStyle name="_HYpercity Service Desk referral1.0_MIT Deliverables SOPs Template_ V1.6 2" xfId="1752" xr:uid="{00000000-0005-0000-0000-000071020000}"/>
    <cellStyle name="_HYpercity Service Desk referral1.0_MIT Deliverables SOPs Template_ V1.6 2 2" xfId="1753" xr:uid="{00000000-0005-0000-0000-000072020000}"/>
    <cellStyle name="_HYpercity Service Desk referral1.0_MIT Deliverables SOPs Template_ V1.6 3" xfId="1754" xr:uid="{00000000-0005-0000-0000-000073020000}"/>
    <cellStyle name="_HYpercity Service Desk referral1.0_MIT Deliverables SOPs Template_ V1.6 3 2" xfId="1755" xr:uid="{00000000-0005-0000-0000-000074020000}"/>
    <cellStyle name="_HYpercity Service Desk referral1.0_MIT Deliverables SOPs Template_ V1.6 4" xfId="1756" xr:uid="{00000000-0005-0000-0000-000075020000}"/>
    <cellStyle name="_HYpercity Service Desk referral1.0_MIT Deliverables SOPs Template_ V1.6_ServerConfg._Details" xfId="1757" xr:uid="{00000000-0005-0000-0000-000076020000}"/>
    <cellStyle name="_HYpercity Service Desk referral1.0_MIT Deliverables SOPs Template_ V1.6_ServerConfg._Details 2" xfId="1758" xr:uid="{00000000-0005-0000-0000-000077020000}"/>
    <cellStyle name="_HYpercity Service Desk referral1.0_MIT_UAT_TEST_CASES v1.2" xfId="1759" xr:uid="{00000000-0005-0000-0000-000078020000}"/>
    <cellStyle name="_HYpercity Service Desk referral1.0_MIT_UAT_TEST_CASES v1.2 2" xfId="1760" xr:uid="{00000000-0005-0000-0000-000079020000}"/>
    <cellStyle name="_HYpercity Service Desk referral1.0_Service Catlog -SAP 1.1" xfId="1761" xr:uid="{00000000-0005-0000-0000-00007A020000}"/>
    <cellStyle name="_HYpercity Service Desk referral1.0_Service Catlog -SAP 1.1 2" xfId="1762" xr:uid="{00000000-0005-0000-0000-00007B020000}"/>
    <cellStyle name="_HYpercity Service Desk referral1.0_Service Catlog -SAP 1.1 2 2" xfId="1763" xr:uid="{00000000-0005-0000-0000-00007C020000}"/>
    <cellStyle name="_HYpercity Service Desk referral1.0_Service Catlog -SAP 1.1 2_CN.EMS.2.03.A.Exchange KAP Template v2.4" xfId="1764" xr:uid="{00000000-0005-0000-0000-00007D020000}"/>
    <cellStyle name="_HYpercity Service Desk referral1.0_Service Catlog -SAP 1.1 2_CN.EMS.2.03.A.Exchange KAP Template v2.4 2" xfId="1765" xr:uid="{00000000-0005-0000-0000-00007E020000}"/>
    <cellStyle name="_HYpercity Service Desk referral1.0_Service Catlog -SAP 1.1 2_CN.SVR_WIN.2.03.A.Windows _ AD KAP Tempalte v2.6" xfId="1766" xr:uid="{00000000-0005-0000-0000-00007F020000}"/>
    <cellStyle name="_HYpercity Service Desk referral1.0_Service Catlog -SAP 1.1 2_CN.SVR_WIN.2.03.A.Windows _ AD KAP Tempalte v2.6 2" xfId="1767" xr:uid="{00000000-0005-0000-0000-000080020000}"/>
    <cellStyle name="_HYpercity Service Desk referral1.0_Service Catlog -SAP 1.1 3" xfId="1768" xr:uid="{00000000-0005-0000-0000-000081020000}"/>
    <cellStyle name="_HYpercity Service Desk referral1.0_Service Catlog -SAP 1.1 3 2" xfId="1769" xr:uid="{00000000-0005-0000-0000-000082020000}"/>
    <cellStyle name="_HYpercity Service Desk referral1.0_Service Catlog -SAP 1.1 4" xfId="1770" xr:uid="{00000000-0005-0000-0000-000083020000}"/>
    <cellStyle name="_HYpercity Service Desk referral1.0_Service Catlog -SAP 1.1 4 2" xfId="1771" xr:uid="{00000000-0005-0000-0000-000084020000}"/>
    <cellStyle name="_HYpercity Service Desk referral1.0_Service Catlog -SAP 1.1 5" xfId="1772" xr:uid="{00000000-0005-0000-0000-000085020000}"/>
    <cellStyle name="_HYpercity Service Desk referral1.0_Service Catlog -SAP 1.1 5 2" xfId="1773" xr:uid="{00000000-0005-0000-0000-000086020000}"/>
    <cellStyle name="_HYpercity Service Desk referral1.0_Service Catlog -SAP 1.1 6" xfId="1774" xr:uid="{00000000-0005-0000-0000-000087020000}"/>
    <cellStyle name="_HYpercity Service Desk referral1.0_Service Catlog -SAP 1.1 6 2" xfId="1775" xr:uid="{00000000-0005-0000-0000-000088020000}"/>
    <cellStyle name="_HYpercity Service Desk referral1.0_Service Catlog -SAP 1.1 7" xfId="1776" xr:uid="{00000000-0005-0000-0000-000089020000}"/>
    <cellStyle name="_HYpercity Service Desk referral1.0_Service Catlog -SAP 1.1 7 2" xfId="1777" xr:uid="{00000000-0005-0000-0000-00008A020000}"/>
    <cellStyle name="_HYpercity Service Desk referral1.0_Service Catlog -SAP 1.1 8" xfId="1778" xr:uid="{00000000-0005-0000-0000-00008B020000}"/>
    <cellStyle name="_HYpercity Service Desk referral1.0_Service Catlog -SAP 1.1 8 2" xfId="1779" xr:uid="{00000000-0005-0000-0000-00008C020000}"/>
    <cellStyle name="_HYpercity Service Desk referral1.0_Service Catlog -SAP 1.1 9" xfId="1780" xr:uid="{00000000-0005-0000-0000-00008D020000}"/>
    <cellStyle name="_HYpercity Service Desk referral1.0_Service Catlog -SAP 1.1_Change Category" xfId="1781" xr:uid="{00000000-0005-0000-0000-00008E020000}"/>
    <cellStyle name="_HYpercity Service Desk referral1.0_Service Catlog -SAP 1.1_Change Category 2" xfId="1782" xr:uid="{00000000-0005-0000-0000-00008F020000}"/>
    <cellStyle name="_HYpercity Service Desk referral1.0_Service Catlog -SAP 1.1_CN.EMS.2.03.A.Exchange KAP Template v2.4" xfId="1783" xr:uid="{00000000-0005-0000-0000-000090020000}"/>
    <cellStyle name="_HYpercity Service Desk referral1.0_Service Catlog -SAP 1.1_CN.EMS.2.03.A.Exchange KAP Template v2.4 2" xfId="1784" xr:uid="{00000000-0005-0000-0000-000091020000}"/>
    <cellStyle name="_HYpercity Service Desk referral1.0_Service Catlog -SAP 1.1_CN.EMS.2.03.A.Exchange KAP Template v2.4 2 2" xfId="1785" xr:uid="{00000000-0005-0000-0000-000092020000}"/>
    <cellStyle name="_HYpercity Service Desk referral1.0_Service Catlog -SAP 1.1_CN.EMS.2.03.A.Exchange KAP Template v2.4 3" xfId="1786" xr:uid="{00000000-0005-0000-0000-000093020000}"/>
    <cellStyle name="_HYpercity Service Desk referral1.0_Service Catlog -SAP 1.1_CN.EMS.2.03.A.Exchange KAP Template v2.4 3 2" xfId="1787" xr:uid="{00000000-0005-0000-0000-000094020000}"/>
    <cellStyle name="_HYpercity Service Desk referral1.0_Service Catlog -SAP 1.1_CN.EMS.2.03.A.Exchange KAP Template v2.4 4" xfId="1788" xr:uid="{00000000-0005-0000-0000-000095020000}"/>
    <cellStyle name="_HYpercity Service Desk referral1.0_Service Catlog -SAP 1.1_CN.EMS.2.03.A.Exchange KAP Template v2.4_ServerConfg._Details" xfId="1789" xr:uid="{00000000-0005-0000-0000-000096020000}"/>
    <cellStyle name="_HYpercity Service Desk referral1.0_Service Catlog -SAP 1.1_CN.EMS.2.03.A.Exchange KAP Template v2.4_ServerConfg._Details 2" xfId="1790" xr:uid="{00000000-0005-0000-0000-000097020000}"/>
    <cellStyle name="_HYpercity Service Desk referral1.0_Service Catlog -SAP 1.1_CN.SVR_WIN.2.03.A.Windows _ AD KAP Tempalte v2.6" xfId="1791" xr:uid="{00000000-0005-0000-0000-000098020000}"/>
    <cellStyle name="_HYpercity Service Desk referral1.0_Service Catlog -SAP 1.1_CN.SVR_WIN.2.03.A.Windows _ AD KAP Tempalte v2.6 2" xfId="1792" xr:uid="{00000000-0005-0000-0000-000099020000}"/>
    <cellStyle name="_HYpercity Service Desk referral1.0_Service Catlog -SAP 1.1_CN.SVR_WIN.2.03.A.Windows _ AD KAP Tempalte v2.6 2 2" xfId="1793" xr:uid="{00000000-0005-0000-0000-00009A020000}"/>
    <cellStyle name="_HYpercity Service Desk referral1.0_Service Catlog -SAP 1.1_CN.SVR_WIN.2.03.A.Windows _ AD KAP Tempalte v2.6 3" xfId="1794" xr:uid="{00000000-0005-0000-0000-00009B020000}"/>
    <cellStyle name="_HYpercity Service Desk referral1.0_Service Catlog -SAP 1.1_CN.SVR_WIN.2.03.A.Windows _ AD KAP Tempalte v2.6 3 2" xfId="1795" xr:uid="{00000000-0005-0000-0000-00009C020000}"/>
    <cellStyle name="_HYpercity Service Desk referral1.0_Service Catlog -SAP 1.1_CN.SVR_WIN.2.03.A.Windows _ AD KAP Tempalte v2.6 4" xfId="1796" xr:uid="{00000000-0005-0000-0000-00009D020000}"/>
    <cellStyle name="_HYpercity Service Desk referral1.0_Service Catlog -SAP 1.1_CN.SVR_WIN.2.03.A.Windows _ AD KAP Tempalte v2.6_ServerConfg._Details" xfId="1797" xr:uid="{00000000-0005-0000-0000-00009E020000}"/>
    <cellStyle name="_HYpercity Service Desk referral1.0_Service Catlog -SAP 1.1_CN.SVR_WIN.2.03.A.Windows _ AD KAP Tempalte v2.6_ServerConfg._Details 2" xfId="1798" xr:uid="{00000000-0005-0000-0000-00009F020000}"/>
    <cellStyle name="_HYpercity Service Desk referral1.0_Service Catlog -SAP 1.1_Copy of EMS Tools Capability Matrix v1.2" xfId="1799" xr:uid="{00000000-0005-0000-0000-0000A0020000}"/>
    <cellStyle name="_HYpercity Service Desk referral1.0_Service Catlog -SAP 1.1_Copy of EMS Tools Capability Matrix v1.2 2" xfId="1800" xr:uid="{00000000-0005-0000-0000-0000A1020000}"/>
    <cellStyle name="_HYpercity Service Desk referral1.0_Service Catlog -SAP 1.1_EMS Tools Capability Matrix v1 2" xfId="1801" xr:uid="{00000000-0005-0000-0000-0000A2020000}"/>
    <cellStyle name="_HYpercity Service Desk referral1.0_Service Catlog -SAP 1.1_EMS Tools Capability Matrix v1 2 2" xfId="1802" xr:uid="{00000000-0005-0000-0000-0000A3020000}"/>
    <cellStyle name="_HYpercity Service Desk referral1.0_Service Catlog -SAP 1.1_MIT_UAT_TEST_CASES v1 3" xfId="1803" xr:uid="{00000000-0005-0000-0000-0000A4020000}"/>
    <cellStyle name="_HYpercity Service Desk referral1.0_Service Catlog -SAP 1.1_MIT_UAT_TEST_CASES v1 3 2" xfId="1804" xr:uid="{00000000-0005-0000-0000-0000A5020000}"/>
    <cellStyle name="_HYpercity Service Desk referral1.0_Service Catlog -SAP 1.1_RACI Matrix" xfId="1805" xr:uid="{00000000-0005-0000-0000-0000A6020000}"/>
    <cellStyle name="_HYpercity Service Desk referral1.0_Service Catlog -SAP 1.1_RACI Matrix 2" xfId="1806" xr:uid="{00000000-0005-0000-0000-0000A7020000}"/>
    <cellStyle name="_HYpercity Service Desk referral1.0_Service Catlog -SAP 1.1_ServerConfg._Details" xfId="1807" xr:uid="{00000000-0005-0000-0000-0000A8020000}"/>
    <cellStyle name="_HYpercity Service Desk referral1.0_Service Catlog -SAP 1.1_ServerConfg._Details 2" xfId="1808" xr:uid="{00000000-0005-0000-0000-0000A9020000}"/>
    <cellStyle name="_Job Details" xfId="1809" xr:uid="{00000000-0005-0000-0000-0000AA020000}"/>
    <cellStyle name="_KAP - Network - Standard" xfId="1810" xr:uid="{00000000-0005-0000-0000-0000AB020000}"/>
    <cellStyle name="_KAP - Network - Standard_Change Category" xfId="1811" xr:uid="{00000000-0005-0000-0000-0000AC020000}"/>
    <cellStyle name="_KAP - Network - Standard_CN.DB.2.03.A.Oracle DB Transition  v1.10" xfId="1812" xr:uid="{00000000-0005-0000-0000-0000AD020000}"/>
    <cellStyle name="_KAP - Network - Standard_CN.DB.2.03.A.Oracle DB Transition  v1.10 2" xfId="1813" xr:uid="{00000000-0005-0000-0000-0000AE020000}"/>
    <cellStyle name="_KAP - Network - Standard_EMS Tools Capability Matrix v1.2" xfId="1814" xr:uid="{00000000-0005-0000-0000-0000AF020000}"/>
    <cellStyle name="_KAP - Network - Standard_MIT Deliverables SOPs Template_ V1 6" xfId="1815" xr:uid="{00000000-0005-0000-0000-0000B0020000}"/>
    <cellStyle name="_KAP - Network - Standard_MIT Deliverables SOPs Template_ V1 6 2" xfId="1816" xr:uid="{00000000-0005-0000-0000-0000B1020000}"/>
    <cellStyle name="_KAP - Network - Standard_MIT Deliverables SOPs Template_ V1.6" xfId="1817" xr:uid="{00000000-0005-0000-0000-0000B2020000}"/>
    <cellStyle name="_KAP - Network - Standard_MIT Deliverables SOPs Template_ V1.6 2" xfId="1818" xr:uid="{00000000-0005-0000-0000-0000B3020000}"/>
    <cellStyle name="_KAP - Network - Standard_MIT_UAT_TEST_CASES v1.2" xfId="1819" xr:uid="{00000000-0005-0000-0000-0000B4020000}"/>
    <cellStyle name="_KAP - Network - Standard_Service Catlog -SAP 1.1" xfId="1820" xr:uid="{00000000-0005-0000-0000-0000B5020000}"/>
    <cellStyle name="_KAP - Network - Standard_Service Catlog -SAP 1.1 2" xfId="1821" xr:uid="{00000000-0005-0000-0000-0000B6020000}"/>
    <cellStyle name="_KAP - Windows &amp; AD" xfId="1822" xr:uid="{00000000-0005-0000-0000-0000B7020000}"/>
    <cellStyle name="_KAP - Windows &amp; AD 2" xfId="1823" xr:uid="{00000000-0005-0000-0000-0000B8020000}"/>
    <cellStyle name="_KAP - Windows &amp; AD 2 2" xfId="1824" xr:uid="{00000000-0005-0000-0000-0000B9020000}"/>
    <cellStyle name="_KAP - Windows &amp; AD 3" xfId="1825" xr:uid="{00000000-0005-0000-0000-0000BA020000}"/>
    <cellStyle name="_KAP - Windows &amp; AD 3 2" xfId="1826" xr:uid="{00000000-0005-0000-0000-0000BB020000}"/>
    <cellStyle name="_KAP - Windows &amp; AD 4" xfId="1827" xr:uid="{00000000-0005-0000-0000-0000BC020000}"/>
    <cellStyle name="_KAP - Windows &amp; AD 4 2" xfId="1828" xr:uid="{00000000-0005-0000-0000-0000BD020000}"/>
    <cellStyle name="_KAP - Windows &amp; AD 5" xfId="1829" xr:uid="{00000000-0005-0000-0000-0000BE020000}"/>
    <cellStyle name="_KAP - Windows &amp; AD_Book2" xfId="1830" xr:uid="{00000000-0005-0000-0000-0000BF020000}"/>
    <cellStyle name="_KAP - Windows &amp; AD_Book2 2" xfId="1831" xr:uid="{00000000-0005-0000-0000-0000C0020000}"/>
    <cellStyle name="_KAP - Windows &amp; AD_CN.EMS.2.03.A.Exchange KAP Template v2.4" xfId="1832" xr:uid="{00000000-0005-0000-0000-0000C1020000}"/>
    <cellStyle name="_KAP - Windows &amp; AD_CN.EMS.2.03.A.Exchange KAP Template v2.4 2" xfId="1833" xr:uid="{00000000-0005-0000-0000-0000C2020000}"/>
    <cellStyle name="_KAP - Windows &amp; AD_CN.EMS.2.03.A.Exchange KAP Template v2.4 2 2" xfId="1834" xr:uid="{00000000-0005-0000-0000-0000C3020000}"/>
    <cellStyle name="_KAP - Windows &amp; AD_CN.EMS.2.03.A.Exchange KAP Template v2.4 3" xfId="1835" xr:uid="{00000000-0005-0000-0000-0000C4020000}"/>
    <cellStyle name="_KAP - Windows &amp; AD_CN.EMS.2.03.A.Exchange KAP Template v2.4 3 2" xfId="1836" xr:uid="{00000000-0005-0000-0000-0000C5020000}"/>
    <cellStyle name="_KAP - Windows &amp; AD_CN.EMS.2.03.A.Exchange KAP Template v2.4 4" xfId="1837" xr:uid="{00000000-0005-0000-0000-0000C6020000}"/>
    <cellStyle name="_KAP - Windows &amp; AD_CN.EMS.2.03.A.Exchange KAP Template v2.4_ServerConfg._Details" xfId="1838" xr:uid="{00000000-0005-0000-0000-0000C7020000}"/>
    <cellStyle name="_KAP - Windows &amp; AD_CN.EMS.2.03.A.Exchange KAP Template v2.4_ServerConfg._Details 2" xfId="1839" xr:uid="{00000000-0005-0000-0000-0000C8020000}"/>
    <cellStyle name="_KAP - Windows &amp; AD_CN.SVR_WIN.2.03.A.Windows _ AD KAP Tempalte v2.6" xfId="1840" xr:uid="{00000000-0005-0000-0000-0000C9020000}"/>
    <cellStyle name="_KAP - Windows &amp; AD_CN.SVR_WIN.2.03.A.Windows _ AD KAP Tempalte v2.6 2" xfId="1841" xr:uid="{00000000-0005-0000-0000-0000CA020000}"/>
    <cellStyle name="_KAP - Windows &amp; AD_CN.SVR_WIN.2.03.A.Windows _ AD KAP Tempalte v2.6 2 2" xfId="1842" xr:uid="{00000000-0005-0000-0000-0000CB020000}"/>
    <cellStyle name="_KAP - Windows &amp; AD_CN.SVR_WIN.2.03.A.Windows _ AD KAP Tempalte v2.6 3" xfId="1843" xr:uid="{00000000-0005-0000-0000-0000CC020000}"/>
    <cellStyle name="_KAP - Windows &amp; AD_CN.SVR_WIN.2.03.A.Windows _ AD KAP Tempalte v2.6 3 2" xfId="1844" xr:uid="{00000000-0005-0000-0000-0000CD020000}"/>
    <cellStyle name="_KAP - Windows &amp; AD_CN.SVR_WIN.2.03.A.Windows _ AD KAP Tempalte v2.6 4" xfId="1845" xr:uid="{00000000-0005-0000-0000-0000CE020000}"/>
    <cellStyle name="_KAP - Windows &amp; AD_CN.SVR_WIN.2.03.A.Windows _ AD KAP Tempalte v2.6_ServerConfg._Details" xfId="1846" xr:uid="{00000000-0005-0000-0000-0000CF020000}"/>
    <cellStyle name="_KAP - Windows &amp; AD_CN.SVR_WIN.2.03.A.Windows _ AD KAP Tempalte v2.6_ServerConfg._Details 2" xfId="1847" xr:uid="{00000000-0005-0000-0000-0000D0020000}"/>
    <cellStyle name="_KAP - Windows &amp; AD_Copy of EMS Tools Capability Matrix v1.2" xfId="1848" xr:uid="{00000000-0005-0000-0000-0000D1020000}"/>
    <cellStyle name="_KAP - Windows &amp; AD_Copy of EMS Tools Capability Matrix v1.2 2" xfId="1849" xr:uid="{00000000-0005-0000-0000-0000D2020000}"/>
    <cellStyle name="_KAP - Windows &amp; AD_Critical Services for Linux V1.01" xfId="1850" xr:uid="{00000000-0005-0000-0000-0000D3020000}"/>
    <cellStyle name="_KAP - Windows &amp; AD_Critical Services for Linux V1.01 2" xfId="1851" xr:uid="{00000000-0005-0000-0000-0000D4020000}"/>
    <cellStyle name="_KAP - Windows &amp; AD_Critical Services for Linux V1.01 2 2" xfId="1852" xr:uid="{00000000-0005-0000-0000-0000D5020000}"/>
    <cellStyle name="_KAP - Windows &amp; AD_Critical Services for Linux V1.01 3" xfId="1853" xr:uid="{00000000-0005-0000-0000-0000D6020000}"/>
    <cellStyle name="_KAP - Windows &amp; AD_Critical Services for Linux V1.01 3 2" xfId="1854" xr:uid="{00000000-0005-0000-0000-0000D7020000}"/>
    <cellStyle name="_KAP - Windows &amp; AD_Critical Services for Linux V1.01 4" xfId="1855" xr:uid="{00000000-0005-0000-0000-0000D8020000}"/>
    <cellStyle name="_KAP - Windows &amp; AD_Critical Services for Linux V1.01_ServerConfg._Details" xfId="1856" xr:uid="{00000000-0005-0000-0000-0000D9020000}"/>
    <cellStyle name="_KAP - Windows &amp; AD_Critical Services for Linux V1.01_ServerConfg._Details 2" xfId="1857" xr:uid="{00000000-0005-0000-0000-0000DA020000}"/>
    <cellStyle name="_KAP - Windows &amp; AD_EMS Tools Capability Matrix v1 2" xfId="1858" xr:uid="{00000000-0005-0000-0000-0000DB020000}"/>
    <cellStyle name="_KAP - Windows &amp; AD_EMS Tools Capability Matrix v1 2 2" xfId="1859" xr:uid="{00000000-0005-0000-0000-0000DC020000}"/>
    <cellStyle name="_KAP - Windows &amp; AD_EMS Tools Capability Matrix v1.2" xfId="1860" xr:uid="{00000000-0005-0000-0000-0000DD020000}"/>
    <cellStyle name="_KAP - Windows &amp; AD_EMS Tools Capability Matrix v1.2 2" xfId="1861" xr:uid="{00000000-0005-0000-0000-0000DE020000}"/>
    <cellStyle name="_KAP - Windows &amp; AD_OCS Configuration" xfId="1862" xr:uid="{00000000-0005-0000-0000-0000DF020000}"/>
    <cellStyle name="_KAP - Windows &amp; AD_OCS Configuration 2" xfId="1863" xr:uid="{00000000-0005-0000-0000-0000E0020000}"/>
    <cellStyle name="_KAP - Windows &amp; AD_RACI Matrix" xfId="1864" xr:uid="{00000000-0005-0000-0000-0000E1020000}"/>
    <cellStyle name="_KAP - Windows &amp; AD_RACI Matrix 2" xfId="1865" xr:uid="{00000000-0005-0000-0000-0000E2020000}"/>
    <cellStyle name="_KAP - Windows &amp; AD_ServerConfg._Details" xfId="1866" xr:uid="{00000000-0005-0000-0000-0000E3020000}"/>
    <cellStyle name="_KAP - Windows &amp; AD_ServerConfg._Details 2" xfId="1867" xr:uid="{00000000-0005-0000-0000-0000E4020000}"/>
    <cellStyle name="_KAP - Windows &amp; AD_STMicroelectronics Services &amp; Monitoring Parameters v1.0" xfId="1868" xr:uid="{00000000-0005-0000-0000-0000E5020000}"/>
    <cellStyle name="_KAP - Windows &amp; AD_STMicroelectronics Services &amp; Monitoring Parameters v1.0 2" xfId="1869" xr:uid="{00000000-0005-0000-0000-0000E6020000}"/>
    <cellStyle name="_KAP - Windows &amp; AD_Xl0000008" xfId="1870" xr:uid="{00000000-0005-0000-0000-0000E7020000}"/>
    <cellStyle name="_KAP - Windows &amp; AD_Xl0000008 2" xfId="1871" xr:uid="{00000000-0005-0000-0000-0000E8020000}"/>
    <cellStyle name="_MIT Deliverables SOPs Template_ V1 6" xfId="1872" xr:uid="{00000000-0005-0000-0000-0000E9020000}"/>
    <cellStyle name="_MIT Deliverables SOPs Template_ V1 6 2" xfId="1873" xr:uid="{00000000-0005-0000-0000-0000EA020000}"/>
    <cellStyle name="_MIT Deliverables SOPs Template_ V1.5" xfId="1874" xr:uid="{00000000-0005-0000-0000-0000EB020000}"/>
    <cellStyle name="_MIT Deliverables SOPs Template_ V1.5 2" xfId="1875" xr:uid="{00000000-0005-0000-0000-0000EC020000}"/>
    <cellStyle name="_MIT Deliverables SOPs Template_ V1.5 2 2" xfId="1876" xr:uid="{00000000-0005-0000-0000-0000ED020000}"/>
    <cellStyle name="_MIT Deliverables SOPs Template_ V1.5 3" xfId="1877" xr:uid="{00000000-0005-0000-0000-0000EE020000}"/>
    <cellStyle name="_MIT Deliverables SOPs Template_ V1.5 3 2" xfId="1878" xr:uid="{00000000-0005-0000-0000-0000EF020000}"/>
    <cellStyle name="_MIT Deliverables SOPs Template_ V1.5 4" xfId="1879" xr:uid="{00000000-0005-0000-0000-0000F0020000}"/>
    <cellStyle name="_MIT Deliverables SOPs Template_ V1.5_ServerConfg._Details" xfId="1880" xr:uid="{00000000-0005-0000-0000-0000F1020000}"/>
    <cellStyle name="_MIT Deliverables SOPs Template_ V1.5_ServerConfg._Details 2" xfId="1881" xr:uid="{00000000-0005-0000-0000-0000F2020000}"/>
    <cellStyle name="_MIT Deliverables SOPs Template_ V1.6" xfId="1882" xr:uid="{00000000-0005-0000-0000-0000F3020000}"/>
    <cellStyle name="_MIT Deliverables SOPs Template_ V1.6 2" xfId="1883" xr:uid="{00000000-0005-0000-0000-0000F4020000}"/>
    <cellStyle name="_MIT Tech Transition Backup Framework v1 0" xfId="1884" xr:uid="{00000000-0005-0000-0000-0000F5020000}"/>
    <cellStyle name="_MIT Tech Transition Backup Framework v1 0 2" xfId="1885" xr:uid="{00000000-0005-0000-0000-0000F6020000}"/>
    <cellStyle name="_MIT Tech Transition Backup Framework v1 0 2 2" xfId="1886" xr:uid="{00000000-0005-0000-0000-0000F7020000}"/>
    <cellStyle name="_MIT Tech Transition Backup Framework v1 0 3" xfId="1887" xr:uid="{00000000-0005-0000-0000-0000F8020000}"/>
    <cellStyle name="_MIT Tech Transition Backup Framework v1 0 3 2" xfId="1888" xr:uid="{00000000-0005-0000-0000-0000F9020000}"/>
    <cellStyle name="_MIT Tech Transition Backup Framework v1 0 4" xfId="1889" xr:uid="{00000000-0005-0000-0000-0000FA020000}"/>
    <cellStyle name="_MIT Tech Transition Backup Framework v1 0_ServerConfg._Details" xfId="1890" xr:uid="{00000000-0005-0000-0000-0000FB020000}"/>
    <cellStyle name="_MIT Tech Transition Backup Framework v1 0_ServerConfg._Details 2" xfId="1891" xr:uid="{00000000-0005-0000-0000-0000FC020000}"/>
    <cellStyle name="_Monitoring Parameter V 0.2" xfId="1892" xr:uid="{00000000-0005-0000-0000-0000FD020000}"/>
    <cellStyle name="_Network asset Link-modem" xfId="1893" xr:uid="{00000000-0005-0000-0000-0000FE020000}"/>
    <cellStyle name="_Network Asset Link-Modem_1" xfId="1894" xr:uid="{00000000-0005-0000-0000-0000FF020000}"/>
    <cellStyle name="_Network Asset Link-Modem_1 2" xfId="1895" xr:uid="{00000000-0005-0000-0000-000000030000}"/>
    <cellStyle name="_Network Asset Link-Modem_1_CN.EMS.2.03.A.Exchange KAP Template v2.4" xfId="1896" xr:uid="{00000000-0005-0000-0000-000001030000}"/>
    <cellStyle name="_Network Asset Link-Modem_1_CN.EMS.2.03.A.Exchange KAP Template v2.4 2" xfId="1897" xr:uid="{00000000-0005-0000-0000-000002030000}"/>
    <cellStyle name="_Network Asset Link-Modem_1_CN.SVR_WIN.2.03.A.Windows _ AD KAP Tempalte v2.6" xfId="1898" xr:uid="{00000000-0005-0000-0000-000003030000}"/>
    <cellStyle name="_Network Asset Link-Modem_1_CN.SVR_WIN.2.03.A.Windows _ AD KAP Tempalte v2.6 2" xfId="1899" xr:uid="{00000000-0005-0000-0000-000004030000}"/>
    <cellStyle name="_Network Asset Link-Modem_1_Monitoring Parameter V 0.2" xfId="1900" xr:uid="{00000000-0005-0000-0000-000005030000}"/>
    <cellStyle name="_Network Asset Link-Modem_1_Monitoring Parameter V 0.2 2" xfId="1901" xr:uid="{00000000-0005-0000-0000-000006030000}"/>
    <cellStyle name="_Network Asset Link-Modem_1_Monitoring Parameter V 0.2_CN.EMS.2.03.A.Exchange KAP Template v2.4" xfId="1902" xr:uid="{00000000-0005-0000-0000-000007030000}"/>
    <cellStyle name="_Network Asset Link-Modem_1_Monitoring Parameter V 0.2_CN.EMS.2.03.A.Exchange KAP Template v2.4 2" xfId="1903" xr:uid="{00000000-0005-0000-0000-000008030000}"/>
    <cellStyle name="_Network Asset Link-Modem_1_Monitoring Parameter V 0.2_CN.SVR_WIN.2.03.A.Windows _ AD KAP Tempalte v2.6" xfId="1904" xr:uid="{00000000-0005-0000-0000-000009030000}"/>
    <cellStyle name="_Network Asset Link-Modem_1_Monitoring Parameter V 0.2_CN.SVR_WIN.2.03.A.Windows _ AD KAP Tempalte v2.6 2" xfId="1905" xr:uid="{00000000-0005-0000-0000-00000A030000}"/>
    <cellStyle name="_Network Asset Link-Modem_1_Netwrok Transition - Work Book ver 1.0" xfId="1906" xr:uid="{00000000-0005-0000-0000-00000B030000}"/>
    <cellStyle name="_Network Asset Link-Modem_1_Netwrok Transition - Work Book ver 1.0 2" xfId="1907" xr:uid="{00000000-0005-0000-0000-00000C030000}"/>
    <cellStyle name="_Network Asset Link-Modem_1_Netwrok Transition - Work Book ver 1.0_CN.EMS.2.03.A.Exchange KAP Template v2.4" xfId="1908" xr:uid="{00000000-0005-0000-0000-00000D030000}"/>
    <cellStyle name="_Network Asset Link-Modem_1_Netwrok Transition - Work Book ver 1.0_CN.EMS.2.03.A.Exchange KAP Template v2.4 2" xfId="1909" xr:uid="{00000000-0005-0000-0000-00000E030000}"/>
    <cellStyle name="_Network Asset Link-Modem_1_Netwrok Transition - Work Book ver 1.0_CN.SVR_WIN.2.03.A.Windows _ AD KAP Tempalte v2.6" xfId="1910" xr:uid="{00000000-0005-0000-0000-00000F030000}"/>
    <cellStyle name="_Network Asset Link-Modem_1_Netwrok Transition - Work Book ver 1.0_CN.SVR_WIN.2.03.A.Windows _ AD KAP Tempalte v2.6 2" xfId="1911" xr:uid="{00000000-0005-0000-0000-000010030000}"/>
    <cellStyle name="_Network Asset Link-Modem_1_Server - Compuware inputs" xfId="1912" xr:uid="{00000000-0005-0000-0000-000011030000}"/>
    <cellStyle name="_Network Asset Link-Modem_1_Server - Compuware inputs 2" xfId="1913" xr:uid="{00000000-0005-0000-0000-000012030000}"/>
    <cellStyle name="_Network Asset Link-Modem_1_Server - Compuware inputs_CN.EMS.2.03.A.Exchange KAP Template v2.4" xfId="1914" xr:uid="{00000000-0005-0000-0000-000013030000}"/>
    <cellStyle name="_Network Asset Link-Modem_1_Server - Compuware inputs_CN.EMS.2.03.A.Exchange KAP Template v2.4 2" xfId="1915" xr:uid="{00000000-0005-0000-0000-000014030000}"/>
    <cellStyle name="_Network Asset Link-Modem_1_Server - Compuware inputs_CN.SVR_WIN.2.03.A.Windows _ AD KAP Tempalte v2.6" xfId="1916" xr:uid="{00000000-0005-0000-0000-000015030000}"/>
    <cellStyle name="_Network Asset Link-Modem_1_Server - Compuware inputs_CN.SVR_WIN.2.03.A.Windows _ AD KAP Tempalte v2.6 2" xfId="1917" xr:uid="{00000000-0005-0000-0000-000016030000}"/>
    <cellStyle name="_Network Asset Link-Modem_1_Service Catalog - Storage 1 0" xfId="1918" xr:uid="{00000000-0005-0000-0000-000017030000}"/>
    <cellStyle name="_Network Asset Link-Modem_1_Service Catalog - Storage 1 0 2" xfId="1919" xr:uid="{00000000-0005-0000-0000-000018030000}"/>
    <cellStyle name="_Network Asset Link-Modem_1_Service Catalog - Storage 1 0_CN.EMS.2.03.A.Exchange KAP Template v2.4" xfId="1920" xr:uid="{00000000-0005-0000-0000-000019030000}"/>
    <cellStyle name="_Network Asset Link-Modem_1_Service Catalog - Storage 1 0_CN.EMS.2.03.A.Exchange KAP Template v2.4 2" xfId="1921" xr:uid="{00000000-0005-0000-0000-00001A030000}"/>
    <cellStyle name="_Network Asset Link-Modem_1_Service Catalog - Storage 1 0_CN.SVR_WIN.2.03.A.Windows _ AD KAP Tempalte v2.6" xfId="1922" xr:uid="{00000000-0005-0000-0000-00001B030000}"/>
    <cellStyle name="_Network Asset Link-Modem_1_Service Catalog - Storage 1 0_CN.SVR_WIN.2.03.A.Windows _ AD KAP Tempalte v2.6 2" xfId="1923" xr:uid="{00000000-0005-0000-0000-00001C030000}"/>
    <cellStyle name="_Network Asset Link-Modem_1_Service Catalog - Unix 1.1" xfId="1924" xr:uid="{00000000-0005-0000-0000-00001D030000}"/>
    <cellStyle name="_Network Asset Link-Modem_1_Service Catalog - Unix 1.1 2" xfId="1925" xr:uid="{00000000-0005-0000-0000-00001E030000}"/>
    <cellStyle name="_Network Asset Link-Modem_1_Service Catalog - Unix 1.1_CN.EMS.2.03.A.Exchange KAP Template v2.4" xfId="1926" xr:uid="{00000000-0005-0000-0000-00001F030000}"/>
    <cellStyle name="_Network Asset Link-Modem_1_Service Catalog - Unix 1.1_CN.EMS.2.03.A.Exchange KAP Template v2.4 2" xfId="1927" xr:uid="{00000000-0005-0000-0000-000020030000}"/>
    <cellStyle name="_Network Asset Link-Modem_1_Service Catalog - Unix 1.1_CN.SVR_WIN.2.03.A.Windows _ AD KAP Tempalte v2.6" xfId="1928" xr:uid="{00000000-0005-0000-0000-000021030000}"/>
    <cellStyle name="_Network Asset Link-Modem_1_Service Catalog - Unix 1.1_CN.SVR_WIN.2.03.A.Windows _ AD KAP Tempalte v2.6 2" xfId="1929" xr:uid="{00000000-0005-0000-0000-000022030000}"/>
    <cellStyle name="_Network Asset Link-Modem_1_Transition work Book - SAP Ver 1.0" xfId="1930" xr:uid="{00000000-0005-0000-0000-000023030000}"/>
    <cellStyle name="_Network Asset Link-Modem_1_Transition work Book - SAP Ver 1.0 2" xfId="1931" xr:uid="{00000000-0005-0000-0000-000024030000}"/>
    <cellStyle name="_Network Asset Link-Modem_1_Transition work Book - SAP Ver 1.0_CN.EMS.2.03.A.Exchange KAP Template v2.4" xfId="1932" xr:uid="{00000000-0005-0000-0000-000025030000}"/>
    <cellStyle name="_Network Asset Link-Modem_1_Transition work Book - SAP Ver 1.0_CN.EMS.2.03.A.Exchange KAP Template v2.4 2" xfId="1933" xr:uid="{00000000-0005-0000-0000-000026030000}"/>
    <cellStyle name="_Network Asset Link-Modem_1_Transition work Book - SAP Ver 1.0_CN.SVR_WIN.2.03.A.Windows _ AD KAP Tempalte v2.6" xfId="1934" xr:uid="{00000000-0005-0000-0000-000027030000}"/>
    <cellStyle name="_Network Asset Link-Modem_1_Transition work Book - SAP Ver 1.0_CN.SVR_WIN.2.03.A.Windows _ AD KAP Tempalte v2.6 2" xfId="1935" xr:uid="{00000000-0005-0000-0000-000028030000}"/>
    <cellStyle name="_Network Asset Link-Modem_1_Transition Work Book - UNIX" xfId="1936" xr:uid="{00000000-0005-0000-0000-000029030000}"/>
    <cellStyle name="_Network Asset Link-Modem_1_Transition Work Book - UNIX 2" xfId="1937" xr:uid="{00000000-0005-0000-0000-00002A030000}"/>
    <cellStyle name="_Network Asset Link-Modem_1_Transition Work Book - UNIX_CN.EMS.2.03.A.Exchange KAP Template v2.4" xfId="1938" xr:uid="{00000000-0005-0000-0000-00002B030000}"/>
    <cellStyle name="_Network Asset Link-Modem_1_Transition Work Book - UNIX_CN.EMS.2.03.A.Exchange KAP Template v2.4 2" xfId="1939" xr:uid="{00000000-0005-0000-0000-00002C030000}"/>
    <cellStyle name="_Network Asset Link-Modem_1_Transition Work Book - UNIX_CN.SVR_WIN.2.03.A.Windows _ AD KAP Tempalte v2.6" xfId="1940" xr:uid="{00000000-0005-0000-0000-00002D030000}"/>
    <cellStyle name="_Network Asset Link-Modem_1_Transition Work Book - UNIX_CN.SVR_WIN.2.03.A.Windows _ AD KAP Tempalte v2.6 2" xfId="1941" xr:uid="{00000000-0005-0000-0000-00002E030000}"/>
    <cellStyle name="_Network Asset Link-Modem_1_Transition Work Book - UNIX_Service Catlog -SAP 1.1" xfId="1942" xr:uid="{00000000-0005-0000-0000-00002F030000}"/>
    <cellStyle name="_Network Asset Link-Modem_1_Transition Work Book - UNIX_Service Catlog -SAP 1.1 2" xfId="1943" xr:uid="{00000000-0005-0000-0000-000030030000}"/>
    <cellStyle name="_Network Asset Link-Modem_1_Transition Work Book - UNIX_Service Catlog -SAP 1.1 2 2" xfId="1944" xr:uid="{00000000-0005-0000-0000-000031030000}"/>
    <cellStyle name="_Network Asset Link-Modem_1_Transition Work Book - UNIX_Service Catlog -SAP 1.1 2_CN.EMS.2.03.A.Exchange KAP Template v2.4" xfId="1945" xr:uid="{00000000-0005-0000-0000-000032030000}"/>
    <cellStyle name="_Network Asset Link-Modem_1_Transition Work Book - UNIX_Service Catlog -SAP 1.1 2_CN.EMS.2.03.A.Exchange KAP Template v2.4 2" xfId="1946" xr:uid="{00000000-0005-0000-0000-000033030000}"/>
    <cellStyle name="_Network Asset Link-Modem_1_Transition Work Book - UNIX_Service Catlog -SAP 1.1 2_CN.SVR_WIN.2.03.A.Windows _ AD KAP Tempalte v2.6" xfId="1947" xr:uid="{00000000-0005-0000-0000-000034030000}"/>
    <cellStyle name="_Network Asset Link-Modem_1_Transition Work Book - UNIX_Service Catlog -SAP 1.1 2_CN.SVR_WIN.2.03.A.Windows _ AD KAP Tempalte v2.6 2" xfId="1948" xr:uid="{00000000-0005-0000-0000-000035030000}"/>
    <cellStyle name="_Network Asset Link-Modem_1_Transition Work Book - UNIX_Service Catlog -SAP 1.1 3" xfId="1949" xr:uid="{00000000-0005-0000-0000-000036030000}"/>
    <cellStyle name="_Network Asset Link-Modem_1_Transition Work Book - UNIX_Service Catlog -SAP 1.1 3 2" xfId="1950" xr:uid="{00000000-0005-0000-0000-000037030000}"/>
    <cellStyle name="_Network Asset Link-Modem_1_Transition Work Book - UNIX_Service Catlog -SAP 1.1 4" xfId="1951" xr:uid="{00000000-0005-0000-0000-000038030000}"/>
    <cellStyle name="_Network Asset Link-Modem_1_Transition Work Book - UNIX_Service Catlog -SAP 1.1 4 2" xfId="1952" xr:uid="{00000000-0005-0000-0000-000039030000}"/>
    <cellStyle name="_Network Asset Link-Modem_1_Transition Work Book - UNIX_Service Catlog -SAP 1.1 5" xfId="1953" xr:uid="{00000000-0005-0000-0000-00003A030000}"/>
    <cellStyle name="_Network Asset Link-Modem_1_Transition Work Book - UNIX_Service Catlog -SAP 1.1 5 2" xfId="1954" xr:uid="{00000000-0005-0000-0000-00003B030000}"/>
    <cellStyle name="_Network Asset Link-Modem_1_Transition Work Book - UNIX_Service Catlog -SAP 1.1 6" xfId="1955" xr:uid="{00000000-0005-0000-0000-00003C030000}"/>
    <cellStyle name="_Network Asset Link-Modem_1_Transition Work Book - UNIX_Service Catlog -SAP 1.1 6 2" xfId="1956" xr:uid="{00000000-0005-0000-0000-00003D030000}"/>
    <cellStyle name="_Network Asset Link-Modem_1_Transition Work Book - UNIX_Service Catlog -SAP 1.1 7" xfId="1957" xr:uid="{00000000-0005-0000-0000-00003E030000}"/>
    <cellStyle name="_Network Asset Link-Modem_1_Transition Work Book - UNIX_Service Catlog -SAP 1.1 7 2" xfId="1958" xr:uid="{00000000-0005-0000-0000-00003F030000}"/>
    <cellStyle name="_Network Asset Link-Modem_1_Transition Work Book - UNIX_Service Catlog -SAP 1.1 8" xfId="1959" xr:uid="{00000000-0005-0000-0000-000040030000}"/>
    <cellStyle name="_Network Asset Link-Modem_1_Transition Work Book - UNIX_Service Catlog -SAP 1.1 8 2" xfId="1960" xr:uid="{00000000-0005-0000-0000-000041030000}"/>
    <cellStyle name="_Network Asset Link-Modem_1_Transition Work Book - UNIX_Service Catlog -SAP 1.1 9" xfId="1961" xr:uid="{00000000-0005-0000-0000-000042030000}"/>
    <cellStyle name="_Network Asset Link-Modem_1_Transition Work Book - UNIX_Service Catlog -SAP 1.1_Change Category" xfId="1962" xr:uid="{00000000-0005-0000-0000-000043030000}"/>
    <cellStyle name="_Network Asset Link-Modem_1_Transition Work Book - UNIX_Service Catlog -SAP 1.1_Change Category 2" xfId="1963" xr:uid="{00000000-0005-0000-0000-000044030000}"/>
    <cellStyle name="_Network Asset Link-Modem_1_Transition Work Book - UNIX_Service Catlog -SAP 1.1_CN.EMS.2.03.A.Exchange KAP Template v2.4" xfId="1964" xr:uid="{00000000-0005-0000-0000-000045030000}"/>
    <cellStyle name="_Network Asset Link-Modem_1_Transition Work Book - UNIX_Service Catlog -SAP 1.1_CN.EMS.2.03.A.Exchange KAP Template v2.4 2" xfId="1965" xr:uid="{00000000-0005-0000-0000-000046030000}"/>
    <cellStyle name="_Network Asset Link-Modem_1_Transition Work Book - UNIX_Service Catlog -SAP 1.1_CN.EMS.2.03.A.Exchange KAP Template v2.4 2 2" xfId="1966" xr:uid="{00000000-0005-0000-0000-000047030000}"/>
    <cellStyle name="_Network Asset Link-Modem_1_Transition Work Book - UNIX_Service Catlog -SAP 1.1_CN.EMS.2.03.A.Exchange KAP Template v2.4 3" xfId="1967" xr:uid="{00000000-0005-0000-0000-000048030000}"/>
    <cellStyle name="_Network Asset Link-Modem_1_Transition Work Book - UNIX_Service Catlog -SAP 1.1_CN.EMS.2.03.A.Exchange KAP Template v2.4 3 2" xfId="1968" xr:uid="{00000000-0005-0000-0000-000049030000}"/>
    <cellStyle name="_Network Asset Link-Modem_1_Transition Work Book - UNIX_Service Catlog -SAP 1.1_CN.EMS.2.03.A.Exchange KAP Template v2.4 4" xfId="1969" xr:uid="{00000000-0005-0000-0000-00004A030000}"/>
    <cellStyle name="_Network Asset Link-Modem_1_Transition Work Book - UNIX_Service Catlog -SAP 1.1_CN.EMS.2.03.A.Exchange KAP Template v2.4_ServerConfg._Details" xfId="1970" xr:uid="{00000000-0005-0000-0000-00004B030000}"/>
    <cellStyle name="_Network Asset Link-Modem_1_Transition Work Book - UNIX_Service Catlog -SAP 1.1_CN.EMS.2.03.A.Exchange KAP Template v2.4_ServerConfg._Details 2" xfId="1971" xr:uid="{00000000-0005-0000-0000-00004C030000}"/>
    <cellStyle name="_Network Asset Link-Modem_1_Transition Work Book - UNIX_Service Catlog -SAP 1.1_CN.SVR_WIN.2.03.A.Windows _ AD KAP Tempalte v2.6" xfId="1972" xr:uid="{00000000-0005-0000-0000-00004D030000}"/>
    <cellStyle name="_Network Asset Link-Modem_1_Transition Work Book - UNIX_Service Catlog -SAP 1.1_CN.SVR_WIN.2.03.A.Windows _ AD KAP Tempalte v2.6 2" xfId="1973" xr:uid="{00000000-0005-0000-0000-00004E030000}"/>
    <cellStyle name="_Network Asset Link-Modem_1_Transition Work Book - UNIX_Service Catlog -SAP 1.1_CN.SVR_WIN.2.03.A.Windows _ AD KAP Tempalte v2.6 2 2" xfId="1974" xr:uid="{00000000-0005-0000-0000-00004F030000}"/>
    <cellStyle name="_Network Asset Link-Modem_1_Transition Work Book - UNIX_Service Catlog -SAP 1.1_CN.SVR_WIN.2.03.A.Windows _ AD KAP Tempalte v2.6 3" xfId="1975" xr:uid="{00000000-0005-0000-0000-000050030000}"/>
    <cellStyle name="_Network Asset Link-Modem_1_Transition Work Book - UNIX_Service Catlog -SAP 1.1_CN.SVR_WIN.2.03.A.Windows _ AD KAP Tempalte v2.6 3 2" xfId="1976" xr:uid="{00000000-0005-0000-0000-000051030000}"/>
    <cellStyle name="_Network Asset Link-Modem_1_Transition Work Book - UNIX_Service Catlog -SAP 1.1_CN.SVR_WIN.2.03.A.Windows _ AD KAP Tempalte v2.6 4" xfId="1977" xr:uid="{00000000-0005-0000-0000-000052030000}"/>
    <cellStyle name="_Network Asset Link-Modem_1_Transition Work Book - UNIX_Service Catlog -SAP 1.1_CN.SVR_WIN.2.03.A.Windows _ AD KAP Tempalte v2.6_ServerConfg._Details" xfId="1978" xr:uid="{00000000-0005-0000-0000-000053030000}"/>
    <cellStyle name="_Network Asset Link-Modem_1_Transition Work Book - UNIX_Service Catlog -SAP 1.1_CN.SVR_WIN.2.03.A.Windows _ AD KAP Tempalte v2.6_ServerConfg._Details 2" xfId="1979" xr:uid="{00000000-0005-0000-0000-000054030000}"/>
    <cellStyle name="_Network Asset Link-Modem_1_Transition Work Book - UNIX_Service Catlog -SAP 1.1_Copy of EMS Tools Capability Matrix v1.2" xfId="1980" xr:uid="{00000000-0005-0000-0000-000055030000}"/>
    <cellStyle name="_Network Asset Link-Modem_1_Transition Work Book - UNIX_Service Catlog -SAP 1.1_Copy of EMS Tools Capability Matrix v1.2 2" xfId="1981" xr:uid="{00000000-0005-0000-0000-000056030000}"/>
    <cellStyle name="_Network Asset Link-Modem_1_Transition Work Book - UNIX_Service Catlog -SAP 1.1_EMS Tools Capability Matrix v1 2" xfId="1982" xr:uid="{00000000-0005-0000-0000-000057030000}"/>
    <cellStyle name="_Network Asset Link-Modem_1_Transition Work Book - UNIX_Service Catlog -SAP 1.1_EMS Tools Capability Matrix v1 2 2" xfId="1983" xr:uid="{00000000-0005-0000-0000-000058030000}"/>
    <cellStyle name="_Network Asset Link-Modem_1_Transition Work Book - UNIX_Service Catlog -SAP 1.1_MIT_UAT_TEST_CASES v1 3" xfId="1984" xr:uid="{00000000-0005-0000-0000-000059030000}"/>
    <cellStyle name="_Network Asset Link-Modem_1_Transition Work Book - UNIX_Service Catlog -SAP 1.1_MIT_UAT_TEST_CASES v1 3 2" xfId="1985" xr:uid="{00000000-0005-0000-0000-00005A030000}"/>
    <cellStyle name="_Network Asset Link-Modem_1_Transition Work Book - UNIX_Service Catlog -SAP 1.1_RACI Matrix" xfId="1986" xr:uid="{00000000-0005-0000-0000-00005B030000}"/>
    <cellStyle name="_Network Asset Link-Modem_1_Transition Work Book - UNIX_Service Catlog -SAP 1.1_RACI Matrix 2" xfId="1987" xr:uid="{00000000-0005-0000-0000-00005C030000}"/>
    <cellStyle name="_Network Asset Link-Modem_1_Transition Work Book - UNIX_Service Catlog -SAP 1.1_ServerConfg._Details" xfId="1988" xr:uid="{00000000-0005-0000-0000-00005D030000}"/>
    <cellStyle name="_Network Asset Link-Modem_1_Transition Work Book - UNIX_Service Catlog -SAP 1.1_ServerConfg._Details 2" xfId="1989" xr:uid="{00000000-0005-0000-0000-00005E030000}"/>
    <cellStyle name="_Network Asset Link-Modem_1_TWB - Unix" xfId="1990" xr:uid="{00000000-0005-0000-0000-00005F030000}"/>
    <cellStyle name="_Network Asset Link-Modem_1_TWB - Unix 2" xfId="1991" xr:uid="{00000000-0005-0000-0000-000060030000}"/>
    <cellStyle name="_Network Asset Link-Modem_1_TWB - Unix_CN.EMS.2.03.A.Exchange KAP Template v2.4" xfId="1992" xr:uid="{00000000-0005-0000-0000-000061030000}"/>
    <cellStyle name="_Network Asset Link-Modem_1_TWB - Unix_CN.EMS.2.03.A.Exchange KAP Template v2.4 2" xfId="1993" xr:uid="{00000000-0005-0000-0000-000062030000}"/>
    <cellStyle name="_Network Asset Link-Modem_1_TWB - Unix_CN.SVR_WIN.2.03.A.Windows _ AD KAP Tempalte v2.6" xfId="1994" xr:uid="{00000000-0005-0000-0000-000063030000}"/>
    <cellStyle name="_Network Asset Link-Modem_1_TWB - Unix_CN.SVR_WIN.2.03.A.Windows _ AD KAP Tempalte v2.6 2" xfId="1995" xr:uid="{00000000-0005-0000-0000-000064030000}"/>
    <cellStyle name="_Network Asset Link-Modem_2" xfId="1996" xr:uid="{00000000-0005-0000-0000-000065030000}"/>
    <cellStyle name="_Network asset Link-modem_Service Catlog -SAP 1.1" xfId="1997" xr:uid="{00000000-0005-0000-0000-000066030000}"/>
    <cellStyle name="_Network asset Link-modem_Service Catlog -SAP 1.1 2" xfId="1998" xr:uid="{00000000-0005-0000-0000-000067030000}"/>
    <cellStyle name="_Network Details Wan-Lan-Link-Cktids - 27th Dec'07" xfId="1999" xr:uid="{00000000-0005-0000-0000-000068030000}"/>
    <cellStyle name="_Network Details Wan-Lan-Link-Cktids - 27th Dec'07 2" xfId="2000" xr:uid="{00000000-0005-0000-0000-000069030000}"/>
    <cellStyle name="_Network Details Wan-Lan-Link-Cktids - 27th Dec'07 2 2" xfId="2001" xr:uid="{00000000-0005-0000-0000-00006A030000}"/>
    <cellStyle name="_Network Details Wan-Lan-Link-Cktids - 27th Dec'07 3" xfId="2002" xr:uid="{00000000-0005-0000-0000-00006B030000}"/>
    <cellStyle name="_Network Details Wan-Lan-Link-Cktids - 27th Dec'07 3 2" xfId="2003" xr:uid="{00000000-0005-0000-0000-00006C030000}"/>
    <cellStyle name="_Network Details Wan-Lan-Link-Cktids - 27th Dec'07 4" xfId="2004" xr:uid="{00000000-0005-0000-0000-00006D030000}"/>
    <cellStyle name="_Network Details Wan-Lan-Link-Cktids - 27th Dec'07_ServerConfg._Details" xfId="2005" xr:uid="{00000000-0005-0000-0000-00006E030000}"/>
    <cellStyle name="_Network Details Wan-Lan-Link-Cktids - 27th Dec'07_ServerConfg._Details 2" xfId="2006" xr:uid="{00000000-0005-0000-0000-00006F030000}"/>
    <cellStyle name="_Network KAP Template - CAB structure and Change Matrix" xfId="2007" xr:uid="{00000000-0005-0000-0000-000070030000}"/>
    <cellStyle name="_Network KAP Template - CAB structure and Change Matrix 2" xfId="2008" xr:uid="{00000000-0005-0000-0000-000071030000}"/>
    <cellStyle name="_Network KAP Template - CAB structure and Change Matrix 2 2" xfId="2009" xr:uid="{00000000-0005-0000-0000-000072030000}"/>
    <cellStyle name="_Network KAP Template - CAB structure and Change Matrix 3" xfId="2010" xr:uid="{00000000-0005-0000-0000-000073030000}"/>
    <cellStyle name="_Network KAP Template - CAB structure and Change Matrix 3 2" xfId="2011" xr:uid="{00000000-0005-0000-0000-000074030000}"/>
    <cellStyle name="_Network KAP Template - CAB structure and Change Matrix 4" xfId="2012" xr:uid="{00000000-0005-0000-0000-000075030000}"/>
    <cellStyle name="_Network KAP Template - CAB structure and Change Matrix_ServerConfg._Details" xfId="2013" xr:uid="{00000000-0005-0000-0000-000076030000}"/>
    <cellStyle name="_Network KAP Template - CAB structure and Change Matrix_ServerConfg._Details 2" xfId="2014" xr:uid="{00000000-0005-0000-0000-000077030000}"/>
    <cellStyle name="_Network KAP Template - Hardware Vendor details" xfId="2015" xr:uid="{00000000-0005-0000-0000-000078030000}"/>
    <cellStyle name="_Network KAP Template - Hardware Vendor details 2" xfId="2016" xr:uid="{00000000-0005-0000-0000-000079030000}"/>
    <cellStyle name="_Network KAP Template - Hardware Vendor details 2 2" xfId="2017" xr:uid="{00000000-0005-0000-0000-00007A030000}"/>
    <cellStyle name="_Network KAP Template - Hardware Vendor details 3" xfId="2018" xr:uid="{00000000-0005-0000-0000-00007B030000}"/>
    <cellStyle name="_Network KAP Template - Hardware Vendor details 3 2" xfId="2019" xr:uid="{00000000-0005-0000-0000-00007C030000}"/>
    <cellStyle name="_Network KAP Template - Hardware Vendor details 4" xfId="2020" xr:uid="{00000000-0005-0000-0000-00007D030000}"/>
    <cellStyle name="_Network KAP Template - Hardware Vendor details_ServerConfg._Details" xfId="2021" xr:uid="{00000000-0005-0000-0000-00007E030000}"/>
    <cellStyle name="_Network KAP Template - Hardware Vendor details_ServerConfg._Details 2" xfId="2022" xr:uid="{00000000-0005-0000-0000-00007F030000}"/>
    <cellStyle name="_Network Planning CAPEX_2009 V1.0 " xfId="885" xr:uid="{00000000-0005-0000-0000-000080030000}"/>
    <cellStyle name="_NETWORK Service Desk referral Ver 3 9" xfId="2023" xr:uid="{00000000-0005-0000-0000-000081030000}"/>
    <cellStyle name="_NETWORK Service Desk referral Ver 3 9 2" xfId="2024" xr:uid="{00000000-0005-0000-0000-000082030000}"/>
    <cellStyle name="_NETWORK Service Desk referral Ver 3 9 2 2" xfId="2025" xr:uid="{00000000-0005-0000-0000-000083030000}"/>
    <cellStyle name="_NETWORK Service Desk referral Ver 3 9 3" xfId="2026" xr:uid="{00000000-0005-0000-0000-000084030000}"/>
    <cellStyle name="_NETWORK Service Desk referral Ver 3 9 3 2" xfId="2027" xr:uid="{00000000-0005-0000-0000-000085030000}"/>
    <cellStyle name="_NETWORK Service Desk referral Ver 3 9 4" xfId="2028" xr:uid="{00000000-0005-0000-0000-000086030000}"/>
    <cellStyle name="_NETWORK Service Desk referral Ver 3 9_ServerConfg._Details" xfId="2029" xr:uid="{00000000-0005-0000-0000-000087030000}"/>
    <cellStyle name="_NETWORK Service Desk referral Ver 3 9_ServerConfg._Details 2" xfId="2030" xr:uid="{00000000-0005-0000-0000-000088030000}"/>
    <cellStyle name="_Netwrok Transition - Work Book ver 1.0" xfId="2031" xr:uid="{00000000-0005-0000-0000-000089030000}"/>
    <cellStyle name="_Netwrok Transition - Work Book ver 1.0_Service Catlog -SAP 1.1" xfId="2032" xr:uid="{00000000-0005-0000-0000-00008A030000}"/>
    <cellStyle name="_Netwrok Transition - Work Book ver 1.0_Service Catlog -SAP 1.1 2" xfId="2033" xr:uid="{00000000-0005-0000-0000-00008B030000}"/>
    <cellStyle name="_NIB-DB ESCALATION_MATRIX_CALL_CAT" xfId="2034" xr:uid="{00000000-0005-0000-0000-00008C030000}"/>
    <cellStyle name="_NIB-DB ESCALATION_MATRIX_CALL_CAT 2" xfId="2035" xr:uid="{00000000-0005-0000-0000-00008D030000}"/>
    <cellStyle name="_NIB-DB ESCALATION_MATRIX_CALL_CAT_Change Category" xfId="2036" xr:uid="{00000000-0005-0000-0000-00008E030000}"/>
    <cellStyle name="_NIB-DB ESCALATION_MATRIX_CALL_CAT_Change Category 2" xfId="2037" xr:uid="{00000000-0005-0000-0000-00008F030000}"/>
    <cellStyle name="_NIB-DB ESCALATION_MATRIX_CALL_CAT_CN.DB.2.03.A.Oracle DB Transition  v1.10" xfId="2038" xr:uid="{00000000-0005-0000-0000-000090030000}"/>
    <cellStyle name="_NIB-DB ESCALATION_MATRIX_CALL_CAT_CN.DB.2.03.A.Oracle DB Transition  v1.10 2" xfId="2039" xr:uid="{00000000-0005-0000-0000-000091030000}"/>
    <cellStyle name="_NIB-DB ESCALATION_MATRIX_CALL_CAT_CN.DB.2.03.A.Oracle DB Transition  v1.10 2 2" xfId="2040" xr:uid="{00000000-0005-0000-0000-000092030000}"/>
    <cellStyle name="_NIB-DB ESCALATION_MATRIX_CALL_CAT_CN.DB.2.03.A.Oracle DB Transition  v1.10 3" xfId="2041" xr:uid="{00000000-0005-0000-0000-000093030000}"/>
    <cellStyle name="_NIB-DB ESCALATION_MATRIX_CALL_CAT_CN.DB.2.03.A.Oracle DB Transition  v1.10 3 2" xfId="2042" xr:uid="{00000000-0005-0000-0000-000094030000}"/>
    <cellStyle name="_NIB-DB ESCALATION_MATRIX_CALL_CAT_CN.DB.2.03.A.Oracle DB Transition  v1.10 4" xfId="2043" xr:uid="{00000000-0005-0000-0000-000095030000}"/>
    <cellStyle name="_NIB-DB ESCALATION_MATRIX_CALL_CAT_CN.DB.2.03.A.Oracle DB Transition  v1.10_ServerConfg._Details" xfId="2044" xr:uid="{00000000-0005-0000-0000-000096030000}"/>
    <cellStyle name="_NIB-DB ESCALATION_MATRIX_CALL_CAT_CN.DB.2.03.A.Oracle DB Transition  v1.10_ServerConfg._Details 2" xfId="2045" xr:uid="{00000000-0005-0000-0000-000097030000}"/>
    <cellStyle name="_NIB-DB ESCALATION_MATRIX_CALL_CAT_CN.EMS.2.03.A.Exchange KAP Template v2.4" xfId="2046" xr:uid="{00000000-0005-0000-0000-000098030000}"/>
    <cellStyle name="_NIB-DB ESCALATION_MATRIX_CALL_CAT_CN.EMS.2.03.A.Exchange KAP Template v2.4 2" xfId="2047" xr:uid="{00000000-0005-0000-0000-000099030000}"/>
    <cellStyle name="_NIB-DB ESCALATION_MATRIX_CALL_CAT_CN.SVR_WIN.2.03.A.Windows _ AD KAP Tempalte v2.6" xfId="2048" xr:uid="{00000000-0005-0000-0000-00009A030000}"/>
    <cellStyle name="_NIB-DB ESCALATION_MATRIX_CALL_CAT_CN.SVR_WIN.2.03.A.Windows _ AD KAP Tempalte v2.6 2" xfId="2049" xr:uid="{00000000-0005-0000-0000-00009B030000}"/>
    <cellStyle name="_NIB-DB ESCALATION_MATRIX_CALL_CAT_EMS Tools Capability Matrix v1.2" xfId="2050" xr:uid="{00000000-0005-0000-0000-00009C030000}"/>
    <cellStyle name="_NIB-DB ESCALATION_MATRIX_CALL_CAT_EMS Tools Capability Matrix v1.2 2" xfId="2051" xr:uid="{00000000-0005-0000-0000-00009D030000}"/>
    <cellStyle name="_NIB-DB ESCALATION_MATRIX_CALL_CAT_MIT Deliverables SOPs Template_ V1 6" xfId="2052" xr:uid="{00000000-0005-0000-0000-00009E030000}"/>
    <cellStyle name="_NIB-DB ESCALATION_MATRIX_CALL_CAT_MIT Deliverables SOPs Template_ V1 6 2" xfId="2053" xr:uid="{00000000-0005-0000-0000-00009F030000}"/>
    <cellStyle name="_NIB-DB ESCALATION_MATRIX_CALL_CAT_MIT Deliverables SOPs Template_ V1 6 2 2" xfId="2054" xr:uid="{00000000-0005-0000-0000-0000A0030000}"/>
    <cellStyle name="_NIB-DB ESCALATION_MATRIX_CALL_CAT_MIT Deliverables SOPs Template_ V1 6 3" xfId="2055" xr:uid="{00000000-0005-0000-0000-0000A1030000}"/>
    <cellStyle name="_NIB-DB ESCALATION_MATRIX_CALL_CAT_MIT Deliverables SOPs Template_ V1 6 3 2" xfId="2056" xr:uid="{00000000-0005-0000-0000-0000A2030000}"/>
    <cellStyle name="_NIB-DB ESCALATION_MATRIX_CALL_CAT_MIT Deliverables SOPs Template_ V1 6 4" xfId="2057" xr:uid="{00000000-0005-0000-0000-0000A3030000}"/>
    <cellStyle name="_NIB-DB ESCALATION_MATRIX_CALL_CAT_MIT Deliverables SOPs Template_ V1 6_ServerConfg._Details" xfId="2058" xr:uid="{00000000-0005-0000-0000-0000A4030000}"/>
    <cellStyle name="_NIB-DB ESCALATION_MATRIX_CALL_CAT_MIT Deliverables SOPs Template_ V1 6_ServerConfg._Details 2" xfId="2059" xr:uid="{00000000-0005-0000-0000-0000A5030000}"/>
    <cellStyle name="_NIB-DB ESCALATION_MATRIX_CALL_CAT_MIT Deliverables SOPs Template_ V1.6" xfId="2060" xr:uid="{00000000-0005-0000-0000-0000A6030000}"/>
    <cellStyle name="_NIB-DB ESCALATION_MATRIX_CALL_CAT_MIT Deliverables SOPs Template_ V1.6 2" xfId="2061" xr:uid="{00000000-0005-0000-0000-0000A7030000}"/>
    <cellStyle name="_NIB-DB ESCALATION_MATRIX_CALL_CAT_MIT Deliverables SOPs Template_ V1.6 2 2" xfId="2062" xr:uid="{00000000-0005-0000-0000-0000A8030000}"/>
    <cellStyle name="_NIB-DB ESCALATION_MATRIX_CALL_CAT_MIT Deliverables SOPs Template_ V1.6 3" xfId="2063" xr:uid="{00000000-0005-0000-0000-0000A9030000}"/>
    <cellStyle name="_NIB-DB ESCALATION_MATRIX_CALL_CAT_MIT Deliverables SOPs Template_ V1.6 3 2" xfId="2064" xr:uid="{00000000-0005-0000-0000-0000AA030000}"/>
    <cellStyle name="_NIB-DB ESCALATION_MATRIX_CALL_CAT_MIT Deliverables SOPs Template_ V1.6 4" xfId="2065" xr:uid="{00000000-0005-0000-0000-0000AB030000}"/>
    <cellStyle name="_NIB-DB ESCALATION_MATRIX_CALL_CAT_MIT Deliverables SOPs Template_ V1.6_ServerConfg._Details" xfId="2066" xr:uid="{00000000-0005-0000-0000-0000AC030000}"/>
    <cellStyle name="_NIB-DB ESCALATION_MATRIX_CALL_CAT_MIT Deliverables SOPs Template_ V1.6_ServerConfg._Details 2" xfId="2067" xr:uid="{00000000-0005-0000-0000-0000AD030000}"/>
    <cellStyle name="_NIB-DB ESCALATION_MATRIX_CALL_CAT_MIT_UAT_TEST_CASES v1.2" xfId="2068" xr:uid="{00000000-0005-0000-0000-0000AE030000}"/>
    <cellStyle name="_NIB-DB ESCALATION_MATRIX_CALL_CAT_MIT_UAT_TEST_CASES v1.2 2" xfId="2069" xr:uid="{00000000-0005-0000-0000-0000AF030000}"/>
    <cellStyle name="_NIB-DB ESCALATION_MATRIX_CALL_CAT_Service Catlog -SAP 1.1" xfId="2070" xr:uid="{00000000-0005-0000-0000-0000B0030000}"/>
    <cellStyle name="_NIB-DB ESCALATION_MATRIX_CALL_CAT_Service Catlog -SAP 1.1 2" xfId="2071" xr:uid="{00000000-0005-0000-0000-0000B1030000}"/>
    <cellStyle name="_NIB-DB ESCALATION_MATRIX_CALL_CAT_Service Catlog -SAP 1.1 2 2" xfId="2072" xr:uid="{00000000-0005-0000-0000-0000B2030000}"/>
    <cellStyle name="_NIB-DB ESCALATION_MATRIX_CALL_CAT_Service Catlog -SAP 1.1 2_CN.EMS.2.03.A.Exchange KAP Template v2.4" xfId="2073" xr:uid="{00000000-0005-0000-0000-0000B3030000}"/>
    <cellStyle name="_NIB-DB ESCALATION_MATRIX_CALL_CAT_Service Catlog -SAP 1.1 2_CN.EMS.2.03.A.Exchange KAP Template v2.4 2" xfId="2074" xr:uid="{00000000-0005-0000-0000-0000B4030000}"/>
    <cellStyle name="_NIB-DB ESCALATION_MATRIX_CALL_CAT_Service Catlog -SAP 1.1 2_CN.SVR_WIN.2.03.A.Windows _ AD KAP Tempalte v2.6" xfId="2075" xr:uid="{00000000-0005-0000-0000-0000B5030000}"/>
    <cellStyle name="_NIB-DB ESCALATION_MATRIX_CALL_CAT_Service Catlog -SAP 1.1 2_CN.SVR_WIN.2.03.A.Windows _ AD KAP Tempalte v2.6 2" xfId="2076" xr:uid="{00000000-0005-0000-0000-0000B6030000}"/>
    <cellStyle name="_NIB-DB ESCALATION_MATRIX_CALL_CAT_Service Catlog -SAP 1.1 3" xfId="2077" xr:uid="{00000000-0005-0000-0000-0000B7030000}"/>
    <cellStyle name="_NIB-DB ESCALATION_MATRIX_CALL_CAT_Service Catlog -SAP 1.1 3 2" xfId="2078" xr:uid="{00000000-0005-0000-0000-0000B8030000}"/>
    <cellStyle name="_NIB-DB ESCALATION_MATRIX_CALL_CAT_Service Catlog -SAP 1.1 4" xfId="2079" xr:uid="{00000000-0005-0000-0000-0000B9030000}"/>
    <cellStyle name="_NIB-DB ESCALATION_MATRIX_CALL_CAT_Service Catlog -SAP 1.1 4 2" xfId="2080" xr:uid="{00000000-0005-0000-0000-0000BA030000}"/>
    <cellStyle name="_NIB-DB ESCALATION_MATRIX_CALL_CAT_Service Catlog -SAP 1.1 5" xfId="2081" xr:uid="{00000000-0005-0000-0000-0000BB030000}"/>
    <cellStyle name="_NIB-DB ESCALATION_MATRIX_CALL_CAT_Service Catlog -SAP 1.1 5 2" xfId="2082" xr:uid="{00000000-0005-0000-0000-0000BC030000}"/>
    <cellStyle name="_NIB-DB ESCALATION_MATRIX_CALL_CAT_Service Catlog -SAP 1.1 6" xfId="2083" xr:uid="{00000000-0005-0000-0000-0000BD030000}"/>
    <cellStyle name="_NIB-DB ESCALATION_MATRIX_CALL_CAT_Service Catlog -SAP 1.1 6 2" xfId="2084" xr:uid="{00000000-0005-0000-0000-0000BE030000}"/>
    <cellStyle name="_NIB-DB ESCALATION_MATRIX_CALL_CAT_Service Catlog -SAP 1.1 7" xfId="2085" xr:uid="{00000000-0005-0000-0000-0000BF030000}"/>
    <cellStyle name="_NIB-DB ESCALATION_MATRIX_CALL_CAT_Service Catlog -SAP 1.1 7 2" xfId="2086" xr:uid="{00000000-0005-0000-0000-0000C0030000}"/>
    <cellStyle name="_NIB-DB ESCALATION_MATRIX_CALL_CAT_Service Catlog -SAP 1.1 8" xfId="2087" xr:uid="{00000000-0005-0000-0000-0000C1030000}"/>
    <cellStyle name="_NIB-DB ESCALATION_MATRIX_CALL_CAT_Service Catlog -SAP 1.1 8 2" xfId="2088" xr:uid="{00000000-0005-0000-0000-0000C2030000}"/>
    <cellStyle name="_NIB-DB ESCALATION_MATRIX_CALL_CAT_Service Catlog -SAP 1.1 9" xfId="2089" xr:uid="{00000000-0005-0000-0000-0000C3030000}"/>
    <cellStyle name="_NIB-DB ESCALATION_MATRIX_CALL_CAT_Service Catlog -SAP 1.1_Change Category" xfId="2090" xr:uid="{00000000-0005-0000-0000-0000C4030000}"/>
    <cellStyle name="_NIB-DB ESCALATION_MATRIX_CALL_CAT_Service Catlog -SAP 1.1_Change Category 2" xfId="2091" xr:uid="{00000000-0005-0000-0000-0000C5030000}"/>
    <cellStyle name="_NIB-DB ESCALATION_MATRIX_CALL_CAT_Service Catlog -SAP 1.1_CN.EMS.2.03.A.Exchange KAP Template v2.4" xfId="2092" xr:uid="{00000000-0005-0000-0000-0000C6030000}"/>
    <cellStyle name="_NIB-DB ESCALATION_MATRIX_CALL_CAT_Service Catlog -SAP 1.1_CN.EMS.2.03.A.Exchange KAP Template v2.4 2" xfId="2093" xr:uid="{00000000-0005-0000-0000-0000C7030000}"/>
    <cellStyle name="_NIB-DB ESCALATION_MATRIX_CALL_CAT_Service Catlog -SAP 1.1_CN.EMS.2.03.A.Exchange KAP Template v2.4 2 2" xfId="2094" xr:uid="{00000000-0005-0000-0000-0000C8030000}"/>
    <cellStyle name="_NIB-DB ESCALATION_MATRIX_CALL_CAT_Service Catlog -SAP 1.1_CN.EMS.2.03.A.Exchange KAP Template v2.4 3" xfId="2095" xr:uid="{00000000-0005-0000-0000-0000C9030000}"/>
    <cellStyle name="_NIB-DB ESCALATION_MATRIX_CALL_CAT_Service Catlog -SAP 1.1_CN.EMS.2.03.A.Exchange KAP Template v2.4 3 2" xfId="2096" xr:uid="{00000000-0005-0000-0000-0000CA030000}"/>
    <cellStyle name="_NIB-DB ESCALATION_MATRIX_CALL_CAT_Service Catlog -SAP 1.1_CN.EMS.2.03.A.Exchange KAP Template v2.4 4" xfId="2097" xr:uid="{00000000-0005-0000-0000-0000CB030000}"/>
    <cellStyle name="_NIB-DB ESCALATION_MATRIX_CALL_CAT_Service Catlog -SAP 1.1_CN.EMS.2.03.A.Exchange KAP Template v2.4_ServerConfg._Details" xfId="2098" xr:uid="{00000000-0005-0000-0000-0000CC030000}"/>
    <cellStyle name="_NIB-DB ESCALATION_MATRIX_CALL_CAT_Service Catlog -SAP 1.1_CN.EMS.2.03.A.Exchange KAP Template v2.4_ServerConfg._Details 2" xfId="2099" xr:uid="{00000000-0005-0000-0000-0000CD030000}"/>
    <cellStyle name="_NIB-DB ESCALATION_MATRIX_CALL_CAT_Service Catlog -SAP 1.1_CN.SVR_WIN.2.03.A.Windows _ AD KAP Tempalte v2.6" xfId="2100" xr:uid="{00000000-0005-0000-0000-0000CE030000}"/>
    <cellStyle name="_NIB-DB ESCALATION_MATRIX_CALL_CAT_Service Catlog -SAP 1.1_CN.SVR_WIN.2.03.A.Windows _ AD KAP Tempalte v2.6 2" xfId="2101" xr:uid="{00000000-0005-0000-0000-0000CF030000}"/>
    <cellStyle name="_NIB-DB ESCALATION_MATRIX_CALL_CAT_Service Catlog -SAP 1.1_CN.SVR_WIN.2.03.A.Windows _ AD KAP Tempalte v2.6 2 2" xfId="2102" xr:uid="{00000000-0005-0000-0000-0000D0030000}"/>
    <cellStyle name="_NIB-DB ESCALATION_MATRIX_CALL_CAT_Service Catlog -SAP 1.1_CN.SVR_WIN.2.03.A.Windows _ AD KAP Tempalte v2.6 3" xfId="2103" xr:uid="{00000000-0005-0000-0000-0000D1030000}"/>
    <cellStyle name="_NIB-DB ESCALATION_MATRIX_CALL_CAT_Service Catlog -SAP 1.1_CN.SVR_WIN.2.03.A.Windows _ AD KAP Tempalte v2.6 3 2" xfId="2104" xr:uid="{00000000-0005-0000-0000-0000D2030000}"/>
    <cellStyle name="_NIB-DB ESCALATION_MATRIX_CALL_CAT_Service Catlog -SAP 1.1_CN.SVR_WIN.2.03.A.Windows _ AD KAP Tempalte v2.6 4" xfId="2105" xr:uid="{00000000-0005-0000-0000-0000D3030000}"/>
    <cellStyle name="_NIB-DB ESCALATION_MATRIX_CALL_CAT_Service Catlog -SAP 1.1_CN.SVR_WIN.2.03.A.Windows _ AD KAP Tempalte v2.6_ServerConfg._Details" xfId="2106" xr:uid="{00000000-0005-0000-0000-0000D4030000}"/>
    <cellStyle name="_NIB-DB ESCALATION_MATRIX_CALL_CAT_Service Catlog -SAP 1.1_CN.SVR_WIN.2.03.A.Windows _ AD KAP Tempalte v2.6_ServerConfg._Details 2" xfId="2107" xr:uid="{00000000-0005-0000-0000-0000D5030000}"/>
    <cellStyle name="_NIB-DB ESCALATION_MATRIX_CALL_CAT_Service Catlog -SAP 1.1_Copy of EMS Tools Capability Matrix v1.2" xfId="2108" xr:uid="{00000000-0005-0000-0000-0000D6030000}"/>
    <cellStyle name="_NIB-DB ESCALATION_MATRIX_CALL_CAT_Service Catlog -SAP 1.1_Copy of EMS Tools Capability Matrix v1.2 2" xfId="2109" xr:uid="{00000000-0005-0000-0000-0000D7030000}"/>
    <cellStyle name="_NIB-DB ESCALATION_MATRIX_CALL_CAT_Service Catlog -SAP 1.1_EMS Tools Capability Matrix v1 2" xfId="2110" xr:uid="{00000000-0005-0000-0000-0000D8030000}"/>
    <cellStyle name="_NIB-DB ESCALATION_MATRIX_CALL_CAT_Service Catlog -SAP 1.1_EMS Tools Capability Matrix v1 2 2" xfId="2111" xr:uid="{00000000-0005-0000-0000-0000D9030000}"/>
    <cellStyle name="_NIB-DB ESCALATION_MATRIX_CALL_CAT_Service Catlog -SAP 1.1_MIT_UAT_TEST_CASES v1 3" xfId="2112" xr:uid="{00000000-0005-0000-0000-0000DA030000}"/>
    <cellStyle name="_NIB-DB ESCALATION_MATRIX_CALL_CAT_Service Catlog -SAP 1.1_MIT_UAT_TEST_CASES v1 3 2" xfId="2113" xr:uid="{00000000-0005-0000-0000-0000DB030000}"/>
    <cellStyle name="_NIB-DB ESCALATION_MATRIX_CALL_CAT_Service Catlog -SAP 1.1_RACI Matrix" xfId="2114" xr:uid="{00000000-0005-0000-0000-0000DC030000}"/>
    <cellStyle name="_NIB-DB ESCALATION_MATRIX_CALL_CAT_Service Catlog -SAP 1.1_RACI Matrix 2" xfId="2115" xr:uid="{00000000-0005-0000-0000-0000DD030000}"/>
    <cellStyle name="_NIB-DB ESCALATION_MATRIX_CALL_CAT_Service Catlog -SAP 1.1_ServerConfg._Details" xfId="2116" xr:uid="{00000000-0005-0000-0000-0000DE030000}"/>
    <cellStyle name="_NIB-DB ESCALATION_MATRIX_CALL_CAT_Service Catlog -SAP 1.1_ServerConfg._Details 2" xfId="2117" xr:uid="{00000000-0005-0000-0000-0000DF030000}"/>
    <cellStyle name="_Notification Alerts Matrix_Family Credit Ver- 1 1" xfId="2118" xr:uid="{00000000-0005-0000-0000-0000E0030000}"/>
    <cellStyle name="_Notification Alerts Matrix_Family Credit Ver- 1 1 2" xfId="2119" xr:uid="{00000000-0005-0000-0000-0000E1030000}"/>
    <cellStyle name="_Oracle" xfId="2120" xr:uid="{00000000-0005-0000-0000-0000E2030000}"/>
    <cellStyle name="_Oracle 2" xfId="2121" xr:uid="{00000000-0005-0000-0000-0000E3030000}"/>
    <cellStyle name="_ORACLE Database Analysis" xfId="2122" xr:uid="{00000000-0005-0000-0000-0000E4030000}"/>
    <cellStyle name="_ORACLE Database Analysis 2" xfId="2123" xr:uid="{00000000-0005-0000-0000-0000E5030000}"/>
    <cellStyle name="_Org Contact Details - Temp - 01" xfId="2124" xr:uid="{00000000-0005-0000-0000-0000E6030000}"/>
    <cellStyle name="_Org Contact Details - Temp - 01 2" xfId="2125" xr:uid="{00000000-0005-0000-0000-0000E7030000}"/>
    <cellStyle name="_Org Contact Details - Temp - 01 2 2" xfId="2126" xr:uid="{00000000-0005-0000-0000-0000E8030000}"/>
    <cellStyle name="_Org Contact Details - Temp - 01 3" xfId="2127" xr:uid="{00000000-0005-0000-0000-0000E9030000}"/>
    <cellStyle name="_Org Contact Details - Temp - 01 3 2" xfId="2128" xr:uid="{00000000-0005-0000-0000-0000EA030000}"/>
    <cellStyle name="_Org Contact Details - Temp - 01 4" xfId="2129" xr:uid="{00000000-0005-0000-0000-0000EB030000}"/>
    <cellStyle name="_Org Contact Details - Temp - 01_ServerConfg._Details" xfId="2130" xr:uid="{00000000-0005-0000-0000-0000EC030000}"/>
    <cellStyle name="_Org Contact Details - Temp - 01_ServerConfg._Details 2" xfId="2131" xr:uid="{00000000-0005-0000-0000-0000ED030000}"/>
    <cellStyle name="_Reliance MPLS Network Details" xfId="2132" xr:uid="{00000000-0005-0000-0000-0000EE030000}"/>
    <cellStyle name="_Reliance MPLS Network Details (2)" xfId="2133" xr:uid="{00000000-0005-0000-0000-0000EF030000}"/>
    <cellStyle name="_Reliance MPLS Network Details (2) 2" xfId="2134" xr:uid="{00000000-0005-0000-0000-0000F0030000}"/>
    <cellStyle name="_Reliance MPLS Network Details (2) 2 2" xfId="2135" xr:uid="{00000000-0005-0000-0000-0000F1030000}"/>
    <cellStyle name="_Reliance MPLS Network Details (2) 3" xfId="2136" xr:uid="{00000000-0005-0000-0000-0000F2030000}"/>
    <cellStyle name="_Reliance MPLS Network Details (2) 3 2" xfId="2137" xr:uid="{00000000-0005-0000-0000-0000F3030000}"/>
    <cellStyle name="_Reliance MPLS Network Details (2) 4" xfId="2138" xr:uid="{00000000-0005-0000-0000-0000F4030000}"/>
    <cellStyle name="_Reliance MPLS Network Details (2)_ServerConfg._Details" xfId="2139" xr:uid="{00000000-0005-0000-0000-0000F5030000}"/>
    <cellStyle name="_Reliance MPLS Network Details (2)_ServerConfg._Details 2" xfId="2140" xr:uid="{00000000-0005-0000-0000-0000F6030000}"/>
    <cellStyle name="_Reliance MPLS Network Details 10" xfId="2141" xr:uid="{00000000-0005-0000-0000-0000F7030000}"/>
    <cellStyle name="_Reliance MPLS Network Details 10 2" xfId="2142" xr:uid="{00000000-0005-0000-0000-0000F8030000}"/>
    <cellStyle name="_Reliance MPLS Network Details 11" xfId="2143" xr:uid="{00000000-0005-0000-0000-0000F9030000}"/>
    <cellStyle name="_Reliance MPLS Network Details 11 2" xfId="2144" xr:uid="{00000000-0005-0000-0000-0000FA030000}"/>
    <cellStyle name="_Reliance MPLS Network Details 12" xfId="2145" xr:uid="{00000000-0005-0000-0000-0000FB030000}"/>
    <cellStyle name="_Reliance MPLS Network Details 12 2" xfId="2146" xr:uid="{00000000-0005-0000-0000-0000FC030000}"/>
    <cellStyle name="_Reliance MPLS Network Details 13" xfId="2147" xr:uid="{00000000-0005-0000-0000-0000FD030000}"/>
    <cellStyle name="_Reliance MPLS Network Details 13 2" xfId="2148" xr:uid="{00000000-0005-0000-0000-0000FE030000}"/>
    <cellStyle name="_Reliance MPLS Network Details 14" xfId="2149" xr:uid="{00000000-0005-0000-0000-0000FF030000}"/>
    <cellStyle name="_Reliance MPLS Network Details 14 2" xfId="2150" xr:uid="{00000000-0005-0000-0000-000000040000}"/>
    <cellStyle name="_Reliance MPLS Network Details 15" xfId="2151" xr:uid="{00000000-0005-0000-0000-000001040000}"/>
    <cellStyle name="_Reliance MPLS Network Details 2" xfId="2152" xr:uid="{00000000-0005-0000-0000-000002040000}"/>
    <cellStyle name="_Reliance MPLS Network Details 2 2" xfId="2153" xr:uid="{00000000-0005-0000-0000-000003040000}"/>
    <cellStyle name="_Reliance MPLS Network Details 3" xfId="2154" xr:uid="{00000000-0005-0000-0000-000004040000}"/>
    <cellStyle name="_Reliance MPLS Network Details 3 2" xfId="2155" xr:uid="{00000000-0005-0000-0000-000005040000}"/>
    <cellStyle name="_Reliance MPLS Network Details 4" xfId="2156" xr:uid="{00000000-0005-0000-0000-000006040000}"/>
    <cellStyle name="_Reliance MPLS Network Details 4 2" xfId="2157" xr:uid="{00000000-0005-0000-0000-000007040000}"/>
    <cellStyle name="_Reliance MPLS Network Details 5" xfId="2158" xr:uid="{00000000-0005-0000-0000-000008040000}"/>
    <cellStyle name="_Reliance MPLS Network Details 5 2" xfId="2159" xr:uid="{00000000-0005-0000-0000-000009040000}"/>
    <cellStyle name="_Reliance MPLS Network Details 6" xfId="2160" xr:uid="{00000000-0005-0000-0000-00000A040000}"/>
    <cellStyle name="_Reliance MPLS Network Details 6 2" xfId="2161" xr:uid="{00000000-0005-0000-0000-00000B040000}"/>
    <cellStyle name="_Reliance MPLS Network Details 7" xfId="2162" xr:uid="{00000000-0005-0000-0000-00000C040000}"/>
    <cellStyle name="_Reliance MPLS Network Details 7 2" xfId="2163" xr:uid="{00000000-0005-0000-0000-00000D040000}"/>
    <cellStyle name="_Reliance MPLS Network Details 8" xfId="2164" xr:uid="{00000000-0005-0000-0000-00000E040000}"/>
    <cellStyle name="_Reliance MPLS Network Details 8 2" xfId="2165" xr:uid="{00000000-0005-0000-0000-00000F040000}"/>
    <cellStyle name="_Reliance MPLS Network Details 9" xfId="2166" xr:uid="{00000000-0005-0000-0000-000010040000}"/>
    <cellStyle name="_Reliance MPLS Network Details 9 2" xfId="2167" xr:uid="{00000000-0005-0000-0000-000011040000}"/>
    <cellStyle name="_Reliance MPLS Network Details_ServerConfg._Details" xfId="2168" xr:uid="{00000000-0005-0000-0000-000012040000}"/>
    <cellStyle name="_Reliance MPLS Network Details_ServerConfg._Details 2" xfId="2169" xr:uid="{00000000-0005-0000-0000-000013040000}"/>
    <cellStyle name="_Risk Registry for all Domains v1.1" xfId="2170" xr:uid="{00000000-0005-0000-0000-000014040000}"/>
    <cellStyle name="_Risk Registry for all Domains v1.1 2" xfId="2171" xr:uid="{00000000-0005-0000-0000-000015040000}"/>
    <cellStyle name="_Risk Registry for all Domains v1.1 2 2" xfId="2172" xr:uid="{00000000-0005-0000-0000-000016040000}"/>
    <cellStyle name="_Risk Registry for all Domains v1.1 3" xfId="2173" xr:uid="{00000000-0005-0000-0000-000017040000}"/>
    <cellStyle name="_Risk Registry for all Domains v1.1 3 2" xfId="2174" xr:uid="{00000000-0005-0000-0000-000018040000}"/>
    <cellStyle name="_Risk Registry for all Domains v1.1 4" xfId="2175" xr:uid="{00000000-0005-0000-0000-000019040000}"/>
    <cellStyle name="_Risk Registry for all Domains v1.1_ServerConfg._Details" xfId="2176" xr:uid="{00000000-0005-0000-0000-00001A040000}"/>
    <cellStyle name="_Risk Registry for all Domains v1.1_ServerConfg._Details 2" xfId="2177" xr:uid="{00000000-0005-0000-0000-00001B040000}"/>
    <cellStyle name="_SANMAR SVR_WIN 2 01 A Windows  AD KAP Tempalte v2 1" xfId="2178" xr:uid="{00000000-0005-0000-0000-00001C040000}"/>
    <cellStyle name="_SANMAR SVR_WIN 2 01 A Windows  AD KAP Tempalte v2 1 2" xfId="2179" xr:uid="{00000000-0005-0000-0000-00001D040000}"/>
    <cellStyle name="_SANMAR SVR_WIN 2 01 A Windows  AD KAP Tempalte v2 1 2 2" xfId="2180" xr:uid="{00000000-0005-0000-0000-00001E040000}"/>
    <cellStyle name="_SANMAR SVR_WIN 2 01 A Windows  AD KAP Tempalte v2 1 3" xfId="2181" xr:uid="{00000000-0005-0000-0000-00001F040000}"/>
    <cellStyle name="_SANMAR SVR_WIN 2 01 A Windows  AD KAP Tempalte v2 1 3 2" xfId="2182" xr:uid="{00000000-0005-0000-0000-000020040000}"/>
    <cellStyle name="_SANMAR SVR_WIN 2 01 A Windows  AD KAP Tempalte v2 1 4" xfId="2183" xr:uid="{00000000-0005-0000-0000-000021040000}"/>
    <cellStyle name="_SANMAR SVR_WIN 2 01 A Windows  AD KAP Tempalte v2 1_ServerConfg._Details" xfId="2184" xr:uid="{00000000-0005-0000-0000-000022040000}"/>
    <cellStyle name="_SANMAR SVR_WIN 2 01 A Windows  AD KAP Tempalte v2 1_ServerConfg._Details 2" xfId="2185" xr:uid="{00000000-0005-0000-0000-000023040000}"/>
    <cellStyle name="_Server - Compuware inputs" xfId="2186" xr:uid="{00000000-0005-0000-0000-000024040000}"/>
    <cellStyle name="_Server - Compuware inputs_Service Catlog -SAP 1.1" xfId="2187" xr:uid="{00000000-0005-0000-0000-000025040000}"/>
    <cellStyle name="_Server - Compuware inputs_Service Catlog -SAP 1.1 2" xfId="2188" xr:uid="{00000000-0005-0000-0000-000026040000}"/>
    <cellStyle name="_Server  Dependencies" xfId="2189" xr:uid="{00000000-0005-0000-0000-000027040000}"/>
    <cellStyle name="_Server  Dependencies 2" xfId="2190" xr:uid="{00000000-0005-0000-0000-000028040000}"/>
    <cellStyle name="_Server  Dependencies 2 2" xfId="2191" xr:uid="{00000000-0005-0000-0000-000029040000}"/>
    <cellStyle name="_Server  Dependencies 3" xfId="2192" xr:uid="{00000000-0005-0000-0000-00002A040000}"/>
    <cellStyle name="_Server  Dependencies 3 2" xfId="2193" xr:uid="{00000000-0005-0000-0000-00002B040000}"/>
    <cellStyle name="_Server  Dependencies 4" xfId="2194" xr:uid="{00000000-0005-0000-0000-00002C040000}"/>
    <cellStyle name="_Server  Dependencies_ServerConfg._Details" xfId="2195" xr:uid="{00000000-0005-0000-0000-00002D040000}"/>
    <cellStyle name="_Server  Dependencies_ServerConfg._Details 2" xfId="2196" xr:uid="{00000000-0005-0000-0000-00002E040000}"/>
    <cellStyle name="_Server Info" xfId="2197" xr:uid="{00000000-0005-0000-0000-00002F040000}"/>
    <cellStyle name="_Server Info 2" xfId="2198" xr:uid="{00000000-0005-0000-0000-000030040000}"/>
    <cellStyle name="_Sheet1" xfId="2199" xr:uid="{00000000-0005-0000-0000-000031040000}"/>
    <cellStyle name="_Sheet1_Service Catlog -SAP 1.1" xfId="2200" xr:uid="{00000000-0005-0000-0000-000032040000}"/>
    <cellStyle name="_Sheet1_Service Catlog -SAP 1.1 2" xfId="2201" xr:uid="{00000000-0005-0000-0000-000033040000}"/>
    <cellStyle name="_Sheet2" xfId="2202" xr:uid="{00000000-0005-0000-0000-000034040000}"/>
    <cellStyle name="_Sheet2 2" xfId="2203" xr:uid="{00000000-0005-0000-0000-000035040000}"/>
    <cellStyle name="_Sheet2_CN.EMS.2.03.A.Exchange KAP Template v2.4" xfId="2204" xr:uid="{00000000-0005-0000-0000-000036040000}"/>
    <cellStyle name="_Sheet2_CN.EMS.2.03.A.Exchange KAP Template v2.4 2" xfId="2205" xr:uid="{00000000-0005-0000-0000-000037040000}"/>
    <cellStyle name="_Sheet2_CN.SVR_WIN.2.03.A.Windows _ AD KAP Tempalte v2.6" xfId="2206" xr:uid="{00000000-0005-0000-0000-000038040000}"/>
    <cellStyle name="_Sheet2_CN.SVR_WIN.2.03.A.Windows _ AD KAP Tempalte v2.6 2" xfId="2207" xr:uid="{00000000-0005-0000-0000-000039040000}"/>
    <cellStyle name="_Sheet3" xfId="2208" xr:uid="{00000000-0005-0000-0000-00003A040000}"/>
    <cellStyle name="_Sheet3 2" xfId="2209" xr:uid="{00000000-0005-0000-0000-00003B040000}"/>
    <cellStyle name="_Sheet5" xfId="2210" xr:uid="{00000000-0005-0000-0000-00003C040000}"/>
    <cellStyle name="_Sheet5 2" xfId="2211" xr:uid="{00000000-0005-0000-0000-00003D040000}"/>
    <cellStyle name="_Site roll out" xfId="886" xr:uid="{00000000-0005-0000-0000-00003E040000}"/>
    <cellStyle name="_SKS - Engineer Details -Temp - 08" xfId="2212" xr:uid="{00000000-0005-0000-0000-00003F040000}"/>
    <cellStyle name="_SKS - Engineer Details -Temp - 08 2" xfId="2213" xr:uid="{00000000-0005-0000-0000-000040040000}"/>
    <cellStyle name="_SKS Escalation  Notification Matrix-ver 1 2 (2)" xfId="2214" xr:uid="{00000000-0005-0000-0000-000041040000}"/>
    <cellStyle name="_SKS Escalation  Notification Matrix-ver 1 2 (2) 2" xfId="2215" xr:uid="{00000000-0005-0000-0000-000042040000}"/>
    <cellStyle name="_SKS Escalation  Notification Matrix-ver 1 2 (2) 2 2" xfId="2216" xr:uid="{00000000-0005-0000-0000-000043040000}"/>
    <cellStyle name="_SKS Escalation  Notification Matrix-ver 1 2 (2) 3" xfId="2217" xr:uid="{00000000-0005-0000-0000-000044040000}"/>
    <cellStyle name="_SKS Escalation  Notification Matrix-ver 1 2 (2) 3 2" xfId="2218" xr:uid="{00000000-0005-0000-0000-000045040000}"/>
    <cellStyle name="_SKS Escalation  Notification Matrix-ver 1 2 (2) 4" xfId="2219" xr:uid="{00000000-0005-0000-0000-000046040000}"/>
    <cellStyle name="_SKS Escalation  Notification Matrix-ver 1 2 (2)_ServerConfg._Details" xfId="2220" xr:uid="{00000000-0005-0000-0000-000047040000}"/>
    <cellStyle name="_SKS Escalation  Notification Matrix-ver 1 2 (2)_ServerConfg._Details 2" xfId="2221" xr:uid="{00000000-0005-0000-0000-000048040000}"/>
    <cellStyle name="_SKS Microfinance Server Details" xfId="2222" xr:uid="{00000000-0005-0000-0000-000049040000}"/>
    <cellStyle name="_SKS Microfinance Server Details 2" xfId="2223" xr:uid="{00000000-0005-0000-0000-00004A040000}"/>
    <cellStyle name="_SKS Microfinance Server Details 2 2" xfId="2224" xr:uid="{00000000-0005-0000-0000-00004B040000}"/>
    <cellStyle name="_SKS Microfinance Server Details 3" xfId="2225" xr:uid="{00000000-0005-0000-0000-00004C040000}"/>
    <cellStyle name="_SKS Microfinance Server Details 3 2" xfId="2226" xr:uid="{00000000-0005-0000-0000-00004D040000}"/>
    <cellStyle name="_SKS Microfinance Server Details 4" xfId="2227" xr:uid="{00000000-0005-0000-0000-00004E040000}"/>
    <cellStyle name="_SKS Microfinance Server Details_ServerConfg._Details" xfId="2228" xr:uid="{00000000-0005-0000-0000-00004F040000}"/>
    <cellStyle name="_SKS Microfinance Server Details_ServerConfg._Details 2" xfId="2229" xr:uid="{00000000-0005-0000-0000-000050040000}"/>
    <cellStyle name="_SQL consolidate" xfId="2230" xr:uid="{00000000-0005-0000-0000-000051040000}"/>
    <cellStyle name="_SQL Server Parameters" xfId="2231" xr:uid="{00000000-0005-0000-0000-000052040000}"/>
    <cellStyle name="_SQL Server Parameters 2" xfId="2232" xr:uid="{00000000-0005-0000-0000-000053040000}"/>
    <cellStyle name="_SWITCH DETAILS AT BRANCH" xfId="2233" xr:uid="{00000000-0005-0000-0000-000054040000}"/>
    <cellStyle name="_SWITCH DETAILS AT BRANCH 2" xfId="2234" xr:uid="{00000000-0005-0000-0000-000055040000}"/>
    <cellStyle name="_SWITCH DETAILS AT BRANCH_CN.EMS.2.03.A.Exchange KAP Template v2.4" xfId="2235" xr:uid="{00000000-0005-0000-0000-000056040000}"/>
    <cellStyle name="_SWITCH DETAILS AT BRANCH_CN.EMS.2.03.A.Exchange KAP Template v2.4 2" xfId="2236" xr:uid="{00000000-0005-0000-0000-000057040000}"/>
    <cellStyle name="_SWITCH DETAILS AT BRANCH_CN.SVR_WIN.2.03.A.Windows _ AD KAP Tempalte v2.6" xfId="2237" xr:uid="{00000000-0005-0000-0000-000058040000}"/>
    <cellStyle name="_SWITCH DETAILS AT BRANCH_CN.SVR_WIN.2.03.A.Windows _ AD KAP Tempalte v2.6 2" xfId="2238" xr:uid="{00000000-0005-0000-0000-000059040000}"/>
    <cellStyle name="_SWITCH DETAILS AT BRANCH_Service Catlog -SAP 1.1" xfId="2239" xr:uid="{00000000-0005-0000-0000-00005A040000}"/>
    <cellStyle name="_SWITCH DETAILS AT BRANCH_Service Catlog -SAP 1.1 2" xfId="2240" xr:uid="{00000000-0005-0000-0000-00005B040000}"/>
    <cellStyle name="_SWITCH DETAILS AT BRANCH_Service Catlog -SAP 1.1 2 2" xfId="2241" xr:uid="{00000000-0005-0000-0000-00005C040000}"/>
    <cellStyle name="_SWITCH DETAILS AT BRANCH_Service Catlog -SAP 1.1 2_CN.EMS.2.03.A.Exchange KAP Template v2.4" xfId="2242" xr:uid="{00000000-0005-0000-0000-00005D040000}"/>
    <cellStyle name="_SWITCH DETAILS AT BRANCH_Service Catlog -SAP 1.1 2_CN.EMS.2.03.A.Exchange KAP Template v2.4 2" xfId="2243" xr:uid="{00000000-0005-0000-0000-00005E040000}"/>
    <cellStyle name="_SWITCH DETAILS AT BRANCH_Service Catlog -SAP 1.1 2_CN.SVR_WIN.2.03.A.Windows _ AD KAP Tempalte v2.6" xfId="2244" xr:uid="{00000000-0005-0000-0000-00005F040000}"/>
    <cellStyle name="_SWITCH DETAILS AT BRANCH_Service Catlog -SAP 1.1 2_CN.SVR_WIN.2.03.A.Windows _ AD KAP Tempalte v2.6 2" xfId="2245" xr:uid="{00000000-0005-0000-0000-000060040000}"/>
    <cellStyle name="_SWITCH DETAILS AT BRANCH_Service Catlog -SAP 1.1 3" xfId="2246" xr:uid="{00000000-0005-0000-0000-000061040000}"/>
    <cellStyle name="_SWITCH DETAILS AT BRANCH_Service Catlog -SAP 1.1 3 2" xfId="2247" xr:uid="{00000000-0005-0000-0000-000062040000}"/>
    <cellStyle name="_SWITCH DETAILS AT BRANCH_Service Catlog -SAP 1.1 4" xfId="2248" xr:uid="{00000000-0005-0000-0000-000063040000}"/>
    <cellStyle name="_SWITCH DETAILS AT BRANCH_Service Catlog -SAP 1.1 4 2" xfId="2249" xr:uid="{00000000-0005-0000-0000-000064040000}"/>
    <cellStyle name="_SWITCH DETAILS AT BRANCH_Service Catlog -SAP 1.1 5" xfId="2250" xr:uid="{00000000-0005-0000-0000-000065040000}"/>
    <cellStyle name="_SWITCH DETAILS AT BRANCH_Service Catlog -SAP 1.1 5 2" xfId="2251" xr:uid="{00000000-0005-0000-0000-000066040000}"/>
    <cellStyle name="_SWITCH DETAILS AT BRANCH_Service Catlog -SAP 1.1 6" xfId="2252" xr:uid="{00000000-0005-0000-0000-000067040000}"/>
    <cellStyle name="_SWITCH DETAILS AT BRANCH_Service Catlog -SAP 1.1 6 2" xfId="2253" xr:uid="{00000000-0005-0000-0000-000068040000}"/>
    <cellStyle name="_SWITCH DETAILS AT BRANCH_Service Catlog -SAP 1.1 7" xfId="2254" xr:uid="{00000000-0005-0000-0000-000069040000}"/>
    <cellStyle name="_SWITCH DETAILS AT BRANCH_Service Catlog -SAP 1.1 7 2" xfId="2255" xr:uid="{00000000-0005-0000-0000-00006A040000}"/>
    <cellStyle name="_SWITCH DETAILS AT BRANCH_Service Catlog -SAP 1.1 8" xfId="2256" xr:uid="{00000000-0005-0000-0000-00006B040000}"/>
    <cellStyle name="_SWITCH DETAILS AT BRANCH_Service Catlog -SAP 1.1 8 2" xfId="2257" xr:uid="{00000000-0005-0000-0000-00006C040000}"/>
    <cellStyle name="_SWITCH DETAILS AT BRANCH_Service Catlog -SAP 1.1 9" xfId="2258" xr:uid="{00000000-0005-0000-0000-00006D040000}"/>
    <cellStyle name="_SWITCH DETAILS AT BRANCH_Service Catlog -SAP 1.1_Change Category" xfId="2259" xr:uid="{00000000-0005-0000-0000-00006E040000}"/>
    <cellStyle name="_SWITCH DETAILS AT BRANCH_Service Catlog -SAP 1.1_Change Category 2" xfId="2260" xr:uid="{00000000-0005-0000-0000-00006F040000}"/>
    <cellStyle name="_SWITCH DETAILS AT BRANCH_Service Catlog -SAP 1.1_CN.EMS.2.03.A.Exchange KAP Template v2.4" xfId="2261" xr:uid="{00000000-0005-0000-0000-000070040000}"/>
    <cellStyle name="_SWITCH DETAILS AT BRANCH_Service Catlog -SAP 1.1_CN.EMS.2.03.A.Exchange KAP Template v2.4 2" xfId="2262" xr:uid="{00000000-0005-0000-0000-000071040000}"/>
    <cellStyle name="_SWITCH DETAILS AT BRANCH_Service Catlog -SAP 1.1_CN.EMS.2.03.A.Exchange KAP Template v2.4 2 2" xfId="2263" xr:uid="{00000000-0005-0000-0000-000072040000}"/>
    <cellStyle name="_SWITCH DETAILS AT BRANCH_Service Catlog -SAP 1.1_CN.EMS.2.03.A.Exchange KAP Template v2.4 3" xfId="2264" xr:uid="{00000000-0005-0000-0000-000073040000}"/>
    <cellStyle name="_SWITCH DETAILS AT BRANCH_Service Catlog -SAP 1.1_CN.EMS.2.03.A.Exchange KAP Template v2.4 3 2" xfId="2265" xr:uid="{00000000-0005-0000-0000-000074040000}"/>
    <cellStyle name="_SWITCH DETAILS AT BRANCH_Service Catlog -SAP 1.1_CN.EMS.2.03.A.Exchange KAP Template v2.4 4" xfId="2266" xr:uid="{00000000-0005-0000-0000-000075040000}"/>
    <cellStyle name="_SWITCH DETAILS AT BRANCH_Service Catlog -SAP 1.1_CN.EMS.2.03.A.Exchange KAP Template v2.4_ServerConfg._Details" xfId="2267" xr:uid="{00000000-0005-0000-0000-000076040000}"/>
    <cellStyle name="_SWITCH DETAILS AT BRANCH_Service Catlog -SAP 1.1_CN.EMS.2.03.A.Exchange KAP Template v2.4_ServerConfg._Details 2" xfId="2268" xr:uid="{00000000-0005-0000-0000-000077040000}"/>
    <cellStyle name="_SWITCH DETAILS AT BRANCH_Service Catlog -SAP 1.1_CN.SVR_WIN.2.03.A.Windows _ AD KAP Tempalte v2.6" xfId="2269" xr:uid="{00000000-0005-0000-0000-000078040000}"/>
    <cellStyle name="_SWITCH DETAILS AT BRANCH_Service Catlog -SAP 1.1_CN.SVR_WIN.2.03.A.Windows _ AD KAP Tempalte v2.6 2" xfId="2270" xr:uid="{00000000-0005-0000-0000-000079040000}"/>
    <cellStyle name="_SWITCH DETAILS AT BRANCH_Service Catlog -SAP 1.1_CN.SVR_WIN.2.03.A.Windows _ AD KAP Tempalte v2.6 2 2" xfId="2271" xr:uid="{00000000-0005-0000-0000-00007A040000}"/>
    <cellStyle name="_SWITCH DETAILS AT BRANCH_Service Catlog -SAP 1.1_CN.SVR_WIN.2.03.A.Windows _ AD KAP Tempalte v2.6 3" xfId="2272" xr:uid="{00000000-0005-0000-0000-00007B040000}"/>
    <cellStyle name="_SWITCH DETAILS AT BRANCH_Service Catlog -SAP 1.1_CN.SVR_WIN.2.03.A.Windows _ AD KAP Tempalte v2.6 3 2" xfId="2273" xr:uid="{00000000-0005-0000-0000-00007C040000}"/>
    <cellStyle name="_SWITCH DETAILS AT BRANCH_Service Catlog -SAP 1.1_CN.SVR_WIN.2.03.A.Windows _ AD KAP Tempalte v2.6 4" xfId="2274" xr:uid="{00000000-0005-0000-0000-00007D040000}"/>
    <cellStyle name="_SWITCH DETAILS AT BRANCH_Service Catlog -SAP 1.1_CN.SVR_WIN.2.03.A.Windows _ AD KAP Tempalte v2.6_ServerConfg._Details" xfId="2275" xr:uid="{00000000-0005-0000-0000-00007E040000}"/>
    <cellStyle name="_SWITCH DETAILS AT BRANCH_Service Catlog -SAP 1.1_CN.SVR_WIN.2.03.A.Windows _ AD KAP Tempalte v2.6_ServerConfg._Details 2" xfId="2276" xr:uid="{00000000-0005-0000-0000-00007F040000}"/>
    <cellStyle name="_SWITCH DETAILS AT BRANCH_Service Catlog -SAP 1.1_Copy of EMS Tools Capability Matrix v1.2" xfId="2277" xr:uid="{00000000-0005-0000-0000-000080040000}"/>
    <cellStyle name="_SWITCH DETAILS AT BRANCH_Service Catlog -SAP 1.1_Copy of EMS Tools Capability Matrix v1.2 2" xfId="2278" xr:uid="{00000000-0005-0000-0000-000081040000}"/>
    <cellStyle name="_SWITCH DETAILS AT BRANCH_Service Catlog -SAP 1.1_EMS Tools Capability Matrix v1 2" xfId="2279" xr:uid="{00000000-0005-0000-0000-000082040000}"/>
    <cellStyle name="_SWITCH DETAILS AT BRANCH_Service Catlog -SAP 1.1_EMS Tools Capability Matrix v1 2 2" xfId="2280" xr:uid="{00000000-0005-0000-0000-000083040000}"/>
    <cellStyle name="_SWITCH DETAILS AT BRANCH_Service Catlog -SAP 1.1_MIT_UAT_TEST_CASES v1 3" xfId="2281" xr:uid="{00000000-0005-0000-0000-000084040000}"/>
    <cellStyle name="_SWITCH DETAILS AT BRANCH_Service Catlog -SAP 1.1_MIT_UAT_TEST_CASES v1 3 2" xfId="2282" xr:uid="{00000000-0005-0000-0000-000085040000}"/>
    <cellStyle name="_SWITCH DETAILS AT BRANCH_Service Catlog -SAP 1.1_RACI Matrix" xfId="2283" xr:uid="{00000000-0005-0000-0000-000086040000}"/>
    <cellStyle name="_SWITCH DETAILS AT BRANCH_Service Catlog -SAP 1.1_RACI Matrix 2" xfId="2284" xr:uid="{00000000-0005-0000-0000-000087040000}"/>
    <cellStyle name="_SWITCH DETAILS AT BRANCH_Service Catlog -SAP 1.1_ServerConfg._Details" xfId="2285" xr:uid="{00000000-0005-0000-0000-000088040000}"/>
    <cellStyle name="_SWITCH DETAILS AT BRANCH_Service Catlog -SAP 1.1_ServerConfg._Details 2" xfId="2286" xr:uid="{00000000-0005-0000-0000-000089040000}"/>
    <cellStyle name="_Symantec AV V1.1" xfId="2287" xr:uid="{00000000-0005-0000-0000-00008A040000}"/>
    <cellStyle name="_Symantec AV V1.1 2" xfId="2288" xr:uid="{00000000-0005-0000-0000-00008B040000}"/>
    <cellStyle name="_Symantec AV V1.1_CN.EMS.2.03.A.Exchange KAP Template v2.4" xfId="2289" xr:uid="{00000000-0005-0000-0000-00008C040000}"/>
    <cellStyle name="_Symantec AV V1.1_CN.EMS.2.03.A.Exchange KAP Template v2.4 2" xfId="2290" xr:uid="{00000000-0005-0000-0000-00008D040000}"/>
    <cellStyle name="_Symantec AV V1.1_CN.SVR_WIN.2.03.A.Windows _ AD KAP Tempalte v2.6" xfId="2291" xr:uid="{00000000-0005-0000-0000-00008E040000}"/>
    <cellStyle name="_Symantec AV V1.1_CN.SVR_WIN.2.03.A.Windows _ AD KAP Tempalte v2.6 2" xfId="2292" xr:uid="{00000000-0005-0000-0000-00008F040000}"/>
    <cellStyle name="_Tool  Agent deployment consolidation Checklist FC devices 12_12" xfId="2293" xr:uid="{00000000-0005-0000-0000-000090040000}"/>
    <cellStyle name="_Tool  Agent deployment consolidation Checklist FC devices 12_12 2" xfId="2294" xr:uid="{00000000-0005-0000-0000-000091040000}"/>
    <cellStyle name="_Tool  Agent deployment consolidation Checklist FC devices 12_12 2 2" xfId="2295" xr:uid="{00000000-0005-0000-0000-000092040000}"/>
    <cellStyle name="_Tool  Agent deployment consolidation Checklist FC devices 12_12 3" xfId="2296" xr:uid="{00000000-0005-0000-0000-000093040000}"/>
    <cellStyle name="_Tool  Agent deployment consolidation Checklist FC devices 12_12 3 2" xfId="2297" xr:uid="{00000000-0005-0000-0000-000094040000}"/>
    <cellStyle name="_Tool  Agent deployment consolidation Checklist FC devices 12_12 4" xfId="2298" xr:uid="{00000000-0005-0000-0000-000095040000}"/>
    <cellStyle name="_Tool  Agent deployment consolidation Checklist FC devices 12_12_ServerConfg._Details" xfId="2299" xr:uid="{00000000-0005-0000-0000-000096040000}"/>
    <cellStyle name="_Tool  Agent deployment consolidation Checklist FC devices 12_12_ServerConfg._Details 2" xfId="2300" xr:uid="{00000000-0005-0000-0000-000097040000}"/>
    <cellStyle name="_Transition work Book - SAP Ver 1.0" xfId="2301" xr:uid="{00000000-0005-0000-0000-000098040000}"/>
    <cellStyle name="_Transition work Book - SAP Ver 1.0_Service Catlog -SAP 1.1" xfId="2302" xr:uid="{00000000-0005-0000-0000-000099040000}"/>
    <cellStyle name="_Transition work Book - SAP Ver 1.0_Service Catlog -SAP 1.1 2" xfId="2303" xr:uid="{00000000-0005-0000-0000-00009A040000}"/>
    <cellStyle name="_Transition Work Book - UNIX" xfId="2304" xr:uid="{00000000-0005-0000-0000-00009B040000}"/>
    <cellStyle name="_Transition Work Book - UNIX 2" xfId="2305" xr:uid="{00000000-0005-0000-0000-00009C040000}"/>
    <cellStyle name="_Transition Work Book - UNIX_CN.EMS.2.03.A.Exchange KAP Template v2.4" xfId="2306" xr:uid="{00000000-0005-0000-0000-00009D040000}"/>
    <cellStyle name="_Transition Work Book - UNIX_CN.EMS.2.03.A.Exchange KAP Template v2.4 2" xfId="2307" xr:uid="{00000000-0005-0000-0000-00009E040000}"/>
    <cellStyle name="_Transition Work Book - UNIX_CN.SVR_WIN.2.03.A.Windows _ AD KAP Tempalte v2.6" xfId="2308" xr:uid="{00000000-0005-0000-0000-00009F040000}"/>
    <cellStyle name="_Transition Work Book - UNIX_CN.SVR_WIN.2.03.A.Windows _ AD KAP Tempalte v2.6 2" xfId="2309" xr:uid="{00000000-0005-0000-0000-0000A0040000}"/>
    <cellStyle name="_Transition Work Book - UNIX_Service Catlog -SAP 1.1" xfId="2310" xr:uid="{00000000-0005-0000-0000-0000A1040000}"/>
    <cellStyle name="_Transition Work Book - UNIX_Service Catlog -SAP 1.1 2" xfId="2311" xr:uid="{00000000-0005-0000-0000-0000A2040000}"/>
    <cellStyle name="_Transition Work Book - UNIX_Service Catlog -SAP 1.1 2 2" xfId="2312" xr:uid="{00000000-0005-0000-0000-0000A3040000}"/>
    <cellStyle name="_Transition Work Book - UNIX_Service Catlog -SAP 1.1 2_CN.EMS.2.03.A.Exchange KAP Template v2.4" xfId="2313" xr:uid="{00000000-0005-0000-0000-0000A4040000}"/>
    <cellStyle name="_Transition Work Book - UNIX_Service Catlog -SAP 1.1 2_CN.EMS.2.03.A.Exchange KAP Template v2.4 2" xfId="2314" xr:uid="{00000000-0005-0000-0000-0000A5040000}"/>
    <cellStyle name="_Transition Work Book - UNIX_Service Catlog -SAP 1.1 2_CN.SVR_WIN.2.03.A.Windows _ AD KAP Tempalte v2.6" xfId="2315" xr:uid="{00000000-0005-0000-0000-0000A6040000}"/>
    <cellStyle name="_Transition Work Book - UNIX_Service Catlog -SAP 1.1 2_CN.SVR_WIN.2.03.A.Windows _ AD KAP Tempalte v2.6 2" xfId="2316" xr:uid="{00000000-0005-0000-0000-0000A7040000}"/>
    <cellStyle name="_Transition Work Book - UNIX_Service Catlog -SAP 1.1 3" xfId="2317" xr:uid="{00000000-0005-0000-0000-0000A8040000}"/>
    <cellStyle name="_Transition Work Book - UNIX_Service Catlog -SAP 1.1 3 2" xfId="2318" xr:uid="{00000000-0005-0000-0000-0000A9040000}"/>
    <cellStyle name="_Transition Work Book - UNIX_Service Catlog -SAP 1.1 4" xfId="2319" xr:uid="{00000000-0005-0000-0000-0000AA040000}"/>
    <cellStyle name="_Transition Work Book - UNIX_Service Catlog -SAP 1.1 4 2" xfId="2320" xr:uid="{00000000-0005-0000-0000-0000AB040000}"/>
    <cellStyle name="_Transition Work Book - UNIX_Service Catlog -SAP 1.1 5" xfId="2321" xr:uid="{00000000-0005-0000-0000-0000AC040000}"/>
    <cellStyle name="_Transition Work Book - UNIX_Service Catlog -SAP 1.1 5 2" xfId="2322" xr:uid="{00000000-0005-0000-0000-0000AD040000}"/>
    <cellStyle name="_Transition Work Book - UNIX_Service Catlog -SAP 1.1 6" xfId="2323" xr:uid="{00000000-0005-0000-0000-0000AE040000}"/>
    <cellStyle name="_Transition Work Book - UNIX_Service Catlog -SAP 1.1 6 2" xfId="2324" xr:uid="{00000000-0005-0000-0000-0000AF040000}"/>
    <cellStyle name="_Transition Work Book - UNIX_Service Catlog -SAP 1.1 7" xfId="2325" xr:uid="{00000000-0005-0000-0000-0000B0040000}"/>
    <cellStyle name="_Transition Work Book - UNIX_Service Catlog -SAP 1.1 7 2" xfId="2326" xr:uid="{00000000-0005-0000-0000-0000B1040000}"/>
    <cellStyle name="_Transition Work Book - UNIX_Service Catlog -SAP 1.1 8" xfId="2327" xr:uid="{00000000-0005-0000-0000-0000B2040000}"/>
    <cellStyle name="_Transition Work Book - UNIX_Service Catlog -SAP 1.1 8 2" xfId="2328" xr:uid="{00000000-0005-0000-0000-0000B3040000}"/>
    <cellStyle name="_Transition Work Book - UNIX_Service Catlog -SAP 1.1 9" xfId="2329" xr:uid="{00000000-0005-0000-0000-0000B4040000}"/>
    <cellStyle name="_Transition Work Book - UNIX_Service Catlog -SAP 1.1_Change Category" xfId="2330" xr:uid="{00000000-0005-0000-0000-0000B5040000}"/>
    <cellStyle name="_Transition Work Book - UNIX_Service Catlog -SAP 1.1_Change Category 2" xfId="2331" xr:uid="{00000000-0005-0000-0000-0000B6040000}"/>
    <cellStyle name="_Transition Work Book - UNIX_Service Catlog -SAP 1.1_CN.EMS.2.03.A.Exchange KAP Template v2.4" xfId="2332" xr:uid="{00000000-0005-0000-0000-0000B7040000}"/>
    <cellStyle name="_Transition Work Book - UNIX_Service Catlog -SAP 1.1_CN.EMS.2.03.A.Exchange KAP Template v2.4 2" xfId="2333" xr:uid="{00000000-0005-0000-0000-0000B8040000}"/>
    <cellStyle name="_Transition Work Book - UNIX_Service Catlog -SAP 1.1_CN.EMS.2.03.A.Exchange KAP Template v2.4 2 2" xfId="2334" xr:uid="{00000000-0005-0000-0000-0000B9040000}"/>
    <cellStyle name="_Transition Work Book - UNIX_Service Catlog -SAP 1.1_CN.EMS.2.03.A.Exchange KAP Template v2.4 3" xfId="2335" xr:uid="{00000000-0005-0000-0000-0000BA040000}"/>
    <cellStyle name="_Transition Work Book - UNIX_Service Catlog -SAP 1.1_CN.EMS.2.03.A.Exchange KAP Template v2.4 3 2" xfId="2336" xr:uid="{00000000-0005-0000-0000-0000BB040000}"/>
    <cellStyle name="_Transition Work Book - UNIX_Service Catlog -SAP 1.1_CN.EMS.2.03.A.Exchange KAP Template v2.4 4" xfId="2337" xr:uid="{00000000-0005-0000-0000-0000BC040000}"/>
    <cellStyle name="_Transition Work Book - UNIX_Service Catlog -SAP 1.1_CN.EMS.2.03.A.Exchange KAP Template v2.4_ServerConfg._Details" xfId="2338" xr:uid="{00000000-0005-0000-0000-0000BD040000}"/>
    <cellStyle name="_Transition Work Book - UNIX_Service Catlog -SAP 1.1_CN.EMS.2.03.A.Exchange KAP Template v2.4_ServerConfg._Details 2" xfId="2339" xr:uid="{00000000-0005-0000-0000-0000BE040000}"/>
    <cellStyle name="_Transition Work Book - UNIX_Service Catlog -SAP 1.1_CN.SVR_WIN.2.03.A.Windows _ AD KAP Tempalte v2.6" xfId="2340" xr:uid="{00000000-0005-0000-0000-0000BF040000}"/>
    <cellStyle name="_Transition Work Book - UNIX_Service Catlog -SAP 1.1_CN.SVR_WIN.2.03.A.Windows _ AD KAP Tempalte v2.6 2" xfId="2341" xr:uid="{00000000-0005-0000-0000-0000C0040000}"/>
    <cellStyle name="_Transition Work Book - UNIX_Service Catlog -SAP 1.1_CN.SVR_WIN.2.03.A.Windows _ AD KAP Tempalte v2.6 2 2" xfId="2342" xr:uid="{00000000-0005-0000-0000-0000C1040000}"/>
    <cellStyle name="_Transition Work Book - UNIX_Service Catlog -SAP 1.1_CN.SVR_WIN.2.03.A.Windows _ AD KAP Tempalte v2.6 3" xfId="2343" xr:uid="{00000000-0005-0000-0000-0000C2040000}"/>
    <cellStyle name="_Transition Work Book - UNIX_Service Catlog -SAP 1.1_CN.SVR_WIN.2.03.A.Windows _ AD KAP Tempalte v2.6 3 2" xfId="2344" xr:uid="{00000000-0005-0000-0000-0000C3040000}"/>
    <cellStyle name="_Transition Work Book - UNIX_Service Catlog -SAP 1.1_CN.SVR_WIN.2.03.A.Windows _ AD KAP Tempalte v2.6 4" xfId="2345" xr:uid="{00000000-0005-0000-0000-0000C4040000}"/>
    <cellStyle name="_Transition Work Book - UNIX_Service Catlog -SAP 1.1_CN.SVR_WIN.2.03.A.Windows _ AD KAP Tempalte v2.6_ServerConfg._Details" xfId="2346" xr:uid="{00000000-0005-0000-0000-0000C5040000}"/>
    <cellStyle name="_Transition Work Book - UNIX_Service Catlog -SAP 1.1_CN.SVR_WIN.2.03.A.Windows _ AD KAP Tempalte v2.6_ServerConfg._Details 2" xfId="2347" xr:uid="{00000000-0005-0000-0000-0000C6040000}"/>
    <cellStyle name="_Transition Work Book - UNIX_Service Catlog -SAP 1.1_Copy of EMS Tools Capability Matrix v1.2" xfId="2348" xr:uid="{00000000-0005-0000-0000-0000C7040000}"/>
    <cellStyle name="_Transition Work Book - UNIX_Service Catlog -SAP 1.1_Copy of EMS Tools Capability Matrix v1.2 2" xfId="2349" xr:uid="{00000000-0005-0000-0000-0000C8040000}"/>
    <cellStyle name="_Transition Work Book - UNIX_Service Catlog -SAP 1.1_EMS Tools Capability Matrix v1 2" xfId="2350" xr:uid="{00000000-0005-0000-0000-0000C9040000}"/>
    <cellStyle name="_Transition Work Book - UNIX_Service Catlog -SAP 1.1_EMS Tools Capability Matrix v1 2 2" xfId="2351" xr:uid="{00000000-0005-0000-0000-0000CA040000}"/>
    <cellStyle name="_Transition Work Book - UNIX_Service Catlog -SAP 1.1_MIT_UAT_TEST_CASES v1 3" xfId="2352" xr:uid="{00000000-0005-0000-0000-0000CB040000}"/>
    <cellStyle name="_Transition Work Book - UNIX_Service Catlog -SAP 1.1_MIT_UAT_TEST_CASES v1 3 2" xfId="2353" xr:uid="{00000000-0005-0000-0000-0000CC040000}"/>
    <cellStyle name="_Transition Work Book - UNIX_Service Catlog -SAP 1.1_RACI Matrix" xfId="2354" xr:uid="{00000000-0005-0000-0000-0000CD040000}"/>
    <cellStyle name="_Transition Work Book - UNIX_Service Catlog -SAP 1.1_RACI Matrix 2" xfId="2355" xr:uid="{00000000-0005-0000-0000-0000CE040000}"/>
    <cellStyle name="_Transition Work Book - UNIX_Service Catlog -SAP 1.1_ServerConfg._Details" xfId="2356" xr:uid="{00000000-0005-0000-0000-0000CF040000}"/>
    <cellStyle name="_Transition Work Book - UNIX_Service Catlog -SAP 1.1_ServerConfg._Details 2" xfId="2357" xr:uid="{00000000-0005-0000-0000-0000D0040000}"/>
    <cellStyle name="_UNPROTECT network details wan-lan-link-cktids - 27th Dec'07" xfId="2358" xr:uid="{00000000-0005-0000-0000-0000D1040000}"/>
    <cellStyle name="_UNPROTECT network details wan-lan-link-cktids - 27th Dec'07 2" xfId="2359" xr:uid="{00000000-0005-0000-0000-0000D2040000}"/>
    <cellStyle name="_UNPROTECT network details wan-lan-link-cktids - 27th Dec'07 2 2" xfId="2360" xr:uid="{00000000-0005-0000-0000-0000D3040000}"/>
    <cellStyle name="_UNPROTECT network details wan-lan-link-cktids - 27th Dec'07 3" xfId="2361" xr:uid="{00000000-0005-0000-0000-0000D4040000}"/>
    <cellStyle name="_UNPROTECT network details wan-lan-link-cktids - 27th Dec'07 3 2" xfId="2362" xr:uid="{00000000-0005-0000-0000-0000D5040000}"/>
    <cellStyle name="_UNPROTECT network details wan-lan-link-cktids - 27th Dec'07 4" xfId="2363" xr:uid="{00000000-0005-0000-0000-0000D6040000}"/>
    <cellStyle name="_UNPROTECT network details wan-lan-link-cktids - 27th Dec'07_ServerConfg._Details" xfId="2364" xr:uid="{00000000-0005-0000-0000-0000D7040000}"/>
    <cellStyle name="_UNPROTECT network details wan-lan-link-cktids - 27th Dec'07_ServerConfg._Details 2" xfId="2365" xr:uid="{00000000-0005-0000-0000-0000D8040000}"/>
    <cellStyle name="_Vendor details_Template" xfId="2366" xr:uid="{00000000-0005-0000-0000-0000D9040000}"/>
    <cellStyle name="_Vendor details_Template 2" xfId="2367" xr:uid="{00000000-0005-0000-0000-0000DA040000}"/>
    <cellStyle name="_Version Cntrl" xfId="2368" xr:uid="{00000000-0005-0000-0000-0000DB040000}"/>
    <cellStyle name="_Version Cntrl 2" xfId="2369" xr:uid="{00000000-0005-0000-0000-0000DC040000}"/>
    <cellStyle name="_Version Cntrl 2 2" xfId="2370" xr:uid="{00000000-0005-0000-0000-0000DD040000}"/>
    <cellStyle name="_Version Cntrl 3" xfId="2371" xr:uid="{00000000-0005-0000-0000-0000DE040000}"/>
    <cellStyle name="_Version Cntrl 3 2" xfId="2372" xr:uid="{00000000-0005-0000-0000-0000DF040000}"/>
    <cellStyle name="_Version Cntrl 4" xfId="2373" xr:uid="{00000000-0005-0000-0000-0000E0040000}"/>
    <cellStyle name="_Version Cntrl_ServerConfg._Details" xfId="2374" xr:uid="{00000000-0005-0000-0000-0000E1040000}"/>
    <cellStyle name="_Version Cntrl_ServerConfg._Details 2" xfId="2375" xr:uid="{00000000-0005-0000-0000-0000E2040000}"/>
    <cellStyle name="_ZAPAK_Customer Escalation Matrix - updated" xfId="2376" xr:uid="{00000000-0005-0000-0000-0000E3040000}"/>
    <cellStyle name="_ZAPAK_Customer Escalation Matrix - updated 2" xfId="2377" xr:uid="{00000000-0005-0000-0000-0000E4040000}"/>
    <cellStyle name="=C:\WINNT\SYSTEM32\COMMAND.COM" xfId="2378" xr:uid="{00000000-0005-0000-0000-0000E5040000}"/>
    <cellStyle name="=C:\WINNT\SYSTEM32\COMMAND.COM 2" xfId="2379" xr:uid="{00000000-0005-0000-0000-0000E6040000}"/>
    <cellStyle name="=F:\WINNT\SYSTEM32\COMMAND.COM" xfId="2380" xr:uid="{00000000-0005-0000-0000-0000E7040000}"/>
    <cellStyle name="=F:\WINNT\SYSTEM32\COMMAND.COM 2" xfId="2381" xr:uid="{00000000-0005-0000-0000-0000E8040000}"/>
    <cellStyle name="=F:\WINNT\SYSTEM32\COMMAND.COM 2 2" xfId="2382" xr:uid="{00000000-0005-0000-0000-0000E9040000}"/>
    <cellStyle name="=F:\WINNT\SYSTEM32\COMMAND.COM 2 2 2" xfId="2383" xr:uid="{00000000-0005-0000-0000-0000EA040000}"/>
    <cellStyle name="=F:\WINNT\SYSTEM32\COMMAND.COM 2 3" xfId="2384" xr:uid="{00000000-0005-0000-0000-0000EB040000}"/>
    <cellStyle name="=F:\WINNT\SYSTEM32\COMMAND.COM 2_Final Call Matrix" xfId="2385" xr:uid="{00000000-0005-0000-0000-0000EC040000}"/>
    <cellStyle name="=F:\WINNT\SYSTEM32\COMMAND.COM 3" xfId="2386" xr:uid="{00000000-0005-0000-0000-0000ED040000}"/>
    <cellStyle name="=F:\WINNT\SYSTEM32\COMMAND.COM 3 2" xfId="2387" xr:uid="{00000000-0005-0000-0000-0000EE040000}"/>
    <cellStyle name="=F:\WINNT\SYSTEM32\COMMAND.COM 3 2 2" xfId="2388" xr:uid="{00000000-0005-0000-0000-0000EF040000}"/>
    <cellStyle name="=F:\WINNT\SYSTEM32\COMMAND.COM 3 3" xfId="2389" xr:uid="{00000000-0005-0000-0000-0000F0040000}"/>
    <cellStyle name="=F:\WINNT\SYSTEM32\COMMAND.COM 4" xfId="2390" xr:uid="{00000000-0005-0000-0000-0000F1040000}"/>
    <cellStyle name="=F:\WINNT\SYSTEM32\COMMAND.COM 4 2" xfId="2391" xr:uid="{00000000-0005-0000-0000-0000F2040000}"/>
    <cellStyle name="=F:\WINNT\SYSTEM32\COMMAND.COM 5" xfId="2392" xr:uid="{00000000-0005-0000-0000-0000F3040000}"/>
    <cellStyle name="=F:\WINNT\SYSTEM32\COMMAND.COM 5 2" xfId="2393" xr:uid="{00000000-0005-0000-0000-0000F4040000}"/>
    <cellStyle name="=F:\WINNT\SYSTEM32\COMMAND.COM 6" xfId="2394" xr:uid="{00000000-0005-0000-0000-0000F5040000}"/>
    <cellStyle name="=F:\WINNT\SYSTEM32\COMMAND.COM 6 2" xfId="2395" xr:uid="{00000000-0005-0000-0000-0000F6040000}"/>
    <cellStyle name="=F:\WINNT\SYSTEM32\COMMAND.COM 7" xfId="2396" xr:uid="{00000000-0005-0000-0000-0000F7040000}"/>
    <cellStyle name="=F:\WINNT\SYSTEM32\COMMAND.COM 7 2" xfId="2397" xr:uid="{00000000-0005-0000-0000-0000F8040000}"/>
    <cellStyle name="=F:\WINNT\SYSTEM32\COMMAND.COM 7 2 2" xfId="2398" xr:uid="{00000000-0005-0000-0000-0000F9040000}"/>
    <cellStyle name="=F:\WINNT\SYSTEM32\COMMAND.COM 7 3" xfId="2399" xr:uid="{00000000-0005-0000-0000-0000FA040000}"/>
    <cellStyle name="=F:\WINNT\SYSTEM32\COMMAND.COM 8" xfId="2400" xr:uid="{00000000-0005-0000-0000-0000FB040000}"/>
    <cellStyle name="=F:\WINNT\SYSTEM32\COMMAND.COM?COMPUTERNAME=SANTOSH?HOMEDRIVE=F:?HO" xfId="2401" xr:uid="{00000000-0005-0000-0000-0000FC040000}"/>
    <cellStyle name="=F:\WINNT\SYSTEM32\COMMAND.COM?COMPUTERNAME=SANTOSH?HOMEDRIVE=F:?HO 2" xfId="2402" xr:uid="{00000000-0005-0000-0000-0000FD040000}"/>
    <cellStyle name="=F:\WINNT\SYSTEM32\COMMAND.COM_04 DC - Escalation Matrix - 04" xfId="2403" xr:uid="{00000000-0005-0000-0000-0000FE040000}"/>
    <cellStyle name="0,0_x000d__x000a_NA_x000d__x000a_" xfId="887" xr:uid="{00000000-0005-0000-0000-0000FF040000}"/>
    <cellStyle name="20 % - Accent1" xfId="13" xr:uid="{00000000-0005-0000-0000-000000050000}"/>
    <cellStyle name="20 % - Accent2" xfId="14" xr:uid="{00000000-0005-0000-0000-000001050000}"/>
    <cellStyle name="20 % - Accent3" xfId="15" xr:uid="{00000000-0005-0000-0000-000002050000}"/>
    <cellStyle name="20 % - Accent4" xfId="16" xr:uid="{00000000-0005-0000-0000-000003050000}"/>
    <cellStyle name="20 % - Accent5" xfId="17" xr:uid="{00000000-0005-0000-0000-000004050000}"/>
    <cellStyle name="20 % - Accent6" xfId="18" xr:uid="{00000000-0005-0000-0000-000005050000}"/>
    <cellStyle name="20% - Accent1" xfId="19" builtinId="30" customBuiltin="1"/>
    <cellStyle name="20% - Accent1 10" xfId="2404" xr:uid="{00000000-0005-0000-0000-000007050000}"/>
    <cellStyle name="20% - Accent1 11" xfId="2405" xr:uid="{00000000-0005-0000-0000-000008050000}"/>
    <cellStyle name="20% - Accent1 12" xfId="2406" xr:uid="{00000000-0005-0000-0000-000009050000}"/>
    <cellStyle name="20% - Accent1 13" xfId="2407" xr:uid="{00000000-0005-0000-0000-00000A050000}"/>
    <cellStyle name="20% - Accent1 14" xfId="2408" xr:uid="{00000000-0005-0000-0000-00000B050000}"/>
    <cellStyle name="20% - Accent1 2" xfId="20" xr:uid="{00000000-0005-0000-0000-00000C050000}"/>
    <cellStyle name="20% - Accent1 2 10" xfId="2409" xr:uid="{00000000-0005-0000-0000-00000D050000}"/>
    <cellStyle name="20% - Accent1 2 11" xfId="2410" xr:uid="{00000000-0005-0000-0000-00000E050000}"/>
    <cellStyle name="20% - Accent1 2 2" xfId="21" xr:uid="{00000000-0005-0000-0000-00000F050000}"/>
    <cellStyle name="20% - Accent1 2 2 2" xfId="2411" xr:uid="{00000000-0005-0000-0000-000010050000}"/>
    <cellStyle name="20% - Accent1 2 2 3" xfId="2412" xr:uid="{00000000-0005-0000-0000-000011050000}"/>
    <cellStyle name="20% - Accent1 2 2_ServerConfg._Details" xfId="2413" xr:uid="{00000000-0005-0000-0000-000012050000}"/>
    <cellStyle name="20% - Accent1 2 3" xfId="22" xr:uid="{00000000-0005-0000-0000-000013050000}"/>
    <cellStyle name="20% - Accent1 2 3 2" xfId="2415" xr:uid="{00000000-0005-0000-0000-000014050000}"/>
    <cellStyle name="20% - Accent1 2 3 3" xfId="2414" xr:uid="{00000000-0005-0000-0000-000015050000}"/>
    <cellStyle name="20% - Accent1 2 4" xfId="2416" xr:uid="{00000000-0005-0000-0000-000016050000}"/>
    <cellStyle name="20% - Accent1 2 4 2" xfId="2417" xr:uid="{00000000-0005-0000-0000-000017050000}"/>
    <cellStyle name="20% - Accent1 2 4 2 2" xfId="2418" xr:uid="{00000000-0005-0000-0000-000018050000}"/>
    <cellStyle name="20% - Accent1 2 4 3" xfId="2419" xr:uid="{00000000-0005-0000-0000-000019050000}"/>
    <cellStyle name="20% - Accent1 2 5" xfId="2420" xr:uid="{00000000-0005-0000-0000-00001A050000}"/>
    <cellStyle name="20% - Accent1 2 5 2" xfId="2421" xr:uid="{00000000-0005-0000-0000-00001B050000}"/>
    <cellStyle name="20% - Accent1 2 6" xfId="2422" xr:uid="{00000000-0005-0000-0000-00001C050000}"/>
    <cellStyle name="20% - Accent1 2 6 2" xfId="2423" xr:uid="{00000000-0005-0000-0000-00001D050000}"/>
    <cellStyle name="20% - Accent1 2 7" xfId="2424" xr:uid="{00000000-0005-0000-0000-00001E050000}"/>
    <cellStyle name="20% - Accent1 2 7 2" xfId="2425" xr:uid="{00000000-0005-0000-0000-00001F050000}"/>
    <cellStyle name="20% - Accent1 2 8" xfId="2426" xr:uid="{00000000-0005-0000-0000-000020050000}"/>
    <cellStyle name="20% - Accent1 2 8 2" xfId="2427" xr:uid="{00000000-0005-0000-0000-000021050000}"/>
    <cellStyle name="20% - Accent1 2 9" xfId="2428" xr:uid="{00000000-0005-0000-0000-000022050000}"/>
    <cellStyle name="20% - Accent1 3" xfId="23" xr:uid="{00000000-0005-0000-0000-000023050000}"/>
    <cellStyle name="20% - Accent1 3 2" xfId="24" xr:uid="{00000000-0005-0000-0000-000024050000}"/>
    <cellStyle name="20% - Accent1 3 2 2" xfId="2429" xr:uid="{00000000-0005-0000-0000-000025050000}"/>
    <cellStyle name="20% - Accent1 3 3" xfId="2430" xr:uid="{00000000-0005-0000-0000-000026050000}"/>
    <cellStyle name="20% - Accent1 4" xfId="977" xr:uid="{00000000-0005-0000-0000-000027050000}"/>
    <cellStyle name="20% - Accent1 4 2" xfId="2431" xr:uid="{00000000-0005-0000-0000-000028050000}"/>
    <cellStyle name="20% - Accent1 4 3" xfId="2432" xr:uid="{00000000-0005-0000-0000-000029050000}"/>
    <cellStyle name="20% - Accent1 5" xfId="978" xr:uid="{00000000-0005-0000-0000-00002A050000}"/>
    <cellStyle name="20% - Accent1 5 2" xfId="2433" xr:uid="{00000000-0005-0000-0000-00002B050000}"/>
    <cellStyle name="20% - Accent1 5 2 2" xfId="2434" xr:uid="{00000000-0005-0000-0000-00002C050000}"/>
    <cellStyle name="20% - Accent1 5 3" xfId="2435" xr:uid="{00000000-0005-0000-0000-00002D050000}"/>
    <cellStyle name="20% - Accent1 5 4" xfId="2436" xr:uid="{00000000-0005-0000-0000-00002E050000}"/>
    <cellStyle name="20% - Accent1 6" xfId="2437" xr:uid="{00000000-0005-0000-0000-00002F050000}"/>
    <cellStyle name="20% - Accent1 6 2" xfId="2438" xr:uid="{00000000-0005-0000-0000-000030050000}"/>
    <cellStyle name="20% - Accent1 6 2 2" xfId="2439" xr:uid="{00000000-0005-0000-0000-000031050000}"/>
    <cellStyle name="20% - Accent1 6 2 3" xfId="2440" xr:uid="{00000000-0005-0000-0000-000032050000}"/>
    <cellStyle name="20% - Accent1 6 3" xfId="2441" xr:uid="{00000000-0005-0000-0000-000033050000}"/>
    <cellStyle name="20% - Accent1 6 4" xfId="2442" xr:uid="{00000000-0005-0000-0000-000034050000}"/>
    <cellStyle name="20% - Accent1 7" xfId="2443" xr:uid="{00000000-0005-0000-0000-000035050000}"/>
    <cellStyle name="20% - Accent1 7 2" xfId="2444" xr:uid="{00000000-0005-0000-0000-000036050000}"/>
    <cellStyle name="20% - Accent1 7 3" xfId="2445" xr:uid="{00000000-0005-0000-0000-000037050000}"/>
    <cellStyle name="20% - Accent1 8" xfId="2446" xr:uid="{00000000-0005-0000-0000-000038050000}"/>
    <cellStyle name="20% - Accent1 8 2" xfId="2447" xr:uid="{00000000-0005-0000-0000-000039050000}"/>
    <cellStyle name="20% - Accent1 9" xfId="2448" xr:uid="{00000000-0005-0000-0000-00003A050000}"/>
    <cellStyle name="20% - Accent1 9 2" xfId="2449" xr:uid="{00000000-0005-0000-0000-00003B050000}"/>
    <cellStyle name="20% - Accent2" xfId="25" builtinId="34" customBuiltin="1"/>
    <cellStyle name="20% - Accent2 10" xfId="2450" xr:uid="{00000000-0005-0000-0000-00003D050000}"/>
    <cellStyle name="20% - Accent2 11" xfId="2451" xr:uid="{00000000-0005-0000-0000-00003E050000}"/>
    <cellStyle name="20% - Accent2 12" xfId="2452" xr:uid="{00000000-0005-0000-0000-00003F050000}"/>
    <cellStyle name="20% - Accent2 13" xfId="2453" xr:uid="{00000000-0005-0000-0000-000040050000}"/>
    <cellStyle name="20% - Accent2 14" xfId="2454" xr:uid="{00000000-0005-0000-0000-000041050000}"/>
    <cellStyle name="20% - Accent2 2" xfId="26" xr:uid="{00000000-0005-0000-0000-000042050000}"/>
    <cellStyle name="20% - Accent2 2 10" xfId="2455" xr:uid="{00000000-0005-0000-0000-000043050000}"/>
    <cellStyle name="20% - Accent2 2 11" xfId="2456" xr:uid="{00000000-0005-0000-0000-000044050000}"/>
    <cellStyle name="20% - Accent2 2 2" xfId="27" xr:uid="{00000000-0005-0000-0000-000045050000}"/>
    <cellStyle name="20% - Accent2 2 2 2" xfId="2457" xr:uid="{00000000-0005-0000-0000-000046050000}"/>
    <cellStyle name="20% - Accent2 2 2 3" xfId="2458" xr:uid="{00000000-0005-0000-0000-000047050000}"/>
    <cellStyle name="20% - Accent2 2 2_ServerConfg._Details" xfId="2459" xr:uid="{00000000-0005-0000-0000-000048050000}"/>
    <cellStyle name="20% - Accent2 2 3" xfId="28" xr:uid="{00000000-0005-0000-0000-000049050000}"/>
    <cellStyle name="20% - Accent2 2 3 2" xfId="2461" xr:uid="{00000000-0005-0000-0000-00004A050000}"/>
    <cellStyle name="20% - Accent2 2 3 3" xfId="2460" xr:uid="{00000000-0005-0000-0000-00004B050000}"/>
    <cellStyle name="20% - Accent2 2 4" xfId="2462" xr:uid="{00000000-0005-0000-0000-00004C050000}"/>
    <cellStyle name="20% - Accent2 2 4 2" xfId="2463" xr:uid="{00000000-0005-0000-0000-00004D050000}"/>
    <cellStyle name="20% - Accent2 2 4 2 2" xfId="2464" xr:uid="{00000000-0005-0000-0000-00004E050000}"/>
    <cellStyle name="20% - Accent2 2 4 3" xfId="2465" xr:uid="{00000000-0005-0000-0000-00004F050000}"/>
    <cellStyle name="20% - Accent2 2 5" xfId="2466" xr:uid="{00000000-0005-0000-0000-000050050000}"/>
    <cellStyle name="20% - Accent2 2 5 2" xfId="2467" xr:uid="{00000000-0005-0000-0000-000051050000}"/>
    <cellStyle name="20% - Accent2 2 6" xfId="2468" xr:uid="{00000000-0005-0000-0000-000052050000}"/>
    <cellStyle name="20% - Accent2 2 6 2" xfId="2469" xr:uid="{00000000-0005-0000-0000-000053050000}"/>
    <cellStyle name="20% - Accent2 2 7" xfId="2470" xr:uid="{00000000-0005-0000-0000-000054050000}"/>
    <cellStyle name="20% - Accent2 2 7 2" xfId="2471" xr:uid="{00000000-0005-0000-0000-000055050000}"/>
    <cellStyle name="20% - Accent2 2 8" xfId="2472" xr:uid="{00000000-0005-0000-0000-000056050000}"/>
    <cellStyle name="20% - Accent2 2 8 2" xfId="2473" xr:uid="{00000000-0005-0000-0000-000057050000}"/>
    <cellStyle name="20% - Accent2 2 9" xfId="2474" xr:uid="{00000000-0005-0000-0000-000058050000}"/>
    <cellStyle name="20% - Accent2 3" xfId="29" xr:uid="{00000000-0005-0000-0000-000059050000}"/>
    <cellStyle name="20% - Accent2 3 2" xfId="30" xr:uid="{00000000-0005-0000-0000-00005A050000}"/>
    <cellStyle name="20% - Accent2 3 2 2" xfId="2475" xr:uid="{00000000-0005-0000-0000-00005B050000}"/>
    <cellStyle name="20% - Accent2 3 3" xfId="2476" xr:uid="{00000000-0005-0000-0000-00005C050000}"/>
    <cellStyle name="20% - Accent2 4" xfId="979" xr:uid="{00000000-0005-0000-0000-00005D050000}"/>
    <cellStyle name="20% - Accent2 4 2" xfId="2477" xr:uid="{00000000-0005-0000-0000-00005E050000}"/>
    <cellStyle name="20% - Accent2 4 3" xfId="2478" xr:uid="{00000000-0005-0000-0000-00005F050000}"/>
    <cellStyle name="20% - Accent2 5" xfId="980" xr:uid="{00000000-0005-0000-0000-000060050000}"/>
    <cellStyle name="20% - Accent2 5 2" xfId="2479" xr:uid="{00000000-0005-0000-0000-000061050000}"/>
    <cellStyle name="20% - Accent2 5 2 2" xfId="2480" xr:uid="{00000000-0005-0000-0000-000062050000}"/>
    <cellStyle name="20% - Accent2 5 3" xfId="2481" xr:uid="{00000000-0005-0000-0000-000063050000}"/>
    <cellStyle name="20% - Accent2 5 4" xfId="2482" xr:uid="{00000000-0005-0000-0000-000064050000}"/>
    <cellStyle name="20% - Accent2 6" xfId="2483" xr:uid="{00000000-0005-0000-0000-000065050000}"/>
    <cellStyle name="20% - Accent2 6 2" xfId="2484" xr:uid="{00000000-0005-0000-0000-000066050000}"/>
    <cellStyle name="20% - Accent2 6 2 2" xfId="2485" xr:uid="{00000000-0005-0000-0000-000067050000}"/>
    <cellStyle name="20% - Accent2 6 2 3" xfId="2486" xr:uid="{00000000-0005-0000-0000-000068050000}"/>
    <cellStyle name="20% - Accent2 6 3" xfId="2487" xr:uid="{00000000-0005-0000-0000-000069050000}"/>
    <cellStyle name="20% - Accent2 6 4" xfId="2488" xr:uid="{00000000-0005-0000-0000-00006A050000}"/>
    <cellStyle name="20% - Accent2 7" xfId="2489" xr:uid="{00000000-0005-0000-0000-00006B050000}"/>
    <cellStyle name="20% - Accent2 7 2" xfId="2490" xr:uid="{00000000-0005-0000-0000-00006C050000}"/>
    <cellStyle name="20% - Accent2 7 3" xfId="2491" xr:uid="{00000000-0005-0000-0000-00006D050000}"/>
    <cellStyle name="20% - Accent2 8" xfId="2492" xr:uid="{00000000-0005-0000-0000-00006E050000}"/>
    <cellStyle name="20% - Accent2 8 2" xfId="2493" xr:uid="{00000000-0005-0000-0000-00006F050000}"/>
    <cellStyle name="20% - Accent2 9" xfId="2494" xr:uid="{00000000-0005-0000-0000-000070050000}"/>
    <cellStyle name="20% - Accent2 9 2" xfId="2495" xr:uid="{00000000-0005-0000-0000-000071050000}"/>
    <cellStyle name="20% - Accent3" xfId="31" builtinId="38" customBuiltin="1"/>
    <cellStyle name="20% - Accent3 10" xfId="2496" xr:uid="{00000000-0005-0000-0000-000073050000}"/>
    <cellStyle name="20% - Accent3 11" xfId="2497" xr:uid="{00000000-0005-0000-0000-000074050000}"/>
    <cellStyle name="20% - Accent3 12" xfId="2498" xr:uid="{00000000-0005-0000-0000-000075050000}"/>
    <cellStyle name="20% - Accent3 13" xfId="2499" xr:uid="{00000000-0005-0000-0000-000076050000}"/>
    <cellStyle name="20% - Accent3 14" xfId="2500" xr:uid="{00000000-0005-0000-0000-000077050000}"/>
    <cellStyle name="20% - Accent3 2" xfId="32" xr:uid="{00000000-0005-0000-0000-000078050000}"/>
    <cellStyle name="20% - Accent3 2 10" xfId="2501" xr:uid="{00000000-0005-0000-0000-000079050000}"/>
    <cellStyle name="20% - Accent3 2 11" xfId="2502" xr:uid="{00000000-0005-0000-0000-00007A050000}"/>
    <cellStyle name="20% - Accent3 2 2" xfId="33" xr:uid="{00000000-0005-0000-0000-00007B050000}"/>
    <cellStyle name="20% - Accent3 2 2 2" xfId="2503" xr:uid="{00000000-0005-0000-0000-00007C050000}"/>
    <cellStyle name="20% - Accent3 2 2 3" xfId="2504" xr:uid="{00000000-0005-0000-0000-00007D050000}"/>
    <cellStyle name="20% - Accent3 2 2_ServerConfg._Details" xfId="2505" xr:uid="{00000000-0005-0000-0000-00007E050000}"/>
    <cellStyle name="20% - Accent3 2 3" xfId="34" xr:uid="{00000000-0005-0000-0000-00007F050000}"/>
    <cellStyle name="20% - Accent3 2 3 2" xfId="2507" xr:uid="{00000000-0005-0000-0000-000080050000}"/>
    <cellStyle name="20% - Accent3 2 3 3" xfId="2506" xr:uid="{00000000-0005-0000-0000-000081050000}"/>
    <cellStyle name="20% - Accent3 2 4" xfId="2508" xr:uid="{00000000-0005-0000-0000-000082050000}"/>
    <cellStyle name="20% - Accent3 2 4 2" xfId="2509" xr:uid="{00000000-0005-0000-0000-000083050000}"/>
    <cellStyle name="20% - Accent3 2 4 2 2" xfId="2510" xr:uid="{00000000-0005-0000-0000-000084050000}"/>
    <cellStyle name="20% - Accent3 2 4 3" xfId="2511" xr:uid="{00000000-0005-0000-0000-000085050000}"/>
    <cellStyle name="20% - Accent3 2 5" xfId="2512" xr:uid="{00000000-0005-0000-0000-000086050000}"/>
    <cellStyle name="20% - Accent3 2 5 2" xfId="2513" xr:uid="{00000000-0005-0000-0000-000087050000}"/>
    <cellStyle name="20% - Accent3 2 6" xfId="2514" xr:uid="{00000000-0005-0000-0000-000088050000}"/>
    <cellStyle name="20% - Accent3 2 6 2" xfId="2515" xr:uid="{00000000-0005-0000-0000-000089050000}"/>
    <cellStyle name="20% - Accent3 2 7" xfId="2516" xr:uid="{00000000-0005-0000-0000-00008A050000}"/>
    <cellStyle name="20% - Accent3 2 7 2" xfId="2517" xr:uid="{00000000-0005-0000-0000-00008B050000}"/>
    <cellStyle name="20% - Accent3 2 8" xfId="2518" xr:uid="{00000000-0005-0000-0000-00008C050000}"/>
    <cellStyle name="20% - Accent3 2 8 2" xfId="2519" xr:uid="{00000000-0005-0000-0000-00008D050000}"/>
    <cellStyle name="20% - Accent3 2 9" xfId="2520" xr:uid="{00000000-0005-0000-0000-00008E050000}"/>
    <cellStyle name="20% - Accent3 3" xfId="35" xr:uid="{00000000-0005-0000-0000-00008F050000}"/>
    <cellStyle name="20% - Accent3 3 2" xfId="36" xr:uid="{00000000-0005-0000-0000-000090050000}"/>
    <cellStyle name="20% - Accent3 3 2 2" xfId="2521" xr:uid="{00000000-0005-0000-0000-000091050000}"/>
    <cellStyle name="20% - Accent3 3 3" xfId="2522" xr:uid="{00000000-0005-0000-0000-000092050000}"/>
    <cellStyle name="20% - Accent3 4" xfId="981" xr:uid="{00000000-0005-0000-0000-000093050000}"/>
    <cellStyle name="20% - Accent3 4 2" xfId="2523" xr:uid="{00000000-0005-0000-0000-000094050000}"/>
    <cellStyle name="20% - Accent3 4 3" xfId="2524" xr:uid="{00000000-0005-0000-0000-000095050000}"/>
    <cellStyle name="20% - Accent3 5" xfId="982" xr:uid="{00000000-0005-0000-0000-000096050000}"/>
    <cellStyle name="20% - Accent3 5 2" xfId="2525" xr:uid="{00000000-0005-0000-0000-000097050000}"/>
    <cellStyle name="20% - Accent3 5 2 2" xfId="2526" xr:uid="{00000000-0005-0000-0000-000098050000}"/>
    <cellStyle name="20% - Accent3 5 3" xfId="2527" xr:uid="{00000000-0005-0000-0000-000099050000}"/>
    <cellStyle name="20% - Accent3 5 4" xfId="2528" xr:uid="{00000000-0005-0000-0000-00009A050000}"/>
    <cellStyle name="20% - Accent3 6" xfId="2529" xr:uid="{00000000-0005-0000-0000-00009B050000}"/>
    <cellStyle name="20% - Accent3 6 2" xfId="2530" xr:uid="{00000000-0005-0000-0000-00009C050000}"/>
    <cellStyle name="20% - Accent3 6 2 2" xfId="2531" xr:uid="{00000000-0005-0000-0000-00009D050000}"/>
    <cellStyle name="20% - Accent3 6 2 3" xfId="2532" xr:uid="{00000000-0005-0000-0000-00009E050000}"/>
    <cellStyle name="20% - Accent3 6 3" xfId="2533" xr:uid="{00000000-0005-0000-0000-00009F050000}"/>
    <cellStyle name="20% - Accent3 6 4" xfId="2534" xr:uid="{00000000-0005-0000-0000-0000A0050000}"/>
    <cellStyle name="20% - Accent3 7" xfId="2535" xr:uid="{00000000-0005-0000-0000-0000A1050000}"/>
    <cellStyle name="20% - Accent3 7 2" xfId="2536" xr:uid="{00000000-0005-0000-0000-0000A2050000}"/>
    <cellStyle name="20% - Accent3 7 3" xfId="2537" xr:uid="{00000000-0005-0000-0000-0000A3050000}"/>
    <cellStyle name="20% - Accent3 8" xfId="2538" xr:uid="{00000000-0005-0000-0000-0000A4050000}"/>
    <cellStyle name="20% - Accent3 8 2" xfId="2539" xr:uid="{00000000-0005-0000-0000-0000A5050000}"/>
    <cellStyle name="20% - Accent3 9" xfId="2540" xr:uid="{00000000-0005-0000-0000-0000A6050000}"/>
    <cellStyle name="20% - Accent3 9 2" xfId="2541" xr:uid="{00000000-0005-0000-0000-0000A7050000}"/>
    <cellStyle name="20% - Accent4" xfId="37" builtinId="42" customBuiltin="1"/>
    <cellStyle name="20% - Accent4 10" xfId="2542" xr:uid="{00000000-0005-0000-0000-0000A9050000}"/>
    <cellStyle name="20% - Accent4 11" xfId="2543" xr:uid="{00000000-0005-0000-0000-0000AA050000}"/>
    <cellStyle name="20% - Accent4 12" xfId="2544" xr:uid="{00000000-0005-0000-0000-0000AB050000}"/>
    <cellStyle name="20% - Accent4 13" xfId="2545" xr:uid="{00000000-0005-0000-0000-0000AC050000}"/>
    <cellStyle name="20% - Accent4 14" xfId="2546" xr:uid="{00000000-0005-0000-0000-0000AD050000}"/>
    <cellStyle name="20% - Accent4 2" xfId="38" xr:uid="{00000000-0005-0000-0000-0000AE050000}"/>
    <cellStyle name="20% - Accent4 2 10" xfId="2547" xr:uid="{00000000-0005-0000-0000-0000AF050000}"/>
    <cellStyle name="20% - Accent4 2 11" xfId="2548" xr:uid="{00000000-0005-0000-0000-0000B0050000}"/>
    <cellStyle name="20% - Accent4 2 2" xfId="39" xr:uid="{00000000-0005-0000-0000-0000B1050000}"/>
    <cellStyle name="20% - Accent4 2 2 2" xfId="2549" xr:uid="{00000000-0005-0000-0000-0000B2050000}"/>
    <cellStyle name="20% - Accent4 2 2 3" xfId="2550" xr:uid="{00000000-0005-0000-0000-0000B3050000}"/>
    <cellStyle name="20% - Accent4 2 2_ServerConfg._Details" xfId="2551" xr:uid="{00000000-0005-0000-0000-0000B4050000}"/>
    <cellStyle name="20% - Accent4 2 3" xfId="40" xr:uid="{00000000-0005-0000-0000-0000B5050000}"/>
    <cellStyle name="20% - Accent4 2 3 2" xfId="2553" xr:uid="{00000000-0005-0000-0000-0000B6050000}"/>
    <cellStyle name="20% - Accent4 2 3 3" xfId="2552" xr:uid="{00000000-0005-0000-0000-0000B7050000}"/>
    <cellStyle name="20% - Accent4 2 4" xfId="1114" xr:uid="{00000000-0005-0000-0000-0000B8050000}"/>
    <cellStyle name="20% - Accent4 2 4 2" xfId="2555" xr:uid="{00000000-0005-0000-0000-0000B9050000}"/>
    <cellStyle name="20% - Accent4 2 4 2 2" xfId="2556" xr:uid="{00000000-0005-0000-0000-0000BA050000}"/>
    <cellStyle name="20% - Accent4 2 4 3" xfId="2557" xr:uid="{00000000-0005-0000-0000-0000BB050000}"/>
    <cellStyle name="20% - Accent4 2 4 4" xfId="2554" xr:uid="{00000000-0005-0000-0000-0000BC050000}"/>
    <cellStyle name="20% - Accent4 2 5" xfId="2558" xr:uid="{00000000-0005-0000-0000-0000BD050000}"/>
    <cellStyle name="20% - Accent4 2 5 2" xfId="2559" xr:uid="{00000000-0005-0000-0000-0000BE050000}"/>
    <cellStyle name="20% - Accent4 2 6" xfId="2560" xr:uid="{00000000-0005-0000-0000-0000BF050000}"/>
    <cellStyle name="20% - Accent4 2 6 2" xfId="2561" xr:uid="{00000000-0005-0000-0000-0000C0050000}"/>
    <cellStyle name="20% - Accent4 2 7" xfId="2562" xr:uid="{00000000-0005-0000-0000-0000C1050000}"/>
    <cellStyle name="20% - Accent4 2 7 2" xfId="2563" xr:uid="{00000000-0005-0000-0000-0000C2050000}"/>
    <cellStyle name="20% - Accent4 2 8" xfId="2564" xr:uid="{00000000-0005-0000-0000-0000C3050000}"/>
    <cellStyle name="20% - Accent4 2 8 2" xfId="2565" xr:uid="{00000000-0005-0000-0000-0000C4050000}"/>
    <cellStyle name="20% - Accent4 2 9" xfId="2566" xr:uid="{00000000-0005-0000-0000-0000C5050000}"/>
    <cellStyle name="20% - Accent4 3" xfId="41" xr:uid="{00000000-0005-0000-0000-0000C6050000}"/>
    <cellStyle name="20% - Accent4 3 2" xfId="42" xr:uid="{00000000-0005-0000-0000-0000C7050000}"/>
    <cellStyle name="20% - Accent4 3 2 2" xfId="2567" xr:uid="{00000000-0005-0000-0000-0000C8050000}"/>
    <cellStyle name="20% - Accent4 3 3" xfId="2568" xr:uid="{00000000-0005-0000-0000-0000C9050000}"/>
    <cellStyle name="20% - Accent4 4" xfId="983" xr:uid="{00000000-0005-0000-0000-0000CA050000}"/>
    <cellStyle name="20% - Accent4 4 2" xfId="2569" xr:uid="{00000000-0005-0000-0000-0000CB050000}"/>
    <cellStyle name="20% - Accent4 4 3" xfId="2570" xr:uid="{00000000-0005-0000-0000-0000CC050000}"/>
    <cellStyle name="20% - Accent4 5" xfId="984" xr:uid="{00000000-0005-0000-0000-0000CD050000}"/>
    <cellStyle name="20% - Accent4 5 2" xfId="2571" xr:uid="{00000000-0005-0000-0000-0000CE050000}"/>
    <cellStyle name="20% - Accent4 5 2 2" xfId="2572" xr:uid="{00000000-0005-0000-0000-0000CF050000}"/>
    <cellStyle name="20% - Accent4 5 3" xfId="2573" xr:uid="{00000000-0005-0000-0000-0000D0050000}"/>
    <cellStyle name="20% - Accent4 5 4" xfId="2574" xr:uid="{00000000-0005-0000-0000-0000D1050000}"/>
    <cellStyle name="20% - Accent4 6" xfId="2575" xr:uid="{00000000-0005-0000-0000-0000D2050000}"/>
    <cellStyle name="20% - Accent4 6 2" xfId="2576" xr:uid="{00000000-0005-0000-0000-0000D3050000}"/>
    <cellStyle name="20% - Accent4 6 2 2" xfId="2577" xr:uid="{00000000-0005-0000-0000-0000D4050000}"/>
    <cellStyle name="20% - Accent4 6 2 3" xfId="2578" xr:uid="{00000000-0005-0000-0000-0000D5050000}"/>
    <cellStyle name="20% - Accent4 6 3" xfId="2579" xr:uid="{00000000-0005-0000-0000-0000D6050000}"/>
    <cellStyle name="20% - Accent4 6 4" xfId="2580" xr:uid="{00000000-0005-0000-0000-0000D7050000}"/>
    <cellStyle name="20% - Accent4 7" xfId="2581" xr:uid="{00000000-0005-0000-0000-0000D8050000}"/>
    <cellStyle name="20% - Accent4 7 2" xfId="2582" xr:uid="{00000000-0005-0000-0000-0000D9050000}"/>
    <cellStyle name="20% - Accent4 7 3" xfId="2583" xr:uid="{00000000-0005-0000-0000-0000DA050000}"/>
    <cellStyle name="20% - Accent4 8" xfId="2584" xr:uid="{00000000-0005-0000-0000-0000DB050000}"/>
    <cellStyle name="20% - Accent4 8 2" xfId="2585" xr:uid="{00000000-0005-0000-0000-0000DC050000}"/>
    <cellStyle name="20% - Accent4 9" xfId="2586" xr:uid="{00000000-0005-0000-0000-0000DD050000}"/>
    <cellStyle name="20% - Accent4 9 2" xfId="2587" xr:uid="{00000000-0005-0000-0000-0000DE050000}"/>
    <cellStyle name="20% - Accent5" xfId="43" builtinId="46" customBuiltin="1"/>
    <cellStyle name="20% - Accent5 10" xfId="2588" xr:uid="{00000000-0005-0000-0000-0000E0050000}"/>
    <cellStyle name="20% - Accent5 11" xfId="2589" xr:uid="{00000000-0005-0000-0000-0000E1050000}"/>
    <cellStyle name="20% - Accent5 12" xfId="2590" xr:uid="{00000000-0005-0000-0000-0000E2050000}"/>
    <cellStyle name="20% - Accent5 13" xfId="2591" xr:uid="{00000000-0005-0000-0000-0000E3050000}"/>
    <cellStyle name="20% - Accent5 14" xfId="2592" xr:uid="{00000000-0005-0000-0000-0000E4050000}"/>
    <cellStyle name="20% - Accent5 2" xfId="44" xr:uid="{00000000-0005-0000-0000-0000E5050000}"/>
    <cellStyle name="20% - Accent5 2 10" xfId="2593" xr:uid="{00000000-0005-0000-0000-0000E6050000}"/>
    <cellStyle name="20% - Accent5 2 11" xfId="2594" xr:uid="{00000000-0005-0000-0000-0000E7050000}"/>
    <cellStyle name="20% - Accent5 2 2" xfId="45" xr:uid="{00000000-0005-0000-0000-0000E8050000}"/>
    <cellStyle name="20% - Accent5 2 2 2" xfId="2595" xr:uid="{00000000-0005-0000-0000-0000E9050000}"/>
    <cellStyle name="20% - Accent5 2 2 3" xfId="2596" xr:uid="{00000000-0005-0000-0000-0000EA050000}"/>
    <cellStyle name="20% - Accent5 2 2_ServerConfg._Details" xfId="2597" xr:uid="{00000000-0005-0000-0000-0000EB050000}"/>
    <cellStyle name="20% - Accent5 2 3" xfId="46" xr:uid="{00000000-0005-0000-0000-0000EC050000}"/>
    <cellStyle name="20% - Accent5 2 3 2" xfId="2599" xr:uid="{00000000-0005-0000-0000-0000ED050000}"/>
    <cellStyle name="20% - Accent5 2 3 3" xfId="2598" xr:uid="{00000000-0005-0000-0000-0000EE050000}"/>
    <cellStyle name="20% - Accent5 2 4" xfId="2600" xr:uid="{00000000-0005-0000-0000-0000EF050000}"/>
    <cellStyle name="20% - Accent5 2 4 2" xfId="2601" xr:uid="{00000000-0005-0000-0000-0000F0050000}"/>
    <cellStyle name="20% - Accent5 2 4 2 2" xfId="2602" xr:uid="{00000000-0005-0000-0000-0000F1050000}"/>
    <cellStyle name="20% - Accent5 2 4 3" xfId="2603" xr:uid="{00000000-0005-0000-0000-0000F2050000}"/>
    <cellStyle name="20% - Accent5 2 5" xfId="2604" xr:uid="{00000000-0005-0000-0000-0000F3050000}"/>
    <cellStyle name="20% - Accent5 2 5 2" xfId="2605" xr:uid="{00000000-0005-0000-0000-0000F4050000}"/>
    <cellStyle name="20% - Accent5 2 6" xfId="2606" xr:uid="{00000000-0005-0000-0000-0000F5050000}"/>
    <cellStyle name="20% - Accent5 2 6 2" xfId="2607" xr:uid="{00000000-0005-0000-0000-0000F6050000}"/>
    <cellStyle name="20% - Accent5 2 7" xfId="2608" xr:uid="{00000000-0005-0000-0000-0000F7050000}"/>
    <cellStyle name="20% - Accent5 2 7 2" xfId="2609" xr:uid="{00000000-0005-0000-0000-0000F8050000}"/>
    <cellStyle name="20% - Accent5 2 8" xfId="2610" xr:uid="{00000000-0005-0000-0000-0000F9050000}"/>
    <cellStyle name="20% - Accent5 2 8 2" xfId="2611" xr:uid="{00000000-0005-0000-0000-0000FA050000}"/>
    <cellStyle name="20% - Accent5 2 9" xfId="2612" xr:uid="{00000000-0005-0000-0000-0000FB050000}"/>
    <cellStyle name="20% - Accent5 3" xfId="47" xr:uid="{00000000-0005-0000-0000-0000FC050000}"/>
    <cellStyle name="20% - Accent5 3 2" xfId="48" xr:uid="{00000000-0005-0000-0000-0000FD050000}"/>
    <cellStyle name="20% - Accent5 3 2 2" xfId="2613" xr:uid="{00000000-0005-0000-0000-0000FE050000}"/>
    <cellStyle name="20% - Accent5 3 3" xfId="2614" xr:uid="{00000000-0005-0000-0000-0000FF050000}"/>
    <cellStyle name="20% - Accent5 4" xfId="985" xr:uid="{00000000-0005-0000-0000-000000060000}"/>
    <cellStyle name="20% - Accent5 4 2" xfId="2615" xr:uid="{00000000-0005-0000-0000-000001060000}"/>
    <cellStyle name="20% - Accent5 4 3" xfId="2616" xr:uid="{00000000-0005-0000-0000-000002060000}"/>
    <cellStyle name="20% - Accent5 5" xfId="986" xr:uid="{00000000-0005-0000-0000-000003060000}"/>
    <cellStyle name="20% - Accent5 5 2" xfId="2617" xr:uid="{00000000-0005-0000-0000-000004060000}"/>
    <cellStyle name="20% - Accent5 5 2 2" xfId="2618" xr:uid="{00000000-0005-0000-0000-000005060000}"/>
    <cellStyle name="20% - Accent5 5 3" xfId="2619" xr:uid="{00000000-0005-0000-0000-000006060000}"/>
    <cellStyle name="20% - Accent5 5 4" xfId="2620" xr:uid="{00000000-0005-0000-0000-000007060000}"/>
    <cellStyle name="20% - Accent5 6" xfId="2621" xr:uid="{00000000-0005-0000-0000-000008060000}"/>
    <cellStyle name="20% - Accent5 6 2" xfId="2622" xr:uid="{00000000-0005-0000-0000-000009060000}"/>
    <cellStyle name="20% - Accent5 6 2 2" xfId="2623" xr:uid="{00000000-0005-0000-0000-00000A060000}"/>
    <cellStyle name="20% - Accent5 6 2 3" xfId="2624" xr:uid="{00000000-0005-0000-0000-00000B060000}"/>
    <cellStyle name="20% - Accent5 6 3" xfId="2625" xr:uid="{00000000-0005-0000-0000-00000C060000}"/>
    <cellStyle name="20% - Accent5 6 4" xfId="2626" xr:uid="{00000000-0005-0000-0000-00000D060000}"/>
    <cellStyle name="20% - Accent5 7" xfId="2627" xr:uid="{00000000-0005-0000-0000-00000E060000}"/>
    <cellStyle name="20% - Accent5 7 2" xfId="2628" xr:uid="{00000000-0005-0000-0000-00000F060000}"/>
    <cellStyle name="20% - Accent5 7 3" xfId="2629" xr:uid="{00000000-0005-0000-0000-000010060000}"/>
    <cellStyle name="20% - Accent5 8" xfId="2630" xr:uid="{00000000-0005-0000-0000-000011060000}"/>
    <cellStyle name="20% - Accent5 8 2" xfId="2631" xr:uid="{00000000-0005-0000-0000-000012060000}"/>
    <cellStyle name="20% - Accent5 9" xfId="2632" xr:uid="{00000000-0005-0000-0000-000013060000}"/>
    <cellStyle name="20% - Accent5 9 2" xfId="2633" xr:uid="{00000000-0005-0000-0000-000014060000}"/>
    <cellStyle name="20% - Accent6" xfId="49" builtinId="50" customBuiltin="1"/>
    <cellStyle name="20% - Accent6 10" xfId="2634" xr:uid="{00000000-0005-0000-0000-000016060000}"/>
    <cellStyle name="20% - Accent6 11" xfId="2635" xr:uid="{00000000-0005-0000-0000-000017060000}"/>
    <cellStyle name="20% - Accent6 12" xfId="2636" xr:uid="{00000000-0005-0000-0000-000018060000}"/>
    <cellStyle name="20% - Accent6 13" xfId="2637" xr:uid="{00000000-0005-0000-0000-000019060000}"/>
    <cellStyle name="20% - Accent6 14" xfId="2638" xr:uid="{00000000-0005-0000-0000-00001A060000}"/>
    <cellStyle name="20% - Accent6 2" xfId="50" xr:uid="{00000000-0005-0000-0000-00001B060000}"/>
    <cellStyle name="20% - Accent6 2 10" xfId="2639" xr:uid="{00000000-0005-0000-0000-00001C060000}"/>
    <cellStyle name="20% - Accent6 2 11" xfId="2640" xr:uid="{00000000-0005-0000-0000-00001D060000}"/>
    <cellStyle name="20% - Accent6 2 2" xfId="51" xr:uid="{00000000-0005-0000-0000-00001E060000}"/>
    <cellStyle name="20% - Accent6 2 2 2" xfId="2641" xr:uid="{00000000-0005-0000-0000-00001F060000}"/>
    <cellStyle name="20% - Accent6 2 2 3" xfId="2642" xr:uid="{00000000-0005-0000-0000-000020060000}"/>
    <cellStyle name="20% - Accent6 2 2_ServerConfg._Details" xfId="2643" xr:uid="{00000000-0005-0000-0000-000021060000}"/>
    <cellStyle name="20% - Accent6 2 3" xfId="52" xr:uid="{00000000-0005-0000-0000-000022060000}"/>
    <cellStyle name="20% - Accent6 2 3 2" xfId="2645" xr:uid="{00000000-0005-0000-0000-000023060000}"/>
    <cellStyle name="20% - Accent6 2 3 3" xfId="2644" xr:uid="{00000000-0005-0000-0000-000024060000}"/>
    <cellStyle name="20% - Accent6 2 4" xfId="2646" xr:uid="{00000000-0005-0000-0000-000025060000}"/>
    <cellStyle name="20% - Accent6 2 4 2" xfId="2647" xr:uid="{00000000-0005-0000-0000-000026060000}"/>
    <cellStyle name="20% - Accent6 2 4 2 2" xfId="2648" xr:uid="{00000000-0005-0000-0000-000027060000}"/>
    <cellStyle name="20% - Accent6 2 4 3" xfId="2649" xr:uid="{00000000-0005-0000-0000-000028060000}"/>
    <cellStyle name="20% - Accent6 2 5" xfId="2650" xr:uid="{00000000-0005-0000-0000-000029060000}"/>
    <cellStyle name="20% - Accent6 2 5 2" xfId="2651" xr:uid="{00000000-0005-0000-0000-00002A060000}"/>
    <cellStyle name="20% - Accent6 2 5 2 2" xfId="2652" xr:uid="{00000000-0005-0000-0000-00002B060000}"/>
    <cellStyle name="20% - Accent6 2 5 3" xfId="2653" xr:uid="{00000000-0005-0000-0000-00002C060000}"/>
    <cellStyle name="20% - Accent6 2 6" xfId="2654" xr:uid="{00000000-0005-0000-0000-00002D060000}"/>
    <cellStyle name="20% - Accent6 2 6 2" xfId="2655" xr:uid="{00000000-0005-0000-0000-00002E060000}"/>
    <cellStyle name="20% - Accent6 2 7" xfId="2656" xr:uid="{00000000-0005-0000-0000-00002F060000}"/>
    <cellStyle name="20% - Accent6 2 7 2" xfId="2657" xr:uid="{00000000-0005-0000-0000-000030060000}"/>
    <cellStyle name="20% - Accent6 2 8" xfId="2658" xr:uid="{00000000-0005-0000-0000-000031060000}"/>
    <cellStyle name="20% - Accent6 2 8 2" xfId="2659" xr:uid="{00000000-0005-0000-0000-000032060000}"/>
    <cellStyle name="20% - Accent6 2 9" xfId="2660" xr:uid="{00000000-0005-0000-0000-000033060000}"/>
    <cellStyle name="20% - Accent6 3" xfId="53" xr:uid="{00000000-0005-0000-0000-000034060000}"/>
    <cellStyle name="20% - Accent6 3 2" xfId="54" xr:uid="{00000000-0005-0000-0000-000035060000}"/>
    <cellStyle name="20% - Accent6 3 2 2" xfId="2661" xr:uid="{00000000-0005-0000-0000-000036060000}"/>
    <cellStyle name="20% - Accent6 3 3" xfId="2662" xr:uid="{00000000-0005-0000-0000-000037060000}"/>
    <cellStyle name="20% - Accent6 4" xfId="987" xr:uid="{00000000-0005-0000-0000-000038060000}"/>
    <cellStyle name="20% - Accent6 4 2" xfId="2663" xr:uid="{00000000-0005-0000-0000-000039060000}"/>
    <cellStyle name="20% - Accent6 4 3" xfId="2664" xr:uid="{00000000-0005-0000-0000-00003A060000}"/>
    <cellStyle name="20% - Accent6 5" xfId="988" xr:uid="{00000000-0005-0000-0000-00003B060000}"/>
    <cellStyle name="20% - Accent6 5 2" xfId="2665" xr:uid="{00000000-0005-0000-0000-00003C060000}"/>
    <cellStyle name="20% - Accent6 5 2 2" xfId="2666" xr:uid="{00000000-0005-0000-0000-00003D060000}"/>
    <cellStyle name="20% - Accent6 5 3" xfId="2667" xr:uid="{00000000-0005-0000-0000-00003E060000}"/>
    <cellStyle name="20% - Accent6 5 4" xfId="2668" xr:uid="{00000000-0005-0000-0000-00003F060000}"/>
    <cellStyle name="20% - Accent6 6" xfId="2669" xr:uid="{00000000-0005-0000-0000-000040060000}"/>
    <cellStyle name="20% - Accent6 6 2" xfId="2670" xr:uid="{00000000-0005-0000-0000-000041060000}"/>
    <cellStyle name="20% - Accent6 6 2 2" xfId="2671" xr:uid="{00000000-0005-0000-0000-000042060000}"/>
    <cellStyle name="20% - Accent6 6 2 3" xfId="2672" xr:uid="{00000000-0005-0000-0000-000043060000}"/>
    <cellStyle name="20% - Accent6 6 3" xfId="2673" xr:uid="{00000000-0005-0000-0000-000044060000}"/>
    <cellStyle name="20% - Accent6 6 4" xfId="2674" xr:uid="{00000000-0005-0000-0000-000045060000}"/>
    <cellStyle name="20% - Accent6 7" xfId="2675" xr:uid="{00000000-0005-0000-0000-000046060000}"/>
    <cellStyle name="20% - Accent6 7 2" xfId="2676" xr:uid="{00000000-0005-0000-0000-000047060000}"/>
    <cellStyle name="20% - Accent6 7 3" xfId="2677" xr:uid="{00000000-0005-0000-0000-000048060000}"/>
    <cellStyle name="20% - Accent6 8" xfId="2678" xr:uid="{00000000-0005-0000-0000-000049060000}"/>
    <cellStyle name="20% - Accent6 8 2" xfId="2679" xr:uid="{00000000-0005-0000-0000-00004A060000}"/>
    <cellStyle name="20% - Accent6 9" xfId="2680" xr:uid="{00000000-0005-0000-0000-00004B060000}"/>
    <cellStyle name="20% - Accent6 9 2" xfId="2681" xr:uid="{00000000-0005-0000-0000-00004C060000}"/>
    <cellStyle name="40 % - Accent1" xfId="55" xr:uid="{00000000-0005-0000-0000-00004D060000}"/>
    <cellStyle name="40 % - Accent2" xfId="56" xr:uid="{00000000-0005-0000-0000-00004E060000}"/>
    <cellStyle name="40 % - Accent3" xfId="57" xr:uid="{00000000-0005-0000-0000-00004F060000}"/>
    <cellStyle name="40 % - Accent4" xfId="58" xr:uid="{00000000-0005-0000-0000-000050060000}"/>
    <cellStyle name="40 % - Accent5" xfId="59" xr:uid="{00000000-0005-0000-0000-000051060000}"/>
    <cellStyle name="40 % - Accent6" xfId="60" xr:uid="{00000000-0005-0000-0000-000052060000}"/>
    <cellStyle name="40% - Accent1" xfId="61" builtinId="31" customBuiltin="1"/>
    <cellStyle name="40% - Accent1 10" xfId="2682" xr:uid="{00000000-0005-0000-0000-000054060000}"/>
    <cellStyle name="40% - Accent1 11" xfId="2683" xr:uid="{00000000-0005-0000-0000-000055060000}"/>
    <cellStyle name="40% - Accent1 12" xfId="2684" xr:uid="{00000000-0005-0000-0000-000056060000}"/>
    <cellStyle name="40% - Accent1 13" xfId="2685" xr:uid="{00000000-0005-0000-0000-000057060000}"/>
    <cellStyle name="40% - Accent1 14" xfId="2686" xr:uid="{00000000-0005-0000-0000-000058060000}"/>
    <cellStyle name="40% - Accent1 2" xfId="62" xr:uid="{00000000-0005-0000-0000-000059060000}"/>
    <cellStyle name="40% - Accent1 2 10" xfId="2687" xr:uid="{00000000-0005-0000-0000-00005A060000}"/>
    <cellStyle name="40% - Accent1 2 11" xfId="2688" xr:uid="{00000000-0005-0000-0000-00005B060000}"/>
    <cellStyle name="40% - Accent1 2 2" xfId="63" xr:uid="{00000000-0005-0000-0000-00005C060000}"/>
    <cellStyle name="40% - Accent1 2 2 2" xfId="2689" xr:uid="{00000000-0005-0000-0000-00005D060000}"/>
    <cellStyle name="40% - Accent1 2 2 3" xfId="2690" xr:uid="{00000000-0005-0000-0000-00005E060000}"/>
    <cellStyle name="40% - Accent1 2 2_ServerConfg._Details" xfId="2691" xr:uid="{00000000-0005-0000-0000-00005F060000}"/>
    <cellStyle name="40% - Accent1 2 3" xfId="64" xr:uid="{00000000-0005-0000-0000-000060060000}"/>
    <cellStyle name="40% - Accent1 2 3 2" xfId="2693" xr:uid="{00000000-0005-0000-0000-000061060000}"/>
    <cellStyle name="40% - Accent1 2 3 3" xfId="2692" xr:uid="{00000000-0005-0000-0000-000062060000}"/>
    <cellStyle name="40% - Accent1 2 4" xfId="2694" xr:uid="{00000000-0005-0000-0000-000063060000}"/>
    <cellStyle name="40% - Accent1 2 4 2" xfId="2695" xr:uid="{00000000-0005-0000-0000-000064060000}"/>
    <cellStyle name="40% - Accent1 2 4 2 2" xfId="2696" xr:uid="{00000000-0005-0000-0000-000065060000}"/>
    <cellStyle name="40% - Accent1 2 4 3" xfId="2697" xr:uid="{00000000-0005-0000-0000-000066060000}"/>
    <cellStyle name="40% - Accent1 2 5" xfId="2698" xr:uid="{00000000-0005-0000-0000-000067060000}"/>
    <cellStyle name="40% - Accent1 2 5 2" xfId="2699" xr:uid="{00000000-0005-0000-0000-000068060000}"/>
    <cellStyle name="40% - Accent1 2 6" xfId="2700" xr:uid="{00000000-0005-0000-0000-000069060000}"/>
    <cellStyle name="40% - Accent1 2 6 2" xfId="2701" xr:uid="{00000000-0005-0000-0000-00006A060000}"/>
    <cellStyle name="40% - Accent1 2 7" xfId="2702" xr:uid="{00000000-0005-0000-0000-00006B060000}"/>
    <cellStyle name="40% - Accent1 2 7 2" xfId="2703" xr:uid="{00000000-0005-0000-0000-00006C060000}"/>
    <cellStyle name="40% - Accent1 2 8" xfId="2704" xr:uid="{00000000-0005-0000-0000-00006D060000}"/>
    <cellStyle name="40% - Accent1 2 8 2" xfId="2705" xr:uid="{00000000-0005-0000-0000-00006E060000}"/>
    <cellStyle name="40% - Accent1 2 9" xfId="2706" xr:uid="{00000000-0005-0000-0000-00006F060000}"/>
    <cellStyle name="40% - Accent1 3" xfId="65" xr:uid="{00000000-0005-0000-0000-000070060000}"/>
    <cellStyle name="40% - Accent1 3 2" xfId="66" xr:uid="{00000000-0005-0000-0000-000071060000}"/>
    <cellStyle name="40% - Accent1 3 2 2" xfId="2707" xr:uid="{00000000-0005-0000-0000-000072060000}"/>
    <cellStyle name="40% - Accent1 3 3" xfId="2708" xr:uid="{00000000-0005-0000-0000-000073060000}"/>
    <cellStyle name="40% - Accent1 4" xfId="989" xr:uid="{00000000-0005-0000-0000-000074060000}"/>
    <cellStyle name="40% - Accent1 4 2" xfId="2709" xr:uid="{00000000-0005-0000-0000-000075060000}"/>
    <cellStyle name="40% - Accent1 4 3" xfId="2710" xr:uid="{00000000-0005-0000-0000-000076060000}"/>
    <cellStyle name="40% - Accent1 5" xfId="990" xr:uid="{00000000-0005-0000-0000-000077060000}"/>
    <cellStyle name="40% - Accent1 5 2" xfId="2711" xr:uid="{00000000-0005-0000-0000-000078060000}"/>
    <cellStyle name="40% - Accent1 5 2 2" xfId="2712" xr:uid="{00000000-0005-0000-0000-000079060000}"/>
    <cellStyle name="40% - Accent1 5 3" xfId="2713" xr:uid="{00000000-0005-0000-0000-00007A060000}"/>
    <cellStyle name="40% - Accent1 5 4" xfId="2714" xr:uid="{00000000-0005-0000-0000-00007B060000}"/>
    <cellStyle name="40% - Accent1 6" xfId="2715" xr:uid="{00000000-0005-0000-0000-00007C060000}"/>
    <cellStyle name="40% - Accent1 6 2" xfId="2716" xr:uid="{00000000-0005-0000-0000-00007D060000}"/>
    <cellStyle name="40% - Accent1 6 2 2" xfId="2717" xr:uid="{00000000-0005-0000-0000-00007E060000}"/>
    <cellStyle name="40% - Accent1 6 2 3" xfId="2718" xr:uid="{00000000-0005-0000-0000-00007F060000}"/>
    <cellStyle name="40% - Accent1 6 3" xfId="2719" xr:uid="{00000000-0005-0000-0000-000080060000}"/>
    <cellStyle name="40% - Accent1 6 4" xfId="2720" xr:uid="{00000000-0005-0000-0000-000081060000}"/>
    <cellStyle name="40% - Accent1 7" xfId="2721" xr:uid="{00000000-0005-0000-0000-000082060000}"/>
    <cellStyle name="40% - Accent1 7 2" xfId="2722" xr:uid="{00000000-0005-0000-0000-000083060000}"/>
    <cellStyle name="40% - Accent1 7 3" xfId="2723" xr:uid="{00000000-0005-0000-0000-000084060000}"/>
    <cellStyle name="40% - Accent1 8" xfId="2724" xr:uid="{00000000-0005-0000-0000-000085060000}"/>
    <cellStyle name="40% - Accent1 8 2" xfId="2725" xr:uid="{00000000-0005-0000-0000-000086060000}"/>
    <cellStyle name="40% - Accent1 9" xfId="2726" xr:uid="{00000000-0005-0000-0000-000087060000}"/>
    <cellStyle name="40% - Accent1 9 2" xfId="2727" xr:uid="{00000000-0005-0000-0000-000088060000}"/>
    <cellStyle name="40% - Accent2" xfId="67" builtinId="35" customBuiltin="1"/>
    <cellStyle name="40% - Accent2 10" xfId="2728" xr:uid="{00000000-0005-0000-0000-00008A060000}"/>
    <cellStyle name="40% - Accent2 11" xfId="2729" xr:uid="{00000000-0005-0000-0000-00008B060000}"/>
    <cellStyle name="40% - Accent2 12" xfId="2730" xr:uid="{00000000-0005-0000-0000-00008C060000}"/>
    <cellStyle name="40% - Accent2 13" xfId="2731" xr:uid="{00000000-0005-0000-0000-00008D060000}"/>
    <cellStyle name="40% - Accent2 14" xfId="2732" xr:uid="{00000000-0005-0000-0000-00008E060000}"/>
    <cellStyle name="40% - Accent2 2" xfId="68" xr:uid="{00000000-0005-0000-0000-00008F060000}"/>
    <cellStyle name="40% - Accent2 2 10" xfId="2733" xr:uid="{00000000-0005-0000-0000-000090060000}"/>
    <cellStyle name="40% - Accent2 2 11" xfId="2734" xr:uid="{00000000-0005-0000-0000-000091060000}"/>
    <cellStyle name="40% - Accent2 2 2" xfId="69" xr:uid="{00000000-0005-0000-0000-000092060000}"/>
    <cellStyle name="40% - Accent2 2 2 2" xfId="2735" xr:uid="{00000000-0005-0000-0000-000093060000}"/>
    <cellStyle name="40% - Accent2 2 2 3" xfId="2736" xr:uid="{00000000-0005-0000-0000-000094060000}"/>
    <cellStyle name="40% - Accent2 2 2_ServerConfg._Details" xfId="2737" xr:uid="{00000000-0005-0000-0000-000095060000}"/>
    <cellStyle name="40% - Accent2 2 3" xfId="70" xr:uid="{00000000-0005-0000-0000-000096060000}"/>
    <cellStyle name="40% - Accent2 2 3 2" xfId="2739" xr:uid="{00000000-0005-0000-0000-000097060000}"/>
    <cellStyle name="40% - Accent2 2 3 3" xfId="2738" xr:uid="{00000000-0005-0000-0000-000098060000}"/>
    <cellStyle name="40% - Accent2 2 4" xfId="2740" xr:uid="{00000000-0005-0000-0000-000099060000}"/>
    <cellStyle name="40% - Accent2 2 4 2" xfId="2741" xr:uid="{00000000-0005-0000-0000-00009A060000}"/>
    <cellStyle name="40% - Accent2 2 4 2 2" xfId="2742" xr:uid="{00000000-0005-0000-0000-00009B060000}"/>
    <cellStyle name="40% - Accent2 2 4 3" xfId="2743" xr:uid="{00000000-0005-0000-0000-00009C060000}"/>
    <cellStyle name="40% - Accent2 2 5" xfId="2744" xr:uid="{00000000-0005-0000-0000-00009D060000}"/>
    <cellStyle name="40% - Accent2 2 5 2" xfId="2745" xr:uid="{00000000-0005-0000-0000-00009E060000}"/>
    <cellStyle name="40% - Accent2 2 6" xfId="2746" xr:uid="{00000000-0005-0000-0000-00009F060000}"/>
    <cellStyle name="40% - Accent2 2 6 2" xfId="2747" xr:uid="{00000000-0005-0000-0000-0000A0060000}"/>
    <cellStyle name="40% - Accent2 2 7" xfId="2748" xr:uid="{00000000-0005-0000-0000-0000A1060000}"/>
    <cellStyle name="40% - Accent2 2 7 2" xfId="2749" xr:uid="{00000000-0005-0000-0000-0000A2060000}"/>
    <cellStyle name="40% - Accent2 2 8" xfId="2750" xr:uid="{00000000-0005-0000-0000-0000A3060000}"/>
    <cellStyle name="40% - Accent2 2 8 2" xfId="2751" xr:uid="{00000000-0005-0000-0000-0000A4060000}"/>
    <cellStyle name="40% - Accent2 2 9" xfId="2752" xr:uid="{00000000-0005-0000-0000-0000A5060000}"/>
    <cellStyle name="40% - Accent2 3" xfId="71" xr:uid="{00000000-0005-0000-0000-0000A6060000}"/>
    <cellStyle name="40% - Accent2 3 2" xfId="72" xr:uid="{00000000-0005-0000-0000-0000A7060000}"/>
    <cellStyle name="40% - Accent2 3 2 2" xfId="2753" xr:uid="{00000000-0005-0000-0000-0000A8060000}"/>
    <cellStyle name="40% - Accent2 3 3" xfId="2754" xr:uid="{00000000-0005-0000-0000-0000A9060000}"/>
    <cellStyle name="40% - Accent2 4" xfId="991" xr:uid="{00000000-0005-0000-0000-0000AA060000}"/>
    <cellStyle name="40% - Accent2 4 2" xfId="2755" xr:uid="{00000000-0005-0000-0000-0000AB060000}"/>
    <cellStyle name="40% - Accent2 4 3" xfId="2756" xr:uid="{00000000-0005-0000-0000-0000AC060000}"/>
    <cellStyle name="40% - Accent2 5" xfId="992" xr:uid="{00000000-0005-0000-0000-0000AD060000}"/>
    <cellStyle name="40% - Accent2 5 2" xfId="2757" xr:uid="{00000000-0005-0000-0000-0000AE060000}"/>
    <cellStyle name="40% - Accent2 5 2 2" xfId="2758" xr:uid="{00000000-0005-0000-0000-0000AF060000}"/>
    <cellStyle name="40% - Accent2 5 3" xfId="2759" xr:uid="{00000000-0005-0000-0000-0000B0060000}"/>
    <cellStyle name="40% - Accent2 5 4" xfId="2760" xr:uid="{00000000-0005-0000-0000-0000B1060000}"/>
    <cellStyle name="40% - Accent2 6" xfId="2761" xr:uid="{00000000-0005-0000-0000-0000B2060000}"/>
    <cellStyle name="40% - Accent2 6 2" xfId="2762" xr:uid="{00000000-0005-0000-0000-0000B3060000}"/>
    <cellStyle name="40% - Accent2 6 2 2" xfId="2763" xr:uid="{00000000-0005-0000-0000-0000B4060000}"/>
    <cellStyle name="40% - Accent2 6 2 3" xfId="2764" xr:uid="{00000000-0005-0000-0000-0000B5060000}"/>
    <cellStyle name="40% - Accent2 6 3" xfId="2765" xr:uid="{00000000-0005-0000-0000-0000B6060000}"/>
    <cellStyle name="40% - Accent2 6 4" xfId="2766" xr:uid="{00000000-0005-0000-0000-0000B7060000}"/>
    <cellStyle name="40% - Accent2 7" xfId="2767" xr:uid="{00000000-0005-0000-0000-0000B8060000}"/>
    <cellStyle name="40% - Accent2 7 2" xfId="2768" xr:uid="{00000000-0005-0000-0000-0000B9060000}"/>
    <cellStyle name="40% - Accent2 7 3" xfId="2769" xr:uid="{00000000-0005-0000-0000-0000BA060000}"/>
    <cellStyle name="40% - Accent2 8" xfId="2770" xr:uid="{00000000-0005-0000-0000-0000BB060000}"/>
    <cellStyle name="40% - Accent2 8 2" xfId="2771" xr:uid="{00000000-0005-0000-0000-0000BC060000}"/>
    <cellStyle name="40% - Accent2 9" xfId="2772" xr:uid="{00000000-0005-0000-0000-0000BD060000}"/>
    <cellStyle name="40% - Accent2 9 2" xfId="2773" xr:uid="{00000000-0005-0000-0000-0000BE060000}"/>
    <cellStyle name="40% - Accent3" xfId="73" builtinId="39" customBuiltin="1"/>
    <cellStyle name="40% - Accent3 10" xfId="2774" xr:uid="{00000000-0005-0000-0000-0000C0060000}"/>
    <cellStyle name="40% - Accent3 11" xfId="2775" xr:uid="{00000000-0005-0000-0000-0000C1060000}"/>
    <cellStyle name="40% - Accent3 12" xfId="2776" xr:uid="{00000000-0005-0000-0000-0000C2060000}"/>
    <cellStyle name="40% - Accent3 13" xfId="2777" xr:uid="{00000000-0005-0000-0000-0000C3060000}"/>
    <cellStyle name="40% - Accent3 14" xfId="2778" xr:uid="{00000000-0005-0000-0000-0000C4060000}"/>
    <cellStyle name="40% - Accent3 2" xfId="74" xr:uid="{00000000-0005-0000-0000-0000C5060000}"/>
    <cellStyle name="40% - Accent3 2 10" xfId="2779" xr:uid="{00000000-0005-0000-0000-0000C6060000}"/>
    <cellStyle name="40% - Accent3 2 11" xfId="2780" xr:uid="{00000000-0005-0000-0000-0000C7060000}"/>
    <cellStyle name="40% - Accent3 2 2" xfId="75" xr:uid="{00000000-0005-0000-0000-0000C8060000}"/>
    <cellStyle name="40% - Accent3 2 2 2" xfId="2781" xr:uid="{00000000-0005-0000-0000-0000C9060000}"/>
    <cellStyle name="40% - Accent3 2 2 2 2" xfId="2782" xr:uid="{00000000-0005-0000-0000-0000CA060000}"/>
    <cellStyle name="40% - Accent3 2 2 3" xfId="2783" xr:uid="{00000000-0005-0000-0000-0000CB060000}"/>
    <cellStyle name="40% - Accent3 2 2 4" xfId="2784" xr:uid="{00000000-0005-0000-0000-0000CC060000}"/>
    <cellStyle name="40% - Accent3 2 2_ServerConfg._Details" xfId="2785" xr:uid="{00000000-0005-0000-0000-0000CD060000}"/>
    <cellStyle name="40% - Accent3 2 3" xfId="76" xr:uid="{00000000-0005-0000-0000-0000CE060000}"/>
    <cellStyle name="40% - Accent3 2 3 2" xfId="2787" xr:uid="{00000000-0005-0000-0000-0000CF060000}"/>
    <cellStyle name="40% - Accent3 2 3 2 2" xfId="2788" xr:uid="{00000000-0005-0000-0000-0000D0060000}"/>
    <cellStyle name="40% - Accent3 2 3 3" xfId="2789" xr:uid="{00000000-0005-0000-0000-0000D1060000}"/>
    <cellStyle name="40% - Accent3 2 3 4" xfId="2786" xr:uid="{00000000-0005-0000-0000-0000D2060000}"/>
    <cellStyle name="40% - Accent3 2 4" xfId="2790" xr:uid="{00000000-0005-0000-0000-0000D3060000}"/>
    <cellStyle name="40% - Accent3 2 4 2" xfId="2791" xr:uid="{00000000-0005-0000-0000-0000D4060000}"/>
    <cellStyle name="40% - Accent3 2 4 2 2" xfId="2792" xr:uid="{00000000-0005-0000-0000-0000D5060000}"/>
    <cellStyle name="40% - Accent3 2 4 3" xfId="2793" xr:uid="{00000000-0005-0000-0000-0000D6060000}"/>
    <cellStyle name="40% - Accent3 2 5" xfId="2794" xr:uid="{00000000-0005-0000-0000-0000D7060000}"/>
    <cellStyle name="40% - Accent3 2 5 2" xfId="2795" xr:uid="{00000000-0005-0000-0000-0000D8060000}"/>
    <cellStyle name="40% - Accent3 2 6" xfId="2796" xr:uid="{00000000-0005-0000-0000-0000D9060000}"/>
    <cellStyle name="40% - Accent3 2 6 2" xfId="2797" xr:uid="{00000000-0005-0000-0000-0000DA060000}"/>
    <cellStyle name="40% - Accent3 2 7" xfId="2798" xr:uid="{00000000-0005-0000-0000-0000DB060000}"/>
    <cellStyle name="40% - Accent3 2 7 2" xfId="2799" xr:uid="{00000000-0005-0000-0000-0000DC060000}"/>
    <cellStyle name="40% - Accent3 2 8" xfId="2800" xr:uid="{00000000-0005-0000-0000-0000DD060000}"/>
    <cellStyle name="40% - Accent3 2 8 2" xfId="2801" xr:uid="{00000000-0005-0000-0000-0000DE060000}"/>
    <cellStyle name="40% - Accent3 2 9" xfId="2802" xr:uid="{00000000-0005-0000-0000-0000DF060000}"/>
    <cellStyle name="40% - Accent3 3" xfId="77" xr:uid="{00000000-0005-0000-0000-0000E0060000}"/>
    <cellStyle name="40% - Accent3 3 2" xfId="78" xr:uid="{00000000-0005-0000-0000-0000E1060000}"/>
    <cellStyle name="40% - Accent3 3 2 2" xfId="2803" xr:uid="{00000000-0005-0000-0000-0000E2060000}"/>
    <cellStyle name="40% - Accent3 3 2 3" xfId="2804" xr:uid="{00000000-0005-0000-0000-0000E3060000}"/>
    <cellStyle name="40% - Accent3 3 3" xfId="2805" xr:uid="{00000000-0005-0000-0000-0000E4060000}"/>
    <cellStyle name="40% - Accent3 3 4" xfId="2806" xr:uid="{00000000-0005-0000-0000-0000E5060000}"/>
    <cellStyle name="40% - Accent3 4" xfId="993" xr:uid="{00000000-0005-0000-0000-0000E6060000}"/>
    <cellStyle name="40% - Accent3 4 2" xfId="2807" xr:uid="{00000000-0005-0000-0000-0000E7060000}"/>
    <cellStyle name="40% - Accent3 4 2 2" xfId="2808" xr:uid="{00000000-0005-0000-0000-0000E8060000}"/>
    <cellStyle name="40% - Accent3 4 3" xfId="2809" xr:uid="{00000000-0005-0000-0000-0000E9060000}"/>
    <cellStyle name="40% - Accent3 4 4" xfId="2810" xr:uid="{00000000-0005-0000-0000-0000EA060000}"/>
    <cellStyle name="40% - Accent3 5" xfId="994" xr:uid="{00000000-0005-0000-0000-0000EB060000}"/>
    <cellStyle name="40% - Accent3 5 2" xfId="2811" xr:uid="{00000000-0005-0000-0000-0000EC060000}"/>
    <cellStyle name="40% - Accent3 5 2 2" xfId="2812" xr:uid="{00000000-0005-0000-0000-0000ED060000}"/>
    <cellStyle name="40% - Accent3 5 3" xfId="2813" xr:uid="{00000000-0005-0000-0000-0000EE060000}"/>
    <cellStyle name="40% - Accent3 5 4" xfId="2814" xr:uid="{00000000-0005-0000-0000-0000EF060000}"/>
    <cellStyle name="40% - Accent3 6" xfId="2815" xr:uid="{00000000-0005-0000-0000-0000F0060000}"/>
    <cellStyle name="40% - Accent3 6 2" xfId="2816" xr:uid="{00000000-0005-0000-0000-0000F1060000}"/>
    <cellStyle name="40% - Accent3 6 2 2" xfId="2817" xr:uid="{00000000-0005-0000-0000-0000F2060000}"/>
    <cellStyle name="40% - Accent3 6 2 3" xfId="2818" xr:uid="{00000000-0005-0000-0000-0000F3060000}"/>
    <cellStyle name="40% - Accent3 6 3" xfId="2819" xr:uid="{00000000-0005-0000-0000-0000F4060000}"/>
    <cellStyle name="40% - Accent3 6 4" xfId="2820" xr:uid="{00000000-0005-0000-0000-0000F5060000}"/>
    <cellStyle name="40% - Accent3 7" xfId="2821" xr:uid="{00000000-0005-0000-0000-0000F6060000}"/>
    <cellStyle name="40% - Accent3 7 2" xfId="2822" xr:uid="{00000000-0005-0000-0000-0000F7060000}"/>
    <cellStyle name="40% - Accent3 7 3" xfId="2823" xr:uid="{00000000-0005-0000-0000-0000F8060000}"/>
    <cellStyle name="40% - Accent3 8" xfId="2824" xr:uid="{00000000-0005-0000-0000-0000F9060000}"/>
    <cellStyle name="40% - Accent3 8 2" xfId="2825" xr:uid="{00000000-0005-0000-0000-0000FA060000}"/>
    <cellStyle name="40% - Accent3 9" xfId="2826" xr:uid="{00000000-0005-0000-0000-0000FB060000}"/>
    <cellStyle name="40% - Accent3 9 2" xfId="2827" xr:uid="{00000000-0005-0000-0000-0000FC060000}"/>
    <cellStyle name="40% - Accent4" xfId="79" builtinId="43" customBuiltin="1"/>
    <cellStyle name="40% - Accent4 10" xfId="2828" xr:uid="{00000000-0005-0000-0000-0000FE060000}"/>
    <cellStyle name="40% - Accent4 11" xfId="2829" xr:uid="{00000000-0005-0000-0000-0000FF060000}"/>
    <cellStyle name="40% - Accent4 12" xfId="2830" xr:uid="{00000000-0005-0000-0000-000000070000}"/>
    <cellStyle name="40% - Accent4 13" xfId="2831" xr:uid="{00000000-0005-0000-0000-000001070000}"/>
    <cellStyle name="40% - Accent4 14" xfId="2832" xr:uid="{00000000-0005-0000-0000-000002070000}"/>
    <cellStyle name="40% - Accent4 2" xfId="80" xr:uid="{00000000-0005-0000-0000-000003070000}"/>
    <cellStyle name="40% - Accent4 2 10" xfId="2833" xr:uid="{00000000-0005-0000-0000-000004070000}"/>
    <cellStyle name="40% - Accent4 2 11" xfId="2834" xr:uid="{00000000-0005-0000-0000-000005070000}"/>
    <cellStyle name="40% - Accent4 2 2" xfId="81" xr:uid="{00000000-0005-0000-0000-000006070000}"/>
    <cellStyle name="40% - Accent4 2 2 2" xfId="2835" xr:uid="{00000000-0005-0000-0000-000007070000}"/>
    <cellStyle name="40% - Accent4 2 2 3" xfId="2836" xr:uid="{00000000-0005-0000-0000-000008070000}"/>
    <cellStyle name="40% - Accent4 2 2_ServerConfg._Details" xfId="2837" xr:uid="{00000000-0005-0000-0000-000009070000}"/>
    <cellStyle name="40% - Accent4 2 3" xfId="82" xr:uid="{00000000-0005-0000-0000-00000A070000}"/>
    <cellStyle name="40% - Accent4 2 3 2" xfId="2839" xr:uid="{00000000-0005-0000-0000-00000B070000}"/>
    <cellStyle name="40% - Accent4 2 3 3" xfId="2838" xr:uid="{00000000-0005-0000-0000-00000C070000}"/>
    <cellStyle name="40% - Accent4 2 4" xfId="2840" xr:uid="{00000000-0005-0000-0000-00000D070000}"/>
    <cellStyle name="40% - Accent4 2 4 2" xfId="2841" xr:uid="{00000000-0005-0000-0000-00000E070000}"/>
    <cellStyle name="40% - Accent4 2 4 2 2" xfId="2842" xr:uid="{00000000-0005-0000-0000-00000F070000}"/>
    <cellStyle name="40% - Accent4 2 4 3" xfId="2843" xr:uid="{00000000-0005-0000-0000-000010070000}"/>
    <cellStyle name="40% - Accent4 2 5" xfId="2844" xr:uid="{00000000-0005-0000-0000-000011070000}"/>
    <cellStyle name="40% - Accent4 2 5 2" xfId="2845" xr:uid="{00000000-0005-0000-0000-000012070000}"/>
    <cellStyle name="40% - Accent4 2 6" xfId="2846" xr:uid="{00000000-0005-0000-0000-000013070000}"/>
    <cellStyle name="40% - Accent4 2 6 2" xfId="2847" xr:uid="{00000000-0005-0000-0000-000014070000}"/>
    <cellStyle name="40% - Accent4 2 7" xfId="2848" xr:uid="{00000000-0005-0000-0000-000015070000}"/>
    <cellStyle name="40% - Accent4 2 7 2" xfId="2849" xr:uid="{00000000-0005-0000-0000-000016070000}"/>
    <cellStyle name="40% - Accent4 2 8" xfId="2850" xr:uid="{00000000-0005-0000-0000-000017070000}"/>
    <cellStyle name="40% - Accent4 2 8 2" xfId="2851" xr:uid="{00000000-0005-0000-0000-000018070000}"/>
    <cellStyle name="40% - Accent4 2 9" xfId="2852" xr:uid="{00000000-0005-0000-0000-000019070000}"/>
    <cellStyle name="40% - Accent4 3" xfId="83" xr:uid="{00000000-0005-0000-0000-00001A070000}"/>
    <cellStyle name="40% - Accent4 3 2" xfId="84" xr:uid="{00000000-0005-0000-0000-00001B070000}"/>
    <cellStyle name="40% - Accent4 3 2 2" xfId="2853" xr:uid="{00000000-0005-0000-0000-00001C070000}"/>
    <cellStyle name="40% - Accent4 3 3" xfId="2854" xr:uid="{00000000-0005-0000-0000-00001D070000}"/>
    <cellStyle name="40% - Accent4 4" xfId="995" xr:uid="{00000000-0005-0000-0000-00001E070000}"/>
    <cellStyle name="40% - Accent4 4 2" xfId="2855" xr:uid="{00000000-0005-0000-0000-00001F070000}"/>
    <cellStyle name="40% - Accent4 4 3" xfId="2856" xr:uid="{00000000-0005-0000-0000-000020070000}"/>
    <cellStyle name="40% - Accent4 5" xfId="996" xr:uid="{00000000-0005-0000-0000-000021070000}"/>
    <cellStyle name="40% - Accent4 5 2" xfId="2857" xr:uid="{00000000-0005-0000-0000-000022070000}"/>
    <cellStyle name="40% - Accent4 5 2 2" xfId="2858" xr:uid="{00000000-0005-0000-0000-000023070000}"/>
    <cellStyle name="40% - Accent4 5 3" xfId="2859" xr:uid="{00000000-0005-0000-0000-000024070000}"/>
    <cellStyle name="40% - Accent4 5 4" xfId="2860" xr:uid="{00000000-0005-0000-0000-000025070000}"/>
    <cellStyle name="40% - Accent4 6" xfId="2861" xr:uid="{00000000-0005-0000-0000-000026070000}"/>
    <cellStyle name="40% - Accent4 6 2" xfId="2862" xr:uid="{00000000-0005-0000-0000-000027070000}"/>
    <cellStyle name="40% - Accent4 6 2 2" xfId="2863" xr:uid="{00000000-0005-0000-0000-000028070000}"/>
    <cellStyle name="40% - Accent4 6 2 3" xfId="2864" xr:uid="{00000000-0005-0000-0000-000029070000}"/>
    <cellStyle name="40% - Accent4 6 3" xfId="2865" xr:uid="{00000000-0005-0000-0000-00002A070000}"/>
    <cellStyle name="40% - Accent4 6 4" xfId="2866" xr:uid="{00000000-0005-0000-0000-00002B070000}"/>
    <cellStyle name="40% - Accent4 7" xfId="2867" xr:uid="{00000000-0005-0000-0000-00002C070000}"/>
    <cellStyle name="40% - Accent4 7 2" xfId="2868" xr:uid="{00000000-0005-0000-0000-00002D070000}"/>
    <cellStyle name="40% - Accent4 7 3" xfId="2869" xr:uid="{00000000-0005-0000-0000-00002E070000}"/>
    <cellStyle name="40% - Accent4 8" xfId="2870" xr:uid="{00000000-0005-0000-0000-00002F070000}"/>
    <cellStyle name="40% - Accent4 8 2" xfId="2871" xr:uid="{00000000-0005-0000-0000-000030070000}"/>
    <cellStyle name="40% - Accent4 9" xfId="2872" xr:uid="{00000000-0005-0000-0000-000031070000}"/>
    <cellStyle name="40% - Accent4 9 2" xfId="2873" xr:uid="{00000000-0005-0000-0000-000032070000}"/>
    <cellStyle name="40% - Accent5" xfId="85" builtinId="47" customBuiltin="1"/>
    <cellStyle name="40% - Accent5 10" xfId="2874" xr:uid="{00000000-0005-0000-0000-000034070000}"/>
    <cellStyle name="40% - Accent5 11" xfId="2875" xr:uid="{00000000-0005-0000-0000-000035070000}"/>
    <cellStyle name="40% - Accent5 12" xfId="2876" xr:uid="{00000000-0005-0000-0000-000036070000}"/>
    <cellStyle name="40% - Accent5 13" xfId="2877" xr:uid="{00000000-0005-0000-0000-000037070000}"/>
    <cellStyle name="40% - Accent5 14" xfId="2878" xr:uid="{00000000-0005-0000-0000-000038070000}"/>
    <cellStyle name="40% - Accent5 2" xfId="86" xr:uid="{00000000-0005-0000-0000-000039070000}"/>
    <cellStyle name="40% - Accent5 2 10" xfId="2879" xr:uid="{00000000-0005-0000-0000-00003A070000}"/>
    <cellStyle name="40% - Accent5 2 11" xfId="2880" xr:uid="{00000000-0005-0000-0000-00003B070000}"/>
    <cellStyle name="40% - Accent5 2 2" xfId="87" xr:uid="{00000000-0005-0000-0000-00003C070000}"/>
    <cellStyle name="40% - Accent5 2 2 2" xfId="2881" xr:uid="{00000000-0005-0000-0000-00003D070000}"/>
    <cellStyle name="40% - Accent5 2 2 3" xfId="2882" xr:uid="{00000000-0005-0000-0000-00003E070000}"/>
    <cellStyle name="40% - Accent5 2 2_ServerConfg._Details" xfId="2883" xr:uid="{00000000-0005-0000-0000-00003F070000}"/>
    <cellStyle name="40% - Accent5 2 3" xfId="88" xr:uid="{00000000-0005-0000-0000-000040070000}"/>
    <cellStyle name="40% - Accent5 2 3 2" xfId="2885" xr:uid="{00000000-0005-0000-0000-000041070000}"/>
    <cellStyle name="40% - Accent5 2 3 3" xfId="2884" xr:uid="{00000000-0005-0000-0000-000042070000}"/>
    <cellStyle name="40% - Accent5 2 4" xfId="2886" xr:uid="{00000000-0005-0000-0000-000043070000}"/>
    <cellStyle name="40% - Accent5 2 4 2" xfId="2887" xr:uid="{00000000-0005-0000-0000-000044070000}"/>
    <cellStyle name="40% - Accent5 2 4 2 2" xfId="2888" xr:uid="{00000000-0005-0000-0000-000045070000}"/>
    <cellStyle name="40% - Accent5 2 4 3" xfId="2889" xr:uid="{00000000-0005-0000-0000-000046070000}"/>
    <cellStyle name="40% - Accent5 2 5" xfId="2890" xr:uid="{00000000-0005-0000-0000-000047070000}"/>
    <cellStyle name="40% - Accent5 2 5 2" xfId="2891" xr:uid="{00000000-0005-0000-0000-000048070000}"/>
    <cellStyle name="40% - Accent5 2 6" xfId="2892" xr:uid="{00000000-0005-0000-0000-000049070000}"/>
    <cellStyle name="40% - Accent5 2 6 2" xfId="2893" xr:uid="{00000000-0005-0000-0000-00004A070000}"/>
    <cellStyle name="40% - Accent5 2 7" xfId="2894" xr:uid="{00000000-0005-0000-0000-00004B070000}"/>
    <cellStyle name="40% - Accent5 2 7 2" xfId="2895" xr:uid="{00000000-0005-0000-0000-00004C070000}"/>
    <cellStyle name="40% - Accent5 2 8" xfId="2896" xr:uid="{00000000-0005-0000-0000-00004D070000}"/>
    <cellStyle name="40% - Accent5 2 8 2" xfId="2897" xr:uid="{00000000-0005-0000-0000-00004E070000}"/>
    <cellStyle name="40% - Accent5 2 9" xfId="2898" xr:uid="{00000000-0005-0000-0000-00004F070000}"/>
    <cellStyle name="40% - Accent5 3" xfId="89" xr:uid="{00000000-0005-0000-0000-000050070000}"/>
    <cellStyle name="40% - Accent5 3 2" xfId="90" xr:uid="{00000000-0005-0000-0000-000051070000}"/>
    <cellStyle name="40% - Accent5 3 2 2" xfId="2899" xr:uid="{00000000-0005-0000-0000-000052070000}"/>
    <cellStyle name="40% - Accent5 3 3" xfId="2900" xr:uid="{00000000-0005-0000-0000-000053070000}"/>
    <cellStyle name="40% - Accent5 4" xfId="997" xr:uid="{00000000-0005-0000-0000-000054070000}"/>
    <cellStyle name="40% - Accent5 4 2" xfId="2901" xr:uid="{00000000-0005-0000-0000-000055070000}"/>
    <cellStyle name="40% - Accent5 4 3" xfId="2902" xr:uid="{00000000-0005-0000-0000-000056070000}"/>
    <cellStyle name="40% - Accent5 5" xfId="998" xr:uid="{00000000-0005-0000-0000-000057070000}"/>
    <cellStyle name="40% - Accent5 5 2" xfId="2903" xr:uid="{00000000-0005-0000-0000-000058070000}"/>
    <cellStyle name="40% - Accent5 5 2 2" xfId="2904" xr:uid="{00000000-0005-0000-0000-000059070000}"/>
    <cellStyle name="40% - Accent5 5 3" xfId="2905" xr:uid="{00000000-0005-0000-0000-00005A070000}"/>
    <cellStyle name="40% - Accent5 5 4" xfId="2906" xr:uid="{00000000-0005-0000-0000-00005B070000}"/>
    <cellStyle name="40% - Accent5 6" xfId="2907" xr:uid="{00000000-0005-0000-0000-00005C070000}"/>
    <cellStyle name="40% - Accent5 6 2" xfId="2908" xr:uid="{00000000-0005-0000-0000-00005D070000}"/>
    <cellStyle name="40% - Accent5 6 2 2" xfId="2909" xr:uid="{00000000-0005-0000-0000-00005E070000}"/>
    <cellStyle name="40% - Accent5 6 2 3" xfId="2910" xr:uid="{00000000-0005-0000-0000-00005F070000}"/>
    <cellStyle name="40% - Accent5 6 3" xfId="2911" xr:uid="{00000000-0005-0000-0000-000060070000}"/>
    <cellStyle name="40% - Accent5 6 4" xfId="2912" xr:uid="{00000000-0005-0000-0000-000061070000}"/>
    <cellStyle name="40% - Accent5 7" xfId="2913" xr:uid="{00000000-0005-0000-0000-000062070000}"/>
    <cellStyle name="40% - Accent5 7 2" xfId="2914" xr:uid="{00000000-0005-0000-0000-000063070000}"/>
    <cellStyle name="40% - Accent5 7 3" xfId="2915" xr:uid="{00000000-0005-0000-0000-000064070000}"/>
    <cellStyle name="40% - Accent5 8" xfId="2916" xr:uid="{00000000-0005-0000-0000-000065070000}"/>
    <cellStyle name="40% - Accent5 8 2" xfId="2917" xr:uid="{00000000-0005-0000-0000-000066070000}"/>
    <cellStyle name="40% - Accent5 9" xfId="2918" xr:uid="{00000000-0005-0000-0000-000067070000}"/>
    <cellStyle name="40% - Accent5 9 2" xfId="2919" xr:uid="{00000000-0005-0000-0000-000068070000}"/>
    <cellStyle name="40% - Accent6" xfId="91" builtinId="51" customBuiltin="1"/>
    <cellStyle name="40% - Accent6 10" xfId="2920" xr:uid="{00000000-0005-0000-0000-00006A070000}"/>
    <cellStyle name="40% - Accent6 11" xfId="2921" xr:uid="{00000000-0005-0000-0000-00006B070000}"/>
    <cellStyle name="40% - Accent6 12" xfId="2922" xr:uid="{00000000-0005-0000-0000-00006C070000}"/>
    <cellStyle name="40% - Accent6 13" xfId="2923" xr:uid="{00000000-0005-0000-0000-00006D070000}"/>
    <cellStyle name="40% - Accent6 14" xfId="2924" xr:uid="{00000000-0005-0000-0000-00006E070000}"/>
    <cellStyle name="40% - Accent6 2" xfId="92" xr:uid="{00000000-0005-0000-0000-00006F070000}"/>
    <cellStyle name="40% - Accent6 2 10" xfId="2925" xr:uid="{00000000-0005-0000-0000-000070070000}"/>
    <cellStyle name="40% - Accent6 2 11" xfId="2926" xr:uid="{00000000-0005-0000-0000-000071070000}"/>
    <cellStyle name="40% - Accent6 2 2" xfId="93" xr:uid="{00000000-0005-0000-0000-000072070000}"/>
    <cellStyle name="40% - Accent6 2 2 2" xfId="2927" xr:uid="{00000000-0005-0000-0000-000073070000}"/>
    <cellStyle name="40% - Accent6 2 2 3" xfId="2928" xr:uid="{00000000-0005-0000-0000-000074070000}"/>
    <cellStyle name="40% - Accent6 2 2_ServerConfg._Details" xfId="2929" xr:uid="{00000000-0005-0000-0000-000075070000}"/>
    <cellStyle name="40% - Accent6 2 3" xfId="94" xr:uid="{00000000-0005-0000-0000-000076070000}"/>
    <cellStyle name="40% - Accent6 2 3 2" xfId="2931" xr:uid="{00000000-0005-0000-0000-000077070000}"/>
    <cellStyle name="40% - Accent6 2 3 3" xfId="2930" xr:uid="{00000000-0005-0000-0000-000078070000}"/>
    <cellStyle name="40% - Accent6 2 4" xfId="2932" xr:uid="{00000000-0005-0000-0000-000079070000}"/>
    <cellStyle name="40% - Accent6 2 4 2" xfId="2933" xr:uid="{00000000-0005-0000-0000-00007A070000}"/>
    <cellStyle name="40% - Accent6 2 4 2 2" xfId="2934" xr:uid="{00000000-0005-0000-0000-00007B070000}"/>
    <cellStyle name="40% - Accent6 2 4 3" xfId="2935" xr:uid="{00000000-0005-0000-0000-00007C070000}"/>
    <cellStyle name="40% - Accent6 2 5" xfId="2936" xr:uid="{00000000-0005-0000-0000-00007D070000}"/>
    <cellStyle name="40% - Accent6 2 5 2" xfId="2937" xr:uid="{00000000-0005-0000-0000-00007E070000}"/>
    <cellStyle name="40% - Accent6 2 6" xfId="2938" xr:uid="{00000000-0005-0000-0000-00007F070000}"/>
    <cellStyle name="40% - Accent6 2 6 2" xfId="2939" xr:uid="{00000000-0005-0000-0000-000080070000}"/>
    <cellStyle name="40% - Accent6 2 7" xfId="2940" xr:uid="{00000000-0005-0000-0000-000081070000}"/>
    <cellStyle name="40% - Accent6 2 7 2" xfId="2941" xr:uid="{00000000-0005-0000-0000-000082070000}"/>
    <cellStyle name="40% - Accent6 2 8" xfId="2942" xr:uid="{00000000-0005-0000-0000-000083070000}"/>
    <cellStyle name="40% - Accent6 2 8 2" xfId="2943" xr:uid="{00000000-0005-0000-0000-000084070000}"/>
    <cellStyle name="40% - Accent6 2 9" xfId="2944" xr:uid="{00000000-0005-0000-0000-000085070000}"/>
    <cellStyle name="40% - Accent6 3" xfId="95" xr:uid="{00000000-0005-0000-0000-000086070000}"/>
    <cellStyle name="40% - Accent6 3 2" xfId="96" xr:uid="{00000000-0005-0000-0000-000087070000}"/>
    <cellStyle name="40% - Accent6 3 2 2" xfId="2945" xr:uid="{00000000-0005-0000-0000-000088070000}"/>
    <cellStyle name="40% - Accent6 3 3" xfId="2946" xr:uid="{00000000-0005-0000-0000-000089070000}"/>
    <cellStyle name="40% - Accent6 4" xfId="999" xr:uid="{00000000-0005-0000-0000-00008A070000}"/>
    <cellStyle name="40% - Accent6 4 2" xfId="2947" xr:uid="{00000000-0005-0000-0000-00008B070000}"/>
    <cellStyle name="40% - Accent6 4 3" xfId="2948" xr:uid="{00000000-0005-0000-0000-00008C070000}"/>
    <cellStyle name="40% - Accent6 5" xfId="1000" xr:uid="{00000000-0005-0000-0000-00008D070000}"/>
    <cellStyle name="40% - Accent6 5 2" xfId="2949" xr:uid="{00000000-0005-0000-0000-00008E070000}"/>
    <cellStyle name="40% - Accent6 5 2 2" xfId="2950" xr:uid="{00000000-0005-0000-0000-00008F070000}"/>
    <cellStyle name="40% - Accent6 5 3" xfId="2951" xr:uid="{00000000-0005-0000-0000-000090070000}"/>
    <cellStyle name="40% - Accent6 5 4" xfId="2952" xr:uid="{00000000-0005-0000-0000-000091070000}"/>
    <cellStyle name="40% - Accent6 6" xfId="2953" xr:uid="{00000000-0005-0000-0000-000092070000}"/>
    <cellStyle name="40% - Accent6 6 2" xfId="2954" xr:uid="{00000000-0005-0000-0000-000093070000}"/>
    <cellStyle name="40% - Accent6 6 2 2" xfId="2955" xr:uid="{00000000-0005-0000-0000-000094070000}"/>
    <cellStyle name="40% - Accent6 6 2 3" xfId="2956" xr:uid="{00000000-0005-0000-0000-000095070000}"/>
    <cellStyle name="40% - Accent6 6 3" xfId="2957" xr:uid="{00000000-0005-0000-0000-000096070000}"/>
    <cellStyle name="40% - Accent6 6 4" xfId="2958" xr:uid="{00000000-0005-0000-0000-000097070000}"/>
    <cellStyle name="40% - Accent6 7" xfId="2959" xr:uid="{00000000-0005-0000-0000-000098070000}"/>
    <cellStyle name="40% - Accent6 7 2" xfId="2960" xr:uid="{00000000-0005-0000-0000-000099070000}"/>
    <cellStyle name="40% - Accent6 7 3" xfId="2961" xr:uid="{00000000-0005-0000-0000-00009A070000}"/>
    <cellStyle name="40% - Accent6 8" xfId="2962" xr:uid="{00000000-0005-0000-0000-00009B070000}"/>
    <cellStyle name="40% - Accent6 8 2" xfId="2963" xr:uid="{00000000-0005-0000-0000-00009C070000}"/>
    <cellStyle name="40% - Accent6 9" xfId="2964" xr:uid="{00000000-0005-0000-0000-00009D070000}"/>
    <cellStyle name="40% - Accent6 9 2" xfId="2965" xr:uid="{00000000-0005-0000-0000-00009E070000}"/>
    <cellStyle name="60 % - Accent1" xfId="97" xr:uid="{00000000-0005-0000-0000-00009F070000}"/>
    <cellStyle name="60 % - Accent2" xfId="98" xr:uid="{00000000-0005-0000-0000-0000A0070000}"/>
    <cellStyle name="60 % - Accent3" xfId="99" xr:uid="{00000000-0005-0000-0000-0000A1070000}"/>
    <cellStyle name="60 % - Accent4" xfId="100" xr:uid="{00000000-0005-0000-0000-0000A2070000}"/>
    <cellStyle name="60 % - Accent5" xfId="101" xr:uid="{00000000-0005-0000-0000-0000A3070000}"/>
    <cellStyle name="60 % - Accent6" xfId="102" xr:uid="{00000000-0005-0000-0000-0000A4070000}"/>
    <cellStyle name="60% - Accent1" xfId="103" builtinId="32" customBuiltin="1"/>
    <cellStyle name="60% - Accent1 10" xfId="2966" xr:uid="{00000000-0005-0000-0000-0000A6070000}"/>
    <cellStyle name="60% - Accent1 11" xfId="2967" xr:uid="{00000000-0005-0000-0000-0000A7070000}"/>
    <cellStyle name="60% - Accent1 12" xfId="2968" xr:uid="{00000000-0005-0000-0000-0000A8070000}"/>
    <cellStyle name="60% - Accent1 13" xfId="2969" xr:uid="{00000000-0005-0000-0000-0000A9070000}"/>
    <cellStyle name="60% - Accent1 14" xfId="2970" xr:uid="{00000000-0005-0000-0000-0000AA070000}"/>
    <cellStyle name="60% - Accent1 2" xfId="104" xr:uid="{00000000-0005-0000-0000-0000AB070000}"/>
    <cellStyle name="60% - Accent1 2 10" xfId="2971" xr:uid="{00000000-0005-0000-0000-0000AC070000}"/>
    <cellStyle name="60% - Accent1 2 2" xfId="2972" xr:uid="{00000000-0005-0000-0000-0000AD070000}"/>
    <cellStyle name="60% - Accent1 2 2 2" xfId="2973" xr:uid="{00000000-0005-0000-0000-0000AE070000}"/>
    <cellStyle name="60% - Accent1 2 2 2 2" xfId="2974" xr:uid="{00000000-0005-0000-0000-0000AF070000}"/>
    <cellStyle name="60% - Accent1 2 2 3" xfId="2975" xr:uid="{00000000-0005-0000-0000-0000B0070000}"/>
    <cellStyle name="60% - Accent1 2 2_ServerConfg._Details" xfId="2976" xr:uid="{00000000-0005-0000-0000-0000B1070000}"/>
    <cellStyle name="60% - Accent1 2 3" xfId="2977" xr:uid="{00000000-0005-0000-0000-0000B2070000}"/>
    <cellStyle name="60% - Accent1 2 3 2" xfId="2978" xr:uid="{00000000-0005-0000-0000-0000B3070000}"/>
    <cellStyle name="60% - Accent1 2 4" xfId="2979" xr:uid="{00000000-0005-0000-0000-0000B4070000}"/>
    <cellStyle name="60% - Accent1 2 4 2" xfId="2980" xr:uid="{00000000-0005-0000-0000-0000B5070000}"/>
    <cellStyle name="60% - Accent1 2 5" xfId="2981" xr:uid="{00000000-0005-0000-0000-0000B6070000}"/>
    <cellStyle name="60% - Accent1 2 6" xfId="2982" xr:uid="{00000000-0005-0000-0000-0000B7070000}"/>
    <cellStyle name="60% - Accent1 2 7" xfId="2983" xr:uid="{00000000-0005-0000-0000-0000B8070000}"/>
    <cellStyle name="60% - Accent1 2 8" xfId="2984" xr:uid="{00000000-0005-0000-0000-0000B9070000}"/>
    <cellStyle name="60% - Accent1 2 9" xfId="2985" xr:uid="{00000000-0005-0000-0000-0000BA070000}"/>
    <cellStyle name="60% - Accent1 3" xfId="105" xr:uid="{00000000-0005-0000-0000-0000BB070000}"/>
    <cellStyle name="60% - Accent1 3 2" xfId="2986" xr:uid="{00000000-0005-0000-0000-0000BC070000}"/>
    <cellStyle name="60% - Accent1 3 3" xfId="2987" xr:uid="{00000000-0005-0000-0000-0000BD070000}"/>
    <cellStyle name="60% - Accent1 4" xfId="1001" xr:uid="{00000000-0005-0000-0000-0000BE070000}"/>
    <cellStyle name="60% - Accent1 4 2" xfId="2988" xr:uid="{00000000-0005-0000-0000-0000BF070000}"/>
    <cellStyle name="60% - Accent1 4 3" xfId="2989" xr:uid="{00000000-0005-0000-0000-0000C0070000}"/>
    <cellStyle name="60% - Accent1 5" xfId="1002" xr:uid="{00000000-0005-0000-0000-0000C1070000}"/>
    <cellStyle name="60% - Accent1 5 2" xfId="2990" xr:uid="{00000000-0005-0000-0000-0000C2070000}"/>
    <cellStyle name="60% - Accent1 5 3" xfId="2991" xr:uid="{00000000-0005-0000-0000-0000C3070000}"/>
    <cellStyle name="60% - Accent1 6" xfId="2992" xr:uid="{00000000-0005-0000-0000-0000C4070000}"/>
    <cellStyle name="60% - Accent1 6 2" xfId="2993" xr:uid="{00000000-0005-0000-0000-0000C5070000}"/>
    <cellStyle name="60% - Accent1 7" xfId="2994" xr:uid="{00000000-0005-0000-0000-0000C6070000}"/>
    <cellStyle name="60% - Accent1 7 2" xfId="2995" xr:uid="{00000000-0005-0000-0000-0000C7070000}"/>
    <cellStyle name="60% - Accent1 8" xfId="2996" xr:uid="{00000000-0005-0000-0000-0000C8070000}"/>
    <cellStyle name="60% - Accent1 8 2" xfId="2997" xr:uid="{00000000-0005-0000-0000-0000C9070000}"/>
    <cellStyle name="60% - Accent1 9" xfId="2998" xr:uid="{00000000-0005-0000-0000-0000CA070000}"/>
    <cellStyle name="60% - Accent1 9 2" xfId="2999" xr:uid="{00000000-0005-0000-0000-0000CB070000}"/>
    <cellStyle name="60% - Accent2" xfId="106" builtinId="36" customBuiltin="1"/>
    <cellStyle name="60% - Accent2 10" xfId="3000" xr:uid="{00000000-0005-0000-0000-0000CD070000}"/>
    <cellStyle name="60% - Accent2 11" xfId="3001" xr:uid="{00000000-0005-0000-0000-0000CE070000}"/>
    <cellStyle name="60% - Accent2 12" xfId="3002" xr:uid="{00000000-0005-0000-0000-0000CF070000}"/>
    <cellStyle name="60% - Accent2 13" xfId="3003" xr:uid="{00000000-0005-0000-0000-0000D0070000}"/>
    <cellStyle name="60% - Accent2 14" xfId="3004" xr:uid="{00000000-0005-0000-0000-0000D1070000}"/>
    <cellStyle name="60% - Accent2 2" xfId="107" xr:uid="{00000000-0005-0000-0000-0000D2070000}"/>
    <cellStyle name="60% - Accent2 2 10" xfId="3005" xr:uid="{00000000-0005-0000-0000-0000D3070000}"/>
    <cellStyle name="60% - Accent2 2 2" xfId="3006" xr:uid="{00000000-0005-0000-0000-0000D4070000}"/>
    <cellStyle name="60% - Accent2 2 2 2" xfId="3007" xr:uid="{00000000-0005-0000-0000-0000D5070000}"/>
    <cellStyle name="60% - Accent2 2 2_ServerConfg._Details" xfId="3008" xr:uid="{00000000-0005-0000-0000-0000D6070000}"/>
    <cellStyle name="60% - Accent2 2 3" xfId="3009" xr:uid="{00000000-0005-0000-0000-0000D7070000}"/>
    <cellStyle name="60% - Accent2 2 4" xfId="3010" xr:uid="{00000000-0005-0000-0000-0000D8070000}"/>
    <cellStyle name="60% - Accent2 2 4 2" xfId="3011" xr:uid="{00000000-0005-0000-0000-0000D9070000}"/>
    <cellStyle name="60% - Accent2 2 5" xfId="3012" xr:uid="{00000000-0005-0000-0000-0000DA070000}"/>
    <cellStyle name="60% - Accent2 2 6" xfId="3013" xr:uid="{00000000-0005-0000-0000-0000DB070000}"/>
    <cellStyle name="60% - Accent2 2 7" xfId="3014" xr:uid="{00000000-0005-0000-0000-0000DC070000}"/>
    <cellStyle name="60% - Accent2 2 8" xfId="3015" xr:uid="{00000000-0005-0000-0000-0000DD070000}"/>
    <cellStyle name="60% - Accent2 2 9" xfId="3016" xr:uid="{00000000-0005-0000-0000-0000DE070000}"/>
    <cellStyle name="60% - Accent2 3" xfId="108" xr:uid="{00000000-0005-0000-0000-0000DF070000}"/>
    <cellStyle name="60% - Accent2 3 2" xfId="3017" xr:uid="{00000000-0005-0000-0000-0000E0070000}"/>
    <cellStyle name="60% - Accent2 4" xfId="1003" xr:uid="{00000000-0005-0000-0000-0000E1070000}"/>
    <cellStyle name="60% - Accent2 4 2" xfId="3018" xr:uid="{00000000-0005-0000-0000-0000E2070000}"/>
    <cellStyle name="60% - Accent2 5" xfId="1004" xr:uid="{00000000-0005-0000-0000-0000E3070000}"/>
    <cellStyle name="60% - Accent2 5 2" xfId="3019" xr:uid="{00000000-0005-0000-0000-0000E4070000}"/>
    <cellStyle name="60% - Accent2 5 3" xfId="3020" xr:uid="{00000000-0005-0000-0000-0000E5070000}"/>
    <cellStyle name="60% - Accent2 6" xfId="3021" xr:uid="{00000000-0005-0000-0000-0000E6070000}"/>
    <cellStyle name="60% - Accent2 6 2" xfId="3022" xr:uid="{00000000-0005-0000-0000-0000E7070000}"/>
    <cellStyle name="60% - Accent2 7" xfId="3023" xr:uid="{00000000-0005-0000-0000-0000E8070000}"/>
    <cellStyle name="60% - Accent2 7 2" xfId="3024" xr:uid="{00000000-0005-0000-0000-0000E9070000}"/>
    <cellStyle name="60% - Accent2 8" xfId="3025" xr:uid="{00000000-0005-0000-0000-0000EA070000}"/>
    <cellStyle name="60% - Accent2 8 2" xfId="3026" xr:uid="{00000000-0005-0000-0000-0000EB070000}"/>
    <cellStyle name="60% - Accent2 9" xfId="3027" xr:uid="{00000000-0005-0000-0000-0000EC070000}"/>
    <cellStyle name="60% - Accent2 9 2" xfId="3028" xr:uid="{00000000-0005-0000-0000-0000ED070000}"/>
    <cellStyle name="60% - Accent3" xfId="109" builtinId="40" customBuiltin="1"/>
    <cellStyle name="60% - Accent3 10" xfId="3029" xr:uid="{00000000-0005-0000-0000-0000EF070000}"/>
    <cellStyle name="60% - Accent3 11" xfId="3030" xr:uid="{00000000-0005-0000-0000-0000F0070000}"/>
    <cellStyle name="60% - Accent3 12" xfId="3031" xr:uid="{00000000-0005-0000-0000-0000F1070000}"/>
    <cellStyle name="60% - Accent3 13" xfId="3032" xr:uid="{00000000-0005-0000-0000-0000F2070000}"/>
    <cellStyle name="60% - Accent3 14" xfId="3033" xr:uid="{00000000-0005-0000-0000-0000F3070000}"/>
    <cellStyle name="60% - Accent3 2" xfId="110" xr:uid="{00000000-0005-0000-0000-0000F4070000}"/>
    <cellStyle name="60% - Accent3 2 10" xfId="3034" xr:uid="{00000000-0005-0000-0000-0000F5070000}"/>
    <cellStyle name="60% - Accent3 2 2" xfId="3035" xr:uid="{00000000-0005-0000-0000-0000F6070000}"/>
    <cellStyle name="60% - Accent3 2 2 2" xfId="3036" xr:uid="{00000000-0005-0000-0000-0000F7070000}"/>
    <cellStyle name="60% - Accent3 2 2 2 2" xfId="3037" xr:uid="{00000000-0005-0000-0000-0000F8070000}"/>
    <cellStyle name="60% - Accent3 2 2 3" xfId="3038" xr:uid="{00000000-0005-0000-0000-0000F9070000}"/>
    <cellStyle name="60% - Accent3 2 2_ServerConfg._Details" xfId="3039" xr:uid="{00000000-0005-0000-0000-0000FA070000}"/>
    <cellStyle name="60% - Accent3 2 3" xfId="3040" xr:uid="{00000000-0005-0000-0000-0000FB070000}"/>
    <cellStyle name="60% - Accent3 2 3 2" xfId="3041" xr:uid="{00000000-0005-0000-0000-0000FC070000}"/>
    <cellStyle name="60% - Accent3 2 4" xfId="3042" xr:uid="{00000000-0005-0000-0000-0000FD070000}"/>
    <cellStyle name="60% - Accent3 2 4 2" xfId="3043" xr:uid="{00000000-0005-0000-0000-0000FE070000}"/>
    <cellStyle name="60% - Accent3 2 5" xfId="3044" xr:uid="{00000000-0005-0000-0000-0000FF070000}"/>
    <cellStyle name="60% - Accent3 2 6" xfId="3045" xr:uid="{00000000-0005-0000-0000-000000080000}"/>
    <cellStyle name="60% - Accent3 2 7" xfId="3046" xr:uid="{00000000-0005-0000-0000-000001080000}"/>
    <cellStyle name="60% - Accent3 2 8" xfId="3047" xr:uid="{00000000-0005-0000-0000-000002080000}"/>
    <cellStyle name="60% - Accent3 2 9" xfId="3048" xr:uid="{00000000-0005-0000-0000-000003080000}"/>
    <cellStyle name="60% - Accent3 3" xfId="111" xr:uid="{00000000-0005-0000-0000-000004080000}"/>
    <cellStyle name="60% - Accent3 3 2" xfId="3049" xr:uid="{00000000-0005-0000-0000-000005080000}"/>
    <cellStyle name="60% - Accent3 3 3" xfId="3050" xr:uid="{00000000-0005-0000-0000-000006080000}"/>
    <cellStyle name="60% - Accent3 4" xfId="1005" xr:uid="{00000000-0005-0000-0000-000007080000}"/>
    <cellStyle name="60% - Accent3 4 2" xfId="3051" xr:uid="{00000000-0005-0000-0000-000008080000}"/>
    <cellStyle name="60% - Accent3 4 3" xfId="3052" xr:uid="{00000000-0005-0000-0000-000009080000}"/>
    <cellStyle name="60% - Accent3 5" xfId="1006" xr:uid="{00000000-0005-0000-0000-00000A080000}"/>
    <cellStyle name="60% - Accent3 5 2" xfId="3053" xr:uid="{00000000-0005-0000-0000-00000B080000}"/>
    <cellStyle name="60% - Accent3 5 3" xfId="3054" xr:uid="{00000000-0005-0000-0000-00000C080000}"/>
    <cellStyle name="60% - Accent3 6" xfId="3055" xr:uid="{00000000-0005-0000-0000-00000D080000}"/>
    <cellStyle name="60% - Accent3 6 2" xfId="3056" xr:uid="{00000000-0005-0000-0000-00000E080000}"/>
    <cellStyle name="60% - Accent3 7" xfId="3057" xr:uid="{00000000-0005-0000-0000-00000F080000}"/>
    <cellStyle name="60% - Accent3 7 2" xfId="3058" xr:uid="{00000000-0005-0000-0000-000010080000}"/>
    <cellStyle name="60% - Accent3 8" xfId="3059" xr:uid="{00000000-0005-0000-0000-000011080000}"/>
    <cellStyle name="60% - Accent3 8 2" xfId="3060" xr:uid="{00000000-0005-0000-0000-000012080000}"/>
    <cellStyle name="60% - Accent3 9" xfId="3061" xr:uid="{00000000-0005-0000-0000-000013080000}"/>
    <cellStyle name="60% - Accent3 9 2" xfId="3062" xr:uid="{00000000-0005-0000-0000-000014080000}"/>
    <cellStyle name="60% - Accent4" xfId="112" builtinId="44" customBuiltin="1"/>
    <cellStyle name="60% - Accent4 10" xfId="3063" xr:uid="{00000000-0005-0000-0000-000016080000}"/>
    <cellStyle name="60% - Accent4 11" xfId="3064" xr:uid="{00000000-0005-0000-0000-000017080000}"/>
    <cellStyle name="60% - Accent4 12" xfId="3065" xr:uid="{00000000-0005-0000-0000-000018080000}"/>
    <cellStyle name="60% - Accent4 13" xfId="3066" xr:uid="{00000000-0005-0000-0000-000019080000}"/>
    <cellStyle name="60% - Accent4 14" xfId="3067" xr:uid="{00000000-0005-0000-0000-00001A080000}"/>
    <cellStyle name="60% - Accent4 2" xfId="113" xr:uid="{00000000-0005-0000-0000-00001B080000}"/>
    <cellStyle name="60% - Accent4 2 10" xfId="3068" xr:uid="{00000000-0005-0000-0000-00001C080000}"/>
    <cellStyle name="60% - Accent4 2 2" xfId="3069" xr:uid="{00000000-0005-0000-0000-00001D080000}"/>
    <cellStyle name="60% - Accent4 2 2 2" xfId="3070" xr:uid="{00000000-0005-0000-0000-00001E080000}"/>
    <cellStyle name="60% - Accent4 2 2 2 2" xfId="3071" xr:uid="{00000000-0005-0000-0000-00001F080000}"/>
    <cellStyle name="60% - Accent4 2 2 3" xfId="3072" xr:uid="{00000000-0005-0000-0000-000020080000}"/>
    <cellStyle name="60% - Accent4 2 2_ServerConfg._Details" xfId="3073" xr:uid="{00000000-0005-0000-0000-000021080000}"/>
    <cellStyle name="60% - Accent4 2 3" xfId="3074" xr:uid="{00000000-0005-0000-0000-000022080000}"/>
    <cellStyle name="60% - Accent4 2 3 2" xfId="3075" xr:uid="{00000000-0005-0000-0000-000023080000}"/>
    <cellStyle name="60% - Accent4 2 4" xfId="3076" xr:uid="{00000000-0005-0000-0000-000024080000}"/>
    <cellStyle name="60% - Accent4 2 4 2" xfId="3077" xr:uid="{00000000-0005-0000-0000-000025080000}"/>
    <cellStyle name="60% - Accent4 2 5" xfId="3078" xr:uid="{00000000-0005-0000-0000-000026080000}"/>
    <cellStyle name="60% - Accent4 2 6" xfId="3079" xr:uid="{00000000-0005-0000-0000-000027080000}"/>
    <cellStyle name="60% - Accent4 2 7" xfId="3080" xr:uid="{00000000-0005-0000-0000-000028080000}"/>
    <cellStyle name="60% - Accent4 2 8" xfId="3081" xr:uid="{00000000-0005-0000-0000-000029080000}"/>
    <cellStyle name="60% - Accent4 2 9" xfId="3082" xr:uid="{00000000-0005-0000-0000-00002A080000}"/>
    <cellStyle name="60% - Accent4 3" xfId="114" xr:uid="{00000000-0005-0000-0000-00002B080000}"/>
    <cellStyle name="60% - Accent4 3 2" xfId="3083" xr:uid="{00000000-0005-0000-0000-00002C080000}"/>
    <cellStyle name="60% - Accent4 3 3" xfId="3084" xr:uid="{00000000-0005-0000-0000-00002D080000}"/>
    <cellStyle name="60% - Accent4 4" xfId="1007" xr:uid="{00000000-0005-0000-0000-00002E080000}"/>
    <cellStyle name="60% - Accent4 4 2" xfId="3085" xr:uid="{00000000-0005-0000-0000-00002F080000}"/>
    <cellStyle name="60% - Accent4 4 3" xfId="3086" xr:uid="{00000000-0005-0000-0000-000030080000}"/>
    <cellStyle name="60% - Accent4 5" xfId="1008" xr:uid="{00000000-0005-0000-0000-000031080000}"/>
    <cellStyle name="60% - Accent4 5 2" xfId="3087" xr:uid="{00000000-0005-0000-0000-000032080000}"/>
    <cellStyle name="60% - Accent4 5 3" xfId="3088" xr:uid="{00000000-0005-0000-0000-000033080000}"/>
    <cellStyle name="60% - Accent4 6" xfId="3089" xr:uid="{00000000-0005-0000-0000-000034080000}"/>
    <cellStyle name="60% - Accent4 6 2" xfId="3090" xr:uid="{00000000-0005-0000-0000-000035080000}"/>
    <cellStyle name="60% - Accent4 7" xfId="3091" xr:uid="{00000000-0005-0000-0000-000036080000}"/>
    <cellStyle name="60% - Accent4 7 2" xfId="3092" xr:uid="{00000000-0005-0000-0000-000037080000}"/>
    <cellStyle name="60% - Accent4 8" xfId="3093" xr:uid="{00000000-0005-0000-0000-000038080000}"/>
    <cellStyle name="60% - Accent4 8 2" xfId="3094" xr:uid="{00000000-0005-0000-0000-000039080000}"/>
    <cellStyle name="60% - Accent4 9" xfId="3095" xr:uid="{00000000-0005-0000-0000-00003A080000}"/>
    <cellStyle name="60% - Accent4 9 2" xfId="3096" xr:uid="{00000000-0005-0000-0000-00003B080000}"/>
    <cellStyle name="60% - Accent5" xfId="115" builtinId="48" customBuiltin="1"/>
    <cellStyle name="60% - Accent5 10" xfId="3097" xr:uid="{00000000-0005-0000-0000-00003D080000}"/>
    <cellStyle name="60% - Accent5 11" xfId="3098" xr:uid="{00000000-0005-0000-0000-00003E080000}"/>
    <cellStyle name="60% - Accent5 12" xfId="3099" xr:uid="{00000000-0005-0000-0000-00003F080000}"/>
    <cellStyle name="60% - Accent5 13" xfId="3100" xr:uid="{00000000-0005-0000-0000-000040080000}"/>
    <cellStyle name="60% - Accent5 14" xfId="3101" xr:uid="{00000000-0005-0000-0000-000041080000}"/>
    <cellStyle name="60% - Accent5 2" xfId="116" xr:uid="{00000000-0005-0000-0000-000042080000}"/>
    <cellStyle name="60% - Accent5 2 10" xfId="3102" xr:uid="{00000000-0005-0000-0000-000043080000}"/>
    <cellStyle name="60% - Accent5 2 2" xfId="3103" xr:uid="{00000000-0005-0000-0000-000044080000}"/>
    <cellStyle name="60% - Accent5 2 2 2" xfId="3104" xr:uid="{00000000-0005-0000-0000-000045080000}"/>
    <cellStyle name="60% - Accent5 2 2_ServerConfg._Details" xfId="3105" xr:uid="{00000000-0005-0000-0000-000046080000}"/>
    <cellStyle name="60% - Accent5 2 3" xfId="3106" xr:uid="{00000000-0005-0000-0000-000047080000}"/>
    <cellStyle name="60% - Accent5 2 4" xfId="3107" xr:uid="{00000000-0005-0000-0000-000048080000}"/>
    <cellStyle name="60% - Accent5 2 4 2" xfId="3108" xr:uid="{00000000-0005-0000-0000-000049080000}"/>
    <cellStyle name="60% - Accent5 2 5" xfId="3109" xr:uid="{00000000-0005-0000-0000-00004A080000}"/>
    <cellStyle name="60% - Accent5 2 6" xfId="3110" xr:uid="{00000000-0005-0000-0000-00004B080000}"/>
    <cellStyle name="60% - Accent5 2 7" xfId="3111" xr:uid="{00000000-0005-0000-0000-00004C080000}"/>
    <cellStyle name="60% - Accent5 2 8" xfId="3112" xr:uid="{00000000-0005-0000-0000-00004D080000}"/>
    <cellStyle name="60% - Accent5 2 9" xfId="3113" xr:uid="{00000000-0005-0000-0000-00004E080000}"/>
    <cellStyle name="60% - Accent5 3" xfId="117" xr:uid="{00000000-0005-0000-0000-00004F080000}"/>
    <cellStyle name="60% - Accent5 3 2" xfId="3114" xr:uid="{00000000-0005-0000-0000-000050080000}"/>
    <cellStyle name="60% - Accent5 4" xfId="1009" xr:uid="{00000000-0005-0000-0000-000051080000}"/>
    <cellStyle name="60% - Accent5 4 2" xfId="3115" xr:uid="{00000000-0005-0000-0000-000052080000}"/>
    <cellStyle name="60% - Accent5 5" xfId="1010" xr:uid="{00000000-0005-0000-0000-000053080000}"/>
    <cellStyle name="60% - Accent5 5 2" xfId="3116" xr:uid="{00000000-0005-0000-0000-000054080000}"/>
    <cellStyle name="60% - Accent5 5 3" xfId="3117" xr:uid="{00000000-0005-0000-0000-000055080000}"/>
    <cellStyle name="60% - Accent5 6" xfId="3118" xr:uid="{00000000-0005-0000-0000-000056080000}"/>
    <cellStyle name="60% - Accent5 6 2" xfId="3119" xr:uid="{00000000-0005-0000-0000-000057080000}"/>
    <cellStyle name="60% - Accent5 7" xfId="3120" xr:uid="{00000000-0005-0000-0000-000058080000}"/>
    <cellStyle name="60% - Accent5 7 2" xfId="3121" xr:uid="{00000000-0005-0000-0000-000059080000}"/>
    <cellStyle name="60% - Accent5 8" xfId="3122" xr:uid="{00000000-0005-0000-0000-00005A080000}"/>
    <cellStyle name="60% - Accent5 8 2" xfId="3123" xr:uid="{00000000-0005-0000-0000-00005B080000}"/>
    <cellStyle name="60% - Accent5 9" xfId="3124" xr:uid="{00000000-0005-0000-0000-00005C080000}"/>
    <cellStyle name="60% - Accent5 9 2" xfId="3125" xr:uid="{00000000-0005-0000-0000-00005D080000}"/>
    <cellStyle name="60% - Accent6" xfId="118" builtinId="52" customBuiltin="1"/>
    <cellStyle name="60% - Accent6 10" xfId="3126" xr:uid="{00000000-0005-0000-0000-00005F080000}"/>
    <cellStyle name="60% - Accent6 11" xfId="3127" xr:uid="{00000000-0005-0000-0000-000060080000}"/>
    <cellStyle name="60% - Accent6 12" xfId="3128" xr:uid="{00000000-0005-0000-0000-000061080000}"/>
    <cellStyle name="60% - Accent6 13" xfId="3129" xr:uid="{00000000-0005-0000-0000-000062080000}"/>
    <cellStyle name="60% - Accent6 14" xfId="3130" xr:uid="{00000000-0005-0000-0000-000063080000}"/>
    <cellStyle name="60% - Accent6 2" xfId="119" xr:uid="{00000000-0005-0000-0000-000064080000}"/>
    <cellStyle name="60% - Accent6 2 10" xfId="3131" xr:uid="{00000000-0005-0000-0000-000065080000}"/>
    <cellStyle name="60% - Accent6 2 2" xfId="3132" xr:uid="{00000000-0005-0000-0000-000066080000}"/>
    <cellStyle name="60% - Accent6 2 2 2" xfId="3133" xr:uid="{00000000-0005-0000-0000-000067080000}"/>
    <cellStyle name="60% - Accent6 2 2_ServerConfg._Details" xfId="3134" xr:uid="{00000000-0005-0000-0000-000068080000}"/>
    <cellStyle name="60% - Accent6 2 3" xfId="3135" xr:uid="{00000000-0005-0000-0000-000069080000}"/>
    <cellStyle name="60% - Accent6 2 4" xfId="3136" xr:uid="{00000000-0005-0000-0000-00006A080000}"/>
    <cellStyle name="60% - Accent6 2 4 2" xfId="3137" xr:uid="{00000000-0005-0000-0000-00006B080000}"/>
    <cellStyle name="60% - Accent6 2 5" xfId="3138" xr:uid="{00000000-0005-0000-0000-00006C080000}"/>
    <cellStyle name="60% - Accent6 2 6" xfId="3139" xr:uid="{00000000-0005-0000-0000-00006D080000}"/>
    <cellStyle name="60% - Accent6 2 7" xfId="3140" xr:uid="{00000000-0005-0000-0000-00006E080000}"/>
    <cellStyle name="60% - Accent6 2 8" xfId="3141" xr:uid="{00000000-0005-0000-0000-00006F080000}"/>
    <cellStyle name="60% - Accent6 2 9" xfId="3142" xr:uid="{00000000-0005-0000-0000-000070080000}"/>
    <cellStyle name="60% - Accent6 3" xfId="120" xr:uid="{00000000-0005-0000-0000-000071080000}"/>
    <cellStyle name="60% - Accent6 3 2" xfId="3143" xr:uid="{00000000-0005-0000-0000-000072080000}"/>
    <cellStyle name="60% - Accent6 4" xfId="1011" xr:uid="{00000000-0005-0000-0000-000073080000}"/>
    <cellStyle name="60% - Accent6 4 2" xfId="3144" xr:uid="{00000000-0005-0000-0000-000074080000}"/>
    <cellStyle name="60% - Accent6 5" xfId="1012" xr:uid="{00000000-0005-0000-0000-000075080000}"/>
    <cellStyle name="60% - Accent6 5 2" xfId="3145" xr:uid="{00000000-0005-0000-0000-000076080000}"/>
    <cellStyle name="60% - Accent6 5 3" xfId="3146" xr:uid="{00000000-0005-0000-0000-000077080000}"/>
    <cellStyle name="60% - Accent6 6" xfId="3147" xr:uid="{00000000-0005-0000-0000-000078080000}"/>
    <cellStyle name="60% - Accent6 6 2" xfId="3148" xr:uid="{00000000-0005-0000-0000-000079080000}"/>
    <cellStyle name="60% - Accent6 7" xfId="3149" xr:uid="{00000000-0005-0000-0000-00007A080000}"/>
    <cellStyle name="60% - Accent6 7 2" xfId="3150" xr:uid="{00000000-0005-0000-0000-00007B080000}"/>
    <cellStyle name="60% - Accent6 8" xfId="3151" xr:uid="{00000000-0005-0000-0000-00007C080000}"/>
    <cellStyle name="60% - Accent6 8 2" xfId="3152" xr:uid="{00000000-0005-0000-0000-00007D080000}"/>
    <cellStyle name="60% - Accent6 9" xfId="3153" xr:uid="{00000000-0005-0000-0000-00007E080000}"/>
    <cellStyle name="60% - Accent6 9 2" xfId="3154" xr:uid="{00000000-0005-0000-0000-00007F080000}"/>
    <cellStyle name="Accent1" xfId="121" builtinId="29" customBuiltin="1"/>
    <cellStyle name="Accent1 - 20%" xfId="122" xr:uid="{00000000-0005-0000-0000-000081080000}"/>
    <cellStyle name="Accent1 - 40%" xfId="123" xr:uid="{00000000-0005-0000-0000-000082080000}"/>
    <cellStyle name="Accent1 - 60%" xfId="124" xr:uid="{00000000-0005-0000-0000-000083080000}"/>
    <cellStyle name="Accent1 10" xfId="125" xr:uid="{00000000-0005-0000-0000-000084080000}"/>
    <cellStyle name="Accent1 10 2" xfId="3155" xr:uid="{00000000-0005-0000-0000-000085080000}"/>
    <cellStyle name="Accent1 11" xfId="126" xr:uid="{00000000-0005-0000-0000-000086080000}"/>
    <cellStyle name="Accent1 11 2" xfId="3156" xr:uid="{00000000-0005-0000-0000-000087080000}"/>
    <cellStyle name="Accent1 12" xfId="3157" xr:uid="{00000000-0005-0000-0000-000088080000}"/>
    <cellStyle name="Accent1 13" xfId="3158" xr:uid="{00000000-0005-0000-0000-000089080000}"/>
    <cellStyle name="Accent1 14" xfId="3159" xr:uid="{00000000-0005-0000-0000-00008A080000}"/>
    <cellStyle name="Accent1 2" xfId="127" xr:uid="{00000000-0005-0000-0000-00008B080000}"/>
    <cellStyle name="Accent1 2 10" xfId="3160" xr:uid="{00000000-0005-0000-0000-00008C080000}"/>
    <cellStyle name="Accent1 2 2" xfId="128" xr:uid="{00000000-0005-0000-0000-00008D080000}"/>
    <cellStyle name="Accent1 2 2 2" xfId="3162" xr:uid="{00000000-0005-0000-0000-00008E080000}"/>
    <cellStyle name="Accent1 2 2 3" xfId="3161" xr:uid="{00000000-0005-0000-0000-00008F080000}"/>
    <cellStyle name="Accent1 2 2_ServerConfg._Details" xfId="3163" xr:uid="{00000000-0005-0000-0000-000090080000}"/>
    <cellStyle name="Accent1 2 3" xfId="129" xr:uid="{00000000-0005-0000-0000-000091080000}"/>
    <cellStyle name="Accent1 2 3 2" xfId="3164" xr:uid="{00000000-0005-0000-0000-000092080000}"/>
    <cellStyle name="Accent1 2 4" xfId="3165" xr:uid="{00000000-0005-0000-0000-000093080000}"/>
    <cellStyle name="Accent1 2 4 2" xfId="3166" xr:uid="{00000000-0005-0000-0000-000094080000}"/>
    <cellStyle name="Accent1 2 5" xfId="3167" xr:uid="{00000000-0005-0000-0000-000095080000}"/>
    <cellStyle name="Accent1 2 6" xfId="3168" xr:uid="{00000000-0005-0000-0000-000096080000}"/>
    <cellStyle name="Accent1 2 7" xfId="3169" xr:uid="{00000000-0005-0000-0000-000097080000}"/>
    <cellStyle name="Accent1 2 8" xfId="3170" xr:uid="{00000000-0005-0000-0000-000098080000}"/>
    <cellStyle name="Accent1 2 9" xfId="3171" xr:uid="{00000000-0005-0000-0000-000099080000}"/>
    <cellStyle name="Accent1 3" xfId="130" xr:uid="{00000000-0005-0000-0000-00009A080000}"/>
    <cellStyle name="Accent1 3 2" xfId="131" xr:uid="{00000000-0005-0000-0000-00009B080000}"/>
    <cellStyle name="Accent1 3 2 2" xfId="3173" xr:uid="{00000000-0005-0000-0000-00009C080000}"/>
    <cellStyle name="Accent1 3 2 3" xfId="3172" xr:uid="{00000000-0005-0000-0000-00009D080000}"/>
    <cellStyle name="Accent1 4" xfId="132" xr:uid="{00000000-0005-0000-0000-00009E080000}"/>
    <cellStyle name="Accent1 4 2" xfId="1013" xr:uid="{00000000-0005-0000-0000-00009F080000}"/>
    <cellStyle name="Accent1 4 2 2" xfId="3174" xr:uid="{00000000-0005-0000-0000-0000A0080000}"/>
    <cellStyle name="Accent1 4 2 3" xfId="6680" xr:uid="{00000000-0005-0000-0000-0000A1080000}"/>
    <cellStyle name="Accent1 5" xfId="133" xr:uid="{00000000-0005-0000-0000-0000A2080000}"/>
    <cellStyle name="Accent1 5 2" xfId="1014" xr:uid="{00000000-0005-0000-0000-0000A3080000}"/>
    <cellStyle name="Accent1 5 2 2" xfId="3175" xr:uid="{00000000-0005-0000-0000-0000A4080000}"/>
    <cellStyle name="Accent1 5 2 3" xfId="6681" xr:uid="{00000000-0005-0000-0000-0000A5080000}"/>
    <cellStyle name="Accent1 5 3" xfId="3176" xr:uid="{00000000-0005-0000-0000-0000A6080000}"/>
    <cellStyle name="Accent1 6" xfId="134" xr:uid="{00000000-0005-0000-0000-0000A7080000}"/>
    <cellStyle name="Accent1 6 2" xfId="3178" xr:uid="{00000000-0005-0000-0000-0000A8080000}"/>
    <cellStyle name="Accent1 6 3" xfId="3177" xr:uid="{00000000-0005-0000-0000-0000A9080000}"/>
    <cellStyle name="Accent1 7" xfId="135" xr:uid="{00000000-0005-0000-0000-0000AA080000}"/>
    <cellStyle name="Accent1 7 2" xfId="3180" xr:uid="{00000000-0005-0000-0000-0000AB080000}"/>
    <cellStyle name="Accent1 7 3" xfId="3179" xr:uid="{00000000-0005-0000-0000-0000AC080000}"/>
    <cellStyle name="Accent1 8" xfId="136" xr:uid="{00000000-0005-0000-0000-0000AD080000}"/>
    <cellStyle name="Accent1 8 2" xfId="3182" xr:uid="{00000000-0005-0000-0000-0000AE080000}"/>
    <cellStyle name="Accent1 8 3" xfId="3181" xr:uid="{00000000-0005-0000-0000-0000AF080000}"/>
    <cellStyle name="Accent1 9" xfId="137" xr:uid="{00000000-0005-0000-0000-0000B0080000}"/>
    <cellStyle name="Accent1 9 2" xfId="3184" xr:uid="{00000000-0005-0000-0000-0000B1080000}"/>
    <cellStyle name="Accent1 9 3" xfId="3183" xr:uid="{00000000-0005-0000-0000-0000B2080000}"/>
    <cellStyle name="Accent2" xfId="138" builtinId="33" customBuiltin="1"/>
    <cellStyle name="Accent2 - 20%" xfId="139" xr:uid="{00000000-0005-0000-0000-0000B4080000}"/>
    <cellStyle name="Accent2 - 40%" xfId="140" xr:uid="{00000000-0005-0000-0000-0000B5080000}"/>
    <cellStyle name="Accent2 - 60%" xfId="141" xr:uid="{00000000-0005-0000-0000-0000B6080000}"/>
    <cellStyle name="Accent2 10" xfId="142" xr:uid="{00000000-0005-0000-0000-0000B7080000}"/>
    <cellStyle name="Accent2 10 2" xfId="3185" xr:uid="{00000000-0005-0000-0000-0000B8080000}"/>
    <cellStyle name="Accent2 11" xfId="143" xr:uid="{00000000-0005-0000-0000-0000B9080000}"/>
    <cellStyle name="Accent2 11 2" xfId="3186" xr:uid="{00000000-0005-0000-0000-0000BA080000}"/>
    <cellStyle name="Accent2 12" xfId="3187" xr:uid="{00000000-0005-0000-0000-0000BB080000}"/>
    <cellStyle name="Accent2 13" xfId="3188" xr:uid="{00000000-0005-0000-0000-0000BC080000}"/>
    <cellStyle name="Accent2 14" xfId="3189" xr:uid="{00000000-0005-0000-0000-0000BD080000}"/>
    <cellStyle name="Accent2 2" xfId="144" xr:uid="{00000000-0005-0000-0000-0000BE080000}"/>
    <cellStyle name="Accent2 2 10" xfId="3190" xr:uid="{00000000-0005-0000-0000-0000BF080000}"/>
    <cellStyle name="Accent2 2 2" xfId="145" xr:uid="{00000000-0005-0000-0000-0000C0080000}"/>
    <cellStyle name="Accent2 2 2 2" xfId="3192" xr:uid="{00000000-0005-0000-0000-0000C1080000}"/>
    <cellStyle name="Accent2 2 2 3" xfId="3191" xr:uid="{00000000-0005-0000-0000-0000C2080000}"/>
    <cellStyle name="Accent2 2 2_ServerConfg._Details" xfId="3193" xr:uid="{00000000-0005-0000-0000-0000C3080000}"/>
    <cellStyle name="Accent2 2 3" xfId="146" xr:uid="{00000000-0005-0000-0000-0000C4080000}"/>
    <cellStyle name="Accent2 2 3 2" xfId="3194" xr:uid="{00000000-0005-0000-0000-0000C5080000}"/>
    <cellStyle name="Accent2 2 4" xfId="3195" xr:uid="{00000000-0005-0000-0000-0000C6080000}"/>
    <cellStyle name="Accent2 2 4 2" xfId="3196" xr:uid="{00000000-0005-0000-0000-0000C7080000}"/>
    <cellStyle name="Accent2 2 5" xfId="3197" xr:uid="{00000000-0005-0000-0000-0000C8080000}"/>
    <cellStyle name="Accent2 2 6" xfId="3198" xr:uid="{00000000-0005-0000-0000-0000C9080000}"/>
    <cellStyle name="Accent2 2 7" xfId="3199" xr:uid="{00000000-0005-0000-0000-0000CA080000}"/>
    <cellStyle name="Accent2 2 8" xfId="3200" xr:uid="{00000000-0005-0000-0000-0000CB080000}"/>
    <cellStyle name="Accent2 2 9" xfId="3201" xr:uid="{00000000-0005-0000-0000-0000CC080000}"/>
    <cellStyle name="Accent2 3" xfId="147" xr:uid="{00000000-0005-0000-0000-0000CD080000}"/>
    <cellStyle name="Accent2 3 2" xfId="148" xr:uid="{00000000-0005-0000-0000-0000CE080000}"/>
    <cellStyle name="Accent2 3 2 2" xfId="3203" xr:uid="{00000000-0005-0000-0000-0000CF080000}"/>
    <cellStyle name="Accent2 3 2 3" xfId="3202" xr:uid="{00000000-0005-0000-0000-0000D0080000}"/>
    <cellStyle name="Accent2 4" xfId="149" xr:uid="{00000000-0005-0000-0000-0000D1080000}"/>
    <cellStyle name="Accent2 4 2" xfId="1015" xr:uid="{00000000-0005-0000-0000-0000D2080000}"/>
    <cellStyle name="Accent2 4 2 2" xfId="3204" xr:uid="{00000000-0005-0000-0000-0000D3080000}"/>
    <cellStyle name="Accent2 4 2 3" xfId="6682" xr:uid="{00000000-0005-0000-0000-0000D4080000}"/>
    <cellStyle name="Accent2 5" xfId="150" xr:uid="{00000000-0005-0000-0000-0000D5080000}"/>
    <cellStyle name="Accent2 5 2" xfId="1016" xr:uid="{00000000-0005-0000-0000-0000D6080000}"/>
    <cellStyle name="Accent2 5 2 2" xfId="3205" xr:uid="{00000000-0005-0000-0000-0000D7080000}"/>
    <cellStyle name="Accent2 5 2 3" xfId="6683" xr:uid="{00000000-0005-0000-0000-0000D8080000}"/>
    <cellStyle name="Accent2 5 3" xfId="3206" xr:uid="{00000000-0005-0000-0000-0000D9080000}"/>
    <cellStyle name="Accent2 6" xfId="151" xr:uid="{00000000-0005-0000-0000-0000DA080000}"/>
    <cellStyle name="Accent2 6 2" xfId="3208" xr:uid="{00000000-0005-0000-0000-0000DB080000}"/>
    <cellStyle name="Accent2 6 3" xfId="3207" xr:uid="{00000000-0005-0000-0000-0000DC080000}"/>
    <cellStyle name="Accent2 7" xfId="152" xr:uid="{00000000-0005-0000-0000-0000DD080000}"/>
    <cellStyle name="Accent2 7 2" xfId="3210" xr:uid="{00000000-0005-0000-0000-0000DE080000}"/>
    <cellStyle name="Accent2 7 3" xfId="3209" xr:uid="{00000000-0005-0000-0000-0000DF080000}"/>
    <cellStyle name="Accent2 8" xfId="153" xr:uid="{00000000-0005-0000-0000-0000E0080000}"/>
    <cellStyle name="Accent2 8 2" xfId="3212" xr:uid="{00000000-0005-0000-0000-0000E1080000}"/>
    <cellStyle name="Accent2 8 3" xfId="3211" xr:uid="{00000000-0005-0000-0000-0000E2080000}"/>
    <cellStyle name="Accent2 9" xfId="154" xr:uid="{00000000-0005-0000-0000-0000E3080000}"/>
    <cellStyle name="Accent2 9 2" xfId="3214" xr:uid="{00000000-0005-0000-0000-0000E4080000}"/>
    <cellStyle name="Accent2 9 3" xfId="3213" xr:uid="{00000000-0005-0000-0000-0000E5080000}"/>
    <cellStyle name="Accent3" xfId="155" builtinId="37" customBuiltin="1"/>
    <cellStyle name="Accent3 - 20%" xfId="156" xr:uid="{00000000-0005-0000-0000-0000E7080000}"/>
    <cellStyle name="Accent3 - 40%" xfId="157" xr:uid="{00000000-0005-0000-0000-0000E8080000}"/>
    <cellStyle name="Accent3 - 60%" xfId="158" xr:uid="{00000000-0005-0000-0000-0000E9080000}"/>
    <cellStyle name="Accent3 10" xfId="159" xr:uid="{00000000-0005-0000-0000-0000EA080000}"/>
    <cellStyle name="Accent3 10 2" xfId="3215" xr:uid="{00000000-0005-0000-0000-0000EB080000}"/>
    <cellStyle name="Accent3 11" xfId="160" xr:uid="{00000000-0005-0000-0000-0000EC080000}"/>
    <cellStyle name="Accent3 11 2" xfId="3216" xr:uid="{00000000-0005-0000-0000-0000ED080000}"/>
    <cellStyle name="Accent3 12" xfId="3217" xr:uid="{00000000-0005-0000-0000-0000EE080000}"/>
    <cellStyle name="Accent3 13" xfId="3218" xr:uid="{00000000-0005-0000-0000-0000EF080000}"/>
    <cellStyle name="Accent3 14" xfId="3219" xr:uid="{00000000-0005-0000-0000-0000F0080000}"/>
    <cellStyle name="Accent3 2" xfId="161" xr:uid="{00000000-0005-0000-0000-0000F1080000}"/>
    <cellStyle name="Accent3 2 10" xfId="3220" xr:uid="{00000000-0005-0000-0000-0000F2080000}"/>
    <cellStyle name="Accent3 2 2" xfId="162" xr:uid="{00000000-0005-0000-0000-0000F3080000}"/>
    <cellStyle name="Accent3 2 2 2" xfId="3222" xr:uid="{00000000-0005-0000-0000-0000F4080000}"/>
    <cellStyle name="Accent3 2 2 2 2" xfId="3223" xr:uid="{00000000-0005-0000-0000-0000F5080000}"/>
    <cellStyle name="Accent3 2 2 3" xfId="3224" xr:uid="{00000000-0005-0000-0000-0000F6080000}"/>
    <cellStyle name="Accent3 2 2 4" xfId="3221" xr:uid="{00000000-0005-0000-0000-0000F7080000}"/>
    <cellStyle name="Accent3 2 2_ServerConfg._Details" xfId="3225" xr:uid="{00000000-0005-0000-0000-0000F8080000}"/>
    <cellStyle name="Accent3 2 3" xfId="163" xr:uid="{00000000-0005-0000-0000-0000F9080000}"/>
    <cellStyle name="Accent3 2 3 2" xfId="3227" xr:uid="{00000000-0005-0000-0000-0000FA080000}"/>
    <cellStyle name="Accent3 2 3 3" xfId="3226" xr:uid="{00000000-0005-0000-0000-0000FB080000}"/>
    <cellStyle name="Accent3 2 4" xfId="3228" xr:uid="{00000000-0005-0000-0000-0000FC080000}"/>
    <cellStyle name="Accent3 2 4 2" xfId="3229" xr:uid="{00000000-0005-0000-0000-0000FD080000}"/>
    <cellStyle name="Accent3 2 5" xfId="3230" xr:uid="{00000000-0005-0000-0000-0000FE080000}"/>
    <cellStyle name="Accent3 2 6" xfId="3231" xr:uid="{00000000-0005-0000-0000-0000FF080000}"/>
    <cellStyle name="Accent3 2 7" xfId="3232" xr:uid="{00000000-0005-0000-0000-000000090000}"/>
    <cellStyle name="Accent3 2 8" xfId="3233" xr:uid="{00000000-0005-0000-0000-000001090000}"/>
    <cellStyle name="Accent3 2 9" xfId="3234" xr:uid="{00000000-0005-0000-0000-000002090000}"/>
    <cellStyle name="Accent3 3" xfId="164" xr:uid="{00000000-0005-0000-0000-000003090000}"/>
    <cellStyle name="Accent3 3 2" xfId="165" xr:uid="{00000000-0005-0000-0000-000004090000}"/>
    <cellStyle name="Accent3 3 2 2" xfId="3235" xr:uid="{00000000-0005-0000-0000-000005090000}"/>
    <cellStyle name="Accent3 3 3" xfId="3236" xr:uid="{00000000-0005-0000-0000-000006090000}"/>
    <cellStyle name="Accent3 4" xfId="166" xr:uid="{00000000-0005-0000-0000-000007090000}"/>
    <cellStyle name="Accent3 4 2" xfId="1017" xr:uid="{00000000-0005-0000-0000-000008090000}"/>
    <cellStyle name="Accent3 4 2 2" xfId="3237" xr:uid="{00000000-0005-0000-0000-000009090000}"/>
    <cellStyle name="Accent3 4 2 3" xfId="6684" xr:uid="{00000000-0005-0000-0000-00000A090000}"/>
    <cellStyle name="Accent3 4 3" xfId="3238" xr:uid="{00000000-0005-0000-0000-00000B090000}"/>
    <cellStyle name="Accent3 5" xfId="167" xr:uid="{00000000-0005-0000-0000-00000C090000}"/>
    <cellStyle name="Accent3 5 2" xfId="1018" xr:uid="{00000000-0005-0000-0000-00000D090000}"/>
    <cellStyle name="Accent3 5 2 2" xfId="3239" xr:uid="{00000000-0005-0000-0000-00000E090000}"/>
    <cellStyle name="Accent3 5 2 3" xfId="6685" xr:uid="{00000000-0005-0000-0000-00000F090000}"/>
    <cellStyle name="Accent3 5 3" xfId="3240" xr:uid="{00000000-0005-0000-0000-000010090000}"/>
    <cellStyle name="Accent3 6" xfId="168" xr:uid="{00000000-0005-0000-0000-000011090000}"/>
    <cellStyle name="Accent3 6 2" xfId="3242" xr:uid="{00000000-0005-0000-0000-000012090000}"/>
    <cellStyle name="Accent3 6 3" xfId="3241" xr:uid="{00000000-0005-0000-0000-000013090000}"/>
    <cellStyle name="Accent3 7" xfId="169" xr:uid="{00000000-0005-0000-0000-000014090000}"/>
    <cellStyle name="Accent3 7 2" xfId="3244" xr:uid="{00000000-0005-0000-0000-000015090000}"/>
    <cellStyle name="Accent3 7 3" xfId="3243" xr:uid="{00000000-0005-0000-0000-000016090000}"/>
    <cellStyle name="Accent3 8" xfId="170" xr:uid="{00000000-0005-0000-0000-000017090000}"/>
    <cellStyle name="Accent3 8 2" xfId="3246" xr:uid="{00000000-0005-0000-0000-000018090000}"/>
    <cellStyle name="Accent3 8 3" xfId="3245" xr:uid="{00000000-0005-0000-0000-000019090000}"/>
    <cellStyle name="Accent3 9" xfId="171" xr:uid="{00000000-0005-0000-0000-00001A090000}"/>
    <cellStyle name="Accent3 9 2" xfId="3248" xr:uid="{00000000-0005-0000-0000-00001B090000}"/>
    <cellStyle name="Accent3 9 3" xfId="3247" xr:uid="{00000000-0005-0000-0000-00001C090000}"/>
    <cellStyle name="Accent4" xfId="172" builtinId="41" customBuiltin="1"/>
    <cellStyle name="Accent4 - 20%" xfId="173" xr:uid="{00000000-0005-0000-0000-00001E090000}"/>
    <cellStyle name="Accent4 - 40%" xfId="174" xr:uid="{00000000-0005-0000-0000-00001F090000}"/>
    <cellStyle name="Accent4 - 60%" xfId="175" xr:uid="{00000000-0005-0000-0000-000020090000}"/>
    <cellStyle name="Accent4 10" xfId="176" xr:uid="{00000000-0005-0000-0000-000021090000}"/>
    <cellStyle name="Accent4 10 2" xfId="3249" xr:uid="{00000000-0005-0000-0000-000022090000}"/>
    <cellStyle name="Accent4 11" xfId="177" xr:uid="{00000000-0005-0000-0000-000023090000}"/>
    <cellStyle name="Accent4 11 2" xfId="3250" xr:uid="{00000000-0005-0000-0000-000024090000}"/>
    <cellStyle name="Accent4 12" xfId="3251" xr:uid="{00000000-0005-0000-0000-000025090000}"/>
    <cellStyle name="Accent4 13" xfId="3252" xr:uid="{00000000-0005-0000-0000-000026090000}"/>
    <cellStyle name="Accent4 14" xfId="3253" xr:uid="{00000000-0005-0000-0000-000027090000}"/>
    <cellStyle name="Accent4 2" xfId="178" xr:uid="{00000000-0005-0000-0000-000028090000}"/>
    <cellStyle name="Accent4 2 10" xfId="3254" xr:uid="{00000000-0005-0000-0000-000029090000}"/>
    <cellStyle name="Accent4 2 2" xfId="179" xr:uid="{00000000-0005-0000-0000-00002A090000}"/>
    <cellStyle name="Accent4 2 2 2" xfId="3256" xr:uid="{00000000-0005-0000-0000-00002B090000}"/>
    <cellStyle name="Accent4 2 2 2 2" xfId="3257" xr:uid="{00000000-0005-0000-0000-00002C090000}"/>
    <cellStyle name="Accent4 2 2 3" xfId="3258" xr:uid="{00000000-0005-0000-0000-00002D090000}"/>
    <cellStyle name="Accent4 2 2 4" xfId="3255" xr:uid="{00000000-0005-0000-0000-00002E090000}"/>
    <cellStyle name="Accent4 2 2_ServerConfg._Details" xfId="3259" xr:uid="{00000000-0005-0000-0000-00002F090000}"/>
    <cellStyle name="Accent4 2 3" xfId="180" xr:uid="{00000000-0005-0000-0000-000030090000}"/>
    <cellStyle name="Accent4 2 3 2" xfId="3261" xr:uid="{00000000-0005-0000-0000-000031090000}"/>
    <cellStyle name="Accent4 2 3 3" xfId="3260" xr:uid="{00000000-0005-0000-0000-000032090000}"/>
    <cellStyle name="Accent4 2 4" xfId="3262" xr:uid="{00000000-0005-0000-0000-000033090000}"/>
    <cellStyle name="Accent4 2 4 2" xfId="3263" xr:uid="{00000000-0005-0000-0000-000034090000}"/>
    <cellStyle name="Accent4 2 5" xfId="3264" xr:uid="{00000000-0005-0000-0000-000035090000}"/>
    <cellStyle name="Accent4 2 6" xfId="3265" xr:uid="{00000000-0005-0000-0000-000036090000}"/>
    <cellStyle name="Accent4 2 7" xfId="3266" xr:uid="{00000000-0005-0000-0000-000037090000}"/>
    <cellStyle name="Accent4 2 8" xfId="3267" xr:uid="{00000000-0005-0000-0000-000038090000}"/>
    <cellStyle name="Accent4 2 9" xfId="3268" xr:uid="{00000000-0005-0000-0000-000039090000}"/>
    <cellStyle name="Accent4 3" xfId="181" xr:uid="{00000000-0005-0000-0000-00003A090000}"/>
    <cellStyle name="Accent4 3 2" xfId="182" xr:uid="{00000000-0005-0000-0000-00003B090000}"/>
    <cellStyle name="Accent4 3 2 2" xfId="3269" xr:uid="{00000000-0005-0000-0000-00003C090000}"/>
    <cellStyle name="Accent4 3 3" xfId="3270" xr:uid="{00000000-0005-0000-0000-00003D090000}"/>
    <cellStyle name="Accent4 4" xfId="183" xr:uid="{00000000-0005-0000-0000-00003E090000}"/>
    <cellStyle name="Accent4 4 2" xfId="1019" xr:uid="{00000000-0005-0000-0000-00003F090000}"/>
    <cellStyle name="Accent4 4 2 2" xfId="3271" xr:uid="{00000000-0005-0000-0000-000040090000}"/>
    <cellStyle name="Accent4 4 2 3" xfId="6686" xr:uid="{00000000-0005-0000-0000-000041090000}"/>
    <cellStyle name="Accent4 4 3" xfId="3272" xr:uid="{00000000-0005-0000-0000-000042090000}"/>
    <cellStyle name="Accent4 5" xfId="184" xr:uid="{00000000-0005-0000-0000-000043090000}"/>
    <cellStyle name="Accent4 5 2" xfId="1020" xr:uid="{00000000-0005-0000-0000-000044090000}"/>
    <cellStyle name="Accent4 5 2 2" xfId="3273" xr:uid="{00000000-0005-0000-0000-000045090000}"/>
    <cellStyle name="Accent4 5 2 3" xfId="6687" xr:uid="{00000000-0005-0000-0000-000046090000}"/>
    <cellStyle name="Accent4 5 3" xfId="3274" xr:uid="{00000000-0005-0000-0000-000047090000}"/>
    <cellStyle name="Accent4 6" xfId="185" xr:uid="{00000000-0005-0000-0000-000048090000}"/>
    <cellStyle name="Accent4 6 2" xfId="3276" xr:uid="{00000000-0005-0000-0000-000049090000}"/>
    <cellStyle name="Accent4 6 3" xfId="3275" xr:uid="{00000000-0005-0000-0000-00004A090000}"/>
    <cellStyle name="Accent4 7" xfId="186" xr:uid="{00000000-0005-0000-0000-00004B090000}"/>
    <cellStyle name="Accent4 7 2" xfId="3278" xr:uid="{00000000-0005-0000-0000-00004C090000}"/>
    <cellStyle name="Accent4 7 3" xfId="3277" xr:uid="{00000000-0005-0000-0000-00004D090000}"/>
    <cellStyle name="Accent4 8" xfId="187" xr:uid="{00000000-0005-0000-0000-00004E090000}"/>
    <cellStyle name="Accent4 8 2" xfId="3280" xr:uid="{00000000-0005-0000-0000-00004F090000}"/>
    <cellStyle name="Accent4 8 3" xfId="3279" xr:uid="{00000000-0005-0000-0000-000050090000}"/>
    <cellStyle name="Accent4 9" xfId="188" xr:uid="{00000000-0005-0000-0000-000051090000}"/>
    <cellStyle name="Accent4 9 2" xfId="3282" xr:uid="{00000000-0005-0000-0000-000052090000}"/>
    <cellStyle name="Accent4 9 3" xfId="3281" xr:uid="{00000000-0005-0000-0000-000053090000}"/>
    <cellStyle name="Accent5" xfId="189" builtinId="45" customBuiltin="1"/>
    <cellStyle name="Accent5 - 20%" xfId="190" xr:uid="{00000000-0005-0000-0000-000055090000}"/>
    <cellStyle name="Accent5 - 40%" xfId="191" xr:uid="{00000000-0005-0000-0000-000056090000}"/>
    <cellStyle name="Accent5 - 60%" xfId="192" xr:uid="{00000000-0005-0000-0000-000057090000}"/>
    <cellStyle name="Accent5 10" xfId="193" xr:uid="{00000000-0005-0000-0000-000058090000}"/>
    <cellStyle name="Accent5 10 2" xfId="3283" xr:uid="{00000000-0005-0000-0000-000059090000}"/>
    <cellStyle name="Accent5 11" xfId="194" xr:uid="{00000000-0005-0000-0000-00005A090000}"/>
    <cellStyle name="Accent5 11 2" xfId="3284" xr:uid="{00000000-0005-0000-0000-00005B090000}"/>
    <cellStyle name="Accent5 12" xfId="3285" xr:uid="{00000000-0005-0000-0000-00005C090000}"/>
    <cellStyle name="Accent5 13" xfId="3286" xr:uid="{00000000-0005-0000-0000-00005D090000}"/>
    <cellStyle name="Accent5 14" xfId="3287" xr:uid="{00000000-0005-0000-0000-00005E090000}"/>
    <cellStyle name="Accent5 2" xfId="195" xr:uid="{00000000-0005-0000-0000-00005F090000}"/>
    <cellStyle name="Accent5 2 10" xfId="3288" xr:uid="{00000000-0005-0000-0000-000060090000}"/>
    <cellStyle name="Accent5 2 2" xfId="196" xr:uid="{00000000-0005-0000-0000-000061090000}"/>
    <cellStyle name="Accent5 2 2 2" xfId="3290" xr:uid="{00000000-0005-0000-0000-000062090000}"/>
    <cellStyle name="Accent5 2 2 3" xfId="3289" xr:uid="{00000000-0005-0000-0000-000063090000}"/>
    <cellStyle name="Accent5 2 2_ServerConfg._Details" xfId="3291" xr:uid="{00000000-0005-0000-0000-000064090000}"/>
    <cellStyle name="Accent5 2 3" xfId="197" xr:uid="{00000000-0005-0000-0000-000065090000}"/>
    <cellStyle name="Accent5 2 3 2" xfId="3292" xr:uid="{00000000-0005-0000-0000-000066090000}"/>
    <cellStyle name="Accent5 2 4" xfId="3293" xr:uid="{00000000-0005-0000-0000-000067090000}"/>
    <cellStyle name="Accent5 2 4 2" xfId="3294" xr:uid="{00000000-0005-0000-0000-000068090000}"/>
    <cellStyle name="Accent5 2 5" xfId="3295" xr:uid="{00000000-0005-0000-0000-000069090000}"/>
    <cellStyle name="Accent5 2 6" xfId="3296" xr:uid="{00000000-0005-0000-0000-00006A090000}"/>
    <cellStyle name="Accent5 2 7" xfId="3297" xr:uid="{00000000-0005-0000-0000-00006B090000}"/>
    <cellStyle name="Accent5 2 8" xfId="3298" xr:uid="{00000000-0005-0000-0000-00006C090000}"/>
    <cellStyle name="Accent5 2 9" xfId="3299" xr:uid="{00000000-0005-0000-0000-00006D090000}"/>
    <cellStyle name="Accent5 3" xfId="198" xr:uid="{00000000-0005-0000-0000-00006E090000}"/>
    <cellStyle name="Accent5 3 2" xfId="199" xr:uid="{00000000-0005-0000-0000-00006F090000}"/>
    <cellStyle name="Accent5 3 2 2" xfId="3301" xr:uid="{00000000-0005-0000-0000-000070090000}"/>
    <cellStyle name="Accent5 3 2 3" xfId="3300" xr:uid="{00000000-0005-0000-0000-000071090000}"/>
    <cellStyle name="Accent5 4" xfId="200" xr:uid="{00000000-0005-0000-0000-000072090000}"/>
    <cellStyle name="Accent5 4 2" xfId="1021" xr:uid="{00000000-0005-0000-0000-000073090000}"/>
    <cellStyle name="Accent5 4 2 2" xfId="3302" xr:uid="{00000000-0005-0000-0000-000074090000}"/>
    <cellStyle name="Accent5 4 2 3" xfId="6688" xr:uid="{00000000-0005-0000-0000-000075090000}"/>
    <cellStyle name="Accent5 5" xfId="201" xr:uid="{00000000-0005-0000-0000-000076090000}"/>
    <cellStyle name="Accent5 5 2" xfId="1022" xr:uid="{00000000-0005-0000-0000-000077090000}"/>
    <cellStyle name="Accent5 5 2 2" xfId="3303" xr:uid="{00000000-0005-0000-0000-000078090000}"/>
    <cellStyle name="Accent5 5 2 3" xfId="6689" xr:uid="{00000000-0005-0000-0000-000079090000}"/>
    <cellStyle name="Accent5 5 3" xfId="3304" xr:uid="{00000000-0005-0000-0000-00007A090000}"/>
    <cellStyle name="Accent5 6" xfId="202" xr:uid="{00000000-0005-0000-0000-00007B090000}"/>
    <cellStyle name="Accent5 6 2" xfId="3306" xr:uid="{00000000-0005-0000-0000-00007C090000}"/>
    <cellStyle name="Accent5 6 3" xfId="3305" xr:uid="{00000000-0005-0000-0000-00007D090000}"/>
    <cellStyle name="Accent5 7" xfId="203" xr:uid="{00000000-0005-0000-0000-00007E090000}"/>
    <cellStyle name="Accent5 7 2" xfId="3308" xr:uid="{00000000-0005-0000-0000-00007F090000}"/>
    <cellStyle name="Accent5 7 3" xfId="3307" xr:uid="{00000000-0005-0000-0000-000080090000}"/>
    <cellStyle name="Accent5 8" xfId="204" xr:uid="{00000000-0005-0000-0000-000081090000}"/>
    <cellStyle name="Accent5 8 2" xfId="3310" xr:uid="{00000000-0005-0000-0000-000082090000}"/>
    <cellStyle name="Accent5 8 3" xfId="3309" xr:uid="{00000000-0005-0000-0000-000083090000}"/>
    <cellStyle name="Accent5 9" xfId="205" xr:uid="{00000000-0005-0000-0000-000084090000}"/>
    <cellStyle name="Accent5 9 2" xfId="3312" xr:uid="{00000000-0005-0000-0000-000085090000}"/>
    <cellStyle name="Accent5 9 3" xfId="3311" xr:uid="{00000000-0005-0000-0000-000086090000}"/>
    <cellStyle name="Accent6" xfId="206" builtinId="49" customBuiltin="1"/>
    <cellStyle name="Accent6 - 20%" xfId="207" xr:uid="{00000000-0005-0000-0000-000088090000}"/>
    <cellStyle name="Accent6 - 40%" xfId="208" xr:uid="{00000000-0005-0000-0000-000089090000}"/>
    <cellStyle name="Accent6 - 60%" xfId="209" xr:uid="{00000000-0005-0000-0000-00008A090000}"/>
    <cellStyle name="Accent6 10" xfId="210" xr:uid="{00000000-0005-0000-0000-00008B090000}"/>
    <cellStyle name="Accent6 10 2" xfId="3313" xr:uid="{00000000-0005-0000-0000-00008C090000}"/>
    <cellStyle name="Accent6 11" xfId="211" xr:uid="{00000000-0005-0000-0000-00008D090000}"/>
    <cellStyle name="Accent6 11 2" xfId="3314" xr:uid="{00000000-0005-0000-0000-00008E090000}"/>
    <cellStyle name="Accent6 12" xfId="3315" xr:uid="{00000000-0005-0000-0000-00008F090000}"/>
    <cellStyle name="Accent6 13" xfId="3316" xr:uid="{00000000-0005-0000-0000-000090090000}"/>
    <cellStyle name="Accent6 14" xfId="3317" xr:uid="{00000000-0005-0000-0000-000091090000}"/>
    <cellStyle name="Accent6 2" xfId="212" xr:uid="{00000000-0005-0000-0000-000092090000}"/>
    <cellStyle name="Accent6 2 10" xfId="3318" xr:uid="{00000000-0005-0000-0000-000093090000}"/>
    <cellStyle name="Accent6 2 2" xfId="213" xr:uid="{00000000-0005-0000-0000-000094090000}"/>
    <cellStyle name="Accent6 2 2 2" xfId="3320" xr:uid="{00000000-0005-0000-0000-000095090000}"/>
    <cellStyle name="Accent6 2 2 3" xfId="3319" xr:uid="{00000000-0005-0000-0000-000096090000}"/>
    <cellStyle name="Accent6 2 2_ServerConfg._Details" xfId="3321" xr:uid="{00000000-0005-0000-0000-000097090000}"/>
    <cellStyle name="Accent6 2 3" xfId="214" xr:uid="{00000000-0005-0000-0000-000098090000}"/>
    <cellStyle name="Accent6 2 3 2" xfId="3322" xr:uid="{00000000-0005-0000-0000-000099090000}"/>
    <cellStyle name="Accent6 2 4" xfId="3323" xr:uid="{00000000-0005-0000-0000-00009A090000}"/>
    <cellStyle name="Accent6 2 4 2" xfId="3324" xr:uid="{00000000-0005-0000-0000-00009B090000}"/>
    <cellStyle name="Accent6 2 5" xfId="3325" xr:uid="{00000000-0005-0000-0000-00009C090000}"/>
    <cellStyle name="Accent6 2 6" xfId="3326" xr:uid="{00000000-0005-0000-0000-00009D090000}"/>
    <cellStyle name="Accent6 2 7" xfId="3327" xr:uid="{00000000-0005-0000-0000-00009E090000}"/>
    <cellStyle name="Accent6 2 8" xfId="3328" xr:uid="{00000000-0005-0000-0000-00009F090000}"/>
    <cellStyle name="Accent6 2 9" xfId="3329" xr:uid="{00000000-0005-0000-0000-0000A0090000}"/>
    <cellStyle name="Accent6 3" xfId="215" xr:uid="{00000000-0005-0000-0000-0000A1090000}"/>
    <cellStyle name="Accent6 3 2" xfId="216" xr:uid="{00000000-0005-0000-0000-0000A2090000}"/>
    <cellStyle name="Accent6 3 2 2" xfId="3331" xr:uid="{00000000-0005-0000-0000-0000A3090000}"/>
    <cellStyle name="Accent6 3 2 3" xfId="3330" xr:uid="{00000000-0005-0000-0000-0000A4090000}"/>
    <cellStyle name="Accent6 4" xfId="217" xr:uid="{00000000-0005-0000-0000-0000A5090000}"/>
    <cellStyle name="Accent6 4 2" xfId="1023" xr:uid="{00000000-0005-0000-0000-0000A6090000}"/>
    <cellStyle name="Accent6 4 2 2" xfId="3332" xr:uid="{00000000-0005-0000-0000-0000A7090000}"/>
    <cellStyle name="Accent6 4 2 3" xfId="6690" xr:uid="{00000000-0005-0000-0000-0000A8090000}"/>
    <cellStyle name="Accent6 5" xfId="218" xr:uid="{00000000-0005-0000-0000-0000A9090000}"/>
    <cellStyle name="Accent6 5 2" xfId="1024" xr:uid="{00000000-0005-0000-0000-0000AA090000}"/>
    <cellStyle name="Accent6 5 2 2" xfId="3333" xr:uid="{00000000-0005-0000-0000-0000AB090000}"/>
    <cellStyle name="Accent6 5 2 3" xfId="6691" xr:uid="{00000000-0005-0000-0000-0000AC090000}"/>
    <cellStyle name="Accent6 5 3" xfId="3334" xr:uid="{00000000-0005-0000-0000-0000AD090000}"/>
    <cellStyle name="Accent6 6" xfId="219" xr:uid="{00000000-0005-0000-0000-0000AE090000}"/>
    <cellStyle name="Accent6 6 2" xfId="3336" xr:uid="{00000000-0005-0000-0000-0000AF090000}"/>
    <cellStyle name="Accent6 6 3" xfId="3335" xr:uid="{00000000-0005-0000-0000-0000B0090000}"/>
    <cellStyle name="Accent6 7" xfId="220" xr:uid="{00000000-0005-0000-0000-0000B1090000}"/>
    <cellStyle name="Accent6 7 2" xfId="3338" xr:uid="{00000000-0005-0000-0000-0000B2090000}"/>
    <cellStyle name="Accent6 7 3" xfId="3337" xr:uid="{00000000-0005-0000-0000-0000B3090000}"/>
    <cellStyle name="Accent6 8" xfId="221" xr:uid="{00000000-0005-0000-0000-0000B4090000}"/>
    <cellStyle name="Accent6 8 2" xfId="3340" xr:uid="{00000000-0005-0000-0000-0000B5090000}"/>
    <cellStyle name="Accent6 8 3" xfId="3339" xr:uid="{00000000-0005-0000-0000-0000B6090000}"/>
    <cellStyle name="Accent6 9" xfId="222" xr:uid="{00000000-0005-0000-0000-0000B7090000}"/>
    <cellStyle name="Accent6 9 2" xfId="3342" xr:uid="{00000000-0005-0000-0000-0000B8090000}"/>
    <cellStyle name="Accent6 9 3" xfId="3341" xr:uid="{00000000-0005-0000-0000-0000B9090000}"/>
    <cellStyle name="args.style" xfId="223" xr:uid="{00000000-0005-0000-0000-0000BA090000}"/>
    <cellStyle name="AssumptionHeader" xfId="894" xr:uid="{00000000-0005-0000-0000-0000BB090000}"/>
    <cellStyle name="Avertissement" xfId="224" xr:uid="{00000000-0005-0000-0000-0000BC090000}"/>
    <cellStyle name="Bad" xfId="225" builtinId="27" customBuiltin="1"/>
    <cellStyle name="Bad 10" xfId="3343" xr:uid="{00000000-0005-0000-0000-0000BE090000}"/>
    <cellStyle name="Bad 11" xfId="3344" xr:uid="{00000000-0005-0000-0000-0000BF090000}"/>
    <cellStyle name="Bad 12" xfId="3345" xr:uid="{00000000-0005-0000-0000-0000C0090000}"/>
    <cellStyle name="Bad 13" xfId="3346" xr:uid="{00000000-0005-0000-0000-0000C1090000}"/>
    <cellStyle name="Bad 14" xfId="3347" xr:uid="{00000000-0005-0000-0000-0000C2090000}"/>
    <cellStyle name="Bad 2" xfId="226" xr:uid="{00000000-0005-0000-0000-0000C3090000}"/>
    <cellStyle name="Bad 2 10" xfId="3348" xr:uid="{00000000-0005-0000-0000-0000C4090000}"/>
    <cellStyle name="Bad 2 2" xfId="227" xr:uid="{00000000-0005-0000-0000-0000C5090000}"/>
    <cellStyle name="Bad 2 2 2" xfId="3350" xr:uid="{00000000-0005-0000-0000-0000C6090000}"/>
    <cellStyle name="Bad 2 2 3" xfId="3349" xr:uid="{00000000-0005-0000-0000-0000C7090000}"/>
    <cellStyle name="Bad 2 2_ServerConfg._Details" xfId="3351" xr:uid="{00000000-0005-0000-0000-0000C8090000}"/>
    <cellStyle name="Bad 2 3" xfId="3352" xr:uid="{00000000-0005-0000-0000-0000C9090000}"/>
    <cellStyle name="Bad 2 4" xfId="3353" xr:uid="{00000000-0005-0000-0000-0000CA090000}"/>
    <cellStyle name="Bad 2 4 2" xfId="3354" xr:uid="{00000000-0005-0000-0000-0000CB090000}"/>
    <cellStyle name="Bad 2 5" xfId="3355" xr:uid="{00000000-0005-0000-0000-0000CC090000}"/>
    <cellStyle name="Bad 2 6" xfId="3356" xr:uid="{00000000-0005-0000-0000-0000CD090000}"/>
    <cellStyle name="Bad 2 7" xfId="3357" xr:uid="{00000000-0005-0000-0000-0000CE090000}"/>
    <cellStyle name="Bad 2 8" xfId="3358" xr:uid="{00000000-0005-0000-0000-0000CF090000}"/>
    <cellStyle name="Bad 2 9" xfId="3359" xr:uid="{00000000-0005-0000-0000-0000D0090000}"/>
    <cellStyle name="Bad 3" xfId="228" xr:uid="{00000000-0005-0000-0000-0000D1090000}"/>
    <cellStyle name="Bad 3 2" xfId="3360" xr:uid="{00000000-0005-0000-0000-0000D2090000}"/>
    <cellStyle name="Bad 4" xfId="229" xr:uid="{00000000-0005-0000-0000-0000D3090000}"/>
    <cellStyle name="Bad 4 2" xfId="1025" xr:uid="{00000000-0005-0000-0000-0000D4090000}"/>
    <cellStyle name="Bad 4 2 2" xfId="3361" xr:uid="{00000000-0005-0000-0000-0000D5090000}"/>
    <cellStyle name="Bad 4 2 3" xfId="6692" xr:uid="{00000000-0005-0000-0000-0000D6090000}"/>
    <cellStyle name="Bad 5" xfId="230" xr:uid="{00000000-0005-0000-0000-0000D7090000}"/>
    <cellStyle name="Bad 5 2" xfId="1026" xr:uid="{00000000-0005-0000-0000-0000D8090000}"/>
    <cellStyle name="Bad 5 2 2" xfId="3362" xr:uid="{00000000-0005-0000-0000-0000D9090000}"/>
    <cellStyle name="Bad 5 2 3" xfId="6693" xr:uid="{00000000-0005-0000-0000-0000DA090000}"/>
    <cellStyle name="Bad 5 3" xfId="3363" xr:uid="{00000000-0005-0000-0000-0000DB090000}"/>
    <cellStyle name="Bad 6" xfId="3364" xr:uid="{00000000-0005-0000-0000-0000DC090000}"/>
    <cellStyle name="Bad 6 2" xfId="3365" xr:uid="{00000000-0005-0000-0000-0000DD090000}"/>
    <cellStyle name="Bad 7" xfId="3366" xr:uid="{00000000-0005-0000-0000-0000DE090000}"/>
    <cellStyle name="Bad 7 2" xfId="3367" xr:uid="{00000000-0005-0000-0000-0000DF090000}"/>
    <cellStyle name="Bad 8" xfId="3368" xr:uid="{00000000-0005-0000-0000-0000E0090000}"/>
    <cellStyle name="Bad 8 2" xfId="3369" xr:uid="{00000000-0005-0000-0000-0000E1090000}"/>
    <cellStyle name="Bad 9" xfId="3370" xr:uid="{00000000-0005-0000-0000-0000E2090000}"/>
    <cellStyle name="Bad 9 2" xfId="3371" xr:uid="{00000000-0005-0000-0000-0000E3090000}"/>
    <cellStyle name="Calcul" xfId="231" xr:uid="{00000000-0005-0000-0000-0000E4090000}"/>
    <cellStyle name="Calcul 2" xfId="6694" xr:uid="{00000000-0005-0000-0000-0000E5090000}"/>
    <cellStyle name="Calcul 2 2" xfId="9392" xr:uid="{00000000-0005-0000-0000-0000E5090000}"/>
    <cellStyle name="Calcul 3" xfId="6671" xr:uid="{00000000-0005-0000-0000-0000E6090000}"/>
    <cellStyle name="Calcul 3 2" xfId="9384" xr:uid="{00000000-0005-0000-0000-0000E6090000}"/>
    <cellStyle name="Calcul 4" xfId="1116" xr:uid="{00000000-0005-0000-0000-0000E7090000}"/>
    <cellStyle name="Calculation" xfId="232" builtinId="22" customBuiltin="1"/>
    <cellStyle name="Calculation 10" xfId="3372" xr:uid="{00000000-0005-0000-0000-0000E9090000}"/>
    <cellStyle name="Calculation 11" xfId="3373" xr:uid="{00000000-0005-0000-0000-0000EA090000}"/>
    <cellStyle name="Calculation 12" xfId="3374" xr:uid="{00000000-0005-0000-0000-0000EB090000}"/>
    <cellStyle name="Calculation 13" xfId="3375" xr:uid="{00000000-0005-0000-0000-0000EC090000}"/>
    <cellStyle name="Calculation 14" xfId="3376" xr:uid="{00000000-0005-0000-0000-0000ED090000}"/>
    <cellStyle name="Calculation 2" xfId="233" xr:uid="{00000000-0005-0000-0000-0000EE090000}"/>
    <cellStyle name="Calculation 2 10" xfId="3377" xr:uid="{00000000-0005-0000-0000-0000EF090000}"/>
    <cellStyle name="Calculation 2 10 2" xfId="6780" xr:uid="{00000000-0005-0000-0000-0000F0090000}"/>
    <cellStyle name="Calculation 2 10 2 2" xfId="9415" xr:uid="{00000000-0005-0000-0000-0000F0090000}"/>
    <cellStyle name="Calculation 2 11" xfId="6639" xr:uid="{00000000-0005-0000-0000-0000F1090000}"/>
    <cellStyle name="Calculation 2 11 2" xfId="9365" xr:uid="{00000000-0005-0000-0000-0000F1090000}"/>
    <cellStyle name="Calculation 2 12" xfId="6763" xr:uid="{00000000-0005-0000-0000-0000F2090000}"/>
    <cellStyle name="Calculation 2 12 2" xfId="9410" xr:uid="{00000000-0005-0000-0000-0000F2090000}"/>
    <cellStyle name="Calculation 2 13" xfId="8127" xr:uid="{00000000-0005-0000-0000-0000EE090000}"/>
    <cellStyle name="Calculation 2 2" xfId="234" xr:uid="{00000000-0005-0000-0000-0000F3090000}"/>
    <cellStyle name="Calculation 2 2 2" xfId="3379" xr:uid="{00000000-0005-0000-0000-0000F4090000}"/>
    <cellStyle name="Calculation 2 2 2 2" xfId="6782" xr:uid="{00000000-0005-0000-0000-0000F5090000}"/>
    <cellStyle name="Calculation 2 2 2 2 2" xfId="9417" xr:uid="{00000000-0005-0000-0000-0000F5090000}"/>
    <cellStyle name="Calculation 2 2 3" xfId="3378" xr:uid="{00000000-0005-0000-0000-0000F6090000}"/>
    <cellStyle name="Calculation 2 2 4" xfId="6781" xr:uid="{00000000-0005-0000-0000-0000F7090000}"/>
    <cellStyle name="Calculation 2 2 4 2" xfId="9416" xr:uid="{00000000-0005-0000-0000-0000F7090000}"/>
    <cellStyle name="Calculation 2 2_ServerConfg._Details" xfId="3380" xr:uid="{00000000-0005-0000-0000-0000F8090000}"/>
    <cellStyle name="Calculation 2 3" xfId="893" xr:uid="{00000000-0005-0000-0000-0000F9090000}"/>
    <cellStyle name="Calculation 2 3 2" xfId="3381" xr:uid="{00000000-0005-0000-0000-0000FA090000}"/>
    <cellStyle name="Calculation 2 3 3" xfId="6783" xr:uid="{00000000-0005-0000-0000-0000FB090000}"/>
    <cellStyle name="Calculation 2 3 3 2" xfId="9418" xr:uid="{00000000-0005-0000-0000-0000FB090000}"/>
    <cellStyle name="Calculation 2 4" xfId="3382" xr:uid="{00000000-0005-0000-0000-0000FC090000}"/>
    <cellStyle name="Calculation 2 4 2" xfId="3383" xr:uid="{00000000-0005-0000-0000-0000FD090000}"/>
    <cellStyle name="Calculation 2 4 2 2" xfId="6785" xr:uid="{00000000-0005-0000-0000-0000FE090000}"/>
    <cellStyle name="Calculation 2 4 2 2 2" xfId="9420" xr:uid="{00000000-0005-0000-0000-0000FE090000}"/>
    <cellStyle name="Calculation 2 4 3" xfId="6784" xr:uid="{00000000-0005-0000-0000-0000FF090000}"/>
    <cellStyle name="Calculation 2 4 3 2" xfId="9419" xr:uid="{00000000-0005-0000-0000-0000FF090000}"/>
    <cellStyle name="Calculation 2 5" xfId="3384" xr:uid="{00000000-0005-0000-0000-0000000A0000}"/>
    <cellStyle name="Calculation 2 5 2" xfId="6786" xr:uid="{00000000-0005-0000-0000-0000010A0000}"/>
    <cellStyle name="Calculation 2 5 2 2" xfId="9421" xr:uid="{00000000-0005-0000-0000-0000010A0000}"/>
    <cellStyle name="Calculation 2 6" xfId="3385" xr:uid="{00000000-0005-0000-0000-0000020A0000}"/>
    <cellStyle name="Calculation 2 6 2" xfId="6787" xr:uid="{00000000-0005-0000-0000-0000030A0000}"/>
    <cellStyle name="Calculation 2 6 2 2" xfId="9422" xr:uid="{00000000-0005-0000-0000-0000030A0000}"/>
    <cellStyle name="Calculation 2 7" xfId="3386" xr:uid="{00000000-0005-0000-0000-0000040A0000}"/>
    <cellStyle name="Calculation 2 7 2" xfId="6788" xr:uid="{00000000-0005-0000-0000-0000050A0000}"/>
    <cellStyle name="Calculation 2 7 2 2" xfId="9423" xr:uid="{00000000-0005-0000-0000-0000050A0000}"/>
    <cellStyle name="Calculation 2 8" xfId="3387" xr:uid="{00000000-0005-0000-0000-0000060A0000}"/>
    <cellStyle name="Calculation 2 8 2" xfId="6789" xr:uid="{00000000-0005-0000-0000-0000070A0000}"/>
    <cellStyle name="Calculation 2 8 2 2" xfId="9424" xr:uid="{00000000-0005-0000-0000-0000070A0000}"/>
    <cellStyle name="Calculation 2 9" xfId="3388" xr:uid="{00000000-0005-0000-0000-0000080A0000}"/>
    <cellStyle name="Calculation 2 9 2" xfId="6790" xr:uid="{00000000-0005-0000-0000-0000090A0000}"/>
    <cellStyle name="Calculation 2 9 2 2" xfId="9425" xr:uid="{00000000-0005-0000-0000-0000090A0000}"/>
    <cellStyle name="Calculation 2_Xl0000008" xfId="3389" xr:uid="{00000000-0005-0000-0000-00000A0A0000}"/>
    <cellStyle name="Calculation 3" xfId="235" xr:uid="{00000000-0005-0000-0000-00000B0A0000}"/>
    <cellStyle name="Calculation 3 2" xfId="236" xr:uid="{00000000-0005-0000-0000-00000C0A0000}"/>
    <cellStyle name="Calculation 3 2 2" xfId="3391" xr:uid="{00000000-0005-0000-0000-00000D0A0000}"/>
    <cellStyle name="Calculation 3 2 3" xfId="3390" xr:uid="{00000000-0005-0000-0000-00000E0A0000}"/>
    <cellStyle name="Calculation 3 2 4" xfId="6791" xr:uid="{00000000-0005-0000-0000-00000F0A0000}"/>
    <cellStyle name="Calculation 3 2 4 2" xfId="9426" xr:uid="{00000000-0005-0000-0000-00000F0A0000}"/>
    <cellStyle name="Calculation 3 3" xfId="892" xr:uid="{00000000-0005-0000-0000-0000100A0000}"/>
    <cellStyle name="Calculation 3 4" xfId="6640" xr:uid="{00000000-0005-0000-0000-0000110A0000}"/>
    <cellStyle name="Calculation 3 4 2" xfId="9366" xr:uid="{00000000-0005-0000-0000-0000110A0000}"/>
    <cellStyle name="Calculation 3 5" xfId="6658" xr:uid="{00000000-0005-0000-0000-0000120A0000}"/>
    <cellStyle name="Calculation 3 5 2" xfId="9376" xr:uid="{00000000-0005-0000-0000-0000120A0000}"/>
    <cellStyle name="Calculation 4" xfId="237" xr:uid="{00000000-0005-0000-0000-0000130A0000}"/>
    <cellStyle name="Calculation 4 2" xfId="1027" xr:uid="{00000000-0005-0000-0000-0000140A0000}"/>
    <cellStyle name="Calculation 4 2 2" xfId="3392" xr:uid="{00000000-0005-0000-0000-0000150A0000}"/>
    <cellStyle name="Calculation 4 2 3" xfId="6695" xr:uid="{00000000-0005-0000-0000-0000160A0000}"/>
    <cellStyle name="Calculation 4 2 3 2" xfId="9393" xr:uid="{00000000-0005-0000-0000-0000160A0000}"/>
    <cellStyle name="Calculation 4 2 4" xfId="6650" xr:uid="{00000000-0005-0000-0000-0000170A0000}"/>
    <cellStyle name="Calculation 4 2 4 2" xfId="9370" xr:uid="{00000000-0005-0000-0000-0000170A0000}"/>
    <cellStyle name="Calculation 4 2 5" xfId="6792" xr:uid="{00000000-0005-0000-0000-0000180A0000}"/>
    <cellStyle name="Calculation 4 2 5 2" xfId="9427" xr:uid="{00000000-0005-0000-0000-0000180A0000}"/>
    <cellStyle name="Calculation 4 2 6" xfId="1138" xr:uid="{00000000-0005-0000-0000-0000190A0000}"/>
    <cellStyle name="Calculation 4 3" xfId="1100" xr:uid="{00000000-0005-0000-0000-00001A0A0000}"/>
    <cellStyle name="Calculation 4 4" xfId="6661" xr:uid="{00000000-0005-0000-0000-00001B0A0000}"/>
    <cellStyle name="Calculation 4 4 2" xfId="9379" xr:uid="{00000000-0005-0000-0000-00001B0A0000}"/>
    <cellStyle name="Calculation 4 5" xfId="6672" xr:uid="{00000000-0005-0000-0000-00001C0A0000}"/>
    <cellStyle name="Calculation 4 5 2" xfId="9385" xr:uid="{00000000-0005-0000-0000-00001C0A0000}"/>
    <cellStyle name="Calculation 4 6" xfId="1117" xr:uid="{00000000-0005-0000-0000-00001D0A0000}"/>
    <cellStyle name="Calculation 5" xfId="1028" xr:uid="{00000000-0005-0000-0000-00001E0A0000}"/>
    <cellStyle name="Calculation 5 2" xfId="1101" xr:uid="{00000000-0005-0000-0000-00001F0A0000}"/>
    <cellStyle name="Calculation 5 2 2" xfId="3393" xr:uid="{00000000-0005-0000-0000-0000200A0000}"/>
    <cellStyle name="Calculation 5 2 3" xfId="6793" xr:uid="{00000000-0005-0000-0000-0000210A0000}"/>
    <cellStyle name="Calculation 5 2 3 2" xfId="9428" xr:uid="{00000000-0005-0000-0000-0000210A0000}"/>
    <cellStyle name="Calculation 5 3" xfId="3394" xr:uid="{00000000-0005-0000-0000-0000220A0000}"/>
    <cellStyle name="Calculation 5 3 2" xfId="6794" xr:uid="{00000000-0005-0000-0000-0000230A0000}"/>
    <cellStyle name="Calculation 5 3 2 2" xfId="9429" xr:uid="{00000000-0005-0000-0000-0000230A0000}"/>
    <cellStyle name="Calculation 5 4" xfId="6662" xr:uid="{00000000-0005-0000-0000-0000240A0000}"/>
    <cellStyle name="Calculation 5 4 2" xfId="9380" xr:uid="{00000000-0005-0000-0000-0000240A0000}"/>
    <cellStyle name="Calculation 5 5" xfId="6651" xr:uid="{00000000-0005-0000-0000-0000250A0000}"/>
    <cellStyle name="Calculation 5 5 2" xfId="9371" xr:uid="{00000000-0005-0000-0000-0000250A0000}"/>
    <cellStyle name="Calculation 6" xfId="3395" xr:uid="{00000000-0005-0000-0000-0000260A0000}"/>
    <cellStyle name="Calculation 6 2" xfId="3396" xr:uid="{00000000-0005-0000-0000-0000270A0000}"/>
    <cellStyle name="Calculation 6 2 2" xfId="6796" xr:uid="{00000000-0005-0000-0000-0000280A0000}"/>
    <cellStyle name="Calculation 6 2 2 2" xfId="9431" xr:uid="{00000000-0005-0000-0000-0000280A0000}"/>
    <cellStyle name="Calculation 6 3" xfId="6795" xr:uid="{00000000-0005-0000-0000-0000290A0000}"/>
    <cellStyle name="Calculation 6 3 2" xfId="9430" xr:uid="{00000000-0005-0000-0000-0000290A0000}"/>
    <cellStyle name="Calculation 7" xfId="3397" xr:uid="{00000000-0005-0000-0000-00002A0A0000}"/>
    <cellStyle name="Calculation 7 2" xfId="3398" xr:uid="{00000000-0005-0000-0000-00002B0A0000}"/>
    <cellStyle name="Calculation 7 2 2" xfId="6797" xr:uid="{00000000-0005-0000-0000-00002C0A0000}"/>
    <cellStyle name="Calculation 7 2 2 2" xfId="9432" xr:uid="{00000000-0005-0000-0000-00002C0A0000}"/>
    <cellStyle name="Calculation 8" xfId="3399" xr:uid="{00000000-0005-0000-0000-00002D0A0000}"/>
    <cellStyle name="Calculation 8 2" xfId="3400" xr:uid="{00000000-0005-0000-0000-00002E0A0000}"/>
    <cellStyle name="Calculation 8 2 2" xfId="6799" xr:uid="{00000000-0005-0000-0000-00002F0A0000}"/>
    <cellStyle name="Calculation 8 2 2 2" xfId="9434" xr:uid="{00000000-0005-0000-0000-00002F0A0000}"/>
    <cellStyle name="Calculation 8 3" xfId="6798" xr:uid="{00000000-0005-0000-0000-0000300A0000}"/>
    <cellStyle name="Calculation 8 3 2" xfId="9433" xr:uid="{00000000-0005-0000-0000-0000300A0000}"/>
    <cellStyle name="Calculation 9" xfId="3401" xr:uid="{00000000-0005-0000-0000-0000310A0000}"/>
    <cellStyle name="Calculation 9 2" xfId="3402" xr:uid="{00000000-0005-0000-0000-0000320A0000}"/>
    <cellStyle name="Calculation 9 2 2" xfId="6801" xr:uid="{00000000-0005-0000-0000-0000330A0000}"/>
    <cellStyle name="Calculation 9 2 2 2" xfId="9436" xr:uid="{00000000-0005-0000-0000-0000330A0000}"/>
    <cellStyle name="Calculation 9 3" xfId="6800" xr:uid="{00000000-0005-0000-0000-0000340A0000}"/>
    <cellStyle name="Calculation 9 3 2" xfId="9435" xr:uid="{00000000-0005-0000-0000-0000340A0000}"/>
    <cellStyle name="Cellule liée" xfId="238" xr:uid="{00000000-0005-0000-0000-0000350A0000}"/>
    <cellStyle name="Changeable" xfId="895" xr:uid="{00000000-0005-0000-0000-0000360A0000}"/>
    <cellStyle name="Check Cell" xfId="239" builtinId="23" customBuiltin="1"/>
    <cellStyle name="Check Cell 10" xfId="3403" xr:uid="{00000000-0005-0000-0000-0000380A0000}"/>
    <cellStyle name="Check Cell 11" xfId="3404" xr:uid="{00000000-0005-0000-0000-0000390A0000}"/>
    <cellStyle name="Check Cell 12" xfId="3405" xr:uid="{00000000-0005-0000-0000-00003A0A0000}"/>
    <cellStyle name="Check Cell 13" xfId="3406" xr:uid="{00000000-0005-0000-0000-00003B0A0000}"/>
    <cellStyle name="Check Cell 14" xfId="3407" xr:uid="{00000000-0005-0000-0000-00003C0A0000}"/>
    <cellStyle name="Check Cell 2" xfId="240" xr:uid="{00000000-0005-0000-0000-00003D0A0000}"/>
    <cellStyle name="Check Cell 2 10" xfId="3408" xr:uid="{00000000-0005-0000-0000-00003E0A0000}"/>
    <cellStyle name="Check Cell 2 2" xfId="241" xr:uid="{00000000-0005-0000-0000-00003F0A0000}"/>
    <cellStyle name="Check Cell 2 2 2" xfId="3410" xr:uid="{00000000-0005-0000-0000-0000400A0000}"/>
    <cellStyle name="Check Cell 2 2 3" xfId="3409" xr:uid="{00000000-0005-0000-0000-0000410A0000}"/>
    <cellStyle name="Check Cell 2 2_ServerConfg._Details" xfId="3411" xr:uid="{00000000-0005-0000-0000-0000420A0000}"/>
    <cellStyle name="Check Cell 2 3" xfId="3412" xr:uid="{00000000-0005-0000-0000-0000430A0000}"/>
    <cellStyle name="Check Cell 2 4" xfId="3413" xr:uid="{00000000-0005-0000-0000-0000440A0000}"/>
    <cellStyle name="Check Cell 2 4 2" xfId="3414" xr:uid="{00000000-0005-0000-0000-0000450A0000}"/>
    <cellStyle name="Check Cell 2 5" xfId="3415" xr:uid="{00000000-0005-0000-0000-0000460A0000}"/>
    <cellStyle name="Check Cell 2 6" xfId="3416" xr:uid="{00000000-0005-0000-0000-0000470A0000}"/>
    <cellStyle name="Check Cell 2 7" xfId="3417" xr:uid="{00000000-0005-0000-0000-0000480A0000}"/>
    <cellStyle name="Check Cell 2 8" xfId="3418" xr:uid="{00000000-0005-0000-0000-0000490A0000}"/>
    <cellStyle name="Check Cell 2 9" xfId="3419" xr:uid="{00000000-0005-0000-0000-00004A0A0000}"/>
    <cellStyle name="Check Cell 2_Xl0000008" xfId="3420" xr:uid="{00000000-0005-0000-0000-00004B0A0000}"/>
    <cellStyle name="Check Cell 3" xfId="242" xr:uid="{00000000-0005-0000-0000-00004C0A0000}"/>
    <cellStyle name="Check Cell 3 2" xfId="896" xr:uid="{00000000-0005-0000-0000-00004D0A0000}"/>
    <cellStyle name="Check Cell 3 2 2" xfId="3421" xr:uid="{00000000-0005-0000-0000-00004E0A0000}"/>
    <cellStyle name="Check Cell 3 2 3" xfId="6696" xr:uid="{00000000-0005-0000-0000-00004F0A0000}"/>
    <cellStyle name="Check Cell 4" xfId="243" xr:uid="{00000000-0005-0000-0000-0000500A0000}"/>
    <cellStyle name="Check Cell 4 2" xfId="1029" xr:uid="{00000000-0005-0000-0000-0000510A0000}"/>
    <cellStyle name="Check Cell 4 2 2" xfId="3422" xr:uid="{00000000-0005-0000-0000-0000520A0000}"/>
    <cellStyle name="Check Cell 4 2 3" xfId="6697" xr:uid="{00000000-0005-0000-0000-0000530A0000}"/>
    <cellStyle name="Check Cell 5" xfId="976" xr:uid="{00000000-0005-0000-0000-0000540A0000}"/>
    <cellStyle name="Check Cell 5 2" xfId="1087" xr:uid="{00000000-0005-0000-0000-0000550A0000}"/>
    <cellStyle name="Check Cell 5 2 2" xfId="3423" xr:uid="{00000000-0005-0000-0000-0000560A0000}"/>
    <cellStyle name="Check Cell 5 3" xfId="3424" xr:uid="{00000000-0005-0000-0000-0000570A0000}"/>
    <cellStyle name="Check Cell 6" xfId="3425" xr:uid="{00000000-0005-0000-0000-0000580A0000}"/>
    <cellStyle name="Check Cell 6 2" xfId="3426" xr:uid="{00000000-0005-0000-0000-0000590A0000}"/>
    <cellStyle name="Check Cell 7" xfId="3427" xr:uid="{00000000-0005-0000-0000-00005A0A0000}"/>
    <cellStyle name="Check Cell 7 2" xfId="3428" xr:uid="{00000000-0005-0000-0000-00005B0A0000}"/>
    <cellStyle name="Check Cell 8" xfId="3429" xr:uid="{00000000-0005-0000-0000-00005C0A0000}"/>
    <cellStyle name="Check Cell 8 2" xfId="3430" xr:uid="{00000000-0005-0000-0000-00005D0A0000}"/>
    <cellStyle name="Check Cell 9" xfId="3431" xr:uid="{00000000-0005-0000-0000-00005E0A0000}"/>
    <cellStyle name="Check Cell 9 2" xfId="3432" xr:uid="{00000000-0005-0000-0000-00005F0A0000}"/>
    <cellStyle name="Checksum" xfId="244" xr:uid="{00000000-0005-0000-0000-0000600A0000}"/>
    <cellStyle name="Column label" xfId="245" xr:uid="{00000000-0005-0000-0000-0000610A0000}"/>
    <cellStyle name="Column label (left aligned)" xfId="246" xr:uid="{00000000-0005-0000-0000-0000620A0000}"/>
    <cellStyle name="Column label (no wrap)" xfId="247" xr:uid="{00000000-0005-0000-0000-0000630A0000}"/>
    <cellStyle name="Column label (not bold)" xfId="248" xr:uid="{00000000-0005-0000-0000-0000640A0000}"/>
    <cellStyle name="Comma" xfId="249" builtinId="3"/>
    <cellStyle name="Comma 10" xfId="250" xr:uid="{00000000-0005-0000-0000-0000660A0000}"/>
    <cellStyle name="Comma 10 2" xfId="251" xr:uid="{00000000-0005-0000-0000-0000670A0000}"/>
    <cellStyle name="Comma 10 2 2" xfId="975" xr:uid="{00000000-0005-0000-0000-0000680A0000}"/>
    <cellStyle name="Comma 10 2 2 2" xfId="6699" xr:uid="{00000000-0005-0000-0000-0000690A0000}"/>
    <cellStyle name="Comma 10 2 3" xfId="3433" xr:uid="{00000000-0005-0000-0000-00006A0A0000}"/>
    <cellStyle name="Comma 10 3" xfId="252" xr:uid="{00000000-0005-0000-0000-00006B0A0000}"/>
    <cellStyle name="Comma 10 3 2" xfId="1145" xr:uid="{00000000-0005-0000-0000-00006C0A0000}"/>
    <cellStyle name="Comma 10 3 3" xfId="3434" xr:uid="{00000000-0005-0000-0000-00006D0A0000}"/>
    <cellStyle name="Comma 10 4" xfId="3435" xr:uid="{00000000-0005-0000-0000-00006E0A0000}"/>
    <cellStyle name="Comma 10 4 2" xfId="6698" xr:uid="{00000000-0005-0000-0000-00006F0A0000}"/>
    <cellStyle name="Comma 11" xfId="253" xr:uid="{00000000-0005-0000-0000-0000700A0000}"/>
    <cellStyle name="Comma 11 2" xfId="3437" xr:uid="{00000000-0005-0000-0000-0000710A0000}"/>
    <cellStyle name="Comma 11 3" xfId="3436" xr:uid="{00000000-0005-0000-0000-0000720A0000}"/>
    <cellStyle name="Comma 12" xfId="3438" xr:uid="{00000000-0005-0000-0000-0000730A0000}"/>
    <cellStyle name="Comma 12 2" xfId="3439" xr:uid="{00000000-0005-0000-0000-0000740A0000}"/>
    <cellStyle name="Comma 13" xfId="3440" xr:uid="{00000000-0005-0000-0000-0000750A0000}"/>
    <cellStyle name="Comma 13 2" xfId="6637" xr:uid="{00000000-0005-0000-0000-0000760A0000}"/>
    <cellStyle name="Comma 14" xfId="1030" xr:uid="{00000000-0005-0000-0000-0000770A0000}"/>
    <cellStyle name="Comma 14 2" xfId="5332" xr:uid="{00000000-0005-0000-0000-0000780A0000}"/>
    <cellStyle name="Comma 15" xfId="3441" xr:uid="{00000000-0005-0000-0000-0000790A0000}"/>
    <cellStyle name="Comma 15 2" xfId="5333" xr:uid="{00000000-0005-0000-0000-00007A0A0000}"/>
    <cellStyle name="Comma 16" xfId="5334" xr:uid="{00000000-0005-0000-0000-00007B0A0000}"/>
    <cellStyle name="Comma 17" xfId="6635" xr:uid="{00000000-0005-0000-0000-00007C0A0000}"/>
    <cellStyle name="Comma 19 2" xfId="897" xr:uid="{00000000-0005-0000-0000-00007D0A0000}"/>
    <cellStyle name="Comma 2" xfId="254" xr:uid="{00000000-0005-0000-0000-00007E0A0000}"/>
    <cellStyle name="Comma 2 10" xfId="255" xr:uid="{00000000-0005-0000-0000-00007F0A0000}"/>
    <cellStyle name="Comma 2 11" xfId="3442" xr:uid="{00000000-0005-0000-0000-0000800A0000}"/>
    <cellStyle name="Comma 2 12" xfId="10699" xr:uid="{8E0C396F-1CB7-42AA-A134-F2D1C418B124}"/>
    <cellStyle name="Comma 2 2" xfId="256" xr:uid="{00000000-0005-0000-0000-0000810A0000}"/>
    <cellStyle name="Comma 2 2 2" xfId="257" xr:uid="{00000000-0005-0000-0000-0000820A0000}"/>
    <cellStyle name="Comma 2 2 2 2" xfId="899" xr:uid="{00000000-0005-0000-0000-0000830A0000}"/>
    <cellStyle name="Comma 2 2 2 2 2" xfId="3445" xr:uid="{00000000-0005-0000-0000-0000840A0000}"/>
    <cellStyle name="Comma 2 2 2 2 3" xfId="3444" xr:uid="{00000000-0005-0000-0000-0000850A0000}"/>
    <cellStyle name="Comma 2 2 2 2 4" xfId="6701" xr:uid="{00000000-0005-0000-0000-0000860A0000}"/>
    <cellStyle name="Comma 2 2 2 3" xfId="3446" xr:uid="{00000000-0005-0000-0000-0000870A0000}"/>
    <cellStyle name="Comma 2 2 3" xfId="258" xr:uid="{00000000-0005-0000-0000-0000880A0000}"/>
    <cellStyle name="Comma 2 2 3 2" xfId="3448" xr:uid="{00000000-0005-0000-0000-0000890A0000}"/>
    <cellStyle name="Comma 2 2 3 3" xfId="3447" xr:uid="{00000000-0005-0000-0000-00008A0A0000}"/>
    <cellStyle name="Comma 2 2 4" xfId="898" xr:uid="{00000000-0005-0000-0000-00008B0A0000}"/>
    <cellStyle name="Comma 2 2 4 2" xfId="6700" xr:uid="{00000000-0005-0000-0000-00008C0A0000}"/>
    <cellStyle name="Comma 2 2 5" xfId="3443" xr:uid="{00000000-0005-0000-0000-00008D0A0000}"/>
    <cellStyle name="Comma 2 3" xfId="259" xr:uid="{00000000-0005-0000-0000-00008E0A0000}"/>
    <cellStyle name="Comma 2 3 2" xfId="260" xr:uid="{00000000-0005-0000-0000-00008F0A0000}"/>
    <cellStyle name="Comma 2 3 2 2" xfId="1032" xr:uid="{00000000-0005-0000-0000-0000900A0000}"/>
    <cellStyle name="Comma 2 3 2 2 2" xfId="3449" xr:uid="{00000000-0005-0000-0000-0000910A0000}"/>
    <cellStyle name="Comma 2 3 3" xfId="261" xr:uid="{00000000-0005-0000-0000-0000920A0000}"/>
    <cellStyle name="Comma 2 3 3 2" xfId="3451" xr:uid="{00000000-0005-0000-0000-0000930A0000}"/>
    <cellStyle name="Comma 2 3 3 3" xfId="3452" xr:uid="{00000000-0005-0000-0000-0000940A0000}"/>
    <cellStyle name="Comma 2 3 3 4" xfId="3450" xr:uid="{00000000-0005-0000-0000-0000950A0000}"/>
    <cellStyle name="Comma 2 3 4" xfId="1031" xr:uid="{00000000-0005-0000-0000-0000960A0000}"/>
    <cellStyle name="Comma 2 3 4 2" xfId="3453" xr:uid="{00000000-0005-0000-0000-0000970A0000}"/>
    <cellStyle name="Comma 2 3 4 3" xfId="6702" xr:uid="{00000000-0005-0000-0000-0000980A0000}"/>
    <cellStyle name="Comma 2 31 2" xfId="262" xr:uid="{00000000-0005-0000-0000-0000990A0000}"/>
    <cellStyle name="Comma 2 4" xfId="263" xr:uid="{00000000-0005-0000-0000-00009A0A0000}"/>
    <cellStyle name="Comma 2 4 2" xfId="264" xr:uid="{00000000-0005-0000-0000-00009B0A0000}"/>
    <cellStyle name="Comma 2 4 2 2" xfId="1034" xr:uid="{00000000-0005-0000-0000-00009C0A0000}"/>
    <cellStyle name="Comma 2 4 2 2 2" xfId="3454" xr:uid="{00000000-0005-0000-0000-00009D0A0000}"/>
    <cellStyle name="Comma 2 4 3" xfId="265" xr:uid="{00000000-0005-0000-0000-00009E0A0000}"/>
    <cellStyle name="Comma 2 4 4" xfId="1033" xr:uid="{00000000-0005-0000-0000-00009F0A0000}"/>
    <cellStyle name="Comma 2 4 4 2" xfId="6703" xr:uid="{00000000-0005-0000-0000-0000A00A0000}"/>
    <cellStyle name="Comma 2 5" xfId="266" xr:uid="{00000000-0005-0000-0000-0000A10A0000}"/>
    <cellStyle name="Comma 2 5 2" xfId="267" xr:uid="{00000000-0005-0000-0000-0000A20A0000}"/>
    <cellStyle name="Comma 2 5 2 2" xfId="3457" xr:uid="{00000000-0005-0000-0000-0000A30A0000}"/>
    <cellStyle name="Comma 2 5 2 3" xfId="3456" xr:uid="{00000000-0005-0000-0000-0000A40A0000}"/>
    <cellStyle name="Comma 2 5 3" xfId="1035" xr:uid="{00000000-0005-0000-0000-0000A50A0000}"/>
    <cellStyle name="Comma 2 5 3 2" xfId="3458" xr:uid="{00000000-0005-0000-0000-0000A60A0000}"/>
    <cellStyle name="Comma 2 5 3 3" xfId="6704" xr:uid="{00000000-0005-0000-0000-0000A70A0000}"/>
    <cellStyle name="Comma 2 5 4" xfId="3459" xr:uid="{00000000-0005-0000-0000-0000A80A0000}"/>
    <cellStyle name="Comma 2 5 5" xfId="3455" xr:uid="{00000000-0005-0000-0000-0000A90A0000}"/>
    <cellStyle name="Comma 2 6" xfId="268" xr:uid="{00000000-0005-0000-0000-0000AA0A0000}"/>
    <cellStyle name="Comma 2 6 2" xfId="3461" xr:uid="{00000000-0005-0000-0000-0000AB0A0000}"/>
    <cellStyle name="Comma 2 6 3" xfId="3462" xr:uid="{00000000-0005-0000-0000-0000AC0A0000}"/>
    <cellStyle name="Comma 2 6 4" xfId="3460" xr:uid="{00000000-0005-0000-0000-0000AD0A0000}"/>
    <cellStyle name="Comma 2 7" xfId="269" xr:uid="{00000000-0005-0000-0000-0000AE0A0000}"/>
    <cellStyle name="Comma 2 7 2" xfId="3464" xr:uid="{00000000-0005-0000-0000-0000AF0A0000}"/>
    <cellStyle name="Comma 2 7 3" xfId="3463" xr:uid="{00000000-0005-0000-0000-0000B00A0000}"/>
    <cellStyle name="Comma 2 8" xfId="3465" xr:uid="{00000000-0005-0000-0000-0000B10A0000}"/>
    <cellStyle name="Comma 2 8 2" xfId="3466" xr:uid="{00000000-0005-0000-0000-0000B20A0000}"/>
    <cellStyle name="Comma 2 9" xfId="3467" xr:uid="{00000000-0005-0000-0000-0000B30A0000}"/>
    <cellStyle name="Comma 3" xfId="270" xr:uid="{00000000-0005-0000-0000-0000B40A0000}"/>
    <cellStyle name="Comma 3 2" xfId="271" xr:uid="{00000000-0005-0000-0000-0000B50A0000}"/>
    <cellStyle name="Comma 3 2 2" xfId="272" xr:uid="{00000000-0005-0000-0000-0000B60A0000}"/>
    <cellStyle name="Comma 3 2 2 2" xfId="3469" xr:uid="{00000000-0005-0000-0000-0000B70A0000}"/>
    <cellStyle name="Comma 3 2 2 3" xfId="3470" xr:uid="{00000000-0005-0000-0000-0000B80A0000}"/>
    <cellStyle name="Comma 3 2 3" xfId="273" xr:uid="{00000000-0005-0000-0000-0000B90A0000}"/>
    <cellStyle name="Comma 3 2 3 2" xfId="3472" xr:uid="{00000000-0005-0000-0000-0000BA0A0000}"/>
    <cellStyle name="Comma 3 2 3 3" xfId="3471" xr:uid="{00000000-0005-0000-0000-0000BB0A0000}"/>
    <cellStyle name="Comma 3 2 4" xfId="274" xr:uid="{00000000-0005-0000-0000-0000BC0A0000}"/>
    <cellStyle name="Comma 3 2 5" xfId="901" xr:uid="{00000000-0005-0000-0000-0000BD0A0000}"/>
    <cellStyle name="Comma 3 2 5 2" xfId="6706" xr:uid="{00000000-0005-0000-0000-0000BE0A0000}"/>
    <cellStyle name="Comma 3 2 6" xfId="3468" xr:uid="{00000000-0005-0000-0000-0000BF0A0000}"/>
    <cellStyle name="Comma 3 3" xfId="275" xr:uid="{00000000-0005-0000-0000-0000C00A0000}"/>
    <cellStyle name="Comma 3 3 2" xfId="276" xr:uid="{00000000-0005-0000-0000-0000C10A0000}"/>
    <cellStyle name="Comma 3 3 2 2" xfId="3474" xr:uid="{00000000-0005-0000-0000-0000C20A0000}"/>
    <cellStyle name="Comma 3 3 2 3" xfId="3473" xr:uid="{00000000-0005-0000-0000-0000C30A0000}"/>
    <cellStyle name="Comma 3 3 3" xfId="3475" xr:uid="{00000000-0005-0000-0000-0000C40A0000}"/>
    <cellStyle name="Comma 3 4" xfId="277" xr:uid="{00000000-0005-0000-0000-0000C50A0000}"/>
    <cellStyle name="Comma 3 4 2" xfId="3476" xr:uid="{00000000-0005-0000-0000-0000C60A0000}"/>
    <cellStyle name="Comma 3 4 2 2" xfId="3477" xr:uid="{00000000-0005-0000-0000-0000C70A0000}"/>
    <cellStyle name="Comma 3 4 3" xfId="3478" xr:uid="{00000000-0005-0000-0000-0000C80A0000}"/>
    <cellStyle name="Comma 3 5" xfId="278" xr:uid="{00000000-0005-0000-0000-0000C90A0000}"/>
    <cellStyle name="Comma 3 5 2" xfId="3480" xr:uid="{00000000-0005-0000-0000-0000CA0A0000}"/>
    <cellStyle name="Comma 3 5 3" xfId="3479" xr:uid="{00000000-0005-0000-0000-0000CB0A0000}"/>
    <cellStyle name="Comma 3 6" xfId="279" xr:uid="{00000000-0005-0000-0000-0000CC0A0000}"/>
    <cellStyle name="Comma 3 6 2" xfId="3481" xr:uid="{00000000-0005-0000-0000-0000CD0A0000}"/>
    <cellStyle name="Comma 3 7" xfId="900" xr:uid="{00000000-0005-0000-0000-0000CE0A0000}"/>
    <cellStyle name="Comma 3 7 2" xfId="6705" xr:uid="{00000000-0005-0000-0000-0000CF0A0000}"/>
    <cellStyle name="Comma 30" xfId="3482" xr:uid="{00000000-0005-0000-0000-0000D00A0000}"/>
    <cellStyle name="Comma 4" xfId="280" xr:uid="{00000000-0005-0000-0000-0000D10A0000}"/>
    <cellStyle name="Comma 4 2" xfId="281" xr:uid="{00000000-0005-0000-0000-0000D20A0000}"/>
    <cellStyle name="Comma 4 2 2" xfId="282" xr:uid="{00000000-0005-0000-0000-0000D30A0000}"/>
    <cellStyle name="Comma 4 2 2 2" xfId="3484" xr:uid="{00000000-0005-0000-0000-0000D40A0000}"/>
    <cellStyle name="Comma 4 2 2 3" xfId="3485" xr:uid="{00000000-0005-0000-0000-0000D50A0000}"/>
    <cellStyle name="Comma 4 2 2 4" xfId="3483" xr:uid="{00000000-0005-0000-0000-0000D60A0000}"/>
    <cellStyle name="Comma 4 2 3" xfId="283" xr:uid="{00000000-0005-0000-0000-0000D70A0000}"/>
    <cellStyle name="Comma 4 2 3 2" xfId="3487" xr:uid="{00000000-0005-0000-0000-0000D80A0000}"/>
    <cellStyle name="Comma 4 2 3 3" xfId="3486" xr:uid="{00000000-0005-0000-0000-0000D90A0000}"/>
    <cellStyle name="Comma 4 2 4" xfId="1036" xr:uid="{00000000-0005-0000-0000-0000DA0A0000}"/>
    <cellStyle name="Comma 4 2 4 2" xfId="3488" xr:uid="{00000000-0005-0000-0000-0000DB0A0000}"/>
    <cellStyle name="Comma 4 3" xfId="284" xr:uid="{00000000-0005-0000-0000-0000DC0A0000}"/>
    <cellStyle name="Comma 4 3 2" xfId="3490" xr:uid="{00000000-0005-0000-0000-0000DD0A0000}"/>
    <cellStyle name="Comma 4 3 3" xfId="3491" xr:uid="{00000000-0005-0000-0000-0000DE0A0000}"/>
    <cellStyle name="Comma 4 3 4" xfId="3489" xr:uid="{00000000-0005-0000-0000-0000DF0A0000}"/>
    <cellStyle name="Comma 4 4" xfId="285" xr:uid="{00000000-0005-0000-0000-0000E00A0000}"/>
    <cellStyle name="Comma 4 4 2" xfId="3492" xr:uid="{00000000-0005-0000-0000-0000E10A0000}"/>
    <cellStyle name="Comma 4 5" xfId="902" xr:uid="{00000000-0005-0000-0000-0000E20A0000}"/>
    <cellStyle name="Comma 4 5 2" xfId="3493" xr:uid="{00000000-0005-0000-0000-0000E30A0000}"/>
    <cellStyle name="Comma 4 5 3" xfId="6707" xr:uid="{00000000-0005-0000-0000-0000E40A0000}"/>
    <cellStyle name="Comma 5" xfId="286" xr:uid="{00000000-0005-0000-0000-0000E50A0000}"/>
    <cellStyle name="Comma 5 2" xfId="287" xr:uid="{00000000-0005-0000-0000-0000E60A0000}"/>
    <cellStyle name="Comma 5 2 2" xfId="288" xr:uid="{00000000-0005-0000-0000-0000E70A0000}"/>
    <cellStyle name="Comma 5 2 2 2" xfId="3495" xr:uid="{00000000-0005-0000-0000-0000E80A0000}"/>
    <cellStyle name="Comma 5 2 2 3" xfId="3494" xr:uid="{00000000-0005-0000-0000-0000E90A0000}"/>
    <cellStyle name="Comma 5 2 3" xfId="1037" xr:uid="{00000000-0005-0000-0000-0000EA0A0000}"/>
    <cellStyle name="Comma 5 2 3 2" xfId="3496" xr:uid="{00000000-0005-0000-0000-0000EB0A0000}"/>
    <cellStyle name="Comma 5 2 4" xfId="3497" xr:uid="{00000000-0005-0000-0000-0000EC0A0000}"/>
    <cellStyle name="Comma 5 3" xfId="289" xr:uid="{00000000-0005-0000-0000-0000ED0A0000}"/>
    <cellStyle name="Comma 5 3 2" xfId="1038" xr:uid="{00000000-0005-0000-0000-0000EE0A0000}"/>
    <cellStyle name="Comma 5 3 2 2" xfId="6710" xr:uid="{00000000-0005-0000-0000-0000EF0A0000}"/>
    <cellStyle name="Comma 5 3 3" xfId="3498" xr:uid="{00000000-0005-0000-0000-0000F00A0000}"/>
    <cellStyle name="Comma 5 4" xfId="290" xr:uid="{00000000-0005-0000-0000-0000F10A0000}"/>
    <cellStyle name="Comma 5 4 2" xfId="3500" xr:uid="{00000000-0005-0000-0000-0000F20A0000}"/>
    <cellStyle name="Comma 5 4 3" xfId="3499" xr:uid="{00000000-0005-0000-0000-0000F30A0000}"/>
    <cellStyle name="Comma 5 5" xfId="291" xr:uid="{00000000-0005-0000-0000-0000F40A0000}"/>
    <cellStyle name="Comma 5 5 2" xfId="3502" xr:uid="{00000000-0005-0000-0000-0000F50A0000}"/>
    <cellStyle name="Comma 5 5 3" xfId="3501" xr:uid="{00000000-0005-0000-0000-0000F60A0000}"/>
    <cellStyle name="Comma 5 6" xfId="903" xr:uid="{00000000-0005-0000-0000-0000F70A0000}"/>
    <cellStyle name="Comma 5 6 2" xfId="3503" xr:uid="{00000000-0005-0000-0000-0000F80A0000}"/>
    <cellStyle name="Comma 5 6 3" xfId="6709" xr:uid="{00000000-0005-0000-0000-0000F90A0000}"/>
    <cellStyle name="Comma 5 7" xfId="1118" xr:uid="{00000000-0005-0000-0000-0000FA0A0000}"/>
    <cellStyle name="Comma 6" xfId="292" xr:uid="{00000000-0005-0000-0000-0000FB0A0000}"/>
    <cellStyle name="Comma 6 2" xfId="293" xr:uid="{00000000-0005-0000-0000-0000FC0A0000}"/>
    <cellStyle name="Comma 6 3" xfId="294" xr:uid="{00000000-0005-0000-0000-0000FD0A0000}"/>
    <cellStyle name="Comma 6 4" xfId="295" xr:uid="{00000000-0005-0000-0000-0000FE0A0000}"/>
    <cellStyle name="Comma 6 5" xfId="904" xr:uid="{00000000-0005-0000-0000-0000FF0A0000}"/>
    <cellStyle name="Comma 6 5 2" xfId="6711" xr:uid="{00000000-0005-0000-0000-0000000B0000}"/>
    <cellStyle name="Comma 7" xfId="296" xr:uid="{00000000-0005-0000-0000-0000010B0000}"/>
    <cellStyle name="Comma 7 2" xfId="297" xr:uid="{00000000-0005-0000-0000-0000020B0000}"/>
    <cellStyle name="Comma 7 3" xfId="298" xr:uid="{00000000-0005-0000-0000-0000030B0000}"/>
    <cellStyle name="Comma 7 4" xfId="299" xr:uid="{00000000-0005-0000-0000-0000040B0000}"/>
    <cellStyle name="Comma 7 5" xfId="905" xr:uid="{00000000-0005-0000-0000-0000050B0000}"/>
    <cellStyle name="Comma 7 5 2" xfId="6712" xr:uid="{00000000-0005-0000-0000-0000060B0000}"/>
    <cellStyle name="Comma 7 6" xfId="3504" xr:uid="{00000000-0005-0000-0000-0000070B0000}"/>
    <cellStyle name="Comma 8" xfId="300" xr:uid="{00000000-0005-0000-0000-0000080B0000}"/>
    <cellStyle name="Comma 8 2" xfId="301" xr:uid="{00000000-0005-0000-0000-0000090B0000}"/>
    <cellStyle name="Comma 8 2 2" xfId="3507" xr:uid="{00000000-0005-0000-0000-00000A0B0000}"/>
    <cellStyle name="Comma 8 2 3" xfId="3506" xr:uid="{00000000-0005-0000-0000-00000B0B0000}"/>
    <cellStyle name="Comma 8 3" xfId="302" xr:uid="{00000000-0005-0000-0000-00000C0B0000}"/>
    <cellStyle name="Comma 8 4" xfId="906" xr:uid="{00000000-0005-0000-0000-00000D0B0000}"/>
    <cellStyle name="Comma 8 4 2" xfId="6713" xr:uid="{00000000-0005-0000-0000-00000E0B0000}"/>
    <cellStyle name="Comma 8 5" xfId="3505" xr:uid="{00000000-0005-0000-0000-00000F0B0000}"/>
    <cellStyle name="Comma 9" xfId="303" xr:uid="{00000000-0005-0000-0000-0000100B0000}"/>
    <cellStyle name="Comma 9 2" xfId="907" xr:uid="{00000000-0005-0000-0000-0000110B0000}"/>
    <cellStyle name="Comma 9 2 2" xfId="3509" xr:uid="{00000000-0005-0000-0000-0000120B0000}"/>
    <cellStyle name="Comma 9 2 3" xfId="6714" xr:uid="{00000000-0005-0000-0000-0000130B0000}"/>
    <cellStyle name="Comma 9 3" xfId="3508" xr:uid="{00000000-0005-0000-0000-0000140B0000}"/>
    <cellStyle name="Comma 9 4" xfId="6641" xr:uid="{00000000-0005-0000-0000-0000150B0000}"/>
    <cellStyle name="Commentaire" xfId="304" xr:uid="{00000000-0005-0000-0000-0000160B0000}"/>
    <cellStyle name="Commentaire 2" xfId="6715" xr:uid="{00000000-0005-0000-0000-0000170B0000}"/>
    <cellStyle name="Commentaire 2 2" xfId="9395" xr:uid="{00000000-0005-0000-0000-0000170B0000}"/>
    <cellStyle name="Commentaire 3" xfId="6663" xr:uid="{00000000-0005-0000-0000-0000180B0000}"/>
    <cellStyle name="Commentaire 4" xfId="1119" xr:uid="{00000000-0005-0000-0000-0000190B0000}"/>
    <cellStyle name="Commentaire 4 2" xfId="8137" xr:uid="{00000000-0005-0000-0000-0000190B0000}"/>
    <cellStyle name="Currency (2dp)" xfId="305" xr:uid="{00000000-0005-0000-0000-00001A0B0000}"/>
    <cellStyle name="Currency 10" xfId="3510" xr:uid="{00000000-0005-0000-0000-00001B0B0000}"/>
    <cellStyle name="Currency 11" xfId="3511" xr:uid="{00000000-0005-0000-0000-00001C0B0000}"/>
    <cellStyle name="Currency 12" xfId="3512" xr:uid="{00000000-0005-0000-0000-00001D0B0000}"/>
    <cellStyle name="Currency 13" xfId="3513" xr:uid="{00000000-0005-0000-0000-00001E0B0000}"/>
    <cellStyle name="Currency 14" xfId="3514" xr:uid="{00000000-0005-0000-0000-00001F0B0000}"/>
    <cellStyle name="Currency 15" xfId="3515" xr:uid="{00000000-0005-0000-0000-0000200B0000}"/>
    <cellStyle name="Currency 16" xfId="6642" xr:uid="{00000000-0005-0000-0000-0000210B0000}"/>
    <cellStyle name="Currency 17" xfId="6758" xr:uid="{00000000-0005-0000-0000-0000220B0000}"/>
    <cellStyle name="Currency 2" xfId="306" xr:uid="{00000000-0005-0000-0000-0000230B0000}"/>
    <cellStyle name="Currency 2 2" xfId="307" xr:uid="{00000000-0005-0000-0000-0000240B0000}"/>
    <cellStyle name="Currency 2 2 2" xfId="1091" xr:uid="{00000000-0005-0000-0000-0000250B0000}"/>
    <cellStyle name="Currency 2 3" xfId="308" xr:uid="{00000000-0005-0000-0000-0000260B0000}"/>
    <cellStyle name="Currency 3" xfId="309" xr:uid="{00000000-0005-0000-0000-0000270B0000}"/>
    <cellStyle name="Currency 3 2" xfId="310" xr:uid="{00000000-0005-0000-0000-0000280B0000}"/>
    <cellStyle name="Currency 3 2 2" xfId="910" xr:uid="{00000000-0005-0000-0000-0000290B0000}"/>
    <cellStyle name="Currency 3 2 2 2" xfId="3516" xr:uid="{00000000-0005-0000-0000-00002A0B0000}"/>
    <cellStyle name="Currency 3 3" xfId="974" xr:uid="{00000000-0005-0000-0000-00002B0B0000}"/>
    <cellStyle name="Currency 3 3 2" xfId="3517" xr:uid="{00000000-0005-0000-0000-00002C0B0000}"/>
    <cellStyle name="Currency 3 4" xfId="909" xr:uid="{00000000-0005-0000-0000-00002D0B0000}"/>
    <cellStyle name="Currency 3 4 2" xfId="6716" xr:uid="{00000000-0005-0000-0000-00002E0B0000}"/>
    <cellStyle name="Currency 4" xfId="908" xr:uid="{00000000-0005-0000-0000-00002F0B0000}"/>
    <cellStyle name="Currency 4 2" xfId="3519" xr:uid="{00000000-0005-0000-0000-0000300B0000}"/>
    <cellStyle name="Currency 4 3" xfId="3518" xr:uid="{00000000-0005-0000-0000-0000310B0000}"/>
    <cellStyle name="Currency 5" xfId="891" xr:uid="{00000000-0005-0000-0000-0000320B0000}"/>
    <cellStyle name="Currency 6" xfId="3520" xr:uid="{00000000-0005-0000-0000-0000330B0000}"/>
    <cellStyle name="Currency 7" xfId="3521" xr:uid="{00000000-0005-0000-0000-0000340B0000}"/>
    <cellStyle name="Currency 8" xfId="3522" xr:uid="{00000000-0005-0000-0000-0000350B0000}"/>
    <cellStyle name="Currency 9" xfId="3523" xr:uid="{00000000-0005-0000-0000-0000360B0000}"/>
    <cellStyle name="Currency Dollar" xfId="311" xr:uid="{00000000-0005-0000-0000-0000370B0000}"/>
    <cellStyle name="Currency Dollar (2dp)" xfId="312" xr:uid="{00000000-0005-0000-0000-0000380B0000}"/>
    <cellStyle name="Currency EUR" xfId="313" xr:uid="{00000000-0005-0000-0000-0000390B0000}"/>
    <cellStyle name="Currency EUR (2dp)" xfId="314" xr:uid="{00000000-0005-0000-0000-00003A0B0000}"/>
    <cellStyle name="Currency Euro" xfId="315" xr:uid="{00000000-0005-0000-0000-00003B0B0000}"/>
    <cellStyle name="Currency Euro (2dp)" xfId="316" xr:uid="{00000000-0005-0000-0000-00003C0B0000}"/>
    <cellStyle name="Currency GBP" xfId="317" xr:uid="{00000000-0005-0000-0000-00003D0B0000}"/>
    <cellStyle name="Currency GBP (2dp)" xfId="318" xr:uid="{00000000-0005-0000-0000-00003E0B0000}"/>
    <cellStyle name="Currency Pound" xfId="319" xr:uid="{00000000-0005-0000-0000-00003F0B0000}"/>
    <cellStyle name="Currency Pound (2dp)" xfId="320" xr:uid="{00000000-0005-0000-0000-0000400B0000}"/>
    <cellStyle name="Currency USD" xfId="321" xr:uid="{00000000-0005-0000-0000-0000410B0000}"/>
    <cellStyle name="Currency USD (2dp)" xfId="322" xr:uid="{00000000-0005-0000-0000-0000420B0000}"/>
    <cellStyle name="Currency-protected" xfId="911" xr:uid="{00000000-0005-0000-0000-0000430B0000}"/>
    <cellStyle name="Date" xfId="323" xr:uid="{00000000-0005-0000-0000-0000440B0000}"/>
    <cellStyle name="Date (Month)" xfId="324" xr:uid="{00000000-0005-0000-0000-0000450B0000}"/>
    <cellStyle name="Date (Year)" xfId="325" xr:uid="{00000000-0005-0000-0000-0000460B0000}"/>
    <cellStyle name="Date 2" xfId="3525" xr:uid="{00000000-0005-0000-0000-0000470B0000}"/>
    <cellStyle name="Date 2 2" xfId="3526" xr:uid="{00000000-0005-0000-0000-0000480B0000}"/>
    <cellStyle name="Date 3" xfId="3527" xr:uid="{00000000-0005-0000-0000-0000490B0000}"/>
    <cellStyle name="Date 3 2" xfId="3528" xr:uid="{00000000-0005-0000-0000-00004A0B0000}"/>
    <cellStyle name="Date 4" xfId="3529" xr:uid="{00000000-0005-0000-0000-00004B0B0000}"/>
    <cellStyle name="Date 5" xfId="3524" xr:uid="{00000000-0005-0000-0000-00004C0B0000}"/>
    <cellStyle name="Date 6" xfId="6802" xr:uid="{00000000-0005-0000-0000-00004D0B0000}"/>
    <cellStyle name="Date 7" xfId="6779" xr:uid="{00000000-0005-0000-0000-00004E0B0000}"/>
    <cellStyle name="Date 8" xfId="8126" xr:uid="{00000000-0005-0000-0000-00004F0B0000}"/>
    <cellStyle name="Date 9" xfId="6847" xr:uid="{00000000-0005-0000-0000-0000500B0000}"/>
    <cellStyle name="Date_Book2" xfId="3530" xr:uid="{00000000-0005-0000-0000-0000510B0000}"/>
    <cellStyle name="Disable" xfId="912" xr:uid="{00000000-0005-0000-0000-0000520B0000}"/>
    <cellStyle name="Emphasis 1" xfId="326" xr:uid="{00000000-0005-0000-0000-0000530B0000}"/>
    <cellStyle name="Emphasis 2" xfId="327" xr:uid="{00000000-0005-0000-0000-0000540B0000}"/>
    <cellStyle name="Emphasis 3" xfId="328" xr:uid="{00000000-0005-0000-0000-0000550B0000}"/>
    <cellStyle name="Entrée" xfId="329" xr:uid="{00000000-0005-0000-0000-0000560B0000}"/>
    <cellStyle name="Entrée 2" xfId="6718" xr:uid="{00000000-0005-0000-0000-0000570B0000}"/>
    <cellStyle name="Entrée 2 2" xfId="9397" xr:uid="{00000000-0005-0000-0000-0000570B0000}"/>
    <cellStyle name="Entrée 3" xfId="6717" xr:uid="{00000000-0005-0000-0000-0000580B0000}"/>
    <cellStyle name="Entrée 3 2" xfId="9396" xr:uid="{00000000-0005-0000-0000-0000580B0000}"/>
    <cellStyle name="Entrée 4" xfId="1120" xr:uid="{00000000-0005-0000-0000-0000590B0000}"/>
    <cellStyle name="Euro" xfId="330" xr:uid="{00000000-0005-0000-0000-00005A0B0000}"/>
    <cellStyle name="Euro 2" xfId="331" xr:uid="{00000000-0005-0000-0000-00005B0B0000}"/>
    <cellStyle name="Euro 2 2" xfId="3532" xr:uid="{00000000-0005-0000-0000-00005C0B0000}"/>
    <cellStyle name="Euro 3" xfId="332" xr:uid="{00000000-0005-0000-0000-00005D0B0000}"/>
    <cellStyle name="Euro 4" xfId="333" xr:uid="{00000000-0005-0000-0000-00005E0B0000}"/>
    <cellStyle name="Euro 5" xfId="334" xr:uid="{00000000-0005-0000-0000-00005F0B0000}"/>
    <cellStyle name="Euro 6" xfId="3531" xr:uid="{00000000-0005-0000-0000-0000600B0000}"/>
    <cellStyle name="Excel Built-in Normal" xfId="335" xr:uid="{00000000-0005-0000-0000-0000610B0000}"/>
    <cellStyle name="Excel Built-in Normal 2" xfId="336" xr:uid="{00000000-0005-0000-0000-0000620B0000}"/>
    <cellStyle name="Explanatory Text" xfId="337" builtinId="53" customBuiltin="1"/>
    <cellStyle name="Explanatory Text 10" xfId="3533" xr:uid="{00000000-0005-0000-0000-0000640B0000}"/>
    <cellStyle name="Explanatory Text 11" xfId="3534" xr:uid="{00000000-0005-0000-0000-0000650B0000}"/>
    <cellStyle name="Explanatory Text 12" xfId="3535" xr:uid="{00000000-0005-0000-0000-0000660B0000}"/>
    <cellStyle name="Explanatory Text 13" xfId="3536" xr:uid="{00000000-0005-0000-0000-0000670B0000}"/>
    <cellStyle name="Explanatory Text 14" xfId="3537" xr:uid="{00000000-0005-0000-0000-0000680B0000}"/>
    <cellStyle name="Explanatory Text 2" xfId="338" xr:uid="{00000000-0005-0000-0000-0000690B0000}"/>
    <cellStyle name="Explanatory Text 2 2" xfId="3538" xr:uid="{00000000-0005-0000-0000-00006A0B0000}"/>
    <cellStyle name="Explanatory Text 2 3" xfId="3539" xr:uid="{00000000-0005-0000-0000-00006B0B0000}"/>
    <cellStyle name="Explanatory Text 2 4" xfId="3540" xr:uid="{00000000-0005-0000-0000-00006C0B0000}"/>
    <cellStyle name="Explanatory Text 2 5" xfId="3541" xr:uid="{00000000-0005-0000-0000-00006D0B0000}"/>
    <cellStyle name="Explanatory Text 2 6" xfId="5335" xr:uid="{00000000-0005-0000-0000-00006E0B0000}"/>
    <cellStyle name="Explanatory Text 3" xfId="339" xr:uid="{00000000-0005-0000-0000-00006F0B0000}"/>
    <cellStyle name="Explanatory Text 3 2" xfId="3542" xr:uid="{00000000-0005-0000-0000-0000700B0000}"/>
    <cellStyle name="Explanatory Text 4" xfId="1039" xr:uid="{00000000-0005-0000-0000-0000710B0000}"/>
    <cellStyle name="Explanatory Text 4 2" xfId="3543" xr:uid="{00000000-0005-0000-0000-0000720B0000}"/>
    <cellStyle name="Explanatory Text 5" xfId="1040" xr:uid="{00000000-0005-0000-0000-0000730B0000}"/>
    <cellStyle name="Explanatory Text 5 2" xfId="3544" xr:uid="{00000000-0005-0000-0000-0000740B0000}"/>
    <cellStyle name="Explanatory Text 6" xfId="3545" xr:uid="{00000000-0005-0000-0000-0000750B0000}"/>
    <cellStyle name="Explanatory Text 7" xfId="3546" xr:uid="{00000000-0005-0000-0000-0000760B0000}"/>
    <cellStyle name="Explanatory Text 7 2" xfId="3547" xr:uid="{00000000-0005-0000-0000-0000770B0000}"/>
    <cellStyle name="Explanatory Text 8" xfId="3548" xr:uid="{00000000-0005-0000-0000-0000780B0000}"/>
    <cellStyle name="Explanatory Text 9" xfId="3549" xr:uid="{00000000-0005-0000-0000-0000790B0000}"/>
    <cellStyle name="Flag" xfId="1073" xr:uid="{00000000-0005-0000-0000-00007A0B0000}"/>
    <cellStyle name="Good" xfId="340" builtinId="26" customBuiltin="1"/>
    <cellStyle name="Good 10" xfId="3550" xr:uid="{00000000-0005-0000-0000-00007C0B0000}"/>
    <cellStyle name="Good 11" xfId="3551" xr:uid="{00000000-0005-0000-0000-00007D0B0000}"/>
    <cellStyle name="Good 12" xfId="3552" xr:uid="{00000000-0005-0000-0000-00007E0B0000}"/>
    <cellStyle name="Good 13" xfId="3553" xr:uid="{00000000-0005-0000-0000-00007F0B0000}"/>
    <cellStyle name="Good 14" xfId="3554" xr:uid="{00000000-0005-0000-0000-0000800B0000}"/>
    <cellStyle name="Good 2" xfId="341" xr:uid="{00000000-0005-0000-0000-0000810B0000}"/>
    <cellStyle name="Good 2 10" xfId="3555" xr:uid="{00000000-0005-0000-0000-0000820B0000}"/>
    <cellStyle name="Good 2 2" xfId="342" xr:uid="{00000000-0005-0000-0000-0000830B0000}"/>
    <cellStyle name="Good 2 2 2" xfId="3557" xr:uid="{00000000-0005-0000-0000-0000840B0000}"/>
    <cellStyle name="Good 2 2 3" xfId="3556" xr:uid="{00000000-0005-0000-0000-0000850B0000}"/>
    <cellStyle name="Good 2 2_ServerConfg._Details" xfId="3558" xr:uid="{00000000-0005-0000-0000-0000860B0000}"/>
    <cellStyle name="Good 2 3" xfId="3559" xr:uid="{00000000-0005-0000-0000-0000870B0000}"/>
    <cellStyle name="Good 2 4" xfId="3560" xr:uid="{00000000-0005-0000-0000-0000880B0000}"/>
    <cellStyle name="Good 2 4 2" xfId="3561" xr:uid="{00000000-0005-0000-0000-0000890B0000}"/>
    <cellStyle name="Good 2 5" xfId="3562" xr:uid="{00000000-0005-0000-0000-00008A0B0000}"/>
    <cellStyle name="Good 2 6" xfId="3563" xr:uid="{00000000-0005-0000-0000-00008B0B0000}"/>
    <cellStyle name="Good 2 7" xfId="3564" xr:uid="{00000000-0005-0000-0000-00008C0B0000}"/>
    <cellStyle name="Good 2 8" xfId="3565" xr:uid="{00000000-0005-0000-0000-00008D0B0000}"/>
    <cellStyle name="Good 2 9" xfId="3566" xr:uid="{00000000-0005-0000-0000-00008E0B0000}"/>
    <cellStyle name="Good 3" xfId="343" xr:uid="{00000000-0005-0000-0000-00008F0B0000}"/>
    <cellStyle name="Good 3 2" xfId="3567" xr:uid="{00000000-0005-0000-0000-0000900B0000}"/>
    <cellStyle name="Good 4" xfId="344" xr:uid="{00000000-0005-0000-0000-0000910B0000}"/>
    <cellStyle name="Good 4 2" xfId="1041" xr:uid="{00000000-0005-0000-0000-0000920B0000}"/>
    <cellStyle name="Good 4 2 2" xfId="3568" xr:uid="{00000000-0005-0000-0000-0000930B0000}"/>
    <cellStyle name="Good 4 2 3" xfId="6719" xr:uid="{00000000-0005-0000-0000-0000940B0000}"/>
    <cellStyle name="Good 5" xfId="345" xr:uid="{00000000-0005-0000-0000-0000950B0000}"/>
    <cellStyle name="Good 5 2" xfId="1042" xr:uid="{00000000-0005-0000-0000-0000960B0000}"/>
    <cellStyle name="Good 5 2 2" xfId="3569" xr:uid="{00000000-0005-0000-0000-0000970B0000}"/>
    <cellStyle name="Good 5 2 3" xfId="6720" xr:uid="{00000000-0005-0000-0000-0000980B0000}"/>
    <cellStyle name="Good 5 3" xfId="3570" xr:uid="{00000000-0005-0000-0000-0000990B0000}"/>
    <cellStyle name="Good 6" xfId="3571" xr:uid="{00000000-0005-0000-0000-00009A0B0000}"/>
    <cellStyle name="Good 6 2" xfId="3572" xr:uid="{00000000-0005-0000-0000-00009B0B0000}"/>
    <cellStyle name="Good 7" xfId="3573" xr:uid="{00000000-0005-0000-0000-00009C0B0000}"/>
    <cellStyle name="Good 7 2" xfId="3574" xr:uid="{00000000-0005-0000-0000-00009D0B0000}"/>
    <cellStyle name="Good 8" xfId="3575" xr:uid="{00000000-0005-0000-0000-00009E0B0000}"/>
    <cellStyle name="Good 8 2" xfId="3576" xr:uid="{00000000-0005-0000-0000-00009F0B0000}"/>
    <cellStyle name="Good 9" xfId="3577" xr:uid="{00000000-0005-0000-0000-0000A00B0000}"/>
    <cellStyle name="Good 9 2" xfId="3578" xr:uid="{00000000-0005-0000-0000-0000A10B0000}"/>
    <cellStyle name="Grey" xfId="346" xr:uid="{00000000-0005-0000-0000-0000A20B0000}"/>
    <cellStyle name="GreyOrWhite" xfId="3579" xr:uid="{00000000-0005-0000-0000-0000A30B0000}"/>
    <cellStyle name="GreyOrWhite 2" xfId="3580" xr:uid="{00000000-0005-0000-0000-0000A40B0000}"/>
    <cellStyle name="GreyOrWhite 2 2" xfId="3581" xr:uid="{00000000-0005-0000-0000-0000A50B0000}"/>
    <cellStyle name="GreyOrWhite 2 2 2" xfId="3582" xr:uid="{00000000-0005-0000-0000-0000A60B0000}"/>
    <cellStyle name="GreyOrWhite 2 3" xfId="3583" xr:uid="{00000000-0005-0000-0000-0000A70B0000}"/>
    <cellStyle name="GreyOrWhite 3" xfId="3584" xr:uid="{00000000-0005-0000-0000-0000A80B0000}"/>
    <cellStyle name="GreyOrWhite 3 2" xfId="3585" xr:uid="{00000000-0005-0000-0000-0000A90B0000}"/>
    <cellStyle name="GreyOrWhite 3 2 2" xfId="3586" xr:uid="{00000000-0005-0000-0000-0000AA0B0000}"/>
    <cellStyle name="GreyOrWhite 3 3" xfId="3587" xr:uid="{00000000-0005-0000-0000-0000AB0B0000}"/>
    <cellStyle name="GreyOrWhite 4" xfId="3588" xr:uid="{00000000-0005-0000-0000-0000AC0B0000}"/>
    <cellStyle name="GreyOrWhite 4 2" xfId="3589" xr:uid="{00000000-0005-0000-0000-0000AD0B0000}"/>
    <cellStyle name="GreyOrWhite 5" xfId="3590" xr:uid="{00000000-0005-0000-0000-0000AE0B0000}"/>
    <cellStyle name="H0" xfId="347" xr:uid="{00000000-0005-0000-0000-0000AF0B0000}"/>
    <cellStyle name="H1" xfId="348" xr:uid="{00000000-0005-0000-0000-0000B00B0000}"/>
    <cellStyle name="H2" xfId="349" xr:uid="{00000000-0005-0000-0000-0000B10B0000}"/>
    <cellStyle name="H3" xfId="350" xr:uid="{00000000-0005-0000-0000-0000B20B0000}"/>
    <cellStyle name="H4" xfId="351" xr:uid="{00000000-0005-0000-0000-0000B30B0000}"/>
    <cellStyle name="Header1" xfId="352" xr:uid="{00000000-0005-0000-0000-0000B40B0000}"/>
    <cellStyle name="Header1 2" xfId="913" xr:uid="{00000000-0005-0000-0000-0000B50B0000}"/>
    <cellStyle name="Header1 2 2" xfId="3592" xr:uid="{00000000-0005-0000-0000-0000B60B0000}"/>
    <cellStyle name="Header1 2 2 2" xfId="5336" xr:uid="{00000000-0005-0000-0000-0000B70B0000}"/>
    <cellStyle name="Header1 2 2 2 2" xfId="8177" xr:uid="{00000000-0005-0000-0000-0000B70B0000}"/>
    <cellStyle name="Header1 2 2 3" xfId="8148" xr:uid="{00000000-0005-0000-0000-0000B60B0000}"/>
    <cellStyle name="Header1 2 3" xfId="5337" xr:uid="{00000000-0005-0000-0000-0000B80B0000}"/>
    <cellStyle name="Header1 2 3 2" xfId="8178" xr:uid="{00000000-0005-0000-0000-0000B80B0000}"/>
    <cellStyle name="Header1 2 4" xfId="3591" xr:uid="{00000000-0005-0000-0000-0000B90B0000}"/>
    <cellStyle name="Header1 2 4 2" xfId="8147" xr:uid="{00000000-0005-0000-0000-0000B90B0000}"/>
    <cellStyle name="Header1 2 5" xfId="1136" xr:uid="{00000000-0005-0000-0000-0000BA0B0000}"/>
    <cellStyle name="Header1 2 5 2" xfId="8145" xr:uid="{00000000-0005-0000-0000-0000BA0B0000}"/>
    <cellStyle name="Header1 2 6" xfId="8132" xr:uid="{00000000-0005-0000-0000-0000B50B0000}"/>
    <cellStyle name="Header2" xfId="353" xr:uid="{00000000-0005-0000-0000-0000BB0B0000}"/>
    <cellStyle name="Header2 2" xfId="914" xr:uid="{00000000-0005-0000-0000-0000BC0B0000}"/>
    <cellStyle name="Header2 2 10" xfId="5339" xr:uid="{00000000-0005-0000-0000-0000BD0B0000}"/>
    <cellStyle name="Header2 2 10 2" xfId="6941" xr:uid="{00000000-0005-0000-0000-0000BE0B0000}"/>
    <cellStyle name="Header2 2 10 2 2" xfId="9514" xr:uid="{00000000-0005-0000-0000-0000BE0B0000}"/>
    <cellStyle name="Header2 2 10 3" xfId="8180" xr:uid="{00000000-0005-0000-0000-0000BD0B0000}"/>
    <cellStyle name="Header2 2 11" xfId="5340" xr:uid="{00000000-0005-0000-0000-0000BF0B0000}"/>
    <cellStyle name="Header2 2 11 2" xfId="6942" xr:uid="{00000000-0005-0000-0000-0000C00B0000}"/>
    <cellStyle name="Header2 2 11 2 2" xfId="9515" xr:uid="{00000000-0005-0000-0000-0000C00B0000}"/>
    <cellStyle name="Header2 2 11 3" xfId="8181" xr:uid="{00000000-0005-0000-0000-0000BF0B0000}"/>
    <cellStyle name="Header2 2 12" xfId="5341" xr:uid="{00000000-0005-0000-0000-0000C10B0000}"/>
    <cellStyle name="Header2 2 12 2" xfId="6943" xr:uid="{00000000-0005-0000-0000-0000C20B0000}"/>
    <cellStyle name="Header2 2 12 2 2" xfId="9516" xr:uid="{00000000-0005-0000-0000-0000C20B0000}"/>
    <cellStyle name="Header2 2 12 3" xfId="8182" xr:uid="{00000000-0005-0000-0000-0000C10B0000}"/>
    <cellStyle name="Header2 2 13" xfId="5338" xr:uid="{00000000-0005-0000-0000-0000C30B0000}"/>
    <cellStyle name="Header2 2 13 2" xfId="8179" xr:uid="{00000000-0005-0000-0000-0000C30B0000}"/>
    <cellStyle name="Header2 2 14" xfId="6940" xr:uid="{00000000-0005-0000-0000-0000C40B0000}"/>
    <cellStyle name="Header2 2 14 2" xfId="9513" xr:uid="{00000000-0005-0000-0000-0000C40B0000}"/>
    <cellStyle name="Header2 2 15" xfId="8133" xr:uid="{00000000-0005-0000-0000-0000BC0B0000}"/>
    <cellStyle name="Header2 2 2" xfId="5342" xr:uid="{00000000-0005-0000-0000-0000C50B0000}"/>
    <cellStyle name="Header2 2 2 10" xfId="5343" xr:uid="{00000000-0005-0000-0000-0000C60B0000}"/>
    <cellStyle name="Header2 2 2 10 2" xfId="6945" xr:uid="{00000000-0005-0000-0000-0000C70B0000}"/>
    <cellStyle name="Header2 2 2 10 2 2" xfId="9518" xr:uid="{00000000-0005-0000-0000-0000C70B0000}"/>
    <cellStyle name="Header2 2 2 10 3" xfId="8184" xr:uid="{00000000-0005-0000-0000-0000C60B0000}"/>
    <cellStyle name="Header2 2 2 11" xfId="5344" xr:uid="{00000000-0005-0000-0000-0000C80B0000}"/>
    <cellStyle name="Header2 2 2 11 2" xfId="6946" xr:uid="{00000000-0005-0000-0000-0000C90B0000}"/>
    <cellStyle name="Header2 2 2 11 2 2" xfId="9519" xr:uid="{00000000-0005-0000-0000-0000C90B0000}"/>
    <cellStyle name="Header2 2 2 11 3" xfId="8185" xr:uid="{00000000-0005-0000-0000-0000C80B0000}"/>
    <cellStyle name="Header2 2 2 12" xfId="6944" xr:uid="{00000000-0005-0000-0000-0000CA0B0000}"/>
    <cellStyle name="Header2 2 2 12 2" xfId="9517" xr:uid="{00000000-0005-0000-0000-0000CA0B0000}"/>
    <cellStyle name="Header2 2 2 13" xfId="8183" xr:uid="{00000000-0005-0000-0000-0000C50B0000}"/>
    <cellStyle name="Header2 2 2 2" xfId="5345" xr:uid="{00000000-0005-0000-0000-0000CB0B0000}"/>
    <cellStyle name="Header2 2 2 2 2" xfId="5346" xr:uid="{00000000-0005-0000-0000-0000CC0B0000}"/>
    <cellStyle name="Header2 2 2 2 2 10" xfId="6948" xr:uid="{00000000-0005-0000-0000-0000CD0B0000}"/>
    <cellStyle name="Header2 2 2 2 2 10 2" xfId="9521" xr:uid="{00000000-0005-0000-0000-0000CD0B0000}"/>
    <cellStyle name="Header2 2 2 2 2 11" xfId="8187" xr:uid="{00000000-0005-0000-0000-0000CC0B0000}"/>
    <cellStyle name="Header2 2 2 2 2 2" xfId="5347" xr:uid="{00000000-0005-0000-0000-0000CE0B0000}"/>
    <cellStyle name="Header2 2 2 2 2 2 10" xfId="6949" xr:uid="{00000000-0005-0000-0000-0000CF0B0000}"/>
    <cellStyle name="Header2 2 2 2 2 2 10 2" xfId="9522" xr:uid="{00000000-0005-0000-0000-0000CF0B0000}"/>
    <cellStyle name="Header2 2 2 2 2 2 11" xfId="8188" xr:uid="{00000000-0005-0000-0000-0000CE0B0000}"/>
    <cellStyle name="Header2 2 2 2 2 2 2" xfId="5348" xr:uid="{00000000-0005-0000-0000-0000D00B0000}"/>
    <cellStyle name="Header2 2 2 2 2 2 2 2" xfId="5349" xr:uid="{00000000-0005-0000-0000-0000D10B0000}"/>
    <cellStyle name="Header2 2 2 2 2 2 2 2 2" xfId="5350" xr:uid="{00000000-0005-0000-0000-0000D20B0000}"/>
    <cellStyle name="Header2 2 2 2 2 2 2 2 2 2" xfId="5351" xr:uid="{00000000-0005-0000-0000-0000D30B0000}"/>
    <cellStyle name="Header2 2 2 2 2 2 2 2 2 2 2" xfId="6953" xr:uid="{00000000-0005-0000-0000-0000D40B0000}"/>
    <cellStyle name="Header2 2 2 2 2 2 2 2 2 2 2 2" xfId="9526" xr:uid="{00000000-0005-0000-0000-0000D40B0000}"/>
    <cellStyle name="Header2 2 2 2 2 2 2 2 2 2 3" xfId="8192" xr:uid="{00000000-0005-0000-0000-0000D30B0000}"/>
    <cellStyle name="Header2 2 2 2 2 2 2 2 2 3" xfId="5352" xr:uid="{00000000-0005-0000-0000-0000D50B0000}"/>
    <cellStyle name="Header2 2 2 2 2 2 2 2 2 3 2" xfId="6954" xr:uid="{00000000-0005-0000-0000-0000D60B0000}"/>
    <cellStyle name="Header2 2 2 2 2 2 2 2 2 3 2 2" xfId="9527" xr:uid="{00000000-0005-0000-0000-0000D60B0000}"/>
    <cellStyle name="Header2 2 2 2 2 2 2 2 2 3 3" xfId="8193" xr:uid="{00000000-0005-0000-0000-0000D50B0000}"/>
    <cellStyle name="Header2 2 2 2 2 2 2 2 2 4" xfId="5353" xr:uid="{00000000-0005-0000-0000-0000D70B0000}"/>
    <cellStyle name="Header2 2 2 2 2 2 2 2 2 4 2" xfId="6955" xr:uid="{00000000-0005-0000-0000-0000D80B0000}"/>
    <cellStyle name="Header2 2 2 2 2 2 2 2 2 4 2 2" xfId="9528" xr:uid="{00000000-0005-0000-0000-0000D80B0000}"/>
    <cellStyle name="Header2 2 2 2 2 2 2 2 2 4 3" xfId="8194" xr:uid="{00000000-0005-0000-0000-0000D70B0000}"/>
    <cellStyle name="Header2 2 2 2 2 2 2 2 2 5" xfId="6952" xr:uid="{00000000-0005-0000-0000-0000D90B0000}"/>
    <cellStyle name="Header2 2 2 2 2 2 2 2 2 5 2" xfId="9525" xr:uid="{00000000-0005-0000-0000-0000D90B0000}"/>
    <cellStyle name="Header2 2 2 2 2 2 2 2 2 6" xfId="8191" xr:uid="{00000000-0005-0000-0000-0000D20B0000}"/>
    <cellStyle name="Header2 2 2 2 2 2 2 2 3" xfId="5354" xr:uid="{00000000-0005-0000-0000-0000DA0B0000}"/>
    <cellStyle name="Header2 2 2 2 2 2 2 2 3 2" xfId="6956" xr:uid="{00000000-0005-0000-0000-0000DB0B0000}"/>
    <cellStyle name="Header2 2 2 2 2 2 2 2 3 2 2" xfId="9529" xr:uid="{00000000-0005-0000-0000-0000DB0B0000}"/>
    <cellStyle name="Header2 2 2 2 2 2 2 2 3 3" xfId="8195" xr:uid="{00000000-0005-0000-0000-0000DA0B0000}"/>
    <cellStyle name="Header2 2 2 2 2 2 2 2 4" xfId="5355" xr:uid="{00000000-0005-0000-0000-0000DC0B0000}"/>
    <cellStyle name="Header2 2 2 2 2 2 2 2 4 2" xfId="6957" xr:uid="{00000000-0005-0000-0000-0000DD0B0000}"/>
    <cellStyle name="Header2 2 2 2 2 2 2 2 4 2 2" xfId="9530" xr:uid="{00000000-0005-0000-0000-0000DD0B0000}"/>
    <cellStyle name="Header2 2 2 2 2 2 2 2 4 3" xfId="8196" xr:uid="{00000000-0005-0000-0000-0000DC0B0000}"/>
    <cellStyle name="Header2 2 2 2 2 2 2 2 5" xfId="5356" xr:uid="{00000000-0005-0000-0000-0000DE0B0000}"/>
    <cellStyle name="Header2 2 2 2 2 2 2 2 5 2" xfId="6958" xr:uid="{00000000-0005-0000-0000-0000DF0B0000}"/>
    <cellStyle name="Header2 2 2 2 2 2 2 2 5 2 2" xfId="9531" xr:uid="{00000000-0005-0000-0000-0000DF0B0000}"/>
    <cellStyle name="Header2 2 2 2 2 2 2 2 5 3" xfId="8197" xr:uid="{00000000-0005-0000-0000-0000DE0B0000}"/>
    <cellStyle name="Header2 2 2 2 2 2 2 2 6" xfId="6951" xr:uid="{00000000-0005-0000-0000-0000E00B0000}"/>
    <cellStyle name="Header2 2 2 2 2 2 2 2 6 2" xfId="9524" xr:uid="{00000000-0005-0000-0000-0000E00B0000}"/>
    <cellStyle name="Header2 2 2 2 2 2 2 2 7" xfId="8190" xr:uid="{00000000-0005-0000-0000-0000D10B0000}"/>
    <cellStyle name="Header2 2 2 2 2 2 2 3" xfId="5357" xr:uid="{00000000-0005-0000-0000-0000E10B0000}"/>
    <cellStyle name="Header2 2 2 2 2 2 2 3 2" xfId="5358" xr:uid="{00000000-0005-0000-0000-0000E20B0000}"/>
    <cellStyle name="Header2 2 2 2 2 2 2 3 2 2" xfId="6960" xr:uid="{00000000-0005-0000-0000-0000E30B0000}"/>
    <cellStyle name="Header2 2 2 2 2 2 2 3 2 2 2" xfId="9533" xr:uid="{00000000-0005-0000-0000-0000E30B0000}"/>
    <cellStyle name="Header2 2 2 2 2 2 2 3 2 3" xfId="8199" xr:uid="{00000000-0005-0000-0000-0000E20B0000}"/>
    <cellStyle name="Header2 2 2 2 2 2 2 3 3" xfId="5359" xr:uid="{00000000-0005-0000-0000-0000E40B0000}"/>
    <cellStyle name="Header2 2 2 2 2 2 2 3 3 2" xfId="6961" xr:uid="{00000000-0005-0000-0000-0000E50B0000}"/>
    <cellStyle name="Header2 2 2 2 2 2 2 3 3 2 2" xfId="9534" xr:uid="{00000000-0005-0000-0000-0000E50B0000}"/>
    <cellStyle name="Header2 2 2 2 2 2 2 3 3 3" xfId="8200" xr:uid="{00000000-0005-0000-0000-0000E40B0000}"/>
    <cellStyle name="Header2 2 2 2 2 2 2 3 4" xfId="5360" xr:uid="{00000000-0005-0000-0000-0000E60B0000}"/>
    <cellStyle name="Header2 2 2 2 2 2 2 3 4 2" xfId="6962" xr:uid="{00000000-0005-0000-0000-0000E70B0000}"/>
    <cellStyle name="Header2 2 2 2 2 2 2 3 4 2 2" xfId="9535" xr:uid="{00000000-0005-0000-0000-0000E70B0000}"/>
    <cellStyle name="Header2 2 2 2 2 2 2 3 4 3" xfId="8201" xr:uid="{00000000-0005-0000-0000-0000E60B0000}"/>
    <cellStyle name="Header2 2 2 2 2 2 2 3 5" xfId="6959" xr:uid="{00000000-0005-0000-0000-0000E80B0000}"/>
    <cellStyle name="Header2 2 2 2 2 2 2 3 5 2" xfId="9532" xr:uid="{00000000-0005-0000-0000-0000E80B0000}"/>
    <cellStyle name="Header2 2 2 2 2 2 2 3 6" xfId="8198" xr:uid="{00000000-0005-0000-0000-0000E10B0000}"/>
    <cellStyle name="Header2 2 2 2 2 2 2 4" xfId="5361" xr:uid="{00000000-0005-0000-0000-0000E90B0000}"/>
    <cellStyle name="Header2 2 2 2 2 2 2 4 2" xfId="5362" xr:uid="{00000000-0005-0000-0000-0000EA0B0000}"/>
    <cellStyle name="Header2 2 2 2 2 2 2 4 2 2" xfId="6964" xr:uid="{00000000-0005-0000-0000-0000EB0B0000}"/>
    <cellStyle name="Header2 2 2 2 2 2 2 4 2 2 2" xfId="9537" xr:uid="{00000000-0005-0000-0000-0000EB0B0000}"/>
    <cellStyle name="Header2 2 2 2 2 2 2 4 2 3" xfId="8203" xr:uid="{00000000-0005-0000-0000-0000EA0B0000}"/>
    <cellStyle name="Header2 2 2 2 2 2 2 4 3" xfId="5363" xr:uid="{00000000-0005-0000-0000-0000EC0B0000}"/>
    <cellStyle name="Header2 2 2 2 2 2 2 4 3 2" xfId="6965" xr:uid="{00000000-0005-0000-0000-0000ED0B0000}"/>
    <cellStyle name="Header2 2 2 2 2 2 2 4 3 2 2" xfId="9538" xr:uid="{00000000-0005-0000-0000-0000ED0B0000}"/>
    <cellStyle name="Header2 2 2 2 2 2 2 4 3 3" xfId="8204" xr:uid="{00000000-0005-0000-0000-0000EC0B0000}"/>
    <cellStyle name="Header2 2 2 2 2 2 2 4 4" xfId="5364" xr:uid="{00000000-0005-0000-0000-0000EE0B0000}"/>
    <cellStyle name="Header2 2 2 2 2 2 2 4 4 2" xfId="6966" xr:uid="{00000000-0005-0000-0000-0000EF0B0000}"/>
    <cellStyle name="Header2 2 2 2 2 2 2 4 4 2 2" xfId="9539" xr:uid="{00000000-0005-0000-0000-0000EF0B0000}"/>
    <cellStyle name="Header2 2 2 2 2 2 2 4 4 3" xfId="8205" xr:uid="{00000000-0005-0000-0000-0000EE0B0000}"/>
    <cellStyle name="Header2 2 2 2 2 2 2 4 5" xfId="6963" xr:uid="{00000000-0005-0000-0000-0000F00B0000}"/>
    <cellStyle name="Header2 2 2 2 2 2 2 4 5 2" xfId="9536" xr:uid="{00000000-0005-0000-0000-0000F00B0000}"/>
    <cellStyle name="Header2 2 2 2 2 2 2 4 6" xfId="8202" xr:uid="{00000000-0005-0000-0000-0000E90B0000}"/>
    <cellStyle name="Header2 2 2 2 2 2 2 5" xfId="5365" xr:uid="{00000000-0005-0000-0000-0000F10B0000}"/>
    <cellStyle name="Header2 2 2 2 2 2 2 5 2" xfId="6967" xr:uid="{00000000-0005-0000-0000-0000F20B0000}"/>
    <cellStyle name="Header2 2 2 2 2 2 2 5 2 2" xfId="9540" xr:uid="{00000000-0005-0000-0000-0000F20B0000}"/>
    <cellStyle name="Header2 2 2 2 2 2 2 5 3" xfId="8206" xr:uid="{00000000-0005-0000-0000-0000F10B0000}"/>
    <cellStyle name="Header2 2 2 2 2 2 2 6" xfId="5366" xr:uid="{00000000-0005-0000-0000-0000F30B0000}"/>
    <cellStyle name="Header2 2 2 2 2 2 2 6 2" xfId="6968" xr:uid="{00000000-0005-0000-0000-0000F40B0000}"/>
    <cellStyle name="Header2 2 2 2 2 2 2 6 2 2" xfId="9541" xr:uid="{00000000-0005-0000-0000-0000F40B0000}"/>
    <cellStyle name="Header2 2 2 2 2 2 2 6 3" xfId="8207" xr:uid="{00000000-0005-0000-0000-0000F30B0000}"/>
    <cellStyle name="Header2 2 2 2 2 2 2 7" xfId="5367" xr:uid="{00000000-0005-0000-0000-0000F50B0000}"/>
    <cellStyle name="Header2 2 2 2 2 2 2 7 2" xfId="6969" xr:uid="{00000000-0005-0000-0000-0000F60B0000}"/>
    <cellStyle name="Header2 2 2 2 2 2 2 7 2 2" xfId="9542" xr:uid="{00000000-0005-0000-0000-0000F60B0000}"/>
    <cellStyle name="Header2 2 2 2 2 2 2 7 3" xfId="8208" xr:uid="{00000000-0005-0000-0000-0000F50B0000}"/>
    <cellStyle name="Header2 2 2 2 2 2 2 8" xfId="6950" xr:uid="{00000000-0005-0000-0000-0000F70B0000}"/>
    <cellStyle name="Header2 2 2 2 2 2 2 8 2" xfId="9523" xr:uid="{00000000-0005-0000-0000-0000F70B0000}"/>
    <cellStyle name="Header2 2 2 2 2 2 2 9" xfId="8189" xr:uid="{00000000-0005-0000-0000-0000D00B0000}"/>
    <cellStyle name="Header2 2 2 2 2 2 3" xfId="5368" xr:uid="{00000000-0005-0000-0000-0000F80B0000}"/>
    <cellStyle name="Header2 2 2 2 2 2 3 2" xfId="5369" xr:uid="{00000000-0005-0000-0000-0000F90B0000}"/>
    <cellStyle name="Header2 2 2 2 2 2 3 2 2" xfId="5370" xr:uid="{00000000-0005-0000-0000-0000FA0B0000}"/>
    <cellStyle name="Header2 2 2 2 2 2 3 2 2 2" xfId="5371" xr:uid="{00000000-0005-0000-0000-0000FB0B0000}"/>
    <cellStyle name="Header2 2 2 2 2 2 3 2 2 2 2" xfId="6973" xr:uid="{00000000-0005-0000-0000-0000FC0B0000}"/>
    <cellStyle name="Header2 2 2 2 2 2 3 2 2 2 2 2" xfId="9546" xr:uid="{00000000-0005-0000-0000-0000FC0B0000}"/>
    <cellStyle name="Header2 2 2 2 2 2 3 2 2 2 3" xfId="8212" xr:uid="{00000000-0005-0000-0000-0000FB0B0000}"/>
    <cellStyle name="Header2 2 2 2 2 2 3 2 2 3" xfId="5372" xr:uid="{00000000-0005-0000-0000-0000FD0B0000}"/>
    <cellStyle name="Header2 2 2 2 2 2 3 2 2 3 2" xfId="6974" xr:uid="{00000000-0005-0000-0000-0000FE0B0000}"/>
    <cellStyle name="Header2 2 2 2 2 2 3 2 2 3 2 2" xfId="9547" xr:uid="{00000000-0005-0000-0000-0000FE0B0000}"/>
    <cellStyle name="Header2 2 2 2 2 2 3 2 2 3 3" xfId="8213" xr:uid="{00000000-0005-0000-0000-0000FD0B0000}"/>
    <cellStyle name="Header2 2 2 2 2 2 3 2 2 4" xfId="5373" xr:uid="{00000000-0005-0000-0000-0000FF0B0000}"/>
    <cellStyle name="Header2 2 2 2 2 2 3 2 2 4 2" xfId="6975" xr:uid="{00000000-0005-0000-0000-0000000C0000}"/>
    <cellStyle name="Header2 2 2 2 2 2 3 2 2 4 2 2" xfId="9548" xr:uid="{00000000-0005-0000-0000-0000000C0000}"/>
    <cellStyle name="Header2 2 2 2 2 2 3 2 2 4 3" xfId="8214" xr:uid="{00000000-0005-0000-0000-0000FF0B0000}"/>
    <cellStyle name="Header2 2 2 2 2 2 3 2 2 5" xfId="6972" xr:uid="{00000000-0005-0000-0000-0000010C0000}"/>
    <cellStyle name="Header2 2 2 2 2 2 3 2 2 5 2" xfId="9545" xr:uid="{00000000-0005-0000-0000-0000010C0000}"/>
    <cellStyle name="Header2 2 2 2 2 2 3 2 2 6" xfId="8211" xr:uid="{00000000-0005-0000-0000-0000FA0B0000}"/>
    <cellStyle name="Header2 2 2 2 2 2 3 2 3" xfId="5374" xr:uid="{00000000-0005-0000-0000-0000020C0000}"/>
    <cellStyle name="Header2 2 2 2 2 2 3 2 3 2" xfId="6976" xr:uid="{00000000-0005-0000-0000-0000030C0000}"/>
    <cellStyle name="Header2 2 2 2 2 2 3 2 3 2 2" xfId="9549" xr:uid="{00000000-0005-0000-0000-0000030C0000}"/>
    <cellStyle name="Header2 2 2 2 2 2 3 2 3 3" xfId="8215" xr:uid="{00000000-0005-0000-0000-0000020C0000}"/>
    <cellStyle name="Header2 2 2 2 2 2 3 2 4" xfId="5375" xr:uid="{00000000-0005-0000-0000-0000040C0000}"/>
    <cellStyle name="Header2 2 2 2 2 2 3 2 4 2" xfId="6977" xr:uid="{00000000-0005-0000-0000-0000050C0000}"/>
    <cellStyle name="Header2 2 2 2 2 2 3 2 4 2 2" xfId="9550" xr:uid="{00000000-0005-0000-0000-0000050C0000}"/>
    <cellStyle name="Header2 2 2 2 2 2 3 2 4 3" xfId="8216" xr:uid="{00000000-0005-0000-0000-0000040C0000}"/>
    <cellStyle name="Header2 2 2 2 2 2 3 2 5" xfId="5376" xr:uid="{00000000-0005-0000-0000-0000060C0000}"/>
    <cellStyle name="Header2 2 2 2 2 2 3 2 5 2" xfId="6978" xr:uid="{00000000-0005-0000-0000-0000070C0000}"/>
    <cellStyle name="Header2 2 2 2 2 2 3 2 5 2 2" xfId="9551" xr:uid="{00000000-0005-0000-0000-0000070C0000}"/>
    <cellStyle name="Header2 2 2 2 2 2 3 2 5 3" xfId="8217" xr:uid="{00000000-0005-0000-0000-0000060C0000}"/>
    <cellStyle name="Header2 2 2 2 2 2 3 2 6" xfId="6971" xr:uid="{00000000-0005-0000-0000-0000080C0000}"/>
    <cellStyle name="Header2 2 2 2 2 2 3 2 6 2" xfId="9544" xr:uid="{00000000-0005-0000-0000-0000080C0000}"/>
    <cellStyle name="Header2 2 2 2 2 2 3 2 7" xfId="8210" xr:uid="{00000000-0005-0000-0000-0000F90B0000}"/>
    <cellStyle name="Header2 2 2 2 2 2 3 3" xfId="5377" xr:uid="{00000000-0005-0000-0000-0000090C0000}"/>
    <cellStyle name="Header2 2 2 2 2 2 3 3 2" xfId="5378" xr:uid="{00000000-0005-0000-0000-00000A0C0000}"/>
    <cellStyle name="Header2 2 2 2 2 2 3 3 2 2" xfId="6980" xr:uid="{00000000-0005-0000-0000-00000B0C0000}"/>
    <cellStyle name="Header2 2 2 2 2 2 3 3 2 2 2" xfId="9553" xr:uid="{00000000-0005-0000-0000-00000B0C0000}"/>
    <cellStyle name="Header2 2 2 2 2 2 3 3 2 3" xfId="8219" xr:uid="{00000000-0005-0000-0000-00000A0C0000}"/>
    <cellStyle name="Header2 2 2 2 2 2 3 3 3" xfId="5379" xr:uid="{00000000-0005-0000-0000-00000C0C0000}"/>
    <cellStyle name="Header2 2 2 2 2 2 3 3 3 2" xfId="6981" xr:uid="{00000000-0005-0000-0000-00000D0C0000}"/>
    <cellStyle name="Header2 2 2 2 2 2 3 3 3 2 2" xfId="9554" xr:uid="{00000000-0005-0000-0000-00000D0C0000}"/>
    <cellStyle name="Header2 2 2 2 2 2 3 3 3 3" xfId="8220" xr:uid="{00000000-0005-0000-0000-00000C0C0000}"/>
    <cellStyle name="Header2 2 2 2 2 2 3 3 4" xfId="5380" xr:uid="{00000000-0005-0000-0000-00000E0C0000}"/>
    <cellStyle name="Header2 2 2 2 2 2 3 3 4 2" xfId="6982" xr:uid="{00000000-0005-0000-0000-00000F0C0000}"/>
    <cellStyle name="Header2 2 2 2 2 2 3 3 4 2 2" xfId="9555" xr:uid="{00000000-0005-0000-0000-00000F0C0000}"/>
    <cellStyle name="Header2 2 2 2 2 2 3 3 4 3" xfId="8221" xr:uid="{00000000-0005-0000-0000-00000E0C0000}"/>
    <cellStyle name="Header2 2 2 2 2 2 3 3 5" xfId="6979" xr:uid="{00000000-0005-0000-0000-0000100C0000}"/>
    <cellStyle name="Header2 2 2 2 2 2 3 3 5 2" xfId="9552" xr:uid="{00000000-0005-0000-0000-0000100C0000}"/>
    <cellStyle name="Header2 2 2 2 2 2 3 3 6" xfId="8218" xr:uid="{00000000-0005-0000-0000-0000090C0000}"/>
    <cellStyle name="Header2 2 2 2 2 2 3 4" xfId="5381" xr:uid="{00000000-0005-0000-0000-0000110C0000}"/>
    <cellStyle name="Header2 2 2 2 2 2 3 4 2" xfId="5382" xr:uid="{00000000-0005-0000-0000-0000120C0000}"/>
    <cellStyle name="Header2 2 2 2 2 2 3 4 2 2" xfId="6984" xr:uid="{00000000-0005-0000-0000-0000130C0000}"/>
    <cellStyle name="Header2 2 2 2 2 2 3 4 2 2 2" xfId="9557" xr:uid="{00000000-0005-0000-0000-0000130C0000}"/>
    <cellStyle name="Header2 2 2 2 2 2 3 4 2 3" xfId="8223" xr:uid="{00000000-0005-0000-0000-0000120C0000}"/>
    <cellStyle name="Header2 2 2 2 2 2 3 4 3" xfId="5383" xr:uid="{00000000-0005-0000-0000-0000140C0000}"/>
    <cellStyle name="Header2 2 2 2 2 2 3 4 3 2" xfId="6985" xr:uid="{00000000-0005-0000-0000-0000150C0000}"/>
    <cellStyle name="Header2 2 2 2 2 2 3 4 3 2 2" xfId="9558" xr:uid="{00000000-0005-0000-0000-0000150C0000}"/>
    <cellStyle name="Header2 2 2 2 2 2 3 4 3 3" xfId="8224" xr:uid="{00000000-0005-0000-0000-0000140C0000}"/>
    <cellStyle name="Header2 2 2 2 2 2 3 4 4" xfId="5384" xr:uid="{00000000-0005-0000-0000-0000160C0000}"/>
    <cellStyle name="Header2 2 2 2 2 2 3 4 4 2" xfId="6986" xr:uid="{00000000-0005-0000-0000-0000170C0000}"/>
    <cellStyle name="Header2 2 2 2 2 2 3 4 4 2 2" xfId="9559" xr:uid="{00000000-0005-0000-0000-0000170C0000}"/>
    <cellStyle name="Header2 2 2 2 2 2 3 4 4 3" xfId="8225" xr:uid="{00000000-0005-0000-0000-0000160C0000}"/>
    <cellStyle name="Header2 2 2 2 2 2 3 4 5" xfId="6983" xr:uid="{00000000-0005-0000-0000-0000180C0000}"/>
    <cellStyle name="Header2 2 2 2 2 2 3 4 5 2" xfId="9556" xr:uid="{00000000-0005-0000-0000-0000180C0000}"/>
    <cellStyle name="Header2 2 2 2 2 2 3 4 6" xfId="8222" xr:uid="{00000000-0005-0000-0000-0000110C0000}"/>
    <cellStyle name="Header2 2 2 2 2 2 3 5" xfId="5385" xr:uid="{00000000-0005-0000-0000-0000190C0000}"/>
    <cellStyle name="Header2 2 2 2 2 2 3 5 2" xfId="6987" xr:uid="{00000000-0005-0000-0000-00001A0C0000}"/>
    <cellStyle name="Header2 2 2 2 2 2 3 5 2 2" xfId="9560" xr:uid="{00000000-0005-0000-0000-00001A0C0000}"/>
    <cellStyle name="Header2 2 2 2 2 2 3 5 3" xfId="8226" xr:uid="{00000000-0005-0000-0000-0000190C0000}"/>
    <cellStyle name="Header2 2 2 2 2 2 3 6" xfId="5386" xr:uid="{00000000-0005-0000-0000-00001B0C0000}"/>
    <cellStyle name="Header2 2 2 2 2 2 3 6 2" xfId="6988" xr:uid="{00000000-0005-0000-0000-00001C0C0000}"/>
    <cellStyle name="Header2 2 2 2 2 2 3 6 2 2" xfId="9561" xr:uid="{00000000-0005-0000-0000-00001C0C0000}"/>
    <cellStyle name="Header2 2 2 2 2 2 3 6 3" xfId="8227" xr:uid="{00000000-0005-0000-0000-00001B0C0000}"/>
    <cellStyle name="Header2 2 2 2 2 2 3 7" xfId="5387" xr:uid="{00000000-0005-0000-0000-00001D0C0000}"/>
    <cellStyle name="Header2 2 2 2 2 2 3 7 2" xfId="6989" xr:uid="{00000000-0005-0000-0000-00001E0C0000}"/>
    <cellStyle name="Header2 2 2 2 2 2 3 7 2 2" xfId="9562" xr:uid="{00000000-0005-0000-0000-00001E0C0000}"/>
    <cellStyle name="Header2 2 2 2 2 2 3 7 3" xfId="8228" xr:uid="{00000000-0005-0000-0000-00001D0C0000}"/>
    <cellStyle name="Header2 2 2 2 2 2 3 8" xfId="6970" xr:uid="{00000000-0005-0000-0000-00001F0C0000}"/>
    <cellStyle name="Header2 2 2 2 2 2 3 8 2" xfId="9543" xr:uid="{00000000-0005-0000-0000-00001F0C0000}"/>
    <cellStyle name="Header2 2 2 2 2 2 3 9" xfId="8209" xr:uid="{00000000-0005-0000-0000-0000F80B0000}"/>
    <cellStyle name="Header2 2 2 2 2 2 4" xfId="5388" xr:uid="{00000000-0005-0000-0000-0000200C0000}"/>
    <cellStyle name="Header2 2 2 2 2 2 4 2" xfId="5389" xr:uid="{00000000-0005-0000-0000-0000210C0000}"/>
    <cellStyle name="Header2 2 2 2 2 2 4 2 2" xfId="5390" xr:uid="{00000000-0005-0000-0000-0000220C0000}"/>
    <cellStyle name="Header2 2 2 2 2 2 4 2 2 2" xfId="6992" xr:uid="{00000000-0005-0000-0000-0000230C0000}"/>
    <cellStyle name="Header2 2 2 2 2 2 4 2 2 2 2" xfId="9565" xr:uid="{00000000-0005-0000-0000-0000230C0000}"/>
    <cellStyle name="Header2 2 2 2 2 2 4 2 2 3" xfId="8231" xr:uid="{00000000-0005-0000-0000-0000220C0000}"/>
    <cellStyle name="Header2 2 2 2 2 2 4 2 3" xfId="5391" xr:uid="{00000000-0005-0000-0000-0000240C0000}"/>
    <cellStyle name="Header2 2 2 2 2 2 4 2 3 2" xfId="6993" xr:uid="{00000000-0005-0000-0000-0000250C0000}"/>
    <cellStyle name="Header2 2 2 2 2 2 4 2 3 2 2" xfId="9566" xr:uid="{00000000-0005-0000-0000-0000250C0000}"/>
    <cellStyle name="Header2 2 2 2 2 2 4 2 3 3" xfId="8232" xr:uid="{00000000-0005-0000-0000-0000240C0000}"/>
    <cellStyle name="Header2 2 2 2 2 2 4 2 4" xfId="5392" xr:uid="{00000000-0005-0000-0000-0000260C0000}"/>
    <cellStyle name="Header2 2 2 2 2 2 4 2 4 2" xfId="6994" xr:uid="{00000000-0005-0000-0000-0000270C0000}"/>
    <cellStyle name="Header2 2 2 2 2 2 4 2 4 2 2" xfId="9567" xr:uid="{00000000-0005-0000-0000-0000270C0000}"/>
    <cellStyle name="Header2 2 2 2 2 2 4 2 4 3" xfId="8233" xr:uid="{00000000-0005-0000-0000-0000260C0000}"/>
    <cellStyle name="Header2 2 2 2 2 2 4 2 5" xfId="6991" xr:uid="{00000000-0005-0000-0000-0000280C0000}"/>
    <cellStyle name="Header2 2 2 2 2 2 4 2 5 2" xfId="9564" xr:uid="{00000000-0005-0000-0000-0000280C0000}"/>
    <cellStyle name="Header2 2 2 2 2 2 4 2 6" xfId="8230" xr:uid="{00000000-0005-0000-0000-0000210C0000}"/>
    <cellStyle name="Header2 2 2 2 2 2 4 3" xfId="5393" xr:uid="{00000000-0005-0000-0000-0000290C0000}"/>
    <cellStyle name="Header2 2 2 2 2 2 4 3 2" xfId="6995" xr:uid="{00000000-0005-0000-0000-00002A0C0000}"/>
    <cellStyle name="Header2 2 2 2 2 2 4 3 2 2" xfId="9568" xr:uid="{00000000-0005-0000-0000-00002A0C0000}"/>
    <cellStyle name="Header2 2 2 2 2 2 4 3 3" xfId="8234" xr:uid="{00000000-0005-0000-0000-0000290C0000}"/>
    <cellStyle name="Header2 2 2 2 2 2 4 4" xfId="5394" xr:uid="{00000000-0005-0000-0000-00002B0C0000}"/>
    <cellStyle name="Header2 2 2 2 2 2 4 4 2" xfId="6996" xr:uid="{00000000-0005-0000-0000-00002C0C0000}"/>
    <cellStyle name="Header2 2 2 2 2 2 4 4 2 2" xfId="9569" xr:uid="{00000000-0005-0000-0000-00002C0C0000}"/>
    <cellStyle name="Header2 2 2 2 2 2 4 4 3" xfId="8235" xr:uid="{00000000-0005-0000-0000-00002B0C0000}"/>
    <cellStyle name="Header2 2 2 2 2 2 4 5" xfId="5395" xr:uid="{00000000-0005-0000-0000-00002D0C0000}"/>
    <cellStyle name="Header2 2 2 2 2 2 4 5 2" xfId="6997" xr:uid="{00000000-0005-0000-0000-00002E0C0000}"/>
    <cellStyle name="Header2 2 2 2 2 2 4 5 2 2" xfId="9570" xr:uid="{00000000-0005-0000-0000-00002E0C0000}"/>
    <cellStyle name="Header2 2 2 2 2 2 4 5 3" xfId="8236" xr:uid="{00000000-0005-0000-0000-00002D0C0000}"/>
    <cellStyle name="Header2 2 2 2 2 2 4 6" xfId="6990" xr:uid="{00000000-0005-0000-0000-00002F0C0000}"/>
    <cellStyle name="Header2 2 2 2 2 2 4 6 2" xfId="9563" xr:uid="{00000000-0005-0000-0000-00002F0C0000}"/>
    <cellStyle name="Header2 2 2 2 2 2 4 7" xfId="8229" xr:uid="{00000000-0005-0000-0000-0000200C0000}"/>
    <cellStyle name="Header2 2 2 2 2 2 5" xfId="5396" xr:uid="{00000000-0005-0000-0000-0000300C0000}"/>
    <cellStyle name="Header2 2 2 2 2 2 5 2" xfId="5397" xr:uid="{00000000-0005-0000-0000-0000310C0000}"/>
    <cellStyle name="Header2 2 2 2 2 2 5 2 2" xfId="6999" xr:uid="{00000000-0005-0000-0000-0000320C0000}"/>
    <cellStyle name="Header2 2 2 2 2 2 5 2 2 2" xfId="9572" xr:uid="{00000000-0005-0000-0000-0000320C0000}"/>
    <cellStyle name="Header2 2 2 2 2 2 5 2 3" xfId="8238" xr:uid="{00000000-0005-0000-0000-0000310C0000}"/>
    <cellStyle name="Header2 2 2 2 2 2 5 3" xfId="5398" xr:uid="{00000000-0005-0000-0000-0000330C0000}"/>
    <cellStyle name="Header2 2 2 2 2 2 5 3 2" xfId="7000" xr:uid="{00000000-0005-0000-0000-0000340C0000}"/>
    <cellStyle name="Header2 2 2 2 2 2 5 3 2 2" xfId="9573" xr:uid="{00000000-0005-0000-0000-0000340C0000}"/>
    <cellStyle name="Header2 2 2 2 2 2 5 3 3" xfId="8239" xr:uid="{00000000-0005-0000-0000-0000330C0000}"/>
    <cellStyle name="Header2 2 2 2 2 2 5 4" xfId="5399" xr:uid="{00000000-0005-0000-0000-0000350C0000}"/>
    <cellStyle name="Header2 2 2 2 2 2 5 4 2" xfId="7001" xr:uid="{00000000-0005-0000-0000-0000360C0000}"/>
    <cellStyle name="Header2 2 2 2 2 2 5 4 2 2" xfId="9574" xr:uid="{00000000-0005-0000-0000-0000360C0000}"/>
    <cellStyle name="Header2 2 2 2 2 2 5 4 3" xfId="8240" xr:uid="{00000000-0005-0000-0000-0000350C0000}"/>
    <cellStyle name="Header2 2 2 2 2 2 5 5" xfId="6998" xr:uid="{00000000-0005-0000-0000-0000370C0000}"/>
    <cellStyle name="Header2 2 2 2 2 2 5 5 2" xfId="9571" xr:uid="{00000000-0005-0000-0000-0000370C0000}"/>
    <cellStyle name="Header2 2 2 2 2 2 5 6" xfId="8237" xr:uid="{00000000-0005-0000-0000-0000300C0000}"/>
    <cellStyle name="Header2 2 2 2 2 2 6" xfId="5400" xr:uid="{00000000-0005-0000-0000-0000380C0000}"/>
    <cellStyle name="Header2 2 2 2 2 2 6 2" xfId="5401" xr:uid="{00000000-0005-0000-0000-0000390C0000}"/>
    <cellStyle name="Header2 2 2 2 2 2 6 2 2" xfId="7003" xr:uid="{00000000-0005-0000-0000-00003A0C0000}"/>
    <cellStyle name="Header2 2 2 2 2 2 6 2 2 2" xfId="9576" xr:uid="{00000000-0005-0000-0000-00003A0C0000}"/>
    <cellStyle name="Header2 2 2 2 2 2 6 2 3" xfId="8242" xr:uid="{00000000-0005-0000-0000-0000390C0000}"/>
    <cellStyle name="Header2 2 2 2 2 2 6 3" xfId="5402" xr:uid="{00000000-0005-0000-0000-00003B0C0000}"/>
    <cellStyle name="Header2 2 2 2 2 2 6 3 2" xfId="7004" xr:uid="{00000000-0005-0000-0000-00003C0C0000}"/>
    <cellStyle name="Header2 2 2 2 2 2 6 3 2 2" xfId="9577" xr:uid="{00000000-0005-0000-0000-00003C0C0000}"/>
    <cellStyle name="Header2 2 2 2 2 2 6 3 3" xfId="8243" xr:uid="{00000000-0005-0000-0000-00003B0C0000}"/>
    <cellStyle name="Header2 2 2 2 2 2 6 4" xfId="5403" xr:uid="{00000000-0005-0000-0000-00003D0C0000}"/>
    <cellStyle name="Header2 2 2 2 2 2 6 4 2" xfId="7005" xr:uid="{00000000-0005-0000-0000-00003E0C0000}"/>
    <cellStyle name="Header2 2 2 2 2 2 6 4 2 2" xfId="9578" xr:uid="{00000000-0005-0000-0000-00003E0C0000}"/>
    <cellStyle name="Header2 2 2 2 2 2 6 4 3" xfId="8244" xr:uid="{00000000-0005-0000-0000-00003D0C0000}"/>
    <cellStyle name="Header2 2 2 2 2 2 6 5" xfId="7002" xr:uid="{00000000-0005-0000-0000-00003F0C0000}"/>
    <cellStyle name="Header2 2 2 2 2 2 6 5 2" xfId="9575" xr:uid="{00000000-0005-0000-0000-00003F0C0000}"/>
    <cellStyle name="Header2 2 2 2 2 2 6 6" xfId="8241" xr:uid="{00000000-0005-0000-0000-0000380C0000}"/>
    <cellStyle name="Header2 2 2 2 2 2 7" xfId="5404" xr:uid="{00000000-0005-0000-0000-0000400C0000}"/>
    <cellStyle name="Header2 2 2 2 2 2 7 2" xfId="7006" xr:uid="{00000000-0005-0000-0000-0000410C0000}"/>
    <cellStyle name="Header2 2 2 2 2 2 7 2 2" xfId="9579" xr:uid="{00000000-0005-0000-0000-0000410C0000}"/>
    <cellStyle name="Header2 2 2 2 2 2 7 3" xfId="8245" xr:uid="{00000000-0005-0000-0000-0000400C0000}"/>
    <cellStyle name="Header2 2 2 2 2 2 8" xfId="5405" xr:uid="{00000000-0005-0000-0000-0000420C0000}"/>
    <cellStyle name="Header2 2 2 2 2 2 8 2" xfId="7007" xr:uid="{00000000-0005-0000-0000-0000430C0000}"/>
    <cellStyle name="Header2 2 2 2 2 2 8 2 2" xfId="9580" xr:uid="{00000000-0005-0000-0000-0000430C0000}"/>
    <cellStyle name="Header2 2 2 2 2 2 8 3" xfId="8246" xr:uid="{00000000-0005-0000-0000-0000420C0000}"/>
    <cellStyle name="Header2 2 2 2 2 2 9" xfId="5406" xr:uid="{00000000-0005-0000-0000-0000440C0000}"/>
    <cellStyle name="Header2 2 2 2 2 2 9 2" xfId="7008" xr:uid="{00000000-0005-0000-0000-0000450C0000}"/>
    <cellStyle name="Header2 2 2 2 2 2 9 2 2" xfId="9581" xr:uid="{00000000-0005-0000-0000-0000450C0000}"/>
    <cellStyle name="Header2 2 2 2 2 2 9 3" xfId="8247" xr:uid="{00000000-0005-0000-0000-0000440C0000}"/>
    <cellStyle name="Header2 2 2 2 2 3" xfId="5407" xr:uid="{00000000-0005-0000-0000-0000460C0000}"/>
    <cellStyle name="Header2 2 2 2 2 3 2" xfId="5408" xr:uid="{00000000-0005-0000-0000-0000470C0000}"/>
    <cellStyle name="Header2 2 2 2 2 3 2 2" xfId="5409" xr:uid="{00000000-0005-0000-0000-0000480C0000}"/>
    <cellStyle name="Header2 2 2 2 2 3 2 2 2" xfId="5410" xr:uid="{00000000-0005-0000-0000-0000490C0000}"/>
    <cellStyle name="Header2 2 2 2 2 3 2 2 2 2" xfId="7012" xr:uid="{00000000-0005-0000-0000-00004A0C0000}"/>
    <cellStyle name="Header2 2 2 2 2 3 2 2 2 2 2" xfId="9585" xr:uid="{00000000-0005-0000-0000-00004A0C0000}"/>
    <cellStyle name="Header2 2 2 2 2 3 2 2 2 3" xfId="8251" xr:uid="{00000000-0005-0000-0000-0000490C0000}"/>
    <cellStyle name="Header2 2 2 2 2 3 2 2 3" xfId="5411" xr:uid="{00000000-0005-0000-0000-00004B0C0000}"/>
    <cellStyle name="Header2 2 2 2 2 3 2 2 3 2" xfId="7013" xr:uid="{00000000-0005-0000-0000-00004C0C0000}"/>
    <cellStyle name="Header2 2 2 2 2 3 2 2 3 2 2" xfId="9586" xr:uid="{00000000-0005-0000-0000-00004C0C0000}"/>
    <cellStyle name="Header2 2 2 2 2 3 2 2 3 3" xfId="8252" xr:uid="{00000000-0005-0000-0000-00004B0C0000}"/>
    <cellStyle name="Header2 2 2 2 2 3 2 2 4" xfId="5412" xr:uid="{00000000-0005-0000-0000-00004D0C0000}"/>
    <cellStyle name="Header2 2 2 2 2 3 2 2 4 2" xfId="7014" xr:uid="{00000000-0005-0000-0000-00004E0C0000}"/>
    <cellStyle name="Header2 2 2 2 2 3 2 2 4 2 2" xfId="9587" xr:uid="{00000000-0005-0000-0000-00004E0C0000}"/>
    <cellStyle name="Header2 2 2 2 2 3 2 2 4 3" xfId="8253" xr:uid="{00000000-0005-0000-0000-00004D0C0000}"/>
    <cellStyle name="Header2 2 2 2 2 3 2 2 5" xfId="7011" xr:uid="{00000000-0005-0000-0000-00004F0C0000}"/>
    <cellStyle name="Header2 2 2 2 2 3 2 2 5 2" xfId="9584" xr:uid="{00000000-0005-0000-0000-00004F0C0000}"/>
    <cellStyle name="Header2 2 2 2 2 3 2 2 6" xfId="8250" xr:uid="{00000000-0005-0000-0000-0000480C0000}"/>
    <cellStyle name="Header2 2 2 2 2 3 2 3" xfId="5413" xr:uid="{00000000-0005-0000-0000-0000500C0000}"/>
    <cellStyle name="Header2 2 2 2 2 3 2 3 2" xfId="7015" xr:uid="{00000000-0005-0000-0000-0000510C0000}"/>
    <cellStyle name="Header2 2 2 2 2 3 2 3 2 2" xfId="9588" xr:uid="{00000000-0005-0000-0000-0000510C0000}"/>
    <cellStyle name="Header2 2 2 2 2 3 2 3 3" xfId="8254" xr:uid="{00000000-0005-0000-0000-0000500C0000}"/>
    <cellStyle name="Header2 2 2 2 2 3 2 4" xfId="5414" xr:uid="{00000000-0005-0000-0000-0000520C0000}"/>
    <cellStyle name="Header2 2 2 2 2 3 2 4 2" xfId="7016" xr:uid="{00000000-0005-0000-0000-0000530C0000}"/>
    <cellStyle name="Header2 2 2 2 2 3 2 4 2 2" xfId="9589" xr:uid="{00000000-0005-0000-0000-0000530C0000}"/>
    <cellStyle name="Header2 2 2 2 2 3 2 4 3" xfId="8255" xr:uid="{00000000-0005-0000-0000-0000520C0000}"/>
    <cellStyle name="Header2 2 2 2 2 3 2 5" xfId="5415" xr:uid="{00000000-0005-0000-0000-0000540C0000}"/>
    <cellStyle name="Header2 2 2 2 2 3 2 5 2" xfId="7017" xr:uid="{00000000-0005-0000-0000-0000550C0000}"/>
    <cellStyle name="Header2 2 2 2 2 3 2 5 2 2" xfId="9590" xr:uid="{00000000-0005-0000-0000-0000550C0000}"/>
    <cellStyle name="Header2 2 2 2 2 3 2 5 3" xfId="8256" xr:uid="{00000000-0005-0000-0000-0000540C0000}"/>
    <cellStyle name="Header2 2 2 2 2 3 2 6" xfId="7010" xr:uid="{00000000-0005-0000-0000-0000560C0000}"/>
    <cellStyle name="Header2 2 2 2 2 3 2 6 2" xfId="9583" xr:uid="{00000000-0005-0000-0000-0000560C0000}"/>
    <cellStyle name="Header2 2 2 2 2 3 2 7" xfId="8249" xr:uid="{00000000-0005-0000-0000-0000470C0000}"/>
    <cellStyle name="Header2 2 2 2 2 3 3" xfId="5416" xr:uid="{00000000-0005-0000-0000-0000570C0000}"/>
    <cellStyle name="Header2 2 2 2 2 3 3 2" xfId="5417" xr:uid="{00000000-0005-0000-0000-0000580C0000}"/>
    <cellStyle name="Header2 2 2 2 2 3 3 2 2" xfId="7019" xr:uid="{00000000-0005-0000-0000-0000590C0000}"/>
    <cellStyle name="Header2 2 2 2 2 3 3 2 2 2" xfId="9592" xr:uid="{00000000-0005-0000-0000-0000590C0000}"/>
    <cellStyle name="Header2 2 2 2 2 3 3 2 3" xfId="8258" xr:uid="{00000000-0005-0000-0000-0000580C0000}"/>
    <cellStyle name="Header2 2 2 2 2 3 3 3" xfId="5418" xr:uid="{00000000-0005-0000-0000-00005A0C0000}"/>
    <cellStyle name="Header2 2 2 2 2 3 3 3 2" xfId="7020" xr:uid="{00000000-0005-0000-0000-00005B0C0000}"/>
    <cellStyle name="Header2 2 2 2 2 3 3 3 2 2" xfId="9593" xr:uid="{00000000-0005-0000-0000-00005B0C0000}"/>
    <cellStyle name="Header2 2 2 2 2 3 3 3 3" xfId="8259" xr:uid="{00000000-0005-0000-0000-00005A0C0000}"/>
    <cellStyle name="Header2 2 2 2 2 3 3 4" xfId="5419" xr:uid="{00000000-0005-0000-0000-00005C0C0000}"/>
    <cellStyle name="Header2 2 2 2 2 3 3 4 2" xfId="7021" xr:uid="{00000000-0005-0000-0000-00005D0C0000}"/>
    <cellStyle name="Header2 2 2 2 2 3 3 4 2 2" xfId="9594" xr:uid="{00000000-0005-0000-0000-00005D0C0000}"/>
    <cellStyle name="Header2 2 2 2 2 3 3 4 3" xfId="8260" xr:uid="{00000000-0005-0000-0000-00005C0C0000}"/>
    <cellStyle name="Header2 2 2 2 2 3 3 5" xfId="7018" xr:uid="{00000000-0005-0000-0000-00005E0C0000}"/>
    <cellStyle name="Header2 2 2 2 2 3 3 5 2" xfId="9591" xr:uid="{00000000-0005-0000-0000-00005E0C0000}"/>
    <cellStyle name="Header2 2 2 2 2 3 3 6" xfId="8257" xr:uid="{00000000-0005-0000-0000-0000570C0000}"/>
    <cellStyle name="Header2 2 2 2 2 3 4" xfId="5420" xr:uid="{00000000-0005-0000-0000-00005F0C0000}"/>
    <cellStyle name="Header2 2 2 2 2 3 4 2" xfId="5421" xr:uid="{00000000-0005-0000-0000-0000600C0000}"/>
    <cellStyle name="Header2 2 2 2 2 3 4 2 2" xfId="7023" xr:uid="{00000000-0005-0000-0000-0000610C0000}"/>
    <cellStyle name="Header2 2 2 2 2 3 4 2 2 2" xfId="9596" xr:uid="{00000000-0005-0000-0000-0000610C0000}"/>
    <cellStyle name="Header2 2 2 2 2 3 4 2 3" xfId="8262" xr:uid="{00000000-0005-0000-0000-0000600C0000}"/>
    <cellStyle name="Header2 2 2 2 2 3 4 3" xfId="5422" xr:uid="{00000000-0005-0000-0000-0000620C0000}"/>
    <cellStyle name="Header2 2 2 2 2 3 4 3 2" xfId="7024" xr:uid="{00000000-0005-0000-0000-0000630C0000}"/>
    <cellStyle name="Header2 2 2 2 2 3 4 3 2 2" xfId="9597" xr:uid="{00000000-0005-0000-0000-0000630C0000}"/>
    <cellStyle name="Header2 2 2 2 2 3 4 3 3" xfId="8263" xr:uid="{00000000-0005-0000-0000-0000620C0000}"/>
    <cellStyle name="Header2 2 2 2 2 3 4 4" xfId="5423" xr:uid="{00000000-0005-0000-0000-0000640C0000}"/>
    <cellStyle name="Header2 2 2 2 2 3 4 4 2" xfId="7025" xr:uid="{00000000-0005-0000-0000-0000650C0000}"/>
    <cellStyle name="Header2 2 2 2 2 3 4 4 2 2" xfId="9598" xr:uid="{00000000-0005-0000-0000-0000650C0000}"/>
    <cellStyle name="Header2 2 2 2 2 3 4 4 3" xfId="8264" xr:uid="{00000000-0005-0000-0000-0000640C0000}"/>
    <cellStyle name="Header2 2 2 2 2 3 4 5" xfId="7022" xr:uid="{00000000-0005-0000-0000-0000660C0000}"/>
    <cellStyle name="Header2 2 2 2 2 3 4 5 2" xfId="9595" xr:uid="{00000000-0005-0000-0000-0000660C0000}"/>
    <cellStyle name="Header2 2 2 2 2 3 4 6" xfId="8261" xr:uid="{00000000-0005-0000-0000-00005F0C0000}"/>
    <cellStyle name="Header2 2 2 2 2 3 5" xfId="5424" xr:uid="{00000000-0005-0000-0000-0000670C0000}"/>
    <cellStyle name="Header2 2 2 2 2 3 5 2" xfId="7026" xr:uid="{00000000-0005-0000-0000-0000680C0000}"/>
    <cellStyle name="Header2 2 2 2 2 3 5 2 2" xfId="9599" xr:uid="{00000000-0005-0000-0000-0000680C0000}"/>
    <cellStyle name="Header2 2 2 2 2 3 5 3" xfId="8265" xr:uid="{00000000-0005-0000-0000-0000670C0000}"/>
    <cellStyle name="Header2 2 2 2 2 3 6" xfId="5425" xr:uid="{00000000-0005-0000-0000-0000690C0000}"/>
    <cellStyle name="Header2 2 2 2 2 3 6 2" xfId="7027" xr:uid="{00000000-0005-0000-0000-00006A0C0000}"/>
    <cellStyle name="Header2 2 2 2 2 3 6 2 2" xfId="9600" xr:uid="{00000000-0005-0000-0000-00006A0C0000}"/>
    <cellStyle name="Header2 2 2 2 2 3 6 3" xfId="8266" xr:uid="{00000000-0005-0000-0000-0000690C0000}"/>
    <cellStyle name="Header2 2 2 2 2 3 7" xfId="5426" xr:uid="{00000000-0005-0000-0000-00006B0C0000}"/>
    <cellStyle name="Header2 2 2 2 2 3 7 2" xfId="7028" xr:uid="{00000000-0005-0000-0000-00006C0C0000}"/>
    <cellStyle name="Header2 2 2 2 2 3 7 2 2" xfId="9601" xr:uid="{00000000-0005-0000-0000-00006C0C0000}"/>
    <cellStyle name="Header2 2 2 2 2 3 7 3" xfId="8267" xr:uid="{00000000-0005-0000-0000-00006B0C0000}"/>
    <cellStyle name="Header2 2 2 2 2 3 8" xfId="7009" xr:uid="{00000000-0005-0000-0000-00006D0C0000}"/>
    <cellStyle name="Header2 2 2 2 2 3 8 2" xfId="9582" xr:uid="{00000000-0005-0000-0000-00006D0C0000}"/>
    <cellStyle name="Header2 2 2 2 2 3 9" xfId="8248" xr:uid="{00000000-0005-0000-0000-0000460C0000}"/>
    <cellStyle name="Header2 2 2 2 2 4" xfId="5427" xr:uid="{00000000-0005-0000-0000-00006E0C0000}"/>
    <cellStyle name="Header2 2 2 2 2 4 2" xfId="5428" xr:uid="{00000000-0005-0000-0000-00006F0C0000}"/>
    <cellStyle name="Header2 2 2 2 2 4 2 2" xfId="5429" xr:uid="{00000000-0005-0000-0000-0000700C0000}"/>
    <cellStyle name="Header2 2 2 2 2 4 2 2 2" xfId="7031" xr:uid="{00000000-0005-0000-0000-0000710C0000}"/>
    <cellStyle name="Header2 2 2 2 2 4 2 2 2 2" xfId="9604" xr:uid="{00000000-0005-0000-0000-0000710C0000}"/>
    <cellStyle name="Header2 2 2 2 2 4 2 2 3" xfId="8270" xr:uid="{00000000-0005-0000-0000-0000700C0000}"/>
    <cellStyle name="Header2 2 2 2 2 4 2 3" xfId="5430" xr:uid="{00000000-0005-0000-0000-0000720C0000}"/>
    <cellStyle name="Header2 2 2 2 2 4 2 3 2" xfId="7032" xr:uid="{00000000-0005-0000-0000-0000730C0000}"/>
    <cellStyle name="Header2 2 2 2 2 4 2 3 2 2" xfId="9605" xr:uid="{00000000-0005-0000-0000-0000730C0000}"/>
    <cellStyle name="Header2 2 2 2 2 4 2 3 3" xfId="8271" xr:uid="{00000000-0005-0000-0000-0000720C0000}"/>
    <cellStyle name="Header2 2 2 2 2 4 2 4" xfId="5431" xr:uid="{00000000-0005-0000-0000-0000740C0000}"/>
    <cellStyle name="Header2 2 2 2 2 4 2 4 2" xfId="7033" xr:uid="{00000000-0005-0000-0000-0000750C0000}"/>
    <cellStyle name="Header2 2 2 2 2 4 2 4 2 2" xfId="9606" xr:uid="{00000000-0005-0000-0000-0000750C0000}"/>
    <cellStyle name="Header2 2 2 2 2 4 2 4 3" xfId="8272" xr:uid="{00000000-0005-0000-0000-0000740C0000}"/>
    <cellStyle name="Header2 2 2 2 2 4 2 5" xfId="7030" xr:uid="{00000000-0005-0000-0000-0000760C0000}"/>
    <cellStyle name="Header2 2 2 2 2 4 2 5 2" xfId="9603" xr:uid="{00000000-0005-0000-0000-0000760C0000}"/>
    <cellStyle name="Header2 2 2 2 2 4 2 6" xfId="8269" xr:uid="{00000000-0005-0000-0000-00006F0C0000}"/>
    <cellStyle name="Header2 2 2 2 2 4 3" xfId="5432" xr:uid="{00000000-0005-0000-0000-0000770C0000}"/>
    <cellStyle name="Header2 2 2 2 2 4 3 2" xfId="7034" xr:uid="{00000000-0005-0000-0000-0000780C0000}"/>
    <cellStyle name="Header2 2 2 2 2 4 3 2 2" xfId="9607" xr:uid="{00000000-0005-0000-0000-0000780C0000}"/>
    <cellStyle name="Header2 2 2 2 2 4 3 3" xfId="8273" xr:uid="{00000000-0005-0000-0000-0000770C0000}"/>
    <cellStyle name="Header2 2 2 2 2 4 4" xfId="5433" xr:uid="{00000000-0005-0000-0000-0000790C0000}"/>
    <cellStyle name="Header2 2 2 2 2 4 4 2" xfId="7035" xr:uid="{00000000-0005-0000-0000-00007A0C0000}"/>
    <cellStyle name="Header2 2 2 2 2 4 4 2 2" xfId="9608" xr:uid="{00000000-0005-0000-0000-00007A0C0000}"/>
    <cellStyle name="Header2 2 2 2 2 4 4 3" xfId="8274" xr:uid="{00000000-0005-0000-0000-0000790C0000}"/>
    <cellStyle name="Header2 2 2 2 2 4 5" xfId="5434" xr:uid="{00000000-0005-0000-0000-00007B0C0000}"/>
    <cellStyle name="Header2 2 2 2 2 4 5 2" xfId="7036" xr:uid="{00000000-0005-0000-0000-00007C0C0000}"/>
    <cellStyle name="Header2 2 2 2 2 4 5 2 2" xfId="9609" xr:uid="{00000000-0005-0000-0000-00007C0C0000}"/>
    <cellStyle name="Header2 2 2 2 2 4 5 3" xfId="8275" xr:uid="{00000000-0005-0000-0000-00007B0C0000}"/>
    <cellStyle name="Header2 2 2 2 2 4 6" xfId="7029" xr:uid="{00000000-0005-0000-0000-00007D0C0000}"/>
    <cellStyle name="Header2 2 2 2 2 4 6 2" xfId="9602" xr:uid="{00000000-0005-0000-0000-00007D0C0000}"/>
    <cellStyle name="Header2 2 2 2 2 4 7" xfId="8268" xr:uid="{00000000-0005-0000-0000-00006E0C0000}"/>
    <cellStyle name="Header2 2 2 2 2 5" xfId="5435" xr:uid="{00000000-0005-0000-0000-00007E0C0000}"/>
    <cellStyle name="Header2 2 2 2 2 5 2" xfId="5436" xr:uid="{00000000-0005-0000-0000-00007F0C0000}"/>
    <cellStyle name="Header2 2 2 2 2 5 2 2" xfId="7038" xr:uid="{00000000-0005-0000-0000-0000800C0000}"/>
    <cellStyle name="Header2 2 2 2 2 5 2 2 2" xfId="9611" xr:uid="{00000000-0005-0000-0000-0000800C0000}"/>
    <cellStyle name="Header2 2 2 2 2 5 2 3" xfId="8277" xr:uid="{00000000-0005-0000-0000-00007F0C0000}"/>
    <cellStyle name="Header2 2 2 2 2 5 3" xfId="5437" xr:uid="{00000000-0005-0000-0000-0000810C0000}"/>
    <cellStyle name="Header2 2 2 2 2 5 3 2" xfId="7039" xr:uid="{00000000-0005-0000-0000-0000820C0000}"/>
    <cellStyle name="Header2 2 2 2 2 5 3 2 2" xfId="9612" xr:uid="{00000000-0005-0000-0000-0000820C0000}"/>
    <cellStyle name="Header2 2 2 2 2 5 3 3" xfId="8278" xr:uid="{00000000-0005-0000-0000-0000810C0000}"/>
    <cellStyle name="Header2 2 2 2 2 5 4" xfId="5438" xr:uid="{00000000-0005-0000-0000-0000830C0000}"/>
    <cellStyle name="Header2 2 2 2 2 5 4 2" xfId="7040" xr:uid="{00000000-0005-0000-0000-0000840C0000}"/>
    <cellStyle name="Header2 2 2 2 2 5 4 2 2" xfId="9613" xr:uid="{00000000-0005-0000-0000-0000840C0000}"/>
    <cellStyle name="Header2 2 2 2 2 5 4 3" xfId="8279" xr:uid="{00000000-0005-0000-0000-0000830C0000}"/>
    <cellStyle name="Header2 2 2 2 2 5 5" xfId="7037" xr:uid="{00000000-0005-0000-0000-0000850C0000}"/>
    <cellStyle name="Header2 2 2 2 2 5 5 2" xfId="9610" xr:uid="{00000000-0005-0000-0000-0000850C0000}"/>
    <cellStyle name="Header2 2 2 2 2 5 6" xfId="8276" xr:uid="{00000000-0005-0000-0000-00007E0C0000}"/>
    <cellStyle name="Header2 2 2 2 2 6" xfId="5439" xr:uid="{00000000-0005-0000-0000-0000860C0000}"/>
    <cellStyle name="Header2 2 2 2 2 6 2" xfId="5440" xr:uid="{00000000-0005-0000-0000-0000870C0000}"/>
    <cellStyle name="Header2 2 2 2 2 6 2 2" xfId="7042" xr:uid="{00000000-0005-0000-0000-0000880C0000}"/>
    <cellStyle name="Header2 2 2 2 2 6 2 2 2" xfId="9615" xr:uid="{00000000-0005-0000-0000-0000880C0000}"/>
    <cellStyle name="Header2 2 2 2 2 6 2 3" xfId="8281" xr:uid="{00000000-0005-0000-0000-0000870C0000}"/>
    <cellStyle name="Header2 2 2 2 2 6 3" xfId="5441" xr:uid="{00000000-0005-0000-0000-0000890C0000}"/>
    <cellStyle name="Header2 2 2 2 2 6 3 2" xfId="7043" xr:uid="{00000000-0005-0000-0000-00008A0C0000}"/>
    <cellStyle name="Header2 2 2 2 2 6 3 2 2" xfId="9616" xr:uid="{00000000-0005-0000-0000-00008A0C0000}"/>
    <cellStyle name="Header2 2 2 2 2 6 3 3" xfId="8282" xr:uid="{00000000-0005-0000-0000-0000890C0000}"/>
    <cellStyle name="Header2 2 2 2 2 6 4" xfId="5442" xr:uid="{00000000-0005-0000-0000-00008B0C0000}"/>
    <cellStyle name="Header2 2 2 2 2 6 4 2" xfId="7044" xr:uid="{00000000-0005-0000-0000-00008C0C0000}"/>
    <cellStyle name="Header2 2 2 2 2 6 4 2 2" xfId="9617" xr:uid="{00000000-0005-0000-0000-00008C0C0000}"/>
    <cellStyle name="Header2 2 2 2 2 6 4 3" xfId="8283" xr:uid="{00000000-0005-0000-0000-00008B0C0000}"/>
    <cellStyle name="Header2 2 2 2 2 6 5" xfId="7041" xr:uid="{00000000-0005-0000-0000-00008D0C0000}"/>
    <cellStyle name="Header2 2 2 2 2 6 5 2" xfId="9614" xr:uid="{00000000-0005-0000-0000-00008D0C0000}"/>
    <cellStyle name="Header2 2 2 2 2 6 6" xfId="8280" xr:uid="{00000000-0005-0000-0000-0000860C0000}"/>
    <cellStyle name="Header2 2 2 2 2 7" xfId="5443" xr:uid="{00000000-0005-0000-0000-00008E0C0000}"/>
    <cellStyle name="Header2 2 2 2 2 7 2" xfId="7045" xr:uid="{00000000-0005-0000-0000-00008F0C0000}"/>
    <cellStyle name="Header2 2 2 2 2 7 2 2" xfId="9618" xr:uid="{00000000-0005-0000-0000-00008F0C0000}"/>
    <cellStyle name="Header2 2 2 2 2 7 3" xfId="8284" xr:uid="{00000000-0005-0000-0000-00008E0C0000}"/>
    <cellStyle name="Header2 2 2 2 2 8" xfId="5444" xr:uid="{00000000-0005-0000-0000-0000900C0000}"/>
    <cellStyle name="Header2 2 2 2 2 8 2" xfId="7046" xr:uid="{00000000-0005-0000-0000-0000910C0000}"/>
    <cellStyle name="Header2 2 2 2 2 8 2 2" xfId="9619" xr:uid="{00000000-0005-0000-0000-0000910C0000}"/>
    <cellStyle name="Header2 2 2 2 2 8 3" xfId="8285" xr:uid="{00000000-0005-0000-0000-0000900C0000}"/>
    <cellStyle name="Header2 2 2 2 2 9" xfId="5445" xr:uid="{00000000-0005-0000-0000-0000920C0000}"/>
    <cellStyle name="Header2 2 2 2 2 9 2" xfId="7047" xr:uid="{00000000-0005-0000-0000-0000930C0000}"/>
    <cellStyle name="Header2 2 2 2 2 9 2 2" xfId="9620" xr:uid="{00000000-0005-0000-0000-0000930C0000}"/>
    <cellStyle name="Header2 2 2 2 2 9 3" xfId="8286" xr:uid="{00000000-0005-0000-0000-0000920C0000}"/>
    <cellStyle name="Header2 2 2 2 3" xfId="5446" xr:uid="{00000000-0005-0000-0000-0000940C0000}"/>
    <cellStyle name="Header2 2 2 2 3 10" xfId="7048" xr:uid="{00000000-0005-0000-0000-0000950C0000}"/>
    <cellStyle name="Header2 2 2 2 3 10 2" xfId="9621" xr:uid="{00000000-0005-0000-0000-0000950C0000}"/>
    <cellStyle name="Header2 2 2 2 3 11" xfId="8287" xr:uid="{00000000-0005-0000-0000-0000940C0000}"/>
    <cellStyle name="Header2 2 2 2 3 2" xfId="5447" xr:uid="{00000000-0005-0000-0000-0000960C0000}"/>
    <cellStyle name="Header2 2 2 2 3 2 2" xfId="5448" xr:uid="{00000000-0005-0000-0000-0000970C0000}"/>
    <cellStyle name="Header2 2 2 2 3 2 2 2" xfId="5449" xr:uid="{00000000-0005-0000-0000-0000980C0000}"/>
    <cellStyle name="Header2 2 2 2 3 2 2 2 2" xfId="5450" xr:uid="{00000000-0005-0000-0000-0000990C0000}"/>
    <cellStyle name="Header2 2 2 2 3 2 2 2 2 2" xfId="7052" xr:uid="{00000000-0005-0000-0000-00009A0C0000}"/>
    <cellStyle name="Header2 2 2 2 3 2 2 2 2 2 2" xfId="9625" xr:uid="{00000000-0005-0000-0000-00009A0C0000}"/>
    <cellStyle name="Header2 2 2 2 3 2 2 2 2 3" xfId="8291" xr:uid="{00000000-0005-0000-0000-0000990C0000}"/>
    <cellStyle name="Header2 2 2 2 3 2 2 2 3" xfId="5451" xr:uid="{00000000-0005-0000-0000-00009B0C0000}"/>
    <cellStyle name="Header2 2 2 2 3 2 2 2 3 2" xfId="7053" xr:uid="{00000000-0005-0000-0000-00009C0C0000}"/>
    <cellStyle name="Header2 2 2 2 3 2 2 2 3 2 2" xfId="9626" xr:uid="{00000000-0005-0000-0000-00009C0C0000}"/>
    <cellStyle name="Header2 2 2 2 3 2 2 2 3 3" xfId="8292" xr:uid="{00000000-0005-0000-0000-00009B0C0000}"/>
    <cellStyle name="Header2 2 2 2 3 2 2 2 4" xfId="5452" xr:uid="{00000000-0005-0000-0000-00009D0C0000}"/>
    <cellStyle name="Header2 2 2 2 3 2 2 2 4 2" xfId="7054" xr:uid="{00000000-0005-0000-0000-00009E0C0000}"/>
    <cellStyle name="Header2 2 2 2 3 2 2 2 4 2 2" xfId="9627" xr:uid="{00000000-0005-0000-0000-00009E0C0000}"/>
    <cellStyle name="Header2 2 2 2 3 2 2 2 4 3" xfId="8293" xr:uid="{00000000-0005-0000-0000-00009D0C0000}"/>
    <cellStyle name="Header2 2 2 2 3 2 2 2 5" xfId="7051" xr:uid="{00000000-0005-0000-0000-00009F0C0000}"/>
    <cellStyle name="Header2 2 2 2 3 2 2 2 5 2" xfId="9624" xr:uid="{00000000-0005-0000-0000-00009F0C0000}"/>
    <cellStyle name="Header2 2 2 2 3 2 2 2 6" xfId="8290" xr:uid="{00000000-0005-0000-0000-0000980C0000}"/>
    <cellStyle name="Header2 2 2 2 3 2 2 3" xfId="5453" xr:uid="{00000000-0005-0000-0000-0000A00C0000}"/>
    <cellStyle name="Header2 2 2 2 3 2 2 3 2" xfId="7055" xr:uid="{00000000-0005-0000-0000-0000A10C0000}"/>
    <cellStyle name="Header2 2 2 2 3 2 2 3 2 2" xfId="9628" xr:uid="{00000000-0005-0000-0000-0000A10C0000}"/>
    <cellStyle name="Header2 2 2 2 3 2 2 3 3" xfId="8294" xr:uid="{00000000-0005-0000-0000-0000A00C0000}"/>
    <cellStyle name="Header2 2 2 2 3 2 2 4" xfId="5454" xr:uid="{00000000-0005-0000-0000-0000A20C0000}"/>
    <cellStyle name="Header2 2 2 2 3 2 2 4 2" xfId="7056" xr:uid="{00000000-0005-0000-0000-0000A30C0000}"/>
    <cellStyle name="Header2 2 2 2 3 2 2 4 2 2" xfId="9629" xr:uid="{00000000-0005-0000-0000-0000A30C0000}"/>
    <cellStyle name="Header2 2 2 2 3 2 2 4 3" xfId="8295" xr:uid="{00000000-0005-0000-0000-0000A20C0000}"/>
    <cellStyle name="Header2 2 2 2 3 2 2 5" xfId="5455" xr:uid="{00000000-0005-0000-0000-0000A40C0000}"/>
    <cellStyle name="Header2 2 2 2 3 2 2 5 2" xfId="7057" xr:uid="{00000000-0005-0000-0000-0000A50C0000}"/>
    <cellStyle name="Header2 2 2 2 3 2 2 5 2 2" xfId="9630" xr:uid="{00000000-0005-0000-0000-0000A50C0000}"/>
    <cellStyle name="Header2 2 2 2 3 2 2 5 3" xfId="8296" xr:uid="{00000000-0005-0000-0000-0000A40C0000}"/>
    <cellStyle name="Header2 2 2 2 3 2 2 6" xfId="7050" xr:uid="{00000000-0005-0000-0000-0000A60C0000}"/>
    <cellStyle name="Header2 2 2 2 3 2 2 6 2" xfId="9623" xr:uid="{00000000-0005-0000-0000-0000A60C0000}"/>
    <cellStyle name="Header2 2 2 2 3 2 2 7" xfId="8289" xr:uid="{00000000-0005-0000-0000-0000970C0000}"/>
    <cellStyle name="Header2 2 2 2 3 2 3" xfId="5456" xr:uid="{00000000-0005-0000-0000-0000A70C0000}"/>
    <cellStyle name="Header2 2 2 2 3 2 3 2" xfId="5457" xr:uid="{00000000-0005-0000-0000-0000A80C0000}"/>
    <cellStyle name="Header2 2 2 2 3 2 3 2 2" xfId="7059" xr:uid="{00000000-0005-0000-0000-0000A90C0000}"/>
    <cellStyle name="Header2 2 2 2 3 2 3 2 2 2" xfId="9632" xr:uid="{00000000-0005-0000-0000-0000A90C0000}"/>
    <cellStyle name="Header2 2 2 2 3 2 3 2 3" xfId="8298" xr:uid="{00000000-0005-0000-0000-0000A80C0000}"/>
    <cellStyle name="Header2 2 2 2 3 2 3 3" xfId="5458" xr:uid="{00000000-0005-0000-0000-0000AA0C0000}"/>
    <cellStyle name="Header2 2 2 2 3 2 3 3 2" xfId="7060" xr:uid="{00000000-0005-0000-0000-0000AB0C0000}"/>
    <cellStyle name="Header2 2 2 2 3 2 3 3 2 2" xfId="9633" xr:uid="{00000000-0005-0000-0000-0000AB0C0000}"/>
    <cellStyle name="Header2 2 2 2 3 2 3 3 3" xfId="8299" xr:uid="{00000000-0005-0000-0000-0000AA0C0000}"/>
    <cellStyle name="Header2 2 2 2 3 2 3 4" xfId="5459" xr:uid="{00000000-0005-0000-0000-0000AC0C0000}"/>
    <cellStyle name="Header2 2 2 2 3 2 3 4 2" xfId="7061" xr:uid="{00000000-0005-0000-0000-0000AD0C0000}"/>
    <cellStyle name="Header2 2 2 2 3 2 3 4 2 2" xfId="9634" xr:uid="{00000000-0005-0000-0000-0000AD0C0000}"/>
    <cellStyle name="Header2 2 2 2 3 2 3 4 3" xfId="8300" xr:uid="{00000000-0005-0000-0000-0000AC0C0000}"/>
    <cellStyle name="Header2 2 2 2 3 2 3 5" xfId="7058" xr:uid="{00000000-0005-0000-0000-0000AE0C0000}"/>
    <cellStyle name="Header2 2 2 2 3 2 3 5 2" xfId="9631" xr:uid="{00000000-0005-0000-0000-0000AE0C0000}"/>
    <cellStyle name="Header2 2 2 2 3 2 3 6" xfId="8297" xr:uid="{00000000-0005-0000-0000-0000A70C0000}"/>
    <cellStyle name="Header2 2 2 2 3 2 4" xfId="5460" xr:uid="{00000000-0005-0000-0000-0000AF0C0000}"/>
    <cellStyle name="Header2 2 2 2 3 2 4 2" xfId="5461" xr:uid="{00000000-0005-0000-0000-0000B00C0000}"/>
    <cellStyle name="Header2 2 2 2 3 2 4 2 2" xfId="7063" xr:uid="{00000000-0005-0000-0000-0000B10C0000}"/>
    <cellStyle name="Header2 2 2 2 3 2 4 2 2 2" xfId="9636" xr:uid="{00000000-0005-0000-0000-0000B10C0000}"/>
    <cellStyle name="Header2 2 2 2 3 2 4 2 3" xfId="8302" xr:uid="{00000000-0005-0000-0000-0000B00C0000}"/>
    <cellStyle name="Header2 2 2 2 3 2 4 3" xfId="5462" xr:uid="{00000000-0005-0000-0000-0000B20C0000}"/>
    <cellStyle name="Header2 2 2 2 3 2 4 3 2" xfId="7064" xr:uid="{00000000-0005-0000-0000-0000B30C0000}"/>
    <cellStyle name="Header2 2 2 2 3 2 4 3 2 2" xfId="9637" xr:uid="{00000000-0005-0000-0000-0000B30C0000}"/>
    <cellStyle name="Header2 2 2 2 3 2 4 3 3" xfId="8303" xr:uid="{00000000-0005-0000-0000-0000B20C0000}"/>
    <cellStyle name="Header2 2 2 2 3 2 4 4" xfId="5463" xr:uid="{00000000-0005-0000-0000-0000B40C0000}"/>
    <cellStyle name="Header2 2 2 2 3 2 4 4 2" xfId="7065" xr:uid="{00000000-0005-0000-0000-0000B50C0000}"/>
    <cellStyle name="Header2 2 2 2 3 2 4 4 2 2" xfId="9638" xr:uid="{00000000-0005-0000-0000-0000B50C0000}"/>
    <cellStyle name="Header2 2 2 2 3 2 4 4 3" xfId="8304" xr:uid="{00000000-0005-0000-0000-0000B40C0000}"/>
    <cellStyle name="Header2 2 2 2 3 2 4 5" xfId="7062" xr:uid="{00000000-0005-0000-0000-0000B60C0000}"/>
    <cellStyle name="Header2 2 2 2 3 2 4 5 2" xfId="9635" xr:uid="{00000000-0005-0000-0000-0000B60C0000}"/>
    <cellStyle name="Header2 2 2 2 3 2 4 6" xfId="8301" xr:uid="{00000000-0005-0000-0000-0000AF0C0000}"/>
    <cellStyle name="Header2 2 2 2 3 2 5" xfId="5464" xr:uid="{00000000-0005-0000-0000-0000B70C0000}"/>
    <cellStyle name="Header2 2 2 2 3 2 5 2" xfId="7066" xr:uid="{00000000-0005-0000-0000-0000B80C0000}"/>
    <cellStyle name="Header2 2 2 2 3 2 5 2 2" xfId="9639" xr:uid="{00000000-0005-0000-0000-0000B80C0000}"/>
    <cellStyle name="Header2 2 2 2 3 2 5 3" xfId="8305" xr:uid="{00000000-0005-0000-0000-0000B70C0000}"/>
    <cellStyle name="Header2 2 2 2 3 2 6" xfId="5465" xr:uid="{00000000-0005-0000-0000-0000B90C0000}"/>
    <cellStyle name="Header2 2 2 2 3 2 6 2" xfId="7067" xr:uid="{00000000-0005-0000-0000-0000BA0C0000}"/>
    <cellStyle name="Header2 2 2 2 3 2 6 2 2" xfId="9640" xr:uid="{00000000-0005-0000-0000-0000BA0C0000}"/>
    <cellStyle name="Header2 2 2 2 3 2 6 3" xfId="8306" xr:uid="{00000000-0005-0000-0000-0000B90C0000}"/>
    <cellStyle name="Header2 2 2 2 3 2 7" xfId="5466" xr:uid="{00000000-0005-0000-0000-0000BB0C0000}"/>
    <cellStyle name="Header2 2 2 2 3 2 7 2" xfId="7068" xr:uid="{00000000-0005-0000-0000-0000BC0C0000}"/>
    <cellStyle name="Header2 2 2 2 3 2 7 2 2" xfId="9641" xr:uid="{00000000-0005-0000-0000-0000BC0C0000}"/>
    <cellStyle name="Header2 2 2 2 3 2 7 3" xfId="8307" xr:uid="{00000000-0005-0000-0000-0000BB0C0000}"/>
    <cellStyle name="Header2 2 2 2 3 2 8" xfId="7049" xr:uid="{00000000-0005-0000-0000-0000BD0C0000}"/>
    <cellStyle name="Header2 2 2 2 3 2 8 2" xfId="9622" xr:uid="{00000000-0005-0000-0000-0000BD0C0000}"/>
    <cellStyle name="Header2 2 2 2 3 2 9" xfId="8288" xr:uid="{00000000-0005-0000-0000-0000960C0000}"/>
    <cellStyle name="Header2 2 2 2 3 3" xfId="5467" xr:uid="{00000000-0005-0000-0000-0000BE0C0000}"/>
    <cellStyle name="Header2 2 2 2 3 3 2" xfId="5468" xr:uid="{00000000-0005-0000-0000-0000BF0C0000}"/>
    <cellStyle name="Header2 2 2 2 3 3 2 2" xfId="5469" xr:uid="{00000000-0005-0000-0000-0000C00C0000}"/>
    <cellStyle name="Header2 2 2 2 3 3 2 2 2" xfId="5470" xr:uid="{00000000-0005-0000-0000-0000C10C0000}"/>
    <cellStyle name="Header2 2 2 2 3 3 2 2 2 2" xfId="7072" xr:uid="{00000000-0005-0000-0000-0000C20C0000}"/>
    <cellStyle name="Header2 2 2 2 3 3 2 2 2 2 2" xfId="9645" xr:uid="{00000000-0005-0000-0000-0000C20C0000}"/>
    <cellStyle name="Header2 2 2 2 3 3 2 2 2 3" xfId="8311" xr:uid="{00000000-0005-0000-0000-0000C10C0000}"/>
    <cellStyle name="Header2 2 2 2 3 3 2 2 3" xfId="5471" xr:uid="{00000000-0005-0000-0000-0000C30C0000}"/>
    <cellStyle name="Header2 2 2 2 3 3 2 2 3 2" xfId="7073" xr:uid="{00000000-0005-0000-0000-0000C40C0000}"/>
    <cellStyle name="Header2 2 2 2 3 3 2 2 3 2 2" xfId="9646" xr:uid="{00000000-0005-0000-0000-0000C40C0000}"/>
    <cellStyle name="Header2 2 2 2 3 3 2 2 3 3" xfId="8312" xr:uid="{00000000-0005-0000-0000-0000C30C0000}"/>
    <cellStyle name="Header2 2 2 2 3 3 2 2 4" xfId="5472" xr:uid="{00000000-0005-0000-0000-0000C50C0000}"/>
    <cellStyle name="Header2 2 2 2 3 3 2 2 4 2" xfId="7074" xr:uid="{00000000-0005-0000-0000-0000C60C0000}"/>
    <cellStyle name="Header2 2 2 2 3 3 2 2 4 2 2" xfId="9647" xr:uid="{00000000-0005-0000-0000-0000C60C0000}"/>
    <cellStyle name="Header2 2 2 2 3 3 2 2 4 3" xfId="8313" xr:uid="{00000000-0005-0000-0000-0000C50C0000}"/>
    <cellStyle name="Header2 2 2 2 3 3 2 2 5" xfId="7071" xr:uid="{00000000-0005-0000-0000-0000C70C0000}"/>
    <cellStyle name="Header2 2 2 2 3 3 2 2 5 2" xfId="9644" xr:uid="{00000000-0005-0000-0000-0000C70C0000}"/>
    <cellStyle name="Header2 2 2 2 3 3 2 2 6" xfId="8310" xr:uid="{00000000-0005-0000-0000-0000C00C0000}"/>
    <cellStyle name="Header2 2 2 2 3 3 2 3" xfId="5473" xr:uid="{00000000-0005-0000-0000-0000C80C0000}"/>
    <cellStyle name="Header2 2 2 2 3 3 2 3 2" xfId="7075" xr:uid="{00000000-0005-0000-0000-0000C90C0000}"/>
    <cellStyle name="Header2 2 2 2 3 3 2 3 2 2" xfId="9648" xr:uid="{00000000-0005-0000-0000-0000C90C0000}"/>
    <cellStyle name="Header2 2 2 2 3 3 2 3 3" xfId="8314" xr:uid="{00000000-0005-0000-0000-0000C80C0000}"/>
    <cellStyle name="Header2 2 2 2 3 3 2 4" xfId="5474" xr:uid="{00000000-0005-0000-0000-0000CA0C0000}"/>
    <cellStyle name="Header2 2 2 2 3 3 2 4 2" xfId="7076" xr:uid="{00000000-0005-0000-0000-0000CB0C0000}"/>
    <cellStyle name="Header2 2 2 2 3 3 2 4 2 2" xfId="9649" xr:uid="{00000000-0005-0000-0000-0000CB0C0000}"/>
    <cellStyle name="Header2 2 2 2 3 3 2 4 3" xfId="8315" xr:uid="{00000000-0005-0000-0000-0000CA0C0000}"/>
    <cellStyle name="Header2 2 2 2 3 3 2 5" xfId="5475" xr:uid="{00000000-0005-0000-0000-0000CC0C0000}"/>
    <cellStyle name="Header2 2 2 2 3 3 2 5 2" xfId="7077" xr:uid="{00000000-0005-0000-0000-0000CD0C0000}"/>
    <cellStyle name="Header2 2 2 2 3 3 2 5 2 2" xfId="9650" xr:uid="{00000000-0005-0000-0000-0000CD0C0000}"/>
    <cellStyle name="Header2 2 2 2 3 3 2 5 3" xfId="8316" xr:uid="{00000000-0005-0000-0000-0000CC0C0000}"/>
    <cellStyle name="Header2 2 2 2 3 3 2 6" xfId="7070" xr:uid="{00000000-0005-0000-0000-0000CE0C0000}"/>
    <cellStyle name="Header2 2 2 2 3 3 2 6 2" xfId="9643" xr:uid="{00000000-0005-0000-0000-0000CE0C0000}"/>
    <cellStyle name="Header2 2 2 2 3 3 2 7" xfId="8309" xr:uid="{00000000-0005-0000-0000-0000BF0C0000}"/>
    <cellStyle name="Header2 2 2 2 3 3 3" xfId="5476" xr:uid="{00000000-0005-0000-0000-0000CF0C0000}"/>
    <cellStyle name="Header2 2 2 2 3 3 3 2" xfId="5477" xr:uid="{00000000-0005-0000-0000-0000D00C0000}"/>
    <cellStyle name="Header2 2 2 2 3 3 3 2 2" xfId="7079" xr:uid="{00000000-0005-0000-0000-0000D10C0000}"/>
    <cellStyle name="Header2 2 2 2 3 3 3 2 2 2" xfId="9652" xr:uid="{00000000-0005-0000-0000-0000D10C0000}"/>
    <cellStyle name="Header2 2 2 2 3 3 3 2 3" xfId="8318" xr:uid="{00000000-0005-0000-0000-0000D00C0000}"/>
    <cellStyle name="Header2 2 2 2 3 3 3 3" xfId="5478" xr:uid="{00000000-0005-0000-0000-0000D20C0000}"/>
    <cellStyle name="Header2 2 2 2 3 3 3 3 2" xfId="7080" xr:uid="{00000000-0005-0000-0000-0000D30C0000}"/>
    <cellStyle name="Header2 2 2 2 3 3 3 3 2 2" xfId="9653" xr:uid="{00000000-0005-0000-0000-0000D30C0000}"/>
    <cellStyle name="Header2 2 2 2 3 3 3 3 3" xfId="8319" xr:uid="{00000000-0005-0000-0000-0000D20C0000}"/>
    <cellStyle name="Header2 2 2 2 3 3 3 4" xfId="5479" xr:uid="{00000000-0005-0000-0000-0000D40C0000}"/>
    <cellStyle name="Header2 2 2 2 3 3 3 4 2" xfId="7081" xr:uid="{00000000-0005-0000-0000-0000D50C0000}"/>
    <cellStyle name="Header2 2 2 2 3 3 3 4 2 2" xfId="9654" xr:uid="{00000000-0005-0000-0000-0000D50C0000}"/>
    <cellStyle name="Header2 2 2 2 3 3 3 4 3" xfId="8320" xr:uid="{00000000-0005-0000-0000-0000D40C0000}"/>
    <cellStyle name="Header2 2 2 2 3 3 3 5" xfId="7078" xr:uid="{00000000-0005-0000-0000-0000D60C0000}"/>
    <cellStyle name="Header2 2 2 2 3 3 3 5 2" xfId="9651" xr:uid="{00000000-0005-0000-0000-0000D60C0000}"/>
    <cellStyle name="Header2 2 2 2 3 3 3 6" xfId="8317" xr:uid="{00000000-0005-0000-0000-0000CF0C0000}"/>
    <cellStyle name="Header2 2 2 2 3 3 4" xfId="5480" xr:uid="{00000000-0005-0000-0000-0000D70C0000}"/>
    <cellStyle name="Header2 2 2 2 3 3 4 2" xfId="5481" xr:uid="{00000000-0005-0000-0000-0000D80C0000}"/>
    <cellStyle name="Header2 2 2 2 3 3 4 2 2" xfId="7083" xr:uid="{00000000-0005-0000-0000-0000D90C0000}"/>
    <cellStyle name="Header2 2 2 2 3 3 4 2 2 2" xfId="9656" xr:uid="{00000000-0005-0000-0000-0000D90C0000}"/>
    <cellStyle name="Header2 2 2 2 3 3 4 2 3" xfId="8322" xr:uid="{00000000-0005-0000-0000-0000D80C0000}"/>
    <cellStyle name="Header2 2 2 2 3 3 4 3" xfId="5482" xr:uid="{00000000-0005-0000-0000-0000DA0C0000}"/>
    <cellStyle name="Header2 2 2 2 3 3 4 3 2" xfId="7084" xr:uid="{00000000-0005-0000-0000-0000DB0C0000}"/>
    <cellStyle name="Header2 2 2 2 3 3 4 3 2 2" xfId="9657" xr:uid="{00000000-0005-0000-0000-0000DB0C0000}"/>
    <cellStyle name="Header2 2 2 2 3 3 4 3 3" xfId="8323" xr:uid="{00000000-0005-0000-0000-0000DA0C0000}"/>
    <cellStyle name="Header2 2 2 2 3 3 4 4" xfId="5483" xr:uid="{00000000-0005-0000-0000-0000DC0C0000}"/>
    <cellStyle name="Header2 2 2 2 3 3 4 4 2" xfId="7085" xr:uid="{00000000-0005-0000-0000-0000DD0C0000}"/>
    <cellStyle name="Header2 2 2 2 3 3 4 4 2 2" xfId="9658" xr:uid="{00000000-0005-0000-0000-0000DD0C0000}"/>
    <cellStyle name="Header2 2 2 2 3 3 4 4 3" xfId="8324" xr:uid="{00000000-0005-0000-0000-0000DC0C0000}"/>
    <cellStyle name="Header2 2 2 2 3 3 4 5" xfId="7082" xr:uid="{00000000-0005-0000-0000-0000DE0C0000}"/>
    <cellStyle name="Header2 2 2 2 3 3 4 5 2" xfId="9655" xr:uid="{00000000-0005-0000-0000-0000DE0C0000}"/>
    <cellStyle name="Header2 2 2 2 3 3 4 6" xfId="8321" xr:uid="{00000000-0005-0000-0000-0000D70C0000}"/>
    <cellStyle name="Header2 2 2 2 3 3 5" xfId="5484" xr:uid="{00000000-0005-0000-0000-0000DF0C0000}"/>
    <cellStyle name="Header2 2 2 2 3 3 5 2" xfId="7086" xr:uid="{00000000-0005-0000-0000-0000E00C0000}"/>
    <cellStyle name="Header2 2 2 2 3 3 5 2 2" xfId="9659" xr:uid="{00000000-0005-0000-0000-0000E00C0000}"/>
    <cellStyle name="Header2 2 2 2 3 3 5 3" xfId="8325" xr:uid="{00000000-0005-0000-0000-0000DF0C0000}"/>
    <cellStyle name="Header2 2 2 2 3 3 6" xfId="5485" xr:uid="{00000000-0005-0000-0000-0000E10C0000}"/>
    <cellStyle name="Header2 2 2 2 3 3 6 2" xfId="7087" xr:uid="{00000000-0005-0000-0000-0000E20C0000}"/>
    <cellStyle name="Header2 2 2 2 3 3 6 2 2" xfId="9660" xr:uid="{00000000-0005-0000-0000-0000E20C0000}"/>
    <cellStyle name="Header2 2 2 2 3 3 6 3" xfId="8326" xr:uid="{00000000-0005-0000-0000-0000E10C0000}"/>
    <cellStyle name="Header2 2 2 2 3 3 7" xfId="5486" xr:uid="{00000000-0005-0000-0000-0000E30C0000}"/>
    <cellStyle name="Header2 2 2 2 3 3 7 2" xfId="7088" xr:uid="{00000000-0005-0000-0000-0000E40C0000}"/>
    <cellStyle name="Header2 2 2 2 3 3 7 2 2" xfId="9661" xr:uid="{00000000-0005-0000-0000-0000E40C0000}"/>
    <cellStyle name="Header2 2 2 2 3 3 7 3" xfId="8327" xr:uid="{00000000-0005-0000-0000-0000E30C0000}"/>
    <cellStyle name="Header2 2 2 2 3 3 8" xfId="7069" xr:uid="{00000000-0005-0000-0000-0000E50C0000}"/>
    <cellStyle name="Header2 2 2 2 3 3 8 2" xfId="9642" xr:uid="{00000000-0005-0000-0000-0000E50C0000}"/>
    <cellStyle name="Header2 2 2 2 3 3 9" xfId="8308" xr:uid="{00000000-0005-0000-0000-0000BE0C0000}"/>
    <cellStyle name="Header2 2 2 2 3 4" xfId="5487" xr:uid="{00000000-0005-0000-0000-0000E60C0000}"/>
    <cellStyle name="Header2 2 2 2 3 4 2" xfId="5488" xr:uid="{00000000-0005-0000-0000-0000E70C0000}"/>
    <cellStyle name="Header2 2 2 2 3 4 2 2" xfId="5489" xr:uid="{00000000-0005-0000-0000-0000E80C0000}"/>
    <cellStyle name="Header2 2 2 2 3 4 2 2 2" xfId="7091" xr:uid="{00000000-0005-0000-0000-0000E90C0000}"/>
    <cellStyle name="Header2 2 2 2 3 4 2 2 2 2" xfId="9664" xr:uid="{00000000-0005-0000-0000-0000E90C0000}"/>
    <cellStyle name="Header2 2 2 2 3 4 2 2 3" xfId="8330" xr:uid="{00000000-0005-0000-0000-0000E80C0000}"/>
    <cellStyle name="Header2 2 2 2 3 4 2 3" xfId="5490" xr:uid="{00000000-0005-0000-0000-0000EA0C0000}"/>
    <cellStyle name="Header2 2 2 2 3 4 2 3 2" xfId="7092" xr:uid="{00000000-0005-0000-0000-0000EB0C0000}"/>
    <cellStyle name="Header2 2 2 2 3 4 2 3 2 2" xfId="9665" xr:uid="{00000000-0005-0000-0000-0000EB0C0000}"/>
    <cellStyle name="Header2 2 2 2 3 4 2 3 3" xfId="8331" xr:uid="{00000000-0005-0000-0000-0000EA0C0000}"/>
    <cellStyle name="Header2 2 2 2 3 4 2 4" xfId="5491" xr:uid="{00000000-0005-0000-0000-0000EC0C0000}"/>
    <cellStyle name="Header2 2 2 2 3 4 2 4 2" xfId="7093" xr:uid="{00000000-0005-0000-0000-0000ED0C0000}"/>
    <cellStyle name="Header2 2 2 2 3 4 2 4 2 2" xfId="9666" xr:uid="{00000000-0005-0000-0000-0000ED0C0000}"/>
    <cellStyle name="Header2 2 2 2 3 4 2 4 3" xfId="8332" xr:uid="{00000000-0005-0000-0000-0000EC0C0000}"/>
    <cellStyle name="Header2 2 2 2 3 4 2 5" xfId="7090" xr:uid="{00000000-0005-0000-0000-0000EE0C0000}"/>
    <cellStyle name="Header2 2 2 2 3 4 2 5 2" xfId="9663" xr:uid="{00000000-0005-0000-0000-0000EE0C0000}"/>
    <cellStyle name="Header2 2 2 2 3 4 2 6" xfId="8329" xr:uid="{00000000-0005-0000-0000-0000E70C0000}"/>
    <cellStyle name="Header2 2 2 2 3 4 3" xfId="5492" xr:uid="{00000000-0005-0000-0000-0000EF0C0000}"/>
    <cellStyle name="Header2 2 2 2 3 4 3 2" xfId="7094" xr:uid="{00000000-0005-0000-0000-0000F00C0000}"/>
    <cellStyle name="Header2 2 2 2 3 4 3 2 2" xfId="9667" xr:uid="{00000000-0005-0000-0000-0000F00C0000}"/>
    <cellStyle name="Header2 2 2 2 3 4 3 3" xfId="8333" xr:uid="{00000000-0005-0000-0000-0000EF0C0000}"/>
    <cellStyle name="Header2 2 2 2 3 4 4" xfId="5493" xr:uid="{00000000-0005-0000-0000-0000F10C0000}"/>
    <cellStyle name="Header2 2 2 2 3 4 4 2" xfId="7095" xr:uid="{00000000-0005-0000-0000-0000F20C0000}"/>
    <cellStyle name="Header2 2 2 2 3 4 4 2 2" xfId="9668" xr:uid="{00000000-0005-0000-0000-0000F20C0000}"/>
    <cellStyle name="Header2 2 2 2 3 4 4 3" xfId="8334" xr:uid="{00000000-0005-0000-0000-0000F10C0000}"/>
    <cellStyle name="Header2 2 2 2 3 4 5" xfId="5494" xr:uid="{00000000-0005-0000-0000-0000F30C0000}"/>
    <cellStyle name="Header2 2 2 2 3 4 5 2" xfId="7096" xr:uid="{00000000-0005-0000-0000-0000F40C0000}"/>
    <cellStyle name="Header2 2 2 2 3 4 5 2 2" xfId="9669" xr:uid="{00000000-0005-0000-0000-0000F40C0000}"/>
    <cellStyle name="Header2 2 2 2 3 4 5 3" xfId="8335" xr:uid="{00000000-0005-0000-0000-0000F30C0000}"/>
    <cellStyle name="Header2 2 2 2 3 4 6" xfId="7089" xr:uid="{00000000-0005-0000-0000-0000F50C0000}"/>
    <cellStyle name="Header2 2 2 2 3 4 6 2" xfId="9662" xr:uid="{00000000-0005-0000-0000-0000F50C0000}"/>
    <cellStyle name="Header2 2 2 2 3 4 7" xfId="8328" xr:uid="{00000000-0005-0000-0000-0000E60C0000}"/>
    <cellStyle name="Header2 2 2 2 3 5" xfId="5495" xr:uid="{00000000-0005-0000-0000-0000F60C0000}"/>
    <cellStyle name="Header2 2 2 2 3 5 2" xfId="5496" xr:uid="{00000000-0005-0000-0000-0000F70C0000}"/>
    <cellStyle name="Header2 2 2 2 3 5 2 2" xfId="7098" xr:uid="{00000000-0005-0000-0000-0000F80C0000}"/>
    <cellStyle name="Header2 2 2 2 3 5 2 2 2" xfId="9671" xr:uid="{00000000-0005-0000-0000-0000F80C0000}"/>
    <cellStyle name="Header2 2 2 2 3 5 2 3" xfId="8337" xr:uid="{00000000-0005-0000-0000-0000F70C0000}"/>
    <cellStyle name="Header2 2 2 2 3 5 3" xfId="5497" xr:uid="{00000000-0005-0000-0000-0000F90C0000}"/>
    <cellStyle name="Header2 2 2 2 3 5 3 2" xfId="7099" xr:uid="{00000000-0005-0000-0000-0000FA0C0000}"/>
    <cellStyle name="Header2 2 2 2 3 5 3 2 2" xfId="9672" xr:uid="{00000000-0005-0000-0000-0000FA0C0000}"/>
    <cellStyle name="Header2 2 2 2 3 5 3 3" xfId="8338" xr:uid="{00000000-0005-0000-0000-0000F90C0000}"/>
    <cellStyle name="Header2 2 2 2 3 5 4" xfId="5498" xr:uid="{00000000-0005-0000-0000-0000FB0C0000}"/>
    <cellStyle name="Header2 2 2 2 3 5 4 2" xfId="7100" xr:uid="{00000000-0005-0000-0000-0000FC0C0000}"/>
    <cellStyle name="Header2 2 2 2 3 5 4 2 2" xfId="9673" xr:uid="{00000000-0005-0000-0000-0000FC0C0000}"/>
    <cellStyle name="Header2 2 2 2 3 5 4 3" xfId="8339" xr:uid="{00000000-0005-0000-0000-0000FB0C0000}"/>
    <cellStyle name="Header2 2 2 2 3 5 5" xfId="7097" xr:uid="{00000000-0005-0000-0000-0000FD0C0000}"/>
    <cellStyle name="Header2 2 2 2 3 5 5 2" xfId="9670" xr:uid="{00000000-0005-0000-0000-0000FD0C0000}"/>
    <cellStyle name="Header2 2 2 2 3 5 6" xfId="8336" xr:uid="{00000000-0005-0000-0000-0000F60C0000}"/>
    <cellStyle name="Header2 2 2 2 3 6" xfId="5499" xr:uid="{00000000-0005-0000-0000-0000FE0C0000}"/>
    <cellStyle name="Header2 2 2 2 3 6 2" xfId="5500" xr:uid="{00000000-0005-0000-0000-0000FF0C0000}"/>
    <cellStyle name="Header2 2 2 2 3 6 2 2" xfId="7102" xr:uid="{00000000-0005-0000-0000-0000000D0000}"/>
    <cellStyle name="Header2 2 2 2 3 6 2 2 2" xfId="9675" xr:uid="{00000000-0005-0000-0000-0000000D0000}"/>
    <cellStyle name="Header2 2 2 2 3 6 2 3" xfId="8341" xr:uid="{00000000-0005-0000-0000-0000FF0C0000}"/>
    <cellStyle name="Header2 2 2 2 3 6 3" xfId="5501" xr:uid="{00000000-0005-0000-0000-0000010D0000}"/>
    <cellStyle name="Header2 2 2 2 3 6 3 2" xfId="7103" xr:uid="{00000000-0005-0000-0000-0000020D0000}"/>
    <cellStyle name="Header2 2 2 2 3 6 3 2 2" xfId="9676" xr:uid="{00000000-0005-0000-0000-0000020D0000}"/>
    <cellStyle name="Header2 2 2 2 3 6 3 3" xfId="8342" xr:uid="{00000000-0005-0000-0000-0000010D0000}"/>
    <cellStyle name="Header2 2 2 2 3 6 4" xfId="5502" xr:uid="{00000000-0005-0000-0000-0000030D0000}"/>
    <cellStyle name="Header2 2 2 2 3 6 4 2" xfId="7104" xr:uid="{00000000-0005-0000-0000-0000040D0000}"/>
    <cellStyle name="Header2 2 2 2 3 6 4 2 2" xfId="9677" xr:uid="{00000000-0005-0000-0000-0000040D0000}"/>
    <cellStyle name="Header2 2 2 2 3 6 4 3" xfId="8343" xr:uid="{00000000-0005-0000-0000-0000030D0000}"/>
    <cellStyle name="Header2 2 2 2 3 6 5" xfId="7101" xr:uid="{00000000-0005-0000-0000-0000050D0000}"/>
    <cellStyle name="Header2 2 2 2 3 6 5 2" xfId="9674" xr:uid="{00000000-0005-0000-0000-0000050D0000}"/>
    <cellStyle name="Header2 2 2 2 3 6 6" xfId="8340" xr:uid="{00000000-0005-0000-0000-0000FE0C0000}"/>
    <cellStyle name="Header2 2 2 2 3 7" xfId="5503" xr:uid="{00000000-0005-0000-0000-0000060D0000}"/>
    <cellStyle name="Header2 2 2 2 3 7 2" xfId="7105" xr:uid="{00000000-0005-0000-0000-0000070D0000}"/>
    <cellStyle name="Header2 2 2 2 3 7 2 2" xfId="9678" xr:uid="{00000000-0005-0000-0000-0000070D0000}"/>
    <cellStyle name="Header2 2 2 2 3 7 3" xfId="8344" xr:uid="{00000000-0005-0000-0000-0000060D0000}"/>
    <cellStyle name="Header2 2 2 2 3 8" xfId="5504" xr:uid="{00000000-0005-0000-0000-0000080D0000}"/>
    <cellStyle name="Header2 2 2 2 3 8 2" xfId="7106" xr:uid="{00000000-0005-0000-0000-0000090D0000}"/>
    <cellStyle name="Header2 2 2 2 3 8 2 2" xfId="9679" xr:uid="{00000000-0005-0000-0000-0000090D0000}"/>
    <cellStyle name="Header2 2 2 2 3 8 3" xfId="8345" xr:uid="{00000000-0005-0000-0000-0000080D0000}"/>
    <cellStyle name="Header2 2 2 2 3 9" xfId="5505" xr:uid="{00000000-0005-0000-0000-00000A0D0000}"/>
    <cellStyle name="Header2 2 2 2 3 9 2" xfId="7107" xr:uid="{00000000-0005-0000-0000-00000B0D0000}"/>
    <cellStyle name="Header2 2 2 2 3 9 2 2" xfId="9680" xr:uid="{00000000-0005-0000-0000-00000B0D0000}"/>
    <cellStyle name="Header2 2 2 2 3 9 3" xfId="8346" xr:uid="{00000000-0005-0000-0000-00000A0D0000}"/>
    <cellStyle name="Header2 2 2 2 4" xfId="6947" xr:uid="{00000000-0005-0000-0000-00000C0D0000}"/>
    <cellStyle name="Header2 2 2 2 4 2" xfId="9520" xr:uid="{00000000-0005-0000-0000-00000C0D0000}"/>
    <cellStyle name="Header2 2 2 2 5" xfId="8186" xr:uid="{00000000-0005-0000-0000-0000CB0B0000}"/>
    <cellStyle name="Header2 2 2 3" xfId="5506" xr:uid="{00000000-0005-0000-0000-00000D0D0000}"/>
    <cellStyle name="Header2 2 2 3 10" xfId="7108" xr:uid="{00000000-0005-0000-0000-00000E0D0000}"/>
    <cellStyle name="Header2 2 2 3 10 2" xfId="9681" xr:uid="{00000000-0005-0000-0000-00000E0D0000}"/>
    <cellStyle name="Header2 2 2 3 11" xfId="8347" xr:uid="{00000000-0005-0000-0000-00000D0D0000}"/>
    <cellStyle name="Header2 2 2 3 2" xfId="5507" xr:uid="{00000000-0005-0000-0000-00000F0D0000}"/>
    <cellStyle name="Header2 2 2 3 2 10" xfId="7109" xr:uid="{00000000-0005-0000-0000-0000100D0000}"/>
    <cellStyle name="Header2 2 2 3 2 10 2" xfId="9682" xr:uid="{00000000-0005-0000-0000-0000100D0000}"/>
    <cellStyle name="Header2 2 2 3 2 11" xfId="8348" xr:uid="{00000000-0005-0000-0000-00000F0D0000}"/>
    <cellStyle name="Header2 2 2 3 2 2" xfId="5508" xr:uid="{00000000-0005-0000-0000-0000110D0000}"/>
    <cellStyle name="Header2 2 2 3 2 2 2" xfId="5509" xr:uid="{00000000-0005-0000-0000-0000120D0000}"/>
    <cellStyle name="Header2 2 2 3 2 2 2 2" xfId="5510" xr:uid="{00000000-0005-0000-0000-0000130D0000}"/>
    <cellStyle name="Header2 2 2 3 2 2 2 2 2" xfId="5511" xr:uid="{00000000-0005-0000-0000-0000140D0000}"/>
    <cellStyle name="Header2 2 2 3 2 2 2 2 2 2" xfId="7113" xr:uid="{00000000-0005-0000-0000-0000150D0000}"/>
    <cellStyle name="Header2 2 2 3 2 2 2 2 2 2 2" xfId="9686" xr:uid="{00000000-0005-0000-0000-0000150D0000}"/>
    <cellStyle name="Header2 2 2 3 2 2 2 2 2 3" xfId="8352" xr:uid="{00000000-0005-0000-0000-0000140D0000}"/>
    <cellStyle name="Header2 2 2 3 2 2 2 2 3" xfId="5512" xr:uid="{00000000-0005-0000-0000-0000160D0000}"/>
    <cellStyle name="Header2 2 2 3 2 2 2 2 3 2" xfId="7114" xr:uid="{00000000-0005-0000-0000-0000170D0000}"/>
    <cellStyle name="Header2 2 2 3 2 2 2 2 3 2 2" xfId="9687" xr:uid="{00000000-0005-0000-0000-0000170D0000}"/>
    <cellStyle name="Header2 2 2 3 2 2 2 2 3 3" xfId="8353" xr:uid="{00000000-0005-0000-0000-0000160D0000}"/>
    <cellStyle name="Header2 2 2 3 2 2 2 2 4" xfId="5513" xr:uid="{00000000-0005-0000-0000-0000180D0000}"/>
    <cellStyle name="Header2 2 2 3 2 2 2 2 4 2" xfId="7115" xr:uid="{00000000-0005-0000-0000-0000190D0000}"/>
    <cellStyle name="Header2 2 2 3 2 2 2 2 4 2 2" xfId="9688" xr:uid="{00000000-0005-0000-0000-0000190D0000}"/>
    <cellStyle name="Header2 2 2 3 2 2 2 2 4 3" xfId="8354" xr:uid="{00000000-0005-0000-0000-0000180D0000}"/>
    <cellStyle name="Header2 2 2 3 2 2 2 2 5" xfId="7112" xr:uid="{00000000-0005-0000-0000-00001A0D0000}"/>
    <cellStyle name="Header2 2 2 3 2 2 2 2 5 2" xfId="9685" xr:uid="{00000000-0005-0000-0000-00001A0D0000}"/>
    <cellStyle name="Header2 2 2 3 2 2 2 2 6" xfId="8351" xr:uid="{00000000-0005-0000-0000-0000130D0000}"/>
    <cellStyle name="Header2 2 2 3 2 2 2 3" xfId="5514" xr:uid="{00000000-0005-0000-0000-00001B0D0000}"/>
    <cellStyle name="Header2 2 2 3 2 2 2 3 2" xfId="7116" xr:uid="{00000000-0005-0000-0000-00001C0D0000}"/>
    <cellStyle name="Header2 2 2 3 2 2 2 3 2 2" xfId="9689" xr:uid="{00000000-0005-0000-0000-00001C0D0000}"/>
    <cellStyle name="Header2 2 2 3 2 2 2 3 3" xfId="8355" xr:uid="{00000000-0005-0000-0000-00001B0D0000}"/>
    <cellStyle name="Header2 2 2 3 2 2 2 4" xfId="5515" xr:uid="{00000000-0005-0000-0000-00001D0D0000}"/>
    <cellStyle name="Header2 2 2 3 2 2 2 4 2" xfId="7117" xr:uid="{00000000-0005-0000-0000-00001E0D0000}"/>
    <cellStyle name="Header2 2 2 3 2 2 2 4 2 2" xfId="9690" xr:uid="{00000000-0005-0000-0000-00001E0D0000}"/>
    <cellStyle name="Header2 2 2 3 2 2 2 4 3" xfId="8356" xr:uid="{00000000-0005-0000-0000-00001D0D0000}"/>
    <cellStyle name="Header2 2 2 3 2 2 2 5" xfId="5516" xr:uid="{00000000-0005-0000-0000-00001F0D0000}"/>
    <cellStyle name="Header2 2 2 3 2 2 2 5 2" xfId="7118" xr:uid="{00000000-0005-0000-0000-0000200D0000}"/>
    <cellStyle name="Header2 2 2 3 2 2 2 5 2 2" xfId="9691" xr:uid="{00000000-0005-0000-0000-0000200D0000}"/>
    <cellStyle name="Header2 2 2 3 2 2 2 5 3" xfId="8357" xr:uid="{00000000-0005-0000-0000-00001F0D0000}"/>
    <cellStyle name="Header2 2 2 3 2 2 2 6" xfId="7111" xr:uid="{00000000-0005-0000-0000-0000210D0000}"/>
    <cellStyle name="Header2 2 2 3 2 2 2 6 2" xfId="9684" xr:uid="{00000000-0005-0000-0000-0000210D0000}"/>
    <cellStyle name="Header2 2 2 3 2 2 2 7" xfId="8350" xr:uid="{00000000-0005-0000-0000-0000120D0000}"/>
    <cellStyle name="Header2 2 2 3 2 2 3" xfId="5517" xr:uid="{00000000-0005-0000-0000-0000220D0000}"/>
    <cellStyle name="Header2 2 2 3 2 2 3 2" xfId="5518" xr:uid="{00000000-0005-0000-0000-0000230D0000}"/>
    <cellStyle name="Header2 2 2 3 2 2 3 2 2" xfId="7120" xr:uid="{00000000-0005-0000-0000-0000240D0000}"/>
    <cellStyle name="Header2 2 2 3 2 2 3 2 2 2" xfId="9693" xr:uid="{00000000-0005-0000-0000-0000240D0000}"/>
    <cellStyle name="Header2 2 2 3 2 2 3 2 3" xfId="8359" xr:uid="{00000000-0005-0000-0000-0000230D0000}"/>
    <cellStyle name="Header2 2 2 3 2 2 3 3" xfId="5519" xr:uid="{00000000-0005-0000-0000-0000250D0000}"/>
    <cellStyle name="Header2 2 2 3 2 2 3 3 2" xfId="7121" xr:uid="{00000000-0005-0000-0000-0000260D0000}"/>
    <cellStyle name="Header2 2 2 3 2 2 3 3 2 2" xfId="9694" xr:uid="{00000000-0005-0000-0000-0000260D0000}"/>
    <cellStyle name="Header2 2 2 3 2 2 3 3 3" xfId="8360" xr:uid="{00000000-0005-0000-0000-0000250D0000}"/>
    <cellStyle name="Header2 2 2 3 2 2 3 4" xfId="5520" xr:uid="{00000000-0005-0000-0000-0000270D0000}"/>
    <cellStyle name="Header2 2 2 3 2 2 3 4 2" xfId="7122" xr:uid="{00000000-0005-0000-0000-0000280D0000}"/>
    <cellStyle name="Header2 2 2 3 2 2 3 4 2 2" xfId="9695" xr:uid="{00000000-0005-0000-0000-0000280D0000}"/>
    <cellStyle name="Header2 2 2 3 2 2 3 4 3" xfId="8361" xr:uid="{00000000-0005-0000-0000-0000270D0000}"/>
    <cellStyle name="Header2 2 2 3 2 2 3 5" xfId="7119" xr:uid="{00000000-0005-0000-0000-0000290D0000}"/>
    <cellStyle name="Header2 2 2 3 2 2 3 5 2" xfId="9692" xr:uid="{00000000-0005-0000-0000-0000290D0000}"/>
    <cellStyle name="Header2 2 2 3 2 2 3 6" xfId="8358" xr:uid="{00000000-0005-0000-0000-0000220D0000}"/>
    <cellStyle name="Header2 2 2 3 2 2 4" xfId="5521" xr:uid="{00000000-0005-0000-0000-00002A0D0000}"/>
    <cellStyle name="Header2 2 2 3 2 2 4 2" xfId="5522" xr:uid="{00000000-0005-0000-0000-00002B0D0000}"/>
    <cellStyle name="Header2 2 2 3 2 2 4 2 2" xfId="7124" xr:uid="{00000000-0005-0000-0000-00002C0D0000}"/>
    <cellStyle name="Header2 2 2 3 2 2 4 2 2 2" xfId="9697" xr:uid="{00000000-0005-0000-0000-00002C0D0000}"/>
    <cellStyle name="Header2 2 2 3 2 2 4 2 3" xfId="8363" xr:uid="{00000000-0005-0000-0000-00002B0D0000}"/>
    <cellStyle name="Header2 2 2 3 2 2 4 3" xfId="5523" xr:uid="{00000000-0005-0000-0000-00002D0D0000}"/>
    <cellStyle name="Header2 2 2 3 2 2 4 3 2" xfId="7125" xr:uid="{00000000-0005-0000-0000-00002E0D0000}"/>
    <cellStyle name="Header2 2 2 3 2 2 4 3 2 2" xfId="9698" xr:uid="{00000000-0005-0000-0000-00002E0D0000}"/>
    <cellStyle name="Header2 2 2 3 2 2 4 3 3" xfId="8364" xr:uid="{00000000-0005-0000-0000-00002D0D0000}"/>
    <cellStyle name="Header2 2 2 3 2 2 4 4" xfId="5524" xr:uid="{00000000-0005-0000-0000-00002F0D0000}"/>
    <cellStyle name="Header2 2 2 3 2 2 4 4 2" xfId="7126" xr:uid="{00000000-0005-0000-0000-0000300D0000}"/>
    <cellStyle name="Header2 2 2 3 2 2 4 4 2 2" xfId="9699" xr:uid="{00000000-0005-0000-0000-0000300D0000}"/>
    <cellStyle name="Header2 2 2 3 2 2 4 4 3" xfId="8365" xr:uid="{00000000-0005-0000-0000-00002F0D0000}"/>
    <cellStyle name="Header2 2 2 3 2 2 4 5" xfId="7123" xr:uid="{00000000-0005-0000-0000-0000310D0000}"/>
    <cellStyle name="Header2 2 2 3 2 2 4 5 2" xfId="9696" xr:uid="{00000000-0005-0000-0000-0000310D0000}"/>
    <cellStyle name="Header2 2 2 3 2 2 4 6" xfId="8362" xr:uid="{00000000-0005-0000-0000-00002A0D0000}"/>
    <cellStyle name="Header2 2 2 3 2 2 5" xfId="5525" xr:uid="{00000000-0005-0000-0000-0000320D0000}"/>
    <cellStyle name="Header2 2 2 3 2 2 5 2" xfId="7127" xr:uid="{00000000-0005-0000-0000-0000330D0000}"/>
    <cellStyle name="Header2 2 2 3 2 2 5 2 2" xfId="9700" xr:uid="{00000000-0005-0000-0000-0000330D0000}"/>
    <cellStyle name="Header2 2 2 3 2 2 5 3" xfId="8366" xr:uid="{00000000-0005-0000-0000-0000320D0000}"/>
    <cellStyle name="Header2 2 2 3 2 2 6" xfId="5526" xr:uid="{00000000-0005-0000-0000-0000340D0000}"/>
    <cellStyle name="Header2 2 2 3 2 2 6 2" xfId="7128" xr:uid="{00000000-0005-0000-0000-0000350D0000}"/>
    <cellStyle name="Header2 2 2 3 2 2 6 2 2" xfId="9701" xr:uid="{00000000-0005-0000-0000-0000350D0000}"/>
    <cellStyle name="Header2 2 2 3 2 2 6 3" xfId="8367" xr:uid="{00000000-0005-0000-0000-0000340D0000}"/>
    <cellStyle name="Header2 2 2 3 2 2 7" xfId="5527" xr:uid="{00000000-0005-0000-0000-0000360D0000}"/>
    <cellStyle name="Header2 2 2 3 2 2 7 2" xfId="7129" xr:uid="{00000000-0005-0000-0000-0000370D0000}"/>
    <cellStyle name="Header2 2 2 3 2 2 7 2 2" xfId="9702" xr:uid="{00000000-0005-0000-0000-0000370D0000}"/>
    <cellStyle name="Header2 2 2 3 2 2 7 3" xfId="8368" xr:uid="{00000000-0005-0000-0000-0000360D0000}"/>
    <cellStyle name="Header2 2 2 3 2 2 8" xfId="7110" xr:uid="{00000000-0005-0000-0000-0000380D0000}"/>
    <cellStyle name="Header2 2 2 3 2 2 8 2" xfId="9683" xr:uid="{00000000-0005-0000-0000-0000380D0000}"/>
    <cellStyle name="Header2 2 2 3 2 2 9" xfId="8349" xr:uid="{00000000-0005-0000-0000-0000110D0000}"/>
    <cellStyle name="Header2 2 2 3 2 3" xfId="5528" xr:uid="{00000000-0005-0000-0000-0000390D0000}"/>
    <cellStyle name="Header2 2 2 3 2 3 2" xfId="5529" xr:uid="{00000000-0005-0000-0000-00003A0D0000}"/>
    <cellStyle name="Header2 2 2 3 2 3 2 2" xfId="5530" xr:uid="{00000000-0005-0000-0000-00003B0D0000}"/>
    <cellStyle name="Header2 2 2 3 2 3 2 2 2" xfId="5531" xr:uid="{00000000-0005-0000-0000-00003C0D0000}"/>
    <cellStyle name="Header2 2 2 3 2 3 2 2 2 2" xfId="7133" xr:uid="{00000000-0005-0000-0000-00003D0D0000}"/>
    <cellStyle name="Header2 2 2 3 2 3 2 2 2 2 2" xfId="9706" xr:uid="{00000000-0005-0000-0000-00003D0D0000}"/>
    <cellStyle name="Header2 2 2 3 2 3 2 2 2 3" xfId="8372" xr:uid="{00000000-0005-0000-0000-00003C0D0000}"/>
    <cellStyle name="Header2 2 2 3 2 3 2 2 3" xfId="5532" xr:uid="{00000000-0005-0000-0000-00003E0D0000}"/>
    <cellStyle name="Header2 2 2 3 2 3 2 2 3 2" xfId="7134" xr:uid="{00000000-0005-0000-0000-00003F0D0000}"/>
    <cellStyle name="Header2 2 2 3 2 3 2 2 3 2 2" xfId="9707" xr:uid="{00000000-0005-0000-0000-00003F0D0000}"/>
    <cellStyle name="Header2 2 2 3 2 3 2 2 3 3" xfId="8373" xr:uid="{00000000-0005-0000-0000-00003E0D0000}"/>
    <cellStyle name="Header2 2 2 3 2 3 2 2 4" xfId="5533" xr:uid="{00000000-0005-0000-0000-0000400D0000}"/>
    <cellStyle name="Header2 2 2 3 2 3 2 2 4 2" xfId="7135" xr:uid="{00000000-0005-0000-0000-0000410D0000}"/>
    <cellStyle name="Header2 2 2 3 2 3 2 2 4 2 2" xfId="9708" xr:uid="{00000000-0005-0000-0000-0000410D0000}"/>
    <cellStyle name="Header2 2 2 3 2 3 2 2 4 3" xfId="8374" xr:uid="{00000000-0005-0000-0000-0000400D0000}"/>
    <cellStyle name="Header2 2 2 3 2 3 2 2 5" xfId="7132" xr:uid="{00000000-0005-0000-0000-0000420D0000}"/>
    <cellStyle name="Header2 2 2 3 2 3 2 2 5 2" xfId="9705" xr:uid="{00000000-0005-0000-0000-0000420D0000}"/>
    <cellStyle name="Header2 2 2 3 2 3 2 2 6" xfId="8371" xr:uid="{00000000-0005-0000-0000-00003B0D0000}"/>
    <cellStyle name="Header2 2 2 3 2 3 2 3" xfId="5534" xr:uid="{00000000-0005-0000-0000-0000430D0000}"/>
    <cellStyle name="Header2 2 2 3 2 3 2 3 2" xfId="7136" xr:uid="{00000000-0005-0000-0000-0000440D0000}"/>
    <cellStyle name="Header2 2 2 3 2 3 2 3 2 2" xfId="9709" xr:uid="{00000000-0005-0000-0000-0000440D0000}"/>
    <cellStyle name="Header2 2 2 3 2 3 2 3 3" xfId="8375" xr:uid="{00000000-0005-0000-0000-0000430D0000}"/>
    <cellStyle name="Header2 2 2 3 2 3 2 4" xfId="5535" xr:uid="{00000000-0005-0000-0000-0000450D0000}"/>
    <cellStyle name="Header2 2 2 3 2 3 2 4 2" xfId="7137" xr:uid="{00000000-0005-0000-0000-0000460D0000}"/>
    <cellStyle name="Header2 2 2 3 2 3 2 4 2 2" xfId="9710" xr:uid="{00000000-0005-0000-0000-0000460D0000}"/>
    <cellStyle name="Header2 2 2 3 2 3 2 4 3" xfId="8376" xr:uid="{00000000-0005-0000-0000-0000450D0000}"/>
    <cellStyle name="Header2 2 2 3 2 3 2 5" xfId="5536" xr:uid="{00000000-0005-0000-0000-0000470D0000}"/>
    <cellStyle name="Header2 2 2 3 2 3 2 5 2" xfId="7138" xr:uid="{00000000-0005-0000-0000-0000480D0000}"/>
    <cellStyle name="Header2 2 2 3 2 3 2 5 2 2" xfId="9711" xr:uid="{00000000-0005-0000-0000-0000480D0000}"/>
    <cellStyle name="Header2 2 2 3 2 3 2 5 3" xfId="8377" xr:uid="{00000000-0005-0000-0000-0000470D0000}"/>
    <cellStyle name="Header2 2 2 3 2 3 2 6" xfId="7131" xr:uid="{00000000-0005-0000-0000-0000490D0000}"/>
    <cellStyle name="Header2 2 2 3 2 3 2 6 2" xfId="9704" xr:uid="{00000000-0005-0000-0000-0000490D0000}"/>
    <cellStyle name="Header2 2 2 3 2 3 2 7" xfId="8370" xr:uid="{00000000-0005-0000-0000-00003A0D0000}"/>
    <cellStyle name="Header2 2 2 3 2 3 3" xfId="5537" xr:uid="{00000000-0005-0000-0000-00004A0D0000}"/>
    <cellStyle name="Header2 2 2 3 2 3 3 2" xfId="5538" xr:uid="{00000000-0005-0000-0000-00004B0D0000}"/>
    <cellStyle name="Header2 2 2 3 2 3 3 2 2" xfId="7140" xr:uid="{00000000-0005-0000-0000-00004C0D0000}"/>
    <cellStyle name="Header2 2 2 3 2 3 3 2 2 2" xfId="9713" xr:uid="{00000000-0005-0000-0000-00004C0D0000}"/>
    <cellStyle name="Header2 2 2 3 2 3 3 2 3" xfId="8379" xr:uid="{00000000-0005-0000-0000-00004B0D0000}"/>
    <cellStyle name="Header2 2 2 3 2 3 3 3" xfId="5539" xr:uid="{00000000-0005-0000-0000-00004D0D0000}"/>
    <cellStyle name="Header2 2 2 3 2 3 3 3 2" xfId="7141" xr:uid="{00000000-0005-0000-0000-00004E0D0000}"/>
    <cellStyle name="Header2 2 2 3 2 3 3 3 2 2" xfId="9714" xr:uid="{00000000-0005-0000-0000-00004E0D0000}"/>
    <cellStyle name="Header2 2 2 3 2 3 3 3 3" xfId="8380" xr:uid="{00000000-0005-0000-0000-00004D0D0000}"/>
    <cellStyle name="Header2 2 2 3 2 3 3 4" xfId="5540" xr:uid="{00000000-0005-0000-0000-00004F0D0000}"/>
    <cellStyle name="Header2 2 2 3 2 3 3 4 2" xfId="7142" xr:uid="{00000000-0005-0000-0000-0000500D0000}"/>
    <cellStyle name="Header2 2 2 3 2 3 3 4 2 2" xfId="9715" xr:uid="{00000000-0005-0000-0000-0000500D0000}"/>
    <cellStyle name="Header2 2 2 3 2 3 3 4 3" xfId="8381" xr:uid="{00000000-0005-0000-0000-00004F0D0000}"/>
    <cellStyle name="Header2 2 2 3 2 3 3 5" xfId="7139" xr:uid="{00000000-0005-0000-0000-0000510D0000}"/>
    <cellStyle name="Header2 2 2 3 2 3 3 5 2" xfId="9712" xr:uid="{00000000-0005-0000-0000-0000510D0000}"/>
    <cellStyle name="Header2 2 2 3 2 3 3 6" xfId="8378" xr:uid="{00000000-0005-0000-0000-00004A0D0000}"/>
    <cellStyle name="Header2 2 2 3 2 3 4" xfId="5541" xr:uid="{00000000-0005-0000-0000-0000520D0000}"/>
    <cellStyle name="Header2 2 2 3 2 3 4 2" xfId="5542" xr:uid="{00000000-0005-0000-0000-0000530D0000}"/>
    <cellStyle name="Header2 2 2 3 2 3 4 2 2" xfId="7144" xr:uid="{00000000-0005-0000-0000-0000540D0000}"/>
    <cellStyle name="Header2 2 2 3 2 3 4 2 2 2" xfId="9717" xr:uid="{00000000-0005-0000-0000-0000540D0000}"/>
    <cellStyle name="Header2 2 2 3 2 3 4 2 3" xfId="8383" xr:uid="{00000000-0005-0000-0000-0000530D0000}"/>
    <cellStyle name="Header2 2 2 3 2 3 4 3" xfId="5543" xr:uid="{00000000-0005-0000-0000-0000550D0000}"/>
    <cellStyle name="Header2 2 2 3 2 3 4 3 2" xfId="7145" xr:uid="{00000000-0005-0000-0000-0000560D0000}"/>
    <cellStyle name="Header2 2 2 3 2 3 4 3 2 2" xfId="9718" xr:uid="{00000000-0005-0000-0000-0000560D0000}"/>
    <cellStyle name="Header2 2 2 3 2 3 4 3 3" xfId="8384" xr:uid="{00000000-0005-0000-0000-0000550D0000}"/>
    <cellStyle name="Header2 2 2 3 2 3 4 4" xfId="5544" xr:uid="{00000000-0005-0000-0000-0000570D0000}"/>
    <cellStyle name="Header2 2 2 3 2 3 4 4 2" xfId="7146" xr:uid="{00000000-0005-0000-0000-0000580D0000}"/>
    <cellStyle name="Header2 2 2 3 2 3 4 4 2 2" xfId="9719" xr:uid="{00000000-0005-0000-0000-0000580D0000}"/>
    <cellStyle name="Header2 2 2 3 2 3 4 4 3" xfId="8385" xr:uid="{00000000-0005-0000-0000-0000570D0000}"/>
    <cellStyle name="Header2 2 2 3 2 3 4 5" xfId="7143" xr:uid="{00000000-0005-0000-0000-0000590D0000}"/>
    <cellStyle name="Header2 2 2 3 2 3 4 5 2" xfId="9716" xr:uid="{00000000-0005-0000-0000-0000590D0000}"/>
    <cellStyle name="Header2 2 2 3 2 3 4 6" xfId="8382" xr:uid="{00000000-0005-0000-0000-0000520D0000}"/>
    <cellStyle name="Header2 2 2 3 2 3 5" xfId="5545" xr:uid="{00000000-0005-0000-0000-00005A0D0000}"/>
    <cellStyle name="Header2 2 2 3 2 3 5 2" xfId="7147" xr:uid="{00000000-0005-0000-0000-00005B0D0000}"/>
    <cellStyle name="Header2 2 2 3 2 3 5 2 2" xfId="9720" xr:uid="{00000000-0005-0000-0000-00005B0D0000}"/>
    <cellStyle name="Header2 2 2 3 2 3 5 3" xfId="8386" xr:uid="{00000000-0005-0000-0000-00005A0D0000}"/>
    <cellStyle name="Header2 2 2 3 2 3 6" xfId="5546" xr:uid="{00000000-0005-0000-0000-00005C0D0000}"/>
    <cellStyle name="Header2 2 2 3 2 3 6 2" xfId="7148" xr:uid="{00000000-0005-0000-0000-00005D0D0000}"/>
    <cellStyle name="Header2 2 2 3 2 3 6 2 2" xfId="9721" xr:uid="{00000000-0005-0000-0000-00005D0D0000}"/>
    <cellStyle name="Header2 2 2 3 2 3 6 3" xfId="8387" xr:uid="{00000000-0005-0000-0000-00005C0D0000}"/>
    <cellStyle name="Header2 2 2 3 2 3 7" xfId="5547" xr:uid="{00000000-0005-0000-0000-00005E0D0000}"/>
    <cellStyle name="Header2 2 2 3 2 3 7 2" xfId="7149" xr:uid="{00000000-0005-0000-0000-00005F0D0000}"/>
    <cellStyle name="Header2 2 2 3 2 3 7 2 2" xfId="9722" xr:uid="{00000000-0005-0000-0000-00005F0D0000}"/>
    <cellStyle name="Header2 2 2 3 2 3 7 3" xfId="8388" xr:uid="{00000000-0005-0000-0000-00005E0D0000}"/>
    <cellStyle name="Header2 2 2 3 2 3 8" xfId="7130" xr:uid="{00000000-0005-0000-0000-0000600D0000}"/>
    <cellStyle name="Header2 2 2 3 2 3 8 2" xfId="9703" xr:uid="{00000000-0005-0000-0000-0000600D0000}"/>
    <cellStyle name="Header2 2 2 3 2 3 9" xfId="8369" xr:uid="{00000000-0005-0000-0000-0000390D0000}"/>
    <cellStyle name="Header2 2 2 3 2 4" xfId="5548" xr:uid="{00000000-0005-0000-0000-0000610D0000}"/>
    <cellStyle name="Header2 2 2 3 2 4 2" xfId="5549" xr:uid="{00000000-0005-0000-0000-0000620D0000}"/>
    <cellStyle name="Header2 2 2 3 2 4 2 2" xfId="5550" xr:uid="{00000000-0005-0000-0000-0000630D0000}"/>
    <cellStyle name="Header2 2 2 3 2 4 2 2 2" xfId="7152" xr:uid="{00000000-0005-0000-0000-0000640D0000}"/>
    <cellStyle name="Header2 2 2 3 2 4 2 2 2 2" xfId="9725" xr:uid="{00000000-0005-0000-0000-0000640D0000}"/>
    <cellStyle name="Header2 2 2 3 2 4 2 2 3" xfId="8391" xr:uid="{00000000-0005-0000-0000-0000630D0000}"/>
    <cellStyle name="Header2 2 2 3 2 4 2 3" xfId="5551" xr:uid="{00000000-0005-0000-0000-0000650D0000}"/>
    <cellStyle name="Header2 2 2 3 2 4 2 3 2" xfId="7153" xr:uid="{00000000-0005-0000-0000-0000660D0000}"/>
    <cellStyle name="Header2 2 2 3 2 4 2 3 2 2" xfId="9726" xr:uid="{00000000-0005-0000-0000-0000660D0000}"/>
    <cellStyle name="Header2 2 2 3 2 4 2 3 3" xfId="8392" xr:uid="{00000000-0005-0000-0000-0000650D0000}"/>
    <cellStyle name="Header2 2 2 3 2 4 2 4" xfId="5552" xr:uid="{00000000-0005-0000-0000-0000670D0000}"/>
    <cellStyle name="Header2 2 2 3 2 4 2 4 2" xfId="7154" xr:uid="{00000000-0005-0000-0000-0000680D0000}"/>
    <cellStyle name="Header2 2 2 3 2 4 2 4 2 2" xfId="9727" xr:uid="{00000000-0005-0000-0000-0000680D0000}"/>
    <cellStyle name="Header2 2 2 3 2 4 2 4 3" xfId="8393" xr:uid="{00000000-0005-0000-0000-0000670D0000}"/>
    <cellStyle name="Header2 2 2 3 2 4 2 5" xfId="7151" xr:uid="{00000000-0005-0000-0000-0000690D0000}"/>
    <cellStyle name="Header2 2 2 3 2 4 2 5 2" xfId="9724" xr:uid="{00000000-0005-0000-0000-0000690D0000}"/>
    <cellStyle name="Header2 2 2 3 2 4 2 6" xfId="8390" xr:uid="{00000000-0005-0000-0000-0000620D0000}"/>
    <cellStyle name="Header2 2 2 3 2 4 3" xfId="5553" xr:uid="{00000000-0005-0000-0000-00006A0D0000}"/>
    <cellStyle name="Header2 2 2 3 2 4 3 2" xfId="7155" xr:uid="{00000000-0005-0000-0000-00006B0D0000}"/>
    <cellStyle name="Header2 2 2 3 2 4 3 2 2" xfId="9728" xr:uid="{00000000-0005-0000-0000-00006B0D0000}"/>
    <cellStyle name="Header2 2 2 3 2 4 3 3" xfId="8394" xr:uid="{00000000-0005-0000-0000-00006A0D0000}"/>
    <cellStyle name="Header2 2 2 3 2 4 4" xfId="5554" xr:uid="{00000000-0005-0000-0000-00006C0D0000}"/>
    <cellStyle name="Header2 2 2 3 2 4 4 2" xfId="7156" xr:uid="{00000000-0005-0000-0000-00006D0D0000}"/>
    <cellStyle name="Header2 2 2 3 2 4 4 2 2" xfId="9729" xr:uid="{00000000-0005-0000-0000-00006D0D0000}"/>
    <cellStyle name="Header2 2 2 3 2 4 4 3" xfId="8395" xr:uid="{00000000-0005-0000-0000-00006C0D0000}"/>
    <cellStyle name="Header2 2 2 3 2 4 5" xfId="5555" xr:uid="{00000000-0005-0000-0000-00006E0D0000}"/>
    <cellStyle name="Header2 2 2 3 2 4 5 2" xfId="7157" xr:uid="{00000000-0005-0000-0000-00006F0D0000}"/>
    <cellStyle name="Header2 2 2 3 2 4 5 2 2" xfId="9730" xr:uid="{00000000-0005-0000-0000-00006F0D0000}"/>
    <cellStyle name="Header2 2 2 3 2 4 5 3" xfId="8396" xr:uid="{00000000-0005-0000-0000-00006E0D0000}"/>
    <cellStyle name="Header2 2 2 3 2 4 6" xfId="7150" xr:uid="{00000000-0005-0000-0000-0000700D0000}"/>
    <cellStyle name="Header2 2 2 3 2 4 6 2" xfId="9723" xr:uid="{00000000-0005-0000-0000-0000700D0000}"/>
    <cellStyle name="Header2 2 2 3 2 4 7" xfId="8389" xr:uid="{00000000-0005-0000-0000-0000610D0000}"/>
    <cellStyle name="Header2 2 2 3 2 5" xfId="5556" xr:uid="{00000000-0005-0000-0000-0000710D0000}"/>
    <cellStyle name="Header2 2 2 3 2 5 2" xfId="5557" xr:uid="{00000000-0005-0000-0000-0000720D0000}"/>
    <cellStyle name="Header2 2 2 3 2 5 2 2" xfId="7159" xr:uid="{00000000-0005-0000-0000-0000730D0000}"/>
    <cellStyle name="Header2 2 2 3 2 5 2 2 2" xfId="9732" xr:uid="{00000000-0005-0000-0000-0000730D0000}"/>
    <cellStyle name="Header2 2 2 3 2 5 2 3" xfId="8398" xr:uid="{00000000-0005-0000-0000-0000720D0000}"/>
    <cellStyle name="Header2 2 2 3 2 5 3" xfId="5558" xr:uid="{00000000-0005-0000-0000-0000740D0000}"/>
    <cellStyle name="Header2 2 2 3 2 5 3 2" xfId="7160" xr:uid="{00000000-0005-0000-0000-0000750D0000}"/>
    <cellStyle name="Header2 2 2 3 2 5 3 2 2" xfId="9733" xr:uid="{00000000-0005-0000-0000-0000750D0000}"/>
    <cellStyle name="Header2 2 2 3 2 5 3 3" xfId="8399" xr:uid="{00000000-0005-0000-0000-0000740D0000}"/>
    <cellStyle name="Header2 2 2 3 2 5 4" xfId="5559" xr:uid="{00000000-0005-0000-0000-0000760D0000}"/>
    <cellStyle name="Header2 2 2 3 2 5 4 2" xfId="7161" xr:uid="{00000000-0005-0000-0000-0000770D0000}"/>
    <cellStyle name="Header2 2 2 3 2 5 4 2 2" xfId="9734" xr:uid="{00000000-0005-0000-0000-0000770D0000}"/>
    <cellStyle name="Header2 2 2 3 2 5 4 3" xfId="8400" xr:uid="{00000000-0005-0000-0000-0000760D0000}"/>
    <cellStyle name="Header2 2 2 3 2 5 5" xfId="7158" xr:uid="{00000000-0005-0000-0000-0000780D0000}"/>
    <cellStyle name="Header2 2 2 3 2 5 5 2" xfId="9731" xr:uid="{00000000-0005-0000-0000-0000780D0000}"/>
    <cellStyle name="Header2 2 2 3 2 5 6" xfId="8397" xr:uid="{00000000-0005-0000-0000-0000710D0000}"/>
    <cellStyle name="Header2 2 2 3 2 6" xfId="5560" xr:uid="{00000000-0005-0000-0000-0000790D0000}"/>
    <cellStyle name="Header2 2 2 3 2 6 2" xfId="5561" xr:uid="{00000000-0005-0000-0000-00007A0D0000}"/>
    <cellStyle name="Header2 2 2 3 2 6 2 2" xfId="7163" xr:uid="{00000000-0005-0000-0000-00007B0D0000}"/>
    <cellStyle name="Header2 2 2 3 2 6 2 2 2" xfId="9736" xr:uid="{00000000-0005-0000-0000-00007B0D0000}"/>
    <cellStyle name="Header2 2 2 3 2 6 2 3" xfId="8402" xr:uid="{00000000-0005-0000-0000-00007A0D0000}"/>
    <cellStyle name="Header2 2 2 3 2 6 3" xfId="5562" xr:uid="{00000000-0005-0000-0000-00007C0D0000}"/>
    <cellStyle name="Header2 2 2 3 2 6 3 2" xfId="7164" xr:uid="{00000000-0005-0000-0000-00007D0D0000}"/>
    <cellStyle name="Header2 2 2 3 2 6 3 2 2" xfId="9737" xr:uid="{00000000-0005-0000-0000-00007D0D0000}"/>
    <cellStyle name="Header2 2 2 3 2 6 3 3" xfId="8403" xr:uid="{00000000-0005-0000-0000-00007C0D0000}"/>
    <cellStyle name="Header2 2 2 3 2 6 4" xfId="5563" xr:uid="{00000000-0005-0000-0000-00007E0D0000}"/>
    <cellStyle name="Header2 2 2 3 2 6 4 2" xfId="7165" xr:uid="{00000000-0005-0000-0000-00007F0D0000}"/>
    <cellStyle name="Header2 2 2 3 2 6 4 2 2" xfId="9738" xr:uid="{00000000-0005-0000-0000-00007F0D0000}"/>
    <cellStyle name="Header2 2 2 3 2 6 4 3" xfId="8404" xr:uid="{00000000-0005-0000-0000-00007E0D0000}"/>
    <cellStyle name="Header2 2 2 3 2 6 5" xfId="7162" xr:uid="{00000000-0005-0000-0000-0000800D0000}"/>
    <cellStyle name="Header2 2 2 3 2 6 5 2" xfId="9735" xr:uid="{00000000-0005-0000-0000-0000800D0000}"/>
    <cellStyle name="Header2 2 2 3 2 6 6" xfId="8401" xr:uid="{00000000-0005-0000-0000-0000790D0000}"/>
    <cellStyle name="Header2 2 2 3 2 7" xfId="5564" xr:uid="{00000000-0005-0000-0000-0000810D0000}"/>
    <cellStyle name="Header2 2 2 3 2 7 2" xfId="7166" xr:uid="{00000000-0005-0000-0000-0000820D0000}"/>
    <cellStyle name="Header2 2 2 3 2 7 2 2" xfId="9739" xr:uid="{00000000-0005-0000-0000-0000820D0000}"/>
    <cellStyle name="Header2 2 2 3 2 7 3" xfId="8405" xr:uid="{00000000-0005-0000-0000-0000810D0000}"/>
    <cellStyle name="Header2 2 2 3 2 8" xfId="5565" xr:uid="{00000000-0005-0000-0000-0000830D0000}"/>
    <cellStyle name="Header2 2 2 3 2 8 2" xfId="7167" xr:uid="{00000000-0005-0000-0000-0000840D0000}"/>
    <cellStyle name="Header2 2 2 3 2 8 2 2" xfId="9740" xr:uid="{00000000-0005-0000-0000-0000840D0000}"/>
    <cellStyle name="Header2 2 2 3 2 8 3" xfId="8406" xr:uid="{00000000-0005-0000-0000-0000830D0000}"/>
    <cellStyle name="Header2 2 2 3 2 9" xfId="5566" xr:uid="{00000000-0005-0000-0000-0000850D0000}"/>
    <cellStyle name="Header2 2 2 3 2 9 2" xfId="7168" xr:uid="{00000000-0005-0000-0000-0000860D0000}"/>
    <cellStyle name="Header2 2 2 3 2 9 2 2" xfId="9741" xr:uid="{00000000-0005-0000-0000-0000860D0000}"/>
    <cellStyle name="Header2 2 2 3 2 9 3" xfId="8407" xr:uid="{00000000-0005-0000-0000-0000850D0000}"/>
    <cellStyle name="Header2 2 2 3 3" xfId="5567" xr:uid="{00000000-0005-0000-0000-0000870D0000}"/>
    <cellStyle name="Header2 2 2 3 3 2" xfId="5568" xr:uid="{00000000-0005-0000-0000-0000880D0000}"/>
    <cellStyle name="Header2 2 2 3 3 2 2" xfId="5569" xr:uid="{00000000-0005-0000-0000-0000890D0000}"/>
    <cellStyle name="Header2 2 2 3 3 2 2 2" xfId="5570" xr:uid="{00000000-0005-0000-0000-00008A0D0000}"/>
    <cellStyle name="Header2 2 2 3 3 2 2 2 2" xfId="7172" xr:uid="{00000000-0005-0000-0000-00008B0D0000}"/>
    <cellStyle name="Header2 2 2 3 3 2 2 2 2 2" xfId="9745" xr:uid="{00000000-0005-0000-0000-00008B0D0000}"/>
    <cellStyle name="Header2 2 2 3 3 2 2 2 3" xfId="8411" xr:uid="{00000000-0005-0000-0000-00008A0D0000}"/>
    <cellStyle name="Header2 2 2 3 3 2 2 3" xfId="5571" xr:uid="{00000000-0005-0000-0000-00008C0D0000}"/>
    <cellStyle name="Header2 2 2 3 3 2 2 3 2" xfId="7173" xr:uid="{00000000-0005-0000-0000-00008D0D0000}"/>
    <cellStyle name="Header2 2 2 3 3 2 2 3 2 2" xfId="9746" xr:uid="{00000000-0005-0000-0000-00008D0D0000}"/>
    <cellStyle name="Header2 2 2 3 3 2 2 3 3" xfId="8412" xr:uid="{00000000-0005-0000-0000-00008C0D0000}"/>
    <cellStyle name="Header2 2 2 3 3 2 2 4" xfId="5572" xr:uid="{00000000-0005-0000-0000-00008E0D0000}"/>
    <cellStyle name="Header2 2 2 3 3 2 2 4 2" xfId="7174" xr:uid="{00000000-0005-0000-0000-00008F0D0000}"/>
    <cellStyle name="Header2 2 2 3 3 2 2 4 2 2" xfId="9747" xr:uid="{00000000-0005-0000-0000-00008F0D0000}"/>
    <cellStyle name="Header2 2 2 3 3 2 2 4 3" xfId="8413" xr:uid="{00000000-0005-0000-0000-00008E0D0000}"/>
    <cellStyle name="Header2 2 2 3 3 2 2 5" xfId="7171" xr:uid="{00000000-0005-0000-0000-0000900D0000}"/>
    <cellStyle name="Header2 2 2 3 3 2 2 5 2" xfId="9744" xr:uid="{00000000-0005-0000-0000-0000900D0000}"/>
    <cellStyle name="Header2 2 2 3 3 2 2 6" xfId="8410" xr:uid="{00000000-0005-0000-0000-0000890D0000}"/>
    <cellStyle name="Header2 2 2 3 3 2 3" xfId="5573" xr:uid="{00000000-0005-0000-0000-0000910D0000}"/>
    <cellStyle name="Header2 2 2 3 3 2 3 2" xfId="7175" xr:uid="{00000000-0005-0000-0000-0000920D0000}"/>
    <cellStyle name="Header2 2 2 3 3 2 3 2 2" xfId="9748" xr:uid="{00000000-0005-0000-0000-0000920D0000}"/>
    <cellStyle name="Header2 2 2 3 3 2 3 3" xfId="8414" xr:uid="{00000000-0005-0000-0000-0000910D0000}"/>
    <cellStyle name="Header2 2 2 3 3 2 4" xfId="5574" xr:uid="{00000000-0005-0000-0000-0000930D0000}"/>
    <cellStyle name="Header2 2 2 3 3 2 4 2" xfId="7176" xr:uid="{00000000-0005-0000-0000-0000940D0000}"/>
    <cellStyle name="Header2 2 2 3 3 2 4 2 2" xfId="9749" xr:uid="{00000000-0005-0000-0000-0000940D0000}"/>
    <cellStyle name="Header2 2 2 3 3 2 4 3" xfId="8415" xr:uid="{00000000-0005-0000-0000-0000930D0000}"/>
    <cellStyle name="Header2 2 2 3 3 2 5" xfId="5575" xr:uid="{00000000-0005-0000-0000-0000950D0000}"/>
    <cellStyle name="Header2 2 2 3 3 2 5 2" xfId="7177" xr:uid="{00000000-0005-0000-0000-0000960D0000}"/>
    <cellStyle name="Header2 2 2 3 3 2 5 2 2" xfId="9750" xr:uid="{00000000-0005-0000-0000-0000960D0000}"/>
    <cellStyle name="Header2 2 2 3 3 2 5 3" xfId="8416" xr:uid="{00000000-0005-0000-0000-0000950D0000}"/>
    <cellStyle name="Header2 2 2 3 3 2 6" xfId="7170" xr:uid="{00000000-0005-0000-0000-0000970D0000}"/>
    <cellStyle name="Header2 2 2 3 3 2 6 2" xfId="9743" xr:uid="{00000000-0005-0000-0000-0000970D0000}"/>
    <cellStyle name="Header2 2 2 3 3 2 7" xfId="8409" xr:uid="{00000000-0005-0000-0000-0000880D0000}"/>
    <cellStyle name="Header2 2 2 3 3 3" xfId="5576" xr:uid="{00000000-0005-0000-0000-0000980D0000}"/>
    <cellStyle name="Header2 2 2 3 3 3 2" xfId="5577" xr:uid="{00000000-0005-0000-0000-0000990D0000}"/>
    <cellStyle name="Header2 2 2 3 3 3 2 2" xfId="7179" xr:uid="{00000000-0005-0000-0000-00009A0D0000}"/>
    <cellStyle name="Header2 2 2 3 3 3 2 2 2" xfId="9752" xr:uid="{00000000-0005-0000-0000-00009A0D0000}"/>
    <cellStyle name="Header2 2 2 3 3 3 2 3" xfId="8418" xr:uid="{00000000-0005-0000-0000-0000990D0000}"/>
    <cellStyle name="Header2 2 2 3 3 3 3" xfId="5578" xr:uid="{00000000-0005-0000-0000-00009B0D0000}"/>
    <cellStyle name="Header2 2 2 3 3 3 3 2" xfId="7180" xr:uid="{00000000-0005-0000-0000-00009C0D0000}"/>
    <cellStyle name="Header2 2 2 3 3 3 3 2 2" xfId="9753" xr:uid="{00000000-0005-0000-0000-00009C0D0000}"/>
    <cellStyle name="Header2 2 2 3 3 3 3 3" xfId="8419" xr:uid="{00000000-0005-0000-0000-00009B0D0000}"/>
    <cellStyle name="Header2 2 2 3 3 3 4" xfId="5579" xr:uid="{00000000-0005-0000-0000-00009D0D0000}"/>
    <cellStyle name="Header2 2 2 3 3 3 4 2" xfId="7181" xr:uid="{00000000-0005-0000-0000-00009E0D0000}"/>
    <cellStyle name="Header2 2 2 3 3 3 4 2 2" xfId="9754" xr:uid="{00000000-0005-0000-0000-00009E0D0000}"/>
    <cellStyle name="Header2 2 2 3 3 3 4 3" xfId="8420" xr:uid="{00000000-0005-0000-0000-00009D0D0000}"/>
    <cellStyle name="Header2 2 2 3 3 3 5" xfId="7178" xr:uid="{00000000-0005-0000-0000-00009F0D0000}"/>
    <cellStyle name="Header2 2 2 3 3 3 5 2" xfId="9751" xr:uid="{00000000-0005-0000-0000-00009F0D0000}"/>
    <cellStyle name="Header2 2 2 3 3 3 6" xfId="8417" xr:uid="{00000000-0005-0000-0000-0000980D0000}"/>
    <cellStyle name="Header2 2 2 3 3 4" xfId="5580" xr:uid="{00000000-0005-0000-0000-0000A00D0000}"/>
    <cellStyle name="Header2 2 2 3 3 4 2" xfId="5581" xr:uid="{00000000-0005-0000-0000-0000A10D0000}"/>
    <cellStyle name="Header2 2 2 3 3 4 2 2" xfId="7183" xr:uid="{00000000-0005-0000-0000-0000A20D0000}"/>
    <cellStyle name="Header2 2 2 3 3 4 2 2 2" xfId="9756" xr:uid="{00000000-0005-0000-0000-0000A20D0000}"/>
    <cellStyle name="Header2 2 2 3 3 4 2 3" xfId="8422" xr:uid="{00000000-0005-0000-0000-0000A10D0000}"/>
    <cellStyle name="Header2 2 2 3 3 4 3" xfId="5582" xr:uid="{00000000-0005-0000-0000-0000A30D0000}"/>
    <cellStyle name="Header2 2 2 3 3 4 3 2" xfId="7184" xr:uid="{00000000-0005-0000-0000-0000A40D0000}"/>
    <cellStyle name="Header2 2 2 3 3 4 3 2 2" xfId="9757" xr:uid="{00000000-0005-0000-0000-0000A40D0000}"/>
    <cellStyle name="Header2 2 2 3 3 4 3 3" xfId="8423" xr:uid="{00000000-0005-0000-0000-0000A30D0000}"/>
    <cellStyle name="Header2 2 2 3 3 4 4" xfId="5583" xr:uid="{00000000-0005-0000-0000-0000A50D0000}"/>
    <cellStyle name="Header2 2 2 3 3 4 4 2" xfId="7185" xr:uid="{00000000-0005-0000-0000-0000A60D0000}"/>
    <cellStyle name="Header2 2 2 3 3 4 4 2 2" xfId="9758" xr:uid="{00000000-0005-0000-0000-0000A60D0000}"/>
    <cellStyle name="Header2 2 2 3 3 4 4 3" xfId="8424" xr:uid="{00000000-0005-0000-0000-0000A50D0000}"/>
    <cellStyle name="Header2 2 2 3 3 4 5" xfId="7182" xr:uid="{00000000-0005-0000-0000-0000A70D0000}"/>
    <cellStyle name="Header2 2 2 3 3 4 5 2" xfId="9755" xr:uid="{00000000-0005-0000-0000-0000A70D0000}"/>
    <cellStyle name="Header2 2 2 3 3 4 6" xfId="8421" xr:uid="{00000000-0005-0000-0000-0000A00D0000}"/>
    <cellStyle name="Header2 2 2 3 3 5" xfId="5584" xr:uid="{00000000-0005-0000-0000-0000A80D0000}"/>
    <cellStyle name="Header2 2 2 3 3 5 2" xfId="7186" xr:uid="{00000000-0005-0000-0000-0000A90D0000}"/>
    <cellStyle name="Header2 2 2 3 3 5 2 2" xfId="9759" xr:uid="{00000000-0005-0000-0000-0000A90D0000}"/>
    <cellStyle name="Header2 2 2 3 3 5 3" xfId="8425" xr:uid="{00000000-0005-0000-0000-0000A80D0000}"/>
    <cellStyle name="Header2 2 2 3 3 6" xfId="5585" xr:uid="{00000000-0005-0000-0000-0000AA0D0000}"/>
    <cellStyle name="Header2 2 2 3 3 6 2" xfId="7187" xr:uid="{00000000-0005-0000-0000-0000AB0D0000}"/>
    <cellStyle name="Header2 2 2 3 3 6 2 2" xfId="9760" xr:uid="{00000000-0005-0000-0000-0000AB0D0000}"/>
    <cellStyle name="Header2 2 2 3 3 6 3" xfId="8426" xr:uid="{00000000-0005-0000-0000-0000AA0D0000}"/>
    <cellStyle name="Header2 2 2 3 3 7" xfId="5586" xr:uid="{00000000-0005-0000-0000-0000AC0D0000}"/>
    <cellStyle name="Header2 2 2 3 3 7 2" xfId="7188" xr:uid="{00000000-0005-0000-0000-0000AD0D0000}"/>
    <cellStyle name="Header2 2 2 3 3 7 2 2" xfId="9761" xr:uid="{00000000-0005-0000-0000-0000AD0D0000}"/>
    <cellStyle name="Header2 2 2 3 3 7 3" xfId="8427" xr:uid="{00000000-0005-0000-0000-0000AC0D0000}"/>
    <cellStyle name="Header2 2 2 3 3 8" xfId="7169" xr:uid="{00000000-0005-0000-0000-0000AE0D0000}"/>
    <cellStyle name="Header2 2 2 3 3 8 2" xfId="9742" xr:uid="{00000000-0005-0000-0000-0000AE0D0000}"/>
    <cellStyle name="Header2 2 2 3 3 9" xfId="8408" xr:uid="{00000000-0005-0000-0000-0000870D0000}"/>
    <cellStyle name="Header2 2 2 3 4" xfId="5587" xr:uid="{00000000-0005-0000-0000-0000AF0D0000}"/>
    <cellStyle name="Header2 2 2 3 4 2" xfId="5588" xr:uid="{00000000-0005-0000-0000-0000B00D0000}"/>
    <cellStyle name="Header2 2 2 3 4 2 2" xfId="5589" xr:uid="{00000000-0005-0000-0000-0000B10D0000}"/>
    <cellStyle name="Header2 2 2 3 4 2 2 2" xfId="7191" xr:uid="{00000000-0005-0000-0000-0000B20D0000}"/>
    <cellStyle name="Header2 2 2 3 4 2 2 2 2" xfId="9764" xr:uid="{00000000-0005-0000-0000-0000B20D0000}"/>
    <cellStyle name="Header2 2 2 3 4 2 2 3" xfId="8430" xr:uid="{00000000-0005-0000-0000-0000B10D0000}"/>
    <cellStyle name="Header2 2 2 3 4 2 3" xfId="5590" xr:uid="{00000000-0005-0000-0000-0000B30D0000}"/>
    <cellStyle name="Header2 2 2 3 4 2 3 2" xfId="7192" xr:uid="{00000000-0005-0000-0000-0000B40D0000}"/>
    <cellStyle name="Header2 2 2 3 4 2 3 2 2" xfId="9765" xr:uid="{00000000-0005-0000-0000-0000B40D0000}"/>
    <cellStyle name="Header2 2 2 3 4 2 3 3" xfId="8431" xr:uid="{00000000-0005-0000-0000-0000B30D0000}"/>
    <cellStyle name="Header2 2 2 3 4 2 4" xfId="5591" xr:uid="{00000000-0005-0000-0000-0000B50D0000}"/>
    <cellStyle name="Header2 2 2 3 4 2 4 2" xfId="7193" xr:uid="{00000000-0005-0000-0000-0000B60D0000}"/>
    <cellStyle name="Header2 2 2 3 4 2 4 2 2" xfId="9766" xr:uid="{00000000-0005-0000-0000-0000B60D0000}"/>
    <cellStyle name="Header2 2 2 3 4 2 4 3" xfId="8432" xr:uid="{00000000-0005-0000-0000-0000B50D0000}"/>
    <cellStyle name="Header2 2 2 3 4 2 5" xfId="7190" xr:uid="{00000000-0005-0000-0000-0000B70D0000}"/>
    <cellStyle name="Header2 2 2 3 4 2 5 2" xfId="9763" xr:uid="{00000000-0005-0000-0000-0000B70D0000}"/>
    <cellStyle name="Header2 2 2 3 4 2 6" xfId="8429" xr:uid="{00000000-0005-0000-0000-0000B00D0000}"/>
    <cellStyle name="Header2 2 2 3 4 3" xfId="5592" xr:uid="{00000000-0005-0000-0000-0000B80D0000}"/>
    <cellStyle name="Header2 2 2 3 4 3 2" xfId="7194" xr:uid="{00000000-0005-0000-0000-0000B90D0000}"/>
    <cellStyle name="Header2 2 2 3 4 3 2 2" xfId="9767" xr:uid="{00000000-0005-0000-0000-0000B90D0000}"/>
    <cellStyle name="Header2 2 2 3 4 3 3" xfId="8433" xr:uid="{00000000-0005-0000-0000-0000B80D0000}"/>
    <cellStyle name="Header2 2 2 3 4 4" xfId="5593" xr:uid="{00000000-0005-0000-0000-0000BA0D0000}"/>
    <cellStyle name="Header2 2 2 3 4 4 2" xfId="7195" xr:uid="{00000000-0005-0000-0000-0000BB0D0000}"/>
    <cellStyle name="Header2 2 2 3 4 4 2 2" xfId="9768" xr:uid="{00000000-0005-0000-0000-0000BB0D0000}"/>
    <cellStyle name="Header2 2 2 3 4 4 3" xfId="8434" xr:uid="{00000000-0005-0000-0000-0000BA0D0000}"/>
    <cellStyle name="Header2 2 2 3 4 5" xfId="5594" xr:uid="{00000000-0005-0000-0000-0000BC0D0000}"/>
    <cellStyle name="Header2 2 2 3 4 5 2" xfId="7196" xr:uid="{00000000-0005-0000-0000-0000BD0D0000}"/>
    <cellStyle name="Header2 2 2 3 4 5 2 2" xfId="9769" xr:uid="{00000000-0005-0000-0000-0000BD0D0000}"/>
    <cellStyle name="Header2 2 2 3 4 5 3" xfId="8435" xr:uid="{00000000-0005-0000-0000-0000BC0D0000}"/>
    <cellStyle name="Header2 2 2 3 4 6" xfId="7189" xr:uid="{00000000-0005-0000-0000-0000BE0D0000}"/>
    <cellStyle name="Header2 2 2 3 4 6 2" xfId="9762" xr:uid="{00000000-0005-0000-0000-0000BE0D0000}"/>
    <cellStyle name="Header2 2 2 3 4 7" xfId="8428" xr:uid="{00000000-0005-0000-0000-0000AF0D0000}"/>
    <cellStyle name="Header2 2 2 3 5" xfId="5595" xr:uid="{00000000-0005-0000-0000-0000BF0D0000}"/>
    <cellStyle name="Header2 2 2 3 5 2" xfId="5596" xr:uid="{00000000-0005-0000-0000-0000C00D0000}"/>
    <cellStyle name="Header2 2 2 3 5 2 2" xfId="7198" xr:uid="{00000000-0005-0000-0000-0000C10D0000}"/>
    <cellStyle name="Header2 2 2 3 5 2 2 2" xfId="9771" xr:uid="{00000000-0005-0000-0000-0000C10D0000}"/>
    <cellStyle name="Header2 2 2 3 5 2 3" xfId="8437" xr:uid="{00000000-0005-0000-0000-0000C00D0000}"/>
    <cellStyle name="Header2 2 2 3 5 3" xfId="5597" xr:uid="{00000000-0005-0000-0000-0000C20D0000}"/>
    <cellStyle name="Header2 2 2 3 5 3 2" xfId="7199" xr:uid="{00000000-0005-0000-0000-0000C30D0000}"/>
    <cellStyle name="Header2 2 2 3 5 3 2 2" xfId="9772" xr:uid="{00000000-0005-0000-0000-0000C30D0000}"/>
    <cellStyle name="Header2 2 2 3 5 3 3" xfId="8438" xr:uid="{00000000-0005-0000-0000-0000C20D0000}"/>
    <cellStyle name="Header2 2 2 3 5 4" xfId="5598" xr:uid="{00000000-0005-0000-0000-0000C40D0000}"/>
    <cellStyle name="Header2 2 2 3 5 4 2" xfId="7200" xr:uid="{00000000-0005-0000-0000-0000C50D0000}"/>
    <cellStyle name="Header2 2 2 3 5 4 2 2" xfId="9773" xr:uid="{00000000-0005-0000-0000-0000C50D0000}"/>
    <cellStyle name="Header2 2 2 3 5 4 3" xfId="8439" xr:uid="{00000000-0005-0000-0000-0000C40D0000}"/>
    <cellStyle name="Header2 2 2 3 5 5" xfId="7197" xr:uid="{00000000-0005-0000-0000-0000C60D0000}"/>
    <cellStyle name="Header2 2 2 3 5 5 2" xfId="9770" xr:uid="{00000000-0005-0000-0000-0000C60D0000}"/>
    <cellStyle name="Header2 2 2 3 5 6" xfId="8436" xr:uid="{00000000-0005-0000-0000-0000BF0D0000}"/>
    <cellStyle name="Header2 2 2 3 6" xfId="5599" xr:uid="{00000000-0005-0000-0000-0000C70D0000}"/>
    <cellStyle name="Header2 2 2 3 6 2" xfId="5600" xr:uid="{00000000-0005-0000-0000-0000C80D0000}"/>
    <cellStyle name="Header2 2 2 3 6 2 2" xfId="7202" xr:uid="{00000000-0005-0000-0000-0000C90D0000}"/>
    <cellStyle name="Header2 2 2 3 6 2 2 2" xfId="9775" xr:uid="{00000000-0005-0000-0000-0000C90D0000}"/>
    <cellStyle name="Header2 2 2 3 6 2 3" xfId="8441" xr:uid="{00000000-0005-0000-0000-0000C80D0000}"/>
    <cellStyle name="Header2 2 2 3 6 3" xfId="5601" xr:uid="{00000000-0005-0000-0000-0000CA0D0000}"/>
    <cellStyle name="Header2 2 2 3 6 3 2" xfId="7203" xr:uid="{00000000-0005-0000-0000-0000CB0D0000}"/>
    <cellStyle name="Header2 2 2 3 6 3 2 2" xfId="9776" xr:uid="{00000000-0005-0000-0000-0000CB0D0000}"/>
    <cellStyle name="Header2 2 2 3 6 3 3" xfId="8442" xr:uid="{00000000-0005-0000-0000-0000CA0D0000}"/>
    <cellStyle name="Header2 2 2 3 6 4" xfId="5602" xr:uid="{00000000-0005-0000-0000-0000CC0D0000}"/>
    <cellStyle name="Header2 2 2 3 6 4 2" xfId="7204" xr:uid="{00000000-0005-0000-0000-0000CD0D0000}"/>
    <cellStyle name="Header2 2 2 3 6 4 2 2" xfId="9777" xr:uid="{00000000-0005-0000-0000-0000CD0D0000}"/>
    <cellStyle name="Header2 2 2 3 6 4 3" xfId="8443" xr:uid="{00000000-0005-0000-0000-0000CC0D0000}"/>
    <cellStyle name="Header2 2 2 3 6 5" xfId="7201" xr:uid="{00000000-0005-0000-0000-0000CE0D0000}"/>
    <cellStyle name="Header2 2 2 3 6 5 2" xfId="9774" xr:uid="{00000000-0005-0000-0000-0000CE0D0000}"/>
    <cellStyle name="Header2 2 2 3 6 6" xfId="8440" xr:uid="{00000000-0005-0000-0000-0000C70D0000}"/>
    <cellStyle name="Header2 2 2 3 7" xfId="5603" xr:uid="{00000000-0005-0000-0000-0000CF0D0000}"/>
    <cellStyle name="Header2 2 2 3 7 2" xfId="7205" xr:uid="{00000000-0005-0000-0000-0000D00D0000}"/>
    <cellStyle name="Header2 2 2 3 7 2 2" xfId="9778" xr:uid="{00000000-0005-0000-0000-0000D00D0000}"/>
    <cellStyle name="Header2 2 2 3 7 3" xfId="8444" xr:uid="{00000000-0005-0000-0000-0000CF0D0000}"/>
    <cellStyle name="Header2 2 2 3 8" xfId="5604" xr:uid="{00000000-0005-0000-0000-0000D10D0000}"/>
    <cellStyle name="Header2 2 2 3 8 2" xfId="7206" xr:uid="{00000000-0005-0000-0000-0000D20D0000}"/>
    <cellStyle name="Header2 2 2 3 8 2 2" xfId="9779" xr:uid="{00000000-0005-0000-0000-0000D20D0000}"/>
    <cellStyle name="Header2 2 2 3 8 3" xfId="8445" xr:uid="{00000000-0005-0000-0000-0000D10D0000}"/>
    <cellStyle name="Header2 2 2 3 9" xfId="5605" xr:uid="{00000000-0005-0000-0000-0000D30D0000}"/>
    <cellStyle name="Header2 2 2 3 9 2" xfId="7207" xr:uid="{00000000-0005-0000-0000-0000D40D0000}"/>
    <cellStyle name="Header2 2 2 3 9 2 2" xfId="9780" xr:uid="{00000000-0005-0000-0000-0000D40D0000}"/>
    <cellStyle name="Header2 2 2 3 9 3" xfId="8446" xr:uid="{00000000-0005-0000-0000-0000D30D0000}"/>
    <cellStyle name="Header2 2 2 4" xfId="5606" xr:uid="{00000000-0005-0000-0000-0000D50D0000}"/>
    <cellStyle name="Header2 2 2 4 2" xfId="5607" xr:uid="{00000000-0005-0000-0000-0000D60D0000}"/>
    <cellStyle name="Header2 2 2 4 2 2" xfId="5608" xr:uid="{00000000-0005-0000-0000-0000D70D0000}"/>
    <cellStyle name="Header2 2 2 4 2 2 2" xfId="5609" xr:uid="{00000000-0005-0000-0000-0000D80D0000}"/>
    <cellStyle name="Header2 2 2 4 2 2 2 2" xfId="7211" xr:uid="{00000000-0005-0000-0000-0000D90D0000}"/>
    <cellStyle name="Header2 2 2 4 2 2 2 2 2" xfId="9784" xr:uid="{00000000-0005-0000-0000-0000D90D0000}"/>
    <cellStyle name="Header2 2 2 4 2 2 2 3" xfId="8450" xr:uid="{00000000-0005-0000-0000-0000D80D0000}"/>
    <cellStyle name="Header2 2 2 4 2 2 3" xfId="5610" xr:uid="{00000000-0005-0000-0000-0000DA0D0000}"/>
    <cellStyle name="Header2 2 2 4 2 2 3 2" xfId="7212" xr:uid="{00000000-0005-0000-0000-0000DB0D0000}"/>
    <cellStyle name="Header2 2 2 4 2 2 3 2 2" xfId="9785" xr:uid="{00000000-0005-0000-0000-0000DB0D0000}"/>
    <cellStyle name="Header2 2 2 4 2 2 3 3" xfId="8451" xr:uid="{00000000-0005-0000-0000-0000DA0D0000}"/>
    <cellStyle name="Header2 2 2 4 2 2 4" xfId="5611" xr:uid="{00000000-0005-0000-0000-0000DC0D0000}"/>
    <cellStyle name="Header2 2 2 4 2 2 4 2" xfId="7213" xr:uid="{00000000-0005-0000-0000-0000DD0D0000}"/>
    <cellStyle name="Header2 2 2 4 2 2 4 2 2" xfId="9786" xr:uid="{00000000-0005-0000-0000-0000DD0D0000}"/>
    <cellStyle name="Header2 2 2 4 2 2 4 3" xfId="8452" xr:uid="{00000000-0005-0000-0000-0000DC0D0000}"/>
    <cellStyle name="Header2 2 2 4 2 2 5" xfId="7210" xr:uid="{00000000-0005-0000-0000-0000DE0D0000}"/>
    <cellStyle name="Header2 2 2 4 2 2 5 2" xfId="9783" xr:uid="{00000000-0005-0000-0000-0000DE0D0000}"/>
    <cellStyle name="Header2 2 2 4 2 2 6" xfId="8449" xr:uid="{00000000-0005-0000-0000-0000D70D0000}"/>
    <cellStyle name="Header2 2 2 4 2 3" xfId="5612" xr:uid="{00000000-0005-0000-0000-0000DF0D0000}"/>
    <cellStyle name="Header2 2 2 4 2 3 2" xfId="7214" xr:uid="{00000000-0005-0000-0000-0000E00D0000}"/>
    <cellStyle name="Header2 2 2 4 2 3 2 2" xfId="9787" xr:uid="{00000000-0005-0000-0000-0000E00D0000}"/>
    <cellStyle name="Header2 2 2 4 2 3 3" xfId="8453" xr:uid="{00000000-0005-0000-0000-0000DF0D0000}"/>
    <cellStyle name="Header2 2 2 4 2 4" xfId="5613" xr:uid="{00000000-0005-0000-0000-0000E10D0000}"/>
    <cellStyle name="Header2 2 2 4 2 4 2" xfId="7215" xr:uid="{00000000-0005-0000-0000-0000E20D0000}"/>
    <cellStyle name="Header2 2 2 4 2 4 2 2" xfId="9788" xr:uid="{00000000-0005-0000-0000-0000E20D0000}"/>
    <cellStyle name="Header2 2 2 4 2 4 3" xfId="8454" xr:uid="{00000000-0005-0000-0000-0000E10D0000}"/>
    <cellStyle name="Header2 2 2 4 2 5" xfId="5614" xr:uid="{00000000-0005-0000-0000-0000E30D0000}"/>
    <cellStyle name="Header2 2 2 4 2 5 2" xfId="7216" xr:uid="{00000000-0005-0000-0000-0000E40D0000}"/>
    <cellStyle name="Header2 2 2 4 2 5 2 2" xfId="9789" xr:uid="{00000000-0005-0000-0000-0000E40D0000}"/>
    <cellStyle name="Header2 2 2 4 2 5 3" xfId="8455" xr:uid="{00000000-0005-0000-0000-0000E30D0000}"/>
    <cellStyle name="Header2 2 2 4 2 6" xfId="7209" xr:uid="{00000000-0005-0000-0000-0000E50D0000}"/>
    <cellStyle name="Header2 2 2 4 2 6 2" xfId="9782" xr:uid="{00000000-0005-0000-0000-0000E50D0000}"/>
    <cellStyle name="Header2 2 2 4 2 7" xfId="8448" xr:uid="{00000000-0005-0000-0000-0000D60D0000}"/>
    <cellStyle name="Header2 2 2 4 3" xfId="5615" xr:uid="{00000000-0005-0000-0000-0000E60D0000}"/>
    <cellStyle name="Header2 2 2 4 3 2" xfId="5616" xr:uid="{00000000-0005-0000-0000-0000E70D0000}"/>
    <cellStyle name="Header2 2 2 4 3 2 2" xfId="7218" xr:uid="{00000000-0005-0000-0000-0000E80D0000}"/>
    <cellStyle name="Header2 2 2 4 3 2 2 2" xfId="9791" xr:uid="{00000000-0005-0000-0000-0000E80D0000}"/>
    <cellStyle name="Header2 2 2 4 3 2 3" xfId="8457" xr:uid="{00000000-0005-0000-0000-0000E70D0000}"/>
    <cellStyle name="Header2 2 2 4 3 3" xfId="5617" xr:uid="{00000000-0005-0000-0000-0000E90D0000}"/>
    <cellStyle name="Header2 2 2 4 3 3 2" xfId="7219" xr:uid="{00000000-0005-0000-0000-0000EA0D0000}"/>
    <cellStyle name="Header2 2 2 4 3 3 2 2" xfId="9792" xr:uid="{00000000-0005-0000-0000-0000EA0D0000}"/>
    <cellStyle name="Header2 2 2 4 3 3 3" xfId="8458" xr:uid="{00000000-0005-0000-0000-0000E90D0000}"/>
    <cellStyle name="Header2 2 2 4 3 4" xfId="5618" xr:uid="{00000000-0005-0000-0000-0000EB0D0000}"/>
    <cellStyle name="Header2 2 2 4 3 4 2" xfId="7220" xr:uid="{00000000-0005-0000-0000-0000EC0D0000}"/>
    <cellStyle name="Header2 2 2 4 3 4 2 2" xfId="9793" xr:uid="{00000000-0005-0000-0000-0000EC0D0000}"/>
    <cellStyle name="Header2 2 2 4 3 4 3" xfId="8459" xr:uid="{00000000-0005-0000-0000-0000EB0D0000}"/>
    <cellStyle name="Header2 2 2 4 3 5" xfId="7217" xr:uid="{00000000-0005-0000-0000-0000ED0D0000}"/>
    <cellStyle name="Header2 2 2 4 3 5 2" xfId="9790" xr:uid="{00000000-0005-0000-0000-0000ED0D0000}"/>
    <cellStyle name="Header2 2 2 4 3 6" xfId="8456" xr:uid="{00000000-0005-0000-0000-0000E60D0000}"/>
    <cellStyle name="Header2 2 2 4 4" xfId="5619" xr:uid="{00000000-0005-0000-0000-0000EE0D0000}"/>
    <cellStyle name="Header2 2 2 4 4 2" xfId="5620" xr:uid="{00000000-0005-0000-0000-0000EF0D0000}"/>
    <cellStyle name="Header2 2 2 4 4 2 2" xfId="7222" xr:uid="{00000000-0005-0000-0000-0000F00D0000}"/>
    <cellStyle name="Header2 2 2 4 4 2 2 2" xfId="9795" xr:uid="{00000000-0005-0000-0000-0000F00D0000}"/>
    <cellStyle name="Header2 2 2 4 4 2 3" xfId="8461" xr:uid="{00000000-0005-0000-0000-0000EF0D0000}"/>
    <cellStyle name="Header2 2 2 4 4 3" xfId="5621" xr:uid="{00000000-0005-0000-0000-0000F10D0000}"/>
    <cellStyle name="Header2 2 2 4 4 3 2" xfId="7223" xr:uid="{00000000-0005-0000-0000-0000F20D0000}"/>
    <cellStyle name="Header2 2 2 4 4 3 2 2" xfId="9796" xr:uid="{00000000-0005-0000-0000-0000F20D0000}"/>
    <cellStyle name="Header2 2 2 4 4 3 3" xfId="8462" xr:uid="{00000000-0005-0000-0000-0000F10D0000}"/>
    <cellStyle name="Header2 2 2 4 4 4" xfId="5622" xr:uid="{00000000-0005-0000-0000-0000F30D0000}"/>
    <cellStyle name="Header2 2 2 4 4 4 2" xfId="7224" xr:uid="{00000000-0005-0000-0000-0000F40D0000}"/>
    <cellStyle name="Header2 2 2 4 4 4 2 2" xfId="9797" xr:uid="{00000000-0005-0000-0000-0000F40D0000}"/>
    <cellStyle name="Header2 2 2 4 4 4 3" xfId="8463" xr:uid="{00000000-0005-0000-0000-0000F30D0000}"/>
    <cellStyle name="Header2 2 2 4 4 5" xfId="7221" xr:uid="{00000000-0005-0000-0000-0000F50D0000}"/>
    <cellStyle name="Header2 2 2 4 4 5 2" xfId="9794" xr:uid="{00000000-0005-0000-0000-0000F50D0000}"/>
    <cellStyle name="Header2 2 2 4 4 6" xfId="8460" xr:uid="{00000000-0005-0000-0000-0000EE0D0000}"/>
    <cellStyle name="Header2 2 2 4 5" xfId="5623" xr:uid="{00000000-0005-0000-0000-0000F60D0000}"/>
    <cellStyle name="Header2 2 2 4 5 2" xfId="7225" xr:uid="{00000000-0005-0000-0000-0000F70D0000}"/>
    <cellStyle name="Header2 2 2 4 5 2 2" xfId="9798" xr:uid="{00000000-0005-0000-0000-0000F70D0000}"/>
    <cellStyle name="Header2 2 2 4 5 3" xfId="8464" xr:uid="{00000000-0005-0000-0000-0000F60D0000}"/>
    <cellStyle name="Header2 2 2 4 6" xfId="5624" xr:uid="{00000000-0005-0000-0000-0000F80D0000}"/>
    <cellStyle name="Header2 2 2 4 6 2" xfId="7226" xr:uid="{00000000-0005-0000-0000-0000F90D0000}"/>
    <cellStyle name="Header2 2 2 4 6 2 2" xfId="9799" xr:uid="{00000000-0005-0000-0000-0000F90D0000}"/>
    <cellStyle name="Header2 2 2 4 6 3" xfId="8465" xr:uid="{00000000-0005-0000-0000-0000F80D0000}"/>
    <cellStyle name="Header2 2 2 4 7" xfId="5625" xr:uid="{00000000-0005-0000-0000-0000FA0D0000}"/>
    <cellStyle name="Header2 2 2 4 7 2" xfId="7227" xr:uid="{00000000-0005-0000-0000-0000FB0D0000}"/>
    <cellStyle name="Header2 2 2 4 7 2 2" xfId="9800" xr:uid="{00000000-0005-0000-0000-0000FB0D0000}"/>
    <cellStyle name="Header2 2 2 4 7 3" xfId="8466" xr:uid="{00000000-0005-0000-0000-0000FA0D0000}"/>
    <cellStyle name="Header2 2 2 4 8" xfId="7208" xr:uid="{00000000-0005-0000-0000-0000FC0D0000}"/>
    <cellStyle name="Header2 2 2 4 8 2" xfId="9781" xr:uid="{00000000-0005-0000-0000-0000FC0D0000}"/>
    <cellStyle name="Header2 2 2 4 9" xfId="8447" xr:uid="{00000000-0005-0000-0000-0000D50D0000}"/>
    <cellStyle name="Header2 2 2 5" xfId="5626" xr:uid="{00000000-0005-0000-0000-0000FD0D0000}"/>
    <cellStyle name="Header2 2 2 5 2" xfId="5627" xr:uid="{00000000-0005-0000-0000-0000FE0D0000}"/>
    <cellStyle name="Header2 2 2 5 2 2" xfId="5628" xr:uid="{00000000-0005-0000-0000-0000FF0D0000}"/>
    <cellStyle name="Header2 2 2 5 2 2 2" xfId="5629" xr:uid="{00000000-0005-0000-0000-0000000E0000}"/>
    <cellStyle name="Header2 2 2 5 2 2 2 2" xfId="7231" xr:uid="{00000000-0005-0000-0000-0000010E0000}"/>
    <cellStyle name="Header2 2 2 5 2 2 2 2 2" xfId="9804" xr:uid="{00000000-0005-0000-0000-0000010E0000}"/>
    <cellStyle name="Header2 2 2 5 2 2 2 3" xfId="8470" xr:uid="{00000000-0005-0000-0000-0000000E0000}"/>
    <cellStyle name="Header2 2 2 5 2 2 3" xfId="5630" xr:uid="{00000000-0005-0000-0000-0000020E0000}"/>
    <cellStyle name="Header2 2 2 5 2 2 3 2" xfId="7232" xr:uid="{00000000-0005-0000-0000-0000030E0000}"/>
    <cellStyle name="Header2 2 2 5 2 2 3 2 2" xfId="9805" xr:uid="{00000000-0005-0000-0000-0000030E0000}"/>
    <cellStyle name="Header2 2 2 5 2 2 3 3" xfId="8471" xr:uid="{00000000-0005-0000-0000-0000020E0000}"/>
    <cellStyle name="Header2 2 2 5 2 2 4" xfId="5631" xr:uid="{00000000-0005-0000-0000-0000040E0000}"/>
    <cellStyle name="Header2 2 2 5 2 2 4 2" xfId="7233" xr:uid="{00000000-0005-0000-0000-0000050E0000}"/>
    <cellStyle name="Header2 2 2 5 2 2 4 2 2" xfId="9806" xr:uid="{00000000-0005-0000-0000-0000050E0000}"/>
    <cellStyle name="Header2 2 2 5 2 2 4 3" xfId="8472" xr:uid="{00000000-0005-0000-0000-0000040E0000}"/>
    <cellStyle name="Header2 2 2 5 2 2 5" xfId="7230" xr:uid="{00000000-0005-0000-0000-0000060E0000}"/>
    <cellStyle name="Header2 2 2 5 2 2 5 2" xfId="9803" xr:uid="{00000000-0005-0000-0000-0000060E0000}"/>
    <cellStyle name="Header2 2 2 5 2 2 6" xfId="8469" xr:uid="{00000000-0005-0000-0000-0000FF0D0000}"/>
    <cellStyle name="Header2 2 2 5 2 3" xfId="5632" xr:uid="{00000000-0005-0000-0000-0000070E0000}"/>
    <cellStyle name="Header2 2 2 5 2 3 2" xfId="7234" xr:uid="{00000000-0005-0000-0000-0000080E0000}"/>
    <cellStyle name="Header2 2 2 5 2 3 2 2" xfId="9807" xr:uid="{00000000-0005-0000-0000-0000080E0000}"/>
    <cellStyle name="Header2 2 2 5 2 3 3" xfId="8473" xr:uid="{00000000-0005-0000-0000-0000070E0000}"/>
    <cellStyle name="Header2 2 2 5 2 4" xfId="5633" xr:uid="{00000000-0005-0000-0000-0000090E0000}"/>
    <cellStyle name="Header2 2 2 5 2 4 2" xfId="7235" xr:uid="{00000000-0005-0000-0000-00000A0E0000}"/>
    <cellStyle name="Header2 2 2 5 2 4 2 2" xfId="9808" xr:uid="{00000000-0005-0000-0000-00000A0E0000}"/>
    <cellStyle name="Header2 2 2 5 2 4 3" xfId="8474" xr:uid="{00000000-0005-0000-0000-0000090E0000}"/>
    <cellStyle name="Header2 2 2 5 2 5" xfId="5634" xr:uid="{00000000-0005-0000-0000-00000B0E0000}"/>
    <cellStyle name="Header2 2 2 5 2 5 2" xfId="7236" xr:uid="{00000000-0005-0000-0000-00000C0E0000}"/>
    <cellStyle name="Header2 2 2 5 2 5 2 2" xfId="9809" xr:uid="{00000000-0005-0000-0000-00000C0E0000}"/>
    <cellStyle name="Header2 2 2 5 2 5 3" xfId="8475" xr:uid="{00000000-0005-0000-0000-00000B0E0000}"/>
    <cellStyle name="Header2 2 2 5 2 6" xfId="7229" xr:uid="{00000000-0005-0000-0000-00000D0E0000}"/>
    <cellStyle name="Header2 2 2 5 2 6 2" xfId="9802" xr:uid="{00000000-0005-0000-0000-00000D0E0000}"/>
    <cellStyle name="Header2 2 2 5 2 7" xfId="8468" xr:uid="{00000000-0005-0000-0000-0000FE0D0000}"/>
    <cellStyle name="Header2 2 2 5 3" xfId="5635" xr:uid="{00000000-0005-0000-0000-00000E0E0000}"/>
    <cellStyle name="Header2 2 2 5 3 2" xfId="5636" xr:uid="{00000000-0005-0000-0000-00000F0E0000}"/>
    <cellStyle name="Header2 2 2 5 3 2 2" xfId="7238" xr:uid="{00000000-0005-0000-0000-0000100E0000}"/>
    <cellStyle name="Header2 2 2 5 3 2 2 2" xfId="9811" xr:uid="{00000000-0005-0000-0000-0000100E0000}"/>
    <cellStyle name="Header2 2 2 5 3 2 3" xfId="8477" xr:uid="{00000000-0005-0000-0000-00000F0E0000}"/>
    <cellStyle name="Header2 2 2 5 3 3" xfId="5637" xr:uid="{00000000-0005-0000-0000-0000110E0000}"/>
    <cellStyle name="Header2 2 2 5 3 3 2" xfId="7239" xr:uid="{00000000-0005-0000-0000-0000120E0000}"/>
    <cellStyle name="Header2 2 2 5 3 3 2 2" xfId="9812" xr:uid="{00000000-0005-0000-0000-0000120E0000}"/>
    <cellStyle name="Header2 2 2 5 3 3 3" xfId="8478" xr:uid="{00000000-0005-0000-0000-0000110E0000}"/>
    <cellStyle name="Header2 2 2 5 3 4" xfId="5638" xr:uid="{00000000-0005-0000-0000-0000130E0000}"/>
    <cellStyle name="Header2 2 2 5 3 4 2" xfId="7240" xr:uid="{00000000-0005-0000-0000-0000140E0000}"/>
    <cellStyle name="Header2 2 2 5 3 4 2 2" xfId="9813" xr:uid="{00000000-0005-0000-0000-0000140E0000}"/>
    <cellStyle name="Header2 2 2 5 3 4 3" xfId="8479" xr:uid="{00000000-0005-0000-0000-0000130E0000}"/>
    <cellStyle name="Header2 2 2 5 3 5" xfId="7237" xr:uid="{00000000-0005-0000-0000-0000150E0000}"/>
    <cellStyle name="Header2 2 2 5 3 5 2" xfId="9810" xr:uid="{00000000-0005-0000-0000-0000150E0000}"/>
    <cellStyle name="Header2 2 2 5 3 6" xfId="8476" xr:uid="{00000000-0005-0000-0000-00000E0E0000}"/>
    <cellStyle name="Header2 2 2 5 4" xfId="5639" xr:uid="{00000000-0005-0000-0000-0000160E0000}"/>
    <cellStyle name="Header2 2 2 5 4 2" xfId="5640" xr:uid="{00000000-0005-0000-0000-0000170E0000}"/>
    <cellStyle name="Header2 2 2 5 4 2 2" xfId="7242" xr:uid="{00000000-0005-0000-0000-0000180E0000}"/>
    <cellStyle name="Header2 2 2 5 4 2 2 2" xfId="9815" xr:uid="{00000000-0005-0000-0000-0000180E0000}"/>
    <cellStyle name="Header2 2 2 5 4 2 3" xfId="8481" xr:uid="{00000000-0005-0000-0000-0000170E0000}"/>
    <cellStyle name="Header2 2 2 5 4 3" xfId="5641" xr:uid="{00000000-0005-0000-0000-0000190E0000}"/>
    <cellStyle name="Header2 2 2 5 4 3 2" xfId="7243" xr:uid="{00000000-0005-0000-0000-00001A0E0000}"/>
    <cellStyle name="Header2 2 2 5 4 3 2 2" xfId="9816" xr:uid="{00000000-0005-0000-0000-00001A0E0000}"/>
    <cellStyle name="Header2 2 2 5 4 3 3" xfId="8482" xr:uid="{00000000-0005-0000-0000-0000190E0000}"/>
    <cellStyle name="Header2 2 2 5 4 4" xfId="5642" xr:uid="{00000000-0005-0000-0000-00001B0E0000}"/>
    <cellStyle name="Header2 2 2 5 4 4 2" xfId="7244" xr:uid="{00000000-0005-0000-0000-00001C0E0000}"/>
    <cellStyle name="Header2 2 2 5 4 4 2 2" xfId="9817" xr:uid="{00000000-0005-0000-0000-00001C0E0000}"/>
    <cellStyle name="Header2 2 2 5 4 4 3" xfId="8483" xr:uid="{00000000-0005-0000-0000-00001B0E0000}"/>
    <cellStyle name="Header2 2 2 5 4 5" xfId="7241" xr:uid="{00000000-0005-0000-0000-00001D0E0000}"/>
    <cellStyle name="Header2 2 2 5 4 5 2" xfId="9814" xr:uid="{00000000-0005-0000-0000-00001D0E0000}"/>
    <cellStyle name="Header2 2 2 5 4 6" xfId="8480" xr:uid="{00000000-0005-0000-0000-0000160E0000}"/>
    <cellStyle name="Header2 2 2 5 5" xfId="5643" xr:uid="{00000000-0005-0000-0000-00001E0E0000}"/>
    <cellStyle name="Header2 2 2 5 5 2" xfId="7245" xr:uid="{00000000-0005-0000-0000-00001F0E0000}"/>
    <cellStyle name="Header2 2 2 5 5 2 2" xfId="9818" xr:uid="{00000000-0005-0000-0000-00001F0E0000}"/>
    <cellStyle name="Header2 2 2 5 5 3" xfId="8484" xr:uid="{00000000-0005-0000-0000-00001E0E0000}"/>
    <cellStyle name="Header2 2 2 5 6" xfId="5644" xr:uid="{00000000-0005-0000-0000-0000200E0000}"/>
    <cellStyle name="Header2 2 2 5 6 2" xfId="7246" xr:uid="{00000000-0005-0000-0000-0000210E0000}"/>
    <cellStyle name="Header2 2 2 5 6 2 2" xfId="9819" xr:uid="{00000000-0005-0000-0000-0000210E0000}"/>
    <cellStyle name="Header2 2 2 5 6 3" xfId="8485" xr:uid="{00000000-0005-0000-0000-0000200E0000}"/>
    <cellStyle name="Header2 2 2 5 7" xfId="5645" xr:uid="{00000000-0005-0000-0000-0000220E0000}"/>
    <cellStyle name="Header2 2 2 5 7 2" xfId="7247" xr:uid="{00000000-0005-0000-0000-0000230E0000}"/>
    <cellStyle name="Header2 2 2 5 7 2 2" xfId="9820" xr:uid="{00000000-0005-0000-0000-0000230E0000}"/>
    <cellStyle name="Header2 2 2 5 7 3" xfId="8486" xr:uid="{00000000-0005-0000-0000-0000220E0000}"/>
    <cellStyle name="Header2 2 2 5 8" xfId="7228" xr:uid="{00000000-0005-0000-0000-0000240E0000}"/>
    <cellStyle name="Header2 2 2 5 8 2" xfId="9801" xr:uid="{00000000-0005-0000-0000-0000240E0000}"/>
    <cellStyle name="Header2 2 2 5 9" xfId="8467" xr:uid="{00000000-0005-0000-0000-0000FD0D0000}"/>
    <cellStyle name="Header2 2 2 6" xfId="5646" xr:uid="{00000000-0005-0000-0000-0000250E0000}"/>
    <cellStyle name="Header2 2 2 6 2" xfId="5647" xr:uid="{00000000-0005-0000-0000-0000260E0000}"/>
    <cellStyle name="Header2 2 2 6 2 2" xfId="5648" xr:uid="{00000000-0005-0000-0000-0000270E0000}"/>
    <cellStyle name="Header2 2 2 6 2 2 2" xfId="7250" xr:uid="{00000000-0005-0000-0000-0000280E0000}"/>
    <cellStyle name="Header2 2 2 6 2 2 2 2" xfId="9823" xr:uid="{00000000-0005-0000-0000-0000280E0000}"/>
    <cellStyle name="Header2 2 2 6 2 2 3" xfId="8489" xr:uid="{00000000-0005-0000-0000-0000270E0000}"/>
    <cellStyle name="Header2 2 2 6 2 3" xfId="5649" xr:uid="{00000000-0005-0000-0000-0000290E0000}"/>
    <cellStyle name="Header2 2 2 6 2 3 2" xfId="7251" xr:uid="{00000000-0005-0000-0000-00002A0E0000}"/>
    <cellStyle name="Header2 2 2 6 2 3 2 2" xfId="9824" xr:uid="{00000000-0005-0000-0000-00002A0E0000}"/>
    <cellStyle name="Header2 2 2 6 2 3 3" xfId="8490" xr:uid="{00000000-0005-0000-0000-0000290E0000}"/>
    <cellStyle name="Header2 2 2 6 2 4" xfId="5650" xr:uid="{00000000-0005-0000-0000-00002B0E0000}"/>
    <cellStyle name="Header2 2 2 6 2 4 2" xfId="7252" xr:uid="{00000000-0005-0000-0000-00002C0E0000}"/>
    <cellStyle name="Header2 2 2 6 2 4 2 2" xfId="9825" xr:uid="{00000000-0005-0000-0000-00002C0E0000}"/>
    <cellStyle name="Header2 2 2 6 2 4 3" xfId="8491" xr:uid="{00000000-0005-0000-0000-00002B0E0000}"/>
    <cellStyle name="Header2 2 2 6 2 5" xfId="7249" xr:uid="{00000000-0005-0000-0000-00002D0E0000}"/>
    <cellStyle name="Header2 2 2 6 2 5 2" xfId="9822" xr:uid="{00000000-0005-0000-0000-00002D0E0000}"/>
    <cellStyle name="Header2 2 2 6 2 6" xfId="8488" xr:uid="{00000000-0005-0000-0000-0000260E0000}"/>
    <cellStyle name="Header2 2 2 6 3" xfId="5651" xr:uid="{00000000-0005-0000-0000-00002E0E0000}"/>
    <cellStyle name="Header2 2 2 6 3 2" xfId="7253" xr:uid="{00000000-0005-0000-0000-00002F0E0000}"/>
    <cellStyle name="Header2 2 2 6 3 2 2" xfId="9826" xr:uid="{00000000-0005-0000-0000-00002F0E0000}"/>
    <cellStyle name="Header2 2 2 6 3 3" xfId="8492" xr:uid="{00000000-0005-0000-0000-00002E0E0000}"/>
    <cellStyle name="Header2 2 2 6 4" xfId="5652" xr:uid="{00000000-0005-0000-0000-0000300E0000}"/>
    <cellStyle name="Header2 2 2 6 4 2" xfId="7254" xr:uid="{00000000-0005-0000-0000-0000310E0000}"/>
    <cellStyle name="Header2 2 2 6 4 2 2" xfId="9827" xr:uid="{00000000-0005-0000-0000-0000310E0000}"/>
    <cellStyle name="Header2 2 2 6 4 3" xfId="8493" xr:uid="{00000000-0005-0000-0000-0000300E0000}"/>
    <cellStyle name="Header2 2 2 6 5" xfId="5653" xr:uid="{00000000-0005-0000-0000-0000320E0000}"/>
    <cellStyle name="Header2 2 2 6 5 2" xfId="7255" xr:uid="{00000000-0005-0000-0000-0000330E0000}"/>
    <cellStyle name="Header2 2 2 6 5 2 2" xfId="9828" xr:uid="{00000000-0005-0000-0000-0000330E0000}"/>
    <cellStyle name="Header2 2 2 6 5 3" xfId="8494" xr:uid="{00000000-0005-0000-0000-0000320E0000}"/>
    <cellStyle name="Header2 2 2 6 6" xfId="7248" xr:uid="{00000000-0005-0000-0000-0000340E0000}"/>
    <cellStyle name="Header2 2 2 6 6 2" xfId="9821" xr:uid="{00000000-0005-0000-0000-0000340E0000}"/>
    <cellStyle name="Header2 2 2 6 7" xfId="8487" xr:uid="{00000000-0005-0000-0000-0000250E0000}"/>
    <cellStyle name="Header2 2 2 7" xfId="5654" xr:uid="{00000000-0005-0000-0000-0000350E0000}"/>
    <cellStyle name="Header2 2 2 7 2" xfId="5655" xr:uid="{00000000-0005-0000-0000-0000360E0000}"/>
    <cellStyle name="Header2 2 2 7 2 2" xfId="7257" xr:uid="{00000000-0005-0000-0000-0000370E0000}"/>
    <cellStyle name="Header2 2 2 7 2 2 2" xfId="9830" xr:uid="{00000000-0005-0000-0000-0000370E0000}"/>
    <cellStyle name="Header2 2 2 7 2 3" xfId="8496" xr:uid="{00000000-0005-0000-0000-0000360E0000}"/>
    <cellStyle name="Header2 2 2 7 3" xfId="5656" xr:uid="{00000000-0005-0000-0000-0000380E0000}"/>
    <cellStyle name="Header2 2 2 7 3 2" xfId="7258" xr:uid="{00000000-0005-0000-0000-0000390E0000}"/>
    <cellStyle name="Header2 2 2 7 3 2 2" xfId="9831" xr:uid="{00000000-0005-0000-0000-0000390E0000}"/>
    <cellStyle name="Header2 2 2 7 3 3" xfId="8497" xr:uid="{00000000-0005-0000-0000-0000380E0000}"/>
    <cellStyle name="Header2 2 2 7 4" xfId="5657" xr:uid="{00000000-0005-0000-0000-00003A0E0000}"/>
    <cellStyle name="Header2 2 2 7 4 2" xfId="7259" xr:uid="{00000000-0005-0000-0000-00003B0E0000}"/>
    <cellStyle name="Header2 2 2 7 4 2 2" xfId="9832" xr:uid="{00000000-0005-0000-0000-00003B0E0000}"/>
    <cellStyle name="Header2 2 2 7 4 3" xfId="8498" xr:uid="{00000000-0005-0000-0000-00003A0E0000}"/>
    <cellStyle name="Header2 2 2 7 5" xfId="7256" xr:uid="{00000000-0005-0000-0000-00003C0E0000}"/>
    <cellStyle name="Header2 2 2 7 5 2" xfId="9829" xr:uid="{00000000-0005-0000-0000-00003C0E0000}"/>
    <cellStyle name="Header2 2 2 7 6" xfId="8495" xr:uid="{00000000-0005-0000-0000-0000350E0000}"/>
    <cellStyle name="Header2 2 2 8" xfId="5658" xr:uid="{00000000-0005-0000-0000-00003D0E0000}"/>
    <cellStyle name="Header2 2 2 8 2" xfId="5659" xr:uid="{00000000-0005-0000-0000-00003E0E0000}"/>
    <cellStyle name="Header2 2 2 8 2 2" xfId="7261" xr:uid="{00000000-0005-0000-0000-00003F0E0000}"/>
    <cellStyle name="Header2 2 2 8 2 2 2" xfId="9834" xr:uid="{00000000-0005-0000-0000-00003F0E0000}"/>
    <cellStyle name="Header2 2 2 8 2 3" xfId="8500" xr:uid="{00000000-0005-0000-0000-00003E0E0000}"/>
    <cellStyle name="Header2 2 2 8 3" xfId="5660" xr:uid="{00000000-0005-0000-0000-0000400E0000}"/>
    <cellStyle name="Header2 2 2 8 3 2" xfId="7262" xr:uid="{00000000-0005-0000-0000-0000410E0000}"/>
    <cellStyle name="Header2 2 2 8 3 2 2" xfId="9835" xr:uid="{00000000-0005-0000-0000-0000410E0000}"/>
    <cellStyle name="Header2 2 2 8 3 3" xfId="8501" xr:uid="{00000000-0005-0000-0000-0000400E0000}"/>
    <cellStyle name="Header2 2 2 8 4" xfId="5661" xr:uid="{00000000-0005-0000-0000-0000420E0000}"/>
    <cellStyle name="Header2 2 2 8 4 2" xfId="7263" xr:uid="{00000000-0005-0000-0000-0000430E0000}"/>
    <cellStyle name="Header2 2 2 8 4 2 2" xfId="9836" xr:uid="{00000000-0005-0000-0000-0000430E0000}"/>
    <cellStyle name="Header2 2 2 8 4 3" xfId="8502" xr:uid="{00000000-0005-0000-0000-0000420E0000}"/>
    <cellStyle name="Header2 2 2 8 5" xfId="7260" xr:uid="{00000000-0005-0000-0000-0000440E0000}"/>
    <cellStyle name="Header2 2 2 8 5 2" xfId="9833" xr:uid="{00000000-0005-0000-0000-0000440E0000}"/>
    <cellStyle name="Header2 2 2 8 6" xfId="8499" xr:uid="{00000000-0005-0000-0000-00003D0E0000}"/>
    <cellStyle name="Header2 2 2 9" xfId="5662" xr:uid="{00000000-0005-0000-0000-0000450E0000}"/>
    <cellStyle name="Header2 2 2 9 2" xfId="7264" xr:uid="{00000000-0005-0000-0000-0000460E0000}"/>
    <cellStyle name="Header2 2 2 9 2 2" xfId="9837" xr:uid="{00000000-0005-0000-0000-0000460E0000}"/>
    <cellStyle name="Header2 2 2 9 3" xfId="8503" xr:uid="{00000000-0005-0000-0000-0000450E0000}"/>
    <cellStyle name="Header2 2 3" xfId="5663" xr:uid="{00000000-0005-0000-0000-0000470E0000}"/>
    <cellStyle name="Header2 2 3 10" xfId="5664" xr:uid="{00000000-0005-0000-0000-0000480E0000}"/>
    <cellStyle name="Header2 2 3 10 2" xfId="7266" xr:uid="{00000000-0005-0000-0000-0000490E0000}"/>
    <cellStyle name="Header2 2 3 10 2 2" xfId="9839" xr:uid="{00000000-0005-0000-0000-0000490E0000}"/>
    <cellStyle name="Header2 2 3 10 3" xfId="8505" xr:uid="{00000000-0005-0000-0000-0000480E0000}"/>
    <cellStyle name="Header2 2 3 11" xfId="7265" xr:uid="{00000000-0005-0000-0000-00004A0E0000}"/>
    <cellStyle name="Header2 2 3 11 2" xfId="9838" xr:uid="{00000000-0005-0000-0000-00004A0E0000}"/>
    <cellStyle name="Header2 2 3 12" xfId="8504" xr:uid="{00000000-0005-0000-0000-0000470E0000}"/>
    <cellStyle name="Header2 2 3 2" xfId="5665" xr:uid="{00000000-0005-0000-0000-00004B0E0000}"/>
    <cellStyle name="Header2 2 3 2 2" xfId="5666" xr:uid="{00000000-0005-0000-0000-00004C0E0000}"/>
    <cellStyle name="Header2 2 3 2 2 10" xfId="7268" xr:uid="{00000000-0005-0000-0000-00004D0E0000}"/>
    <cellStyle name="Header2 2 3 2 2 10 2" xfId="9841" xr:uid="{00000000-0005-0000-0000-00004D0E0000}"/>
    <cellStyle name="Header2 2 3 2 2 11" xfId="8507" xr:uid="{00000000-0005-0000-0000-00004C0E0000}"/>
    <cellStyle name="Header2 2 3 2 2 2" xfId="5667" xr:uid="{00000000-0005-0000-0000-00004E0E0000}"/>
    <cellStyle name="Header2 2 3 2 2 2 10" xfId="7269" xr:uid="{00000000-0005-0000-0000-00004F0E0000}"/>
    <cellStyle name="Header2 2 3 2 2 2 10 2" xfId="9842" xr:uid="{00000000-0005-0000-0000-00004F0E0000}"/>
    <cellStyle name="Header2 2 3 2 2 2 11" xfId="8508" xr:uid="{00000000-0005-0000-0000-00004E0E0000}"/>
    <cellStyle name="Header2 2 3 2 2 2 2" xfId="5668" xr:uid="{00000000-0005-0000-0000-0000500E0000}"/>
    <cellStyle name="Header2 2 3 2 2 2 2 2" xfId="5669" xr:uid="{00000000-0005-0000-0000-0000510E0000}"/>
    <cellStyle name="Header2 2 3 2 2 2 2 2 2" xfId="5670" xr:uid="{00000000-0005-0000-0000-0000520E0000}"/>
    <cellStyle name="Header2 2 3 2 2 2 2 2 2 2" xfId="5671" xr:uid="{00000000-0005-0000-0000-0000530E0000}"/>
    <cellStyle name="Header2 2 3 2 2 2 2 2 2 2 2" xfId="7273" xr:uid="{00000000-0005-0000-0000-0000540E0000}"/>
    <cellStyle name="Header2 2 3 2 2 2 2 2 2 2 2 2" xfId="9846" xr:uid="{00000000-0005-0000-0000-0000540E0000}"/>
    <cellStyle name="Header2 2 3 2 2 2 2 2 2 2 3" xfId="8512" xr:uid="{00000000-0005-0000-0000-0000530E0000}"/>
    <cellStyle name="Header2 2 3 2 2 2 2 2 2 3" xfId="5672" xr:uid="{00000000-0005-0000-0000-0000550E0000}"/>
    <cellStyle name="Header2 2 3 2 2 2 2 2 2 3 2" xfId="7274" xr:uid="{00000000-0005-0000-0000-0000560E0000}"/>
    <cellStyle name="Header2 2 3 2 2 2 2 2 2 3 2 2" xfId="9847" xr:uid="{00000000-0005-0000-0000-0000560E0000}"/>
    <cellStyle name="Header2 2 3 2 2 2 2 2 2 3 3" xfId="8513" xr:uid="{00000000-0005-0000-0000-0000550E0000}"/>
    <cellStyle name="Header2 2 3 2 2 2 2 2 2 4" xfId="5673" xr:uid="{00000000-0005-0000-0000-0000570E0000}"/>
    <cellStyle name="Header2 2 3 2 2 2 2 2 2 4 2" xfId="7275" xr:uid="{00000000-0005-0000-0000-0000580E0000}"/>
    <cellStyle name="Header2 2 3 2 2 2 2 2 2 4 2 2" xfId="9848" xr:uid="{00000000-0005-0000-0000-0000580E0000}"/>
    <cellStyle name="Header2 2 3 2 2 2 2 2 2 4 3" xfId="8514" xr:uid="{00000000-0005-0000-0000-0000570E0000}"/>
    <cellStyle name="Header2 2 3 2 2 2 2 2 2 5" xfId="7272" xr:uid="{00000000-0005-0000-0000-0000590E0000}"/>
    <cellStyle name="Header2 2 3 2 2 2 2 2 2 5 2" xfId="9845" xr:uid="{00000000-0005-0000-0000-0000590E0000}"/>
    <cellStyle name="Header2 2 3 2 2 2 2 2 2 6" xfId="8511" xr:uid="{00000000-0005-0000-0000-0000520E0000}"/>
    <cellStyle name="Header2 2 3 2 2 2 2 2 3" xfId="5674" xr:uid="{00000000-0005-0000-0000-00005A0E0000}"/>
    <cellStyle name="Header2 2 3 2 2 2 2 2 3 2" xfId="7276" xr:uid="{00000000-0005-0000-0000-00005B0E0000}"/>
    <cellStyle name="Header2 2 3 2 2 2 2 2 3 2 2" xfId="9849" xr:uid="{00000000-0005-0000-0000-00005B0E0000}"/>
    <cellStyle name="Header2 2 3 2 2 2 2 2 3 3" xfId="8515" xr:uid="{00000000-0005-0000-0000-00005A0E0000}"/>
    <cellStyle name="Header2 2 3 2 2 2 2 2 4" xfId="5675" xr:uid="{00000000-0005-0000-0000-00005C0E0000}"/>
    <cellStyle name="Header2 2 3 2 2 2 2 2 4 2" xfId="7277" xr:uid="{00000000-0005-0000-0000-00005D0E0000}"/>
    <cellStyle name="Header2 2 3 2 2 2 2 2 4 2 2" xfId="9850" xr:uid="{00000000-0005-0000-0000-00005D0E0000}"/>
    <cellStyle name="Header2 2 3 2 2 2 2 2 4 3" xfId="8516" xr:uid="{00000000-0005-0000-0000-00005C0E0000}"/>
    <cellStyle name="Header2 2 3 2 2 2 2 2 5" xfId="5676" xr:uid="{00000000-0005-0000-0000-00005E0E0000}"/>
    <cellStyle name="Header2 2 3 2 2 2 2 2 5 2" xfId="7278" xr:uid="{00000000-0005-0000-0000-00005F0E0000}"/>
    <cellStyle name="Header2 2 3 2 2 2 2 2 5 2 2" xfId="9851" xr:uid="{00000000-0005-0000-0000-00005F0E0000}"/>
    <cellStyle name="Header2 2 3 2 2 2 2 2 5 3" xfId="8517" xr:uid="{00000000-0005-0000-0000-00005E0E0000}"/>
    <cellStyle name="Header2 2 3 2 2 2 2 2 6" xfId="7271" xr:uid="{00000000-0005-0000-0000-0000600E0000}"/>
    <cellStyle name="Header2 2 3 2 2 2 2 2 6 2" xfId="9844" xr:uid="{00000000-0005-0000-0000-0000600E0000}"/>
    <cellStyle name="Header2 2 3 2 2 2 2 2 7" xfId="8510" xr:uid="{00000000-0005-0000-0000-0000510E0000}"/>
    <cellStyle name="Header2 2 3 2 2 2 2 3" xfId="5677" xr:uid="{00000000-0005-0000-0000-0000610E0000}"/>
    <cellStyle name="Header2 2 3 2 2 2 2 3 2" xfId="5678" xr:uid="{00000000-0005-0000-0000-0000620E0000}"/>
    <cellStyle name="Header2 2 3 2 2 2 2 3 2 2" xfId="7280" xr:uid="{00000000-0005-0000-0000-0000630E0000}"/>
    <cellStyle name="Header2 2 3 2 2 2 2 3 2 2 2" xfId="9853" xr:uid="{00000000-0005-0000-0000-0000630E0000}"/>
    <cellStyle name="Header2 2 3 2 2 2 2 3 2 3" xfId="8519" xr:uid="{00000000-0005-0000-0000-0000620E0000}"/>
    <cellStyle name="Header2 2 3 2 2 2 2 3 3" xfId="5679" xr:uid="{00000000-0005-0000-0000-0000640E0000}"/>
    <cellStyle name="Header2 2 3 2 2 2 2 3 3 2" xfId="7281" xr:uid="{00000000-0005-0000-0000-0000650E0000}"/>
    <cellStyle name="Header2 2 3 2 2 2 2 3 3 2 2" xfId="9854" xr:uid="{00000000-0005-0000-0000-0000650E0000}"/>
    <cellStyle name="Header2 2 3 2 2 2 2 3 3 3" xfId="8520" xr:uid="{00000000-0005-0000-0000-0000640E0000}"/>
    <cellStyle name="Header2 2 3 2 2 2 2 3 4" xfId="5680" xr:uid="{00000000-0005-0000-0000-0000660E0000}"/>
    <cellStyle name="Header2 2 3 2 2 2 2 3 4 2" xfId="7282" xr:uid="{00000000-0005-0000-0000-0000670E0000}"/>
    <cellStyle name="Header2 2 3 2 2 2 2 3 4 2 2" xfId="9855" xr:uid="{00000000-0005-0000-0000-0000670E0000}"/>
    <cellStyle name="Header2 2 3 2 2 2 2 3 4 3" xfId="8521" xr:uid="{00000000-0005-0000-0000-0000660E0000}"/>
    <cellStyle name="Header2 2 3 2 2 2 2 3 5" xfId="7279" xr:uid="{00000000-0005-0000-0000-0000680E0000}"/>
    <cellStyle name="Header2 2 3 2 2 2 2 3 5 2" xfId="9852" xr:uid="{00000000-0005-0000-0000-0000680E0000}"/>
    <cellStyle name="Header2 2 3 2 2 2 2 3 6" xfId="8518" xr:uid="{00000000-0005-0000-0000-0000610E0000}"/>
    <cellStyle name="Header2 2 3 2 2 2 2 4" xfId="5681" xr:uid="{00000000-0005-0000-0000-0000690E0000}"/>
    <cellStyle name="Header2 2 3 2 2 2 2 4 2" xfId="5682" xr:uid="{00000000-0005-0000-0000-00006A0E0000}"/>
    <cellStyle name="Header2 2 3 2 2 2 2 4 2 2" xfId="7284" xr:uid="{00000000-0005-0000-0000-00006B0E0000}"/>
    <cellStyle name="Header2 2 3 2 2 2 2 4 2 2 2" xfId="9857" xr:uid="{00000000-0005-0000-0000-00006B0E0000}"/>
    <cellStyle name="Header2 2 3 2 2 2 2 4 2 3" xfId="8523" xr:uid="{00000000-0005-0000-0000-00006A0E0000}"/>
    <cellStyle name="Header2 2 3 2 2 2 2 4 3" xfId="5683" xr:uid="{00000000-0005-0000-0000-00006C0E0000}"/>
    <cellStyle name="Header2 2 3 2 2 2 2 4 3 2" xfId="7285" xr:uid="{00000000-0005-0000-0000-00006D0E0000}"/>
    <cellStyle name="Header2 2 3 2 2 2 2 4 3 2 2" xfId="9858" xr:uid="{00000000-0005-0000-0000-00006D0E0000}"/>
    <cellStyle name="Header2 2 3 2 2 2 2 4 3 3" xfId="8524" xr:uid="{00000000-0005-0000-0000-00006C0E0000}"/>
    <cellStyle name="Header2 2 3 2 2 2 2 4 4" xfId="5684" xr:uid="{00000000-0005-0000-0000-00006E0E0000}"/>
    <cellStyle name="Header2 2 3 2 2 2 2 4 4 2" xfId="7286" xr:uid="{00000000-0005-0000-0000-00006F0E0000}"/>
    <cellStyle name="Header2 2 3 2 2 2 2 4 4 2 2" xfId="9859" xr:uid="{00000000-0005-0000-0000-00006F0E0000}"/>
    <cellStyle name="Header2 2 3 2 2 2 2 4 4 3" xfId="8525" xr:uid="{00000000-0005-0000-0000-00006E0E0000}"/>
    <cellStyle name="Header2 2 3 2 2 2 2 4 5" xfId="7283" xr:uid="{00000000-0005-0000-0000-0000700E0000}"/>
    <cellStyle name="Header2 2 3 2 2 2 2 4 5 2" xfId="9856" xr:uid="{00000000-0005-0000-0000-0000700E0000}"/>
    <cellStyle name="Header2 2 3 2 2 2 2 4 6" xfId="8522" xr:uid="{00000000-0005-0000-0000-0000690E0000}"/>
    <cellStyle name="Header2 2 3 2 2 2 2 5" xfId="5685" xr:uid="{00000000-0005-0000-0000-0000710E0000}"/>
    <cellStyle name="Header2 2 3 2 2 2 2 5 2" xfId="7287" xr:uid="{00000000-0005-0000-0000-0000720E0000}"/>
    <cellStyle name="Header2 2 3 2 2 2 2 5 2 2" xfId="9860" xr:uid="{00000000-0005-0000-0000-0000720E0000}"/>
    <cellStyle name="Header2 2 3 2 2 2 2 5 3" xfId="8526" xr:uid="{00000000-0005-0000-0000-0000710E0000}"/>
    <cellStyle name="Header2 2 3 2 2 2 2 6" xfId="5686" xr:uid="{00000000-0005-0000-0000-0000730E0000}"/>
    <cellStyle name="Header2 2 3 2 2 2 2 6 2" xfId="7288" xr:uid="{00000000-0005-0000-0000-0000740E0000}"/>
    <cellStyle name="Header2 2 3 2 2 2 2 6 2 2" xfId="9861" xr:uid="{00000000-0005-0000-0000-0000740E0000}"/>
    <cellStyle name="Header2 2 3 2 2 2 2 6 3" xfId="8527" xr:uid="{00000000-0005-0000-0000-0000730E0000}"/>
    <cellStyle name="Header2 2 3 2 2 2 2 7" xfId="5687" xr:uid="{00000000-0005-0000-0000-0000750E0000}"/>
    <cellStyle name="Header2 2 3 2 2 2 2 7 2" xfId="7289" xr:uid="{00000000-0005-0000-0000-0000760E0000}"/>
    <cellStyle name="Header2 2 3 2 2 2 2 7 2 2" xfId="9862" xr:uid="{00000000-0005-0000-0000-0000760E0000}"/>
    <cellStyle name="Header2 2 3 2 2 2 2 7 3" xfId="8528" xr:uid="{00000000-0005-0000-0000-0000750E0000}"/>
    <cellStyle name="Header2 2 3 2 2 2 2 8" xfId="7270" xr:uid="{00000000-0005-0000-0000-0000770E0000}"/>
    <cellStyle name="Header2 2 3 2 2 2 2 8 2" xfId="9843" xr:uid="{00000000-0005-0000-0000-0000770E0000}"/>
    <cellStyle name="Header2 2 3 2 2 2 2 9" xfId="8509" xr:uid="{00000000-0005-0000-0000-0000500E0000}"/>
    <cellStyle name="Header2 2 3 2 2 2 3" xfId="5688" xr:uid="{00000000-0005-0000-0000-0000780E0000}"/>
    <cellStyle name="Header2 2 3 2 2 2 3 2" xfId="5689" xr:uid="{00000000-0005-0000-0000-0000790E0000}"/>
    <cellStyle name="Header2 2 3 2 2 2 3 2 2" xfId="5690" xr:uid="{00000000-0005-0000-0000-00007A0E0000}"/>
    <cellStyle name="Header2 2 3 2 2 2 3 2 2 2" xfId="5691" xr:uid="{00000000-0005-0000-0000-00007B0E0000}"/>
    <cellStyle name="Header2 2 3 2 2 2 3 2 2 2 2" xfId="7293" xr:uid="{00000000-0005-0000-0000-00007C0E0000}"/>
    <cellStyle name="Header2 2 3 2 2 2 3 2 2 2 2 2" xfId="9866" xr:uid="{00000000-0005-0000-0000-00007C0E0000}"/>
    <cellStyle name="Header2 2 3 2 2 2 3 2 2 2 3" xfId="8532" xr:uid="{00000000-0005-0000-0000-00007B0E0000}"/>
    <cellStyle name="Header2 2 3 2 2 2 3 2 2 3" xfId="5692" xr:uid="{00000000-0005-0000-0000-00007D0E0000}"/>
    <cellStyle name="Header2 2 3 2 2 2 3 2 2 3 2" xfId="7294" xr:uid="{00000000-0005-0000-0000-00007E0E0000}"/>
    <cellStyle name="Header2 2 3 2 2 2 3 2 2 3 2 2" xfId="9867" xr:uid="{00000000-0005-0000-0000-00007E0E0000}"/>
    <cellStyle name="Header2 2 3 2 2 2 3 2 2 3 3" xfId="8533" xr:uid="{00000000-0005-0000-0000-00007D0E0000}"/>
    <cellStyle name="Header2 2 3 2 2 2 3 2 2 4" xfId="5693" xr:uid="{00000000-0005-0000-0000-00007F0E0000}"/>
    <cellStyle name="Header2 2 3 2 2 2 3 2 2 4 2" xfId="7295" xr:uid="{00000000-0005-0000-0000-0000800E0000}"/>
    <cellStyle name="Header2 2 3 2 2 2 3 2 2 4 2 2" xfId="9868" xr:uid="{00000000-0005-0000-0000-0000800E0000}"/>
    <cellStyle name="Header2 2 3 2 2 2 3 2 2 4 3" xfId="8534" xr:uid="{00000000-0005-0000-0000-00007F0E0000}"/>
    <cellStyle name="Header2 2 3 2 2 2 3 2 2 5" xfId="7292" xr:uid="{00000000-0005-0000-0000-0000810E0000}"/>
    <cellStyle name="Header2 2 3 2 2 2 3 2 2 5 2" xfId="9865" xr:uid="{00000000-0005-0000-0000-0000810E0000}"/>
    <cellStyle name="Header2 2 3 2 2 2 3 2 2 6" xfId="8531" xr:uid="{00000000-0005-0000-0000-00007A0E0000}"/>
    <cellStyle name="Header2 2 3 2 2 2 3 2 3" xfId="5694" xr:uid="{00000000-0005-0000-0000-0000820E0000}"/>
    <cellStyle name="Header2 2 3 2 2 2 3 2 3 2" xfId="7296" xr:uid="{00000000-0005-0000-0000-0000830E0000}"/>
    <cellStyle name="Header2 2 3 2 2 2 3 2 3 2 2" xfId="9869" xr:uid="{00000000-0005-0000-0000-0000830E0000}"/>
    <cellStyle name="Header2 2 3 2 2 2 3 2 3 3" xfId="8535" xr:uid="{00000000-0005-0000-0000-0000820E0000}"/>
    <cellStyle name="Header2 2 3 2 2 2 3 2 4" xfId="5695" xr:uid="{00000000-0005-0000-0000-0000840E0000}"/>
    <cellStyle name="Header2 2 3 2 2 2 3 2 4 2" xfId="7297" xr:uid="{00000000-0005-0000-0000-0000850E0000}"/>
    <cellStyle name="Header2 2 3 2 2 2 3 2 4 2 2" xfId="9870" xr:uid="{00000000-0005-0000-0000-0000850E0000}"/>
    <cellStyle name="Header2 2 3 2 2 2 3 2 4 3" xfId="8536" xr:uid="{00000000-0005-0000-0000-0000840E0000}"/>
    <cellStyle name="Header2 2 3 2 2 2 3 2 5" xfId="5696" xr:uid="{00000000-0005-0000-0000-0000860E0000}"/>
    <cellStyle name="Header2 2 3 2 2 2 3 2 5 2" xfId="7298" xr:uid="{00000000-0005-0000-0000-0000870E0000}"/>
    <cellStyle name="Header2 2 3 2 2 2 3 2 5 2 2" xfId="9871" xr:uid="{00000000-0005-0000-0000-0000870E0000}"/>
    <cellStyle name="Header2 2 3 2 2 2 3 2 5 3" xfId="8537" xr:uid="{00000000-0005-0000-0000-0000860E0000}"/>
    <cellStyle name="Header2 2 3 2 2 2 3 2 6" xfId="7291" xr:uid="{00000000-0005-0000-0000-0000880E0000}"/>
    <cellStyle name="Header2 2 3 2 2 2 3 2 6 2" xfId="9864" xr:uid="{00000000-0005-0000-0000-0000880E0000}"/>
    <cellStyle name="Header2 2 3 2 2 2 3 2 7" xfId="8530" xr:uid="{00000000-0005-0000-0000-0000790E0000}"/>
    <cellStyle name="Header2 2 3 2 2 2 3 3" xfId="5697" xr:uid="{00000000-0005-0000-0000-0000890E0000}"/>
    <cellStyle name="Header2 2 3 2 2 2 3 3 2" xfId="5698" xr:uid="{00000000-0005-0000-0000-00008A0E0000}"/>
    <cellStyle name="Header2 2 3 2 2 2 3 3 2 2" xfId="7300" xr:uid="{00000000-0005-0000-0000-00008B0E0000}"/>
    <cellStyle name="Header2 2 3 2 2 2 3 3 2 2 2" xfId="9873" xr:uid="{00000000-0005-0000-0000-00008B0E0000}"/>
    <cellStyle name="Header2 2 3 2 2 2 3 3 2 3" xfId="8539" xr:uid="{00000000-0005-0000-0000-00008A0E0000}"/>
    <cellStyle name="Header2 2 3 2 2 2 3 3 3" xfId="5699" xr:uid="{00000000-0005-0000-0000-00008C0E0000}"/>
    <cellStyle name="Header2 2 3 2 2 2 3 3 3 2" xfId="7301" xr:uid="{00000000-0005-0000-0000-00008D0E0000}"/>
    <cellStyle name="Header2 2 3 2 2 2 3 3 3 2 2" xfId="9874" xr:uid="{00000000-0005-0000-0000-00008D0E0000}"/>
    <cellStyle name="Header2 2 3 2 2 2 3 3 3 3" xfId="8540" xr:uid="{00000000-0005-0000-0000-00008C0E0000}"/>
    <cellStyle name="Header2 2 3 2 2 2 3 3 4" xfId="5700" xr:uid="{00000000-0005-0000-0000-00008E0E0000}"/>
    <cellStyle name="Header2 2 3 2 2 2 3 3 4 2" xfId="7302" xr:uid="{00000000-0005-0000-0000-00008F0E0000}"/>
    <cellStyle name="Header2 2 3 2 2 2 3 3 4 2 2" xfId="9875" xr:uid="{00000000-0005-0000-0000-00008F0E0000}"/>
    <cellStyle name="Header2 2 3 2 2 2 3 3 4 3" xfId="8541" xr:uid="{00000000-0005-0000-0000-00008E0E0000}"/>
    <cellStyle name="Header2 2 3 2 2 2 3 3 5" xfId="7299" xr:uid="{00000000-0005-0000-0000-0000900E0000}"/>
    <cellStyle name="Header2 2 3 2 2 2 3 3 5 2" xfId="9872" xr:uid="{00000000-0005-0000-0000-0000900E0000}"/>
    <cellStyle name="Header2 2 3 2 2 2 3 3 6" xfId="8538" xr:uid="{00000000-0005-0000-0000-0000890E0000}"/>
    <cellStyle name="Header2 2 3 2 2 2 3 4" xfId="5701" xr:uid="{00000000-0005-0000-0000-0000910E0000}"/>
    <cellStyle name="Header2 2 3 2 2 2 3 4 2" xfId="5702" xr:uid="{00000000-0005-0000-0000-0000920E0000}"/>
    <cellStyle name="Header2 2 3 2 2 2 3 4 2 2" xfId="7304" xr:uid="{00000000-0005-0000-0000-0000930E0000}"/>
    <cellStyle name="Header2 2 3 2 2 2 3 4 2 2 2" xfId="9877" xr:uid="{00000000-0005-0000-0000-0000930E0000}"/>
    <cellStyle name="Header2 2 3 2 2 2 3 4 2 3" xfId="8543" xr:uid="{00000000-0005-0000-0000-0000920E0000}"/>
    <cellStyle name="Header2 2 3 2 2 2 3 4 3" xfId="5703" xr:uid="{00000000-0005-0000-0000-0000940E0000}"/>
    <cellStyle name="Header2 2 3 2 2 2 3 4 3 2" xfId="7305" xr:uid="{00000000-0005-0000-0000-0000950E0000}"/>
    <cellStyle name="Header2 2 3 2 2 2 3 4 3 2 2" xfId="9878" xr:uid="{00000000-0005-0000-0000-0000950E0000}"/>
    <cellStyle name="Header2 2 3 2 2 2 3 4 3 3" xfId="8544" xr:uid="{00000000-0005-0000-0000-0000940E0000}"/>
    <cellStyle name="Header2 2 3 2 2 2 3 4 4" xfId="5704" xr:uid="{00000000-0005-0000-0000-0000960E0000}"/>
    <cellStyle name="Header2 2 3 2 2 2 3 4 4 2" xfId="7306" xr:uid="{00000000-0005-0000-0000-0000970E0000}"/>
    <cellStyle name="Header2 2 3 2 2 2 3 4 4 2 2" xfId="9879" xr:uid="{00000000-0005-0000-0000-0000970E0000}"/>
    <cellStyle name="Header2 2 3 2 2 2 3 4 4 3" xfId="8545" xr:uid="{00000000-0005-0000-0000-0000960E0000}"/>
    <cellStyle name="Header2 2 3 2 2 2 3 4 5" xfId="7303" xr:uid="{00000000-0005-0000-0000-0000980E0000}"/>
    <cellStyle name="Header2 2 3 2 2 2 3 4 5 2" xfId="9876" xr:uid="{00000000-0005-0000-0000-0000980E0000}"/>
    <cellStyle name="Header2 2 3 2 2 2 3 4 6" xfId="8542" xr:uid="{00000000-0005-0000-0000-0000910E0000}"/>
    <cellStyle name="Header2 2 3 2 2 2 3 5" xfId="5705" xr:uid="{00000000-0005-0000-0000-0000990E0000}"/>
    <cellStyle name="Header2 2 3 2 2 2 3 5 2" xfId="7307" xr:uid="{00000000-0005-0000-0000-00009A0E0000}"/>
    <cellStyle name="Header2 2 3 2 2 2 3 5 2 2" xfId="9880" xr:uid="{00000000-0005-0000-0000-00009A0E0000}"/>
    <cellStyle name="Header2 2 3 2 2 2 3 5 3" xfId="8546" xr:uid="{00000000-0005-0000-0000-0000990E0000}"/>
    <cellStyle name="Header2 2 3 2 2 2 3 6" xfId="5706" xr:uid="{00000000-0005-0000-0000-00009B0E0000}"/>
    <cellStyle name="Header2 2 3 2 2 2 3 6 2" xfId="7308" xr:uid="{00000000-0005-0000-0000-00009C0E0000}"/>
    <cellStyle name="Header2 2 3 2 2 2 3 6 2 2" xfId="9881" xr:uid="{00000000-0005-0000-0000-00009C0E0000}"/>
    <cellStyle name="Header2 2 3 2 2 2 3 6 3" xfId="8547" xr:uid="{00000000-0005-0000-0000-00009B0E0000}"/>
    <cellStyle name="Header2 2 3 2 2 2 3 7" xfId="5707" xr:uid="{00000000-0005-0000-0000-00009D0E0000}"/>
    <cellStyle name="Header2 2 3 2 2 2 3 7 2" xfId="7309" xr:uid="{00000000-0005-0000-0000-00009E0E0000}"/>
    <cellStyle name="Header2 2 3 2 2 2 3 7 2 2" xfId="9882" xr:uid="{00000000-0005-0000-0000-00009E0E0000}"/>
    <cellStyle name="Header2 2 3 2 2 2 3 7 3" xfId="8548" xr:uid="{00000000-0005-0000-0000-00009D0E0000}"/>
    <cellStyle name="Header2 2 3 2 2 2 3 8" xfId="7290" xr:uid="{00000000-0005-0000-0000-00009F0E0000}"/>
    <cellStyle name="Header2 2 3 2 2 2 3 8 2" xfId="9863" xr:uid="{00000000-0005-0000-0000-00009F0E0000}"/>
    <cellStyle name="Header2 2 3 2 2 2 3 9" xfId="8529" xr:uid="{00000000-0005-0000-0000-0000780E0000}"/>
    <cellStyle name="Header2 2 3 2 2 2 4" xfId="5708" xr:uid="{00000000-0005-0000-0000-0000A00E0000}"/>
    <cellStyle name="Header2 2 3 2 2 2 4 2" xfId="5709" xr:uid="{00000000-0005-0000-0000-0000A10E0000}"/>
    <cellStyle name="Header2 2 3 2 2 2 4 2 2" xfId="5710" xr:uid="{00000000-0005-0000-0000-0000A20E0000}"/>
    <cellStyle name="Header2 2 3 2 2 2 4 2 2 2" xfId="7312" xr:uid="{00000000-0005-0000-0000-0000A30E0000}"/>
    <cellStyle name="Header2 2 3 2 2 2 4 2 2 2 2" xfId="9885" xr:uid="{00000000-0005-0000-0000-0000A30E0000}"/>
    <cellStyle name="Header2 2 3 2 2 2 4 2 2 3" xfId="8551" xr:uid="{00000000-0005-0000-0000-0000A20E0000}"/>
    <cellStyle name="Header2 2 3 2 2 2 4 2 3" xfId="5711" xr:uid="{00000000-0005-0000-0000-0000A40E0000}"/>
    <cellStyle name="Header2 2 3 2 2 2 4 2 3 2" xfId="7313" xr:uid="{00000000-0005-0000-0000-0000A50E0000}"/>
    <cellStyle name="Header2 2 3 2 2 2 4 2 3 2 2" xfId="9886" xr:uid="{00000000-0005-0000-0000-0000A50E0000}"/>
    <cellStyle name="Header2 2 3 2 2 2 4 2 3 3" xfId="8552" xr:uid="{00000000-0005-0000-0000-0000A40E0000}"/>
    <cellStyle name="Header2 2 3 2 2 2 4 2 4" xfId="5712" xr:uid="{00000000-0005-0000-0000-0000A60E0000}"/>
    <cellStyle name="Header2 2 3 2 2 2 4 2 4 2" xfId="7314" xr:uid="{00000000-0005-0000-0000-0000A70E0000}"/>
    <cellStyle name="Header2 2 3 2 2 2 4 2 4 2 2" xfId="9887" xr:uid="{00000000-0005-0000-0000-0000A70E0000}"/>
    <cellStyle name="Header2 2 3 2 2 2 4 2 4 3" xfId="8553" xr:uid="{00000000-0005-0000-0000-0000A60E0000}"/>
    <cellStyle name="Header2 2 3 2 2 2 4 2 5" xfId="7311" xr:uid="{00000000-0005-0000-0000-0000A80E0000}"/>
    <cellStyle name="Header2 2 3 2 2 2 4 2 5 2" xfId="9884" xr:uid="{00000000-0005-0000-0000-0000A80E0000}"/>
    <cellStyle name="Header2 2 3 2 2 2 4 2 6" xfId="8550" xr:uid="{00000000-0005-0000-0000-0000A10E0000}"/>
    <cellStyle name="Header2 2 3 2 2 2 4 3" xfId="5713" xr:uid="{00000000-0005-0000-0000-0000A90E0000}"/>
    <cellStyle name="Header2 2 3 2 2 2 4 3 2" xfId="7315" xr:uid="{00000000-0005-0000-0000-0000AA0E0000}"/>
    <cellStyle name="Header2 2 3 2 2 2 4 3 2 2" xfId="9888" xr:uid="{00000000-0005-0000-0000-0000AA0E0000}"/>
    <cellStyle name="Header2 2 3 2 2 2 4 3 3" xfId="8554" xr:uid="{00000000-0005-0000-0000-0000A90E0000}"/>
    <cellStyle name="Header2 2 3 2 2 2 4 4" xfId="5714" xr:uid="{00000000-0005-0000-0000-0000AB0E0000}"/>
    <cellStyle name="Header2 2 3 2 2 2 4 4 2" xfId="7316" xr:uid="{00000000-0005-0000-0000-0000AC0E0000}"/>
    <cellStyle name="Header2 2 3 2 2 2 4 4 2 2" xfId="9889" xr:uid="{00000000-0005-0000-0000-0000AC0E0000}"/>
    <cellStyle name="Header2 2 3 2 2 2 4 4 3" xfId="8555" xr:uid="{00000000-0005-0000-0000-0000AB0E0000}"/>
    <cellStyle name="Header2 2 3 2 2 2 4 5" xfId="5715" xr:uid="{00000000-0005-0000-0000-0000AD0E0000}"/>
    <cellStyle name="Header2 2 3 2 2 2 4 5 2" xfId="7317" xr:uid="{00000000-0005-0000-0000-0000AE0E0000}"/>
    <cellStyle name="Header2 2 3 2 2 2 4 5 2 2" xfId="9890" xr:uid="{00000000-0005-0000-0000-0000AE0E0000}"/>
    <cellStyle name="Header2 2 3 2 2 2 4 5 3" xfId="8556" xr:uid="{00000000-0005-0000-0000-0000AD0E0000}"/>
    <cellStyle name="Header2 2 3 2 2 2 4 6" xfId="7310" xr:uid="{00000000-0005-0000-0000-0000AF0E0000}"/>
    <cellStyle name="Header2 2 3 2 2 2 4 6 2" xfId="9883" xr:uid="{00000000-0005-0000-0000-0000AF0E0000}"/>
    <cellStyle name="Header2 2 3 2 2 2 4 7" xfId="8549" xr:uid="{00000000-0005-0000-0000-0000A00E0000}"/>
    <cellStyle name="Header2 2 3 2 2 2 5" xfId="5716" xr:uid="{00000000-0005-0000-0000-0000B00E0000}"/>
    <cellStyle name="Header2 2 3 2 2 2 5 2" xfId="5717" xr:uid="{00000000-0005-0000-0000-0000B10E0000}"/>
    <cellStyle name="Header2 2 3 2 2 2 5 2 2" xfId="7319" xr:uid="{00000000-0005-0000-0000-0000B20E0000}"/>
    <cellStyle name="Header2 2 3 2 2 2 5 2 2 2" xfId="9892" xr:uid="{00000000-0005-0000-0000-0000B20E0000}"/>
    <cellStyle name="Header2 2 3 2 2 2 5 2 3" xfId="8558" xr:uid="{00000000-0005-0000-0000-0000B10E0000}"/>
    <cellStyle name="Header2 2 3 2 2 2 5 3" xfId="5718" xr:uid="{00000000-0005-0000-0000-0000B30E0000}"/>
    <cellStyle name="Header2 2 3 2 2 2 5 3 2" xfId="7320" xr:uid="{00000000-0005-0000-0000-0000B40E0000}"/>
    <cellStyle name="Header2 2 3 2 2 2 5 3 2 2" xfId="9893" xr:uid="{00000000-0005-0000-0000-0000B40E0000}"/>
    <cellStyle name="Header2 2 3 2 2 2 5 3 3" xfId="8559" xr:uid="{00000000-0005-0000-0000-0000B30E0000}"/>
    <cellStyle name="Header2 2 3 2 2 2 5 4" xfId="5719" xr:uid="{00000000-0005-0000-0000-0000B50E0000}"/>
    <cellStyle name="Header2 2 3 2 2 2 5 4 2" xfId="7321" xr:uid="{00000000-0005-0000-0000-0000B60E0000}"/>
    <cellStyle name="Header2 2 3 2 2 2 5 4 2 2" xfId="9894" xr:uid="{00000000-0005-0000-0000-0000B60E0000}"/>
    <cellStyle name="Header2 2 3 2 2 2 5 4 3" xfId="8560" xr:uid="{00000000-0005-0000-0000-0000B50E0000}"/>
    <cellStyle name="Header2 2 3 2 2 2 5 5" xfId="7318" xr:uid="{00000000-0005-0000-0000-0000B70E0000}"/>
    <cellStyle name="Header2 2 3 2 2 2 5 5 2" xfId="9891" xr:uid="{00000000-0005-0000-0000-0000B70E0000}"/>
    <cellStyle name="Header2 2 3 2 2 2 5 6" xfId="8557" xr:uid="{00000000-0005-0000-0000-0000B00E0000}"/>
    <cellStyle name="Header2 2 3 2 2 2 6" xfId="5720" xr:uid="{00000000-0005-0000-0000-0000B80E0000}"/>
    <cellStyle name="Header2 2 3 2 2 2 6 2" xfId="5721" xr:uid="{00000000-0005-0000-0000-0000B90E0000}"/>
    <cellStyle name="Header2 2 3 2 2 2 6 2 2" xfId="7323" xr:uid="{00000000-0005-0000-0000-0000BA0E0000}"/>
    <cellStyle name="Header2 2 3 2 2 2 6 2 2 2" xfId="9896" xr:uid="{00000000-0005-0000-0000-0000BA0E0000}"/>
    <cellStyle name="Header2 2 3 2 2 2 6 2 3" xfId="8562" xr:uid="{00000000-0005-0000-0000-0000B90E0000}"/>
    <cellStyle name="Header2 2 3 2 2 2 6 3" xfId="5722" xr:uid="{00000000-0005-0000-0000-0000BB0E0000}"/>
    <cellStyle name="Header2 2 3 2 2 2 6 3 2" xfId="7324" xr:uid="{00000000-0005-0000-0000-0000BC0E0000}"/>
    <cellStyle name="Header2 2 3 2 2 2 6 3 2 2" xfId="9897" xr:uid="{00000000-0005-0000-0000-0000BC0E0000}"/>
    <cellStyle name="Header2 2 3 2 2 2 6 3 3" xfId="8563" xr:uid="{00000000-0005-0000-0000-0000BB0E0000}"/>
    <cellStyle name="Header2 2 3 2 2 2 6 4" xfId="5723" xr:uid="{00000000-0005-0000-0000-0000BD0E0000}"/>
    <cellStyle name="Header2 2 3 2 2 2 6 4 2" xfId="7325" xr:uid="{00000000-0005-0000-0000-0000BE0E0000}"/>
    <cellStyle name="Header2 2 3 2 2 2 6 4 2 2" xfId="9898" xr:uid="{00000000-0005-0000-0000-0000BE0E0000}"/>
    <cellStyle name="Header2 2 3 2 2 2 6 4 3" xfId="8564" xr:uid="{00000000-0005-0000-0000-0000BD0E0000}"/>
    <cellStyle name="Header2 2 3 2 2 2 6 5" xfId="7322" xr:uid="{00000000-0005-0000-0000-0000BF0E0000}"/>
    <cellStyle name="Header2 2 3 2 2 2 6 5 2" xfId="9895" xr:uid="{00000000-0005-0000-0000-0000BF0E0000}"/>
    <cellStyle name="Header2 2 3 2 2 2 6 6" xfId="8561" xr:uid="{00000000-0005-0000-0000-0000B80E0000}"/>
    <cellStyle name="Header2 2 3 2 2 2 7" xfId="5724" xr:uid="{00000000-0005-0000-0000-0000C00E0000}"/>
    <cellStyle name="Header2 2 3 2 2 2 7 2" xfId="7326" xr:uid="{00000000-0005-0000-0000-0000C10E0000}"/>
    <cellStyle name="Header2 2 3 2 2 2 7 2 2" xfId="9899" xr:uid="{00000000-0005-0000-0000-0000C10E0000}"/>
    <cellStyle name="Header2 2 3 2 2 2 7 3" xfId="8565" xr:uid="{00000000-0005-0000-0000-0000C00E0000}"/>
    <cellStyle name="Header2 2 3 2 2 2 8" xfId="5725" xr:uid="{00000000-0005-0000-0000-0000C20E0000}"/>
    <cellStyle name="Header2 2 3 2 2 2 8 2" xfId="7327" xr:uid="{00000000-0005-0000-0000-0000C30E0000}"/>
    <cellStyle name="Header2 2 3 2 2 2 8 2 2" xfId="9900" xr:uid="{00000000-0005-0000-0000-0000C30E0000}"/>
    <cellStyle name="Header2 2 3 2 2 2 8 3" xfId="8566" xr:uid="{00000000-0005-0000-0000-0000C20E0000}"/>
    <cellStyle name="Header2 2 3 2 2 2 9" xfId="5726" xr:uid="{00000000-0005-0000-0000-0000C40E0000}"/>
    <cellStyle name="Header2 2 3 2 2 2 9 2" xfId="7328" xr:uid="{00000000-0005-0000-0000-0000C50E0000}"/>
    <cellStyle name="Header2 2 3 2 2 2 9 2 2" xfId="9901" xr:uid="{00000000-0005-0000-0000-0000C50E0000}"/>
    <cellStyle name="Header2 2 3 2 2 2 9 3" xfId="8567" xr:uid="{00000000-0005-0000-0000-0000C40E0000}"/>
    <cellStyle name="Header2 2 3 2 2 3" xfId="5727" xr:uid="{00000000-0005-0000-0000-0000C60E0000}"/>
    <cellStyle name="Header2 2 3 2 2 3 2" xfId="5728" xr:uid="{00000000-0005-0000-0000-0000C70E0000}"/>
    <cellStyle name="Header2 2 3 2 2 3 2 2" xfId="5729" xr:uid="{00000000-0005-0000-0000-0000C80E0000}"/>
    <cellStyle name="Header2 2 3 2 2 3 2 2 2" xfId="5730" xr:uid="{00000000-0005-0000-0000-0000C90E0000}"/>
    <cellStyle name="Header2 2 3 2 2 3 2 2 2 2" xfId="7332" xr:uid="{00000000-0005-0000-0000-0000CA0E0000}"/>
    <cellStyle name="Header2 2 3 2 2 3 2 2 2 2 2" xfId="9905" xr:uid="{00000000-0005-0000-0000-0000CA0E0000}"/>
    <cellStyle name="Header2 2 3 2 2 3 2 2 2 3" xfId="8571" xr:uid="{00000000-0005-0000-0000-0000C90E0000}"/>
    <cellStyle name="Header2 2 3 2 2 3 2 2 3" xfId="5731" xr:uid="{00000000-0005-0000-0000-0000CB0E0000}"/>
    <cellStyle name="Header2 2 3 2 2 3 2 2 3 2" xfId="7333" xr:uid="{00000000-0005-0000-0000-0000CC0E0000}"/>
    <cellStyle name="Header2 2 3 2 2 3 2 2 3 2 2" xfId="9906" xr:uid="{00000000-0005-0000-0000-0000CC0E0000}"/>
    <cellStyle name="Header2 2 3 2 2 3 2 2 3 3" xfId="8572" xr:uid="{00000000-0005-0000-0000-0000CB0E0000}"/>
    <cellStyle name="Header2 2 3 2 2 3 2 2 4" xfId="5732" xr:uid="{00000000-0005-0000-0000-0000CD0E0000}"/>
    <cellStyle name="Header2 2 3 2 2 3 2 2 4 2" xfId="7334" xr:uid="{00000000-0005-0000-0000-0000CE0E0000}"/>
    <cellStyle name="Header2 2 3 2 2 3 2 2 4 2 2" xfId="9907" xr:uid="{00000000-0005-0000-0000-0000CE0E0000}"/>
    <cellStyle name="Header2 2 3 2 2 3 2 2 4 3" xfId="8573" xr:uid="{00000000-0005-0000-0000-0000CD0E0000}"/>
    <cellStyle name="Header2 2 3 2 2 3 2 2 5" xfId="7331" xr:uid="{00000000-0005-0000-0000-0000CF0E0000}"/>
    <cellStyle name="Header2 2 3 2 2 3 2 2 5 2" xfId="9904" xr:uid="{00000000-0005-0000-0000-0000CF0E0000}"/>
    <cellStyle name="Header2 2 3 2 2 3 2 2 6" xfId="8570" xr:uid="{00000000-0005-0000-0000-0000C80E0000}"/>
    <cellStyle name="Header2 2 3 2 2 3 2 3" xfId="5733" xr:uid="{00000000-0005-0000-0000-0000D00E0000}"/>
    <cellStyle name="Header2 2 3 2 2 3 2 3 2" xfId="7335" xr:uid="{00000000-0005-0000-0000-0000D10E0000}"/>
    <cellStyle name="Header2 2 3 2 2 3 2 3 2 2" xfId="9908" xr:uid="{00000000-0005-0000-0000-0000D10E0000}"/>
    <cellStyle name="Header2 2 3 2 2 3 2 3 3" xfId="8574" xr:uid="{00000000-0005-0000-0000-0000D00E0000}"/>
    <cellStyle name="Header2 2 3 2 2 3 2 4" xfId="5734" xr:uid="{00000000-0005-0000-0000-0000D20E0000}"/>
    <cellStyle name="Header2 2 3 2 2 3 2 4 2" xfId="7336" xr:uid="{00000000-0005-0000-0000-0000D30E0000}"/>
    <cellStyle name="Header2 2 3 2 2 3 2 4 2 2" xfId="9909" xr:uid="{00000000-0005-0000-0000-0000D30E0000}"/>
    <cellStyle name="Header2 2 3 2 2 3 2 4 3" xfId="8575" xr:uid="{00000000-0005-0000-0000-0000D20E0000}"/>
    <cellStyle name="Header2 2 3 2 2 3 2 5" xfId="5735" xr:uid="{00000000-0005-0000-0000-0000D40E0000}"/>
    <cellStyle name="Header2 2 3 2 2 3 2 5 2" xfId="7337" xr:uid="{00000000-0005-0000-0000-0000D50E0000}"/>
    <cellStyle name="Header2 2 3 2 2 3 2 5 2 2" xfId="9910" xr:uid="{00000000-0005-0000-0000-0000D50E0000}"/>
    <cellStyle name="Header2 2 3 2 2 3 2 5 3" xfId="8576" xr:uid="{00000000-0005-0000-0000-0000D40E0000}"/>
    <cellStyle name="Header2 2 3 2 2 3 2 6" xfId="7330" xr:uid="{00000000-0005-0000-0000-0000D60E0000}"/>
    <cellStyle name="Header2 2 3 2 2 3 2 6 2" xfId="9903" xr:uid="{00000000-0005-0000-0000-0000D60E0000}"/>
    <cellStyle name="Header2 2 3 2 2 3 2 7" xfId="8569" xr:uid="{00000000-0005-0000-0000-0000C70E0000}"/>
    <cellStyle name="Header2 2 3 2 2 3 3" xfId="5736" xr:uid="{00000000-0005-0000-0000-0000D70E0000}"/>
    <cellStyle name="Header2 2 3 2 2 3 3 2" xfId="5737" xr:uid="{00000000-0005-0000-0000-0000D80E0000}"/>
    <cellStyle name="Header2 2 3 2 2 3 3 2 2" xfId="7339" xr:uid="{00000000-0005-0000-0000-0000D90E0000}"/>
    <cellStyle name="Header2 2 3 2 2 3 3 2 2 2" xfId="9912" xr:uid="{00000000-0005-0000-0000-0000D90E0000}"/>
    <cellStyle name="Header2 2 3 2 2 3 3 2 3" xfId="8578" xr:uid="{00000000-0005-0000-0000-0000D80E0000}"/>
    <cellStyle name="Header2 2 3 2 2 3 3 3" xfId="5738" xr:uid="{00000000-0005-0000-0000-0000DA0E0000}"/>
    <cellStyle name="Header2 2 3 2 2 3 3 3 2" xfId="7340" xr:uid="{00000000-0005-0000-0000-0000DB0E0000}"/>
    <cellStyle name="Header2 2 3 2 2 3 3 3 2 2" xfId="9913" xr:uid="{00000000-0005-0000-0000-0000DB0E0000}"/>
    <cellStyle name="Header2 2 3 2 2 3 3 3 3" xfId="8579" xr:uid="{00000000-0005-0000-0000-0000DA0E0000}"/>
    <cellStyle name="Header2 2 3 2 2 3 3 4" xfId="5739" xr:uid="{00000000-0005-0000-0000-0000DC0E0000}"/>
    <cellStyle name="Header2 2 3 2 2 3 3 4 2" xfId="7341" xr:uid="{00000000-0005-0000-0000-0000DD0E0000}"/>
    <cellStyle name="Header2 2 3 2 2 3 3 4 2 2" xfId="9914" xr:uid="{00000000-0005-0000-0000-0000DD0E0000}"/>
    <cellStyle name="Header2 2 3 2 2 3 3 4 3" xfId="8580" xr:uid="{00000000-0005-0000-0000-0000DC0E0000}"/>
    <cellStyle name="Header2 2 3 2 2 3 3 5" xfId="7338" xr:uid="{00000000-0005-0000-0000-0000DE0E0000}"/>
    <cellStyle name="Header2 2 3 2 2 3 3 5 2" xfId="9911" xr:uid="{00000000-0005-0000-0000-0000DE0E0000}"/>
    <cellStyle name="Header2 2 3 2 2 3 3 6" xfId="8577" xr:uid="{00000000-0005-0000-0000-0000D70E0000}"/>
    <cellStyle name="Header2 2 3 2 2 3 4" xfId="5740" xr:uid="{00000000-0005-0000-0000-0000DF0E0000}"/>
    <cellStyle name="Header2 2 3 2 2 3 4 2" xfId="5741" xr:uid="{00000000-0005-0000-0000-0000E00E0000}"/>
    <cellStyle name="Header2 2 3 2 2 3 4 2 2" xfId="7343" xr:uid="{00000000-0005-0000-0000-0000E10E0000}"/>
    <cellStyle name="Header2 2 3 2 2 3 4 2 2 2" xfId="9916" xr:uid="{00000000-0005-0000-0000-0000E10E0000}"/>
    <cellStyle name="Header2 2 3 2 2 3 4 2 3" xfId="8582" xr:uid="{00000000-0005-0000-0000-0000E00E0000}"/>
    <cellStyle name="Header2 2 3 2 2 3 4 3" xfId="5742" xr:uid="{00000000-0005-0000-0000-0000E20E0000}"/>
    <cellStyle name="Header2 2 3 2 2 3 4 3 2" xfId="7344" xr:uid="{00000000-0005-0000-0000-0000E30E0000}"/>
    <cellStyle name="Header2 2 3 2 2 3 4 3 2 2" xfId="9917" xr:uid="{00000000-0005-0000-0000-0000E30E0000}"/>
    <cellStyle name="Header2 2 3 2 2 3 4 3 3" xfId="8583" xr:uid="{00000000-0005-0000-0000-0000E20E0000}"/>
    <cellStyle name="Header2 2 3 2 2 3 4 4" xfId="5743" xr:uid="{00000000-0005-0000-0000-0000E40E0000}"/>
    <cellStyle name="Header2 2 3 2 2 3 4 4 2" xfId="7345" xr:uid="{00000000-0005-0000-0000-0000E50E0000}"/>
    <cellStyle name="Header2 2 3 2 2 3 4 4 2 2" xfId="9918" xr:uid="{00000000-0005-0000-0000-0000E50E0000}"/>
    <cellStyle name="Header2 2 3 2 2 3 4 4 3" xfId="8584" xr:uid="{00000000-0005-0000-0000-0000E40E0000}"/>
    <cellStyle name="Header2 2 3 2 2 3 4 5" xfId="7342" xr:uid="{00000000-0005-0000-0000-0000E60E0000}"/>
    <cellStyle name="Header2 2 3 2 2 3 4 5 2" xfId="9915" xr:uid="{00000000-0005-0000-0000-0000E60E0000}"/>
    <cellStyle name="Header2 2 3 2 2 3 4 6" xfId="8581" xr:uid="{00000000-0005-0000-0000-0000DF0E0000}"/>
    <cellStyle name="Header2 2 3 2 2 3 5" xfId="5744" xr:uid="{00000000-0005-0000-0000-0000E70E0000}"/>
    <cellStyle name="Header2 2 3 2 2 3 5 2" xfId="7346" xr:uid="{00000000-0005-0000-0000-0000E80E0000}"/>
    <cellStyle name="Header2 2 3 2 2 3 5 2 2" xfId="9919" xr:uid="{00000000-0005-0000-0000-0000E80E0000}"/>
    <cellStyle name="Header2 2 3 2 2 3 5 3" xfId="8585" xr:uid="{00000000-0005-0000-0000-0000E70E0000}"/>
    <cellStyle name="Header2 2 3 2 2 3 6" xfId="5745" xr:uid="{00000000-0005-0000-0000-0000E90E0000}"/>
    <cellStyle name="Header2 2 3 2 2 3 6 2" xfId="7347" xr:uid="{00000000-0005-0000-0000-0000EA0E0000}"/>
    <cellStyle name="Header2 2 3 2 2 3 6 2 2" xfId="9920" xr:uid="{00000000-0005-0000-0000-0000EA0E0000}"/>
    <cellStyle name="Header2 2 3 2 2 3 6 3" xfId="8586" xr:uid="{00000000-0005-0000-0000-0000E90E0000}"/>
    <cellStyle name="Header2 2 3 2 2 3 7" xfId="5746" xr:uid="{00000000-0005-0000-0000-0000EB0E0000}"/>
    <cellStyle name="Header2 2 3 2 2 3 7 2" xfId="7348" xr:uid="{00000000-0005-0000-0000-0000EC0E0000}"/>
    <cellStyle name="Header2 2 3 2 2 3 7 2 2" xfId="9921" xr:uid="{00000000-0005-0000-0000-0000EC0E0000}"/>
    <cellStyle name="Header2 2 3 2 2 3 7 3" xfId="8587" xr:uid="{00000000-0005-0000-0000-0000EB0E0000}"/>
    <cellStyle name="Header2 2 3 2 2 3 8" xfId="7329" xr:uid="{00000000-0005-0000-0000-0000ED0E0000}"/>
    <cellStyle name="Header2 2 3 2 2 3 8 2" xfId="9902" xr:uid="{00000000-0005-0000-0000-0000ED0E0000}"/>
    <cellStyle name="Header2 2 3 2 2 3 9" xfId="8568" xr:uid="{00000000-0005-0000-0000-0000C60E0000}"/>
    <cellStyle name="Header2 2 3 2 2 4" xfId="5747" xr:uid="{00000000-0005-0000-0000-0000EE0E0000}"/>
    <cellStyle name="Header2 2 3 2 2 4 2" xfId="5748" xr:uid="{00000000-0005-0000-0000-0000EF0E0000}"/>
    <cellStyle name="Header2 2 3 2 2 4 2 2" xfId="5749" xr:uid="{00000000-0005-0000-0000-0000F00E0000}"/>
    <cellStyle name="Header2 2 3 2 2 4 2 2 2" xfId="7351" xr:uid="{00000000-0005-0000-0000-0000F10E0000}"/>
    <cellStyle name="Header2 2 3 2 2 4 2 2 2 2" xfId="9924" xr:uid="{00000000-0005-0000-0000-0000F10E0000}"/>
    <cellStyle name="Header2 2 3 2 2 4 2 2 3" xfId="8590" xr:uid="{00000000-0005-0000-0000-0000F00E0000}"/>
    <cellStyle name="Header2 2 3 2 2 4 2 3" xfId="5750" xr:uid="{00000000-0005-0000-0000-0000F20E0000}"/>
    <cellStyle name="Header2 2 3 2 2 4 2 3 2" xfId="7352" xr:uid="{00000000-0005-0000-0000-0000F30E0000}"/>
    <cellStyle name="Header2 2 3 2 2 4 2 3 2 2" xfId="9925" xr:uid="{00000000-0005-0000-0000-0000F30E0000}"/>
    <cellStyle name="Header2 2 3 2 2 4 2 3 3" xfId="8591" xr:uid="{00000000-0005-0000-0000-0000F20E0000}"/>
    <cellStyle name="Header2 2 3 2 2 4 2 4" xfId="5751" xr:uid="{00000000-0005-0000-0000-0000F40E0000}"/>
    <cellStyle name="Header2 2 3 2 2 4 2 4 2" xfId="7353" xr:uid="{00000000-0005-0000-0000-0000F50E0000}"/>
    <cellStyle name="Header2 2 3 2 2 4 2 4 2 2" xfId="9926" xr:uid="{00000000-0005-0000-0000-0000F50E0000}"/>
    <cellStyle name="Header2 2 3 2 2 4 2 4 3" xfId="8592" xr:uid="{00000000-0005-0000-0000-0000F40E0000}"/>
    <cellStyle name="Header2 2 3 2 2 4 2 5" xfId="7350" xr:uid="{00000000-0005-0000-0000-0000F60E0000}"/>
    <cellStyle name="Header2 2 3 2 2 4 2 5 2" xfId="9923" xr:uid="{00000000-0005-0000-0000-0000F60E0000}"/>
    <cellStyle name="Header2 2 3 2 2 4 2 6" xfId="8589" xr:uid="{00000000-0005-0000-0000-0000EF0E0000}"/>
    <cellStyle name="Header2 2 3 2 2 4 3" xfId="5752" xr:uid="{00000000-0005-0000-0000-0000F70E0000}"/>
    <cellStyle name="Header2 2 3 2 2 4 3 2" xfId="7354" xr:uid="{00000000-0005-0000-0000-0000F80E0000}"/>
    <cellStyle name="Header2 2 3 2 2 4 3 2 2" xfId="9927" xr:uid="{00000000-0005-0000-0000-0000F80E0000}"/>
    <cellStyle name="Header2 2 3 2 2 4 3 3" xfId="8593" xr:uid="{00000000-0005-0000-0000-0000F70E0000}"/>
    <cellStyle name="Header2 2 3 2 2 4 4" xfId="5753" xr:uid="{00000000-0005-0000-0000-0000F90E0000}"/>
    <cellStyle name="Header2 2 3 2 2 4 4 2" xfId="7355" xr:uid="{00000000-0005-0000-0000-0000FA0E0000}"/>
    <cellStyle name="Header2 2 3 2 2 4 4 2 2" xfId="9928" xr:uid="{00000000-0005-0000-0000-0000FA0E0000}"/>
    <cellStyle name="Header2 2 3 2 2 4 4 3" xfId="8594" xr:uid="{00000000-0005-0000-0000-0000F90E0000}"/>
    <cellStyle name="Header2 2 3 2 2 4 5" xfId="5754" xr:uid="{00000000-0005-0000-0000-0000FB0E0000}"/>
    <cellStyle name="Header2 2 3 2 2 4 5 2" xfId="7356" xr:uid="{00000000-0005-0000-0000-0000FC0E0000}"/>
    <cellStyle name="Header2 2 3 2 2 4 5 2 2" xfId="9929" xr:uid="{00000000-0005-0000-0000-0000FC0E0000}"/>
    <cellStyle name="Header2 2 3 2 2 4 5 3" xfId="8595" xr:uid="{00000000-0005-0000-0000-0000FB0E0000}"/>
    <cellStyle name="Header2 2 3 2 2 4 6" xfId="7349" xr:uid="{00000000-0005-0000-0000-0000FD0E0000}"/>
    <cellStyle name="Header2 2 3 2 2 4 6 2" xfId="9922" xr:uid="{00000000-0005-0000-0000-0000FD0E0000}"/>
    <cellStyle name="Header2 2 3 2 2 4 7" xfId="8588" xr:uid="{00000000-0005-0000-0000-0000EE0E0000}"/>
    <cellStyle name="Header2 2 3 2 2 5" xfId="5755" xr:uid="{00000000-0005-0000-0000-0000FE0E0000}"/>
    <cellStyle name="Header2 2 3 2 2 5 2" xfId="5756" xr:uid="{00000000-0005-0000-0000-0000FF0E0000}"/>
    <cellStyle name="Header2 2 3 2 2 5 2 2" xfId="7358" xr:uid="{00000000-0005-0000-0000-0000000F0000}"/>
    <cellStyle name="Header2 2 3 2 2 5 2 2 2" xfId="9931" xr:uid="{00000000-0005-0000-0000-0000000F0000}"/>
    <cellStyle name="Header2 2 3 2 2 5 2 3" xfId="8597" xr:uid="{00000000-0005-0000-0000-0000FF0E0000}"/>
    <cellStyle name="Header2 2 3 2 2 5 3" xfId="5757" xr:uid="{00000000-0005-0000-0000-0000010F0000}"/>
    <cellStyle name="Header2 2 3 2 2 5 3 2" xfId="7359" xr:uid="{00000000-0005-0000-0000-0000020F0000}"/>
    <cellStyle name="Header2 2 3 2 2 5 3 2 2" xfId="9932" xr:uid="{00000000-0005-0000-0000-0000020F0000}"/>
    <cellStyle name="Header2 2 3 2 2 5 3 3" xfId="8598" xr:uid="{00000000-0005-0000-0000-0000010F0000}"/>
    <cellStyle name="Header2 2 3 2 2 5 4" xfId="5758" xr:uid="{00000000-0005-0000-0000-0000030F0000}"/>
    <cellStyle name="Header2 2 3 2 2 5 4 2" xfId="7360" xr:uid="{00000000-0005-0000-0000-0000040F0000}"/>
    <cellStyle name="Header2 2 3 2 2 5 4 2 2" xfId="9933" xr:uid="{00000000-0005-0000-0000-0000040F0000}"/>
    <cellStyle name="Header2 2 3 2 2 5 4 3" xfId="8599" xr:uid="{00000000-0005-0000-0000-0000030F0000}"/>
    <cellStyle name="Header2 2 3 2 2 5 5" xfId="7357" xr:uid="{00000000-0005-0000-0000-0000050F0000}"/>
    <cellStyle name="Header2 2 3 2 2 5 5 2" xfId="9930" xr:uid="{00000000-0005-0000-0000-0000050F0000}"/>
    <cellStyle name="Header2 2 3 2 2 5 6" xfId="8596" xr:uid="{00000000-0005-0000-0000-0000FE0E0000}"/>
    <cellStyle name="Header2 2 3 2 2 6" xfId="5759" xr:uid="{00000000-0005-0000-0000-0000060F0000}"/>
    <cellStyle name="Header2 2 3 2 2 6 2" xfId="5760" xr:uid="{00000000-0005-0000-0000-0000070F0000}"/>
    <cellStyle name="Header2 2 3 2 2 6 2 2" xfId="7362" xr:uid="{00000000-0005-0000-0000-0000080F0000}"/>
    <cellStyle name="Header2 2 3 2 2 6 2 2 2" xfId="9935" xr:uid="{00000000-0005-0000-0000-0000080F0000}"/>
    <cellStyle name="Header2 2 3 2 2 6 2 3" xfId="8601" xr:uid="{00000000-0005-0000-0000-0000070F0000}"/>
    <cellStyle name="Header2 2 3 2 2 6 3" xfId="5761" xr:uid="{00000000-0005-0000-0000-0000090F0000}"/>
    <cellStyle name="Header2 2 3 2 2 6 3 2" xfId="7363" xr:uid="{00000000-0005-0000-0000-00000A0F0000}"/>
    <cellStyle name="Header2 2 3 2 2 6 3 2 2" xfId="9936" xr:uid="{00000000-0005-0000-0000-00000A0F0000}"/>
    <cellStyle name="Header2 2 3 2 2 6 3 3" xfId="8602" xr:uid="{00000000-0005-0000-0000-0000090F0000}"/>
    <cellStyle name="Header2 2 3 2 2 6 4" xfId="5762" xr:uid="{00000000-0005-0000-0000-00000B0F0000}"/>
    <cellStyle name="Header2 2 3 2 2 6 4 2" xfId="7364" xr:uid="{00000000-0005-0000-0000-00000C0F0000}"/>
    <cellStyle name="Header2 2 3 2 2 6 4 2 2" xfId="9937" xr:uid="{00000000-0005-0000-0000-00000C0F0000}"/>
    <cellStyle name="Header2 2 3 2 2 6 4 3" xfId="8603" xr:uid="{00000000-0005-0000-0000-00000B0F0000}"/>
    <cellStyle name="Header2 2 3 2 2 6 5" xfId="7361" xr:uid="{00000000-0005-0000-0000-00000D0F0000}"/>
    <cellStyle name="Header2 2 3 2 2 6 5 2" xfId="9934" xr:uid="{00000000-0005-0000-0000-00000D0F0000}"/>
    <cellStyle name="Header2 2 3 2 2 6 6" xfId="8600" xr:uid="{00000000-0005-0000-0000-0000060F0000}"/>
    <cellStyle name="Header2 2 3 2 2 7" xfId="5763" xr:uid="{00000000-0005-0000-0000-00000E0F0000}"/>
    <cellStyle name="Header2 2 3 2 2 7 2" xfId="7365" xr:uid="{00000000-0005-0000-0000-00000F0F0000}"/>
    <cellStyle name="Header2 2 3 2 2 7 2 2" xfId="9938" xr:uid="{00000000-0005-0000-0000-00000F0F0000}"/>
    <cellStyle name="Header2 2 3 2 2 7 3" xfId="8604" xr:uid="{00000000-0005-0000-0000-00000E0F0000}"/>
    <cellStyle name="Header2 2 3 2 2 8" xfId="5764" xr:uid="{00000000-0005-0000-0000-0000100F0000}"/>
    <cellStyle name="Header2 2 3 2 2 8 2" xfId="7366" xr:uid="{00000000-0005-0000-0000-0000110F0000}"/>
    <cellStyle name="Header2 2 3 2 2 8 2 2" xfId="9939" xr:uid="{00000000-0005-0000-0000-0000110F0000}"/>
    <cellStyle name="Header2 2 3 2 2 8 3" xfId="8605" xr:uid="{00000000-0005-0000-0000-0000100F0000}"/>
    <cellStyle name="Header2 2 3 2 2 9" xfId="5765" xr:uid="{00000000-0005-0000-0000-0000120F0000}"/>
    <cellStyle name="Header2 2 3 2 2 9 2" xfId="7367" xr:uid="{00000000-0005-0000-0000-0000130F0000}"/>
    <cellStyle name="Header2 2 3 2 2 9 2 2" xfId="9940" xr:uid="{00000000-0005-0000-0000-0000130F0000}"/>
    <cellStyle name="Header2 2 3 2 2 9 3" xfId="8606" xr:uid="{00000000-0005-0000-0000-0000120F0000}"/>
    <cellStyle name="Header2 2 3 2 3" xfId="5766" xr:uid="{00000000-0005-0000-0000-0000140F0000}"/>
    <cellStyle name="Header2 2 3 2 3 10" xfId="7368" xr:uid="{00000000-0005-0000-0000-0000150F0000}"/>
    <cellStyle name="Header2 2 3 2 3 10 2" xfId="9941" xr:uid="{00000000-0005-0000-0000-0000150F0000}"/>
    <cellStyle name="Header2 2 3 2 3 11" xfId="8607" xr:uid="{00000000-0005-0000-0000-0000140F0000}"/>
    <cellStyle name="Header2 2 3 2 3 2" xfId="5767" xr:uid="{00000000-0005-0000-0000-0000160F0000}"/>
    <cellStyle name="Header2 2 3 2 3 2 2" xfId="5768" xr:uid="{00000000-0005-0000-0000-0000170F0000}"/>
    <cellStyle name="Header2 2 3 2 3 2 2 2" xfId="5769" xr:uid="{00000000-0005-0000-0000-0000180F0000}"/>
    <cellStyle name="Header2 2 3 2 3 2 2 2 2" xfId="5770" xr:uid="{00000000-0005-0000-0000-0000190F0000}"/>
    <cellStyle name="Header2 2 3 2 3 2 2 2 2 2" xfId="7372" xr:uid="{00000000-0005-0000-0000-00001A0F0000}"/>
    <cellStyle name="Header2 2 3 2 3 2 2 2 2 2 2" xfId="9945" xr:uid="{00000000-0005-0000-0000-00001A0F0000}"/>
    <cellStyle name="Header2 2 3 2 3 2 2 2 2 3" xfId="8611" xr:uid="{00000000-0005-0000-0000-0000190F0000}"/>
    <cellStyle name="Header2 2 3 2 3 2 2 2 3" xfId="5771" xr:uid="{00000000-0005-0000-0000-00001B0F0000}"/>
    <cellStyle name="Header2 2 3 2 3 2 2 2 3 2" xfId="7373" xr:uid="{00000000-0005-0000-0000-00001C0F0000}"/>
    <cellStyle name="Header2 2 3 2 3 2 2 2 3 2 2" xfId="9946" xr:uid="{00000000-0005-0000-0000-00001C0F0000}"/>
    <cellStyle name="Header2 2 3 2 3 2 2 2 3 3" xfId="8612" xr:uid="{00000000-0005-0000-0000-00001B0F0000}"/>
    <cellStyle name="Header2 2 3 2 3 2 2 2 4" xfId="5772" xr:uid="{00000000-0005-0000-0000-00001D0F0000}"/>
    <cellStyle name="Header2 2 3 2 3 2 2 2 4 2" xfId="7374" xr:uid="{00000000-0005-0000-0000-00001E0F0000}"/>
    <cellStyle name="Header2 2 3 2 3 2 2 2 4 2 2" xfId="9947" xr:uid="{00000000-0005-0000-0000-00001E0F0000}"/>
    <cellStyle name="Header2 2 3 2 3 2 2 2 4 3" xfId="8613" xr:uid="{00000000-0005-0000-0000-00001D0F0000}"/>
    <cellStyle name="Header2 2 3 2 3 2 2 2 5" xfId="7371" xr:uid="{00000000-0005-0000-0000-00001F0F0000}"/>
    <cellStyle name="Header2 2 3 2 3 2 2 2 5 2" xfId="9944" xr:uid="{00000000-0005-0000-0000-00001F0F0000}"/>
    <cellStyle name="Header2 2 3 2 3 2 2 2 6" xfId="8610" xr:uid="{00000000-0005-0000-0000-0000180F0000}"/>
    <cellStyle name="Header2 2 3 2 3 2 2 3" xfId="5773" xr:uid="{00000000-0005-0000-0000-0000200F0000}"/>
    <cellStyle name="Header2 2 3 2 3 2 2 3 2" xfId="7375" xr:uid="{00000000-0005-0000-0000-0000210F0000}"/>
    <cellStyle name="Header2 2 3 2 3 2 2 3 2 2" xfId="9948" xr:uid="{00000000-0005-0000-0000-0000210F0000}"/>
    <cellStyle name="Header2 2 3 2 3 2 2 3 3" xfId="8614" xr:uid="{00000000-0005-0000-0000-0000200F0000}"/>
    <cellStyle name="Header2 2 3 2 3 2 2 4" xfId="5774" xr:uid="{00000000-0005-0000-0000-0000220F0000}"/>
    <cellStyle name="Header2 2 3 2 3 2 2 4 2" xfId="7376" xr:uid="{00000000-0005-0000-0000-0000230F0000}"/>
    <cellStyle name="Header2 2 3 2 3 2 2 4 2 2" xfId="9949" xr:uid="{00000000-0005-0000-0000-0000230F0000}"/>
    <cellStyle name="Header2 2 3 2 3 2 2 4 3" xfId="8615" xr:uid="{00000000-0005-0000-0000-0000220F0000}"/>
    <cellStyle name="Header2 2 3 2 3 2 2 5" xfId="5775" xr:uid="{00000000-0005-0000-0000-0000240F0000}"/>
    <cellStyle name="Header2 2 3 2 3 2 2 5 2" xfId="7377" xr:uid="{00000000-0005-0000-0000-0000250F0000}"/>
    <cellStyle name="Header2 2 3 2 3 2 2 5 2 2" xfId="9950" xr:uid="{00000000-0005-0000-0000-0000250F0000}"/>
    <cellStyle name="Header2 2 3 2 3 2 2 5 3" xfId="8616" xr:uid="{00000000-0005-0000-0000-0000240F0000}"/>
    <cellStyle name="Header2 2 3 2 3 2 2 6" xfId="7370" xr:uid="{00000000-0005-0000-0000-0000260F0000}"/>
    <cellStyle name="Header2 2 3 2 3 2 2 6 2" xfId="9943" xr:uid="{00000000-0005-0000-0000-0000260F0000}"/>
    <cellStyle name="Header2 2 3 2 3 2 2 7" xfId="8609" xr:uid="{00000000-0005-0000-0000-0000170F0000}"/>
    <cellStyle name="Header2 2 3 2 3 2 3" xfId="5776" xr:uid="{00000000-0005-0000-0000-0000270F0000}"/>
    <cellStyle name="Header2 2 3 2 3 2 3 2" xfId="5777" xr:uid="{00000000-0005-0000-0000-0000280F0000}"/>
    <cellStyle name="Header2 2 3 2 3 2 3 2 2" xfId="7379" xr:uid="{00000000-0005-0000-0000-0000290F0000}"/>
    <cellStyle name="Header2 2 3 2 3 2 3 2 2 2" xfId="9952" xr:uid="{00000000-0005-0000-0000-0000290F0000}"/>
    <cellStyle name="Header2 2 3 2 3 2 3 2 3" xfId="8618" xr:uid="{00000000-0005-0000-0000-0000280F0000}"/>
    <cellStyle name="Header2 2 3 2 3 2 3 3" xfId="5778" xr:uid="{00000000-0005-0000-0000-00002A0F0000}"/>
    <cellStyle name="Header2 2 3 2 3 2 3 3 2" xfId="7380" xr:uid="{00000000-0005-0000-0000-00002B0F0000}"/>
    <cellStyle name="Header2 2 3 2 3 2 3 3 2 2" xfId="9953" xr:uid="{00000000-0005-0000-0000-00002B0F0000}"/>
    <cellStyle name="Header2 2 3 2 3 2 3 3 3" xfId="8619" xr:uid="{00000000-0005-0000-0000-00002A0F0000}"/>
    <cellStyle name="Header2 2 3 2 3 2 3 4" xfId="5779" xr:uid="{00000000-0005-0000-0000-00002C0F0000}"/>
    <cellStyle name="Header2 2 3 2 3 2 3 4 2" xfId="7381" xr:uid="{00000000-0005-0000-0000-00002D0F0000}"/>
    <cellStyle name="Header2 2 3 2 3 2 3 4 2 2" xfId="9954" xr:uid="{00000000-0005-0000-0000-00002D0F0000}"/>
    <cellStyle name="Header2 2 3 2 3 2 3 4 3" xfId="8620" xr:uid="{00000000-0005-0000-0000-00002C0F0000}"/>
    <cellStyle name="Header2 2 3 2 3 2 3 5" xfId="7378" xr:uid="{00000000-0005-0000-0000-00002E0F0000}"/>
    <cellStyle name="Header2 2 3 2 3 2 3 5 2" xfId="9951" xr:uid="{00000000-0005-0000-0000-00002E0F0000}"/>
    <cellStyle name="Header2 2 3 2 3 2 3 6" xfId="8617" xr:uid="{00000000-0005-0000-0000-0000270F0000}"/>
    <cellStyle name="Header2 2 3 2 3 2 4" xfId="5780" xr:uid="{00000000-0005-0000-0000-00002F0F0000}"/>
    <cellStyle name="Header2 2 3 2 3 2 4 2" xfId="5781" xr:uid="{00000000-0005-0000-0000-0000300F0000}"/>
    <cellStyle name="Header2 2 3 2 3 2 4 2 2" xfId="7383" xr:uid="{00000000-0005-0000-0000-0000310F0000}"/>
    <cellStyle name="Header2 2 3 2 3 2 4 2 2 2" xfId="9956" xr:uid="{00000000-0005-0000-0000-0000310F0000}"/>
    <cellStyle name="Header2 2 3 2 3 2 4 2 3" xfId="8622" xr:uid="{00000000-0005-0000-0000-0000300F0000}"/>
    <cellStyle name="Header2 2 3 2 3 2 4 3" xfId="5782" xr:uid="{00000000-0005-0000-0000-0000320F0000}"/>
    <cellStyle name="Header2 2 3 2 3 2 4 3 2" xfId="7384" xr:uid="{00000000-0005-0000-0000-0000330F0000}"/>
    <cellStyle name="Header2 2 3 2 3 2 4 3 2 2" xfId="9957" xr:uid="{00000000-0005-0000-0000-0000330F0000}"/>
    <cellStyle name="Header2 2 3 2 3 2 4 3 3" xfId="8623" xr:uid="{00000000-0005-0000-0000-0000320F0000}"/>
    <cellStyle name="Header2 2 3 2 3 2 4 4" xfId="5783" xr:uid="{00000000-0005-0000-0000-0000340F0000}"/>
    <cellStyle name="Header2 2 3 2 3 2 4 4 2" xfId="7385" xr:uid="{00000000-0005-0000-0000-0000350F0000}"/>
    <cellStyle name="Header2 2 3 2 3 2 4 4 2 2" xfId="9958" xr:uid="{00000000-0005-0000-0000-0000350F0000}"/>
    <cellStyle name="Header2 2 3 2 3 2 4 4 3" xfId="8624" xr:uid="{00000000-0005-0000-0000-0000340F0000}"/>
    <cellStyle name="Header2 2 3 2 3 2 4 5" xfId="7382" xr:uid="{00000000-0005-0000-0000-0000360F0000}"/>
    <cellStyle name="Header2 2 3 2 3 2 4 5 2" xfId="9955" xr:uid="{00000000-0005-0000-0000-0000360F0000}"/>
    <cellStyle name="Header2 2 3 2 3 2 4 6" xfId="8621" xr:uid="{00000000-0005-0000-0000-00002F0F0000}"/>
    <cellStyle name="Header2 2 3 2 3 2 5" xfId="5784" xr:uid="{00000000-0005-0000-0000-0000370F0000}"/>
    <cellStyle name="Header2 2 3 2 3 2 5 2" xfId="7386" xr:uid="{00000000-0005-0000-0000-0000380F0000}"/>
    <cellStyle name="Header2 2 3 2 3 2 5 2 2" xfId="9959" xr:uid="{00000000-0005-0000-0000-0000380F0000}"/>
    <cellStyle name="Header2 2 3 2 3 2 5 3" xfId="8625" xr:uid="{00000000-0005-0000-0000-0000370F0000}"/>
    <cellStyle name="Header2 2 3 2 3 2 6" xfId="5785" xr:uid="{00000000-0005-0000-0000-0000390F0000}"/>
    <cellStyle name="Header2 2 3 2 3 2 6 2" xfId="7387" xr:uid="{00000000-0005-0000-0000-00003A0F0000}"/>
    <cellStyle name="Header2 2 3 2 3 2 6 2 2" xfId="9960" xr:uid="{00000000-0005-0000-0000-00003A0F0000}"/>
    <cellStyle name="Header2 2 3 2 3 2 6 3" xfId="8626" xr:uid="{00000000-0005-0000-0000-0000390F0000}"/>
    <cellStyle name="Header2 2 3 2 3 2 7" xfId="5786" xr:uid="{00000000-0005-0000-0000-00003B0F0000}"/>
    <cellStyle name="Header2 2 3 2 3 2 7 2" xfId="7388" xr:uid="{00000000-0005-0000-0000-00003C0F0000}"/>
    <cellStyle name="Header2 2 3 2 3 2 7 2 2" xfId="9961" xr:uid="{00000000-0005-0000-0000-00003C0F0000}"/>
    <cellStyle name="Header2 2 3 2 3 2 7 3" xfId="8627" xr:uid="{00000000-0005-0000-0000-00003B0F0000}"/>
    <cellStyle name="Header2 2 3 2 3 2 8" xfId="7369" xr:uid="{00000000-0005-0000-0000-00003D0F0000}"/>
    <cellStyle name="Header2 2 3 2 3 2 8 2" xfId="9942" xr:uid="{00000000-0005-0000-0000-00003D0F0000}"/>
    <cellStyle name="Header2 2 3 2 3 2 9" xfId="8608" xr:uid="{00000000-0005-0000-0000-0000160F0000}"/>
    <cellStyle name="Header2 2 3 2 3 3" xfId="5787" xr:uid="{00000000-0005-0000-0000-00003E0F0000}"/>
    <cellStyle name="Header2 2 3 2 3 3 2" xfId="5788" xr:uid="{00000000-0005-0000-0000-00003F0F0000}"/>
    <cellStyle name="Header2 2 3 2 3 3 2 2" xfId="5789" xr:uid="{00000000-0005-0000-0000-0000400F0000}"/>
    <cellStyle name="Header2 2 3 2 3 3 2 2 2" xfId="5790" xr:uid="{00000000-0005-0000-0000-0000410F0000}"/>
    <cellStyle name="Header2 2 3 2 3 3 2 2 2 2" xfId="7392" xr:uid="{00000000-0005-0000-0000-0000420F0000}"/>
    <cellStyle name="Header2 2 3 2 3 3 2 2 2 2 2" xfId="9965" xr:uid="{00000000-0005-0000-0000-0000420F0000}"/>
    <cellStyle name="Header2 2 3 2 3 3 2 2 2 3" xfId="8631" xr:uid="{00000000-0005-0000-0000-0000410F0000}"/>
    <cellStyle name="Header2 2 3 2 3 3 2 2 3" xfId="5791" xr:uid="{00000000-0005-0000-0000-0000430F0000}"/>
    <cellStyle name="Header2 2 3 2 3 3 2 2 3 2" xfId="7393" xr:uid="{00000000-0005-0000-0000-0000440F0000}"/>
    <cellStyle name="Header2 2 3 2 3 3 2 2 3 2 2" xfId="9966" xr:uid="{00000000-0005-0000-0000-0000440F0000}"/>
    <cellStyle name="Header2 2 3 2 3 3 2 2 3 3" xfId="8632" xr:uid="{00000000-0005-0000-0000-0000430F0000}"/>
    <cellStyle name="Header2 2 3 2 3 3 2 2 4" xfId="5792" xr:uid="{00000000-0005-0000-0000-0000450F0000}"/>
    <cellStyle name="Header2 2 3 2 3 3 2 2 4 2" xfId="7394" xr:uid="{00000000-0005-0000-0000-0000460F0000}"/>
    <cellStyle name="Header2 2 3 2 3 3 2 2 4 2 2" xfId="9967" xr:uid="{00000000-0005-0000-0000-0000460F0000}"/>
    <cellStyle name="Header2 2 3 2 3 3 2 2 4 3" xfId="8633" xr:uid="{00000000-0005-0000-0000-0000450F0000}"/>
    <cellStyle name="Header2 2 3 2 3 3 2 2 5" xfId="7391" xr:uid="{00000000-0005-0000-0000-0000470F0000}"/>
    <cellStyle name="Header2 2 3 2 3 3 2 2 5 2" xfId="9964" xr:uid="{00000000-0005-0000-0000-0000470F0000}"/>
    <cellStyle name="Header2 2 3 2 3 3 2 2 6" xfId="8630" xr:uid="{00000000-0005-0000-0000-0000400F0000}"/>
    <cellStyle name="Header2 2 3 2 3 3 2 3" xfId="5793" xr:uid="{00000000-0005-0000-0000-0000480F0000}"/>
    <cellStyle name="Header2 2 3 2 3 3 2 3 2" xfId="7395" xr:uid="{00000000-0005-0000-0000-0000490F0000}"/>
    <cellStyle name="Header2 2 3 2 3 3 2 3 2 2" xfId="9968" xr:uid="{00000000-0005-0000-0000-0000490F0000}"/>
    <cellStyle name="Header2 2 3 2 3 3 2 3 3" xfId="8634" xr:uid="{00000000-0005-0000-0000-0000480F0000}"/>
    <cellStyle name="Header2 2 3 2 3 3 2 4" xfId="5794" xr:uid="{00000000-0005-0000-0000-00004A0F0000}"/>
    <cellStyle name="Header2 2 3 2 3 3 2 4 2" xfId="7396" xr:uid="{00000000-0005-0000-0000-00004B0F0000}"/>
    <cellStyle name="Header2 2 3 2 3 3 2 4 2 2" xfId="9969" xr:uid="{00000000-0005-0000-0000-00004B0F0000}"/>
    <cellStyle name="Header2 2 3 2 3 3 2 4 3" xfId="8635" xr:uid="{00000000-0005-0000-0000-00004A0F0000}"/>
    <cellStyle name="Header2 2 3 2 3 3 2 5" xfId="5795" xr:uid="{00000000-0005-0000-0000-00004C0F0000}"/>
    <cellStyle name="Header2 2 3 2 3 3 2 5 2" xfId="7397" xr:uid="{00000000-0005-0000-0000-00004D0F0000}"/>
    <cellStyle name="Header2 2 3 2 3 3 2 5 2 2" xfId="9970" xr:uid="{00000000-0005-0000-0000-00004D0F0000}"/>
    <cellStyle name="Header2 2 3 2 3 3 2 5 3" xfId="8636" xr:uid="{00000000-0005-0000-0000-00004C0F0000}"/>
    <cellStyle name="Header2 2 3 2 3 3 2 6" xfId="7390" xr:uid="{00000000-0005-0000-0000-00004E0F0000}"/>
    <cellStyle name="Header2 2 3 2 3 3 2 6 2" xfId="9963" xr:uid="{00000000-0005-0000-0000-00004E0F0000}"/>
    <cellStyle name="Header2 2 3 2 3 3 2 7" xfId="8629" xr:uid="{00000000-0005-0000-0000-00003F0F0000}"/>
    <cellStyle name="Header2 2 3 2 3 3 3" xfId="5796" xr:uid="{00000000-0005-0000-0000-00004F0F0000}"/>
    <cellStyle name="Header2 2 3 2 3 3 3 2" xfId="5797" xr:uid="{00000000-0005-0000-0000-0000500F0000}"/>
    <cellStyle name="Header2 2 3 2 3 3 3 2 2" xfId="7399" xr:uid="{00000000-0005-0000-0000-0000510F0000}"/>
    <cellStyle name="Header2 2 3 2 3 3 3 2 2 2" xfId="9972" xr:uid="{00000000-0005-0000-0000-0000510F0000}"/>
    <cellStyle name="Header2 2 3 2 3 3 3 2 3" xfId="8638" xr:uid="{00000000-0005-0000-0000-0000500F0000}"/>
    <cellStyle name="Header2 2 3 2 3 3 3 3" xfId="5798" xr:uid="{00000000-0005-0000-0000-0000520F0000}"/>
    <cellStyle name="Header2 2 3 2 3 3 3 3 2" xfId="7400" xr:uid="{00000000-0005-0000-0000-0000530F0000}"/>
    <cellStyle name="Header2 2 3 2 3 3 3 3 2 2" xfId="9973" xr:uid="{00000000-0005-0000-0000-0000530F0000}"/>
    <cellStyle name="Header2 2 3 2 3 3 3 3 3" xfId="8639" xr:uid="{00000000-0005-0000-0000-0000520F0000}"/>
    <cellStyle name="Header2 2 3 2 3 3 3 4" xfId="5799" xr:uid="{00000000-0005-0000-0000-0000540F0000}"/>
    <cellStyle name="Header2 2 3 2 3 3 3 4 2" xfId="7401" xr:uid="{00000000-0005-0000-0000-0000550F0000}"/>
    <cellStyle name="Header2 2 3 2 3 3 3 4 2 2" xfId="9974" xr:uid="{00000000-0005-0000-0000-0000550F0000}"/>
    <cellStyle name="Header2 2 3 2 3 3 3 4 3" xfId="8640" xr:uid="{00000000-0005-0000-0000-0000540F0000}"/>
    <cellStyle name="Header2 2 3 2 3 3 3 5" xfId="7398" xr:uid="{00000000-0005-0000-0000-0000560F0000}"/>
    <cellStyle name="Header2 2 3 2 3 3 3 5 2" xfId="9971" xr:uid="{00000000-0005-0000-0000-0000560F0000}"/>
    <cellStyle name="Header2 2 3 2 3 3 3 6" xfId="8637" xr:uid="{00000000-0005-0000-0000-00004F0F0000}"/>
    <cellStyle name="Header2 2 3 2 3 3 4" xfId="5800" xr:uid="{00000000-0005-0000-0000-0000570F0000}"/>
    <cellStyle name="Header2 2 3 2 3 3 4 2" xfId="5801" xr:uid="{00000000-0005-0000-0000-0000580F0000}"/>
    <cellStyle name="Header2 2 3 2 3 3 4 2 2" xfId="7403" xr:uid="{00000000-0005-0000-0000-0000590F0000}"/>
    <cellStyle name="Header2 2 3 2 3 3 4 2 2 2" xfId="9976" xr:uid="{00000000-0005-0000-0000-0000590F0000}"/>
    <cellStyle name="Header2 2 3 2 3 3 4 2 3" xfId="8642" xr:uid="{00000000-0005-0000-0000-0000580F0000}"/>
    <cellStyle name="Header2 2 3 2 3 3 4 3" xfId="5802" xr:uid="{00000000-0005-0000-0000-00005A0F0000}"/>
    <cellStyle name="Header2 2 3 2 3 3 4 3 2" xfId="7404" xr:uid="{00000000-0005-0000-0000-00005B0F0000}"/>
    <cellStyle name="Header2 2 3 2 3 3 4 3 2 2" xfId="9977" xr:uid="{00000000-0005-0000-0000-00005B0F0000}"/>
    <cellStyle name="Header2 2 3 2 3 3 4 3 3" xfId="8643" xr:uid="{00000000-0005-0000-0000-00005A0F0000}"/>
    <cellStyle name="Header2 2 3 2 3 3 4 4" xfId="5803" xr:uid="{00000000-0005-0000-0000-00005C0F0000}"/>
    <cellStyle name="Header2 2 3 2 3 3 4 4 2" xfId="7405" xr:uid="{00000000-0005-0000-0000-00005D0F0000}"/>
    <cellStyle name="Header2 2 3 2 3 3 4 4 2 2" xfId="9978" xr:uid="{00000000-0005-0000-0000-00005D0F0000}"/>
    <cellStyle name="Header2 2 3 2 3 3 4 4 3" xfId="8644" xr:uid="{00000000-0005-0000-0000-00005C0F0000}"/>
    <cellStyle name="Header2 2 3 2 3 3 4 5" xfId="7402" xr:uid="{00000000-0005-0000-0000-00005E0F0000}"/>
    <cellStyle name="Header2 2 3 2 3 3 4 5 2" xfId="9975" xr:uid="{00000000-0005-0000-0000-00005E0F0000}"/>
    <cellStyle name="Header2 2 3 2 3 3 4 6" xfId="8641" xr:uid="{00000000-0005-0000-0000-0000570F0000}"/>
    <cellStyle name="Header2 2 3 2 3 3 5" xfId="5804" xr:uid="{00000000-0005-0000-0000-00005F0F0000}"/>
    <cellStyle name="Header2 2 3 2 3 3 5 2" xfId="7406" xr:uid="{00000000-0005-0000-0000-0000600F0000}"/>
    <cellStyle name="Header2 2 3 2 3 3 5 2 2" xfId="9979" xr:uid="{00000000-0005-0000-0000-0000600F0000}"/>
    <cellStyle name="Header2 2 3 2 3 3 5 3" xfId="8645" xr:uid="{00000000-0005-0000-0000-00005F0F0000}"/>
    <cellStyle name="Header2 2 3 2 3 3 6" xfId="5805" xr:uid="{00000000-0005-0000-0000-0000610F0000}"/>
    <cellStyle name="Header2 2 3 2 3 3 6 2" xfId="7407" xr:uid="{00000000-0005-0000-0000-0000620F0000}"/>
    <cellStyle name="Header2 2 3 2 3 3 6 2 2" xfId="9980" xr:uid="{00000000-0005-0000-0000-0000620F0000}"/>
    <cellStyle name="Header2 2 3 2 3 3 6 3" xfId="8646" xr:uid="{00000000-0005-0000-0000-0000610F0000}"/>
    <cellStyle name="Header2 2 3 2 3 3 7" xfId="5806" xr:uid="{00000000-0005-0000-0000-0000630F0000}"/>
    <cellStyle name="Header2 2 3 2 3 3 7 2" xfId="7408" xr:uid="{00000000-0005-0000-0000-0000640F0000}"/>
    <cellStyle name="Header2 2 3 2 3 3 7 2 2" xfId="9981" xr:uid="{00000000-0005-0000-0000-0000640F0000}"/>
    <cellStyle name="Header2 2 3 2 3 3 7 3" xfId="8647" xr:uid="{00000000-0005-0000-0000-0000630F0000}"/>
    <cellStyle name="Header2 2 3 2 3 3 8" xfId="7389" xr:uid="{00000000-0005-0000-0000-0000650F0000}"/>
    <cellStyle name="Header2 2 3 2 3 3 8 2" xfId="9962" xr:uid="{00000000-0005-0000-0000-0000650F0000}"/>
    <cellStyle name="Header2 2 3 2 3 3 9" xfId="8628" xr:uid="{00000000-0005-0000-0000-00003E0F0000}"/>
    <cellStyle name="Header2 2 3 2 3 4" xfId="5807" xr:uid="{00000000-0005-0000-0000-0000660F0000}"/>
    <cellStyle name="Header2 2 3 2 3 4 2" xfId="5808" xr:uid="{00000000-0005-0000-0000-0000670F0000}"/>
    <cellStyle name="Header2 2 3 2 3 4 2 2" xfId="5809" xr:uid="{00000000-0005-0000-0000-0000680F0000}"/>
    <cellStyle name="Header2 2 3 2 3 4 2 2 2" xfId="7411" xr:uid="{00000000-0005-0000-0000-0000690F0000}"/>
    <cellStyle name="Header2 2 3 2 3 4 2 2 2 2" xfId="9984" xr:uid="{00000000-0005-0000-0000-0000690F0000}"/>
    <cellStyle name="Header2 2 3 2 3 4 2 2 3" xfId="8650" xr:uid="{00000000-0005-0000-0000-0000680F0000}"/>
    <cellStyle name="Header2 2 3 2 3 4 2 3" xfId="5810" xr:uid="{00000000-0005-0000-0000-00006A0F0000}"/>
    <cellStyle name="Header2 2 3 2 3 4 2 3 2" xfId="7412" xr:uid="{00000000-0005-0000-0000-00006B0F0000}"/>
    <cellStyle name="Header2 2 3 2 3 4 2 3 2 2" xfId="9985" xr:uid="{00000000-0005-0000-0000-00006B0F0000}"/>
    <cellStyle name="Header2 2 3 2 3 4 2 3 3" xfId="8651" xr:uid="{00000000-0005-0000-0000-00006A0F0000}"/>
    <cellStyle name="Header2 2 3 2 3 4 2 4" xfId="5811" xr:uid="{00000000-0005-0000-0000-00006C0F0000}"/>
    <cellStyle name="Header2 2 3 2 3 4 2 4 2" xfId="7413" xr:uid="{00000000-0005-0000-0000-00006D0F0000}"/>
    <cellStyle name="Header2 2 3 2 3 4 2 4 2 2" xfId="9986" xr:uid="{00000000-0005-0000-0000-00006D0F0000}"/>
    <cellStyle name="Header2 2 3 2 3 4 2 4 3" xfId="8652" xr:uid="{00000000-0005-0000-0000-00006C0F0000}"/>
    <cellStyle name="Header2 2 3 2 3 4 2 5" xfId="7410" xr:uid="{00000000-0005-0000-0000-00006E0F0000}"/>
    <cellStyle name="Header2 2 3 2 3 4 2 5 2" xfId="9983" xr:uid="{00000000-0005-0000-0000-00006E0F0000}"/>
    <cellStyle name="Header2 2 3 2 3 4 2 6" xfId="8649" xr:uid="{00000000-0005-0000-0000-0000670F0000}"/>
    <cellStyle name="Header2 2 3 2 3 4 3" xfId="5812" xr:uid="{00000000-0005-0000-0000-00006F0F0000}"/>
    <cellStyle name="Header2 2 3 2 3 4 3 2" xfId="7414" xr:uid="{00000000-0005-0000-0000-0000700F0000}"/>
    <cellStyle name="Header2 2 3 2 3 4 3 2 2" xfId="9987" xr:uid="{00000000-0005-0000-0000-0000700F0000}"/>
    <cellStyle name="Header2 2 3 2 3 4 3 3" xfId="8653" xr:uid="{00000000-0005-0000-0000-00006F0F0000}"/>
    <cellStyle name="Header2 2 3 2 3 4 4" xfId="5813" xr:uid="{00000000-0005-0000-0000-0000710F0000}"/>
    <cellStyle name="Header2 2 3 2 3 4 4 2" xfId="7415" xr:uid="{00000000-0005-0000-0000-0000720F0000}"/>
    <cellStyle name="Header2 2 3 2 3 4 4 2 2" xfId="9988" xr:uid="{00000000-0005-0000-0000-0000720F0000}"/>
    <cellStyle name="Header2 2 3 2 3 4 4 3" xfId="8654" xr:uid="{00000000-0005-0000-0000-0000710F0000}"/>
    <cellStyle name="Header2 2 3 2 3 4 5" xfId="5814" xr:uid="{00000000-0005-0000-0000-0000730F0000}"/>
    <cellStyle name="Header2 2 3 2 3 4 5 2" xfId="7416" xr:uid="{00000000-0005-0000-0000-0000740F0000}"/>
    <cellStyle name="Header2 2 3 2 3 4 5 2 2" xfId="9989" xr:uid="{00000000-0005-0000-0000-0000740F0000}"/>
    <cellStyle name="Header2 2 3 2 3 4 5 3" xfId="8655" xr:uid="{00000000-0005-0000-0000-0000730F0000}"/>
    <cellStyle name="Header2 2 3 2 3 4 6" xfId="7409" xr:uid="{00000000-0005-0000-0000-0000750F0000}"/>
    <cellStyle name="Header2 2 3 2 3 4 6 2" xfId="9982" xr:uid="{00000000-0005-0000-0000-0000750F0000}"/>
    <cellStyle name="Header2 2 3 2 3 4 7" xfId="8648" xr:uid="{00000000-0005-0000-0000-0000660F0000}"/>
    <cellStyle name="Header2 2 3 2 3 5" xfId="5815" xr:uid="{00000000-0005-0000-0000-0000760F0000}"/>
    <cellStyle name="Header2 2 3 2 3 5 2" xfId="5816" xr:uid="{00000000-0005-0000-0000-0000770F0000}"/>
    <cellStyle name="Header2 2 3 2 3 5 2 2" xfId="7418" xr:uid="{00000000-0005-0000-0000-0000780F0000}"/>
    <cellStyle name="Header2 2 3 2 3 5 2 2 2" xfId="9991" xr:uid="{00000000-0005-0000-0000-0000780F0000}"/>
    <cellStyle name="Header2 2 3 2 3 5 2 3" xfId="8657" xr:uid="{00000000-0005-0000-0000-0000770F0000}"/>
    <cellStyle name="Header2 2 3 2 3 5 3" xfId="5817" xr:uid="{00000000-0005-0000-0000-0000790F0000}"/>
    <cellStyle name="Header2 2 3 2 3 5 3 2" xfId="7419" xr:uid="{00000000-0005-0000-0000-00007A0F0000}"/>
    <cellStyle name="Header2 2 3 2 3 5 3 2 2" xfId="9992" xr:uid="{00000000-0005-0000-0000-00007A0F0000}"/>
    <cellStyle name="Header2 2 3 2 3 5 3 3" xfId="8658" xr:uid="{00000000-0005-0000-0000-0000790F0000}"/>
    <cellStyle name="Header2 2 3 2 3 5 4" xfId="5818" xr:uid="{00000000-0005-0000-0000-00007B0F0000}"/>
    <cellStyle name="Header2 2 3 2 3 5 4 2" xfId="7420" xr:uid="{00000000-0005-0000-0000-00007C0F0000}"/>
    <cellStyle name="Header2 2 3 2 3 5 4 2 2" xfId="9993" xr:uid="{00000000-0005-0000-0000-00007C0F0000}"/>
    <cellStyle name="Header2 2 3 2 3 5 4 3" xfId="8659" xr:uid="{00000000-0005-0000-0000-00007B0F0000}"/>
    <cellStyle name="Header2 2 3 2 3 5 5" xfId="7417" xr:uid="{00000000-0005-0000-0000-00007D0F0000}"/>
    <cellStyle name="Header2 2 3 2 3 5 5 2" xfId="9990" xr:uid="{00000000-0005-0000-0000-00007D0F0000}"/>
    <cellStyle name="Header2 2 3 2 3 5 6" xfId="8656" xr:uid="{00000000-0005-0000-0000-0000760F0000}"/>
    <cellStyle name="Header2 2 3 2 3 6" xfId="5819" xr:uid="{00000000-0005-0000-0000-00007E0F0000}"/>
    <cellStyle name="Header2 2 3 2 3 6 2" xfId="5820" xr:uid="{00000000-0005-0000-0000-00007F0F0000}"/>
    <cellStyle name="Header2 2 3 2 3 6 2 2" xfId="7422" xr:uid="{00000000-0005-0000-0000-0000800F0000}"/>
    <cellStyle name="Header2 2 3 2 3 6 2 2 2" xfId="9995" xr:uid="{00000000-0005-0000-0000-0000800F0000}"/>
    <cellStyle name="Header2 2 3 2 3 6 2 3" xfId="8661" xr:uid="{00000000-0005-0000-0000-00007F0F0000}"/>
    <cellStyle name="Header2 2 3 2 3 6 3" xfId="5821" xr:uid="{00000000-0005-0000-0000-0000810F0000}"/>
    <cellStyle name="Header2 2 3 2 3 6 3 2" xfId="7423" xr:uid="{00000000-0005-0000-0000-0000820F0000}"/>
    <cellStyle name="Header2 2 3 2 3 6 3 2 2" xfId="9996" xr:uid="{00000000-0005-0000-0000-0000820F0000}"/>
    <cellStyle name="Header2 2 3 2 3 6 3 3" xfId="8662" xr:uid="{00000000-0005-0000-0000-0000810F0000}"/>
    <cellStyle name="Header2 2 3 2 3 6 4" xfId="5822" xr:uid="{00000000-0005-0000-0000-0000830F0000}"/>
    <cellStyle name="Header2 2 3 2 3 6 4 2" xfId="7424" xr:uid="{00000000-0005-0000-0000-0000840F0000}"/>
    <cellStyle name="Header2 2 3 2 3 6 4 2 2" xfId="9997" xr:uid="{00000000-0005-0000-0000-0000840F0000}"/>
    <cellStyle name="Header2 2 3 2 3 6 4 3" xfId="8663" xr:uid="{00000000-0005-0000-0000-0000830F0000}"/>
    <cellStyle name="Header2 2 3 2 3 6 5" xfId="7421" xr:uid="{00000000-0005-0000-0000-0000850F0000}"/>
    <cellStyle name="Header2 2 3 2 3 6 5 2" xfId="9994" xr:uid="{00000000-0005-0000-0000-0000850F0000}"/>
    <cellStyle name="Header2 2 3 2 3 6 6" xfId="8660" xr:uid="{00000000-0005-0000-0000-00007E0F0000}"/>
    <cellStyle name="Header2 2 3 2 3 7" xfId="5823" xr:uid="{00000000-0005-0000-0000-0000860F0000}"/>
    <cellStyle name="Header2 2 3 2 3 7 2" xfId="7425" xr:uid="{00000000-0005-0000-0000-0000870F0000}"/>
    <cellStyle name="Header2 2 3 2 3 7 2 2" xfId="9998" xr:uid="{00000000-0005-0000-0000-0000870F0000}"/>
    <cellStyle name="Header2 2 3 2 3 7 3" xfId="8664" xr:uid="{00000000-0005-0000-0000-0000860F0000}"/>
    <cellStyle name="Header2 2 3 2 3 8" xfId="5824" xr:uid="{00000000-0005-0000-0000-0000880F0000}"/>
    <cellStyle name="Header2 2 3 2 3 8 2" xfId="7426" xr:uid="{00000000-0005-0000-0000-0000890F0000}"/>
    <cellStyle name="Header2 2 3 2 3 8 2 2" xfId="9999" xr:uid="{00000000-0005-0000-0000-0000890F0000}"/>
    <cellStyle name="Header2 2 3 2 3 8 3" xfId="8665" xr:uid="{00000000-0005-0000-0000-0000880F0000}"/>
    <cellStyle name="Header2 2 3 2 3 9" xfId="5825" xr:uid="{00000000-0005-0000-0000-00008A0F0000}"/>
    <cellStyle name="Header2 2 3 2 3 9 2" xfId="7427" xr:uid="{00000000-0005-0000-0000-00008B0F0000}"/>
    <cellStyle name="Header2 2 3 2 3 9 2 2" xfId="10000" xr:uid="{00000000-0005-0000-0000-00008B0F0000}"/>
    <cellStyle name="Header2 2 3 2 3 9 3" xfId="8666" xr:uid="{00000000-0005-0000-0000-00008A0F0000}"/>
    <cellStyle name="Header2 2 3 2 4" xfId="7267" xr:uid="{00000000-0005-0000-0000-00008C0F0000}"/>
    <cellStyle name="Header2 2 3 2 4 2" xfId="9840" xr:uid="{00000000-0005-0000-0000-00008C0F0000}"/>
    <cellStyle name="Header2 2 3 2 5" xfId="8506" xr:uid="{00000000-0005-0000-0000-00004B0E0000}"/>
    <cellStyle name="Header2 2 3 3" xfId="5826" xr:uid="{00000000-0005-0000-0000-00008D0F0000}"/>
    <cellStyle name="Header2 2 3 3 10" xfId="7428" xr:uid="{00000000-0005-0000-0000-00008E0F0000}"/>
    <cellStyle name="Header2 2 3 3 10 2" xfId="10001" xr:uid="{00000000-0005-0000-0000-00008E0F0000}"/>
    <cellStyle name="Header2 2 3 3 11" xfId="8667" xr:uid="{00000000-0005-0000-0000-00008D0F0000}"/>
    <cellStyle name="Header2 2 3 3 2" xfId="5827" xr:uid="{00000000-0005-0000-0000-00008F0F0000}"/>
    <cellStyle name="Header2 2 3 3 2 2" xfId="5828" xr:uid="{00000000-0005-0000-0000-0000900F0000}"/>
    <cellStyle name="Header2 2 3 3 2 2 2" xfId="5829" xr:uid="{00000000-0005-0000-0000-0000910F0000}"/>
    <cellStyle name="Header2 2 3 3 2 2 2 2" xfId="5830" xr:uid="{00000000-0005-0000-0000-0000920F0000}"/>
    <cellStyle name="Header2 2 3 3 2 2 2 2 2" xfId="7432" xr:uid="{00000000-0005-0000-0000-0000930F0000}"/>
    <cellStyle name="Header2 2 3 3 2 2 2 2 2 2" xfId="10005" xr:uid="{00000000-0005-0000-0000-0000930F0000}"/>
    <cellStyle name="Header2 2 3 3 2 2 2 2 3" xfId="8671" xr:uid="{00000000-0005-0000-0000-0000920F0000}"/>
    <cellStyle name="Header2 2 3 3 2 2 2 3" xfId="5831" xr:uid="{00000000-0005-0000-0000-0000940F0000}"/>
    <cellStyle name="Header2 2 3 3 2 2 2 3 2" xfId="7433" xr:uid="{00000000-0005-0000-0000-0000950F0000}"/>
    <cellStyle name="Header2 2 3 3 2 2 2 3 2 2" xfId="10006" xr:uid="{00000000-0005-0000-0000-0000950F0000}"/>
    <cellStyle name="Header2 2 3 3 2 2 2 3 3" xfId="8672" xr:uid="{00000000-0005-0000-0000-0000940F0000}"/>
    <cellStyle name="Header2 2 3 3 2 2 2 4" xfId="5832" xr:uid="{00000000-0005-0000-0000-0000960F0000}"/>
    <cellStyle name="Header2 2 3 3 2 2 2 4 2" xfId="7434" xr:uid="{00000000-0005-0000-0000-0000970F0000}"/>
    <cellStyle name="Header2 2 3 3 2 2 2 4 2 2" xfId="10007" xr:uid="{00000000-0005-0000-0000-0000970F0000}"/>
    <cellStyle name="Header2 2 3 3 2 2 2 4 3" xfId="8673" xr:uid="{00000000-0005-0000-0000-0000960F0000}"/>
    <cellStyle name="Header2 2 3 3 2 2 2 5" xfId="7431" xr:uid="{00000000-0005-0000-0000-0000980F0000}"/>
    <cellStyle name="Header2 2 3 3 2 2 2 5 2" xfId="10004" xr:uid="{00000000-0005-0000-0000-0000980F0000}"/>
    <cellStyle name="Header2 2 3 3 2 2 2 6" xfId="8670" xr:uid="{00000000-0005-0000-0000-0000910F0000}"/>
    <cellStyle name="Header2 2 3 3 2 2 3" xfId="5833" xr:uid="{00000000-0005-0000-0000-0000990F0000}"/>
    <cellStyle name="Header2 2 3 3 2 2 3 2" xfId="7435" xr:uid="{00000000-0005-0000-0000-00009A0F0000}"/>
    <cellStyle name="Header2 2 3 3 2 2 3 2 2" xfId="10008" xr:uid="{00000000-0005-0000-0000-00009A0F0000}"/>
    <cellStyle name="Header2 2 3 3 2 2 3 3" xfId="8674" xr:uid="{00000000-0005-0000-0000-0000990F0000}"/>
    <cellStyle name="Header2 2 3 3 2 2 4" xfId="5834" xr:uid="{00000000-0005-0000-0000-00009B0F0000}"/>
    <cellStyle name="Header2 2 3 3 2 2 4 2" xfId="7436" xr:uid="{00000000-0005-0000-0000-00009C0F0000}"/>
    <cellStyle name="Header2 2 3 3 2 2 4 2 2" xfId="10009" xr:uid="{00000000-0005-0000-0000-00009C0F0000}"/>
    <cellStyle name="Header2 2 3 3 2 2 4 3" xfId="8675" xr:uid="{00000000-0005-0000-0000-00009B0F0000}"/>
    <cellStyle name="Header2 2 3 3 2 2 5" xfId="5835" xr:uid="{00000000-0005-0000-0000-00009D0F0000}"/>
    <cellStyle name="Header2 2 3 3 2 2 5 2" xfId="7437" xr:uid="{00000000-0005-0000-0000-00009E0F0000}"/>
    <cellStyle name="Header2 2 3 3 2 2 5 2 2" xfId="10010" xr:uid="{00000000-0005-0000-0000-00009E0F0000}"/>
    <cellStyle name="Header2 2 3 3 2 2 5 3" xfId="8676" xr:uid="{00000000-0005-0000-0000-00009D0F0000}"/>
    <cellStyle name="Header2 2 3 3 2 2 6" xfId="7430" xr:uid="{00000000-0005-0000-0000-00009F0F0000}"/>
    <cellStyle name="Header2 2 3 3 2 2 6 2" xfId="10003" xr:uid="{00000000-0005-0000-0000-00009F0F0000}"/>
    <cellStyle name="Header2 2 3 3 2 2 7" xfId="8669" xr:uid="{00000000-0005-0000-0000-0000900F0000}"/>
    <cellStyle name="Header2 2 3 3 2 3" xfId="5836" xr:uid="{00000000-0005-0000-0000-0000A00F0000}"/>
    <cellStyle name="Header2 2 3 3 2 3 2" xfId="5837" xr:uid="{00000000-0005-0000-0000-0000A10F0000}"/>
    <cellStyle name="Header2 2 3 3 2 3 2 2" xfId="7439" xr:uid="{00000000-0005-0000-0000-0000A20F0000}"/>
    <cellStyle name="Header2 2 3 3 2 3 2 2 2" xfId="10012" xr:uid="{00000000-0005-0000-0000-0000A20F0000}"/>
    <cellStyle name="Header2 2 3 3 2 3 2 3" xfId="8678" xr:uid="{00000000-0005-0000-0000-0000A10F0000}"/>
    <cellStyle name="Header2 2 3 3 2 3 3" xfId="5838" xr:uid="{00000000-0005-0000-0000-0000A30F0000}"/>
    <cellStyle name="Header2 2 3 3 2 3 3 2" xfId="7440" xr:uid="{00000000-0005-0000-0000-0000A40F0000}"/>
    <cellStyle name="Header2 2 3 3 2 3 3 2 2" xfId="10013" xr:uid="{00000000-0005-0000-0000-0000A40F0000}"/>
    <cellStyle name="Header2 2 3 3 2 3 3 3" xfId="8679" xr:uid="{00000000-0005-0000-0000-0000A30F0000}"/>
    <cellStyle name="Header2 2 3 3 2 3 4" xfId="5839" xr:uid="{00000000-0005-0000-0000-0000A50F0000}"/>
    <cellStyle name="Header2 2 3 3 2 3 4 2" xfId="7441" xr:uid="{00000000-0005-0000-0000-0000A60F0000}"/>
    <cellStyle name="Header2 2 3 3 2 3 4 2 2" xfId="10014" xr:uid="{00000000-0005-0000-0000-0000A60F0000}"/>
    <cellStyle name="Header2 2 3 3 2 3 4 3" xfId="8680" xr:uid="{00000000-0005-0000-0000-0000A50F0000}"/>
    <cellStyle name="Header2 2 3 3 2 3 5" xfId="7438" xr:uid="{00000000-0005-0000-0000-0000A70F0000}"/>
    <cellStyle name="Header2 2 3 3 2 3 5 2" xfId="10011" xr:uid="{00000000-0005-0000-0000-0000A70F0000}"/>
    <cellStyle name="Header2 2 3 3 2 3 6" xfId="8677" xr:uid="{00000000-0005-0000-0000-0000A00F0000}"/>
    <cellStyle name="Header2 2 3 3 2 4" xfId="5840" xr:uid="{00000000-0005-0000-0000-0000A80F0000}"/>
    <cellStyle name="Header2 2 3 3 2 4 2" xfId="5841" xr:uid="{00000000-0005-0000-0000-0000A90F0000}"/>
    <cellStyle name="Header2 2 3 3 2 4 2 2" xfId="7443" xr:uid="{00000000-0005-0000-0000-0000AA0F0000}"/>
    <cellStyle name="Header2 2 3 3 2 4 2 2 2" xfId="10016" xr:uid="{00000000-0005-0000-0000-0000AA0F0000}"/>
    <cellStyle name="Header2 2 3 3 2 4 2 3" xfId="8682" xr:uid="{00000000-0005-0000-0000-0000A90F0000}"/>
    <cellStyle name="Header2 2 3 3 2 4 3" xfId="5842" xr:uid="{00000000-0005-0000-0000-0000AB0F0000}"/>
    <cellStyle name="Header2 2 3 3 2 4 3 2" xfId="7444" xr:uid="{00000000-0005-0000-0000-0000AC0F0000}"/>
    <cellStyle name="Header2 2 3 3 2 4 3 2 2" xfId="10017" xr:uid="{00000000-0005-0000-0000-0000AC0F0000}"/>
    <cellStyle name="Header2 2 3 3 2 4 3 3" xfId="8683" xr:uid="{00000000-0005-0000-0000-0000AB0F0000}"/>
    <cellStyle name="Header2 2 3 3 2 4 4" xfId="5843" xr:uid="{00000000-0005-0000-0000-0000AD0F0000}"/>
    <cellStyle name="Header2 2 3 3 2 4 4 2" xfId="7445" xr:uid="{00000000-0005-0000-0000-0000AE0F0000}"/>
    <cellStyle name="Header2 2 3 3 2 4 4 2 2" xfId="10018" xr:uid="{00000000-0005-0000-0000-0000AE0F0000}"/>
    <cellStyle name="Header2 2 3 3 2 4 4 3" xfId="8684" xr:uid="{00000000-0005-0000-0000-0000AD0F0000}"/>
    <cellStyle name="Header2 2 3 3 2 4 5" xfId="7442" xr:uid="{00000000-0005-0000-0000-0000AF0F0000}"/>
    <cellStyle name="Header2 2 3 3 2 4 5 2" xfId="10015" xr:uid="{00000000-0005-0000-0000-0000AF0F0000}"/>
    <cellStyle name="Header2 2 3 3 2 4 6" xfId="8681" xr:uid="{00000000-0005-0000-0000-0000A80F0000}"/>
    <cellStyle name="Header2 2 3 3 2 5" xfId="5844" xr:uid="{00000000-0005-0000-0000-0000B00F0000}"/>
    <cellStyle name="Header2 2 3 3 2 5 2" xfId="7446" xr:uid="{00000000-0005-0000-0000-0000B10F0000}"/>
    <cellStyle name="Header2 2 3 3 2 5 2 2" xfId="10019" xr:uid="{00000000-0005-0000-0000-0000B10F0000}"/>
    <cellStyle name="Header2 2 3 3 2 5 3" xfId="8685" xr:uid="{00000000-0005-0000-0000-0000B00F0000}"/>
    <cellStyle name="Header2 2 3 3 2 6" xfId="5845" xr:uid="{00000000-0005-0000-0000-0000B20F0000}"/>
    <cellStyle name="Header2 2 3 3 2 6 2" xfId="7447" xr:uid="{00000000-0005-0000-0000-0000B30F0000}"/>
    <cellStyle name="Header2 2 3 3 2 6 2 2" xfId="10020" xr:uid="{00000000-0005-0000-0000-0000B30F0000}"/>
    <cellStyle name="Header2 2 3 3 2 6 3" xfId="8686" xr:uid="{00000000-0005-0000-0000-0000B20F0000}"/>
    <cellStyle name="Header2 2 3 3 2 7" xfId="5846" xr:uid="{00000000-0005-0000-0000-0000B40F0000}"/>
    <cellStyle name="Header2 2 3 3 2 7 2" xfId="7448" xr:uid="{00000000-0005-0000-0000-0000B50F0000}"/>
    <cellStyle name="Header2 2 3 3 2 7 2 2" xfId="10021" xr:uid="{00000000-0005-0000-0000-0000B50F0000}"/>
    <cellStyle name="Header2 2 3 3 2 7 3" xfId="8687" xr:uid="{00000000-0005-0000-0000-0000B40F0000}"/>
    <cellStyle name="Header2 2 3 3 2 8" xfId="7429" xr:uid="{00000000-0005-0000-0000-0000B60F0000}"/>
    <cellStyle name="Header2 2 3 3 2 8 2" xfId="10002" xr:uid="{00000000-0005-0000-0000-0000B60F0000}"/>
    <cellStyle name="Header2 2 3 3 2 9" xfId="8668" xr:uid="{00000000-0005-0000-0000-00008F0F0000}"/>
    <cellStyle name="Header2 2 3 3 3" xfId="5847" xr:uid="{00000000-0005-0000-0000-0000B70F0000}"/>
    <cellStyle name="Header2 2 3 3 3 2" xfId="5848" xr:uid="{00000000-0005-0000-0000-0000B80F0000}"/>
    <cellStyle name="Header2 2 3 3 3 2 2" xfId="5849" xr:uid="{00000000-0005-0000-0000-0000B90F0000}"/>
    <cellStyle name="Header2 2 3 3 3 2 2 2" xfId="5850" xr:uid="{00000000-0005-0000-0000-0000BA0F0000}"/>
    <cellStyle name="Header2 2 3 3 3 2 2 2 2" xfId="7452" xr:uid="{00000000-0005-0000-0000-0000BB0F0000}"/>
    <cellStyle name="Header2 2 3 3 3 2 2 2 2 2" xfId="10025" xr:uid="{00000000-0005-0000-0000-0000BB0F0000}"/>
    <cellStyle name="Header2 2 3 3 3 2 2 2 3" xfId="8691" xr:uid="{00000000-0005-0000-0000-0000BA0F0000}"/>
    <cellStyle name="Header2 2 3 3 3 2 2 3" xfId="5851" xr:uid="{00000000-0005-0000-0000-0000BC0F0000}"/>
    <cellStyle name="Header2 2 3 3 3 2 2 3 2" xfId="7453" xr:uid="{00000000-0005-0000-0000-0000BD0F0000}"/>
    <cellStyle name="Header2 2 3 3 3 2 2 3 2 2" xfId="10026" xr:uid="{00000000-0005-0000-0000-0000BD0F0000}"/>
    <cellStyle name="Header2 2 3 3 3 2 2 3 3" xfId="8692" xr:uid="{00000000-0005-0000-0000-0000BC0F0000}"/>
    <cellStyle name="Header2 2 3 3 3 2 2 4" xfId="5852" xr:uid="{00000000-0005-0000-0000-0000BE0F0000}"/>
    <cellStyle name="Header2 2 3 3 3 2 2 4 2" xfId="7454" xr:uid="{00000000-0005-0000-0000-0000BF0F0000}"/>
    <cellStyle name="Header2 2 3 3 3 2 2 4 2 2" xfId="10027" xr:uid="{00000000-0005-0000-0000-0000BF0F0000}"/>
    <cellStyle name="Header2 2 3 3 3 2 2 4 3" xfId="8693" xr:uid="{00000000-0005-0000-0000-0000BE0F0000}"/>
    <cellStyle name="Header2 2 3 3 3 2 2 5" xfId="7451" xr:uid="{00000000-0005-0000-0000-0000C00F0000}"/>
    <cellStyle name="Header2 2 3 3 3 2 2 5 2" xfId="10024" xr:uid="{00000000-0005-0000-0000-0000C00F0000}"/>
    <cellStyle name="Header2 2 3 3 3 2 2 6" xfId="8690" xr:uid="{00000000-0005-0000-0000-0000B90F0000}"/>
    <cellStyle name="Header2 2 3 3 3 2 3" xfId="5853" xr:uid="{00000000-0005-0000-0000-0000C10F0000}"/>
    <cellStyle name="Header2 2 3 3 3 2 3 2" xfId="7455" xr:uid="{00000000-0005-0000-0000-0000C20F0000}"/>
    <cellStyle name="Header2 2 3 3 3 2 3 2 2" xfId="10028" xr:uid="{00000000-0005-0000-0000-0000C20F0000}"/>
    <cellStyle name="Header2 2 3 3 3 2 3 3" xfId="8694" xr:uid="{00000000-0005-0000-0000-0000C10F0000}"/>
    <cellStyle name="Header2 2 3 3 3 2 4" xfId="5854" xr:uid="{00000000-0005-0000-0000-0000C30F0000}"/>
    <cellStyle name="Header2 2 3 3 3 2 4 2" xfId="7456" xr:uid="{00000000-0005-0000-0000-0000C40F0000}"/>
    <cellStyle name="Header2 2 3 3 3 2 4 2 2" xfId="10029" xr:uid="{00000000-0005-0000-0000-0000C40F0000}"/>
    <cellStyle name="Header2 2 3 3 3 2 4 3" xfId="8695" xr:uid="{00000000-0005-0000-0000-0000C30F0000}"/>
    <cellStyle name="Header2 2 3 3 3 2 5" xfId="5855" xr:uid="{00000000-0005-0000-0000-0000C50F0000}"/>
    <cellStyle name="Header2 2 3 3 3 2 5 2" xfId="7457" xr:uid="{00000000-0005-0000-0000-0000C60F0000}"/>
    <cellStyle name="Header2 2 3 3 3 2 5 2 2" xfId="10030" xr:uid="{00000000-0005-0000-0000-0000C60F0000}"/>
    <cellStyle name="Header2 2 3 3 3 2 5 3" xfId="8696" xr:uid="{00000000-0005-0000-0000-0000C50F0000}"/>
    <cellStyle name="Header2 2 3 3 3 2 6" xfId="7450" xr:uid="{00000000-0005-0000-0000-0000C70F0000}"/>
    <cellStyle name="Header2 2 3 3 3 2 6 2" xfId="10023" xr:uid="{00000000-0005-0000-0000-0000C70F0000}"/>
    <cellStyle name="Header2 2 3 3 3 2 7" xfId="8689" xr:uid="{00000000-0005-0000-0000-0000B80F0000}"/>
    <cellStyle name="Header2 2 3 3 3 3" xfId="5856" xr:uid="{00000000-0005-0000-0000-0000C80F0000}"/>
    <cellStyle name="Header2 2 3 3 3 3 2" xfId="5857" xr:uid="{00000000-0005-0000-0000-0000C90F0000}"/>
    <cellStyle name="Header2 2 3 3 3 3 2 2" xfId="7459" xr:uid="{00000000-0005-0000-0000-0000CA0F0000}"/>
    <cellStyle name="Header2 2 3 3 3 3 2 2 2" xfId="10032" xr:uid="{00000000-0005-0000-0000-0000CA0F0000}"/>
    <cellStyle name="Header2 2 3 3 3 3 2 3" xfId="8698" xr:uid="{00000000-0005-0000-0000-0000C90F0000}"/>
    <cellStyle name="Header2 2 3 3 3 3 3" xfId="5858" xr:uid="{00000000-0005-0000-0000-0000CB0F0000}"/>
    <cellStyle name="Header2 2 3 3 3 3 3 2" xfId="7460" xr:uid="{00000000-0005-0000-0000-0000CC0F0000}"/>
    <cellStyle name="Header2 2 3 3 3 3 3 2 2" xfId="10033" xr:uid="{00000000-0005-0000-0000-0000CC0F0000}"/>
    <cellStyle name="Header2 2 3 3 3 3 3 3" xfId="8699" xr:uid="{00000000-0005-0000-0000-0000CB0F0000}"/>
    <cellStyle name="Header2 2 3 3 3 3 4" xfId="5859" xr:uid="{00000000-0005-0000-0000-0000CD0F0000}"/>
    <cellStyle name="Header2 2 3 3 3 3 4 2" xfId="7461" xr:uid="{00000000-0005-0000-0000-0000CE0F0000}"/>
    <cellStyle name="Header2 2 3 3 3 3 4 2 2" xfId="10034" xr:uid="{00000000-0005-0000-0000-0000CE0F0000}"/>
    <cellStyle name="Header2 2 3 3 3 3 4 3" xfId="8700" xr:uid="{00000000-0005-0000-0000-0000CD0F0000}"/>
    <cellStyle name="Header2 2 3 3 3 3 5" xfId="7458" xr:uid="{00000000-0005-0000-0000-0000CF0F0000}"/>
    <cellStyle name="Header2 2 3 3 3 3 5 2" xfId="10031" xr:uid="{00000000-0005-0000-0000-0000CF0F0000}"/>
    <cellStyle name="Header2 2 3 3 3 3 6" xfId="8697" xr:uid="{00000000-0005-0000-0000-0000C80F0000}"/>
    <cellStyle name="Header2 2 3 3 3 4" xfId="5860" xr:uid="{00000000-0005-0000-0000-0000D00F0000}"/>
    <cellStyle name="Header2 2 3 3 3 4 2" xfId="5861" xr:uid="{00000000-0005-0000-0000-0000D10F0000}"/>
    <cellStyle name="Header2 2 3 3 3 4 2 2" xfId="7463" xr:uid="{00000000-0005-0000-0000-0000D20F0000}"/>
    <cellStyle name="Header2 2 3 3 3 4 2 2 2" xfId="10036" xr:uid="{00000000-0005-0000-0000-0000D20F0000}"/>
    <cellStyle name="Header2 2 3 3 3 4 2 3" xfId="8702" xr:uid="{00000000-0005-0000-0000-0000D10F0000}"/>
    <cellStyle name="Header2 2 3 3 3 4 3" xfId="5862" xr:uid="{00000000-0005-0000-0000-0000D30F0000}"/>
    <cellStyle name="Header2 2 3 3 3 4 3 2" xfId="7464" xr:uid="{00000000-0005-0000-0000-0000D40F0000}"/>
    <cellStyle name="Header2 2 3 3 3 4 3 2 2" xfId="10037" xr:uid="{00000000-0005-0000-0000-0000D40F0000}"/>
    <cellStyle name="Header2 2 3 3 3 4 3 3" xfId="8703" xr:uid="{00000000-0005-0000-0000-0000D30F0000}"/>
    <cellStyle name="Header2 2 3 3 3 4 4" xfId="5863" xr:uid="{00000000-0005-0000-0000-0000D50F0000}"/>
    <cellStyle name="Header2 2 3 3 3 4 4 2" xfId="7465" xr:uid="{00000000-0005-0000-0000-0000D60F0000}"/>
    <cellStyle name="Header2 2 3 3 3 4 4 2 2" xfId="10038" xr:uid="{00000000-0005-0000-0000-0000D60F0000}"/>
    <cellStyle name="Header2 2 3 3 3 4 4 3" xfId="8704" xr:uid="{00000000-0005-0000-0000-0000D50F0000}"/>
    <cellStyle name="Header2 2 3 3 3 4 5" xfId="7462" xr:uid="{00000000-0005-0000-0000-0000D70F0000}"/>
    <cellStyle name="Header2 2 3 3 3 4 5 2" xfId="10035" xr:uid="{00000000-0005-0000-0000-0000D70F0000}"/>
    <cellStyle name="Header2 2 3 3 3 4 6" xfId="8701" xr:uid="{00000000-0005-0000-0000-0000D00F0000}"/>
    <cellStyle name="Header2 2 3 3 3 5" xfId="5864" xr:uid="{00000000-0005-0000-0000-0000D80F0000}"/>
    <cellStyle name="Header2 2 3 3 3 5 2" xfId="7466" xr:uid="{00000000-0005-0000-0000-0000D90F0000}"/>
    <cellStyle name="Header2 2 3 3 3 5 2 2" xfId="10039" xr:uid="{00000000-0005-0000-0000-0000D90F0000}"/>
    <cellStyle name="Header2 2 3 3 3 5 3" xfId="8705" xr:uid="{00000000-0005-0000-0000-0000D80F0000}"/>
    <cellStyle name="Header2 2 3 3 3 6" xfId="5865" xr:uid="{00000000-0005-0000-0000-0000DA0F0000}"/>
    <cellStyle name="Header2 2 3 3 3 6 2" xfId="7467" xr:uid="{00000000-0005-0000-0000-0000DB0F0000}"/>
    <cellStyle name="Header2 2 3 3 3 6 2 2" xfId="10040" xr:uid="{00000000-0005-0000-0000-0000DB0F0000}"/>
    <cellStyle name="Header2 2 3 3 3 6 3" xfId="8706" xr:uid="{00000000-0005-0000-0000-0000DA0F0000}"/>
    <cellStyle name="Header2 2 3 3 3 7" xfId="5866" xr:uid="{00000000-0005-0000-0000-0000DC0F0000}"/>
    <cellStyle name="Header2 2 3 3 3 7 2" xfId="7468" xr:uid="{00000000-0005-0000-0000-0000DD0F0000}"/>
    <cellStyle name="Header2 2 3 3 3 7 2 2" xfId="10041" xr:uid="{00000000-0005-0000-0000-0000DD0F0000}"/>
    <cellStyle name="Header2 2 3 3 3 7 3" xfId="8707" xr:uid="{00000000-0005-0000-0000-0000DC0F0000}"/>
    <cellStyle name="Header2 2 3 3 3 8" xfId="7449" xr:uid="{00000000-0005-0000-0000-0000DE0F0000}"/>
    <cellStyle name="Header2 2 3 3 3 8 2" xfId="10022" xr:uid="{00000000-0005-0000-0000-0000DE0F0000}"/>
    <cellStyle name="Header2 2 3 3 3 9" xfId="8688" xr:uid="{00000000-0005-0000-0000-0000B70F0000}"/>
    <cellStyle name="Header2 2 3 3 4" xfId="5867" xr:uid="{00000000-0005-0000-0000-0000DF0F0000}"/>
    <cellStyle name="Header2 2 3 3 4 2" xfId="5868" xr:uid="{00000000-0005-0000-0000-0000E00F0000}"/>
    <cellStyle name="Header2 2 3 3 4 2 2" xfId="5869" xr:uid="{00000000-0005-0000-0000-0000E10F0000}"/>
    <cellStyle name="Header2 2 3 3 4 2 2 2" xfId="7471" xr:uid="{00000000-0005-0000-0000-0000E20F0000}"/>
    <cellStyle name="Header2 2 3 3 4 2 2 2 2" xfId="10044" xr:uid="{00000000-0005-0000-0000-0000E20F0000}"/>
    <cellStyle name="Header2 2 3 3 4 2 2 3" xfId="8710" xr:uid="{00000000-0005-0000-0000-0000E10F0000}"/>
    <cellStyle name="Header2 2 3 3 4 2 3" xfId="5870" xr:uid="{00000000-0005-0000-0000-0000E30F0000}"/>
    <cellStyle name="Header2 2 3 3 4 2 3 2" xfId="7472" xr:uid="{00000000-0005-0000-0000-0000E40F0000}"/>
    <cellStyle name="Header2 2 3 3 4 2 3 2 2" xfId="10045" xr:uid="{00000000-0005-0000-0000-0000E40F0000}"/>
    <cellStyle name="Header2 2 3 3 4 2 3 3" xfId="8711" xr:uid="{00000000-0005-0000-0000-0000E30F0000}"/>
    <cellStyle name="Header2 2 3 3 4 2 4" xfId="5871" xr:uid="{00000000-0005-0000-0000-0000E50F0000}"/>
    <cellStyle name="Header2 2 3 3 4 2 4 2" xfId="7473" xr:uid="{00000000-0005-0000-0000-0000E60F0000}"/>
    <cellStyle name="Header2 2 3 3 4 2 4 2 2" xfId="10046" xr:uid="{00000000-0005-0000-0000-0000E60F0000}"/>
    <cellStyle name="Header2 2 3 3 4 2 4 3" xfId="8712" xr:uid="{00000000-0005-0000-0000-0000E50F0000}"/>
    <cellStyle name="Header2 2 3 3 4 2 5" xfId="7470" xr:uid="{00000000-0005-0000-0000-0000E70F0000}"/>
    <cellStyle name="Header2 2 3 3 4 2 5 2" xfId="10043" xr:uid="{00000000-0005-0000-0000-0000E70F0000}"/>
    <cellStyle name="Header2 2 3 3 4 2 6" xfId="8709" xr:uid="{00000000-0005-0000-0000-0000E00F0000}"/>
    <cellStyle name="Header2 2 3 3 4 3" xfId="5872" xr:uid="{00000000-0005-0000-0000-0000E80F0000}"/>
    <cellStyle name="Header2 2 3 3 4 3 2" xfId="7474" xr:uid="{00000000-0005-0000-0000-0000E90F0000}"/>
    <cellStyle name="Header2 2 3 3 4 3 2 2" xfId="10047" xr:uid="{00000000-0005-0000-0000-0000E90F0000}"/>
    <cellStyle name="Header2 2 3 3 4 3 3" xfId="8713" xr:uid="{00000000-0005-0000-0000-0000E80F0000}"/>
    <cellStyle name="Header2 2 3 3 4 4" xfId="5873" xr:uid="{00000000-0005-0000-0000-0000EA0F0000}"/>
    <cellStyle name="Header2 2 3 3 4 4 2" xfId="7475" xr:uid="{00000000-0005-0000-0000-0000EB0F0000}"/>
    <cellStyle name="Header2 2 3 3 4 4 2 2" xfId="10048" xr:uid="{00000000-0005-0000-0000-0000EB0F0000}"/>
    <cellStyle name="Header2 2 3 3 4 4 3" xfId="8714" xr:uid="{00000000-0005-0000-0000-0000EA0F0000}"/>
    <cellStyle name="Header2 2 3 3 4 5" xfId="5874" xr:uid="{00000000-0005-0000-0000-0000EC0F0000}"/>
    <cellStyle name="Header2 2 3 3 4 5 2" xfId="7476" xr:uid="{00000000-0005-0000-0000-0000ED0F0000}"/>
    <cellStyle name="Header2 2 3 3 4 5 2 2" xfId="10049" xr:uid="{00000000-0005-0000-0000-0000ED0F0000}"/>
    <cellStyle name="Header2 2 3 3 4 5 3" xfId="8715" xr:uid="{00000000-0005-0000-0000-0000EC0F0000}"/>
    <cellStyle name="Header2 2 3 3 4 6" xfId="7469" xr:uid="{00000000-0005-0000-0000-0000EE0F0000}"/>
    <cellStyle name="Header2 2 3 3 4 6 2" xfId="10042" xr:uid="{00000000-0005-0000-0000-0000EE0F0000}"/>
    <cellStyle name="Header2 2 3 3 4 7" xfId="8708" xr:uid="{00000000-0005-0000-0000-0000DF0F0000}"/>
    <cellStyle name="Header2 2 3 3 5" xfId="5875" xr:uid="{00000000-0005-0000-0000-0000EF0F0000}"/>
    <cellStyle name="Header2 2 3 3 5 2" xfId="5876" xr:uid="{00000000-0005-0000-0000-0000F00F0000}"/>
    <cellStyle name="Header2 2 3 3 5 2 2" xfId="7478" xr:uid="{00000000-0005-0000-0000-0000F10F0000}"/>
    <cellStyle name="Header2 2 3 3 5 2 2 2" xfId="10051" xr:uid="{00000000-0005-0000-0000-0000F10F0000}"/>
    <cellStyle name="Header2 2 3 3 5 2 3" xfId="8717" xr:uid="{00000000-0005-0000-0000-0000F00F0000}"/>
    <cellStyle name="Header2 2 3 3 5 3" xfId="5877" xr:uid="{00000000-0005-0000-0000-0000F20F0000}"/>
    <cellStyle name="Header2 2 3 3 5 3 2" xfId="7479" xr:uid="{00000000-0005-0000-0000-0000F30F0000}"/>
    <cellStyle name="Header2 2 3 3 5 3 2 2" xfId="10052" xr:uid="{00000000-0005-0000-0000-0000F30F0000}"/>
    <cellStyle name="Header2 2 3 3 5 3 3" xfId="8718" xr:uid="{00000000-0005-0000-0000-0000F20F0000}"/>
    <cellStyle name="Header2 2 3 3 5 4" xfId="5878" xr:uid="{00000000-0005-0000-0000-0000F40F0000}"/>
    <cellStyle name="Header2 2 3 3 5 4 2" xfId="7480" xr:uid="{00000000-0005-0000-0000-0000F50F0000}"/>
    <cellStyle name="Header2 2 3 3 5 4 2 2" xfId="10053" xr:uid="{00000000-0005-0000-0000-0000F50F0000}"/>
    <cellStyle name="Header2 2 3 3 5 4 3" xfId="8719" xr:uid="{00000000-0005-0000-0000-0000F40F0000}"/>
    <cellStyle name="Header2 2 3 3 5 5" xfId="7477" xr:uid="{00000000-0005-0000-0000-0000F60F0000}"/>
    <cellStyle name="Header2 2 3 3 5 5 2" xfId="10050" xr:uid="{00000000-0005-0000-0000-0000F60F0000}"/>
    <cellStyle name="Header2 2 3 3 5 6" xfId="8716" xr:uid="{00000000-0005-0000-0000-0000EF0F0000}"/>
    <cellStyle name="Header2 2 3 3 6" xfId="5879" xr:uid="{00000000-0005-0000-0000-0000F70F0000}"/>
    <cellStyle name="Header2 2 3 3 6 2" xfId="5880" xr:uid="{00000000-0005-0000-0000-0000F80F0000}"/>
    <cellStyle name="Header2 2 3 3 6 2 2" xfId="7482" xr:uid="{00000000-0005-0000-0000-0000F90F0000}"/>
    <cellStyle name="Header2 2 3 3 6 2 2 2" xfId="10055" xr:uid="{00000000-0005-0000-0000-0000F90F0000}"/>
    <cellStyle name="Header2 2 3 3 6 2 3" xfId="8721" xr:uid="{00000000-0005-0000-0000-0000F80F0000}"/>
    <cellStyle name="Header2 2 3 3 6 3" xfId="5881" xr:uid="{00000000-0005-0000-0000-0000FA0F0000}"/>
    <cellStyle name="Header2 2 3 3 6 3 2" xfId="7483" xr:uid="{00000000-0005-0000-0000-0000FB0F0000}"/>
    <cellStyle name="Header2 2 3 3 6 3 2 2" xfId="10056" xr:uid="{00000000-0005-0000-0000-0000FB0F0000}"/>
    <cellStyle name="Header2 2 3 3 6 3 3" xfId="8722" xr:uid="{00000000-0005-0000-0000-0000FA0F0000}"/>
    <cellStyle name="Header2 2 3 3 6 4" xfId="5882" xr:uid="{00000000-0005-0000-0000-0000FC0F0000}"/>
    <cellStyle name="Header2 2 3 3 6 4 2" xfId="7484" xr:uid="{00000000-0005-0000-0000-0000FD0F0000}"/>
    <cellStyle name="Header2 2 3 3 6 4 2 2" xfId="10057" xr:uid="{00000000-0005-0000-0000-0000FD0F0000}"/>
    <cellStyle name="Header2 2 3 3 6 4 3" xfId="8723" xr:uid="{00000000-0005-0000-0000-0000FC0F0000}"/>
    <cellStyle name="Header2 2 3 3 6 5" xfId="7481" xr:uid="{00000000-0005-0000-0000-0000FE0F0000}"/>
    <cellStyle name="Header2 2 3 3 6 5 2" xfId="10054" xr:uid="{00000000-0005-0000-0000-0000FE0F0000}"/>
    <cellStyle name="Header2 2 3 3 6 6" xfId="8720" xr:uid="{00000000-0005-0000-0000-0000F70F0000}"/>
    <cellStyle name="Header2 2 3 3 7" xfId="5883" xr:uid="{00000000-0005-0000-0000-0000FF0F0000}"/>
    <cellStyle name="Header2 2 3 3 7 2" xfId="7485" xr:uid="{00000000-0005-0000-0000-000000100000}"/>
    <cellStyle name="Header2 2 3 3 7 2 2" xfId="10058" xr:uid="{00000000-0005-0000-0000-000000100000}"/>
    <cellStyle name="Header2 2 3 3 7 3" xfId="8724" xr:uid="{00000000-0005-0000-0000-0000FF0F0000}"/>
    <cellStyle name="Header2 2 3 3 8" xfId="5884" xr:uid="{00000000-0005-0000-0000-000001100000}"/>
    <cellStyle name="Header2 2 3 3 8 2" xfId="7486" xr:uid="{00000000-0005-0000-0000-000002100000}"/>
    <cellStyle name="Header2 2 3 3 8 2 2" xfId="10059" xr:uid="{00000000-0005-0000-0000-000002100000}"/>
    <cellStyle name="Header2 2 3 3 8 3" xfId="8725" xr:uid="{00000000-0005-0000-0000-000001100000}"/>
    <cellStyle name="Header2 2 3 3 9" xfId="5885" xr:uid="{00000000-0005-0000-0000-000003100000}"/>
    <cellStyle name="Header2 2 3 3 9 2" xfId="7487" xr:uid="{00000000-0005-0000-0000-000004100000}"/>
    <cellStyle name="Header2 2 3 3 9 2 2" xfId="10060" xr:uid="{00000000-0005-0000-0000-000004100000}"/>
    <cellStyle name="Header2 2 3 3 9 3" xfId="8726" xr:uid="{00000000-0005-0000-0000-000003100000}"/>
    <cellStyle name="Header2 2 3 4" xfId="5886" xr:uid="{00000000-0005-0000-0000-000005100000}"/>
    <cellStyle name="Header2 2 3 4 2" xfId="5887" xr:uid="{00000000-0005-0000-0000-000006100000}"/>
    <cellStyle name="Header2 2 3 4 2 2" xfId="5888" xr:uid="{00000000-0005-0000-0000-000007100000}"/>
    <cellStyle name="Header2 2 3 4 2 2 2" xfId="5889" xr:uid="{00000000-0005-0000-0000-000008100000}"/>
    <cellStyle name="Header2 2 3 4 2 2 2 2" xfId="7491" xr:uid="{00000000-0005-0000-0000-000009100000}"/>
    <cellStyle name="Header2 2 3 4 2 2 2 2 2" xfId="10064" xr:uid="{00000000-0005-0000-0000-000009100000}"/>
    <cellStyle name="Header2 2 3 4 2 2 2 3" xfId="8730" xr:uid="{00000000-0005-0000-0000-000008100000}"/>
    <cellStyle name="Header2 2 3 4 2 2 3" xfId="5890" xr:uid="{00000000-0005-0000-0000-00000A100000}"/>
    <cellStyle name="Header2 2 3 4 2 2 3 2" xfId="7492" xr:uid="{00000000-0005-0000-0000-00000B100000}"/>
    <cellStyle name="Header2 2 3 4 2 2 3 2 2" xfId="10065" xr:uid="{00000000-0005-0000-0000-00000B100000}"/>
    <cellStyle name="Header2 2 3 4 2 2 3 3" xfId="8731" xr:uid="{00000000-0005-0000-0000-00000A100000}"/>
    <cellStyle name="Header2 2 3 4 2 2 4" xfId="5891" xr:uid="{00000000-0005-0000-0000-00000C100000}"/>
    <cellStyle name="Header2 2 3 4 2 2 4 2" xfId="7493" xr:uid="{00000000-0005-0000-0000-00000D100000}"/>
    <cellStyle name="Header2 2 3 4 2 2 4 2 2" xfId="10066" xr:uid="{00000000-0005-0000-0000-00000D100000}"/>
    <cellStyle name="Header2 2 3 4 2 2 4 3" xfId="8732" xr:uid="{00000000-0005-0000-0000-00000C100000}"/>
    <cellStyle name="Header2 2 3 4 2 2 5" xfId="7490" xr:uid="{00000000-0005-0000-0000-00000E100000}"/>
    <cellStyle name="Header2 2 3 4 2 2 5 2" xfId="10063" xr:uid="{00000000-0005-0000-0000-00000E100000}"/>
    <cellStyle name="Header2 2 3 4 2 2 6" xfId="8729" xr:uid="{00000000-0005-0000-0000-000007100000}"/>
    <cellStyle name="Header2 2 3 4 2 3" xfId="5892" xr:uid="{00000000-0005-0000-0000-00000F100000}"/>
    <cellStyle name="Header2 2 3 4 2 3 2" xfId="7494" xr:uid="{00000000-0005-0000-0000-000010100000}"/>
    <cellStyle name="Header2 2 3 4 2 3 2 2" xfId="10067" xr:uid="{00000000-0005-0000-0000-000010100000}"/>
    <cellStyle name="Header2 2 3 4 2 3 3" xfId="8733" xr:uid="{00000000-0005-0000-0000-00000F100000}"/>
    <cellStyle name="Header2 2 3 4 2 4" xfId="5893" xr:uid="{00000000-0005-0000-0000-000011100000}"/>
    <cellStyle name="Header2 2 3 4 2 4 2" xfId="7495" xr:uid="{00000000-0005-0000-0000-000012100000}"/>
    <cellStyle name="Header2 2 3 4 2 4 2 2" xfId="10068" xr:uid="{00000000-0005-0000-0000-000012100000}"/>
    <cellStyle name="Header2 2 3 4 2 4 3" xfId="8734" xr:uid="{00000000-0005-0000-0000-000011100000}"/>
    <cellStyle name="Header2 2 3 4 2 5" xfId="5894" xr:uid="{00000000-0005-0000-0000-000013100000}"/>
    <cellStyle name="Header2 2 3 4 2 5 2" xfId="7496" xr:uid="{00000000-0005-0000-0000-000014100000}"/>
    <cellStyle name="Header2 2 3 4 2 5 2 2" xfId="10069" xr:uid="{00000000-0005-0000-0000-000014100000}"/>
    <cellStyle name="Header2 2 3 4 2 5 3" xfId="8735" xr:uid="{00000000-0005-0000-0000-000013100000}"/>
    <cellStyle name="Header2 2 3 4 2 6" xfId="7489" xr:uid="{00000000-0005-0000-0000-000015100000}"/>
    <cellStyle name="Header2 2 3 4 2 6 2" xfId="10062" xr:uid="{00000000-0005-0000-0000-000015100000}"/>
    <cellStyle name="Header2 2 3 4 2 7" xfId="8728" xr:uid="{00000000-0005-0000-0000-000006100000}"/>
    <cellStyle name="Header2 2 3 4 3" xfId="5895" xr:uid="{00000000-0005-0000-0000-000016100000}"/>
    <cellStyle name="Header2 2 3 4 3 2" xfId="5896" xr:uid="{00000000-0005-0000-0000-000017100000}"/>
    <cellStyle name="Header2 2 3 4 3 2 2" xfId="7498" xr:uid="{00000000-0005-0000-0000-000018100000}"/>
    <cellStyle name="Header2 2 3 4 3 2 2 2" xfId="10071" xr:uid="{00000000-0005-0000-0000-000018100000}"/>
    <cellStyle name="Header2 2 3 4 3 2 3" xfId="8737" xr:uid="{00000000-0005-0000-0000-000017100000}"/>
    <cellStyle name="Header2 2 3 4 3 3" xfId="5897" xr:uid="{00000000-0005-0000-0000-000019100000}"/>
    <cellStyle name="Header2 2 3 4 3 3 2" xfId="7499" xr:uid="{00000000-0005-0000-0000-00001A100000}"/>
    <cellStyle name="Header2 2 3 4 3 3 2 2" xfId="10072" xr:uid="{00000000-0005-0000-0000-00001A100000}"/>
    <cellStyle name="Header2 2 3 4 3 3 3" xfId="8738" xr:uid="{00000000-0005-0000-0000-000019100000}"/>
    <cellStyle name="Header2 2 3 4 3 4" xfId="5898" xr:uid="{00000000-0005-0000-0000-00001B100000}"/>
    <cellStyle name="Header2 2 3 4 3 4 2" xfId="7500" xr:uid="{00000000-0005-0000-0000-00001C100000}"/>
    <cellStyle name="Header2 2 3 4 3 4 2 2" xfId="10073" xr:uid="{00000000-0005-0000-0000-00001C100000}"/>
    <cellStyle name="Header2 2 3 4 3 4 3" xfId="8739" xr:uid="{00000000-0005-0000-0000-00001B100000}"/>
    <cellStyle name="Header2 2 3 4 3 5" xfId="7497" xr:uid="{00000000-0005-0000-0000-00001D100000}"/>
    <cellStyle name="Header2 2 3 4 3 5 2" xfId="10070" xr:uid="{00000000-0005-0000-0000-00001D100000}"/>
    <cellStyle name="Header2 2 3 4 3 6" xfId="8736" xr:uid="{00000000-0005-0000-0000-000016100000}"/>
    <cellStyle name="Header2 2 3 4 4" xfId="5899" xr:uid="{00000000-0005-0000-0000-00001E100000}"/>
    <cellStyle name="Header2 2 3 4 4 2" xfId="5900" xr:uid="{00000000-0005-0000-0000-00001F100000}"/>
    <cellStyle name="Header2 2 3 4 4 2 2" xfId="7502" xr:uid="{00000000-0005-0000-0000-000020100000}"/>
    <cellStyle name="Header2 2 3 4 4 2 2 2" xfId="10075" xr:uid="{00000000-0005-0000-0000-000020100000}"/>
    <cellStyle name="Header2 2 3 4 4 2 3" xfId="8741" xr:uid="{00000000-0005-0000-0000-00001F100000}"/>
    <cellStyle name="Header2 2 3 4 4 3" xfId="5901" xr:uid="{00000000-0005-0000-0000-000021100000}"/>
    <cellStyle name="Header2 2 3 4 4 3 2" xfId="7503" xr:uid="{00000000-0005-0000-0000-000022100000}"/>
    <cellStyle name="Header2 2 3 4 4 3 2 2" xfId="10076" xr:uid="{00000000-0005-0000-0000-000022100000}"/>
    <cellStyle name="Header2 2 3 4 4 3 3" xfId="8742" xr:uid="{00000000-0005-0000-0000-000021100000}"/>
    <cellStyle name="Header2 2 3 4 4 4" xfId="5902" xr:uid="{00000000-0005-0000-0000-000023100000}"/>
    <cellStyle name="Header2 2 3 4 4 4 2" xfId="7504" xr:uid="{00000000-0005-0000-0000-000024100000}"/>
    <cellStyle name="Header2 2 3 4 4 4 2 2" xfId="10077" xr:uid="{00000000-0005-0000-0000-000024100000}"/>
    <cellStyle name="Header2 2 3 4 4 4 3" xfId="8743" xr:uid="{00000000-0005-0000-0000-000023100000}"/>
    <cellStyle name="Header2 2 3 4 4 5" xfId="7501" xr:uid="{00000000-0005-0000-0000-000025100000}"/>
    <cellStyle name="Header2 2 3 4 4 5 2" xfId="10074" xr:uid="{00000000-0005-0000-0000-000025100000}"/>
    <cellStyle name="Header2 2 3 4 4 6" xfId="8740" xr:uid="{00000000-0005-0000-0000-00001E100000}"/>
    <cellStyle name="Header2 2 3 4 5" xfId="5903" xr:uid="{00000000-0005-0000-0000-000026100000}"/>
    <cellStyle name="Header2 2 3 4 5 2" xfId="7505" xr:uid="{00000000-0005-0000-0000-000027100000}"/>
    <cellStyle name="Header2 2 3 4 5 2 2" xfId="10078" xr:uid="{00000000-0005-0000-0000-000027100000}"/>
    <cellStyle name="Header2 2 3 4 5 3" xfId="8744" xr:uid="{00000000-0005-0000-0000-000026100000}"/>
    <cellStyle name="Header2 2 3 4 6" xfId="5904" xr:uid="{00000000-0005-0000-0000-000028100000}"/>
    <cellStyle name="Header2 2 3 4 6 2" xfId="7506" xr:uid="{00000000-0005-0000-0000-000029100000}"/>
    <cellStyle name="Header2 2 3 4 6 2 2" xfId="10079" xr:uid="{00000000-0005-0000-0000-000029100000}"/>
    <cellStyle name="Header2 2 3 4 6 3" xfId="8745" xr:uid="{00000000-0005-0000-0000-000028100000}"/>
    <cellStyle name="Header2 2 3 4 7" xfId="5905" xr:uid="{00000000-0005-0000-0000-00002A100000}"/>
    <cellStyle name="Header2 2 3 4 7 2" xfId="7507" xr:uid="{00000000-0005-0000-0000-00002B100000}"/>
    <cellStyle name="Header2 2 3 4 7 2 2" xfId="10080" xr:uid="{00000000-0005-0000-0000-00002B100000}"/>
    <cellStyle name="Header2 2 3 4 7 3" xfId="8746" xr:uid="{00000000-0005-0000-0000-00002A100000}"/>
    <cellStyle name="Header2 2 3 4 8" xfId="7488" xr:uid="{00000000-0005-0000-0000-00002C100000}"/>
    <cellStyle name="Header2 2 3 4 8 2" xfId="10061" xr:uid="{00000000-0005-0000-0000-00002C100000}"/>
    <cellStyle name="Header2 2 3 4 9" xfId="8727" xr:uid="{00000000-0005-0000-0000-000005100000}"/>
    <cellStyle name="Header2 2 3 5" xfId="5906" xr:uid="{00000000-0005-0000-0000-00002D100000}"/>
    <cellStyle name="Header2 2 3 5 2" xfId="5907" xr:uid="{00000000-0005-0000-0000-00002E100000}"/>
    <cellStyle name="Header2 2 3 5 2 2" xfId="5908" xr:uid="{00000000-0005-0000-0000-00002F100000}"/>
    <cellStyle name="Header2 2 3 5 2 2 2" xfId="7510" xr:uid="{00000000-0005-0000-0000-000030100000}"/>
    <cellStyle name="Header2 2 3 5 2 2 2 2" xfId="10083" xr:uid="{00000000-0005-0000-0000-000030100000}"/>
    <cellStyle name="Header2 2 3 5 2 2 3" xfId="8749" xr:uid="{00000000-0005-0000-0000-00002F100000}"/>
    <cellStyle name="Header2 2 3 5 2 3" xfId="5909" xr:uid="{00000000-0005-0000-0000-000031100000}"/>
    <cellStyle name="Header2 2 3 5 2 3 2" xfId="7511" xr:uid="{00000000-0005-0000-0000-000032100000}"/>
    <cellStyle name="Header2 2 3 5 2 3 2 2" xfId="10084" xr:uid="{00000000-0005-0000-0000-000032100000}"/>
    <cellStyle name="Header2 2 3 5 2 3 3" xfId="8750" xr:uid="{00000000-0005-0000-0000-000031100000}"/>
    <cellStyle name="Header2 2 3 5 2 4" xfId="5910" xr:uid="{00000000-0005-0000-0000-000033100000}"/>
    <cellStyle name="Header2 2 3 5 2 4 2" xfId="7512" xr:uid="{00000000-0005-0000-0000-000034100000}"/>
    <cellStyle name="Header2 2 3 5 2 4 2 2" xfId="10085" xr:uid="{00000000-0005-0000-0000-000034100000}"/>
    <cellStyle name="Header2 2 3 5 2 4 3" xfId="8751" xr:uid="{00000000-0005-0000-0000-000033100000}"/>
    <cellStyle name="Header2 2 3 5 2 5" xfId="7509" xr:uid="{00000000-0005-0000-0000-000035100000}"/>
    <cellStyle name="Header2 2 3 5 2 5 2" xfId="10082" xr:uid="{00000000-0005-0000-0000-000035100000}"/>
    <cellStyle name="Header2 2 3 5 2 6" xfId="8748" xr:uid="{00000000-0005-0000-0000-00002E100000}"/>
    <cellStyle name="Header2 2 3 5 3" xfId="5911" xr:uid="{00000000-0005-0000-0000-000036100000}"/>
    <cellStyle name="Header2 2 3 5 3 2" xfId="7513" xr:uid="{00000000-0005-0000-0000-000037100000}"/>
    <cellStyle name="Header2 2 3 5 3 2 2" xfId="10086" xr:uid="{00000000-0005-0000-0000-000037100000}"/>
    <cellStyle name="Header2 2 3 5 3 3" xfId="8752" xr:uid="{00000000-0005-0000-0000-000036100000}"/>
    <cellStyle name="Header2 2 3 5 4" xfId="5912" xr:uid="{00000000-0005-0000-0000-000038100000}"/>
    <cellStyle name="Header2 2 3 5 4 2" xfId="7514" xr:uid="{00000000-0005-0000-0000-000039100000}"/>
    <cellStyle name="Header2 2 3 5 4 2 2" xfId="10087" xr:uid="{00000000-0005-0000-0000-000039100000}"/>
    <cellStyle name="Header2 2 3 5 4 3" xfId="8753" xr:uid="{00000000-0005-0000-0000-000038100000}"/>
    <cellStyle name="Header2 2 3 5 5" xfId="5913" xr:uid="{00000000-0005-0000-0000-00003A100000}"/>
    <cellStyle name="Header2 2 3 5 5 2" xfId="7515" xr:uid="{00000000-0005-0000-0000-00003B100000}"/>
    <cellStyle name="Header2 2 3 5 5 2 2" xfId="10088" xr:uid="{00000000-0005-0000-0000-00003B100000}"/>
    <cellStyle name="Header2 2 3 5 5 3" xfId="8754" xr:uid="{00000000-0005-0000-0000-00003A100000}"/>
    <cellStyle name="Header2 2 3 5 6" xfId="7508" xr:uid="{00000000-0005-0000-0000-00003C100000}"/>
    <cellStyle name="Header2 2 3 5 6 2" xfId="10081" xr:uid="{00000000-0005-0000-0000-00003C100000}"/>
    <cellStyle name="Header2 2 3 5 7" xfId="8747" xr:uid="{00000000-0005-0000-0000-00002D100000}"/>
    <cellStyle name="Header2 2 3 6" xfId="5914" xr:uid="{00000000-0005-0000-0000-00003D100000}"/>
    <cellStyle name="Header2 2 3 6 2" xfId="5915" xr:uid="{00000000-0005-0000-0000-00003E100000}"/>
    <cellStyle name="Header2 2 3 6 2 2" xfId="7517" xr:uid="{00000000-0005-0000-0000-00003F100000}"/>
    <cellStyle name="Header2 2 3 6 2 2 2" xfId="10090" xr:uid="{00000000-0005-0000-0000-00003F100000}"/>
    <cellStyle name="Header2 2 3 6 2 3" xfId="8756" xr:uid="{00000000-0005-0000-0000-00003E100000}"/>
    <cellStyle name="Header2 2 3 6 3" xfId="5916" xr:uid="{00000000-0005-0000-0000-000040100000}"/>
    <cellStyle name="Header2 2 3 6 3 2" xfId="7518" xr:uid="{00000000-0005-0000-0000-000041100000}"/>
    <cellStyle name="Header2 2 3 6 3 2 2" xfId="10091" xr:uid="{00000000-0005-0000-0000-000041100000}"/>
    <cellStyle name="Header2 2 3 6 3 3" xfId="8757" xr:uid="{00000000-0005-0000-0000-000040100000}"/>
    <cellStyle name="Header2 2 3 6 4" xfId="5917" xr:uid="{00000000-0005-0000-0000-000042100000}"/>
    <cellStyle name="Header2 2 3 6 4 2" xfId="7519" xr:uid="{00000000-0005-0000-0000-000043100000}"/>
    <cellStyle name="Header2 2 3 6 4 2 2" xfId="10092" xr:uid="{00000000-0005-0000-0000-000043100000}"/>
    <cellStyle name="Header2 2 3 6 4 3" xfId="8758" xr:uid="{00000000-0005-0000-0000-000042100000}"/>
    <cellStyle name="Header2 2 3 6 5" xfId="7516" xr:uid="{00000000-0005-0000-0000-000044100000}"/>
    <cellStyle name="Header2 2 3 6 5 2" xfId="10089" xr:uid="{00000000-0005-0000-0000-000044100000}"/>
    <cellStyle name="Header2 2 3 6 6" xfId="8755" xr:uid="{00000000-0005-0000-0000-00003D100000}"/>
    <cellStyle name="Header2 2 3 7" xfId="5918" xr:uid="{00000000-0005-0000-0000-000045100000}"/>
    <cellStyle name="Header2 2 3 7 2" xfId="5919" xr:uid="{00000000-0005-0000-0000-000046100000}"/>
    <cellStyle name="Header2 2 3 7 2 2" xfId="7521" xr:uid="{00000000-0005-0000-0000-000047100000}"/>
    <cellStyle name="Header2 2 3 7 2 2 2" xfId="10094" xr:uid="{00000000-0005-0000-0000-000047100000}"/>
    <cellStyle name="Header2 2 3 7 2 3" xfId="8760" xr:uid="{00000000-0005-0000-0000-000046100000}"/>
    <cellStyle name="Header2 2 3 7 3" xfId="5920" xr:uid="{00000000-0005-0000-0000-000048100000}"/>
    <cellStyle name="Header2 2 3 7 3 2" xfId="7522" xr:uid="{00000000-0005-0000-0000-000049100000}"/>
    <cellStyle name="Header2 2 3 7 3 2 2" xfId="10095" xr:uid="{00000000-0005-0000-0000-000049100000}"/>
    <cellStyle name="Header2 2 3 7 3 3" xfId="8761" xr:uid="{00000000-0005-0000-0000-000048100000}"/>
    <cellStyle name="Header2 2 3 7 4" xfId="5921" xr:uid="{00000000-0005-0000-0000-00004A100000}"/>
    <cellStyle name="Header2 2 3 7 4 2" xfId="7523" xr:uid="{00000000-0005-0000-0000-00004B100000}"/>
    <cellStyle name="Header2 2 3 7 4 2 2" xfId="10096" xr:uid="{00000000-0005-0000-0000-00004B100000}"/>
    <cellStyle name="Header2 2 3 7 4 3" xfId="8762" xr:uid="{00000000-0005-0000-0000-00004A100000}"/>
    <cellStyle name="Header2 2 3 7 5" xfId="7520" xr:uid="{00000000-0005-0000-0000-00004C100000}"/>
    <cellStyle name="Header2 2 3 7 5 2" xfId="10093" xr:uid="{00000000-0005-0000-0000-00004C100000}"/>
    <cellStyle name="Header2 2 3 7 6" xfId="8759" xr:uid="{00000000-0005-0000-0000-000045100000}"/>
    <cellStyle name="Header2 2 3 8" xfId="5922" xr:uid="{00000000-0005-0000-0000-00004D100000}"/>
    <cellStyle name="Header2 2 3 8 2" xfId="7524" xr:uid="{00000000-0005-0000-0000-00004E100000}"/>
    <cellStyle name="Header2 2 3 8 2 2" xfId="10097" xr:uid="{00000000-0005-0000-0000-00004E100000}"/>
    <cellStyle name="Header2 2 3 8 3" xfId="8763" xr:uid="{00000000-0005-0000-0000-00004D100000}"/>
    <cellStyle name="Header2 2 3 9" xfId="5923" xr:uid="{00000000-0005-0000-0000-00004F100000}"/>
    <cellStyle name="Header2 2 3 9 2" xfId="7525" xr:uid="{00000000-0005-0000-0000-000050100000}"/>
    <cellStyle name="Header2 2 3 9 2 2" xfId="10098" xr:uid="{00000000-0005-0000-0000-000050100000}"/>
    <cellStyle name="Header2 2 3 9 3" xfId="8764" xr:uid="{00000000-0005-0000-0000-00004F100000}"/>
    <cellStyle name="Header2 2 4" xfId="5924" xr:uid="{00000000-0005-0000-0000-000051100000}"/>
    <cellStyle name="Header2 2 4 2" xfId="5925" xr:uid="{00000000-0005-0000-0000-000052100000}"/>
    <cellStyle name="Header2 2 4 2 10" xfId="7527" xr:uid="{00000000-0005-0000-0000-000053100000}"/>
    <cellStyle name="Header2 2 4 2 10 2" xfId="10100" xr:uid="{00000000-0005-0000-0000-000053100000}"/>
    <cellStyle name="Header2 2 4 2 11" xfId="8766" xr:uid="{00000000-0005-0000-0000-000052100000}"/>
    <cellStyle name="Header2 2 4 2 2" xfId="5926" xr:uid="{00000000-0005-0000-0000-000054100000}"/>
    <cellStyle name="Header2 2 4 2 2 10" xfId="7528" xr:uid="{00000000-0005-0000-0000-000055100000}"/>
    <cellStyle name="Header2 2 4 2 2 10 2" xfId="10101" xr:uid="{00000000-0005-0000-0000-000055100000}"/>
    <cellStyle name="Header2 2 4 2 2 11" xfId="8767" xr:uid="{00000000-0005-0000-0000-000054100000}"/>
    <cellStyle name="Header2 2 4 2 2 2" xfId="5927" xr:uid="{00000000-0005-0000-0000-000056100000}"/>
    <cellStyle name="Header2 2 4 2 2 2 2" xfId="5928" xr:uid="{00000000-0005-0000-0000-000057100000}"/>
    <cellStyle name="Header2 2 4 2 2 2 2 2" xfId="5929" xr:uid="{00000000-0005-0000-0000-000058100000}"/>
    <cellStyle name="Header2 2 4 2 2 2 2 2 2" xfId="5930" xr:uid="{00000000-0005-0000-0000-000059100000}"/>
    <cellStyle name="Header2 2 4 2 2 2 2 2 2 2" xfId="7532" xr:uid="{00000000-0005-0000-0000-00005A100000}"/>
    <cellStyle name="Header2 2 4 2 2 2 2 2 2 2 2" xfId="10105" xr:uid="{00000000-0005-0000-0000-00005A100000}"/>
    <cellStyle name="Header2 2 4 2 2 2 2 2 2 3" xfId="8771" xr:uid="{00000000-0005-0000-0000-000059100000}"/>
    <cellStyle name="Header2 2 4 2 2 2 2 2 3" xfId="5931" xr:uid="{00000000-0005-0000-0000-00005B100000}"/>
    <cellStyle name="Header2 2 4 2 2 2 2 2 3 2" xfId="7533" xr:uid="{00000000-0005-0000-0000-00005C100000}"/>
    <cellStyle name="Header2 2 4 2 2 2 2 2 3 2 2" xfId="10106" xr:uid="{00000000-0005-0000-0000-00005C100000}"/>
    <cellStyle name="Header2 2 4 2 2 2 2 2 3 3" xfId="8772" xr:uid="{00000000-0005-0000-0000-00005B100000}"/>
    <cellStyle name="Header2 2 4 2 2 2 2 2 4" xfId="5932" xr:uid="{00000000-0005-0000-0000-00005D100000}"/>
    <cellStyle name="Header2 2 4 2 2 2 2 2 4 2" xfId="7534" xr:uid="{00000000-0005-0000-0000-00005E100000}"/>
    <cellStyle name="Header2 2 4 2 2 2 2 2 4 2 2" xfId="10107" xr:uid="{00000000-0005-0000-0000-00005E100000}"/>
    <cellStyle name="Header2 2 4 2 2 2 2 2 4 3" xfId="8773" xr:uid="{00000000-0005-0000-0000-00005D100000}"/>
    <cellStyle name="Header2 2 4 2 2 2 2 2 5" xfId="7531" xr:uid="{00000000-0005-0000-0000-00005F100000}"/>
    <cellStyle name="Header2 2 4 2 2 2 2 2 5 2" xfId="10104" xr:uid="{00000000-0005-0000-0000-00005F100000}"/>
    <cellStyle name="Header2 2 4 2 2 2 2 2 6" xfId="8770" xr:uid="{00000000-0005-0000-0000-000058100000}"/>
    <cellStyle name="Header2 2 4 2 2 2 2 3" xfId="5933" xr:uid="{00000000-0005-0000-0000-000060100000}"/>
    <cellStyle name="Header2 2 4 2 2 2 2 3 2" xfId="7535" xr:uid="{00000000-0005-0000-0000-000061100000}"/>
    <cellStyle name="Header2 2 4 2 2 2 2 3 2 2" xfId="10108" xr:uid="{00000000-0005-0000-0000-000061100000}"/>
    <cellStyle name="Header2 2 4 2 2 2 2 3 3" xfId="8774" xr:uid="{00000000-0005-0000-0000-000060100000}"/>
    <cellStyle name="Header2 2 4 2 2 2 2 4" xfId="5934" xr:uid="{00000000-0005-0000-0000-000062100000}"/>
    <cellStyle name="Header2 2 4 2 2 2 2 4 2" xfId="7536" xr:uid="{00000000-0005-0000-0000-000063100000}"/>
    <cellStyle name="Header2 2 4 2 2 2 2 4 2 2" xfId="10109" xr:uid="{00000000-0005-0000-0000-000063100000}"/>
    <cellStyle name="Header2 2 4 2 2 2 2 4 3" xfId="8775" xr:uid="{00000000-0005-0000-0000-000062100000}"/>
    <cellStyle name="Header2 2 4 2 2 2 2 5" xfId="5935" xr:uid="{00000000-0005-0000-0000-000064100000}"/>
    <cellStyle name="Header2 2 4 2 2 2 2 5 2" xfId="7537" xr:uid="{00000000-0005-0000-0000-000065100000}"/>
    <cellStyle name="Header2 2 4 2 2 2 2 5 2 2" xfId="10110" xr:uid="{00000000-0005-0000-0000-000065100000}"/>
    <cellStyle name="Header2 2 4 2 2 2 2 5 3" xfId="8776" xr:uid="{00000000-0005-0000-0000-000064100000}"/>
    <cellStyle name="Header2 2 4 2 2 2 2 6" xfId="7530" xr:uid="{00000000-0005-0000-0000-000066100000}"/>
    <cellStyle name="Header2 2 4 2 2 2 2 6 2" xfId="10103" xr:uid="{00000000-0005-0000-0000-000066100000}"/>
    <cellStyle name="Header2 2 4 2 2 2 2 7" xfId="8769" xr:uid="{00000000-0005-0000-0000-000057100000}"/>
    <cellStyle name="Header2 2 4 2 2 2 3" xfId="5936" xr:uid="{00000000-0005-0000-0000-000067100000}"/>
    <cellStyle name="Header2 2 4 2 2 2 3 2" xfId="5937" xr:uid="{00000000-0005-0000-0000-000068100000}"/>
    <cellStyle name="Header2 2 4 2 2 2 3 2 2" xfId="7539" xr:uid="{00000000-0005-0000-0000-000069100000}"/>
    <cellStyle name="Header2 2 4 2 2 2 3 2 2 2" xfId="10112" xr:uid="{00000000-0005-0000-0000-000069100000}"/>
    <cellStyle name="Header2 2 4 2 2 2 3 2 3" xfId="8778" xr:uid="{00000000-0005-0000-0000-000068100000}"/>
    <cellStyle name="Header2 2 4 2 2 2 3 3" xfId="5938" xr:uid="{00000000-0005-0000-0000-00006A100000}"/>
    <cellStyle name="Header2 2 4 2 2 2 3 3 2" xfId="7540" xr:uid="{00000000-0005-0000-0000-00006B100000}"/>
    <cellStyle name="Header2 2 4 2 2 2 3 3 2 2" xfId="10113" xr:uid="{00000000-0005-0000-0000-00006B100000}"/>
    <cellStyle name="Header2 2 4 2 2 2 3 3 3" xfId="8779" xr:uid="{00000000-0005-0000-0000-00006A100000}"/>
    <cellStyle name="Header2 2 4 2 2 2 3 4" xfId="5939" xr:uid="{00000000-0005-0000-0000-00006C100000}"/>
    <cellStyle name="Header2 2 4 2 2 2 3 4 2" xfId="7541" xr:uid="{00000000-0005-0000-0000-00006D100000}"/>
    <cellStyle name="Header2 2 4 2 2 2 3 4 2 2" xfId="10114" xr:uid="{00000000-0005-0000-0000-00006D100000}"/>
    <cellStyle name="Header2 2 4 2 2 2 3 4 3" xfId="8780" xr:uid="{00000000-0005-0000-0000-00006C100000}"/>
    <cellStyle name="Header2 2 4 2 2 2 3 5" xfId="7538" xr:uid="{00000000-0005-0000-0000-00006E100000}"/>
    <cellStyle name="Header2 2 4 2 2 2 3 5 2" xfId="10111" xr:uid="{00000000-0005-0000-0000-00006E100000}"/>
    <cellStyle name="Header2 2 4 2 2 2 3 6" xfId="8777" xr:uid="{00000000-0005-0000-0000-000067100000}"/>
    <cellStyle name="Header2 2 4 2 2 2 4" xfId="5940" xr:uid="{00000000-0005-0000-0000-00006F100000}"/>
    <cellStyle name="Header2 2 4 2 2 2 4 2" xfId="5941" xr:uid="{00000000-0005-0000-0000-000070100000}"/>
    <cellStyle name="Header2 2 4 2 2 2 4 2 2" xfId="7543" xr:uid="{00000000-0005-0000-0000-000071100000}"/>
    <cellStyle name="Header2 2 4 2 2 2 4 2 2 2" xfId="10116" xr:uid="{00000000-0005-0000-0000-000071100000}"/>
    <cellStyle name="Header2 2 4 2 2 2 4 2 3" xfId="8782" xr:uid="{00000000-0005-0000-0000-000070100000}"/>
    <cellStyle name="Header2 2 4 2 2 2 4 3" xfId="5942" xr:uid="{00000000-0005-0000-0000-000072100000}"/>
    <cellStyle name="Header2 2 4 2 2 2 4 3 2" xfId="7544" xr:uid="{00000000-0005-0000-0000-000073100000}"/>
    <cellStyle name="Header2 2 4 2 2 2 4 3 2 2" xfId="10117" xr:uid="{00000000-0005-0000-0000-000073100000}"/>
    <cellStyle name="Header2 2 4 2 2 2 4 3 3" xfId="8783" xr:uid="{00000000-0005-0000-0000-000072100000}"/>
    <cellStyle name="Header2 2 4 2 2 2 4 4" xfId="5943" xr:uid="{00000000-0005-0000-0000-000074100000}"/>
    <cellStyle name="Header2 2 4 2 2 2 4 4 2" xfId="7545" xr:uid="{00000000-0005-0000-0000-000075100000}"/>
    <cellStyle name="Header2 2 4 2 2 2 4 4 2 2" xfId="10118" xr:uid="{00000000-0005-0000-0000-000075100000}"/>
    <cellStyle name="Header2 2 4 2 2 2 4 4 3" xfId="8784" xr:uid="{00000000-0005-0000-0000-000074100000}"/>
    <cellStyle name="Header2 2 4 2 2 2 4 5" xfId="7542" xr:uid="{00000000-0005-0000-0000-000076100000}"/>
    <cellStyle name="Header2 2 4 2 2 2 4 5 2" xfId="10115" xr:uid="{00000000-0005-0000-0000-000076100000}"/>
    <cellStyle name="Header2 2 4 2 2 2 4 6" xfId="8781" xr:uid="{00000000-0005-0000-0000-00006F100000}"/>
    <cellStyle name="Header2 2 4 2 2 2 5" xfId="5944" xr:uid="{00000000-0005-0000-0000-000077100000}"/>
    <cellStyle name="Header2 2 4 2 2 2 5 2" xfId="7546" xr:uid="{00000000-0005-0000-0000-000078100000}"/>
    <cellStyle name="Header2 2 4 2 2 2 5 2 2" xfId="10119" xr:uid="{00000000-0005-0000-0000-000078100000}"/>
    <cellStyle name="Header2 2 4 2 2 2 5 3" xfId="8785" xr:uid="{00000000-0005-0000-0000-000077100000}"/>
    <cellStyle name="Header2 2 4 2 2 2 6" xfId="5945" xr:uid="{00000000-0005-0000-0000-000079100000}"/>
    <cellStyle name="Header2 2 4 2 2 2 6 2" xfId="7547" xr:uid="{00000000-0005-0000-0000-00007A100000}"/>
    <cellStyle name="Header2 2 4 2 2 2 6 2 2" xfId="10120" xr:uid="{00000000-0005-0000-0000-00007A100000}"/>
    <cellStyle name="Header2 2 4 2 2 2 6 3" xfId="8786" xr:uid="{00000000-0005-0000-0000-000079100000}"/>
    <cellStyle name="Header2 2 4 2 2 2 7" xfId="5946" xr:uid="{00000000-0005-0000-0000-00007B100000}"/>
    <cellStyle name="Header2 2 4 2 2 2 7 2" xfId="7548" xr:uid="{00000000-0005-0000-0000-00007C100000}"/>
    <cellStyle name="Header2 2 4 2 2 2 7 2 2" xfId="10121" xr:uid="{00000000-0005-0000-0000-00007C100000}"/>
    <cellStyle name="Header2 2 4 2 2 2 7 3" xfId="8787" xr:uid="{00000000-0005-0000-0000-00007B100000}"/>
    <cellStyle name="Header2 2 4 2 2 2 8" xfId="7529" xr:uid="{00000000-0005-0000-0000-00007D100000}"/>
    <cellStyle name="Header2 2 4 2 2 2 8 2" xfId="10102" xr:uid="{00000000-0005-0000-0000-00007D100000}"/>
    <cellStyle name="Header2 2 4 2 2 2 9" xfId="8768" xr:uid="{00000000-0005-0000-0000-000056100000}"/>
    <cellStyle name="Header2 2 4 2 2 3" xfId="5947" xr:uid="{00000000-0005-0000-0000-00007E100000}"/>
    <cellStyle name="Header2 2 4 2 2 3 2" xfId="5948" xr:uid="{00000000-0005-0000-0000-00007F100000}"/>
    <cellStyle name="Header2 2 4 2 2 3 2 2" xfId="5949" xr:uid="{00000000-0005-0000-0000-000080100000}"/>
    <cellStyle name="Header2 2 4 2 2 3 2 2 2" xfId="5950" xr:uid="{00000000-0005-0000-0000-000081100000}"/>
    <cellStyle name="Header2 2 4 2 2 3 2 2 2 2" xfId="7552" xr:uid="{00000000-0005-0000-0000-000082100000}"/>
    <cellStyle name="Header2 2 4 2 2 3 2 2 2 2 2" xfId="10125" xr:uid="{00000000-0005-0000-0000-000082100000}"/>
    <cellStyle name="Header2 2 4 2 2 3 2 2 2 3" xfId="8791" xr:uid="{00000000-0005-0000-0000-000081100000}"/>
    <cellStyle name="Header2 2 4 2 2 3 2 2 3" xfId="5951" xr:uid="{00000000-0005-0000-0000-000083100000}"/>
    <cellStyle name="Header2 2 4 2 2 3 2 2 3 2" xfId="7553" xr:uid="{00000000-0005-0000-0000-000084100000}"/>
    <cellStyle name="Header2 2 4 2 2 3 2 2 3 2 2" xfId="10126" xr:uid="{00000000-0005-0000-0000-000084100000}"/>
    <cellStyle name="Header2 2 4 2 2 3 2 2 3 3" xfId="8792" xr:uid="{00000000-0005-0000-0000-000083100000}"/>
    <cellStyle name="Header2 2 4 2 2 3 2 2 4" xfId="5952" xr:uid="{00000000-0005-0000-0000-000085100000}"/>
    <cellStyle name="Header2 2 4 2 2 3 2 2 4 2" xfId="7554" xr:uid="{00000000-0005-0000-0000-000086100000}"/>
    <cellStyle name="Header2 2 4 2 2 3 2 2 4 2 2" xfId="10127" xr:uid="{00000000-0005-0000-0000-000086100000}"/>
    <cellStyle name="Header2 2 4 2 2 3 2 2 4 3" xfId="8793" xr:uid="{00000000-0005-0000-0000-000085100000}"/>
    <cellStyle name="Header2 2 4 2 2 3 2 2 5" xfId="7551" xr:uid="{00000000-0005-0000-0000-000087100000}"/>
    <cellStyle name="Header2 2 4 2 2 3 2 2 5 2" xfId="10124" xr:uid="{00000000-0005-0000-0000-000087100000}"/>
    <cellStyle name="Header2 2 4 2 2 3 2 2 6" xfId="8790" xr:uid="{00000000-0005-0000-0000-000080100000}"/>
    <cellStyle name="Header2 2 4 2 2 3 2 3" xfId="5953" xr:uid="{00000000-0005-0000-0000-000088100000}"/>
    <cellStyle name="Header2 2 4 2 2 3 2 3 2" xfId="7555" xr:uid="{00000000-0005-0000-0000-000089100000}"/>
    <cellStyle name="Header2 2 4 2 2 3 2 3 2 2" xfId="10128" xr:uid="{00000000-0005-0000-0000-000089100000}"/>
    <cellStyle name="Header2 2 4 2 2 3 2 3 3" xfId="8794" xr:uid="{00000000-0005-0000-0000-000088100000}"/>
    <cellStyle name="Header2 2 4 2 2 3 2 4" xfId="5954" xr:uid="{00000000-0005-0000-0000-00008A100000}"/>
    <cellStyle name="Header2 2 4 2 2 3 2 4 2" xfId="7556" xr:uid="{00000000-0005-0000-0000-00008B100000}"/>
    <cellStyle name="Header2 2 4 2 2 3 2 4 2 2" xfId="10129" xr:uid="{00000000-0005-0000-0000-00008B100000}"/>
    <cellStyle name="Header2 2 4 2 2 3 2 4 3" xfId="8795" xr:uid="{00000000-0005-0000-0000-00008A100000}"/>
    <cellStyle name="Header2 2 4 2 2 3 2 5" xfId="5955" xr:uid="{00000000-0005-0000-0000-00008C100000}"/>
    <cellStyle name="Header2 2 4 2 2 3 2 5 2" xfId="7557" xr:uid="{00000000-0005-0000-0000-00008D100000}"/>
    <cellStyle name="Header2 2 4 2 2 3 2 5 2 2" xfId="10130" xr:uid="{00000000-0005-0000-0000-00008D100000}"/>
    <cellStyle name="Header2 2 4 2 2 3 2 5 3" xfId="8796" xr:uid="{00000000-0005-0000-0000-00008C100000}"/>
    <cellStyle name="Header2 2 4 2 2 3 2 6" xfId="7550" xr:uid="{00000000-0005-0000-0000-00008E100000}"/>
    <cellStyle name="Header2 2 4 2 2 3 2 6 2" xfId="10123" xr:uid="{00000000-0005-0000-0000-00008E100000}"/>
    <cellStyle name="Header2 2 4 2 2 3 2 7" xfId="8789" xr:uid="{00000000-0005-0000-0000-00007F100000}"/>
    <cellStyle name="Header2 2 4 2 2 3 3" xfId="5956" xr:uid="{00000000-0005-0000-0000-00008F100000}"/>
    <cellStyle name="Header2 2 4 2 2 3 3 2" xfId="5957" xr:uid="{00000000-0005-0000-0000-000090100000}"/>
    <cellStyle name="Header2 2 4 2 2 3 3 2 2" xfId="7559" xr:uid="{00000000-0005-0000-0000-000091100000}"/>
    <cellStyle name="Header2 2 4 2 2 3 3 2 2 2" xfId="10132" xr:uid="{00000000-0005-0000-0000-000091100000}"/>
    <cellStyle name="Header2 2 4 2 2 3 3 2 3" xfId="8798" xr:uid="{00000000-0005-0000-0000-000090100000}"/>
    <cellStyle name="Header2 2 4 2 2 3 3 3" xfId="5958" xr:uid="{00000000-0005-0000-0000-000092100000}"/>
    <cellStyle name="Header2 2 4 2 2 3 3 3 2" xfId="7560" xr:uid="{00000000-0005-0000-0000-000093100000}"/>
    <cellStyle name="Header2 2 4 2 2 3 3 3 2 2" xfId="10133" xr:uid="{00000000-0005-0000-0000-000093100000}"/>
    <cellStyle name="Header2 2 4 2 2 3 3 3 3" xfId="8799" xr:uid="{00000000-0005-0000-0000-000092100000}"/>
    <cellStyle name="Header2 2 4 2 2 3 3 4" xfId="5959" xr:uid="{00000000-0005-0000-0000-000094100000}"/>
    <cellStyle name="Header2 2 4 2 2 3 3 4 2" xfId="7561" xr:uid="{00000000-0005-0000-0000-000095100000}"/>
    <cellStyle name="Header2 2 4 2 2 3 3 4 2 2" xfId="10134" xr:uid="{00000000-0005-0000-0000-000095100000}"/>
    <cellStyle name="Header2 2 4 2 2 3 3 4 3" xfId="8800" xr:uid="{00000000-0005-0000-0000-000094100000}"/>
    <cellStyle name="Header2 2 4 2 2 3 3 5" xfId="7558" xr:uid="{00000000-0005-0000-0000-000096100000}"/>
    <cellStyle name="Header2 2 4 2 2 3 3 5 2" xfId="10131" xr:uid="{00000000-0005-0000-0000-000096100000}"/>
    <cellStyle name="Header2 2 4 2 2 3 3 6" xfId="8797" xr:uid="{00000000-0005-0000-0000-00008F100000}"/>
    <cellStyle name="Header2 2 4 2 2 3 4" xfId="5960" xr:uid="{00000000-0005-0000-0000-000097100000}"/>
    <cellStyle name="Header2 2 4 2 2 3 4 2" xfId="5961" xr:uid="{00000000-0005-0000-0000-000098100000}"/>
    <cellStyle name="Header2 2 4 2 2 3 4 2 2" xfId="7563" xr:uid="{00000000-0005-0000-0000-000099100000}"/>
    <cellStyle name="Header2 2 4 2 2 3 4 2 2 2" xfId="10136" xr:uid="{00000000-0005-0000-0000-000099100000}"/>
    <cellStyle name="Header2 2 4 2 2 3 4 2 3" xfId="8802" xr:uid="{00000000-0005-0000-0000-000098100000}"/>
    <cellStyle name="Header2 2 4 2 2 3 4 3" xfId="5962" xr:uid="{00000000-0005-0000-0000-00009A100000}"/>
    <cellStyle name="Header2 2 4 2 2 3 4 3 2" xfId="7564" xr:uid="{00000000-0005-0000-0000-00009B100000}"/>
    <cellStyle name="Header2 2 4 2 2 3 4 3 2 2" xfId="10137" xr:uid="{00000000-0005-0000-0000-00009B100000}"/>
    <cellStyle name="Header2 2 4 2 2 3 4 3 3" xfId="8803" xr:uid="{00000000-0005-0000-0000-00009A100000}"/>
    <cellStyle name="Header2 2 4 2 2 3 4 4" xfId="5963" xr:uid="{00000000-0005-0000-0000-00009C100000}"/>
    <cellStyle name="Header2 2 4 2 2 3 4 4 2" xfId="7565" xr:uid="{00000000-0005-0000-0000-00009D100000}"/>
    <cellStyle name="Header2 2 4 2 2 3 4 4 2 2" xfId="10138" xr:uid="{00000000-0005-0000-0000-00009D100000}"/>
    <cellStyle name="Header2 2 4 2 2 3 4 4 3" xfId="8804" xr:uid="{00000000-0005-0000-0000-00009C100000}"/>
    <cellStyle name="Header2 2 4 2 2 3 4 5" xfId="7562" xr:uid="{00000000-0005-0000-0000-00009E100000}"/>
    <cellStyle name="Header2 2 4 2 2 3 4 5 2" xfId="10135" xr:uid="{00000000-0005-0000-0000-00009E100000}"/>
    <cellStyle name="Header2 2 4 2 2 3 4 6" xfId="8801" xr:uid="{00000000-0005-0000-0000-000097100000}"/>
    <cellStyle name="Header2 2 4 2 2 3 5" xfId="5964" xr:uid="{00000000-0005-0000-0000-00009F100000}"/>
    <cellStyle name="Header2 2 4 2 2 3 5 2" xfId="7566" xr:uid="{00000000-0005-0000-0000-0000A0100000}"/>
    <cellStyle name="Header2 2 4 2 2 3 5 2 2" xfId="10139" xr:uid="{00000000-0005-0000-0000-0000A0100000}"/>
    <cellStyle name="Header2 2 4 2 2 3 5 3" xfId="8805" xr:uid="{00000000-0005-0000-0000-00009F100000}"/>
    <cellStyle name="Header2 2 4 2 2 3 6" xfId="5965" xr:uid="{00000000-0005-0000-0000-0000A1100000}"/>
    <cellStyle name="Header2 2 4 2 2 3 6 2" xfId="7567" xr:uid="{00000000-0005-0000-0000-0000A2100000}"/>
    <cellStyle name="Header2 2 4 2 2 3 6 2 2" xfId="10140" xr:uid="{00000000-0005-0000-0000-0000A2100000}"/>
    <cellStyle name="Header2 2 4 2 2 3 6 3" xfId="8806" xr:uid="{00000000-0005-0000-0000-0000A1100000}"/>
    <cellStyle name="Header2 2 4 2 2 3 7" xfId="5966" xr:uid="{00000000-0005-0000-0000-0000A3100000}"/>
    <cellStyle name="Header2 2 4 2 2 3 7 2" xfId="7568" xr:uid="{00000000-0005-0000-0000-0000A4100000}"/>
    <cellStyle name="Header2 2 4 2 2 3 7 2 2" xfId="10141" xr:uid="{00000000-0005-0000-0000-0000A4100000}"/>
    <cellStyle name="Header2 2 4 2 2 3 7 3" xfId="8807" xr:uid="{00000000-0005-0000-0000-0000A3100000}"/>
    <cellStyle name="Header2 2 4 2 2 3 8" xfId="7549" xr:uid="{00000000-0005-0000-0000-0000A5100000}"/>
    <cellStyle name="Header2 2 4 2 2 3 8 2" xfId="10122" xr:uid="{00000000-0005-0000-0000-0000A5100000}"/>
    <cellStyle name="Header2 2 4 2 2 3 9" xfId="8788" xr:uid="{00000000-0005-0000-0000-00007E100000}"/>
    <cellStyle name="Header2 2 4 2 2 4" xfId="5967" xr:uid="{00000000-0005-0000-0000-0000A6100000}"/>
    <cellStyle name="Header2 2 4 2 2 4 2" xfId="5968" xr:uid="{00000000-0005-0000-0000-0000A7100000}"/>
    <cellStyle name="Header2 2 4 2 2 4 2 2" xfId="5969" xr:uid="{00000000-0005-0000-0000-0000A8100000}"/>
    <cellStyle name="Header2 2 4 2 2 4 2 2 2" xfId="7571" xr:uid="{00000000-0005-0000-0000-0000A9100000}"/>
    <cellStyle name="Header2 2 4 2 2 4 2 2 2 2" xfId="10144" xr:uid="{00000000-0005-0000-0000-0000A9100000}"/>
    <cellStyle name="Header2 2 4 2 2 4 2 2 3" xfId="8810" xr:uid="{00000000-0005-0000-0000-0000A8100000}"/>
    <cellStyle name="Header2 2 4 2 2 4 2 3" xfId="5970" xr:uid="{00000000-0005-0000-0000-0000AA100000}"/>
    <cellStyle name="Header2 2 4 2 2 4 2 3 2" xfId="7572" xr:uid="{00000000-0005-0000-0000-0000AB100000}"/>
    <cellStyle name="Header2 2 4 2 2 4 2 3 2 2" xfId="10145" xr:uid="{00000000-0005-0000-0000-0000AB100000}"/>
    <cellStyle name="Header2 2 4 2 2 4 2 3 3" xfId="8811" xr:uid="{00000000-0005-0000-0000-0000AA100000}"/>
    <cellStyle name="Header2 2 4 2 2 4 2 4" xfId="5971" xr:uid="{00000000-0005-0000-0000-0000AC100000}"/>
    <cellStyle name="Header2 2 4 2 2 4 2 4 2" xfId="7573" xr:uid="{00000000-0005-0000-0000-0000AD100000}"/>
    <cellStyle name="Header2 2 4 2 2 4 2 4 2 2" xfId="10146" xr:uid="{00000000-0005-0000-0000-0000AD100000}"/>
    <cellStyle name="Header2 2 4 2 2 4 2 4 3" xfId="8812" xr:uid="{00000000-0005-0000-0000-0000AC100000}"/>
    <cellStyle name="Header2 2 4 2 2 4 2 5" xfId="7570" xr:uid="{00000000-0005-0000-0000-0000AE100000}"/>
    <cellStyle name="Header2 2 4 2 2 4 2 5 2" xfId="10143" xr:uid="{00000000-0005-0000-0000-0000AE100000}"/>
    <cellStyle name="Header2 2 4 2 2 4 2 6" xfId="8809" xr:uid="{00000000-0005-0000-0000-0000A7100000}"/>
    <cellStyle name="Header2 2 4 2 2 4 3" xfId="5972" xr:uid="{00000000-0005-0000-0000-0000AF100000}"/>
    <cellStyle name="Header2 2 4 2 2 4 3 2" xfId="7574" xr:uid="{00000000-0005-0000-0000-0000B0100000}"/>
    <cellStyle name="Header2 2 4 2 2 4 3 2 2" xfId="10147" xr:uid="{00000000-0005-0000-0000-0000B0100000}"/>
    <cellStyle name="Header2 2 4 2 2 4 3 3" xfId="8813" xr:uid="{00000000-0005-0000-0000-0000AF100000}"/>
    <cellStyle name="Header2 2 4 2 2 4 4" xfId="5973" xr:uid="{00000000-0005-0000-0000-0000B1100000}"/>
    <cellStyle name="Header2 2 4 2 2 4 4 2" xfId="7575" xr:uid="{00000000-0005-0000-0000-0000B2100000}"/>
    <cellStyle name="Header2 2 4 2 2 4 4 2 2" xfId="10148" xr:uid="{00000000-0005-0000-0000-0000B2100000}"/>
    <cellStyle name="Header2 2 4 2 2 4 4 3" xfId="8814" xr:uid="{00000000-0005-0000-0000-0000B1100000}"/>
    <cellStyle name="Header2 2 4 2 2 4 5" xfId="5974" xr:uid="{00000000-0005-0000-0000-0000B3100000}"/>
    <cellStyle name="Header2 2 4 2 2 4 5 2" xfId="7576" xr:uid="{00000000-0005-0000-0000-0000B4100000}"/>
    <cellStyle name="Header2 2 4 2 2 4 5 2 2" xfId="10149" xr:uid="{00000000-0005-0000-0000-0000B4100000}"/>
    <cellStyle name="Header2 2 4 2 2 4 5 3" xfId="8815" xr:uid="{00000000-0005-0000-0000-0000B3100000}"/>
    <cellStyle name="Header2 2 4 2 2 4 6" xfId="7569" xr:uid="{00000000-0005-0000-0000-0000B5100000}"/>
    <cellStyle name="Header2 2 4 2 2 4 6 2" xfId="10142" xr:uid="{00000000-0005-0000-0000-0000B5100000}"/>
    <cellStyle name="Header2 2 4 2 2 4 7" xfId="8808" xr:uid="{00000000-0005-0000-0000-0000A6100000}"/>
    <cellStyle name="Header2 2 4 2 2 5" xfId="5975" xr:uid="{00000000-0005-0000-0000-0000B6100000}"/>
    <cellStyle name="Header2 2 4 2 2 5 2" xfId="5976" xr:uid="{00000000-0005-0000-0000-0000B7100000}"/>
    <cellStyle name="Header2 2 4 2 2 5 2 2" xfId="7578" xr:uid="{00000000-0005-0000-0000-0000B8100000}"/>
    <cellStyle name="Header2 2 4 2 2 5 2 2 2" xfId="10151" xr:uid="{00000000-0005-0000-0000-0000B8100000}"/>
    <cellStyle name="Header2 2 4 2 2 5 2 3" xfId="8817" xr:uid="{00000000-0005-0000-0000-0000B7100000}"/>
    <cellStyle name="Header2 2 4 2 2 5 3" xfId="5977" xr:uid="{00000000-0005-0000-0000-0000B9100000}"/>
    <cellStyle name="Header2 2 4 2 2 5 3 2" xfId="7579" xr:uid="{00000000-0005-0000-0000-0000BA100000}"/>
    <cellStyle name="Header2 2 4 2 2 5 3 2 2" xfId="10152" xr:uid="{00000000-0005-0000-0000-0000BA100000}"/>
    <cellStyle name="Header2 2 4 2 2 5 3 3" xfId="8818" xr:uid="{00000000-0005-0000-0000-0000B9100000}"/>
    <cellStyle name="Header2 2 4 2 2 5 4" xfId="5978" xr:uid="{00000000-0005-0000-0000-0000BB100000}"/>
    <cellStyle name="Header2 2 4 2 2 5 4 2" xfId="7580" xr:uid="{00000000-0005-0000-0000-0000BC100000}"/>
    <cellStyle name="Header2 2 4 2 2 5 4 2 2" xfId="10153" xr:uid="{00000000-0005-0000-0000-0000BC100000}"/>
    <cellStyle name="Header2 2 4 2 2 5 4 3" xfId="8819" xr:uid="{00000000-0005-0000-0000-0000BB100000}"/>
    <cellStyle name="Header2 2 4 2 2 5 5" xfId="7577" xr:uid="{00000000-0005-0000-0000-0000BD100000}"/>
    <cellStyle name="Header2 2 4 2 2 5 5 2" xfId="10150" xr:uid="{00000000-0005-0000-0000-0000BD100000}"/>
    <cellStyle name="Header2 2 4 2 2 5 6" xfId="8816" xr:uid="{00000000-0005-0000-0000-0000B6100000}"/>
    <cellStyle name="Header2 2 4 2 2 6" xfId="5979" xr:uid="{00000000-0005-0000-0000-0000BE100000}"/>
    <cellStyle name="Header2 2 4 2 2 6 2" xfId="5980" xr:uid="{00000000-0005-0000-0000-0000BF100000}"/>
    <cellStyle name="Header2 2 4 2 2 6 2 2" xfId="7582" xr:uid="{00000000-0005-0000-0000-0000C0100000}"/>
    <cellStyle name="Header2 2 4 2 2 6 2 2 2" xfId="10155" xr:uid="{00000000-0005-0000-0000-0000C0100000}"/>
    <cellStyle name="Header2 2 4 2 2 6 2 3" xfId="8821" xr:uid="{00000000-0005-0000-0000-0000BF100000}"/>
    <cellStyle name="Header2 2 4 2 2 6 3" xfId="5981" xr:uid="{00000000-0005-0000-0000-0000C1100000}"/>
    <cellStyle name="Header2 2 4 2 2 6 3 2" xfId="7583" xr:uid="{00000000-0005-0000-0000-0000C2100000}"/>
    <cellStyle name="Header2 2 4 2 2 6 3 2 2" xfId="10156" xr:uid="{00000000-0005-0000-0000-0000C2100000}"/>
    <cellStyle name="Header2 2 4 2 2 6 3 3" xfId="8822" xr:uid="{00000000-0005-0000-0000-0000C1100000}"/>
    <cellStyle name="Header2 2 4 2 2 6 4" xfId="5982" xr:uid="{00000000-0005-0000-0000-0000C3100000}"/>
    <cellStyle name="Header2 2 4 2 2 6 4 2" xfId="7584" xr:uid="{00000000-0005-0000-0000-0000C4100000}"/>
    <cellStyle name="Header2 2 4 2 2 6 4 2 2" xfId="10157" xr:uid="{00000000-0005-0000-0000-0000C4100000}"/>
    <cellStyle name="Header2 2 4 2 2 6 4 3" xfId="8823" xr:uid="{00000000-0005-0000-0000-0000C3100000}"/>
    <cellStyle name="Header2 2 4 2 2 6 5" xfId="7581" xr:uid="{00000000-0005-0000-0000-0000C5100000}"/>
    <cellStyle name="Header2 2 4 2 2 6 5 2" xfId="10154" xr:uid="{00000000-0005-0000-0000-0000C5100000}"/>
    <cellStyle name="Header2 2 4 2 2 6 6" xfId="8820" xr:uid="{00000000-0005-0000-0000-0000BE100000}"/>
    <cellStyle name="Header2 2 4 2 2 7" xfId="5983" xr:uid="{00000000-0005-0000-0000-0000C6100000}"/>
    <cellStyle name="Header2 2 4 2 2 7 2" xfId="7585" xr:uid="{00000000-0005-0000-0000-0000C7100000}"/>
    <cellStyle name="Header2 2 4 2 2 7 2 2" xfId="10158" xr:uid="{00000000-0005-0000-0000-0000C7100000}"/>
    <cellStyle name="Header2 2 4 2 2 7 3" xfId="8824" xr:uid="{00000000-0005-0000-0000-0000C6100000}"/>
    <cellStyle name="Header2 2 4 2 2 8" xfId="5984" xr:uid="{00000000-0005-0000-0000-0000C8100000}"/>
    <cellStyle name="Header2 2 4 2 2 8 2" xfId="7586" xr:uid="{00000000-0005-0000-0000-0000C9100000}"/>
    <cellStyle name="Header2 2 4 2 2 8 2 2" xfId="10159" xr:uid="{00000000-0005-0000-0000-0000C9100000}"/>
    <cellStyle name="Header2 2 4 2 2 8 3" xfId="8825" xr:uid="{00000000-0005-0000-0000-0000C8100000}"/>
    <cellStyle name="Header2 2 4 2 2 9" xfId="5985" xr:uid="{00000000-0005-0000-0000-0000CA100000}"/>
    <cellStyle name="Header2 2 4 2 2 9 2" xfId="7587" xr:uid="{00000000-0005-0000-0000-0000CB100000}"/>
    <cellStyle name="Header2 2 4 2 2 9 2 2" xfId="10160" xr:uid="{00000000-0005-0000-0000-0000CB100000}"/>
    <cellStyle name="Header2 2 4 2 2 9 3" xfId="8826" xr:uid="{00000000-0005-0000-0000-0000CA100000}"/>
    <cellStyle name="Header2 2 4 2 3" xfId="5986" xr:uid="{00000000-0005-0000-0000-0000CC100000}"/>
    <cellStyle name="Header2 2 4 2 3 2" xfId="5987" xr:uid="{00000000-0005-0000-0000-0000CD100000}"/>
    <cellStyle name="Header2 2 4 2 3 2 2" xfId="5988" xr:uid="{00000000-0005-0000-0000-0000CE100000}"/>
    <cellStyle name="Header2 2 4 2 3 2 2 2" xfId="5989" xr:uid="{00000000-0005-0000-0000-0000CF100000}"/>
    <cellStyle name="Header2 2 4 2 3 2 2 2 2" xfId="7591" xr:uid="{00000000-0005-0000-0000-0000D0100000}"/>
    <cellStyle name="Header2 2 4 2 3 2 2 2 2 2" xfId="10164" xr:uid="{00000000-0005-0000-0000-0000D0100000}"/>
    <cellStyle name="Header2 2 4 2 3 2 2 2 3" xfId="8830" xr:uid="{00000000-0005-0000-0000-0000CF100000}"/>
    <cellStyle name="Header2 2 4 2 3 2 2 3" xfId="5990" xr:uid="{00000000-0005-0000-0000-0000D1100000}"/>
    <cellStyle name="Header2 2 4 2 3 2 2 3 2" xfId="7592" xr:uid="{00000000-0005-0000-0000-0000D2100000}"/>
    <cellStyle name="Header2 2 4 2 3 2 2 3 2 2" xfId="10165" xr:uid="{00000000-0005-0000-0000-0000D2100000}"/>
    <cellStyle name="Header2 2 4 2 3 2 2 3 3" xfId="8831" xr:uid="{00000000-0005-0000-0000-0000D1100000}"/>
    <cellStyle name="Header2 2 4 2 3 2 2 4" xfId="5991" xr:uid="{00000000-0005-0000-0000-0000D3100000}"/>
    <cellStyle name="Header2 2 4 2 3 2 2 4 2" xfId="7593" xr:uid="{00000000-0005-0000-0000-0000D4100000}"/>
    <cellStyle name="Header2 2 4 2 3 2 2 4 2 2" xfId="10166" xr:uid="{00000000-0005-0000-0000-0000D4100000}"/>
    <cellStyle name="Header2 2 4 2 3 2 2 4 3" xfId="8832" xr:uid="{00000000-0005-0000-0000-0000D3100000}"/>
    <cellStyle name="Header2 2 4 2 3 2 2 5" xfId="7590" xr:uid="{00000000-0005-0000-0000-0000D5100000}"/>
    <cellStyle name="Header2 2 4 2 3 2 2 5 2" xfId="10163" xr:uid="{00000000-0005-0000-0000-0000D5100000}"/>
    <cellStyle name="Header2 2 4 2 3 2 2 6" xfId="8829" xr:uid="{00000000-0005-0000-0000-0000CE100000}"/>
    <cellStyle name="Header2 2 4 2 3 2 3" xfId="5992" xr:uid="{00000000-0005-0000-0000-0000D6100000}"/>
    <cellStyle name="Header2 2 4 2 3 2 3 2" xfId="7594" xr:uid="{00000000-0005-0000-0000-0000D7100000}"/>
    <cellStyle name="Header2 2 4 2 3 2 3 2 2" xfId="10167" xr:uid="{00000000-0005-0000-0000-0000D7100000}"/>
    <cellStyle name="Header2 2 4 2 3 2 3 3" xfId="8833" xr:uid="{00000000-0005-0000-0000-0000D6100000}"/>
    <cellStyle name="Header2 2 4 2 3 2 4" xfId="5993" xr:uid="{00000000-0005-0000-0000-0000D8100000}"/>
    <cellStyle name="Header2 2 4 2 3 2 4 2" xfId="7595" xr:uid="{00000000-0005-0000-0000-0000D9100000}"/>
    <cellStyle name="Header2 2 4 2 3 2 4 2 2" xfId="10168" xr:uid="{00000000-0005-0000-0000-0000D9100000}"/>
    <cellStyle name="Header2 2 4 2 3 2 4 3" xfId="8834" xr:uid="{00000000-0005-0000-0000-0000D8100000}"/>
    <cellStyle name="Header2 2 4 2 3 2 5" xfId="5994" xr:uid="{00000000-0005-0000-0000-0000DA100000}"/>
    <cellStyle name="Header2 2 4 2 3 2 5 2" xfId="7596" xr:uid="{00000000-0005-0000-0000-0000DB100000}"/>
    <cellStyle name="Header2 2 4 2 3 2 5 2 2" xfId="10169" xr:uid="{00000000-0005-0000-0000-0000DB100000}"/>
    <cellStyle name="Header2 2 4 2 3 2 5 3" xfId="8835" xr:uid="{00000000-0005-0000-0000-0000DA100000}"/>
    <cellStyle name="Header2 2 4 2 3 2 6" xfId="7589" xr:uid="{00000000-0005-0000-0000-0000DC100000}"/>
    <cellStyle name="Header2 2 4 2 3 2 6 2" xfId="10162" xr:uid="{00000000-0005-0000-0000-0000DC100000}"/>
    <cellStyle name="Header2 2 4 2 3 2 7" xfId="8828" xr:uid="{00000000-0005-0000-0000-0000CD100000}"/>
    <cellStyle name="Header2 2 4 2 3 3" xfId="5995" xr:uid="{00000000-0005-0000-0000-0000DD100000}"/>
    <cellStyle name="Header2 2 4 2 3 3 2" xfId="5996" xr:uid="{00000000-0005-0000-0000-0000DE100000}"/>
    <cellStyle name="Header2 2 4 2 3 3 2 2" xfId="7598" xr:uid="{00000000-0005-0000-0000-0000DF100000}"/>
    <cellStyle name="Header2 2 4 2 3 3 2 2 2" xfId="10171" xr:uid="{00000000-0005-0000-0000-0000DF100000}"/>
    <cellStyle name="Header2 2 4 2 3 3 2 3" xfId="8837" xr:uid="{00000000-0005-0000-0000-0000DE100000}"/>
    <cellStyle name="Header2 2 4 2 3 3 3" xfId="5997" xr:uid="{00000000-0005-0000-0000-0000E0100000}"/>
    <cellStyle name="Header2 2 4 2 3 3 3 2" xfId="7599" xr:uid="{00000000-0005-0000-0000-0000E1100000}"/>
    <cellStyle name="Header2 2 4 2 3 3 3 2 2" xfId="10172" xr:uid="{00000000-0005-0000-0000-0000E1100000}"/>
    <cellStyle name="Header2 2 4 2 3 3 3 3" xfId="8838" xr:uid="{00000000-0005-0000-0000-0000E0100000}"/>
    <cellStyle name="Header2 2 4 2 3 3 4" xfId="5998" xr:uid="{00000000-0005-0000-0000-0000E2100000}"/>
    <cellStyle name="Header2 2 4 2 3 3 4 2" xfId="7600" xr:uid="{00000000-0005-0000-0000-0000E3100000}"/>
    <cellStyle name="Header2 2 4 2 3 3 4 2 2" xfId="10173" xr:uid="{00000000-0005-0000-0000-0000E3100000}"/>
    <cellStyle name="Header2 2 4 2 3 3 4 3" xfId="8839" xr:uid="{00000000-0005-0000-0000-0000E2100000}"/>
    <cellStyle name="Header2 2 4 2 3 3 5" xfId="7597" xr:uid="{00000000-0005-0000-0000-0000E4100000}"/>
    <cellStyle name="Header2 2 4 2 3 3 5 2" xfId="10170" xr:uid="{00000000-0005-0000-0000-0000E4100000}"/>
    <cellStyle name="Header2 2 4 2 3 3 6" xfId="8836" xr:uid="{00000000-0005-0000-0000-0000DD100000}"/>
    <cellStyle name="Header2 2 4 2 3 4" xfId="5999" xr:uid="{00000000-0005-0000-0000-0000E5100000}"/>
    <cellStyle name="Header2 2 4 2 3 4 2" xfId="6000" xr:uid="{00000000-0005-0000-0000-0000E6100000}"/>
    <cellStyle name="Header2 2 4 2 3 4 2 2" xfId="7602" xr:uid="{00000000-0005-0000-0000-0000E7100000}"/>
    <cellStyle name="Header2 2 4 2 3 4 2 2 2" xfId="10175" xr:uid="{00000000-0005-0000-0000-0000E7100000}"/>
    <cellStyle name="Header2 2 4 2 3 4 2 3" xfId="8841" xr:uid="{00000000-0005-0000-0000-0000E6100000}"/>
    <cellStyle name="Header2 2 4 2 3 4 3" xfId="6001" xr:uid="{00000000-0005-0000-0000-0000E8100000}"/>
    <cellStyle name="Header2 2 4 2 3 4 3 2" xfId="7603" xr:uid="{00000000-0005-0000-0000-0000E9100000}"/>
    <cellStyle name="Header2 2 4 2 3 4 3 2 2" xfId="10176" xr:uid="{00000000-0005-0000-0000-0000E9100000}"/>
    <cellStyle name="Header2 2 4 2 3 4 3 3" xfId="8842" xr:uid="{00000000-0005-0000-0000-0000E8100000}"/>
    <cellStyle name="Header2 2 4 2 3 4 4" xfId="6002" xr:uid="{00000000-0005-0000-0000-0000EA100000}"/>
    <cellStyle name="Header2 2 4 2 3 4 4 2" xfId="7604" xr:uid="{00000000-0005-0000-0000-0000EB100000}"/>
    <cellStyle name="Header2 2 4 2 3 4 4 2 2" xfId="10177" xr:uid="{00000000-0005-0000-0000-0000EB100000}"/>
    <cellStyle name="Header2 2 4 2 3 4 4 3" xfId="8843" xr:uid="{00000000-0005-0000-0000-0000EA100000}"/>
    <cellStyle name="Header2 2 4 2 3 4 5" xfId="7601" xr:uid="{00000000-0005-0000-0000-0000EC100000}"/>
    <cellStyle name="Header2 2 4 2 3 4 5 2" xfId="10174" xr:uid="{00000000-0005-0000-0000-0000EC100000}"/>
    <cellStyle name="Header2 2 4 2 3 4 6" xfId="8840" xr:uid="{00000000-0005-0000-0000-0000E5100000}"/>
    <cellStyle name="Header2 2 4 2 3 5" xfId="6003" xr:uid="{00000000-0005-0000-0000-0000ED100000}"/>
    <cellStyle name="Header2 2 4 2 3 5 2" xfId="7605" xr:uid="{00000000-0005-0000-0000-0000EE100000}"/>
    <cellStyle name="Header2 2 4 2 3 5 2 2" xfId="10178" xr:uid="{00000000-0005-0000-0000-0000EE100000}"/>
    <cellStyle name="Header2 2 4 2 3 5 3" xfId="8844" xr:uid="{00000000-0005-0000-0000-0000ED100000}"/>
    <cellStyle name="Header2 2 4 2 3 6" xfId="6004" xr:uid="{00000000-0005-0000-0000-0000EF100000}"/>
    <cellStyle name="Header2 2 4 2 3 6 2" xfId="7606" xr:uid="{00000000-0005-0000-0000-0000F0100000}"/>
    <cellStyle name="Header2 2 4 2 3 6 2 2" xfId="10179" xr:uid="{00000000-0005-0000-0000-0000F0100000}"/>
    <cellStyle name="Header2 2 4 2 3 6 3" xfId="8845" xr:uid="{00000000-0005-0000-0000-0000EF100000}"/>
    <cellStyle name="Header2 2 4 2 3 7" xfId="6005" xr:uid="{00000000-0005-0000-0000-0000F1100000}"/>
    <cellStyle name="Header2 2 4 2 3 7 2" xfId="7607" xr:uid="{00000000-0005-0000-0000-0000F2100000}"/>
    <cellStyle name="Header2 2 4 2 3 7 2 2" xfId="10180" xr:uid="{00000000-0005-0000-0000-0000F2100000}"/>
    <cellStyle name="Header2 2 4 2 3 7 3" xfId="8846" xr:uid="{00000000-0005-0000-0000-0000F1100000}"/>
    <cellStyle name="Header2 2 4 2 3 8" xfId="7588" xr:uid="{00000000-0005-0000-0000-0000F3100000}"/>
    <cellStyle name="Header2 2 4 2 3 8 2" xfId="10161" xr:uid="{00000000-0005-0000-0000-0000F3100000}"/>
    <cellStyle name="Header2 2 4 2 3 9" xfId="8827" xr:uid="{00000000-0005-0000-0000-0000CC100000}"/>
    <cellStyle name="Header2 2 4 2 4" xfId="6006" xr:uid="{00000000-0005-0000-0000-0000F4100000}"/>
    <cellStyle name="Header2 2 4 2 4 2" xfId="6007" xr:uid="{00000000-0005-0000-0000-0000F5100000}"/>
    <cellStyle name="Header2 2 4 2 4 2 2" xfId="6008" xr:uid="{00000000-0005-0000-0000-0000F6100000}"/>
    <cellStyle name="Header2 2 4 2 4 2 2 2" xfId="7610" xr:uid="{00000000-0005-0000-0000-0000F7100000}"/>
    <cellStyle name="Header2 2 4 2 4 2 2 2 2" xfId="10183" xr:uid="{00000000-0005-0000-0000-0000F7100000}"/>
    <cellStyle name="Header2 2 4 2 4 2 2 3" xfId="8849" xr:uid="{00000000-0005-0000-0000-0000F6100000}"/>
    <cellStyle name="Header2 2 4 2 4 2 3" xfId="6009" xr:uid="{00000000-0005-0000-0000-0000F8100000}"/>
    <cellStyle name="Header2 2 4 2 4 2 3 2" xfId="7611" xr:uid="{00000000-0005-0000-0000-0000F9100000}"/>
    <cellStyle name="Header2 2 4 2 4 2 3 2 2" xfId="10184" xr:uid="{00000000-0005-0000-0000-0000F9100000}"/>
    <cellStyle name="Header2 2 4 2 4 2 3 3" xfId="8850" xr:uid="{00000000-0005-0000-0000-0000F8100000}"/>
    <cellStyle name="Header2 2 4 2 4 2 4" xfId="6010" xr:uid="{00000000-0005-0000-0000-0000FA100000}"/>
    <cellStyle name="Header2 2 4 2 4 2 4 2" xfId="7612" xr:uid="{00000000-0005-0000-0000-0000FB100000}"/>
    <cellStyle name="Header2 2 4 2 4 2 4 2 2" xfId="10185" xr:uid="{00000000-0005-0000-0000-0000FB100000}"/>
    <cellStyle name="Header2 2 4 2 4 2 4 3" xfId="8851" xr:uid="{00000000-0005-0000-0000-0000FA100000}"/>
    <cellStyle name="Header2 2 4 2 4 2 5" xfId="7609" xr:uid="{00000000-0005-0000-0000-0000FC100000}"/>
    <cellStyle name="Header2 2 4 2 4 2 5 2" xfId="10182" xr:uid="{00000000-0005-0000-0000-0000FC100000}"/>
    <cellStyle name="Header2 2 4 2 4 2 6" xfId="8848" xr:uid="{00000000-0005-0000-0000-0000F5100000}"/>
    <cellStyle name="Header2 2 4 2 4 3" xfId="6011" xr:uid="{00000000-0005-0000-0000-0000FD100000}"/>
    <cellStyle name="Header2 2 4 2 4 3 2" xfId="7613" xr:uid="{00000000-0005-0000-0000-0000FE100000}"/>
    <cellStyle name="Header2 2 4 2 4 3 2 2" xfId="10186" xr:uid="{00000000-0005-0000-0000-0000FE100000}"/>
    <cellStyle name="Header2 2 4 2 4 3 3" xfId="8852" xr:uid="{00000000-0005-0000-0000-0000FD100000}"/>
    <cellStyle name="Header2 2 4 2 4 4" xfId="6012" xr:uid="{00000000-0005-0000-0000-0000FF100000}"/>
    <cellStyle name="Header2 2 4 2 4 4 2" xfId="7614" xr:uid="{00000000-0005-0000-0000-000000110000}"/>
    <cellStyle name="Header2 2 4 2 4 4 2 2" xfId="10187" xr:uid="{00000000-0005-0000-0000-000000110000}"/>
    <cellStyle name="Header2 2 4 2 4 4 3" xfId="8853" xr:uid="{00000000-0005-0000-0000-0000FF100000}"/>
    <cellStyle name="Header2 2 4 2 4 5" xfId="6013" xr:uid="{00000000-0005-0000-0000-000001110000}"/>
    <cellStyle name="Header2 2 4 2 4 5 2" xfId="7615" xr:uid="{00000000-0005-0000-0000-000002110000}"/>
    <cellStyle name="Header2 2 4 2 4 5 2 2" xfId="10188" xr:uid="{00000000-0005-0000-0000-000002110000}"/>
    <cellStyle name="Header2 2 4 2 4 5 3" xfId="8854" xr:uid="{00000000-0005-0000-0000-000001110000}"/>
    <cellStyle name="Header2 2 4 2 4 6" xfId="7608" xr:uid="{00000000-0005-0000-0000-000003110000}"/>
    <cellStyle name="Header2 2 4 2 4 6 2" xfId="10181" xr:uid="{00000000-0005-0000-0000-000003110000}"/>
    <cellStyle name="Header2 2 4 2 4 7" xfId="8847" xr:uid="{00000000-0005-0000-0000-0000F4100000}"/>
    <cellStyle name="Header2 2 4 2 5" xfId="6014" xr:uid="{00000000-0005-0000-0000-000004110000}"/>
    <cellStyle name="Header2 2 4 2 5 2" xfId="6015" xr:uid="{00000000-0005-0000-0000-000005110000}"/>
    <cellStyle name="Header2 2 4 2 5 2 2" xfId="7617" xr:uid="{00000000-0005-0000-0000-000006110000}"/>
    <cellStyle name="Header2 2 4 2 5 2 2 2" xfId="10190" xr:uid="{00000000-0005-0000-0000-000006110000}"/>
    <cellStyle name="Header2 2 4 2 5 2 3" xfId="8856" xr:uid="{00000000-0005-0000-0000-000005110000}"/>
    <cellStyle name="Header2 2 4 2 5 3" xfId="6016" xr:uid="{00000000-0005-0000-0000-000007110000}"/>
    <cellStyle name="Header2 2 4 2 5 3 2" xfId="7618" xr:uid="{00000000-0005-0000-0000-000008110000}"/>
    <cellStyle name="Header2 2 4 2 5 3 2 2" xfId="10191" xr:uid="{00000000-0005-0000-0000-000008110000}"/>
    <cellStyle name="Header2 2 4 2 5 3 3" xfId="8857" xr:uid="{00000000-0005-0000-0000-000007110000}"/>
    <cellStyle name="Header2 2 4 2 5 4" xfId="6017" xr:uid="{00000000-0005-0000-0000-000009110000}"/>
    <cellStyle name="Header2 2 4 2 5 4 2" xfId="7619" xr:uid="{00000000-0005-0000-0000-00000A110000}"/>
    <cellStyle name="Header2 2 4 2 5 4 2 2" xfId="10192" xr:uid="{00000000-0005-0000-0000-00000A110000}"/>
    <cellStyle name="Header2 2 4 2 5 4 3" xfId="8858" xr:uid="{00000000-0005-0000-0000-000009110000}"/>
    <cellStyle name="Header2 2 4 2 5 5" xfId="7616" xr:uid="{00000000-0005-0000-0000-00000B110000}"/>
    <cellStyle name="Header2 2 4 2 5 5 2" xfId="10189" xr:uid="{00000000-0005-0000-0000-00000B110000}"/>
    <cellStyle name="Header2 2 4 2 5 6" xfId="8855" xr:uid="{00000000-0005-0000-0000-000004110000}"/>
    <cellStyle name="Header2 2 4 2 6" xfId="6018" xr:uid="{00000000-0005-0000-0000-00000C110000}"/>
    <cellStyle name="Header2 2 4 2 6 2" xfId="6019" xr:uid="{00000000-0005-0000-0000-00000D110000}"/>
    <cellStyle name="Header2 2 4 2 6 2 2" xfId="7621" xr:uid="{00000000-0005-0000-0000-00000E110000}"/>
    <cellStyle name="Header2 2 4 2 6 2 2 2" xfId="10194" xr:uid="{00000000-0005-0000-0000-00000E110000}"/>
    <cellStyle name="Header2 2 4 2 6 2 3" xfId="8860" xr:uid="{00000000-0005-0000-0000-00000D110000}"/>
    <cellStyle name="Header2 2 4 2 6 3" xfId="6020" xr:uid="{00000000-0005-0000-0000-00000F110000}"/>
    <cellStyle name="Header2 2 4 2 6 3 2" xfId="7622" xr:uid="{00000000-0005-0000-0000-000010110000}"/>
    <cellStyle name="Header2 2 4 2 6 3 2 2" xfId="10195" xr:uid="{00000000-0005-0000-0000-000010110000}"/>
    <cellStyle name="Header2 2 4 2 6 3 3" xfId="8861" xr:uid="{00000000-0005-0000-0000-00000F110000}"/>
    <cellStyle name="Header2 2 4 2 6 4" xfId="6021" xr:uid="{00000000-0005-0000-0000-000011110000}"/>
    <cellStyle name="Header2 2 4 2 6 4 2" xfId="7623" xr:uid="{00000000-0005-0000-0000-000012110000}"/>
    <cellStyle name="Header2 2 4 2 6 4 2 2" xfId="10196" xr:uid="{00000000-0005-0000-0000-000012110000}"/>
    <cellStyle name="Header2 2 4 2 6 4 3" xfId="8862" xr:uid="{00000000-0005-0000-0000-000011110000}"/>
    <cellStyle name="Header2 2 4 2 6 5" xfId="7620" xr:uid="{00000000-0005-0000-0000-000013110000}"/>
    <cellStyle name="Header2 2 4 2 6 5 2" xfId="10193" xr:uid="{00000000-0005-0000-0000-000013110000}"/>
    <cellStyle name="Header2 2 4 2 6 6" xfId="8859" xr:uid="{00000000-0005-0000-0000-00000C110000}"/>
    <cellStyle name="Header2 2 4 2 7" xfId="6022" xr:uid="{00000000-0005-0000-0000-000014110000}"/>
    <cellStyle name="Header2 2 4 2 7 2" xfId="7624" xr:uid="{00000000-0005-0000-0000-000015110000}"/>
    <cellStyle name="Header2 2 4 2 7 2 2" xfId="10197" xr:uid="{00000000-0005-0000-0000-000015110000}"/>
    <cellStyle name="Header2 2 4 2 7 3" xfId="8863" xr:uid="{00000000-0005-0000-0000-000014110000}"/>
    <cellStyle name="Header2 2 4 2 8" xfId="6023" xr:uid="{00000000-0005-0000-0000-000016110000}"/>
    <cellStyle name="Header2 2 4 2 8 2" xfId="7625" xr:uid="{00000000-0005-0000-0000-000017110000}"/>
    <cellStyle name="Header2 2 4 2 8 2 2" xfId="10198" xr:uid="{00000000-0005-0000-0000-000017110000}"/>
    <cellStyle name="Header2 2 4 2 8 3" xfId="8864" xr:uid="{00000000-0005-0000-0000-000016110000}"/>
    <cellStyle name="Header2 2 4 2 9" xfId="6024" xr:uid="{00000000-0005-0000-0000-000018110000}"/>
    <cellStyle name="Header2 2 4 2 9 2" xfId="7626" xr:uid="{00000000-0005-0000-0000-000019110000}"/>
    <cellStyle name="Header2 2 4 2 9 2 2" xfId="10199" xr:uid="{00000000-0005-0000-0000-000019110000}"/>
    <cellStyle name="Header2 2 4 2 9 3" xfId="8865" xr:uid="{00000000-0005-0000-0000-000018110000}"/>
    <cellStyle name="Header2 2 4 3" xfId="6025" xr:uid="{00000000-0005-0000-0000-00001A110000}"/>
    <cellStyle name="Header2 2 4 3 10" xfId="7627" xr:uid="{00000000-0005-0000-0000-00001B110000}"/>
    <cellStyle name="Header2 2 4 3 10 2" xfId="10200" xr:uid="{00000000-0005-0000-0000-00001B110000}"/>
    <cellStyle name="Header2 2 4 3 11" xfId="8866" xr:uid="{00000000-0005-0000-0000-00001A110000}"/>
    <cellStyle name="Header2 2 4 3 2" xfId="6026" xr:uid="{00000000-0005-0000-0000-00001C110000}"/>
    <cellStyle name="Header2 2 4 3 2 2" xfId="6027" xr:uid="{00000000-0005-0000-0000-00001D110000}"/>
    <cellStyle name="Header2 2 4 3 2 2 2" xfId="6028" xr:uid="{00000000-0005-0000-0000-00001E110000}"/>
    <cellStyle name="Header2 2 4 3 2 2 2 2" xfId="6029" xr:uid="{00000000-0005-0000-0000-00001F110000}"/>
    <cellStyle name="Header2 2 4 3 2 2 2 2 2" xfId="7631" xr:uid="{00000000-0005-0000-0000-000020110000}"/>
    <cellStyle name="Header2 2 4 3 2 2 2 2 2 2" xfId="10204" xr:uid="{00000000-0005-0000-0000-000020110000}"/>
    <cellStyle name="Header2 2 4 3 2 2 2 2 3" xfId="8870" xr:uid="{00000000-0005-0000-0000-00001F110000}"/>
    <cellStyle name="Header2 2 4 3 2 2 2 3" xfId="6030" xr:uid="{00000000-0005-0000-0000-000021110000}"/>
    <cellStyle name="Header2 2 4 3 2 2 2 3 2" xfId="7632" xr:uid="{00000000-0005-0000-0000-000022110000}"/>
    <cellStyle name="Header2 2 4 3 2 2 2 3 2 2" xfId="10205" xr:uid="{00000000-0005-0000-0000-000022110000}"/>
    <cellStyle name="Header2 2 4 3 2 2 2 3 3" xfId="8871" xr:uid="{00000000-0005-0000-0000-000021110000}"/>
    <cellStyle name="Header2 2 4 3 2 2 2 4" xfId="6031" xr:uid="{00000000-0005-0000-0000-000023110000}"/>
    <cellStyle name="Header2 2 4 3 2 2 2 4 2" xfId="7633" xr:uid="{00000000-0005-0000-0000-000024110000}"/>
    <cellStyle name="Header2 2 4 3 2 2 2 4 2 2" xfId="10206" xr:uid="{00000000-0005-0000-0000-000024110000}"/>
    <cellStyle name="Header2 2 4 3 2 2 2 4 3" xfId="8872" xr:uid="{00000000-0005-0000-0000-000023110000}"/>
    <cellStyle name="Header2 2 4 3 2 2 2 5" xfId="7630" xr:uid="{00000000-0005-0000-0000-000025110000}"/>
    <cellStyle name="Header2 2 4 3 2 2 2 5 2" xfId="10203" xr:uid="{00000000-0005-0000-0000-000025110000}"/>
    <cellStyle name="Header2 2 4 3 2 2 2 6" xfId="8869" xr:uid="{00000000-0005-0000-0000-00001E110000}"/>
    <cellStyle name="Header2 2 4 3 2 2 3" xfId="6032" xr:uid="{00000000-0005-0000-0000-000026110000}"/>
    <cellStyle name="Header2 2 4 3 2 2 3 2" xfId="7634" xr:uid="{00000000-0005-0000-0000-000027110000}"/>
    <cellStyle name="Header2 2 4 3 2 2 3 2 2" xfId="10207" xr:uid="{00000000-0005-0000-0000-000027110000}"/>
    <cellStyle name="Header2 2 4 3 2 2 3 3" xfId="8873" xr:uid="{00000000-0005-0000-0000-000026110000}"/>
    <cellStyle name="Header2 2 4 3 2 2 4" xfId="6033" xr:uid="{00000000-0005-0000-0000-000028110000}"/>
    <cellStyle name="Header2 2 4 3 2 2 4 2" xfId="7635" xr:uid="{00000000-0005-0000-0000-000029110000}"/>
    <cellStyle name="Header2 2 4 3 2 2 4 2 2" xfId="10208" xr:uid="{00000000-0005-0000-0000-000029110000}"/>
    <cellStyle name="Header2 2 4 3 2 2 4 3" xfId="8874" xr:uid="{00000000-0005-0000-0000-000028110000}"/>
    <cellStyle name="Header2 2 4 3 2 2 5" xfId="6034" xr:uid="{00000000-0005-0000-0000-00002A110000}"/>
    <cellStyle name="Header2 2 4 3 2 2 5 2" xfId="7636" xr:uid="{00000000-0005-0000-0000-00002B110000}"/>
    <cellStyle name="Header2 2 4 3 2 2 5 2 2" xfId="10209" xr:uid="{00000000-0005-0000-0000-00002B110000}"/>
    <cellStyle name="Header2 2 4 3 2 2 5 3" xfId="8875" xr:uid="{00000000-0005-0000-0000-00002A110000}"/>
    <cellStyle name="Header2 2 4 3 2 2 6" xfId="7629" xr:uid="{00000000-0005-0000-0000-00002C110000}"/>
    <cellStyle name="Header2 2 4 3 2 2 6 2" xfId="10202" xr:uid="{00000000-0005-0000-0000-00002C110000}"/>
    <cellStyle name="Header2 2 4 3 2 2 7" xfId="8868" xr:uid="{00000000-0005-0000-0000-00001D110000}"/>
    <cellStyle name="Header2 2 4 3 2 3" xfId="6035" xr:uid="{00000000-0005-0000-0000-00002D110000}"/>
    <cellStyle name="Header2 2 4 3 2 3 2" xfId="6036" xr:uid="{00000000-0005-0000-0000-00002E110000}"/>
    <cellStyle name="Header2 2 4 3 2 3 2 2" xfId="7638" xr:uid="{00000000-0005-0000-0000-00002F110000}"/>
    <cellStyle name="Header2 2 4 3 2 3 2 2 2" xfId="10211" xr:uid="{00000000-0005-0000-0000-00002F110000}"/>
    <cellStyle name="Header2 2 4 3 2 3 2 3" xfId="8877" xr:uid="{00000000-0005-0000-0000-00002E110000}"/>
    <cellStyle name="Header2 2 4 3 2 3 3" xfId="6037" xr:uid="{00000000-0005-0000-0000-000030110000}"/>
    <cellStyle name="Header2 2 4 3 2 3 3 2" xfId="7639" xr:uid="{00000000-0005-0000-0000-000031110000}"/>
    <cellStyle name="Header2 2 4 3 2 3 3 2 2" xfId="10212" xr:uid="{00000000-0005-0000-0000-000031110000}"/>
    <cellStyle name="Header2 2 4 3 2 3 3 3" xfId="8878" xr:uid="{00000000-0005-0000-0000-000030110000}"/>
    <cellStyle name="Header2 2 4 3 2 3 4" xfId="6038" xr:uid="{00000000-0005-0000-0000-000032110000}"/>
    <cellStyle name="Header2 2 4 3 2 3 4 2" xfId="7640" xr:uid="{00000000-0005-0000-0000-000033110000}"/>
    <cellStyle name="Header2 2 4 3 2 3 4 2 2" xfId="10213" xr:uid="{00000000-0005-0000-0000-000033110000}"/>
    <cellStyle name="Header2 2 4 3 2 3 4 3" xfId="8879" xr:uid="{00000000-0005-0000-0000-000032110000}"/>
    <cellStyle name="Header2 2 4 3 2 3 5" xfId="7637" xr:uid="{00000000-0005-0000-0000-000034110000}"/>
    <cellStyle name="Header2 2 4 3 2 3 5 2" xfId="10210" xr:uid="{00000000-0005-0000-0000-000034110000}"/>
    <cellStyle name="Header2 2 4 3 2 3 6" xfId="8876" xr:uid="{00000000-0005-0000-0000-00002D110000}"/>
    <cellStyle name="Header2 2 4 3 2 4" xfId="6039" xr:uid="{00000000-0005-0000-0000-000035110000}"/>
    <cellStyle name="Header2 2 4 3 2 4 2" xfId="6040" xr:uid="{00000000-0005-0000-0000-000036110000}"/>
    <cellStyle name="Header2 2 4 3 2 4 2 2" xfId="7642" xr:uid="{00000000-0005-0000-0000-000037110000}"/>
    <cellStyle name="Header2 2 4 3 2 4 2 2 2" xfId="10215" xr:uid="{00000000-0005-0000-0000-000037110000}"/>
    <cellStyle name="Header2 2 4 3 2 4 2 3" xfId="8881" xr:uid="{00000000-0005-0000-0000-000036110000}"/>
    <cellStyle name="Header2 2 4 3 2 4 3" xfId="6041" xr:uid="{00000000-0005-0000-0000-000038110000}"/>
    <cellStyle name="Header2 2 4 3 2 4 3 2" xfId="7643" xr:uid="{00000000-0005-0000-0000-000039110000}"/>
    <cellStyle name="Header2 2 4 3 2 4 3 2 2" xfId="10216" xr:uid="{00000000-0005-0000-0000-000039110000}"/>
    <cellStyle name="Header2 2 4 3 2 4 3 3" xfId="8882" xr:uid="{00000000-0005-0000-0000-000038110000}"/>
    <cellStyle name="Header2 2 4 3 2 4 4" xfId="6042" xr:uid="{00000000-0005-0000-0000-00003A110000}"/>
    <cellStyle name="Header2 2 4 3 2 4 4 2" xfId="7644" xr:uid="{00000000-0005-0000-0000-00003B110000}"/>
    <cellStyle name="Header2 2 4 3 2 4 4 2 2" xfId="10217" xr:uid="{00000000-0005-0000-0000-00003B110000}"/>
    <cellStyle name="Header2 2 4 3 2 4 4 3" xfId="8883" xr:uid="{00000000-0005-0000-0000-00003A110000}"/>
    <cellStyle name="Header2 2 4 3 2 4 5" xfId="7641" xr:uid="{00000000-0005-0000-0000-00003C110000}"/>
    <cellStyle name="Header2 2 4 3 2 4 5 2" xfId="10214" xr:uid="{00000000-0005-0000-0000-00003C110000}"/>
    <cellStyle name="Header2 2 4 3 2 4 6" xfId="8880" xr:uid="{00000000-0005-0000-0000-000035110000}"/>
    <cellStyle name="Header2 2 4 3 2 5" xfId="6043" xr:uid="{00000000-0005-0000-0000-00003D110000}"/>
    <cellStyle name="Header2 2 4 3 2 5 2" xfId="7645" xr:uid="{00000000-0005-0000-0000-00003E110000}"/>
    <cellStyle name="Header2 2 4 3 2 5 2 2" xfId="10218" xr:uid="{00000000-0005-0000-0000-00003E110000}"/>
    <cellStyle name="Header2 2 4 3 2 5 3" xfId="8884" xr:uid="{00000000-0005-0000-0000-00003D110000}"/>
    <cellStyle name="Header2 2 4 3 2 6" xfId="6044" xr:uid="{00000000-0005-0000-0000-00003F110000}"/>
    <cellStyle name="Header2 2 4 3 2 6 2" xfId="7646" xr:uid="{00000000-0005-0000-0000-000040110000}"/>
    <cellStyle name="Header2 2 4 3 2 6 2 2" xfId="10219" xr:uid="{00000000-0005-0000-0000-000040110000}"/>
    <cellStyle name="Header2 2 4 3 2 6 3" xfId="8885" xr:uid="{00000000-0005-0000-0000-00003F110000}"/>
    <cellStyle name="Header2 2 4 3 2 7" xfId="6045" xr:uid="{00000000-0005-0000-0000-000041110000}"/>
    <cellStyle name="Header2 2 4 3 2 7 2" xfId="7647" xr:uid="{00000000-0005-0000-0000-000042110000}"/>
    <cellStyle name="Header2 2 4 3 2 7 2 2" xfId="10220" xr:uid="{00000000-0005-0000-0000-000042110000}"/>
    <cellStyle name="Header2 2 4 3 2 7 3" xfId="8886" xr:uid="{00000000-0005-0000-0000-000041110000}"/>
    <cellStyle name="Header2 2 4 3 2 8" xfId="7628" xr:uid="{00000000-0005-0000-0000-000043110000}"/>
    <cellStyle name="Header2 2 4 3 2 8 2" xfId="10201" xr:uid="{00000000-0005-0000-0000-000043110000}"/>
    <cellStyle name="Header2 2 4 3 2 9" xfId="8867" xr:uid="{00000000-0005-0000-0000-00001C110000}"/>
    <cellStyle name="Header2 2 4 3 3" xfId="6046" xr:uid="{00000000-0005-0000-0000-000044110000}"/>
    <cellStyle name="Header2 2 4 3 3 2" xfId="6047" xr:uid="{00000000-0005-0000-0000-000045110000}"/>
    <cellStyle name="Header2 2 4 3 3 2 2" xfId="6048" xr:uid="{00000000-0005-0000-0000-000046110000}"/>
    <cellStyle name="Header2 2 4 3 3 2 2 2" xfId="6049" xr:uid="{00000000-0005-0000-0000-000047110000}"/>
    <cellStyle name="Header2 2 4 3 3 2 2 2 2" xfId="7651" xr:uid="{00000000-0005-0000-0000-000048110000}"/>
    <cellStyle name="Header2 2 4 3 3 2 2 2 2 2" xfId="10224" xr:uid="{00000000-0005-0000-0000-000048110000}"/>
    <cellStyle name="Header2 2 4 3 3 2 2 2 3" xfId="8890" xr:uid="{00000000-0005-0000-0000-000047110000}"/>
    <cellStyle name="Header2 2 4 3 3 2 2 3" xfId="6050" xr:uid="{00000000-0005-0000-0000-000049110000}"/>
    <cellStyle name="Header2 2 4 3 3 2 2 3 2" xfId="7652" xr:uid="{00000000-0005-0000-0000-00004A110000}"/>
    <cellStyle name="Header2 2 4 3 3 2 2 3 2 2" xfId="10225" xr:uid="{00000000-0005-0000-0000-00004A110000}"/>
    <cellStyle name="Header2 2 4 3 3 2 2 3 3" xfId="8891" xr:uid="{00000000-0005-0000-0000-000049110000}"/>
    <cellStyle name="Header2 2 4 3 3 2 2 4" xfId="6051" xr:uid="{00000000-0005-0000-0000-00004B110000}"/>
    <cellStyle name="Header2 2 4 3 3 2 2 4 2" xfId="7653" xr:uid="{00000000-0005-0000-0000-00004C110000}"/>
    <cellStyle name="Header2 2 4 3 3 2 2 4 2 2" xfId="10226" xr:uid="{00000000-0005-0000-0000-00004C110000}"/>
    <cellStyle name="Header2 2 4 3 3 2 2 4 3" xfId="8892" xr:uid="{00000000-0005-0000-0000-00004B110000}"/>
    <cellStyle name="Header2 2 4 3 3 2 2 5" xfId="7650" xr:uid="{00000000-0005-0000-0000-00004D110000}"/>
    <cellStyle name="Header2 2 4 3 3 2 2 5 2" xfId="10223" xr:uid="{00000000-0005-0000-0000-00004D110000}"/>
    <cellStyle name="Header2 2 4 3 3 2 2 6" xfId="8889" xr:uid="{00000000-0005-0000-0000-000046110000}"/>
    <cellStyle name="Header2 2 4 3 3 2 3" xfId="6052" xr:uid="{00000000-0005-0000-0000-00004E110000}"/>
    <cellStyle name="Header2 2 4 3 3 2 3 2" xfId="7654" xr:uid="{00000000-0005-0000-0000-00004F110000}"/>
    <cellStyle name="Header2 2 4 3 3 2 3 2 2" xfId="10227" xr:uid="{00000000-0005-0000-0000-00004F110000}"/>
    <cellStyle name="Header2 2 4 3 3 2 3 3" xfId="8893" xr:uid="{00000000-0005-0000-0000-00004E110000}"/>
    <cellStyle name="Header2 2 4 3 3 2 4" xfId="6053" xr:uid="{00000000-0005-0000-0000-000050110000}"/>
    <cellStyle name="Header2 2 4 3 3 2 4 2" xfId="7655" xr:uid="{00000000-0005-0000-0000-000051110000}"/>
    <cellStyle name="Header2 2 4 3 3 2 4 2 2" xfId="10228" xr:uid="{00000000-0005-0000-0000-000051110000}"/>
    <cellStyle name="Header2 2 4 3 3 2 4 3" xfId="8894" xr:uid="{00000000-0005-0000-0000-000050110000}"/>
    <cellStyle name="Header2 2 4 3 3 2 5" xfId="6054" xr:uid="{00000000-0005-0000-0000-000052110000}"/>
    <cellStyle name="Header2 2 4 3 3 2 5 2" xfId="7656" xr:uid="{00000000-0005-0000-0000-000053110000}"/>
    <cellStyle name="Header2 2 4 3 3 2 5 2 2" xfId="10229" xr:uid="{00000000-0005-0000-0000-000053110000}"/>
    <cellStyle name="Header2 2 4 3 3 2 5 3" xfId="8895" xr:uid="{00000000-0005-0000-0000-000052110000}"/>
    <cellStyle name="Header2 2 4 3 3 2 6" xfId="7649" xr:uid="{00000000-0005-0000-0000-000054110000}"/>
    <cellStyle name="Header2 2 4 3 3 2 6 2" xfId="10222" xr:uid="{00000000-0005-0000-0000-000054110000}"/>
    <cellStyle name="Header2 2 4 3 3 2 7" xfId="8888" xr:uid="{00000000-0005-0000-0000-000045110000}"/>
    <cellStyle name="Header2 2 4 3 3 3" xfId="6055" xr:uid="{00000000-0005-0000-0000-000055110000}"/>
    <cellStyle name="Header2 2 4 3 3 3 2" xfId="6056" xr:uid="{00000000-0005-0000-0000-000056110000}"/>
    <cellStyle name="Header2 2 4 3 3 3 2 2" xfId="7658" xr:uid="{00000000-0005-0000-0000-000057110000}"/>
    <cellStyle name="Header2 2 4 3 3 3 2 2 2" xfId="10231" xr:uid="{00000000-0005-0000-0000-000057110000}"/>
    <cellStyle name="Header2 2 4 3 3 3 2 3" xfId="8897" xr:uid="{00000000-0005-0000-0000-000056110000}"/>
    <cellStyle name="Header2 2 4 3 3 3 3" xfId="6057" xr:uid="{00000000-0005-0000-0000-000058110000}"/>
    <cellStyle name="Header2 2 4 3 3 3 3 2" xfId="7659" xr:uid="{00000000-0005-0000-0000-000059110000}"/>
    <cellStyle name="Header2 2 4 3 3 3 3 2 2" xfId="10232" xr:uid="{00000000-0005-0000-0000-000059110000}"/>
    <cellStyle name="Header2 2 4 3 3 3 3 3" xfId="8898" xr:uid="{00000000-0005-0000-0000-000058110000}"/>
    <cellStyle name="Header2 2 4 3 3 3 4" xfId="6058" xr:uid="{00000000-0005-0000-0000-00005A110000}"/>
    <cellStyle name="Header2 2 4 3 3 3 4 2" xfId="7660" xr:uid="{00000000-0005-0000-0000-00005B110000}"/>
    <cellStyle name="Header2 2 4 3 3 3 4 2 2" xfId="10233" xr:uid="{00000000-0005-0000-0000-00005B110000}"/>
    <cellStyle name="Header2 2 4 3 3 3 4 3" xfId="8899" xr:uid="{00000000-0005-0000-0000-00005A110000}"/>
    <cellStyle name="Header2 2 4 3 3 3 5" xfId="7657" xr:uid="{00000000-0005-0000-0000-00005C110000}"/>
    <cellStyle name="Header2 2 4 3 3 3 5 2" xfId="10230" xr:uid="{00000000-0005-0000-0000-00005C110000}"/>
    <cellStyle name="Header2 2 4 3 3 3 6" xfId="8896" xr:uid="{00000000-0005-0000-0000-000055110000}"/>
    <cellStyle name="Header2 2 4 3 3 4" xfId="6059" xr:uid="{00000000-0005-0000-0000-00005D110000}"/>
    <cellStyle name="Header2 2 4 3 3 4 2" xfId="6060" xr:uid="{00000000-0005-0000-0000-00005E110000}"/>
    <cellStyle name="Header2 2 4 3 3 4 2 2" xfId="7662" xr:uid="{00000000-0005-0000-0000-00005F110000}"/>
    <cellStyle name="Header2 2 4 3 3 4 2 2 2" xfId="10235" xr:uid="{00000000-0005-0000-0000-00005F110000}"/>
    <cellStyle name="Header2 2 4 3 3 4 2 3" xfId="8901" xr:uid="{00000000-0005-0000-0000-00005E110000}"/>
    <cellStyle name="Header2 2 4 3 3 4 3" xfId="6061" xr:uid="{00000000-0005-0000-0000-000060110000}"/>
    <cellStyle name="Header2 2 4 3 3 4 3 2" xfId="7663" xr:uid="{00000000-0005-0000-0000-000061110000}"/>
    <cellStyle name="Header2 2 4 3 3 4 3 2 2" xfId="10236" xr:uid="{00000000-0005-0000-0000-000061110000}"/>
    <cellStyle name="Header2 2 4 3 3 4 3 3" xfId="8902" xr:uid="{00000000-0005-0000-0000-000060110000}"/>
    <cellStyle name="Header2 2 4 3 3 4 4" xfId="6062" xr:uid="{00000000-0005-0000-0000-000062110000}"/>
    <cellStyle name="Header2 2 4 3 3 4 4 2" xfId="7664" xr:uid="{00000000-0005-0000-0000-000063110000}"/>
    <cellStyle name="Header2 2 4 3 3 4 4 2 2" xfId="10237" xr:uid="{00000000-0005-0000-0000-000063110000}"/>
    <cellStyle name="Header2 2 4 3 3 4 4 3" xfId="8903" xr:uid="{00000000-0005-0000-0000-000062110000}"/>
    <cellStyle name="Header2 2 4 3 3 4 5" xfId="7661" xr:uid="{00000000-0005-0000-0000-000064110000}"/>
    <cellStyle name="Header2 2 4 3 3 4 5 2" xfId="10234" xr:uid="{00000000-0005-0000-0000-000064110000}"/>
    <cellStyle name="Header2 2 4 3 3 4 6" xfId="8900" xr:uid="{00000000-0005-0000-0000-00005D110000}"/>
    <cellStyle name="Header2 2 4 3 3 5" xfId="6063" xr:uid="{00000000-0005-0000-0000-000065110000}"/>
    <cellStyle name="Header2 2 4 3 3 5 2" xfId="7665" xr:uid="{00000000-0005-0000-0000-000066110000}"/>
    <cellStyle name="Header2 2 4 3 3 5 2 2" xfId="10238" xr:uid="{00000000-0005-0000-0000-000066110000}"/>
    <cellStyle name="Header2 2 4 3 3 5 3" xfId="8904" xr:uid="{00000000-0005-0000-0000-000065110000}"/>
    <cellStyle name="Header2 2 4 3 3 6" xfId="6064" xr:uid="{00000000-0005-0000-0000-000067110000}"/>
    <cellStyle name="Header2 2 4 3 3 6 2" xfId="7666" xr:uid="{00000000-0005-0000-0000-000068110000}"/>
    <cellStyle name="Header2 2 4 3 3 6 2 2" xfId="10239" xr:uid="{00000000-0005-0000-0000-000068110000}"/>
    <cellStyle name="Header2 2 4 3 3 6 3" xfId="8905" xr:uid="{00000000-0005-0000-0000-000067110000}"/>
    <cellStyle name="Header2 2 4 3 3 7" xfId="6065" xr:uid="{00000000-0005-0000-0000-000069110000}"/>
    <cellStyle name="Header2 2 4 3 3 7 2" xfId="7667" xr:uid="{00000000-0005-0000-0000-00006A110000}"/>
    <cellStyle name="Header2 2 4 3 3 7 2 2" xfId="10240" xr:uid="{00000000-0005-0000-0000-00006A110000}"/>
    <cellStyle name="Header2 2 4 3 3 7 3" xfId="8906" xr:uid="{00000000-0005-0000-0000-000069110000}"/>
    <cellStyle name="Header2 2 4 3 3 8" xfId="7648" xr:uid="{00000000-0005-0000-0000-00006B110000}"/>
    <cellStyle name="Header2 2 4 3 3 8 2" xfId="10221" xr:uid="{00000000-0005-0000-0000-00006B110000}"/>
    <cellStyle name="Header2 2 4 3 3 9" xfId="8887" xr:uid="{00000000-0005-0000-0000-000044110000}"/>
    <cellStyle name="Header2 2 4 3 4" xfId="6066" xr:uid="{00000000-0005-0000-0000-00006C110000}"/>
    <cellStyle name="Header2 2 4 3 4 2" xfId="6067" xr:uid="{00000000-0005-0000-0000-00006D110000}"/>
    <cellStyle name="Header2 2 4 3 4 2 2" xfId="6068" xr:uid="{00000000-0005-0000-0000-00006E110000}"/>
    <cellStyle name="Header2 2 4 3 4 2 2 2" xfId="7670" xr:uid="{00000000-0005-0000-0000-00006F110000}"/>
    <cellStyle name="Header2 2 4 3 4 2 2 2 2" xfId="10243" xr:uid="{00000000-0005-0000-0000-00006F110000}"/>
    <cellStyle name="Header2 2 4 3 4 2 2 3" xfId="8909" xr:uid="{00000000-0005-0000-0000-00006E110000}"/>
    <cellStyle name="Header2 2 4 3 4 2 3" xfId="6069" xr:uid="{00000000-0005-0000-0000-000070110000}"/>
    <cellStyle name="Header2 2 4 3 4 2 3 2" xfId="7671" xr:uid="{00000000-0005-0000-0000-000071110000}"/>
    <cellStyle name="Header2 2 4 3 4 2 3 2 2" xfId="10244" xr:uid="{00000000-0005-0000-0000-000071110000}"/>
    <cellStyle name="Header2 2 4 3 4 2 3 3" xfId="8910" xr:uid="{00000000-0005-0000-0000-000070110000}"/>
    <cellStyle name="Header2 2 4 3 4 2 4" xfId="6070" xr:uid="{00000000-0005-0000-0000-000072110000}"/>
    <cellStyle name="Header2 2 4 3 4 2 4 2" xfId="7672" xr:uid="{00000000-0005-0000-0000-000073110000}"/>
    <cellStyle name="Header2 2 4 3 4 2 4 2 2" xfId="10245" xr:uid="{00000000-0005-0000-0000-000073110000}"/>
    <cellStyle name="Header2 2 4 3 4 2 4 3" xfId="8911" xr:uid="{00000000-0005-0000-0000-000072110000}"/>
    <cellStyle name="Header2 2 4 3 4 2 5" xfId="7669" xr:uid="{00000000-0005-0000-0000-000074110000}"/>
    <cellStyle name="Header2 2 4 3 4 2 5 2" xfId="10242" xr:uid="{00000000-0005-0000-0000-000074110000}"/>
    <cellStyle name="Header2 2 4 3 4 2 6" xfId="8908" xr:uid="{00000000-0005-0000-0000-00006D110000}"/>
    <cellStyle name="Header2 2 4 3 4 3" xfId="6071" xr:uid="{00000000-0005-0000-0000-000075110000}"/>
    <cellStyle name="Header2 2 4 3 4 3 2" xfId="7673" xr:uid="{00000000-0005-0000-0000-000076110000}"/>
    <cellStyle name="Header2 2 4 3 4 3 2 2" xfId="10246" xr:uid="{00000000-0005-0000-0000-000076110000}"/>
    <cellStyle name="Header2 2 4 3 4 3 3" xfId="8912" xr:uid="{00000000-0005-0000-0000-000075110000}"/>
    <cellStyle name="Header2 2 4 3 4 4" xfId="6072" xr:uid="{00000000-0005-0000-0000-000077110000}"/>
    <cellStyle name="Header2 2 4 3 4 4 2" xfId="7674" xr:uid="{00000000-0005-0000-0000-000078110000}"/>
    <cellStyle name="Header2 2 4 3 4 4 2 2" xfId="10247" xr:uid="{00000000-0005-0000-0000-000078110000}"/>
    <cellStyle name="Header2 2 4 3 4 4 3" xfId="8913" xr:uid="{00000000-0005-0000-0000-000077110000}"/>
    <cellStyle name="Header2 2 4 3 4 5" xfId="6073" xr:uid="{00000000-0005-0000-0000-000079110000}"/>
    <cellStyle name="Header2 2 4 3 4 5 2" xfId="7675" xr:uid="{00000000-0005-0000-0000-00007A110000}"/>
    <cellStyle name="Header2 2 4 3 4 5 2 2" xfId="10248" xr:uid="{00000000-0005-0000-0000-00007A110000}"/>
    <cellStyle name="Header2 2 4 3 4 5 3" xfId="8914" xr:uid="{00000000-0005-0000-0000-000079110000}"/>
    <cellStyle name="Header2 2 4 3 4 6" xfId="7668" xr:uid="{00000000-0005-0000-0000-00007B110000}"/>
    <cellStyle name="Header2 2 4 3 4 6 2" xfId="10241" xr:uid="{00000000-0005-0000-0000-00007B110000}"/>
    <cellStyle name="Header2 2 4 3 4 7" xfId="8907" xr:uid="{00000000-0005-0000-0000-00006C110000}"/>
    <cellStyle name="Header2 2 4 3 5" xfId="6074" xr:uid="{00000000-0005-0000-0000-00007C110000}"/>
    <cellStyle name="Header2 2 4 3 5 2" xfId="6075" xr:uid="{00000000-0005-0000-0000-00007D110000}"/>
    <cellStyle name="Header2 2 4 3 5 2 2" xfId="7677" xr:uid="{00000000-0005-0000-0000-00007E110000}"/>
    <cellStyle name="Header2 2 4 3 5 2 2 2" xfId="10250" xr:uid="{00000000-0005-0000-0000-00007E110000}"/>
    <cellStyle name="Header2 2 4 3 5 2 3" xfId="8916" xr:uid="{00000000-0005-0000-0000-00007D110000}"/>
    <cellStyle name="Header2 2 4 3 5 3" xfId="6076" xr:uid="{00000000-0005-0000-0000-00007F110000}"/>
    <cellStyle name="Header2 2 4 3 5 3 2" xfId="7678" xr:uid="{00000000-0005-0000-0000-000080110000}"/>
    <cellStyle name="Header2 2 4 3 5 3 2 2" xfId="10251" xr:uid="{00000000-0005-0000-0000-000080110000}"/>
    <cellStyle name="Header2 2 4 3 5 3 3" xfId="8917" xr:uid="{00000000-0005-0000-0000-00007F110000}"/>
    <cellStyle name="Header2 2 4 3 5 4" xfId="6077" xr:uid="{00000000-0005-0000-0000-000081110000}"/>
    <cellStyle name="Header2 2 4 3 5 4 2" xfId="7679" xr:uid="{00000000-0005-0000-0000-000082110000}"/>
    <cellStyle name="Header2 2 4 3 5 4 2 2" xfId="10252" xr:uid="{00000000-0005-0000-0000-000082110000}"/>
    <cellStyle name="Header2 2 4 3 5 4 3" xfId="8918" xr:uid="{00000000-0005-0000-0000-000081110000}"/>
    <cellStyle name="Header2 2 4 3 5 5" xfId="7676" xr:uid="{00000000-0005-0000-0000-000083110000}"/>
    <cellStyle name="Header2 2 4 3 5 5 2" xfId="10249" xr:uid="{00000000-0005-0000-0000-000083110000}"/>
    <cellStyle name="Header2 2 4 3 5 6" xfId="8915" xr:uid="{00000000-0005-0000-0000-00007C110000}"/>
    <cellStyle name="Header2 2 4 3 6" xfId="6078" xr:uid="{00000000-0005-0000-0000-000084110000}"/>
    <cellStyle name="Header2 2 4 3 6 2" xfId="6079" xr:uid="{00000000-0005-0000-0000-000085110000}"/>
    <cellStyle name="Header2 2 4 3 6 2 2" xfId="7681" xr:uid="{00000000-0005-0000-0000-000086110000}"/>
    <cellStyle name="Header2 2 4 3 6 2 2 2" xfId="10254" xr:uid="{00000000-0005-0000-0000-000086110000}"/>
    <cellStyle name="Header2 2 4 3 6 2 3" xfId="8920" xr:uid="{00000000-0005-0000-0000-000085110000}"/>
    <cellStyle name="Header2 2 4 3 6 3" xfId="6080" xr:uid="{00000000-0005-0000-0000-000087110000}"/>
    <cellStyle name="Header2 2 4 3 6 3 2" xfId="7682" xr:uid="{00000000-0005-0000-0000-000088110000}"/>
    <cellStyle name="Header2 2 4 3 6 3 2 2" xfId="10255" xr:uid="{00000000-0005-0000-0000-000088110000}"/>
    <cellStyle name="Header2 2 4 3 6 3 3" xfId="8921" xr:uid="{00000000-0005-0000-0000-000087110000}"/>
    <cellStyle name="Header2 2 4 3 6 4" xfId="6081" xr:uid="{00000000-0005-0000-0000-000089110000}"/>
    <cellStyle name="Header2 2 4 3 6 4 2" xfId="7683" xr:uid="{00000000-0005-0000-0000-00008A110000}"/>
    <cellStyle name="Header2 2 4 3 6 4 2 2" xfId="10256" xr:uid="{00000000-0005-0000-0000-00008A110000}"/>
    <cellStyle name="Header2 2 4 3 6 4 3" xfId="8922" xr:uid="{00000000-0005-0000-0000-000089110000}"/>
    <cellStyle name="Header2 2 4 3 6 5" xfId="7680" xr:uid="{00000000-0005-0000-0000-00008B110000}"/>
    <cellStyle name="Header2 2 4 3 6 5 2" xfId="10253" xr:uid="{00000000-0005-0000-0000-00008B110000}"/>
    <cellStyle name="Header2 2 4 3 6 6" xfId="8919" xr:uid="{00000000-0005-0000-0000-000084110000}"/>
    <cellStyle name="Header2 2 4 3 7" xfId="6082" xr:uid="{00000000-0005-0000-0000-00008C110000}"/>
    <cellStyle name="Header2 2 4 3 7 2" xfId="7684" xr:uid="{00000000-0005-0000-0000-00008D110000}"/>
    <cellStyle name="Header2 2 4 3 7 2 2" xfId="10257" xr:uid="{00000000-0005-0000-0000-00008D110000}"/>
    <cellStyle name="Header2 2 4 3 7 3" xfId="8923" xr:uid="{00000000-0005-0000-0000-00008C110000}"/>
    <cellStyle name="Header2 2 4 3 8" xfId="6083" xr:uid="{00000000-0005-0000-0000-00008E110000}"/>
    <cellStyle name="Header2 2 4 3 8 2" xfId="7685" xr:uid="{00000000-0005-0000-0000-00008F110000}"/>
    <cellStyle name="Header2 2 4 3 8 2 2" xfId="10258" xr:uid="{00000000-0005-0000-0000-00008F110000}"/>
    <cellStyle name="Header2 2 4 3 8 3" xfId="8924" xr:uid="{00000000-0005-0000-0000-00008E110000}"/>
    <cellStyle name="Header2 2 4 3 9" xfId="6084" xr:uid="{00000000-0005-0000-0000-000090110000}"/>
    <cellStyle name="Header2 2 4 3 9 2" xfId="7686" xr:uid="{00000000-0005-0000-0000-000091110000}"/>
    <cellStyle name="Header2 2 4 3 9 2 2" xfId="10259" xr:uid="{00000000-0005-0000-0000-000091110000}"/>
    <cellStyle name="Header2 2 4 3 9 3" xfId="8925" xr:uid="{00000000-0005-0000-0000-000090110000}"/>
    <cellStyle name="Header2 2 4 4" xfId="7526" xr:uid="{00000000-0005-0000-0000-000092110000}"/>
    <cellStyle name="Header2 2 4 4 2" xfId="10099" xr:uid="{00000000-0005-0000-0000-000092110000}"/>
    <cellStyle name="Header2 2 4 5" xfId="8765" xr:uid="{00000000-0005-0000-0000-000051100000}"/>
    <cellStyle name="Header2 2 5" xfId="6085" xr:uid="{00000000-0005-0000-0000-000093110000}"/>
    <cellStyle name="Header2 2 5 2" xfId="6086" xr:uid="{00000000-0005-0000-0000-000094110000}"/>
    <cellStyle name="Header2 2 5 2 2" xfId="6087" xr:uid="{00000000-0005-0000-0000-000095110000}"/>
    <cellStyle name="Header2 2 5 2 2 2" xfId="6088" xr:uid="{00000000-0005-0000-0000-000096110000}"/>
    <cellStyle name="Header2 2 5 2 2 2 2" xfId="7690" xr:uid="{00000000-0005-0000-0000-000097110000}"/>
    <cellStyle name="Header2 2 5 2 2 2 2 2" xfId="10263" xr:uid="{00000000-0005-0000-0000-000097110000}"/>
    <cellStyle name="Header2 2 5 2 2 2 3" xfId="8929" xr:uid="{00000000-0005-0000-0000-000096110000}"/>
    <cellStyle name="Header2 2 5 2 2 3" xfId="6089" xr:uid="{00000000-0005-0000-0000-000098110000}"/>
    <cellStyle name="Header2 2 5 2 2 3 2" xfId="7691" xr:uid="{00000000-0005-0000-0000-000099110000}"/>
    <cellStyle name="Header2 2 5 2 2 3 2 2" xfId="10264" xr:uid="{00000000-0005-0000-0000-000099110000}"/>
    <cellStyle name="Header2 2 5 2 2 3 3" xfId="8930" xr:uid="{00000000-0005-0000-0000-000098110000}"/>
    <cellStyle name="Header2 2 5 2 2 4" xfId="6090" xr:uid="{00000000-0005-0000-0000-00009A110000}"/>
    <cellStyle name="Header2 2 5 2 2 4 2" xfId="7692" xr:uid="{00000000-0005-0000-0000-00009B110000}"/>
    <cellStyle name="Header2 2 5 2 2 4 2 2" xfId="10265" xr:uid="{00000000-0005-0000-0000-00009B110000}"/>
    <cellStyle name="Header2 2 5 2 2 4 3" xfId="8931" xr:uid="{00000000-0005-0000-0000-00009A110000}"/>
    <cellStyle name="Header2 2 5 2 2 5" xfId="7689" xr:uid="{00000000-0005-0000-0000-00009C110000}"/>
    <cellStyle name="Header2 2 5 2 2 5 2" xfId="10262" xr:uid="{00000000-0005-0000-0000-00009C110000}"/>
    <cellStyle name="Header2 2 5 2 2 6" xfId="8928" xr:uid="{00000000-0005-0000-0000-000095110000}"/>
    <cellStyle name="Header2 2 5 2 3" xfId="6091" xr:uid="{00000000-0005-0000-0000-00009D110000}"/>
    <cellStyle name="Header2 2 5 2 3 2" xfId="7693" xr:uid="{00000000-0005-0000-0000-00009E110000}"/>
    <cellStyle name="Header2 2 5 2 3 2 2" xfId="10266" xr:uid="{00000000-0005-0000-0000-00009E110000}"/>
    <cellStyle name="Header2 2 5 2 3 3" xfId="8932" xr:uid="{00000000-0005-0000-0000-00009D110000}"/>
    <cellStyle name="Header2 2 5 2 4" xfId="6092" xr:uid="{00000000-0005-0000-0000-00009F110000}"/>
    <cellStyle name="Header2 2 5 2 4 2" xfId="7694" xr:uid="{00000000-0005-0000-0000-0000A0110000}"/>
    <cellStyle name="Header2 2 5 2 4 2 2" xfId="10267" xr:uid="{00000000-0005-0000-0000-0000A0110000}"/>
    <cellStyle name="Header2 2 5 2 4 3" xfId="8933" xr:uid="{00000000-0005-0000-0000-00009F110000}"/>
    <cellStyle name="Header2 2 5 2 5" xfId="6093" xr:uid="{00000000-0005-0000-0000-0000A1110000}"/>
    <cellStyle name="Header2 2 5 2 5 2" xfId="7695" xr:uid="{00000000-0005-0000-0000-0000A2110000}"/>
    <cellStyle name="Header2 2 5 2 5 2 2" xfId="10268" xr:uid="{00000000-0005-0000-0000-0000A2110000}"/>
    <cellStyle name="Header2 2 5 2 5 3" xfId="8934" xr:uid="{00000000-0005-0000-0000-0000A1110000}"/>
    <cellStyle name="Header2 2 5 2 6" xfId="7688" xr:uid="{00000000-0005-0000-0000-0000A3110000}"/>
    <cellStyle name="Header2 2 5 2 6 2" xfId="10261" xr:uid="{00000000-0005-0000-0000-0000A3110000}"/>
    <cellStyle name="Header2 2 5 2 7" xfId="8927" xr:uid="{00000000-0005-0000-0000-000094110000}"/>
    <cellStyle name="Header2 2 5 3" xfId="6094" xr:uid="{00000000-0005-0000-0000-0000A4110000}"/>
    <cellStyle name="Header2 2 5 3 2" xfId="6095" xr:uid="{00000000-0005-0000-0000-0000A5110000}"/>
    <cellStyle name="Header2 2 5 3 2 2" xfId="7697" xr:uid="{00000000-0005-0000-0000-0000A6110000}"/>
    <cellStyle name="Header2 2 5 3 2 2 2" xfId="10270" xr:uid="{00000000-0005-0000-0000-0000A6110000}"/>
    <cellStyle name="Header2 2 5 3 2 3" xfId="8936" xr:uid="{00000000-0005-0000-0000-0000A5110000}"/>
    <cellStyle name="Header2 2 5 3 3" xfId="6096" xr:uid="{00000000-0005-0000-0000-0000A7110000}"/>
    <cellStyle name="Header2 2 5 3 3 2" xfId="7698" xr:uid="{00000000-0005-0000-0000-0000A8110000}"/>
    <cellStyle name="Header2 2 5 3 3 2 2" xfId="10271" xr:uid="{00000000-0005-0000-0000-0000A8110000}"/>
    <cellStyle name="Header2 2 5 3 3 3" xfId="8937" xr:uid="{00000000-0005-0000-0000-0000A7110000}"/>
    <cellStyle name="Header2 2 5 3 4" xfId="6097" xr:uid="{00000000-0005-0000-0000-0000A9110000}"/>
    <cellStyle name="Header2 2 5 3 4 2" xfId="7699" xr:uid="{00000000-0005-0000-0000-0000AA110000}"/>
    <cellStyle name="Header2 2 5 3 4 2 2" xfId="10272" xr:uid="{00000000-0005-0000-0000-0000AA110000}"/>
    <cellStyle name="Header2 2 5 3 4 3" xfId="8938" xr:uid="{00000000-0005-0000-0000-0000A9110000}"/>
    <cellStyle name="Header2 2 5 3 5" xfId="7696" xr:uid="{00000000-0005-0000-0000-0000AB110000}"/>
    <cellStyle name="Header2 2 5 3 5 2" xfId="10269" xr:uid="{00000000-0005-0000-0000-0000AB110000}"/>
    <cellStyle name="Header2 2 5 3 6" xfId="8935" xr:uid="{00000000-0005-0000-0000-0000A4110000}"/>
    <cellStyle name="Header2 2 5 4" xfId="6098" xr:uid="{00000000-0005-0000-0000-0000AC110000}"/>
    <cellStyle name="Header2 2 5 4 2" xfId="6099" xr:uid="{00000000-0005-0000-0000-0000AD110000}"/>
    <cellStyle name="Header2 2 5 4 2 2" xfId="7701" xr:uid="{00000000-0005-0000-0000-0000AE110000}"/>
    <cellStyle name="Header2 2 5 4 2 2 2" xfId="10274" xr:uid="{00000000-0005-0000-0000-0000AE110000}"/>
    <cellStyle name="Header2 2 5 4 2 3" xfId="8940" xr:uid="{00000000-0005-0000-0000-0000AD110000}"/>
    <cellStyle name="Header2 2 5 4 3" xfId="6100" xr:uid="{00000000-0005-0000-0000-0000AF110000}"/>
    <cellStyle name="Header2 2 5 4 3 2" xfId="7702" xr:uid="{00000000-0005-0000-0000-0000B0110000}"/>
    <cellStyle name="Header2 2 5 4 3 2 2" xfId="10275" xr:uid="{00000000-0005-0000-0000-0000B0110000}"/>
    <cellStyle name="Header2 2 5 4 3 3" xfId="8941" xr:uid="{00000000-0005-0000-0000-0000AF110000}"/>
    <cellStyle name="Header2 2 5 4 4" xfId="6101" xr:uid="{00000000-0005-0000-0000-0000B1110000}"/>
    <cellStyle name="Header2 2 5 4 4 2" xfId="7703" xr:uid="{00000000-0005-0000-0000-0000B2110000}"/>
    <cellStyle name="Header2 2 5 4 4 2 2" xfId="10276" xr:uid="{00000000-0005-0000-0000-0000B2110000}"/>
    <cellStyle name="Header2 2 5 4 4 3" xfId="8942" xr:uid="{00000000-0005-0000-0000-0000B1110000}"/>
    <cellStyle name="Header2 2 5 4 5" xfId="7700" xr:uid="{00000000-0005-0000-0000-0000B3110000}"/>
    <cellStyle name="Header2 2 5 4 5 2" xfId="10273" xr:uid="{00000000-0005-0000-0000-0000B3110000}"/>
    <cellStyle name="Header2 2 5 4 6" xfId="8939" xr:uid="{00000000-0005-0000-0000-0000AC110000}"/>
    <cellStyle name="Header2 2 5 5" xfId="6102" xr:uid="{00000000-0005-0000-0000-0000B4110000}"/>
    <cellStyle name="Header2 2 5 5 2" xfId="7704" xr:uid="{00000000-0005-0000-0000-0000B5110000}"/>
    <cellStyle name="Header2 2 5 5 2 2" xfId="10277" xr:uid="{00000000-0005-0000-0000-0000B5110000}"/>
    <cellStyle name="Header2 2 5 5 3" xfId="8943" xr:uid="{00000000-0005-0000-0000-0000B4110000}"/>
    <cellStyle name="Header2 2 5 6" xfId="6103" xr:uid="{00000000-0005-0000-0000-0000B6110000}"/>
    <cellStyle name="Header2 2 5 6 2" xfId="7705" xr:uid="{00000000-0005-0000-0000-0000B7110000}"/>
    <cellStyle name="Header2 2 5 6 2 2" xfId="10278" xr:uid="{00000000-0005-0000-0000-0000B7110000}"/>
    <cellStyle name="Header2 2 5 6 3" xfId="8944" xr:uid="{00000000-0005-0000-0000-0000B6110000}"/>
    <cellStyle name="Header2 2 5 7" xfId="6104" xr:uid="{00000000-0005-0000-0000-0000B8110000}"/>
    <cellStyle name="Header2 2 5 7 2" xfId="7706" xr:uid="{00000000-0005-0000-0000-0000B9110000}"/>
    <cellStyle name="Header2 2 5 7 2 2" xfId="10279" xr:uid="{00000000-0005-0000-0000-0000B9110000}"/>
    <cellStyle name="Header2 2 5 7 3" xfId="8945" xr:uid="{00000000-0005-0000-0000-0000B8110000}"/>
    <cellStyle name="Header2 2 5 8" xfId="7687" xr:uid="{00000000-0005-0000-0000-0000BA110000}"/>
    <cellStyle name="Header2 2 5 8 2" xfId="10260" xr:uid="{00000000-0005-0000-0000-0000BA110000}"/>
    <cellStyle name="Header2 2 5 9" xfId="8926" xr:uid="{00000000-0005-0000-0000-000093110000}"/>
    <cellStyle name="Header2 2 6" xfId="6105" xr:uid="{00000000-0005-0000-0000-0000BB110000}"/>
    <cellStyle name="Header2 2 6 2" xfId="6106" xr:uid="{00000000-0005-0000-0000-0000BC110000}"/>
    <cellStyle name="Header2 2 6 2 2" xfId="6107" xr:uid="{00000000-0005-0000-0000-0000BD110000}"/>
    <cellStyle name="Header2 2 6 2 2 2" xfId="6108" xr:uid="{00000000-0005-0000-0000-0000BE110000}"/>
    <cellStyle name="Header2 2 6 2 2 2 2" xfId="7710" xr:uid="{00000000-0005-0000-0000-0000BF110000}"/>
    <cellStyle name="Header2 2 6 2 2 2 2 2" xfId="10283" xr:uid="{00000000-0005-0000-0000-0000BF110000}"/>
    <cellStyle name="Header2 2 6 2 2 2 3" xfId="8949" xr:uid="{00000000-0005-0000-0000-0000BE110000}"/>
    <cellStyle name="Header2 2 6 2 2 3" xfId="6109" xr:uid="{00000000-0005-0000-0000-0000C0110000}"/>
    <cellStyle name="Header2 2 6 2 2 3 2" xfId="7711" xr:uid="{00000000-0005-0000-0000-0000C1110000}"/>
    <cellStyle name="Header2 2 6 2 2 3 2 2" xfId="10284" xr:uid="{00000000-0005-0000-0000-0000C1110000}"/>
    <cellStyle name="Header2 2 6 2 2 3 3" xfId="8950" xr:uid="{00000000-0005-0000-0000-0000C0110000}"/>
    <cellStyle name="Header2 2 6 2 2 4" xfId="6110" xr:uid="{00000000-0005-0000-0000-0000C2110000}"/>
    <cellStyle name="Header2 2 6 2 2 4 2" xfId="7712" xr:uid="{00000000-0005-0000-0000-0000C3110000}"/>
    <cellStyle name="Header2 2 6 2 2 4 2 2" xfId="10285" xr:uid="{00000000-0005-0000-0000-0000C3110000}"/>
    <cellStyle name="Header2 2 6 2 2 4 3" xfId="8951" xr:uid="{00000000-0005-0000-0000-0000C2110000}"/>
    <cellStyle name="Header2 2 6 2 2 5" xfId="7709" xr:uid="{00000000-0005-0000-0000-0000C4110000}"/>
    <cellStyle name="Header2 2 6 2 2 5 2" xfId="10282" xr:uid="{00000000-0005-0000-0000-0000C4110000}"/>
    <cellStyle name="Header2 2 6 2 2 6" xfId="8948" xr:uid="{00000000-0005-0000-0000-0000BD110000}"/>
    <cellStyle name="Header2 2 6 2 3" xfId="6111" xr:uid="{00000000-0005-0000-0000-0000C5110000}"/>
    <cellStyle name="Header2 2 6 2 3 2" xfId="7713" xr:uid="{00000000-0005-0000-0000-0000C6110000}"/>
    <cellStyle name="Header2 2 6 2 3 2 2" xfId="10286" xr:uid="{00000000-0005-0000-0000-0000C6110000}"/>
    <cellStyle name="Header2 2 6 2 3 3" xfId="8952" xr:uid="{00000000-0005-0000-0000-0000C5110000}"/>
    <cellStyle name="Header2 2 6 2 4" xfId="6112" xr:uid="{00000000-0005-0000-0000-0000C7110000}"/>
    <cellStyle name="Header2 2 6 2 4 2" xfId="7714" xr:uid="{00000000-0005-0000-0000-0000C8110000}"/>
    <cellStyle name="Header2 2 6 2 4 2 2" xfId="10287" xr:uid="{00000000-0005-0000-0000-0000C8110000}"/>
    <cellStyle name="Header2 2 6 2 4 3" xfId="8953" xr:uid="{00000000-0005-0000-0000-0000C7110000}"/>
    <cellStyle name="Header2 2 6 2 5" xfId="6113" xr:uid="{00000000-0005-0000-0000-0000C9110000}"/>
    <cellStyle name="Header2 2 6 2 5 2" xfId="7715" xr:uid="{00000000-0005-0000-0000-0000CA110000}"/>
    <cellStyle name="Header2 2 6 2 5 2 2" xfId="10288" xr:uid="{00000000-0005-0000-0000-0000CA110000}"/>
    <cellStyle name="Header2 2 6 2 5 3" xfId="8954" xr:uid="{00000000-0005-0000-0000-0000C9110000}"/>
    <cellStyle name="Header2 2 6 2 6" xfId="7708" xr:uid="{00000000-0005-0000-0000-0000CB110000}"/>
    <cellStyle name="Header2 2 6 2 6 2" xfId="10281" xr:uid="{00000000-0005-0000-0000-0000CB110000}"/>
    <cellStyle name="Header2 2 6 2 7" xfId="8947" xr:uid="{00000000-0005-0000-0000-0000BC110000}"/>
    <cellStyle name="Header2 2 6 3" xfId="6114" xr:uid="{00000000-0005-0000-0000-0000CC110000}"/>
    <cellStyle name="Header2 2 6 3 2" xfId="6115" xr:uid="{00000000-0005-0000-0000-0000CD110000}"/>
    <cellStyle name="Header2 2 6 3 2 2" xfId="7717" xr:uid="{00000000-0005-0000-0000-0000CE110000}"/>
    <cellStyle name="Header2 2 6 3 2 2 2" xfId="10290" xr:uid="{00000000-0005-0000-0000-0000CE110000}"/>
    <cellStyle name="Header2 2 6 3 2 3" xfId="8956" xr:uid="{00000000-0005-0000-0000-0000CD110000}"/>
    <cellStyle name="Header2 2 6 3 3" xfId="6116" xr:uid="{00000000-0005-0000-0000-0000CF110000}"/>
    <cellStyle name="Header2 2 6 3 3 2" xfId="7718" xr:uid="{00000000-0005-0000-0000-0000D0110000}"/>
    <cellStyle name="Header2 2 6 3 3 2 2" xfId="10291" xr:uid="{00000000-0005-0000-0000-0000D0110000}"/>
    <cellStyle name="Header2 2 6 3 3 3" xfId="8957" xr:uid="{00000000-0005-0000-0000-0000CF110000}"/>
    <cellStyle name="Header2 2 6 3 4" xfId="6117" xr:uid="{00000000-0005-0000-0000-0000D1110000}"/>
    <cellStyle name="Header2 2 6 3 4 2" xfId="7719" xr:uid="{00000000-0005-0000-0000-0000D2110000}"/>
    <cellStyle name="Header2 2 6 3 4 2 2" xfId="10292" xr:uid="{00000000-0005-0000-0000-0000D2110000}"/>
    <cellStyle name="Header2 2 6 3 4 3" xfId="8958" xr:uid="{00000000-0005-0000-0000-0000D1110000}"/>
    <cellStyle name="Header2 2 6 3 5" xfId="7716" xr:uid="{00000000-0005-0000-0000-0000D3110000}"/>
    <cellStyle name="Header2 2 6 3 5 2" xfId="10289" xr:uid="{00000000-0005-0000-0000-0000D3110000}"/>
    <cellStyle name="Header2 2 6 3 6" xfId="8955" xr:uid="{00000000-0005-0000-0000-0000CC110000}"/>
    <cellStyle name="Header2 2 6 4" xfId="6118" xr:uid="{00000000-0005-0000-0000-0000D4110000}"/>
    <cellStyle name="Header2 2 6 4 2" xfId="6119" xr:uid="{00000000-0005-0000-0000-0000D5110000}"/>
    <cellStyle name="Header2 2 6 4 2 2" xfId="7721" xr:uid="{00000000-0005-0000-0000-0000D6110000}"/>
    <cellStyle name="Header2 2 6 4 2 2 2" xfId="10294" xr:uid="{00000000-0005-0000-0000-0000D6110000}"/>
    <cellStyle name="Header2 2 6 4 2 3" xfId="8960" xr:uid="{00000000-0005-0000-0000-0000D5110000}"/>
    <cellStyle name="Header2 2 6 4 3" xfId="6120" xr:uid="{00000000-0005-0000-0000-0000D7110000}"/>
    <cellStyle name="Header2 2 6 4 3 2" xfId="7722" xr:uid="{00000000-0005-0000-0000-0000D8110000}"/>
    <cellStyle name="Header2 2 6 4 3 2 2" xfId="10295" xr:uid="{00000000-0005-0000-0000-0000D8110000}"/>
    <cellStyle name="Header2 2 6 4 3 3" xfId="8961" xr:uid="{00000000-0005-0000-0000-0000D7110000}"/>
    <cellStyle name="Header2 2 6 4 4" xfId="6121" xr:uid="{00000000-0005-0000-0000-0000D9110000}"/>
    <cellStyle name="Header2 2 6 4 4 2" xfId="7723" xr:uid="{00000000-0005-0000-0000-0000DA110000}"/>
    <cellStyle name="Header2 2 6 4 4 2 2" xfId="10296" xr:uid="{00000000-0005-0000-0000-0000DA110000}"/>
    <cellStyle name="Header2 2 6 4 4 3" xfId="8962" xr:uid="{00000000-0005-0000-0000-0000D9110000}"/>
    <cellStyle name="Header2 2 6 4 5" xfId="7720" xr:uid="{00000000-0005-0000-0000-0000DB110000}"/>
    <cellStyle name="Header2 2 6 4 5 2" xfId="10293" xr:uid="{00000000-0005-0000-0000-0000DB110000}"/>
    <cellStyle name="Header2 2 6 4 6" xfId="8959" xr:uid="{00000000-0005-0000-0000-0000D4110000}"/>
    <cellStyle name="Header2 2 6 5" xfId="6122" xr:uid="{00000000-0005-0000-0000-0000DC110000}"/>
    <cellStyle name="Header2 2 6 5 2" xfId="7724" xr:uid="{00000000-0005-0000-0000-0000DD110000}"/>
    <cellStyle name="Header2 2 6 5 2 2" xfId="10297" xr:uid="{00000000-0005-0000-0000-0000DD110000}"/>
    <cellStyle name="Header2 2 6 5 3" xfId="8963" xr:uid="{00000000-0005-0000-0000-0000DC110000}"/>
    <cellStyle name="Header2 2 6 6" xfId="6123" xr:uid="{00000000-0005-0000-0000-0000DE110000}"/>
    <cellStyle name="Header2 2 6 6 2" xfId="7725" xr:uid="{00000000-0005-0000-0000-0000DF110000}"/>
    <cellStyle name="Header2 2 6 6 2 2" xfId="10298" xr:uid="{00000000-0005-0000-0000-0000DF110000}"/>
    <cellStyle name="Header2 2 6 6 3" xfId="8964" xr:uid="{00000000-0005-0000-0000-0000DE110000}"/>
    <cellStyle name="Header2 2 6 7" xfId="6124" xr:uid="{00000000-0005-0000-0000-0000E0110000}"/>
    <cellStyle name="Header2 2 6 7 2" xfId="7726" xr:uid="{00000000-0005-0000-0000-0000E1110000}"/>
    <cellStyle name="Header2 2 6 7 2 2" xfId="10299" xr:uid="{00000000-0005-0000-0000-0000E1110000}"/>
    <cellStyle name="Header2 2 6 7 3" xfId="8965" xr:uid="{00000000-0005-0000-0000-0000E0110000}"/>
    <cellStyle name="Header2 2 6 8" xfId="7707" xr:uid="{00000000-0005-0000-0000-0000E2110000}"/>
    <cellStyle name="Header2 2 6 8 2" xfId="10280" xr:uid="{00000000-0005-0000-0000-0000E2110000}"/>
    <cellStyle name="Header2 2 6 9" xfId="8946" xr:uid="{00000000-0005-0000-0000-0000BB110000}"/>
    <cellStyle name="Header2 2 7" xfId="6125" xr:uid="{00000000-0005-0000-0000-0000E3110000}"/>
    <cellStyle name="Header2 2 7 2" xfId="6126" xr:uid="{00000000-0005-0000-0000-0000E4110000}"/>
    <cellStyle name="Header2 2 7 2 2" xfId="6127" xr:uid="{00000000-0005-0000-0000-0000E5110000}"/>
    <cellStyle name="Header2 2 7 2 2 2" xfId="7729" xr:uid="{00000000-0005-0000-0000-0000E6110000}"/>
    <cellStyle name="Header2 2 7 2 2 2 2" xfId="10302" xr:uid="{00000000-0005-0000-0000-0000E6110000}"/>
    <cellStyle name="Header2 2 7 2 2 3" xfId="8968" xr:uid="{00000000-0005-0000-0000-0000E5110000}"/>
    <cellStyle name="Header2 2 7 2 3" xfId="6128" xr:uid="{00000000-0005-0000-0000-0000E7110000}"/>
    <cellStyle name="Header2 2 7 2 3 2" xfId="7730" xr:uid="{00000000-0005-0000-0000-0000E8110000}"/>
    <cellStyle name="Header2 2 7 2 3 2 2" xfId="10303" xr:uid="{00000000-0005-0000-0000-0000E8110000}"/>
    <cellStyle name="Header2 2 7 2 3 3" xfId="8969" xr:uid="{00000000-0005-0000-0000-0000E7110000}"/>
    <cellStyle name="Header2 2 7 2 4" xfId="6129" xr:uid="{00000000-0005-0000-0000-0000E9110000}"/>
    <cellStyle name="Header2 2 7 2 4 2" xfId="7731" xr:uid="{00000000-0005-0000-0000-0000EA110000}"/>
    <cellStyle name="Header2 2 7 2 4 2 2" xfId="10304" xr:uid="{00000000-0005-0000-0000-0000EA110000}"/>
    <cellStyle name="Header2 2 7 2 4 3" xfId="8970" xr:uid="{00000000-0005-0000-0000-0000E9110000}"/>
    <cellStyle name="Header2 2 7 2 5" xfId="7728" xr:uid="{00000000-0005-0000-0000-0000EB110000}"/>
    <cellStyle name="Header2 2 7 2 5 2" xfId="10301" xr:uid="{00000000-0005-0000-0000-0000EB110000}"/>
    <cellStyle name="Header2 2 7 2 6" xfId="8967" xr:uid="{00000000-0005-0000-0000-0000E4110000}"/>
    <cellStyle name="Header2 2 7 3" xfId="6130" xr:uid="{00000000-0005-0000-0000-0000EC110000}"/>
    <cellStyle name="Header2 2 7 3 2" xfId="7732" xr:uid="{00000000-0005-0000-0000-0000ED110000}"/>
    <cellStyle name="Header2 2 7 3 2 2" xfId="10305" xr:uid="{00000000-0005-0000-0000-0000ED110000}"/>
    <cellStyle name="Header2 2 7 3 3" xfId="8971" xr:uid="{00000000-0005-0000-0000-0000EC110000}"/>
    <cellStyle name="Header2 2 7 4" xfId="6131" xr:uid="{00000000-0005-0000-0000-0000EE110000}"/>
    <cellStyle name="Header2 2 7 4 2" xfId="7733" xr:uid="{00000000-0005-0000-0000-0000EF110000}"/>
    <cellStyle name="Header2 2 7 4 2 2" xfId="10306" xr:uid="{00000000-0005-0000-0000-0000EF110000}"/>
    <cellStyle name="Header2 2 7 4 3" xfId="8972" xr:uid="{00000000-0005-0000-0000-0000EE110000}"/>
    <cellStyle name="Header2 2 7 5" xfId="6132" xr:uid="{00000000-0005-0000-0000-0000F0110000}"/>
    <cellStyle name="Header2 2 7 5 2" xfId="7734" xr:uid="{00000000-0005-0000-0000-0000F1110000}"/>
    <cellStyle name="Header2 2 7 5 2 2" xfId="10307" xr:uid="{00000000-0005-0000-0000-0000F1110000}"/>
    <cellStyle name="Header2 2 7 5 3" xfId="8973" xr:uid="{00000000-0005-0000-0000-0000F0110000}"/>
    <cellStyle name="Header2 2 7 6" xfId="7727" xr:uid="{00000000-0005-0000-0000-0000F2110000}"/>
    <cellStyle name="Header2 2 7 6 2" xfId="10300" xr:uid="{00000000-0005-0000-0000-0000F2110000}"/>
    <cellStyle name="Header2 2 7 7" xfId="8966" xr:uid="{00000000-0005-0000-0000-0000E3110000}"/>
    <cellStyle name="Header2 2 8" xfId="6133" xr:uid="{00000000-0005-0000-0000-0000F3110000}"/>
    <cellStyle name="Header2 2 8 2" xfId="6134" xr:uid="{00000000-0005-0000-0000-0000F4110000}"/>
    <cellStyle name="Header2 2 8 2 2" xfId="7736" xr:uid="{00000000-0005-0000-0000-0000F5110000}"/>
    <cellStyle name="Header2 2 8 2 2 2" xfId="10309" xr:uid="{00000000-0005-0000-0000-0000F5110000}"/>
    <cellStyle name="Header2 2 8 2 3" xfId="8975" xr:uid="{00000000-0005-0000-0000-0000F4110000}"/>
    <cellStyle name="Header2 2 8 3" xfId="6135" xr:uid="{00000000-0005-0000-0000-0000F6110000}"/>
    <cellStyle name="Header2 2 8 3 2" xfId="7737" xr:uid="{00000000-0005-0000-0000-0000F7110000}"/>
    <cellStyle name="Header2 2 8 3 2 2" xfId="10310" xr:uid="{00000000-0005-0000-0000-0000F7110000}"/>
    <cellStyle name="Header2 2 8 3 3" xfId="8976" xr:uid="{00000000-0005-0000-0000-0000F6110000}"/>
    <cellStyle name="Header2 2 8 4" xfId="6136" xr:uid="{00000000-0005-0000-0000-0000F8110000}"/>
    <cellStyle name="Header2 2 8 4 2" xfId="7738" xr:uid="{00000000-0005-0000-0000-0000F9110000}"/>
    <cellStyle name="Header2 2 8 4 2 2" xfId="10311" xr:uid="{00000000-0005-0000-0000-0000F9110000}"/>
    <cellStyle name="Header2 2 8 4 3" xfId="8977" xr:uid="{00000000-0005-0000-0000-0000F8110000}"/>
    <cellStyle name="Header2 2 8 5" xfId="7735" xr:uid="{00000000-0005-0000-0000-0000FA110000}"/>
    <cellStyle name="Header2 2 8 5 2" xfId="10308" xr:uid="{00000000-0005-0000-0000-0000FA110000}"/>
    <cellStyle name="Header2 2 8 6" xfId="8974" xr:uid="{00000000-0005-0000-0000-0000F3110000}"/>
    <cellStyle name="Header2 2 9" xfId="6137" xr:uid="{00000000-0005-0000-0000-0000FB110000}"/>
    <cellStyle name="Header2 2 9 2" xfId="6138" xr:uid="{00000000-0005-0000-0000-0000FC110000}"/>
    <cellStyle name="Header2 2 9 2 2" xfId="7740" xr:uid="{00000000-0005-0000-0000-0000FD110000}"/>
    <cellStyle name="Header2 2 9 2 2 2" xfId="10313" xr:uid="{00000000-0005-0000-0000-0000FD110000}"/>
    <cellStyle name="Header2 2 9 2 3" xfId="8979" xr:uid="{00000000-0005-0000-0000-0000FC110000}"/>
    <cellStyle name="Header2 2 9 3" xfId="6139" xr:uid="{00000000-0005-0000-0000-0000FE110000}"/>
    <cellStyle name="Header2 2 9 3 2" xfId="7741" xr:uid="{00000000-0005-0000-0000-0000FF110000}"/>
    <cellStyle name="Header2 2 9 3 2 2" xfId="10314" xr:uid="{00000000-0005-0000-0000-0000FF110000}"/>
    <cellStyle name="Header2 2 9 3 3" xfId="8980" xr:uid="{00000000-0005-0000-0000-0000FE110000}"/>
    <cellStyle name="Header2 2 9 4" xfId="6140" xr:uid="{00000000-0005-0000-0000-000000120000}"/>
    <cellStyle name="Header2 2 9 4 2" xfId="7742" xr:uid="{00000000-0005-0000-0000-000001120000}"/>
    <cellStyle name="Header2 2 9 4 2 2" xfId="10315" xr:uid="{00000000-0005-0000-0000-000001120000}"/>
    <cellStyle name="Header2 2 9 4 3" xfId="8981" xr:uid="{00000000-0005-0000-0000-000000120000}"/>
    <cellStyle name="Header2 2 9 5" xfId="7739" xr:uid="{00000000-0005-0000-0000-000002120000}"/>
    <cellStyle name="Header2 2 9 5 2" xfId="10312" xr:uid="{00000000-0005-0000-0000-000002120000}"/>
    <cellStyle name="Header2 2 9 6" xfId="8978" xr:uid="{00000000-0005-0000-0000-0000FB110000}"/>
    <cellStyle name="Header2 3" xfId="6141" xr:uid="{00000000-0005-0000-0000-000003120000}"/>
    <cellStyle name="Header2 3 10" xfId="6142" xr:uid="{00000000-0005-0000-0000-000004120000}"/>
    <cellStyle name="Header2 3 10 2" xfId="7744" xr:uid="{00000000-0005-0000-0000-000005120000}"/>
    <cellStyle name="Header2 3 10 2 2" xfId="10317" xr:uid="{00000000-0005-0000-0000-000005120000}"/>
    <cellStyle name="Header2 3 10 3" xfId="8983" xr:uid="{00000000-0005-0000-0000-000004120000}"/>
    <cellStyle name="Header2 3 11" xfId="6143" xr:uid="{00000000-0005-0000-0000-000006120000}"/>
    <cellStyle name="Header2 3 11 2" xfId="7745" xr:uid="{00000000-0005-0000-0000-000007120000}"/>
    <cellStyle name="Header2 3 11 2 2" xfId="10318" xr:uid="{00000000-0005-0000-0000-000007120000}"/>
    <cellStyle name="Header2 3 11 3" xfId="8984" xr:uid="{00000000-0005-0000-0000-000006120000}"/>
    <cellStyle name="Header2 3 12" xfId="7743" xr:uid="{00000000-0005-0000-0000-000008120000}"/>
    <cellStyle name="Header2 3 12 2" xfId="10316" xr:uid="{00000000-0005-0000-0000-000008120000}"/>
    <cellStyle name="Header2 3 13" xfId="8982" xr:uid="{00000000-0005-0000-0000-000003120000}"/>
    <cellStyle name="Header2 3 2" xfId="6144" xr:uid="{00000000-0005-0000-0000-000009120000}"/>
    <cellStyle name="Header2 3 2 2" xfId="6145" xr:uid="{00000000-0005-0000-0000-00000A120000}"/>
    <cellStyle name="Header2 3 2 2 10" xfId="7747" xr:uid="{00000000-0005-0000-0000-00000B120000}"/>
    <cellStyle name="Header2 3 2 2 10 2" xfId="10320" xr:uid="{00000000-0005-0000-0000-00000B120000}"/>
    <cellStyle name="Header2 3 2 2 11" xfId="8986" xr:uid="{00000000-0005-0000-0000-00000A120000}"/>
    <cellStyle name="Header2 3 2 2 2" xfId="6146" xr:uid="{00000000-0005-0000-0000-00000C120000}"/>
    <cellStyle name="Header2 3 2 2 2 10" xfId="7748" xr:uid="{00000000-0005-0000-0000-00000D120000}"/>
    <cellStyle name="Header2 3 2 2 2 10 2" xfId="10321" xr:uid="{00000000-0005-0000-0000-00000D120000}"/>
    <cellStyle name="Header2 3 2 2 2 11" xfId="8987" xr:uid="{00000000-0005-0000-0000-00000C120000}"/>
    <cellStyle name="Header2 3 2 2 2 2" xfId="6147" xr:uid="{00000000-0005-0000-0000-00000E120000}"/>
    <cellStyle name="Header2 3 2 2 2 2 2" xfId="6148" xr:uid="{00000000-0005-0000-0000-00000F120000}"/>
    <cellStyle name="Header2 3 2 2 2 2 2 2" xfId="6149" xr:uid="{00000000-0005-0000-0000-000010120000}"/>
    <cellStyle name="Header2 3 2 2 2 2 2 2 2" xfId="6150" xr:uid="{00000000-0005-0000-0000-000011120000}"/>
    <cellStyle name="Header2 3 2 2 2 2 2 2 2 2" xfId="7752" xr:uid="{00000000-0005-0000-0000-000012120000}"/>
    <cellStyle name="Header2 3 2 2 2 2 2 2 2 2 2" xfId="10325" xr:uid="{00000000-0005-0000-0000-000012120000}"/>
    <cellStyle name="Header2 3 2 2 2 2 2 2 2 3" xfId="8991" xr:uid="{00000000-0005-0000-0000-000011120000}"/>
    <cellStyle name="Header2 3 2 2 2 2 2 2 3" xfId="6151" xr:uid="{00000000-0005-0000-0000-000013120000}"/>
    <cellStyle name="Header2 3 2 2 2 2 2 2 3 2" xfId="7753" xr:uid="{00000000-0005-0000-0000-000014120000}"/>
    <cellStyle name="Header2 3 2 2 2 2 2 2 3 2 2" xfId="10326" xr:uid="{00000000-0005-0000-0000-000014120000}"/>
    <cellStyle name="Header2 3 2 2 2 2 2 2 3 3" xfId="8992" xr:uid="{00000000-0005-0000-0000-000013120000}"/>
    <cellStyle name="Header2 3 2 2 2 2 2 2 4" xfId="6152" xr:uid="{00000000-0005-0000-0000-000015120000}"/>
    <cellStyle name="Header2 3 2 2 2 2 2 2 4 2" xfId="7754" xr:uid="{00000000-0005-0000-0000-000016120000}"/>
    <cellStyle name="Header2 3 2 2 2 2 2 2 4 2 2" xfId="10327" xr:uid="{00000000-0005-0000-0000-000016120000}"/>
    <cellStyle name="Header2 3 2 2 2 2 2 2 4 3" xfId="8993" xr:uid="{00000000-0005-0000-0000-000015120000}"/>
    <cellStyle name="Header2 3 2 2 2 2 2 2 5" xfId="7751" xr:uid="{00000000-0005-0000-0000-000017120000}"/>
    <cellStyle name="Header2 3 2 2 2 2 2 2 5 2" xfId="10324" xr:uid="{00000000-0005-0000-0000-000017120000}"/>
    <cellStyle name="Header2 3 2 2 2 2 2 2 6" xfId="8990" xr:uid="{00000000-0005-0000-0000-000010120000}"/>
    <cellStyle name="Header2 3 2 2 2 2 2 3" xfId="6153" xr:uid="{00000000-0005-0000-0000-000018120000}"/>
    <cellStyle name="Header2 3 2 2 2 2 2 3 2" xfId="7755" xr:uid="{00000000-0005-0000-0000-000019120000}"/>
    <cellStyle name="Header2 3 2 2 2 2 2 3 2 2" xfId="10328" xr:uid="{00000000-0005-0000-0000-000019120000}"/>
    <cellStyle name="Header2 3 2 2 2 2 2 3 3" xfId="8994" xr:uid="{00000000-0005-0000-0000-000018120000}"/>
    <cellStyle name="Header2 3 2 2 2 2 2 4" xfId="6154" xr:uid="{00000000-0005-0000-0000-00001A120000}"/>
    <cellStyle name="Header2 3 2 2 2 2 2 4 2" xfId="7756" xr:uid="{00000000-0005-0000-0000-00001B120000}"/>
    <cellStyle name="Header2 3 2 2 2 2 2 4 2 2" xfId="10329" xr:uid="{00000000-0005-0000-0000-00001B120000}"/>
    <cellStyle name="Header2 3 2 2 2 2 2 4 3" xfId="8995" xr:uid="{00000000-0005-0000-0000-00001A120000}"/>
    <cellStyle name="Header2 3 2 2 2 2 2 5" xfId="6155" xr:uid="{00000000-0005-0000-0000-00001C120000}"/>
    <cellStyle name="Header2 3 2 2 2 2 2 5 2" xfId="7757" xr:uid="{00000000-0005-0000-0000-00001D120000}"/>
    <cellStyle name="Header2 3 2 2 2 2 2 5 2 2" xfId="10330" xr:uid="{00000000-0005-0000-0000-00001D120000}"/>
    <cellStyle name="Header2 3 2 2 2 2 2 5 3" xfId="8996" xr:uid="{00000000-0005-0000-0000-00001C120000}"/>
    <cellStyle name="Header2 3 2 2 2 2 2 6" xfId="7750" xr:uid="{00000000-0005-0000-0000-00001E120000}"/>
    <cellStyle name="Header2 3 2 2 2 2 2 6 2" xfId="10323" xr:uid="{00000000-0005-0000-0000-00001E120000}"/>
    <cellStyle name="Header2 3 2 2 2 2 2 7" xfId="8989" xr:uid="{00000000-0005-0000-0000-00000F120000}"/>
    <cellStyle name="Header2 3 2 2 2 2 3" xfId="6156" xr:uid="{00000000-0005-0000-0000-00001F120000}"/>
    <cellStyle name="Header2 3 2 2 2 2 3 2" xfId="6157" xr:uid="{00000000-0005-0000-0000-000020120000}"/>
    <cellStyle name="Header2 3 2 2 2 2 3 2 2" xfId="7759" xr:uid="{00000000-0005-0000-0000-000021120000}"/>
    <cellStyle name="Header2 3 2 2 2 2 3 2 2 2" xfId="10332" xr:uid="{00000000-0005-0000-0000-000021120000}"/>
    <cellStyle name="Header2 3 2 2 2 2 3 2 3" xfId="8998" xr:uid="{00000000-0005-0000-0000-000020120000}"/>
    <cellStyle name="Header2 3 2 2 2 2 3 3" xfId="6158" xr:uid="{00000000-0005-0000-0000-000022120000}"/>
    <cellStyle name="Header2 3 2 2 2 2 3 3 2" xfId="7760" xr:uid="{00000000-0005-0000-0000-000023120000}"/>
    <cellStyle name="Header2 3 2 2 2 2 3 3 2 2" xfId="10333" xr:uid="{00000000-0005-0000-0000-000023120000}"/>
    <cellStyle name="Header2 3 2 2 2 2 3 3 3" xfId="8999" xr:uid="{00000000-0005-0000-0000-000022120000}"/>
    <cellStyle name="Header2 3 2 2 2 2 3 4" xfId="6159" xr:uid="{00000000-0005-0000-0000-000024120000}"/>
    <cellStyle name="Header2 3 2 2 2 2 3 4 2" xfId="7761" xr:uid="{00000000-0005-0000-0000-000025120000}"/>
    <cellStyle name="Header2 3 2 2 2 2 3 4 2 2" xfId="10334" xr:uid="{00000000-0005-0000-0000-000025120000}"/>
    <cellStyle name="Header2 3 2 2 2 2 3 4 3" xfId="9000" xr:uid="{00000000-0005-0000-0000-000024120000}"/>
    <cellStyle name="Header2 3 2 2 2 2 3 5" xfId="7758" xr:uid="{00000000-0005-0000-0000-000026120000}"/>
    <cellStyle name="Header2 3 2 2 2 2 3 5 2" xfId="10331" xr:uid="{00000000-0005-0000-0000-000026120000}"/>
    <cellStyle name="Header2 3 2 2 2 2 3 6" xfId="8997" xr:uid="{00000000-0005-0000-0000-00001F120000}"/>
    <cellStyle name="Header2 3 2 2 2 2 4" xfId="6160" xr:uid="{00000000-0005-0000-0000-000027120000}"/>
    <cellStyle name="Header2 3 2 2 2 2 4 2" xfId="6161" xr:uid="{00000000-0005-0000-0000-000028120000}"/>
    <cellStyle name="Header2 3 2 2 2 2 4 2 2" xfId="7763" xr:uid="{00000000-0005-0000-0000-000029120000}"/>
    <cellStyle name="Header2 3 2 2 2 2 4 2 2 2" xfId="10336" xr:uid="{00000000-0005-0000-0000-000029120000}"/>
    <cellStyle name="Header2 3 2 2 2 2 4 2 3" xfId="9002" xr:uid="{00000000-0005-0000-0000-000028120000}"/>
    <cellStyle name="Header2 3 2 2 2 2 4 3" xfId="6162" xr:uid="{00000000-0005-0000-0000-00002A120000}"/>
    <cellStyle name="Header2 3 2 2 2 2 4 3 2" xfId="7764" xr:uid="{00000000-0005-0000-0000-00002B120000}"/>
    <cellStyle name="Header2 3 2 2 2 2 4 3 2 2" xfId="10337" xr:uid="{00000000-0005-0000-0000-00002B120000}"/>
    <cellStyle name="Header2 3 2 2 2 2 4 3 3" xfId="9003" xr:uid="{00000000-0005-0000-0000-00002A120000}"/>
    <cellStyle name="Header2 3 2 2 2 2 4 4" xfId="6163" xr:uid="{00000000-0005-0000-0000-00002C120000}"/>
    <cellStyle name="Header2 3 2 2 2 2 4 4 2" xfId="7765" xr:uid="{00000000-0005-0000-0000-00002D120000}"/>
    <cellStyle name="Header2 3 2 2 2 2 4 4 2 2" xfId="10338" xr:uid="{00000000-0005-0000-0000-00002D120000}"/>
    <cellStyle name="Header2 3 2 2 2 2 4 4 3" xfId="9004" xr:uid="{00000000-0005-0000-0000-00002C120000}"/>
    <cellStyle name="Header2 3 2 2 2 2 4 5" xfId="7762" xr:uid="{00000000-0005-0000-0000-00002E120000}"/>
    <cellStyle name="Header2 3 2 2 2 2 4 5 2" xfId="10335" xr:uid="{00000000-0005-0000-0000-00002E120000}"/>
    <cellStyle name="Header2 3 2 2 2 2 4 6" xfId="9001" xr:uid="{00000000-0005-0000-0000-000027120000}"/>
    <cellStyle name="Header2 3 2 2 2 2 5" xfId="6164" xr:uid="{00000000-0005-0000-0000-00002F120000}"/>
    <cellStyle name="Header2 3 2 2 2 2 5 2" xfId="7766" xr:uid="{00000000-0005-0000-0000-000030120000}"/>
    <cellStyle name="Header2 3 2 2 2 2 5 2 2" xfId="10339" xr:uid="{00000000-0005-0000-0000-000030120000}"/>
    <cellStyle name="Header2 3 2 2 2 2 5 3" xfId="9005" xr:uid="{00000000-0005-0000-0000-00002F120000}"/>
    <cellStyle name="Header2 3 2 2 2 2 6" xfId="6165" xr:uid="{00000000-0005-0000-0000-000031120000}"/>
    <cellStyle name="Header2 3 2 2 2 2 6 2" xfId="7767" xr:uid="{00000000-0005-0000-0000-000032120000}"/>
    <cellStyle name="Header2 3 2 2 2 2 6 2 2" xfId="10340" xr:uid="{00000000-0005-0000-0000-000032120000}"/>
    <cellStyle name="Header2 3 2 2 2 2 6 3" xfId="9006" xr:uid="{00000000-0005-0000-0000-000031120000}"/>
    <cellStyle name="Header2 3 2 2 2 2 7" xfId="6166" xr:uid="{00000000-0005-0000-0000-000033120000}"/>
    <cellStyle name="Header2 3 2 2 2 2 7 2" xfId="7768" xr:uid="{00000000-0005-0000-0000-000034120000}"/>
    <cellStyle name="Header2 3 2 2 2 2 7 2 2" xfId="10341" xr:uid="{00000000-0005-0000-0000-000034120000}"/>
    <cellStyle name="Header2 3 2 2 2 2 7 3" xfId="9007" xr:uid="{00000000-0005-0000-0000-000033120000}"/>
    <cellStyle name="Header2 3 2 2 2 2 8" xfId="7749" xr:uid="{00000000-0005-0000-0000-000035120000}"/>
    <cellStyle name="Header2 3 2 2 2 2 8 2" xfId="10322" xr:uid="{00000000-0005-0000-0000-000035120000}"/>
    <cellStyle name="Header2 3 2 2 2 2 9" xfId="8988" xr:uid="{00000000-0005-0000-0000-00000E120000}"/>
    <cellStyle name="Header2 3 2 2 2 3" xfId="6167" xr:uid="{00000000-0005-0000-0000-000036120000}"/>
    <cellStyle name="Header2 3 2 2 2 3 2" xfId="6168" xr:uid="{00000000-0005-0000-0000-000037120000}"/>
    <cellStyle name="Header2 3 2 2 2 3 2 2" xfId="6169" xr:uid="{00000000-0005-0000-0000-000038120000}"/>
    <cellStyle name="Header2 3 2 2 2 3 2 2 2" xfId="6170" xr:uid="{00000000-0005-0000-0000-000039120000}"/>
    <cellStyle name="Header2 3 2 2 2 3 2 2 2 2" xfId="7772" xr:uid="{00000000-0005-0000-0000-00003A120000}"/>
    <cellStyle name="Header2 3 2 2 2 3 2 2 2 2 2" xfId="10345" xr:uid="{00000000-0005-0000-0000-00003A120000}"/>
    <cellStyle name="Header2 3 2 2 2 3 2 2 2 3" xfId="9011" xr:uid="{00000000-0005-0000-0000-000039120000}"/>
    <cellStyle name="Header2 3 2 2 2 3 2 2 3" xfId="6171" xr:uid="{00000000-0005-0000-0000-00003B120000}"/>
    <cellStyle name="Header2 3 2 2 2 3 2 2 3 2" xfId="7773" xr:uid="{00000000-0005-0000-0000-00003C120000}"/>
    <cellStyle name="Header2 3 2 2 2 3 2 2 3 2 2" xfId="10346" xr:uid="{00000000-0005-0000-0000-00003C120000}"/>
    <cellStyle name="Header2 3 2 2 2 3 2 2 3 3" xfId="9012" xr:uid="{00000000-0005-0000-0000-00003B120000}"/>
    <cellStyle name="Header2 3 2 2 2 3 2 2 4" xfId="6172" xr:uid="{00000000-0005-0000-0000-00003D120000}"/>
    <cellStyle name="Header2 3 2 2 2 3 2 2 4 2" xfId="7774" xr:uid="{00000000-0005-0000-0000-00003E120000}"/>
    <cellStyle name="Header2 3 2 2 2 3 2 2 4 2 2" xfId="10347" xr:uid="{00000000-0005-0000-0000-00003E120000}"/>
    <cellStyle name="Header2 3 2 2 2 3 2 2 4 3" xfId="9013" xr:uid="{00000000-0005-0000-0000-00003D120000}"/>
    <cellStyle name="Header2 3 2 2 2 3 2 2 5" xfId="7771" xr:uid="{00000000-0005-0000-0000-00003F120000}"/>
    <cellStyle name="Header2 3 2 2 2 3 2 2 5 2" xfId="10344" xr:uid="{00000000-0005-0000-0000-00003F120000}"/>
    <cellStyle name="Header2 3 2 2 2 3 2 2 6" xfId="9010" xr:uid="{00000000-0005-0000-0000-000038120000}"/>
    <cellStyle name="Header2 3 2 2 2 3 2 3" xfId="6173" xr:uid="{00000000-0005-0000-0000-000040120000}"/>
    <cellStyle name="Header2 3 2 2 2 3 2 3 2" xfId="7775" xr:uid="{00000000-0005-0000-0000-000041120000}"/>
    <cellStyle name="Header2 3 2 2 2 3 2 3 2 2" xfId="10348" xr:uid="{00000000-0005-0000-0000-000041120000}"/>
    <cellStyle name="Header2 3 2 2 2 3 2 3 3" xfId="9014" xr:uid="{00000000-0005-0000-0000-000040120000}"/>
    <cellStyle name="Header2 3 2 2 2 3 2 4" xfId="6174" xr:uid="{00000000-0005-0000-0000-000042120000}"/>
    <cellStyle name="Header2 3 2 2 2 3 2 4 2" xfId="7776" xr:uid="{00000000-0005-0000-0000-000043120000}"/>
    <cellStyle name="Header2 3 2 2 2 3 2 4 2 2" xfId="10349" xr:uid="{00000000-0005-0000-0000-000043120000}"/>
    <cellStyle name="Header2 3 2 2 2 3 2 4 3" xfId="9015" xr:uid="{00000000-0005-0000-0000-000042120000}"/>
    <cellStyle name="Header2 3 2 2 2 3 2 5" xfId="6175" xr:uid="{00000000-0005-0000-0000-000044120000}"/>
    <cellStyle name="Header2 3 2 2 2 3 2 5 2" xfId="7777" xr:uid="{00000000-0005-0000-0000-000045120000}"/>
    <cellStyle name="Header2 3 2 2 2 3 2 5 2 2" xfId="10350" xr:uid="{00000000-0005-0000-0000-000045120000}"/>
    <cellStyle name="Header2 3 2 2 2 3 2 5 3" xfId="9016" xr:uid="{00000000-0005-0000-0000-000044120000}"/>
    <cellStyle name="Header2 3 2 2 2 3 2 6" xfId="7770" xr:uid="{00000000-0005-0000-0000-000046120000}"/>
    <cellStyle name="Header2 3 2 2 2 3 2 6 2" xfId="10343" xr:uid="{00000000-0005-0000-0000-000046120000}"/>
    <cellStyle name="Header2 3 2 2 2 3 2 7" xfId="9009" xr:uid="{00000000-0005-0000-0000-000037120000}"/>
    <cellStyle name="Header2 3 2 2 2 3 3" xfId="6176" xr:uid="{00000000-0005-0000-0000-000047120000}"/>
    <cellStyle name="Header2 3 2 2 2 3 3 2" xfId="6177" xr:uid="{00000000-0005-0000-0000-000048120000}"/>
    <cellStyle name="Header2 3 2 2 2 3 3 2 2" xfId="7779" xr:uid="{00000000-0005-0000-0000-000049120000}"/>
    <cellStyle name="Header2 3 2 2 2 3 3 2 2 2" xfId="10352" xr:uid="{00000000-0005-0000-0000-000049120000}"/>
    <cellStyle name="Header2 3 2 2 2 3 3 2 3" xfId="9018" xr:uid="{00000000-0005-0000-0000-000048120000}"/>
    <cellStyle name="Header2 3 2 2 2 3 3 3" xfId="6178" xr:uid="{00000000-0005-0000-0000-00004A120000}"/>
    <cellStyle name="Header2 3 2 2 2 3 3 3 2" xfId="7780" xr:uid="{00000000-0005-0000-0000-00004B120000}"/>
    <cellStyle name="Header2 3 2 2 2 3 3 3 2 2" xfId="10353" xr:uid="{00000000-0005-0000-0000-00004B120000}"/>
    <cellStyle name="Header2 3 2 2 2 3 3 3 3" xfId="9019" xr:uid="{00000000-0005-0000-0000-00004A120000}"/>
    <cellStyle name="Header2 3 2 2 2 3 3 4" xfId="6179" xr:uid="{00000000-0005-0000-0000-00004C120000}"/>
    <cellStyle name="Header2 3 2 2 2 3 3 4 2" xfId="7781" xr:uid="{00000000-0005-0000-0000-00004D120000}"/>
    <cellStyle name="Header2 3 2 2 2 3 3 4 2 2" xfId="10354" xr:uid="{00000000-0005-0000-0000-00004D120000}"/>
    <cellStyle name="Header2 3 2 2 2 3 3 4 3" xfId="9020" xr:uid="{00000000-0005-0000-0000-00004C120000}"/>
    <cellStyle name="Header2 3 2 2 2 3 3 5" xfId="7778" xr:uid="{00000000-0005-0000-0000-00004E120000}"/>
    <cellStyle name="Header2 3 2 2 2 3 3 5 2" xfId="10351" xr:uid="{00000000-0005-0000-0000-00004E120000}"/>
    <cellStyle name="Header2 3 2 2 2 3 3 6" xfId="9017" xr:uid="{00000000-0005-0000-0000-000047120000}"/>
    <cellStyle name="Header2 3 2 2 2 3 4" xfId="6180" xr:uid="{00000000-0005-0000-0000-00004F120000}"/>
    <cellStyle name="Header2 3 2 2 2 3 4 2" xfId="6181" xr:uid="{00000000-0005-0000-0000-000050120000}"/>
    <cellStyle name="Header2 3 2 2 2 3 4 2 2" xfId="7783" xr:uid="{00000000-0005-0000-0000-000051120000}"/>
    <cellStyle name="Header2 3 2 2 2 3 4 2 2 2" xfId="10356" xr:uid="{00000000-0005-0000-0000-000051120000}"/>
    <cellStyle name="Header2 3 2 2 2 3 4 2 3" xfId="9022" xr:uid="{00000000-0005-0000-0000-000050120000}"/>
    <cellStyle name="Header2 3 2 2 2 3 4 3" xfId="6182" xr:uid="{00000000-0005-0000-0000-000052120000}"/>
    <cellStyle name="Header2 3 2 2 2 3 4 3 2" xfId="7784" xr:uid="{00000000-0005-0000-0000-000053120000}"/>
    <cellStyle name="Header2 3 2 2 2 3 4 3 2 2" xfId="10357" xr:uid="{00000000-0005-0000-0000-000053120000}"/>
    <cellStyle name="Header2 3 2 2 2 3 4 3 3" xfId="9023" xr:uid="{00000000-0005-0000-0000-000052120000}"/>
    <cellStyle name="Header2 3 2 2 2 3 4 4" xfId="6183" xr:uid="{00000000-0005-0000-0000-000054120000}"/>
    <cellStyle name="Header2 3 2 2 2 3 4 4 2" xfId="7785" xr:uid="{00000000-0005-0000-0000-000055120000}"/>
    <cellStyle name="Header2 3 2 2 2 3 4 4 2 2" xfId="10358" xr:uid="{00000000-0005-0000-0000-000055120000}"/>
    <cellStyle name="Header2 3 2 2 2 3 4 4 3" xfId="9024" xr:uid="{00000000-0005-0000-0000-000054120000}"/>
    <cellStyle name="Header2 3 2 2 2 3 4 5" xfId="7782" xr:uid="{00000000-0005-0000-0000-000056120000}"/>
    <cellStyle name="Header2 3 2 2 2 3 4 5 2" xfId="10355" xr:uid="{00000000-0005-0000-0000-000056120000}"/>
    <cellStyle name="Header2 3 2 2 2 3 4 6" xfId="9021" xr:uid="{00000000-0005-0000-0000-00004F120000}"/>
    <cellStyle name="Header2 3 2 2 2 3 5" xfId="6184" xr:uid="{00000000-0005-0000-0000-000057120000}"/>
    <cellStyle name="Header2 3 2 2 2 3 5 2" xfId="7786" xr:uid="{00000000-0005-0000-0000-000058120000}"/>
    <cellStyle name="Header2 3 2 2 2 3 5 2 2" xfId="10359" xr:uid="{00000000-0005-0000-0000-000058120000}"/>
    <cellStyle name="Header2 3 2 2 2 3 5 3" xfId="9025" xr:uid="{00000000-0005-0000-0000-000057120000}"/>
    <cellStyle name="Header2 3 2 2 2 3 6" xfId="6185" xr:uid="{00000000-0005-0000-0000-000059120000}"/>
    <cellStyle name="Header2 3 2 2 2 3 6 2" xfId="7787" xr:uid="{00000000-0005-0000-0000-00005A120000}"/>
    <cellStyle name="Header2 3 2 2 2 3 6 2 2" xfId="10360" xr:uid="{00000000-0005-0000-0000-00005A120000}"/>
    <cellStyle name="Header2 3 2 2 2 3 6 3" xfId="9026" xr:uid="{00000000-0005-0000-0000-000059120000}"/>
    <cellStyle name="Header2 3 2 2 2 3 7" xfId="6186" xr:uid="{00000000-0005-0000-0000-00005B120000}"/>
    <cellStyle name="Header2 3 2 2 2 3 7 2" xfId="7788" xr:uid="{00000000-0005-0000-0000-00005C120000}"/>
    <cellStyle name="Header2 3 2 2 2 3 7 2 2" xfId="10361" xr:uid="{00000000-0005-0000-0000-00005C120000}"/>
    <cellStyle name="Header2 3 2 2 2 3 7 3" xfId="9027" xr:uid="{00000000-0005-0000-0000-00005B120000}"/>
    <cellStyle name="Header2 3 2 2 2 3 8" xfId="7769" xr:uid="{00000000-0005-0000-0000-00005D120000}"/>
    <cellStyle name="Header2 3 2 2 2 3 8 2" xfId="10342" xr:uid="{00000000-0005-0000-0000-00005D120000}"/>
    <cellStyle name="Header2 3 2 2 2 3 9" xfId="9008" xr:uid="{00000000-0005-0000-0000-000036120000}"/>
    <cellStyle name="Header2 3 2 2 2 4" xfId="6187" xr:uid="{00000000-0005-0000-0000-00005E120000}"/>
    <cellStyle name="Header2 3 2 2 2 4 2" xfId="6188" xr:uid="{00000000-0005-0000-0000-00005F120000}"/>
    <cellStyle name="Header2 3 2 2 2 4 2 2" xfId="6189" xr:uid="{00000000-0005-0000-0000-000060120000}"/>
    <cellStyle name="Header2 3 2 2 2 4 2 2 2" xfId="7791" xr:uid="{00000000-0005-0000-0000-000061120000}"/>
    <cellStyle name="Header2 3 2 2 2 4 2 2 2 2" xfId="10364" xr:uid="{00000000-0005-0000-0000-000061120000}"/>
    <cellStyle name="Header2 3 2 2 2 4 2 2 3" xfId="9030" xr:uid="{00000000-0005-0000-0000-000060120000}"/>
    <cellStyle name="Header2 3 2 2 2 4 2 3" xfId="6190" xr:uid="{00000000-0005-0000-0000-000062120000}"/>
    <cellStyle name="Header2 3 2 2 2 4 2 3 2" xfId="7792" xr:uid="{00000000-0005-0000-0000-000063120000}"/>
    <cellStyle name="Header2 3 2 2 2 4 2 3 2 2" xfId="10365" xr:uid="{00000000-0005-0000-0000-000063120000}"/>
    <cellStyle name="Header2 3 2 2 2 4 2 3 3" xfId="9031" xr:uid="{00000000-0005-0000-0000-000062120000}"/>
    <cellStyle name="Header2 3 2 2 2 4 2 4" xfId="6191" xr:uid="{00000000-0005-0000-0000-000064120000}"/>
    <cellStyle name="Header2 3 2 2 2 4 2 4 2" xfId="7793" xr:uid="{00000000-0005-0000-0000-000065120000}"/>
    <cellStyle name="Header2 3 2 2 2 4 2 4 2 2" xfId="10366" xr:uid="{00000000-0005-0000-0000-000065120000}"/>
    <cellStyle name="Header2 3 2 2 2 4 2 4 3" xfId="9032" xr:uid="{00000000-0005-0000-0000-000064120000}"/>
    <cellStyle name="Header2 3 2 2 2 4 2 5" xfId="7790" xr:uid="{00000000-0005-0000-0000-000066120000}"/>
    <cellStyle name="Header2 3 2 2 2 4 2 5 2" xfId="10363" xr:uid="{00000000-0005-0000-0000-000066120000}"/>
    <cellStyle name="Header2 3 2 2 2 4 2 6" xfId="9029" xr:uid="{00000000-0005-0000-0000-00005F120000}"/>
    <cellStyle name="Header2 3 2 2 2 4 3" xfId="6192" xr:uid="{00000000-0005-0000-0000-000067120000}"/>
    <cellStyle name="Header2 3 2 2 2 4 3 2" xfId="7794" xr:uid="{00000000-0005-0000-0000-000068120000}"/>
    <cellStyle name="Header2 3 2 2 2 4 3 2 2" xfId="10367" xr:uid="{00000000-0005-0000-0000-000068120000}"/>
    <cellStyle name="Header2 3 2 2 2 4 3 3" xfId="9033" xr:uid="{00000000-0005-0000-0000-000067120000}"/>
    <cellStyle name="Header2 3 2 2 2 4 4" xfId="6193" xr:uid="{00000000-0005-0000-0000-000069120000}"/>
    <cellStyle name="Header2 3 2 2 2 4 4 2" xfId="7795" xr:uid="{00000000-0005-0000-0000-00006A120000}"/>
    <cellStyle name="Header2 3 2 2 2 4 4 2 2" xfId="10368" xr:uid="{00000000-0005-0000-0000-00006A120000}"/>
    <cellStyle name="Header2 3 2 2 2 4 4 3" xfId="9034" xr:uid="{00000000-0005-0000-0000-000069120000}"/>
    <cellStyle name="Header2 3 2 2 2 4 5" xfId="6194" xr:uid="{00000000-0005-0000-0000-00006B120000}"/>
    <cellStyle name="Header2 3 2 2 2 4 5 2" xfId="7796" xr:uid="{00000000-0005-0000-0000-00006C120000}"/>
    <cellStyle name="Header2 3 2 2 2 4 5 2 2" xfId="10369" xr:uid="{00000000-0005-0000-0000-00006C120000}"/>
    <cellStyle name="Header2 3 2 2 2 4 5 3" xfId="9035" xr:uid="{00000000-0005-0000-0000-00006B120000}"/>
    <cellStyle name="Header2 3 2 2 2 4 6" xfId="7789" xr:uid="{00000000-0005-0000-0000-00006D120000}"/>
    <cellStyle name="Header2 3 2 2 2 4 6 2" xfId="10362" xr:uid="{00000000-0005-0000-0000-00006D120000}"/>
    <cellStyle name="Header2 3 2 2 2 4 7" xfId="9028" xr:uid="{00000000-0005-0000-0000-00005E120000}"/>
    <cellStyle name="Header2 3 2 2 2 5" xfId="6195" xr:uid="{00000000-0005-0000-0000-00006E120000}"/>
    <cellStyle name="Header2 3 2 2 2 5 2" xfId="6196" xr:uid="{00000000-0005-0000-0000-00006F120000}"/>
    <cellStyle name="Header2 3 2 2 2 5 2 2" xfId="7798" xr:uid="{00000000-0005-0000-0000-000070120000}"/>
    <cellStyle name="Header2 3 2 2 2 5 2 2 2" xfId="10371" xr:uid="{00000000-0005-0000-0000-000070120000}"/>
    <cellStyle name="Header2 3 2 2 2 5 2 3" xfId="9037" xr:uid="{00000000-0005-0000-0000-00006F120000}"/>
    <cellStyle name="Header2 3 2 2 2 5 3" xfId="6197" xr:uid="{00000000-0005-0000-0000-000071120000}"/>
    <cellStyle name="Header2 3 2 2 2 5 3 2" xfId="7799" xr:uid="{00000000-0005-0000-0000-000072120000}"/>
    <cellStyle name="Header2 3 2 2 2 5 3 2 2" xfId="10372" xr:uid="{00000000-0005-0000-0000-000072120000}"/>
    <cellStyle name="Header2 3 2 2 2 5 3 3" xfId="9038" xr:uid="{00000000-0005-0000-0000-000071120000}"/>
    <cellStyle name="Header2 3 2 2 2 5 4" xfId="6198" xr:uid="{00000000-0005-0000-0000-000073120000}"/>
    <cellStyle name="Header2 3 2 2 2 5 4 2" xfId="7800" xr:uid="{00000000-0005-0000-0000-000074120000}"/>
    <cellStyle name="Header2 3 2 2 2 5 4 2 2" xfId="10373" xr:uid="{00000000-0005-0000-0000-000074120000}"/>
    <cellStyle name="Header2 3 2 2 2 5 4 3" xfId="9039" xr:uid="{00000000-0005-0000-0000-000073120000}"/>
    <cellStyle name="Header2 3 2 2 2 5 5" xfId="7797" xr:uid="{00000000-0005-0000-0000-000075120000}"/>
    <cellStyle name="Header2 3 2 2 2 5 5 2" xfId="10370" xr:uid="{00000000-0005-0000-0000-000075120000}"/>
    <cellStyle name="Header2 3 2 2 2 5 6" xfId="9036" xr:uid="{00000000-0005-0000-0000-00006E120000}"/>
    <cellStyle name="Header2 3 2 2 2 6" xfId="6199" xr:uid="{00000000-0005-0000-0000-000076120000}"/>
    <cellStyle name="Header2 3 2 2 2 6 2" xfId="6200" xr:uid="{00000000-0005-0000-0000-000077120000}"/>
    <cellStyle name="Header2 3 2 2 2 6 2 2" xfId="7802" xr:uid="{00000000-0005-0000-0000-000078120000}"/>
    <cellStyle name="Header2 3 2 2 2 6 2 2 2" xfId="10375" xr:uid="{00000000-0005-0000-0000-000078120000}"/>
    <cellStyle name="Header2 3 2 2 2 6 2 3" xfId="9041" xr:uid="{00000000-0005-0000-0000-000077120000}"/>
    <cellStyle name="Header2 3 2 2 2 6 3" xfId="6201" xr:uid="{00000000-0005-0000-0000-000079120000}"/>
    <cellStyle name="Header2 3 2 2 2 6 3 2" xfId="7803" xr:uid="{00000000-0005-0000-0000-00007A120000}"/>
    <cellStyle name="Header2 3 2 2 2 6 3 2 2" xfId="10376" xr:uid="{00000000-0005-0000-0000-00007A120000}"/>
    <cellStyle name="Header2 3 2 2 2 6 3 3" xfId="9042" xr:uid="{00000000-0005-0000-0000-000079120000}"/>
    <cellStyle name="Header2 3 2 2 2 6 4" xfId="6202" xr:uid="{00000000-0005-0000-0000-00007B120000}"/>
    <cellStyle name="Header2 3 2 2 2 6 4 2" xfId="7804" xr:uid="{00000000-0005-0000-0000-00007C120000}"/>
    <cellStyle name="Header2 3 2 2 2 6 4 2 2" xfId="10377" xr:uid="{00000000-0005-0000-0000-00007C120000}"/>
    <cellStyle name="Header2 3 2 2 2 6 4 3" xfId="9043" xr:uid="{00000000-0005-0000-0000-00007B120000}"/>
    <cellStyle name="Header2 3 2 2 2 6 5" xfId="7801" xr:uid="{00000000-0005-0000-0000-00007D120000}"/>
    <cellStyle name="Header2 3 2 2 2 6 5 2" xfId="10374" xr:uid="{00000000-0005-0000-0000-00007D120000}"/>
    <cellStyle name="Header2 3 2 2 2 6 6" xfId="9040" xr:uid="{00000000-0005-0000-0000-000076120000}"/>
    <cellStyle name="Header2 3 2 2 2 7" xfId="6203" xr:uid="{00000000-0005-0000-0000-00007E120000}"/>
    <cellStyle name="Header2 3 2 2 2 7 2" xfId="7805" xr:uid="{00000000-0005-0000-0000-00007F120000}"/>
    <cellStyle name="Header2 3 2 2 2 7 2 2" xfId="10378" xr:uid="{00000000-0005-0000-0000-00007F120000}"/>
    <cellStyle name="Header2 3 2 2 2 7 3" xfId="9044" xr:uid="{00000000-0005-0000-0000-00007E120000}"/>
    <cellStyle name="Header2 3 2 2 2 8" xfId="6204" xr:uid="{00000000-0005-0000-0000-000080120000}"/>
    <cellStyle name="Header2 3 2 2 2 8 2" xfId="7806" xr:uid="{00000000-0005-0000-0000-000081120000}"/>
    <cellStyle name="Header2 3 2 2 2 8 2 2" xfId="10379" xr:uid="{00000000-0005-0000-0000-000081120000}"/>
    <cellStyle name="Header2 3 2 2 2 8 3" xfId="9045" xr:uid="{00000000-0005-0000-0000-000080120000}"/>
    <cellStyle name="Header2 3 2 2 2 9" xfId="6205" xr:uid="{00000000-0005-0000-0000-000082120000}"/>
    <cellStyle name="Header2 3 2 2 2 9 2" xfId="7807" xr:uid="{00000000-0005-0000-0000-000083120000}"/>
    <cellStyle name="Header2 3 2 2 2 9 2 2" xfId="10380" xr:uid="{00000000-0005-0000-0000-000083120000}"/>
    <cellStyle name="Header2 3 2 2 2 9 3" xfId="9046" xr:uid="{00000000-0005-0000-0000-000082120000}"/>
    <cellStyle name="Header2 3 2 2 3" xfId="6206" xr:uid="{00000000-0005-0000-0000-000084120000}"/>
    <cellStyle name="Header2 3 2 2 3 2" xfId="6207" xr:uid="{00000000-0005-0000-0000-000085120000}"/>
    <cellStyle name="Header2 3 2 2 3 2 2" xfId="6208" xr:uid="{00000000-0005-0000-0000-000086120000}"/>
    <cellStyle name="Header2 3 2 2 3 2 2 2" xfId="6209" xr:uid="{00000000-0005-0000-0000-000087120000}"/>
    <cellStyle name="Header2 3 2 2 3 2 2 2 2" xfId="7811" xr:uid="{00000000-0005-0000-0000-000088120000}"/>
    <cellStyle name="Header2 3 2 2 3 2 2 2 2 2" xfId="10384" xr:uid="{00000000-0005-0000-0000-000088120000}"/>
    <cellStyle name="Header2 3 2 2 3 2 2 2 3" xfId="9050" xr:uid="{00000000-0005-0000-0000-000087120000}"/>
    <cellStyle name="Header2 3 2 2 3 2 2 3" xfId="6210" xr:uid="{00000000-0005-0000-0000-000089120000}"/>
    <cellStyle name="Header2 3 2 2 3 2 2 3 2" xfId="7812" xr:uid="{00000000-0005-0000-0000-00008A120000}"/>
    <cellStyle name="Header2 3 2 2 3 2 2 3 2 2" xfId="10385" xr:uid="{00000000-0005-0000-0000-00008A120000}"/>
    <cellStyle name="Header2 3 2 2 3 2 2 3 3" xfId="9051" xr:uid="{00000000-0005-0000-0000-000089120000}"/>
    <cellStyle name="Header2 3 2 2 3 2 2 4" xfId="6211" xr:uid="{00000000-0005-0000-0000-00008B120000}"/>
    <cellStyle name="Header2 3 2 2 3 2 2 4 2" xfId="7813" xr:uid="{00000000-0005-0000-0000-00008C120000}"/>
    <cellStyle name="Header2 3 2 2 3 2 2 4 2 2" xfId="10386" xr:uid="{00000000-0005-0000-0000-00008C120000}"/>
    <cellStyle name="Header2 3 2 2 3 2 2 4 3" xfId="9052" xr:uid="{00000000-0005-0000-0000-00008B120000}"/>
    <cellStyle name="Header2 3 2 2 3 2 2 5" xfId="7810" xr:uid="{00000000-0005-0000-0000-00008D120000}"/>
    <cellStyle name="Header2 3 2 2 3 2 2 5 2" xfId="10383" xr:uid="{00000000-0005-0000-0000-00008D120000}"/>
    <cellStyle name="Header2 3 2 2 3 2 2 6" xfId="9049" xr:uid="{00000000-0005-0000-0000-000086120000}"/>
    <cellStyle name="Header2 3 2 2 3 2 3" xfId="6212" xr:uid="{00000000-0005-0000-0000-00008E120000}"/>
    <cellStyle name="Header2 3 2 2 3 2 3 2" xfId="7814" xr:uid="{00000000-0005-0000-0000-00008F120000}"/>
    <cellStyle name="Header2 3 2 2 3 2 3 2 2" xfId="10387" xr:uid="{00000000-0005-0000-0000-00008F120000}"/>
    <cellStyle name="Header2 3 2 2 3 2 3 3" xfId="9053" xr:uid="{00000000-0005-0000-0000-00008E120000}"/>
    <cellStyle name="Header2 3 2 2 3 2 4" xfId="6213" xr:uid="{00000000-0005-0000-0000-000090120000}"/>
    <cellStyle name="Header2 3 2 2 3 2 4 2" xfId="7815" xr:uid="{00000000-0005-0000-0000-000091120000}"/>
    <cellStyle name="Header2 3 2 2 3 2 4 2 2" xfId="10388" xr:uid="{00000000-0005-0000-0000-000091120000}"/>
    <cellStyle name="Header2 3 2 2 3 2 4 3" xfId="9054" xr:uid="{00000000-0005-0000-0000-000090120000}"/>
    <cellStyle name="Header2 3 2 2 3 2 5" xfId="6214" xr:uid="{00000000-0005-0000-0000-000092120000}"/>
    <cellStyle name="Header2 3 2 2 3 2 5 2" xfId="7816" xr:uid="{00000000-0005-0000-0000-000093120000}"/>
    <cellStyle name="Header2 3 2 2 3 2 5 2 2" xfId="10389" xr:uid="{00000000-0005-0000-0000-000093120000}"/>
    <cellStyle name="Header2 3 2 2 3 2 5 3" xfId="9055" xr:uid="{00000000-0005-0000-0000-000092120000}"/>
    <cellStyle name="Header2 3 2 2 3 2 6" xfId="7809" xr:uid="{00000000-0005-0000-0000-000094120000}"/>
    <cellStyle name="Header2 3 2 2 3 2 6 2" xfId="10382" xr:uid="{00000000-0005-0000-0000-000094120000}"/>
    <cellStyle name="Header2 3 2 2 3 2 7" xfId="9048" xr:uid="{00000000-0005-0000-0000-000085120000}"/>
    <cellStyle name="Header2 3 2 2 3 3" xfId="6215" xr:uid="{00000000-0005-0000-0000-000095120000}"/>
    <cellStyle name="Header2 3 2 2 3 3 2" xfId="6216" xr:uid="{00000000-0005-0000-0000-000096120000}"/>
    <cellStyle name="Header2 3 2 2 3 3 2 2" xfId="7818" xr:uid="{00000000-0005-0000-0000-000097120000}"/>
    <cellStyle name="Header2 3 2 2 3 3 2 2 2" xfId="10391" xr:uid="{00000000-0005-0000-0000-000097120000}"/>
    <cellStyle name="Header2 3 2 2 3 3 2 3" xfId="9057" xr:uid="{00000000-0005-0000-0000-000096120000}"/>
    <cellStyle name="Header2 3 2 2 3 3 3" xfId="6217" xr:uid="{00000000-0005-0000-0000-000098120000}"/>
    <cellStyle name="Header2 3 2 2 3 3 3 2" xfId="7819" xr:uid="{00000000-0005-0000-0000-000099120000}"/>
    <cellStyle name="Header2 3 2 2 3 3 3 2 2" xfId="10392" xr:uid="{00000000-0005-0000-0000-000099120000}"/>
    <cellStyle name="Header2 3 2 2 3 3 3 3" xfId="9058" xr:uid="{00000000-0005-0000-0000-000098120000}"/>
    <cellStyle name="Header2 3 2 2 3 3 4" xfId="6218" xr:uid="{00000000-0005-0000-0000-00009A120000}"/>
    <cellStyle name="Header2 3 2 2 3 3 4 2" xfId="7820" xr:uid="{00000000-0005-0000-0000-00009B120000}"/>
    <cellStyle name="Header2 3 2 2 3 3 4 2 2" xfId="10393" xr:uid="{00000000-0005-0000-0000-00009B120000}"/>
    <cellStyle name="Header2 3 2 2 3 3 4 3" xfId="9059" xr:uid="{00000000-0005-0000-0000-00009A120000}"/>
    <cellStyle name="Header2 3 2 2 3 3 5" xfId="7817" xr:uid="{00000000-0005-0000-0000-00009C120000}"/>
    <cellStyle name="Header2 3 2 2 3 3 5 2" xfId="10390" xr:uid="{00000000-0005-0000-0000-00009C120000}"/>
    <cellStyle name="Header2 3 2 2 3 3 6" xfId="9056" xr:uid="{00000000-0005-0000-0000-000095120000}"/>
    <cellStyle name="Header2 3 2 2 3 4" xfId="6219" xr:uid="{00000000-0005-0000-0000-00009D120000}"/>
    <cellStyle name="Header2 3 2 2 3 4 2" xfId="6220" xr:uid="{00000000-0005-0000-0000-00009E120000}"/>
    <cellStyle name="Header2 3 2 2 3 4 2 2" xfId="7822" xr:uid="{00000000-0005-0000-0000-00009F120000}"/>
    <cellStyle name="Header2 3 2 2 3 4 2 2 2" xfId="10395" xr:uid="{00000000-0005-0000-0000-00009F120000}"/>
    <cellStyle name="Header2 3 2 2 3 4 2 3" xfId="9061" xr:uid="{00000000-0005-0000-0000-00009E120000}"/>
    <cellStyle name="Header2 3 2 2 3 4 3" xfId="6221" xr:uid="{00000000-0005-0000-0000-0000A0120000}"/>
    <cellStyle name="Header2 3 2 2 3 4 3 2" xfId="7823" xr:uid="{00000000-0005-0000-0000-0000A1120000}"/>
    <cellStyle name="Header2 3 2 2 3 4 3 2 2" xfId="10396" xr:uid="{00000000-0005-0000-0000-0000A1120000}"/>
    <cellStyle name="Header2 3 2 2 3 4 3 3" xfId="9062" xr:uid="{00000000-0005-0000-0000-0000A0120000}"/>
    <cellStyle name="Header2 3 2 2 3 4 4" xfId="6222" xr:uid="{00000000-0005-0000-0000-0000A2120000}"/>
    <cellStyle name="Header2 3 2 2 3 4 4 2" xfId="7824" xr:uid="{00000000-0005-0000-0000-0000A3120000}"/>
    <cellStyle name="Header2 3 2 2 3 4 4 2 2" xfId="10397" xr:uid="{00000000-0005-0000-0000-0000A3120000}"/>
    <cellStyle name="Header2 3 2 2 3 4 4 3" xfId="9063" xr:uid="{00000000-0005-0000-0000-0000A2120000}"/>
    <cellStyle name="Header2 3 2 2 3 4 5" xfId="7821" xr:uid="{00000000-0005-0000-0000-0000A4120000}"/>
    <cellStyle name="Header2 3 2 2 3 4 5 2" xfId="10394" xr:uid="{00000000-0005-0000-0000-0000A4120000}"/>
    <cellStyle name="Header2 3 2 2 3 4 6" xfId="9060" xr:uid="{00000000-0005-0000-0000-00009D120000}"/>
    <cellStyle name="Header2 3 2 2 3 5" xfId="6223" xr:uid="{00000000-0005-0000-0000-0000A5120000}"/>
    <cellStyle name="Header2 3 2 2 3 5 2" xfId="7825" xr:uid="{00000000-0005-0000-0000-0000A6120000}"/>
    <cellStyle name="Header2 3 2 2 3 5 2 2" xfId="10398" xr:uid="{00000000-0005-0000-0000-0000A6120000}"/>
    <cellStyle name="Header2 3 2 2 3 5 3" xfId="9064" xr:uid="{00000000-0005-0000-0000-0000A5120000}"/>
    <cellStyle name="Header2 3 2 2 3 6" xfId="6224" xr:uid="{00000000-0005-0000-0000-0000A7120000}"/>
    <cellStyle name="Header2 3 2 2 3 6 2" xfId="7826" xr:uid="{00000000-0005-0000-0000-0000A8120000}"/>
    <cellStyle name="Header2 3 2 2 3 6 2 2" xfId="10399" xr:uid="{00000000-0005-0000-0000-0000A8120000}"/>
    <cellStyle name="Header2 3 2 2 3 6 3" xfId="9065" xr:uid="{00000000-0005-0000-0000-0000A7120000}"/>
    <cellStyle name="Header2 3 2 2 3 7" xfId="6225" xr:uid="{00000000-0005-0000-0000-0000A9120000}"/>
    <cellStyle name="Header2 3 2 2 3 7 2" xfId="7827" xr:uid="{00000000-0005-0000-0000-0000AA120000}"/>
    <cellStyle name="Header2 3 2 2 3 7 2 2" xfId="10400" xr:uid="{00000000-0005-0000-0000-0000AA120000}"/>
    <cellStyle name="Header2 3 2 2 3 7 3" xfId="9066" xr:uid="{00000000-0005-0000-0000-0000A9120000}"/>
    <cellStyle name="Header2 3 2 2 3 8" xfId="7808" xr:uid="{00000000-0005-0000-0000-0000AB120000}"/>
    <cellStyle name="Header2 3 2 2 3 8 2" xfId="10381" xr:uid="{00000000-0005-0000-0000-0000AB120000}"/>
    <cellStyle name="Header2 3 2 2 3 9" xfId="9047" xr:uid="{00000000-0005-0000-0000-000084120000}"/>
    <cellStyle name="Header2 3 2 2 4" xfId="6226" xr:uid="{00000000-0005-0000-0000-0000AC120000}"/>
    <cellStyle name="Header2 3 2 2 4 2" xfId="6227" xr:uid="{00000000-0005-0000-0000-0000AD120000}"/>
    <cellStyle name="Header2 3 2 2 4 2 2" xfId="6228" xr:uid="{00000000-0005-0000-0000-0000AE120000}"/>
    <cellStyle name="Header2 3 2 2 4 2 2 2" xfId="7830" xr:uid="{00000000-0005-0000-0000-0000AF120000}"/>
    <cellStyle name="Header2 3 2 2 4 2 2 2 2" xfId="10403" xr:uid="{00000000-0005-0000-0000-0000AF120000}"/>
    <cellStyle name="Header2 3 2 2 4 2 2 3" xfId="9069" xr:uid="{00000000-0005-0000-0000-0000AE120000}"/>
    <cellStyle name="Header2 3 2 2 4 2 3" xfId="6229" xr:uid="{00000000-0005-0000-0000-0000B0120000}"/>
    <cellStyle name="Header2 3 2 2 4 2 3 2" xfId="7831" xr:uid="{00000000-0005-0000-0000-0000B1120000}"/>
    <cellStyle name="Header2 3 2 2 4 2 3 2 2" xfId="10404" xr:uid="{00000000-0005-0000-0000-0000B1120000}"/>
    <cellStyle name="Header2 3 2 2 4 2 3 3" xfId="9070" xr:uid="{00000000-0005-0000-0000-0000B0120000}"/>
    <cellStyle name="Header2 3 2 2 4 2 4" xfId="6230" xr:uid="{00000000-0005-0000-0000-0000B2120000}"/>
    <cellStyle name="Header2 3 2 2 4 2 4 2" xfId="7832" xr:uid="{00000000-0005-0000-0000-0000B3120000}"/>
    <cellStyle name="Header2 3 2 2 4 2 4 2 2" xfId="10405" xr:uid="{00000000-0005-0000-0000-0000B3120000}"/>
    <cellStyle name="Header2 3 2 2 4 2 4 3" xfId="9071" xr:uid="{00000000-0005-0000-0000-0000B2120000}"/>
    <cellStyle name="Header2 3 2 2 4 2 5" xfId="7829" xr:uid="{00000000-0005-0000-0000-0000B4120000}"/>
    <cellStyle name="Header2 3 2 2 4 2 5 2" xfId="10402" xr:uid="{00000000-0005-0000-0000-0000B4120000}"/>
    <cellStyle name="Header2 3 2 2 4 2 6" xfId="9068" xr:uid="{00000000-0005-0000-0000-0000AD120000}"/>
    <cellStyle name="Header2 3 2 2 4 3" xfId="6231" xr:uid="{00000000-0005-0000-0000-0000B5120000}"/>
    <cellStyle name="Header2 3 2 2 4 3 2" xfId="7833" xr:uid="{00000000-0005-0000-0000-0000B6120000}"/>
    <cellStyle name="Header2 3 2 2 4 3 2 2" xfId="10406" xr:uid="{00000000-0005-0000-0000-0000B6120000}"/>
    <cellStyle name="Header2 3 2 2 4 3 3" xfId="9072" xr:uid="{00000000-0005-0000-0000-0000B5120000}"/>
    <cellStyle name="Header2 3 2 2 4 4" xfId="6232" xr:uid="{00000000-0005-0000-0000-0000B7120000}"/>
    <cellStyle name="Header2 3 2 2 4 4 2" xfId="7834" xr:uid="{00000000-0005-0000-0000-0000B8120000}"/>
    <cellStyle name="Header2 3 2 2 4 4 2 2" xfId="10407" xr:uid="{00000000-0005-0000-0000-0000B8120000}"/>
    <cellStyle name="Header2 3 2 2 4 4 3" xfId="9073" xr:uid="{00000000-0005-0000-0000-0000B7120000}"/>
    <cellStyle name="Header2 3 2 2 4 5" xfId="6233" xr:uid="{00000000-0005-0000-0000-0000B9120000}"/>
    <cellStyle name="Header2 3 2 2 4 5 2" xfId="7835" xr:uid="{00000000-0005-0000-0000-0000BA120000}"/>
    <cellStyle name="Header2 3 2 2 4 5 2 2" xfId="10408" xr:uid="{00000000-0005-0000-0000-0000BA120000}"/>
    <cellStyle name="Header2 3 2 2 4 5 3" xfId="9074" xr:uid="{00000000-0005-0000-0000-0000B9120000}"/>
    <cellStyle name="Header2 3 2 2 4 6" xfId="7828" xr:uid="{00000000-0005-0000-0000-0000BB120000}"/>
    <cellStyle name="Header2 3 2 2 4 6 2" xfId="10401" xr:uid="{00000000-0005-0000-0000-0000BB120000}"/>
    <cellStyle name="Header2 3 2 2 4 7" xfId="9067" xr:uid="{00000000-0005-0000-0000-0000AC120000}"/>
    <cellStyle name="Header2 3 2 2 5" xfId="6234" xr:uid="{00000000-0005-0000-0000-0000BC120000}"/>
    <cellStyle name="Header2 3 2 2 5 2" xfId="6235" xr:uid="{00000000-0005-0000-0000-0000BD120000}"/>
    <cellStyle name="Header2 3 2 2 5 2 2" xfId="7837" xr:uid="{00000000-0005-0000-0000-0000BE120000}"/>
    <cellStyle name="Header2 3 2 2 5 2 2 2" xfId="10410" xr:uid="{00000000-0005-0000-0000-0000BE120000}"/>
    <cellStyle name="Header2 3 2 2 5 2 3" xfId="9076" xr:uid="{00000000-0005-0000-0000-0000BD120000}"/>
    <cellStyle name="Header2 3 2 2 5 3" xfId="6236" xr:uid="{00000000-0005-0000-0000-0000BF120000}"/>
    <cellStyle name="Header2 3 2 2 5 3 2" xfId="7838" xr:uid="{00000000-0005-0000-0000-0000C0120000}"/>
    <cellStyle name="Header2 3 2 2 5 3 2 2" xfId="10411" xr:uid="{00000000-0005-0000-0000-0000C0120000}"/>
    <cellStyle name="Header2 3 2 2 5 3 3" xfId="9077" xr:uid="{00000000-0005-0000-0000-0000BF120000}"/>
    <cellStyle name="Header2 3 2 2 5 4" xfId="6237" xr:uid="{00000000-0005-0000-0000-0000C1120000}"/>
    <cellStyle name="Header2 3 2 2 5 4 2" xfId="7839" xr:uid="{00000000-0005-0000-0000-0000C2120000}"/>
    <cellStyle name="Header2 3 2 2 5 4 2 2" xfId="10412" xr:uid="{00000000-0005-0000-0000-0000C2120000}"/>
    <cellStyle name="Header2 3 2 2 5 4 3" xfId="9078" xr:uid="{00000000-0005-0000-0000-0000C1120000}"/>
    <cellStyle name="Header2 3 2 2 5 5" xfId="7836" xr:uid="{00000000-0005-0000-0000-0000C3120000}"/>
    <cellStyle name="Header2 3 2 2 5 5 2" xfId="10409" xr:uid="{00000000-0005-0000-0000-0000C3120000}"/>
    <cellStyle name="Header2 3 2 2 5 6" xfId="9075" xr:uid="{00000000-0005-0000-0000-0000BC120000}"/>
    <cellStyle name="Header2 3 2 2 6" xfId="6238" xr:uid="{00000000-0005-0000-0000-0000C4120000}"/>
    <cellStyle name="Header2 3 2 2 6 2" xfId="6239" xr:uid="{00000000-0005-0000-0000-0000C5120000}"/>
    <cellStyle name="Header2 3 2 2 6 2 2" xfId="7841" xr:uid="{00000000-0005-0000-0000-0000C6120000}"/>
    <cellStyle name="Header2 3 2 2 6 2 2 2" xfId="10414" xr:uid="{00000000-0005-0000-0000-0000C6120000}"/>
    <cellStyle name="Header2 3 2 2 6 2 3" xfId="9080" xr:uid="{00000000-0005-0000-0000-0000C5120000}"/>
    <cellStyle name="Header2 3 2 2 6 3" xfId="6240" xr:uid="{00000000-0005-0000-0000-0000C7120000}"/>
    <cellStyle name="Header2 3 2 2 6 3 2" xfId="7842" xr:uid="{00000000-0005-0000-0000-0000C8120000}"/>
    <cellStyle name="Header2 3 2 2 6 3 2 2" xfId="10415" xr:uid="{00000000-0005-0000-0000-0000C8120000}"/>
    <cellStyle name="Header2 3 2 2 6 3 3" xfId="9081" xr:uid="{00000000-0005-0000-0000-0000C7120000}"/>
    <cellStyle name="Header2 3 2 2 6 4" xfId="6241" xr:uid="{00000000-0005-0000-0000-0000C9120000}"/>
    <cellStyle name="Header2 3 2 2 6 4 2" xfId="7843" xr:uid="{00000000-0005-0000-0000-0000CA120000}"/>
    <cellStyle name="Header2 3 2 2 6 4 2 2" xfId="10416" xr:uid="{00000000-0005-0000-0000-0000CA120000}"/>
    <cellStyle name="Header2 3 2 2 6 4 3" xfId="9082" xr:uid="{00000000-0005-0000-0000-0000C9120000}"/>
    <cellStyle name="Header2 3 2 2 6 5" xfId="7840" xr:uid="{00000000-0005-0000-0000-0000CB120000}"/>
    <cellStyle name="Header2 3 2 2 6 5 2" xfId="10413" xr:uid="{00000000-0005-0000-0000-0000CB120000}"/>
    <cellStyle name="Header2 3 2 2 6 6" xfId="9079" xr:uid="{00000000-0005-0000-0000-0000C4120000}"/>
    <cellStyle name="Header2 3 2 2 7" xfId="6242" xr:uid="{00000000-0005-0000-0000-0000CC120000}"/>
    <cellStyle name="Header2 3 2 2 7 2" xfId="7844" xr:uid="{00000000-0005-0000-0000-0000CD120000}"/>
    <cellStyle name="Header2 3 2 2 7 2 2" xfId="10417" xr:uid="{00000000-0005-0000-0000-0000CD120000}"/>
    <cellStyle name="Header2 3 2 2 7 3" xfId="9083" xr:uid="{00000000-0005-0000-0000-0000CC120000}"/>
    <cellStyle name="Header2 3 2 2 8" xfId="6243" xr:uid="{00000000-0005-0000-0000-0000CE120000}"/>
    <cellStyle name="Header2 3 2 2 8 2" xfId="7845" xr:uid="{00000000-0005-0000-0000-0000CF120000}"/>
    <cellStyle name="Header2 3 2 2 8 2 2" xfId="10418" xr:uid="{00000000-0005-0000-0000-0000CF120000}"/>
    <cellStyle name="Header2 3 2 2 8 3" xfId="9084" xr:uid="{00000000-0005-0000-0000-0000CE120000}"/>
    <cellStyle name="Header2 3 2 2 9" xfId="6244" xr:uid="{00000000-0005-0000-0000-0000D0120000}"/>
    <cellStyle name="Header2 3 2 2 9 2" xfId="7846" xr:uid="{00000000-0005-0000-0000-0000D1120000}"/>
    <cellStyle name="Header2 3 2 2 9 2 2" xfId="10419" xr:uid="{00000000-0005-0000-0000-0000D1120000}"/>
    <cellStyle name="Header2 3 2 2 9 3" xfId="9085" xr:uid="{00000000-0005-0000-0000-0000D0120000}"/>
    <cellStyle name="Header2 3 2 3" xfId="6245" xr:uid="{00000000-0005-0000-0000-0000D2120000}"/>
    <cellStyle name="Header2 3 2 3 10" xfId="7847" xr:uid="{00000000-0005-0000-0000-0000D3120000}"/>
    <cellStyle name="Header2 3 2 3 10 2" xfId="10420" xr:uid="{00000000-0005-0000-0000-0000D3120000}"/>
    <cellStyle name="Header2 3 2 3 11" xfId="9086" xr:uid="{00000000-0005-0000-0000-0000D2120000}"/>
    <cellStyle name="Header2 3 2 3 2" xfId="6246" xr:uid="{00000000-0005-0000-0000-0000D4120000}"/>
    <cellStyle name="Header2 3 2 3 2 2" xfId="6247" xr:uid="{00000000-0005-0000-0000-0000D5120000}"/>
    <cellStyle name="Header2 3 2 3 2 2 2" xfId="6248" xr:uid="{00000000-0005-0000-0000-0000D6120000}"/>
    <cellStyle name="Header2 3 2 3 2 2 2 2" xfId="6249" xr:uid="{00000000-0005-0000-0000-0000D7120000}"/>
    <cellStyle name="Header2 3 2 3 2 2 2 2 2" xfId="7851" xr:uid="{00000000-0005-0000-0000-0000D8120000}"/>
    <cellStyle name="Header2 3 2 3 2 2 2 2 2 2" xfId="10424" xr:uid="{00000000-0005-0000-0000-0000D8120000}"/>
    <cellStyle name="Header2 3 2 3 2 2 2 2 3" xfId="9090" xr:uid="{00000000-0005-0000-0000-0000D7120000}"/>
    <cellStyle name="Header2 3 2 3 2 2 2 3" xfId="6250" xr:uid="{00000000-0005-0000-0000-0000D9120000}"/>
    <cellStyle name="Header2 3 2 3 2 2 2 3 2" xfId="7852" xr:uid="{00000000-0005-0000-0000-0000DA120000}"/>
    <cellStyle name="Header2 3 2 3 2 2 2 3 2 2" xfId="10425" xr:uid="{00000000-0005-0000-0000-0000DA120000}"/>
    <cellStyle name="Header2 3 2 3 2 2 2 3 3" xfId="9091" xr:uid="{00000000-0005-0000-0000-0000D9120000}"/>
    <cellStyle name="Header2 3 2 3 2 2 2 4" xfId="6251" xr:uid="{00000000-0005-0000-0000-0000DB120000}"/>
    <cellStyle name="Header2 3 2 3 2 2 2 4 2" xfId="7853" xr:uid="{00000000-0005-0000-0000-0000DC120000}"/>
    <cellStyle name="Header2 3 2 3 2 2 2 4 2 2" xfId="10426" xr:uid="{00000000-0005-0000-0000-0000DC120000}"/>
    <cellStyle name="Header2 3 2 3 2 2 2 4 3" xfId="9092" xr:uid="{00000000-0005-0000-0000-0000DB120000}"/>
    <cellStyle name="Header2 3 2 3 2 2 2 5" xfId="7850" xr:uid="{00000000-0005-0000-0000-0000DD120000}"/>
    <cellStyle name="Header2 3 2 3 2 2 2 5 2" xfId="10423" xr:uid="{00000000-0005-0000-0000-0000DD120000}"/>
    <cellStyle name="Header2 3 2 3 2 2 2 6" xfId="9089" xr:uid="{00000000-0005-0000-0000-0000D6120000}"/>
    <cellStyle name="Header2 3 2 3 2 2 3" xfId="6252" xr:uid="{00000000-0005-0000-0000-0000DE120000}"/>
    <cellStyle name="Header2 3 2 3 2 2 3 2" xfId="7854" xr:uid="{00000000-0005-0000-0000-0000DF120000}"/>
    <cellStyle name="Header2 3 2 3 2 2 3 2 2" xfId="10427" xr:uid="{00000000-0005-0000-0000-0000DF120000}"/>
    <cellStyle name="Header2 3 2 3 2 2 3 3" xfId="9093" xr:uid="{00000000-0005-0000-0000-0000DE120000}"/>
    <cellStyle name="Header2 3 2 3 2 2 4" xfId="6253" xr:uid="{00000000-0005-0000-0000-0000E0120000}"/>
    <cellStyle name="Header2 3 2 3 2 2 4 2" xfId="7855" xr:uid="{00000000-0005-0000-0000-0000E1120000}"/>
    <cellStyle name="Header2 3 2 3 2 2 4 2 2" xfId="10428" xr:uid="{00000000-0005-0000-0000-0000E1120000}"/>
    <cellStyle name="Header2 3 2 3 2 2 4 3" xfId="9094" xr:uid="{00000000-0005-0000-0000-0000E0120000}"/>
    <cellStyle name="Header2 3 2 3 2 2 5" xfId="6254" xr:uid="{00000000-0005-0000-0000-0000E2120000}"/>
    <cellStyle name="Header2 3 2 3 2 2 5 2" xfId="7856" xr:uid="{00000000-0005-0000-0000-0000E3120000}"/>
    <cellStyle name="Header2 3 2 3 2 2 5 2 2" xfId="10429" xr:uid="{00000000-0005-0000-0000-0000E3120000}"/>
    <cellStyle name="Header2 3 2 3 2 2 5 3" xfId="9095" xr:uid="{00000000-0005-0000-0000-0000E2120000}"/>
    <cellStyle name="Header2 3 2 3 2 2 6" xfId="7849" xr:uid="{00000000-0005-0000-0000-0000E4120000}"/>
    <cellStyle name="Header2 3 2 3 2 2 6 2" xfId="10422" xr:uid="{00000000-0005-0000-0000-0000E4120000}"/>
    <cellStyle name="Header2 3 2 3 2 2 7" xfId="9088" xr:uid="{00000000-0005-0000-0000-0000D5120000}"/>
    <cellStyle name="Header2 3 2 3 2 3" xfId="6255" xr:uid="{00000000-0005-0000-0000-0000E5120000}"/>
    <cellStyle name="Header2 3 2 3 2 3 2" xfId="6256" xr:uid="{00000000-0005-0000-0000-0000E6120000}"/>
    <cellStyle name="Header2 3 2 3 2 3 2 2" xfId="7858" xr:uid="{00000000-0005-0000-0000-0000E7120000}"/>
    <cellStyle name="Header2 3 2 3 2 3 2 2 2" xfId="10431" xr:uid="{00000000-0005-0000-0000-0000E7120000}"/>
    <cellStyle name="Header2 3 2 3 2 3 2 3" xfId="9097" xr:uid="{00000000-0005-0000-0000-0000E6120000}"/>
    <cellStyle name="Header2 3 2 3 2 3 3" xfId="6257" xr:uid="{00000000-0005-0000-0000-0000E8120000}"/>
    <cellStyle name="Header2 3 2 3 2 3 3 2" xfId="7859" xr:uid="{00000000-0005-0000-0000-0000E9120000}"/>
    <cellStyle name="Header2 3 2 3 2 3 3 2 2" xfId="10432" xr:uid="{00000000-0005-0000-0000-0000E9120000}"/>
    <cellStyle name="Header2 3 2 3 2 3 3 3" xfId="9098" xr:uid="{00000000-0005-0000-0000-0000E8120000}"/>
    <cellStyle name="Header2 3 2 3 2 3 4" xfId="6258" xr:uid="{00000000-0005-0000-0000-0000EA120000}"/>
    <cellStyle name="Header2 3 2 3 2 3 4 2" xfId="7860" xr:uid="{00000000-0005-0000-0000-0000EB120000}"/>
    <cellStyle name="Header2 3 2 3 2 3 4 2 2" xfId="10433" xr:uid="{00000000-0005-0000-0000-0000EB120000}"/>
    <cellStyle name="Header2 3 2 3 2 3 4 3" xfId="9099" xr:uid="{00000000-0005-0000-0000-0000EA120000}"/>
    <cellStyle name="Header2 3 2 3 2 3 5" xfId="7857" xr:uid="{00000000-0005-0000-0000-0000EC120000}"/>
    <cellStyle name="Header2 3 2 3 2 3 5 2" xfId="10430" xr:uid="{00000000-0005-0000-0000-0000EC120000}"/>
    <cellStyle name="Header2 3 2 3 2 3 6" xfId="9096" xr:uid="{00000000-0005-0000-0000-0000E5120000}"/>
    <cellStyle name="Header2 3 2 3 2 4" xfId="6259" xr:uid="{00000000-0005-0000-0000-0000ED120000}"/>
    <cellStyle name="Header2 3 2 3 2 4 2" xfId="6260" xr:uid="{00000000-0005-0000-0000-0000EE120000}"/>
    <cellStyle name="Header2 3 2 3 2 4 2 2" xfId="7862" xr:uid="{00000000-0005-0000-0000-0000EF120000}"/>
    <cellStyle name="Header2 3 2 3 2 4 2 2 2" xfId="10435" xr:uid="{00000000-0005-0000-0000-0000EF120000}"/>
    <cellStyle name="Header2 3 2 3 2 4 2 3" xfId="9101" xr:uid="{00000000-0005-0000-0000-0000EE120000}"/>
    <cellStyle name="Header2 3 2 3 2 4 3" xfId="6261" xr:uid="{00000000-0005-0000-0000-0000F0120000}"/>
    <cellStyle name="Header2 3 2 3 2 4 3 2" xfId="7863" xr:uid="{00000000-0005-0000-0000-0000F1120000}"/>
    <cellStyle name="Header2 3 2 3 2 4 3 2 2" xfId="10436" xr:uid="{00000000-0005-0000-0000-0000F1120000}"/>
    <cellStyle name="Header2 3 2 3 2 4 3 3" xfId="9102" xr:uid="{00000000-0005-0000-0000-0000F0120000}"/>
    <cellStyle name="Header2 3 2 3 2 4 4" xfId="6262" xr:uid="{00000000-0005-0000-0000-0000F2120000}"/>
    <cellStyle name="Header2 3 2 3 2 4 4 2" xfId="7864" xr:uid="{00000000-0005-0000-0000-0000F3120000}"/>
    <cellStyle name="Header2 3 2 3 2 4 4 2 2" xfId="10437" xr:uid="{00000000-0005-0000-0000-0000F3120000}"/>
    <cellStyle name="Header2 3 2 3 2 4 4 3" xfId="9103" xr:uid="{00000000-0005-0000-0000-0000F2120000}"/>
    <cellStyle name="Header2 3 2 3 2 4 5" xfId="7861" xr:uid="{00000000-0005-0000-0000-0000F4120000}"/>
    <cellStyle name="Header2 3 2 3 2 4 5 2" xfId="10434" xr:uid="{00000000-0005-0000-0000-0000F4120000}"/>
    <cellStyle name="Header2 3 2 3 2 4 6" xfId="9100" xr:uid="{00000000-0005-0000-0000-0000ED120000}"/>
    <cellStyle name="Header2 3 2 3 2 5" xfId="6263" xr:uid="{00000000-0005-0000-0000-0000F5120000}"/>
    <cellStyle name="Header2 3 2 3 2 5 2" xfId="7865" xr:uid="{00000000-0005-0000-0000-0000F6120000}"/>
    <cellStyle name="Header2 3 2 3 2 5 2 2" xfId="10438" xr:uid="{00000000-0005-0000-0000-0000F6120000}"/>
    <cellStyle name="Header2 3 2 3 2 5 3" xfId="9104" xr:uid="{00000000-0005-0000-0000-0000F5120000}"/>
    <cellStyle name="Header2 3 2 3 2 6" xfId="6264" xr:uid="{00000000-0005-0000-0000-0000F7120000}"/>
    <cellStyle name="Header2 3 2 3 2 6 2" xfId="7866" xr:uid="{00000000-0005-0000-0000-0000F8120000}"/>
    <cellStyle name="Header2 3 2 3 2 6 2 2" xfId="10439" xr:uid="{00000000-0005-0000-0000-0000F8120000}"/>
    <cellStyle name="Header2 3 2 3 2 6 3" xfId="9105" xr:uid="{00000000-0005-0000-0000-0000F7120000}"/>
    <cellStyle name="Header2 3 2 3 2 7" xfId="6265" xr:uid="{00000000-0005-0000-0000-0000F9120000}"/>
    <cellStyle name="Header2 3 2 3 2 7 2" xfId="7867" xr:uid="{00000000-0005-0000-0000-0000FA120000}"/>
    <cellStyle name="Header2 3 2 3 2 7 2 2" xfId="10440" xr:uid="{00000000-0005-0000-0000-0000FA120000}"/>
    <cellStyle name="Header2 3 2 3 2 7 3" xfId="9106" xr:uid="{00000000-0005-0000-0000-0000F9120000}"/>
    <cellStyle name="Header2 3 2 3 2 8" xfId="7848" xr:uid="{00000000-0005-0000-0000-0000FB120000}"/>
    <cellStyle name="Header2 3 2 3 2 8 2" xfId="10421" xr:uid="{00000000-0005-0000-0000-0000FB120000}"/>
    <cellStyle name="Header2 3 2 3 2 9" xfId="9087" xr:uid="{00000000-0005-0000-0000-0000D4120000}"/>
    <cellStyle name="Header2 3 2 3 3" xfId="6266" xr:uid="{00000000-0005-0000-0000-0000FC120000}"/>
    <cellStyle name="Header2 3 2 3 3 2" xfId="6267" xr:uid="{00000000-0005-0000-0000-0000FD120000}"/>
    <cellStyle name="Header2 3 2 3 3 2 2" xfId="6268" xr:uid="{00000000-0005-0000-0000-0000FE120000}"/>
    <cellStyle name="Header2 3 2 3 3 2 2 2" xfId="6269" xr:uid="{00000000-0005-0000-0000-0000FF120000}"/>
    <cellStyle name="Header2 3 2 3 3 2 2 2 2" xfId="7871" xr:uid="{00000000-0005-0000-0000-000000130000}"/>
    <cellStyle name="Header2 3 2 3 3 2 2 2 2 2" xfId="10444" xr:uid="{00000000-0005-0000-0000-000000130000}"/>
    <cellStyle name="Header2 3 2 3 3 2 2 2 3" xfId="9110" xr:uid="{00000000-0005-0000-0000-0000FF120000}"/>
    <cellStyle name="Header2 3 2 3 3 2 2 3" xfId="6270" xr:uid="{00000000-0005-0000-0000-000001130000}"/>
    <cellStyle name="Header2 3 2 3 3 2 2 3 2" xfId="7872" xr:uid="{00000000-0005-0000-0000-000002130000}"/>
    <cellStyle name="Header2 3 2 3 3 2 2 3 2 2" xfId="10445" xr:uid="{00000000-0005-0000-0000-000002130000}"/>
    <cellStyle name="Header2 3 2 3 3 2 2 3 3" xfId="9111" xr:uid="{00000000-0005-0000-0000-000001130000}"/>
    <cellStyle name="Header2 3 2 3 3 2 2 4" xfId="6271" xr:uid="{00000000-0005-0000-0000-000003130000}"/>
    <cellStyle name="Header2 3 2 3 3 2 2 4 2" xfId="7873" xr:uid="{00000000-0005-0000-0000-000004130000}"/>
    <cellStyle name="Header2 3 2 3 3 2 2 4 2 2" xfId="10446" xr:uid="{00000000-0005-0000-0000-000004130000}"/>
    <cellStyle name="Header2 3 2 3 3 2 2 4 3" xfId="9112" xr:uid="{00000000-0005-0000-0000-000003130000}"/>
    <cellStyle name="Header2 3 2 3 3 2 2 5" xfId="7870" xr:uid="{00000000-0005-0000-0000-000005130000}"/>
    <cellStyle name="Header2 3 2 3 3 2 2 5 2" xfId="10443" xr:uid="{00000000-0005-0000-0000-000005130000}"/>
    <cellStyle name="Header2 3 2 3 3 2 2 6" xfId="9109" xr:uid="{00000000-0005-0000-0000-0000FE120000}"/>
    <cellStyle name="Header2 3 2 3 3 2 3" xfId="6272" xr:uid="{00000000-0005-0000-0000-000006130000}"/>
    <cellStyle name="Header2 3 2 3 3 2 3 2" xfId="7874" xr:uid="{00000000-0005-0000-0000-000007130000}"/>
    <cellStyle name="Header2 3 2 3 3 2 3 2 2" xfId="10447" xr:uid="{00000000-0005-0000-0000-000007130000}"/>
    <cellStyle name="Header2 3 2 3 3 2 3 3" xfId="9113" xr:uid="{00000000-0005-0000-0000-000006130000}"/>
    <cellStyle name="Header2 3 2 3 3 2 4" xfId="6273" xr:uid="{00000000-0005-0000-0000-000008130000}"/>
    <cellStyle name="Header2 3 2 3 3 2 4 2" xfId="7875" xr:uid="{00000000-0005-0000-0000-000009130000}"/>
    <cellStyle name="Header2 3 2 3 3 2 4 2 2" xfId="10448" xr:uid="{00000000-0005-0000-0000-000009130000}"/>
    <cellStyle name="Header2 3 2 3 3 2 4 3" xfId="9114" xr:uid="{00000000-0005-0000-0000-000008130000}"/>
    <cellStyle name="Header2 3 2 3 3 2 5" xfId="6274" xr:uid="{00000000-0005-0000-0000-00000A130000}"/>
    <cellStyle name="Header2 3 2 3 3 2 5 2" xfId="7876" xr:uid="{00000000-0005-0000-0000-00000B130000}"/>
    <cellStyle name="Header2 3 2 3 3 2 5 2 2" xfId="10449" xr:uid="{00000000-0005-0000-0000-00000B130000}"/>
    <cellStyle name="Header2 3 2 3 3 2 5 3" xfId="9115" xr:uid="{00000000-0005-0000-0000-00000A130000}"/>
    <cellStyle name="Header2 3 2 3 3 2 6" xfId="7869" xr:uid="{00000000-0005-0000-0000-00000C130000}"/>
    <cellStyle name="Header2 3 2 3 3 2 6 2" xfId="10442" xr:uid="{00000000-0005-0000-0000-00000C130000}"/>
    <cellStyle name="Header2 3 2 3 3 2 7" xfId="9108" xr:uid="{00000000-0005-0000-0000-0000FD120000}"/>
    <cellStyle name="Header2 3 2 3 3 3" xfId="6275" xr:uid="{00000000-0005-0000-0000-00000D130000}"/>
    <cellStyle name="Header2 3 2 3 3 3 2" xfId="6276" xr:uid="{00000000-0005-0000-0000-00000E130000}"/>
    <cellStyle name="Header2 3 2 3 3 3 2 2" xfId="7878" xr:uid="{00000000-0005-0000-0000-00000F130000}"/>
    <cellStyle name="Header2 3 2 3 3 3 2 2 2" xfId="10451" xr:uid="{00000000-0005-0000-0000-00000F130000}"/>
    <cellStyle name="Header2 3 2 3 3 3 2 3" xfId="9117" xr:uid="{00000000-0005-0000-0000-00000E130000}"/>
    <cellStyle name="Header2 3 2 3 3 3 3" xfId="6277" xr:uid="{00000000-0005-0000-0000-000010130000}"/>
    <cellStyle name="Header2 3 2 3 3 3 3 2" xfId="7879" xr:uid="{00000000-0005-0000-0000-000011130000}"/>
    <cellStyle name="Header2 3 2 3 3 3 3 2 2" xfId="10452" xr:uid="{00000000-0005-0000-0000-000011130000}"/>
    <cellStyle name="Header2 3 2 3 3 3 3 3" xfId="9118" xr:uid="{00000000-0005-0000-0000-000010130000}"/>
    <cellStyle name="Header2 3 2 3 3 3 4" xfId="6278" xr:uid="{00000000-0005-0000-0000-000012130000}"/>
    <cellStyle name="Header2 3 2 3 3 3 4 2" xfId="7880" xr:uid="{00000000-0005-0000-0000-000013130000}"/>
    <cellStyle name="Header2 3 2 3 3 3 4 2 2" xfId="10453" xr:uid="{00000000-0005-0000-0000-000013130000}"/>
    <cellStyle name="Header2 3 2 3 3 3 4 3" xfId="9119" xr:uid="{00000000-0005-0000-0000-000012130000}"/>
    <cellStyle name="Header2 3 2 3 3 3 5" xfId="7877" xr:uid="{00000000-0005-0000-0000-000014130000}"/>
    <cellStyle name="Header2 3 2 3 3 3 5 2" xfId="10450" xr:uid="{00000000-0005-0000-0000-000014130000}"/>
    <cellStyle name="Header2 3 2 3 3 3 6" xfId="9116" xr:uid="{00000000-0005-0000-0000-00000D130000}"/>
    <cellStyle name="Header2 3 2 3 3 4" xfId="6279" xr:uid="{00000000-0005-0000-0000-000015130000}"/>
    <cellStyle name="Header2 3 2 3 3 4 2" xfId="6280" xr:uid="{00000000-0005-0000-0000-000016130000}"/>
    <cellStyle name="Header2 3 2 3 3 4 2 2" xfId="7882" xr:uid="{00000000-0005-0000-0000-000017130000}"/>
    <cellStyle name="Header2 3 2 3 3 4 2 2 2" xfId="10455" xr:uid="{00000000-0005-0000-0000-000017130000}"/>
    <cellStyle name="Header2 3 2 3 3 4 2 3" xfId="9121" xr:uid="{00000000-0005-0000-0000-000016130000}"/>
    <cellStyle name="Header2 3 2 3 3 4 3" xfId="6281" xr:uid="{00000000-0005-0000-0000-000018130000}"/>
    <cellStyle name="Header2 3 2 3 3 4 3 2" xfId="7883" xr:uid="{00000000-0005-0000-0000-000019130000}"/>
    <cellStyle name="Header2 3 2 3 3 4 3 2 2" xfId="10456" xr:uid="{00000000-0005-0000-0000-000019130000}"/>
    <cellStyle name="Header2 3 2 3 3 4 3 3" xfId="9122" xr:uid="{00000000-0005-0000-0000-000018130000}"/>
    <cellStyle name="Header2 3 2 3 3 4 4" xfId="6282" xr:uid="{00000000-0005-0000-0000-00001A130000}"/>
    <cellStyle name="Header2 3 2 3 3 4 4 2" xfId="7884" xr:uid="{00000000-0005-0000-0000-00001B130000}"/>
    <cellStyle name="Header2 3 2 3 3 4 4 2 2" xfId="10457" xr:uid="{00000000-0005-0000-0000-00001B130000}"/>
    <cellStyle name="Header2 3 2 3 3 4 4 3" xfId="9123" xr:uid="{00000000-0005-0000-0000-00001A130000}"/>
    <cellStyle name="Header2 3 2 3 3 4 5" xfId="7881" xr:uid="{00000000-0005-0000-0000-00001C130000}"/>
    <cellStyle name="Header2 3 2 3 3 4 5 2" xfId="10454" xr:uid="{00000000-0005-0000-0000-00001C130000}"/>
    <cellStyle name="Header2 3 2 3 3 4 6" xfId="9120" xr:uid="{00000000-0005-0000-0000-000015130000}"/>
    <cellStyle name="Header2 3 2 3 3 5" xfId="6283" xr:uid="{00000000-0005-0000-0000-00001D130000}"/>
    <cellStyle name="Header2 3 2 3 3 5 2" xfId="7885" xr:uid="{00000000-0005-0000-0000-00001E130000}"/>
    <cellStyle name="Header2 3 2 3 3 5 2 2" xfId="10458" xr:uid="{00000000-0005-0000-0000-00001E130000}"/>
    <cellStyle name="Header2 3 2 3 3 5 3" xfId="9124" xr:uid="{00000000-0005-0000-0000-00001D130000}"/>
    <cellStyle name="Header2 3 2 3 3 6" xfId="6284" xr:uid="{00000000-0005-0000-0000-00001F130000}"/>
    <cellStyle name="Header2 3 2 3 3 6 2" xfId="7886" xr:uid="{00000000-0005-0000-0000-000020130000}"/>
    <cellStyle name="Header2 3 2 3 3 6 2 2" xfId="10459" xr:uid="{00000000-0005-0000-0000-000020130000}"/>
    <cellStyle name="Header2 3 2 3 3 6 3" xfId="9125" xr:uid="{00000000-0005-0000-0000-00001F130000}"/>
    <cellStyle name="Header2 3 2 3 3 7" xfId="6285" xr:uid="{00000000-0005-0000-0000-000021130000}"/>
    <cellStyle name="Header2 3 2 3 3 7 2" xfId="7887" xr:uid="{00000000-0005-0000-0000-000022130000}"/>
    <cellStyle name="Header2 3 2 3 3 7 2 2" xfId="10460" xr:uid="{00000000-0005-0000-0000-000022130000}"/>
    <cellStyle name="Header2 3 2 3 3 7 3" xfId="9126" xr:uid="{00000000-0005-0000-0000-000021130000}"/>
    <cellStyle name="Header2 3 2 3 3 8" xfId="7868" xr:uid="{00000000-0005-0000-0000-000023130000}"/>
    <cellStyle name="Header2 3 2 3 3 8 2" xfId="10441" xr:uid="{00000000-0005-0000-0000-000023130000}"/>
    <cellStyle name="Header2 3 2 3 3 9" xfId="9107" xr:uid="{00000000-0005-0000-0000-0000FC120000}"/>
    <cellStyle name="Header2 3 2 3 4" xfId="6286" xr:uid="{00000000-0005-0000-0000-000024130000}"/>
    <cellStyle name="Header2 3 2 3 4 2" xfId="6287" xr:uid="{00000000-0005-0000-0000-000025130000}"/>
    <cellStyle name="Header2 3 2 3 4 2 2" xfId="6288" xr:uid="{00000000-0005-0000-0000-000026130000}"/>
    <cellStyle name="Header2 3 2 3 4 2 2 2" xfId="7890" xr:uid="{00000000-0005-0000-0000-000027130000}"/>
    <cellStyle name="Header2 3 2 3 4 2 2 2 2" xfId="10463" xr:uid="{00000000-0005-0000-0000-000027130000}"/>
    <cellStyle name="Header2 3 2 3 4 2 2 3" xfId="9129" xr:uid="{00000000-0005-0000-0000-000026130000}"/>
    <cellStyle name="Header2 3 2 3 4 2 3" xfId="6289" xr:uid="{00000000-0005-0000-0000-000028130000}"/>
    <cellStyle name="Header2 3 2 3 4 2 3 2" xfId="7891" xr:uid="{00000000-0005-0000-0000-000029130000}"/>
    <cellStyle name="Header2 3 2 3 4 2 3 2 2" xfId="10464" xr:uid="{00000000-0005-0000-0000-000029130000}"/>
    <cellStyle name="Header2 3 2 3 4 2 3 3" xfId="9130" xr:uid="{00000000-0005-0000-0000-000028130000}"/>
    <cellStyle name="Header2 3 2 3 4 2 4" xfId="6290" xr:uid="{00000000-0005-0000-0000-00002A130000}"/>
    <cellStyle name="Header2 3 2 3 4 2 4 2" xfId="7892" xr:uid="{00000000-0005-0000-0000-00002B130000}"/>
    <cellStyle name="Header2 3 2 3 4 2 4 2 2" xfId="10465" xr:uid="{00000000-0005-0000-0000-00002B130000}"/>
    <cellStyle name="Header2 3 2 3 4 2 4 3" xfId="9131" xr:uid="{00000000-0005-0000-0000-00002A130000}"/>
    <cellStyle name="Header2 3 2 3 4 2 5" xfId="7889" xr:uid="{00000000-0005-0000-0000-00002C130000}"/>
    <cellStyle name="Header2 3 2 3 4 2 5 2" xfId="10462" xr:uid="{00000000-0005-0000-0000-00002C130000}"/>
    <cellStyle name="Header2 3 2 3 4 2 6" xfId="9128" xr:uid="{00000000-0005-0000-0000-000025130000}"/>
    <cellStyle name="Header2 3 2 3 4 3" xfId="6291" xr:uid="{00000000-0005-0000-0000-00002D130000}"/>
    <cellStyle name="Header2 3 2 3 4 3 2" xfId="7893" xr:uid="{00000000-0005-0000-0000-00002E130000}"/>
    <cellStyle name="Header2 3 2 3 4 3 2 2" xfId="10466" xr:uid="{00000000-0005-0000-0000-00002E130000}"/>
    <cellStyle name="Header2 3 2 3 4 3 3" xfId="9132" xr:uid="{00000000-0005-0000-0000-00002D130000}"/>
    <cellStyle name="Header2 3 2 3 4 4" xfId="6292" xr:uid="{00000000-0005-0000-0000-00002F130000}"/>
    <cellStyle name="Header2 3 2 3 4 4 2" xfId="7894" xr:uid="{00000000-0005-0000-0000-000030130000}"/>
    <cellStyle name="Header2 3 2 3 4 4 2 2" xfId="10467" xr:uid="{00000000-0005-0000-0000-000030130000}"/>
    <cellStyle name="Header2 3 2 3 4 4 3" xfId="9133" xr:uid="{00000000-0005-0000-0000-00002F130000}"/>
    <cellStyle name="Header2 3 2 3 4 5" xfId="6293" xr:uid="{00000000-0005-0000-0000-000031130000}"/>
    <cellStyle name="Header2 3 2 3 4 5 2" xfId="7895" xr:uid="{00000000-0005-0000-0000-000032130000}"/>
    <cellStyle name="Header2 3 2 3 4 5 2 2" xfId="10468" xr:uid="{00000000-0005-0000-0000-000032130000}"/>
    <cellStyle name="Header2 3 2 3 4 5 3" xfId="9134" xr:uid="{00000000-0005-0000-0000-000031130000}"/>
    <cellStyle name="Header2 3 2 3 4 6" xfId="7888" xr:uid="{00000000-0005-0000-0000-000033130000}"/>
    <cellStyle name="Header2 3 2 3 4 6 2" xfId="10461" xr:uid="{00000000-0005-0000-0000-000033130000}"/>
    <cellStyle name="Header2 3 2 3 4 7" xfId="9127" xr:uid="{00000000-0005-0000-0000-000024130000}"/>
    <cellStyle name="Header2 3 2 3 5" xfId="6294" xr:uid="{00000000-0005-0000-0000-000034130000}"/>
    <cellStyle name="Header2 3 2 3 5 2" xfId="6295" xr:uid="{00000000-0005-0000-0000-000035130000}"/>
    <cellStyle name="Header2 3 2 3 5 2 2" xfId="7897" xr:uid="{00000000-0005-0000-0000-000036130000}"/>
    <cellStyle name="Header2 3 2 3 5 2 2 2" xfId="10470" xr:uid="{00000000-0005-0000-0000-000036130000}"/>
    <cellStyle name="Header2 3 2 3 5 2 3" xfId="9136" xr:uid="{00000000-0005-0000-0000-000035130000}"/>
    <cellStyle name="Header2 3 2 3 5 3" xfId="6296" xr:uid="{00000000-0005-0000-0000-000037130000}"/>
    <cellStyle name="Header2 3 2 3 5 3 2" xfId="7898" xr:uid="{00000000-0005-0000-0000-000038130000}"/>
    <cellStyle name="Header2 3 2 3 5 3 2 2" xfId="10471" xr:uid="{00000000-0005-0000-0000-000038130000}"/>
    <cellStyle name="Header2 3 2 3 5 3 3" xfId="9137" xr:uid="{00000000-0005-0000-0000-000037130000}"/>
    <cellStyle name="Header2 3 2 3 5 4" xfId="6297" xr:uid="{00000000-0005-0000-0000-000039130000}"/>
    <cellStyle name="Header2 3 2 3 5 4 2" xfId="7899" xr:uid="{00000000-0005-0000-0000-00003A130000}"/>
    <cellStyle name="Header2 3 2 3 5 4 2 2" xfId="10472" xr:uid="{00000000-0005-0000-0000-00003A130000}"/>
    <cellStyle name="Header2 3 2 3 5 4 3" xfId="9138" xr:uid="{00000000-0005-0000-0000-000039130000}"/>
    <cellStyle name="Header2 3 2 3 5 5" xfId="7896" xr:uid="{00000000-0005-0000-0000-00003B130000}"/>
    <cellStyle name="Header2 3 2 3 5 5 2" xfId="10469" xr:uid="{00000000-0005-0000-0000-00003B130000}"/>
    <cellStyle name="Header2 3 2 3 5 6" xfId="9135" xr:uid="{00000000-0005-0000-0000-000034130000}"/>
    <cellStyle name="Header2 3 2 3 6" xfId="6298" xr:uid="{00000000-0005-0000-0000-00003C130000}"/>
    <cellStyle name="Header2 3 2 3 6 2" xfId="6299" xr:uid="{00000000-0005-0000-0000-00003D130000}"/>
    <cellStyle name="Header2 3 2 3 6 2 2" xfId="7901" xr:uid="{00000000-0005-0000-0000-00003E130000}"/>
    <cellStyle name="Header2 3 2 3 6 2 2 2" xfId="10474" xr:uid="{00000000-0005-0000-0000-00003E130000}"/>
    <cellStyle name="Header2 3 2 3 6 2 3" xfId="9140" xr:uid="{00000000-0005-0000-0000-00003D130000}"/>
    <cellStyle name="Header2 3 2 3 6 3" xfId="6300" xr:uid="{00000000-0005-0000-0000-00003F130000}"/>
    <cellStyle name="Header2 3 2 3 6 3 2" xfId="7902" xr:uid="{00000000-0005-0000-0000-000040130000}"/>
    <cellStyle name="Header2 3 2 3 6 3 2 2" xfId="10475" xr:uid="{00000000-0005-0000-0000-000040130000}"/>
    <cellStyle name="Header2 3 2 3 6 3 3" xfId="9141" xr:uid="{00000000-0005-0000-0000-00003F130000}"/>
    <cellStyle name="Header2 3 2 3 6 4" xfId="6301" xr:uid="{00000000-0005-0000-0000-000041130000}"/>
    <cellStyle name="Header2 3 2 3 6 4 2" xfId="7903" xr:uid="{00000000-0005-0000-0000-000042130000}"/>
    <cellStyle name="Header2 3 2 3 6 4 2 2" xfId="10476" xr:uid="{00000000-0005-0000-0000-000042130000}"/>
    <cellStyle name="Header2 3 2 3 6 4 3" xfId="9142" xr:uid="{00000000-0005-0000-0000-000041130000}"/>
    <cellStyle name="Header2 3 2 3 6 5" xfId="7900" xr:uid="{00000000-0005-0000-0000-000043130000}"/>
    <cellStyle name="Header2 3 2 3 6 5 2" xfId="10473" xr:uid="{00000000-0005-0000-0000-000043130000}"/>
    <cellStyle name="Header2 3 2 3 6 6" xfId="9139" xr:uid="{00000000-0005-0000-0000-00003C130000}"/>
    <cellStyle name="Header2 3 2 3 7" xfId="6302" xr:uid="{00000000-0005-0000-0000-000044130000}"/>
    <cellStyle name="Header2 3 2 3 7 2" xfId="7904" xr:uid="{00000000-0005-0000-0000-000045130000}"/>
    <cellStyle name="Header2 3 2 3 7 2 2" xfId="10477" xr:uid="{00000000-0005-0000-0000-000045130000}"/>
    <cellStyle name="Header2 3 2 3 7 3" xfId="9143" xr:uid="{00000000-0005-0000-0000-000044130000}"/>
    <cellStyle name="Header2 3 2 3 8" xfId="6303" xr:uid="{00000000-0005-0000-0000-000046130000}"/>
    <cellStyle name="Header2 3 2 3 8 2" xfId="7905" xr:uid="{00000000-0005-0000-0000-000047130000}"/>
    <cellStyle name="Header2 3 2 3 8 2 2" xfId="10478" xr:uid="{00000000-0005-0000-0000-000047130000}"/>
    <cellStyle name="Header2 3 2 3 8 3" xfId="9144" xr:uid="{00000000-0005-0000-0000-000046130000}"/>
    <cellStyle name="Header2 3 2 3 9" xfId="6304" xr:uid="{00000000-0005-0000-0000-000048130000}"/>
    <cellStyle name="Header2 3 2 3 9 2" xfId="7906" xr:uid="{00000000-0005-0000-0000-000049130000}"/>
    <cellStyle name="Header2 3 2 3 9 2 2" xfId="10479" xr:uid="{00000000-0005-0000-0000-000049130000}"/>
    <cellStyle name="Header2 3 2 3 9 3" xfId="9145" xr:uid="{00000000-0005-0000-0000-000048130000}"/>
    <cellStyle name="Header2 3 2 4" xfId="7746" xr:uid="{00000000-0005-0000-0000-00004A130000}"/>
    <cellStyle name="Header2 3 2 4 2" xfId="10319" xr:uid="{00000000-0005-0000-0000-00004A130000}"/>
    <cellStyle name="Header2 3 2 5" xfId="8985" xr:uid="{00000000-0005-0000-0000-000009120000}"/>
    <cellStyle name="Header2 3 3" xfId="6305" xr:uid="{00000000-0005-0000-0000-00004B130000}"/>
    <cellStyle name="Header2 3 3 10" xfId="7907" xr:uid="{00000000-0005-0000-0000-00004C130000}"/>
    <cellStyle name="Header2 3 3 10 2" xfId="10480" xr:uid="{00000000-0005-0000-0000-00004C130000}"/>
    <cellStyle name="Header2 3 3 11" xfId="9146" xr:uid="{00000000-0005-0000-0000-00004B130000}"/>
    <cellStyle name="Header2 3 3 2" xfId="6306" xr:uid="{00000000-0005-0000-0000-00004D130000}"/>
    <cellStyle name="Header2 3 3 2 10" xfId="7908" xr:uid="{00000000-0005-0000-0000-00004E130000}"/>
    <cellStyle name="Header2 3 3 2 10 2" xfId="10481" xr:uid="{00000000-0005-0000-0000-00004E130000}"/>
    <cellStyle name="Header2 3 3 2 11" xfId="9147" xr:uid="{00000000-0005-0000-0000-00004D130000}"/>
    <cellStyle name="Header2 3 3 2 2" xfId="6307" xr:uid="{00000000-0005-0000-0000-00004F130000}"/>
    <cellStyle name="Header2 3 3 2 2 2" xfId="6308" xr:uid="{00000000-0005-0000-0000-000050130000}"/>
    <cellStyle name="Header2 3 3 2 2 2 2" xfId="6309" xr:uid="{00000000-0005-0000-0000-000051130000}"/>
    <cellStyle name="Header2 3 3 2 2 2 2 2" xfId="6310" xr:uid="{00000000-0005-0000-0000-000052130000}"/>
    <cellStyle name="Header2 3 3 2 2 2 2 2 2" xfId="7912" xr:uid="{00000000-0005-0000-0000-000053130000}"/>
    <cellStyle name="Header2 3 3 2 2 2 2 2 2 2" xfId="10485" xr:uid="{00000000-0005-0000-0000-000053130000}"/>
    <cellStyle name="Header2 3 3 2 2 2 2 2 3" xfId="9151" xr:uid="{00000000-0005-0000-0000-000052130000}"/>
    <cellStyle name="Header2 3 3 2 2 2 2 3" xfId="6311" xr:uid="{00000000-0005-0000-0000-000054130000}"/>
    <cellStyle name="Header2 3 3 2 2 2 2 3 2" xfId="7913" xr:uid="{00000000-0005-0000-0000-000055130000}"/>
    <cellStyle name="Header2 3 3 2 2 2 2 3 2 2" xfId="10486" xr:uid="{00000000-0005-0000-0000-000055130000}"/>
    <cellStyle name="Header2 3 3 2 2 2 2 3 3" xfId="9152" xr:uid="{00000000-0005-0000-0000-000054130000}"/>
    <cellStyle name="Header2 3 3 2 2 2 2 4" xfId="6312" xr:uid="{00000000-0005-0000-0000-000056130000}"/>
    <cellStyle name="Header2 3 3 2 2 2 2 4 2" xfId="7914" xr:uid="{00000000-0005-0000-0000-000057130000}"/>
    <cellStyle name="Header2 3 3 2 2 2 2 4 2 2" xfId="10487" xr:uid="{00000000-0005-0000-0000-000057130000}"/>
    <cellStyle name="Header2 3 3 2 2 2 2 4 3" xfId="9153" xr:uid="{00000000-0005-0000-0000-000056130000}"/>
    <cellStyle name="Header2 3 3 2 2 2 2 5" xfId="7911" xr:uid="{00000000-0005-0000-0000-000058130000}"/>
    <cellStyle name="Header2 3 3 2 2 2 2 5 2" xfId="10484" xr:uid="{00000000-0005-0000-0000-000058130000}"/>
    <cellStyle name="Header2 3 3 2 2 2 2 6" xfId="9150" xr:uid="{00000000-0005-0000-0000-000051130000}"/>
    <cellStyle name="Header2 3 3 2 2 2 3" xfId="6313" xr:uid="{00000000-0005-0000-0000-000059130000}"/>
    <cellStyle name="Header2 3 3 2 2 2 3 2" xfId="7915" xr:uid="{00000000-0005-0000-0000-00005A130000}"/>
    <cellStyle name="Header2 3 3 2 2 2 3 2 2" xfId="10488" xr:uid="{00000000-0005-0000-0000-00005A130000}"/>
    <cellStyle name="Header2 3 3 2 2 2 3 3" xfId="9154" xr:uid="{00000000-0005-0000-0000-000059130000}"/>
    <cellStyle name="Header2 3 3 2 2 2 4" xfId="6314" xr:uid="{00000000-0005-0000-0000-00005B130000}"/>
    <cellStyle name="Header2 3 3 2 2 2 4 2" xfId="7916" xr:uid="{00000000-0005-0000-0000-00005C130000}"/>
    <cellStyle name="Header2 3 3 2 2 2 4 2 2" xfId="10489" xr:uid="{00000000-0005-0000-0000-00005C130000}"/>
    <cellStyle name="Header2 3 3 2 2 2 4 3" xfId="9155" xr:uid="{00000000-0005-0000-0000-00005B130000}"/>
    <cellStyle name="Header2 3 3 2 2 2 5" xfId="6315" xr:uid="{00000000-0005-0000-0000-00005D130000}"/>
    <cellStyle name="Header2 3 3 2 2 2 5 2" xfId="7917" xr:uid="{00000000-0005-0000-0000-00005E130000}"/>
    <cellStyle name="Header2 3 3 2 2 2 5 2 2" xfId="10490" xr:uid="{00000000-0005-0000-0000-00005E130000}"/>
    <cellStyle name="Header2 3 3 2 2 2 5 3" xfId="9156" xr:uid="{00000000-0005-0000-0000-00005D130000}"/>
    <cellStyle name="Header2 3 3 2 2 2 6" xfId="7910" xr:uid="{00000000-0005-0000-0000-00005F130000}"/>
    <cellStyle name="Header2 3 3 2 2 2 6 2" xfId="10483" xr:uid="{00000000-0005-0000-0000-00005F130000}"/>
    <cellStyle name="Header2 3 3 2 2 2 7" xfId="9149" xr:uid="{00000000-0005-0000-0000-000050130000}"/>
    <cellStyle name="Header2 3 3 2 2 3" xfId="6316" xr:uid="{00000000-0005-0000-0000-000060130000}"/>
    <cellStyle name="Header2 3 3 2 2 3 2" xfId="6317" xr:uid="{00000000-0005-0000-0000-000061130000}"/>
    <cellStyle name="Header2 3 3 2 2 3 2 2" xfId="7919" xr:uid="{00000000-0005-0000-0000-000062130000}"/>
    <cellStyle name="Header2 3 3 2 2 3 2 2 2" xfId="10492" xr:uid="{00000000-0005-0000-0000-000062130000}"/>
    <cellStyle name="Header2 3 3 2 2 3 2 3" xfId="9158" xr:uid="{00000000-0005-0000-0000-000061130000}"/>
    <cellStyle name="Header2 3 3 2 2 3 3" xfId="6318" xr:uid="{00000000-0005-0000-0000-000063130000}"/>
    <cellStyle name="Header2 3 3 2 2 3 3 2" xfId="7920" xr:uid="{00000000-0005-0000-0000-000064130000}"/>
    <cellStyle name="Header2 3 3 2 2 3 3 2 2" xfId="10493" xr:uid="{00000000-0005-0000-0000-000064130000}"/>
    <cellStyle name="Header2 3 3 2 2 3 3 3" xfId="9159" xr:uid="{00000000-0005-0000-0000-000063130000}"/>
    <cellStyle name="Header2 3 3 2 2 3 4" xfId="6319" xr:uid="{00000000-0005-0000-0000-000065130000}"/>
    <cellStyle name="Header2 3 3 2 2 3 4 2" xfId="7921" xr:uid="{00000000-0005-0000-0000-000066130000}"/>
    <cellStyle name="Header2 3 3 2 2 3 4 2 2" xfId="10494" xr:uid="{00000000-0005-0000-0000-000066130000}"/>
    <cellStyle name="Header2 3 3 2 2 3 4 3" xfId="9160" xr:uid="{00000000-0005-0000-0000-000065130000}"/>
    <cellStyle name="Header2 3 3 2 2 3 5" xfId="7918" xr:uid="{00000000-0005-0000-0000-000067130000}"/>
    <cellStyle name="Header2 3 3 2 2 3 5 2" xfId="10491" xr:uid="{00000000-0005-0000-0000-000067130000}"/>
    <cellStyle name="Header2 3 3 2 2 3 6" xfId="9157" xr:uid="{00000000-0005-0000-0000-000060130000}"/>
    <cellStyle name="Header2 3 3 2 2 4" xfId="6320" xr:uid="{00000000-0005-0000-0000-000068130000}"/>
    <cellStyle name="Header2 3 3 2 2 4 2" xfId="6321" xr:uid="{00000000-0005-0000-0000-000069130000}"/>
    <cellStyle name="Header2 3 3 2 2 4 2 2" xfId="7923" xr:uid="{00000000-0005-0000-0000-00006A130000}"/>
    <cellStyle name="Header2 3 3 2 2 4 2 2 2" xfId="10496" xr:uid="{00000000-0005-0000-0000-00006A130000}"/>
    <cellStyle name="Header2 3 3 2 2 4 2 3" xfId="9162" xr:uid="{00000000-0005-0000-0000-000069130000}"/>
    <cellStyle name="Header2 3 3 2 2 4 3" xfId="6322" xr:uid="{00000000-0005-0000-0000-00006B130000}"/>
    <cellStyle name="Header2 3 3 2 2 4 3 2" xfId="7924" xr:uid="{00000000-0005-0000-0000-00006C130000}"/>
    <cellStyle name="Header2 3 3 2 2 4 3 2 2" xfId="10497" xr:uid="{00000000-0005-0000-0000-00006C130000}"/>
    <cellStyle name="Header2 3 3 2 2 4 3 3" xfId="9163" xr:uid="{00000000-0005-0000-0000-00006B130000}"/>
    <cellStyle name="Header2 3 3 2 2 4 4" xfId="6323" xr:uid="{00000000-0005-0000-0000-00006D130000}"/>
    <cellStyle name="Header2 3 3 2 2 4 4 2" xfId="7925" xr:uid="{00000000-0005-0000-0000-00006E130000}"/>
    <cellStyle name="Header2 3 3 2 2 4 4 2 2" xfId="10498" xr:uid="{00000000-0005-0000-0000-00006E130000}"/>
    <cellStyle name="Header2 3 3 2 2 4 4 3" xfId="9164" xr:uid="{00000000-0005-0000-0000-00006D130000}"/>
    <cellStyle name="Header2 3 3 2 2 4 5" xfId="7922" xr:uid="{00000000-0005-0000-0000-00006F130000}"/>
    <cellStyle name="Header2 3 3 2 2 4 5 2" xfId="10495" xr:uid="{00000000-0005-0000-0000-00006F130000}"/>
    <cellStyle name="Header2 3 3 2 2 4 6" xfId="9161" xr:uid="{00000000-0005-0000-0000-000068130000}"/>
    <cellStyle name="Header2 3 3 2 2 5" xfId="6324" xr:uid="{00000000-0005-0000-0000-000070130000}"/>
    <cellStyle name="Header2 3 3 2 2 5 2" xfId="7926" xr:uid="{00000000-0005-0000-0000-000071130000}"/>
    <cellStyle name="Header2 3 3 2 2 5 2 2" xfId="10499" xr:uid="{00000000-0005-0000-0000-000071130000}"/>
    <cellStyle name="Header2 3 3 2 2 5 3" xfId="9165" xr:uid="{00000000-0005-0000-0000-000070130000}"/>
    <cellStyle name="Header2 3 3 2 2 6" xfId="6325" xr:uid="{00000000-0005-0000-0000-000072130000}"/>
    <cellStyle name="Header2 3 3 2 2 6 2" xfId="7927" xr:uid="{00000000-0005-0000-0000-000073130000}"/>
    <cellStyle name="Header2 3 3 2 2 6 2 2" xfId="10500" xr:uid="{00000000-0005-0000-0000-000073130000}"/>
    <cellStyle name="Header2 3 3 2 2 6 3" xfId="9166" xr:uid="{00000000-0005-0000-0000-000072130000}"/>
    <cellStyle name="Header2 3 3 2 2 7" xfId="6326" xr:uid="{00000000-0005-0000-0000-000074130000}"/>
    <cellStyle name="Header2 3 3 2 2 7 2" xfId="7928" xr:uid="{00000000-0005-0000-0000-000075130000}"/>
    <cellStyle name="Header2 3 3 2 2 7 2 2" xfId="10501" xr:uid="{00000000-0005-0000-0000-000075130000}"/>
    <cellStyle name="Header2 3 3 2 2 7 3" xfId="9167" xr:uid="{00000000-0005-0000-0000-000074130000}"/>
    <cellStyle name="Header2 3 3 2 2 8" xfId="7909" xr:uid="{00000000-0005-0000-0000-000076130000}"/>
    <cellStyle name="Header2 3 3 2 2 8 2" xfId="10482" xr:uid="{00000000-0005-0000-0000-000076130000}"/>
    <cellStyle name="Header2 3 3 2 2 9" xfId="9148" xr:uid="{00000000-0005-0000-0000-00004F130000}"/>
    <cellStyle name="Header2 3 3 2 3" xfId="6327" xr:uid="{00000000-0005-0000-0000-000077130000}"/>
    <cellStyle name="Header2 3 3 2 3 2" xfId="6328" xr:uid="{00000000-0005-0000-0000-000078130000}"/>
    <cellStyle name="Header2 3 3 2 3 2 2" xfId="6329" xr:uid="{00000000-0005-0000-0000-000079130000}"/>
    <cellStyle name="Header2 3 3 2 3 2 2 2" xfId="6330" xr:uid="{00000000-0005-0000-0000-00007A130000}"/>
    <cellStyle name="Header2 3 3 2 3 2 2 2 2" xfId="7932" xr:uid="{00000000-0005-0000-0000-00007B130000}"/>
    <cellStyle name="Header2 3 3 2 3 2 2 2 2 2" xfId="10505" xr:uid="{00000000-0005-0000-0000-00007B130000}"/>
    <cellStyle name="Header2 3 3 2 3 2 2 2 3" xfId="9171" xr:uid="{00000000-0005-0000-0000-00007A130000}"/>
    <cellStyle name="Header2 3 3 2 3 2 2 3" xfId="6331" xr:uid="{00000000-0005-0000-0000-00007C130000}"/>
    <cellStyle name="Header2 3 3 2 3 2 2 3 2" xfId="7933" xr:uid="{00000000-0005-0000-0000-00007D130000}"/>
    <cellStyle name="Header2 3 3 2 3 2 2 3 2 2" xfId="10506" xr:uid="{00000000-0005-0000-0000-00007D130000}"/>
    <cellStyle name="Header2 3 3 2 3 2 2 3 3" xfId="9172" xr:uid="{00000000-0005-0000-0000-00007C130000}"/>
    <cellStyle name="Header2 3 3 2 3 2 2 4" xfId="6332" xr:uid="{00000000-0005-0000-0000-00007E130000}"/>
    <cellStyle name="Header2 3 3 2 3 2 2 4 2" xfId="7934" xr:uid="{00000000-0005-0000-0000-00007F130000}"/>
    <cellStyle name="Header2 3 3 2 3 2 2 4 2 2" xfId="10507" xr:uid="{00000000-0005-0000-0000-00007F130000}"/>
    <cellStyle name="Header2 3 3 2 3 2 2 4 3" xfId="9173" xr:uid="{00000000-0005-0000-0000-00007E130000}"/>
    <cellStyle name="Header2 3 3 2 3 2 2 5" xfId="7931" xr:uid="{00000000-0005-0000-0000-000080130000}"/>
    <cellStyle name="Header2 3 3 2 3 2 2 5 2" xfId="10504" xr:uid="{00000000-0005-0000-0000-000080130000}"/>
    <cellStyle name="Header2 3 3 2 3 2 2 6" xfId="9170" xr:uid="{00000000-0005-0000-0000-000079130000}"/>
    <cellStyle name="Header2 3 3 2 3 2 3" xfId="6333" xr:uid="{00000000-0005-0000-0000-000081130000}"/>
    <cellStyle name="Header2 3 3 2 3 2 3 2" xfId="7935" xr:uid="{00000000-0005-0000-0000-000082130000}"/>
    <cellStyle name="Header2 3 3 2 3 2 3 2 2" xfId="10508" xr:uid="{00000000-0005-0000-0000-000082130000}"/>
    <cellStyle name="Header2 3 3 2 3 2 3 3" xfId="9174" xr:uid="{00000000-0005-0000-0000-000081130000}"/>
    <cellStyle name="Header2 3 3 2 3 2 4" xfId="6334" xr:uid="{00000000-0005-0000-0000-000083130000}"/>
    <cellStyle name="Header2 3 3 2 3 2 4 2" xfId="7936" xr:uid="{00000000-0005-0000-0000-000084130000}"/>
    <cellStyle name="Header2 3 3 2 3 2 4 2 2" xfId="10509" xr:uid="{00000000-0005-0000-0000-000084130000}"/>
    <cellStyle name="Header2 3 3 2 3 2 4 3" xfId="9175" xr:uid="{00000000-0005-0000-0000-000083130000}"/>
    <cellStyle name="Header2 3 3 2 3 2 5" xfId="6335" xr:uid="{00000000-0005-0000-0000-000085130000}"/>
    <cellStyle name="Header2 3 3 2 3 2 5 2" xfId="7937" xr:uid="{00000000-0005-0000-0000-000086130000}"/>
    <cellStyle name="Header2 3 3 2 3 2 5 2 2" xfId="10510" xr:uid="{00000000-0005-0000-0000-000086130000}"/>
    <cellStyle name="Header2 3 3 2 3 2 5 3" xfId="9176" xr:uid="{00000000-0005-0000-0000-000085130000}"/>
    <cellStyle name="Header2 3 3 2 3 2 6" xfId="7930" xr:uid="{00000000-0005-0000-0000-000087130000}"/>
    <cellStyle name="Header2 3 3 2 3 2 6 2" xfId="10503" xr:uid="{00000000-0005-0000-0000-000087130000}"/>
    <cellStyle name="Header2 3 3 2 3 2 7" xfId="9169" xr:uid="{00000000-0005-0000-0000-000078130000}"/>
    <cellStyle name="Header2 3 3 2 3 3" xfId="6336" xr:uid="{00000000-0005-0000-0000-000088130000}"/>
    <cellStyle name="Header2 3 3 2 3 3 2" xfId="6337" xr:uid="{00000000-0005-0000-0000-000089130000}"/>
    <cellStyle name="Header2 3 3 2 3 3 2 2" xfId="7939" xr:uid="{00000000-0005-0000-0000-00008A130000}"/>
    <cellStyle name="Header2 3 3 2 3 3 2 2 2" xfId="10512" xr:uid="{00000000-0005-0000-0000-00008A130000}"/>
    <cellStyle name="Header2 3 3 2 3 3 2 3" xfId="9178" xr:uid="{00000000-0005-0000-0000-000089130000}"/>
    <cellStyle name="Header2 3 3 2 3 3 3" xfId="6338" xr:uid="{00000000-0005-0000-0000-00008B130000}"/>
    <cellStyle name="Header2 3 3 2 3 3 3 2" xfId="7940" xr:uid="{00000000-0005-0000-0000-00008C130000}"/>
    <cellStyle name="Header2 3 3 2 3 3 3 2 2" xfId="10513" xr:uid="{00000000-0005-0000-0000-00008C130000}"/>
    <cellStyle name="Header2 3 3 2 3 3 3 3" xfId="9179" xr:uid="{00000000-0005-0000-0000-00008B130000}"/>
    <cellStyle name="Header2 3 3 2 3 3 4" xfId="6339" xr:uid="{00000000-0005-0000-0000-00008D130000}"/>
    <cellStyle name="Header2 3 3 2 3 3 4 2" xfId="7941" xr:uid="{00000000-0005-0000-0000-00008E130000}"/>
    <cellStyle name="Header2 3 3 2 3 3 4 2 2" xfId="10514" xr:uid="{00000000-0005-0000-0000-00008E130000}"/>
    <cellStyle name="Header2 3 3 2 3 3 4 3" xfId="9180" xr:uid="{00000000-0005-0000-0000-00008D130000}"/>
    <cellStyle name="Header2 3 3 2 3 3 5" xfId="7938" xr:uid="{00000000-0005-0000-0000-00008F130000}"/>
    <cellStyle name="Header2 3 3 2 3 3 5 2" xfId="10511" xr:uid="{00000000-0005-0000-0000-00008F130000}"/>
    <cellStyle name="Header2 3 3 2 3 3 6" xfId="9177" xr:uid="{00000000-0005-0000-0000-000088130000}"/>
    <cellStyle name="Header2 3 3 2 3 4" xfId="6340" xr:uid="{00000000-0005-0000-0000-000090130000}"/>
    <cellStyle name="Header2 3 3 2 3 4 2" xfId="6341" xr:uid="{00000000-0005-0000-0000-000091130000}"/>
    <cellStyle name="Header2 3 3 2 3 4 2 2" xfId="7943" xr:uid="{00000000-0005-0000-0000-000092130000}"/>
    <cellStyle name="Header2 3 3 2 3 4 2 2 2" xfId="10516" xr:uid="{00000000-0005-0000-0000-000092130000}"/>
    <cellStyle name="Header2 3 3 2 3 4 2 3" xfId="9182" xr:uid="{00000000-0005-0000-0000-000091130000}"/>
    <cellStyle name="Header2 3 3 2 3 4 3" xfId="6342" xr:uid="{00000000-0005-0000-0000-000093130000}"/>
    <cellStyle name="Header2 3 3 2 3 4 3 2" xfId="7944" xr:uid="{00000000-0005-0000-0000-000094130000}"/>
    <cellStyle name="Header2 3 3 2 3 4 3 2 2" xfId="10517" xr:uid="{00000000-0005-0000-0000-000094130000}"/>
    <cellStyle name="Header2 3 3 2 3 4 3 3" xfId="9183" xr:uid="{00000000-0005-0000-0000-000093130000}"/>
    <cellStyle name="Header2 3 3 2 3 4 4" xfId="6343" xr:uid="{00000000-0005-0000-0000-000095130000}"/>
    <cellStyle name="Header2 3 3 2 3 4 4 2" xfId="7945" xr:uid="{00000000-0005-0000-0000-000096130000}"/>
    <cellStyle name="Header2 3 3 2 3 4 4 2 2" xfId="10518" xr:uid="{00000000-0005-0000-0000-000096130000}"/>
    <cellStyle name="Header2 3 3 2 3 4 4 3" xfId="9184" xr:uid="{00000000-0005-0000-0000-000095130000}"/>
    <cellStyle name="Header2 3 3 2 3 4 5" xfId="7942" xr:uid="{00000000-0005-0000-0000-000097130000}"/>
    <cellStyle name="Header2 3 3 2 3 4 5 2" xfId="10515" xr:uid="{00000000-0005-0000-0000-000097130000}"/>
    <cellStyle name="Header2 3 3 2 3 4 6" xfId="9181" xr:uid="{00000000-0005-0000-0000-000090130000}"/>
    <cellStyle name="Header2 3 3 2 3 5" xfId="6344" xr:uid="{00000000-0005-0000-0000-000098130000}"/>
    <cellStyle name="Header2 3 3 2 3 5 2" xfId="7946" xr:uid="{00000000-0005-0000-0000-000099130000}"/>
    <cellStyle name="Header2 3 3 2 3 5 2 2" xfId="10519" xr:uid="{00000000-0005-0000-0000-000099130000}"/>
    <cellStyle name="Header2 3 3 2 3 5 3" xfId="9185" xr:uid="{00000000-0005-0000-0000-000098130000}"/>
    <cellStyle name="Header2 3 3 2 3 6" xfId="6345" xr:uid="{00000000-0005-0000-0000-00009A130000}"/>
    <cellStyle name="Header2 3 3 2 3 6 2" xfId="7947" xr:uid="{00000000-0005-0000-0000-00009B130000}"/>
    <cellStyle name="Header2 3 3 2 3 6 2 2" xfId="10520" xr:uid="{00000000-0005-0000-0000-00009B130000}"/>
    <cellStyle name="Header2 3 3 2 3 6 3" xfId="9186" xr:uid="{00000000-0005-0000-0000-00009A130000}"/>
    <cellStyle name="Header2 3 3 2 3 7" xfId="6346" xr:uid="{00000000-0005-0000-0000-00009C130000}"/>
    <cellStyle name="Header2 3 3 2 3 7 2" xfId="7948" xr:uid="{00000000-0005-0000-0000-00009D130000}"/>
    <cellStyle name="Header2 3 3 2 3 7 2 2" xfId="10521" xr:uid="{00000000-0005-0000-0000-00009D130000}"/>
    <cellStyle name="Header2 3 3 2 3 7 3" xfId="9187" xr:uid="{00000000-0005-0000-0000-00009C130000}"/>
    <cellStyle name="Header2 3 3 2 3 8" xfId="7929" xr:uid="{00000000-0005-0000-0000-00009E130000}"/>
    <cellStyle name="Header2 3 3 2 3 8 2" xfId="10502" xr:uid="{00000000-0005-0000-0000-00009E130000}"/>
    <cellStyle name="Header2 3 3 2 3 9" xfId="9168" xr:uid="{00000000-0005-0000-0000-000077130000}"/>
    <cellStyle name="Header2 3 3 2 4" xfId="6347" xr:uid="{00000000-0005-0000-0000-00009F130000}"/>
    <cellStyle name="Header2 3 3 2 4 2" xfId="6348" xr:uid="{00000000-0005-0000-0000-0000A0130000}"/>
    <cellStyle name="Header2 3 3 2 4 2 2" xfId="6349" xr:uid="{00000000-0005-0000-0000-0000A1130000}"/>
    <cellStyle name="Header2 3 3 2 4 2 2 2" xfId="7951" xr:uid="{00000000-0005-0000-0000-0000A2130000}"/>
    <cellStyle name="Header2 3 3 2 4 2 2 2 2" xfId="10524" xr:uid="{00000000-0005-0000-0000-0000A2130000}"/>
    <cellStyle name="Header2 3 3 2 4 2 2 3" xfId="9190" xr:uid="{00000000-0005-0000-0000-0000A1130000}"/>
    <cellStyle name="Header2 3 3 2 4 2 3" xfId="6350" xr:uid="{00000000-0005-0000-0000-0000A3130000}"/>
    <cellStyle name="Header2 3 3 2 4 2 3 2" xfId="7952" xr:uid="{00000000-0005-0000-0000-0000A4130000}"/>
    <cellStyle name="Header2 3 3 2 4 2 3 2 2" xfId="10525" xr:uid="{00000000-0005-0000-0000-0000A4130000}"/>
    <cellStyle name="Header2 3 3 2 4 2 3 3" xfId="9191" xr:uid="{00000000-0005-0000-0000-0000A3130000}"/>
    <cellStyle name="Header2 3 3 2 4 2 4" xfId="6351" xr:uid="{00000000-0005-0000-0000-0000A5130000}"/>
    <cellStyle name="Header2 3 3 2 4 2 4 2" xfId="7953" xr:uid="{00000000-0005-0000-0000-0000A6130000}"/>
    <cellStyle name="Header2 3 3 2 4 2 4 2 2" xfId="10526" xr:uid="{00000000-0005-0000-0000-0000A6130000}"/>
    <cellStyle name="Header2 3 3 2 4 2 4 3" xfId="9192" xr:uid="{00000000-0005-0000-0000-0000A5130000}"/>
    <cellStyle name="Header2 3 3 2 4 2 5" xfId="7950" xr:uid="{00000000-0005-0000-0000-0000A7130000}"/>
    <cellStyle name="Header2 3 3 2 4 2 5 2" xfId="10523" xr:uid="{00000000-0005-0000-0000-0000A7130000}"/>
    <cellStyle name="Header2 3 3 2 4 2 6" xfId="9189" xr:uid="{00000000-0005-0000-0000-0000A0130000}"/>
    <cellStyle name="Header2 3 3 2 4 3" xfId="6352" xr:uid="{00000000-0005-0000-0000-0000A8130000}"/>
    <cellStyle name="Header2 3 3 2 4 3 2" xfId="7954" xr:uid="{00000000-0005-0000-0000-0000A9130000}"/>
    <cellStyle name="Header2 3 3 2 4 3 2 2" xfId="10527" xr:uid="{00000000-0005-0000-0000-0000A9130000}"/>
    <cellStyle name="Header2 3 3 2 4 3 3" xfId="9193" xr:uid="{00000000-0005-0000-0000-0000A8130000}"/>
    <cellStyle name="Header2 3 3 2 4 4" xfId="6353" xr:uid="{00000000-0005-0000-0000-0000AA130000}"/>
    <cellStyle name="Header2 3 3 2 4 4 2" xfId="7955" xr:uid="{00000000-0005-0000-0000-0000AB130000}"/>
    <cellStyle name="Header2 3 3 2 4 4 2 2" xfId="10528" xr:uid="{00000000-0005-0000-0000-0000AB130000}"/>
    <cellStyle name="Header2 3 3 2 4 4 3" xfId="9194" xr:uid="{00000000-0005-0000-0000-0000AA130000}"/>
    <cellStyle name="Header2 3 3 2 4 5" xfId="6354" xr:uid="{00000000-0005-0000-0000-0000AC130000}"/>
    <cellStyle name="Header2 3 3 2 4 5 2" xfId="7956" xr:uid="{00000000-0005-0000-0000-0000AD130000}"/>
    <cellStyle name="Header2 3 3 2 4 5 2 2" xfId="10529" xr:uid="{00000000-0005-0000-0000-0000AD130000}"/>
    <cellStyle name="Header2 3 3 2 4 5 3" xfId="9195" xr:uid="{00000000-0005-0000-0000-0000AC130000}"/>
    <cellStyle name="Header2 3 3 2 4 6" xfId="7949" xr:uid="{00000000-0005-0000-0000-0000AE130000}"/>
    <cellStyle name="Header2 3 3 2 4 6 2" xfId="10522" xr:uid="{00000000-0005-0000-0000-0000AE130000}"/>
    <cellStyle name="Header2 3 3 2 4 7" xfId="9188" xr:uid="{00000000-0005-0000-0000-00009F130000}"/>
    <cellStyle name="Header2 3 3 2 5" xfId="6355" xr:uid="{00000000-0005-0000-0000-0000AF130000}"/>
    <cellStyle name="Header2 3 3 2 5 2" xfId="6356" xr:uid="{00000000-0005-0000-0000-0000B0130000}"/>
    <cellStyle name="Header2 3 3 2 5 2 2" xfId="7958" xr:uid="{00000000-0005-0000-0000-0000B1130000}"/>
    <cellStyle name="Header2 3 3 2 5 2 2 2" xfId="10531" xr:uid="{00000000-0005-0000-0000-0000B1130000}"/>
    <cellStyle name="Header2 3 3 2 5 2 3" xfId="9197" xr:uid="{00000000-0005-0000-0000-0000B0130000}"/>
    <cellStyle name="Header2 3 3 2 5 3" xfId="6357" xr:uid="{00000000-0005-0000-0000-0000B2130000}"/>
    <cellStyle name="Header2 3 3 2 5 3 2" xfId="7959" xr:uid="{00000000-0005-0000-0000-0000B3130000}"/>
    <cellStyle name="Header2 3 3 2 5 3 2 2" xfId="10532" xr:uid="{00000000-0005-0000-0000-0000B3130000}"/>
    <cellStyle name="Header2 3 3 2 5 3 3" xfId="9198" xr:uid="{00000000-0005-0000-0000-0000B2130000}"/>
    <cellStyle name="Header2 3 3 2 5 4" xfId="6358" xr:uid="{00000000-0005-0000-0000-0000B4130000}"/>
    <cellStyle name="Header2 3 3 2 5 4 2" xfId="7960" xr:uid="{00000000-0005-0000-0000-0000B5130000}"/>
    <cellStyle name="Header2 3 3 2 5 4 2 2" xfId="10533" xr:uid="{00000000-0005-0000-0000-0000B5130000}"/>
    <cellStyle name="Header2 3 3 2 5 4 3" xfId="9199" xr:uid="{00000000-0005-0000-0000-0000B4130000}"/>
    <cellStyle name="Header2 3 3 2 5 5" xfId="7957" xr:uid="{00000000-0005-0000-0000-0000B6130000}"/>
    <cellStyle name="Header2 3 3 2 5 5 2" xfId="10530" xr:uid="{00000000-0005-0000-0000-0000B6130000}"/>
    <cellStyle name="Header2 3 3 2 5 6" xfId="9196" xr:uid="{00000000-0005-0000-0000-0000AF130000}"/>
    <cellStyle name="Header2 3 3 2 6" xfId="6359" xr:uid="{00000000-0005-0000-0000-0000B7130000}"/>
    <cellStyle name="Header2 3 3 2 6 2" xfId="6360" xr:uid="{00000000-0005-0000-0000-0000B8130000}"/>
    <cellStyle name="Header2 3 3 2 6 2 2" xfId="7962" xr:uid="{00000000-0005-0000-0000-0000B9130000}"/>
    <cellStyle name="Header2 3 3 2 6 2 2 2" xfId="10535" xr:uid="{00000000-0005-0000-0000-0000B9130000}"/>
    <cellStyle name="Header2 3 3 2 6 2 3" xfId="9201" xr:uid="{00000000-0005-0000-0000-0000B8130000}"/>
    <cellStyle name="Header2 3 3 2 6 3" xfId="6361" xr:uid="{00000000-0005-0000-0000-0000BA130000}"/>
    <cellStyle name="Header2 3 3 2 6 3 2" xfId="7963" xr:uid="{00000000-0005-0000-0000-0000BB130000}"/>
    <cellStyle name="Header2 3 3 2 6 3 2 2" xfId="10536" xr:uid="{00000000-0005-0000-0000-0000BB130000}"/>
    <cellStyle name="Header2 3 3 2 6 3 3" xfId="9202" xr:uid="{00000000-0005-0000-0000-0000BA130000}"/>
    <cellStyle name="Header2 3 3 2 6 4" xfId="6362" xr:uid="{00000000-0005-0000-0000-0000BC130000}"/>
    <cellStyle name="Header2 3 3 2 6 4 2" xfId="7964" xr:uid="{00000000-0005-0000-0000-0000BD130000}"/>
    <cellStyle name="Header2 3 3 2 6 4 2 2" xfId="10537" xr:uid="{00000000-0005-0000-0000-0000BD130000}"/>
    <cellStyle name="Header2 3 3 2 6 4 3" xfId="9203" xr:uid="{00000000-0005-0000-0000-0000BC130000}"/>
    <cellStyle name="Header2 3 3 2 6 5" xfId="7961" xr:uid="{00000000-0005-0000-0000-0000BE130000}"/>
    <cellStyle name="Header2 3 3 2 6 5 2" xfId="10534" xr:uid="{00000000-0005-0000-0000-0000BE130000}"/>
    <cellStyle name="Header2 3 3 2 6 6" xfId="9200" xr:uid="{00000000-0005-0000-0000-0000B7130000}"/>
    <cellStyle name="Header2 3 3 2 7" xfId="6363" xr:uid="{00000000-0005-0000-0000-0000BF130000}"/>
    <cellStyle name="Header2 3 3 2 7 2" xfId="7965" xr:uid="{00000000-0005-0000-0000-0000C0130000}"/>
    <cellStyle name="Header2 3 3 2 7 2 2" xfId="10538" xr:uid="{00000000-0005-0000-0000-0000C0130000}"/>
    <cellStyle name="Header2 3 3 2 7 3" xfId="9204" xr:uid="{00000000-0005-0000-0000-0000BF130000}"/>
    <cellStyle name="Header2 3 3 2 8" xfId="6364" xr:uid="{00000000-0005-0000-0000-0000C1130000}"/>
    <cellStyle name="Header2 3 3 2 8 2" xfId="7966" xr:uid="{00000000-0005-0000-0000-0000C2130000}"/>
    <cellStyle name="Header2 3 3 2 8 2 2" xfId="10539" xr:uid="{00000000-0005-0000-0000-0000C2130000}"/>
    <cellStyle name="Header2 3 3 2 8 3" xfId="9205" xr:uid="{00000000-0005-0000-0000-0000C1130000}"/>
    <cellStyle name="Header2 3 3 2 9" xfId="6365" xr:uid="{00000000-0005-0000-0000-0000C3130000}"/>
    <cellStyle name="Header2 3 3 2 9 2" xfId="7967" xr:uid="{00000000-0005-0000-0000-0000C4130000}"/>
    <cellStyle name="Header2 3 3 2 9 2 2" xfId="10540" xr:uid="{00000000-0005-0000-0000-0000C4130000}"/>
    <cellStyle name="Header2 3 3 2 9 3" xfId="9206" xr:uid="{00000000-0005-0000-0000-0000C3130000}"/>
    <cellStyle name="Header2 3 3 3" xfId="6366" xr:uid="{00000000-0005-0000-0000-0000C5130000}"/>
    <cellStyle name="Header2 3 3 3 2" xfId="6367" xr:uid="{00000000-0005-0000-0000-0000C6130000}"/>
    <cellStyle name="Header2 3 3 3 2 2" xfId="6368" xr:uid="{00000000-0005-0000-0000-0000C7130000}"/>
    <cellStyle name="Header2 3 3 3 2 2 2" xfId="6369" xr:uid="{00000000-0005-0000-0000-0000C8130000}"/>
    <cellStyle name="Header2 3 3 3 2 2 2 2" xfId="7971" xr:uid="{00000000-0005-0000-0000-0000C9130000}"/>
    <cellStyle name="Header2 3 3 3 2 2 2 2 2" xfId="10544" xr:uid="{00000000-0005-0000-0000-0000C9130000}"/>
    <cellStyle name="Header2 3 3 3 2 2 2 3" xfId="9210" xr:uid="{00000000-0005-0000-0000-0000C8130000}"/>
    <cellStyle name="Header2 3 3 3 2 2 3" xfId="6370" xr:uid="{00000000-0005-0000-0000-0000CA130000}"/>
    <cellStyle name="Header2 3 3 3 2 2 3 2" xfId="7972" xr:uid="{00000000-0005-0000-0000-0000CB130000}"/>
    <cellStyle name="Header2 3 3 3 2 2 3 2 2" xfId="10545" xr:uid="{00000000-0005-0000-0000-0000CB130000}"/>
    <cellStyle name="Header2 3 3 3 2 2 3 3" xfId="9211" xr:uid="{00000000-0005-0000-0000-0000CA130000}"/>
    <cellStyle name="Header2 3 3 3 2 2 4" xfId="6371" xr:uid="{00000000-0005-0000-0000-0000CC130000}"/>
    <cellStyle name="Header2 3 3 3 2 2 4 2" xfId="7973" xr:uid="{00000000-0005-0000-0000-0000CD130000}"/>
    <cellStyle name="Header2 3 3 3 2 2 4 2 2" xfId="10546" xr:uid="{00000000-0005-0000-0000-0000CD130000}"/>
    <cellStyle name="Header2 3 3 3 2 2 4 3" xfId="9212" xr:uid="{00000000-0005-0000-0000-0000CC130000}"/>
    <cellStyle name="Header2 3 3 3 2 2 5" xfId="7970" xr:uid="{00000000-0005-0000-0000-0000CE130000}"/>
    <cellStyle name="Header2 3 3 3 2 2 5 2" xfId="10543" xr:uid="{00000000-0005-0000-0000-0000CE130000}"/>
    <cellStyle name="Header2 3 3 3 2 2 6" xfId="9209" xr:uid="{00000000-0005-0000-0000-0000C7130000}"/>
    <cellStyle name="Header2 3 3 3 2 3" xfId="6372" xr:uid="{00000000-0005-0000-0000-0000CF130000}"/>
    <cellStyle name="Header2 3 3 3 2 3 2" xfId="7974" xr:uid="{00000000-0005-0000-0000-0000D0130000}"/>
    <cellStyle name="Header2 3 3 3 2 3 2 2" xfId="10547" xr:uid="{00000000-0005-0000-0000-0000D0130000}"/>
    <cellStyle name="Header2 3 3 3 2 3 3" xfId="9213" xr:uid="{00000000-0005-0000-0000-0000CF130000}"/>
    <cellStyle name="Header2 3 3 3 2 4" xfId="6373" xr:uid="{00000000-0005-0000-0000-0000D1130000}"/>
    <cellStyle name="Header2 3 3 3 2 4 2" xfId="7975" xr:uid="{00000000-0005-0000-0000-0000D2130000}"/>
    <cellStyle name="Header2 3 3 3 2 4 2 2" xfId="10548" xr:uid="{00000000-0005-0000-0000-0000D2130000}"/>
    <cellStyle name="Header2 3 3 3 2 4 3" xfId="9214" xr:uid="{00000000-0005-0000-0000-0000D1130000}"/>
    <cellStyle name="Header2 3 3 3 2 5" xfId="6374" xr:uid="{00000000-0005-0000-0000-0000D3130000}"/>
    <cellStyle name="Header2 3 3 3 2 5 2" xfId="7976" xr:uid="{00000000-0005-0000-0000-0000D4130000}"/>
    <cellStyle name="Header2 3 3 3 2 5 2 2" xfId="10549" xr:uid="{00000000-0005-0000-0000-0000D4130000}"/>
    <cellStyle name="Header2 3 3 3 2 5 3" xfId="9215" xr:uid="{00000000-0005-0000-0000-0000D3130000}"/>
    <cellStyle name="Header2 3 3 3 2 6" xfId="7969" xr:uid="{00000000-0005-0000-0000-0000D5130000}"/>
    <cellStyle name="Header2 3 3 3 2 6 2" xfId="10542" xr:uid="{00000000-0005-0000-0000-0000D5130000}"/>
    <cellStyle name="Header2 3 3 3 2 7" xfId="9208" xr:uid="{00000000-0005-0000-0000-0000C6130000}"/>
    <cellStyle name="Header2 3 3 3 3" xfId="6375" xr:uid="{00000000-0005-0000-0000-0000D6130000}"/>
    <cellStyle name="Header2 3 3 3 3 2" xfId="6376" xr:uid="{00000000-0005-0000-0000-0000D7130000}"/>
    <cellStyle name="Header2 3 3 3 3 2 2" xfId="7978" xr:uid="{00000000-0005-0000-0000-0000D8130000}"/>
    <cellStyle name="Header2 3 3 3 3 2 2 2" xfId="10551" xr:uid="{00000000-0005-0000-0000-0000D8130000}"/>
    <cellStyle name="Header2 3 3 3 3 2 3" xfId="9217" xr:uid="{00000000-0005-0000-0000-0000D7130000}"/>
    <cellStyle name="Header2 3 3 3 3 3" xfId="6377" xr:uid="{00000000-0005-0000-0000-0000D9130000}"/>
    <cellStyle name="Header2 3 3 3 3 3 2" xfId="7979" xr:uid="{00000000-0005-0000-0000-0000DA130000}"/>
    <cellStyle name="Header2 3 3 3 3 3 2 2" xfId="10552" xr:uid="{00000000-0005-0000-0000-0000DA130000}"/>
    <cellStyle name="Header2 3 3 3 3 3 3" xfId="9218" xr:uid="{00000000-0005-0000-0000-0000D9130000}"/>
    <cellStyle name="Header2 3 3 3 3 4" xfId="6378" xr:uid="{00000000-0005-0000-0000-0000DB130000}"/>
    <cellStyle name="Header2 3 3 3 3 4 2" xfId="7980" xr:uid="{00000000-0005-0000-0000-0000DC130000}"/>
    <cellStyle name="Header2 3 3 3 3 4 2 2" xfId="10553" xr:uid="{00000000-0005-0000-0000-0000DC130000}"/>
    <cellStyle name="Header2 3 3 3 3 4 3" xfId="9219" xr:uid="{00000000-0005-0000-0000-0000DB130000}"/>
    <cellStyle name="Header2 3 3 3 3 5" xfId="7977" xr:uid="{00000000-0005-0000-0000-0000DD130000}"/>
    <cellStyle name="Header2 3 3 3 3 5 2" xfId="10550" xr:uid="{00000000-0005-0000-0000-0000DD130000}"/>
    <cellStyle name="Header2 3 3 3 3 6" xfId="9216" xr:uid="{00000000-0005-0000-0000-0000D6130000}"/>
    <cellStyle name="Header2 3 3 3 4" xfId="6379" xr:uid="{00000000-0005-0000-0000-0000DE130000}"/>
    <cellStyle name="Header2 3 3 3 4 2" xfId="6380" xr:uid="{00000000-0005-0000-0000-0000DF130000}"/>
    <cellStyle name="Header2 3 3 3 4 2 2" xfId="7982" xr:uid="{00000000-0005-0000-0000-0000E0130000}"/>
    <cellStyle name="Header2 3 3 3 4 2 2 2" xfId="10555" xr:uid="{00000000-0005-0000-0000-0000E0130000}"/>
    <cellStyle name="Header2 3 3 3 4 2 3" xfId="9221" xr:uid="{00000000-0005-0000-0000-0000DF130000}"/>
    <cellStyle name="Header2 3 3 3 4 3" xfId="6381" xr:uid="{00000000-0005-0000-0000-0000E1130000}"/>
    <cellStyle name="Header2 3 3 3 4 3 2" xfId="7983" xr:uid="{00000000-0005-0000-0000-0000E2130000}"/>
    <cellStyle name="Header2 3 3 3 4 3 2 2" xfId="10556" xr:uid="{00000000-0005-0000-0000-0000E2130000}"/>
    <cellStyle name="Header2 3 3 3 4 3 3" xfId="9222" xr:uid="{00000000-0005-0000-0000-0000E1130000}"/>
    <cellStyle name="Header2 3 3 3 4 4" xfId="6382" xr:uid="{00000000-0005-0000-0000-0000E3130000}"/>
    <cellStyle name="Header2 3 3 3 4 4 2" xfId="7984" xr:uid="{00000000-0005-0000-0000-0000E4130000}"/>
    <cellStyle name="Header2 3 3 3 4 4 2 2" xfId="10557" xr:uid="{00000000-0005-0000-0000-0000E4130000}"/>
    <cellStyle name="Header2 3 3 3 4 4 3" xfId="9223" xr:uid="{00000000-0005-0000-0000-0000E3130000}"/>
    <cellStyle name="Header2 3 3 3 4 5" xfId="7981" xr:uid="{00000000-0005-0000-0000-0000E5130000}"/>
    <cellStyle name="Header2 3 3 3 4 5 2" xfId="10554" xr:uid="{00000000-0005-0000-0000-0000E5130000}"/>
    <cellStyle name="Header2 3 3 3 4 6" xfId="9220" xr:uid="{00000000-0005-0000-0000-0000DE130000}"/>
    <cellStyle name="Header2 3 3 3 5" xfId="6383" xr:uid="{00000000-0005-0000-0000-0000E6130000}"/>
    <cellStyle name="Header2 3 3 3 5 2" xfId="7985" xr:uid="{00000000-0005-0000-0000-0000E7130000}"/>
    <cellStyle name="Header2 3 3 3 5 2 2" xfId="10558" xr:uid="{00000000-0005-0000-0000-0000E7130000}"/>
    <cellStyle name="Header2 3 3 3 5 3" xfId="9224" xr:uid="{00000000-0005-0000-0000-0000E6130000}"/>
    <cellStyle name="Header2 3 3 3 6" xfId="6384" xr:uid="{00000000-0005-0000-0000-0000E8130000}"/>
    <cellStyle name="Header2 3 3 3 6 2" xfId="7986" xr:uid="{00000000-0005-0000-0000-0000E9130000}"/>
    <cellStyle name="Header2 3 3 3 6 2 2" xfId="10559" xr:uid="{00000000-0005-0000-0000-0000E9130000}"/>
    <cellStyle name="Header2 3 3 3 6 3" xfId="9225" xr:uid="{00000000-0005-0000-0000-0000E8130000}"/>
    <cellStyle name="Header2 3 3 3 7" xfId="6385" xr:uid="{00000000-0005-0000-0000-0000EA130000}"/>
    <cellStyle name="Header2 3 3 3 7 2" xfId="7987" xr:uid="{00000000-0005-0000-0000-0000EB130000}"/>
    <cellStyle name="Header2 3 3 3 7 2 2" xfId="10560" xr:uid="{00000000-0005-0000-0000-0000EB130000}"/>
    <cellStyle name="Header2 3 3 3 7 3" xfId="9226" xr:uid="{00000000-0005-0000-0000-0000EA130000}"/>
    <cellStyle name="Header2 3 3 3 8" xfId="7968" xr:uid="{00000000-0005-0000-0000-0000EC130000}"/>
    <cellStyle name="Header2 3 3 3 8 2" xfId="10541" xr:uid="{00000000-0005-0000-0000-0000EC130000}"/>
    <cellStyle name="Header2 3 3 3 9" xfId="9207" xr:uid="{00000000-0005-0000-0000-0000C5130000}"/>
    <cellStyle name="Header2 3 3 4" xfId="6386" xr:uid="{00000000-0005-0000-0000-0000ED130000}"/>
    <cellStyle name="Header2 3 3 4 2" xfId="6387" xr:uid="{00000000-0005-0000-0000-0000EE130000}"/>
    <cellStyle name="Header2 3 3 4 2 2" xfId="6388" xr:uid="{00000000-0005-0000-0000-0000EF130000}"/>
    <cellStyle name="Header2 3 3 4 2 2 2" xfId="7990" xr:uid="{00000000-0005-0000-0000-0000F0130000}"/>
    <cellStyle name="Header2 3 3 4 2 2 2 2" xfId="10563" xr:uid="{00000000-0005-0000-0000-0000F0130000}"/>
    <cellStyle name="Header2 3 3 4 2 2 3" xfId="9229" xr:uid="{00000000-0005-0000-0000-0000EF130000}"/>
    <cellStyle name="Header2 3 3 4 2 3" xfId="6389" xr:uid="{00000000-0005-0000-0000-0000F1130000}"/>
    <cellStyle name="Header2 3 3 4 2 3 2" xfId="7991" xr:uid="{00000000-0005-0000-0000-0000F2130000}"/>
    <cellStyle name="Header2 3 3 4 2 3 2 2" xfId="10564" xr:uid="{00000000-0005-0000-0000-0000F2130000}"/>
    <cellStyle name="Header2 3 3 4 2 3 3" xfId="9230" xr:uid="{00000000-0005-0000-0000-0000F1130000}"/>
    <cellStyle name="Header2 3 3 4 2 4" xfId="6390" xr:uid="{00000000-0005-0000-0000-0000F3130000}"/>
    <cellStyle name="Header2 3 3 4 2 4 2" xfId="7992" xr:uid="{00000000-0005-0000-0000-0000F4130000}"/>
    <cellStyle name="Header2 3 3 4 2 4 2 2" xfId="10565" xr:uid="{00000000-0005-0000-0000-0000F4130000}"/>
    <cellStyle name="Header2 3 3 4 2 4 3" xfId="9231" xr:uid="{00000000-0005-0000-0000-0000F3130000}"/>
    <cellStyle name="Header2 3 3 4 2 5" xfId="7989" xr:uid="{00000000-0005-0000-0000-0000F5130000}"/>
    <cellStyle name="Header2 3 3 4 2 5 2" xfId="10562" xr:uid="{00000000-0005-0000-0000-0000F5130000}"/>
    <cellStyle name="Header2 3 3 4 2 6" xfId="9228" xr:uid="{00000000-0005-0000-0000-0000EE130000}"/>
    <cellStyle name="Header2 3 3 4 3" xfId="6391" xr:uid="{00000000-0005-0000-0000-0000F6130000}"/>
    <cellStyle name="Header2 3 3 4 3 2" xfId="7993" xr:uid="{00000000-0005-0000-0000-0000F7130000}"/>
    <cellStyle name="Header2 3 3 4 3 2 2" xfId="10566" xr:uid="{00000000-0005-0000-0000-0000F7130000}"/>
    <cellStyle name="Header2 3 3 4 3 3" xfId="9232" xr:uid="{00000000-0005-0000-0000-0000F6130000}"/>
    <cellStyle name="Header2 3 3 4 4" xfId="6392" xr:uid="{00000000-0005-0000-0000-0000F8130000}"/>
    <cellStyle name="Header2 3 3 4 4 2" xfId="7994" xr:uid="{00000000-0005-0000-0000-0000F9130000}"/>
    <cellStyle name="Header2 3 3 4 4 2 2" xfId="10567" xr:uid="{00000000-0005-0000-0000-0000F9130000}"/>
    <cellStyle name="Header2 3 3 4 4 3" xfId="9233" xr:uid="{00000000-0005-0000-0000-0000F8130000}"/>
    <cellStyle name="Header2 3 3 4 5" xfId="6393" xr:uid="{00000000-0005-0000-0000-0000FA130000}"/>
    <cellStyle name="Header2 3 3 4 5 2" xfId="7995" xr:uid="{00000000-0005-0000-0000-0000FB130000}"/>
    <cellStyle name="Header2 3 3 4 5 2 2" xfId="10568" xr:uid="{00000000-0005-0000-0000-0000FB130000}"/>
    <cellStyle name="Header2 3 3 4 5 3" xfId="9234" xr:uid="{00000000-0005-0000-0000-0000FA130000}"/>
    <cellStyle name="Header2 3 3 4 6" xfId="7988" xr:uid="{00000000-0005-0000-0000-0000FC130000}"/>
    <cellStyle name="Header2 3 3 4 6 2" xfId="10561" xr:uid="{00000000-0005-0000-0000-0000FC130000}"/>
    <cellStyle name="Header2 3 3 4 7" xfId="9227" xr:uid="{00000000-0005-0000-0000-0000ED130000}"/>
    <cellStyle name="Header2 3 3 5" xfId="6394" xr:uid="{00000000-0005-0000-0000-0000FD130000}"/>
    <cellStyle name="Header2 3 3 5 2" xfId="6395" xr:uid="{00000000-0005-0000-0000-0000FE130000}"/>
    <cellStyle name="Header2 3 3 5 2 2" xfId="7997" xr:uid="{00000000-0005-0000-0000-0000FF130000}"/>
    <cellStyle name="Header2 3 3 5 2 2 2" xfId="10570" xr:uid="{00000000-0005-0000-0000-0000FF130000}"/>
    <cellStyle name="Header2 3 3 5 2 3" xfId="9236" xr:uid="{00000000-0005-0000-0000-0000FE130000}"/>
    <cellStyle name="Header2 3 3 5 3" xfId="6396" xr:uid="{00000000-0005-0000-0000-000000140000}"/>
    <cellStyle name="Header2 3 3 5 3 2" xfId="7998" xr:uid="{00000000-0005-0000-0000-000001140000}"/>
    <cellStyle name="Header2 3 3 5 3 2 2" xfId="10571" xr:uid="{00000000-0005-0000-0000-000001140000}"/>
    <cellStyle name="Header2 3 3 5 3 3" xfId="9237" xr:uid="{00000000-0005-0000-0000-000000140000}"/>
    <cellStyle name="Header2 3 3 5 4" xfId="6397" xr:uid="{00000000-0005-0000-0000-000002140000}"/>
    <cellStyle name="Header2 3 3 5 4 2" xfId="7999" xr:uid="{00000000-0005-0000-0000-000003140000}"/>
    <cellStyle name="Header2 3 3 5 4 2 2" xfId="10572" xr:uid="{00000000-0005-0000-0000-000003140000}"/>
    <cellStyle name="Header2 3 3 5 4 3" xfId="9238" xr:uid="{00000000-0005-0000-0000-000002140000}"/>
    <cellStyle name="Header2 3 3 5 5" xfId="7996" xr:uid="{00000000-0005-0000-0000-000004140000}"/>
    <cellStyle name="Header2 3 3 5 5 2" xfId="10569" xr:uid="{00000000-0005-0000-0000-000004140000}"/>
    <cellStyle name="Header2 3 3 5 6" xfId="9235" xr:uid="{00000000-0005-0000-0000-0000FD130000}"/>
    <cellStyle name="Header2 3 3 6" xfId="6398" xr:uid="{00000000-0005-0000-0000-000005140000}"/>
    <cellStyle name="Header2 3 3 6 2" xfId="6399" xr:uid="{00000000-0005-0000-0000-000006140000}"/>
    <cellStyle name="Header2 3 3 6 2 2" xfId="8001" xr:uid="{00000000-0005-0000-0000-000007140000}"/>
    <cellStyle name="Header2 3 3 6 2 2 2" xfId="10574" xr:uid="{00000000-0005-0000-0000-000007140000}"/>
    <cellStyle name="Header2 3 3 6 2 3" xfId="9240" xr:uid="{00000000-0005-0000-0000-000006140000}"/>
    <cellStyle name="Header2 3 3 6 3" xfId="6400" xr:uid="{00000000-0005-0000-0000-000008140000}"/>
    <cellStyle name="Header2 3 3 6 3 2" xfId="8002" xr:uid="{00000000-0005-0000-0000-000009140000}"/>
    <cellStyle name="Header2 3 3 6 3 2 2" xfId="10575" xr:uid="{00000000-0005-0000-0000-000009140000}"/>
    <cellStyle name="Header2 3 3 6 3 3" xfId="9241" xr:uid="{00000000-0005-0000-0000-000008140000}"/>
    <cellStyle name="Header2 3 3 6 4" xfId="6401" xr:uid="{00000000-0005-0000-0000-00000A140000}"/>
    <cellStyle name="Header2 3 3 6 4 2" xfId="8003" xr:uid="{00000000-0005-0000-0000-00000B140000}"/>
    <cellStyle name="Header2 3 3 6 4 2 2" xfId="10576" xr:uid="{00000000-0005-0000-0000-00000B140000}"/>
    <cellStyle name="Header2 3 3 6 4 3" xfId="9242" xr:uid="{00000000-0005-0000-0000-00000A140000}"/>
    <cellStyle name="Header2 3 3 6 5" xfId="8000" xr:uid="{00000000-0005-0000-0000-00000C140000}"/>
    <cellStyle name="Header2 3 3 6 5 2" xfId="10573" xr:uid="{00000000-0005-0000-0000-00000C140000}"/>
    <cellStyle name="Header2 3 3 6 6" xfId="9239" xr:uid="{00000000-0005-0000-0000-000005140000}"/>
    <cellStyle name="Header2 3 3 7" xfId="6402" xr:uid="{00000000-0005-0000-0000-00000D140000}"/>
    <cellStyle name="Header2 3 3 7 2" xfId="8004" xr:uid="{00000000-0005-0000-0000-00000E140000}"/>
    <cellStyle name="Header2 3 3 7 2 2" xfId="10577" xr:uid="{00000000-0005-0000-0000-00000E140000}"/>
    <cellStyle name="Header2 3 3 7 3" xfId="9243" xr:uid="{00000000-0005-0000-0000-00000D140000}"/>
    <cellStyle name="Header2 3 3 8" xfId="6403" xr:uid="{00000000-0005-0000-0000-00000F140000}"/>
    <cellStyle name="Header2 3 3 8 2" xfId="8005" xr:uid="{00000000-0005-0000-0000-000010140000}"/>
    <cellStyle name="Header2 3 3 8 2 2" xfId="10578" xr:uid="{00000000-0005-0000-0000-000010140000}"/>
    <cellStyle name="Header2 3 3 8 3" xfId="9244" xr:uid="{00000000-0005-0000-0000-00000F140000}"/>
    <cellStyle name="Header2 3 3 9" xfId="6404" xr:uid="{00000000-0005-0000-0000-000011140000}"/>
    <cellStyle name="Header2 3 3 9 2" xfId="8006" xr:uid="{00000000-0005-0000-0000-000012140000}"/>
    <cellStyle name="Header2 3 3 9 2 2" xfId="10579" xr:uid="{00000000-0005-0000-0000-000012140000}"/>
    <cellStyle name="Header2 3 3 9 3" xfId="9245" xr:uid="{00000000-0005-0000-0000-000011140000}"/>
    <cellStyle name="Header2 3 4" xfId="6405" xr:uid="{00000000-0005-0000-0000-000013140000}"/>
    <cellStyle name="Header2 3 4 10" xfId="8007" xr:uid="{00000000-0005-0000-0000-000014140000}"/>
    <cellStyle name="Header2 3 4 10 2" xfId="10580" xr:uid="{00000000-0005-0000-0000-000014140000}"/>
    <cellStyle name="Header2 3 4 11" xfId="9246" xr:uid="{00000000-0005-0000-0000-000013140000}"/>
    <cellStyle name="Header2 3 4 2" xfId="6406" xr:uid="{00000000-0005-0000-0000-000015140000}"/>
    <cellStyle name="Header2 3 4 2 2" xfId="6407" xr:uid="{00000000-0005-0000-0000-000016140000}"/>
    <cellStyle name="Header2 3 4 2 2 2" xfId="6408" xr:uid="{00000000-0005-0000-0000-000017140000}"/>
    <cellStyle name="Header2 3 4 2 2 2 2" xfId="6409" xr:uid="{00000000-0005-0000-0000-000018140000}"/>
    <cellStyle name="Header2 3 4 2 2 2 2 2" xfId="8011" xr:uid="{00000000-0005-0000-0000-000019140000}"/>
    <cellStyle name="Header2 3 4 2 2 2 2 2 2" xfId="10584" xr:uid="{00000000-0005-0000-0000-000019140000}"/>
    <cellStyle name="Header2 3 4 2 2 2 2 3" xfId="9250" xr:uid="{00000000-0005-0000-0000-000018140000}"/>
    <cellStyle name="Header2 3 4 2 2 2 3" xfId="6410" xr:uid="{00000000-0005-0000-0000-00001A140000}"/>
    <cellStyle name="Header2 3 4 2 2 2 3 2" xfId="8012" xr:uid="{00000000-0005-0000-0000-00001B140000}"/>
    <cellStyle name="Header2 3 4 2 2 2 3 2 2" xfId="10585" xr:uid="{00000000-0005-0000-0000-00001B140000}"/>
    <cellStyle name="Header2 3 4 2 2 2 3 3" xfId="9251" xr:uid="{00000000-0005-0000-0000-00001A140000}"/>
    <cellStyle name="Header2 3 4 2 2 2 4" xfId="6411" xr:uid="{00000000-0005-0000-0000-00001C140000}"/>
    <cellStyle name="Header2 3 4 2 2 2 4 2" xfId="8013" xr:uid="{00000000-0005-0000-0000-00001D140000}"/>
    <cellStyle name="Header2 3 4 2 2 2 4 2 2" xfId="10586" xr:uid="{00000000-0005-0000-0000-00001D140000}"/>
    <cellStyle name="Header2 3 4 2 2 2 4 3" xfId="9252" xr:uid="{00000000-0005-0000-0000-00001C140000}"/>
    <cellStyle name="Header2 3 4 2 2 2 5" xfId="8010" xr:uid="{00000000-0005-0000-0000-00001E140000}"/>
    <cellStyle name="Header2 3 4 2 2 2 5 2" xfId="10583" xr:uid="{00000000-0005-0000-0000-00001E140000}"/>
    <cellStyle name="Header2 3 4 2 2 2 6" xfId="9249" xr:uid="{00000000-0005-0000-0000-000017140000}"/>
    <cellStyle name="Header2 3 4 2 2 3" xfId="6412" xr:uid="{00000000-0005-0000-0000-00001F140000}"/>
    <cellStyle name="Header2 3 4 2 2 3 2" xfId="8014" xr:uid="{00000000-0005-0000-0000-000020140000}"/>
    <cellStyle name="Header2 3 4 2 2 3 2 2" xfId="10587" xr:uid="{00000000-0005-0000-0000-000020140000}"/>
    <cellStyle name="Header2 3 4 2 2 3 3" xfId="9253" xr:uid="{00000000-0005-0000-0000-00001F140000}"/>
    <cellStyle name="Header2 3 4 2 2 4" xfId="6413" xr:uid="{00000000-0005-0000-0000-000021140000}"/>
    <cellStyle name="Header2 3 4 2 2 4 2" xfId="8015" xr:uid="{00000000-0005-0000-0000-000022140000}"/>
    <cellStyle name="Header2 3 4 2 2 4 2 2" xfId="10588" xr:uid="{00000000-0005-0000-0000-000022140000}"/>
    <cellStyle name="Header2 3 4 2 2 4 3" xfId="9254" xr:uid="{00000000-0005-0000-0000-000021140000}"/>
    <cellStyle name="Header2 3 4 2 2 5" xfId="6414" xr:uid="{00000000-0005-0000-0000-000023140000}"/>
    <cellStyle name="Header2 3 4 2 2 5 2" xfId="8016" xr:uid="{00000000-0005-0000-0000-000024140000}"/>
    <cellStyle name="Header2 3 4 2 2 5 2 2" xfId="10589" xr:uid="{00000000-0005-0000-0000-000024140000}"/>
    <cellStyle name="Header2 3 4 2 2 5 3" xfId="9255" xr:uid="{00000000-0005-0000-0000-000023140000}"/>
    <cellStyle name="Header2 3 4 2 2 6" xfId="8009" xr:uid="{00000000-0005-0000-0000-000025140000}"/>
    <cellStyle name="Header2 3 4 2 2 6 2" xfId="10582" xr:uid="{00000000-0005-0000-0000-000025140000}"/>
    <cellStyle name="Header2 3 4 2 2 7" xfId="9248" xr:uid="{00000000-0005-0000-0000-000016140000}"/>
    <cellStyle name="Header2 3 4 2 3" xfId="6415" xr:uid="{00000000-0005-0000-0000-000026140000}"/>
    <cellStyle name="Header2 3 4 2 3 2" xfId="6416" xr:uid="{00000000-0005-0000-0000-000027140000}"/>
    <cellStyle name="Header2 3 4 2 3 2 2" xfId="8018" xr:uid="{00000000-0005-0000-0000-000028140000}"/>
    <cellStyle name="Header2 3 4 2 3 2 2 2" xfId="10591" xr:uid="{00000000-0005-0000-0000-000028140000}"/>
    <cellStyle name="Header2 3 4 2 3 2 3" xfId="9257" xr:uid="{00000000-0005-0000-0000-000027140000}"/>
    <cellStyle name="Header2 3 4 2 3 3" xfId="6417" xr:uid="{00000000-0005-0000-0000-000029140000}"/>
    <cellStyle name="Header2 3 4 2 3 3 2" xfId="8019" xr:uid="{00000000-0005-0000-0000-00002A140000}"/>
    <cellStyle name="Header2 3 4 2 3 3 2 2" xfId="10592" xr:uid="{00000000-0005-0000-0000-00002A140000}"/>
    <cellStyle name="Header2 3 4 2 3 3 3" xfId="9258" xr:uid="{00000000-0005-0000-0000-000029140000}"/>
    <cellStyle name="Header2 3 4 2 3 4" xfId="6418" xr:uid="{00000000-0005-0000-0000-00002B140000}"/>
    <cellStyle name="Header2 3 4 2 3 4 2" xfId="8020" xr:uid="{00000000-0005-0000-0000-00002C140000}"/>
    <cellStyle name="Header2 3 4 2 3 4 2 2" xfId="10593" xr:uid="{00000000-0005-0000-0000-00002C140000}"/>
    <cellStyle name="Header2 3 4 2 3 4 3" xfId="9259" xr:uid="{00000000-0005-0000-0000-00002B140000}"/>
    <cellStyle name="Header2 3 4 2 3 5" xfId="8017" xr:uid="{00000000-0005-0000-0000-00002D140000}"/>
    <cellStyle name="Header2 3 4 2 3 5 2" xfId="10590" xr:uid="{00000000-0005-0000-0000-00002D140000}"/>
    <cellStyle name="Header2 3 4 2 3 6" xfId="9256" xr:uid="{00000000-0005-0000-0000-000026140000}"/>
    <cellStyle name="Header2 3 4 2 4" xfId="6419" xr:uid="{00000000-0005-0000-0000-00002E140000}"/>
    <cellStyle name="Header2 3 4 2 4 2" xfId="6420" xr:uid="{00000000-0005-0000-0000-00002F140000}"/>
    <cellStyle name="Header2 3 4 2 4 2 2" xfId="8022" xr:uid="{00000000-0005-0000-0000-000030140000}"/>
    <cellStyle name="Header2 3 4 2 4 2 2 2" xfId="10595" xr:uid="{00000000-0005-0000-0000-000030140000}"/>
    <cellStyle name="Header2 3 4 2 4 2 3" xfId="9261" xr:uid="{00000000-0005-0000-0000-00002F140000}"/>
    <cellStyle name="Header2 3 4 2 4 3" xfId="6421" xr:uid="{00000000-0005-0000-0000-000031140000}"/>
    <cellStyle name="Header2 3 4 2 4 3 2" xfId="8023" xr:uid="{00000000-0005-0000-0000-000032140000}"/>
    <cellStyle name="Header2 3 4 2 4 3 2 2" xfId="10596" xr:uid="{00000000-0005-0000-0000-000032140000}"/>
    <cellStyle name="Header2 3 4 2 4 3 3" xfId="9262" xr:uid="{00000000-0005-0000-0000-000031140000}"/>
    <cellStyle name="Header2 3 4 2 4 4" xfId="6422" xr:uid="{00000000-0005-0000-0000-000033140000}"/>
    <cellStyle name="Header2 3 4 2 4 4 2" xfId="8024" xr:uid="{00000000-0005-0000-0000-000034140000}"/>
    <cellStyle name="Header2 3 4 2 4 4 2 2" xfId="10597" xr:uid="{00000000-0005-0000-0000-000034140000}"/>
    <cellStyle name="Header2 3 4 2 4 4 3" xfId="9263" xr:uid="{00000000-0005-0000-0000-000033140000}"/>
    <cellStyle name="Header2 3 4 2 4 5" xfId="8021" xr:uid="{00000000-0005-0000-0000-000035140000}"/>
    <cellStyle name="Header2 3 4 2 4 5 2" xfId="10594" xr:uid="{00000000-0005-0000-0000-000035140000}"/>
    <cellStyle name="Header2 3 4 2 4 6" xfId="9260" xr:uid="{00000000-0005-0000-0000-00002E140000}"/>
    <cellStyle name="Header2 3 4 2 5" xfId="6423" xr:uid="{00000000-0005-0000-0000-000036140000}"/>
    <cellStyle name="Header2 3 4 2 5 2" xfId="8025" xr:uid="{00000000-0005-0000-0000-000037140000}"/>
    <cellStyle name="Header2 3 4 2 5 2 2" xfId="10598" xr:uid="{00000000-0005-0000-0000-000037140000}"/>
    <cellStyle name="Header2 3 4 2 5 3" xfId="9264" xr:uid="{00000000-0005-0000-0000-000036140000}"/>
    <cellStyle name="Header2 3 4 2 6" xfId="6424" xr:uid="{00000000-0005-0000-0000-000038140000}"/>
    <cellStyle name="Header2 3 4 2 6 2" xfId="8026" xr:uid="{00000000-0005-0000-0000-000039140000}"/>
    <cellStyle name="Header2 3 4 2 6 2 2" xfId="10599" xr:uid="{00000000-0005-0000-0000-000039140000}"/>
    <cellStyle name="Header2 3 4 2 6 3" xfId="9265" xr:uid="{00000000-0005-0000-0000-000038140000}"/>
    <cellStyle name="Header2 3 4 2 7" xfId="6425" xr:uid="{00000000-0005-0000-0000-00003A140000}"/>
    <cellStyle name="Header2 3 4 2 7 2" xfId="8027" xr:uid="{00000000-0005-0000-0000-00003B140000}"/>
    <cellStyle name="Header2 3 4 2 7 2 2" xfId="10600" xr:uid="{00000000-0005-0000-0000-00003B140000}"/>
    <cellStyle name="Header2 3 4 2 7 3" xfId="9266" xr:uid="{00000000-0005-0000-0000-00003A140000}"/>
    <cellStyle name="Header2 3 4 2 8" xfId="8008" xr:uid="{00000000-0005-0000-0000-00003C140000}"/>
    <cellStyle name="Header2 3 4 2 8 2" xfId="10581" xr:uid="{00000000-0005-0000-0000-00003C140000}"/>
    <cellStyle name="Header2 3 4 2 9" xfId="9247" xr:uid="{00000000-0005-0000-0000-000015140000}"/>
    <cellStyle name="Header2 3 4 3" xfId="6426" xr:uid="{00000000-0005-0000-0000-00003D140000}"/>
    <cellStyle name="Header2 3 4 3 2" xfId="6427" xr:uid="{00000000-0005-0000-0000-00003E140000}"/>
    <cellStyle name="Header2 3 4 3 2 2" xfId="6428" xr:uid="{00000000-0005-0000-0000-00003F140000}"/>
    <cellStyle name="Header2 3 4 3 2 2 2" xfId="6429" xr:uid="{00000000-0005-0000-0000-000040140000}"/>
    <cellStyle name="Header2 3 4 3 2 2 2 2" xfId="8031" xr:uid="{00000000-0005-0000-0000-000041140000}"/>
    <cellStyle name="Header2 3 4 3 2 2 2 2 2" xfId="10604" xr:uid="{00000000-0005-0000-0000-000041140000}"/>
    <cellStyle name="Header2 3 4 3 2 2 2 3" xfId="9270" xr:uid="{00000000-0005-0000-0000-000040140000}"/>
    <cellStyle name="Header2 3 4 3 2 2 3" xfId="6430" xr:uid="{00000000-0005-0000-0000-000042140000}"/>
    <cellStyle name="Header2 3 4 3 2 2 3 2" xfId="8032" xr:uid="{00000000-0005-0000-0000-000043140000}"/>
    <cellStyle name="Header2 3 4 3 2 2 3 2 2" xfId="10605" xr:uid="{00000000-0005-0000-0000-000043140000}"/>
    <cellStyle name="Header2 3 4 3 2 2 3 3" xfId="9271" xr:uid="{00000000-0005-0000-0000-000042140000}"/>
    <cellStyle name="Header2 3 4 3 2 2 4" xfId="6431" xr:uid="{00000000-0005-0000-0000-000044140000}"/>
    <cellStyle name="Header2 3 4 3 2 2 4 2" xfId="8033" xr:uid="{00000000-0005-0000-0000-000045140000}"/>
    <cellStyle name="Header2 3 4 3 2 2 4 2 2" xfId="10606" xr:uid="{00000000-0005-0000-0000-000045140000}"/>
    <cellStyle name="Header2 3 4 3 2 2 4 3" xfId="9272" xr:uid="{00000000-0005-0000-0000-000044140000}"/>
    <cellStyle name="Header2 3 4 3 2 2 5" xfId="8030" xr:uid="{00000000-0005-0000-0000-000046140000}"/>
    <cellStyle name="Header2 3 4 3 2 2 5 2" xfId="10603" xr:uid="{00000000-0005-0000-0000-000046140000}"/>
    <cellStyle name="Header2 3 4 3 2 2 6" xfId="9269" xr:uid="{00000000-0005-0000-0000-00003F140000}"/>
    <cellStyle name="Header2 3 4 3 2 3" xfId="6432" xr:uid="{00000000-0005-0000-0000-000047140000}"/>
    <cellStyle name="Header2 3 4 3 2 3 2" xfId="8034" xr:uid="{00000000-0005-0000-0000-000048140000}"/>
    <cellStyle name="Header2 3 4 3 2 3 2 2" xfId="10607" xr:uid="{00000000-0005-0000-0000-000048140000}"/>
    <cellStyle name="Header2 3 4 3 2 3 3" xfId="9273" xr:uid="{00000000-0005-0000-0000-000047140000}"/>
    <cellStyle name="Header2 3 4 3 2 4" xfId="6433" xr:uid="{00000000-0005-0000-0000-000049140000}"/>
    <cellStyle name="Header2 3 4 3 2 4 2" xfId="8035" xr:uid="{00000000-0005-0000-0000-00004A140000}"/>
    <cellStyle name="Header2 3 4 3 2 4 2 2" xfId="10608" xr:uid="{00000000-0005-0000-0000-00004A140000}"/>
    <cellStyle name="Header2 3 4 3 2 4 3" xfId="9274" xr:uid="{00000000-0005-0000-0000-000049140000}"/>
    <cellStyle name="Header2 3 4 3 2 5" xfId="6434" xr:uid="{00000000-0005-0000-0000-00004B140000}"/>
    <cellStyle name="Header2 3 4 3 2 5 2" xfId="8036" xr:uid="{00000000-0005-0000-0000-00004C140000}"/>
    <cellStyle name="Header2 3 4 3 2 5 2 2" xfId="10609" xr:uid="{00000000-0005-0000-0000-00004C140000}"/>
    <cellStyle name="Header2 3 4 3 2 5 3" xfId="9275" xr:uid="{00000000-0005-0000-0000-00004B140000}"/>
    <cellStyle name="Header2 3 4 3 2 6" xfId="8029" xr:uid="{00000000-0005-0000-0000-00004D140000}"/>
    <cellStyle name="Header2 3 4 3 2 6 2" xfId="10602" xr:uid="{00000000-0005-0000-0000-00004D140000}"/>
    <cellStyle name="Header2 3 4 3 2 7" xfId="9268" xr:uid="{00000000-0005-0000-0000-00003E140000}"/>
    <cellStyle name="Header2 3 4 3 3" xfId="6435" xr:uid="{00000000-0005-0000-0000-00004E140000}"/>
    <cellStyle name="Header2 3 4 3 3 2" xfId="6436" xr:uid="{00000000-0005-0000-0000-00004F140000}"/>
    <cellStyle name="Header2 3 4 3 3 2 2" xfId="8038" xr:uid="{00000000-0005-0000-0000-000050140000}"/>
    <cellStyle name="Header2 3 4 3 3 2 2 2" xfId="10611" xr:uid="{00000000-0005-0000-0000-000050140000}"/>
    <cellStyle name="Header2 3 4 3 3 2 3" xfId="9277" xr:uid="{00000000-0005-0000-0000-00004F140000}"/>
    <cellStyle name="Header2 3 4 3 3 3" xfId="6437" xr:uid="{00000000-0005-0000-0000-000051140000}"/>
    <cellStyle name="Header2 3 4 3 3 3 2" xfId="8039" xr:uid="{00000000-0005-0000-0000-000052140000}"/>
    <cellStyle name="Header2 3 4 3 3 3 2 2" xfId="10612" xr:uid="{00000000-0005-0000-0000-000052140000}"/>
    <cellStyle name="Header2 3 4 3 3 3 3" xfId="9278" xr:uid="{00000000-0005-0000-0000-000051140000}"/>
    <cellStyle name="Header2 3 4 3 3 4" xfId="6438" xr:uid="{00000000-0005-0000-0000-000053140000}"/>
    <cellStyle name="Header2 3 4 3 3 4 2" xfId="8040" xr:uid="{00000000-0005-0000-0000-000054140000}"/>
    <cellStyle name="Header2 3 4 3 3 4 2 2" xfId="10613" xr:uid="{00000000-0005-0000-0000-000054140000}"/>
    <cellStyle name="Header2 3 4 3 3 4 3" xfId="9279" xr:uid="{00000000-0005-0000-0000-000053140000}"/>
    <cellStyle name="Header2 3 4 3 3 5" xfId="8037" xr:uid="{00000000-0005-0000-0000-000055140000}"/>
    <cellStyle name="Header2 3 4 3 3 5 2" xfId="10610" xr:uid="{00000000-0005-0000-0000-000055140000}"/>
    <cellStyle name="Header2 3 4 3 3 6" xfId="9276" xr:uid="{00000000-0005-0000-0000-00004E140000}"/>
    <cellStyle name="Header2 3 4 3 4" xfId="6439" xr:uid="{00000000-0005-0000-0000-000056140000}"/>
    <cellStyle name="Header2 3 4 3 4 2" xfId="6440" xr:uid="{00000000-0005-0000-0000-000057140000}"/>
    <cellStyle name="Header2 3 4 3 4 2 2" xfId="8042" xr:uid="{00000000-0005-0000-0000-000058140000}"/>
    <cellStyle name="Header2 3 4 3 4 2 2 2" xfId="10615" xr:uid="{00000000-0005-0000-0000-000058140000}"/>
    <cellStyle name="Header2 3 4 3 4 2 3" xfId="9281" xr:uid="{00000000-0005-0000-0000-000057140000}"/>
    <cellStyle name="Header2 3 4 3 4 3" xfId="6441" xr:uid="{00000000-0005-0000-0000-000059140000}"/>
    <cellStyle name="Header2 3 4 3 4 3 2" xfId="8043" xr:uid="{00000000-0005-0000-0000-00005A140000}"/>
    <cellStyle name="Header2 3 4 3 4 3 2 2" xfId="10616" xr:uid="{00000000-0005-0000-0000-00005A140000}"/>
    <cellStyle name="Header2 3 4 3 4 3 3" xfId="9282" xr:uid="{00000000-0005-0000-0000-000059140000}"/>
    <cellStyle name="Header2 3 4 3 4 4" xfId="6442" xr:uid="{00000000-0005-0000-0000-00005B140000}"/>
    <cellStyle name="Header2 3 4 3 4 4 2" xfId="8044" xr:uid="{00000000-0005-0000-0000-00005C140000}"/>
    <cellStyle name="Header2 3 4 3 4 4 2 2" xfId="10617" xr:uid="{00000000-0005-0000-0000-00005C140000}"/>
    <cellStyle name="Header2 3 4 3 4 4 3" xfId="9283" xr:uid="{00000000-0005-0000-0000-00005B140000}"/>
    <cellStyle name="Header2 3 4 3 4 5" xfId="8041" xr:uid="{00000000-0005-0000-0000-00005D140000}"/>
    <cellStyle name="Header2 3 4 3 4 5 2" xfId="10614" xr:uid="{00000000-0005-0000-0000-00005D140000}"/>
    <cellStyle name="Header2 3 4 3 4 6" xfId="9280" xr:uid="{00000000-0005-0000-0000-000056140000}"/>
    <cellStyle name="Header2 3 4 3 5" xfId="6443" xr:uid="{00000000-0005-0000-0000-00005E140000}"/>
    <cellStyle name="Header2 3 4 3 5 2" xfId="8045" xr:uid="{00000000-0005-0000-0000-00005F140000}"/>
    <cellStyle name="Header2 3 4 3 5 2 2" xfId="10618" xr:uid="{00000000-0005-0000-0000-00005F140000}"/>
    <cellStyle name="Header2 3 4 3 5 3" xfId="9284" xr:uid="{00000000-0005-0000-0000-00005E140000}"/>
    <cellStyle name="Header2 3 4 3 6" xfId="6444" xr:uid="{00000000-0005-0000-0000-000060140000}"/>
    <cellStyle name="Header2 3 4 3 6 2" xfId="8046" xr:uid="{00000000-0005-0000-0000-000061140000}"/>
    <cellStyle name="Header2 3 4 3 6 2 2" xfId="10619" xr:uid="{00000000-0005-0000-0000-000061140000}"/>
    <cellStyle name="Header2 3 4 3 6 3" xfId="9285" xr:uid="{00000000-0005-0000-0000-000060140000}"/>
    <cellStyle name="Header2 3 4 3 7" xfId="6445" xr:uid="{00000000-0005-0000-0000-000062140000}"/>
    <cellStyle name="Header2 3 4 3 7 2" xfId="8047" xr:uid="{00000000-0005-0000-0000-000063140000}"/>
    <cellStyle name="Header2 3 4 3 7 2 2" xfId="10620" xr:uid="{00000000-0005-0000-0000-000063140000}"/>
    <cellStyle name="Header2 3 4 3 7 3" xfId="9286" xr:uid="{00000000-0005-0000-0000-000062140000}"/>
    <cellStyle name="Header2 3 4 3 8" xfId="8028" xr:uid="{00000000-0005-0000-0000-000064140000}"/>
    <cellStyle name="Header2 3 4 3 8 2" xfId="10601" xr:uid="{00000000-0005-0000-0000-000064140000}"/>
    <cellStyle name="Header2 3 4 3 9" xfId="9267" xr:uid="{00000000-0005-0000-0000-00003D140000}"/>
    <cellStyle name="Header2 3 4 4" xfId="6446" xr:uid="{00000000-0005-0000-0000-000065140000}"/>
    <cellStyle name="Header2 3 4 4 2" xfId="6447" xr:uid="{00000000-0005-0000-0000-000066140000}"/>
    <cellStyle name="Header2 3 4 4 2 2" xfId="6448" xr:uid="{00000000-0005-0000-0000-000067140000}"/>
    <cellStyle name="Header2 3 4 4 2 2 2" xfId="8050" xr:uid="{00000000-0005-0000-0000-000068140000}"/>
    <cellStyle name="Header2 3 4 4 2 2 2 2" xfId="10623" xr:uid="{00000000-0005-0000-0000-000068140000}"/>
    <cellStyle name="Header2 3 4 4 2 2 3" xfId="9289" xr:uid="{00000000-0005-0000-0000-000067140000}"/>
    <cellStyle name="Header2 3 4 4 2 3" xfId="6449" xr:uid="{00000000-0005-0000-0000-000069140000}"/>
    <cellStyle name="Header2 3 4 4 2 3 2" xfId="8051" xr:uid="{00000000-0005-0000-0000-00006A140000}"/>
    <cellStyle name="Header2 3 4 4 2 3 2 2" xfId="10624" xr:uid="{00000000-0005-0000-0000-00006A140000}"/>
    <cellStyle name="Header2 3 4 4 2 3 3" xfId="9290" xr:uid="{00000000-0005-0000-0000-000069140000}"/>
    <cellStyle name="Header2 3 4 4 2 4" xfId="6450" xr:uid="{00000000-0005-0000-0000-00006B140000}"/>
    <cellStyle name="Header2 3 4 4 2 4 2" xfId="8052" xr:uid="{00000000-0005-0000-0000-00006C140000}"/>
    <cellStyle name="Header2 3 4 4 2 4 2 2" xfId="10625" xr:uid="{00000000-0005-0000-0000-00006C140000}"/>
    <cellStyle name="Header2 3 4 4 2 4 3" xfId="9291" xr:uid="{00000000-0005-0000-0000-00006B140000}"/>
    <cellStyle name="Header2 3 4 4 2 5" xfId="8049" xr:uid="{00000000-0005-0000-0000-00006D140000}"/>
    <cellStyle name="Header2 3 4 4 2 5 2" xfId="10622" xr:uid="{00000000-0005-0000-0000-00006D140000}"/>
    <cellStyle name="Header2 3 4 4 2 6" xfId="9288" xr:uid="{00000000-0005-0000-0000-000066140000}"/>
    <cellStyle name="Header2 3 4 4 3" xfId="6451" xr:uid="{00000000-0005-0000-0000-00006E140000}"/>
    <cellStyle name="Header2 3 4 4 3 2" xfId="8053" xr:uid="{00000000-0005-0000-0000-00006F140000}"/>
    <cellStyle name="Header2 3 4 4 3 2 2" xfId="10626" xr:uid="{00000000-0005-0000-0000-00006F140000}"/>
    <cellStyle name="Header2 3 4 4 3 3" xfId="9292" xr:uid="{00000000-0005-0000-0000-00006E140000}"/>
    <cellStyle name="Header2 3 4 4 4" xfId="6452" xr:uid="{00000000-0005-0000-0000-000070140000}"/>
    <cellStyle name="Header2 3 4 4 4 2" xfId="8054" xr:uid="{00000000-0005-0000-0000-000071140000}"/>
    <cellStyle name="Header2 3 4 4 4 2 2" xfId="10627" xr:uid="{00000000-0005-0000-0000-000071140000}"/>
    <cellStyle name="Header2 3 4 4 4 3" xfId="9293" xr:uid="{00000000-0005-0000-0000-000070140000}"/>
    <cellStyle name="Header2 3 4 4 5" xfId="6453" xr:uid="{00000000-0005-0000-0000-000072140000}"/>
    <cellStyle name="Header2 3 4 4 5 2" xfId="8055" xr:uid="{00000000-0005-0000-0000-000073140000}"/>
    <cellStyle name="Header2 3 4 4 5 2 2" xfId="10628" xr:uid="{00000000-0005-0000-0000-000073140000}"/>
    <cellStyle name="Header2 3 4 4 5 3" xfId="9294" xr:uid="{00000000-0005-0000-0000-000072140000}"/>
    <cellStyle name="Header2 3 4 4 6" xfId="8048" xr:uid="{00000000-0005-0000-0000-000074140000}"/>
    <cellStyle name="Header2 3 4 4 6 2" xfId="10621" xr:uid="{00000000-0005-0000-0000-000074140000}"/>
    <cellStyle name="Header2 3 4 4 7" xfId="9287" xr:uid="{00000000-0005-0000-0000-000065140000}"/>
    <cellStyle name="Header2 3 4 5" xfId="6454" xr:uid="{00000000-0005-0000-0000-000075140000}"/>
    <cellStyle name="Header2 3 4 5 2" xfId="6455" xr:uid="{00000000-0005-0000-0000-000076140000}"/>
    <cellStyle name="Header2 3 4 5 2 2" xfId="8057" xr:uid="{00000000-0005-0000-0000-000077140000}"/>
    <cellStyle name="Header2 3 4 5 2 2 2" xfId="10630" xr:uid="{00000000-0005-0000-0000-000077140000}"/>
    <cellStyle name="Header2 3 4 5 2 3" xfId="9296" xr:uid="{00000000-0005-0000-0000-000076140000}"/>
    <cellStyle name="Header2 3 4 5 3" xfId="6456" xr:uid="{00000000-0005-0000-0000-000078140000}"/>
    <cellStyle name="Header2 3 4 5 3 2" xfId="8058" xr:uid="{00000000-0005-0000-0000-000079140000}"/>
    <cellStyle name="Header2 3 4 5 3 2 2" xfId="10631" xr:uid="{00000000-0005-0000-0000-000079140000}"/>
    <cellStyle name="Header2 3 4 5 3 3" xfId="9297" xr:uid="{00000000-0005-0000-0000-000078140000}"/>
    <cellStyle name="Header2 3 4 5 4" xfId="6457" xr:uid="{00000000-0005-0000-0000-00007A140000}"/>
    <cellStyle name="Header2 3 4 5 4 2" xfId="8059" xr:uid="{00000000-0005-0000-0000-00007B140000}"/>
    <cellStyle name="Header2 3 4 5 4 2 2" xfId="10632" xr:uid="{00000000-0005-0000-0000-00007B140000}"/>
    <cellStyle name="Header2 3 4 5 4 3" xfId="9298" xr:uid="{00000000-0005-0000-0000-00007A140000}"/>
    <cellStyle name="Header2 3 4 5 5" xfId="8056" xr:uid="{00000000-0005-0000-0000-00007C140000}"/>
    <cellStyle name="Header2 3 4 5 5 2" xfId="10629" xr:uid="{00000000-0005-0000-0000-00007C140000}"/>
    <cellStyle name="Header2 3 4 5 6" xfId="9295" xr:uid="{00000000-0005-0000-0000-000075140000}"/>
    <cellStyle name="Header2 3 4 6" xfId="6458" xr:uid="{00000000-0005-0000-0000-00007D140000}"/>
    <cellStyle name="Header2 3 4 6 2" xfId="6459" xr:uid="{00000000-0005-0000-0000-00007E140000}"/>
    <cellStyle name="Header2 3 4 6 2 2" xfId="8061" xr:uid="{00000000-0005-0000-0000-00007F140000}"/>
    <cellStyle name="Header2 3 4 6 2 2 2" xfId="10634" xr:uid="{00000000-0005-0000-0000-00007F140000}"/>
    <cellStyle name="Header2 3 4 6 2 3" xfId="9300" xr:uid="{00000000-0005-0000-0000-00007E140000}"/>
    <cellStyle name="Header2 3 4 6 3" xfId="6460" xr:uid="{00000000-0005-0000-0000-000080140000}"/>
    <cellStyle name="Header2 3 4 6 3 2" xfId="8062" xr:uid="{00000000-0005-0000-0000-000081140000}"/>
    <cellStyle name="Header2 3 4 6 3 2 2" xfId="10635" xr:uid="{00000000-0005-0000-0000-000081140000}"/>
    <cellStyle name="Header2 3 4 6 3 3" xfId="9301" xr:uid="{00000000-0005-0000-0000-000080140000}"/>
    <cellStyle name="Header2 3 4 6 4" xfId="6461" xr:uid="{00000000-0005-0000-0000-000082140000}"/>
    <cellStyle name="Header2 3 4 6 4 2" xfId="8063" xr:uid="{00000000-0005-0000-0000-000083140000}"/>
    <cellStyle name="Header2 3 4 6 4 2 2" xfId="10636" xr:uid="{00000000-0005-0000-0000-000083140000}"/>
    <cellStyle name="Header2 3 4 6 4 3" xfId="9302" xr:uid="{00000000-0005-0000-0000-000082140000}"/>
    <cellStyle name="Header2 3 4 6 5" xfId="8060" xr:uid="{00000000-0005-0000-0000-000084140000}"/>
    <cellStyle name="Header2 3 4 6 5 2" xfId="10633" xr:uid="{00000000-0005-0000-0000-000084140000}"/>
    <cellStyle name="Header2 3 4 6 6" xfId="9299" xr:uid="{00000000-0005-0000-0000-00007D140000}"/>
    <cellStyle name="Header2 3 4 7" xfId="6462" xr:uid="{00000000-0005-0000-0000-000085140000}"/>
    <cellStyle name="Header2 3 4 7 2" xfId="8064" xr:uid="{00000000-0005-0000-0000-000086140000}"/>
    <cellStyle name="Header2 3 4 7 2 2" xfId="10637" xr:uid="{00000000-0005-0000-0000-000086140000}"/>
    <cellStyle name="Header2 3 4 7 3" xfId="9303" xr:uid="{00000000-0005-0000-0000-000085140000}"/>
    <cellStyle name="Header2 3 4 8" xfId="6463" xr:uid="{00000000-0005-0000-0000-000087140000}"/>
    <cellStyle name="Header2 3 4 8 2" xfId="8065" xr:uid="{00000000-0005-0000-0000-000088140000}"/>
    <cellStyle name="Header2 3 4 8 2 2" xfId="10638" xr:uid="{00000000-0005-0000-0000-000088140000}"/>
    <cellStyle name="Header2 3 4 8 3" xfId="9304" xr:uid="{00000000-0005-0000-0000-000087140000}"/>
    <cellStyle name="Header2 3 4 9" xfId="6464" xr:uid="{00000000-0005-0000-0000-000089140000}"/>
    <cellStyle name="Header2 3 4 9 2" xfId="8066" xr:uid="{00000000-0005-0000-0000-00008A140000}"/>
    <cellStyle name="Header2 3 4 9 2 2" xfId="10639" xr:uid="{00000000-0005-0000-0000-00008A140000}"/>
    <cellStyle name="Header2 3 4 9 3" xfId="9305" xr:uid="{00000000-0005-0000-0000-000089140000}"/>
    <cellStyle name="Header2 3 5" xfId="6465" xr:uid="{00000000-0005-0000-0000-00008B140000}"/>
    <cellStyle name="Header2 3 5 2" xfId="6466" xr:uid="{00000000-0005-0000-0000-00008C140000}"/>
    <cellStyle name="Header2 3 5 2 2" xfId="6467" xr:uid="{00000000-0005-0000-0000-00008D140000}"/>
    <cellStyle name="Header2 3 5 2 2 2" xfId="6468" xr:uid="{00000000-0005-0000-0000-00008E140000}"/>
    <cellStyle name="Header2 3 5 2 2 2 2" xfId="8070" xr:uid="{00000000-0005-0000-0000-00008F140000}"/>
    <cellStyle name="Header2 3 5 2 2 2 2 2" xfId="10643" xr:uid="{00000000-0005-0000-0000-00008F140000}"/>
    <cellStyle name="Header2 3 5 2 2 2 3" xfId="9309" xr:uid="{00000000-0005-0000-0000-00008E140000}"/>
    <cellStyle name="Header2 3 5 2 2 3" xfId="6469" xr:uid="{00000000-0005-0000-0000-000090140000}"/>
    <cellStyle name="Header2 3 5 2 2 3 2" xfId="8071" xr:uid="{00000000-0005-0000-0000-000091140000}"/>
    <cellStyle name="Header2 3 5 2 2 3 2 2" xfId="10644" xr:uid="{00000000-0005-0000-0000-000091140000}"/>
    <cellStyle name="Header2 3 5 2 2 3 3" xfId="9310" xr:uid="{00000000-0005-0000-0000-000090140000}"/>
    <cellStyle name="Header2 3 5 2 2 4" xfId="6470" xr:uid="{00000000-0005-0000-0000-000092140000}"/>
    <cellStyle name="Header2 3 5 2 2 4 2" xfId="8072" xr:uid="{00000000-0005-0000-0000-000093140000}"/>
    <cellStyle name="Header2 3 5 2 2 4 2 2" xfId="10645" xr:uid="{00000000-0005-0000-0000-000093140000}"/>
    <cellStyle name="Header2 3 5 2 2 4 3" xfId="9311" xr:uid="{00000000-0005-0000-0000-000092140000}"/>
    <cellStyle name="Header2 3 5 2 2 5" xfId="8069" xr:uid="{00000000-0005-0000-0000-000094140000}"/>
    <cellStyle name="Header2 3 5 2 2 5 2" xfId="10642" xr:uid="{00000000-0005-0000-0000-000094140000}"/>
    <cellStyle name="Header2 3 5 2 2 6" xfId="9308" xr:uid="{00000000-0005-0000-0000-00008D140000}"/>
    <cellStyle name="Header2 3 5 2 3" xfId="6471" xr:uid="{00000000-0005-0000-0000-000095140000}"/>
    <cellStyle name="Header2 3 5 2 3 2" xfId="8073" xr:uid="{00000000-0005-0000-0000-000096140000}"/>
    <cellStyle name="Header2 3 5 2 3 2 2" xfId="10646" xr:uid="{00000000-0005-0000-0000-000096140000}"/>
    <cellStyle name="Header2 3 5 2 3 3" xfId="9312" xr:uid="{00000000-0005-0000-0000-000095140000}"/>
    <cellStyle name="Header2 3 5 2 4" xfId="6472" xr:uid="{00000000-0005-0000-0000-000097140000}"/>
    <cellStyle name="Header2 3 5 2 4 2" xfId="8074" xr:uid="{00000000-0005-0000-0000-000098140000}"/>
    <cellStyle name="Header2 3 5 2 4 2 2" xfId="10647" xr:uid="{00000000-0005-0000-0000-000098140000}"/>
    <cellStyle name="Header2 3 5 2 4 3" xfId="9313" xr:uid="{00000000-0005-0000-0000-000097140000}"/>
    <cellStyle name="Header2 3 5 2 5" xfId="6473" xr:uid="{00000000-0005-0000-0000-000099140000}"/>
    <cellStyle name="Header2 3 5 2 5 2" xfId="8075" xr:uid="{00000000-0005-0000-0000-00009A140000}"/>
    <cellStyle name="Header2 3 5 2 5 2 2" xfId="10648" xr:uid="{00000000-0005-0000-0000-00009A140000}"/>
    <cellStyle name="Header2 3 5 2 5 3" xfId="9314" xr:uid="{00000000-0005-0000-0000-000099140000}"/>
    <cellStyle name="Header2 3 5 2 6" xfId="8068" xr:uid="{00000000-0005-0000-0000-00009B140000}"/>
    <cellStyle name="Header2 3 5 2 6 2" xfId="10641" xr:uid="{00000000-0005-0000-0000-00009B140000}"/>
    <cellStyle name="Header2 3 5 2 7" xfId="9307" xr:uid="{00000000-0005-0000-0000-00008C140000}"/>
    <cellStyle name="Header2 3 5 3" xfId="6474" xr:uid="{00000000-0005-0000-0000-00009C140000}"/>
    <cellStyle name="Header2 3 5 3 2" xfId="6475" xr:uid="{00000000-0005-0000-0000-00009D140000}"/>
    <cellStyle name="Header2 3 5 3 2 2" xfId="8077" xr:uid="{00000000-0005-0000-0000-00009E140000}"/>
    <cellStyle name="Header2 3 5 3 2 2 2" xfId="10650" xr:uid="{00000000-0005-0000-0000-00009E140000}"/>
    <cellStyle name="Header2 3 5 3 2 3" xfId="9316" xr:uid="{00000000-0005-0000-0000-00009D140000}"/>
    <cellStyle name="Header2 3 5 3 3" xfId="6476" xr:uid="{00000000-0005-0000-0000-00009F140000}"/>
    <cellStyle name="Header2 3 5 3 3 2" xfId="8078" xr:uid="{00000000-0005-0000-0000-0000A0140000}"/>
    <cellStyle name="Header2 3 5 3 3 2 2" xfId="10651" xr:uid="{00000000-0005-0000-0000-0000A0140000}"/>
    <cellStyle name="Header2 3 5 3 3 3" xfId="9317" xr:uid="{00000000-0005-0000-0000-00009F140000}"/>
    <cellStyle name="Header2 3 5 3 4" xfId="6477" xr:uid="{00000000-0005-0000-0000-0000A1140000}"/>
    <cellStyle name="Header2 3 5 3 4 2" xfId="8079" xr:uid="{00000000-0005-0000-0000-0000A2140000}"/>
    <cellStyle name="Header2 3 5 3 4 2 2" xfId="10652" xr:uid="{00000000-0005-0000-0000-0000A2140000}"/>
    <cellStyle name="Header2 3 5 3 4 3" xfId="9318" xr:uid="{00000000-0005-0000-0000-0000A1140000}"/>
    <cellStyle name="Header2 3 5 3 5" xfId="8076" xr:uid="{00000000-0005-0000-0000-0000A3140000}"/>
    <cellStyle name="Header2 3 5 3 5 2" xfId="10649" xr:uid="{00000000-0005-0000-0000-0000A3140000}"/>
    <cellStyle name="Header2 3 5 3 6" xfId="9315" xr:uid="{00000000-0005-0000-0000-00009C140000}"/>
    <cellStyle name="Header2 3 5 4" xfId="6478" xr:uid="{00000000-0005-0000-0000-0000A4140000}"/>
    <cellStyle name="Header2 3 5 4 2" xfId="6479" xr:uid="{00000000-0005-0000-0000-0000A5140000}"/>
    <cellStyle name="Header2 3 5 4 2 2" xfId="8081" xr:uid="{00000000-0005-0000-0000-0000A6140000}"/>
    <cellStyle name="Header2 3 5 4 2 2 2" xfId="10654" xr:uid="{00000000-0005-0000-0000-0000A6140000}"/>
    <cellStyle name="Header2 3 5 4 2 3" xfId="9320" xr:uid="{00000000-0005-0000-0000-0000A5140000}"/>
    <cellStyle name="Header2 3 5 4 3" xfId="6480" xr:uid="{00000000-0005-0000-0000-0000A7140000}"/>
    <cellStyle name="Header2 3 5 4 3 2" xfId="8082" xr:uid="{00000000-0005-0000-0000-0000A8140000}"/>
    <cellStyle name="Header2 3 5 4 3 2 2" xfId="10655" xr:uid="{00000000-0005-0000-0000-0000A8140000}"/>
    <cellStyle name="Header2 3 5 4 3 3" xfId="9321" xr:uid="{00000000-0005-0000-0000-0000A7140000}"/>
    <cellStyle name="Header2 3 5 4 4" xfId="6481" xr:uid="{00000000-0005-0000-0000-0000A9140000}"/>
    <cellStyle name="Header2 3 5 4 4 2" xfId="8083" xr:uid="{00000000-0005-0000-0000-0000AA140000}"/>
    <cellStyle name="Header2 3 5 4 4 2 2" xfId="10656" xr:uid="{00000000-0005-0000-0000-0000AA140000}"/>
    <cellStyle name="Header2 3 5 4 4 3" xfId="9322" xr:uid="{00000000-0005-0000-0000-0000A9140000}"/>
    <cellStyle name="Header2 3 5 4 5" xfId="8080" xr:uid="{00000000-0005-0000-0000-0000AB140000}"/>
    <cellStyle name="Header2 3 5 4 5 2" xfId="10653" xr:uid="{00000000-0005-0000-0000-0000AB140000}"/>
    <cellStyle name="Header2 3 5 4 6" xfId="9319" xr:uid="{00000000-0005-0000-0000-0000A4140000}"/>
    <cellStyle name="Header2 3 5 5" xfId="6482" xr:uid="{00000000-0005-0000-0000-0000AC140000}"/>
    <cellStyle name="Header2 3 5 5 2" xfId="8084" xr:uid="{00000000-0005-0000-0000-0000AD140000}"/>
    <cellStyle name="Header2 3 5 5 2 2" xfId="10657" xr:uid="{00000000-0005-0000-0000-0000AD140000}"/>
    <cellStyle name="Header2 3 5 5 3" xfId="9323" xr:uid="{00000000-0005-0000-0000-0000AC140000}"/>
    <cellStyle name="Header2 3 5 6" xfId="6483" xr:uid="{00000000-0005-0000-0000-0000AE140000}"/>
    <cellStyle name="Header2 3 5 6 2" xfId="8085" xr:uid="{00000000-0005-0000-0000-0000AF140000}"/>
    <cellStyle name="Header2 3 5 6 2 2" xfId="10658" xr:uid="{00000000-0005-0000-0000-0000AF140000}"/>
    <cellStyle name="Header2 3 5 6 3" xfId="9324" xr:uid="{00000000-0005-0000-0000-0000AE140000}"/>
    <cellStyle name="Header2 3 5 7" xfId="6484" xr:uid="{00000000-0005-0000-0000-0000B0140000}"/>
    <cellStyle name="Header2 3 5 7 2" xfId="8086" xr:uid="{00000000-0005-0000-0000-0000B1140000}"/>
    <cellStyle name="Header2 3 5 7 2 2" xfId="10659" xr:uid="{00000000-0005-0000-0000-0000B1140000}"/>
    <cellStyle name="Header2 3 5 7 3" xfId="9325" xr:uid="{00000000-0005-0000-0000-0000B0140000}"/>
    <cellStyle name="Header2 3 5 8" xfId="8067" xr:uid="{00000000-0005-0000-0000-0000B2140000}"/>
    <cellStyle name="Header2 3 5 8 2" xfId="10640" xr:uid="{00000000-0005-0000-0000-0000B2140000}"/>
    <cellStyle name="Header2 3 5 9" xfId="9306" xr:uid="{00000000-0005-0000-0000-00008B140000}"/>
    <cellStyle name="Header2 3 6" xfId="6485" xr:uid="{00000000-0005-0000-0000-0000B3140000}"/>
    <cellStyle name="Header2 3 6 2" xfId="6486" xr:uid="{00000000-0005-0000-0000-0000B4140000}"/>
    <cellStyle name="Header2 3 6 2 2" xfId="6487" xr:uid="{00000000-0005-0000-0000-0000B5140000}"/>
    <cellStyle name="Header2 3 6 2 2 2" xfId="8089" xr:uid="{00000000-0005-0000-0000-0000B6140000}"/>
    <cellStyle name="Header2 3 6 2 2 2 2" xfId="10662" xr:uid="{00000000-0005-0000-0000-0000B6140000}"/>
    <cellStyle name="Header2 3 6 2 2 3" xfId="9328" xr:uid="{00000000-0005-0000-0000-0000B5140000}"/>
    <cellStyle name="Header2 3 6 2 3" xfId="6488" xr:uid="{00000000-0005-0000-0000-0000B7140000}"/>
    <cellStyle name="Header2 3 6 2 3 2" xfId="8090" xr:uid="{00000000-0005-0000-0000-0000B8140000}"/>
    <cellStyle name="Header2 3 6 2 3 2 2" xfId="10663" xr:uid="{00000000-0005-0000-0000-0000B8140000}"/>
    <cellStyle name="Header2 3 6 2 3 3" xfId="9329" xr:uid="{00000000-0005-0000-0000-0000B7140000}"/>
    <cellStyle name="Header2 3 6 2 4" xfId="6489" xr:uid="{00000000-0005-0000-0000-0000B9140000}"/>
    <cellStyle name="Header2 3 6 2 4 2" xfId="8091" xr:uid="{00000000-0005-0000-0000-0000BA140000}"/>
    <cellStyle name="Header2 3 6 2 4 2 2" xfId="10664" xr:uid="{00000000-0005-0000-0000-0000BA140000}"/>
    <cellStyle name="Header2 3 6 2 4 3" xfId="9330" xr:uid="{00000000-0005-0000-0000-0000B9140000}"/>
    <cellStyle name="Header2 3 6 2 5" xfId="8088" xr:uid="{00000000-0005-0000-0000-0000BB140000}"/>
    <cellStyle name="Header2 3 6 2 5 2" xfId="10661" xr:uid="{00000000-0005-0000-0000-0000BB140000}"/>
    <cellStyle name="Header2 3 6 2 6" xfId="9327" xr:uid="{00000000-0005-0000-0000-0000B4140000}"/>
    <cellStyle name="Header2 3 6 3" xfId="6490" xr:uid="{00000000-0005-0000-0000-0000BC140000}"/>
    <cellStyle name="Header2 3 6 3 2" xfId="8092" xr:uid="{00000000-0005-0000-0000-0000BD140000}"/>
    <cellStyle name="Header2 3 6 3 2 2" xfId="10665" xr:uid="{00000000-0005-0000-0000-0000BD140000}"/>
    <cellStyle name="Header2 3 6 3 3" xfId="9331" xr:uid="{00000000-0005-0000-0000-0000BC140000}"/>
    <cellStyle name="Header2 3 6 4" xfId="6491" xr:uid="{00000000-0005-0000-0000-0000BE140000}"/>
    <cellStyle name="Header2 3 6 4 2" xfId="8093" xr:uid="{00000000-0005-0000-0000-0000BF140000}"/>
    <cellStyle name="Header2 3 6 4 2 2" xfId="10666" xr:uid="{00000000-0005-0000-0000-0000BF140000}"/>
    <cellStyle name="Header2 3 6 4 3" xfId="9332" xr:uid="{00000000-0005-0000-0000-0000BE140000}"/>
    <cellStyle name="Header2 3 6 5" xfId="6492" xr:uid="{00000000-0005-0000-0000-0000C0140000}"/>
    <cellStyle name="Header2 3 6 5 2" xfId="8094" xr:uid="{00000000-0005-0000-0000-0000C1140000}"/>
    <cellStyle name="Header2 3 6 5 2 2" xfId="10667" xr:uid="{00000000-0005-0000-0000-0000C1140000}"/>
    <cellStyle name="Header2 3 6 5 3" xfId="9333" xr:uid="{00000000-0005-0000-0000-0000C0140000}"/>
    <cellStyle name="Header2 3 6 6" xfId="8087" xr:uid="{00000000-0005-0000-0000-0000C2140000}"/>
    <cellStyle name="Header2 3 6 6 2" xfId="10660" xr:uid="{00000000-0005-0000-0000-0000C2140000}"/>
    <cellStyle name="Header2 3 6 7" xfId="9326" xr:uid="{00000000-0005-0000-0000-0000B3140000}"/>
    <cellStyle name="Header2 3 7" xfId="6493" xr:uid="{00000000-0005-0000-0000-0000C3140000}"/>
    <cellStyle name="Header2 3 7 2" xfId="6494" xr:uid="{00000000-0005-0000-0000-0000C4140000}"/>
    <cellStyle name="Header2 3 7 2 2" xfId="8096" xr:uid="{00000000-0005-0000-0000-0000C5140000}"/>
    <cellStyle name="Header2 3 7 2 2 2" xfId="10669" xr:uid="{00000000-0005-0000-0000-0000C5140000}"/>
    <cellStyle name="Header2 3 7 2 3" xfId="9335" xr:uid="{00000000-0005-0000-0000-0000C4140000}"/>
    <cellStyle name="Header2 3 7 3" xfId="6495" xr:uid="{00000000-0005-0000-0000-0000C6140000}"/>
    <cellStyle name="Header2 3 7 3 2" xfId="8097" xr:uid="{00000000-0005-0000-0000-0000C7140000}"/>
    <cellStyle name="Header2 3 7 3 2 2" xfId="10670" xr:uid="{00000000-0005-0000-0000-0000C7140000}"/>
    <cellStyle name="Header2 3 7 3 3" xfId="9336" xr:uid="{00000000-0005-0000-0000-0000C6140000}"/>
    <cellStyle name="Header2 3 7 4" xfId="6496" xr:uid="{00000000-0005-0000-0000-0000C8140000}"/>
    <cellStyle name="Header2 3 7 4 2" xfId="8098" xr:uid="{00000000-0005-0000-0000-0000C9140000}"/>
    <cellStyle name="Header2 3 7 4 2 2" xfId="10671" xr:uid="{00000000-0005-0000-0000-0000C9140000}"/>
    <cellStyle name="Header2 3 7 4 3" xfId="9337" xr:uid="{00000000-0005-0000-0000-0000C8140000}"/>
    <cellStyle name="Header2 3 7 5" xfId="8095" xr:uid="{00000000-0005-0000-0000-0000CA140000}"/>
    <cellStyle name="Header2 3 7 5 2" xfId="10668" xr:uid="{00000000-0005-0000-0000-0000CA140000}"/>
    <cellStyle name="Header2 3 7 6" xfId="9334" xr:uid="{00000000-0005-0000-0000-0000C3140000}"/>
    <cellStyle name="Header2 3 8" xfId="6497" xr:uid="{00000000-0005-0000-0000-0000CB140000}"/>
    <cellStyle name="Header2 3 8 2" xfId="6498" xr:uid="{00000000-0005-0000-0000-0000CC140000}"/>
    <cellStyle name="Header2 3 8 2 2" xfId="8100" xr:uid="{00000000-0005-0000-0000-0000CD140000}"/>
    <cellStyle name="Header2 3 8 2 2 2" xfId="10673" xr:uid="{00000000-0005-0000-0000-0000CD140000}"/>
    <cellStyle name="Header2 3 8 2 3" xfId="9339" xr:uid="{00000000-0005-0000-0000-0000CC140000}"/>
    <cellStyle name="Header2 3 8 3" xfId="6499" xr:uid="{00000000-0005-0000-0000-0000CE140000}"/>
    <cellStyle name="Header2 3 8 3 2" xfId="8101" xr:uid="{00000000-0005-0000-0000-0000CF140000}"/>
    <cellStyle name="Header2 3 8 3 2 2" xfId="10674" xr:uid="{00000000-0005-0000-0000-0000CF140000}"/>
    <cellStyle name="Header2 3 8 3 3" xfId="9340" xr:uid="{00000000-0005-0000-0000-0000CE140000}"/>
    <cellStyle name="Header2 3 8 4" xfId="6500" xr:uid="{00000000-0005-0000-0000-0000D0140000}"/>
    <cellStyle name="Header2 3 8 4 2" xfId="8102" xr:uid="{00000000-0005-0000-0000-0000D1140000}"/>
    <cellStyle name="Header2 3 8 4 2 2" xfId="10675" xr:uid="{00000000-0005-0000-0000-0000D1140000}"/>
    <cellStyle name="Header2 3 8 4 3" xfId="9341" xr:uid="{00000000-0005-0000-0000-0000D0140000}"/>
    <cellStyle name="Header2 3 8 5" xfId="8099" xr:uid="{00000000-0005-0000-0000-0000D2140000}"/>
    <cellStyle name="Header2 3 8 5 2" xfId="10672" xr:uid="{00000000-0005-0000-0000-0000D2140000}"/>
    <cellStyle name="Header2 3 8 6" xfId="9338" xr:uid="{00000000-0005-0000-0000-0000CB140000}"/>
    <cellStyle name="Header2 3 9" xfId="6501" xr:uid="{00000000-0005-0000-0000-0000D3140000}"/>
    <cellStyle name="Header2 3 9 2" xfId="8103" xr:uid="{00000000-0005-0000-0000-0000D4140000}"/>
    <cellStyle name="Header2 3 9 2 2" xfId="10676" xr:uid="{00000000-0005-0000-0000-0000D4140000}"/>
    <cellStyle name="Header2 3 9 3" xfId="9342" xr:uid="{00000000-0005-0000-0000-0000D3140000}"/>
    <cellStyle name="Header2 4" xfId="6756" xr:uid="{00000000-0005-0000-0000-0000D5140000}"/>
    <cellStyle name="Header2 4 2" xfId="9404" xr:uid="{00000000-0005-0000-0000-0000D5140000}"/>
    <cellStyle name="Header2 5" xfId="1121" xr:uid="{00000000-0005-0000-0000-0000D6140000}"/>
    <cellStyle name="Header2 5 2" xfId="8138" xr:uid="{00000000-0005-0000-0000-0000D6140000}"/>
    <cellStyle name="Header2 6" xfId="8128" xr:uid="{00000000-0005-0000-0000-0000BB0B0000}"/>
    <cellStyle name="Heading 1" xfId="354" builtinId="16" customBuiltin="1"/>
    <cellStyle name="Heading 1 10" xfId="3593" xr:uid="{00000000-0005-0000-0000-0000D8140000}"/>
    <cellStyle name="Heading 1 11" xfId="3594" xr:uid="{00000000-0005-0000-0000-0000D9140000}"/>
    <cellStyle name="Heading 1 12" xfId="3595" xr:uid="{00000000-0005-0000-0000-0000DA140000}"/>
    <cellStyle name="Heading 1 13" xfId="3596" xr:uid="{00000000-0005-0000-0000-0000DB140000}"/>
    <cellStyle name="Heading 1 14" xfId="3597" xr:uid="{00000000-0005-0000-0000-0000DC140000}"/>
    <cellStyle name="Heading 1 2" xfId="355" xr:uid="{00000000-0005-0000-0000-0000DD140000}"/>
    <cellStyle name="Heading 1 2 2" xfId="356" xr:uid="{00000000-0005-0000-0000-0000DE140000}"/>
    <cellStyle name="Heading 1 2 2 2" xfId="3599" xr:uid="{00000000-0005-0000-0000-0000DF140000}"/>
    <cellStyle name="Heading 1 2 2 3" xfId="3598" xr:uid="{00000000-0005-0000-0000-0000E0140000}"/>
    <cellStyle name="Heading 1 2 2 4" xfId="6803" xr:uid="{00000000-0005-0000-0000-0000E1140000}"/>
    <cellStyle name="Heading 1 2 3" xfId="3600" xr:uid="{00000000-0005-0000-0000-0000E2140000}"/>
    <cellStyle name="Heading 1 2 3 2" xfId="3601" xr:uid="{00000000-0005-0000-0000-0000E3140000}"/>
    <cellStyle name="Heading 1 2 3 3" xfId="6804" xr:uid="{00000000-0005-0000-0000-0000E4140000}"/>
    <cellStyle name="Heading 1 2 4" xfId="3602" xr:uid="{00000000-0005-0000-0000-0000E5140000}"/>
    <cellStyle name="Heading 1 2 4 2" xfId="3603" xr:uid="{00000000-0005-0000-0000-0000E6140000}"/>
    <cellStyle name="Heading 1 2 4 3" xfId="6805" xr:uid="{00000000-0005-0000-0000-0000E7140000}"/>
    <cellStyle name="Heading 1 2 5" xfId="3604" xr:uid="{00000000-0005-0000-0000-0000E8140000}"/>
    <cellStyle name="Heading 1 2 6" xfId="3605" xr:uid="{00000000-0005-0000-0000-0000E9140000}"/>
    <cellStyle name="Heading 1 2 6 2" xfId="6806" xr:uid="{00000000-0005-0000-0000-0000EA140000}"/>
    <cellStyle name="Heading 1 2 7" xfId="6502" xr:uid="{00000000-0005-0000-0000-0000EB140000}"/>
    <cellStyle name="Heading 1 2 8" xfId="6643" xr:uid="{00000000-0005-0000-0000-0000EC140000}"/>
    <cellStyle name="Heading 1 2_Xl0000008" xfId="3606" xr:uid="{00000000-0005-0000-0000-0000ED140000}"/>
    <cellStyle name="Heading 1 3" xfId="357" xr:uid="{00000000-0005-0000-0000-0000EE140000}"/>
    <cellStyle name="Heading 1 3 2" xfId="3607" xr:uid="{00000000-0005-0000-0000-0000EF140000}"/>
    <cellStyle name="Heading 1 3 3" xfId="3608" xr:uid="{00000000-0005-0000-0000-0000F0140000}"/>
    <cellStyle name="Heading 1 3 3 2" xfId="6807" xr:uid="{00000000-0005-0000-0000-0000F1140000}"/>
    <cellStyle name="Heading 1 3 4" xfId="6644" xr:uid="{00000000-0005-0000-0000-0000F2140000}"/>
    <cellStyle name="Heading 1 4" xfId="358" xr:uid="{00000000-0005-0000-0000-0000F3140000}"/>
    <cellStyle name="Heading 1 4 2" xfId="1043" xr:uid="{00000000-0005-0000-0000-0000F4140000}"/>
    <cellStyle name="Heading 1 4 2 2" xfId="3609" xr:uid="{00000000-0005-0000-0000-0000F5140000}"/>
    <cellStyle name="Heading 1 4 2 3" xfId="6722" xr:uid="{00000000-0005-0000-0000-0000F6140000}"/>
    <cellStyle name="Heading 1 4 3" xfId="3610" xr:uid="{00000000-0005-0000-0000-0000F7140000}"/>
    <cellStyle name="Heading 1 4 3 2" xfId="6808" xr:uid="{00000000-0005-0000-0000-0000F8140000}"/>
    <cellStyle name="Heading 1 4 4" xfId="6664" xr:uid="{00000000-0005-0000-0000-0000F9140000}"/>
    <cellStyle name="Heading 1 5" xfId="1044" xr:uid="{00000000-0005-0000-0000-0000FA140000}"/>
    <cellStyle name="Heading 1 5 2" xfId="3611" xr:uid="{00000000-0005-0000-0000-0000FB140000}"/>
    <cellStyle name="Heading 1 5 3" xfId="3612" xr:uid="{00000000-0005-0000-0000-0000FC140000}"/>
    <cellStyle name="Heading 1 5 3 2" xfId="6809" xr:uid="{00000000-0005-0000-0000-0000FD140000}"/>
    <cellStyle name="Heading 1 5 4" xfId="6665" xr:uid="{00000000-0005-0000-0000-0000FE140000}"/>
    <cellStyle name="Heading 1 6" xfId="3613" xr:uid="{00000000-0005-0000-0000-0000FF140000}"/>
    <cellStyle name="Heading 1 6 2" xfId="3614" xr:uid="{00000000-0005-0000-0000-000000150000}"/>
    <cellStyle name="Heading 1 6 3" xfId="6810" xr:uid="{00000000-0005-0000-0000-000001150000}"/>
    <cellStyle name="Heading 1 7" xfId="3615" xr:uid="{00000000-0005-0000-0000-000002150000}"/>
    <cellStyle name="Heading 1 7 2" xfId="3616" xr:uid="{00000000-0005-0000-0000-000003150000}"/>
    <cellStyle name="Heading 1 8" xfId="3617" xr:uid="{00000000-0005-0000-0000-000004150000}"/>
    <cellStyle name="Heading 1 8 2" xfId="3618" xr:uid="{00000000-0005-0000-0000-000005150000}"/>
    <cellStyle name="Heading 1 8 3" xfId="6811" xr:uid="{00000000-0005-0000-0000-000006150000}"/>
    <cellStyle name="Heading 1 9" xfId="3619" xr:uid="{00000000-0005-0000-0000-000007150000}"/>
    <cellStyle name="Heading 1 9 2" xfId="3620" xr:uid="{00000000-0005-0000-0000-000008150000}"/>
    <cellStyle name="Heading 1 9 3" xfId="6812" xr:uid="{00000000-0005-0000-0000-000009150000}"/>
    <cellStyle name="Heading 2" xfId="359" builtinId="17" customBuiltin="1"/>
    <cellStyle name="Heading 2 10" xfId="3621" xr:uid="{00000000-0005-0000-0000-00000B150000}"/>
    <cellStyle name="Heading 2 11" xfId="3622" xr:uid="{00000000-0005-0000-0000-00000C150000}"/>
    <cellStyle name="Heading 2 12" xfId="3623" xr:uid="{00000000-0005-0000-0000-00000D150000}"/>
    <cellStyle name="Heading 2 13" xfId="3624" xr:uid="{00000000-0005-0000-0000-00000E150000}"/>
    <cellStyle name="Heading 2 14" xfId="3625" xr:uid="{00000000-0005-0000-0000-00000F150000}"/>
    <cellStyle name="Heading 2 2" xfId="360" xr:uid="{00000000-0005-0000-0000-000010150000}"/>
    <cellStyle name="Heading 2 2 2" xfId="361" xr:uid="{00000000-0005-0000-0000-000011150000}"/>
    <cellStyle name="Heading 2 2 2 2" xfId="3627" xr:uid="{00000000-0005-0000-0000-000012150000}"/>
    <cellStyle name="Heading 2 2 2 3" xfId="3626" xr:uid="{00000000-0005-0000-0000-000013150000}"/>
    <cellStyle name="Heading 2 2 2 4" xfId="6813" xr:uid="{00000000-0005-0000-0000-000014150000}"/>
    <cellStyle name="Heading 2 2 3" xfId="3628" xr:uid="{00000000-0005-0000-0000-000015150000}"/>
    <cellStyle name="Heading 2 2 3 2" xfId="3629" xr:uid="{00000000-0005-0000-0000-000016150000}"/>
    <cellStyle name="Heading 2 2 3 3" xfId="6814" xr:uid="{00000000-0005-0000-0000-000017150000}"/>
    <cellStyle name="Heading 2 2 4" xfId="3630" xr:uid="{00000000-0005-0000-0000-000018150000}"/>
    <cellStyle name="Heading 2 2 4 2" xfId="3631" xr:uid="{00000000-0005-0000-0000-000019150000}"/>
    <cellStyle name="Heading 2 2 4 3" xfId="6815" xr:uid="{00000000-0005-0000-0000-00001A150000}"/>
    <cellStyle name="Heading 2 2 5" xfId="3632" xr:uid="{00000000-0005-0000-0000-00001B150000}"/>
    <cellStyle name="Heading 2 2 6" xfId="3633" xr:uid="{00000000-0005-0000-0000-00001C150000}"/>
    <cellStyle name="Heading 2 2 6 2" xfId="6816" xr:uid="{00000000-0005-0000-0000-00001D150000}"/>
    <cellStyle name="Heading 2 2 7" xfId="6503" xr:uid="{00000000-0005-0000-0000-00001E150000}"/>
    <cellStyle name="Heading 2 2 8" xfId="6645" xr:uid="{00000000-0005-0000-0000-00001F150000}"/>
    <cellStyle name="Heading 2 2_Xl0000008" xfId="3634" xr:uid="{00000000-0005-0000-0000-000020150000}"/>
    <cellStyle name="Heading 2 3" xfId="362" xr:uid="{00000000-0005-0000-0000-000021150000}"/>
    <cellStyle name="Heading 2 3 2" xfId="3635" xr:uid="{00000000-0005-0000-0000-000022150000}"/>
    <cellStyle name="Heading 2 3 3" xfId="3636" xr:uid="{00000000-0005-0000-0000-000023150000}"/>
    <cellStyle name="Heading 2 3 3 2" xfId="6817" xr:uid="{00000000-0005-0000-0000-000024150000}"/>
    <cellStyle name="Heading 2 3 4" xfId="6646" xr:uid="{00000000-0005-0000-0000-000025150000}"/>
    <cellStyle name="Heading 2 4" xfId="363" xr:uid="{00000000-0005-0000-0000-000026150000}"/>
    <cellStyle name="Heading 2 4 2" xfId="1045" xr:uid="{00000000-0005-0000-0000-000027150000}"/>
    <cellStyle name="Heading 2 4 2 2" xfId="3637" xr:uid="{00000000-0005-0000-0000-000028150000}"/>
    <cellStyle name="Heading 2 4 2 3" xfId="6723" xr:uid="{00000000-0005-0000-0000-000029150000}"/>
    <cellStyle name="Heading 2 4 3" xfId="3638" xr:uid="{00000000-0005-0000-0000-00002A150000}"/>
    <cellStyle name="Heading 2 4 3 2" xfId="6818" xr:uid="{00000000-0005-0000-0000-00002B150000}"/>
    <cellStyle name="Heading 2 4 4" xfId="6666" xr:uid="{00000000-0005-0000-0000-00002C150000}"/>
    <cellStyle name="Heading 2 5" xfId="1046" xr:uid="{00000000-0005-0000-0000-00002D150000}"/>
    <cellStyle name="Heading 2 5 2" xfId="3639" xr:uid="{00000000-0005-0000-0000-00002E150000}"/>
    <cellStyle name="Heading 2 5 3" xfId="3640" xr:uid="{00000000-0005-0000-0000-00002F150000}"/>
    <cellStyle name="Heading 2 5 3 2" xfId="6819" xr:uid="{00000000-0005-0000-0000-000030150000}"/>
    <cellStyle name="Heading 2 5 4" xfId="6667" xr:uid="{00000000-0005-0000-0000-000031150000}"/>
    <cellStyle name="Heading 2 6" xfId="3641" xr:uid="{00000000-0005-0000-0000-000032150000}"/>
    <cellStyle name="Heading 2 6 2" xfId="3642" xr:uid="{00000000-0005-0000-0000-000033150000}"/>
    <cellStyle name="Heading 2 6 3" xfId="6820" xr:uid="{00000000-0005-0000-0000-000034150000}"/>
    <cellStyle name="Heading 2 7" xfId="3643" xr:uid="{00000000-0005-0000-0000-000035150000}"/>
    <cellStyle name="Heading 2 7 2" xfId="3644" xr:uid="{00000000-0005-0000-0000-000036150000}"/>
    <cellStyle name="Heading 2 8" xfId="3645" xr:uid="{00000000-0005-0000-0000-000037150000}"/>
    <cellStyle name="Heading 2 8 2" xfId="3646" xr:uid="{00000000-0005-0000-0000-000038150000}"/>
    <cellStyle name="Heading 2 8 3" xfId="6821" xr:uid="{00000000-0005-0000-0000-000039150000}"/>
    <cellStyle name="Heading 2 9" xfId="3647" xr:uid="{00000000-0005-0000-0000-00003A150000}"/>
    <cellStyle name="Heading 2 9 2" xfId="3648" xr:uid="{00000000-0005-0000-0000-00003B150000}"/>
    <cellStyle name="Heading 2 9 3" xfId="6822" xr:uid="{00000000-0005-0000-0000-00003C150000}"/>
    <cellStyle name="Heading 3" xfId="364" builtinId="18" customBuiltin="1"/>
    <cellStyle name="Heading 3 10" xfId="3649" xr:uid="{00000000-0005-0000-0000-00003E150000}"/>
    <cellStyle name="Heading 3 11" xfId="3650" xr:uid="{00000000-0005-0000-0000-00003F150000}"/>
    <cellStyle name="Heading 3 12" xfId="3651" xr:uid="{00000000-0005-0000-0000-000040150000}"/>
    <cellStyle name="Heading 3 13" xfId="3652" xr:uid="{00000000-0005-0000-0000-000041150000}"/>
    <cellStyle name="Heading 3 14" xfId="3653" xr:uid="{00000000-0005-0000-0000-000042150000}"/>
    <cellStyle name="Heading 3 2" xfId="365" xr:uid="{00000000-0005-0000-0000-000043150000}"/>
    <cellStyle name="Heading 3 2 2" xfId="366" xr:uid="{00000000-0005-0000-0000-000044150000}"/>
    <cellStyle name="Heading 3 2 2 2" xfId="3655" xr:uid="{00000000-0005-0000-0000-000045150000}"/>
    <cellStyle name="Heading 3 2 2 3" xfId="3654" xr:uid="{00000000-0005-0000-0000-000046150000}"/>
    <cellStyle name="Heading 3 2 3" xfId="3656" xr:uid="{00000000-0005-0000-0000-000047150000}"/>
    <cellStyle name="Heading 3 2 3 2" xfId="3657" xr:uid="{00000000-0005-0000-0000-000048150000}"/>
    <cellStyle name="Heading 3 2 4" xfId="3658" xr:uid="{00000000-0005-0000-0000-000049150000}"/>
    <cellStyle name="Heading 3 2 4 2" xfId="3659" xr:uid="{00000000-0005-0000-0000-00004A150000}"/>
    <cellStyle name="Heading 3 2 5" xfId="3660" xr:uid="{00000000-0005-0000-0000-00004B150000}"/>
    <cellStyle name="Heading 3 2 6" xfId="3661" xr:uid="{00000000-0005-0000-0000-00004C150000}"/>
    <cellStyle name="Heading 3 2 7" xfId="6504" xr:uid="{00000000-0005-0000-0000-00004D150000}"/>
    <cellStyle name="Heading 3 2_Xl0000008" xfId="3662" xr:uid="{00000000-0005-0000-0000-00004E150000}"/>
    <cellStyle name="Heading 3 3" xfId="367" xr:uid="{00000000-0005-0000-0000-00004F150000}"/>
    <cellStyle name="Heading 3 3 2" xfId="3663" xr:uid="{00000000-0005-0000-0000-000050150000}"/>
    <cellStyle name="Heading 3 3 3" xfId="3664" xr:uid="{00000000-0005-0000-0000-000051150000}"/>
    <cellStyle name="Heading 3 4" xfId="368" xr:uid="{00000000-0005-0000-0000-000052150000}"/>
    <cellStyle name="Heading 3 4 2" xfId="1047" xr:uid="{00000000-0005-0000-0000-000053150000}"/>
    <cellStyle name="Heading 3 4 2 2" xfId="3665" xr:uid="{00000000-0005-0000-0000-000054150000}"/>
    <cellStyle name="Heading 3 4 2 3" xfId="6724" xr:uid="{00000000-0005-0000-0000-000055150000}"/>
    <cellStyle name="Heading 3 4 3" xfId="3666" xr:uid="{00000000-0005-0000-0000-000056150000}"/>
    <cellStyle name="Heading 3 5" xfId="1048" xr:uid="{00000000-0005-0000-0000-000057150000}"/>
    <cellStyle name="Heading 3 5 2" xfId="3667" xr:uid="{00000000-0005-0000-0000-000058150000}"/>
    <cellStyle name="Heading 3 5 3" xfId="3668" xr:uid="{00000000-0005-0000-0000-000059150000}"/>
    <cellStyle name="Heading 3 6" xfId="3669" xr:uid="{00000000-0005-0000-0000-00005A150000}"/>
    <cellStyle name="Heading 3 6 2" xfId="3670" xr:uid="{00000000-0005-0000-0000-00005B150000}"/>
    <cellStyle name="Heading 3 7" xfId="3671" xr:uid="{00000000-0005-0000-0000-00005C150000}"/>
    <cellStyle name="Heading 3 7 2" xfId="3672" xr:uid="{00000000-0005-0000-0000-00005D150000}"/>
    <cellStyle name="Heading 3 8" xfId="3673" xr:uid="{00000000-0005-0000-0000-00005E150000}"/>
    <cellStyle name="Heading 3 8 2" xfId="3674" xr:uid="{00000000-0005-0000-0000-00005F150000}"/>
    <cellStyle name="Heading 3 9" xfId="3675" xr:uid="{00000000-0005-0000-0000-000060150000}"/>
    <cellStyle name="Heading 3 9 2" xfId="3676" xr:uid="{00000000-0005-0000-0000-000061150000}"/>
    <cellStyle name="Heading 4" xfId="369" builtinId="19" customBuiltin="1"/>
    <cellStyle name="Heading 4 10" xfId="3677" xr:uid="{00000000-0005-0000-0000-000063150000}"/>
    <cellStyle name="Heading 4 11" xfId="3678" xr:uid="{00000000-0005-0000-0000-000064150000}"/>
    <cellStyle name="Heading 4 12" xfId="3679" xr:uid="{00000000-0005-0000-0000-000065150000}"/>
    <cellStyle name="Heading 4 13" xfId="3680" xr:uid="{00000000-0005-0000-0000-000066150000}"/>
    <cellStyle name="Heading 4 14" xfId="3681" xr:uid="{00000000-0005-0000-0000-000067150000}"/>
    <cellStyle name="Heading 4 2" xfId="370" xr:uid="{00000000-0005-0000-0000-000068150000}"/>
    <cellStyle name="Heading 4 2 2" xfId="371" xr:uid="{00000000-0005-0000-0000-000069150000}"/>
    <cellStyle name="Heading 4 2 2 2" xfId="3682" xr:uid="{00000000-0005-0000-0000-00006A150000}"/>
    <cellStyle name="Heading 4 2 3" xfId="3683" xr:uid="{00000000-0005-0000-0000-00006B150000}"/>
    <cellStyle name="Heading 4 2 4" xfId="3684" xr:uid="{00000000-0005-0000-0000-00006C150000}"/>
    <cellStyle name="Heading 4 2 5" xfId="3685" xr:uid="{00000000-0005-0000-0000-00006D150000}"/>
    <cellStyle name="Heading 4 2 6" xfId="6505" xr:uid="{00000000-0005-0000-0000-00006E150000}"/>
    <cellStyle name="Heading 4 3" xfId="372" xr:uid="{00000000-0005-0000-0000-00006F150000}"/>
    <cellStyle name="Heading 4 3 2" xfId="3686" xr:uid="{00000000-0005-0000-0000-000070150000}"/>
    <cellStyle name="Heading 4 4" xfId="373" xr:uid="{00000000-0005-0000-0000-000071150000}"/>
    <cellStyle name="Heading 4 4 2" xfId="1049" xr:uid="{00000000-0005-0000-0000-000072150000}"/>
    <cellStyle name="Heading 4 4 2 2" xfId="3687" xr:uid="{00000000-0005-0000-0000-000073150000}"/>
    <cellStyle name="Heading 4 4 2 3" xfId="6725" xr:uid="{00000000-0005-0000-0000-000074150000}"/>
    <cellStyle name="Heading 4 5" xfId="1050" xr:uid="{00000000-0005-0000-0000-000075150000}"/>
    <cellStyle name="Heading 4 5 2" xfId="3688" xr:uid="{00000000-0005-0000-0000-000076150000}"/>
    <cellStyle name="Heading 4 6" xfId="3689" xr:uid="{00000000-0005-0000-0000-000077150000}"/>
    <cellStyle name="Heading 4 7" xfId="3690" xr:uid="{00000000-0005-0000-0000-000078150000}"/>
    <cellStyle name="Heading 4 7 2" xfId="3691" xr:uid="{00000000-0005-0000-0000-000079150000}"/>
    <cellStyle name="Heading 4 8" xfId="3692" xr:uid="{00000000-0005-0000-0000-00007A150000}"/>
    <cellStyle name="Heading 4 8 2" xfId="3693" xr:uid="{00000000-0005-0000-0000-00007B150000}"/>
    <cellStyle name="Heading 4 8 2 2" xfId="3694" xr:uid="{00000000-0005-0000-0000-00007C150000}"/>
    <cellStyle name="Heading 4 8 3" xfId="3695" xr:uid="{00000000-0005-0000-0000-00007D150000}"/>
    <cellStyle name="Heading 4 8 4" xfId="3696" xr:uid="{00000000-0005-0000-0000-00007E150000}"/>
    <cellStyle name="Heading 4 9" xfId="3697" xr:uid="{00000000-0005-0000-0000-00007F150000}"/>
    <cellStyle name="Heading1" xfId="1074" xr:uid="{00000000-0005-0000-0000-000080150000}"/>
    <cellStyle name="Heading2" xfId="1075" xr:uid="{00000000-0005-0000-0000-000081150000}"/>
    <cellStyle name="Heading3" xfId="1076" xr:uid="{00000000-0005-0000-0000-000082150000}"/>
    <cellStyle name="Heading3 2" xfId="1112" xr:uid="{00000000-0005-0000-0000-000083150000}"/>
    <cellStyle name="Heading3 2 2" xfId="1143" xr:uid="{00000000-0005-0000-0000-000084150000}"/>
    <cellStyle name="Heading4" xfId="1077" xr:uid="{00000000-0005-0000-0000-000085150000}"/>
    <cellStyle name="Highlight" xfId="374" xr:uid="{00000000-0005-0000-0000-000086150000}"/>
    <cellStyle name="Horizontal" xfId="1078" xr:uid="{00000000-0005-0000-0000-000087150000}"/>
    <cellStyle name="Horizontal 2" xfId="1113" xr:uid="{00000000-0005-0000-0000-000088150000}"/>
    <cellStyle name="Horizontal 2 2" xfId="1144" xr:uid="{00000000-0005-0000-0000-000089150000}"/>
    <cellStyle name="Hyperlink" xfId="375" builtinId="8"/>
    <cellStyle name="Hyperlink 2" xfId="376" xr:uid="{00000000-0005-0000-0000-00008B150000}"/>
    <cellStyle name="Hyperlink 2 2" xfId="377" xr:uid="{00000000-0005-0000-0000-00008C150000}"/>
    <cellStyle name="Hyperlink 2 2 2" xfId="3700" xr:uid="{00000000-0005-0000-0000-00008D150000}"/>
    <cellStyle name="Hyperlink 2 2 3" xfId="3699" xr:uid="{00000000-0005-0000-0000-00008E150000}"/>
    <cellStyle name="Hyperlink 2 3" xfId="378" xr:uid="{00000000-0005-0000-0000-00008F150000}"/>
    <cellStyle name="Hyperlink 2 3 2" xfId="3702" xr:uid="{00000000-0005-0000-0000-000090150000}"/>
    <cellStyle name="Hyperlink 2 3 3" xfId="3701" xr:uid="{00000000-0005-0000-0000-000091150000}"/>
    <cellStyle name="Hyperlink 2 4" xfId="3703" xr:uid="{00000000-0005-0000-0000-000092150000}"/>
    <cellStyle name="Hyperlink 2 5" xfId="3698" xr:uid="{00000000-0005-0000-0000-000093150000}"/>
    <cellStyle name="Hyperlink 3" xfId="379" xr:uid="{00000000-0005-0000-0000-000094150000}"/>
    <cellStyle name="Hyperlink 3 2" xfId="380" xr:uid="{00000000-0005-0000-0000-000095150000}"/>
    <cellStyle name="Hyperlink 3 3" xfId="3704" xr:uid="{00000000-0005-0000-0000-000096150000}"/>
    <cellStyle name="Hyperlink 4" xfId="381" xr:uid="{00000000-0005-0000-0000-000097150000}"/>
    <cellStyle name="Hyperlink 4 2" xfId="3706" xr:uid="{00000000-0005-0000-0000-000098150000}"/>
    <cellStyle name="Hyperlink 4 3" xfId="3705" xr:uid="{00000000-0005-0000-0000-000099150000}"/>
    <cellStyle name="Hyperlink 5" xfId="382" xr:uid="{00000000-0005-0000-0000-00009A150000}"/>
    <cellStyle name="Input" xfId="383" builtinId="20" customBuiltin="1"/>
    <cellStyle name="Input [yellow]" xfId="384" xr:uid="{00000000-0005-0000-0000-00009C150000}"/>
    <cellStyle name="Input [yellow] 2" xfId="1122" xr:uid="{00000000-0005-0000-0000-00009D150000}"/>
    <cellStyle name="Input 10" xfId="3707" xr:uid="{00000000-0005-0000-0000-00009E150000}"/>
    <cellStyle name="Input 11" xfId="3708" xr:uid="{00000000-0005-0000-0000-00009F150000}"/>
    <cellStyle name="Input 12" xfId="3709" xr:uid="{00000000-0005-0000-0000-0000A0150000}"/>
    <cellStyle name="Input 13" xfId="3710" xr:uid="{00000000-0005-0000-0000-0000A1150000}"/>
    <cellStyle name="Input 14" xfId="3711" xr:uid="{00000000-0005-0000-0000-0000A2150000}"/>
    <cellStyle name="Input 2" xfId="385" xr:uid="{00000000-0005-0000-0000-0000A3150000}"/>
    <cellStyle name="Input 2 10" xfId="3712" xr:uid="{00000000-0005-0000-0000-0000A4150000}"/>
    <cellStyle name="Input 2 10 2" xfId="6823" xr:uid="{00000000-0005-0000-0000-0000A5150000}"/>
    <cellStyle name="Input 2 10 2 2" xfId="9437" xr:uid="{00000000-0005-0000-0000-0000A5150000}"/>
    <cellStyle name="Input 2 11" xfId="6647" xr:uid="{00000000-0005-0000-0000-0000A6150000}"/>
    <cellStyle name="Input 2 11 2" xfId="9367" xr:uid="{00000000-0005-0000-0000-0000A6150000}"/>
    <cellStyle name="Input 2 12" xfId="6753" xr:uid="{00000000-0005-0000-0000-0000A7150000}"/>
    <cellStyle name="Input 2 12 2" xfId="9403" xr:uid="{00000000-0005-0000-0000-0000A7150000}"/>
    <cellStyle name="Input 2 13" xfId="8129" xr:uid="{00000000-0005-0000-0000-0000A3150000}"/>
    <cellStyle name="Input 2 2" xfId="386" xr:uid="{00000000-0005-0000-0000-0000A8150000}"/>
    <cellStyle name="Input 2 2 2" xfId="3714" xr:uid="{00000000-0005-0000-0000-0000A9150000}"/>
    <cellStyle name="Input 2 2 2 2" xfId="6825" xr:uid="{00000000-0005-0000-0000-0000AA150000}"/>
    <cellStyle name="Input 2 2 2 2 2" xfId="9439" xr:uid="{00000000-0005-0000-0000-0000AA150000}"/>
    <cellStyle name="Input 2 2 3" xfId="3713" xr:uid="{00000000-0005-0000-0000-0000AB150000}"/>
    <cellStyle name="Input 2 2 4" xfId="6824" xr:uid="{00000000-0005-0000-0000-0000AC150000}"/>
    <cellStyle name="Input 2 2 4 2" xfId="9438" xr:uid="{00000000-0005-0000-0000-0000AC150000}"/>
    <cellStyle name="Input 2 2_ServerConfg._Details" xfId="3715" xr:uid="{00000000-0005-0000-0000-0000AD150000}"/>
    <cellStyle name="Input 2 3" xfId="890" xr:uid="{00000000-0005-0000-0000-0000AE150000}"/>
    <cellStyle name="Input 2 3 2" xfId="3716" xr:uid="{00000000-0005-0000-0000-0000AF150000}"/>
    <cellStyle name="Input 2 3 3" xfId="6826" xr:uid="{00000000-0005-0000-0000-0000B0150000}"/>
    <cellStyle name="Input 2 3 3 2" xfId="9440" xr:uid="{00000000-0005-0000-0000-0000B0150000}"/>
    <cellStyle name="Input 2 4" xfId="3717" xr:uid="{00000000-0005-0000-0000-0000B1150000}"/>
    <cellStyle name="Input 2 4 2" xfId="3718" xr:uid="{00000000-0005-0000-0000-0000B2150000}"/>
    <cellStyle name="Input 2 4 2 2" xfId="6828" xr:uid="{00000000-0005-0000-0000-0000B3150000}"/>
    <cellStyle name="Input 2 4 2 2 2" xfId="9442" xr:uid="{00000000-0005-0000-0000-0000B3150000}"/>
    <cellStyle name="Input 2 4 3" xfId="6827" xr:uid="{00000000-0005-0000-0000-0000B4150000}"/>
    <cellStyle name="Input 2 4 3 2" xfId="9441" xr:uid="{00000000-0005-0000-0000-0000B4150000}"/>
    <cellStyle name="Input 2 5" xfId="3719" xr:uid="{00000000-0005-0000-0000-0000B5150000}"/>
    <cellStyle name="Input 2 5 2" xfId="3720" xr:uid="{00000000-0005-0000-0000-0000B6150000}"/>
    <cellStyle name="Input 2 5 2 2" xfId="6830" xr:uid="{00000000-0005-0000-0000-0000B7150000}"/>
    <cellStyle name="Input 2 5 2 2 2" xfId="9444" xr:uid="{00000000-0005-0000-0000-0000B7150000}"/>
    <cellStyle name="Input 2 5 3" xfId="6829" xr:uid="{00000000-0005-0000-0000-0000B8150000}"/>
    <cellStyle name="Input 2 5 3 2" xfId="9443" xr:uid="{00000000-0005-0000-0000-0000B8150000}"/>
    <cellStyle name="Input 2 6" xfId="3721" xr:uid="{00000000-0005-0000-0000-0000B9150000}"/>
    <cellStyle name="Input 2 6 2" xfId="6831" xr:uid="{00000000-0005-0000-0000-0000BA150000}"/>
    <cellStyle name="Input 2 6 2 2" xfId="9445" xr:uid="{00000000-0005-0000-0000-0000BA150000}"/>
    <cellStyle name="Input 2 7" xfId="3722" xr:uid="{00000000-0005-0000-0000-0000BB150000}"/>
    <cellStyle name="Input 2 7 2" xfId="6832" xr:uid="{00000000-0005-0000-0000-0000BC150000}"/>
    <cellStyle name="Input 2 7 2 2" xfId="9446" xr:uid="{00000000-0005-0000-0000-0000BC150000}"/>
    <cellStyle name="Input 2 8" xfId="3723" xr:uid="{00000000-0005-0000-0000-0000BD150000}"/>
    <cellStyle name="Input 2 8 2" xfId="6833" xr:uid="{00000000-0005-0000-0000-0000BE150000}"/>
    <cellStyle name="Input 2 8 2 2" xfId="9447" xr:uid="{00000000-0005-0000-0000-0000BE150000}"/>
    <cellStyle name="Input 2 9" xfId="3724" xr:uid="{00000000-0005-0000-0000-0000BF150000}"/>
    <cellStyle name="Input 2 9 2" xfId="6834" xr:uid="{00000000-0005-0000-0000-0000C0150000}"/>
    <cellStyle name="Input 2 9 2 2" xfId="9448" xr:uid="{00000000-0005-0000-0000-0000C0150000}"/>
    <cellStyle name="Input 2_Xl0000008" xfId="3725" xr:uid="{00000000-0005-0000-0000-0000C1150000}"/>
    <cellStyle name="Input 3" xfId="387" xr:uid="{00000000-0005-0000-0000-0000C2150000}"/>
    <cellStyle name="Input 3 2" xfId="889" xr:uid="{00000000-0005-0000-0000-0000C3150000}"/>
    <cellStyle name="Input 3 2 2" xfId="3726" xr:uid="{00000000-0005-0000-0000-0000C4150000}"/>
    <cellStyle name="Input 3 2 3" xfId="6835" xr:uid="{00000000-0005-0000-0000-0000C5150000}"/>
    <cellStyle name="Input 3 2 3 2" xfId="9449" xr:uid="{00000000-0005-0000-0000-0000C5150000}"/>
    <cellStyle name="Input 3 3" xfId="6648" xr:uid="{00000000-0005-0000-0000-0000C6150000}"/>
    <cellStyle name="Input 3 3 2" xfId="9368" xr:uid="{00000000-0005-0000-0000-0000C6150000}"/>
    <cellStyle name="Input 3 4" xfId="6752" xr:uid="{00000000-0005-0000-0000-0000C7150000}"/>
    <cellStyle name="Input 3 4 2" xfId="9402" xr:uid="{00000000-0005-0000-0000-0000C7150000}"/>
    <cellStyle name="Input 4" xfId="388" xr:uid="{00000000-0005-0000-0000-0000C8150000}"/>
    <cellStyle name="Input 4 2" xfId="1051" xr:uid="{00000000-0005-0000-0000-0000C9150000}"/>
    <cellStyle name="Input 4 2 2" xfId="3727" xr:uid="{00000000-0005-0000-0000-0000CA150000}"/>
    <cellStyle name="Input 4 2 3" xfId="6726" xr:uid="{00000000-0005-0000-0000-0000CB150000}"/>
    <cellStyle name="Input 4 2 3 2" xfId="9398" xr:uid="{00000000-0005-0000-0000-0000CB150000}"/>
    <cellStyle name="Input 4 2 4" xfId="6708" xr:uid="{00000000-0005-0000-0000-0000CC150000}"/>
    <cellStyle name="Input 4 2 4 2" xfId="9394" xr:uid="{00000000-0005-0000-0000-0000CC150000}"/>
    <cellStyle name="Input 4 2 5" xfId="6836" xr:uid="{00000000-0005-0000-0000-0000CD150000}"/>
    <cellStyle name="Input 4 2 5 2" xfId="9450" xr:uid="{00000000-0005-0000-0000-0000CD150000}"/>
    <cellStyle name="Input 4 2 6" xfId="1139" xr:uid="{00000000-0005-0000-0000-0000CE150000}"/>
    <cellStyle name="Input 4 3" xfId="1102" xr:uid="{00000000-0005-0000-0000-0000CF150000}"/>
    <cellStyle name="Input 4 4" xfId="6668" xr:uid="{00000000-0005-0000-0000-0000D0150000}"/>
    <cellStyle name="Input 4 4 2" xfId="9381" xr:uid="{00000000-0005-0000-0000-0000D0150000}"/>
    <cellStyle name="Input 4 5" xfId="6741" xr:uid="{00000000-0005-0000-0000-0000D1150000}"/>
    <cellStyle name="Input 4 5 2" xfId="9401" xr:uid="{00000000-0005-0000-0000-0000D1150000}"/>
    <cellStyle name="Input 4 6" xfId="1123" xr:uid="{00000000-0005-0000-0000-0000D2150000}"/>
    <cellStyle name="Input 5" xfId="1052" xr:uid="{00000000-0005-0000-0000-0000D3150000}"/>
    <cellStyle name="Input 5 2" xfId="1103" xr:uid="{00000000-0005-0000-0000-0000D4150000}"/>
    <cellStyle name="Input 5 2 2" xfId="3728" xr:uid="{00000000-0005-0000-0000-0000D5150000}"/>
    <cellStyle name="Input 5 2 3" xfId="6837" xr:uid="{00000000-0005-0000-0000-0000D6150000}"/>
    <cellStyle name="Input 5 2 3 2" xfId="9451" xr:uid="{00000000-0005-0000-0000-0000D6150000}"/>
    <cellStyle name="Input 5 3" xfId="3729" xr:uid="{00000000-0005-0000-0000-0000D7150000}"/>
    <cellStyle name="Input 5 3 2" xfId="6838" xr:uid="{00000000-0005-0000-0000-0000D8150000}"/>
    <cellStyle name="Input 5 3 2 2" xfId="9452" xr:uid="{00000000-0005-0000-0000-0000D8150000}"/>
    <cellStyle name="Input 5 4" xfId="6669" xr:uid="{00000000-0005-0000-0000-0000D9150000}"/>
    <cellStyle name="Input 5 4 2" xfId="9382" xr:uid="{00000000-0005-0000-0000-0000D9150000}"/>
    <cellStyle name="Input 5 5" xfId="6740" xr:uid="{00000000-0005-0000-0000-0000DA150000}"/>
    <cellStyle name="Input 5 5 2" xfId="9400" xr:uid="{00000000-0005-0000-0000-0000DA150000}"/>
    <cellStyle name="Input 6" xfId="3730" xr:uid="{00000000-0005-0000-0000-0000DB150000}"/>
    <cellStyle name="Input 6 2" xfId="3731" xr:uid="{00000000-0005-0000-0000-0000DC150000}"/>
    <cellStyle name="Input 6 2 2" xfId="6840" xr:uid="{00000000-0005-0000-0000-0000DD150000}"/>
    <cellStyle name="Input 6 2 2 2" xfId="9454" xr:uid="{00000000-0005-0000-0000-0000DD150000}"/>
    <cellStyle name="Input 6 3" xfId="6839" xr:uid="{00000000-0005-0000-0000-0000DE150000}"/>
    <cellStyle name="Input 6 3 2" xfId="9453" xr:uid="{00000000-0005-0000-0000-0000DE150000}"/>
    <cellStyle name="Input 7" xfId="3732" xr:uid="{00000000-0005-0000-0000-0000DF150000}"/>
    <cellStyle name="Input 7 2" xfId="3733" xr:uid="{00000000-0005-0000-0000-0000E0150000}"/>
    <cellStyle name="Input 7 2 2" xfId="6841" xr:uid="{00000000-0005-0000-0000-0000E1150000}"/>
    <cellStyle name="Input 7 2 2 2" xfId="9455" xr:uid="{00000000-0005-0000-0000-0000E1150000}"/>
    <cellStyle name="Input 8" xfId="3734" xr:uid="{00000000-0005-0000-0000-0000E2150000}"/>
    <cellStyle name="Input 8 2" xfId="3735" xr:uid="{00000000-0005-0000-0000-0000E3150000}"/>
    <cellStyle name="Input 8 2 2" xfId="6843" xr:uid="{00000000-0005-0000-0000-0000E4150000}"/>
    <cellStyle name="Input 8 2 2 2" xfId="9457" xr:uid="{00000000-0005-0000-0000-0000E4150000}"/>
    <cellStyle name="Input 8 3" xfId="6842" xr:uid="{00000000-0005-0000-0000-0000E5150000}"/>
    <cellStyle name="Input 8 3 2" xfId="9456" xr:uid="{00000000-0005-0000-0000-0000E5150000}"/>
    <cellStyle name="Input 9" xfId="3736" xr:uid="{00000000-0005-0000-0000-0000E6150000}"/>
    <cellStyle name="Input 9 2" xfId="3737" xr:uid="{00000000-0005-0000-0000-0000E7150000}"/>
    <cellStyle name="Input 9 2 2" xfId="6845" xr:uid="{00000000-0005-0000-0000-0000E8150000}"/>
    <cellStyle name="Input 9 2 2 2" xfId="9459" xr:uid="{00000000-0005-0000-0000-0000E8150000}"/>
    <cellStyle name="Input 9 3" xfId="6844" xr:uid="{00000000-0005-0000-0000-0000E9150000}"/>
    <cellStyle name="Input 9 3 2" xfId="9458" xr:uid="{00000000-0005-0000-0000-0000E9150000}"/>
    <cellStyle name="Input calculation" xfId="389" xr:uid="{00000000-0005-0000-0000-0000EA150000}"/>
    <cellStyle name="Input Cells" xfId="390" xr:uid="{00000000-0005-0000-0000-0000EB150000}"/>
    <cellStyle name="Input data" xfId="391" xr:uid="{00000000-0005-0000-0000-0000EC150000}"/>
    <cellStyle name="Input data 2" xfId="6727" xr:uid="{00000000-0005-0000-0000-0000ED150000}"/>
    <cellStyle name="Input data 2 2" xfId="9399" xr:uid="{00000000-0005-0000-0000-0000ED150000}"/>
    <cellStyle name="Input data 3" xfId="1124" xr:uid="{00000000-0005-0000-0000-0000EE150000}"/>
    <cellStyle name="Input estimate" xfId="392" xr:uid="{00000000-0005-0000-0000-0000EF150000}"/>
    <cellStyle name="Input estimate 2" xfId="1104" xr:uid="{00000000-0005-0000-0000-0000F0150000}"/>
    <cellStyle name="Input estimate 3" xfId="6670" xr:uid="{00000000-0005-0000-0000-0000F1150000}"/>
    <cellStyle name="Input estimate 3 2" xfId="9383" xr:uid="{00000000-0005-0000-0000-0000F1150000}"/>
    <cellStyle name="Input link" xfId="393" xr:uid="{00000000-0005-0000-0000-0000F2150000}"/>
    <cellStyle name="Input link (different workbook)" xfId="394" xr:uid="{00000000-0005-0000-0000-0000F3150000}"/>
    <cellStyle name="Input parameter" xfId="395" xr:uid="{00000000-0005-0000-0000-0000F4150000}"/>
    <cellStyle name="Input parameter 2" xfId="888" xr:uid="{00000000-0005-0000-0000-0000F5150000}"/>
    <cellStyle name="Input parameter 2 2" xfId="8131" xr:uid="{00000000-0005-0000-0000-0000F5150000}"/>
    <cellStyle name="Input parameter 3" xfId="6649" xr:uid="{00000000-0005-0000-0000-0000F6150000}"/>
    <cellStyle name="Input parameter 3 2" xfId="9369" xr:uid="{00000000-0005-0000-0000-0000F6150000}"/>
    <cellStyle name="Input parameter 4" xfId="6751" xr:uid="{00000000-0005-0000-0000-0000F7150000}"/>
    <cellStyle name="Insatisfaisant" xfId="396" xr:uid="{00000000-0005-0000-0000-0000F8150000}"/>
    <cellStyle name="Item" xfId="915" xr:uid="{00000000-0005-0000-0000-0000F9150000}"/>
    <cellStyle name="Legal 8½ x 14 in" xfId="397" xr:uid="{00000000-0005-0000-0000-0000FA150000}"/>
    <cellStyle name="Legal 8½ x 14 in 2" xfId="916" xr:uid="{00000000-0005-0000-0000-0000FB150000}"/>
    <cellStyle name="Legal 8½ x 14 in 2 2" xfId="3738" xr:uid="{00000000-0005-0000-0000-0000FC150000}"/>
    <cellStyle name="Linked Cell" xfId="398" builtinId="24" customBuiltin="1"/>
    <cellStyle name="Linked Cell 10" xfId="3739" xr:uid="{00000000-0005-0000-0000-0000FE150000}"/>
    <cellStyle name="Linked Cell 11" xfId="3740" xr:uid="{00000000-0005-0000-0000-0000FF150000}"/>
    <cellStyle name="Linked Cell 12" xfId="3741" xr:uid="{00000000-0005-0000-0000-000000160000}"/>
    <cellStyle name="Linked Cell 13" xfId="3742" xr:uid="{00000000-0005-0000-0000-000001160000}"/>
    <cellStyle name="Linked Cell 14" xfId="3743" xr:uid="{00000000-0005-0000-0000-000002160000}"/>
    <cellStyle name="Linked Cell 2" xfId="399" xr:uid="{00000000-0005-0000-0000-000003160000}"/>
    <cellStyle name="Linked Cell 2 2" xfId="400" xr:uid="{00000000-0005-0000-0000-000004160000}"/>
    <cellStyle name="Linked Cell 2 2 2" xfId="3744" xr:uid="{00000000-0005-0000-0000-000005160000}"/>
    <cellStyle name="Linked Cell 2 3" xfId="3745" xr:uid="{00000000-0005-0000-0000-000006160000}"/>
    <cellStyle name="Linked Cell 2 4" xfId="3746" xr:uid="{00000000-0005-0000-0000-000007160000}"/>
    <cellStyle name="Linked Cell 2 5" xfId="3747" xr:uid="{00000000-0005-0000-0000-000008160000}"/>
    <cellStyle name="Linked Cell 2 6" xfId="6506" xr:uid="{00000000-0005-0000-0000-000009160000}"/>
    <cellStyle name="Linked Cell 2_Xl0000008" xfId="3748" xr:uid="{00000000-0005-0000-0000-00000A160000}"/>
    <cellStyle name="Linked Cell 3" xfId="401" xr:uid="{00000000-0005-0000-0000-00000B160000}"/>
    <cellStyle name="Linked Cell 3 2" xfId="3749" xr:uid="{00000000-0005-0000-0000-00000C160000}"/>
    <cellStyle name="Linked Cell 4" xfId="402" xr:uid="{00000000-0005-0000-0000-00000D160000}"/>
    <cellStyle name="Linked Cell 4 2" xfId="1053" xr:uid="{00000000-0005-0000-0000-00000E160000}"/>
    <cellStyle name="Linked Cell 4 2 2" xfId="3750" xr:uid="{00000000-0005-0000-0000-00000F160000}"/>
    <cellStyle name="Linked Cell 4 2 3" xfId="6728" xr:uid="{00000000-0005-0000-0000-000010160000}"/>
    <cellStyle name="Linked Cell 5" xfId="1054" xr:uid="{00000000-0005-0000-0000-000011160000}"/>
    <cellStyle name="Linked Cell 5 2" xfId="3751" xr:uid="{00000000-0005-0000-0000-000012160000}"/>
    <cellStyle name="Linked Cell 6" xfId="3752" xr:uid="{00000000-0005-0000-0000-000013160000}"/>
    <cellStyle name="Linked Cell 7" xfId="3753" xr:uid="{00000000-0005-0000-0000-000014160000}"/>
    <cellStyle name="Linked Cell 7 2" xfId="3754" xr:uid="{00000000-0005-0000-0000-000015160000}"/>
    <cellStyle name="Linked Cell 8" xfId="3755" xr:uid="{00000000-0005-0000-0000-000016160000}"/>
    <cellStyle name="Linked Cell 9" xfId="3756" xr:uid="{00000000-0005-0000-0000-000017160000}"/>
    <cellStyle name="Milliers [0]_Capacity" xfId="403" xr:uid="{00000000-0005-0000-0000-000018160000}"/>
    <cellStyle name="Milliers_Capacity" xfId="404" xr:uid="{00000000-0005-0000-0000-000019160000}"/>
    <cellStyle name="Monétaire [0]_Capacity" xfId="405" xr:uid="{00000000-0005-0000-0000-00001A160000}"/>
    <cellStyle name="Monétaire_Capacity" xfId="406" xr:uid="{00000000-0005-0000-0000-00001B160000}"/>
    <cellStyle name="Month-Year" xfId="3757" xr:uid="{00000000-0005-0000-0000-00001C160000}"/>
    <cellStyle name="Month-Year 2" xfId="3758" xr:uid="{00000000-0005-0000-0000-00001D160000}"/>
    <cellStyle name="Name" xfId="407" xr:uid="{00000000-0005-0000-0000-00001E160000}"/>
    <cellStyle name="Neutral" xfId="408" builtinId="28" customBuiltin="1"/>
    <cellStyle name="Neutral 10" xfId="3759" xr:uid="{00000000-0005-0000-0000-000020160000}"/>
    <cellStyle name="Neutral 11" xfId="3760" xr:uid="{00000000-0005-0000-0000-000021160000}"/>
    <cellStyle name="Neutral 12" xfId="3761" xr:uid="{00000000-0005-0000-0000-000022160000}"/>
    <cellStyle name="Neutral 13" xfId="3762" xr:uid="{00000000-0005-0000-0000-000023160000}"/>
    <cellStyle name="Neutral 14" xfId="3763" xr:uid="{00000000-0005-0000-0000-000024160000}"/>
    <cellStyle name="Neutral 2" xfId="409" xr:uid="{00000000-0005-0000-0000-000025160000}"/>
    <cellStyle name="Neutral 2 10" xfId="3764" xr:uid="{00000000-0005-0000-0000-000026160000}"/>
    <cellStyle name="Neutral 2 2" xfId="410" xr:uid="{00000000-0005-0000-0000-000027160000}"/>
    <cellStyle name="Neutral 2 2 2" xfId="3766" xr:uid="{00000000-0005-0000-0000-000028160000}"/>
    <cellStyle name="Neutral 2 2 3" xfId="3765" xr:uid="{00000000-0005-0000-0000-000029160000}"/>
    <cellStyle name="Neutral 2 2_ServerConfg._Details" xfId="3767" xr:uid="{00000000-0005-0000-0000-00002A160000}"/>
    <cellStyle name="Neutral 2 3" xfId="3768" xr:uid="{00000000-0005-0000-0000-00002B160000}"/>
    <cellStyle name="Neutral 2 4" xfId="3769" xr:uid="{00000000-0005-0000-0000-00002C160000}"/>
    <cellStyle name="Neutral 2 4 2" xfId="3770" xr:uid="{00000000-0005-0000-0000-00002D160000}"/>
    <cellStyle name="Neutral 2 5" xfId="3771" xr:uid="{00000000-0005-0000-0000-00002E160000}"/>
    <cellStyle name="Neutral 2 6" xfId="3772" xr:uid="{00000000-0005-0000-0000-00002F160000}"/>
    <cellStyle name="Neutral 2 7" xfId="3773" xr:uid="{00000000-0005-0000-0000-000030160000}"/>
    <cellStyle name="Neutral 2 8" xfId="3774" xr:uid="{00000000-0005-0000-0000-000031160000}"/>
    <cellStyle name="Neutral 2 9" xfId="3775" xr:uid="{00000000-0005-0000-0000-000032160000}"/>
    <cellStyle name="Neutral 3" xfId="411" xr:uid="{00000000-0005-0000-0000-000033160000}"/>
    <cellStyle name="Neutral 3 2" xfId="3776" xr:uid="{00000000-0005-0000-0000-000034160000}"/>
    <cellStyle name="Neutral 4" xfId="412" xr:uid="{00000000-0005-0000-0000-000035160000}"/>
    <cellStyle name="Neutral 4 2" xfId="1055" xr:uid="{00000000-0005-0000-0000-000036160000}"/>
    <cellStyle name="Neutral 4 2 2" xfId="3777" xr:uid="{00000000-0005-0000-0000-000037160000}"/>
    <cellStyle name="Neutral 4 2 3" xfId="6729" xr:uid="{00000000-0005-0000-0000-000038160000}"/>
    <cellStyle name="Neutral 5" xfId="413" xr:uid="{00000000-0005-0000-0000-000039160000}"/>
    <cellStyle name="Neutral 5 2" xfId="1056" xr:uid="{00000000-0005-0000-0000-00003A160000}"/>
    <cellStyle name="Neutral 5 2 2" xfId="3778" xr:uid="{00000000-0005-0000-0000-00003B160000}"/>
    <cellStyle name="Neutral 5 2 3" xfId="6730" xr:uid="{00000000-0005-0000-0000-00003C160000}"/>
    <cellStyle name="Neutral 5 3" xfId="3779" xr:uid="{00000000-0005-0000-0000-00003D160000}"/>
    <cellStyle name="Neutral 6" xfId="3780" xr:uid="{00000000-0005-0000-0000-00003E160000}"/>
    <cellStyle name="Neutral 6 2" xfId="3781" xr:uid="{00000000-0005-0000-0000-00003F160000}"/>
    <cellStyle name="Neutral 7" xfId="3782" xr:uid="{00000000-0005-0000-0000-000040160000}"/>
    <cellStyle name="Neutral 7 2" xfId="3783" xr:uid="{00000000-0005-0000-0000-000041160000}"/>
    <cellStyle name="Neutral 8" xfId="3784" xr:uid="{00000000-0005-0000-0000-000042160000}"/>
    <cellStyle name="Neutral 8 2" xfId="3785" xr:uid="{00000000-0005-0000-0000-000043160000}"/>
    <cellStyle name="Neutral 9" xfId="3786" xr:uid="{00000000-0005-0000-0000-000044160000}"/>
    <cellStyle name="Neutral 9 2" xfId="3787" xr:uid="{00000000-0005-0000-0000-000045160000}"/>
    <cellStyle name="Neutre" xfId="414" xr:uid="{00000000-0005-0000-0000-000046160000}"/>
    <cellStyle name="Nïrmal_Server Asset" xfId="3788" xr:uid="{00000000-0005-0000-0000-000047160000}"/>
    <cellStyle name="Nor}al" xfId="3789" xr:uid="{00000000-0005-0000-0000-000048160000}"/>
    <cellStyle name="Nor}al 2" xfId="3790" xr:uid="{00000000-0005-0000-0000-000049160000}"/>
    <cellStyle name="Nor}al_Change Category" xfId="3791" xr:uid="{00000000-0005-0000-0000-00004A160000}"/>
    <cellStyle name="Norm੎੎" xfId="3792" xr:uid="{00000000-0005-0000-0000-00004B160000}"/>
    <cellStyle name="Norm੎੎ 2" xfId="3793" xr:uid="{00000000-0005-0000-0000-00004C160000}"/>
    <cellStyle name="Norm??" xfId="3794" xr:uid="{00000000-0005-0000-0000-00004D160000}"/>
    <cellStyle name="Norm?? 2" xfId="3795" xr:uid="{00000000-0005-0000-0000-00004E160000}"/>
    <cellStyle name="Norm੎੎_CN.EMS.2.03.A.Exchange KAP Template v2.4" xfId="3796" xr:uid="{00000000-0005-0000-0000-00004F160000}"/>
    <cellStyle name="Normal" xfId="0" builtinId="0"/>
    <cellStyle name="Normal - Style1" xfId="415" xr:uid="{00000000-0005-0000-0000-000051160000}"/>
    <cellStyle name="Normal - Style1 2" xfId="917" xr:uid="{00000000-0005-0000-0000-000052160000}"/>
    <cellStyle name="Normal - Style1 2 2" xfId="3797" xr:uid="{00000000-0005-0000-0000-000053160000}"/>
    <cellStyle name="Normal 10" xfId="416" xr:uid="{00000000-0005-0000-0000-000054160000}"/>
    <cellStyle name="Normal 10 10" xfId="918" xr:uid="{00000000-0005-0000-0000-000055160000}"/>
    <cellStyle name="Normal 10 2" xfId="417" xr:uid="{00000000-0005-0000-0000-000056160000}"/>
    <cellStyle name="Normal 10 2 2" xfId="418" xr:uid="{00000000-0005-0000-0000-000057160000}"/>
    <cellStyle name="Normal 10 2 3" xfId="1115" xr:uid="{00000000-0005-0000-0000-000058160000}"/>
    <cellStyle name="Normal 10 2 3 2" xfId="3799" xr:uid="{00000000-0005-0000-0000-000059160000}"/>
    <cellStyle name="Normal 10 3" xfId="419" xr:uid="{00000000-0005-0000-0000-00005A160000}"/>
    <cellStyle name="Normal 10 3 2" xfId="3801" xr:uid="{00000000-0005-0000-0000-00005B160000}"/>
    <cellStyle name="Normal 10 3 3" xfId="3800" xr:uid="{00000000-0005-0000-0000-00005C160000}"/>
    <cellStyle name="Normal 10 4" xfId="420" xr:uid="{00000000-0005-0000-0000-00005D160000}"/>
    <cellStyle name="Normal 10 4 2" xfId="1088" xr:uid="{00000000-0005-0000-0000-00005E160000}"/>
    <cellStyle name="Normal 10 5" xfId="3798" xr:uid="{00000000-0005-0000-0000-00005F160000}"/>
    <cellStyle name="Normal 10 5 2" xfId="6731" xr:uid="{00000000-0005-0000-0000-000060160000}"/>
    <cellStyle name="Normal 10 75" xfId="1086" xr:uid="{00000000-0005-0000-0000-000061160000}"/>
    <cellStyle name="Normal 100" xfId="421" xr:uid="{00000000-0005-0000-0000-000062160000}"/>
    <cellStyle name="Normal 100 2" xfId="3802" xr:uid="{00000000-0005-0000-0000-000063160000}"/>
    <cellStyle name="Normal 100 3" xfId="3803" xr:uid="{00000000-0005-0000-0000-000064160000}"/>
    <cellStyle name="Normal 101" xfId="422" xr:uid="{00000000-0005-0000-0000-000065160000}"/>
    <cellStyle name="Normal 101 2" xfId="3804" xr:uid="{00000000-0005-0000-0000-000066160000}"/>
    <cellStyle name="Normal 102" xfId="423" xr:uid="{00000000-0005-0000-0000-000067160000}"/>
    <cellStyle name="Normal 102 2" xfId="3805" xr:uid="{00000000-0005-0000-0000-000068160000}"/>
    <cellStyle name="Normal 103" xfId="424" xr:uid="{00000000-0005-0000-0000-000069160000}"/>
    <cellStyle name="Normal 103 2" xfId="3806" xr:uid="{00000000-0005-0000-0000-00006A160000}"/>
    <cellStyle name="Normal 104" xfId="425" xr:uid="{00000000-0005-0000-0000-00006B160000}"/>
    <cellStyle name="Normal 104 2" xfId="3807" xr:uid="{00000000-0005-0000-0000-00006C160000}"/>
    <cellStyle name="Normal 105" xfId="426" xr:uid="{00000000-0005-0000-0000-00006D160000}"/>
    <cellStyle name="Normal 105 2" xfId="3808" xr:uid="{00000000-0005-0000-0000-00006E160000}"/>
    <cellStyle name="Normal 106" xfId="427" xr:uid="{00000000-0005-0000-0000-00006F160000}"/>
    <cellStyle name="Normal 106 2" xfId="3809" xr:uid="{00000000-0005-0000-0000-000070160000}"/>
    <cellStyle name="Normal 107" xfId="428" xr:uid="{00000000-0005-0000-0000-000071160000}"/>
    <cellStyle name="Normal 107 2" xfId="3810" xr:uid="{00000000-0005-0000-0000-000072160000}"/>
    <cellStyle name="Normal 108" xfId="429" xr:uid="{00000000-0005-0000-0000-000073160000}"/>
    <cellStyle name="Normal 108 2" xfId="3811" xr:uid="{00000000-0005-0000-0000-000074160000}"/>
    <cellStyle name="Normal 109" xfId="430" xr:uid="{00000000-0005-0000-0000-000075160000}"/>
    <cellStyle name="Normal 109 2" xfId="3812" xr:uid="{00000000-0005-0000-0000-000076160000}"/>
    <cellStyle name="Normal 11" xfId="431" xr:uid="{00000000-0005-0000-0000-000077160000}"/>
    <cellStyle name="Normal 11 2" xfId="432" xr:uid="{00000000-0005-0000-0000-000078160000}"/>
    <cellStyle name="Normal 11 2 2" xfId="433" xr:uid="{00000000-0005-0000-0000-000079160000}"/>
    <cellStyle name="Normal 11 2 3" xfId="3813" xr:uid="{00000000-0005-0000-0000-00007A160000}"/>
    <cellStyle name="Normal 11 3" xfId="434" xr:uid="{00000000-0005-0000-0000-00007B160000}"/>
    <cellStyle name="Normal 11 3 2" xfId="435" xr:uid="{00000000-0005-0000-0000-00007C160000}"/>
    <cellStyle name="Normal 11 4" xfId="436" xr:uid="{00000000-0005-0000-0000-00007D160000}"/>
    <cellStyle name="Normal 11 5" xfId="6732" xr:uid="{00000000-0005-0000-0000-00007E160000}"/>
    <cellStyle name="Normal 110" xfId="437" xr:uid="{00000000-0005-0000-0000-00007F160000}"/>
    <cellStyle name="Normal 110 2" xfId="3814" xr:uid="{00000000-0005-0000-0000-000080160000}"/>
    <cellStyle name="Normal 111" xfId="438" xr:uid="{00000000-0005-0000-0000-000081160000}"/>
    <cellStyle name="Normal 111 2" xfId="3815" xr:uid="{00000000-0005-0000-0000-000082160000}"/>
    <cellStyle name="Normal 112" xfId="439" xr:uid="{00000000-0005-0000-0000-000083160000}"/>
    <cellStyle name="Normal 112 2" xfId="3816" xr:uid="{00000000-0005-0000-0000-000084160000}"/>
    <cellStyle name="Normal 113" xfId="440" xr:uid="{00000000-0005-0000-0000-000085160000}"/>
    <cellStyle name="Normal 113 2" xfId="3817" xr:uid="{00000000-0005-0000-0000-000086160000}"/>
    <cellStyle name="Normal 114" xfId="441" xr:uid="{00000000-0005-0000-0000-000087160000}"/>
    <cellStyle name="Normal 114 2" xfId="3818" xr:uid="{00000000-0005-0000-0000-000088160000}"/>
    <cellStyle name="Normal 115" xfId="442" xr:uid="{00000000-0005-0000-0000-000089160000}"/>
    <cellStyle name="Normal 115 2" xfId="3819" xr:uid="{00000000-0005-0000-0000-00008A160000}"/>
    <cellStyle name="Normal 116" xfId="443" xr:uid="{00000000-0005-0000-0000-00008B160000}"/>
    <cellStyle name="Normal 116 2" xfId="3820" xr:uid="{00000000-0005-0000-0000-00008C160000}"/>
    <cellStyle name="Normal 117" xfId="444" xr:uid="{00000000-0005-0000-0000-00008D160000}"/>
    <cellStyle name="Normal 117 2" xfId="3821" xr:uid="{00000000-0005-0000-0000-00008E160000}"/>
    <cellStyle name="Normal 118" xfId="445" xr:uid="{00000000-0005-0000-0000-00008F160000}"/>
    <cellStyle name="Normal 118 2" xfId="3822" xr:uid="{00000000-0005-0000-0000-000090160000}"/>
    <cellStyle name="Normal 119" xfId="446" xr:uid="{00000000-0005-0000-0000-000091160000}"/>
    <cellStyle name="Normal 119 2" xfId="3823" xr:uid="{00000000-0005-0000-0000-000092160000}"/>
    <cellStyle name="Normal 12" xfId="447" xr:uid="{00000000-0005-0000-0000-000093160000}"/>
    <cellStyle name="Normal 12 2" xfId="448" xr:uid="{00000000-0005-0000-0000-000094160000}"/>
    <cellStyle name="Normal 12 2 2" xfId="3825" xr:uid="{00000000-0005-0000-0000-000095160000}"/>
    <cellStyle name="Normal 12 2 3" xfId="3824" xr:uid="{00000000-0005-0000-0000-000096160000}"/>
    <cellStyle name="Normal 12 3" xfId="449" xr:uid="{00000000-0005-0000-0000-000097160000}"/>
    <cellStyle name="Normal 12 4" xfId="450" xr:uid="{00000000-0005-0000-0000-000098160000}"/>
    <cellStyle name="Normal 12 5" xfId="451" xr:uid="{00000000-0005-0000-0000-000099160000}"/>
    <cellStyle name="Normal 120" xfId="452" xr:uid="{00000000-0005-0000-0000-00009A160000}"/>
    <cellStyle name="Normal 120 2" xfId="3826" xr:uid="{00000000-0005-0000-0000-00009B160000}"/>
    <cellStyle name="Normal 121" xfId="453" xr:uid="{00000000-0005-0000-0000-00009C160000}"/>
    <cellStyle name="Normal 121 2" xfId="454" xr:uid="{00000000-0005-0000-0000-00009D160000}"/>
    <cellStyle name="Normal 121 3" xfId="3827" xr:uid="{00000000-0005-0000-0000-00009E160000}"/>
    <cellStyle name="Normal 122" xfId="455" xr:uid="{00000000-0005-0000-0000-00009F160000}"/>
    <cellStyle name="Normal 122 2" xfId="3828" xr:uid="{00000000-0005-0000-0000-0000A0160000}"/>
    <cellStyle name="Normal 123" xfId="456" xr:uid="{00000000-0005-0000-0000-0000A1160000}"/>
    <cellStyle name="Normal 123 2" xfId="3829" xr:uid="{00000000-0005-0000-0000-0000A2160000}"/>
    <cellStyle name="Normal 124" xfId="457" xr:uid="{00000000-0005-0000-0000-0000A3160000}"/>
    <cellStyle name="Normal 124 2" xfId="3830" xr:uid="{00000000-0005-0000-0000-0000A4160000}"/>
    <cellStyle name="Normal 125" xfId="458" xr:uid="{00000000-0005-0000-0000-0000A5160000}"/>
    <cellStyle name="Normal 125 2" xfId="3831" xr:uid="{00000000-0005-0000-0000-0000A6160000}"/>
    <cellStyle name="Normal 126" xfId="459" xr:uid="{00000000-0005-0000-0000-0000A7160000}"/>
    <cellStyle name="Normal 126 2" xfId="3832" xr:uid="{00000000-0005-0000-0000-0000A8160000}"/>
    <cellStyle name="Normal 127" xfId="460" xr:uid="{00000000-0005-0000-0000-0000A9160000}"/>
    <cellStyle name="Normal 127 2" xfId="3833" xr:uid="{00000000-0005-0000-0000-0000AA160000}"/>
    <cellStyle name="Normal 128" xfId="461" xr:uid="{00000000-0005-0000-0000-0000AB160000}"/>
    <cellStyle name="Normal 128 2" xfId="3834" xr:uid="{00000000-0005-0000-0000-0000AC160000}"/>
    <cellStyle name="Normal 129" xfId="462" xr:uid="{00000000-0005-0000-0000-0000AD160000}"/>
    <cellStyle name="Normal 129 2" xfId="3835" xr:uid="{00000000-0005-0000-0000-0000AE160000}"/>
    <cellStyle name="Normal 13" xfId="463" xr:uid="{00000000-0005-0000-0000-0000AF160000}"/>
    <cellStyle name="Normal 13 2" xfId="464" xr:uid="{00000000-0005-0000-0000-0000B0160000}"/>
    <cellStyle name="Normal 13 2 2" xfId="3837" xr:uid="{00000000-0005-0000-0000-0000B1160000}"/>
    <cellStyle name="Normal 13 2 3" xfId="3838" xr:uid="{00000000-0005-0000-0000-0000B2160000}"/>
    <cellStyle name="Normal 13 2 4" xfId="3836" xr:uid="{00000000-0005-0000-0000-0000B3160000}"/>
    <cellStyle name="Normal 13 3" xfId="465" xr:uid="{00000000-0005-0000-0000-0000B4160000}"/>
    <cellStyle name="Normal 13 3 2" xfId="3839" xr:uid="{00000000-0005-0000-0000-0000B5160000}"/>
    <cellStyle name="Normal 13 4" xfId="466" xr:uid="{00000000-0005-0000-0000-0000B6160000}"/>
    <cellStyle name="Normal 13 4 2" xfId="3841" xr:uid="{00000000-0005-0000-0000-0000B7160000}"/>
    <cellStyle name="Normal 13 4 3" xfId="3840" xr:uid="{00000000-0005-0000-0000-0000B8160000}"/>
    <cellStyle name="Normal 13 5" xfId="6733" xr:uid="{00000000-0005-0000-0000-0000B9160000}"/>
    <cellStyle name="Normal 130" xfId="467" xr:uid="{00000000-0005-0000-0000-0000BA160000}"/>
    <cellStyle name="Normal 130 2" xfId="3843" xr:uid="{00000000-0005-0000-0000-0000BB160000}"/>
    <cellStyle name="Normal 130 3" xfId="3842" xr:uid="{00000000-0005-0000-0000-0000BC160000}"/>
    <cellStyle name="Normal 131" xfId="468" xr:uid="{00000000-0005-0000-0000-0000BD160000}"/>
    <cellStyle name="Normal 131 2" xfId="3844" xr:uid="{00000000-0005-0000-0000-0000BE160000}"/>
    <cellStyle name="Normal 132" xfId="469" xr:uid="{00000000-0005-0000-0000-0000BF160000}"/>
    <cellStyle name="Normal 132 2" xfId="3845" xr:uid="{00000000-0005-0000-0000-0000C0160000}"/>
    <cellStyle name="Normal 133" xfId="470" xr:uid="{00000000-0005-0000-0000-0000C1160000}"/>
    <cellStyle name="Normal 133 2" xfId="3846" xr:uid="{00000000-0005-0000-0000-0000C2160000}"/>
    <cellStyle name="Normal 134" xfId="471" xr:uid="{00000000-0005-0000-0000-0000C3160000}"/>
    <cellStyle name="Normal 134 2" xfId="3847" xr:uid="{00000000-0005-0000-0000-0000C4160000}"/>
    <cellStyle name="Normal 135" xfId="472" xr:uid="{00000000-0005-0000-0000-0000C5160000}"/>
    <cellStyle name="Normal 135 2" xfId="3848" xr:uid="{00000000-0005-0000-0000-0000C6160000}"/>
    <cellStyle name="Normal 136" xfId="473" xr:uid="{00000000-0005-0000-0000-0000C7160000}"/>
    <cellStyle name="Normal 136 2" xfId="3849" xr:uid="{00000000-0005-0000-0000-0000C8160000}"/>
    <cellStyle name="Normal 137" xfId="474" xr:uid="{00000000-0005-0000-0000-0000C9160000}"/>
    <cellStyle name="Normal 137 2" xfId="3850" xr:uid="{00000000-0005-0000-0000-0000CA160000}"/>
    <cellStyle name="Normal 138" xfId="475" xr:uid="{00000000-0005-0000-0000-0000CB160000}"/>
    <cellStyle name="Normal 138 2" xfId="3851" xr:uid="{00000000-0005-0000-0000-0000CC160000}"/>
    <cellStyle name="Normal 138 3" xfId="3852" xr:uid="{00000000-0005-0000-0000-0000CD160000}"/>
    <cellStyle name="Normal 139" xfId="476" xr:uid="{00000000-0005-0000-0000-0000CE160000}"/>
    <cellStyle name="Normal 139 2" xfId="3853" xr:uid="{00000000-0005-0000-0000-0000CF160000}"/>
    <cellStyle name="Normal 14" xfId="477" xr:uid="{00000000-0005-0000-0000-0000D0160000}"/>
    <cellStyle name="Normal 14 2" xfId="478" xr:uid="{00000000-0005-0000-0000-0000D1160000}"/>
    <cellStyle name="Normal 14 2 2" xfId="3855" xr:uid="{00000000-0005-0000-0000-0000D2160000}"/>
    <cellStyle name="Normal 14 2 3" xfId="3856" xr:uid="{00000000-0005-0000-0000-0000D3160000}"/>
    <cellStyle name="Normal 14 2 4" xfId="3854" xr:uid="{00000000-0005-0000-0000-0000D4160000}"/>
    <cellStyle name="Normal 14 3" xfId="479" xr:uid="{00000000-0005-0000-0000-0000D5160000}"/>
    <cellStyle name="Normal 14 3 2" xfId="3857" xr:uid="{00000000-0005-0000-0000-0000D6160000}"/>
    <cellStyle name="Normal 14 4" xfId="480" xr:uid="{00000000-0005-0000-0000-0000D7160000}"/>
    <cellStyle name="Normal 14 5" xfId="1085" xr:uid="{00000000-0005-0000-0000-0000D8160000}"/>
    <cellStyle name="Normal 14 5 2" xfId="6734" xr:uid="{00000000-0005-0000-0000-0000D9160000}"/>
    <cellStyle name="Normal 140" xfId="481" xr:uid="{00000000-0005-0000-0000-0000DA160000}"/>
    <cellStyle name="Normal 140 2" xfId="3858" xr:uid="{00000000-0005-0000-0000-0000DB160000}"/>
    <cellStyle name="Normal 141" xfId="482" xr:uid="{00000000-0005-0000-0000-0000DC160000}"/>
    <cellStyle name="Normal 141 2" xfId="3859" xr:uid="{00000000-0005-0000-0000-0000DD160000}"/>
    <cellStyle name="Normal 142" xfId="483" xr:uid="{00000000-0005-0000-0000-0000DE160000}"/>
    <cellStyle name="Normal 142 2" xfId="3860" xr:uid="{00000000-0005-0000-0000-0000DF160000}"/>
    <cellStyle name="Normal 143" xfId="484" xr:uid="{00000000-0005-0000-0000-0000E0160000}"/>
    <cellStyle name="Normal 143 2" xfId="3861" xr:uid="{00000000-0005-0000-0000-0000E1160000}"/>
    <cellStyle name="Normal 144" xfId="485" xr:uid="{00000000-0005-0000-0000-0000E2160000}"/>
    <cellStyle name="Normal 144 2" xfId="3862" xr:uid="{00000000-0005-0000-0000-0000E3160000}"/>
    <cellStyle name="Normal 145" xfId="486" xr:uid="{00000000-0005-0000-0000-0000E4160000}"/>
    <cellStyle name="Normal 145 2" xfId="3863" xr:uid="{00000000-0005-0000-0000-0000E5160000}"/>
    <cellStyle name="Normal 145 3" xfId="3864" xr:uid="{00000000-0005-0000-0000-0000E6160000}"/>
    <cellStyle name="Normal 146" xfId="487" xr:uid="{00000000-0005-0000-0000-0000E7160000}"/>
    <cellStyle name="Normal 146 2" xfId="3865" xr:uid="{00000000-0005-0000-0000-0000E8160000}"/>
    <cellStyle name="Normal 147" xfId="488" xr:uid="{00000000-0005-0000-0000-0000E9160000}"/>
    <cellStyle name="Normal 147 2" xfId="3866" xr:uid="{00000000-0005-0000-0000-0000EA160000}"/>
    <cellStyle name="Normal 148" xfId="489" xr:uid="{00000000-0005-0000-0000-0000EB160000}"/>
    <cellStyle name="Normal 148 2" xfId="3867" xr:uid="{00000000-0005-0000-0000-0000EC160000}"/>
    <cellStyle name="Normal 149" xfId="490" xr:uid="{00000000-0005-0000-0000-0000ED160000}"/>
    <cellStyle name="Normal 149 2" xfId="3868" xr:uid="{00000000-0005-0000-0000-0000EE160000}"/>
    <cellStyle name="Normal 15" xfId="491" xr:uid="{00000000-0005-0000-0000-0000EF160000}"/>
    <cellStyle name="Normal 15 2" xfId="492" xr:uid="{00000000-0005-0000-0000-0000F0160000}"/>
    <cellStyle name="Normal 15 2 2" xfId="3870" xr:uid="{00000000-0005-0000-0000-0000F1160000}"/>
    <cellStyle name="Normal 15 2 2 2" xfId="3871" xr:uid="{00000000-0005-0000-0000-0000F2160000}"/>
    <cellStyle name="Normal 15 2 3" xfId="3872" xr:uid="{00000000-0005-0000-0000-0000F3160000}"/>
    <cellStyle name="Normal 15 2 4" xfId="3869" xr:uid="{00000000-0005-0000-0000-0000F4160000}"/>
    <cellStyle name="Normal 15 3" xfId="493" xr:uid="{00000000-0005-0000-0000-0000F5160000}"/>
    <cellStyle name="Normal 15 3 2" xfId="3873" xr:uid="{00000000-0005-0000-0000-0000F6160000}"/>
    <cellStyle name="Normal 15 4" xfId="3874" xr:uid="{00000000-0005-0000-0000-0000F7160000}"/>
    <cellStyle name="Normal 15 4 2" xfId="6735" xr:uid="{00000000-0005-0000-0000-0000F8160000}"/>
    <cellStyle name="Normal 15 5" xfId="3875" xr:uid="{00000000-0005-0000-0000-0000F9160000}"/>
    <cellStyle name="Normal 150" xfId="494" xr:uid="{00000000-0005-0000-0000-0000FA160000}"/>
    <cellStyle name="Normal 150 2" xfId="3876" xr:uid="{00000000-0005-0000-0000-0000FB160000}"/>
    <cellStyle name="Normal 150 3" xfId="3877" xr:uid="{00000000-0005-0000-0000-0000FC160000}"/>
    <cellStyle name="Normal 151" xfId="495" xr:uid="{00000000-0005-0000-0000-0000FD160000}"/>
    <cellStyle name="Normal 151 2" xfId="3878" xr:uid="{00000000-0005-0000-0000-0000FE160000}"/>
    <cellStyle name="Normal 152" xfId="496" xr:uid="{00000000-0005-0000-0000-0000FF160000}"/>
    <cellStyle name="Normal 152 2" xfId="3879" xr:uid="{00000000-0005-0000-0000-000000170000}"/>
    <cellStyle name="Normal 153" xfId="497" xr:uid="{00000000-0005-0000-0000-000001170000}"/>
    <cellStyle name="Normal 153 2" xfId="3880" xr:uid="{00000000-0005-0000-0000-000002170000}"/>
    <cellStyle name="Normal 154" xfId="498" xr:uid="{00000000-0005-0000-0000-000003170000}"/>
    <cellStyle name="Normal 154 2" xfId="3882" xr:uid="{00000000-0005-0000-0000-000004170000}"/>
    <cellStyle name="Normal 154 3" xfId="3881" xr:uid="{00000000-0005-0000-0000-000005170000}"/>
    <cellStyle name="Normal 155" xfId="499" xr:uid="{00000000-0005-0000-0000-000006170000}"/>
    <cellStyle name="Normal 155 2" xfId="3883" xr:uid="{00000000-0005-0000-0000-000007170000}"/>
    <cellStyle name="Normal 156" xfId="500" xr:uid="{00000000-0005-0000-0000-000008170000}"/>
    <cellStyle name="Normal 156 2" xfId="3885" xr:uid="{00000000-0005-0000-0000-000009170000}"/>
    <cellStyle name="Normal 156 3" xfId="3884" xr:uid="{00000000-0005-0000-0000-00000A170000}"/>
    <cellStyle name="Normal 157" xfId="501" xr:uid="{00000000-0005-0000-0000-00000B170000}"/>
    <cellStyle name="Normal 157 2" xfId="3887" xr:uid="{00000000-0005-0000-0000-00000C170000}"/>
    <cellStyle name="Normal 157 3" xfId="3886" xr:uid="{00000000-0005-0000-0000-00000D170000}"/>
    <cellStyle name="Normal 158" xfId="502" xr:uid="{00000000-0005-0000-0000-00000E170000}"/>
    <cellStyle name="Normal 158 2" xfId="3888" xr:uid="{00000000-0005-0000-0000-00000F170000}"/>
    <cellStyle name="Normal 159" xfId="503" xr:uid="{00000000-0005-0000-0000-000010170000}"/>
    <cellStyle name="Normal 159 2" xfId="3890" xr:uid="{00000000-0005-0000-0000-000011170000}"/>
    <cellStyle name="Normal 159 3" xfId="3889" xr:uid="{00000000-0005-0000-0000-000012170000}"/>
    <cellStyle name="Normal 16" xfId="504" xr:uid="{00000000-0005-0000-0000-000013170000}"/>
    <cellStyle name="Normal 16 10" xfId="6736" xr:uid="{00000000-0005-0000-0000-000014170000}"/>
    <cellStyle name="Normal 16 2" xfId="505" xr:uid="{00000000-0005-0000-0000-000015170000}"/>
    <cellStyle name="Normal 16 2 2" xfId="3892" xr:uid="{00000000-0005-0000-0000-000016170000}"/>
    <cellStyle name="Normal 16 2 3" xfId="3891" xr:uid="{00000000-0005-0000-0000-000017170000}"/>
    <cellStyle name="Normal 16 3" xfId="506" xr:uid="{00000000-0005-0000-0000-000018170000}"/>
    <cellStyle name="Normal 16 3 2" xfId="3893" xr:uid="{00000000-0005-0000-0000-000019170000}"/>
    <cellStyle name="Normal 16 4" xfId="507" xr:uid="{00000000-0005-0000-0000-00001A170000}"/>
    <cellStyle name="Normal 16 4 2" xfId="3895" xr:uid="{00000000-0005-0000-0000-00001B170000}"/>
    <cellStyle name="Normal 16 4 3" xfId="3894" xr:uid="{00000000-0005-0000-0000-00001C170000}"/>
    <cellStyle name="Normal 16 5" xfId="508" xr:uid="{00000000-0005-0000-0000-00001D170000}"/>
    <cellStyle name="Normal 16 5 2" xfId="3897" xr:uid="{00000000-0005-0000-0000-00001E170000}"/>
    <cellStyle name="Normal 16 5 3" xfId="3896" xr:uid="{00000000-0005-0000-0000-00001F170000}"/>
    <cellStyle name="Normal 16 6" xfId="509" xr:uid="{00000000-0005-0000-0000-000020170000}"/>
    <cellStyle name="Normal 16 7" xfId="510" xr:uid="{00000000-0005-0000-0000-000021170000}"/>
    <cellStyle name="Normal 16 8" xfId="511" xr:uid="{00000000-0005-0000-0000-000022170000}"/>
    <cellStyle name="Normal 16 9" xfId="512" xr:uid="{00000000-0005-0000-0000-000023170000}"/>
    <cellStyle name="Normal 160" xfId="513" xr:uid="{00000000-0005-0000-0000-000024170000}"/>
    <cellStyle name="Normal 160 2" xfId="3898" xr:uid="{00000000-0005-0000-0000-000025170000}"/>
    <cellStyle name="Normal 161" xfId="514" xr:uid="{00000000-0005-0000-0000-000026170000}"/>
    <cellStyle name="Normal 161 2" xfId="3899" xr:uid="{00000000-0005-0000-0000-000027170000}"/>
    <cellStyle name="Normal 162" xfId="515" xr:uid="{00000000-0005-0000-0000-000028170000}"/>
    <cellStyle name="Normal 162 2" xfId="3900" xr:uid="{00000000-0005-0000-0000-000029170000}"/>
    <cellStyle name="Normal 162 3" xfId="3901" xr:uid="{00000000-0005-0000-0000-00002A170000}"/>
    <cellStyle name="Normal 163" xfId="516" xr:uid="{00000000-0005-0000-0000-00002B170000}"/>
    <cellStyle name="Normal 163 2" xfId="3902" xr:uid="{00000000-0005-0000-0000-00002C170000}"/>
    <cellStyle name="Normal 164" xfId="517" xr:uid="{00000000-0005-0000-0000-00002D170000}"/>
    <cellStyle name="Normal 164 2" xfId="3903" xr:uid="{00000000-0005-0000-0000-00002E170000}"/>
    <cellStyle name="Normal 165" xfId="518" xr:uid="{00000000-0005-0000-0000-00002F170000}"/>
    <cellStyle name="Normal 165 2" xfId="3904" xr:uid="{00000000-0005-0000-0000-000030170000}"/>
    <cellStyle name="Normal 166" xfId="519" xr:uid="{00000000-0005-0000-0000-000031170000}"/>
    <cellStyle name="Normal 166 2" xfId="3905" xr:uid="{00000000-0005-0000-0000-000032170000}"/>
    <cellStyle name="Normal 167" xfId="520" xr:uid="{00000000-0005-0000-0000-000033170000}"/>
    <cellStyle name="Normal 167 2" xfId="3906" xr:uid="{00000000-0005-0000-0000-000034170000}"/>
    <cellStyle name="Normal 168" xfId="521" xr:uid="{00000000-0005-0000-0000-000035170000}"/>
    <cellStyle name="Normal 168 2" xfId="3908" xr:uid="{00000000-0005-0000-0000-000036170000}"/>
    <cellStyle name="Normal 168 3" xfId="3907" xr:uid="{00000000-0005-0000-0000-000037170000}"/>
    <cellStyle name="Normal 169" xfId="522" xr:uid="{00000000-0005-0000-0000-000038170000}"/>
    <cellStyle name="Normal 169 2" xfId="3909" xr:uid="{00000000-0005-0000-0000-000039170000}"/>
    <cellStyle name="Normal 169 2 2" xfId="3910" xr:uid="{00000000-0005-0000-0000-00003A170000}"/>
    <cellStyle name="Normal 169 3" xfId="3911" xr:uid="{00000000-0005-0000-0000-00003B170000}"/>
    <cellStyle name="Normal 169 4" xfId="3912" xr:uid="{00000000-0005-0000-0000-00003C170000}"/>
    <cellStyle name="Normal 17" xfId="523" xr:uid="{00000000-0005-0000-0000-00003D170000}"/>
    <cellStyle name="Normal 17 2" xfId="524" xr:uid="{00000000-0005-0000-0000-00003E170000}"/>
    <cellStyle name="Normal 17 2 2" xfId="3914" xr:uid="{00000000-0005-0000-0000-00003F170000}"/>
    <cellStyle name="Normal 17 2 3" xfId="3915" xr:uid="{00000000-0005-0000-0000-000040170000}"/>
    <cellStyle name="Normal 17 2 4" xfId="3913" xr:uid="{00000000-0005-0000-0000-000041170000}"/>
    <cellStyle name="Normal 17 3" xfId="3916" xr:uid="{00000000-0005-0000-0000-000042170000}"/>
    <cellStyle name="Normal 17 4" xfId="3917" xr:uid="{00000000-0005-0000-0000-000043170000}"/>
    <cellStyle name="Normal 17 5" xfId="3918" xr:uid="{00000000-0005-0000-0000-000044170000}"/>
    <cellStyle name="Normal 17 6" xfId="3919" xr:uid="{00000000-0005-0000-0000-000045170000}"/>
    <cellStyle name="Normal 170" xfId="525" xr:uid="{00000000-0005-0000-0000-000046170000}"/>
    <cellStyle name="Normal 170 2" xfId="3920" xr:uid="{00000000-0005-0000-0000-000047170000}"/>
    <cellStyle name="Normal 171" xfId="877" xr:uid="{00000000-0005-0000-0000-000048170000}"/>
    <cellStyle name="Normal 171 2" xfId="3921" xr:uid="{00000000-0005-0000-0000-000049170000}"/>
    <cellStyle name="Normal 171 3" xfId="1135" xr:uid="{00000000-0005-0000-0000-00004A170000}"/>
    <cellStyle name="Normal 172" xfId="924" xr:uid="{00000000-0005-0000-0000-00004B170000}"/>
    <cellStyle name="Normal 172 2" xfId="6634" xr:uid="{00000000-0005-0000-0000-00004C170000}"/>
    <cellStyle name="Normal 172 3" xfId="3922" xr:uid="{00000000-0005-0000-0000-00004D170000}"/>
    <cellStyle name="Normal 172 4" xfId="1137" xr:uid="{00000000-0005-0000-0000-00004E170000}"/>
    <cellStyle name="Normal 173" xfId="3923" xr:uid="{00000000-0005-0000-0000-00004F170000}"/>
    <cellStyle name="Normal 174" xfId="3924" xr:uid="{00000000-0005-0000-0000-000050170000}"/>
    <cellStyle name="Normal 175" xfId="3925" xr:uid="{00000000-0005-0000-0000-000051170000}"/>
    <cellStyle name="Normal 176" xfId="3926" xr:uid="{00000000-0005-0000-0000-000052170000}"/>
    <cellStyle name="Normal 177" xfId="3927" xr:uid="{00000000-0005-0000-0000-000053170000}"/>
    <cellStyle name="Normal 177 2" xfId="3928" xr:uid="{00000000-0005-0000-0000-000054170000}"/>
    <cellStyle name="Normal 178" xfId="3929" xr:uid="{00000000-0005-0000-0000-000055170000}"/>
    <cellStyle name="Normal 178 2" xfId="3930" xr:uid="{00000000-0005-0000-0000-000056170000}"/>
    <cellStyle name="Normal 179" xfId="3931" xr:uid="{00000000-0005-0000-0000-000057170000}"/>
    <cellStyle name="Normal 179 2" xfId="3932" xr:uid="{00000000-0005-0000-0000-000058170000}"/>
    <cellStyle name="Normal 18" xfId="526" xr:uid="{00000000-0005-0000-0000-000059170000}"/>
    <cellStyle name="Normal 18 2" xfId="527" xr:uid="{00000000-0005-0000-0000-00005A170000}"/>
    <cellStyle name="Normal 18 2 2" xfId="3934" xr:uid="{00000000-0005-0000-0000-00005B170000}"/>
    <cellStyle name="Normal 18 2 3" xfId="3933" xr:uid="{00000000-0005-0000-0000-00005C170000}"/>
    <cellStyle name="Normal 18 3" xfId="528" xr:uid="{00000000-0005-0000-0000-00005D170000}"/>
    <cellStyle name="Normal 18 3 2" xfId="3935" xr:uid="{00000000-0005-0000-0000-00005E170000}"/>
    <cellStyle name="Normal 18 4" xfId="3936" xr:uid="{00000000-0005-0000-0000-00005F170000}"/>
    <cellStyle name="Normal 180" xfId="3937" xr:uid="{00000000-0005-0000-0000-000060170000}"/>
    <cellStyle name="Normal 180 2" xfId="3938" xr:uid="{00000000-0005-0000-0000-000061170000}"/>
    <cellStyle name="Normal 181" xfId="3939" xr:uid="{00000000-0005-0000-0000-000062170000}"/>
    <cellStyle name="Normal 181 2" xfId="3940" xr:uid="{00000000-0005-0000-0000-000063170000}"/>
    <cellStyle name="Normal 182" xfId="3941" xr:uid="{00000000-0005-0000-0000-000064170000}"/>
    <cellStyle name="Normal 182 2" xfId="3942" xr:uid="{00000000-0005-0000-0000-000065170000}"/>
    <cellStyle name="Normal 183" xfId="3943" xr:uid="{00000000-0005-0000-0000-000066170000}"/>
    <cellStyle name="Normal 183 2" xfId="3944" xr:uid="{00000000-0005-0000-0000-000067170000}"/>
    <cellStyle name="Normal 184" xfId="3945" xr:uid="{00000000-0005-0000-0000-000068170000}"/>
    <cellStyle name="Normal 184 2" xfId="3946" xr:uid="{00000000-0005-0000-0000-000069170000}"/>
    <cellStyle name="Normal 185" xfId="3947" xr:uid="{00000000-0005-0000-0000-00006A170000}"/>
    <cellStyle name="Normal 185 2" xfId="3948" xr:uid="{00000000-0005-0000-0000-00006B170000}"/>
    <cellStyle name="Normal 186" xfId="3949" xr:uid="{00000000-0005-0000-0000-00006C170000}"/>
    <cellStyle name="Normal 186 2" xfId="3950" xr:uid="{00000000-0005-0000-0000-00006D170000}"/>
    <cellStyle name="Normal 187" xfId="3951" xr:uid="{00000000-0005-0000-0000-00006E170000}"/>
    <cellStyle name="Normal 187 2" xfId="3952" xr:uid="{00000000-0005-0000-0000-00006F170000}"/>
    <cellStyle name="Normal 188" xfId="3953" xr:uid="{00000000-0005-0000-0000-000070170000}"/>
    <cellStyle name="Normal 188 2" xfId="3954" xr:uid="{00000000-0005-0000-0000-000071170000}"/>
    <cellStyle name="Normal 189" xfId="3955" xr:uid="{00000000-0005-0000-0000-000072170000}"/>
    <cellStyle name="Normal 189 2" xfId="3956" xr:uid="{00000000-0005-0000-0000-000073170000}"/>
    <cellStyle name="Normal 19" xfId="529" xr:uid="{00000000-0005-0000-0000-000074170000}"/>
    <cellStyle name="Normal 19 2" xfId="530" xr:uid="{00000000-0005-0000-0000-000075170000}"/>
    <cellStyle name="Normal 19 2 2" xfId="3957" xr:uid="{00000000-0005-0000-0000-000076170000}"/>
    <cellStyle name="Normal 19 3" xfId="531" xr:uid="{00000000-0005-0000-0000-000077170000}"/>
    <cellStyle name="Normal 19 3 2" xfId="3959" xr:uid="{00000000-0005-0000-0000-000078170000}"/>
    <cellStyle name="Normal 19 3 3" xfId="3958" xr:uid="{00000000-0005-0000-0000-000079170000}"/>
    <cellStyle name="Normal 19 4" xfId="532" xr:uid="{00000000-0005-0000-0000-00007A170000}"/>
    <cellStyle name="Normal 19 4 2" xfId="3961" xr:uid="{00000000-0005-0000-0000-00007B170000}"/>
    <cellStyle name="Normal 19 4 3" xfId="3960" xr:uid="{00000000-0005-0000-0000-00007C170000}"/>
    <cellStyle name="Normal 19 5" xfId="533" xr:uid="{00000000-0005-0000-0000-00007D170000}"/>
    <cellStyle name="Normal 19 6" xfId="534" xr:uid="{00000000-0005-0000-0000-00007E170000}"/>
    <cellStyle name="Normal 19 7" xfId="535" xr:uid="{00000000-0005-0000-0000-00007F170000}"/>
    <cellStyle name="Normal 19 8" xfId="536" xr:uid="{00000000-0005-0000-0000-000080170000}"/>
    <cellStyle name="Normal 190" xfId="3962" xr:uid="{00000000-0005-0000-0000-000081170000}"/>
    <cellStyle name="Normal 190 2" xfId="3963" xr:uid="{00000000-0005-0000-0000-000082170000}"/>
    <cellStyle name="Normal 191" xfId="3964" xr:uid="{00000000-0005-0000-0000-000083170000}"/>
    <cellStyle name="Normal 191 2" xfId="3965" xr:uid="{00000000-0005-0000-0000-000084170000}"/>
    <cellStyle name="Normal 192" xfId="3966" xr:uid="{00000000-0005-0000-0000-000085170000}"/>
    <cellStyle name="Normal 192 2" xfId="3967" xr:uid="{00000000-0005-0000-0000-000086170000}"/>
    <cellStyle name="Normal 193" xfId="3968" xr:uid="{00000000-0005-0000-0000-000087170000}"/>
    <cellStyle name="Normal 193 2" xfId="3969" xr:uid="{00000000-0005-0000-0000-000088170000}"/>
    <cellStyle name="Normal 194" xfId="3970" xr:uid="{00000000-0005-0000-0000-000089170000}"/>
    <cellStyle name="Normal 194 2" xfId="3971" xr:uid="{00000000-0005-0000-0000-00008A170000}"/>
    <cellStyle name="Normal 195" xfId="3972" xr:uid="{00000000-0005-0000-0000-00008B170000}"/>
    <cellStyle name="Normal 195 2" xfId="3973" xr:uid="{00000000-0005-0000-0000-00008C170000}"/>
    <cellStyle name="Normal 196" xfId="3974" xr:uid="{00000000-0005-0000-0000-00008D170000}"/>
    <cellStyle name="Normal 196 2" xfId="3975" xr:uid="{00000000-0005-0000-0000-00008E170000}"/>
    <cellStyle name="Normal 197" xfId="3976" xr:uid="{00000000-0005-0000-0000-00008F170000}"/>
    <cellStyle name="Normal 197 2" xfId="3977" xr:uid="{00000000-0005-0000-0000-000090170000}"/>
    <cellStyle name="Normal 198" xfId="3978" xr:uid="{00000000-0005-0000-0000-000091170000}"/>
    <cellStyle name="Normal 198 2" xfId="3979" xr:uid="{00000000-0005-0000-0000-000092170000}"/>
    <cellStyle name="Normal 199" xfId="3980" xr:uid="{00000000-0005-0000-0000-000093170000}"/>
    <cellStyle name="Normal 199 2" xfId="3981" xr:uid="{00000000-0005-0000-0000-000094170000}"/>
    <cellStyle name="Normal 2" xfId="537" xr:uid="{00000000-0005-0000-0000-000095170000}"/>
    <cellStyle name="Normal 2 10" xfId="538" xr:uid="{00000000-0005-0000-0000-000096170000}"/>
    <cellStyle name="Normal 2 10 2" xfId="3983" xr:uid="{00000000-0005-0000-0000-000097170000}"/>
    <cellStyle name="Normal 2 10 2 2" xfId="3984" xr:uid="{00000000-0005-0000-0000-000098170000}"/>
    <cellStyle name="Normal 2 10 2 3" xfId="3985" xr:uid="{00000000-0005-0000-0000-000099170000}"/>
    <cellStyle name="Normal 2 10 3" xfId="3986" xr:uid="{00000000-0005-0000-0000-00009A170000}"/>
    <cellStyle name="Normal 2 10 4" xfId="3987" xr:uid="{00000000-0005-0000-0000-00009B170000}"/>
    <cellStyle name="Normal 2 10 5" xfId="3982" xr:uid="{00000000-0005-0000-0000-00009C170000}"/>
    <cellStyle name="Normal 2 11" xfId="539" xr:uid="{00000000-0005-0000-0000-00009D170000}"/>
    <cellStyle name="Normal 2 11 2" xfId="3989" xr:uid="{00000000-0005-0000-0000-00009E170000}"/>
    <cellStyle name="Normal 2 11 2 2" xfId="3990" xr:uid="{00000000-0005-0000-0000-00009F170000}"/>
    <cellStyle name="Normal 2 11 3" xfId="3991" xr:uid="{00000000-0005-0000-0000-0000A0170000}"/>
    <cellStyle name="Normal 2 11 4" xfId="3988" xr:uid="{00000000-0005-0000-0000-0000A1170000}"/>
    <cellStyle name="Normal 2 12" xfId="540" xr:uid="{00000000-0005-0000-0000-0000A2170000}"/>
    <cellStyle name="Normal 2 12 2" xfId="3992" xr:uid="{00000000-0005-0000-0000-0000A3170000}"/>
    <cellStyle name="Normal 2 13" xfId="541" xr:uid="{00000000-0005-0000-0000-0000A4170000}"/>
    <cellStyle name="Normal 2 13 2" xfId="3994" xr:uid="{00000000-0005-0000-0000-0000A5170000}"/>
    <cellStyle name="Normal 2 13 3" xfId="3995" xr:uid="{00000000-0005-0000-0000-0000A6170000}"/>
    <cellStyle name="Normal 2 13 4" xfId="3993" xr:uid="{00000000-0005-0000-0000-0000A7170000}"/>
    <cellStyle name="Normal 2 14" xfId="542" xr:uid="{00000000-0005-0000-0000-0000A8170000}"/>
    <cellStyle name="Normal 2 14 2" xfId="3997" xr:uid="{00000000-0005-0000-0000-0000A9170000}"/>
    <cellStyle name="Normal 2 14 3" xfId="3996" xr:uid="{00000000-0005-0000-0000-0000AA170000}"/>
    <cellStyle name="Normal 2 15" xfId="543" xr:uid="{00000000-0005-0000-0000-0000AB170000}"/>
    <cellStyle name="Normal 2 15 2" xfId="3998" xr:uid="{00000000-0005-0000-0000-0000AC170000}"/>
    <cellStyle name="Normal 2 16" xfId="544" xr:uid="{00000000-0005-0000-0000-0000AD170000}"/>
    <cellStyle name="Normal 2 16 2" xfId="4000" xr:uid="{00000000-0005-0000-0000-0000AE170000}"/>
    <cellStyle name="Normal 2 16 3" xfId="6507" xr:uid="{00000000-0005-0000-0000-0000AF170000}"/>
    <cellStyle name="Normal 2 16 4" xfId="3999" xr:uid="{00000000-0005-0000-0000-0000B0170000}"/>
    <cellStyle name="Normal 2 17" xfId="4001" xr:uid="{00000000-0005-0000-0000-0000B1170000}"/>
    <cellStyle name="Normal 2 17 2" xfId="6508" xr:uid="{00000000-0005-0000-0000-0000B2170000}"/>
    <cellStyle name="Normal 2 18" xfId="4002" xr:uid="{00000000-0005-0000-0000-0000B3170000}"/>
    <cellStyle name="Normal 2 19" xfId="6509" xr:uid="{00000000-0005-0000-0000-0000B4170000}"/>
    <cellStyle name="Normal 2 2" xfId="545" xr:uid="{00000000-0005-0000-0000-0000B5170000}"/>
    <cellStyle name="Normal 2 2 10" xfId="4003" xr:uid="{00000000-0005-0000-0000-0000B6170000}"/>
    <cellStyle name="Normal 2 2 11" xfId="4004" xr:uid="{00000000-0005-0000-0000-0000B7170000}"/>
    <cellStyle name="Normal 2 2 12" xfId="6636" xr:uid="{00000000-0005-0000-0000-0000B8170000}"/>
    <cellStyle name="Normal 2 2 2" xfId="546" xr:uid="{00000000-0005-0000-0000-0000B9170000}"/>
    <cellStyle name="Normal 2 2 2 10" xfId="4005" xr:uid="{00000000-0005-0000-0000-0000BA170000}"/>
    <cellStyle name="Normal 2 2 2 11" xfId="4006" xr:uid="{00000000-0005-0000-0000-0000BB170000}"/>
    <cellStyle name="Normal 2 2 2 12" xfId="4007" xr:uid="{00000000-0005-0000-0000-0000BC170000}"/>
    <cellStyle name="Normal 2 2 2 2" xfId="547" xr:uid="{00000000-0005-0000-0000-0000BD170000}"/>
    <cellStyle name="Normal 2 2 2 2 10" xfId="4008" xr:uid="{00000000-0005-0000-0000-0000BE170000}"/>
    <cellStyle name="Normal 2 2 2 2 2" xfId="4009" xr:uid="{00000000-0005-0000-0000-0000BF170000}"/>
    <cellStyle name="Normal 2 2 2 2 2 2" xfId="4010" xr:uid="{00000000-0005-0000-0000-0000C0170000}"/>
    <cellStyle name="Normal 2 2 2 2 2 2 2" xfId="4011" xr:uid="{00000000-0005-0000-0000-0000C1170000}"/>
    <cellStyle name="Normal 2 2 2 2 2 2 2 2" xfId="4012" xr:uid="{00000000-0005-0000-0000-0000C2170000}"/>
    <cellStyle name="Normal 2 2 2 2 2 2 3" xfId="4013" xr:uid="{00000000-0005-0000-0000-0000C3170000}"/>
    <cellStyle name="Normal 2 2 2 2 2 3" xfId="4014" xr:uid="{00000000-0005-0000-0000-0000C4170000}"/>
    <cellStyle name="Normal 2 2 2 2 2 3 2" xfId="4015" xr:uid="{00000000-0005-0000-0000-0000C5170000}"/>
    <cellStyle name="Normal 2 2 2 2 2 4" xfId="4016" xr:uid="{00000000-0005-0000-0000-0000C6170000}"/>
    <cellStyle name="Normal 2 2 2 2 3" xfId="4017" xr:uid="{00000000-0005-0000-0000-0000C7170000}"/>
    <cellStyle name="Normal 2 2 2 2 3 2" xfId="4018" xr:uid="{00000000-0005-0000-0000-0000C8170000}"/>
    <cellStyle name="Normal 2 2 2 2 3 2 2" xfId="4019" xr:uid="{00000000-0005-0000-0000-0000C9170000}"/>
    <cellStyle name="Normal 2 2 2 2 3 3" xfId="4020" xr:uid="{00000000-0005-0000-0000-0000CA170000}"/>
    <cellStyle name="Normal 2 2 2 2 4" xfId="4021" xr:uid="{00000000-0005-0000-0000-0000CB170000}"/>
    <cellStyle name="Normal 2 2 2 2 4 2" xfId="4022" xr:uid="{00000000-0005-0000-0000-0000CC170000}"/>
    <cellStyle name="Normal 2 2 2 2 4 2 2" xfId="4023" xr:uid="{00000000-0005-0000-0000-0000CD170000}"/>
    <cellStyle name="Normal 2 2 2 2 4 3" xfId="4024" xr:uid="{00000000-0005-0000-0000-0000CE170000}"/>
    <cellStyle name="Normal 2 2 2 2 5" xfId="4025" xr:uid="{00000000-0005-0000-0000-0000CF170000}"/>
    <cellStyle name="Normal 2 2 2 2 5 2" xfId="4026" xr:uid="{00000000-0005-0000-0000-0000D0170000}"/>
    <cellStyle name="Normal 2 2 2 2 5 2 2" xfId="4027" xr:uid="{00000000-0005-0000-0000-0000D1170000}"/>
    <cellStyle name="Normal 2 2 2 2 5 3" xfId="4028" xr:uid="{00000000-0005-0000-0000-0000D2170000}"/>
    <cellStyle name="Normal 2 2 2 2 6" xfId="4029" xr:uid="{00000000-0005-0000-0000-0000D3170000}"/>
    <cellStyle name="Normal 2 2 2 2 6 2" xfId="4030" xr:uid="{00000000-0005-0000-0000-0000D4170000}"/>
    <cellStyle name="Normal 2 2 2 2 7" xfId="4031" xr:uid="{00000000-0005-0000-0000-0000D5170000}"/>
    <cellStyle name="Normal 2 2 2 2 7 2" xfId="4032" xr:uid="{00000000-0005-0000-0000-0000D6170000}"/>
    <cellStyle name="Normal 2 2 2 2 8" xfId="4033" xr:uid="{00000000-0005-0000-0000-0000D7170000}"/>
    <cellStyle name="Normal 2 2 2 2 9" xfId="4034" xr:uid="{00000000-0005-0000-0000-0000D8170000}"/>
    <cellStyle name="Normal 2 2 2 3" xfId="548" xr:uid="{00000000-0005-0000-0000-0000D9170000}"/>
    <cellStyle name="Normal 2 2 2 3 2" xfId="4036" xr:uid="{00000000-0005-0000-0000-0000DA170000}"/>
    <cellStyle name="Normal 2 2 2 3 2 2" xfId="4037" xr:uid="{00000000-0005-0000-0000-0000DB170000}"/>
    <cellStyle name="Normal 2 2 2 3 2 2 2" xfId="4038" xr:uid="{00000000-0005-0000-0000-0000DC170000}"/>
    <cellStyle name="Normal 2 2 2 3 2 3" xfId="4039" xr:uid="{00000000-0005-0000-0000-0000DD170000}"/>
    <cellStyle name="Normal 2 2 2 3 3" xfId="4040" xr:uid="{00000000-0005-0000-0000-0000DE170000}"/>
    <cellStyle name="Normal 2 2 2 3 3 2" xfId="4041" xr:uid="{00000000-0005-0000-0000-0000DF170000}"/>
    <cellStyle name="Normal 2 2 2 3 4" xfId="4042" xr:uid="{00000000-0005-0000-0000-0000E0170000}"/>
    <cellStyle name="Normal 2 2 2 3 5" xfId="4043" xr:uid="{00000000-0005-0000-0000-0000E1170000}"/>
    <cellStyle name="Normal 2 2 2 3 6" xfId="4035" xr:uid="{00000000-0005-0000-0000-0000E2170000}"/>
    <cellStyle name="Normal 2 2 2 4" xfId="4044" xr:uid="{00000000-0005-0000-0000-0000E3170000}"/>
    <cellStyle name="Normal 2 2 2 4 2" xfId="4045" xr:uid="{00000000-0005-0000-0000-0000E4170000}"/>
    <cellStyle name="Normal 2 2 2 4 2 2" xfId="4046" xr:uid="{00000000-0005-0000-0000-0000E5170000}"/>
    <cellStyle name="Normal 2 2 2 4 3" xfId="4047" xr:uid="{00000000-0005-0000-0000-0000E6170000}"/>
    <cellStyle name="Normal 2 2 2 4 4" xfId="4048" xr:uid="{00000000-0005-0000-0000-0000E7170000}"/>
    <cellStyle name="Normal 2 2 2 5" xfId="4049" xr:uid="{00000000-0005-0000-0000-0000E8170000}"/>
    <cellStyle name="Normal 2 2 2 5 2" xfId="4050" xr:uid="{00000000-0005-0000-0000-0000E9170000}"/>
    <cellStyle name="Normal 2 2 2 5 2 2" xfId="4051" xr:uid="{00000000-0005-0000-0000-0000EA170000}"/>
    <cellStyle name="Normal 2 2 2 5 3" xfId="4052" xr:uid="{00000000-0005-0000-0000-0000EB170000}"/>
    <cellStyle name="Normal 2 2 2 5 4" xfId="4053" xr:uid="{00000000-0005-0000-0000-0000EC170000}"/>
    <cellStyle name="Normal 2 2 2 6" xfId="4054" xr:uid="{00000000-0005-0000-0000-0000ED170000}"/>
    <cellStyle name="Normal 2 2 2 6 2" xfId="4055" xr:uid="{00000000-0005-0000-0000-0000EE170000}"/>
    <cellStyle name="Normal 2 2 2 6 2 2" xfId="4056" xr:uid="{00000000-0005-0000-0000-0000EF170000}"/>
    <cellStyle name="Normal 2 2 2 6 3" xfId="4057" xr:uid="{00000000-0005-0000-0000-0000F0170000}"/>
    <cellStyle name="Normal 2 2 2 7" xfId="4058" xr:uid="{00000000-0005-0000-0000-0000F1170000}"/>
    <cellStyle name="Normal 2 2 2 7 2" xfId="4059" xr:uid="{00000000-0005-0000-0000-0000F2170000}"/>
    <cellStyle name="Normal 2 2 2 8" xfId="4060" xr:uid="{00000000-0005-0000-0000-0000F3170000}"/>
    <cellStyle name="Normal 2 2 2 9" xfId="4061" xr:uid="{00000000-0005-0000-0000-0000F4170000}"/>
    <cellStyle name="Normal 2 2 2 9 2" xfId="4062" xr:uid="{00000000-0005-0000-0000-0000F5170000}"/>
    <cellStyle name="Normal 2 2 3" xfId="549" xr:uid="{00000000-0005-0000-0000-0000F6170000}"/>
    <cellStyle name="Normal 2 2 3 2" xfId="550" xr:uid="{00000000-0005-0000-0000-0000F7170000}"/>
    <cellStyle name="Normal 2 2 3 2 2" xfId="4064" xr:uid="{00000000-0005-0000-0000-0000F8170000}"/>
    <cellStyle name="Normal 2 2 3 2 2 2" xfId="4065" xr:uid="{00000000-0005-0000-0000-0000F9170000}"/>
    <cellStyle name="Normal 2 2 3 2 2 2 2" xfId="4066" xr:uid="{00000000-0005-0000-0000-0000FA170000}"/>
    <cellStyle name="Normal 2 2 3 2 2 3" xfId="4067" xr:uid="{00000000-0005-0000-0000-0000FB170000}"/>
    <cellStyle name="Normal 2 2 3 2 3" xfId="4068" xr:uid="{00000000-0005-0000-0000-0000FC170000}"/>
    <cellStyle name="Normal 2 2 3 2 3 2" xfId="4069" xr:uid="{00000000-0005-0000-0000-0000FD170000}"/>
    <cellStyle name="Normal 2 2 3 2 4" xfId="4070" xr:uid="{00000000-0005-0000-0000-0000FE170000}"/>
    <cellStyle name="Normal 2 2 3 2 5" xfId="4071" xr:uid="{00000000-0005-0000-0000-0000FF170000}"/>
    <cellStyle name="Normal 2 2 3 2 6" xfId="4063" xr:uid="{00000000-0005-0000-0000-000000180000}"/>
    <cellStyle name="Normal 2 2 3 3" xfId="4072" xr:uid="{00000000-0005-0000-0000-000001180000}"/>
    <cellStyle name="Normal 2 2 3 3 2" xfId="4073" xr:uid="{00000000-0005-0000-0000-000002180000}"/>
    <cellStyle name="Normal 2 2 3 3 2 2" xfId="4074" xr:uid="{00000000-0005-0000-0000-000003180000}"/>
    <cellStyle name="Normal 2 2 3 3 3" xfId="4075" xr:uid="{00000000-0005-0000-0000-000004180000}"/>
    <cellStyle name="Normal 2 2 3 4" xfId="4076" xr:uid="{00000000-0005-0000-0000-000005180000}"/>
    <cellStyle name="Normal 2 2 3 4 2" xfId="4077" xr:uid="{00000000-0005-0000-0000-000006180000}"/>
    <cellStyle name="Normal 2 2 3 4 2 2" xfId="4078" xr:uid="{00000000-0005-0000-0000-000007180000}"/>
    <cellStyle name="Normal 2 2 3 4 3" xfId="4079" xr:uid="{00000000-0005-0000-0000-000008180000}"/>
    <cellStyle name="Normal 2 2 3 5" xfId="4080" xr:uid="{00000000-0005-0000-0000-000009180000}"/>
    <cellStyle name="Normal 2 2 3 5 2" xfId="4081" xr:uid="{00000000-0005-0000-0000-00000A180000}"/>
    <cellStyle name="Normal 2 2 3 5 2 2" xfId="4082" xr:uid="{00000000-0005-0000-0000-00000B180000}"/>
    <cellStyle name="Normal 2 2 3 5 3" xfId="4083" xr:uid="{00000000-0005-0000-0000-00000C180000}"/>
    <cellStyle name="Normal 2 2 3 6" xfId="4084" xr:uid="{00000000-0005-0000-0000-00000D180000}"/>
    <cellStyle name="Normal 2 2 3 6 2" xfId="4085" xr:uid="{00000000-0005-0000-0000-00000E180000}"/>
    <cellStyle name="Normal 2 2 3 7" xfId="4086" xr:uid="{00000000-0005-0000-0000-00000F180000}"/>
    <cellStyle name="Normal 2 2 3 7 2" xfId="4087" xr:uid="{00000000-0005-0000-0000-000010180000}"/>
    <cellStyle name="Normal 2 2 3 8" xfId="4088" xr:uid="{00000000-0005-0000-0000-000011180000}"/>
    <cellStyle name="Normal 2 2 3 9" xfId="4089" xr:uid="{00000000-0005-0000-0000-000012180000}"/>
    <cellStyle name="Normal 2 2 4" xfId="551" xr:uid="{00000000-0005-0000-0000-000013180000}"/>
    <cellStyle name="Normal 2 2 4 2" xfId="4091" xr:uid="{00000000-0005-0000-0000-000014180000}"/>
    <cellStyle name="Normal 2 2 4 2 2" xfId="4092" xr:uid="{00000000-0005-0000-0000-000015180000}"/>
    <cellStyle name="Normal 2 2 4 2 2 2" xfId="4093" xr:uid="{00000000-0005-0000-0000-000016180000}"/>
    <cellStyle name="Normal 2 2 4 2 3" xfId="4094" xr:uid="{00000000-0005-0000-0000-000017180000}"/>
    <cellStyle name="Normal 2 2 4 2 4" xfId="4095" xr:uid="{00000000-0005-0000-0000-000018180000}"/>
    <cellStyle name="Normal 2 2 4 3" xfId="4096" xr:uid="{00000000-0005-0000-0000-000019180000}"/>
    <cellStyle name="Normal 2 2 4 3 2" xfId="4097" xr:uid="{00000000-0005-0000-0000-00001A180000}"/>
    <cellStyle name="Normal 2 2 4 4" xfId="4098" xr:uid="{00000000-0005-0000-0000-00001B180000}"/>
    <cellStyle name="Normal 2 2 4 5" xfId="4099" xr:uid="{00000000-0005-0000-0000-00001C180000}"/>
    <cellStyle name="Normal 2 2 4 6" xfId="4090" xr:uid="{00000000-0005-0000-0000-00001D180000}"/>
    <cellStyle name="Normal 2 2 5" xfId="552" xr:uid="{00000000-0005-0000-0000-00001E180000}"/>
    <cellStyle name="Normal 2 2 5 2" xfId="4101" xr:uid="{00000000-0005-0000-0000-00001F180000}"/>
    <cellStyle name="Normal 2 2 5 2 2" xfId="4102" xr:uid="{00000000-0005-0000-0000-000020180000}"/>
    <cellStyle name="Normal 2 2 5 2 3" xfId="4103" xr:uid="{00000000-0005-0000-0000-000021180000}"/>
    <cellStyle name="Normal 2 2 5 3" xfId="4104" xr:uid="{00000000-0005-0000-0000-000022180000}"/>
    <cellStyle name="Normal 2 2 5 4" xfId="4105" xr:uid="{00000000-0005-0000-0000-000023180000}"/>
    <cellStyle name="Normal 2 2 5 5" xfId="4100" xr:uid="{00000000-0005-0000-0000-000024180000}"/>
    <cellStyle name="Normal 2 2 6" xfId="553" xr:uid="{00000000-0005-0000-0000-000025180000}"/>
    <cellStyle name="Normal 2 2 6 2" xfId="4107" xr:uid="{00000000-0005-0000-0000-000026180000}"/>
    <cellStyle name="Normal 2 2 6 2 2" xfId="4108" xr:uid="{00000000-0005-0000-0000-000027180000}"/>
    <cellStyle name="Normal 2 2 6 3" xfId="4109" xr:uid="{00000000-0005-0000-0000-000028180000}"/>
    <cellStyle name="Normal 2 2 6 4" xfId="4110" xr:uid="{00000000-0005-0000-0000-000029180000}"/>
    <cellStyle name="Normal 2 2 6 5" xfId="4106" xr:uid="{00000000-0005-0000-0000-00002A180000}"/>
    <cellStyle name="Normal 2 2 7" xfId="554" xr:uid="{00000000-0005-0000-0000-00002B180000}"/>
    <cellStyle name="Normal 2 2 7 2" xfId="4112" xr:uid="{00000000-0005-0000-0000-00002C180000}"/>
    <cellStyle name="Normal 2 2 7 2 2" xfId="4113" xr:uid="{00000000-0005-0000-0000-00002D180000}"/>
    <cellStyle name="Normal 2 2 7 3" xfId="4114" xr:uid="{00000000-0005-0000-0000-00002E180000}"/>
    <cellStyle name="Normal 2 2 7 4" xfId="4115" xr:uid="{00000000-0005-0000-0000-00002F180000}"/>
    <cellStyle name="Normal 2 2 7 5" xfId="4111" xr:uid="{00000000-0005-0000-0000-000030180000}"/>
    <cellStyle name="Normal 2 2 8" xfId="4116" xr:uid="{00000000-0005-0000-0000-000031180000}"/>
    <cellStyle name="Normal 2 2 8 2" xfId="4117" xr:uid="{00000000-0005-0000-0000-000032180000}"/>
    <cellStyle name="Normal 2 2 8 3" xfId="4118" xr:uid="{00000000-0005-0000-0000-000033180000}"/>
    <cellStyle name="Normal 2 2 8 4" xfId="4119" xr:uid="{00000000-0005-0000-0000-000034180000}"/>
    <cellStyle name="Normal 2 2 9" xfId="4120" xr:uid="{00000000-0005-0000-0000-000035180000}"/>
    <cellStyle name="Normal 2 2 9 2" xfId="4121" xr:uid="{00000000-0005-0000-0000-000036180000}"/>
    <cellStyle name="Normal 2 2_Book1" xfId="4122" xr:uid="{00000000-0005-0000-0000-000037180000}"/>
    <cellStyle name="Normal 2 3" xfId="555" xr:uid="{00000000-0005-0000-0000-000038180000}"/>
    <cellStyle name="Normal 2 3 10" xfId="4123" xr:uid="{00000000-0005-0000-0000-000039180000}"/>
    <cellStyle name="Normal 2 3 10 2" xfId="4124" xr:uid="{00000000-0005-0000-0000-00003A180000}"/>
    <cellStyle name="Normal 2 3 11" xfId="4125" xr:uid="{00000000-0005-0000-0000-00003B180000}"/>
    <cellStyle name="Normal 2 3 12" xfId="4126" xr:uid="{00000000-0005-0000-0000-00003C180000}"/>
    <cellStyle name="Normal 2 3 13" xfId="4127" xr:uid="{00000000-0005-0000-0000-00003D180000}"/>
    <cellStyle name="Normal 2 3 2" xfId="556" xr:uid="{00000000-0005-0000-0000-00003E180000}"/>
    <cellStyle name="Normal 2 3 2 10" xfId="4128" xr:uid="{00000000-0005-0000-0000-00003F180000}"/>
    <cellStyle name="Normal 2 3 2 11" xfId="4129" xr:uid="{00000000-0005-0000-0000-000040180000}"/>
    <cellStyle name="Normal 2 3 2 2" xfId="557" xr:uid="{00000000-0005-0000-0000-000041180000}"/>
    <cellStyle name="Normal 2 3 2 2 10" xfId="4130" xr:uid="{00000000-0005-0000-0000-000042180000}"/>
    <cellStyle name="Normal 2 3 2 2 2" xfId="4131" xr:uid="{00000000-0005-0000-0000-000043180000}"/>
    <cellStyle name="Normal 2 3 2 2 2 2" xfId="4132" xr:uid="{00000000-0005-0000-0000-000044180000}"/>
    <cellStyle name="Normal 2 3 2 2 2 2 2" xfId="4133" xr:uid="{00000000-0005-0000-0000-000045180000}"/>
    <cellStyle name="Normal 2 3 2 2 2 2 2 2" xfId="4134" xr:uid="{00000000-0005-0000-0000-000046180000}"/>
    <cellStyle name="Normal 2 3 2 2 2 2 3" xfId="4135" xr:uid="{00000000-0005-0000-0000-000047180000}"/>
    <cellStyle name="Normal 2 3 2 2 2 3" xfId="4136" xr:uid="{00000000-0005-0000-0000-000048180000}"/>
    <cellStyle name="Normal 2 3 2 2 2 3 2" xfId="4137" xr:uid="{00000000-0005-0000-0000-000049180000}"/>
    <cellStyle name="Normal 2 3 2 2 2 4" xfId="4138" xr:uid="{00000000-0005-0000-0000-00004A180000}"/>
    <cellStyle name="Normal 2 3 2 2 3" xfId="4139" xr:uid="{00000000-0005-0000-0000-00004B180000}"/>
    <cellStyle name="Normal 2 3 2 2 3 2" xfId="4140" xr:uid="{00000000-0005-0000-0000-00004C180000}"/>
    <cellStyle name="Normal 2 3 2 2 3 2 2" xfId="4141" xr:uid="{00000000-0005-0000-0000-00004D180000}"/>
    <cellStyle name="Normal 2 3 2 2 3 3" xfId="4142" xr:uid="{00000000-0005-0000-0000-00004E180000}"/>
    <cellStyle name="Normal 2 3 2 2 4" xfId="4143" xr:uid="{00000000-0005-0000-0000-00004F180000}"/>
    <cellStyle name="Normal 2 3 2 2 4 2" xfId="4144" xr:uid="{00000000-0005-0000-0000-000050180000}"/>
    <cellStyle name="Normal 2 3 2 2 4 2 2" xfId="4145" xr:uid="{00000000-0005-0000-0000-000051180000}"/>
    <cellStyle name="Normal 2 3 2 2 4 3" xfId="4146" xr:uid="{00000000-0005-0000-0000-000052180000}"/>
    <cellStyle name="Normal 2 3 2 2 5" xfId="4147" xr:uid="{00000000-0005-0000-0000-000053180000}"/>
    <cellStyle name="Normal 2 3 2 2 5 2" xfId="4148" xr:uid="{00000000-0005-0000-0000-000054180000}"/>
    <cellStyle name="Normal 2 3 2 2 5 2 2" xfId="4149" xr:uid="{00000000-0005-0000-0000-000055180000}"/>
    <cellStyle name="Normal 2 3 2 2 5 3" xfId="4150" xr:uid="{00000000-0005-0000-0000-000056180000}"/>
    <cellStyle name="Normal 2 3 2 2 6" xfId="4151" xr:uid="{00000000-0005-0000-0000-000057180000}"/>
    <cellStyle name="Normal 2 3 2 2 6 2" xfId="4152" xr:uid="{00000000-0005-0000-0000-000058180000}"/>
    <cellStyle name="Normal 2 3 2 2 7" xfId="4153" xr:uid="{00000000-0005-0000-0000-000059180000}"/>
    <cellStyle name="Normal 2 3 2 2 7 2" xfId="4154" xr:uid="{00000000-0005-0000-0000-00005A180000}"/>
    <cellStyle name="Normal 2 3 2 2 8" xfId="4155" xr:uid="{00000000-0005-0000-0000-00005B180000}"/>
    <cellStyle name="Normal 2 3 2 2 9" xfId="4156" xr:uid="{00000000-0005-0000-0000-00005C180000}"/>
    <cellStyle name="Normal 2 3 2 3" xfId="558" xr:uid="{00000000-0005-0000-0000-00005D180000}"/>
    <cellStyle name="Normal 2 3 2 3 2" xfId="4157" xr:uid="{00000000-0005-0000-0000-00005E180000}"/>
    <cellStyle name="Normal 2 3 2 3 2 2" xfId="4158" xr:uid="{00000000-0005-0000-0000-00005F180000}"/>
    <cellStyle name="Normal 2 3 2 3 2 2 2" xfId="4159" xr:uid="{00000000-0005-0000-0000-000060180000}"/>
    <cellStyle name="Normal 2 3 2 3 2 3" xfId="4160" xr:uid="{00000000-0005-0000-0000-000061180000}"/>
    <cellStyle name="Normal 2 3 2 3 3" xfId="4161" xr:uid="{00000000-0005-0000-0000-000062180000}"/>
    <cellStyle name="Normal 2 3 2 3 3 2" xfId="4162" xr:uid="{00000000-0005-0000-0000-000063180000}"/>
    <cellStyle name="Normal 2 3 2 3 4" xfId="4163" xr:uid="{00000000-0005-0000-0000-000064180000}"/>
    <cellStyle name="Normal 2 3 2 4" xfId="4164" xr:uid="{00000000-0005-0000-0000-000065180000}"/>
    <cellStyle name="Normal 2 3 2 4 2" xfId="4165" xr:uid="{00000000-0005-0000-0000-000066180000}"/>
    <cellStyle name="Normal 2 3 2 4 2 2" xfId="4166" xr:uid="{00000000-0005-0000-0000-000067180000}"/>
    <cellStyle name="Normal 2 3 2 4 3" xfId="4167" xr:uid="{00000000-0005-0000-0000-000068180000}"/>
    <cellStyle name="Normal 2 3 2 5" xfId="4168" xr:uid="{00000000-0005-0000-0000-000069180000}"/>
    <cellStyle name="Normal 2 3 2 5 2" xfId="4169" xr:uid="{00000000-0005-0000-0000-00006A180000}"/>
    <cellStyle name="Normal 2 3 2 5 2 2" xfId="4170" xr:uid="{00000000-0005-0000-0000-00006B180000}"/>
    <cellStyle name="Normal 2 3 2 5 3" xfId="4171" xr:uid="{00000000-0005-0000-0000-00006C180000}"/>
    <cellStyle name="Normal 2 3 2 6" xfId="4172" xr:uid="{00000000-0005-0000-0000-00006D180000}"/>
    <cellStyle name="Normal 2 3 2 6 2" xfId="4173" xr:uid="{00000000-0005-0000-0000-00006E180000}"/>
    <cellStyle name="Normal 2 3 2 6 2 2" xfId="4174" xr:uid="{00000000-0005-0000-0000-00006F180000}"/>
    <cellStyle name="Normal 2 3 2 6 3" xfId="4175" xr:uid="{00000000-0005-0000-0000-000070180000}"/>
    <cellStyle name="Normal 2 3 2 7" xfId="4176" xr:uid="{00000000-0005-0000-0000-000071180000}"/>
    <cellStyle name="Normal 2 3 2 7 2" xfId="4177" xr:uid="{00000000-0005-0000-0000-000072180000}"/>
    <cellStyle name="Normal 2 3 2 8" xfId="4178" xr:uid="{00000000-0005-0000-0000-000073180000}"/>
    <cellStyle name="Normal 2 3 2 8 2" xfId="4179" xr:uid="{00000000-0005-0000-0000-000074180000}"/>
    <cellStyle name="Normal 2 3 2 9" xfId="4180" xr:uid="{00000000-0005-0000-0000-000075180000}"/>
    <cellStyle name="Normal 2 3 3" xfId="559" xr:uid="{00000000-0005-0000-0000-000076180000}"/>
    <cellStyle name="Normal 2 3 3 10" xfId="4182" xr:uid="{00000000-0005-0000-0000-000077180000}"/>
    <cellStyle name="Normal 2 3 3 11" xfId="4181" xr:uid="{00000000-0005-0000-0000-000078180000}"/>
    <cellStyle name="Normal 2 3 3 2" xfId="4183" xr:uid="{00000000-0005-0000-0000-000079180000}"/>
    <cellStyle name="Normal 2 3 3 2 2" xfId="4184" xr:uid="{00000000-0005-0000-0000-00007A180000}"/>
    <cellStyle name="Normal 2 3 3 2 2 2" xfId="4185" xr:uid="{00000000-0005-0000-0000-00007B180000}"/>
    <cellStyle name="Normal 2 3 3 2 2 2 2" xfId="4186" xr:uid="{00000000-0005-0000-0000-00007C180000}"/>
    <cellStyle name="Normal 2 3 3 2 2 3" xfId="4187" xr:uid="{00000000-0005-0000-0000-00007D180000}"/>
    <cellStyle name="Normal 2 3 3 2 3" xfId="4188" xr:uid="{00000000-0005-0000-0000-00007E180000}"/>
    <cellStyle name="Normal 2 3 3 2 3 2" xfId="4189" xr:uid="{00000000-0005-0000-0000-00007F180000}"/>
    <cellStyle name="Normal 2 3 3 2 4" xfId="4190" xr:uid="{00000000-0005-0000-0000-000080180000}"/>
    <cellStyle name="Normal 2 3 3 3" xfId="4191" xr:uid="{00000000-0005-0000-0000-000081180000}"/>
    <cellStyle name="Normal 2 3 3 3 2" xfId="4192" xr:uid="{00000000-0005-0000-0000-000082180000}"/>
    <cellStyle name="Normal 2 3 3 3 2 2" xfId="4193" xr:uid="{00000000-0005-0000-0000-000083180000}"/>
    <cellStyle name="Normal 2 3 3 3 3" xfId="4194" xr:uid="{00000000-0005-0000-0000-000084180000}"/>
    <cellStyle name="Normal 2 3 3 4" xfId="4195" xr:uid="{00000000-0005-0000-0000-000085180000}"/>
    <cellStyle name="Normal 2 3 3 4 2" xfId="4196" xr:uid="{00000000-0005-0000-0000-000086180000}"/>
    <cellStyle name="Normal 2 3 3 4 2 2" xfId="4197" xr:uid="{00000000-0005-0000-0000-000087180000}"/>
    <cellStyle name="Normal 2 3 3 4 3" xfId="4198" xr:uid="{00000000-0005-0000-0000-000088180000}"/>
    <cellStyle name="Normal 2 3 3 5" xfId="4199" xr:uid="{00000000-0005-0000-0000-000089180000}"/>
    <cellStyle name="Normal 2 3 3 5 2" xfId="4200" xr:uid="{00000000-0005-0000-0000-00008A180000}"/>
    <cellStyle name="Normal 2 3 3 5 2 2" xfId="4201" xr:uid="{00000000-0005-0000-0000-00008B180000}"/>
    <cellStyle name="Normal 2 3 3 5 3" xfId="4202" xr:uid="{00000000-0005-0000-0000-00008C180000}"/>
    <cellStyle name="Normal 2 3 3 6" xfId="4203" xr:uid="{00000000-0005-0000-0000-00008D180000}"/>
    <cellStyle name="Normal 2 3 3 6 2" xfId="4204" xr:uid="{00000000-0005-0000-0000-00008E180000}"/>
    <cellStyle name="Normal 2 3 3 7" xfId="4205" xr:uid="{00000000-0005-0000-0000-00008F180000}"/>
    <cellStyle name="Normal 2 3 3 7 2" xfId="4206" xr:uid="{00000000-0005-0000-0000-000090180000}"/>
    <cellStyle name="Normal 2 3 3 8" xfId="4207" xr:uid="{00000000-0005-0000-0000-000091180000}"/>
    <cellStyle name="Normal 2 3 3 9" xfId="4208" xr:uid="{00000000-0005-0000-0000-000092180000}"/>
    <cellStyle name="Normal 2 3 4" xfId="560" xr:uid="{00000000-0005-0000-0000-000093180000}"/>
    <cellStyle name="Normal 2 3 4 2" xfId="4210" xr:uid="{00000000-0005-0000-0000-000094180000}"/>
    <cellStyle name="Normal 2 3 4 2 2" xfId="4211" xr:uid="{00000000-0005-0000-0000-000095180000}"/>
    <cellStyle name="Normal 2 3 4 2 2 2" xfId="4212" xr:uid="{00000000-0005-0000-0000-000096180000}"/>
    <cellStyle name="Normal 2 3 4 2 3" xfId="4213" xr:uid="{00000000-0005-0000-0000-000097180000}"/>
    <cellStyle name="Normal 2 3 4 3" xfId="4214" xr:uid="{00000000-0005-0000-0000-000098180000}"/>
    <cellStyle name="Normal 2 3 4 3 2" xfId="4215" xr:uid="{00000000-0005-0000-0000-000099180000}"/>
    <cellStyle name="Normal 2 3 4 4" xfId="4216" xr:uid="{00000000-0005-0000-0000-00009A180000}"/>
    <cellStyle name="Normal 2 3 4 5" xfId="4217" xr:uid="{00000000-0005-0000-0000-00009B180000}"/>
    <cellStyle name="Normal 2 3 4 6" xfId="4209" xr:uid="{00000000-0005-0000-0000-00009C180000}"/>
    <cellStyle name="Normal 2 3 5" xfId="4218" xr:uid="{00000000-0005-0000-0000-00009D180000}"/>
    <cellStyle name="Normal 2 3 5 2" xfId="4219" xr:uid="{00000000-0005-0000-0000-00009E180000}"/>
    <cellStyle name="Normal 2 3 5 2 2" xfId="4220" xr:uid="{00000000-0005-0000-0000-00009F180000}"/>
    <cellStyle name="Normal 2 3 5 3" xfId="4221" xr:uid="{00000000-0005-0000-0000-0000A0180000}"/>
    <cellStyle name="Normal 2 3 5 4" xfId="4222" xr:uid="{00000000-0005-0000-0000-0000A1180000}"/>
    <cellStyle name="Normal 2 3 5 5" xfId="6737" xr:uid="{00000000-0005-0000-0000-0000A2180000}"/>
    <cellStyle name="Normal 2 3 6" xfId="4223" xr:uid="{00000000-0005-0000-0000-0000A3180000}"/>
    <cellStyle name="Normal 2 3 6 2" xfId="4224" xr:uid="{00000000-0005-0000-0000-0000A4180000}"/>
    <cellStyle name="Normal 2 3 6 2 2" xfId="4225" xr:uid="{00000000-0005-0000-0000-0000A5180000}"/>
    <cellStyle name="Normal 2 3 6 3" xfId="4226" xr:uid="{00000000-0005-0000-0000-0000A6180000}"/>
    <cellStyle name="Normal 2 3 6 4" xfId="4227" xr:uid="{00000000-0005-0000-0000-0000A7180000}"/>
    <cellStyle name="Normal 2 3 7" xfId="4228" xr:uid="{00000000-0005-0000-0000-0000A8180000}"/>
    <cellStyle name="Normal 2 3 7 2" xfId="4229" xr:uid="{00000000-0005-0000-0000-0000A9180000}"/>
    <cellStyle name="Normal 2 3 7 2 2" xfId="4230" xr:uid="{00000000-0005-0000-0000-0000AA180000}"/>
    <cellStyle name="Normal 2 3 7 3" xfId="4231" xr:uid="{00000000-0005-0000-0000-0000AB180000}"/>
    <cellStyle name="Normal 2 3 8" xfId="4232" xr:uid="{00000000-0005-0000-0000-0000AC180000}"/>
    <cellStyle name="Normal 2 3 8 2" xfId="4233" xr:uid="{00000000-0005-0000-0000-0000AD180000}"/>
    <cellStyle name="Normal 2 3 9" xfId="4234" xr:uid="{00000000-0005-0000-0000-0000AE180000}"/>
    <cellStyle name="Normal 2 30" xfId="561" xr:uid="{00000000-0005-0000-0000-0000AF180000}"/>
    <cellStyle name="Normal 2 4" xfId="562" xr:uid="{00000000-0005-0000-0000-0000B0180000}"/>
    <cellStyle name="Normal 2 4 10" xfId="4235" xr:uid="{00000000-0005-0000-0000-0000B1180000}"/>
    <cellStyle name="Normal 2 4 11" xfId="4236" xr:uid="{00000000-0005-0000-0000-0000B2180000}"/>
    <cellStyle name="Normal 2 4 12" xfId="4237" xr:uid="{00000000-0005-0000-0000-0000B3180000}"/>
    <cellStyle name="Normal 2 4 2" xfId="1058" xr:uid="{00000000-0005-0000-0000-0000B4180000}"/>
    <cellStyle name="Normal 2 4 2 10" xfId="4238" xr:uid="{00000000-0005-0000-0000-0000B5180000}"/>
    <cellStyle name="Normal 2 4 2 11" xfId="4239" xr:uid="{00000000-0005-0000-0000-0000B6180000}"/>
    <cellStyle name="Normal 2 4 2 2" xfId="4240" xr:uid="{00000000-0005-0000-0000-0000B7180000}"/>
    <cellStyle name="Normal 2 4 2 2 2" xfId="4241" xr:uid="{00000000-0005-0000-0000-0000B8180000}"/>
    <cellStyle name="Normal 2 4 2 2 2 2" xfId="4242" xr:uid="{00000000-0005-0000-0000-0000B9180000}"/>
    <cellStyle name="Normal 2 4 2 2 2 2 2" xfId="4243" xr:uid="{00000000-0005-0000-0000-0000BA180000}"/>
    <cellStyle name="Normal 2 4 2 2 2 3" xfId="4244" xr:uid="{00000000-0005-0000-0000-0000BB180000}"/>
    <cellStyle name="Normal 2 4 2 2 3" xfId="4245" xr:uid="{00000000-0005-0000-0000-0000BC180000}"/>
    <cellStyle name="Normal 2 4 2 2 3 2" xfId="4246" xr:uid="{00000000-0005-0000-0000-0000BD180000}"/>
    <cellStyle name="Normal 2 4 2 2 4" xfId="4247" xr:uid="{00000000-0005-0000-0000-0000BE180000}"/>
    <cellStyle name="Normal 2 4 2 3" xfId="4248" xr:uid="{00000000-0005-0000-0000-0000BF180000}"/>
    <cellStyle name="Normal 2 4 2 3 2" xfId="4249" xr:uid="{00000000-0005-0000-0000-0000C0180000}"/>
    <cellStyle name="Normal 2 4 2 3 2 2" xfId="4250" xr:uid="{00000000-0005-0000-0000-0000C1180000}"/>
    <cellStyle name="Normal 2 4 2 3 3" xfId="4251" xr:uid="{00000000-0005-0000-0000-0000C2180000}"/>
    <cellStyle name="Normal 2 4 2 4" xfId="4252" xr:uid="{00000000-0005-0000-0000-0000C3180000}"/>
    <cellStyle name="Normal 2 4 2 4 2" xfId="4253" xr:uid="{00000000-0005-0000-0000-0000C4180000}"/>
    <cellStyle name="Normal 2 4 2 4 2 2" xfId="4254" xr:uid="{00000000-0005-0000-0000-0000C5180000}"/>
    <cellStyle name="Normal 2 4 2 4 3" xfId="4255" xr:uid="{00000000-0005-0000-0000-0000C6180000}"/>
    <cellStyle name="Normal 2 4 2 5" xfId="4256" xr:uid="{00000000-0005-0000-0000-0000C7180000}"/>
    <cellStyle name="Normal 2 4 2 5 2" xfId="4257" xr:uid="{00000000-0005-0000-0000-0000C8180000}"/>
    <cellStyle name="Normal 2 4 2 5 2 2" xfId="4258" xr:uid="{00000000-0005-0000-0000-0000C9180000}"/>
    <cellStyle name="Normal 2 4 2 5 3" xfId="4259" xr:uid="{00000000-0005-0000-0000-0000CA180000}"/>
    <cellStyle name="Normal 2 4 2 6" xfId="4260" xr:uid="{00000000-0005-0000-0000-0000CB180000}"/>
    <cellStyle name="Normal 2 4 2 6 2" xfId="4261" xr:uid="{00000000-0005-0000-0000-0000CC180000}"/>
    <cellStyle name="Normal 2 4 2 7" xfId="4262" xr:uid="{00000000-0005-0000-0000-0000CD180000}"/>
    <cellStyle name="Normal 2 4 2 8" xfId="4263" xr:uid="{00000000-0005-0000-0000-0000CE180000}"/>
    <cellStyle name="Normal 2 4 2 8 2" xfId="4264" xr:uid="{00000000-0005-0000-0000-0000CF180000}"/>
    <cellStyle name="Normal 2 4 2 9" xfId="4265" xr:uid="{00000000-0005-0000-0000-0000D0180000}"/>
    <cellStyle name="Normal 2 4 3" xfId="1057" xr:uid="{00000000-0005-0000-0000-0000D1180000}"/>
    <cellStyle name="Normal 2 4 3 2" xfId="4267" xr:uid="{00000000-0005-0000-0000-0000D2180000}"/>
    <cellStyle name="Normal 2 4 3 2 2" xfId="4268" xr:uid="{00000000-0005-0000-0000-0000D3180000}"/>
    <cellStyle name="Normal 2 4 3 2 2 2" xfId="4269" xr:uid="{00000000-0005-0000-0000-0000D4180000}"/>
    <cellStyle name="Normal 2 4 3 2 3" xfId="4270" xr:uid="{00000000-0005-0000-0000-0000D5180000}"/>
    <cellStyle name="Normal 2 4 3 3" xfId="4271" xr:uid="{00000000-0005-0000-0000-0000D6180000}"/>
    <cellStyle name="Normal 2 4 3 3 2" xfId="4272" xr:uid="{00000000-0005-0000-0000-0000D7180000}"/>
    <cellStyle name="Normal 2 4 3 4" xfId="4273" xr:uid="{00000000-0005-0000-0000-0000D8180000}"/>
    <cellStyle name="Normal 2 4 3 5" xfId="4274" xr:uid="{00000000-0005-0000-0000-0000D9180000}"/>
    <cellStyle name="Normal 2 4 3 6" xfId="4266" xr:uid="{00000000-0005-0000-0000-0000DA180000}"/>
    <cellStyle name="Normal 2 4 4" xfId="4275" xr:uid="{00000000-0005-0000-0000-0000DB180000}"/>
    <cellStyle name="Normal 2 4 4 2" xfId="4276" xr:uid="{00000000-0005-0000-0000-0000DC180000}"/>
    <cellStyle name="Normal 2 4 4 2 2" xfId="4277" xr:uid="{00000000-0005-0000-0000-0000DD180000}"/>
    <cellStyle name="Normal 2 4 4 3" xfId="4278" xr:uid="{00000000-0005-0000-0000-0000DE180000}"/>
    <cellStyle name="Normal 2 4 4 4" xfId="4279" xr:uid="{00000000-0005-0000-0000-0000DF180000}"/>
    <cellStyle name="Normal 2 4 5" xfId="4280" xr:uid="{00000000-0005-0000-0000-0000E0180000}"/>
    <cellStyle name="Normal 2 4 5 2" xfId="4281" xr:uid="{00000000-0005-0000-0000-0000E1180000}"/>
    <cellStyle name="Normal 2 4 5 2 2" xfId="4282" xr:uid="{00000000-0005-0000-0000-0000E2180000}"/>
    <cellStyle name="Normal 2 4 5 3" xfId="4283" xr:uid="{00000000-0005-0000-0000-0000E3180000}"/>
    <cellStyle name="Normal 2 4 5 4" xfId="4284" xr:uid="{00000000-0005-0000-0000-0000E4180000}"/>
    <cellStyle name="Normal 2 4 6" xfId="4285" xr:uid="{00000000-0005-0000-0000-0000E5180000}"/>
    <cellStyle name="Normal 2 4 6 2" xfId="4286" xr:uid="{00000000-0005-0000-0000-0000E6180000}"/>
    <cellStyle name="Normal 2 4 6 2 2" xfId="4287" xr:uid="{00000000-0005-0000-0000-0000E7180000}"/>
    <cellStyle name="Normal 2 4 6 3" xfId="4288" xr:uid="{00000000-0005-0000-0000-0000E8180000}"/>
    <cellStyle name="Normal 2 4 7" xfId="4289" xr:uid="{00000000-0005-0000-0000-0000E9180000}"/>
    <cellStyle name="Normal 2 4 7 2" xfId="4290" xr:uid="{00000000-0005-0000-0000-0000EA180000}"/>
    <cellStyle name="Normal 2 4 8" xfId="4291" xr:uid="{00000000-0005-0000-0000-0000EB180000}"/>
    <cellStyle name="Normal 2 4 9" xfId="4292" xr:uid="{00000000-0005-0000-0000-0000EC180000}"/>
    <cellStyle name="Normal 2 4 9 2" xfId="4293" xr:uid="{00000000-0005-0000-0000-0000ED180000}"/>
    <cellStyle name="Normal 2 5" xfId="563" xr:uid="{00000000-0005-0000-0000-0000EE180000}"/>
    <cellStyle name="Normal 2 5 10" xfId="4294" xr:uid="{00000000-0005-0000-0000-0000EF180000}"/>
    <cellStyle name="Normal 2 5 2" xfId="564" xr:uid="{00000000-0005-0000-0000-0000F0180000}"/>
    <cellStyle name="Normal 2 5 2 2" xfId="4295" xr:uid="{00000000-0005-0000-0000-0000F1180000}"/>
    <cellStyle name="Normal 2 5 2 2 2" xfId="4296" xr:uid="{00000000-0005-0000-0000-0000F2180000}"/>
    <cellStyle name="Normal 2 5 2 2 2 2" xfId="4297" xr:uid="{00000000-0005-0000-0000-0000F3180000}"/>
    <cellStyle name="Normal 2 5 2 2 3" xfId="4298" xr:uid="{00000000-0005-0000-0000-0000F4180000}"/>
    <cellStyle name="Normal 2 5 2 3" xfId="4299" xr:uid="{00000000-0005-0000-0000-0000F5180000}"/>
    <cellStyle name="Normal 2 5 2 3 2" xfId="4300" xr:uid="{00000000-0005-0000-0000-0000F6180000}"/>
    <cellStyle name="Normal 2 5 2 4" xfId="4301" xr:uid="{00000000-0005-0000-0000-0000F7180000}"/>
    <cellStyle name="Normal 2 5 2 5" xfId="4302" xr:uid="{00000000-0005-0000-0000-0000F8180000}"/>
    <cellStyle name="Normal 2 5 2 6" xfId="4303" xr:uid="{00000000-0005-0000-0000-0000F9180000}"/>
    <cellStyle name="Normal 2 5 3" xfId="565" xr:uid="{00000000-0005-0000-0000-0000FA180000}"/>
    <cellStyle name="Normal 2 5 3 2" xfId="4305" xr:uid="{00000000-0005-0000-0000-0000FB180000}"/>
    <cellStyle name="Normal 2 5 3 2 2" xfId="4306" xr:uid="{00000000-0005-0000-0000-0000FC180000}"/>
    <cellStyle name="Normal 2 5 3 3" xfId="4307" xr:uid="{00000000-0005-0000-0000-0000FD180000}"/>
    <cellStyle name="Normal 2 5 3 4" xfId="4308" xr:uid="{00000000-0005-0000-0000-0000FE180000}"/>
    <cellStyle name="Normal 2 5 3 5" xfId="4304" xr:uid="{00000000-0005-0000-0000-0000FF180000}"/>
    <cellStyle name="Normal 2 5 4" xfId="4309" xr:uid="{00000000-0005-0000-0000-000000190000}"/>
    <cellStyle name="Normal 2 5 4 2" xfId="4310" xr:uid="{00000000-0005-0000-0000-000001190000}"/>
    <cellStyle name="Normal 2 5 4 2 2" xfId="4311" xr:uid="{00000000-0005-0000-0000-000002190000}"/>
    <cellStyle name="Normal 2 5 4 3" xfId="4312" xr:uid="{00000000-0005-0000-0000-000003190000}"/>
    <cellStyle name="Normal 2 5 4 4" xfId="4313" xr:uid="{00000000-0005-0000-0000-000004190000}"/>
    <cellStyle name="Normal 2 5 5" xfId="4314" xr:uid="{00000000-0005-0000-0000-000005190000}"/>
    <cellStyle name="Normal 2 5 5 2" xfId="4315" xr:uid="{00000000-0005-0000-0000-000006190000}"/>
    <cellStyle name="Normal 2 5 5 2 2" xfId="4316" xr:uid="{00000000-0005-0000-0000-000007190000}"/>
    <cellStyle name="Normal 2 5 5 3" xfId="4317" xr:uid="{00000000-0005-0000-0000-000008190000}"/>
    <cellStyle name="Normal 2 5 5 4" xfId="4318" xr:uid="{00000000-0005-0000-0000-000009190000}"/>
    <cellStyle name="Normal 2 5 6" xfId="4319" xr:uid="{00000000-0005-0000-0000-00000A190000}"/>
    <cellStyle name="Normal 2 5 6 2" xfId="4320" xr:uid="{00000000-0005-0000-0000-00000B190000}"/>
    <cellStyle name="Normal 2 5 7" xfId="4321" xr:uid="{00000000-0005-0000-0000-00000C190000}"/>
    <cellStyle name="Normal 2 5 8" xfId="4322" xr:uid="{00000000-0005-0000-0000-00000D190000}"/>
    <cellStyle name="Normal 2 5 8 2" xfId="4323" xr:uid="{00000000-0005-0000-0000-00000E190000}"/>
    <cellStyle name="Normal 2 5 9" xfId="4324" xr:uid="{00000000-0005-0000-0000-00000F190000}"/>
    <cellStyle name="Normal 2 6" xfId="566" xr:uid="{00000000-0005-0000-0000-000010190000}"/>
    <cellStyle name="Normal 2 6 2" xfId="4326" xr:uid="{00000000-0005-0000-0000-000011190000}"/>
    <cellStyle name="Normal 2 6 2 2" xfId="4327" xr:uid="{00000000-0005-0000-0000-000012190000}"/>
    <cellStyle name="Normal 2 6 2 2 2" xfId="4328" xr:uid="{00000000-0005-0000-0000-000013190000}"/>
    <cellStyle name="Normal 2 6 2 3" xfId="4329" xr:uid="{00000000-0005-0000-0000-000014190000}"/>
    <cellStyle name="Normal 2 6 2 4" xfId="4330" xr:uid="{00000000-0005-0000-0000-000015190000}"/>
    <cellStyle name="Normal 2 6 2 5" xfId="4331" xr:uid="{00000000-0005-0000-0000-000016190000}"/>
    <cellStyle name="Normal 2 6 3" xfId="4332" xr:uid="{00000000-0005-0000-0000-000017190000}"/>
    <cellStyle name="Normal 2 6 3 2" xfId="4333" xr:uid="{00000000-0005-0000-0000-000018190000}"/>
    <cellStyle name="Normal 2 6 4" xfId="4334" xr:uid="{00000000-0005-0000-0000-000019190000}"/>
    <cellStyle name="Normal 2 6 5" xfId="4335" xr:uid="{00000000-0005-0000-0000-00001A190000}"/>
    <cellStyle name="Normal 2 6 6" xfId="4336" xr:uid="{00000000-0005-0000-0000-00001B190000}"/>
    <cellStyle name="Normal 2 6 7" xfId="4325" xr:uid="{00000000-0005-0000-0000-00001C190000}"/>
    <cellStyle name="Normal 2 7" xfId="567" xr:uid="{00000000-0005-0000-0000-00001D190000}"/>
    <cellStyle name="Normal 2 7 2" xfId="4338" xr:uid="{00000000-0005-0000-0000-00001E190000}"/>
    <cellStyle name="Normal 2 7 2 2" xfId="4339" xr:uid="{00000000-0005-0000-0000-00001F190000}"/>
    <cellStyle name="Normal 2 7 2 2 2" xfId="4340" xr:uid="{00000000-0005-0000-0000-000020190000}"/>
    <cellStyle name="Normal 2 7 2 3" xfId="4341" xr:uid="{00000000-0005-0000-0000-000021190000}"/>
    <cellStyle name="Normal 2 7 3" xfId="4342" xr:uid="{00000000-0005-0000-0000-000022190000}"/>
    <cellStyle name="Normal 2 7 3 2" xfId="4343" xr:uid="{00000000-0005-0000-0000-000023190000}"/>
    <cellStyle name="Normal 2 7 3 3" xfId="4344" xr:uid="{00000000-0005-0000-0000-000024190000}"/>
    <cellStyle name="Normal 2 7 4" xfId="4345" xr:uid="{00000000-0005-0000-0000-000025190000}"/>
    <cellStyle name="Normal 2 7 5" xfId="4346" xr:uid="{00000000-0005-0000-0000-000026190000}"/>
    <cellStyle name="Normal 2 7 6" xfId="4337" xr:uid="{00000000-0005-0000-0000-000027190000}"/>
    <cellStyle name="Normal 2 8" xfId="568" xr:uid="{00000000-0005-0000-0000-000028190000}"/>
    <cellStyle name="Normal 2 8 2" xfId="4348" xr:uid="{00000000-0005-0000-0000-000029190000}"/>
    <cellStyle name="Normal 2 8 2 2" xfId="4349" xr:uid="{00000000-0005-0000-0000-00002A190000}"/>
    <cellStyle name="Normal 2 8 2 3" xfId="4350" xr:uid="{00000000-0005-0000-0000-00002B190000}"/>
    <cellStyle name="Normal 2 8 3" xfId="4351" xr:uid="{00000000-0005-0000-0000-00002C190000}"/>
    <cellStyle name="Normal 2 8 3 2" xfId="4352" xr:uid="{00000000-0005-0000-0000-00002D190000}"/>
    <cellStyle name="Normal 2 8 4" xfId="4353" xr:uid="{00000000-0005-0000-0000-00002E190000}"/>
    <cellStyle name="Normal 2 8 5" xfId="4354" xr:uid="{00000000-0005-0000-0000-00002F190000}"/>
    <cellStyle name="Normal 2 8 6" xfId="4355" xr:uid="{00000000-0005-0000-0000-000030190000}"/>
    <cellStyle name="Normal 2 8 7" xfId="4347" xr:uid="{00000000-0005-0000-0000-000031190000}"/>
    <cellStyle name="Normal 2 9" xfId="569" xr:uid="{00000000-0005-0000-0000-000032190000}"/>
    <cellStyle name="Normal 2 9 2" xfId="4357" xr:uid="{00000000-0005-0000-0000-000033190000}"/>
    <cellStyle name="Normal 2 9 2 2" xfId="4358" xr:uid="{00000000-0005-0000-0000-000034190000}"/>
    <cellStyle name="Normal 2 9 3" xfId="4359" xr:uid="{00000000-0005-0000-0000-000035190000}"/>
    <cellStyle name="Normal 2 9 4" xfId="4360" xr:uid="{00000000-0005-0000-0000-000036190000}"/>
    <cellStyle name="Normal 2 9 5" xfId="4361" xr:uid="{00000000-0005-0000-0000-000037190000}"/>
    <cellStyle name="Normal 2 9 6" xfId="4356" xr:uid="{00000000-0005-0000-0000-000038190000}"/>
    <cellStyle name="Normal 2_Book1" xfId="4362" xr:uid="{00000000-0005-0000-0000-000039190000}"/>
    <cellStyle name="Normal 20" xfId="570" xr:uid="{00000000-0005-0000-0000-00003A190000}"/>
    <cellStyle name="Normal 20 2" xfId="571" xr:uid="{00000000-0005-0000-0000-00003B190000}"/>
    <cellStyle name="Normal 20 2 2" xfId="4364" xr:uid="{00000000-0005-0000-0000-00003C190000}"/>
    <cellStyle name="Normal 20 2 3" xfId="4363" xr:uid="{00000000-0005-0000-0000-00003D190000}"/>
    <cellStyle name="Normal 20 3" xfId="572" xr:uid="{00000000-0005-0000-0000-00003E190000}"/>
    <cellStyle name="Normal 20 3 2" xfId="4366" xr:uid="{00000000-0005-0000-0000-00003F190000}"/>
    <cellStyle name="Normal 20 3 3" xfId="4365" xr:uid="{00000000-0005-0000-0000-000040190000}"/>
    <cellStyle name="Normal 200" xfId="4367" xr:uid="{00000000-0005-0000-0000-000041190000}"/>
    <cellStyle name="Normal 200 2" xfId="4368" xr:uid="{00000000-0005-0000-0000-000042190000}"/>
    <cellStyle name="Normal 201" xfId="4369" xr:uid="{00000000-0005-0000-0000-000043190000}"/>
    <cellStyle name="Normal 201 2" xfId="4370" xr:uid="{00000000-0005-0000-0000-000044190000}"/>
    <cellStyle name="Normal 202" xfId="4371" xr:uid="{00000000-0005-0000-0000-000045190000}"/>
    <cellStyle name="Normal 202 2" xfId="4372" xr:uid="{00000000-0005-0000-0000-000046190000}"/>
    <cellStyle name="Normal 203" xfId="4373" xr:uid="{00000000-0005-0000-0000-000047190000}"/>
    <cellStyle name="Normal 203 2" xfId="4374" xr:uid="{00000000-0005-0000-0000-000048190000}"/>
    <cellStyle name="Normal 204" xfId="4375" xr:uid="{00000000-0005-0000-0000-000049190000}"/>
    <cellStyle name="Normal 204 2" xfId="4376" xr:uid="{00000000-0005-0000-0000-00004A190000}"/>
    <cellStyle name="Normal 205" xfId="4377" xr:uid="{00000000-0005-0000-0000-00004B190000}"/>
    <cellStyle name="Normal 205 2" xfId="4378" xr:uid="{00000000-0005-0000-0000-00004C190000}"/>
    <cellStyle name="Normal 206" xfId="4379" xr:uid="{00000000-0005-0000-0000-00004D190000}"/>
    <cellStyle name="Normal 207" xfId="4380" xr:uid="{00000000-0005-0000-0000-00004E190000}"/>
    <cellStyle name="Normal 208" xfId="4381" xr:uid="{00000000-0005-0000-0000-00004F190000}"/>
    <cellStyle name="Normal 209" xfId="4382" xr:uid="{00000000-0005-0000-0000-000050190000}"/>
    <cellStyle name="Normal 21" xfId="573" xr:uid="{00000000-0005-0000-0000-000051190000}"/>
    <cellStyle name="Normal 21 2" xfId="574" xr:uid="{00000000-0005-0000-0000-000052190000}"/>
    <cellStyle name="Normal 21 2 2" xfId="4384" xr:uid="{00000000-0005-0000-0000-000053190000}"/>
    <cellStyle name="Normal 21 2 3" xfId="4383" xr:uid="{00000000-0005-0000-0000-000054190000}"/>
    <cellStyle name="Normal 21 3" xfId="575" xr:uid="{00000000-0005-0000-0000-000055190000}"/>
    <cellStyle name="Normal 210" xfId="4385" xr:uid="{00000000-0005-0000-0000-000056190000}"/>
    <cellStyle name="Normal 211" xfId="4386" xr:uid="{00000000-0005-0000-0000-000057190000}"/>
    <cellStyle name="Normal 212" xfId="4387" xr:uid="{00000000-0005-0000-0000-000058190000}"/>
    <cellStyle name="Normal 213" xfId="4388" xr:uid="{00000000-0005-0000-0000-000059190000}"/>
    <cellStyle name="Normal 214" xfId="4389" xr:uid="{00000000-0005-0000-0000-00005A190000}"/>
    <cellStyle name="Normal 215" xfId="4390" xr:uid="{00000000-0005-0000-0000-00005B190000}"/>
    <cellStyle name="Normal 215 2" xfId="4391" xr:uid="{00000000-0005-0000-0000-00005C190000}"/>
    <cellStyle name="Normal 216" xfId="4392" xr:uid="{00000000-0005-0000-0000-00005D190000}"/>
    <cellStyle name="Normal 216 2" xfId="4393" xr:uid="{00000000-0005-0000-0000-00005E190000}"/>
    <cellStyle name="Normal 216 3" xfId="4394" xr:uid="{00000000-0005-0000-0000-00005F190000}"/>
    <cellStyle name="Normal 217" xfId="4395" xr:uid="{00000000-0005-0000-0000-000060190000}"/>
    <cellStyle name="Normal 217 2" xfId="4396" xr:uid="{00000000-0005-0000-0000-000061190000}"/>
    <cellStyle name="Normal 218" xfId="4397" xr:uid="{00000000-0005-0000-0000-000062190000}"/>
    <cellStyle name="Normal 219" xfId="4398" xr:uid="{00000000-0005-0000-0000-000063190000}"/>
    <cellStyle name="Normal 219 2" xfId="4399" xr:uid="{00000000-0005-0000-0000-000064190000}"/>
    <cellStyle name="Normal 22" xfId="576" xr:uid="{00000000-0005-0000-0000-000065190000}"/>
    <cellStyle name="Normal 22 2" xfId="577" xr:uid="{00000000-0005-0000-0000-000066190000}"/>
    <cellStyle name="Normal 22 2 2" xfId="4400" xr:uid="{00000000-0005-0000-0000-000067190000}"/>
    <cellStyle name="Normal 22 3" xfId="578" xr:uid="{00000000-0005-0000-0000-000068190000}"/>
    <cellStyle name="Normal 22 4" xfId="579" xr:uid="{00000000-0005-0000-0000-000069190000}"/>
    <cellStyle name="Normal 22 5" xfId="580" xr:uid="{00000000-0005-0000-0000-00006A190000}"/>
    <cellStyle name="Normal 22 6" xfId="581" xr:uid="{00000000-0005-0000-0000-00006B190000}"/>
    <cellStyle name="Normal 22 7" xfId="582" xr:uid="{00000000-0005-0000-0000-00006C190000}"/>
    <cellStyle name="Normal 220" xfId="4401" xr:uid="{00000000-0005-0000-0000-00006D190000}"/>
    <cellStyle name="Normal 220 2" xfId="4402" xr:uid="{00000000-0005-0000-0000-00006E190000}"/>
    <cellStyle name="Normal 220 3" xfId="4403" xr:uid="{00000000-0005-0000-0000-00006F190000}"/>
    <cellStyle name="Normal 221" xfId="4404" xr:uid="{00000000-0005-0000-0000-000070190000}"/>
    <cellStyle name="Normal 222" xfId="4405" xr:uid="{00000000-0005-0000-0000-000071190000}"/>
    <cellStyle name="Normal 223" xfId="4406" xr:uid="{00000000-0005-0000-0000-000072190000}"/>
    <cellStyle name="Normal 224" xfId="4407" xr:uid="{00000000-0005-0000-0000-000073190000}"/>
    <cellStyle name="Normal 225" xfId="4408" xr:uid="{00000000-0005-0000-0000-000074190000}"/>
    <cellStyle name="Normal 226" xfId="4409" xr:uid="{00000000-0005-0000-0000-000075190000}"/>
    <cellStyle name="Normal 227" xfId="4410" xr:uid="{00000000-0005-0000-0000-000076190000}"/>
    <cellStyle name="Normal 228" xfId="4411" xr:uid="{00000000-0005-0000-0000-000077190000}"/>
    <cellStyle name="Normal 228 2" xfId="4412" xr:uid="{00000000-0005-0000-0000-000078190000}"/>
    <cellStyle name="Normal 229" xfId="4413" xr:uid="{00000000-0005-0000-0000-000079190000}"/>
    <cellStyle name="Normal 23" xfId="583" xr:uid="{00000000-0005-0000-0000-00007A190000}"/>
    <cellStyle name="Normal 23 2" xfId="584" xr:uid="{00000000-0005-0000-0000-00007B190000}"/>
    <cellStyle name="Normal 23 2 2" xfId="4414" xr:uid="{00000000-0005-0000-0000-00007C190000}"/>
    <cellStyle name="Normal 23 3" xfId="585" xr:uid="{00000000-0005-0000-0000-00007D190000}"/>
    <cellStyle name="Normal 230" xfId="4415" xr:uid="{00000000-0005-0000-0000-00007E190000}"/>
    <cellStyle name="Normal 231" xfId="4416" xr:uid="{00000000-0005-0000-0000-00007F190000}"/>
    <cellStyle name="Normal 232" xfId="4417" xr:uid="{00000000-0005-0000-0000-000080190000}"/>
    <cellStyle name="Normal 232 2" xfId="4418" xr:uid="{00000000-0005-0000-0000-000081190000}"/>
    <cellStyle name="Normal 233" xfId="4419" xr:uid="{00000000-0005-0000-0000-000082190000}"/>
    <cellStyle name="Normal 234" xfId="4420" xr:uid="{00000000-0005-0000-0000-000083190000}"/>
    <cellStyle name="Normal 235" xfId="4421" xr:uid="{00000000-0005-0000-0000-000084190000}"/>
    <cellStyle name="Normal 235 2" xfId="4422" xr:uid="{00000000-0005-0000-0000-000085190000}"/>
    <cellStyle name="Normal 235 3" xfId="4423" xr:uid="{00000000-0005-0000-0000-000086190000}"/>
    <cellStyle name="Normal 236" xfId="4424" xr:uid="{00000000-0005-0000-0000-000087190000}"/>
    <cellStyle name="Normal 237" xfId="4425" xr:uid="{00000000-0005-0000-0000-000088190000}"/>
    <cellStyle name="Normal 238" xfId="4426" xr:uid="{00000000-0005-0000-0000-000089190000}"/>
    <cellStyle name="Normal 239" xfId="4427" xr:uid="{00000000-0005-0000-0000-00008A190000}"/>
    <cellStyle name="Normal 24" xfId="586" xr:uid="{00000000-0005-0000-0000-00008B190000}"/>
    <cellStyle name="Normal 24 2" xfId="587" xr:uid="{00000000-0005-0000-0000-00008C190000}"/>
    <cellStyle name="Normal 24 2 2" xfId="4429" xr:uid="{00000000-0005-0000-0000-00008D190000}"/>
    <cellStyle name="Normal 24 2 3" xfId="4428" xr:uid="{00000000-0005-0000-0000-00008E190000}"/>
    <cellStyle name="Normal 24 3" xfId="588" xr:uid="{00000000-0005-0000-0000-00008F190000}"/>
    <cellStyle name="Normal 24 3 2" xfId="4431" xr:uid="{00000000-0005-0000-0000-000090190000}"/>
    <cellStyle name="Normal 24 3 3" xfId="4430" xr:uid="{00000000-0005-0000-0000-000091190000}"/>
    <cellStyle name="Normal 240" xfId="4432" xr:uid="{00000000-0005-0000-0000-000092190000}"/>
    <cellStyle name="Normal 241" xfId="4433" xr:uid="{00000000-0005-0000-0000-000093190000}"/>
    <cellStyle name="Normal 242" xfId="4434" xr:uid="{00000000-0005-0000-0000-000094190000}"/>
    <cellStyle name="Normal 243" xfId="4435" xr:uid="{00000000-0005-0000-0000-000095190000}"/>
    <cellStyle name="Normal 244" xfId="4436" xr:uid="{00000000-0005-0000-0000-000096190000}"/>
    <cellStyle name="Normal 245" xfId="4437" xr:uid="{00000000-0005-0000-0000-000097190000}"/>
    <cellStyle name="Normal 246" xfId="4438" xr:uid="{00000000-0005-0000-0000-000098190000}"/>
    <cellStyle name="Normal 247" xfId="4439" xr:uid="{00000000-0005-0000-0000-000099190000}"/>
    <cellStyle name="Normal 248" xfId="4440" xr:uid="{00000000-0005-0000-0000-00009A190000}"/>
    <cellStyle name="Normal 249" xfId="4441" xr:uid="{00000000-0005-0000-0000-00009B190000}"/>
    <cellStyle name="Normal 25" xfId="589" xr:uid="{00000000-0005-0000-0000-00009C190000}"/>
    <cellStyle name="Normal 25 2" xfId="590" xr:uid="{00000000-0005-0000-0000-00009D190000}"/>
    <cellStyle name="Normal 25 3" xfId="591" xr:uid="{00000000-0005-0000-0000-00009E190000}"/>
    <cellStyle name="Normal 25 3 2" xfId="4442" xr:uid="{00000000-0005-0000-0000-00009F190000}"/>
    <cellStyle name="Normal 25 4" xfId="4443" xr:uid="{00000000-0005-0000-0000-0000A0190000}"/>
    <cellStyle name="Normal 250" xfId="4444" xr:uid="{00000000-0005-0000-0000-0000A1190000}"/>
    <cellStyle name="Normal 251" xfId="4445" xr:uid="{00000000-0005-0000-0000-0000A2190000}"/>
    <cellStyle name="Normal 252" xfId="4446" xr:uid="{00000000-0005-0000-0000-0000A3190000}"/>
    <cellStyle name="Normal 253" xfId="4447" xr:uid="{00000000-0005-0000-0000-0000A4190000}"/>
    <cellStyle name="Normal 254" xfId="4448" xr:uid="{00000000-0005-0000-0000-0000A5190000}"/>
    <cellStyle name="Normal 255" xfId="4449" xr:uid="{00000000-0005-0000-0000-0000A6190000}"/>
    <cellStyle name="Normal 256" xfId="4450" xr:uid="{00000000-0005-0000-0000-0000A7190000}"/>
    <cellStyle name="Normal 257" xfId="4451" xr:uid="{00000000-0005-0000-0000-0000A8190000}"/>
    <cellStyle name="Normal 258" xfId="4452" xr:uid="{00000000-0005-0000-0000-0000A9190000}"/>
    <cellStyle name="Normal 259" xfId="4453" xr:uid="{00000000-0005-0000-0000-0000AA190000}"/>
    <cellStyle name="Normal 26" xfId="592" xr:uid="{00000000-0005-0000-0000-0000AB190000}"/>
    <cellStyle name="Normal 26 2" xfId="593" xr:uid="{00000000-0005-0000-0000-0000AC190000}"/>
    <cellStyle name="Normal 26 3" xfId="594" xr:uid="{00000000-0005-0000-0000-0000AD190000}"/>
    <cellStyle name="Normal 260" xfId="4454" xr:uid="{00000000-0005-0000-0000-0000AE190000}"/>
    <cellStyle name="Normal 261" xfId="4455" xr:uid="{00000000-0005-0000-0000-0000AF190000}"/>
    <cellStyle name="Normal 262" xfId="4456" xr:uid="{00000000-0005-0000-0000-0000B0190000}"/>
    <cellStyle name="Normal 263" xfId="4457" xr:uid="{00000000-0005-0000-0000-0000B1190000}"/>
    <cellStyle name="Normal 264" xfId="4458" xr:uid="{00000000-0005-0000-0000-0000B2190000}"/>
    <cellStyle name="Normal 265" xfId="4459" xr:uid="{00000000-0005-0000-0000-0000B3190000}"/>
    <cellStyle name="Normal 265 2" xfId="4460" xr:uid="{00000000-0005-0000-0000-0000B4190000}"/>
    <cellStyle name="Normal 266" xfId="4461" xr:uid="{00000000-0005-0000-0000-0000B5190000}"/>
    <cellStyle name="Normal 266 2" xfId="4462" xr:uid="{00000000-0005-0000-0000-0000B6190000}"/>
    <cellStyle name="Normal 267" xfId="4463" xr:uid="{00000000-0005-0000-0000-0000B7190000}"/>
    <cellStyle name="Normal 267 2" xfId="4464" xr:uid="{00000000-0005-0000-0000-0000B8190000}"/>
    <cellStyle name="Normal 268" xfId="4465" xr:uid="{00000000-0005-0000-0000-0000B9190000}"/>
    <cellStyle name="Normal 269" xfId="4466" xr:uid="{00000000-0005-0000-0000-0000BA190000}"/>
    <cellStyle name="Normal 27" xfId="595" xr:uid="{00000000-0005-0000-0000-0000BB190000}"/>
    <cellStyle name="Normal 27 2" xfId="4468" xr:uid="{00000000-0005-0000-0000-0000BC190000}"/>
    <cellStyle name="Normal 27 3" xfId="4469" xr:uid="{00000000-0005-0000-0000-0000BD190000}"/>
    <cellStyle name="Normal 27 4" xfId="4467" xr:uid="{00000000-0005-0000-0000-0000BE190000}"/>
    <cellStyle name="Normal 270" xfId="4470" xr:uid="{00000000-0005-0000-0000-0000BF190000}"/>
    <cellStyle name="Normal 271" xfId="4471" xr:uid="{00000000-0005-0000-0000-0000C0190000}"/>
    <cellStyle name="Normal 272" xfId="4472" xr:uid="{00000000-0005-0000-0000-0000C1190000}"/>
    <cellStyle name="Normal 273" xfId="4473" xr:uid="{00000000-0005-0000-0000-0000C2190000}"/>
    <cellStyle name="Normal 274" xfId="4474" xr:uid="{00000000-0005-0000-0000-0000C3190000}"/>
    <cellStyle name="Normal 274 2" xfId="4475" xr:uid="{00000000-0005-0000-0000-0000C4190000}"/>
    <cellStyle name="Normal 275" xfId="4476" xr:uid="{00000000-0005-0000-0000-0000C5190000}"/>
    <cellStyle name="Normal 276" xfId="4477" xr:uid="{00000000-0005-0000-0000-0000C6190000}"/>
    <cellStyle name="Normal 277" xfId="4478" xr:uid="{00000000-0005-0000-0000-0000C7190000}"/>
    <cellStyle name="Normal 278" xfId="4479" xr:uid="{00000000-0005-0000-0000-0000C8190000}"/>
    <cellStyle name="Normal 279" xfId="4480" xr:uid="{00000000-0005-0000-0000-0000C9190000}"/>
    <cellStyle name="Normal 28" xfId="596" xr:uid="{00000000-0005-0000-0000-0000CA190000}"/>
    <cellStyle name="Normal 280" xfId="4481" xr:uid="{00000000-0005-0000-0000-0000CB190000}"/>
    <cellStyle name="Normal 281" xfId="4482" xr:uid="{00000000-0005-0000-0000-0000CC190000}"/>
    <cellStyle name="Normal 282" xfId="4483" xr:uid="{00000000-0005-0000-0000-0000CD190000}"/>
    <cellStyle name="Normal 283" xfId="4484" xr:uid="{00000000-0005-0000-0000-0000CE190000}"/>
    <cellStyle name="Normal 284" xfId="4485" xr:uid="{00000000-0005-0000-0000-0000CF190000}"/>
    <cellStyle name="Normal 285" xfId="4486" xr:uid="{00000000-0005-0000-0000-0000D0190000}"/>
    <cellStyle name="Normal 286" xfId="4487" xr:uid="{00000000-0005-0000-0000-0000D1190000}"/>
    <cellStyle name="Normal 287" xfId="4488" xr:uid="{00000000-0005-0000-0000-0000D2190000}"/>
    <cellStyle name="Normal 288" xfId="4489" xr:uid="{00000000-0005-0000-0000-0000D3190000}"/>
    <cellStyle name="Normal 289" xfId="4490" xr:uid="{00000000-0005-0000-0000-0000D4190000}"/>
    <cellStyle name="Normal 29" xfId="597" xr:uid="{00000000-0005-0000-0000-0000D5190000}"/>
    <cellStyle name="Normal 290" xfId="4491" xr:uid="{00000000-0005-0000-0000-0000D6190000}"/>
    <cellStyle name="Normal 291" xfId="4492" xr:uid="{00000000-0005-0000-0000-0000D7190000}"/>
    <cellStyle name="Normal 292" xfId="4493" xr:uid="{00000000-0005-0000-0000-0000D8190000}"/>
    <cellStyle name="Normal 293" xfId="4494" xr:uid="{00000000-0005-0000-0000-0000D9190000}"/>
    <cellStyle name="Normal 294" xfId="4495" xr:uid="{00000000-0005-0000-0000-0000DA190000}"/>
    <cellStyle name="Normal 295" xfId="4496" xr:uid="{00000000-0005-0000-0000-0000DB190000}"/>
    <cellStyle name="Normal 296" xfId="4497" xr:uid="{00000000-0005-0000-0000-0000DC190000}"/>
    <cellStyle name="Normal 297" xfId="4498" xr:uid="{00000000-0005-0000-0000-0000DD190000}"/>
    <cellStyle name="Normal 298" xfId="4499" xr:uid="{00000000-0005-0000-0000-0000DE190000}"/>
    <cellStyle name="Normal 299" xfId="4500" xr:uid="{00000000-0005-0000-0000-0000DF190000}"/>
    <cellStyle name="Normal 3" xfId="598" xr:uid="{00000000-0005-0000-0000-0000E0190000}"/>
    <cellStyle name="Normal 3 10" xfId="599" xr:uid="{00000000-0005-0000-0000-0000E1190000}"/>
    <cellStyle name="Normal 3 10 2" xfId="4502" xr:uid="{00000000-0005-0000-0000-0000E2190000}"/>
    <cellStyle name="Normal 3 10 3" xfId="4503" xr:uid="{00000000-0005-0000-0000-0000E3190000}"/>
    <cellStyle name="Normal 3 10 4" xfId="4501" xr:uid="{00000000-0005-0000-0000-0000E4190000}"/>
    <cellStyle name="Normal 3 11" xfId="600" xr:uid="{00000000-0005-0000-0000-0000E5190000}"/>
    <cellStyle name="Normal 3 11 2" xfId="4505" xr:uid="{00000000-0005-0000-0000-0000E6190000}"/>
    <cellStyle name="Normal 3 11 3" xfId="4504" xr:uid="{00000000-0005-0000-0000-0000E7190000}"/>
    <cellStyle name="Normal 3 12" xfId="919" xr:uid="{00000000-0005-0000-0000-0000E8190000}"/>
    <cellStyle name="Normal 3 12 2" xfId="4506" xr:uid="{00000000-0005-0000-0000-0000E9190000}"/>
    <cellStyle name="Normal 3 13" xfId="6510" xr:uid="{00000000-0005-0000-0000-0000EA190000}"/>
    <cellStyle name="Normal 3 2" xfId="601" xr:uid="{00000000-0005-0000-0000-0000EB190000}"/>
    <cellStyle name="Normal 3 2 10" xfId="4507" xr:uid="{00000000-0005-0000-0000-0000EC190000}"/>
    <cellStyle name="Normal 3 2 10 2" xfId="4508" xr:uid="{00000000-0005-0000-0000-0000ED190000}"/>
    <cellStyle name="Normal 3 2 11" xfId="4509" xr:uid="{00000000-0005-0000-0000-0000EE190000}"/>
    <cellStyle name="Normal 3 2 12" xfId="4510" xr:uid="{00000000-0005-0000-0000-0000EF190000}"/>
    <cellStyle name="Normal 3 2 2" xfId="602" xr:uid="{00000000-0005-0000-0000-0000F0190000}"/>
    <cellStyle name="Normal 3 2 2 10" xfId="4511" xr:uid="{00000000-0005-0000-0000-0000F1190000}"/>
    <cellStyle name="Normal 3 2 2 2" xfId="603" xr:uid="{00000000-0005-0000-0000-0000F2190000}"/>
    <cellStyle name="Normal 3 2 2 2 2" xfId="4513" xr:uid="{00000000-0005-0000-0000-0000F3190000}"/>
    <cellStyle name="Normal 3 2 2 2 2 2" xfId="4514" xr:uid="{00000000-0005-0000-0000-0000F4190000}"/>
    <cellStyle name="Normal 3 2 2 2 2 2 2" xfId="4515" xr:uid="{00000000-0005-0000-0000-0000F5190000}"/>
    <cellStyle name="Normal 3 2 2 2 2 3" xfId="4516" xr:uid="{00000000-0005-0000-0000-0000F6190000}"/>
    <cellStyle name="Normal 3 2 2 2 3" xfId="4517" xr:uid="{00000000-0005-0000-0000-0000F7190000}"/>
    <cellStyle name="Normal 3 2 2 2 3 2" xfId="4518" xr:uid="{00000000-0005-0000-0000-0000F8190000}"/>
    <cellStyle name="Normal 3 2 2 2 4" xfId="4519" xr:uid="{00000000-0005-0000-0000-0000F9190000}"/>
    <cellStyle name="Normal 3 2 2 2 5" xfId="4520" xr:uid="{00000000-0005-0000-0000-0000FA190000}"/>
    <cellStyle name="Normal 3 2 2 2 6" xfId="4512" xr:uid="{00000000-0005-0000-0000-0000FB190000}"/>
    <cellStyle name="Normal 3 2 2 3" xfId="604" xr:uid="{00000000-0005-0000-0000-0000FC190000}"/>
    <cellStyle name="Normal 3 2 2 3 2" xfId="4522" xr:uid="{00000000-0005-0000-0000-0000FD190000}"/>
    <cellStyle name="Normal 3 2 2 3 2 2" xfId="4523" xr:uid="{00000000-0005-0000-0000-0000FE190000}"/>
    <cellStyle name="Normal 3 2 2 3 3" xfId="4524" xr:uid="{00000000-0005-0000-0000-0000FF190000}"/>
    <cellStyle name="Normal 3 2 2 3 4" xfId="4525" xr:uid="{00000000-0005-0000-0000-0000001A0000}"/>
    <cellStyle name="Normal 3 2 2 3 5" xfId="4521" xr:uid="{00000000-0005-0000-0000-0000011A0000}"/>
    <cellStyle name="Normal 3 2 2 4" xfId="4526" xr:uid="{00000000-0005-0000-0000-0000021A0000}"/>
    <cellStyle name="Normal 3 2 2 4 2" xfId="4527" xr:uid="{00000000-0005-0000-0000-0000031A0000}"/>
    <cellStyle name="Normal 3 2 2 4 2 2" xfId="4528" xr:uid="{00000000-0005-0000-0000-0000041A0000}"/>
    <cellStyle name="Normal 3 2 2 4 3" xfId="4529" xr:uid="{00000000-0005-0000-0000-0000051A0000}"/>
    <cellStyle name="Normal 3 2 2 5" xfId="4530" xr:uid="{00000000-0005-0000-0000-0000061A0000}"/>
    <cellStyle name="Normal 3 2 2 5 2" xfId="4531" xr:uid="{00000000-0005-0000-0000-0000071A0000}"/>
    <cellStyle name="Normal 3 2 2 5 2 2" xfId="4532" xr:uid="{00000000-0005-0000-0000-0000081A0000}"/>
    <cellStyle name="Normal 3 2 2 5 3" xfId="4533" xr:uid="{00000000-0005-0000-0000-0000091A0000}"/>
    <cellStyle name="Normal 3 2 2 6" xfId="4534" xr:uid="{00000000-0005-0000-0000-00000A1A0000}"/>
    <cellStyle name="Normal 3 2 2 6 2" xfId="4535" xr:uid="{00000000-0005-0000-0000-00000B1A0000}"/>
    <cellStyle name="Normal 3 2 2 7" xfId="4536" xr:uid="{00000000-0005-0000-0000-00000C1A0000}"/>
    <cellStyle name="Normal 3 2 2 7 2" xfId="4537" xr:uid="{00000000-0005-0000-0000-00000D1A0000}"/>
    <cellStyle name="Normal 3 2 2 8" xfId="4538" xr:uid="{00000000-0005-0000-0000-00000E1A0000}"/>
    <cellStyle name="Normal 3 2 2 9" xfId="4539" xr:uid="{00000000-0005-0000-0000-00000F1A0000}"/>
    <cellStyle name="Normal 3 2 3" xfId="605" xr:uid="{00000000-0005-0000-0000-0000101A0000}"/>
    <cellStyle name="Normal 3 2 3 2" xfId="4541" xr:uid="{00000000-0005-0000-0000-0000111A0000}"/>
    <cellStyle name="Normal 3 2 3 2 2" xfId="4542" xr:uid="{00000000-0005-0000-0000-0000121A0000}"/>
    <cellStyle name="Normal 3 2 3 2 2 2" xfId="4543" xr:uid="{00000000-0005-0000-0000-0000131A0000}"/>
    <cellStyle name="Normal 3 2 3 2 3" xfId="4544" xr:uid="{00000000-0005-0000-0000-0000141A0000}"/>
    <cellStyle name="Normal 3 2 3 3" xfId="4545" xr:uid="{00000000-0005-0000-0000-0000151A0000}"/>
    <cellStyle name="Normal 3 2 3 3 2" xfId="4546" xr:uid="{00000000-0005-0000-0000-0000161A0000}"/>
    <cellStyle name="Normal 3 2 3 4" xfId="4547" xr:uid="{00000000-0005-0000-0000-0000171A0000}"/>
    <cellStyle name="Normal 3 2 3 5" xfId="4548" xr:uid="{00000000-0005-0000-0000-0000181A0000}"/>
    <cellStyle name="Normal 3 2 3 6" xfId="4540" xr:uid="{00000000-0005-0000-0000-0000191A0000}"/>
    <cellStyle name="Normal 3 2 4" xfId="606" xr:uid="{00000000-0005-0000-0000-00001A1A0000}"/>
    <cellStyle name="Normal 3 2 4 2" xfId="4550" xr:uid="{00000000-0005-0000-0000-00001B1A0000}"/>
    <cellStyle name="Normal 3 2 4 2 2" xfId="4551" xr:uid="{00000000-0005-0000-0000-00001C1A0000}"/>
    <cellStyle name="Normal 3 2 4 3" xfId="4552" xr:uid="{00000000-0005-0000-0000-00001D1A0000}"/>
    <cellStyle name="Normal 3 2 4 4" xfId="4553" xr:uid="{00000000-0005-0000-0000-00001E1A0000}"/>
    <cellStyle name="Normal 3 2 4 5" xfId="4549" xr:uid="{00000000-0005-0000-0000-00001F1A0000}"/>
    <cellStyle name="Normal 3 2 5" xfId="607" xr:uid="{00000000-0005-0000-0000-0000201A0000}"/>
    <cellStyle name="Normal 3 2 5 2" xfId="4555" xr:uid="{00000000-0005-0000-0000-0000211A0000}"/>
    <cellStyle name="Normal 3 2 5 2 2" xfId="4556" xr:uid="{00000000-0005-0000-0000-0000221A0000}"/>
    <cellStyle name="Normal 3 2 5 3" xfId="4557" xr:uid="{00000000-0005-0000-0000-0000231A0000}"/>
    <cellStyle name="Normal 3 2 5 4" xfId="4558" xr:uid="{00000000-0005-0000-0000-0000241A0000}"/>
    <cellStyle name="Normal 3 2 5 5" xfId="4554" xr:uid="{00000000-0005-0000-0000-0000251A0000}"/>
    <cellStyle name="Normal 3 2 6" xfId="4559" xr:uid="{00000000-0005-0000-0000-0000261A0000}"/>
    <cellStyle name="Normal 3 2 6 2" xfId="4560" xr:uid="{00000000-0005-0000-0000-0000271A0000}"/>
    <cellStyle name="Normal 3 2 6 2 2" xfId="4561" xr:uid="{00000000-0005-0000-0000-0000281A0000}"/>
    <cellStyle name="Normal 3 2 6 3" xfId="4562" xr:uid="{00000000-0005-0000-0000-0000291A0000}"/>
    <cellStyle name="Normal 3 2 7" xfId="4563" xr:uid="{00000000-0005-0000-0000-00002A1A0000}"/>
    <cellStyle name="Normal 3 2 7 2" xfId="4564" xr:uid="{00000000-0005-0000-0000-00002B1A0000}"/>
    <cellStyle name="Normal 3 2 8" xfId="4565" xr:uid="{00000000-0005-0000-0000-00002C1A0000}"/>
    <cellStyle name="Normal 3 2 9" xfId="4566" xr:uid="{00000000-0005-0000-0000-00002D1A0000}"/>
    <cellStyle name="Normal 3 3" xfId="608" xr:uid="{00000000-0005-0000-0000-00002E1A0000}"/>
    <cellStyle name="Normal 3 3 10" xfId="4568" xr:uid="{00000000-0005-0000-0000-00002F1A0000}"/>
    <cellStyle name="Normal 3 3 11" xfId="4567" xr:uid="{00000000-0005-0000-0000-0000301A0000}"/>
    <cellStyle name="Normal 3 3 2" xfId="609" xr:uid="{00000000-0005-0000-0000-0000311A0000}"/>
    <cellStyle name="Normal 3 3 2 2" xfId="4570" xr:uid="{00000000-0005-0000-0000-0000321A0000}"/>
    <cellStyle name="Normal 3 3 2 2 2" xfId="4571" xr:uid="{00000000-0005-0000-0000-0000331A0000}"/>
    <cellStyle name="Normal 3 3 2 2 2 2" xfId="4572" xr:uid="{00000000-0005-0000-0000-0000341A0000}"/>
    <cellStyle name="Normal 3 3 2 2 3" xfId="4573" xr:uid="{00000000-0005-0000-0000-0000351A0000}"/>
    <cellStyle name="Normal 3 3 2 3" xfId="4574" xr:uid="{00000000-0005-0000-0000-0000361A0000}"/>
    <cellStyle name="Normal 3 3 2 3 2" xfId="4575" xr:uid="{00000000-0005-0000-0000-0000371A0000}"/>
    <cellStyle name="Normal 3 3 2 4" xfId="4576" xr:uid="{00000000-0005-0000-0000-0000381A0000}"/>
    <cellStyle name="Normal 3 3 2 5" xfId="4577" xr:uid="{00000000-0005-0000-0000-0000391A0000}"/>
    <cellStyle name="Normal 3 3 2 6" xfId="4569" xr:uid="{00000000-0005-0000-0000-00003A1A0000}"/>
    <cellStyle name="Normal 3 3 3" xfId="610" xr:uid="{00000000-0005-0000-0000-00003B1A0000}"/>
    <cellStyle name="Normal 3 3 3 2" xfId="4579" xr:uid="{00000000-0005-0000-0000-00003C1A0000}"/>
    <cellStyle name="Normal 3 3 3 2 2" xfId="4580" xr:uid="{00000000-0005-0000-0000-00003D1A0000}"/>
    <cellStyle name="Normal 3 3 3 3" xfId="4581" xr:uid="{00000000-0005-0000-0000-00003E1A0000}"/>
    <cellStyle name="Normal 3 3 3 4" xfId="4582" xr:uid="{00000000-0005-0000-0000-00003F1A0000}"/>
    <cellStyle name="Normal 3 3 3 5" xfId="4578" xr:uid="{00000000-0005-0000-0000-0000401A0000}"/>
    <cellStyle name="Normal 3 3 4" xfId="611" xr:uid="{00000000-0005-0000-0000-0000411A0000}"/>
    <cellStyle name="Normal 3 3 4 2" xfId="4584" xr:uid="{00000000-0005-0000-0000-0000421A0000}"/>
    <cellStyle name="Normal 3 3 4 2 2" xfId="4585" xr:uid="{00000000-0005-0000-0000-0000431A0000}"/>
    <cellStyle name="Normal 3 3 4 3" xfId="4586" xr:uid="{00000000-0005-0000-0000-0000441A0000}"/>
    <cellStyle name="Normal 3 3 4 4" xfId="4587" xr:uid="{00000000-0005-0000-0000-0000451A0000}"/>
    <cellStyle name="Normal 3 3 4 5" xfId="4583" xr:uid="{00000000-0005-0000-0000-0000461A0000}"/>
    <cellStyle name="Normal 3 3 5" xfId="1059" xr:uid="{00000000-0005-0000-0000-0000471A0000}"/>
    <cellStyle name="Normal 3 3 5 2" xfId="4589" xr:uid="{00000000-0005-0000-0000-0000481A0000}"/>
    <cellStyle name="Normal 3 3 5 2 2" xfId="4590" xr:uid="{00000000-0005-0000-0000-0000491A0000}"/>
    <cellStyle name="Normal 3 3 5 3" xfId="4591" xr:uid="{00000000-0005-0000-0000-00004A1A0000}"/>
    <cellStyle name="Normal 3 3 5 4" xfId="4588" xr:uid="{00000000-0005-0000-0000-00004B1A0000}"/>
    <cellStyle name="Normal 3 3 5 5" xfId="6742" xr:uid="{00000000-0005-0000-0000-00004C1A0000}"/>
    <cellStyle name="Normal 3 3 6" xfId="4592" xr:uid="{00000000-0005-0000-0000-00004D1A0000}"/>
    <cellStyle name="Normal 3 3 6 2" xfId="4593" xr:uid="{00000000-0005-0000-0000-00004E1A0000}"/>
    <cellStyle name="Normal 3 3 7" xfId="4594" xr:uid="{00000000-0005-0000-0000-00004F1A0000}"/>
    <cellStyle name="Normal 3 3 8" xfId="4595" xr:uid="{00000000-0005-0000-0000-0000501A0000}"/>
    <cellStyle name="Normal 3 3 9" xfId="4596" xr:uid="{00000000-0005-0000-0000-0000511A0000}"/>
    <cellStyle name="Normal 3 3 9 2" xfId="4597" xr:uid="{00000000-0005-0000-0000-0000521A0000}"/>
    <cellStyle name="Normal 3 4" xfId="612" xr:uid="{00000000-0005-0000-0000-0000531A0000}"/>
    <cellStyle name="Normal 3 4 2" xfId="613" xr:uid="{00000000-0005-0000-0000-0000541A0000}"/>
    <cellStyle name="Normal 3 4 2 2" xfId="4599" xr:uid="{00000000-0005-0000-0000-0000551A0000}"/>
    <cellStyle name="Normal 3 4 2 2 2" xfId="4600" xr:uid="{00000000-0005-0000-0000-0000561A0000}"/>
    <cellStyle name="Normal 3 4 2 3" xfId="4601" xr:uid="{00000000-0005-0000-0000-0000571A0000}"/>
    <cellStyle name="Normal 3 4 2 4" xfId="4602" xr:uid="{00000000-0005-0000-0000-0000581A0000}"/>
    <cellStyle name="Normal 3 4 2 5" xfId="4598" xr:uid="{00000000-0005-0000-0000-0000591A0000}"/>
    <cellStyle name="Normal 3 4 3" xfId="1060" xr:uid="{00000000-0005-0000-0000-00005A1A0000}"/>
    <cellStyle name="Normal 3 4 3 2" xfId="4603" xr:uid="{00000000-0005-0000-0000-00005B1A0000}"/>
    <cellStyle name="Normal 3 4 3 3" xfId="6743" xr:uid="{00000000-0005-0000-0000-00005C1A0000}"/>
    <cellStyle name="Normal 3 4 4" xfId="4604" xr:uid="{00000000-0005-0000-0000-00005D1A0000}"/>
    <cellStyle name="Normal 3 4 5" xfId="4605" xr:uid="{00000000-0005-0000-0000-00005E1A0000}"/>
    <cellStyle name="Normal 3 5" xfId="614" xr:uid="{00000000-0005-0000-0000-00005F1A0000}"/>
    <cellStyle name="Normal 3 5 2" xfId="615" xr:uid="{00000000-0005-0000-0000-0000601A0000}"/>
    <cellStyle name="Normal 3 5 2 2" xfId="4608" xr:uid="{00000000-0005-0000-0000-0000611A0000}"/>
    <cellStyle name="Normal 3 5 2 3" xfId="4609" xr:uid="{00000000-0005-0000-0000-0000621A0000}"/>
    <cellStyle name="Normal 3 5 2 4" xfId="4607" xr:uid="{00000000-0005-0000-0000-0000631A0000}"/>
    <cellStyle name="Normal 3 5 3" xfId="4610" xr:uid="{00000000-0005-0000-0000-0000641A0000}"/>
    <cellStyle name="Normal 3 5 4" xfId="4611" xr:uid="{00000000-0005-0000-0000-0000651A0000}"/>
    <cellStyle name="Normal 3 5 5" xfId="4612" xr:uid="{00000000-0005-0000-0000-0000661A0000}"/>
    <cellStyle name="Normal 3 5 6" xfId="4606" xr:uid="{00000000-0005-0000-0000-0000671A0000}"/>
    <cellStyle name="Normal 3 6" xfId="616" xr:uid="{00000000-0005-0000-0000-0000681A0000}"/>
    <cellStyle name="Normal 3 6 2" xfId="4614" xr:uid="{00000000-0005-0000-0000-0000691A0000}"/>
    <cellStyle name="Normal 3 6 2 2" xfId="4615" xr:uid="{00000000-0005-0000-0000-00006A1A0000}"/>
    <cellStyle name="Normal 3 6 2 3" xfId="4616" xr:uid="{00000000-0005-0000-0000-00006B1A0000}"/>
    <cellStyle name="Normal 3 6 3" xfId="4617" xr:uid="{00000000-0005-0000-0000-00006C1A0000}"/>
    <cellStyle name="Normal 3 6 4" xfId="4618" xr:uid="{00000000-0005-0000-0000-00006D1A0000}"/>
    <cellStyle name="Normal 3 6 5" xfId="4613" xr:uid="{00000000-0005-0000-0000-00006E1A0000}"/>
    <cellStyle name="Normal 3 7" xfId="617" xr:uid="{00000000-0005-0000-0000-00006F1A0000}"/>
    <cellStyle name="Normal 3 7 2" xfId="4620" xr:uid="{00000000-0005-0000-0000-0000701A0000}"/>
    <cellStyle name="Normal 3 7 2 2" xfId="4621" xr:uid="{00000000-0005-0000-0000-0000711A0000}"/>
    <cellStyle name="Normal 3 7 2 3" xfId="4622" xr:uid="{00000000-0005-0000-0000-0000721A0000}"/>
    <cellStyle name="Normal 3 7 3" xfId="4623" xr:uid="{00000000-0005-0000-0000-0000731A0000}"/>
    <cellStyle name="Normal 3 7 4" xfId="4624" xr:uid="{00000000-0005-0000-0000-0000741A0000}"/>
    <cellStyle name="Normal 3 7 5" xfId="4619" xr:uid="{00000000-0005-0000-0000-0000751A0000}"/>
    <cellStyle name="Normal 3 8" xfId="618" xr:uid="{00000000-0005-0000-0000-0000761A0000}"/>
    <cellStyle name="Normal 3 8 2" xfId="4626" xr:uid="{00000000-0005-0000-0000-0000771A0000}"/>
    <cellStyle name="Normal 3 8 2 2" xfId="4627" xr:uid="{00000000-0005-0000-0000-0000781A0000}"/>
    <cellStyle name="Normal 3 8 3" xfId="4628" xr:uid="{00000000-0005-0000-0000-0000791A0000}"/>
    <cellStyle name="Normal 3 8 4" xfId="4625" xr:uid="{00000000-0005-0000-0000-00007A1A0000}"/>
    <cellStyle name="Normal 3 9" xfId="619" xr:uid="{00000000-0005-0000-0000-00007B1A0000}"/>
    <cellStyle name="Normal 3 9 2" xfId="4630" xr:uid="{00000000-0005-0000-0000-00007C1A0000}"/>
    <cellStyle name="Normal 3 9 3" xfId="4629" xr:uid="{00000000-0005-0000-0000-00007D1A0000}"/>
    <cellStyle name="Normal 30" xfId="620" xr:uid="{00000000-0005-0000-0000-00007E1A0000}"/>
    <cellStyle name="Normal 30 2" xfId="4631" xr:uid="{00000000-0005-0000-0000-00007F1A0000}"/>
    <cellStyle name="Normal 30 3" xfId="4632" xr:uid="{00000000-0005-0000-0000-0000801A0000}"/>
    <cellStyle name="Normal 30 4" xfId="4633" xr:uid="{00000000-0005-0000-0000-0000811A0000}"/>
    <cellStyle name="Normal 300" xfId="4634" xr:uid="{00000000-0005-0000-0000-0000821A0000}"/>
    <cellStyle name="Normal 301" xfId="4635" xr:uid="{00000000-0005-0000-0000-0000831A0000}"/>
    <cellStyle name="Normal 302" xfId="4636" xr:uid="{00000000-0005-0000-0000-0000841A0000}"/>
    <cellStyle name="Normal 303" xfId="4637" xr:uid="{00000000-0005-0000-0000-0000851A0000}"/>
    <cellStyle name="Normal 304" xfId="4638" xr:uid="{00000000-0005-0000-0000-0000861A0000}"/>
    <cellStyle name="Normal 305" xfId="4639" xr:uid="{00000000-0005-0000-0000-0000871A0000}"/>
    <cellStyle name="Normal 306" xfId="4640" xr:uid="{00000000-0005-0000-0000-0000881A0000}"/>
    <cellStyle name="Normal 306 2" xfId="4641" xr:uid="{00000000-0005-0000-0000-0000891A0000}"/>
    <cellStyle name="Normal 307" xfId="4642" xr:uid="{00000000-0005-0000-0000-00008A1A0000}"/>
    <cellStyle name="Normal 308" xfId="4643" xr:uid="{00000000-0005-0000-0000-00008B1A0000}"/>
    <cellStyle name="Normal 309" xfId="4644" xr:uid="{00000000-0005-0000-0000-00008C1A0000}"/>
    <cellStyle name="Normal 31" xfId="621" xr:uid="{00000000-0005-0000-0000-00008D1A0000}"/>
    <cellStyle name="Normal 31 2" xfId="4645" xr:uid="{00000000-0005-0000-0000-00008E1A0000}"/>
    <cellStyle name="Normal 310" xfId="4646" xr:uid="{00000000-0005-0000-0000-00008F1A0000}"/>
    <cellStyle name="Normal 311" xfId="4647" xr:uid="{00000000-0005-0000-0000-0000901A0000}"/>
    <cellStyle name="Normal 311 2" xfId="4648" xr:uid="{00000000-0005-0000-0000-0000911A0000}"/>
    <cellStyle name="Normal 312" xfId="4649" xr:uid="{00000000-0005-0000-0000-0000921A0000}"/>
    <cellStyle name="Normal 312 2" xfId="4650" xr:uid="{00000000-0005-0000-0000-0000931A0000}"/>
    <cellStyle name="Normal 313" xfId="4651" xr:uid="{00000000-0005-0000-0000-0000941A0000}"/>
    <cellStyle name="Normal 313 2" xfId="4652" xr:uid="{00000000-0005-0000-0000-0000951A0000}"/>
    <cellStyle name="Normal 314" xfId="4653" xr:uid="{00000000-0005-0000-0000-0000961A0000}"/>
    <cellStyle name="Normal 314 2" xfId="4654" xr:uid="{00000000-0005-0000-0000-0000971A0000}"/>
    <cellStyle name="Normal 315" xfId="4655" xr:uid="{00000000-0005-0000-0000-0000981A0000}"/>
    <cellStyle name="Normal 315 2" xfId="4656" xr:uid="{00000000-0005-0000-0000-0000991A0000}"/>
    <cellStyle name="Normal 316" xfId="4657" xr:uid="{00000000-0005-0000-0000-00009A1A0000}"/>
    <cellStyle name="Normal 316 2" xfId="4658" xr:uid="{00000000-0005-0000-0000-00009B1A0000}"/>
    <cellStyle name="Normal 317" xfId="4659" xr:uid="{00000000-0005-0000-0000-00009C1A0000}"/>
    <cellStyle name="Normal 318" xfId="4660" xr:uid="{00000000-0005-0000-0000-00009D1A0000}"/>
    <cellStyle name="Normal 318 2" xfId="4661" xr:uid="{00000000-0005-0000-0000-00009E1A0000}"/>
    <cellStyle name="Normal 319" xfId="4662" xr:uid="{00000000-0005-0000-0000-00009F1A0000}"/>
    <cellStyle name="Normal 32" xfId="622" xr:uid="{00000000-0005-0000-0000-0000A01A0000}"/>
    <cellStyle name="Normal 32 2" xfId="4663" xr:uid="{00000000-0005-0000-0000-0000A11A0000}"/>
    <cellStyle name="Normal 320" xfId="4664" xr:uid="{00000000-0005-0000-0000-0000A21A0000}"/>
    <cellStyle name="Normal 320 2" xfId="4665" xr:uid="{00000000-0005-0000-0000-0000A31A0000}"/>
    <cellStyle name="Normal 321" xfId="4666" xr:uid="{00000000-0005-0000-0000-0000A41A0000}"/>
    <cellStyle name="Normal 322" xfId="4667" xr:uid="{00000000-0005-0000-0000-0000A51A0000}"/>
    <cellStyle name="Normal 323" xfId="4668" xr:uid="{00000000-0005-0000-0000-0000A61A0000}"/>
    <cellStyle name="Normal 324" xfId="4669" xr:uid="{00000000-0005-0000-0000-0000A71A0000}"/>
    <cellStyle name="Normal 324 2" xfId="4670" xr:uid="{00000000-0005-0000-0000-0000A81A0000}"/>
    <cellStyle name="Normal 325" xfId="4671" xr:uid="{00000000-0005-0000-0000-0000A91A0000}"/>
    <cellStyle name="Normal 326" xfId="4672" xr:uid="{00000000-0005-0000-0000-0000AA1A0000}"/>
    <cellStyle name="Normal 326 2" xfId="4673" xr:uid="{00000000-0005-0000-0000-0000AB1A0000}"/>
    <cellStyle name="Normal 327" xfId="4674" xr:uid="{00000000-0005-0000-0000-0000AC1A0000}"/>
    <cellStyle name="Normal 327 2" xfId="4675" xr:uid="{00000000-0005-0000-0000-0000AD1A0000}"/>
    <cellStyle name="Normal 328" xfId="4676" xr:uid="{00000000-0005-0000-0000-0000AE1A0000}"/>
    <cellStyle name="Normal 329" xfId="4677" xr:uid="{00000000-0005-0000-0000-0000AF1A0000}"/>
    <cellStyle name="Normal 329 2" xfId="4678" xr:uid="{00000000-0005-0000-0000-0000B01A0000}"/>
    <cellStyle name="Normal 33" xfId="623" xr:uid="{00000000-0005-0000-0000-0000B11A0000}"/>
    <cellStyle name="Normal 33 2" xfId="4680" xr:uid="{00000000-0005-0000-0000-0000B21A0000}"/>
    <cellStyle name="Normal 33 3" xfId="4679" xr:uid="{00000000-0005-0000-0000-0000B31A0000}"/>
    <cellStyle name="Normal 330" xfId="4681" xr:uid="{00000000-0005-0000-0000-0000B41A0000}"/>
    <cellStyle name="Normal 330 2" xfId="4682" xr:uid="{00000000-0005-0000-0000-0000B51A0000}"/>
    <cellStyle name="Normal 331" xfId="4683" xr:uid="{00000000-0005-0000-0000-0000B61A0000}"/>
    <cellStyle name="Normal 332" xfId="4684" xr:uid="{00000000-0005-0000-0000-0000B71A0000}"/>
    <cellStyle name="Normal 333" xfId="4685" xr:uid="{00000000-0005-0000-0000-0000B81A0000}"/>
    <cellStyle name="Normal 333 2" xfId="4686" xr:uid="{00000000-0005-0000-0000-0000B91A0000}"/>
    <cellStyle name="Normal 334" xfId="4687" xr:uid="{00000000-0005-0000-0000-0000BA1A0000}"/>
    <cellStyle name="Normal 334 2" xfId="4688" xr:uid="{00000000-0005-0000-0000-0000BB1A0000}"/>
    <cellStyle name="Normal 335" xfId="4689" xr:uid="{00000000-0005-0000-0000-0000BC1A0000}"/>
    <cellStyle name="Normal 336" xfId="4690" xr:uid="{00000000-0005-0000-0000-0000BD1A0000}"/>
    <cellStyle name="Normal 337" xfId="4691" xr:uid="{00000000-0005-0000-0000-0000BE1A0000}"/>
    <cellStyle name="Normal 338" xfId="4692" xr:uid="{00000000-0005-0000-0000-0000BF1A0000}"/>
    <cellStyle name="Normal 339" xfId="4693" xr:uid="{00000000-0005-0000-0000-0000C01A0000}"/>
    <cellStyle name="Normal 34" xfId="624" xr:uid="{00000000-0005-0000-0000-0000C11A0000}"/>
    <cellStyle name="Normal 34 2" xfId="4695" xr:uid="{00000000-0005-0000-0000-0000C21A0000}"/>
    <cellStyle name="Normal 34 3" xfId="4696" xr:uid="{00000000-0005-0000-0000-0000C31A0000}"/>
    <cellStyle name="Normal 34 4" xfId="4694" xr:uid="{00000000-0005-0000-0000-0000C41A0000}"/>
    <cellStyle name="Normal 340" xfId="4697" xr:uid="{00000000-0005-0000-0000-0000C51A0000}"/>
    <cellStyle name="Normal 341" xfId="4698" xr:uid="{00000000-0005-0000-0000-0000C61A0000}"/>
    <cellStyle name="Normal 342" xfId="4699" xr:uid="{00000000-0005-0000-0000-0000C71A0000}"/>
    <cellStyle name="Normal 343" xfId="4700" xr:uid="{00000000-0005-0000-0000-0000C81A0000}"/>
    <cellStyle name="Normal 344" xfId="4701" xr:uid="{00000000-0005-0000-0000-0000C91A0000}"/>
    <cellStyle name="Normal 345" xfId="4702" xr:uid="{00000000-0005-0000-0000-0000CA1A0000}"/>
    <cellStyle name="Normal 346" xfId="4703" xr:uid="{00000000-0005-0000-0000-0000CB1A0000}"/>
    <cellStyle name="Normal 347" xfId="4704" xr:uid="{00000000-0005-0000-0000-0000CC1A0000}"/>
    <cellStyle name="Normal 348" xfId="4705" xr:uid="{00000000-0005-0000-0000-0000CD1A0000}"/>
    <cellStyle name="Normal 349" xfId="4706" xr:uid="{00000000-0005-0000-0000-0000CE1A0000}"/>
    <cellStyle name="Normal 35" xfId="625" xr:uid="{00000000-0005-0000-0000-0000CF1A0000}"/>
    <cellStyle name="Normal 35 2" xfId="4708" xr:uid="{00000000-0005-0000-0000-0000D01A0000}"/>
    <cellStyle name="Normal 35 3" xfId="4707" xr:uid="{00000000-0005-0000-0000-0000D11A0000}"/>
    <cellStyle name="Normal 350" xfId="4709" xr:uid="{00000000-0005-0000-0000-0000D21A0000}"/>
    <cellStyle name="Normal 351" xfId="4710" xr:uid="{00000000-0005-0000-0000-0000D31A0000}"/>
    <cellStyle name="Normal 352" xfId="4711" xr:uid="{00000000-0005-0000-0000-0000D41A0000}"/>
    <cellStyle name="Normal 353" xfId="4712" xr:uid="{00000000-0005-0000-0000-0000D51A0000}"/>
    <cellStyle name="Normal 354" xfId="4713" xr:uid="{00000000-0005-0000-0000-0000D61A0000}"/>
    <cellStyle name="Normal 355" xfId="4714" xr:uid="{00000000-0005-0000-0000-0000D71A0000}"/>
    <cellStyle name="Normal 356" xfId="4715" xr:uid="{00000000-0005-0000-0000-0000D81A0000}"/>
    <cellStyle name="Normal 357" xfId="4716" xr:uid="{00000000-0005-0000-0000-0000D91A0000}"/>
    <cellStyle name="Normal 358" xfId="4717" xr:uid="{00000000-0005-0000-0000-0000DA1A0000}"/>
    <cellStyle name="Normal 359" xfId="4718" xr:uid="{00000000-0005-0000-0000-0000DB1A0000}"/>
    <cellStyle name="Normal 36" xfId="626" xr:uid="{00000000-0005-0000-0000-0000DC1A0000}"/>
    <cellStyle name="Normal 36 2" xfId="4720" xr:uid="{00000000-0005-0000-0000-0000DD1A0000}"/>
    <cellStyle name="Normal 36 3" xfId="4719" xr:uid="{00000000-0005-0000-0000-0000DE1A0000}"/>
    <cellStyle name="Normal 360" xfId="4721" xr:uid="{00000000-0005-0000-0000-0000DF1A0000}"/>
    <cellStyle name="Normal 361" xfId="4722" xr:uid="{00000000-0005-0000-0000-0000E01A0000}"/>
    <cellStyle name="Normal 362" xfId="4723" xr:uid="{00000000-0005-0000-0000-0000E11A0000}"/>
    <cellStyle name="Normal 363" xfId="4724" xr:uid="{00000000-0005-0000-0000-0000E21A0000}"/>
    <cellStyle name="Normal 364" xfId="4725" xr:uid="{00000000-0005-0000-0000-0000E31A0000}"/>
    <cellStyle name="Normal 365" xfId="4726" xr:uid="{00000000-0005-0000-0000-0000E41A0000}"/>
    <cellStyle name="Normal 366" xfId="4727" xr:uid="{00000000-0005-0000-0000-0000E51A0000}"/>
    <cellStyle name="Normal 367" xfId="4728" xr:uid="{00000000-0005-0000-0000-0000E61A0000}"/>
    <cellStyle name="Normal 368" xfId="4729" xr:uid="{00000000-0005-0000-0000-0000E71A0000}"/>
    <cellStyle name="Normal 369" xfId="4730" xr:uid="{00000000-0005-0000-0000-0000E81A0000}"/>
    <cellStyle name="Normal 37" xfId="627" xr:uid="{00000000-0005-0000-0000-0000E91A0000}"/>
    <cellStyle name="Normal 37 2" xfId="4732" xr:uid="{00000000-0005-0000-0000-0000EA1A0000}"/>
    <cellStyle name="Normal 37 3" xfId="4731" xr:uid="{00000000-0005-0000-0000-0000EB1A0000}"/>
    <cellStyle name="Normal 370" xfId="4733" xr:uid="{00000000-0005-0000-0000-0000EC1A0000}"/>
    <cellStyle name="Normal 371" xfId="4734" xr:uid="{00000000-0005-0000-0000-0000ED1A0000}"/>
    <cellStyle name="Normal 372" xfId="4735" xr:uid="{00000000-0005-0000-0000-0000EE1A0000}"/>
    <cellStyle name="Normal 373" xfId="4736" xr:uid="{00000000-0005-0000-0000-0000EF1A0000}"/>
    <cellStyle name="Normal 374" xfId="4737" xr:uid="{00000000-0005-0000-0000-0000F01A0000}"/>
    <cellStyle name="Normal 375" xfId="4738" xr:uid="{00000000-0005-0000-0000-0000F11A0000}"/>
    <cellStyle name="Normal 376" xfId="4739" xr:uid="{00000000-0005-0000-0000-0000F21A0000}"/>
    <cellStyle name="Normal 377" xfId="4740" xr:uid="{00000000-0005-0000-0000-0000F31A0000}"/>
    <cellStyle name="Normal 377 2" xfId="4741" xr:uid="{00000000-0005-0000-0000-0000F41A0000}"/>
    <cellStyle name="Normal 377 3" xfId="4742" xr:uid="{00000000-0005-0000-0000-0000F51A0000}"/>
    <cellStyle name="Normal 378" xfId="4743" xr:uid="{00000000-0005-0000-0000-0000F61A0000}"/>
    <cellStyle name="Normal 379" xfId="4744" xr:uid="{00000000-0005-0000-0000-0000F71A0000}"/>
    <cellStyle name="Normal 38" xfId="628" xr:uid="{00000000-0005-0000-0000-0000F81A0000}"/>
    <cellStyle name="Normal 38 2" xfId="4746" xr:uid="{00000000-0005-0000-0000-0000F91A0000}"/>
    <cellStyle name="Normal 38 3" xfId="4745" xr:uid="{00000000-0005-0000-0000-0000FA1A0000}"/>
    <cellStyle name="Normal 380" xfId="4747" xr:uid="{00000000-0005-0000-0000-0000FB1A0000}"/>
    <cellStyle name="Normal 381" xfId="4748" xr:uid="{00000000-0005-0000-0000-0000FC1A0000}"/>
    <cellStyle name="Normal 382" xfId="4749" xr:uid="{00000000-0005-0000-0000-0000FD1A0000}"/>
    <cellStyle name="Normal 383" xfId="4750" xr:uid="{00000000-0005-0000-0000-0000FE1A0000}"/>
    <cellStyle name="Normal 384" xfId="4751" xr:uid="{00000000-0005-0000-0000-0000FF1A0000}"/>
    <cellStyle name="Normal 385" xfId="4752" xr:uid="{00000000-0005-0000-0000-0000001B0000}"/>
    <cellStyle name="Normal 386" xfId="4753" xr:uid="{00000000-0005-0000-0000-0000011B0000}"/>
    <cellStyle name="Normal 387" xfId="4754" xr:uid="{00000000-0005-0000-0000-0000021B0000}"/>
    <cellStyle name="Normal 388" xfId="4755" xr:uid="{00000000-0005-0000-0000-0000031B0000}"/>
    <cellStyle name="Normal 389" xfId="4756" xr:uid="{00000000-0005-0000-0000-0000041B0000}"/>
    <cellStyle name="Normal 39" xfId="629" xr:uid="{00000000-0005-0000-0000-0000051B0000}"/>
    <cellStyle name="Normal 39 2" xfId="4757" xr:uid="{00000000-0005-0000-0000-0000061B0000}"/>
    <cellStyle name="Normal 390" xfId="4758" xr:uid="{00000000-0005-0000-0000-0000071B0000}"/>
    <cellStyle name="Normal 391" xfId="4759" xr:uid="{00000000-0005-0000-0000-0000081B0000}"/>
    <cellStyle name="Normal 392" xfId="4760" xr:uid="{00000000-0005-0000-0000-0000091B0000}"/>
    <cellStyle name="Normal 393" xfId="4761" xr:uid="{00000000-0005-0000-0000-00000A1B0000}"/>
    <cellStyle name="Normal 394" xfId="4762" xr:uid="{00000000-0005-0000-0000-00000B1B0000}"/>
    <cellStyle name="Normal 395" xfId="4763" xr:uid="{00000000-0005-0000-0000-00000C1B0000}"/>
    <cellStyle name="Normal 396" xfId="4764" xr:uid="{00000000-0005-0000-0000-00000D1B0000}"/>
    <cellStyle name="Normal 397" xfId="4765" xr:uid="{00000000-0005-0000-0000-00000E1B0000}"/>
    <cellStyle name="Normal 398" xfId="4766" xr:uid="{00000000-0005-0000-0000-00000F1B0000}"/>
    <cellStyle name="Normal 399" xfId="4767" xr:uid="{00000000-0005-0000-0000-0000101B0000}"/>
    <cellStyle name="Normal 4" xfId="630" xr:uid="{00000000-0005-0000-0000-0000111B0000}"/>
    <cellStyle name="Normal 4 2" xfId="631" xr:uid="{00000000-0005-0000-0000-0000121B0000}"/>
    <cellStyle name="Normal 4 2 2" xfId="632" xr:uid="{00000000-0005-0000-0000-0000131B0000}"/>
    <cellStyle name="Normal 4 2 2 2" xfId="4768" xr:uid="{00000000-0005-0000-0000-0000141B0000}"/>
    <cellStyle name="Normal 4 2 2 3" xfId="4769" xr:uid="{00000000-0005-0000-0000-0000151B0000}"/>
    <cellStyle name="Normal 4 2 3" xfId="633" xr:uid="{00000000-0005-0000-0000-0000161B0000}"/>
    <cellStyle name="Normal 4 2 3 2" xfId="4771" xr:uid="{00000000-0005-0000-0000-0000171B0000}"/>
    <cellStyle name="Normal 4 2 3 3" xfId="4770" xr:uid="{00000000-0005-0000-0000-0000181B0000}"/>
    <cellStyle name="Normal 4 2 4" xfId="634" xr:uid="{00000000-0005-0000-0000-0000191B0000}"/>
    <cellStyle name="Normal 4 2 5" xfId="635" xr:uid="{00000000-0005-0000-0000-00001A1B0000}"/>
    <cellStyle name="Normal 4 2 6" xfId="6744" xr:uid="{00000000-0005-0000-0000-00001B1B0000}"/>
    <cellStyle name="Normal 4 3" xfId="636" xr:uid="{00000000-0005-0000-0000-00001C1B0000}"/>
    <cellStyle name="Normal 4 3 2" xfId="4773" xr:uid="{00000000-0005-0000-0000-00001D1B0000}"/>
    <cellStyle name="Normal 4 3 2 2" xfId="4774" xr:uid="{00000000-0005-0000-0000-00001E1B0000}"/>
    <cellStyle name="Normal 4 3 3" xfId="4772" xr:uid="{00000000-0005-0000-0000-00001F1B0000}"/>
    <cellStyle name="Normal 4 4" xfId="637" xr:uid="{00000000-0005-0000-0000-0000201B0000}"/>
    <cellStyle name="Normal 4 4 2" xfId="4776" xr:uid="{00000000-0005-0000-0000-0000211B0000}"/>
    <cellStyle name="Normal 4 4 3" xfId="4777" xr:uid="{00000000-0005-0000-0000-0000221B0000}"/>
    <cellStyle name="Normal 4 4 4" xfId="4775" xr:uid="{00000000-0005-0000-0000-0000231B0000}"/>
    <cellStyle name="Normal 4 5" xfId="638" xr:uid="{00000000-0005-0000-0000-0000241B0000}"/>
    <cellStyle name="Normal 4 5 2" xfId="4778" xr:uid="{00000000-0005-0000-0000-0000251B0000}"/>
    <cellStyle name="Normal 4 6" xfId="639" xr:uid="{00000000-0005-0000-0000-0000261B0000}"/>
    <cellStyle name="Normal 4 6 2" xfId="4780" xr:uid="{00000000-0005-0000-0000-0000271B0000}"/>
    <cellStyle name="Normal 4 6 3" xfId="4779" xr:uid="{00000000-0005-0000-0000-0000281B0000}"/>
    <cellStyle name="Normal 4 7" xfId="4781" xr:uid="{00000000-0005-0000-0000-0000291B0000}"/>
    <cellStyle name="Normal 4 8" xfId="6511" xr:uid="{00000000-0005-0000-0000-00002A1B0000}"/>
    <cellStyle name="Normal 4 9" xfId="6512" xr:uid="{00000000-0005-0000-0000-00002B1B0000}"/>
    <cellStyle name="Normal 4 9 2" xfId="6632" xr:uid="{00000000-0005-0000-0000-00002C1B0000}"/>
    <cellStyle name="Normal 4_CN.EMS.2.03.A.Exchange KAP Template v2.4" xfId="4782" xr:uid="{00000000-0005-0000-0000-00002D1B0000}"/>
    <cellStyle name="Normal 40" xfId="640" xr:uid="{00000000-0005-0000-0000-00002E1B0000}"/>
    <cellStyle name="Normal 40 2" xfId="4783" xr:uid="{00000000-0005-0000-0000-00002F1B0000}"/>
    <cellStyle name="Normal 400" xfId="4784" xr:uid="{00000000-0005-0000-0000-0000301B0000}"/>
    <cellStyle name="Normal 401" xfId="4785" xr:uid="{00000000-0005-0000-0000-0000311B0000}"/>
    <cellStyle name="Normal 402" xfId="4786" xr:uid="{00000000-0005-0000-0000-0000321B0000}"/>
    <cellStyle name="Normal 403" xfId="4787" xr:uid="{00000000-0005-0000-0000-0000331B0000}"/>
    <cellStyle name="Normal 404" xfId="4788" xr:uid="{00000000-0005-0000-0000-0000341B0000}"/>
    <cellStyle name="Normal 405" xfId="4789" xr:uid="{00000000-0005-0000-0000-0000351B0000}"/>
    <cellStyle name="Normal 406" xfId="4790" xr:uid="{00000000-0005-0000-0000-0000361B0000}"/>
    <cellStyle name="Normal 407" xfId="4791" xr:uid="{00000000-0005-0000-0000-0000371B0000}"/>
    <cellStyle name="Normal 408" xfId="4792" xr:uid="{00000000-0005-0000-0000-0000381B0000}"/>
    <cellStyle name="Normal 409" xfId="4793" xr:uid="{00000000-0005-0000-0000-0000391B0000}"/>
    <cellStyle name="Normal 41" xfId="641" xr:uid="{00000000-0005-0000-0000-00003A1B0000}"/>
    <cellStyle name="Normal 41 2" xfId="4794" xr:uid="{00000000-0005-0000-0000-00003B1B0000}"/>
    <cellStyle name="Normal 410" xfId="4795" xr:uid="{00000000-0005-0000-0000-00003C1B0000}"/>
    <cellStyle name="Normal 411" xfId="4796" xr:uid="{00000000-0005-0000-0000-00003D1B0000}"/>
    <cellStyle name="Normal 412" xfId="4797" xr:uid="{00000000-0005-0000-0000-00003E1B0000}"/>
    <cellStyle name="Normal 413" xfId="4798" xr:uid="{00000000-0005-0000-0000-00003F1B0000}"/>
    <cellStyle name="Normal 414" xfId="4799" xr:uid="{00000000-0005-0000-0000-0000401B0000}"/>
    <cellStyle name="Normal 415" xfId="4800" xr:uid="{00000000-0005-0000-0000-0000411B0000}"/>
    <cellStyle name="Normal 416" xfId="4801" xr:uid="{00000000-0005-0000-0000-0000421B0000}"/>
    <cellStyle name="Normal 417" xfId="4802" xr:uid="{00000000-0005-0000-0000-0000431B0000}"/>
    <cellStyle name="Normal 418" xfId="4803" xr:uid="{00000000-0005-0000-0000-0000441B0000}"/>
    <cellStyle name="Normal 419" xfId="4804" xr:uid="{00000000-0005-0000-0000-0000451B0000}"/>
    <cellStyle name="Normal 42" xfId="642" xr:uid="{00000000-0005-0000-0000-0000461B0000}"/>
    <cellStyle name="Normal 42 2" xfId="4806" xr:uid="{00000000-0005-0000-0000-0000471B0000}"/>
    <cellStyle name="Normal 42 3" xfId="4805" xr:uid="{00000000-0005-0000-0000-0000481B0000}"/>
    <cellStyle name="Normal 420" xfId="4807" xr:uid="{00000000-0005-0000-0000-0000491B0000}"/>
    <cellStyle name="Normal 421" xfId="4808" xr:uid="{00000000-0005-0000-0000-00004A1B0000}"/>
    <cellStyle name="Normal 422" xfId="4809" xr:uid="{00000000-0005-0000-0000-00004B1B0000}"/>
    <cellStyle name="Normal 423" xfId="4810" xr:uid="{00000000-0005-0000-0000-00004C1B0000}"/>
    <cellStyle name="Normal 424" xfId="4811" xr:uid="{00000000-0005-0000-0000-00004D1B0000}"/>
    <cellStyle name="Normal 425" xfId="4812" xr:uid="{00000000-0005-0000-0000-00004E1B0000}"/>
    <cellStyle name="Normal 426" xfId="4813" xr:uid="{00000000-0005-0000-0000-00004F1B0000}"/>
    <cellStyle name="Normal 427" xfId="4814" xr:uid="{00000000-0005-0000-0000-0000501B0000}"/>
    <cellStyle name="Normal 428" xfId="4815" xr:uid="{00000000-0005-0000-0000-0000511B0000}"/>
    <cellStyle name="Normal 429" xfId="4816" xr:uid="{00000000-0005-0000-0000-0000521B0000}"/>
    <cellStyle name="Normal 43" xfId="643" xr:uid="{00000000-0005-0000-0000-0000531B0000}"/>
    <cellStyle name="Normal 43 2" xfId="4818" xr:uid="{00000000-0005-0000-0000-0000541B0000}"/>
    <cellStyle name="Normal 43 3" xfId="4817" xr:uid="{00000000-0005-0000-0000-0000551B0000}"/>
    <cellStyle name="Normal 430" xfId="4819" xr:uid="{00000000-0005-0000-0000-0000561B0000}"/>
    <cellStyle name="Normal 431" xfId="4820" xr:uid="{00000000-0005-0000-0000-0000571B0000}"/>
    <cellStyle name="Normal 432" xfId="4821" xr:uid="{00000000-0005-0000-0000-0000581B0000}"/>
    <cellStyle name="Normal 433" xfId="4822" xr:uid="{00000000-0005-0000-0000-0000591B0000}"/>
    <cellStyle name="Normal 434" xfId="4823" xr:uid="{00000000-0005-0000-0000-00005A1B0000}"/>
    <cellStyle name="Normal 435" xfId="4824" xr:uid="{00000000-0005-0000-0000-00005B1B0000}"/>
    <cellStyle name="Normal 436" xfId="4825" xr:uid="{00000000-0005-0000-0000-00005C1B0000}"/>
    <cellStyle name="Normal 437" xfId="4826" xr:uid="{00000000-0005-0000-0000-00005D1B0000}"/>
    <cellStyle name="Normal 438" xfId="4827" xr:uid="{00000000-0005-0000-0000-00005E1B0000}"/>
    <cellStyle name="Normal 439" xfId="4828" xr:uid="{00000000-0005-0000-0000-00005F1B0000}"/>
    <cellStyle name="Normal 44" xfId="644" xr:uid="{00000000-0005-0000-0000-0000601B0000}"/>
    <cellStyle name="Normal 44 10" xfId="4829" xr:uid="{00000000-0005-0000-0000-0000611B0000}"/>
    <cellStyle name="Normal 44 2" xfId="645" xr:uid="{00000000-0005-0000-0000-0000621B0000}"/>
    <cellStyle name="Normal 44 2 2" xfId="4831" xr:uid="{00000000-0005-0000-0000-0000631B0000}"/>
    <cellStyle name="Normal 44 2 3" xfId="4830" xr:uid="{00000000-0005-0000-0000-0000641B0000}"/>
    <cellStyle name="Normal 44 3" xfId="646" xr:uid="{00000000-0005-0000-0000-0000651B0000}"/>
    <cellStyle name="Normal 44 4" xfId="647" xr:uid="{00000000-0005-0000-0000-0000661B0000}"/>
    <cellStyle name="Normal 44 5" xfId="648" xr:uid="{00000000-0005-0000-0000-0000671B0000}"/>
    <cellStyle name="Normal 44 6" xfId="649" xr:uid="{00000000-0005-0000-0000-0000681B0000}"/>
    <cellStyle name="Normal 44 7" xfId="650" xr:uid="{00000000-0005-0000-0000-0000691B0000}"/>
    <cellStyle name="Normal 44 8" xfId="651" xr:uid="{00000000-0005-0000-0000-00006A1B0000}"/>
    <cellStyle name="Normal 44 9" xfId="652" xr:uid="{00000000-0005-0000-0000-00006B1B0000}"/>
    <cellStyle name="Normal 440" xfId="4832" xr:uid="{00000000-0005-0000-0000-00006C1B0000}"/>
    <cellStyle name="Normal 441" xfId="4833" xr:uid="{00000000-0005-0000-0000-00006D1B0000}"/>
    <cellStyle name="Normal 442" xfId="4834" xr:uid="{00000000-0005-0000-0000-00006E1B0000}"/>
    <cellStyle name="Normal 443" xfId="4835" xr:uid="{00000000-0005-0000-0000-00006F1B0000}"/>
    <cellStyle name="Normal 444" xfId="4836" xr:uid="{00000000-0005-0000-0000-0000701B0000}"/>
    <cellStyle name="Normal 445" xfId="4837" xr:uid="{00000000-0005-0000-0000-0000711B0000}"/>
    <cellStyle name="Normal 446" xfId="4838" xr:uid="{00000000-0005-0000-0000-0000721B0000}"/>
    <cellStyle name="Normal 447" xfId="4839" xr:uid="{00000000-0005-0000-0000-0000731B0000}"/>
    <cellStyle name="Normal 448" xfId="4840" xr:uid="{00000000-0005-0000-0000-0000741B0000}"/>
    <cellStyle name="Normal 449" xfId="4841" xr:uid="{00000000-0005-0000-0000-0000751B0000}"/>
    <cellStyle name="Normal 45" xfId="653" xr:uid="{00000000-0005-0000-0000-0000761B0000}"/>
    <cellStyle name="Normal 45 10" xfId="4842" xr:uid="{00000000-0005-0000-0000-0000771B0000}"/>
    <cellStyle name="Normal 45 2" xfId="654" xr:uid="{00000000-0005-0000-0000-0000781B0000}"/>
    <cellStyle name="Normal 45 2 2" xfId="4844" xr:uid="{00000000-0005-0000-0000-0000791B0000}"/>
    <cellStyle name="Normal 45 2 3" xfId="4843" xr:uid="{00000000-0005-0000-0000-00007A1B0000}"/>
    <cellStyle name="Normal 45 3" xfId="655" xr:uid="{00000000-0005-0000-0000-00007B1B0000}"/>
    <cellStyle name="Normal 45 4" xfId="656" xr:uid="{00000000-0005-0000-0000-00007C1B0000}"/>
    <cellStyle name="Normal 45 5" xfId="657" xr:uid="{00000000-0005-0000-0000-00007D1B0000}"/>
    <cellStyle name="Normal 45 6" xfId="658" xr:uid="{00000000-0005-0000-0000-00007E1B0000}"/>
    <cellStyle name="Normal 45 7" xfId="659" xr:uid="{00000000-0005-0000-0000-00007F1B0000}"/>
    <cellStyle name="Normal 45 8" xfId="660" xr:uid="{00000000-0005-0000-0000-0000801B0000}"/>
    <cellStyle name="Normal 45 9" xfId="661" xr:uid="{00000000-0005-0000-0000-0000811B0000}"/>
    <cellStyle name="Normal 450" xfId="4845" xr:uid="{00000000-0005-0000-0000-0000821B0000}"/>
    <cellStyle name="Normal 451" xfId="4846" xr:uid="{00000000-0005-0000-0000-0000831B0000}"/>
    <cellStyle name="Normal 452" xfId="4847" xr:uid="{00000000-0005-0000-0000-0000841B0000}"/>
    <cellStyle name="Normal 453" xfId="4848" xr:uid="{00000000-0005-0000-0000-0000851B0000}"/>
    <cellStyle name="Normal 454" xfId="4849" xr:uid="{00000000-0005-0000-0000-0000861B0000}"/>
    <cellStyle name="Normal 455" xfId="4850" xr:uid="{00000000-0005-0000-0000-0000871B0000}"/>
    <cellStyle name="Normal 456" xfId="4851" xr:uid="{00000000-0005-0000-0000-0000881B0000}"/>
    <cellStyle name="Normal 457" xfId="4852" xr:uid="{00000000-0005-0000-0000-0000891B0000}"/>
    <cellStyle name="Normal 458" xfId="4853" xr:uid="{00000000-0005-0000-0000-00008A1B0000}"/>
    <cellStyle name="Normal 459" xfId="4854" xr:uid="{00000000-0005-0000-0000-00008B1B0000}"/>
    <cellStyle name="Normal 46" xfId="662" xr:uid="{00000000-0005-0000-0000-00008C1B0000}"/>
    <cellStyle name="Normal 46 10" xfId="4855" xr:uid="{00000000-0005-0000-0000-00008D1B0000}"/>
    <cellStyle name="Normal 46 2" xfId="663" xr:uid="{00000000-0005-0000-0000-00008E1B0000}"/>
    <cellStyle name="Normal 46 3" xfId="664" xr:uid="{00000000-0005-0000-0000-00008F1B0000}"/>
    <cellStyle name="Normal 46 4" xfId="665" xr:uid="{00000000-0005-0000-0000-0000901B0000}"/>
    <cellStyle name="Normal 46 5" xfId="666" xr:uid="{00000000-0005-0000-0000-0000911B0000}"/>
    <cellStyle name="Normal 46 6" xfId="667" xr:uid="{00000000-0005-0000-0000-0000921B0000}"/>
    <cellStyle name="Normal 46 7" xfId="668" xr:uid="{00000000-0005-0000-0000-0000931B0000}"/>
    <cellStyle name="Normal 46 8" xfId="669" xr:uid="{00000000-0005-0000-0000-0000941B0000}"/>
    <cellStyle name="Normal 46 9" xfId="670" xr:uid="{00000000-0005-0000-0000-0000951B0000}"/>
    <cellStyle name="Normal 460" xfId="4856" xr:uid="{00000000-0005-0000-0000-0000961B0000}"/>
    <cellStyle name="Normal 460 2" xfId="4857" xr:uid="{00000000-0005-0000-0000-0000971B0000}"/>
    <cellStyle name="Normal 461" xfId="4858" xr:uid="{00000000-0005-0000-0000-0000981B0000}"/>
    <cellStyle name="Normal 462" xfId="4859" xr:uid="{00000000-0005-0000-0000-0000991B0000}"/>
    <cellStyle name="Normal 463" xfId="4860" xr:uid="{00000000-0005-0000-0000-00009A1B0000}"/>
    <cellStyle name="Normal 464" xfId="4861" xr:uid="{00000000-0005-0000-0000-00009B1B0000}"/>
    <cellStyle name="Normal 465" xfId="4862" xr:uid="{00000000-0005-0000-0000-00009C1B0000}"/>
    <cellStyle name="Normal 466" xfId="4863" xr:uid="{00000000-0005-0000-0000-00009D1B0000}"/>
    <cellStyle name="Normal 467" xfId="4864" xr:uid="{00000000-0005-0000-0000-00009E1B0000}"/>
    <cellStyle name="Normal 468" xfId="4865" xr:uid="{00000000-0005-0000-0000-00009F1B0000}"/>
    <cellStyle name="Normal 469" xfId="4866" xr:uid="{00000000-0005-0000-0000-0000A01B0000}"/>
    <cellStyle name="Normal 47" xfId="671" xr:uid="{00000000-0005-0000-0000-0000A11B0000}"/>
    <cellStyle name="Normal 47 10" xfId="4867" xr:uid="{00000000-0005-0000-0000-0000A21B0000}"/>
    <cellStyle name="Normal 47 2" xfId="672" xr:uid="{00000000-0005-0000-0000-0000A31B0000}"/>
    <cellStyle name="Normal 47 3" xfId="673" xr:uid="{00000000-0005-0000-0000-0000A41B0000}"/>
    <cellStyle name="Normal 47 4" xfId="674" xr:uid="{00000000-0005-0000-0000-0000A51B0000}"/>
    <cellStyle name="Normal 47 5" xfId="675" xr:uid="{00000000-0005-0000-0000-0000A61B0000}"/>
    <cellStyle name="Normal 47 6" xfId="676" xr:uid="{00000000-0005-0000-0000-0000A71B0000}"/>
    <cellStyle name="Normal 47 7" xfId="677" xr:uid="{00000000-0005-0000-0000-0000A81B0000}"/>
    <cellStyle name="Normal 47 8" xfId="678" xr:uid="{00000000-0005-0000-0000-0000A91B0000}"/>
    <cellStyle name="Normal 47 9" xfId="679" xr:uid="{00000000-0005-0000-0000-0000AA1B0000}"/>
    <cellStyle name="Normal 470" xfId="4868" xr:uid="{00000000-0005-0000-0000-0000AB1B0000}"/>
    <cellStyle name="Normal 471" xfId="4869" xr:uid="{00000000-0005-0000-0000-0000AC1B0000}"/>
    <cellStyle name="Normal 472" xfId="4870" xr:uid="{00000000-0005-0000-0000-0000AD1B0000}"/>
    <cellStyle name="Normal 473" xfId="4871" xr:uid="{00000000-0005-0000-0000-0000AE1B0000}"/>
    <cellStyle name="Normal 474" xfId="4872" xr:uid="{00000000-0005-0000-0000-0000AF1B0000}"/>
    <cellStyle name="Normal 475" xfId="4873" xr:uid="{00000000-0005-0000-0000-0000B01B0000}"/>
    <cellStyle name="Normal 476" xfId="4874" xr:uid="{00000000-0005-0000-0000-0000B11B0000}"/>
    <cellStyle name="Normal 477" xfId="4875" xr:uid="{00000000-0005-0000-0000-0000B21B0000}"/>
    <cellStyle name="Normal 478" xfId="4876" xr:uid="{00000000-0005-0000-0000-0000B31B0000}"/>
    <cellStyle name="Normal 479" xfId="4877" xr:uid="{00000000-0005-0000-0000-0000B41B0000}"/>
    <cellStyle name="Normal 48" xfId="680" xr:uid="{00000000-0005-0000-0000-0000B51B0000}"/>
    <cellStyle name="Normal 48 10" xfId="4878" xr:uid="{00000000-0005-0000-0000-0000B61B0000}"/>
    <cellStyle name="Normal 48 2" xfId="681" xr:uid="{00000000-0005-0000-0000-0000B71B0000}"/>
    <cellStyle name="Normal 48 3" xfId="682" xr:uid="{00000000-0005-0000-0000-0000B81B0000}"/>
    <cellStyle name="Normal 48 4" xfId="683" xr:uid="{00000000-0005-0000-0000-0000B91B0000}"/>
    <cellStyle name="Normal 48 5" xfId="684" xr:uid="{00000000-0005-0000-0000-0000BA1B0000}"/>
    <cellStyle name="Normal 48 6" xfId="685" xr:uid="{00000000-0005-0000-0000-0000BB1B0000}"/>
    <cellStyle name="Normal 48 7" xfId="686" xr:uid="{00000000-0005-0000-0000-0000BC1B0000}"/>
    <cellStyle name="Normal 48 8" xfId="687" xr:uid="{00000000-0005-0000-0000-0000BD1B0000}"/>
    <cellStyle name="Normal 48 9" xfId="688" xr:uid="{00000000-0005-0000-0000-0000BE1B0000}"/>
    <cellStyle name="Normal 480" xfId="4879" xr:uid="{00000000-0005-0000-0000-0000BF1B0000}"/>
    <cellStyle name="Normal 480 2" xfId="4880" xr:uid="{00000000-0005-0000-0000-0000C01B0000}"/>
    <cellStyle name="Normal 481" xfId="4881" xr:uid="{00000000-0005-0000-0000-0000C11B0000}"/>
    <cellStyle name="Normal 481 2" xfId="4882" xr:uid="{00000000-0005-0000-0000-0000C21B0000}"/>
    <cellStyle name="Normal 482" xfId="4883" xr:uid="{00000000-0005-0000-0000-0000C31B0000}"/>
    <cellStyle name="Normal 482 2" xfId="4884" xr:uid="{00000000-0005-0000-0000-0000C41B0000}"/>
    <cellStyle name="Normal 483" xfId="4885" xr:uid="{00000000-0005-0000-0000-0000C51B0000}"/>
    <cellStyle name="Normal 483 2" xfId="4886" xr:uid="{00000000-0005-0000-0000-0000C61B0000}"/>
    <cellStyle name="Normal 484" xfId="4887" xr:uid="{00000000-0005-0000-0000-0000C71B0000}"/>
    <cellStyle name="Normal 484 2" xfId="4888" xr:uid="{00000000-0005-0000-0000-0000C81B0000}"/>
    <cellStyle name="Normal 485" xfId="4889" xr:uid="{00000000-0005-0000-0000-0000C91B0000}"/>
    <cellStyle name="Normal 485 2" xfId="4890" xr:uid="{00000000-0005-0000-0000-0000CA1B0000}"/>
    <cellStyle name="Normal 486" xfId="4891" xr:uid="{00000000-0005-0000-0000-0000CB1B0000}"/>
    <cellStyle name="Normal 486 2" xfId="4892" xr:uid="{00000000-0005-0000-0000-0000CC1B0000}"/>
    <cellStyle name="Normal 487" xfId="4893" xr:uid="{00000000-0005-0000-0000-0000CD1B0000}"/>
    <cellStyle name="Normal 487 2" xfId="4894" xr:uid="{00000000-0005-0000-0000-0000CE1B0000}"/>
    <cellStyle name="Normal 488" xfId="4895" xr:uid="{00000000-0005-0000-0000-0000CF1B0000}"/>
    <cellStyle name="Normal 488 2" xfId="4896" xr:uid="{00000000-0005-0000-0000-0000D01B0000}"/>
    <cellStyle name="Normal 489" xfId="4897" xr:uid="{00000000-0005-0000-0000-0000D11B0000}"/>
    <cellStyle name="Normal 489 2" xfId="4898" xr:uid="{00000000-0005-0000-0000-0000D21B0000}"/>
    <cellStyle name="Normal 49" xfId="689" xr:uid="{00000000-0005-0000-0000-0000D31B0000}"/>
    <cellStyle name="Normal 49 10" xfId="4899" xr:uid="{00000000-0005-0000-0000-0000D41B0000}"/>
    <cellStyle name="Normal 49 2" xfId="690" xr:uid="{00000000-0005-0000-0000-0000D51B0000}"/>
    <cellStyle name="Normal 49 3" xfId="691" xr:uid="{00000000-0005-0000-0000-0000D61B0000}"/>
    <cellStyle name="Normal 49 4" xfId="692" xr:uid="{00000000-0005-0000-0000-0000D71B0000}"/>
    <cellStyle name="Normal 49 5" xfId="693" xr:uid="{00000000-0005-0000-0000-0000D81B0000}"/>
    <cellStyle name="Normal 49 6" xfId="694" xr:uid="{00000000-0005-0000-0000-0000D91B0000}"/>
    <cellStyle name="Normal 49 7" xfId="695" xr:uid="{00000000-0005-0000-0000-0000DA1B0000}"/>
    <cellStyle name="Normal 49 8" xfId="696" xr:uid="{00000000-0005-0000-0000-0000DB1B0000}"/>
    <cellStyle name="Normal 49 9" xfId="697" xr:uid="{00000000-0005-0000-0000-0000DC1B0000}"/>
    <cellStyle name="Normal 490" xfId="4900" xr:uid="{00000000-0005-0000-0000-0000DD1B0000}"/>
    <cellStyle name="Normal 491" xfId="4901" xr:uid="{00000000-0005-0000-0000-0000DE1B0000}"/>
    <cellStyle name="Normal 492" xfId="4902" xr:uid="{00000000-0005-0000-0000-0000DF1B0000}"/>
    <cellStyle name="Normal 493" xfId="4903" xr:uid="{00000000-0005-0000-0000-0000E01B0000}"/>
    <cellStyle name="Normal 494" xfId="4904" xr:uid="{00000000-0005-0000-0000-0000E11B0000}"/>
    <cellStyle name="Normal 495" xfId="4905" xr:uid="{00000000-0005-0000-0000-0000E21B0000}"/>
    <cellStyle name="Normal 496" xfId="4906" xr:uid="{00000000-0005-0000-0000-0000E31B0000}"/>
    <cellStyle name="Normal 497" xfId="4907" xr:uid="{00000000-0005-0000-0000-0000E41B0000}"/>
    <cellStyle name="Normal 498" xfId="4908" xr:uid="{00000000-0005-0000-0000-0000E51B0000}"/>
    <cellStyle name="Normal 499" xfId="4909" xr:uid="{00000000-0005-0000-0000-0000E61B0000}"/>
    <cellStyle name="Normal 5" xfId="698" xr:uid="{00000000-0005-0000-0000-0000E71B0000}"/>
    <cellStyle name="Normal 5 2" xfId="699" xr:uid="{00000000-0005-0000-0000-0000E81B0000}"/>
    <cellStyle name="Normal 5 2 2" xfId="700" xr:uid="{00000000-0005-0000-0000-0000E91B0000}"/>
    <cellStyle name="Normal 5 2 2 2" xfId="4910" xr:uid="{00000000-0005-0000-0000-0000EA1B0000}"/>
    <cellStyle name="Normal 5 2 3" xfId="4911" xr:uid="{00000000-0005-0000-0000-0000EB1B0000}"/>
    <cellStyle name="Normal 5 2 4" xfId="4912" xr:uid="{00000000-0005-0000-0000-0000EC1B0000}"/>
    <cellStyle name="Normal 5 3" xfId="701" xr:uid="{00000000-0005-0000-0000-0000ED1B0000}"/>
    <cellStyle name="Normal 5 3 2" xfId="702" xr:uid="{00000000-0005-0000-0000-0000EE1B0000}"/>
    <cellStyle name="Normal 5 3 2 2" xfId="4914" xr:uid="{00000000-0005-0000-0000-0000EF1B0000}"/>
    <cellStyle name="Normal 5 3 2 3" xfId="4913" xr:uid="{00000000-0005-0000-0000-0000F01B0000}"/>
    <cellStyle name="Normal 5 3 3" xfId="921" xr:uid="{00000000-0005-0000-0000-0000F11B0000}"/>
    <cellStyle name="Normal 5 3 3 2" xfId="4915" xr:uid="{00000000-0005-0000-0000-0000F21B0000}"/>
    <cellStyle name="Normal 5 4" xfId="703" xr:uid="{00000000-0005-0000-0000-0000F31B0000}"/>
    <cellStyle name="Normal 5 4 2" xfId="4917" xr:uid="{00000000-0005-0000-0000-0000F41B0000}"/>
    <cellStyle name="Normal 5 4 3" xfId="4918" xr:uid="{00000000-0005-0000-0000-0000F51B0000}"/>
    <cellStyle name="Normal 5 4 4" xfId="4916" xr:uid="{00000000-0005-0000-0000-0000F61B0000}"/>
    <cellStyle name="Normal 5 5" xfId="704" xr:uid="{00000000-0005-0000-0000-0000F71B0000}"/>
    <cellStyle name="Normal 5 5 2" xfId="4919" xr:uid="{00000000-0005-0000-0000-0000F81B0000}"/>
    <cellStyle name="Normal 5 6" xfId="920" xr:uid="{00000000-0005-0000-0000-0000F91B0000}"/>
    <cellStyle name="Normal 5 6 2" xfId="4920" xr:uid="{00000000-0005-0000-0000-0000FA1B0000}"/>
    <cellStyle name="Normal 5 7" xfId="4921" xr:uid="{00000000-0005-0000-0000-0000FB1B0000}"/>
    <cellStyle name="Normal 5 8" xfId="6513" xr:uid="{00000000-0005-0000-0000-0000FC1B0000}"/>
    <cellStyle name="Normal 50" xfId="705" xr:uid="{00000000-0005-0000-0000-0000FD1B0000}"/>
    <cellStyle name="Normal 50 2" xfId="4922" xr:uid="{00000000-0005-0000-0000-0000FE1B0000}"/>
    <cellStyle name="Normal 500" xfId="4923" xr:uid="{00000000-0005-0000-0000-0000FF1B0000}"/>
    <cellStyle name="Normal 501" xfId="4924" xr:uid="{00000000-0005-0000-0000-0000001C0000}"/>
    <cellStyle name="Normal 502" xfId="4925" xr:uid="{00000000-0005-0000-0000-0000011C0000}"/>
    <cellStyle name="Normal 503" xfId="4926" xr:uid="{00000000-0005-0000-0000-0000021C0000}"/>
    <cellStyle name="Normal 504" xfId="4927" xr:uid="{00000000-0005-0000-0000-0000031C0000}"/>
    <cellStyle name="Normal 505" xfId="4928" xr:uid="{00000000-0005-0000-0000-0000041C0000}"/>
    <cellStyle name="Normal 506" xfId="4929" xr:uid="{00000000-0005-0000-0000-0000051C0000}"/>
    <cellStyle name="Normal 506 2" xfId="6514" xr:uid="{00000000-0005-0000-0000-0000061C0000}"/>
    <cellStyle name="Normal 507" xfId="4930" xr:uid="{00000000-0005-0000-0000-0000071C0000}"/>
    <cellStyle name="Normal 508" xfId="4931" xr:uid="{00000000-0005-0000-0000-0000081C0000}"/>
    <cellStyle name="Normal 509" xfId="4932" xr:uid="{00000000-0005-0000-0000-0000091C0000}"/>
    <cellStyle name="Normal 51" xfId="706" xr:uid="{00000000-0005-0000-0000-00000A1C0000}"/>
    <cellStyle name="Normal 51 2" xfId="4933" xr:uid="{00000000-0005-0000-0000-00000B1C0000}"/>
    <cellStyle name="Normal 510" xfId="4934" xr:uid="{00000000-0005-0000-0000-00000C1C0000}"/>
    <cellStyle name="Normal 511" xfId="4935" xr:uid="{00000000-0005-0000-0000-00000D1C0000}"/>
    <cellStyle name="Normal 512" xfId="4936" xr:uid="{00000000-0005-0000-0000-00000E1C0000}"/>
    <cellStyle name="Normal 513" xfId="4937" xr:uid="{00000000-0005-0000-0000-00000F1C0000}"/>
    <cellStyle name="Normal 514" xfId="4938" xr:uid="{00000000-0005-0000-0000-0000101C0000}"/>
    <cellStyle name="Normal 515" xfId="4939" xr:uid="{00000000-0005-0000-0000-0000111C0000}"/>
    <cellStyle name="Normal 516" xfId="4940" xr:uid="{00000000-0005-0000-0000-0000121C0000}"/>
    <cellStyle name="Normal 517" xfId="4941" xr:uid="{00000000-0005-0000-0000-0000131C0000}"/>
    <cellStyle name="Normal 518" xfId="4942" xr:uid="{00000000-0005-0000-0000-0000141C0000}"/>
    <cellStyle name="Normal 519" xfId="4943" xr:uid="{00000000-0005-0000-0000-0000151C0000}"/>
    <cellStyle name="Normal 52" xfId="707" xr:uid="{00000000-0005-0000-0000-0000161C0000}"/>
    <cellStyle name="Normal 52 2" xfId="4944" xr:uid="{00000000-0005-0000-0000-0000171C0000}"/>
    <cellStyle name="Normal 520" xfId="4945" xr:uid="{00000000-0005-0000-0000-0000181C0000}"/>
    <cellStyle name="Normal 521" xfId="4946" xr:uid="{00000000-0005-0000-0000-0000191C0000}"/>
    <cellStyle name="Normal 522" xfId="4947" xr:uid="{00000000-0005-0000-0000-00001A1C0000}"/>
    <cellStyle name="Normal 522 2" xfId="6515" xr:uid="{00000000-0005-0000-0000-00001B1C0000}"/>
    <cellStyle name="Normal 523" xfId="4948" xr:uid="{00000000-0005-0000-0000-00001C1C0000}"/>
    <cellStyle name="Normal 523 2" xfId="6516" xr:uid="{00000000-0005-0000-0000-00001D1C0000}"/>
    <cellStyle name="Normal 524" xfId="4949" xr:uid="{00000000-0005-0000-0000-00001E1C0000}"/>
    <cellStyle name="Normal 524 2" xfId="6517" xr:uid="{00000000-0005-0000-0000-00001F1C0000}"/>
    <cellStyle name="Normal 525" xfId="4950" xr:uid="{00000000-0005-0000-0000-0000201C0000}"/>
    <cellStyle name="Normal 525 2" xfId="6518" xr:uid="{00000000-0005-0000-0000-0000211C0000}"/>
    <cellStyle name="Normal 526" xfId="4951" xr:uid="{00000000-0005-0000-0000-0000221C0000}"/>
    <cellStyle name="Normal 526 2" xfId="6519" xr:uid="{00000000-0005-0000-0000-0000231C0000}"/>
    <cellStyle name="Normal 527" xfId="4952" xr:uid="{00000000-0005-0000-0000-0000241C0000}"/>
    <cellStyle name="Normal 527 2" xfId="6520" xr:uid="{00000000-0005-0000-0000-0000251C0000}"/>
    <cellStyle name="Normal 528" xfId="4953" xr:uid="{00000000-0005-0000-0000-0000261C0000}"/>
    <cellStyle name="Normal 528 2" xfId="6521" xr:uid="{00000000-0005-0000-0000-0000271C0000}"/>
    <cellStyle name="Normal 529" xfId="4954" xr:uid="{00000000-0005-0000-0000-0000281C0000}"/>
    <cellStyle name="Normal 529 2" xfId="6522" xr:uid="{00000000-0005-0000-0000-0000291C0000}"/>
    <cellStyle name="Normal 53" xfId="708" xr:uid="{00000000-0005-0000-0000-00002A1C0000}"/>
    <cellStyle name="Normal 53 2" xfId="4955" xr:uid="{00000000-0005-0000-0000-00002B1C0000}"/>
    <cellStyle name="Normal 530" xfId="4956" xr:uid="{00000000-0005-0000-0000-00002C1C0000}"/>
    <cellStyle name="Normal 530 2" xfId="6523" xr:uid="{00000000-0005-0000-0000-00002D1C0000}"/>
    <cellStyle name="Normal 531" xfId="4957" xr:uid="{00000000-0005-0000-0000-00002E1C0000}"/>
    <cellStyle name="Normal 531 2" xfId="6524" xr:uid="{00000000-0005-0000-0000-00002F1C0000}"/>
    <cellStyle name="Normal 532" xfId="4958" xr:uid="{00000000-0005-0000-0000-0000301C0000}"/>
    <cellStyle name="Normal 532 2" xfId="6525" xr:uid="{00000000-0005-0000-0000-0000311C0000}"/>
    <cellStyle name="Normal 533" xfId="4959" xr:uid="{00000000-0005-0000-0000-0000321C0000}"/>
    <cellStyle name="Normal 533 2" xfId="6526" xr:uid="{00000000-0005-0000-0000-0000331C0000}"/>
    <cellStyle name="Normal 534" xfId="4960" xr:uid="{00000000-0005-0000-0000-0000341C0000}"/>
    <cellStyle name="Normal 534 2" xfId="6527" xr:uid="{00000000-0005-0000-0000-0000351C0000}"/>
    <cellStyle name="Normal 535" xfId="4961" xr:uid="{00000000-0005-0000-0000-0000361C0000}"/>
    <cellStyle name="Normal 535 2" xfId="6528" xr:uid="{00000000-0005-0000-0000-0000371C0000}"/>
    <cellStyle name="Normal 536" xfId="4962" xr:uid="{00000000-0005-0000-0000-0000381C0000}"/>
    <cellStyle name="Normal 536 2" xfId="6529" xr:uid="{00000000-0005-0000-0000-0000391C0000}"/>
    <cellStyle name="Normal 537" xfId="4963" xr:uid="{00000000-0005-0000-0000-00003A1C0000}"/>
    <cellStyle name="Normal 537 2" xfId="6530" xr:uid="{00000000-0005-0000-0000-00003B1C0000}"/>
    <cellStyle name="Normal 538" xfId="4964" xr:uid="{00000000-0005-0000-0000-00003C1C0000}"/>
    <cellStyle name="Normal 538 2" xfId="6531" xr:uid="{00000000-0005-0000-0000-00003D1C0000}"/>
    <cellStyle name="Normal 539" xfId="4965" xr:uid="{00000000-0005-0000-0000-00003E1C0000}"/>
    <cellStyle name="Normal 539 2" xfId="6532" xr:uid="{00000000-0005-0000-0000-00003F1C0000}"/>
    <cellStyle name="Normal 54" xfId="709" xr:uid="{00000000-0005-0000-0000-0000401C0000}"/>
    <cellStyle name="Normal 54 2" xfId="4966" xr:uid="{00000000-0005-0000-0000-0000411C0000}"/>
    <cellStyle name="Normal 540" xfId="4967" xr:uid="{00000000-0005-0000-0000-0000421C0000}"/>
    <cellStyle name="Normal 540 2" xfId="6533" xr:uid="{00000000-0005-0000-0000-0000431C0000}"/>
    <cellStyle name="Normal 541" xfId="4968" xr:uid="{00000000-0005-0000-0000-0000441C0000}"/>
    <cellStyle name="Normal 541 2" xfId="6534" xr:uid="{00000000-0005-0000-0000-0000451C0000}"/>
    <cellStyle name="Normal 541 3" xfId="6535" xr:uid="{00000000-0005-0000-0000-0000461C0000}"/>
    <cellStyle name="Normal 542" xfId="4969" xr:uid="{00000000-0005-0000-0000-0000471C0000}"/>
    <cellStyle name="Normal 542 2" xfId="6536" xr:uid="{00000000-0005-0000-0000-0000481C0000}"/>
    <cellStyle name="Normal 543" xfId="4970" xr:uid="{00000000-0005-0000-0000-0000491C0000}"/>
    <cellStyle name="Normal 543 2" xfId="6537" xr:uid="{00000000-0005-0000-0000-00004A1C0000}"/>
    <cellStyle name="Normal 544" xfId="4971" xr:uid="{00000000-0005-0000-0000-00004B1C0000}"/>
    <cellStyle name="Normal 544 2" xfId="4972" xr:uid="{00000000-0005-0000-0000-00004C1C0000}"/>
    <cellStyle name="Normal 544 3" xfId="6538" xr:uid="{00000000-0005-0000-0000-00004D1C0000}"/>
    <cellStyle name="Normal 545" xfId="4973" xr:uid="{00000000-0005-0000-0000-00004E1C0000}"/>
    <cellStyle name="Normal 545 2" xfId="4974" xr:uid="{00000000-0005-0000-0000-00004F1C0000}"/>
    <cellStyle name="Normal 545 3" xfId="6539" xr:uid="{00000000-0005-0000-0000-0000501C0000}"/>
    <cellStyle name="Normal 546" xfId="4975" xr:uid="{00000000-0005-0000-0000-0000511C0000}"/>
    <cellStyle name="Normal 546 2" xfId="4976" xr:uid="{00000000-0005-0000-0000-0000521C0000}"/>
    <cellStyle name="Normal 546 3" xfId="6540" xr:uid="{00000000-0005-0000-0000-0000531C0000}"/>
    <cellStyle name="Normal 547" xfId="4977" xr:uid="{00000000-0005-0000-0000-0000541C0000}"/>
    <cellStyle name="Normal 547 2" xfId="4978" xr:uid="{00000000-0005-0000-0000-0000551C0000}"/>
    <cellStyle name="Normal 547 3" xfId="6541" xr:uid="{00000000-0005-0000-0000-0000561C0000}"/>
    <cellStyle name="Normal 548" xfId="4979" xr:uid="{00000000-0005-0000-0000-0000571C0000}"/>
    <cellStyle name="Normal 548 2" xfId="4980" xr:uid="{00000000-0005-0000-0000-0000581C0000}"/>
    <cellStyle name="Normal 548 3" xfId="6542" xr:uid="{00000000-0005-0000-0000-0000591C0000}"/>
    <cellStyle name="Normal 549" xfId="4981" xr:uid="{00000000-0005-0000-0000-00005A1C0000}"/>
    <cellStyle name="Normal 549 2" xfId="4982" xr:uid="{00000000-0005-0000-0000-00005B1C0000}"/>
    <cellStyle name="Normal 549 3" xfId="6543" xr:uid="{00000000-0005-0000-0000-00005C1C0000}"/>
    <cellStyle name="Normal 55" xfId="710" xr:uid="{00000000-0005-0000-0000-00005D1C0000}"/>
    <cellStyle name="Normal 55 2" xfId="4983" xr:uid="{00000000-0005-0000-0000-00005E1C0000}"/>
    <cellStyle name="Normal 550" xfId="4984" xr:uid="{00000000-0005-0000-0000-00005F1C0000}"/>
    <cellStyle name="Normal 550 2" xfId="4985" xr:uid="{00000000-0005-0000-0000-0000601C0000}"/>
    <cellStyle name="Normal 550 3" xfId="6544" xr:uid="{00000000-0005-0000-0000-0000611C0000}"/>
    <cellStyle name="Normal 551" xfId="4986" xr:uid="{00000000-0005-0000-0000-0000621C0000}"/>
    <cellStyle name="Normal 551 2" xfId="4987" xr:uid="{00000000-0005-0000-0000-0000631C0000}"/>
    <cellStyle name="Normal 551 3" xfId="6545" xr:uid="{00000000-0005-0000-0000-0000641C0000}"/>
    <cellStyle name="Normal 552" xfId="4988" xr:uid="{00000000-0005-0000-0000-0000651C0000}"/>
    <cellStyle name="Normal 552 2" xfId="4989" xr:uid="{00000000-0005-0000-0000-0000661C0000}"/>
    <cellStyle name="Normal 552 3" xfId="6546" xr:uid="{00000000-0005-0000-0000-0000671C0000}"/>
    <cellStyle name="Normal 553" xfId="4990" xr:uid="{00000000-0005-0000-0000-0000681C0000}"/>
    <cellStyle name="Normal 553 2" xfId="4991" xr:uid="{00000000-0005-0000-0000-0000691C0000}"/>
    <cellStyle name="Normal 553 3" xfId="6547" xr:uid="{00000000-0005-0000-0000-00006A1C0000}"/>
    <cellStyle name="Normal 554" xfId="4992" xr:uid="{00000000-0005-0000-0000-00006B1C0000}"/>
    <cellStyle name="Normal 554 2" xfId="4993" xr:uid="{00000000-0005-0000-0000-00006C1C0000}"/>
    <cellStyle name="Normal 554 3" xfId="6548" xr:uid="{00000000-0005-0000-0000-00006D1C0000}"/>
    <cellStyle name="Normal 555" xfId="4994" xr:uid="{00000000-0005-0000-0000-00006E1C0000}"/>
    <cellStyle name="Normal 555 2" xfId="4995" xr:uid="{00000000-0005-0000-0000-00006F1C0000}"/>
    <cellStyle name="Normal 555 3" xfId="6549" xr:uid="{00000000-0005-0000-0000-0000701C0000}"/>
    <cellStyle name="Normal 556" xfId="4996" xr:uid="{00000000-0005-0000-0000-0000711C0000}"/>
    <cellStyle name="Normal 556 2" xfId="6550" xr:uid="{00000000-0005-0000-0000-0000721C0000}"/>
    <cellStyle name="Normal 557" xfId="6551" xr:uid="{00000000-0005-0000-0000-0000731C0000}"/>
    <cellStyle name="Normal 557 2" xfId="6552" xr:uid="{00000000-0005-0000-0000-0000741C0000}"/>
    <cellStyle name="Normal 557 3" xfId="6553" xr:uid="{00000000-0005-0000-0000-0000751C0000}"/>
    <cellStyle name="Normal 558" xfId="6554" xr:uid="{00000000-0005-0000-0000-0000761C0000}"/>
    <cellStyle name="Normal 558 2" xfId="6555" xr:uid="{00000000-0005-0000-0000-0000771C0000}"/>
    <cellStyle name="Normal 559" xfId="6556" xr:uid="{00000000-0005-0000-0000-0000781C0000}"/>
    <cellStyle name="Normal 559 2" xfId="6557" xr:uid="{00000000-0005-0000-0000-0000791C0000}"/>
    <cellStyle name="Normal 56" xfId="711" xr:uid="{00000000-0005-0000-0000-00007A1C0000}"/>
    <cellStyle name="Normal 56 2" xfId="4997" xr:uid="{00000000-0005-0000-0000-00007B1C0000}"/>
    <cellStyle name="Normal 560" xfId="6558" xr:uid="{00000000-0005-0000-0000-00007C1C0000}"/>
    <cellStyle name="Normal 560 2" xfId="6559" xr:uid="{00000000-0005-0000-0000-00007D1C0000}"/>
    <cellStyle name="Normal 561" xfId="6560" xr:uid="{00000000-0005-0000-0000-00007E1C0000}"/>
    <cellStyle name="Normal 561 2" xfId="6561" xr:uid="{00000000-0005-0000-0000-00007F1C0000}"/>
    <cellStyle name="Normal 562" xfId="6562" xr:uid="{00000000-0005-0000-0000-0000801C0000}"/>
    <cellStyle name="Normal 563" xfId="6563" xr:uid="{00000000-0005-0000-0000-0000811C0000}"/>
    <cellStyle name="Normal 564" xfId="6564" xr:uid="{00000000-0005-0000-0000-0000821C0000}"/>
    <cellStyle name="Normal 565" xfId="6565" xr:uid="{00000000-0005-0000-0000-0000831C0000}"/>
    <cellStyle name="Normal 566" xfId="6566" xr:uid="{00000000-0005-0000-0000-0000841C0000}"/>
    <cellStyle name="Normal 567" xfId="6567" xr:uid="{00000000-0005-0000-0000-0000851C0000}"/>
    <cellStyle name="Normal 568" xfId="6568" xr:uid="{00000000-0005-0000-0000-0000861C0000}"/>
    <cellStyle name="Normal 569" xfId="6569" xr:uid="{00000000-0005-0000-0000-0000871C0000}"/>
    <cellStyle name="Normal 57" xfId="712" xr:uid="{00000000-0005-0000-0000-0000881C0000}"/>
    <cellStyle name="Normal 57 2" xfId="4998" xr:uid="{00000000-0005-0000-0000-0000891C0000}"/>
    <cellStyle name="Normal 570" xfId="6570" xr:uid="{00000000-0005-0000-0000-00008A1C0000}"/>
    <cellStyle name="Normal 571" xfId="6571" xr:uid="{00000000-0005-0000-0000-00008B1C0000}"/>
    <cellStyle name="Normal 572" xfId="6572" xr:uid="{00000000-0005-0000-0000-00008C1C0000}"/>
    <cellStyle name="Normal 573" xfId="6573" xr:uid="{00000000-0005-0000-0000-00008D1C0000}"/>
    <cellStyle name="Normal 574" xfId="6574" xr:uid="{00000000-0005-0000-0000-00008E1C0000}"/>
    <cellStyle name="Normal 575" xfId="6575" xr:uid="{00000000-0005-0000-0000-00008F1C0000}"/>
    <cellStyle name="Normal 576" xfId="6576" xr:uid="{00000000-0005-0000-0000-0000901C0000}"/>
    <cellStyle name="Normal 577" xfId="6577" xr:uid="{00000000-0005-0000-0000-0000911C0000}"/>
    <cellStyle name="Normal 578" xfId="6578" xr:uid="{00000000-0005-0000-0000-0000921C0000}"/>
    <cellStyle name="Normal 579" xfId="6579" xr:uid="{00000000-0005-0000-0000-0000931C0000}"/>
    <cellStyle name="Normal 58" xfId="713" xr:uid="{00000000-0005-0000-0000-0000941C0000}"/>
    <cellStyle name="Normal 58 2" xfId="4999" xr:uid="{00000000-0005-0000-0000-0000951C0000}"/>
    <cellStyle name="Normal 580" xfId="6580" xr:uid="{00000000-0005-0000-0000-0000961C0000}"/>
    <cellStyle name="Normal 581" xfId="6581" xr:uid="{00000000-0005-0000-0000-0000971C0000}"/>
    <cellStyle name="Normal 582" xfId="6582" xr:uid="{00000000-0005-0000-0000-0000981C0000}"/>
    <cellStyle name="Normal 583" xfId="6583" xr:uid="{00000000-0005-0000-0000-0000991C0000}"/>
    <cellStyle name="Normal 584" xfId="6584" xr:uid="{00000000-0005-0000-0000-00009A1C0000}"/>
    <cellStyle name="Normal 585" xfId="6585" xr:uid="{00000000-0005-0000-0000-00009B1C0000}"/>
    <cellStyle name="Normal 586" xfId="6586" xr:uid="{00000000-0005-0000-0000-00009C1C0000}"/>
    <cellStyle name="Normal 587" xfId="6587" xr:uid="{00000000-0005-0000-0000-00009D1C0000}"/>
    <cellStyle name="Normal 588" xfId="6588" xr:uid="{00000000-0005-0000-0000-00009E1C0000}"/>
    <cellStyle name="Normal 589" xfId="6589" xr:uid="{00000000-0005-0000-0000-00009F1C0000}"/>
    <cellStyle name="Normal 59" xfId="714" xr:uid="{00000000-0005-0000-0000-0000A01C0000}"/>
    <cellStyle name="Normal 59 2" xfId="5000" xr:uid="{00000000-0005-0000-0000-0000A11C0000}"/>
    <cellStyle name="Normal 590" xfId="6590" xr:uid="{00000000-0005-0000-0000-0000A21C0000}"/>
    <cellStyle name="Normal 591" xfId="6591" xr:uid="{00000000-0005-0000-0000-0000A31C0000}"/>
    <cellStyle name="Normal 592" xfId="6592" xr:uid="{00000000-0005-0000-0000-0000A41C0000}"/>
    <cellStyle name="Normal 593" xfId="6593" xr:uid="{00000000-0005-0000-0000-0000A51C0000}"/>
    <cellStyle name="Normal 594" xfId="6594" xr:uid="{00000000-0005-0000-0000-0000A61C0000}"/>
    <cellStyle name="Normal 595" xfId="6595" xr:uid="{00000000-0005-0000-0000-0000A71C0000}"/>
    <cellStyle name="Normal 596" xfId="6596" xr:uid="{00000000-0005-0000-0000-0000A81C0000}"/>
    <cellStyle name="Normal 597" xfId="6633" xr:uid="{00000000-0005-0000-0000-0000A91C0000}"/>
    <cellStyle name="Normal 598" xfId="6638" xr:uid="{00000000-0005-0000-0000-0000AA1C0000}"/>
    <cellStyle name="Normal 599" xfId="6679" xr:uid="{00000000-0005-0000-0000-0000AB1C0000}"/>
    <cellStyle name="Normal 6" xfId="715" xr:uid="{00000000-0005-0000-0000-0000AC1C0000}"/>
    <cellStyle name="Normal 6 2" xfId="716" xr:uid="{00000000-0005-0000-0000-0000AD1C0000}"/>
    <cellStyle name="Normal 6 2 2" xfId="5001" xr:uid="{00000000-0005-0000-0000-0000AE1C0000}"/>
    <cellStyle name="Normal 6 2 2 2" xfId="5002" xr:uid="{00000000-0005-0000-0000-0000AF1C0000}"/>
    <cellStyle name="Normal 6 2 3" xfId="5003" xr:uid="{00000000-0005-0000-0000-0000B01C0000}"/>
    <cellStyle name="Normal 6 2 4" xfId="5004" xr:uid="{00000000-0005-0000-0000-0000B11C0000}"/>
    <cellStyle name="Normal 6 3" xfId="717" xr:uid="{00000000-0005-0000-0000-0000B21C0000}"/>
    <cellStyle name="Normal 6 3 2" xfId="5006" xr:uid="{00000000-0005-0000-0000-0000B31C0000}"/>
    <cellStyle name="Normal 6 3 3" xfId="5007" xr:uid="{00000000-0005-0000-0000-0000B41C0000}"/>
    <cellStyle name="Normal 6 3 4" xfId="5005" xr:uid="{00000000-0005-0000-0000-0000B51C0000}"/>
    <cellStyle name="Normal 6 4" xfId="718" xr:uid="{00000000-0005-0000-0000-0000B61C0000}"/>
    <cellStyle name="Normal 6 4 2" xfId="5008" xr:uid="{00000000-0005-0000-0000-0000B71C0000}"/>
    <cellStyle name="Normal 6 5" xfId="719" xr:uid="{00000000-0005-0000-0000-0000B81C0000}"/>
    <cellStyle name="Normal 6 5 2" xfId="5010" xr:uid="{00000000-0005-0000-0000-0000B91C0000}"/>
    <cellStyle name="Normal 6 5 3" xfId="5009" xr:uid="{00000000-0005-0000-0000-0000BA1C0000}"/>
    <cellStyle name="Normal 6 6" xfId="6745" xr:uid="{00000000-0005-0000-0000-0000BB1C0000}"/>
    <cellStyle name="Normal 60" xfId="720" xr:uid="{00000000-0005-0000-0000-0000BC1C0000}"/>
    <cellStyle name="Normal 60 2" xfId="5011" xr:uid="{00000000-0005-0000-0000-0000BD1C0000}"/>
    <cellStyle name="Normal 600" xfId="10700" xr:uid="{8646862A-AE63-4217-B790-BA6D8D2FEE0E}"/>
    <cellStyle name="Normal 61" xfId="721" xr:uid="{00000000-0005-0000-0000-0000BE1C0000}"/>
    <cellStyle name="Normal 61 2" xfId="722" xr:uid="{00000000-0005-0000-0000-0000BF1C0000}"/>
    <cellStyle name="Normal 61 3" xfId="723" xr:uid="{00000000-0005-0000-0000-0000C01C0000}"/>
    <cellStyle name="Normal 61 4" xfId="724" xr:uid="{00000000-0005-0000-0000-0000C11C0000}"/>
    <cellStyle name="Normal 61 5" xfId="725" xr:uid="{00000000-0005-0000-0000-0000C21C0000}"/>
    <cellStyle name="Normal 61 6" xfId="726" xr:uid="{00000000-0005-0000-0000-0000C31C0000}"/>
    <cellStyle name="Normal 61 7" xfId="727" xr:uid="{00000000-0005-0000-0000-0000C41C0000}"/>
    <cellStyle name="Normal 61 8" xfId="728" xr:uid="{00000000-0005-0000-0000-0000C51C0000}"/>
    <cellStyle name="Normal 61 9" xfId="5012" xr:uid="{00000000-0005-0000-0000-0000C61C0000}"/>
    <cellStyle name="Normal 62" xfId="729" xr:uid="{00000000-0005-0000-0000-0000C71C0000}"/>
    <cellStyle name="Normal 62 10" xfId="5013" xr:uid="{00000000-0005-0000-0000-0000C81C0000}"/>
    <cellStyle name="Normal 62 2" xfId="730" xr:uid="{00000000-0005-0000-0000-0000C91C0000}"/>
    <cellStyle name="Normal 62 3" xfId="731" xr:uid="{00000000-0005-0000-0000-0000CA1C0000}"/>
    <cellStyle name="Normal 62 4" xfId="732" xr:uid="{00000000-0005-0000-0000-0000CB1C0000}"/>
    <cellStyle name="Normal 62 5" xfId="733" xr:uid="{00000000-0005-0000-0000-0000CC1C0000}"/>
    <cellStyle name="Normal 62 6" xfId="734" xr:uid="{00000000-0005-0000-0000-0000CD1C0000}"/>
    <cellStyle name="Normal 62 7" xfId="735" xr:uid="{00000000-0005-0000-0000-0000CE1C0000}"/>
    <cellStyle name="Normal 62 8" xfId="736" xr:uid="{00000000-0005-0000-0000-0000CF1C0000}"/>
    <cellStyle name="Normal 62 9" xfId="737" xr:uid="{00000000-0005-0000-0000-0000D01C0000}"/>
    <cellStyle name="Normal 63" xfId="738" xr:uid="{00000000-0005-0000-0000-0000D11C0000}"/>
    <cellStyle name="Normal 63 2" xfId="5014" xr:uid="{00000000-0005-0000-0000-0000D21C0000}"/>
    <cellStyle name="Normal 64" xfId="739" xr:uid="{00000000-0005-0000-0000-0000D31C0000}"/>
    <cellStyle name="Normal 64 2" xfId="5015" xr:uid="{00000000-0005-0000-0000-0000D41C0000}"/>
    <cellStyle name="Normal 65" xfId="740" xr:uid="{00000000-0005-0000-0000-0000D51C0000}"/>
    <cellStyle name="Normal 65 2" xfId="5016" xr:uid="{00000000-0005-0000-0000-0000D61C0000}"/>
    <cellStyle name="Normal 66" xfId="741" xr:uid="{00000000-0005-0000-0000-0000D71C0000}"/>
    <cellStyle name="Normal 66 2" xfId="5017" xr:uid="{00000000-0005-0000-0000-0000D81C0000}"/>
    <cellStyle name="Normal 67" xfId="742" xr:uid="{00000000-0005-0000-0000-0000D91C0000}"/>
    <cellStyle name="Normal 67 2" xfId="5018" xr:uid="{00000000-0005-0000-0000-0000DA1C0000}"/>
    <cellStyle name="Normal 68" xfId="743" xr:uid="{00000000-0005-0000-0000-0000DB1C0000}"/>
    <cellStyle name="Normal 68 10" xfId="5019" xr:uid="{00000000-0005-0000-0000-0000DC1C0000}"/>
    <cellStyle name="Normal 68 2" xfId="744" xr:uid="{00000000-0005-0000-0000-0000DD1C0000}"/>
    <cellStyle name="Normal 68 3" xfId="745" xr:uid="{00000000-0005-0000-0000-0000DE1C0000}"/>
    <cellStyle name="Normal 68 4" xfId="746" xr:uid="{00000000-0005-0000-0000-0000DF1C0000}"/>
    <cellStyle name="Normal 68 5" xfId="747" xr:uid="{00000000-0005-0000-0000-0000E01C0000}"/>
    <cellStyle name="Normal 68 6" xfId="748" xr:uid="{00000000-0005-0000-0000-0000E11C0000}"/>
    <cellStyle name="Normal 68 7" xfId="749" xr:uid="{00000000-0005-0000-0000-0000E21C0000}"/>
    <cellStyle name="Normal 68 8" xfId="750" xr:uid="{00000000-0005-0000-0000-0000E31C0000}"/>
    <cellStyle name="Normal 68 9" xfId="751" xr:uid="{00000000-0005-0000-0000-0000E41C0000}"/>
    <cellStyle name="Normal 69" xfId="752" xr:uid="{00000000-0005-0000-0000-0000E51C0000}"/>
    <cellStyle name="Normal 69 2" xfId="5020" xr:uid="{00000000-0005-0000-0000-0000E61C0000}"/>
    <cellStyle name="Normal 69 3" xfId="5021" xr:uid="{00000000-0005-0000-0000-0000E71C0000}"/>
    <cellStyle name="Normal 7" xfId="753" xr:uid="{00000000-0005-0000-0000-0000E81C0000}"/>
    <cellStyle name="Normal 7 2" xfId="754" xr:uid="{00000000-0005-0000-0000-0000E91C0000}"/>
    <cellStyle name="Normal 7 2 2" xfId="755" xr:uid="{00000000-0005-0000-0000-0000EA1C0000}"/>
    <cellStyle name="Normal 7 2 2 2" xfId="5022" xr:uid="{00000000-0005-0000-0000-0000EB1C0000}"/>
    <cellStyle name="Normal 7 2 2 3" xfId="5023" xr:uid="{00000000-0005-0000-0000-0000EC1C0000}"/>
    <cellStyle name="Normal 7 2 3" xfId="5024" xr:uid="{00000000-0005-0000-0000-0000ED1C0000}"/>
    <cellStyle name="Normal 7 2 4" xfId="5025" xr:uid="{00000000-0005-0000-0000-0000EE1C0000}"/>
    <cellStyle name="Normal 7 3" xfId="756" xr:uid="{00000000-0005-0000-0000-0000EF1C0000}"/>
    <cellStyle name="Normal 7 3 2" xfId="5027" xr:uid="{00000000-0005-0000-0000-0000F01C0000}"/>
    <cellStyle name="Normal 7 3 3" xfId="5028" xr:uid="{00000000-0005-0000-0000-0000F11C0000}"/>
    <cellStyle name="Normal 7 3 4" xfId="5026" xr:uid="{00000000-0005-0000-0000-0000F21C0000}"/>
    <cellStyle name="Normal 7 4" xfId="757" xr:uid="{00000000-0005-0000-0000-0000F31C0000}"/>
    <cellStyle name="Normal 7 4 2" xfId="5030" xr:uid="{00000000-0005-0000-0000-0000F41C0000}"/>
    <cellStyle name="Normal 7 4 3" xfId="5029" xr:uid="{00000000-0005-0000-0000-0000F51C0000}"/>
    <cellStyle name="Normal 7 5" xfId="758" xr:uid="{00000000-0005-0000-0000-0000F61C0000}"/>
    <cellStyle name="Normal 70" xfId="759" xr:uid="{00000000-0005-0000-0000-0000F71C0000}"/>
    <cellStyle name="Normal 70 2" xfId="5031" xr:uid="{00000000-0005-0000-0000-0000F81C0000}"/>
    <cellStyle name="Normal 70 3" xfId="5032" xr:uid="{00000000-0005-0000-0000-0000F91C0000}"/>
    <cellStyle name="Normal 71" xfId="760" xr:uid="{00000000-0005-0000-0000-0000FA1C0000}"/>
    <cellStyle name="Normal 71 2" xfId="5033" xr:uid="{00000000-0005-0000-0000-0000FB1C0000}"/>
    <cellStyle name="Normal 71 3" xfId="5034" xr:uid="{00000000-0005-0000-0000-0000FC1C0000}"/>
    <cellStyle name="Normal 72" xfId="761" xr:uid="{00000000-0005-0000-0000-0000FD1C0000}"/>
    <cellStyle name="Normal 72 2" xfId="5035" xr:uid="{00000000-0005-0000-0000-0000FE1C0000}"/>
    <cellStyle name="Normal 72 3" xfId="5036" xr:uid="{00000000-0005-0000-0000-0000FF1C0000}"/>
    <cellStyle name="Normal 73" xfId="762" xr:uid="{00000000-0005-0000-0000-0000001D0000}"/>
    <cellStyle name="Normal 73 2" xfId="5037" xr:uid="{00000000-0005-0000-0000-0000011D0000}"/>
    <cellStyle name="Normal 74" xfId="763" xr:uid="{00000000-0005-0000-0000-0000021D0000}"/>
    <cellStyle name="Normal 74 2" xfId="5038" xr:uid="{00000000-0005-0000-0000-0000031D0000}"/>
    <cellStyle name="Normal 74 3" xfId="5039" xr:uid="{00000000-0005-0000-0000-0000041D0000}"/>
    <cellStyle name="Normal 75" xfId="764" xr:uid="{00000000-0005-0000-0000-0000051D0000}"/>
    <cellStyle name="Normal 75 2" xfId="5040" xr:uid="{00000000-0005-0000-0000-0000061D0000}"/>
    <cellStyle name="Normal 76" xfId="765" xr:uid="{00000000-0005-0000-0000-0000071D0000}"/>
    <cellStyle name="Normal 76 2" xfId="5042" xr:uid="{00000000-0005-0000-0000-0000081D0000}"/>
    <cellStyle name="Normal 76 3" xfId="5041" xr:uid="{00000000-0005-0000-0000-0000091D0000}"/>
    <cellStyle name="Normal 77" xfId="766" xr:uid="{00000000-0005-0000-0000-00000A1D0000}"/>
    <cellStyle name="Normal 77 2" xfId="5043" xr:uid="{00000000-0005-0000-0000-00000B1D0000}"/>
    <cellStyle name="Normal 77 3" xfId="5044" xr:uid="{00000000-0005-0000-0000-00000C1D0000}"/>
    <cellStyle name="Normal 78" xfId="767" xr:uid="{00000000-0005-0000-0000-00000D1D0000}"/>
    <cellStyle name="Normal 78 2" xfId="5045" xr:uid="{00000000-0005-0000-0000-00000E1D0000}"/>
    <cellStyle name="Normal 78 3" xfId="5046" xr:uid="{00000000-0005-0000-0000-00000F1D0000}"/>
    <cellStyle name="Normal 78 3 2" xfId="5047" xr:uid="{00000000-0005-0000-0000-0000101D0000}"/>
    <cellStyle name="Normal 78 4" xfId="5048" xr:uid="{00000000-0005-0000-0000-0000111D0000}"/>
    <cellStyle name="Normal 79" xfId="768" xr:uid="{00000000-0005-0000-0000-0000121D0000}"/>
    <cellStyle name="Normal 79 2" xfId="5049" xr:uid="{00000000-0005-0000-0000-0000131D0000}"/>
    <cellStyle name="Normal 79 3" xfId="5050" xr:uid="{00000000-0005-0000-0000-0000141D0000}"/>
    <cellStyle name="Normal 8" xfId="769" xr:uid="{00000000-0005-0000-0000-0000151D0000}"/>
    <cellStyle name="Normal 8 2" xfId="770" xr:uid="{00000000-0005-0000-0000-0000161D0000}"/>
    <cellStyle name="Normal 8 2 2" xfId="771" xr:uid="{00000000-0005-0000-0000-0000171D0000}"/>
    <cellStyle name="Normal 8 2 2 2" xfId="5051" xr:uid="{00000000-0005-0000-0000-0000181D0000}"/>
    <cellStyle name="Normal 8 2 3" xfId="772" xr:uid="{00000000-0005-0000-0000-0000191D0000}"/>
    <cellStyle name="Normal 8 2 3 2" xfId="5053" xr:uid="{00000000-0005-0000-0000-00001A1D0000}"/>
    <cellStyle name="Normal 8 2 3 3" xfId="5052" xr:uid="{00000000-0005-0000-0000-00001B1D0000}"/>
    <cellStyle name="Normal 8 3" xfId="773" xr:uid="{00000000-0005-0000-0000-00001C1D0000}"/>
    <cellStyle name="Normal 8 3 2" xfId="774" xr:uid="{00000000-0005-0000-0000-00001D1D0000}"/>
    <cellStyle name="Normal 8 3 2 2" xfId="5055" xr:uid="{00000000-0005-0000-0000-00001E1D0000}"/>
    <cellStyle name="Normal 8 3 2 3" xfId="5054" xr:uid="{00000000-0005-0000-0000-00001F1D0000}"/>
    <cellStyle name="Normal 8 3 22" xfId="1090" xr:uid="{00000000-0005-0000-0000-0000201D0000}"/>
    <cellStyle name="Normal 8 3 3" xfId="973" xr:uid="{00000000-0005-0000-0000-0000211D0000}"/>
    <cellStyle name="Normal 8 3 3 2" xfId="5056" xr:uid="{00000000-0005-0000-0000-0000221D0000}"/>
    <cellStyle name="Normal 8 3 3 3" xfId="6750" xr:uid="{00000000-0005-0000-0000-0000231D0000}"/>
    <cellStyle name="Normal 8 4" xfId="775" xr:uid="{00000000-0005-0000-0000-0000241D0000}"/>
    <cellStyle name="Normal 8 4 2" xfId="5058" xr:uid="{00000000-0005-0000-0000-0000251D0000}"/>
    <cellStyle name="Normal 8 4 3" xfId="5057" xr:uid="{00000000-0005-0000-0000-0000261D0000}"/>
    <cellStyle name="Normal 8 5" xfId="776" xr:uid="{00000000-0005-0000-0000-0000271D0000}"/>
    <cellStyle name="Normal 8 6" xfId="777" xr:uid="{00000000-0005-0000-0000-0000281D0000}"/>
    <cellStyle name="Normal 80" xfId="778" xr:uid="{00000000-0005-0000-0000-0000291D0000}"/>
    <cellStyle name="Normal 80 2" xfId="5060" xr:uid="{00000000-0005-0000-0000-00002A1D0000}"/>
    <cellStyle name="Normal 80 3" xfId="5061" xr:uid="{00000000-0005-0000-0000-00002B1D0000}"/>
    <cellStyle name="Normal 80 4" xfId="5059" xr:uid="{00000000-0005-0000-0000-00002C1D0000}"/>
    <cellStyle name="Normal 81" xfId="779" xr:uid="{00000000-0005-0000-0000-00002D1D0000}"/>
    <cellStyle name="Normal 81 2" xfId="5063" xr:uid="{00000000-0005-0000-0000-00002E1D0000}"/>
    <cellStyle name="Normal 81 3" xfId="5062" xr:uid="{00000000-0005-0000-0000-00002F1D0000}"/>
    <cellStyle name="Normal 82" xfId="780" xr:uid="{00000000-0005-0000-0000-0000301D0000}"/>
    <cellStyle name="Normal 82 2" xfId="5065" xr:uid="{00000000-0005-0000-0000-0000311D0000}"/>
    <cellStyle name="Normal 82 3" xfId="5064" xr:uid="{00000000-0005-0000-0000-0000321D0000}"/>
    <cellStyle name="Normal 83" xfId="781" xr:uid="{00000000-0005-0000-0000-0000331D0000}"/>
    <cellStyle name="Normal 83 2" xfId="5066" xr:uid="{00000000-0005-0000-0000-0000341D0000}"/>
    <cellStyle name="Normal 84" xfId="782" xr:uid="{00000000-0005-0000-0000-0000351D0000}"/>
    <cellStyle name="Normal 84 2" xfId="5068" xr:uid="{00000000-0005-0000-0000-0000361D0000}"/>
    <cellStyle name="Normal 84 3" xfId="5067" xr:uid="{00000000-0005-0000-0000-0000371D0000}"/>
    <cellStyle name="Normal 85" xfId="783" xr:uid="{00000000-0005-0000-0000-0000381D0000}"/>
    <cellStyle name="Normal 85 2" xfId="5069" xr:uid="{00000000-0005-0000-0000-0000391D0000}"/>
    <cellStyle name="Normal 86" xfId="784" xr:uid="{00000000-0005-0000-0000-00003A1D0000}"/>
    <cellStyle name="Normal 86 2" xfId="5070" xr:uid="{00000000-0005-0000-0000-00003B1D0000}"/>
    <cellStyle name="Normal 87" xfId="785" xr:uid="{00000000-0005-0000-0000-00003C1D0000}"/>
    <cellStyle name="Normal 87 2" xfId="5072" xr:uid="{00000000-0005-0000-0000-00003D1D0000}"/>
    <cellStyle name="Normal 87 3" xfId="5071" xr:uid="{00000000-0005-0000-0000-00003E1D0000}"/>
    <cellStyle name="Normal 88" xfId="786" xr:uid="{00000000-0005-0000-0000-00003F1D0000}"/>
    <cellStyle name="Normal 88 2" xfId="5073" xr:uid="{00000000-0005-0000-0000-0000401D0000}"/>
    <cellStyle name="Normal 89" xfId="787" xr:uid="{00000000-0005-0000-0000-0000411D0000}"/>
    <cellStyle name="Normal 89 2" xfId="5074" xr:uid="{00000000-0005-0000-0000-0000421D0000}"/>
    <cellStyle name="Normal 9" xfId="788" xr:uid="{00000000-0005-0000-0000-0000431D0000}"/>
    <cellStyle name="Normal 9 2" xfId="789" xr:uid="{00000000-0005-0000-0000-0000441D0000}"/>
    <cellStyle name="Normal 9 2 2" xfId="971" xr:uid="{00000000-0005-0000-0000-0000451D0000}"/>
    <cellStyle name="Normal 9 2 2 2" xfId="5076" xr:uid="{00000000-0005-0000-0000-0000461D0000}"/>
    <cellStyle name="Normal 9 2 2 3" xfId="6755" xr:uid="{00000000-0005-0000-0000-0000471D0000}"/>
    <cellStyle name="Normal 9 2 3" xfId="5077" xr:uid="{00000000-0005-0000-0000-0000481D0000}"/>
    <cellStyle name="Normal 9 2 4" xfId="5078" xr:uid="{00000000-0005-0000-0000-0000491D0000}"/>
    <cellStyle name="Normal 9 3" xfId="790" xr:uid="{00000000-0005-0000-0000-00004A1D0000}"/>
    <cellStyle name="Normal 9 3 2" xfId="5080" xr:uid="{00000000-0005-0000-0000-00004B1D0000}"/>
    <cellStyle name="Normal 9 3 3" xfId="5079" xr:uid="{00000000-0005-0000-0000-00004C1D0000}"/>
    <cellStyle name="Normal 9 4" xfId="791" xr:uid="{00000000-0005-0000-0000-00004D1D0000}"/>
    <cellStyle name="Normal 9 4 2" xfId="5081" xr:uid="{00000000-0005-0000-0000-00004E1D0000}"/>
    <cellStyle name="Normal 9 5" xfId="5075" xr:uid="{00000000-0005-0000-0000-00004F1D0000}"/>
    <cellStyle name="Normal 9 5 2" xfId="6754" xr:uid="{00000000-0005-0000-0000-0000501D0000}"/>
    <cellStyle name="Normal 90" xfId="792" xr:uid="{00000000-0005-0000-0000-0000511D0000}"/>
    <cellStyle name="Normal 90 2" xfId="5083" xr:uid="{00000000-0005-0000-0000-0000521D0000}"/>
    <cellStyle name="Normal 90 3" xfId="5082" xr:uid="{00000000-0005-0000-0000-0000531D0000}"/>
    <cellStyle name="Normal 91" xfId="793" xr:uid="{00000000-0005-0000-0000-0000541D0000}"/>
    <cellStyle name="Normal 91 2" xfId="5085" xr:uid="{00000000-0005-0000-0000-0000551D0000}"/>
    <cellStyle name="Normal 91 3" xfId="5084" xr:uid="{00000000-0005-0000-0000-0000561D0000}"/>
    <cellStyle name="Normal 92" xfId="794" xr:uid="{00000000-0005-0000-0000-0000571D0000}"/>
    <cellStyle name="Normal 92 2" xfId="5087" xr:uid="{00000000-0005-0000-0000-0000581D0000}"/>
    <cellStyle name="Normal 92 3" xfId="5086" xr:uid="{00000000-0005-0000-0000-0000591D0000}"/>
    <cellStyle name="Normal 93" xfId="795" xr:uid="{00000000-0005-0000-0000-00005A1D0000}"/>
    <cellStyle name="Normal 93 2" xfId="5088" xr:uid="{00000000-0005-0000-0000-00005B1D0000}"/>
    <cellStyle name="Normal 94" xfId="796" xr:uid="{00000000-0005-0000-0000-00005C1D0000}"/>
    <cellStyle name="Normal 94 2" xfId="5089" xr:uid="{00000000-0005-0000-0000-00005D1D0000}"/>
    <cellStyle name="Normal 95" xfId="797" xr:uid="{00000000-0005-0000-0000-00005E1D0000}"/>
    <cellStyle name="Normal 95 2" xfId="5090" xr:uid="{00000000-0005-0000-0000-00005F1D0000}"/>
    <cellStyle name="Normal 95 3" xfId="5091" xr:uid="{00000000-0005-0000-0000-0000601D0000}"/>
    <cellStyle name="Normal 96" xfId="798" xr:uid="{00000000-0005-0000-0000-0000611D0000}"/>
    <cellStyle name="Normal 96 2" xfId="5092" xr:uid="{00000000-0005-0000-0000-0000621D0000}"/>
    <cellStyle name="Normal 96 3" xfId="5093" xr:uid="{00000000-0005-0000-0000-0000631D0000}"/>
    <cellStyle name="Normal 97" xfId="799" xr:uid="{00000000-0005-0000-0000-0000641D0000}"/>
    <cellStyle name="Normal 97 2" xfId="5095" xr:uid="{00000000-0005-0000-0000-0000651D0000}"/>
    <cellStyle name="Normal 97 3" xfId="5094" xr:uid="{00000000-0005-0000-0000-0000661D0000}"/>
    <cellStyle name="Normal 98" xfId="800" xr:uid="{00000000-0005-0000-0000-0000671D0000}"/>
    <cellStyle name="Normal 98 2" xfId="5097" xr:uid="{00000000-0005-0000-0000-0000681D0000}"/>
    <cellStyle name="Normal 98 3" xfId="5096" xr:uid="{00000000-0005-0000-0000-0000691D0000}"/>
    <cellStyle name="Normal 99" xfId="801" xr:uid="{00000000-0005-0000-0000-00006A1D0000}"/>
    <cellStyle name="Normal 99 2" xfId="5098" xr:uid="{00000000-0005-0000-0000-00006B1D0000}"/>
    <cellStyle name="Normal 99 3" xfId="5099" xr:uid="{00000000-0005-0000-0000-00006C1D0000}"/>
    <cellStyle name="Note" xfId="802" builtinId="10" customBuiltin="1"/>
    <cellStyle name="Note 10" xfId="5100" xr:uid="{00000000-0005-0000-0000-00006F1D0000}"/>
    <cellStyle name="Note 11" xfId="5101" xr:uid="{00000000-0005-0000-0000-0000701D0000}"/>
    <cellStyle name="Note 12" xfId="5102" xr:uid="{00000000-0005-0000-0000-0000711D0000}"/>
    <cellStyle name="Note 13" xfId="5103" xr:uid="{00000000-0005-0000-0000-0000721D0000}"/>
    <cellStyle name="Note 14" xfId="5104" xr:uid="{00000000-0005-0000-0000-0000731D0000}"/>
    <cellStyle name="Note 2" xfId="803" xr:uid="{00000000-0005-0000-0000-0000741D0000}"/>
    <cellStyle name="Note 2 2" xfId="804" xr:uid="{00000000-0005-0000-0000-0000751D0000}"/>
    <cellStyle name="Note 2 2 2" xfId="805" xr:uid="{00000000-0005-0000-0000-0000761D0000}"/>
    <cellStyle name="Note 2 2 2 2" xfId="5106" xr:uid="{00000000-0005-0000-0000-0000771D0000}"/>
    <cellStyle name="Note 2 2 2 2 2" xfId="6848" xr:uid="{00000000-0005-0000-0000-0000781D0000}"/>
    <cellStyle name="Note 2 2 2 3" xfId="5107" xr:uid="{00000000-0005-0000-0000-0000791D0000}"/>
    <cellStyle name="Note 2 2 2 3 2" xfId="6849" xr:uid="{00000000-0005-0000-0000-00007A1D0000}"/>
    <cellStyle name="Note 2 2 2 4" xfId="5105" xr:uid="{00000000-0005-0000-0000-00007B1D0000}"/>
    <cellStyle name="Note 2 2 3" xfId="806" xr:uid="{00000000-0005-0000-0000-00007C1D0000}"/>
    <cellStyle name="Note 2 2 3 2" xfId="5108" xr:uid="{00000000-0005-0000-0000-00007D1D0000}"/>
    <cellStyle name="Note 2 2 3 2 2" xfId="8149" xr:uid="{00000000-0005-0000-0000-00007D1D0000}"/>
    <cellStyle name="Note 2 2 3 3" xfId="6850" xr:uid="{00000000-0005-0000-0000-00007E1D0000}"/>
    <cellStyle name="Note 2 2 4" xfId="1061" xr:uid="{00000000-0005-0000-0000-00007F1D0000}"/>
    <cellStyle name="Note 2 2 4 2" xfId="5109" xr:uid="{00000000-0005-0000-0000-0000801D0000}"/>
    <cellStyle name="Note 2 2 4 2 2" xfId="8150" xr:uid="{00000000-0005-0000-0000-0000801D0000}"/>
    <cellStyle name="Note 2 2 4 3" xfId="6757" xr:uid="{00000000-0005-0000-0000-0000811D0000}"/>
    <cellStyle name="Note 2 2 4 3 2" xfId="9405" xr:uid="{00000000-0005-0000-0000-0000811D0000}"/>
    <cellStyle name="Note 2 2 4 4" xfId="6771" xr:uid="{00000000-0005-0000-0000-0000821D0000}"/>
    <cellStyle name="Note 2 2 4 5" xfId="6851" xr:uid="{00000000-0005-0000-0000-0000831D0000}"/>
    <cellStyle name="Note 2 2 5" xfId="1125" xr:uid="{00000000-0005-0000-0000-0000841D0000}"/>
    <cellStyle name="Note 2 2 5 2" xfId="8139" xr:uid="{00000000-0005-0000-0000-0000841D0000}"/>
    <cellStyle name="Note 2 2_ServerConfg._Details" xfId="5110" xr:uid="{00000000-0005-0000-0000-0000851D0000}"/>
    <cellStyle name="Note 2 3" xfId="807" xr:uid="{00000000-0005-0000-0000-0000861D0000}"/>
    <cellStyle name="Note 2 3 2" xfId="5112" xr:uid="{00000000-0005-0000-0000-0000871D0000}"/>
    <cellStyle name="Note 2 3 2 2" xfId="5113" xr:uid="{00000000-0005-0000-0000-0000881D0000}"/>
    <cellStyle name="Note 2 3 2 2 2" xfId="6852" xr:uid="{00000000-0005-0000-0000-0000891D0000}"/>
    <cellStyle name="Note 2 3 3" xfId="5114" xr:uid="{00000000-0005-0000-0000-00008A1D0000}"/>
    <cellStyle name="Note 2 3 3 2" xfId="6853" xr:uid="{00000000-0005-0000-0000-00008B1D0000}"/>
    <cellStyle name="Note 2 3 4" xfId="5111" xr:uid="{00000000-0005-0000-0000-00008C1D0000}"/>
    <cellStyle name="Note 2 4" xfId="808" xr:uid="{00000000-0005-0000-0000-00008D1D0000}"/>
    <cellStyle name="Note 2 4 2" xfId="5116" xr:uid="{00000000-0005-0000-0000-00008E1D0000}"/>
    <cellStyle name="Note 2 4 2 2" xfId="5117" xr:uid="{00000000-0005-0000-0000-00008F1D0000}"/>
    <cellStyle name="Note 2 4 2 2 2" xfId="6856" xr:uid="{00000000-0005-0000-0000-0000901D0000}"/>
    <cellStyle name="Note 2 4 2 3" xfId="6855" xr:uid="{00000000-0005-0000-0000-0000911D0000}"/>
    <cellStyle name="Note 2 4 3" xfId="5118" xr:uid="{00000000-0005-0000-0000-0000921D0000}"/>
    <cellStyle name="Note 2 4 3 2" xfId="6857" xr:uid="{00000000-0005-0000-0000-0000931D0000}"/>
    <cellStyle name="Note 2 4 4" xfId="5119" xr:uid="{00000000-0005-0000-0000-0000941D0000}"/>
    <cellStyle name="Note 2 4 4 2" xfId="6858" xr:uid="{00000000-0005-0000-0000-0000951D0000}"/>
    <cellStyle name="Note 2 4 5" xfId="5115" xr:uid="{00000000-0005-0000-0000-0000961D0000}"/>
    <cellStyle name="Note 2 4 5 2" xfId="8151" xr:uid="{00000000-0005-0000-0000-0000961D0000}"/>
    <cellStyle name="Note 2 4 6" xfId="6759" xr:uid="{00000000-0005-0000-0000-0000971D0000}"/>
    <cellStyle name="Note 2 4 6 2" xfId="9406" xr:uid="{00000000-0005-0000-0000-0000971D0000}"/>
    <cellStyle name="Note 2 4 7" xfId="6772" xr:uid="{00000000-0005-0000-0000-0000981D0000}"/>
    <cellStyle name="Note 2 4 8" xfId="6854" xr:uid="{00000000-0005-0000-0000-0000991D0000}"/>
    <cellStyle name="Note 2 4 9" xfId="1126" xr:uid="{00000000-0005-0000-0000-00009A1D0000}"/>
    <cellStyle name="Note 2 4 9 2" xfId="8140" xr:uid="{00000000-0005-0000-0000-00009A1D0000}"/>
    <cellStyle name="Note 2 5" xfId="1092" xr:uid="{00000000-0005-0000-0000-00009B1D0000}"/>
    <cellStyle name="Note 2 5 2" xfId="5120" xr:uid="{00000000-0005-0000-0000-00009C1D0000}"/>
    <cellStyle name="Note 2 5 2 2" xfId="5121" xr:uid="{00000000-0005-0000-0000-00009D1D0000}"/>
    <cellStyle name="Note 2 5 2 2 2" xfId="6861" xr:uid="{00000000-0005-0000-0000-00009E1D0000}"/>
    <cellStyle name="Note 2 5 2 3" xfId="6860" xr:uid="{00000000-0005-0000-0000-00009F1D0000}"/>
    <cellStyle name="Note 2 5 3" xfId="5122" xr:uid="{00000000-0005-0000-0000-0000A01D0000}"/>
    <cellStyle name="Note 2 5 3 2" xfId="6862" xr:uid="{00000000-0005-0000-0000-0000A11D0000}"/>
    <cellStyle name="Note 2 5 4" xfId="6859" xr:uid="{00000000-0005-0000-0000-0000A21D0000}"/>
    <cellStyle name="Note 2 6" xfId="5123" xr:uid="{00000000-0005-0000-0000-0000A31D0000}"/>
    <cellStyle name="Note 2 6 2" xfId="5124" xr:uid="{00000000-0005-0000-0000-0000A41D0000}"/>
    <cellStyle name="Note 2 6 2 2" xfId="6863" xr:uid="{00000000-0005-0000-0000-0000A51D0000}"/>
    <cellStyle name="Note 2 7" xfId="5125" xr:uid="{00000000-0005-0000-0000-0000A61D0000}"/>
    <cellStyle name="Note 2 7 2" xfId="6864" xr:uid="{00000000-0005-0000-0000-0000A71D0000}"/>
    <cellStyle name="Note 2 8" xfId="6652" xr:uid="{00000000-0005-0000-0000-0000A81D0000}"/>
    <cellStyle name="Note 2 8 2" xfId="9372" xr:uid="{00000000-0005-0000-0000-0000A81D0000}"/>
    <cellStyle name="Note 2 9" xfId="6749" xr:uid="{00000000-0005-0000-0000-0000A91D0000}"/>
    <cellStyle name="Note 2_Xl0000008" xfId="5126" xr:uid="{00000000-0005-0000-0000-0000AA1D0000}"/>
    <cellStyle name="Note 3" xfId="809" xr:uid="{00000000-0005-0000-0000-0000AB1D0000}"/>
    <cellStyle name="Note 3 2" xfId="810" xr:uid="{00000000-0005-0000-0000-0000AC1D0000}"/>
    <cellStyle name="Note 3 2 2" xfId="811" xr:uid="{00000000-0005-0000-0000-0000AD1D0000}"/>
    <cellStyle name="Note 3 2 2 2" xfId="5128" xr:uid="{00000000-0005-0000-0000-0000AE1D0000}"/>
    <cellStyle name="Note 3 2 2 3" xfId="5127" xr:uid="{00000000-0005-0000-0000-0000AF1D0000}"/>
    <cellStyle name="Note 3 2 2 3 2" xfId="8152" xr:uid="{00000000-0005-0000-0000-0000AF1D0000}"/>
    <cellStyle name="Note 3 2 2 4" xfId="6865" xr:uid="{00000000-0005-0000-0000-0000B01D0000}"/>
    <cellStyle name="Note 3 2 3" xfId="5129" xr:uid="{00000000-0005-0000-0000-0000B11D0000}"/>
    <cellStyle name="Note 3 2 3 2" xfId="6866" xr:uid="{00000000-0005-0000-0000-0000B21D0000}"/>
    <cellStyle name="Note 3 2 4" xfId="6760" xr:uid="{00000000-0005-0000-0000-0000B31D0000}"/>
    <cellStyle name="Note 3 2 4 2" xfId="9407" xr:uid="{00000000-0005-0000-0000-0000B31D0000}"/>
    <cellStyle name="Note 3 2 5" xfId="6773" xr:uid="{00000000-0005-0000-0000-0000B41D0000}"/>
    <cellStyle name="Note 3 2 6" xfId="1127" xr:uid="{00000000-0005-0000-0000-0000B51D0000}"/>
    <cellStyle name="Note 3 2 6 2" xfId="8141" xr:uid="{00000000-0005-0000-0000-0000B51D0000}"/>
    <cellStyle name="Note 3 3" xfId="1093" xr:uid="{00000000-0005-0000-0000-0000B61D0000}"/>
    <cellStyle name="Note 3 3 2" xfId="5130" xr:uid="{00000000-0005-0000-0000-0000B71D0000}"/>
    <cellStyle name="Note 3 3 2 2" xfId="8153" xr:uid="{00000000-0005-0000-0000-0000B71D0000}"/>
    <cellStyle name="Note 3 3 3" xfId="6867" xr:uid="{00000000-0005-0000-0000-0000B81D0000}"/>
    <cellStyle name="Note 3 3 4" xfId="8134" xr:uid="{00000000-0005-0000-0000-0000B61D0000}"/>
    <cellStyle name="Note 3 4" xfId="5131" xr:uid="{00000000-0005-0000-0000-0000B91D0000}"/>
    <cellStyle name="Note 3 5" xfId="6653" xr:uid="{00000000-0005-0000-0000-0000BA1D0000}"/>
    <cellStyle name="Note 3 5 2" xfId="9373" xr:uid="{00000000-0005-0000-0000-0000BA1D0000}"/>
    <cellStyle name="Note 3 6" xfId="6748" xr:uid="{00000000-0005-0000-0000-0000BB1D0000}"/>
    <cellStyle name="Note 4" xfId="812" xr:uid="{00000000-0005-0000-0000-0000BC1D0000}"/>
    <cellStyle name="Note 4 2" xfId="1062" xr:uid="{00000000-0005-0000-0000-0000BD1D0000}"/>
    <cellStyle name="Note 4 2 2" xfId="5133" xr:uid="{00000000-0005-0000-0000-0000BE1D0000}"/>
    <cellStyle name="Note 4 2 2 2" xfId="6869" xr:uid="{00000000-0005-0000-0000-0000BF1D0000}"/>
    <cellStyle name="Note 4 2 3" xfId="6761" xr:uid="{00000000-0005-0000-0000-0000C01D0000}"/>
    <cellStyle name="Note 4 2 3 2" xfId="9408" xr:uid="{00000000-0005-0000-0000-0000C01D0000}"/>
    <cellStyle name="Note 4 2 4" xfId="6774" xr:uid="{00000000-0005-0000-0000-0000C11D0000}"/>
    <cellStyle name="Note 4 2 5" xfId="6868" xr:uid="{00000000-0005-0000-0000-0000C21D0000}"/>
    <cellStyle name="Note 4 2 6" xfId="1140" xr:uid="{00000000-0005-0000-0000-0000C31D0000}"/>
    <cellStyle name="Note 4 2 6 2" xfId="8146" xr:uid="{00000000-0005-0000-0000-0000C31D0000}"/>
    <cellStyle name="Note 4 3" xfId="1105" xr:uid="{00000000-0005-0000-0000-0000C41D0000}"/>
    <cellStyle name="Note 4 3 2" xfId="5134" xr:uid="{00000000-0005-0000-0000-0000C51D0000}"/>
    <cellStyle name="Note 4 3 3" xfId="8135" xr:uid="{00000000-0005-0000-0000-0000C41D0000}"/>
    <cellStyle name="Note 4 4" xfId="5132" xr:uid="{00000000-0005-0000-0000-0000C61D0000}"/>
    <cellStyle name="Note 4 5" xfId="6673" xr:uid="{00000000-0005-0000-0000-0000C71D0000}"/>
    <cellStyle name="Note 4 5 2" xfId="9386" xr:uid="{00000000-0005-0000-0000-0000C71D0000}"/>
    <cellStyle name="Note 4 6" xfId="6739" xr:uid="{00000000-0005-0000-0000-0000C81D0000}"/>
    <cellStyle name="Note 4 7" xfId="1128" xr:uid="{00000000-0005-0000-0000-0000C91D0000}"/>
    <cellStyle name="Note 4 7 2" xfId="8142" xr:uid="{00000000-0005-0000-0000-0000C91D0000}"/>
    <cellStyle name="Note 5" xfId="1063" xr:uid="{00000000-0005-0000-0000-0000CA1D0000}"/>
    <cellStyle name="Note 5 2" xfId="1106" xr:uid="{00000000-0005-0000-0000-0000CB1D0000}"/>
    <cellStyle name="Note 5 2 2" xfId="5136" xr:uid="{00000000-0005-0000-0000-0000CC1D0000}"/>
    <cellStyle name="Note 5 2 2 2" xfId="6871" xr:uid="{00000000-0005-0000-0000-0000CD1D0000}"/>
    <cellStyle name="Note 5 2 3" xfId="5135" xr:uid="{00000000-0005-0000-0000-0000CE1D0000}"/>
    <cellStyle name="Note 5 2 3 2" xfId="8154" xr:uid="{00000000-0005-0000-0000-0000CE1D0000}"/>
    <cellStyle name="Note 5 2 4" xfId="6870" xr:uid="{00000000-0005-0000-0000-0000CF1D0000}"/>
    <cellStyle name="Note 5 2 5" xfId="8136" xr:uid="{00000000-0005-0000-0000-0000CB1D0000}"/>
    <cellStyle name="Note 5 3" xfId="5137" xr:uid="{00000000-0005-0000-0000-0000D01D0000}"/>
    <cellStyle name="Note 5 3 2" xfId="6872" xr:uid="{00000000-0005-0000-0000-0000D11D0000}"/>
    <cellStyle name="Note 5 4" xfId="5138" xr:uid="{00000000-0005-0000-0000-0000D21D0000}"/>
    <cellStyle name="Note 5 5" xfId="6674" xr:uid="{00000000-0005-0000-0000-0000D31D0000}"/>
    <cellStyle name="Note 5 5 2" xfId="9387" xr:uid="{00000000-0005-0000-0000-0000D31D0000}"/>
    <cellStyle name="Note 5 6" xfId="6738" xr:uid="{00000000-0005-0000-0000-0000D41D0000}"/>
    <cellStyle name="Note 6" xfId="1064" xr:uid="{00000000-0005-0000-0000-0000D51D0000}"/>
    <cellStyle name="Note 6 2" xfId="5139" xr:uid="{00000000-0005-0000-0000-0000D61D0000}"/>
    <cellStyle name="Note 6 2 2" xfId="5140" xr:uid="{00000000-0005-0000-0000-0000D71D0000}"/>
    <cellStyle name="Note 6 2 2 2" xfId="6874" xr:uid="{00000000-0005-0000-0000-0000D81D0000}"/>
    <cellStyle name="Note 6 2 3" xfId="6873" xr:uid="{00000000-0005-0000-0000-0000D91D0000}"/>
    <cellStyle name="Note 6 3" xfId="5141" xr:uid="{00000000-0005-0000-0000-0000DA1D0000}"/>
    <cellStyle name="Note 6 3 2" xfId="6875" xr:uid="{00000000-0005-0000-0000-0000DB1D0000}"/>
    <cellStyle name="Note 6 4" xfId="5142" xr:uid="{00000000-0005-0000-0000-0000DC1D0000}"/>
    <cellStyle name="Note 7" xfId="1079" xr:uid="{00000000-0005-0000-0000-0000DD1D0000}"/>
    <cellStyle name="Note 7 2" xfId="5144" xr:uid="{00000000-0005-0000-0000-0000DE1D0000}"/>
    <cellStyle name="Note 7 2 2" xfId="5145" xr:uid="{00000000-0005-0000-0000-0000DF1D0000}"/>
    <cellStyle name="Note 7 2 2 2" xfId="6876" xr:uid="{00000000-0005-0000-0000-0000E01D0000}"/>
    <cellStyle name="Note 7 2 3" xfId="5146" xr:uid="{00000000-0005-0000-0000-0000E11D0000}"/>
    <cellStyle name="Note 7 2 3 2" xfId="6877" xr:uid="{00000000-0005-0000-0000-0000E21D0000}"/>
    <cellStyle name="Note 7 3" xfId="5147" xr:uid="{00000000-0005-0000-0000-0000E31D0000}"/>
    <cellStyle name="Note 7 4" xfId="5143" xr:uid="{00000000-0005-0000-0000-0000E41D0000}"/>
    <cellStyle name="Note 8" xfId="5148" xr:uid="{00000000-0005-0000-0000-0000E51D0000}"/>
    <cellStyle name="Note 8 2" xfId="5149" xr:uid="{00000000-0005-0000-0000-0000E61D0000}"/>
    <cellStyle name="Note 8 2 2" xfId="5150" xr:uid="{00000000-0005-0000-0000-0000E71D0000}"/>
    <cellStyle name="Note 8 2 2 2" xfId="6880" xr:uid="{00000000-0005-0000-0000-0000E81D0000}"/>
    <cellStyle name="Note 8 2 3" xfId="6879" xr:uid="{00000000-0005-0000-0000-0000E91D0000}"/>
    <cellStyle name="Note 8 3" xfId="5151" xr:uid="{00000000-0005-0000-0000-0000EA1D0000}"/>
    <cellStyle name="Note 8 3 2" xfId="6881" xr:uid="{00000000-0005-0000-0000-0000EB1D0000}"/>
    <cellStyle name="Note 8 4" xfId="6597" xr:uid="{00000000-0005-0000-0000-0000EC1D0000}"/>
    <cellStyle name="Note 8 5" xfId="6878" xr:uid="{00000000-0005-0000-0000-0000ED1D0000}"/>
    <cellStyle name="Note 9" xfId="5152" xr:uid="{00000000-0005-0000-0000-0000EE1D0000}"/>
    <cellStyle name="Note 9 2" xfId="5153" xr:uid="{00000000-0005-0000-0000-0000EF1D0000}"/>
    <cellStyle name="Note 9 2 2" xfId="5154" xr:uid="{00000000-0005-0000-0000-0000F01D0000}"/>
    <cellStyle name="Note 9 2 2 2" xfId="6884" xr:uid="{00000000-0005-0000-0000-0000F11D0000}"/>
    <cellStyle name="Note 9 2 3" xfId="6883" xr:uid="{00000000-0005-0000-0000-0000F21D0000}"/>
    <cellStyle name="Note 9 3" xfId="5155" xr:uid="{00000000-0005-0000-0000-0000F31D0000}"/>
    <cellStyle name="Note 9 3 2" xfId="6885" xr:uid="{00000000-0005-0000-0000-0000F41D0000}"/>
    <cellStyle name="Note 9 4" xfId="6882" xr:uid="{00000000-0005-0000-0000-0000F51D0000}"/>
    <cellStyle name="Number" xfId="813" xr:uid="{00000000-0005-0000-0000-0000F61D0000}"/>
    <cellStyle name="Number (2dp)" xfId="814" xr:uid="{00000000-0005-0000-0000-0000F71D0000}"/>
    <cellStyle name="Number 10" xfId="6846" xr:uid="{00000000-0005-0000-0000-0000F81D0000}"/>
    <cellStyle name="Number 11" xfId="6778" xr:uid="{00000000-0005-0000-0000-0000F91D0000}"/>
    <cellStyle name="Number 2" xfId="923" xr:uid="{00000000-0005-0000-0000-0000FA1D0000}"/>
    <cellStyle name="Number 3" xfId="922" xr:uid="{00000000-0005-0000-0000-0000FB1D0000}"/>
    <cellStyle name="Number 3 2" xfId="5157" xr:uid="{00000000-0005-0000-0000-0000FC1D0000}"/>
    <cellStyle name="Number 4" xfId="1094" xr:uid="{00000000-0005-0000-0000-0000FD1D0000}"/>
    <cellStyle name="Number 4 2" xfId="5158" xr:uid="{00000000-0005-0000-0000-0000FE1D0000}"/>
    <cellStyle name="Number 5" xfId="5156" xr:uid="{00000000-0005-0000-0000-0000FF1D0000}"/>
    <cellStyle name="Number 5 2" xfId="6721" xr:uid="{00000000-0005-0000-0000-0000001E0000}"/>
    <cellStyle name="Number 6" xfId="6654" xr:uid="{00000000-0005-0000-0000-0000011E0000}"/>
    <cellStyle name="Number 7" xfId="6747" xr:uid="{00000000-0005-0000-0000-0000021E0000}"/>
    <cellStyle name="Number 8" xfId="6886" xr:uid="{00000000-0005-0000-0000-0000031E0000}"/>
    <cellStyle name="Number 9" xfId="6777" xr:uid="{00000000-0005-0000-0000-0000041E0000}"/>
    <cellStyle name="Option" xfId="1080" xr:uid="{00000000-0005-0000-0000-0000051E0000}"/>
    <cellStyle name="OptionHeading" xfId="1081" xr:uid="{00000000-0005-0000-0000-0000061E0000}"/>
    <cellStyle name="Output" xfId="815" builtinId="21" customBuiltin="1"/>
    <cellStyle name="Output 10" xfId="5159" xr:uid="{00000000-0005-0000-0000-0000081E0000}"/>
    <cellStyle name="Output 11" xfId="5160" xr:uid="{00000000-0005-0000-0000-0000091E0000}"/>
    <cellStyle name="Output 12" xfId="5161" xr:uid="{00000000-0005-0000-0000-00000A1E0000}"/>
    <cellStyle name="Output 13" xfId="5162" xr:uid="{00000000-0005-0000-0000-00000B1E0000}"/>
    <cellStyle name="Output 14" xfId="5163" xr:uid="{00000000-0005-0000-0000-00000C1E0000}"/>
    <cellStyle name="Output 2" xfId="816" xr:uid="{00000000-0005-0000-0000-00000D1E0000}"/>
    <cellStyle name="Output 2 10" xfId="5164" xr:uid="{00000000-0005-0000-0000-00000E1E0000}"/>
    <cellStyle name="Output 2 10 2" xfId="6887" xr:uid="{00000000-0005-0000-0000-00000F1E0000}"/>
    <cellStyle name="Output 2 10 2 2" xfId="9460" xr:uid="{00000000-0005-0000-0000-00000F1E0000}"/>
    <cellStyle name="Output 2 11" xfId="6655" xr:uid="{00000000-0005-0000-0000-0000101E0000}"/>
    <cellStyle name="Output 2 11 2" xfId="9374" xr:uid="{00000000-0005-0000-0000-0000101E0000}"/>
    <cellStyle name="Output 2 12" xfId="8130" xr:uid="{00000000-0005-0000-0000-00000D1E0000}"/>
    <cellStyle name="Output 2 2" xfId="817" xr:uid="{00000000-0005-0000-0000-0000111E0000}"/>
    <cellStyle name="Output 2 2 2" xfId="5166" xr:uid="{00000000-0005-0000-0000-0000121E0000}"/>
    <cellStyle name="Output 2 2 2 2" xfId="6889" xr:uid="{00000000-0005-0000-0000-0000131E0000}"/>
    <cellStyle name="Output 2 2 2 2 2" xfId="9462" xr:uid="{00000000-0005-0000-0000-0000131E0000}"/>
    <cellStyle name="Output 2 2 3" xfId="5165" xr:uid="{00000000-0005-0000-0000-0000141E0000}"/>
    <cellStyle name="Output 2 2 4" xfId="6888" xr:uid="{00000000-0005-0000-0000-0000151E0000}"/>
    <cellStyle name="Output 2 2 4 2" xfId="9461" xr:uid="{00000000-0005-0000-0000-0000151E0000}"/>
    <cellStyle name="Output 2 2_ServerConfg._Details" xfId="5167" xr:uid="{00000000-0005-0000-0000-0000161E0000}"/>
    <cellStyle name="Output 2 3" xfId="1095" xr:uid="{00000000-0005-0000-0000-0000171E0000}"/>
    <cellStyle name="Output 2 3 2" xfId="5168" xr:uid="{00000000-0005-0000-0000-0000181E0000}"/>
    <cellStyle name="Output 2 3 3" xfId="6890" xr:uid="{00000000-0005-0000-0000-0000191E0000}"/>
    <cellStyle name="Output 2 3 3 2" xfId="9463" xr:uid="{00000000-0005-0000-0000-0000191E0000}"/>
    <cellStyle name="Output 2 4" xfId="5169" xr:uid="{00000000-0005-0000-0000-00001A1E0000}"/>
    <cellStyle name="Output 2 4 2" xfId="5170" xr:uid="{00000000-0005-0000-0000-00001B1E0000}"/>
    <cellStyle name="Output 2 4 2 2" xfId="6892" xr:uid="{00000000-0005-0000-0000-00001C1E0000}"/>
    <cellStyle name="Output 2 4 2 2 2" xfId="9465" xr:uid="{00000000-0005-0000-0000-00001C1E0000}"/>
    <cellStyle name="Output 2 4 3" xfId="6891" xr:uid="{00000000-0005-0000-0000-00001D1E0000}"/>
    <cellStyle name="Output 2 4 3 2" xfId="9464" xr:uid="{00000000-0005-0000-0000-00001D1E0000}"/>
    <cellStyle name="Output 2 5" xfId="5171" xr:uid="{00000000-0005-0000-0000-00001E1E0000}"/>
    <cellStyle name="Output 2 5 2" xfId="6893" xr:uid="{00000000-0005-0000-0000-00001F1E0000}"/>
    <cellStyle name="Output 2 5 2 2" xfId="9466" xr:uid="{00000000-0005-0000-0000-00001F1E0000}"/>
    <cellStyle name="Output 2 6" xfId="5172" xr:uid="{00000000-0005-0000-0000-0000201E0000}"/>
    <cellStyle name="Output 2 6 2" xfId="6894" xr:uid="{00000000-0005-0000-0000-0000211E0000}"/>
    <cellStyle name="Output 2 6 2 2" xfId="9467" xr:uid="{00000000-0005-0000-0000-0000211E0000}"/>
    <cellStyle name="Output 2 7" xfId="5173" xr:uid="{00000000-0005-0000-0000-0000221E0000}"/>
    <cellStyle name="Output 2 7 2" xfId="6895" xr:uid="{00000000-0005-0000-0000-0000231E0000}"/>
    <cellStyle name="Output 2 7 2 2" xfId="9468" xr:uid="{00000000-0005-0000-0000-0000231E0000}"/>
    <cellStyle name="Output 2 8" xfId="5174" xr:uid="{00000000-0005-0000-0000-0000241E0000}"/>
    <cellStyle name="Output 2 8 2" xfId="6896" xr:uid="{00000000-0005-0000-0000-0000251E0000}"/>
    <cellStyle name="Output 2 8 2 2" xfId="9469" xr:uid="{00000000-0005-0000-0000-0000251E0000}"/>
    <cellStyle name="Output 2 9" xfId="5175" xr:uid="{00000000-0005-0000-0000-0000261E0000}"/>
    <cellStyle name="Output 2 9 2" xfId="6897" xr:uid="{00000000-0005-0000-0000-0000271E0000}"/>
    <cellStyle name="Output 2 9 2 2" xfId="9470" xr:uid="{00000000-0005-0000-0000-0000271E0000}"/>
    <cellStyle name="Output 2_Xl0000008" xfId="5176" xr:uid="{00000000-0005-0000-0000-0000281E0000}"/>
    <cellStyle name="Output 3" xfId="818" xr:uid="{00000000-0005-0000-0000-0000291E0000}"/>
    <cellStyle name="Output 3 2" xfId="819" xr:uid="{00000000-0005-0000-0000-00002A1E0000}"/>
    <cellStyle name="Output 3 2 2" xfId="5178" xr:uid="{00000000-0005-0000-0000-00002B1E0000}"/>
    <cellStyle name="Output 3 2 3" xfId="5177" xr:uid="{00000000-0005-0000-0000-00002C1E0000}"/>
    <cellStyle name="Output 3 2 4" xfId="6898" xr:uid="{00000000-0005-0000-0000-00002D1E0000}"/>
    <cellStyle name="Output 3 2 4 2" xfId="9471" xr:uid="{00000000-0005-0000-0000-00002D1E0000}"/>
    <cellStyle name="Output 3 3" xfId="1096" xr:uid="{00000000-0005-0000-0000-00002E1E0000}"/>
    <cellStyle name="Output 3 4" xfId="6656" xr:uid="{00000000-0005-0000-0000-00002F1E0000}"/>
    <cellStyle name="Output 3 4 2" xfId="9375" xr:uid="{00000000-0005-0000-0000-00002F1E0000}"/>
    <cellStyle name="Output 4" xfId="820" xr:uid="{00000000-0005-0000-0000-0000301E0000}"/>
    <cellStyle name="Output 4 2" xfId="1065" xr:uid="{00000000-0005-0000-0000-0000311E0000}"/>
    <cellStyle name="Output 4 2 2" xfId="5179" xr:uid="{00000000-0005-0000-0000-0000321E0000}"/>
    <cellStyle name="Output 4 2 3" xfId="6762" xr:uid="{00000000-0005-0000-0000-0000331E0000}"/>
    <cellStyle name="Output 4 2 3 2" xfId="9409" xr:uid="{00000000-0005-0000-0000-0000331E0000}"/>
    <cellStyle name="Output 4 2 4" xfId="6899" xr:uid="{00000000-0005-0000-0000-0000341E0000}"/>
    <cellStyle name="Output 4 2 4 2" xfId="9472" xr:uid="{00000000-0005-0000-0000-0000341E0000}"/>
    <cellStyle name="Output 4 2 5" xfId="1141" xr:uid="{00000000-0005-0000-0000-0000351E0000}"/>
    <cellStyle name="Output 4 3" xfId="1107" xr:uid="{00000000-0005-0000-0000-0000361E0000}"/>
    <cellStyle name="Output 4 4" xfId="6675" xr:uid="{00000000-0005-0000-0000-0000371E0000}"/>
    <cellStyle name="Output 4 4 2" xfId="9388" xr:uid="{00000000-0005-0000-0000-0000371E0000}"/>
    <cellStyle name="Output 4 5" xfId="1129" xr:uid="{00000000-0005-0000-0000-0000381E0000}"/>
    <cellStyle name="Output 5" xfId="1066" xr:uid="{00000000-0005-0000-0000-0000391E0000}"/>
    <cellStyle name="Output 5 2" xfId="1108" xr:uid="{00000000-0005-0000-0000-00003A1E0000}"/>
    <cellStyle name="Output 5 2 2" xfId="5180" xr:uid="{00000000-0005-0000-0000-00003B1E0000}"/>
    <cellStyle name="Output 5 2 3" xfId="6900" xr:uid="{00000000-0005-0000-0000-00003C1E0000}"/>
    <cellStyle name="Output 5 2 3 2" xfId="9473" xr:uid="{00000000-0005-0000-0000-00003C1E0000}"/>
    <cellStyle name="Output 5 3" xfId="5181" xr:uid="{00000000-0005-0000-0000-00003D1E0000}"/>
    <cellStyle name="Output 5 3 2" xfId="6901" xr:uid="{00000000-0005-0000-0000-00003E1E0000}"/>
    <cellStyle name="Output 5 3 2 2" xfId="9474" xr:uid="{00000000-0005-0000-0000-00003E1E0000}"/>
    <cellStyle name="Output 5 4" xfId="6676" xr:uid="{00000000-0005-0000-0000-00003F1E0000}"/>
    <cellStyle name="Output 5 4 2" xfId="9389" xr:uid="{00000000-0005-0000-0000-00003F1E0000}"/>
    <cellStyle name="Output 6" xfId="5182" xr:uid="{00000000-0005-0000-0000-0000401E0000}"/>
    <cellStyle name="Output 6 2" xfId="5183" xr:uid="{00000000-0005-0000-0000-0000411E0000}"/>
    <cellStyle name="Output 6 2 2" xfId="6903" xr:uid="{00000000-0005-0000-0000-0000421E0000}"/>
    <cellStyle name="Output 6 2 2 2" xfId="9476" xr:uid="{00000000-0005-0000-0000-0000421E0000}"/>
    <cellStyle name="Output 6 3" xfId="6902" xr:uid="{00000000-0005-0000-0000-0000431E0000}"/>
    <cellStyle name="Output 6 3 2" xfId="9475" xr:uid="{00000000-0005-0000-0000-0000431E0000}"/>
    <cellStyle name="Output 7" xfId="5184" xr:uid="{00000000-0005-0000-0000-0000441E0000}"/>
    <cellStyle name="Output 7 2" xfId="5185" xr:uid="{00000000-0005-0000-0000-0000451E0000}"/>
    <cellStyle name="Output 7 2 2" xfId="6904" xr:uid="{00000000-0005-0000-0000-0000461E0000}"/>
    <cellStyle name="Output 7 2 2 2" xfId="9477" xr:uid="{00000000-0005-0000-0000-0000461E0000}"/>
    <cellStyle name="Output 8" xfId="5186" xr:uid="{00000000-0005-0000-0000-0000471E0000}"/>
    <cellStyle name="Output 8 2" xfId="5187" xr:uid="{00000000-0005-0000-0000-0000481E0000}"/>
    <cellStyle name="Output 8 2 2" xfId="6906" xr:uid="{00000000-0005-0000-0000-0000491E0000}"/>
    <cellStyle name="Output 8 2 2 2" xfId="9479" xr:uid="{00000000-0005-0000-0000-0000491E0000}"/>
    <cellStyle name="Output 8 3" xfId="6905" xr:uid="{00000000-0005-0000-0000-00004A1E0000}"/>
    <cellStyle name="Output 8 3 2" xfId="9478" xr:uid="{00000000-0005-0000-0000-00004A1E0000}"/>
    <cellStyle name="Output 9" xfId="5188" xr:uid="{00000000-0005-0000-0000-00004B1E0000}"/>
    <cellStyle name="Output 9 2" xfId="5189" xr:uid="{00000000-0005-0000-0000-00004C1E0000}"/>
    <cellStyle name="Output 9 2 2" xfId="6908" xr:uid="{00000000-0005-0000-0000-00004D1E0000}"/>
    <cellStyle name="Output 9 2 2 2" xfId="9481" xr:uid="{00000000-0005-0000-0000-00004D1E0000}"/>
    <cellStyle name="Output 9 3" xfId="6907" xr:uid="{00000000-0005-0000-0000-00004E1E0000}"/>
    <cellStyle name="Output 9 3 2" xfId="9480" xr:uid="{00000000-0005-0000-0000-00004E1E0000}"/>
    <cellStyle name="OUTPUT AMOUNTS" xfId="925" xr:uid="{00000000-0005-0000-0000-00004F1E0000}"/>
    <cellStyle name="OUTPUT COLUMN HEADINGS" xfId="926" xr:uid="{00000000-0005-0000-0000-0000501E0000}"/>
    <cellStyle name="OUTPUT LINE ITEMS" xfId="927" xr:uid="{00000000-0005-0000-0000-0000511E0000}"/>
    <cellStyle name="OUTPUT REPORT HEADING" xfId="928" xr:uid="{00000000-0005-0000-0000-0000521E0000}"/>
    <cellStyle name="OUTPUT REPORT TITLE" xfId="929" xr:uid="{00000000-0005-0000-0000-0000531E0000}"/>
    <cellStyle name="per.style" xfId="821" xr:uid="{00000000-0005-0000-0000-0000541E0000}"/>
    <cellStyle name="Percent [2]" xfId="822" xr:uid="{00000000-0005-0000-0000-0000561E0000}"/>
    <cellStyle name="Percent 10" xfId="5190" xr:uid="{00000000-0005-0000-0000-0000571E0000}"/>
    <cellStyle name="Percent 11" xfId="5191" xr:uid="{00000000-0005-0000-0000-0000581E0000}"/>
    <cellStyle name="Percent 11 2" xfId="6598" xr:uid="{00000000-0005-0000-0000-0000591E0000}"/>
    <cellStyle name="Percent 12" xfId="5192" xr:uid="{00000000-0005-0000-0000-00005A1E0000}"/>
    <cellStyle name="Percent 13" xfId="5193" xr:uid="{00000000-0005-0000-0000-00005B1E0000}"/>
    <cellStyle name="Percent 14" xfId="5194" xr:uid="{00000000-0005-0000-0000-00005C1E0000}"/>
    <cellStyle name="Percent 15" xfId="5195" xr:uid="{00000000-0005-0000-0000-00005D1E0000}"/>
    <cellStyle name="Percent 16" xfId="5196" xr:uid="{00000000-0005-0000-0000-00005E1E0000}"/>
    <cellStyle name="Percent 17" xfId="5197" xr:uid="{00000000-0005-0000-0000-00005F1E0000}"/>
    <cellStyle name="Percent 18" xfId="5198" xr:uid="{00000000-0005-0000-0000-0000601E0000}"/>
    <cellStyle name="Percent 19" xfId="5199" xr:uid="{00000000-0005-0000-0000-0000611E0000}"/>
    <cellStyle name="Percent 2" xfId="823" xr:uid="{00000000-0005-0000-0000-0000621E0000}"/>
    <cellStyle name="Percent 2 2" xfId="824" xr:uid="{00000000-0005-0000-0000-0000631E0000}"/>
    <cellStyle name="Percent 2 2 2" xfId="5201" xr:uid="{00000000-0005-0000-0000-0000641E0000}"/>
    <cellStyle name="Percent 2 3" xfId="825" xr:uid="{00000000-0005-0000-0000-0000651E0000}"/>
    <cellStyle name="Percent 2 4" xfId="5202" xr:uid="{00000000-0005-0000-0000-0000661E0000}"/>
    <cellStyle name="Percent 2 4 2" xfId="5203" xr:uid="{00000000-0005-0000-0000-0000671E0000}"/>
    <cellStyle name="Percent 2 5" xfId="5204" xr:uid="{00000000-0005-0000-0000-0000681E0000}"/>
    <cellStyle name="Percent 2 5 2" xfId="5205" xr:uid="{00000000-0005-0000-0000-0000691E0000}"/>
    <cellStyle name="Percent 2 6" xfId="5206" xr:uid="{00000000-0005-0000-0000-00006A1E0000}"/>
    <cellStyle name="Percent 2 7" xfId="5207" xr:uid="{00000000-0005-0000-0000-00006B1E0000}"/>
    <cellStyle name="Percent 2 8" xfId="5208" xr:uid="{00000000-0005-0000-0000-00006C1E0000}"/>
    <cellStyle name="Percent 2 9" xfId="5200" xr:uid="{00000000-0005-0000-0000-00006D1E0000}"/>
    <cellStyle name="Percent 20" xfId="5209" xr:uid="{00000000-0005-0000-0000-00006E1E0000}"/>
    <cellStyle name="Percent 21" xfId="5210" xr:uid="{00000000-0005-0000-0000-00006F1E0000}"/>
    <cellStyle name="Percent 22" xfId="5211" xr:uid="{00000000-0005-0000-0000-0000701E0000}"/>
    <cellStyle name="Percent 23" xfId="6599" xr:uid="{00000000-0005-0000-0000-0000711E0000}"/>
    <cellStyle name="Percent 24" xfId="6600" xr:uid="{00000000-0005-0000-0000-0000721E0000}"/>
    <cellStyle name="Percent 25" xfId="6657" xr:uid="{00000000-0005-0000-0000-0000731E0000}"/>
    <cellStyle name="Percent 26" xfId="6746" xr:uid="{00000000-0005-0000-0000-0000741E0000}"/>
    <cellStyle name="Percent 3" xfId="826" xr:uid="{00000000-0005-0000-0000-0000751E0000}"/>
    <cellStyle name="Percent 3 2" xfId="827" xr:uid="{00000000-0005-0000-0000-0000761E0000}"/>
    <cellStyle name="Percent 3 2 2" xfId="828" xr:uid="{00000000-0005-0000-0000-0000771E0000}"/>
    <cellStyle name="Percent 3 2 2 2" xfId="5212" xr:uid="{00000000-0005-0000-0000-0000781E0000}"/>
    <cellStyle name="Percent 3 2 3" xfId="829" xr:uid="{00000000-0005-0000-0000-0000791E0000}"/>
    <cellStyle name="Percent 3 2 3 2" xfId="5214" xr:uid="{00000000-0005-0000-0000-00007A1E0000}"/>
    <cellStyle name="Percent 3 2 3 3" xfId="5213" xr:uid="{00000000-0005-0000-0000-00007B1E0000}"/>
    <cellStyle name="Percent 3 3" xfId="830" xr:uid="{00000000-0005-0000-0000-00007C1E0000}"/>
    <cellStyle name="Percent 3 4" xfId="831" xr:uid="{00000000-0005-0000-0000-00007D1E0000}"/>
    <cellStyle name="Percent 3 4 2" xfId="5216" xr:uid="{00000000-0005-0000-0000-00007E1E0000}"/>
    <cellStyle name="Percent 3 4 3" xfId="5215" xr:uid="{00000000-0005-0000-0000-00007F1E0000}"/>
    <cellStyle name="Percent 3 5" xfId="931" xr:uid="{00000000-0005-0000-0000-0000801E0000}"/>
    <cellStyle name="Percent 4" xfId="832" xr:uid="{00000000-0005-0000-0000-0000811E0000}"/>
    <cellStyle name="Percent 4 2" xfId="833" xr:uid="{00000000-0005-0000-0000-0000821E0000}"/>
    <cellStyle name="Percent 4 3" xfId="834" xr:uid="{00000000-0005-0000-0000-0000831E0000}"/>
    <cellStyle name="Percent 4 3 2" xfId="5219" xr:uid="{00000000-0005-0000-0000-0000841E0000}"/>
    <cellStyle name="Percent 4 3 3" xfId="5218" xr:uid="{00000000-0005-0000-0000-0000851E0000}"/>
    <cellStyle name="Percent 4 4" xfId="5217" xr:uid="{00000000-0005-0000-0000-0000861E0000}"/>
    <cellStyle name="Percent 5" xfId="835" xr:uid="{00000000-0005-0000-0000-0000871E0000}"/>
    <cellStyle name="Percent 5 2" xfId="972" xr:uid="{00000000-0005-0000-0000-0000881E0000}"/>
    <cellStyle name="Percent 5 2 2" xfId="5220" xr:uid="{00000000-0005-0000-0000-0000891E0000}"/>
    <cellStyle name="Percent 5 3" xfId="932" xr:uid="{00000000-0005-0000-0000-00008A1E0000}"/>
    <cellStyle name="Percent 5 3 2" xfId="6764" xr:uid="{00000000-0005-0000-0000-00008B1E0000}"/>
    <cellStyle name="Percent 6" xfId="1089" xr:uid="{00000000-0005-0000-0000-00008C1E0000}"/>
    <cellStyle name="Percent 6 2" xfId="5221" xr:uid="{00000000-0005-0000-0000-00008D1E0000}"/>
    <cellStyle name="Percent 7" xfId="930" xr:uid="{00000000-0005-0000-0000-00008E1E0000}"/>
    <cellStyle name="Percent 7 2" xfId="5223" xr:uid="{00000000-0005-0000-0000-00008F1E0000}"/>
    <cellStyle name="Percent 7 3" xfId="5222" xr:uid="{00000000-0005-0000-0000-0000901E0000}"/>
    <cellStyle name="Percent 8" xfId="1097" xr:uid="{00000000-0005-0000-0000-0000911E0000}"/>
    <cellStyle name="Percent 8 2" xfId="5224" xr:uid="{00000000-0005-0000-0000-0000921E0000}"/>
    <cellStyle name="Percent 9" xfId="5225" xr:uid="{00000000-0005-0000-0000-0000931E0000}"/>
    <cellStyle name="Percentage" xfId="836" xr:uid="{00000000-0005-0000-0000-0000941E0000}"/>
    <cellStyle name="Percentage (2dp)" xfId="837" xr:uid="{00000000-0005-0000-0000-0000951E0000}"/>
    <cellStyle name="Price" xfId="1082" xr:uid="{00000000-0005-0000-0000-0000961E0000}"/>
    <cellStyle name="Protected" xfId="838" xr:uid="{00000000-0005-0000-0000-0000971E0000}"/>
    <cellStyle name="Protected 2" xfId="933" xr:uid="{00000000-0005-0000-0000-0000981E0000}"/>
    <cellStyle name="Protected 2 2" xfId="5226" xr:uid="{00000000-0005-0000-0000-0000991E0000}"/>
    <cellStyle name="Row label" xfId="839" xr:uid="{00000000-0005-0000-0000-00009A1E0000}"/>
    <cellStyle name="Row label (indent)" xfId="840" xr:uid="{00000000-0005-0000-0000-00009B1E0000}"/>
    <cellStyle name="Satisfaisant" xfId="841" xr:uid="{00000000-0005-0000-0000-00009C1E0000}"/>
    <cellStyle name="Sheet Title" xfId="842" xr:uid="{00000000-0005-0000-0000-00009D1E0000}"/>
    <cellStyle name="Sortie" xfId="843" xr:uid="{00000000-0005-0000-0000-00009E1E0000}"/>
    <cellStyle name="Sortie 2" xfId="6765" xr:uid="{00000000-0005-0000-0000-00009F1E0000}"/>
    <cellStyle name="Sortie 2 2" xfId="9411" xr:uid="{00000000-0005-0000-0000-00009F1E0000}"/>
    <cellStyle name="Sortie 3" xfId="1130" xr:uid="{00000000-0005-0000-0000-0000A01E0000}"/>
    <cellStyle name="Style 1" xfId="844" xr:uid="{00000000-0005-0000-0000-0000A11E0000}"/>
    <cellStyle name="Style 1 2" xfId="934" xr:uid="{00000000-0005-0000-0000-0000A21E0000}"/>
    <cellStyle name="Style 1 2 2" xfId="5228" xr:uid="{00000000-0005-0000-0000-0000A31E0000}"/>
    <cellStyle name="Style 1 2 3" xfId="5227" xr:uid="{00000000-0005-0000-0000-0000A41E0000}"/>
    <cellStyle name="Style 1 2 4" xfId="6766" xr:uid="{00000000-0005-0000-0000-0000A51E0000}"/>
    <cellStyle name="Style 1 3" xfId="5229" xr:uid="{00000000-0005-0000-0000-0000A61E0000}"/>
    <cellStyle name="Style 1 3 2" xfId="5230" xr:uid="{00000000-0005-0000-0000-0000A71E0000}"/>
    <cellStyle name="Style 1 4" xfId="5231" xr:uid="{00000000-0005-0000-0000-0000A81E0000}"/>
    <cellStyle name="Style 1 4 2" xfId="5232" xr:uid="{00000000-0005-0000-0000-0000A91E0000}"/>
    <cellStyle name="Style 1 5" xfId="5233" xr:uid="{00000000-0005-0000-0000-0000AA1E0000}"/>
    <cellStyle name="Style 1 5 2" xfId="5234" xr:uid="{00000000-0005-0000-0000-0000AB1E0000}"/>
    <cellStyle name="Style 1 6" xfId="5235" xr:uid="{00000000-0005-0000-0000-0000AC1E0000}"/>
    <cellStyle name="Style 1 6 2" xfId="5236" xr:uid="{00000000-0005-0000-0000-0000AD1E0000}"/>
    <cellStyle name="Style 1 7" xfId="5237" xr:uid="{00000000-0005-0000-0000-0000AE1E0000}"/>
    <cellStyle name="Style 1 7 2" xfId="5238" xr:uid="{00000000-0005-0000-0000-0000AF1E0000}"/>
    <cellStyle name="Style 1 7 2 2" xfId="5239" xr:uid="{00000000-0005-0000-0000-0000B01E0000}"/>
    <cellStyle name="Style 1 7 3" xfId="5240" xr:uid="{00000000-0005-0000-0000-0000B11E0000}"/>
    <cellStyle name="Style 1 8" xfId="5241" xr:uid="{00000000-0005-0000-0000-0000B21E0000}"/>
    <cellStyle name="Style 1_Backup Exec_KAP Template" xfId="5242" xr:uid="{00000000-0005-0000-0000-0000B31E0000}"/>
    <cellStyle name="Sub-total row" xfId="845" xr:uid="{00000000-0005-0000-0000-0000B41E0000}"/>
    <cellStyle name="Sub-total row 2" xfId="5244" xr:uid="{00000000-0005-0000-0000-0000B51E0000}"/>
    <cellStyle name="Sub-total row 2 2" xfId="5245" xr:uid="{00000000-0005-0000-0000-0000B61E0000}"/>
    <cellStyle name="Sub-total row 2 2 2" xfId="5246" xr:uid="{00000000-0005-0000-0000-0000B71E0000}"/>
    <cellStyle name="Sub-total row 2 2 2 2" xfId="6601" xr:uid="{00000000-0005-0000-0000-0000B81E0000}"/>
    <cellStyle name="Sub-total row 2 2 2 2 2" xfId="8104" xr:uid="{00000000-0005-0000-0000-0000B91E0000}"/>
    <cellStyle name="Sub-total row 2 2 2 2 2 2" xfId="10677" xr:uid="{00000000-0005-0000-0000-0000B91E0000}"/>
    <cellStyle name="Sub-total row 2 2 2 2 3" xfId="9343" xr:uid="{00000000-0005-0000-0000-0000B81E0000}"/>
    <cellStyle name="Sub-total row 2 2 2 3" xfId="6911" xr:uid="{00000000-0005-0000-0000-0000BA1E0000}"/>
    <cellStyle name="Sub-total row 2 2 2 3 2" xfId="9484" xr:uid="{00000000-0005-0000-0000-0000BA1E0000}"/>
    <cellStyle name="Sub-total row 2 2 2 4" xfId="8158" xr:uid="{00000000-0005-0000-0000-0000B71E0000}"/>
    <cellStyle name="Sub-total row 2 2 3" xfId="6602" xr:uid="{00000000-0005-0000-0000-0000BB1E0000}"/>
    <cellStyle name="Sub-total row 2 2 3 2" xfId="8105" xr:uid="{00000000-0005-0000-0000-0000BC1E0000}"/>
    <cellStyle name="Sub-total row 2 2 3 2 2" xfId="10678" xr:uid="{00000000-0005-0000-0000-0000BC1E0000}"/>
    <cellStyle name="Sub-total row 2 2 3 3" xfId="9344" xr:uid="{00000000-0005-0000-0000-0000BB1E0000}"/>
    <cellStyle name="Sub-total row 2 2 4" xfId="6910" xr:uid="{00000000-0005-0000-0000-0000BD1E0000}"/>
    <cellStyle name="Sub-total row 2 2 4 2" xfId="9483" xr:uid="{00000000-0005-0000-0000-0000BD1E0000}"/>
    <cellStyle name="Sub-total row 2 2 5" xfId="8157" xr:uid="{00000000-0005-0000-0000-0000B61E0000}"/>
    <cellStyle name="Sub-total row 2 3" xfId="5247" xr:uid="{00000000-0005-0000-0000-0000BE1E0000}"/>
    <cellStyle name="Sub-total row 2 3 2" xfId="6603" xr:uid="{00000000-0005-0000-0000-0000BF1E0000}"/>
    <cellStyle name="Sub-total row 2 3 2 2" xfId="8106" xr:uid="{00000000-0005-0000-0000-0000C01E0000}"/>
    <cellStyle name="Sub-total row 2 3 2 2 2" xfId="10679" xr:uid="{00000000-0005-0000-0000-0000C01E0000}"/>
    <cellStyle name="Sub-total row 2 3 2 3" xfId="9345" xr:uid="{00000000-0005-0000-0000-0000BF1E0000}"/>
    <cellStyle name="Sub-total row 2 3 3" xfId="6912" xr:uid="{00000000-0005-0000-0000-0000C11E0000}"/>
    <cellStyle name="Sub-total row 2 3 3 2" xfId="9485" xr:uid="{00000000-0005-0000-0000-0000C11E0000}"/>
    <cellStyle name="Sub-total row 2 3 4" xfId="8159" xr:uid="{00000000-0005-0000-0000-0000BE1E0000}"/>
    <cellStyle name="Sub-total row 2 4" xfId="6604" xr:uid="{00000000-0005-0000-0000-0000C21E0000}"/>
    <cellStyle name="Sub-total row 2 4 2" xfId="8107" xr:uid="{00000000-0005-0000-0000-0000C31E0000}"/>
    <cellStyle name="Sub-total row 2 4 2 2" xfId="10680" xr:uid="{00000000-0005-0000-0000-0000C31E0000}"/>
    <cellStyle name="Sub-total row 2 4 3" xfId="9346" xr:uid="{00000000-0005-0000-0000-0000C21E0000}"/>
    <cellStyle name="Sub-total row 2 5" xfId="6909" xr:uid="{00000000-0005-0000-0000-0000C41E0000}"/>
    <cellStyle name="Sub-total row 2 5 2" xfId="9482" xr:uid="{00000000-0005-0000-0000-0000C41E0000}"/>
    <cellStyle name="Sub-total row 2 6" xfId="8156" xr:uid="{00000000-0005-0000-0000-0000B51E0000}"/>
    <cellStyle name="Sub-total row 3" xfId="5248" xr:uid="{00000000-0005-0000-0000-0000C51E0000}"/>
    <cellStyle name="Sub-total row 3 2" xfId="5249" xr:uid="{00000000-0005-0000-0000-0000C61E0000}"/>
    <cellStyle name="Sub-total row 3 2 2" xfId="6605" xr:uid="{00000000-0005-0000-0000-0000C71E0000}"/>
    <cellStyle name="Sub-total row 3 2 2 2" xfId="8108" xr:uid="{00000000-0005-0000-0000-0000C81E0000}"/>
    <cellStyle name="Sub-total row 3 2 2 2 2" xfId="10681" xr:uid="{00000000-0005-0000-0000-0000C81E0000}"/>
    <cellStyle name="Sub-total row 3 2 2 3" xfId="9347" xr:uid="{00000000-0005-0000-0000-0000C71E0000}"/>
    <cellStyle name="Sub-total row 3 2 3" xfId="6914" xr:uid="{00000000-0005-0000-0000-0000C91E0000}"/>
    <cellStyle name="Sub-total row 3 2 3 2" xfId="9487" xr:uid="{00000000-0005-0000-0000-0000C91E0000}"/>
    <cellStyle name="Sub-total row 3 2 4" xfId="8161" xr:uid="{00000000-0005-0000-0000-0000C61E0000}"/>
    <cellStyle name="Sub-total row 3 3" xfId="5250" xr:uid="{00000000-0005-0000-0000-0000CA1E0000}"/>
    <cellStyle name="Sub-total row 3 3 2" xfId="6606" xr:uid="{00000000-0005-0000-0000-0000CB1E0000}"/>
    <cellStyle name="Sub-total row 3 3 2 2" xfId="8109" xr:uid="{00000000-0005-0000-0000-0000CC1E0000}"/>
    <cellStyle name="Sub-total row 3 3 2 2 2" xfId="10682" xr:uid="{00000000-0005-0000-0000-0000CC1E0000}"/>
    <cellStyle name="Sub-total row 3 3 2 3" xfId="9348" xr:uid="{00000000-0005-0000-0000-0000CB1E0000}"/>
    <cellStyle name="Sub-total row 3 3 3" xfId="6915" xr:uid="{00000000-0005-0000-0000-0000CD1E0000}"/>
    <cellStyle name="Sub-total row 3 3 3 2" xfId="9488" xr:uid="{00000000-0005-0000-0000-0000CD1E0000}"/>
    <cellStyle name="Sub-total row 3 3 4" xfId="8162" xr:uid="{00000000-0005-0000-0000-0000CA1E0000}"/>
    <cellStyle name="Sub-total row 3 4" xfId="6607" xr:uid="{00000000-0005-0000-0000-0000CE1E0000}"/>
    <cellStyle name="Sub-total row 3 4 2" xfId="8110" xr:uid="{00000000-0005-0000-0000-0000CF1E0000}"/>
    <cellStyle name="Sub-total row 3 4 2 2" xfId="10683" xr:uid="{00000000-0005-0000-0000-0000CF1E0000}"/>
    <cellStyle name="Sub-total row 3 4 3" xfId="9349" xr:uid="{00000000-0005-0000-0000-0000CE1E0000}"/>
    <cellStyle name="Sub-total row 3 5" xfId="6913" xr:uid="{00000000-0005-0000-0000-0000D01E0000}"/>
    <cellStyle name="Sub-total row 3 5 2" xfId="9486" xr:uid="{00000000-0005-0000-0000-0000D01E0000}"/>
    <cellStyle name="Sub-total row 3 6" xfId="8160" xr:uid="{00000000-0005-0000-0000-0000C51E0000}"/>
    <cellStyle name="Sub-total row 4" xfId="5251" xr:uid="{00000000-0005-0000-0000-0000D11E0000}"/>
    <cellStyle name="Sub-total row 4 2" xfId="5252" xr:uid="{00000000-0005-0000-0000-0000D21E0000}"/>
    <cellStyle name="Sub-total row 4 2 2" xfId="6608" xr:uid="{00000000-0005-0000-0000-0000D31E0000}"/>
    <cellStyle name="Sub-total row 4 2 2 2" xfId="8111" xr:uid="{00000000-0005-0000-0000-0000D41E0000}"/>
    <cellStyle name="Sub-total row 4 2 2 2 2" xfId="10684" xr:uid="{00000000-0005-0000-0000-0000D41E0000}"/>
    <cellStyle name="Sub-total row 4 2 2 3" xfId="9350" xr:uid="{00000000-0005-0000-0000-0000D31E0000}"/>
    <cellStyle name="Sub-total row 4 2 3" xfId="6917" xr:uid="{00000000-0005-0000-0000-0000D51E0000}"/>
    <cellStyle name="Sub-total row 4 2 3 2" xfId="9490" xr:uid="{00000000-0005-0000-0000-0000D51E0000}"/>
    <cellStyle name="Sub-total row 4 2 4" xfId="8164" xr:uid="{00000000-0005-0000-0000-0000D21E0000}"/>
    <cellStyle name="Sub-total row 4 3" xfId="6609" xr:uid="{00000000-0005-0000-0000-0000D61E0000}"/>
    <cellStyle name="Sub-total row 4 3 2" xfId="8112" xr:uid="{00000000-0005-0000-0000-0000D71E0000}"/>
    <cellStyle name="Sub-total row 4 3 2 2" xfId="10685" xr:uid="{00000000-0005-0000-0000-0000D71E0000}"/>
    <cellStyle name="Sub-total row 4 3 3" xfId="9351" xr:uid="{00000000-0005-0000-0000-0000D61E0000}"/>
    <cellStyle name="Sub-total row 4 4" xfId="6916" xr:uid="{00000000-0005-0000-0000-0000D81E0000}"/>
    <cellStyle name="Sub-total row 4 4 2" xfId="9489" xr:uid="{00000000-0005-0000-0000-0000D81E0000}"/>
    <cellStyle name="Sub-total row 4 5" xfId="8163" xr:uid="{00000000-0005-0000-0000-0000D11E0000}"/>
    <cellStyle name="Sub-total row 5" xfId="5253" xr:uid="{00000000-0005-0000-0000-0000D91E0000}"/>
    <cellStyle name="Sub-total row 5 2" xfId="6610" xr:uid="{00000000-0005-0000-0000-0000DA1E0000}"/>
    <cellStyle name="Sub-total row 5 2 2" xfId="8113" xr:uid="{00000000-0005-0000-0000-0000DB1E0000}"/>
    <cellStyle name="Sub-total row 5 2 2 2" xfId="10686" xr:uid="{00000000-0005-0000-0000-0000DB1E0000}"/>
    <cellStyle name="Sub-total row 5 2 3" xfId="9352" xr:uid="{00000000-0005-0000-0000-0000DA1E0000}"/>
    <cellStyle name="Sub-total row 5 3" xfId="6918" xr:uid="{00000000-0005-0000-0000-0000DC1E0000}"/>
    <cellStyle name="Sub-total row 5 3 2" xfId="9491" xr:uid="{00000000-0005-0000-0000-0000DC1E0000}"/>
    <cellStyle name="Sub-total row 5 4" xfId="8165" xr:uid="{00000000-0005-0000-0000-0000D91E0000}"/>
    <cellStyle name="Sub-total row 6" xfId="6611" xr:uid="{00000000-0005-0000-0000-0000DD1E0000}"/>
    <cellStyle name="Sub-total row 6 2" xfId="8114" xr:uid="{00000000-0005-0000-0000-0000DE1E0000}"/>
    <cellStyle name="Sub-total row 6 2 2" xfId="10687" xr:uid="{00000000-0005-0000-0000-0000DE1E0000}"/>
    <cellStyle name="Sub-total row 6 3" xfId="9353" xr:uid="{00000000-0005-0000-0000-0000DD1E0000}"/>
    <cellStyle name="Sub-total row 7" xfId="5243" xr:uid="{00000000-0005-0000-0000-0000DF1E0000}"/>
    <cellStyle name="Sub-total row 7 2" xfId="8155" xr:uid="{00000000-0005-0000-0000-0000DF1E0000}"/>
    <cellStyle name="Sub-total row 8" xfId="6775" xr:uid="{00000000-0005-0000-0000-0000E01E0000}"/>
    <cellStyle name="Sub-total row 8 2" xfId="9413" xr:uid="{00000000-0005-0000-0000-0000E01E0000}"/>
    <cellStyle name="Sub-total row 9" xfId="1131" xr:uid="{00000000-0005-0000-0000-0000E11E0000}"/>
    <cellStyle name="Sub-total row 9 2" xfId="8143" xr:uid="{00000000-0005-0000-0000-0000E11E0000}"/>
    <cellStyle name="Table finish row" xfId="846" xr:uid="{00000000-0005-0000-0000-0000E21E0000}"/>
    <cellStyle name="Table finish row 2" xfId="5255" xr:uid="{00000000-0005-0000-0000-0000E31E0000}"/>
    <cellStyle name="Table finish row 2 2" xfId="5256" xr:uid="{00000000-0005-0000-0000-0000E41E0000}"/>
    <cellStyle name="Table finish row 2 2 2" xfId="5257" xr:uid="{00000000-0005-0000-0000-0000E51E0000}"/>
    <cellStyle name="Table finish row 2 2 2 2" xfId="6612" xr:uid="{00000000-0005-0000-0000-0000E61E0000}"/>
    <cellStyle name="Table finish row 2 2 2 2 2" xfId="8115" xr:uid="{00000000-0005-0000-0000-0000E71E0000}"/>
    <cellStyle name="Table finish row 2 2 2 2 2 2" xfId="10688" xr:uid="{00000000-0005-0000-0000-0000E71E0000}"/>
    <cellStyle name="Table finish row 2 2 2 2 3" xfId="9354" xr:uid="{00000000-0005-0000-0000-0000E61E0000}"/>
    <cellStyle name="Table finish row 2 2 2 3" xfId="6921" xr:uid="{00000000-0005-0000-0000-0000E81E0000}"/>
    <cellStyle name="Table finish row 2 2 2 3 2" xfId="9494" xr:uid="{00000000-0005-0000-0000-0000E81E0000}"/>
    <cellStyle name="Table finish row 2 2 2 4" xfId="8169" xr:uid="{00000000-0005-0000-0000-0000E51E0000}"/>
    <cellStyle name="Table finish row 2 2 3" xfId="6613" xr:uid="{00000000-0005-0000-0000-0000E91E0000}"/>
    <cellStyle name="Table finish row 2 2 3 2" xfId="8116" xr:uid="{00000000-0005-0000-0000-0000EA1E0000}"/>
    <cellStyle name="Table finish row 2 2 3 2 2" xfId="10689" xr:uid="{00000000-0005-0000-0000-0000EA1E0000}"/>
    <cellStyle name="Table finish row 2 2 3 3" xfId="9355" xr:uid="{00000000-0005-0000-0000-0000E91E0000}"/>
    <cellStyle name="Table finish row 2 2 4" xfId="6920" xr:uid="{00000000-0005-0000-0000-0000EB1E0000}"/>
    <cellStyle name="Table finish row 2 2 4 2" xfId="9493" xr:uid="{00000000-0005-0000-0000-0000EB1E0000}"/>
    <cellStyle name="Table finish row 2 2 5" xfId="8168" xr:uid="{00000000-0005-0000-0000-0000E41E0000}"/>
    <cellStyle name="Table finish row 2 3" xfId="5258" xr:uid="{00000000-0005-0000-0000-0000EC1E0000}"/>
    <cellStyle name="Table finish row 2 3 2" xfId="6614" xr:uid="{00000000-0005-0000-0000-0000ED1E0000}"/>
    <cellStyle name="Table finish row 2 3 2 2" xfId="8117" xr:uid="{00000000-0005-0000-0000-0000EE1E0000}"/>
    <cellStyle name="Table finish row 2 3 2 2 2" xfId="10690" xr:uid="{00000000-0005-0000-0000-0000EE1E0000}"/>
    <cellStyle name="Table finish row 2 3 2 3" xfId="9356" xr:uid="{00000000-0005-0000-0000-0000ED1E0000}"/>
    <cellStyle name="Table finish row 2 3 3" xfId="6922" xr:uid="{00000000-0005-0000-0000-0000EF1E0000}"/>
    <cellStyle name="Table finish row 2 3 3 2" xfId="9495" xr:uid="{00000000-0005-0000-0000-0000EF1E0000}"/>
    <cellStyle name="Table finish row 2 3 4" xfId="8170" xr:uid="{00000000-0005-0000-0000-0000EC1E0000}"/>
    <cellStyle name="Table finish row 2 4" xfId="6615" xr:uid="{00000000-0005-0000-0000-0000F01E0000}"/>
    <cellStyle name="Table finish row 2 4 2" xfId="8118" xr:uid="{00000000-0005-0000-0000-0000F11E0000}"/>
    <cellStyle name="Table finish row 2 4 2 2" xfId="10691" xr:uid="{00000000-0005-0000-0000-0000F11E0000}"/>
    <cellStyle name="Table finish row 2 4 3" xfId="9357" xr:uid="{00000000-0005-0000-0000-0000F01E0000}"/>
    <cellStyle name="Table finish row 2 5" xfId="6919" xr:uid="{00000000-0005-0000-0000-0000F21E0000}"/>
    <cellStyle name="Table finish row 2 5 2" xfId="9492" xr:uid="{00000000-0005-0000-0000-0000F21E0000}"/>
    <cellStyle name="Table finish row 2 6" xfId="8167" xr:uid="{00000000-0005-0000-0000-0000E31E0000}"/>
    <cellStyle name="Table finish row 3" xfId="5259" xr:uid="{00000000-0005-0000-0000-0000F31E0000}"/>
    <cellStyle name="Table finish row 3 2" xfId="5260" xr:uid="{00000000-0005-0000-0000-0000F41E0000}"/>
    <cellStyle name="Table finish row 3 2 2" xfId="6616" xr:uid="{00000000-0005-0000-0000-0000F51E0000}"/>
    <cellStyle name="Table finish row 3 2 2 2" xfId="8119" xr:uid="{00000000-0005-0000-0000-0000F61E0000}"/>
    <cellStyle name="Table finish row 3 2 2 2 2" xfId="10692" xr:uid="{00000000-0005-0000-0000-0000F61E0000}"/>
    <cellStyle name="Table finish row 3 2 2 3" xfId="9358" xr:uid="{00000000-0005-0000-0000-0000F51E0000}"/>
    <cellStyle name="Table finish row 3 2 3" xfId="6924" xr:uid="{00000000-0005-0000-0000-0000F71E0000}"/>
    <cellStyle name="Table finish row 3 2 3 2" xfId="9497" xr:uid="{00000000-0005-0000-0000-0000F71E0000}"/>
    <cellStyle name="Table finish row 3 2 4" xfId="8172" xr:uid="{00000000-0005-0000-0000-0000F41E0000}"/>
    <cellStyle name="Table finish row 3 3" xfId="5261" xr:uid="{00000000-0005-0000-0000-0000F81E0000}"/>
    <cellStyle name="Table finish row 3 3 2" xfId="6617" xr:uid="{00000000-0005-0000-0000-0000F91E0000}"/>
    <cellStyle name="Table finish row 3 3 2 2" xfId="8120" xr:uid="{00000000-0005-0000-0000-0000FA1E0000}"/>
    <cellStyle name="Table finish row 3 3 2 2 2" xfId="10693" xr:uid="{00000000-0005-0000-0000-0000FA1E0000}"/>
    <cellStyle name="Table finish row 3 3 2 3" xfId="9359" xr:uid="{00000000-0005-0000-0000-0000F91E0000}"/>
    <cellStyle name="Table finish row 3 3 3" xfId="6925" xr:uid="{00000000-0005-0000-0000-0000FB1E0000}"/>
    <cellStyle name="Table finish row 3 3 3 2" xfId="9498" xr:uid="{00000000-0005-0000-0000-0000FB1E0000}"/>
    <cellStyle name="Table finish row 3 3 4" xfId="8173" xr:uid="{00000000-0005-0000-0000-0000F81E0000}"/>
    <cellStyle name="Table finish row 3 4" xfId="6618" xr:uid="{00000000-0005-0000-0000-0000FC1E0000}"/>
    <cellStyle name="Table finish row 3 4 2" xfId="8121" xr:uid="{00000000-0005-0000-0000-0000FD1E0000}"/>
    <cellStyle name="Table finish row 3 4 2 2" xfId="10694" xr:uid="{00000000-0005-0000-0000-0000FD1E0000}"/>
    <cellStyle name="Table finish row 3 4 3" xfId="9360" xr:uid="{00000000-0005-0000-0000-0000FC1E0000}"/>
    <cellStyle name="Table finish row 3 5" xfId="6923" xr:uid="{00000000-0005-0000-0000-0000FE1E0000}"/>
    <cellStyle name="Table finish row 3 5 2" xfId="9496" xr:uid="{00000000-0005-0000-0000-0000FE1E0000}"/>
    <cellStyle name="Table finish row 3 6" xfId="8171" xr:uid="{00000000-0005-0000-0000-0000F31E0000}"/>
    <cellStyle name="Table finish row 4" xfId="5262" xr:uid="{00000000-0005-0000-0000-0000FF1E0000}"/>
    <cellStyle name="Table finish row 4 2" xfId="5263" xr:uid="{00000000-0005-0000-0000-0000001F0000}"/>
    <cellStyle name="Table finish row 4 2 2" xfId="6619" xr:uid="{00000000-0005-0000-0000-0000011F0000}"/>
    <cellStyle name="Table finish row 4 2 2 2" xfId="8122" xr:uid="{00000000-0005-0000-0000-0000021F0000}"/>
    <cellStyle name="Table finish row 4 2 2 2 2" xfId="10695" xr:uid="{00000000-0005-0000-0000-0000021F0000}"/>
    <cellStyle name="Table finish row 4 2 2 3" xfId="9361" xr:uid="{00000000-0005-0000-0000-0000011F0000}"/>
    <cellStyle name="Table finish row 4 2 3" xfId="6927" xr:uid="{00000000-0005-0000-0000-0000031F0000}"/>
    <cellStyle name="Table finish row 4 2 3 2" xfId="9500" xr:uid="{00000000-0005-0000-0000-0000031F0000}"/>
    <cellStyle name="Table finish row 4 2 4" xfId="8175" xr:uid="{00000000-0005-0000-0000-0000001F0000}"/>
    <cellStyle name="Table finish row 4 3" xfId="6620" xr:uid="{00000000-0005-0000-0000-0000041F0000}"/>
    <cellStyle name="Table finish row 4 3 2" xfId="8123" xr:uid="{00000000-0005-0000-0000-0000051F0000}"/>
    <cellStyle name="Table finish row 4 3 2 2" xfId="10696" xr:uid="{00000000-0005-0000-0000-0000051F0000}"/>
    <cellStyle name="Table finish row 4 3 3" xfId="9362" xr:uid="{00000000-0005-0000-0000-0000041F0000}"/>
    <cellStyle name="Table finish row 4 4" xfId="6926" xr:uid="{00000000-0005-0000-0000-0000061F0000}"/>
    <cellStyle name="Table finish row 4 4 2" xfId="9499" xr:uid="{00000000-0005-0000-0000-0000061F0000}"/>
    <cellStyle name="Table finish row 4 5" xfId="8174" xr:uid="{00000000-0005-0000-0000-0000FF1E0000}"/>
    <cellStyle name="Table finish row 5" xfId="5264" xr:uid="{00000000-0005-0000-0000-0000071F0000}"/>
    <cellStyle name="Table finish row 5 2" xfId="6621" xr:uid="{00000000-0005-0000-0000-0000081F0000}"/>
    <cellStyle name="Table finish row 5 2 2" xfId="8124" xr:uid="{00000000-0005-0000-0000-0000091F0000}"/>
    <cellStyle name="Table finish row 5 2 2 2" xfId="10697" xr:uid="{00000000-0005-0000-0000-0000091F0000}"/>
    <cellStyle name="Table finish row 5 2 3" xfId="9363" xr:uid="{00000000-0005-0000-0000-0000081F0000}"/>
    <cellStyle name="Table finish row 5 3" xfId="6928" xr:uid="{00000000-0005-0000-0000-00000A1F0000}"/>
    <cellStyle name="Table finish row 5 3 2" xfId="9501" xr:uid="{00000000-0005-0000-0000-00000A1F0000}"/>
    <cellStyle name="Table finish row 5 4" xfId="8176" xr:uid="{00000000-0005-0000-0000-0000071F0000}"/>
    <cellStyle name="Table finish row 6" xfId="6622" xr:uid="{00000000-0005-0000-0000-00000B1F0000}"/>
    <cellStyle name="Table finish row 6 2" xfId="8125" xr:uid="{00000000-0005-0000-0000-00000C1F0000}"/>
    <cellStyle name="Table finish row 6 2 2" xfId="10698" xr:uid="{00000000-0005-0000-0000-00000C1F0000}"/>
    <cellStyle name="Table finish row 6 3" xfId="9364" xr:uid="{00000000-0005-0000-0000-00000B1F0000}"/>
    <cellStyle name="Table finish row 7" xfId="5254" xr:uid="{00000000-0005-0000-0000-00000D1F0000}"/>
    <cellStyle name="Table finish row 7 2" xfId="8166" xr:uid="{00000000-0005-0000-0000-00000D1F0000}"/>
    <cellStyle name="Table finish row 8" xfId="6776" xr:uid="{00000000-0005-0000-0000-00000E1F0000}"/>
    <cellStyle name="Table finish row 8 2" xfId="9414" xr:uid="{00000000-0005-0000-0000-00000E1F0000}"/>
    <cellStyle name="Table finish row 9" xfId="1132" xr:uid="{00000000-0005-0000-0000-00000F1F0000}"/>
    <cellStyle name="Table finish row 9 2" xfId="8144" xr:uid="{00000000-0005-0000-0000-00000F1F0000}"/>
    <cellStyle name="Table shading" xfId="847" xr:uid="{00000000-0005-0000-0000-0000101F0000}"/>
    <cellStyle name="Table Title" xfId="848" xr:uid="{00000000-0005-0000-0000-0000111F0000}"/>
    <cellStyle name="Table unfinish row" xfId="849" xr:uid="{00000000-0005-0000-0000-0000121F0000}"/>
    <cellStyle name="Table Units" xfId="850" xr:uid="{00000000-0005-0000-0000-0000131F0000}"/>
    <cellStyle name="Table Units 2" xfId="6623" xr:uid="{00000000-0005-0000-0000-0000141F0000}"/>
    <cellStyle name="Table Units 2 2" xfId="6624" xr:uid="{00000000-0005-0000-0000-0000151F0000}"/>
    <cellStyle name="Table Units 2 2 2" xfId="6625" xr:uid="{00000000-0005-0000-0000-0000161F0000}"/>
    <cellStyle name="Table unshading" xfId="851" xr:uid="{00000000-0005-0000-0000-0000171F0000}"/>
    <cellStyle name="Text" xfId="852" xr:uid="{00000000-0005-0000-0000-0000181F0000}"/>
    <cellStyle name="Texte explicatif" xfId="853" xr:uid="{00000000-0005-0000-0000-0000191F0000}"/>
    <cellStyle name="Title" xfId="854" builtinId="15" customBuiltin="1"/>
    <cellStyle name="Title 10" xfId="5265" xr:uid="{00000000-0005-0000-0000-00001B1F0000}"/>
    <cellStyle name="Title 11" xfId="5266" xr:uid="{00000000-0005-0000-0000-00001C1F0000}"/>
    <cellStyle name="Title 12" xfId="5267" xr:uid="{00000000-0005-0000-0000-00001D1F0000}"/>
    <cellStyle name="Title 13" xfId="5268" xr:uid="{00000000-0005-0000-0000-00001E1F0000}"/>
    <cellStyle name="Title 14" xfId="5269" xr:uid="{00000000-0005-0000-0000-00001F1F0000}"/>
    <cellStyle name="Title 2" xfId="855" xr:uid="{00000000-0005-0000-0000-0000201F0000}"/>
    <cellStyle name="Title 2 2" xfId="5270" xr:uid="{00000000-0005-0000-0000-0000211F0000}"/>
    <cellStyle name="Title 2 3" xfId="5271" xr:uid="{00000000-0005-0000-0000-0000221F0000}"/>
    <cellStyle name="Title 2 4" xfId="5272" xr:uid="{00000000-0005-0000-0000-0000231F0000}"/>
    <cellStyle name="Title 2 5" xfId="5273" xr:uid="{00000000-0005-0000-0000-0000241F0000}"/>
    <cellStyle name="Title 2 6" xfId="6626" xr:uid="{00000000-0005-0000-0000-0000251F0000}"/>
    <cellStyle name="Title 2 7" xfId="6627" xr:uid="{00000000-0005-0000-0000-0000261F0000}"/>
    <cellStyle name="Title 2 8" xfId="6628" xr:uid="{00000000-0005-0000-0000-0000271F0000}"/>
    <cellStyle name="Title 3" xfId="856" xr:uid="{00000000-0005-0000-0000-0000281F0000}"/>
    <cellStyle name="Title 3 2" xfId="5274" xr:uid="{00000000-0005-0000-0000-0000291F0000}"/>
    <cellStyle name="Title 3 3" xfId="6629" xr:uid="{00000000-0005-0000-0000-00002A1F0000}"/>
    <cellStyle name="Title 4" xfId="876" xr:uid="{00000000-0005-0000-0000-00002B1F0000}"/>
    <cellStyle name="Title 4 2" xfId="1067" xr:uid="{00000000-0005-0000-0000-00002C1F0000}"/>
    <cellStyle name="Title 4 2 2" xfId="5275" xr:uid="{00000000-0005-0000-0000-00002D1F0000}"/>
    <cellStyle name="Title 4 2 3" xfId="6770" xr:uid="{00000000-0005-0000-0000-00002E1F0000}"/>
    <cellStyle name="Title 5" xfId="1068" xr:uid="{00000000-0005-0000-0000-00002F1F0000}"/>
    <cellStyle name="Title 5 2" xfId="5276" xr:uid="{00000000-0005-0000-0000-0000301F0000}"/>
    <cellStyle name="Title 6" xfId="1109" xr:uid="{00000000-0005-0000-0000-0000311F0000}"/>
    <cellStyle name="Title 6 2" xfId="5277" xr:uid="{00000000-0005-0000-0000-0000321F0000}"/>
    <cellStyle name="Title 7" xfId="1133" xr:uid="{00000000-0005-0000-0000-0000331F0000}"/>
    <cellStyle name="Title 7 2" xfId="5279" xr:uid="{00000000-0005-0000-0000-0000341F0000}"/>
    <cellStyle name="Title 7 3" xfId="5278" xr:uid="{00000000-0005-0000-0000-0000351F0000}"/>
    <cellStyle name="Title 8" xfId="5280" xr:uid="{00000000-0005-0000-0000-0000361F0000}"/>
    <cellStyle name="Title 9" xfId="5281" xr:uid="{00000000-0005-0000-0000-0000371F0000}"/>
    <cellStyle name="Titre" xfId="857" xr:uid="{00000000-0005-0000-0000-0000381F0000}"/>
    <cellStyle name="Titre 1" xfId="858" xr:uid="{00000000-0005-0000-0000-0000391F0000}"/>
    <cellStyle name="Titre 1 2" xfId="6767" xr:uid="{00000000-0005-0000-0000-00003A1F0000}"/>
    <cellStyle name="Titre 2" xfId="859" xr:uid="{00000000-0005-0000-0000-00003B1F0000}"/>
    <cellStyle name="Titre 2 2" xfId="6768" xr:uid="{00000000-0005-0000-0000-00003C1F0000}"/>
    <cellStyle name="Titre 3" xfId="860" xr:uid="{00000000-0005-0000-0000-00003D1F0000}"/>
    <cellStyle name="Titre 4" xfId="861" xr:uid="{00000000-0005-0000-0000-00003E1F0000}"/>
    <cellStyle name="Total" xfId="862" builtinId="25" customBuiltin="1"/>
    <cellStyle name="Total 10" xfId="5282" xr:uid="{00000000-0005-0000-0000-0000401F0000}"/>
    <cellStyle name="Total 11" xfId="5283" xr:uid="{00000000-0005-0000-0000-0000411F0000}"/>
    <cellStyle name="Total 12" xfId="5284" xr:uid="{00000000-0005-0000-0000-0000421F0000}"/>
    <cellStyle name="Total 13" xfId="5285" xr:uid="{00000000-0005-0000-0000-0000431F0000}"/>
    <cellStyle name="Total 14" xfId="5286" xr:uid="{00000000-0005-0000-0000-0000441F0000}"/>
    <cellStyle name="Total 2" xfId="863" xr:uid="{00000000-0005-0000-0000-0000451F0000}"/>
    <cellStyle name="Total 2 2" xfId="864" xr:uid="{00000000-0005-0000-0000-0000461F0000}"/>
    <cellStyle name="Total 2 2 2" xfId="5287" xr:uid="{00000000-0005-0000-0000-0000471F0000}"/>
    <cellStyle name="Total 2 2 3" xfId="6929" xr:uid="{00000000-0005-0000-0000-0000481F0000}"/>
    <cellStyle name="Total 2 2 3 2" xfId="9502" xr:uid="{00000000-0005-0000-0000-0000481F0000}"/>
    <cellStyle name="Total 2 3" xfId="1098" xr:uid="{00000000-0005-0000-0000-0000491F0000}"/>
    <cellStyle name="Total 2 3 2" xfId="5288" xr:uid="{00000000-0005-0000-0000-00004A1F0000}"/>
    <cellStyle name="Total 2 3 3" xfId="6930" xr:uid="{00000000-0005-0000-0000-00004B1F0000}"/>
    <cellStyle name="Total 2 3 3 2" xfId="9503" xr:uid="{00000000-0005-0000-0000-00004B1F0000}"/>
    <cellStyle name="Total 2 4" xfId="5289" xr:uid="{00000000-0005-0000-0000-00004C1F0000}"/>
    <cellStyle name="Total 2 4 2" xfId="6931" xr:uid="{00000000-0005-0000-0000-00004D1F0000}"/>
    <cellStyle name="Total 2 4 2 2" xfId="9504" xr:uid="{00000000-0005-0000-0000-00004D1F0000}"/>
    <cellStyle name="Total 2 5" xfId="5290" xr:uid="{00000000-0005-0000-0000-00004E1F0000}"/>
    <cellStyle name="Total 2 5 2" xfId="6932" xr:uid="{00000000-0005-0000-0000-00004F1F0000}"/>
    <cellStyle name="Total 2 5 2 2" xfId="9505" xr:uid="{00000000-0005-0000-0000-00004F1F0000}"/>
    <cellStyle name="Total 2 6" xfId="6630" xr:uid="{00000000-0005-0000-0000-0000501F0000}"/>
    <cellStyle name="Total 2 7" xfId="6659" xr:uid="{00000000-0005-0000-0000-0000511F0000}"/>
    <cellStyle name="Total 2 7 2" xfId="9377" xr:uid="{00000000-0005-0000-0000-0000511F0000}"/>
    <cellStyle name="Total 2_Xl0000008" xfId="5291" xr:uid="{00000000-0005-0000-0000-0000521F0000}"/>
    <cellStyle name="Total 3" xfId="865" xr:uid="{00000000-0005-0000-0000-0000531F0000}"/>
    <cellStyle name="Total 3 2" xfId="866" xr:uid="{00000000-0005-0000-0000-0000541F0000}"/>
    <cellStyle name="Total 3 2 2" xfId="5293" xr:uid="{00000000-0005-0000-0000-0000551F0000}"/>
    <cellStyle name="Total 3 2 3" xfId="5292" xr:uid="{00000000-0005-0000-0000-0000561F0000}"/>
    <cellStyle name="Total 3 2 4" xfId="6933" xr:uid="{00000000-0005-0000-0000-0000571F0000}"/>
    <cellStyle name="Total 3 2 4 2" xfId="9506" xr:uid="{00000000-0005-0000-0000-0000571F0000}"/>
    <cellStyle name="Total 3 3" xfId="1099" xr:uid="{00000000-0005-0000-0000-0000581F0000}"/>
    <cellStyle name="Total 3 4" xfId="6660" xr:uid="{00000000-0005-0000-0000-0000591F0000}"/>
    <cellStyle name="Total 3 4 2" xfId="9378" xr:uid="{00000000-0005-0000-0000-0000591F0000}"/>
    <cellStyle name="Total 4" xfId="867" xr:uid="{00000000-0005-0000-0000-00005A1F0000}"/>
    <cellStyle name="Total 4 2" xfId="1069" xr:uid="{00000000-0005-0000-0000-00005B1F0000}"/>
    <cellStyle name="Total 4 2 2" xfId="5294" xr:uid="{00000000-0005-0000-0000-00005C1F0000}"/>
    <cellStyle name="Total 4 2 3" xfId="6769" xr:uid="{00000000-0005-0000-0000-00005D1F0000}"/>
    <cellStyle name="Total 4 2 3 2" xfId="9412" xr:uid="{00000000-0005-0000-0000-00005D1F0000}"/>
    <cellStyle name="Total 4 2 4" xfId="6934" xr:uid="{00000000-0005-0000-0000-00005E1F0000}"/>
    <cellStyle name="Total 4 2 4 2" xfId="9507" xr:uid="{00000000-0005-0000-0000-00005E1F0000}"/>
    <cellStyle name="Total 4 2 5" xfId="1142" xr:uid="{00000000-0005-0000-0000-00005F1F0000}"/>
    <cellStyle name="Total 4 3" xfId="1110" xr:uid="{00000000-0005-0000-0000-0000601F0000}"/>
    <cellStyle name="Total 4 4" xfId="6677" xr:uid="{00000000-0005-0000-0000-0000611F0000}"/>
    <cellStyle name="Total 4 4 2" xfId="9390" xr:uid="{00000000-0005-0000-0000-0000611F0000}"/>
    <cellStyle name="Total 4 5" xfId="1134" xr:uid="{00000000-0005-0000-0000-0000621F0000}"/>
    <cellStyle name="Total 5" xfId="1070" xr:uid="{00000000-0005-0000-0000-0000631F0000}"/>
    <cellStyle name="Total 5 2" xfId="1111" xr:uid="{00000000-0005-0000-0000-0000641F0000}"/>
    <cellStyle name="Total 5 2 2" xfId="5295" xr:uid="{00000000-0005-0000-0000-0000651F0000}"/>
    <cellStyle name="Total 5 2 3" xfId="6935" xr:uid="{00000000-0005-0000-0000-0000661F0000}"/>
    <cellStyle name="Total 5 2 3 2" xfId="9508" xr:uid="{00000000-0005-0000-0000-0000661F0000}"/>
    <cellStyle name="Total 5 3" xfId="6678" xr:uid="{00000000-0005-0000-0000-0000671F0000}"/>
    <cellStyle name="Total 5 3 2" xfId="9391" xr:uid="{00000000-0005-0000-0000-0000671F0000}"/>
    <cellStyle name="Total 6" xfId="5296" xr:uid="{00000000-0005-0000-0000-0000681F0000}"/>
    <cellStyle name="Total 6 2" xfId="6936" xr:uid="{00000000-0005-0000-0000-0000691F0000}"/>
    <cellStyle name="Total 6 2 2" xfId="9509" xr:uid="{00000000-0005-0000-0000-0000691F0000}"/>
    <cellStyle name="Total 7" xfId="5297" xr:uid="{00000000-0005-0000-0000-00006A1F0000}"/>
    <cellStyle name="Total 7 2" xfId="5298" xr:uid="{00000000-0005-0000-0000-00006B1F0000}"/>
    <cellStyle name="Total 7 2 2" xfId="6937" xr:uid="{00000000-0005-0000-0000-00006C1F0000}"/>
    <cellStyle name="Total 7 2 2 2" xfId="9510" xr:uid="{00000000-0005-0000-0000-00006C1F0000}"/>
    <cellStyle name="Total 8" xfId="5299" xr:uid="{00000000-0005-0000-0000-00006D1F0000}"/>
    <cellStyle name="Total 8 2" xfId="6938" xr:uid="{00000000-0005-0000-0000-00006E1F0000}"/>
    <cellStyle name="Total 8 2 2" xfId="9511" xr:uid="{00000000-0005-0000-0000-00006E1F0000}"/>
    <cellStyle name="Total 9" xfId="5300" xr:uid="{00000000-0005-0000-0000-00006F1F0000}"/>
    <cellStyle name="Total 9 2" xfId="6939" xr:uid="{00000000-0005-0000-0000-0000701F0000}"/>
    <cellStyle name="Total 9 2 2" xfId="9512" xr:uid="{00000000-0005-0000-0000-0000701F0000}"/>
    <cellStyle name="Total row" xfId="868" xr:uid="{00000000-0005-0000-0000-0000711F0000}"/>
    <cellStyle name="Unhighlight" xfId="869" xr:uid="{00000000-0005-0000-0000-0000721F0000}"/>
    <cellStyle name="Unit" xfId="1083" xr:uid="{00000000-0005-0000-0000-0000731F0000}"/>
    <cellStyle name="Unlocked" xfId="935" xr:uid="{00000000-0005-0000-0000-0000741F0000}"/>
    <cellStyle name="Untotal row" xfId="870" xr:uid="{00000000-0005-0000-0000-0000751F0000}"/>
    <cellStyle name="VerdiColumnHeader" xfId="936" xr:uid="{00000000-0005-0000-0000-0000761F0000}"/>
    <cellStyle name="VerdiColumnHeader 2" xfId="5301" xr:uid="{00000000-0005-0000-0000-0000771F0000}"/>
    <cellStyle name="VerdiCost" xfId="937" xr:uid="{00000000-0005-0000-0000-0000781F0000}"/>
    <cellStyle name="VerdiDescription" xfId="938" xr:uid="{00000000-0005-0000-0000-0000791F0000}"/>
    <cellStyle name="VerdiDiscount" xfId="939" xr:uid="{00000000-0005-0000-0000-00007A1F0000}"/>
    <cellStyle name="VerdiEricssonName" xfId="940" xr:uid="{00000000-0005-0000-0000-00007B1F0000}"/>
    <cellStyle name="VerdiFireCodeDescription" xfId="941" xr:uid="{00000000-0005-0000-0000-00007C1F0000}"/>
    <cellStyle name="VerdiGAQuantity" xfId="942" xr:uid="{00000000-0005-0000-0000-00007D1F0000}"/>
    <cellStyle name="VerdiGrossMargin%" xfId="943" xr:uid="{00000000-0005-0000-0000-00007E1F0000}"/>
    <cellStyle name="VerdiItemNo" xfId="944" xr:uid="{00000000-0005-0000-0000-00007F1F0000}"/>
    <cellStyle name="VerdiLocalProduct" xfId="945" xr:uid="{00000000-0005-0000-0000-0000801F0000}"/>
    <cellStyle name="VerdiNetRPF" xfId="946" xr:uid="{00000000-0005-0000-0000-0000811F0000}"/>
    <cellStyle name="VerdiNetTotal" xfId="947" xr:uid="{00000000-0005-0000-0000-0000821F0000}"/>
    <cellStyle name="VerdiPriceErosion" xfId="948" xr:uid="{00000000-0005-0000-0000-0000831F0000}"/>
    <cellStyle name="VerdiProductNo" xfId="949" xr:uid="{00000000-0005-0000-0000-0000841F0000}"/>
    <cellStyle name="VerdiProductNo 2" xfId="950" xr:uid="{00000000-0005-0000-0000-0000851F0000}"/>
    <cellStyle name="VerdiProductType" xfId="951" xr:uid="{00000000-0005-0000-0000-0000861F0000}"/>
    <cellStyle name="VerdiProductUnit" xfId="952" xr:uid="{00000000-0005-0000-0000-0000871F0000}"/>
    <cellStyle name="VerdiQuantity" xfId="953" xr:uid="{00000000-0005-0000-0000-0000881F0000}"/>
    <cellStyle name="VerdiReleaseCode" xfId="954" xr:uid="{00000000-0005-0000-0000-0000891F0000}"/>
    <cellStyle name="VerdiRestrictedCode" xfId="955" xr:uid="{00000000-0005-0000-0000-00008A1F0000}"/>
    <cellStyle name="VerdiRPF" xfId="956" xr:uid="{00000000-0005-0000-0000-00008B1F0000}"/>
    <cellStyle name="VerdiShortName" xfId="957" xr:uid="{00000000-0005-0000-0000-00008C1F0000}"/>
    <cellStyle name="VerdiTotalCost" xfId="958" xr:uid="{00000000-0005-0000-0000-00008D1F0000}"/>
    <cellStyle name="VerdiTotalGross" xfId="959" xr:uid="{00000000-0005-0000-0000-00008E1F0000}"/>
    <cellStyle name="VerdiTotalGross 2" xfId="960" xr:uid="{00000000-0005-0000-0000-00008F1F0000}"/>
    <cellStyle name="VerdiTotalGrossMargin" xfId="961" xr:uid="{00000000-0005-0000-0000-0000901F0000}"/>
    <cellStyle name="VerdiTotalNetPrice" xfId="962" xr:uid="{00000000-0005-0000-0000-0000911F0000}"/>
    <cellStyle name="VerdiTotalPAPE" xfId="963" xr:uid="{00000000-0005-0000-0000-0000921F0000}"/>
    <cellStyle name="VerdiTotalReference" xfId="964" xr:uid="{00000000-0005-0000-0000-0000931F0000}"/>
    <cellStyle name="VerdiUnitGrossPrice" xfId="965" xr:uid="{00000000-0005-0000-0000-0000941F0000}"/>
    <cellStyle name="VerdiUnitGrossPrice 2" xfId="966" xr:uid="{00000000-0005-0000-0000-0000951F0000}"/>
    <cellStyle name="VerdiUnitNetPrice" xfId="967" xr:uid="{00000000-0005-0000-0000-0000961F0000}"/>
    <cellStyle name="VerdiUnitPAPE" xfId="968" xr:uid="{00000000-0005-0000-0000-0000971F0000}"/>
    <cellStyle name="VerdiUnitReference" xfId="969" xr:uid="{00000000-0005-0000-0000-0000981F0000}"/>
    <cellStyle name="Vérification" xfId="871" xr:uid="{00000000-0005-0000-0000-0000991F0000}"/>
    <cellStyle name="Vertical" xfId="1084" xr:uid="{00000000-0005-0000-0000-00009A1F0000}"/>
    <cellStyle name="Warning" xfId="970" xr:uid="{00000000-0005-0000-0000-00009B1F0000}"/>
    <cellStyle name="Warning Text" xfId="872" builtinId="11" customBuiltin="1"/>
    <cellStyle name="Warning Text 10" xfId="5302" xr:uid="{00000000-0005-0000-0000-00009D1F0000}"/>
    <cellStyle name="Warning Text 11" xfId="5303" xr:uid="{00000000-0005-0000-0000-00009E1F0000}"/>
    <cellStyle name="Warning Text 12" xfId="5304" xr:uid="{00000000-0005-0000-0000-00009F1F0000}"/>
    <cellStyle name="Warning Text 13" xfId="5305" xr:uid="{00000000-0005-0000-0000-0000A01F0000}"/>
    <cellStyle name="Warning Text 14" xfId="5306" xr:uid="{00000000-0005-0000-0000-0000A11F0000}"/>
    <cellStyle name="Warning Text 2" xfId="873" xr:uid="{00000000-0005-0000-0000-0000A21F0000}"/>
    <cellStyle name="Warning Text 2 2" xfId="874" xr:uid="{00000000-0005-0000-0000-0000A31F0000}"/>
    <cellStyle name="Warning Text 2 2 2" xfId="5307" xr:uid="{00000000-0005-0000-0000-0000A41F0000}"/>
    <cellStyle name="Warning Text 2 3" xfId="5308" xr:uid="{00000000-0005-0000-0000-0000A51F0000}"/>
    <cellStyle name="Warning Text 2 4" xfId="5309" xr:uid="{00000000-0005-0000-0000-0000A61F0000}"/>
    <cellStyle name="Warning Text 2 5" xfId="5310" xr:uid="{00000000-0005-0000-0000-0000A71F0000}"/>
    <cellStyle name="Warning Text 2 6" xfId="6631" xr:uid="{00000000-0005-0000-0000-0000A81F0000}"/>
    <cellStyle name="Warning Text 3" xfId="875" xr:uid="{00000000-0005-0000-0000-0000A91F0000}"/>
    <cellStyle name="Warning Text 3 2" xfId="5311" xr:uid="{00000000-0005-0000-0000-0000AA1F0000}"/>
    <cellStyle name="Warning Text 4" xfId="1071" xr:uid="{00000000-0005-0000-0000-0000AB1F0000}"/>
    <cellStyle name="Warning Text 4 2" xfId="5312" xr:uid="{00000000-0005-0000-0000-0000AC1F0000}"/>
    <cellStyle name="Warning Text 5" xfId="1072" xr:uid="{00000000-0005-0000-0000-0000AD1F0000}"/>
    <cellStyle name="Warning Text 5 2" xfId="5313" xr:uid="{00000000-0005-0000-0000-0000AE1F0000}"/>
    <cellStyle name="Warning Text 6" xfId="5314" xr:uid="{00000000-0005-0000-0000-0000AF1F0000}"/>
    <cellStyle name="Warning Text 7" xfId="5315" xr:uid="{00000000-0005-0000-0000-0000B01F0000}"/>
    <cellStyle name="Warning Text 7 2" xfId="5316" xr:uid="{00000000-0005-0000-0000-0000B11F0000}"/>
    <cellStyle name="Warning Text 8" xfId="5317" xr:uid="{00000000-0005-0000-0000-0000B21F0000}"/>
    <cellStyle name="Warning Text 9" xfId="5318" xr:uid="{00000000-0005-0000-0000-0000B31F0000}"/>
    <cellStyle name="Yellow" xfId="5319" xr:uid="{00000000-0005-0000-0000-0000B41F0000}"/>
    <cellStyle name="Yellow 2" xfId="5320" xr:uid="{00000000-0005-0000-0000-0000B51F0000}"/>
    <cellStyle name="Yellow 2 2" xfId="5321" xr:uid="{00000000-0005-0000-0000-0000B61F0000}"/>
    <cellStyle name="Yellow 2 2 2" xfId="5322" xr:uid="{00000000-0005-0000-0000-0000B71F0000}"/>
    <cellStyle name="Yellow 2 3" xfId="5323" xr:uid="{00000000-0005-0000-0000-0000B81F0000}"/>
    <cellStyle name="Yellow 3" xfId="5324" xr:uid="{00000000-0005-0000-0000-0000B91F0000}"/>
    <cellStyle name="Yellow 3 2" xfId="5325" xr:uid="{00000000-0005-0000-0000-0000BA1F0000}"/>
    <cellStyle name="Yellow 3 2 2" xfId="5326" xr:uid="{00000000-0005-0000-0000-0000BB1F0000}"/>
    <cellStyle name="Yellow 3 3" xfId="5327" xr:uid="{00000000-0005-0000-0000-0000BC1F0000}"/>
    <cellStyle name="Yellow 4" xfId="5328" xr:uid="{00000000-0005-0000-0000-0000BD1F0000}"/>
    <cellStyle name="Yellow 4 2" xfId="5329" xr:uid="{00000000-0005-0000-0000-0000BE1F0000}"/>
    <cellStyle name="Yellow 5" xfId="5330" xr:uid="{00000000-0005-0000-0000-0000BF1F0000}"/>
    <cellStyle name="표준_Sheet1" xfId="5331" xr:uid="{00000000-0005-0000-0000-0000C01F0000}"/>
  </cellStyles>
  <dxfs count="3">
    <dxf>
      <font>
        <b val="0"/>
        <i val="0"/>
        <color auto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auto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00FF"/>
      <color rgb="FFBE9C0A"/>
      <color rgb="FF3333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6" Type="http://schemas.openxmlformats.org/officeDocument/2006/relationships/externalLink" Target="externalLinks/externalLink9.xml"/><Relationship Id="rId107" Type="http://schemas.openxmlformats.org/officeDocument/2006/relationships/customXml" Target="../customXml/item2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connections" Target="connection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styles" Target="styles.xml"/><Relationship Id="rId108" Type="http://schemas.openxmlformats.org/officeDocument/2006/relationships/customXml" Target="../customXml/item3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customXml" Target="../customXml/item4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%20structure%20februar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atatweg\AppData\Local\Microsoft\Windows\Temporary%20Internet%20Files\Content.Outlook\S1RV5NOC\MTNU%20HL%20Budget%202015%20v1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ED%20FINANCIAL%20ANALYSIS\New%20Analysis\Marketing\Revenue%20Model%20Blackberry_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ED%20FINANCIAL%20ANALYSIS\New%20Analysis\Marketing\Revenue%20Model%20Nokia_Intellisyn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amche_l\Local%20Settings\Temporary%20Internet%20Files\OLK9A\Biz%20Choice%20Revenue%20Model%20v%202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YRIL%20DOCS\Location%20Based%20Charging%20Model\Location%20Based%20Charging_2010%20V4-(Creating%20LBC%20Tarrif%20PLan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bile%20Money%20Reporting\MM_Summary_Template\Mobile%20Money%20Reporting%20Workboo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Reports\FY%20Jan08%20to%20Dec08\Dec%2008\Tax%20Schedule%20Dec%2008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Hyperion%20Department/8.%20Corporate%20Management%20Process/2015/10.%20Presentations/1.%20High%20Level/Semi-automated/1.%20WIP/High%20Level%20Budget%20Presentation%20-%20Phase%2012%20-%2017-03-2015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usiness%20Plan\Final\MFS_Business_Plan%20Template%20-%20First%20Cut%20Submission.v8_2901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ED%20FINANCIAL%20ANALYSIS\New%20Analysis\Marketing\AFCON%20Promo_2008%20Revenue%20Model_V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mbdata/budgets/Budget%2031%20March%202001/UG%20v8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kkonadu/AppData/Local/Microsoft/Windows/Temporary%20Internet%20Files/Content.Outlook/91E8DUAA/NWG%20OPEX%202012%20V5%201_3009201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blackbm\Documents\MTN%20Uganda\B%20Plan\Budget%202013\Accounts%20Payable%20July%20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WINNT/Profiles/blackbm/LOCALS~1/Temp/Project%20Finance/NIGERIA/MTN/Model/SBL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Roaming%20&amp;%20Interconnect%20Processes/Least%20Cost%20Routing%200102200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siness%20Analysis%20-%20New\1%20-%20Product%20Analysis%20&amp;%20Business%20Cases\Business%20cases\2010\3G\3G%20Business%20-%2010%20Aug%20201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EO%20Dashboards\CEO%20MM%20Dashboard.October.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bile%20Money%20Reporting\MM_Summary_Template\MM_Reporting_Template_v_23.June_2014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atimbb\AppData\Local\Microsoft\Windows\Temporary%20Internet%20Files\Content.Outlook\MU4B29L4\2013%20OPEX%20S%20&amp;%20D.vJM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musingv/AppData/Local/Microsoft/Windows/Temporary%20Internet%20Files/Content.Outlook/DAD02WRS/Worksheet%20in%20C:%20Cable%20Projects%20EIG%20Consult%20ZANTEL%20-%20Omantel%20EIG%20B2B%20Agreement%20Final%20(V4).doc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utlook.office365.com/Management%20Accounting/Budgets%20analysis/2014/Opex/BMGF/Mobile%20Money%20Accelerator%20Budget%20&amp;%202013%20Progress%20Repo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\rwdsrv1\finance$\Budgets\2005%20Budgets\Working%20documents\Average%20RO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Business%20Plan/Budget%202002/New%20BusPlan/Plan2002%20Budget%20Med%2018Nov00%20v3.11%20(After%20Board%20session%2019Feb00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harunas\AppData\Local\Microsoft\Windows\Temporary%20Internet%20Files\Content.Outlook\P0OUKMIJ\SD%20detail%202014-%202016%20-%20Opex%20Submission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ing\2016\Final\MFS_Business_Plan%20Template%20-%20First%20Cut%20Submission-20150920.v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3%20Budget%20%20V4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Accounting\Forecasts\2009\Q.2\5+7\Documents%20and%20Settings\hodgsoa\My%20Documents\Prepaid\usage%20to%20revenue%20November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TEMP/IbdFin/Business%20Plans/New%20licenses%20(Cam,%20Nig,%20Ken)/Cameroon/Cameroon%20-%20Hanno/budgets/Monthly_v1%2020%20Jan%20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nhsrv00\mag%20data\CSC\Project%20reports\FA%20ADDITIONS%20JAN-AUG%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YRIL%20DOCS\MY%20PCNET\ISP%20PC%20Model%203%200%20pilot_V5%20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DL\GM%20MFS\Strategy\2016\2016%20Bplan\Reforecast%20Plan\MFS_Business_Plan%20Template%20-%20First%20Cut%20Submission-20150926%20-%20Reforecast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amche_L\Local%20Settings\Temporary%20Internet%20Files\OLK151\VAS%20Revenue%20Model_v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TEMP/IbdFin/Business%20Plans/New%20licenses%20(Cam,%20Nig,%20Ken,%20Tanz,%20MT)/Cameroon/Cameroon%20-%20Hanno/Business%20-%20Plans/Cameroon_v7_mCF(after%20negotiations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1651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siness%20Analysis%20-%20New\1%20-%20Product%20Analysis%20&amp;%20Business%20Cases\Business%20cases\2013\MTN%20Uganda%20Hosted%20Contact%20Center%20Solution%20(2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NCDF\AppData\Local\Microsoft\Windows\Temporary%20Internet%20Files\Content.Outlook\DJFM86V7\UNCDF%20form%20(2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utlook.office365.com/Management%20Accounting/Business%20Planning/Budget%202016/HighLevel%20budgetpresentation%20v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oard%20PackUgand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ave%201%201%20-%20Invoice%20Status%20(2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%20Mar%2005\Mar%2005\MTNU%20budget%2031Mar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6%20-Analysis%20Work\BPLAN\Post%20SIM%20REG\MFS_Business_Plan%20Template%20-%20First%20Cut%20Submission-Final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ko_Y\My%20Documents\Biz%20choice%20(version%202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vdodoo.MTNGH/AppData/Local/Microsoft/Windows/Temporary%20Internet%20Files/Content.Outlook/DBIP1CM0/NWG%20OPEX%20V0%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mbdata/budgets/Budget%2031%20March%202001/Original%20project%20return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nk%20Payment%20Reconciliation%20April%20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bdata\budgets\MTNU%20budget%2031Mar04%20v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general/SHADOW/Documents/FINANCE/BUDGET%2031%20MARCH%202004/MTNU%20v1.0%20budget%2031%20March%20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spwdoc://%7bD163B0DF-0461-40D1-EC38-D009FA5AF19E%7d/Users/clara.de.miguel/AppData/Local/Microsoft/Windows/Temporary%20Internet%20Files/Content.Outlook/J89YOUKE/DC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-BIG%20DATA\Mobile%20Money\A%20-Templates\MMPA%20Projections%202012_2014.vBK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atimbb\AppData\Local\Microsoft\Windows\Temporary%20Internet%20Files\Content.Outlook\MU4B29L4\Gates-MTN%20Budget%20Final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cial_Analysiz(1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Accounting\Business%20Planning\Budget%202015\Submission30Sep14\HFM\loadfiles\Budget%202015%20-2017\Load%20File%20December%202015%20Phase%2011%20v2.4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Reports\FY%20Jan14%20to%20Dec14\09%20Sept%2014\Load%20File%20September%202014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Assurance\Fixed%20Line\2003\Fixedline_YTD_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ndata\mtn%20group\Documents\mark%20davis\mgnt%20accounts\2002\TEST\Macro_Lawson%20AbTC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bile%20Money%20Reporting\MM_Summary_Template\Mobile%20Money%20Reporting%20Template.B-Plan.vNew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S%20R&amp;E%20Input%202002%20v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Business%20Analysis/Planning%20&amp;%20Analysis/Business%20Cases/Late%20Chat/Business%20Case/Youth%20Business%20Casev2%20-%20Youth%20Tariff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Management%20Reports/Feb-00/February%20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gasharepoint/Management%20Reports/FY%20Apr01%20to%20Mar02/Nov%2001/Nov%20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idduk\Application%20Data\Microsoft\Excel\STFS\Analysys_Mason_STFS\STFS\Input%20interfaces\copy%20original%20input%20folder%20for%20each%20new%20version\MTN%20PRICE%20PLANS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03%20Fin.%20Year\Financials\Add%20schedul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Business%20Plan/MMS_GPRS%20Case/MMS_GPRS%20Business%20Case%20May%202005%20-%20Internal%20Port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3%20Budget%20%20V5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Documents%20and%20Settings/patrick.okyere/Local%20Settings/Temporary%20Internet%20Files/Content.Outlook/CUITQF9Y/Copy%20of%20MTN%20Ghana%20TowerCo%20model%20v047_FINAL%202.15x%20LUR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bukenys\AppData\Local\Microsoft\Windows\Temporary%20Internet%20Files\Content.Outlook\I1S6R0D6\Functional%20submissions\Opex\Version%203\2013%20OPEX%20SALES%20-%20DISTRIBUTION%20v.Submission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Accounting\Forecasts\2009\Q1\UCC%20rates%20impact%20-%20Interconnec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ujaat\My%20Documents\Mes%20Documents\modele%20BP\BP_V1_10_EGy%20Last%20Ver%2019-03-9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connect\2002-2006\UTL\2006\UTL%20Dispute%20Apr06-Nov06\Interconnect%20Results%20Analysis%20UTL%20April%202006%20revise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idduk\Application%20Data\Microsoft\Excel\STFS\Input%20interfaces\BPLAN%20V1\MTN%20PRICE%20PLANS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IbdFin\Business%20Plans\New%20licenses%20(Cam,%20Nig,%20Ken,%20Tanz,%20MT)\Cameroon\Cameroon%20-%20Hanno\Business%20-%20Plans\Cameroon_v7_mCF(after%20negotiations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connect\UTL\2001\UTL%20Incoming%20Outgoing%20Traffic%20Summary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Documents%20and%20Settings/kidduk/Application%20Data/Microsoft/Excel/STFS/Input%20interfaces/BPLAN%20V1/MARKET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pprove%20Budgets%202013\2014%20Budgeting%20Process\SD%20detail%202014-%202016%20-%20Opex%20Submission%20-%20Master%20Copy.Today.v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rdzakpasu/AppData/Local/Microsoft/Windows/Temporary%20Internet%20Files/Content.Outlook/98USLDLU/OPS%20&amp;%20VAS%20Input/OPS%20%20VAS%20Opex%202011-%20V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jonga_n\AppData\Local\Microsoft\Windows\Temporary%20Internet%20Files\Content.Outlook\55AAXDVJ\Quarterly%20Analysis%20v6%20unprotected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Ian.Barker/AppData/Local/Microsoft/Windows/Temporary%20Internet%20Files/Content.Outlook/2D3HE9M5/Accruals_30-Sep-2012%20(2)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Closes\2010\11-NOV\Peru\Peru%20JE%20Template%20CLP%20(November)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lackb_m\My%20Documents\MTN%20Cameroon\BPlan\2008\2008%20Excel%20Model\REVENUEMODEL2008NOV19%20+analysi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koach_A\Local%20Settings\Temporary%20Internet%20Files\Content.Outlook\X6FUYVGH\B%20Plan%20Rev%202010_V3e3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\rwdsrv1\finance$\Financial%20statements%202003-2004\Tax%20Computatio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wdsrv1\finance$\Financial%20statements%202003-2004\Tax%20Computatio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usingv\AppData\Local\Microsoft\Windows\Temporary%20Internet%20Files\Content.Outlook\1Z6IJHO9\BoQ%20UA%202012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grace.awinyo/AppData/Local/Microsoft/Windows/Temporary%20Internet%20Files/Content.Outlook/GVZIPSRG/Interco%20Support%20-%20Dec%2011%20-%20Uganda%20(2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DL\GM%20MFS\Strategy\2016\2016%20Bplan\Reforecast%20Plan\MFS_Q2_Buisness%20Plan_Reforecast-5+7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fatuma.nsubuga/AppData/Local/Microsoft/Windows/Temporary%20Internet%20Files/Content.Outlook/COLWV860/MTN%20Grid%20Power%20for%20Sep%2012%20-%20UMEME_16Oct2012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ko_Y\My%20Documents\Projects\Call%20completion\Call%20Completion%20Business%20Case%20&amp;%20Impact%20Analysis%20v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12space/Users/james.alexander.AMERICANTOWER/Documents/MTN%20Ghana/MTN%20Ghana%20TowerCo%20model%20v047_FINAL%20SHA.xlsm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fatuma.nsubuga\AppData\Local\Microsoft\Windows\Temporary%20Internet%20Files\Content.Outlook\COLWV860\ATC_%20Site_Allocation_List_12072012_ver1%200%20(3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blackbm\Documents\MTN%20Uganda\B%20Plan\Budget%202013\Budget%20Details%20Consolidated%20by%20CC28082012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UNT-0899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dsrv02\businesstemplates\BUS%20PLAN%2007%20TEMPLATES%20&amp;%20GUIDELINES\Revenue_Model_MTN_2007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OFS TOTAL"/>
      <sheetName val="ROUNDINGS"/>
      <sheetName val="NAM"/>
      <sheetName val="SAM"/>
      <sheetName val="NSA"/>
      <sheetName val="ECA"/>
      <sheetName val="MEA"/>
      <sheetName val="Geco &amp; Sedco"/>
      <sheetName val="ASA"/>
      <sheetName val="PL HQ Template"/>
      <sheetName val="PL HQ workings"/>
      <sheetName val="Area_Geomkt"/>
      <sheetName val="RES"/>
      <sheetName val="RES Marine"/>
      <sheetName val="RES Land"/>
      <sheetName val="REW"/>
      <sheetName val="RD"/>
      <sheetName val="RD Excl Camco"/>
      <sheetName val="RD DW"/>
      <sheetName val="RD AN"/>
      <sheetName val="RD TS"/>
      <sheetName val="Camco"/>
      <sheetName val="Camco WCP"/>
      <sheetName val="Camco DB"/>
      <sheetName val="Camco WI"/>
      <sheetName val="RM"/>
      <sheetName val="RM GQ"/>
      <sheetName val="RM PP"/>
      <sheetName val="RM IP"/>
      <sheetName val="RM HR"/>
      <sheetName val="DS"/>
      <sheetName val="SOL"/>
      <sheetName val="MFG"/>
      <sheetName val="OFS HQ"/>
      <sheetName val="LAM"/>
      <sheetName val="RES HQ"/>
      <sheetName val="REW HQ "/>
      <sheetName val="RD HQ "/>
      <sheetName val="CAM HQ"/>
      <sheetName val="RM HQ"/>
      <sheetName val="DS HQ"/>
      <sheetName val="MFG HQ"/>
      <sheetName val="OFS Elims"/>
      <sheetName val="Summary"/>
      <sheetName val="OFS excl WG"/>
      <sheetName val="NAM "/>
      <sheetName val="LAM "/>
      <sheetName val="WG"/>
      <sheetName val="OFS incl WG"/>
      <sheetName val="Project Summary"/>
      <sheetName val="Report"/>
      <sheetName val="Assumptions"/>
      <sheetName val="Calculations"/>
      <sheetName val="Project Costs"/>
      <sheetName val="P&amp;L '08"/>
      <sheetName val="Incremental Production"/>
      <sheetName val="Investments"/>
      <sheetName val="Discounted Cashflow"/>
      <sheetName val="SLB Surplus_Minus"/>
      <sheetName val="Cost Amortise"/>
      <sheetName val="Rem. Calc"/>
      <sheetName val="Discount rate"/>
      <sheetName val="Other Assets"/>
      <sheetName val="Proj. Cost"/>
      <sheetName val="Inc. Oil Calc."/>
      <sheetName val="Sum yrly"/>
      <sheetName val="Sum"/>
      <sheetName val="OFS Consl."/>
      <sheetName val="IPM ConsL."/>
      <sheetName val="Perf. Oil"/>
      <sheetName val="IPM -Elim"/>
      <sheetName val="OFS Segments"/>
      <sheetName val="IPM TP"/>
      <sheetName val="IPM-PMJ"/>
      <sheetName val="DCS"/>
      <sheetName val="SIS ONG"/>
      <sheetName val=" SIS PRD"/>
      <sheetName val="WSV Cem."/>
      <sheetName val=" D &amp; M"/>
      <sheetName val=" Art.Lift"/>
      <sheetName val="Compl."/>
      <sheetName val="Tstng"/>
      <sheetName val="Amort"/>
      <sheetName val="MDL (Internal)"/>
      <sheetName val="STAT&quot;D&quot;"/>
      <sheetName val="Sheet1"/>
      <sheetName val="Resumen Conciliación"/>
      <sheetName val="1"/>
      <sheetName val="NAM RevNet"/>
      <sheetName val="DATABASE"/>
      <sheetName val="IC COST"/>
      <sheetName val="Analysis I"/>
      <sheetName val="Comparison"/>
      <sheetName val="TF Set"/>
      <sheetName val="MASTER"/>
      <sheetName val="new structure february"/>
      <sheetName val="COGS %"/>
      <sheetName val="QTREND"/>
      <sheetName val="FP20YPX"/>
      <sheetName val="OFS Reda ASA-Conso"/>
      <sheetName val="OFS APG "/>
      <sheetName val="OFS CHG"/>
      <sheetName val="OFS BMP"/>
      <sheetName val="OFS JKT"/>
      <sheetName val="OFS TMV"/>
      <sheetName val="OFS ING"/>
      <sheetName val="OFS ASA-HQ"/>
      <sheetName val="OFS Caltex"/>
      <sheetName val="PDS3"/>
      <sheetName val="RES GASOL"/>
      <sheetName val="RES PET"/>
      <sheetName val="POZOS"/>
      <sheetName val="RES GAS"/>
      <sheetName val="BRUTA-INY"/>
      <sheetName val="RES EQV"/>
      <sheetName val="RES LPG"/>
      <sheetName val="Field Costs"/>
      <sheetName val="Base de Datos"/>
      <sheetName val="OFS_TOTAL"/>
      <sheetName val="Geco_&amp;_Sedco"/>
      <sheetName val="PL_HQ_Template"/>
      <sheetName val="PL_HQ_workings"/>
      <sheetName val="RES_Marine"/>
      <sheetName val="RES_Land"/>
      <sheetName val="RD_Excl_Camco"/>
      <sheetName val="RD_DW"/>
      <sheetName val="RD_AN"/>
      <sheetName val="RD_TS"/>
      <sheetName val="Camco_WCP"/>
      <sheetName val="Camco_DB"/>
      <sheetName val="Camco_WI"/>
      <sheetName val="RM_GQ"/>
      <sheetName val="RM_PP"/>
      <sheetName val="RM_IP"/>
      <sheetName val="RM_HR"/>
      <sheetName val="OFS_HQ"/>
      <sheetName val="RES_HQ"/>
      <sheetName val="REW_HQ_"/>
      <sheetName val="RD_HQ_"/>
      <sheetName val="CAM_HQ"/>
      <sheetName val="RM_HQ"/>
      <sheetName val="DS_HQ"/>
      <sheetName val="MFG_HQ"/>
      <sheetName val="OFS_Elims"/>
      <sheetName val="OFS_excl_WG"/>
      <sheetName val="NAM_"/>
      <sheetName val="LAM_"/>
      <sheetName val="OFS_incl_WG"/>
      <sheetName val="Project_Summary"/>
      <sheetName val="Project_Costs"/>
      <sheetName val="P&amp;L_'08"/>
      <sheetName val="Incremental_Production"/>
      <sheetName val="Discounted_Cashflow"/>
      <sheetName val="SLB_Surplus_Minus"/>
      <sheetName val="Cost_Amortise"/>
      <sheetName val="Rem__Calc"/>
      <sheetName val="Discount_rate"/>
      <sheetName val="Other_Assets"/>
      <sheetName val="Proj__Cost"/>
      <sheetName val="Inc__Oil_Calc_"/>
      <sheetName val="Sum_yrly"/>
      <sheetName val="OFS_Consl_"/>
      <sheetName val="IPM_ConsL_"/>
      <sheetName val="Perf__Oil"/>
      <sheetName val="IPM_-Elim"/>
      <sheetName val="OFS_Segments"/>
      <sheetName val="IPM_TP"/>
      <sheetName val="SIS_ONG"/>
      <sheetName val="_SIS_PRD"/>
      <sheetName val="WSV_Cem_"/>
      <sheetName val="_D_&amp;_M"/>
      <sheetName val="_Art_Lift"/>
      <sheetName val="Compl_"/>
      <sheetName val="Resumen_Conciliación"/>
      <sheetName val="NAM_RevNet"/>
      <sheetName val="IC_COST"/>
      <sheetName val="TF_Set"/>
      <sheetName val="Analysis_I"/>
      <sheetName val="COGS_%"/>
      <sheetName val="new_structure_february"/>
      <sheetName val="OFS_Reda_ASA-Conso"/>
      <sheetName val="OFS_APG_"/>
      <sheetName val="OFS_CHG"/>
      <sheetName val="OFS_BMP"/>
      <sheetName val="OFS_JKT"/>
      <sheetName val="OFS_TMV"/>
      <sheetName val="OFS_ING"/>
      <sheetName val="OFS_ASA-HQ"/>
      <sheetName val="OFS_Caltex"/>
      <sheetName val="RES_GASOL"/>
      <sheetName val="RES_PET"/>
      <sheetName val="RES_GAS"/>
      <sheetName val="RES_EQV"/>
      <sheetName val="RES_LPG"/>
      <sheetName val="Field_Costs"/>
      <sheetName val="Accounts"/>
      <sheetName val="207091"/>
      <sheetName val="DNM Summary"/>
      <sheetName val="OFS_TOTAL1"/>
      <sheetName val="Geco_&amp;_Sedco1"/>
      <sheetName val="PL_HQ_Template1"/>
      <sheetName val="PL_HQ_workings1"/>
      <sheetName val="RES_Marine1"/>
      <sheetName val="RES_Land1"/>
      <sheetName val="RD_Excl_Camco1"/>
      <sheetName val="RD_DW1"/>
      <sheetName val="RD_AN1"/>
      <sheetName val="RD_TS1"/>
      <sheetName val="Camco_WCP1"/>
      <sheetName val="Camco_DB1"/>
      <sheetName val="Camco_WI1"/>
      <sheetName val="RM_GQ1"/>
      <sheetName val="RM_PP1"/>
      <sheetName val="RM_IP1"/>
      <sheetName val="RM_HR1"/>
      <sheetName val="OFS_HQ1"/>
      <sheetName val="RES_HQ1"/>
      <sheetName val="REW_HQ_1"/>
      <sheetName val="RD_HQ_1"/>
      <sheetName val="CAM_HQ1"/>
      <sheetName val="RM_HQ1"/>
      <sheetName val="DS_HQ1"/>
      <sheetName val="MFG_HQ1"/>
      <sheetName val="OFS_Elims1"/>
      <sheetName val="OFS_excl_WG1"/>
      <sheetName val="NAM_1"/>
      <sheetName val="LAM_1"/>
      <sheetName val="OFS_incl_WG1"/>
      <sheetName val="Project_Summary1"/>
      <sheetName val="Project_Costs1"/>
      <sheetName val="P&amp;L_'081"/>
      <sheetName val="Incremental_Production1"/>
      <sheetName val="Discounted_Cashflow1"/>
      <sheetName val="SLB_Surplus_Minus1"/>
      <sheetName val="Cost_Amortise1"/>
      <sheetName val="Rem__Calc1"/>
      <sheetName val="Discount_rate1"/>
      <sheetName val="Other_Assets1"/>
      <sheetName val="Proj__Cost1"/>
      <sheetName val="Inc__Oil_Calc_1"/>
      <sheetName val="Sum_yrly1"/>
      <sheetName val="OFS_Consl_1"/>
      <sheetName val="IPM_ConsL_1"/>
      <sheetName val="Perf__Oil1"/>
      <sheetName val="IPM_-Elim1"/>
      <sheetName val="OFS_Segments1"/>
      <sheetName val="IPM_TP1"/>
      <sheetName val="SIS_ONG1"/>
      <sheetName val="_SIS_PRD1"/>
      <sheetName val="WSV_Cem_1"/>
      <sheetName val="_D_&amp;_M1"/>
      <sheetName val="_Art_Lift1"/>
      <sheetName val="Compl_1"/>
      <sheetName val="Resumen_Conciliación1"/>
      <sheetName val="NAM_RevNet1"/>
      <sheetName val="IC_COST1"/>
      <sheetName val="TF_Set1"/>
      <sheetName val="Analysis_I1"/>
      <sheetName val="COGS_%1"/>
      <sheetName val="new_structure_february1"/>
      <sheetName val="OFS_Reda_ASA-Conso1"/>
      <sheetName val="OFS_APG_1"/>
      <sheetName val="OFS_CHG1"/>
      <sheetName val="OFS_BMP1"/>
      <sheetName val="OFS_JKT1"/>
      <sheetName val="OFS_TMV1"/>
      <sheetName val="OFS_ING1"/>
      <sheetName val="OFS_ASA-HQ1"/>
      <sheetName val="OFS_Caltex1"/>
      <sheetName val="RES_GASOL1"/>
      <sheetName val="RES_PET1"/>
      <sheetName val="RES_GAS1"/>
      <sheetName val="RES_EQV1"/>
      <sheetName val="RES_LPG1"/>
      <sheetName val="Field_Costs1"/>
      <sheetName val="Base_de_Datos"/>
      <sheetName val="AUS"/>
      <sheetName val="Tally"/>
      <sheetName val="new%20structure%20february.xls"/>
      <sheetName val="OFS_TOTAL2"/>
      <sheetName val="Geco_&amp;_Sedco2"/>
      <sheetName val="PL_HQ_Template2"/>
      <sheetName val="PL_HQ_workings2"/>
      <sheetName val="RES_Marine2"/>
      <sheetName val="RES_Land2"/>
      <sheetName val="RD_Excl_Camco2"/>
      <sheetName val="RD_DW2"/>
      <sheetName val="RD_AN2"/>
      <sheetName val="RD_TS2"/>
      <sheetName val="Camco_WCP2"/>
      <sheetName val="Camco_DB2"/>
      <sheetName val="Camco_WI2"/>
      <sheetName val="RM_GQ2"/>
      <sheetName val="RM_PP2"/>
      <sheetName val="RM_IP2"/>
      <sheetName val="RM_HR2"/>
      <sheetName val="OFS_HQ2"/>
      <sheetName val="RES_HQ2"/>
      <sheetName val="REW_HQ_2"/>
      <sheetName val="RD_HQ_2"/>
      <sheetName val="CAM_HQ2"/>
      <sheetName val="RM_HQ2"/>
      <sheetName val="DS_HQ2"/>
      <sheetName val="MFG_HQ2"/>
      <sheetName val="OFS_Elims2"/>
      <sheetName val="OFS_excl_WG2"/>
      <sheetName val="NAM_2"/>
      <sheetName val="LAM_2"/>
      <sheetName val="OFS_incl_WG2"/>
      <sheetName val="Project_Summary2"/>
      <sheetName val="Project_Costs2"/>
      <sheetName val="P&amp;L_'082"/>
      <sheetName val="Incremental_Production2"/>
      <sheetName val="Discounted_Cashflow2"/>
      <sheetName val="SLB_Surplus_Minus2"/>
      <sheetName val="Cost_Amortise2"/>
      <sheetName val="Rem__Calc2"/>
      <sheetName val="Discount_rate2"/>
      <sheetName val="Other_Assets2"/>
      <sheetName val="Proj__Cost2"/>
      <sheetName val="Inc__Oil_Calc_2"/>
      <sheetName val="Sum_yrly2"/>
      <sheetName val="OFS_Consl_2"/>
      <sheetName val="IPM_ConsL_2"/>
      <sheetName val="Perf__Oil2"/>
      <sheetName val="IPM_-Elim2"/>
      <sheetName val="OFS_Segments2"/>
      <sheetName val="IPM_TP2"/>
      <sheetName val="SIS_ONG2"/>
      <sheetName val="_SIS_PRD2"/>
      <sheetName val="WSV_Cem_2"/>
      <sheetName val="_D_&amp;_M2"/>
      <sheetName val="_Art_Lift2"/>
      <sheetName val="Compl_2"/>
      <sheetName val="Resumen_Conciliación2"/>
      <sheetName val="NAM_RevNet2"/>
      <sheetName val="IC_COST2"/>
      <sheetName val="TF_Set2"/>
      <sheetName val="Analysis_I2"/>
      <sheetName val="new_structure_february2"/>
      <sheetName val="COGS_%2"/>
      <sheetName val="OFS_Reda_ASA-Conso2"/>
      <sheetName val="OFS_APG_2"/>
      <sheetName val="OFS_CHG2"/>
      <sheetName val="OFS_BMP2"/>
      <sheetName val="OFS_JKT2"/>
      <sheetName val="OFS_TMV2"/>
      <sheetName val="OFS_ING2"/>
      <sheetName val="OFS_ASA-HQ2"/>
      <sheetName val="OFS_Caltex2"/>
      <sheetName val="Field_Costs2"/>
      <sheetName val="RES_GASOL2"/>
      <sheetName val="RES_PET2"/>
      <sheetName val="RES_GAS2"/>
      <sheetName val="RES_EQV2"/>
      <sheetName val="RES_LPG2"/>
      <sheetName val="Base_de_Datos1"/>
      <sheetName val="DNM_Summary"/>
      <sheetName val="new%20structure%20february_xls"/>
      <sheetName val="1246199"/>
      <sheetName val="Instructions"/>
      <sheetName val=""/>
      <sheetName val="Master Data"/>
      <sheetName val="Reason"/>
      <sheetName val="OFS_TOTAL3"/>
      <sheetName val="Common Reason"/>
      <sheetName val="Exchange Rates Input"/>
      <sheetName val="Dropdowns"/>
      <sheetName val="Q1 Performance"/>
      <sheetName val="Disputed"/>
      <sheetName val="Accruals"/>
      <sheetName val="DIR CTS"/>
      <sheetName val="DIR FRAC "/>
      <sheetName val="inv"/>
      <sheetName val="Statement"/>
      <sheetName val="Statement (3)"/>
      <sheetName val="Comment Master"/>
      <sheetName val="OFS_TOTAL4"/>
      <sheetName val="Geco_&amp;_Sedco3"/>
      <sheetName val="PL_HQ_Template3"/>
      <sheetName val="PL_HQ_workings3"/>
      <sheetName val="RES_Marine3"/>
      <sheetName val="RES_Land3"/>
      <sheetName val="RD_Excl_Camco3"/>
      <sheetName val="RD_DW3"/>
      <sheetName val="RD_AN3"/>
      <sheetName val="RD_TS3"/>
      <sheetName val="Camco_WCP3"/>
      <sheetName val="Camco_DB3"/>
      <sheetName val="Camco_WI3"/>
      <sheetName val="RM_GQ3"/>
      <sheetName val="RM_PP3"/>
      <sheetName val="RM_IP3"/>
      <sheetName val="RM_HR3"/>
      <sheetName val="OFS_HQ3"/>
      <sheetName val="RES_HQ3"/>
      <sheetName val="REW_HQ_3"/>
      <sheetName val="RD_HQ_3"/>
      <sheetName val="CAM_HQ3"/>
      <sheetName val="RM_HQ3"/>
      <sheetName val="DS_HQ3"/>
      <sheetName val="MFG_HQ3"/>
      <sheetName val="OFS_Elims3"/>
      <sheetName val="OFS_excl_WG3"/>
      <sheetName val="NAM_3"/>
      <sheetName val="LAM_3"/>
      <sheetName val="OFS_incl_WG3"/>
      <sheetName val="Project_Summary3"/>
      <sheetName val="Project_Costs3"/>
      <sheetName val="P&amp;L_'083"/>
      <sheetName val="Incremental_Production3"/>
      <sheetName val="Discounted_Cashflow3"/>
      <sheetName val="SLB_Surplus_Minus3"/>
      <sheetName val="Cost_Amortise3"/>
      <sheetName val="Rem__Calc3"/>
      <sheetName val="Discount_rate3"/>
      <sheetName val="Other_Assets3"/>
      <sheetName val="Proj__Cost3"/>
      <sheetName val="Inc__Oil_Calc_3"/>
      <sheetName val="Sum_yrly3"/>
      <sheetName val="OFS_Consl_3"/>
      <sheetName val="IPM_ConsL_3"/>
      <sheetName val="Perf__Oil3"/>
      <sheetName val="IPM_-Elim3"/>
      <sheetName val="OFS_Segments3"/>
      <sheetName val="IPM_TP3"/>
      <sheetName val="SIS_ONG3"/>
      <sheetName val="_SIS_PRD3"/>
      <sheetName val="WSV_Cem_3"/>
      <sheetName val="_D_&amp;_M3"/>
      <sheetName val="_Art_Lift3"/>
      <sheetName val="Compl_3"/>
      <sheetName val="Resumen_Conciliación3"/>
      <sheetName val="NAM_RevNet3"/>
      <sheetName val="IC_COST3"/>
      <sheetName val="Analysis_I3"/>
      <sheetName val="TF_Set3"/>
      <sheetName val="new_structure_february3"/>
      <sheetName val="COGS_%3"/>
      <sheetName val="OFS_Reda_ASA-Conso3"/>
      <sheetName val="OFS_APG_3"/>
      <sheetName val="OFS_CHG3"/>
      <sheetName val="OFS_BMP3"/>
      <sheetName val="OFS_JKT3"/>
      <sheetName val="OFS_TMV3"/>
      <sheetName val="OFS_ING3"/>
      <sheetName val="OFS_ASA-HQ3"/>
      <sheetName val="OFS_Caltex3"/>
      <sheetName val="RES_GASOL3"/>
      <sheetName val="RES_PET3"/>
      <sheetName val="RES_GAS3"/>
      <sheetName val="RES_EQV3"/>
      <sheetName val="RES_LPG3"/>
      <sheetName val="Field_Costs3"/>
      <sheetName val="Base_de_Datos2"/>
      <sheetName val="DNM_Summary1"/>
      <sheetName val="new%20structure%20february_xls1"/>
      <sheetName val="Master_Data"/>
      <sheetName val="Common_Reason"/>
      <sheetName val="Exchange_Rates_Input"/>
      <sheetName val="Q1_Performance"/>
      <sheetName val="DIR_CTS"/>
      <sheetName val="DIR_FRAC_"/>
      <sheetName val="FILTER LIST"/>
      <sheetName val="Data Base"/>
      <sheetName val="Master Comment"/>
      <sheetName val="ACTION COMMENT"/>
      <sheetName val="0714 MCA MI"/>
      <sheetName val="EAF_AlphaI&amp;II&amp;III"/>
      <sheetName val="Data"/>
      <sheetName val="Data List"/>
      <sheetName val="Master Reason"/>
      <sheetName val="DBM  COLLECTION "/>
      <sheetName val="Statement_(3)"/>
      <sheetName val="Select"/>
      <sheetName val="0714 ABC MI"/>
      <sheetName val="TPG Personnel"/>
      <sheetName val="List - Do not delete"/>
      <sheetName val="Mapping"/>
      <sheetName val="Values"/>
      <sheetName val="RUL Customer Listing"/>
      <sheetName val="Billing Account"/>
      <sheetName val="Dropdowndata base"/>
      <sheetName val="Sheet2"/>
      <sheetName val="Status"/>
      <sheetName val="DropDownLists"/>
      <sheetName val="Master Date"/>
      <sheetName val="Master."/>
      <sheetName val="Status2"/>
      <sheetName val="List"/>
      <sheetName val="Nine02"/>
      <sheetName val="Controller"/>
      <sheetName val="Packages equipment"/>
      <sheetName val="Equipment standard rate"/>
      <sheetName val="OFS_TOTAL5"/>
      <sheetName val="Geco_&amp;_Sedco4"/>
      <sheetName val="PL_HQ_Template4"/>
      <sheetName val="PL_HQ_workings4"/>
      <sheetName val="RES_Marine4"/>
      <sheetName val="RES_Land4"/>
      <sheetName val="RD_Excl_Camco4"/>
      <sheetName val="RD_DW4"/>
      <sheetName val="RD_AN4"/>
      <sheetName val="RD_TS4"/>
      <sheetName val="Camco_WCP4"/>
      <sheetName val="Camco_DB4"/>
      <sheetName val="Camco_WI4"/>
      <sheetName val="RM_GQ4"/>
      <sheetName val="RM_PP4"/>
      <sheetName val="RM_IP4"/>
      <sheetName val="RM_HR4"/>
      <sheetName val="OFS_HQ4"/>
      <sheetName val="RES_HQ4"/>
      <sheetName val="REW_HQ_4"/>
      <sheetName val="RD_HQ_4"/>
      <sheetName val="CAM_HQ4"/>
      <sheetName val="RM_HQ4"/>
      <sheetName val="DS_HQ4"/>
      <sheetName val="MFG_HQ4"/>
      <sheetName val="OFS_Elims4"/>
      <sheetName val="OFS_excl_WG4"/>
      <sheetName val="NAM_4"/>
      <sheetName val="LAM_4"/>
      <sheetName val="OFS_incl_WG4"/>
      <sheetName val="Project_Summary4"/>
      <sheetName val="Project_Costs4"/>
      <sheetName val="P&amp;L_'084"/>
      <sheetName val="Incremental_Production4"/>
      <sheetName val="Discounted_Cashflow4"/>
      <sheetName val="SLB_Surplus_Minus4"/>
      <sheetName val="Cost_Amortise4"/>
      <sheetName val="Rem__Calc4"/>
      <sheetName val="Discount_rate4"/>
      <sheetName val="Other_Assets4"/>
      <sheetName val="Proj__Cost4"/>
      <sheetName val="Inc__Oil_Calc_4"/>
      <sheetName val="Sum_yrly4"/>
      <sheetName val="OFS_Consl_4"/>
      <sheetName val="IPM_ConsL_4"/>
      <sheetName val="Perf__Oil4"/>
      <sheetName val="IPM_-Elim4"/>
      <sheetName val="OFS_Segments4"/>
      <sheetName val="IPM_TP4"/>
      <sheetName val="SIS_ONG4"/>
      <sheetName val="_SIS_PRD4"/>
      <sheetName val="WSV_Cem_4"/>
      <sheetName val="_D_&amp;_M4"/>
      <sheetName val="_Art_Lift4"/>
      <sheetName val="Compl_4"/>
      <sheetName val="Resumen_Conciliación4"/>
      <sheetName val="NAM_RevNet4"/>
      <sheetName val="IC_COST4"/>
      <sheetName val="TF_Set4"/>
      <sheetName val="Analysis_I4"/>
      <sheetName val="new_structure_february4"/>
      <sheetName val="COGS_%4"/>
      <sheetName val="OFS_Reda_ASA-Conso4"/>
      <sheetName val="OFS_APG_4"/>
      <sheetName val="OFS_CHG4"/>
      <sheetName val="OFS_BMP4"/>
      <sheetName val="OFS_JKT4"/>
      <sheetName val="OFS_TMV4"/>
      <sheetName val="OFS_ING4"/>
      <sheetName val="OFS_ASA-HQ4"/>
      <sheetName val="OFS_Caltex4"/>
      <sheetName val="RES_GASOL4"/>
      <sheetName val="RES_PET4"/>
      <sheetName val="RES_GAS4"/>
      <sheetName val="RES_EQV4"/>
      <sheetName val="RES_LPG4"/>
      <sheetName val="Field_Costs4"/>
      <sheetName val="Base_de_Datos3"/>
      <sheetName val="DNM_Summary2"/>
      <sheetName val="new%20structure%20february_xls2"/>
      <sheetName val="Master_Data1"/>
      <sheetName val="Common_Reason1"/>
      <sheetName val="Exchange_Rates_Input1"/>
      <sheetName val="Q1_Performance1"/>
      <sheetName val="DIR_CTS1"/>
      <sheetName val="DIR_FRAC_1"/>
      <sheetName val="Data_Base"/>
      <sheetName val="FILTER_LIST"/>
      <sheetName val="Comment_Master"/>
      <sheetName val="Intercompany file"/>
      <sheetName val="OFS_TOTAL12"/>
      <sheetName val="Geco_&amp;_Sedco11"/>
      <sheetName val="PL_HQ_Template11"/>
      <sheetName val="PL_HQ_workings11"/>
      <sheetName val="RES_Marine11"/>
      <sheetName val="RES_Land11"/>
      <sheetName val="RD_Excl_Camco11"/>
      <sheetName val="RD_DW11"/>
      <sheetName val="RD_AN11"/>
      <sheetName val="RD_TS11"/>
      <sheetName val="Camco_WCP11"/>
      <sheetName val="Camco_DB11"/>
      <sheetName val="Camco_WI11"/>
      <sheetName val="RM_GQ11"/>
      <sheetName val="RM_PP11"/>
      <sheetName val="RM_IP11"/>
      <sheetName val="RM_HR11"/>
      <sheetName val="OFS_HQ11"/>
      <sheetName val="RES_HQ11"/>
      <sheetName val="REW_HQ_11"/>
      <sheetName val="RD_HQ_11"/>
      <sheetName val="CAM_HQ11"/>
      <sheetName val="RM_HQ11"/>
      <sheetName val="DS_HQ11"/>
      <sheetName val="MFG_HQ11"/>
      <sheetName val="OFS_Elims11"/>
      <sheetName val="OFS_excl_WG11"/>
      <sheetName val="NAM_11"/>
      <sheetName val="LAM_11"/>
      <sheetName val="OFS_incl_WG11"/>
      <sheetName val="Project_Summary11"/>
      <sheetName val="Project_Costs11"/>
      <sheetName val="P&amp;L_'0811"/>
      <sheetName val="Incremental_Production11"/>
      <sheetName val="Discounted_Cashflow11"/>
      <sheetName val="SLB_Surplus_Minus11"/>
      <sheetName val="Cost_Amortise11"/>
      <sheetName val="Rem__Calc11"/>
      <sheetName val="Discount_rate11"/>
      <sheetName val="Other_Assets11"/>
      <sheetName val="Proj__Cost11"/>
      <sheetName val="Inc__Oil_Calc_11"/>
      <sheetName val="Sum_yrly11"/>
      <sheetName val="OFS_Consl_11"/>
      <sheetName val="IPM_ConsL_11"/>
      <sheetName val="Perf__Oil11"/>
      <sheetName val="IPM_-Elim11"/>
      <sheetName val="OFS_Segments11"/>
      <sheetName val="IPM_TP11"/>
      <sheetName val="SIS_ONG11"/>
      <sheetName val="_SIS_PRD11"/>
      <sheetName val="WSV_Cem_11"/>
      <sheetName val="_D_&amp;_M11"/>
      <sheetName val="_Art_Lift11"/>
      <sheetName val="Compl_11"/>
      <sheetName val="Resumen_Conciliación11"/>
      <sheetName val="NAM_RevNet11"/>
      <sheetName val="IC_COST11"/>
      <sheetName val="TF_Set11"/>
      <sheetName val="Analysis_I11"/>
      <sheetName val="new_structure_february11"/>
      <sheetName val="COGS_%11"/>
      <sheetName val="OFS_Reda_ASA-Conso11"/>
      <sheetName val="OFS_APG_11"/>
      <sheetName val="OFS_CHG11"/>
      <sheetName val="OFS_BMP11"/>
      <sheetName val="OFS_JKT11"/>
      <sheetName val="OFS_TMV11"/>
      <sheetName val="OFS_ING11"/>
      <sheetName val="OFS_ASA-HQ11"/>
      <sheetName val="OFS_Caltex11"/>
      <sheetName val="RES_GASOL11"/>
      <sheetName val="RES_PET11"/>
      <sheetName val="RES_GAS11"/>
      <sheetName val="RES_EQV11"/>
      <sheetName val="RES_LPG11"/>
      <sheetName val="Field_Costs11"/>
      <sheetName val="Base_de_Datos10"/>
      <sheetName val="DNM_Summary9"/>
      <sheetName val="new%20structure%20february_xls9"/>
      <sheetName val="Master_Data8"/>
      <sheetName val="Common_Reason8"/>
      <sheetName val="Exchange_Rates_Input8"/>
      <sheetName val="Q1_Performance8"/>
      <sheetName val="DIR_CTS8"/>
      <sheetName val="DIR_FRAC_8"/>
      <sheetName val="Statement_(3)7"/>
      <sheetName val="Data_Base7"/>
      <sheetName val="FILTER_LIST7"/>
      <sheetName val="Data_List6"/>
      <sheetName val="Comment_Master7"/>
      <sheetName val="ACTION_COMMENT6"/>
      <sheetName val="0714_MCA_MI6"/>
      <sheetName val="Master_Comment6"/>
      <sheetName val="Master_Reason6"/>
      <sheetName val="DBM__COLLECTION_6"/>
      <sheetName val="0714_ABC_MI6"/>
      <sheetName val="List_-_Do_not_delete6"/>
      <sheetName val="TPG_Personnel6"/>
      <sheetName val="RUL_Customer_Listing6"/>
      <sheetName val="Billing_Account6"/>
      <sheetName val="Dropdowndata_base6"/>
      <sheetName val="Master_Date6"/>
      <sheetName val="Master_6"/>
      <sheetName val="Packages_equipment6"/>
      <sheetName val="Equipment_standard_rate6"/>
      <sheetName val="OFS_TOTAL7"/>
      <sheetName val="Geco_&amp;_Sedco6"/>
      <sheetName val="PL_HQ_Template6"/>
      <sheetName val="PL_HQ_workings6"/>
      <sheetName val="RES_Marine6"/>
      <sheetName val="RES_Land6"/>
      <sheetName val="RD_Excl_Camco6"/>
      <sheetName val="RD_DW6"/>
      <sheetName val="RD_AN6"/>
      <sheetName val="RD_TS6"/>
      <sheetName val="Camco_WCP6"/>
      <sheetName val="Camco_DB6"/>
      <sheetName val="Camco_WI6"/>
      <sheetName val="RM_GQ6"/>
      <sheetName val="RM_PP6"/>
      <sheetName val="RM_IP6"/>
      <sheetName val="RM_HR6"/>
      <sheetName val="OFS_HQ6"/>
      <sheetName val="RES_HQ6"/>
      <sheetName val="REW_HQ_6"/>
      <sheetName val="RD_HQ_6"/>
      <sheetName val="CAM_HQ6"/>
      <sheetName val="RM_HQ6"/>
      <sheetName val="DS_HQ6"/>
      <sheetName val="MFG_HQ6"/>
      <sheetName val="OFS_Elims6"/>
      <sheetName val="OFS_excl_WG6"/>
      <sheetName val="NAM_6"/>
      <sheetName val="LAM_6"/>
      <sheetName val="OFS_incl_WG6"/>
      <sheetName val="Project_Summary6"/>
      <sheetName val="Project_Costs6"/>
      <sheetName val="P&amp;L_'086"/>
      <sheetName val="Incremental_Production6"/>
      <sheetName val="Discounted_Cashflow6"/>
      <sheetName val="SLB_Surplus_Minus6"/>
      <sheetName val="Cost_Amortise6"/>
      <sheetName val="Rem__Calc6"/>
      <sheetName val="Discount_rate6"/>
      <sheetName val="Other_Assets6"/>
      <sheetName val="Proj__Cost6"/>
      <sheetName val="Inc__Oil_Calc_6"/>
      <sheetName val="Sum_yrly6"/>
      <sheetName val="OFS_Consl_6"/>
      <sheetName val="IPM_ConsL_6"/>
      <sheetName val="Perf__Oil6"/>
      <sheetName val="IPM_-Elim6"/>
      <sheetName val="OFS_Segments6"/>
      <sheetName val="IPM_TP6"/>
      <sheetName val="SIS_ONG6"/>
      <sheetName val="_SIS_PRD6"/>
      <sheetName val="WSV_Cem_6"/>
      <sheetName val="_D_&amp;_M6"/>
      <sheetName val="_Art_Lift6"/>
      <sheetName val="Compl_6"/>
      <sheetName val="Resumen_Conciliación6"/>
      <sheetName val="NAM_RevNet6"/>
      <sheetName val="IC_COST6"/>
      <sheetName val="TF_Set6"/>
      <sheetName val="Analysis_I6"/>
      <sheetName val="new_structure_february6"/>
      <sheetName val="COGS_%6"/>
      <sheetName val="OFS_Reda_ASA-Conso6"/>
      <sheetName val="OFS_APG_6"/>
      <sheetName val="OFS_CHG6"/>
      <sheetName val="OFS_BMP6"/>
      <sheetName val="OFS_JKT6"/>
      <sheetName val="OFS_TMV6"/>
      <sheetName val="OFS_ING6"/>
      <sheetName val="OFS_ASA-HQ6"/>
      <sheetName val="OFS_Caltex6"/>
      <sheetName val="RES_GASOL6"/>
      <sheetName val="RES_PET6"/>
      <sheetName val="RES_GAS6"/>
      <sheetName val="RES_EQV6"/>
      <sheetName val="RES_LPG6"/>
      <sheetName val="Field_Costs6"/>
      <sheetName val="Base_de_Datos5"/>
      <sheetName val="DNM_Summary4"/>
      <sheetName val="new%20structure%20february_xls4"/>
      <sheetName val="Master_Data3"/>
      <sheetName val="Common_Reason3"/>
      <sheetName val="Exchange_Rates_Input3"/>
      <sheetName val="Q1_Performance3"/>
      <sheetName val="DIR_CTS3"/>
      <sheetName val="DIR_FRAC_3"/>
      <sheetName val="Statement_(3)2"/>
      <sheetName val="Data_Base2"/>
      <sheetName val="FILTER_LIST2"/>
      <sheetName val="Data_List1"/>
      <sheetName val="Comment_Master2"/>
      <sheetName val="ACTION_COMMENT1"/>
      <sheetName val="0714_MCA_MI1"/>
      <sheetName val="Master_Comment1"/>
      <sheetName val="Master_Reason1"/>
      <sheetName val="DBM__COLLECTION_1"/>
      <sheetName val="0714_ABC_MI1"/>
      <sheetName val="List_-_Do_not_delete1"/>
      <sheetName val="TPG_Personnel1"/>
      <sheetName val="RUL_Customer_Listing1"/>
      <sheetName val="Billing_Account1"/>
      <sheetName val="Dropdowndata_base1"/>
      <sheetName val="Master_Date1"/>
      <sheetName val="Master_1"/>
      <sheetName val="Packages_equipment1"/>
      <sheetName val="Equipment_standard_rate1"/>
      <sheetName val="OFS_TOTAL6"/>
      <sheetName val="Geco_&amp;_Sedco5"/>
      <sheetName val="PL_HQ_Template5"/>
      <sheetName val="PL_HQ_workings5"/>
      <sheetName val="RES_Marine5"/>
      <sheetName val="RES_Land5"/>
      <sheetName val="RD_Excl_Camco5"/>
      <sheetName val="RD_DW5"/>
      <sheetName val="RD_AN5"/>
      <sheetName val="RD_TS5"/>
      <sheetName val="Camco_WCP5"/>
      <sheetName val="Camco_DB5"/>
      <sheetName val="Camco_WI5"/>
      <sheetName val="RM_GQ5"/>
      <sheetName val="RM_PP5"/>
      <sheetName val="RM_IP5"/>
      <sheetName val="RM_HR5"/>
      <sheetName val="OFS_HQ5"/>
      <sheetName val="RES_HQ5"/>
      <sheetName val="REW_HQ_5"/>
      <sheetName val="RD_HQ_5"/>
      <sheetName val="CAM_HQ5"/>
      <sheetName val="RM_HQ5"/>
      <sheetName val="DS_HQ5"/>
      <sheetName val="MFG_HQ5"/>
      <sheetName val="OFS_Elims5"/>
      <sheetName val="OFS_excl_WG5"/>
      <sheetName val="NAM_5"/>
      <sheetName val="LAM_5"/>
      <sheetName val="OFS_incl_WG5"/>
      <sheetName val="Project_Summary5"/>
      <sheetName val="Project_Costs5"/>
      <sheetName val="P&amp;L_'085"/>
      <sheetName val="Incremental_Production5"/>
      <sheetName val="Discounted_Cashflow5"/>
      <sheetName val="SLB_Surplus_Minus5"/>
      <sheetName val="Cost_Amortise5"/>
      <sheetName val="Rem__Calc5"/>
      <sheetName val="Discount_rate5"/>
      <sheetName val="Other_Assets5"/>
      <sheetName val="Proj__Cost5"/>
      <sheetName val="Inc__Oil_Calc_5"/>
      <sheetName val="Sum_yrly5"/>
      <sheetName val="OFS_Consl_5"/>
      <sheetName val="IPM_ConsL_5"/>
      <sheetName val="Perf__Oil5"/>
      <sheetName val="IPM_-Elim5"/>
      <sheetName val="OFS_Segments5"/>
      <sheetName val="IPM_TP5"/>
      <sheetName val="SIS_ONG5"/>
      <sheetName val="_SIS_PRD5"/>
      <sheetName val="WSV_Cem_5"/>
      <sheetName val="_D_&amp;_M5"/>
      <sheetName val="_Art_Lift5"/>
      <sheetName val="Compl_5"/>
      <sheetName val="Resumen_Conciliación5"/>
      <sheetName val="NAM_RevNet5"/>
      <sheetName val="IC_COST5"/>
      <sheetName val="TF_Set5"/>
      <sheetName val="Analysis_I5"/>
      <sheetName val="new_structure_february5"/>
      <sheetName val="COGS_%5"/>
      <sheetName val="OFS_Reda_ASA-Conso5"/>
      <sheetName val="OFS_APG_5"/>
      <sheetName val="OFS_CHG5"/>
      <sheetName val="OFS_BMP5"/>
      <sheetName val="OFS_JKT5"/>
      <sheetName val="OFS_TMV5"/>
      <sheetName val="OFS_ING5"/>
      <sheetName val="OFS_ASA-HQ5"/>
      <sheetName val="OFS_Caltex5"/>
      <sheetName val="RES_GASOL5"/>
      <sheetName val="RES_PET5"/>
      <sheetName val="RES_GAS5"/>
      <sheetName val="RES_EQV5"/>
      <sheetName val="RES_LPG5"/>
      <sheetName val="Field_Costs5"/>
      <sheetName val="Base_de_Datos4"/>
      <sheetName val="DNM_Summary3"/>
      <sheetName val="new%20structure%20february_xls3"/>
      <sheetName val="Master_Data2"/>
      <sheetName val="Common_Reason2"/>
      <sheetName val="Exchange_Rates_Input2"/>
      <sheetName val="Q1_Performance2"/>
      <sheetName val="DIR_CTS2"/>
      <sheetName val="DIR_FRAC_2"/>
      <sheetName val="Statement_(3)1"/>
      <sheetName val="Data_Base1"/>
      <sheetName val="FILTER_LIST1"/>
      <sheetName val="Data_List"/>
      <sheetName val="Comment_Master1"/>
      <sheetName val="ACTION_COMMENT"/>
      <sheetName val="0714_MCA_MI"/>
      <sheetName val="Master_Comment"/>
      <sheetName val="Master_Reason"/>
      <sheetName val="DBM__COLLECTION_"/>
      <sheetName val="0714_ABC_MI"/>
      <sheetName val="List_-_Do_not_delete"/>
      <sheetName val="TPG_Personnel"/>
      <sheetName val="RUL_Customer_Listing"/>
      <sheetName val="Billing_Account"/>
      <sheetName val="Dropdowndata_base"/>
      <sheetName val="Master_Date"/>
      <sheetName val="Master_"/>
      <sheetName val="Packages_equipment"/>
      <sheetName val="Equipment_standard_rate"/>
      <sheetName val="OFS_TOTAL8"/>
      <sheetName val="Geco_&amp;_Sedco7"/>
      <sheetName val="PL_HQ_Template7"/>
      <sheetName val="PL_HQ_workings7"/>
      <sheetName val="RES_Marine7"/>
      <sheetName val="RES_Land7"/>
      <sheetName val="RD_Excl_Camco7"/>
      <sheetName val="RD_DW7"/>
      <sheetName val="RD_AN7"/>
      <sheetName val="RD_TS7"/>
      <sheetName val="Camco_WCP7"/>
      <sheetName val="Camco_DB7"/>
      <sheetName val="Camco_WI7"/>
      <sheetName val="RM_GQ7"/>
      <sheetName val="RM_PP7"/>
      <sheetName val="RM_IP7"/>
      <sheetName val="RM_HR7"/>
      <sheetName val="OFS_HQ7"/>
      <sheetName val="RES_HQ7"/>
      <sheetName val="REW_HQ_7"/>
      <sheetName val="RD_HQ_7"/>
      <sheetName val="CAM_HQ7"/>
      <sheetName val="RM_HQ7"/>
      <sheetName val="DS_HQ7"/>
      <sheetName val="MFG_HQ7"/>
      <sheetName val="OFS_Elims7"/>
      <sheetName val="OFS_excl_WG7"/>
      <sheetName val="NAM_7"/>
      <sheetName val="LAM_7"/>
      <sheetName val="OFS_incl_WG7"/>
      <sheetName val="Project_Summary7"/>
      <sheetName val="Project_Costs7"/>
      <sheetName val="P&amp;L_'087"/>
      <sheetName val="Incremental_Production7"/>
      <sheetName val="Discounted_Cashflow7"/>
      <sheetName val="SLB_Surplus_Minus7"/>
      <sheetName val="Cost_Amortise7"/>
      <sheetName val="Rem__Calc7"/>
      <sheetName val="Discount_rate7"/>
      <sheetName val="Other_Assets7"/>
      <sheetName val="Proj__Cost7"/>
      <sheetName val="Inc__Oil_Calc_7"/>
      <sheetName val="Sum_yrly7"/>
      <sheetName val="OFS_Consl_7"/>
      <sheetName val="IPM_ConsL_7"/>
      <sheetName val="Perf__Oil7"/>
      <sheetName val="IPM_-Elim7"/>
      <sheetName val="OFS_Segments7"/>
      <sheetName val="IPM_TP7"/>
      <sheetName val="SIS_ONG7"/>
      <sheetName val="_SIS_PRD7"/>
      <sheetName val="WSV_Cem_7"/>
      <sheetName val="_D_&amp;_M7"/>
      <sheetName val="_Art_Lift7"/>
      <sheetName val="Compl_7"/>
      <sheetName val="Resumen_Conciliación7"/>
      <sheetName val="NAM_RevNet7"/>
      <sheetName val="IC_COST7"/>
      <sheetName val="TF_Set7"/>
      <sheetName val="Analysis_I7"/>
      <sheetName val="new_structure_february7"/>
      <sheetName val="COGS_%7"/>
      <sheetName val="OFS_Reda_ASA-Conso7"/>
      <sheetName val="OFS_APG_7"/>
      <sheetName val="OFS_CHG7"/>
      <sheetName val="OFS_BMP7"/>
      <sheetName val="OFS_JKT7"/>
      <sheetName val="OFS_TMV7"/>
      <sheetName val="OFS_ING7"/>
      <sheetName val="OFS_ASA-HQ7"/>
      <sheetName val="OFS_Caltex7"/>
      <sheetName val="RES_GASOL7"/>
      <sheetName val="RES_PET7"/>
      <sheetName val="RES_GAS7"/>
      <sheetName val="RES_EQV7"/>
      <sheetName val="RES_LPG7"/>
      <sheetName val="Field_Costs7"/>
      <sheetName val="Base_de_Datos6"/>
      <sheetName val="DNM_Summary5"/>
      <sheetName val="new%20structure%20february_xls5"/>
      <sheetName val="Master_Data4"/>
      <sheetName val="Common_Reason4"/>
      <sheetName val="Exchange_Rates_Input4"/>
      <sheetName val="Q1_Performance4"/>
      <sheetName val="DIR_CTS4"/>
      <sheetName val="DIR_FRAC_4"/>
      <sheetName val="Statement_(3)3"/>
      <sheetName val="Data_Base3"/>
      <sheetName val="FILTER_LIST3"/>
      <sheetName val="Data_List2"/>
      <sheetName val="Comment_Master3"/>
      <sheetName val="ACTION_COMMENT2"/>
      <sheetName val="0714_MCA_MI2"/>
      <sheetName val="Master_Comment2"/>
      <sheetName val="Master_Reason2"/>
      <sheetName val="DBM__COLLECTION_2"/>
      <sheetName val="0714_ABC_MI2"/>
      <sheetName val="List_-_Do_not_delete2"/>
      <sheetName val="TPG_Personnel2"/>
      <sheetName val="RUL_Customer_Listing2"/>
      <sheetName val="Billing_Account2"/>
      <sheetName val="Dropdowndata_base2"/>
      <sheetName val="Master_Date2"/>
      <sheetName val="Master_2"/>
      <sheetName val="Packages_equipment2"/>
      <sheetName val="Equipment_standard_rate2"/>
      <sheetName val="OFS_TOTAL10"/>
      <sheetName val="Geco_&amp;_Sedco9"/>
      <sheetName val="PL_HQ_Template9"/>
      <sheetName val="PL_HQ_workings9"/>
      <sheetName val="RES_Marine9"/>
      <sheetName val="RES_Land9"/>
      <sheetName val="RD_Excl_Camco9"/>
      <sheetName val="RD_DW9"/>
      <sheetName val="RD_AN9"/>
      <sheetName val="RD_TS9"/>
      <sheetName val="Camco_WCP9"/>
      <sheetName val="Camco_DB9"/>
      <sheetName val="Camco_WI9"/>
      <sheetName val="RM_GQ9"/>
      <sheetName val="RM_PP9"/>
      <sheetName val="RM_IP9"/>
      <sheetName val="RM_HR9"/>
      <sheetName val="OFS_HQ9"/>
      <sheetName val="RES_HQ9"/>
      <sheetName val="REW_HQ_9"/>
      <sheetName val="RD_HQ_9"/>
      <sheetName val="CAM_HQ9"/>
      <sheetName val="RM_HQ9"/>
      <sheetName val="DS_HQ9"/>
      <sheetName val="MFG_HQ9"/>
      <sheetName val="OFS_Elims9"/>
      <sheetName val="OFS_excl_WG9"/>
      <sheetName val="NAM_9"/>
      <sheetName val="LAM_9"/>
      <sheetName val="OFS_incl_WG9"/>
      <sheetName val="Project_Summary9"/>
      <sheetName val="Project_Costs9"/>
      <sheetName val="P&amp;L_'089"/>
      <sheetName val="Incremental_Production9"/>
      <sheetName val="Discounted_Cashflow9"/>
      <sheetName val="SLB_Surplus_Minus9"/>
      <sheetName val="Cost_Amortise9"/>
      <sheetName val="Rem__Calc9"/>
      <sheetName val="Discount_rate9"/>
      <sheetName val="Other_Assets9"/>
      <sheetName val="Proj__Cost9"/>
      <sheetName val="Inc__Oil_Calc_9"/>
      <sheetName val="Sum_yrly9"/>
      <sheetName val="OFS_Consl_9"/>
      <sheetName val="IPM_ConsL_9"/>
      <sheetName val="Perf__Oil9"/>
      <sheetName val="IPM_-Elim9"/>
      <sheetName val="OFS_Segments9"/>
      <sheetName val="IPM_TP9"/>
      <sheetName val="SIS_ONG9"/>
      <sheetName val="_SIS_PRD9"/>
      <sheetName val="WSV_Cem_9"/>
      <sheetName val="_D_&amp;_M9"/>
      <sheetName val="_Art_Lift9"/>
      <sheetName val="Compl_9"/>
      <sheetName val="Resumen_Conciliación9"/>
      <sheetName val="NAM_RevNet9"/>
      <sheetName val="IC_COST9"/>
      <sheetName val="TF_Set9"/>
      <sheetName val="Analysis_I9"/>
      <sheetName val="new_structure_february9"/>
      <sheetName val="COGS_%9"/>
      <sheetName val="OFS_Reda_ASA-Conso9"/>
      <sheetName val="OFS_APG_9"/>
      <sheetName val="OFS_CHG9"/>
      <sheetName val="OFS_BMP9"/>
      <sheetName val="OFS_JKT9"/>
      <sheetName val="OFS_TMV9"/>
      <sheetName val="OFS_ING9"/>
      <sheetName val="OFS_ASA-HQ9"/>
      <sheetName val="OFS_Caltex9"/>
      <sheetName val="RES_GASOL9"/>
      <sheetName val="RES_PET9"/>
      <sheetName val="RES_GAS9"/>
      <sheetName val="RES_EQV9"/>
      <sheetName val="RES_LPG9"/>
      <sheetName val="Field_Costs9"/>
      <sheetName val="Base_de_Datos8"/>
      <sheetName val="DNM_Summary7"/>
      <sheetName val="new%20structure%20february_xls7"/>
      <sheetName val="Master_Data6"/>
      <sheetName val="Common_Reason6"/>
      <sheetName val="Exchange_Rates_Input6"/>
      <sheetName val="Q1_Performance6"/>
      <sheetName val="DIR_CTS6"/>
      <sheetName val="DIR_FRAC_6"/>
      <sheetName val="Statement_(3)5"/>
      <sheetName val="Data_Base5"/>
      <sheetName val="FILTER_LIST5"/>
      <sheetName val="Data_List4"/>
      <sheetName val="Comment_Master5"/>
      <sheetName val="ACTION_COMMENT4"/>
      <sheetName val="0714_MCA_MI4"/>
      <sheetName val="Master_Comment4"/>
      <sheetName val="Master_Reason4"/>
      <sheetName val="DBM__COLLECTION_4"/>
      <sheetName val="0714_ABC_MI4"/>
      <sheetName val="List_-_Do_not_delete4"/>
      <sheetName val="TPG_Personnel4"/>
      <sheetName val="RUL_Customer_Listing4"/>
      <sheetName val="Billing_Account4"/>
      <sheetName val="Dropdowndata_base4"/>
      <sheetName val="Master_Date4"/>
      <sheetName val="Master_4"/>
      <sheetName val="Packages_equipment4"/>
      <sheetName val="Equipment_standard_rate4"/>
      <sheetName val="OFS_TOTAL9"/>
      <sheetName val="Geco_&amp;_Sedco8"/>
      <sheetName val="PL_HQ_Template8"/>
      <sheetName val="PL_HQ_workings8"/>
      <sheetName val="RES_Marine8"/>
      <sheetName val="RES_Land8"/>
      <sheetName val="RD_Excl_Camco8"/>
      <sheetName val="RD_DW8"/>
      <sheetName val="RD_AN8"/>
      <sheetName val="RD_TS8"/>
      <sheetName val="Camco_WCP8"/>
      <sheetName val="Camco_DB8"/>
      <sheetName val="Camco_WI8"/>
      <sheetName val="RM_GQ8"/>
      <sheetName val="RM_PP8"/>
      <sheetName val="RM_IP8"/>
      <sheetName val="RM_HR8"/>
      <sheetName val="OFS_HQ8"/>
      <sheetName val="RES_HQ8"/>
      <sheetName val="REW_HQ_8"/>
      <sheetName val="RD_HQ_8"/>
      <sheetName val="CAM_HQ8"/>
      <sheetName val="RM_HQ8"/>
      <sheetName val="DS_HQ8"/>
      <sheetName val="MFG_HQ8"/>
      <sheetName val="OFS_Elims8"/>
      <sheetName val="OFS_excl_WG8"/>
      <sheetName val="NAM_8"/>
      <sheetName val="LAM_8"/>
      <sheetName val="OFS_incl_WG8"/>
      <sheetName val="Project_Summary8"/>
      <sheetName val="Project_Costs8"/>
      <sheetName val="P&amp;L_'088"/>
      <sheetName val="Incremental_Production8"/>
      <sheetName val="Discounted_Cashflow8"/>
      <sheetName val="SLB_Surplus_Minus8"/>
      <sheetName val="Cost_Amortise8"/>
      <sheetName val="Rem__Calc8"/>
      <sheetName val="Discount_rate8"/>
      <sheetName val="Other_Assets8"/>
      <sheetName val="Proj__Cost8"/>
      <sheetName val="Inc__Oil_Calc_8"/>
      <sheetName val="Sum_yrly8"/>
      <sheetName val="OFS_Consl_8"/>
      <sheetName val="IPM_ConsL_8"/>
      <sheetName val="Perf__Oil8"/>
      <sheetName val="IPM_-Elim8"/>
      <sheetName val="OFS_Segments8"/>
      <sheetName val="IPM_TP8"/>
      <sheetName val="SIS_ONG8"/>
      <sheetName val="_SIS_PRD8"/>
      <sheetName val="WSV_Cem_8"/>
      <sheetName val="_D_&amp;_M8"/>
      <sheetName val="_Art_Lift8"/>
      <sheetName val="Compl_8"/>
      <sheetName val="Resumen_Conciliación8"/>
      <sheetName val="NAM_RevNet8"/>
      <sheetName val="IC_COST8"/>
      <sheetName val="TF_Set8"/>
      <sheetName val="Analysis_I8"/>
      <sheetName val="new_structure_february8"/>
      <sheetName val="COGS_%8"/>
      <sheetName val="OFS_Reda_ASA-Conso8"/>
      <sheetName val="OFS_APG_8"/>
      <sheetName val="OFS_CHG8"/>
      <sheetName val="OFS_BMP8"/>
      <sheetName val="OFS_JKT8"/>
      <sheetName val="OFS_TMV8"/>
      <sheetName val="OFS_ING8"/>
      <sheetName val="OFS_ASA-HQ8"/>
      <sheetName val="OFS_Caltex8"/>
      <sheetName val="RES_GASOL8"/>
      <sheetName val="RES_PET8"/>
      <sheetName val="RES_GAS8"/>
      <sheetName val="RES_EQV8"/>
      <sheetName val="RES_LPG8"/>
      <sheetName val="Field_Costs8"/>
      <sheetName val="Base_de_Datos7"/>
      <sheetName val="DNM_Summary6"/>
      <sheetName val="new%20structure%20february_xls6"/>
      <sheetName val="Master_Data5"/>
      <sheetName val="Common_Reason5"/>
      <sheetName val="Exchange_Rates_Input5"/>
      <sheetName val="Q1_Performance5"/>
      <sheetName val="DIR_CTS5"/>
      <sheetName val="DIR_FRAC_5"/>
      <sheetName val="Statement_(3)4"/>
      <sheetName val="Data_Base4"/>
      <sheetName val="FILTER_LIST4"/>
      <sheetName val="Data_List3"/>
      <sheetName val="Comment_Master4"/>
      <sheetName val="ACTION_COMMENT3"/>
      <sheetName val="0714_MCA_MI3"/>
      <sheetName val="Master_Comment3"/>
      <sheetName val="Master_Reason3"/>
      <sheetName val="DBM__COLLECTION_3"/>
      <sheetName val="0714_ABC_MI3"/>
      <sheetName val="List_-_Do_not_delete3"/>
      <sheetName val="TPG_Personnel3"/>
      <sheetName val="RUL_Customer_Listing3"/>
      <sheetName val="Billing_Account3"/>
      <sheetName val="Dropdowndata_base3"/>
      <sheetName val="Master_Date3"/>
      <sheetName val="Master_3"/>
      <sheetName val="Packages_equipment3"/>
      <sheetName val="Equipment_standard_rate3"/>
      <sheetName val="OFS_TOTAL11"/>
      <sheetName val="Geco_&amp;_Sedco10"/>
      <sheetName val="PL_HQ_Template10"/>
      <sheetName val="PL_HQ_workings10"/>
      <sheetName val="RES_Marine10"/>
      <sheetName val="RES_Land10"/>
      <sheetName val="RD_Excl_Camco10"/>
      <sheetName val="RD_DW10"/>
      <sheetName val="RD_AN10"/>
      <sheetName val="RD_TS10"/>
      <sheetName val="Camco_WCP10"/>
      <sheetName val="Camco_DB10"/>
      <sheetName val="Camco_WI10"/>
      <sheetName val="RM_GQ10"/>
      <sheetName val="RM_PP10"/>
      <sheetName val="RM_IP10"/>
      <sheetName val="RM_HR10"/>
      <sheetName val="OFS_HQ10"/>
      <sheetName val="RES_HQ10"/>
      <sheetName val="REW_HQ_10"/>
      <sheetName val="RD_HQ_10"/>
      <sheetName val="CAM_HQ10"/>
      <sheetName val="RM_HQ10"/>
      <sheetName val="DS_HQ10"/>
      <sheetName val="MFG_HQ10"/>
      <sheetName val="OFS_Elims10"/>
      <sheetName val="OFS_excl_WG10"/>
      <sheetName val="NAM_10"/>
      <sheetName val="LAM_10"/>
      <sheetName val="OFS_incl_WG10"/>
      <sheetName val="Project_Summary10"/>
      <sheetName val="Project_Costs10"/>
      <sheetName val="P&amp;L_'0810"/>
      <sheetName val="Incremental_Production10"/>
      <sheetName val="Discounted_Cashflow10"/>
      <sheetName val="SLB_Surplus_Minus10"/>
      <sheetName val="Cost_Amortise10"/>
      <sheetName val="Rem__Calc10"/>
      <sheetName val="Discount_rate10"/>
      <sheetName val="Other_Assets10"/>
      <sheetName val="Proj__Cost10"/>
      <sheetName val="Inc__Oil_Calc_10"/>
      <sheetName val="Sum_yrly10"/>
      <sheetName val="OFS_Consl_10"/>
      <sheetName val="IPM_ConsL_10"/>
      <sheetName val="Perf__Oil10"/>
      <sheetName val="IPM_-Elim10"/>
      <sheetName val="OFS_Segments10"/>
      <sheetName val="IPM_TP10"/>
      <sheetName val="SIS_ONG10"/>
      <sheetName val="_SIS_PRD10"/>
      <sheetName val="WSV_Cem_10"/>
      <sheetName val="_D_&amp;_M10"/>
      <sheetName val="_Art_Lift10"/>
      <sheetName val="Compl_10"/>
      <sheetName val="Resumen_Conciliación10"/>
      <sheetName val="NAM_RevNet10"/>
      <sheetName val="IC_COST10"/>
      <sheetName val="TF_Set10"/>
      <sheetName val="Analysis_I10"/>
      <sheetName val="new_structure_february10"/>
      <sheetName val="COGS_%10"/>
      <sheetName val="OFS_Reda_ASA-Conso10"/>
      <sheetName val="OFS_APG_10"/>
      <sheetName val="OFS_CHG10"/>
      <sheetName val="OFS_BMP10"/>
      <sheetName val="OFS_JKT10"/>
      <sheetName val="OFS_TMV10"/>
      <sheetName val="OFS_ING10"/>
      <sheetName val="OFS_ASA-HQ10"/>
      <sheetName val="OFS_Caltex10"/>
      <sheetName val="RES_GASOL10"/>
      <sheetName val="RES_PET10"/>
      <sheetName val="RES_GAS10"/>
      <sheetName val="RES_EQV10"/>
      <sheetName val="RES_LPG10"/>
      <sheetName val="Field_Costs10"/>
      <sheetName val="Base_de_Datos9"/>
      <sheetName val="DNM_Summary8"/>
      <sheetName val="new%20structure%20february_xls8"/>
      <sheetName val="Master_Data7"/>
      <sheetName val="Common_Reason7"/>
      <sheetName val="Exchange_Rates_Input7"/>
      <sheetName val="Q1_Performance7"/>
      <sheetName val="DIR_CTS7"/>
      <sheetName val="DIR_FRAC_7"/>
      <sheetName val="Statement_(3)6"/>
      <sheetName val="Data_Base6"/>
      <sheetName val="FILTER_LIST6"/>
      <sheetName val="Data_List5"/>
      <sheetName val="Comment_Master6"/>
      <sheetName val="ACTION_COMMENT5"/>
      <sheetName val="0714_MCA_MI5"/>
      <sheetName val="Master_Comment5"/>
      <sheetName val="Master_Reason5"/>
      <sheetName val="DBM__COLLECTION_5"/>
      <sheetName val="0714_ABC_MI5"/>
      <sheetName val="List_-_Do_not_delete5"/>
      <sheetName val="TPG_Personnel5"/>
      <sheetName val="RUL_Customer_Listing5"/>
      <sheetName val="Billing_Account5"/>
      <sheetName val="Dropdowndata_base5"/>
      <sheetName val="Master_Date5"/>
      <sheetName val="Master_5"/>
      <sheetName val="Packages_equipment5"/>
      <sheetName val="Equipment_standard_rate5"/>
      <sheetName val="INPUT"/>
      <sheetName val="LAN"/>
      <sheetName val="Лист1"/>
      <sheetName val="Details"/>
      <sheetName val="Master Comments"/>
      <sheetName val="Apr Data"/>
      <sheetName val="OFS_TOTAL13"/>
      <sheetName val="Geco_&amp;_Sedco12"/>
      <sheetName val="PL_HQ_Template12"/>
      <sheetName val="PL_HQ_workings12"/>
      <sheetName val="RES_Marine12"/>
      <sheetName val="RES_Land12"/>
      <sheetName val="RD_Excl_Camco12"/>
      <sheetName val="RD_DW12"/>
      <sheetName val="RD_AN12"/>
      <sheetName val="RD_TS12"/>
      <sheetName val="Camco_WCP12"/>
      <sheetName val="Camco_DB12"/>
      <sheetName val="Camco_WI12"/>
      <sheetName val="RM_GQ12"/>
      <sheetName val="RM_PP12"/>
      <sheetName val="RM_IP12"/>
      <sheetName val="RM_HR12"/>
      <sheetName val="OFS_HQ12"/>
      <sheetName val="RES_HQ12"/>
      <sheetName val="REW_HQ_12"/>
      <sheetName val="RD_HQ_12"/>
      <sheetName val="CAM_HQ12"/>
      <sheetName val="RM_HQ12"/>
      <sheetName val="DS_HQ12"/>
      <sheetName val="MFG_HQ12"/>
      <sheetName val="OFS_Elims12"/>
      <sheetName val="OFS_excl_WG12"/>
      <sheetName val="NAM_12"/>
      <sheetName val="LAM_12"/>
      <sheetName val="OFS_incl_WG12"/>
      <sheetName val="Project_Summary12"/>
      <sheetName val="Project_Costs12"/>
      <sheetName val="P&amp;L_'0812"/>
      <sheetName val="Incremental_Production12"/>
      <sheetName val="Discounted_Cashflow12"/>
      <sheetName val="SLB_Surplus_Minus12"/>
      <sheetName val="Cost_Amortise12"/>
      <sheetName val="Rem__Calc12"/>
      <sheetName val="Discount_rate12"/>
      <sheetName val="Other_Assets12"/>
      <sheetName val="Proj__Cost12"/>
      <sheetName val="Inc__Oil_Calc_12"/>
      <sheetName val="Sum_yrly12"/>
      <sheetName val="OFS_Consl_12"/>
      <sheetName val="IPM_ConsL_12"/>
      <sheetName val="Perf__Oil12"/>
      <sheetName val="IPM_-Elim12"/>
      <sheetName val="OFS_Segments12"/>
      <sheetName val="IPM_TP12"/>
      <sheetName val="SIS_ONG12"/>
      <sheetName val="_SIS_PRD12"/>
      <sheetName val="WSV_Cem_12"/>
      <sheetName val="_D_&amp;_M12"/>
      <sheetName val="_Art_Lift12"/>
      <sheetName val="Compl_12"/>
      <sheetName val="Resumen_Conciliación12"/>
      <sheetName val="NAM_RevNet12"/>
      <sheetName val="IC_COST12"/>
      <sheetName val="TF_Set12"/>
      <sheetName val="Analysis_I12"/>
      <sheetName val="new_structure_february12"/>
      <sheetName val="COGS_%12"/>
      <sheetName val="OFS_Reda_ASA-Conso12"/>
      <sheetName val="OFS_APG_12"/>
      <sheetName val="OFS_CHG12"/>
      <sheetName val="OFS_BMP12"/>
      <sheetName val="OFS_JKT12"/>
      <sheetName val="OFS_TMV12"/>
      <sheetName val="OFS_ING12"/>
      <sheetName val="OFS_ASA-HQ12"/>
      <sheetName val="OFS_Caltex12"/>
      <sheetName val="RES_GASOL12"/>
      <sheetName val="RES_PET12"/>
      <sheetName val="RES_GAS12"/>
      <sheetName val="RES_EQV12"/>
      <sheetName val="RES_LPG12"/>
      <sheetName val="Field_Costs12"/>
      <sheetName val="Base_de_Datos11"/>
      <sheetName val="DNM_Summary10"/>
      <sheetName val="new%20structure%20february_xl10"/>
      <sheetName val="Master_Data9"/>
      <sheetName val="Common_Reason9"/>
      <sheetName val="Exchange_Rates_Input9"/>
      <sheetName val="Q1_Performance9"/>
      <sheetName val="DIR_CTS9"/>
      <sheetName val="DIR_FRAC_9"/>
      <sheetName val="Statement_(3)8"/>
      <sheetName val="Comment_Master8"/>
      <sheetName val="Data_Base8"/>
      <sheetName val="FILTER_LIST8"/>
      <sheetName val="ACTION_COMMENT7"/>
      <sheetName val="0714_MCA_MI7"/>
      <sheetName val="Master_Reason7"/>
      <sheetName val="Master_Comment7"/>
      <sheetName val="Data_List7"/>
      <sheetName val="0714_ABC_MI7"/>
      <sheetName val="DBM__COLLECTION_7"/>
      <sheetName val="TPG_Personnel7"/>
      <sheetName val="RUL_Customer_Listing7"/>
      <sheetName val="List_-_Do_not_delete7"/>
      <sheetName val="Dropdowndata_base7"/>
      <sheetName val="Billing_Account7"/>
      <sheetName val="Master_Date7"/>
      <sheetName val="Master_7"/>
      <sheetName val="Packages_equipment7"/>
      <sheetName val="Equipment_standard_rate7"/>
      <sheetName val="Intercompany_file"/>
      <sheetName val="Master_Comments"/>
      <sheetName val="OFS_TOTAL14"/>
      <sheetName val="Geco_&amp;_Sedco13"/>
      <sheetName val="PL_HQ_Template13"/>
      <sheetName val="PL_HQ_workings13"/>
      <sheetName val="RES_Marine13"/>
      <sheetName val="RES_Land13"/>
      <sheetName val="RD_Excl_Camco13"/>
      <sheetName val="RD_DW13"/>
      <sheetName val="RD_AN13"/>
      <sheetName val="RD_TS13"/>
      <sheetName val="Camco_WCP13"/>
      <sheetName val="Camco_DB13"/>
      <sheetName val="Camco_WI13"/>
      <sheetName val="RM_GQ13"/>
      <sheetName val="RM_PP13"/>
      <sheetName val="RM_IP13"/>
      <sheetName val="RM_HR13"/>
      <sheetName val="OFS_HQ13"/>
      <sheetName val="RES_HQ13"/>
      <sheetName val="REW_HQ_13"/>
      <sheetName val="RD_HQ_13"/>
      <sheetName val="CAM_HQ13"/>
      <sheetName val="RM_HQ13"/>
      <sheetName val="DS_HQ13"/>
      <sheetName val="MFG_HQ13"/>
      <sheetName val="OFS_Elims13"/>
      <sheetName val="OFS_excl_WG13"/>
      <sheetName val="NAM_13"/>
      <sheetName val="LAM_13"/>
      <sheetName val="OFS_incl_WG13"/>
      <sheetName val="Project_Summary13"/>
      <sheetName val="Project_Costs13"/>
      <sheetName val="P&amp;L_'0813"/>
      <sheetName val="Incremental_Production13"/>
      <sheetName val="Discounted_Cashflow13"/>
      <sheetName val="SLB_Surplus_Minus13"/>
      <sheetName val="Cost_Amortise13"/>
      <sheetName val="Rem__Calc13"/>
      <sheetName val="Discount_rate13"/>
      <sheetName val="Other_Assets13"/>
      <sheetName val="Proj__Cost13"/>
      <sheetName val="Inc__Oil_Calc_13"/>
      <sheetName val="Sum_yrly13"/>
      <sheetName val="OFS_Consl_13"/>
      <sheetName val="IPM_ConsL_13"/>
      <sheetName val="Perf__Oil13"/>
      <sheetName val="IPM_-Elim13"/>
      <sheetName val="OFS_Segments13"/>
      <sheetName val="IPM_TP13"/>
      <sheetName val="SIS_ONG13"/>
      <sheetName val="_SIS_PRD13"/>
      <sheetName val="WSV_Cem_13"/>
      <sheetName val="_D_&amp;_M13"/>
      <sheetName val="_Art_Lift13"/>
      <sheetName val="Compl_13"/>
      <sheetName val="Resumen_Conciliación13"/>
      <sheetName val="NAM_RevNet13"/>
      <sheetName val="IC_COST13"/>
      <sheetName val="TF_Set13"/>
      <sheetName val="Analysis_I13"/>
      <sheetName val="new_structure_february13"/>
      <sheetName val="COGS_%13"/>
      <sheetName val="OFS_Reda_ASA-Conso13"/>
      <sheetName val="OFS_APG_13"/>
      <sheetName val="OFS_CHG13"/>
      <sheetName val="OFS_BMP13"/>
      <sheetName val="OFS_JKT13"/>
      <sheetName val="OFS_TMV13"/>
      <sheetName val="OFS_ING13"/>
      <sheetName val="OFS_ASA-HQ13"/>
      <sheetName val="OFS_Caltex13"/>
      <sheetName val="RES_GASOL13"/>
      <sheetName val="RES_PET13"/>
      <sheetName val="RES_GAS13"/>
      <sheetName val="RES_EQV13"/>
      <sheetName val="RES_LPG13"/>
      <sheetName val="Field_Costs13"/>
      <sheetName val="Base_de_Datos12"/>
      <sheetName val="DNM_Summary11"/>
      <sheetName val="new%20structure%20february_xl11"/>
      <sheetName val="Master_Data10"/>
      <sheetName val="Common_Reason10"/>
      <sheetName val="Exchange_Rates_Input10"/>
      <sheetName val="Q1_Performance10"/>
      <sheetName val="DIR_CTS10"/>
      <sheetName val="DIR_FRAC_10"/>
      <sheetName val="Statement_(3)9"/>
      <sheetName val="Comment_Master9"/>
      <sheetName val="Data_Base9"/>
      <sheetName val="FILTER_LIST9"/>
      <sheetName val="ACTION_COMMENT8"/>
      <sheetName val="0714_MCA_MI8"/>
      <sheetName val="Master_Reason8"/>
      <sheetName val="Master_Comment8"/>
      <sheetName val="Data_List8"/>
      <sheetName val="0714_ABC_MI8"/>
      <sheetName val="DBM__COLLECTION_8"/>
      <sheetName val="TPG_Personnel8"/>
      <sheetName val="RUL_Customer_Listing8"/>
      <sheetName val="List_-_Do_not_delete8"/>
      <sheetName val="Dropdowndata_base8"/>
      <sheetName val="Billing_Account8"/>
      <sheetName val="Master_Date8"/>
      <sheetName val="Master_8"/>
      <sheetName val="Packages_equipment8"/>
      <sheetName val="Equipment_standard_rate8"/>
      <sheetName val="Intercompany_file1"/>
      <sheetName val="Master_Comments1"/>
      <sheetName val="OFS_TOTAL15"/>
      <sheetName val="Geco_&amp;_Sedco14"/>
      <sheetName val="PL_HQ_Template14"/>
      <sheetName val="PL_HQ_workings14"/>
      <sheetName val="RES_Marine14"/>
      <sheetName val="RES_Land14"/>
      <sheetName val="RD_Excl_Camco14"/>
      <sheetName val="RD_DW14"/>
      <sheetName val="RD_AN14"/>
      <sheetName val="RD_TS14"/>
      <sheetName val="Camco_WCP14"/>
      <sheetName val="Camco_DB14"/>
      <sheetName val="Camco_WI14"/>
      <sheetName val="RM_GQ14"/>
      <sheetName val="RM_PP14"/>
      <sheetName val="RM_IP14"/>
      <sheetName val="RM_HR14"/>
      <sheetName val="OFS_HQ14"/>
      <sheetName val="RES_HQ14"/>
      <sheetName val="REW_HQ_14"/>
      <sheetName val="RD_HQ_14"/>
      <sheetName val="CAM_HQ14"/>
      <sheetName val="RM_HQ14"/>
      <sheetName val="DS_HQ14"/>
      <sheetName val="MFG_HQ14"/>
      <sheetName val="OFS_Elims14"/>
      <sheetName val="OFS_excl_WG14"/>
      <sheetName val="NAM_14"/>
      <sheetName val="LAM_14"/>
      <sheetName val="OFS_incl_WG14"/>
      <sheetName val="Project_Summary14"/>
      <sheetName val="Project_Costs14"/>
      <sheetName val="P&amp;L_'0814"/>
      <sheetName val="Incremental_Production14"/>
      <sheetName val="Discounted_Cashflow14"/>
      <sheetName val="SLB_Surplus_Minus14"/>
      <sheetName val="Cost_Amortise14"/>
      <sheetName val="Rem__Calc14"/>
      <sheetName val="Discount_rate14"/>
      <sheetName val="Other_Assets14"/>
      <sheetName val="Proj__Cost14"/>
      <sheetName val="Inc__Oil_Calc_14"/>
      <sheetName val="Sum_yrly14"/>
      <sheetName val="OFS_Consl_14"/>
      <sheetName val="IPM_ConsL_14"/>
      <sheetName val="Perf__Oil14"/>
      <sheetName val="IPM_-Elim14"/>
      <sheetName val="OFS_Segments14"/>
      <sheetName val="IPM_TP14"/>
      <sheetName val="SIS_ONG14"/>
      <sheetName val="_SIS_PRD14"/>
      <sheetName val="WSV_Cem_14"/>
      <sheetName val="_D_&amp;_M14"/>
      <sheetName val="_Art_Lift14"/>
      <sheetName val="Compl_14"/>
      <sheetName val="Resumen_Conciliación14"/>
      <sheetName val="NAM_RevNet14"/>
      <sheetName val="IC_COST14"/>
      <sheetName val="TF_Set14"/>
      <sheetName val="Analysis_I14"/>
      <sheetName val="COGS_%14"/>
      <sheetName val="new_structure_february14"/>
      <sheetName val="OFS_Reda_ASA-Conso14"/>
      <sheetName val="OFS_APG_14"/>
      <sheetName val="OFS_CHG14"/>
      <sheetName val="OFS_BMP14"/>
      <sheetName val="OFS_JKT14"/>
      <sheetName val="OFS_TMV14"/>
      <sheetName val="OFS_ING14"/>
      <sheetName val="OFS_ASA-HQ14"/>
      <sheetName val="OFS_Caltex14"/>
      <sheetName val="Field_Costs14"/>
      <sheetName val="RES_GASOL14"/>
      <sheetName val="RES_PET14"/>
      <sheetName val="RES_GAS14"/>
      <sheetName val="RES_EQV14"/>
      <sheetName val="RES_LPG14"/>
      <sheetName val="Base_de_Datos13"/>
      <sheetName val="DNM_Summary12"/>
      <sheetName val="new%20structure%20february_xl12"/>
      <sheetName val="Master_Data11"/>
      <sheetName val="Common_Reason11"/>
      <sheetName val="Exchange_Rates_Input11"/>
      <sheetName val="Q1_Performance11"/>
      <sheetName val="DIR_CTS11"/>
      <sheetName val="DIR_FRAC_11"/>
      <sheetName val="Statement_(3)10"/>
      <sheetName val="Data_Base10"/>
      <sheetName val="FILTER_LIST10"/>
      <sheetName val="Comment_Master10"/>
      <sheetName val="Master_Comment9"/>
      <sheetName val="ACTION_COMMENT9"/>
      <sheetName val="0714_MCA_MI9"/>
      <sheetName val="0714_ABC_MI9"/>
      <sheetName val="Master_Reason9"/>
      <sheetName val="Data_List9"/>
      <sheetName val="DBM__COLLECTION_9"/>
      <sheetName val="TPG_Personnel9"/>
      <sheetName val="RUL_Customer_Listing9"/>
      <sheetName val="List_-_Do_not_delete9"/>
      <sheetName val="Billing_Account9"/>
      <sheetName val="Dropdowndata_base9"/>
      <sheetName val="Master_Date9"/>
      <sheetName val="Master_9"/>
      <sheetName val="Packages_equipment9"/>
      <sheetName val="Equipment_standard_rate9"/>
      <sheetName val="Intercompany_file2"/>
      <sheetName val="Apr_Data"/>
      <sheetName val="Master_Comments2"/>
      <sheetName val="OFS_TOTAL16"/>
      <sheetName val="Geco_&amp;_Sedco15"/>
      <sheetName val="PL_HQ_Template15"/>
      <sheetName val="PL_HQ_workings15"/>
      <sheetName val="RES_Marine15"/>
      <sheetName val="RES_Land15"/>
      <sheetName val="RD_Excl_Camco15"/>
      <sheetName val="RD_DW15"/>
      <sheetName val="RD_AN15"/>
      <sheetName val="RD_TS15"/>
      <sheetName val="Camco_WCP15"/>
      <sheetName val="Camco_DB15"/>
      <sheetName val="Camco_WI15"/>
      <sheetName val="RM_GQ15"/>
      <sheetName val="RM_PP15"/>
      <sheetName val="RM_IP15"/>
      <sheetName val="RM_HR15"/>
      <sheetName val="OFS_HQ15"/>
      <sheetName val="RES_HQ15"/>
      <sheetName val="REW_HQ_15"/>
      <sheetName val="RD_HQ_15"/>
      <sheetName val="CAM_HQ15"/>
      <sheetName val="RM_HQ15"/>
      <sheetName val="DS_HQ15"/>
      <sheetName val="MFG_HQ15"/>
      <sheetName val="OFS_Elims15"/>
      <sheetName val="OFS_excl_WG15"/>
      <sheetName val="NAM_15"/>
      <sheetName val="LAM_15"/>
      <sheetName val="OFS_incl_WG15"/>
      <sheetName val="Project_Summary15"/>
      <sheetName val="Project_Costs15"/>
      <sheetName val="P&amp;L_'0815"/>
      <sheetName val="Incremental_Production15"/>
      <sheetName val="Discounted_Cashflow15"/>
      <sheetName val="SLB_Surplus_Minus15"/>
      <sheetName val="Cost_Amortise15"/>
      <sheetName val="Rem__Calc15"/>
      <sheetName val="Discount_rate15"/>
      <sheetName val="Other_Assets15"/>
      <sheetName val="Proj__Cost15"/>
      <sheetName val="Inc__Oil_Calc_15"/>
      <sheetName val="Sum_yrly15"/>
      <sheetName val="OFS_Consl_15"/>
      <sheetName val="IPM_ConsL_15"/>
      <sheetName val="Perf__Oil15"/>
      <sheetName val="IPM_-Elim15"/>
      <sheetName val="OFS_Segments15"/>
      <sheetName val="IPM_TP15"/>
      <sheetName val="SIS_ONG15"/>
      <sheetName val="_SIS_PRD15"/>
      <sheetName val="WSV_Cem_15"/>
      <sheetName val="_D_&amp;_M15"/>
      <sheetName val="_Art_Lift15"/>
      <sheetName val="Compl_15"/>
      <sheetName val="Resumen_Conciliación15"/>
      <sheetName val="NAM_RevNet15"/>
      <sheetName val="IC_COST15"/>
      <sheetName val="TF_Set15"/>
      <sheetName val="Analysis_I15"/>
      <sheetName val="new_structure_february15"/>
      <sheetName val="COGS_%15"/>
      <sheetName val="OFS_Reda_ASA-Conso15"/>
      <sheetName val="OFS_APG_15"/>
      <sheetName val="OFS_CHG15"/>
      <sheetName val="OFS_BMP15"/>
      <sheetName val="OFS_JKT15"/>
      <sheetName val="OFS_TMV15"/>
      <sheetName val="OFS_ING15"/>
      <sheetName val="OFS_ASA-HQ15"/>
      <sheetName val="OFS_Caltex15"/>
      <sheetName val="RES_GASOL15"/>
      <sheetName val="RES_PET15"/>
      <sheetName val="RES_GAS15"/>
      <sheetName val="RES_EQV15"/>
      <sheetName val="RES_LPG15"/>
      <sheetName val="Field_Costs15"/>
      <sheetName val="Base_de_Datos14"/>
      <sheetName val="DNM_Summary13"/>
      <sheetName val="new%20structure%20february_xl13"/>
      <sheetName val="Master_Data12"/>
      <sheetName val="Common_Reason12"/>
      <sheetName val="Exchange_Rates_Input12"/>
      <sheetName val="Q1_Performance12"/>
      <sheetName val="DIR_CTS12"/>
      <sheetName val="DIR_FRAC_12"/>
      <sheetName val="Statement_(3)11"/>
      <sheetName val="Data_Base11"/>
      <sheetName val="FILTER_LIST11"/>
      <sheetName val="Comment_Master11"/>
      <sheetName val="Data_List10"/>
      <sheetName val="ACTION_COMMENT10"/>
      <sheetName val="0714_MCA_MI10"/>
      <sheetName val="Master_Comment10"/>
      <sheetName val="Master_Reason10"/>
      <sheetName val="List_-_Do_not_delete10"/>
      <sheetName val="DBM__COLLECTION_10"/>
      <sheetName val="0714_ABC_MI10"/>
      <sheetName val="TPG_Personnel10"/>
      <sheetName val="RUL_Customer_Listing10"/>
      <sheetName val="Billing_Account10"/>
      <sheetName val="Dropdowndata_base10"/>
      <sheetName val="Master_Date10"/>
      <sheetName val="Master_10"/>
      <sheetName val="Packages_equipment10"/>
      <sheetName val="Equipment_standard_rate10"/>
      <sheetName val="Intercompany_file3"/>
      <sheetName val="Master_Comments3"/>
      <sheetName val="OFS_TOTAL17"/>
      <sheetName val="Geco_&amp;_Sedco16"/>
      <sheetName val="PL_HQ_Template16"/>
      <sheetName val="PL_HQ_workings16"/>
      <sheetName val="RES_Marine16"/>
      <sheetName val="RES_Land16"/>
      <sheetName val="RD_Excl_Camco16"/>
      <sheetName val="RD_DW16"/>
      <sheetName val="RD_AN16"/>
      <sheetName val="RD_TS16"/>
      <sheetName val="Camco_WCP16"/>
      <sheetName val="Camco_DB16"/>
      <sheetName val="Camco_WI16"/>
      <sheetName val="RM_GQ16"/>
      <sheetName val="RM_PP16"/>
      <sheetName val="RM_IP16"/>
      <sheetName val="RM_HR16"/>
      <sheetName val="OFS_HQ16"/>
      <sheetName val="RES_HQ16"/>
      <sheetName val="REW_HQ_16"/>
      <sheetName val="RD_HQ_16"/>
      <sheetName val="CAM_HQ16"/>
      <sheetName val="RM_HQ16"/>
      <sheetName val="DS_HQ16"/>
      <sheetName val="MFG_HQ16"/>
      <sheetName val="OFS_Elims16"/>
      <sheetName val="OFS_excl_WG16"/>
      <sheetName val="NAM_16"/>
      <sheetName val="LAM_16"/>
      <sheetName val="OFS_incl_WG16"/>
      <sheetName val="Project_Summary16"/>
      <sheetName val="Project_Costs16"/>
      <sheetName val="P&amp;L_'0816"/>
      <sheetName val="Incremental_Production16"/>
      <sheetName val="Discounted_Cashflow16"/>
      <sheetName val="SLB_Surplus_Minus16"/>
      <sheetName val="Cost_Amortise16"/>
      <sheetName val="Rem__Calc16"/>
      <sheetName val="Discount_rate16"/>
      <sheetName val="Other_Assets16"/>
      <sheetName val="Proj__Cost16"/>
      <sheetName val="Inc__Oil_Calc_16"/>
      <sheetName val="Sum_yrly16"/>
      <sheetName val="OFS_Consl_16"/>
      <sheetName val="IPM_ConsL_16"/>
      <sheetName val="Perf__Oil16"/>
      <sheetName val="IPM_-Elim16"/>
      <sheetName val="OFS_Segments16"/>
      <sheetName val="IPM_TP16"/>
      <sheetName val="SIS_ONG16"/>
      <sheetName val="_SIS_PRD16"/>
      <sheetName val="WSV_Cem_16"/>
      <sheetName val="_D_&amp;_M16"/>
      <sheetName val="_Art_Lift16"/>
      <sheetName val="Compl_16"/>
      <sheetName val="Resumen_Conciliación16"/>
      <sheetName val="NAM_RevNet16"/>
      <sheetName val="IC_COST16"/>
      <sheetName val="TF_Set16"/>
      <sheetName val="Analysis_I16"/>
      <sheetName val="new_structure_february16"/>
      <sheetName val="COGS_%16"/>
      <sheetName val="OFS_Reda_ASA-Conso16"/>
      <sheetName val="OFS_APG_16"/>
      <sheetName val="OFS_CHG16"/>
      <sheetName val="OFS_BMP16"/>
      <sheetName val="OFS_JKT16"/>
      <sheetName val="OFS_TMV16"/>
      <sheetName val="OFS_ING16"/>
      <sheetName val="OFS_ASA-HQ16"/>
      <sheetName val="OFS_Caltex16"/>
      <sheetName val="RES_GASOL16"/>
      <sheetName val="RES_PET16"/>
      <sheetName val="RES_GAS16"/>
      <sheetName val="RES_EQV16"/>
      <sheetName val="RES_LPG16"/>
      <sheetName val="Field_Costs16"/>
      <sheetName val="Base_de_Datos15"/>
      <sheetName val="DNM_Summary14"/>
      <sheetName val="new%20structure%20february_xl14"/>
      <sheetName val="Master_Data13"/>
      <sheetName val="Common_Reason13"/>
      <sheetName val="Exchange_Rates_Input13"/>
      <sheetName val="Q1_Performance13"/>
      <sheetName val="DIR_CTS13"/>
      <sheetName val="DIR_FRAC_13"/>
      <sheetName val="Statement_(3)12"/>
      <sheetName val="Data_Base12"/>
      <sheetName val="FILTER_LIST12"/>
      <sheetName val="Comment_Master12"/>
      <sheetName val="Data_List11"/>
      <sheetName val="ACTION_COMMENT11"/>
      <sheetName val="0714_MCA_MI11"/>
      <sheetName val="Master_Comment11"/>
      <sheetName val="Master_Reason11"/>
      <sheetName val="List_-_Do_not_delete11"/>
      <sheetName val="DBM__COLLECTION_11"/>
      <sheetName val="0714_ABC_MI11"/>
      <sheetName val="TPG_Personnel11"/>
      <sheetName val="RUL_Customer_Listing11"/>
      <sheetName val="Billing_Account11"/>
      <sheetName val="Dropdowndata_base11"/>
      <sheetName val="Master_Date11"/>
      <sheetName val="Master_11"/>
      <sheetName val="Packages_equipment11"/>
      <sheetName val="Equipment_standard_rate11"/>
      <sheetName val="Intercompany_file4"/>
      <sheetName val="Master_Comments4"/>
      <sheetName val="OFS_TOTAL18"/>
      <sheetName val="Geco_&amp;_Sedco17"/>
      <sheetName val="PL_HQ_Template17"/>
      <sheetName val="PL_HQ_workings17"/>
      <sheetName val="RES_Marine17"/>
      <sheetName val="RES_Land17"/>
      <sheetName val="RD_Excl_Camco17"/>
      <sheetName val="RD_DW17"/>
      <sheetName val="RD_AN17"/>
      <sheetName val="RD_TS17"/>
      <sheetName val="Camco_WCP17"/>
      <sheetName val="Camco_DB17"/>
      <sheetName val="Camco_WI17"/>
      <sheetName val="RM_GQ17"/>
      <sheetName val="RM_PP17"/>
      <sheetName val="RM_IP17"/>
      <sheetName val="RM_HR17"/>
      <sheetName val="OFS_HQ17"/>
      <sheetName val="RES_HQ17"/>
      <sheetName val="REW_HQ_17"/>
      <sheetName val="RD_HQ_17"/>
      <sheetName val="CAM_HQ17"/>
      <sheetName val="RM_HQ17"/>
      <sheetName val="DS_HQ17"/>
      <sheetName val="MFG_HQ17"/>
      <sheetName val="OFS_Elims17"/>
      <sheetName val="OFS_excl_WG17"/>
      <sheetName val="NAM_17"/>
      <sheetName val="LAM_17"/>
      <sheetName val="OFS_incl_WG17"/>
      <sheetName val="Project_Summary17"/>
      <sheetName val="Project_Costs17"/>
      <sheetName val="P&amp;L_'0817"/>
      <sheetName val="Incremental_Production17"/>
      <sheetName val="Discounted_Cashflow17"/>
      <sheetName val="SLB_Surplus_Minus17"/>
      <sheetName val="Cost_Amortise17"/>
      <sheetName val="Rem__Calc17"/>
      <sheetName val="Discount_rate17"/>
      <sheetName val="Other_Assets17"/>
      <sheetName val="Proj__Cost17"/>
      <sheetName val="Inc__Oil_Calc_17"/>
      <sheetName val="Sum_yrly17"/>
      <sheetName val="OFS_Consl_17"/>
      <sheetName val="IPM_ConsL_17"/>
      <sheetName val="Perf__Oil17"/>
      <sheetName val="IPM_-Elim17"/>
      <sheetName val="OFS_Segments17"/>
      <sheetName val="IPM_TP17"/>
      <sheetName val="SIS_ONG17"/>
      <sheetName val="_SIS_PRD17"/>
      <sheetName val="WSV_Cem_17"/>
      <sheetName val="_D_&amp;_M17"/>
      <sheetName val="_Art_Lift17"/>
      <sheetName val="Compl_17"/>
      <sheetName val="Resumen_Conciliación17"/>
      <sheetName val="NAM_RevNet17"/>
      <sheetName val="IC_COST17"/>
      <sheetName val="TF_Set17"/>
      <sheetName val="Analysis_I17"/>
      <sheetName val="new_structure_february17"/>
      <sheetName val="COGS_%17"/>
      <sheetName val="OFS_Reda_ASA-Conso17"/>
      <sheetName val="OFS_APG_17"/>
      <sheetName val="OFS_CHG17"/>
      <sheetName val="OFS_BMP17"/>
      <sheetName val="OFS_JKT17"/>
      <sheetName val="OFS_TMV17"/>
      <sheetName val="OFS_ING17"/>
      <sheetName val="OFS_ASA-HQ17"/>
      <sheetName val="OFS_Caltex17"/>
      <sheetName val="RES_GASOL17"/>
      <sheetName val="RES_PET17"/>
      <sheetName val="RES_GAS17"/>
      <sheetName val="RES_EQV17"/>
      <sheetName val="RES_LPG17"/>
      <sheetName val="Field_Costs17"/>
      <sheetName val="Base_de_Datos16"/>
      <sheetName val="DNM_Summary15"/>
      <sheetName val="new%20structure%20february_xl15"/>
      <sheetName val="Master_Data14"/>
      <sheetName val="Common_Reason14"/>
      <sheetName val="Exchange_Rates_Input14"/>
      <sheetName val="Q1_Performance14"/>
      <sheetName val="DIR_CTS14"/>
      <sheetName val="DIR_FRAC_14"/>
      <sheetName val="Statement_(3)13"/>
      <sheetName val="Data_Base13"/>
      <sheetName val="FILTER_LIST13"/>
      <sheetName val="Comment_Master13"/>
      <sheetName val="Data_List12"/>
      <sheetName val="ACTION_COMMENT12"/>
      <sheetName val="0714_MCA_MI12"/>
      <sheetName val="Master_Comment12"/>
      <sheetName val="Master_Reason12"/>
      <sheetName val="List_-_Do_not_delete12"/>
      <sheetName val="DBM__COLLECTION_12"/>
      <sheetName val="0714_ABC_MI12"/>
      <sheetName val="TPG_Personnel12"/>
      <sheetName val="RUL_Customer_Listing12"/>
      <sheetName val="Billing_Account12"/>
      <sheetName val="Dropdowndata_base12"/>
      <sheetName val="Master_Date12"/>
      <sheetName val="Master_12"/>
      <sheetName val="Packages_equipment12"/>
      <sheetName val="Equipment_standard_rate12"/>
      <sheetName val="Intercompany_file5"/>
      <sheetName val="Master_Comments5"/>
      <sheetName val="OFS_TOTAL19"/>
      <sheetName val="Geco_&amp;_Sedco18"/>
      <sheetName val="PL_HQ_Template18"/>
      <sheetName val="PL_HQ_workings18"/>
      <sheetName val="RES_Marine18"/>
      <sheetName val="RES_Land18"/>
      <sheetName val="RD_Excl_Camco18"/>
      <sheetName val="RD_DW18"/>
      <sheetName val="RD_AN18"/>
      <sheetName val="RD_TS18"/>
      <sheetName val="Camco_WCP18"/>
      <sheetName val="Camco_DB18"/>
      <sheetName val="Camco_WI18"/>
      <sheetName val="RM_GQ18"/>
      <sheetName val="RM_PP18"/>
      <sheetName val="RM_IP18"/>
      <sheetName val="RM_HR18"/>
      <sheetName val="OFS_HQ18"/>
      <sheetName val="RES_HQ18"/>
      <sheetName val="REW_HQ_18"/>
      <sheetName val="RD_HQ_18"/>
      <sheetName val="CAM_HQ18"/>
      <sheetName val="RM_HQ18"/>
      <sheetName val="DS_HQ18"/>
      <sheetName val="MFG_HQ18"/>
      <sheetName val="OFS_Elims18"/>
      <sheetName val="OFS_excl_WG18"/>
      <sheetName val="NAM_18"/>
      <sheetName val="LAM_18"/>
      <sheetName val="OFS_incl_WG18"/>
      <sheetName val="Project_Summary18"/>
      <sheetName val="Project_Costs18"/>
      <sheetName val="P&amp;L_'0818"/>
      <sheetName val="Incremental_Production18"/>
      <sheetName val="Discounted_Cashflow18"/>
      <sheetName val="SLB_Surplus_Minus18"/>
      <sheetName val="Cost_Amortise18"/>
      <sheetName val="Rem__Calc18"/>
      <sheetName val="Discount_rate18"/>
      <sheetName val="Other_Assets18"/>
      <sheetName val="Proj__Cost18"/>
      <sheetName val="Inc__Oil_Calc_18"/>
      <sheetName val="Sum_yrly18"/>
      <sheetName val="OFS_Consl_18"/>
      <sheetName val="IPM_ConsL_18"/>
      <sheetName val="Perf__Oil18"/>
      <sheetName val="IPM_-Elim18"/>
      <sheetName val="OFS_Segments18"/>
      <sheetName val="IPM_TP18"/>
      <sheetName val="SIS_ONG18"/>
      <sheetName val="_SIS_PRD18"/>
      <sheetName val="WSV_Cem_18"/>
      <sheetName val="_D_&amp;_M18"/>
      <sheetName val="_Art_Lift18"/>
      <sheetName val="Compl_18"/>
      <sheetName val="Resumen_Conciliación18"/>
      <sheetName val="NAM_RevNet18"/>
      <sheetName val="IC_COST18"/>
      <sheetName val="TF_Set18"/>
      <sheetName val="Analysis_I18"/>
      <sheetName val="new_structure_february18"/>
      <sheetName val="COGS_%18"/>
      <sheetName val="OFS_Reda_ASA-Conso18"/>
      <sheetName val="OFS_APG_18"/>
      <sheetName val="OFS_CHG18"/>
      <sheetName val="OFS_BMP18"/>
      <sheetName val="OFS_JKT18"/>
      <sheetName val="OFS_TMV18"/>
      <sheetName val="OFS_ING18"/>
      <sheetName val="OFS_ASA-HQ18"/>
      <sheetName val="OFS_Caltex18"/>
      <sheetName val="RES_GASOL18"/>
      <sheetName val="RES_PET18"/>
      <sheetName val="RES_GAS18"/>
      <sheetName val="RES_EQV18"/>
      <sheetName val="RES_LPG18"/>
      <sheetName val="Field_Costs18"/>
      <sheetName val="Base_de_Datos17"/>
      <sheetName val="DNM_Summary16"/>
      <sheetName val="new%20structure%20february_xl16"/>
      <sheetName val="Master_Data15"/>
      <sheetName val="Common_Reason15"/>
      <sheetName val="Exchange_Rates_Input15"/>
      <sheetName val="Q1_Performance15"/>
      <sheetName val="DIR_CTS15"/>
      <sheetName val="DIR_FRAC_15"/>
      <sheetName val="Statement_(3)14"/>
      <sheetName val="Data_Base14"/>
      <sheetName val="FILTER_LIST14"/>
      <sheetName val="Comment_Master14"/>
      <sheetName val="Data_List13"/>
      <sheetName val="ACTION_COMMENT13"/>
      <sheetName val="0714_MCA_MI13"/>
      <sheetName val="Master_Comment13"/>
      <sheetName val="Master_Reason13"/>
      <sheetName val="List_-_Do_not_delete13"/>
      <sheetName val="DBM__COLLECTION_13"/>
      <sheetName val="0714_ABC_MI13"/>
      <sheetName val="TPG_Personnel13"/>
      <sheetName val="RUL_Customer_Listing13"/>
      <sheetName val="Billing_Account13"/>
      <sheetName val="Dropdowndata_base13"/>
      <sheetName val="Master_Date13"/>
      <sheetName val="Master_13"/>
      <sheetName val="Packages_equipment13"/>
      <sheetName val="Equipment_standard_rate13"/>
      <sheetName val="Intercompany_file6"/>
      <sheetName val="Master_Comments6"/>
      <sheetName val="OFS_TOTAL20"/>
      <sheetName val="Geco_&amp;_Sedco19"/>
      <sheetName val="PL_HQ_Template19"/>
      <sheetName val="PL_HQ_workings19"/>
      <sheetName val="RES_Marine19"/>
      <sheetName val="RES_Land19"/>
      <sheetName val="RD_Excl_Camco19"/>
      <sheetName val="RD_DW19"/>
      <sheetName val="RD_AN19"/>
      <sheetName val="RD_TS19"/>
      <sheetName val="Camco_WCP19"/>
      <sheetName val="Camco_DB19"/>
      <sheetName val="Camco_WI19"/>
      <sheetName val="RM_GQ19"/>
      <sheetName val="RM_PP19"/>
      <sheetName val="RM_IP19"/>
      <sheetName val="RM_HR19"/>
      <sheetName val="OFS_HQ19"/>
      <sheetName val="RES_HQ19"/>
      <sheetName val="REW_HQ_19"/>
      <sheetName val="RD_HQ_19"/>
      <sheetName val="CAM_HQ19"/>
      <sheetName val="RM_HQ19"/>
      <sheetName val="DS_HQ19"/>
      <sheetName val="MFG_HQ19"/>
      <sheetName val="OFS_Elims19"/>
      <sheetName val="OFS_excl_WG19"/>
      <sheetName val="NAM_19"/>
      <sheetName val="LAM_19"/>
      <sheetName val="OFS_incl_WG19"/>
      <sheetName val="Project_Summary19"/>
      <sheetName val="Project_Costs19"/>
      <sheetName val="P&amp;L_'0819"/>
      <sheetName val="Incremental_Production19"/>
      <sheetName val="Discounted_Cashflow19"/>
      <sheetName val="SLB_Surplus_Minus19"/>
      <sheetName val="Cost_Amortise19"/>
      <sheetName val="Rem__Calc19"/>
      <sheetName val="Discount_rate19"/>
      <sheetName val="Other_Assets19"/>
      <sheetName val="Proj__Cost19"/>
      <sheetName val="Inc__Oil_Calc_19"/>
      <sheetName val="Sum_yrly19"/>
      <sheetName val="OFS_Consl_19"/>
      <sheetName val="IPM_ConsL_19"/>
      <sheetName val="Perf__Oil19"/>
      <sheetName val="IPM_-Elim19"/>
      <sheetName val="OFS_Segments19"/>
      <sheetName val="IPM_TP19"/>
      <sheetName val="SIS_ONG19"/>
      <sheetName val="_SIS_PRD19"/>
      <sheetName val="WSV_Cem_19"/>
      <sheetName val="_D_&amp;_M19"/>
      <sheetName val="_Art_Lift19"/>
      <sheetName val="Compl_19"/>
      <sheetName val="Resumen_Conciliación19"/>
      <sheetName val="NAM_RevNet19"/>
      <sheetName val="IC_COST19"/>
      <sheetName val="TF_Set19"/>
      <sheetName val="Analysis_I19"/>
      <sheetName val="new_structure_february19"/>
      <sheetName val="COGS_%19"/>
      <sheetName val="OFS_Reda_ASA-Conso19"/>
      <sheetName val="OFS_APG_19"/>
      <sheetName val="OFS_CHG19"/>
      <sheetName val="OFS_BMP19"/>
      <sheetName val="OFS_JKT19"/>
      <sheetName val="OFS_TMV19"/>
      <sheetName val="OFS_ING19"/>
      <sheetName val="OFS_ASA-HQ19"/>
      <sheetName val="OFS_Caltex19"/>
      <sheetName val="RES_GASOL19"/>
      <sheetName val="RES_PET19"/>
      <sheetName val="RES_GAS19"/>
      <sheetName val="RES_EQV19"/>
      <sheetName val="RES_LPG19"/>
      <sheetName val="Field_Costs19"/>
      <sheetName val="Base_de_Datos18"/>
      <sheetName val="DNM_Summary17"/>
      <sheetName val="new%20structure%20february_xl17"/>
      <sheetName val="Master_Data16"/>
      <sheetName val="Common_Reason16"/>
      <sheetName val="Exchange_Rates_Input16"/>
      <sheetName val="Q1_Performance16"/>
      <sheetName val="DIR_CTS16"/>
      <sheetName val="DIR_FRAC_16"/>
      <sheetName val="Statement_(3)15"/>
      <sheetName val="Data_Base15"/>
      <sheetName val="FILTER_LIST15"/>
      <sheetName val="Comment_Master15"/>
      <sheetName val="Data_List14"/>
      <sheetName val="ACTION_COMMENT14"/>
      <sheetName val="0714_MCA_MI14"/>
      <sheetName val="Master_Comment14"/>
      <sheetName val="Master_Reason14"/>
      <sheetName val="List_-_Do_not_delete14"/>
      <sheetName val="DBM__COLLECTION_14"/>
      <sheetName val="0714_ABC_MI14"/>
      <sheetName val="TPG_Personnel14"/>
      <sheetName val="RUL_Customer_Listing14"/>
      <sheetName val="Billing_Account14"/>
      <sheetName val="Dropdowndata_base14"/>
      <sheetName val="Master_Date14"/>
      <sheetName val="Master_14"/>
      <sheetName val="Packages_equipment14"/>
      <sheetName val="Equipment_standard_rate14"/>
      <sheetName val="Intercompany_file7"/>
      <sheetName val="Master_Comments7"/>
      <sheetName val="OFS_TOTAL21"/>
      <sheetName val="Geco_&amp;_Sedco20"/>
      <sheetName val="PL_HQ_Template20"/>
      <sheetName val="PL_HQ_workings20"/>
      <sheetName val="RES_Marine20"/>
      <sheetName val="RES_Land20"/>
      <sheetName val="RD_Excl_Camco20"/>
      <sheetName val="RD_DW20"/>
      <sheetName val="RD_AN20"/>
      <sheetName val="RD_TS20"/>
      <sheetName val="Camco_WCP20"/>
      <sheetName val="Camco_DB20"/>
      <sheetName val="Camco_WI20"/>
      <sheetName val="RM_GQ20"/>
      <sheetName val="RM_PP20"/>
      <sheetName val="RM_IP20"/>
      <sheetName val="RM_HR20"/>
      <sheetName val="OFS_HQ20"/>
      <sheetName val="RES_HQ20"/>
      <sheetName val="REW_HQ_20"/>
      <sheetName val="RD_HQ_20"/>
      <sheetName val="CAM_HQ20"/>
      <sheetName val="RM_HQ20"/>
      <sheetName val="DS_HQ20"/>
      <sheetName val="MFG_HQ20"/>
      <sheetName val="OFS_Elims20"/>
      <sheetName val="OFS_excl_WG20"/>
      <sheetName val="NAM_20"/>
      <sheetName val="LAM_20"/>
      <sheetName val="OFS_incl_WG20"/>
      <sheetName val="Project_Summary20"/>
      <sheetName val="Project_Costs20"/>
      <sheetName val="P&amp;L_'0820"/>
      <sheetName val="Incremental_Production20"/>
      <sheetName val="Discounted_Cashflow20"/>
      <sheetName val="SLB_Surplus_Minus20"/>
      <sheetName val="Cost_Amortise20"/>
      <sheetName val="Rem__Calc20"/>
      <sheetName val="Discount_rate20"/>
      <sheetName val="Other_Assets20"/>
      <sheetName val="Proj__Cost20"/>
      <sheetName val="Inc__Oil_Calc_20"/>
      <sheetName val="Sum_yrly20"/>
      <sheetName val="OFS_Consl_20"/>
      <sheetName val="IPM_ConsL_20"/>
      <sheetName val="Perf__Oil20"/>
      <sheetName val="IPM_-Elim20"/>
      <sheetName val="OFS_Segments20"/>
      <sheetName val="IPM_TP20"/>
      <sheetName val="SIS_ONG20"/>
      <sheetName val="_SIS_PRD20"/>
      <sheetName val="WSV_Cem_20"/>
      <sheetName val="_D_&amp;_M20"/>
      <sheetName val="_Art_Lift20"/>
      <sheetName val="Compl_20"/>
      <sheetName val="Resumen_Conciliación20"/>
      <sheetName val="NAM_RevNet20"/>
      <sheetName val="IC_COST20"/>
      <sheetName val="Analysis_I20"/>
      <sheetName val="TF_Set20"/>
      <sheetName val="new_structure_february20"/>
      <sheetName val="COGS_%20"/>
      <sheetName val="OFS_Reda_ASA-Conso20"/>
      <sheetName val="OFS_APG_20"/>
      <sheetName val="OFS_CHG20"/>
      <sheetName val="OFS_BMP20"/>
      <sheetName val="OFS_JKT20"/>
      <sheetName val="OFS_TMV20"/>
      <sheetName val="OFS_ING20"/>
      <sheetName val="OFS_ASA-HQ20"/>
      <sheetName val="OFS_Caltex20"/>
      <sheetName val="RES_GASOL20"/>
      <sheetName val="RES_PET20"/>
      <sheetName val="RES_GAS20"/>
      <sheetName val="RES_EQV20"/>
      <sheetName val="RES_LPG20"/>
      <sheetName val="Field_Costs20"/>
      <sheetName val="Base_de_Datos19"/>
      <sheetName val="DNM_Summary18"/>
      <sheetName val="new%20structure%20february_xl18"/>
      <sheetName val="Master_Data17"/>
      <sheetName val="Common_Reason17"/>
      <sheetName val="Exchange_Rates_Input17"/>
      <sheetName val="Q1_Performance17"/>
      <sheetName val="DIR_CTS17"/>
      <sheetName val="DIR_FRAC_17"/>
      <sheetName val="Statement_(3)16"/>
      <sheetName val="Comment_Master16"/>
      <sheetName val="Data_Base16"/>
      <sheetName val="FILTER_LIST16"/>
      <sheetName val="ACTION_COMMENT15"/>
      <sheetName val="0714_MCA_MI15"/>
      <sheetName val="Master_Reason15"/>
      <sheetName val="Master_Comment15"/>
      <sheetName val="Data_List15"/>
      <sheetName val="0714_ABC_MI15"/>
      <sheetName val="DBM__COLLECTION_15"/>
      <sheetName val="TPG_Personnel15"/>
      <sheetName val="Dropdowndata_base15"/>
      <sheetName val="RUL_Customer_Listing15"/>
      <sheetName val="List_-_Do_not_delete15"/>
      <sheetName val="Billing_Account15"/>
      <sheetName val="Master_Date15"/>
      <sheetName val="Master_15"/>
      <sheetName val="Packages_equipment15"/>
      <sheetName val="Equipment_standard_rate15"/>
      <sheetName val="Intercompany_file8"/>
      <sheetName val="Master_Comments8"/>
      <sheetName val="OFS_TOTAL22"/>
      <sheetName val="Geco_&amp;_Sedco21"/>
      <sheetName val="PL_HQ_Template21"/>
      <sheetName val="PL_HQ_workings21"/>
      <sheetName val="RES_Marine21"/>
      <sheetName val="RES_Land21"/>
      <sheetName val="RD_Excl_Camco21"/>
      <sheetName val="RD_DW21"/>
      <sheetName val="RD_AN21"/>
      <sheetName val="RD_TS21"/>
      <sheetName val="Camco_WCP21"/>
      <sheetName val="Camco_DB21"/>
      <sheetName val="Camco_WI21"/>
      <sheetName val="RM_GQ21"/>
      <sheetName val="RM_PP21"/>
      <sheetName val="RM_IP21"/>
      <sheetName val="RM_HR21"/>
      <sheetName val="OFS_HQ21"/>
      <sheetName val="RES_HQ21"/>
      <sheetName val="REW_HQ_21"/>
      <sheetName val="RD_HQ_21"/>
      <sheetName val="CAM_HQ21"/>
      <sheetName val="RM_HQ21"/>
      <sheetName val="DS_HQ21"/>
      <sheetName val="MFG_HQ21"/>
      <sheetName val="OFS_Elims21"/>
      <sheetName val="OFS_excl_WG21"/>
      <sheetName val="NAM_21"/>
      <sheetName val="LAM_21"/>
      <sheetName val="OFS_incl_WG21"/>
      <sheetName val="Project_Summary21"/>
      <sheetName val="Project_Costs21"/>
      <sheetName val="P&amp;L_'0821"/>
      <sheetName val="Incremental_Production21"/>
      <sheetName val="Discounted_Cashflow21"/>
      <sheetName val="SLB_Surplus_Minus21"/>
      <sheetName val="Cost_Amortise21"/>
      <sheetName val="Rem__Calc21"/>
      <sheetName val="Discount_rate21"/>
      <sheetName val="Other_Assets21"/>
      <sheetName val="Proj__Cost21"/>
      <sheetName val="Inc__Oil_Calc_21"/>
      <sheetName val="Sum_yrly21"/>
      <sheetName val="OFS_Consl_21"/>
      <sheetName val="IPM_ConsL_21"/>
      <sheetName val="Perf__Oil21"/>
      <sheetName val="IPM_-Elim21"/>
      <sheetName val="OFS_Segments21"/>
      <sheetName val="IPM_TP21"/>
      <sheetName val="SIS_ONG21"/>
      <sheetName val="_SIS_PRD21"/>
      <sheetName val="WSV_Cem_21"/>
      <sheetName val="_D_&amp;_M21"/>
      <sheetName val="_Art_Lift21"/>
      <sheetName val="Compl_21"/>
      <sheetName val="Resumen_Conciliación21"/>
      <sheetName val="NAM_RevNet21"/>
      <sheetName val="IC_COST21"/>
      <sheetName val="Analysis_I21"/>
      <sheetName val="TF_Set21"/>
      <sheetName val="new_structure_february21"/>
      <sheetName val="COGS_%21"/>
      <sheetName val="OFS_Reda_ASA-Conso21"/>
      <sheetName val="OFS_APG_21"/>
      <sheetName val="OFS_CHG21"/>
      <sheetName val="OFS_BMP21"/>
      <sheetName val="OFS_JKT21"/>
      <sheetName val="OFS_TMV21"/>
      <sheetName val="OFS_ING21"/>
      <sheetName val="OFS_ASA-HQ21"/>
      <sheetName val="OFS_Caltex21"/>
      <sheetName val="RES_GASOL21"/>
      <sheetName val="RES_PET21"/>
      <sheetName val="RES_GAS21"/>
      <sheetName val="RES_EQV21"/>
      <sheetName val="RES_LPG21"/>
      <sheetName val="Field_Costs21"/>
      <sheetName val="Base_de_Datos20"/>
      <sheetName val="DNM_Summary19"/>
      <sheetName val="new%20structure%20february_xl19"/>
      <sheetName val="Master_Data18"/>
      <sheetName val="Common_Reason18"/>
      <sheetName val="Exchange_Rates_Input18"/>
      <sheetName val="Q1_Performance18"/>
      <sheetName val="DIR_CTS18"/>
      <sheetName val="DIR_FRAC_18"/>
      <sheetName val="Statement_(3)17"/>
      <sheetName val="Comment_Master17"/>
      <sheetName val="Data_Base17"/>
      <sheetName val="FILTER_LIST17"/>
      <sheetName val="ACTION_COMMENT16"/>
      <sheetName val="0714_MCA_MI16"/>
      <sheetName val="Master_Reason16"/>
      <sheetName val="Master_Comment16"/>
      <sheetName val="Data_List16"/>
      <sheetName val="0714_ABC_MI16"/>
      <sheetName val="DBM__COLLECTION_16"/>
      <sheetName val="TPG_Personnel16"/>
      <sheetName val="Dropdowndata_base16"/>
      <sheetName val="RUL_Customer_Listing16"/>
      <sheetName val="List_-_Do_not_delete16"/>
      <sheetName val="Billing_Account16"/>
      <sheetName val="Master_Date16"/>
      <sheetName val="Master_16"/>
      <sheetName val="Packages_equipment16"/>
      <sheetName val="Equipment_standard_rate16"/>
      <sheetName val="Intercompany_file9"/>
      <sheetName val="Master_Comments9"/>
      <sheetName val="OFS_TOTAL23"/>
      <sheetName val="Geco_&amp;_Sedco22"/>
      <sheetName val="PL_HQ_Template22"/>
      <sheetName val="PL_HQ_workings22"/>
      <sheetName val="RES_Marine22"/>
      <sheetName val="RES_Land22"/>
      <sheetName val="RD_Excl_Camco22"/>
      <sheetName val="RD_DW22"/>
      <sheetName val="RD_AN22"/>
      <sheetName val="RD_TS22"/>
      <sheetName val="Camco_WCP22"/>
      <sheetName val="Camco_DB22"/>
      <sheetName val="Camco_WI22"/>
      <sheetName val="RM_GQ22"/>
      <sheetName val="RM_PP22"/>
      <sheetName val="RM_IP22"/>
      <sheetName val="RM_HR22"/>
      <sheetName val="OFS_HQ22"/>
      <sheetName val="RES_HQ22"/>
      <sheetName val="REW_HQ_22"/>
      <sheetName val="RD_HQ_22"/>
      <sheetName val="CAM_HQ22"/>
      <sheetName val="RM_HQ22"/>
      <sheetName val="DS_HQ22"/>
      <sheetName val="MFG_HQ22"/>
      <sheetName val="OFS_Elims22"/>
      <sheetName val="OFS_excl_WG22"/>
      <sheetName val="NAM_22"/>
      <sheetName val="LAM_22"/>
      <sheetName val="OFS_incl_WG22"/>
      <sheetName val="Project_Summary22"/>
      <sheetName val="Project_Costs22"/>
      <sheetName val="P&amp;L_'0822"/>
      <sheetName val="Incremental_Production22"/>
      <sheetName val="Discounted_Cashflow22"/>
      <sheetName val="SLB_Surplus_Minus22"/>
      <sheetName val="Cost_Amortise22"/>
      <sheetName val="Rem__Calc22"/>
      <sheetName val="Discount_rate22"/>
      <sheetName val="Other_Assets22"/>
      <sheetName val="Proj__Cost22"/>
      <sheetName val="Inc__Oil_Calc_22"/>
      <sheetName val="Sum_yrly22"/>
      <sheetName val="OFS_Consl_22"/>
      <sheetName val="IPM_ConsL_22"/>
      <sheetName val="Perf__Oil22"/>
      <sheetName val="IPM_-Elim22"/>
      <sheetName val="OFS_Segments22"/>
      <sheetName val="IPM_TP22"/>
      <sheetName val="SIS_ONG22"/>
      <sheetName val="_SIS_PRD22"/>
      <sheetName val="WSV_Cem_22"/>
      <sheetName val="_D_&amp;_M22"/>
      <sheetName val="_Art_Lift22"/>
      <sheetName val="Compl_22"/>
      <sheetName val="Resumen_Conciliación22"/>
      <sheetName val="NAM_RevNet22"/>
      <sheetName val="IC_COST22"/>
      <sheetName val="Analysis_I22"/>
      <sheetName val="TF_Set22"/>
      <sheetName val="new_structure_february22"/>
      <sheetName val="COGS_%22"/>
      <sheetName val="OFS_Reda_ASA-Conso22"/>
      <sheetName val="OFS_APG_22"/>
      <sheetName val="OFS_CHG22"/>
      <sheetName val="OFS_BMP22"/>
      <sheetName val="OFS_JKT22"/>
      <sheetName val="OFS_TMV22"/>
      <sheetName val="OFS_ING22"/>
      <sheetName val="OFS_ASA-HQ22"/>
      <sheetName val="OFS_Caltex22"/>
      <sheetName val="RES_GASOL22"/>
      <sheetName val="RES_PET22"/>
      <sheetName val="RES_GAS22"/>
      <sheetName val="RES_EQV22"/>
      <sheetName val="RES_LPG22"/>
      <sheetName val="Field_Costs22"/>
      <sheetName val="Base_de_Datos21"/>
      <sheetName val="DNM_Summary20"/>
      <sheetName val="new%20structure%20february_xl20"/>
      <sheetName val="Master_Data19"/>
      <sheetName val="Common_Reason19"/>
      <sheetName val="Exchange_Rates_Input19"/>
      <sheetName val="Q1_Performance19"/>
      <sheetName val="DIR_CTS19"/>
      <sheetName val="DIR_FRAC_19"/>
      <sheetName val="Statement_(3)18"/>
      <sheetName val="Comment_Master18"/>
      <sheetName val="Data_Base18"/>
      <sheetName val="FILTER_LIST18"/>
      <sheetName val="ACTION_COMMENT17"/>
      <sheetName val="0714_MCA_MI17"/>
      <sheetName val="Master_Reason17"/>
      <sheetName val="Master_Comment17"/>
      <sheetName val="Data_List17"/>
      <sheetName val="0714_ABC_MI17"/>
      <sheetName val="DBM__COLLECTION_17"/>
      <sheetName val="TPG_Personnel17"/>
      <sheetName val="Dropdowndata_base17"/>
      <sheetName val="RUL_Customer_Listing17"/>
      <sheetName val="List_-_Do_not_delete17"/>
      <sheetName val="Billing_Account17"/>
      <sheetName val="Master_Date17"/>
      <sheetName val="Master_17"/>
      <sheetName val="Packages_equipment17"/>
      <sheetName val="Equipment_standard_rate17"/>
      <sheetName val="Intercompany_file10"/>
      <sheetName val="Master_Comments10"/>
      <sheetName val="OFS_TOTAL24"/>
      <sheetName val="Geco_&amp;_Sedco23"/>
      <sheetName val="PL_HQ_Template23"/>
      <sheetName val="PL_HQ_workings23"/>
      <sheetName val="RES_Marine23"/>
      <sheetName val="RES_Land23"/>
      <sheetName val="RD_Excl_Camco23"/>
      <sheetName val="RD_DW23"/>
      <sheetName val="RD_AN23"/>
      <sheetName val="RD_TS23"/>
      <sheetName val="Camco_WCP23"/>
      <sheetName val="Camco_DB23"/>
      <sheetName val="Camco_WI23"/>
      <sheetName val="RM_GQ23"/>
      <sheetName val="RM_PP23"/>
      <sheetName val="RM_IP23"/>
      <sheetName val="RM_HR23"/>
      <sheetName val="OFS_HQ23"/>
      <sheetName val="RES_HQ23"/>
      <sheetName val="REW_HQ_23"/>
      <sheetName val="RD_HQ_23"/>
      <sheetName val="CAM_HQ23"/>
      <sheetName val="RM_HQ23"/>
      <sheetName val="DS_HQ23"/>
      <sheetName val="MFG_HQ23"/>
      <sheetName val="OFS_Elims23"/>
      <sheetName val="OFS_excl_WG23"/>
      <sheetName val="NAM_23"/>
      <sheetName val="LAM_23"/>
      <sheetName val="OFS_incl_WG23"/>
      <sheetName val="Project_Summary23"/>
      <sheetName val="Project_Costs23"/>
      <sheetName val="P&amp;L_'0823"/>
      <sheetName val="Incremental_Production23"/>
      <sheetName val="Discounted_Cashflow23"/>
      <sheetName val="SLB_Surplus_Minus23"/>
      <sheetName val="Cost_Amortise23"/>
      <sheetName val="Rem__Calc23"/>
      <sheetName val="Discount_rate23"/>
      <sheetName val="Other_Assets23"/>
      <sheetName val="Proj__Cost23"/>
      <sheetName val="Inc__Oil_Calc_23"/>
      <sheetName val="Sum_yrly23"/>
      <sheetName val="OFS_Consl_23"/>
      <sheetName val="IPM_ConsL_23"/>
      <sheetName val="Perf__Oil23"/>
      <sheetName val="IPM_-Elim23"/>
      <sheetName val="OFS_Segments23"/>
      <sheetName val="IPM_TP23"/>
      <sheetName val="SIS_ONG23"/>
      <sheetName val="_SIS_PRD23"/>
      <sheetName val="WSV_Cem_23"/>
      <sheetName val="_D_&amp;_M23"/>
      <sheetName val="_Art_Lift23"/>
      <sheetName val="Compl_23"/>
      <sheetName val="Resumen_Conciliación23"/>
      <sheetName val="NAM_RevNet23"/>
      <sheetName val="IC_COST23"/>
      <sheetName val="TF_Set23"/>
      <sheetName val="Analysis_I23"/>
      <sheetName val="new_structure_february23"/>
      <sheetName val="COGS_%23"/>
      <sheetName val="OFS_Reda_ASA-Conso23"/>
      <sheetName val="OFS_APG_23"/>
      <sheetName val="OFS_CHG23"/>
      <sheetName val="OFS_BMP23"/>
      <sheetName val="OFS_JKT23"/>
      <sheetName val="OFS_TMV23"/>
      <sheetName val="OFS_ING23"/>
      <sheetName val="OFS_ASA-HQ23"/>
      <sheetName val="OFS_Caltex23"/>
      <sheetName val="RES_GASOL23"/>
      <sheetName val="RES_PET23"/>
      <sheetName val="RES_GAS23"/>
      <sheetName val="RES_EQV23"/>
      <sheetName val="RES_LPG23"/>
      <sheetName val="Field_Costs23"/>
      <sheetName val="Base_de_Datos22"/>
      <sheetName val="DNM_Summary21"/>
      <sheetName val="new%20structure%20february_xl21"/>
      <sheetName val="Master_Data20"/>
      <sheetName val="Common_Reason20"/>
      <sheetName val="Exchange_Rates_Input20"/>
      <sheetName val="Q1_Performance20"/>
      <sheetName val="DIR_CTS20"/>
      <sheetName val="DIR_FRAC_20"/>
      <sheetName val="Statement_(3)19"/>
      <sheetName val="Data_Base19"/>
      <sheetName val="FILTER_LIST19"/>
      <sheetName val="Comment_Master19"/>
      <sheetName val="Data_List18"/>
      <sheetName val="ACTION_COMMENT18"/>
      <sheetName val="0714_MCA_MI18"/>
      <sheetName val="Master_Comment18"/>
      <sheetName val="Master_Reason18"/>
      <sheetName val="List_-_Do_not_delete18"/>
      <sheetName val="DBM__COLLECTION_18"/>
      <sheetName val="0714_ABC_MI18"/>
      <sheetName val="TPG_Personnel18"/>
      <sheetName val="RUL_Customer_Listing18"/>
      <sheetName val="Billing_Account18"/>
      <sheetName val="Dropdowndata_base18"/>
      <sheetName val="Master_Date18"/>
      <sheetName val="Master_18"/>
      <sheetName val="Packages_equipment18"/>
      <sheetName val="Equipment_standard_rate18"/>
      <sheetName val="Intercompany_file11"/>
      <sheetName val="Master_Comments11"/>
      <sheetName val="OFS_TOTAL25"/>
      <sheetName val="Geco_&amp;_Sedco24"/>
      <sheetName val="PL_HQ_Template24"/>
      <sheetName val="PL_HQ_workings24"/>
      <sheetName val="RES_Marine24"/>
      <sheetName val="RES_Land24"/>
      <sheetName val="RD_Excl_Camco24"/>
      <sheetName val="RD_DW24"/>
      <sheetName val="RD_AN24"/>
      <sheetName val="RD_TS24"/>
      <sheetName val="Camco_WCP24"/>
      <sheetName val="Camco_DB24"/>
      <sheetName val="Camco_WI24"/>
      <sheetName val="RM_GQ24"/>
      <sheetName val="RM_PP24"/>
      <sheetName val="RM_IP24"/>
      <sheetName val="RM_HR24"/>
      <sheetName val="OFS_HQ24"/>
      <sheetName val="RES_HQ24"/>
      <sheetName val="REW_HQ_24"/>
      <sheetName val="RD_HQ_24"/>
      <sheetName val="CAM_HQ24"/>
      <sheetName val="RM_HQ24"/>
      <sheetName val="DS_HQ24"/>
      <sheetName val="MFG_HQ24"/>
      <sheetName val="OFS_Elims24"/>
      <sheetName val="OFS_excl_WG24"/>
      <sheetName val="NAM_24"/>
      <sheetName val="LAM_24"/>
      <sheetName val="OFS_incl_WG24"/>
      <sheetName val="Project_Summary24"/>
      <sheetName val="Project_Costs24"/>
      <sheetName val="P&amp;L_'0824"/>
      <sheetName val="Incremental_Production24"/>
      <sheetName val="Discounted_Cashflow24"/>
      <sheetName val="SLB_Surplus_Minus24"/>
      <sheetName val="Cost_Amortise24"/>
      <sheetName val="Rem__Calc24"/>
      <sheetName val="Discount_rate24"/>
      <sheetName val="Other_Assets24"/>
      <sheetName val="Proj__Cost24"/>
      <sheetName val="Inc__Oil_Calc_24"/>
      <sheetName val="Sum_yrly24"/>
      <sheetName val="OFS_Consl_24"/>
      <sheetName val="IPM_ConsL_24"/>
      <sheetName val="Perf__Oil24"/>
      <sheetName val="IPM_-Elim24"/>
      <sheetName val="OFS_Segments24"/>
      <sheetName val="IPM_TP24"/>
      <sheetName val="SIS_ONG24"/>
      <sheetName val="_SIS_PRD24"/>
      <sheetName val="WSV_Cem_24"/>
      <sheetName val="_D_&amp;_M24"/>
      <sheetName val="_Art_Lift24"/>
      <sheetName val="Compl_24"/>
      <sheetName val="Resumen_Conciliación24"/>
      <sheetName val="NAM_RevNet24"/>
      <sheetName val="IC_COST24"/>
      <sheetName val="TF_Set24"/>
      <sheetName val="Analysis_I24"/>
      <sheetName val="new_structure_february24"/>
      <sheetName val="COGS_%24"/>
      <sheetName val="OFS_Reda_ASA-Conso24"/>
      <sheetName val="OFS_APG_24"/>
      <sheetName val="OFS_CHG24"/>
      <sheetName val="OFS_BMP24"/>
      <sheetName val="OFS_JKT24"/>
      <sheetName val="OFS_TMV24"/>
      <sheetName val="OFS_ING24"/>
      <sheetName val="OFS_ASA-HQ24"/>
      <sheetName val="OFS_Caltex24"/>
      <sheetName val="RES_GASOL24"/>
      <sheetName val="RES_PET24"/>
      <sheetName val="RES_GAS24"/>
      <sheetName val="RES_EQV24"/>
      <sheetName val="RES_LPG24"/>
      <sheetName val="Field_Costs24"/>
      <sheetName val="Base_de_Datos23"/>
      <sheetName val="DNM_Summary22"/>
      <sheetName val="new%20structure%20february_xl22"/>
      <sheetName val="Master_Data21"/>
      <sheetName val="Common_Reason21"/>
      <sheetName val="Exchange_Rates_Input21"/>
      <sheetName val="Q1_Performance21"/>
      <sheetName val="DIR_CTS21"/>
      <sheetName val="DIR_FRAC_21"/>
      <sheetName val="Statement_(3)20"/>
      <sheetName val="Data_Base20"/>
      <sheetName val="FILTER_LIST20"/>
      <sheetName val="Comment_Master20"/>
      <sheetName val="Data_List19"/>
      <sheetName val="ACTION_COMMENT19"/>
      <sheetName val="0714_MCA_MI19"/>
      <sheetName val="Master_Comment19"/>
      <sheetName val="Master_Reason19"/>
      <sheetName val="List_-_Do_not_delete19"/>
      <sheetName val="DBM__COLLECTION_19"/>
      <sheetName val="0714_ABC_MI19"/>
      <sheetName val="TPG_Personnel19"/>
      <sheetName val="RUL_Customer_Listing19"/>
      <sheetName val="Billing_Account19"/>
      <sheetName val="Dropdowndata_base19"/>
      <sheetName val="Master_Date19"/>
      <sheetName val="Master_19"/>
      <sheetName val="Packages_equipment19"/>
      <sheetName val="Equipment_standard_rate19"/>
      <sheetName val="Intercompany_file12"/>
      <sheetName val="Master_Comments12"/>
      <sheetName val="OFS_TOTAL26"/>
      <sheetName val="Geco_&amp;_Sedco25"/>
      <sheetName val="PL_HQ_Template25"/>
      <sheetName val="PL_HQ_workings25"/>
      <sheetName val="RES_Marine25"/>
      <sheetName val="RES_Land25"/>
      <sheetName val="RD_Excl_Camco25"/>
      <sheetName val="RD_DW25"/>
      <sheetName val="RD_AN25"/>
      <sheetName val="RD_TS25"/>
      <sheetName val="Camco_WCP25"/>
      <sheetName val="Camco_DB25"/>
      <sheetName val="Camco_WI25"/>
      <sheetName val="RM_GQ25"/>
      <sheetName val="RM_PP25"/>
      <sheetName val="RM_IP25"/>
      <sheetName val="RM_HR25"/>
      <sheetName val="OFS_HQ25"/>
      <sheetName val="RES_HQ25"/>
      <sheetName val="REW_HQ_25"/>
      <sheetName val="RD_HQ_25"/>
      <sheetName val="CAM_HQ25"/>
      <sheetName val="RM_HQ25"/>
      <sheetName val="DS_HQ25"/>
      <sheetName val="MFG_HQ25"/>
      <sheetName val="OFS_Elims25"/>
      <sheetName val="OFS_excl_WG25"/>
      <sheetName val="NAM_25"/>
      <sheetName val="LAM_25"/>
      <sheetName val="OFS_incl_WG25"/>
      <sheetName val="Project_Summary25"/>
      <sheetName val="Project_Costs25"/>
      <sheetName val="P&amp;L_'0825"/>
      <sheetName val="Incremental_Production25"/>
      <sheetName val="Discounted_Cashflow25"/>
      <sheetName val="SLB_Surplus_Minus25"/>
      <sheetName val="Cost_Amortise25"/>
      <sheetName val="Rem__Calc25"/>
      <sheetName val="Discount_rate25"/>
      <sheetName val="Other_Assets25"/>
      <sheetName val="Proj__Cost25"/>
      <sheetName val="Inc__Oil_Calc_25"/>
      <sheetName val="Sum_yrly25"/>
      <sheetName val="OFS_Consl_25"/>
      <sheetName val="IPM_ConsL_25"/>
      <sheetName val="Perf__Oil25"/>
      <sheetName val="IPM_-Elim25"/>
      <sheetName val="OFS_Segments25"/>
      <sheetName val="IPM_TP25"/>
      <sheetName val="SIS_ONG25"/>
      <sheetName val="_SIS_PRD25"/>
      <sheetName val="WSV_Cem_25"/>
      <sheetName val="_D_&amp;_M25"/>
      <sheetName val="_Art_Lift25"/>
      <sheetName val="Compl_25"/>
      <sheetName val="Resumen_Conciliación25"/>
      <sheetName val="NAM_RevNet25"/>
      <sheetName val="IC_COST25"/>
      <sheetName val="TF_Set25"/>
      <sheetName val="Analysis_I25"/>
      <sheetName val="new_structure_february25"/>
      <sheetName val="COGS_%25"/>
      <sheetName val="OFS_Reda_ASA-Conso25"/>
      <sheetName val="OFS_APG_25"/>
      <sheetName val="OFS_CHG25"/>
      <sheetName val="OFS_BMP25"/>
      <sheetName val="OFS_JKT25"/>
      <sheetName val="OFS_TMV25"/>
      <sheetName val="OFS_ING25"/>
      <sheetName val="OFS_ASA-HQ25"/>
      <sheetName val="OFS_Caltex25"/>
      <sheetName val="RES_GASOL25"/>
      <sheetName val="RES_PET25"/>
      <sheetName val="RES_GAS25"/>
      <sheetName val="RES_EQV25"/>
      <sheetName val="RES_LPG25"/>
      <sheetName val="Field_Costs25"/>
      <sheetName val="Base_de_Datos24"/>
      <sheetName val="DNM_Summary23"/>
      <sheetName val="new%20structure%20february_xl23"/>
      <sheetName val="Master_Data22"/>
      <sheetName val="Common_Reason22"/>
      <sheetName val="Exchange_Rates_Input22"/>
      <sheetName val="Q1_Performance22"/>
      <sheetName val="DIR_CTS22"/>
      <sheetName val="DIR_FRAC_22"/>
      <sheetName val="Statement_(3)21"/>
      <sheetName val="Data_Base21"/>
      <sheetName val="FILTER_LIST21"/>
      <sheetName val="Comment_Master21"/>
      <sheetName val="Data_List20"/>
      <sheetName val="ACTION_COMMENT20"/>
      <sheetName val="0714_MCA_MI20"/>
      <sheetName val="Master_Comment20"/>
      <sheetName val="Master_Reason20"/>
      <sheetName val="List_-_Do_not_delete20"/>
      <sheetName val="DBM__COLLECTION_20"/>
      <sheetName val="0714_ABC_MI20"/>
      <sheetName val="TPG_Personnel20"/>
      <sheetName val="RUL_Customer_Listing20"/>
      <sheetName val="Billing_Account20"/>
      <sheetName val="Dropdowndata_base20"/>
      <sheetName val="Master_Date20"/>
      <sheetName val="Master_20"/>
      <sheetName val="Packages_equipment20"/>
      <sheetName val="Equipment_standard_rate20"/>
      <sheetName val="Intercompany_file13"/>
      <sheetName val="Master_Comments13"/>
      <sheetName val="Apr_Data1"/>
      <sheetName val="OFS_TOTAL27"/>
      <sheetName val="Geco_&amp;_Sedco26"/>
      <sheetName val="PL_HQ_Template26"/>
      <sheetName val="PL_HQ_workings26"/>
      <sheetName val="RES_Marine26"/>
      <sheetName val="RES_Land26"/>
      <sheetName val="RD_Excl_Camco26"/>
      <sheetName val="RD_DW26"/>
      <sheetName val="RD_AN26"/>
      <sheetName val="RD_TS26"/>
      <sheetName val="Camco_WCP26"/>
      <sheetName val="Camco_DB26"/>
      <sheetName val="Camco_WI26"/>
      <sheetName val="RM_GQ26"/>
      <sheetName val="RM_PP26"/>
      <sheetName val="RM_IP26"/>
      <sheetName val="RM_HR26"/>
      <sheetName val="OFS_HQ26"/>
      <sheetName val="RES_HQ26"/>
      <sheetName val="REW_HQ_26"/>
      <sheetName val="RD_HQ_26"/>
      <sheetName val="CAM_HQ26"/>
      <sheetName val="RM_HQ26"/>
      <sheetName val="DS_HQ26"/>
      <sheetName val="MFG_HQ26"/>
      <sheetName val="OFS_Elims26"/>
      <sheetName val="OFS_excl_WG26"/>
      <sheetName val="NAM_26"/>
      <sheetName val="LAM_26"/>
      <sheetName val="OFS_incl_WG26"/>
      <sheetName val="Project_Summary26"/>
      <sheetName val="Project_Costs26"/>
      <sheetName val="P&amp;L_'0826"/>
      <sheetName val="Incremental_Production26"/>
      <sheetName val="Discounted_Cashflow26"/>
      <sheetName val="SLB_Surplus_Minus26"/>
      <sheetName val="Cost_Amortise26"/>
      <sheetName val="Rem__Calc26"/>
      <sheetName val="Discount_rate26"/>
      <sheetName val="Other_Assets26"/>
      <sheetName val="Proj__Cost26"/>
      <sheetName val="Inc__Oil_Calc_26"/>
      <sheetName val="Sum_yrly26"/>
      <sheetName val="OFS_Consl_26"/>
      <sheetName val="IPM_ConsL_26"/>
      <sheetName val="Perf__Oil26"/>
      <sheetName val="IPM_-Elim26"/>
      <sheetName val="OFS_Segments26"/>
      <sheetName val="IPM_TP26"/>
      <sheetName val="SIS_ONG26"/>
      <sheetName val="_SIS_PRD26"/>
      <sheetName val="WSV_Cem_26"/>
      <sheetName val="_D_&amp;_M26"/>
      <sheetName val="_Art_Lift26"/>
      <sheetName val="Compl_26"/>
      <sheetName val="Resumen_Conciliación26"/>
      <sheetName val="NAM_RevNet26"/>
      <sheetName val="IC_COST26"/>
      <sheetName val="Analysis_I26"/>
      <sheetName val="TF_Set26"/>
      <sheetName val="new_structure_february26"/>
      <sheetName val="COGS_%26"/>
      <sheetName val="OFS_Reda_ASA-Conso26"/>
      <sheetName val="OFS_APG_26"/>
      <sheetName val="OFS_CHG26"/>
      <sheetName val="OFS_BMP26"/>
      <sheetName val="OFS_JKT26"/>
      <sheetName val="OFS_TMV26"/>
      <sheetName val="OFS_ING26"/>
      <sheetName val="OFS_ASA-HQ26"/>
      <sheetName val="OFS_Caltex26"/>
      <sheetName val="RES_GASOL26"/>
      <sheetName val="RES_PET26"/>
      <sheetName val="RES_GAS26"/>
      <sheetName val="RES_EQV26"/>
      <sheetName val="RES_LPG26"/>
      <sheetName val="Field_Costs26"/>
      <sheetName val="Base_de_Datos25"/>
      <sheetName val="DNM_Summary24"/>
      <sheetName val="new%20structure%20february_xl24"/>
      <sheetName val="Master_Data23"/>
      <sheetName val="Common_Reason23"/>
      <sheetName val="Exchange_Rates_Input23"/>
      <sheetName val="Q1_Performance23"/>
      <sheetName val="DIR_CTS23"/>
      <sheetName val="DIR_FRAC_23"/>
      <sheetName val="Statement_(3)22"/>
      <sheetName val="Comment_Master22"/>
      <sheetName val="Data_Base22"/>
      <sheetName val="FILTER_LIST22"/>
      <sheetName val="ACTION_COMMENT21"/>
      <sheetName val="0714_MCA_MI21"/>
      <sheetName val="Master_Reason21"/>
      <sheetName val="Master_Comment21"/>
      <sheetName val="Data_List21"/>
      <sheetName val="0714_ABC_MI21"/>
      <sheetName val="DBM__COLLECTION_21"/>
      <sheetName val="TPG_Personnel21"/>
      <sheetName val="Dropdowndata_base21"/>
      <sheetName val="RUL_Customer_Listing21"/>
      <sheetName val="List_-_Do_not_delete21"/>
      <sheetName val="Billing_Account21"/>
      <sheetName val="Master_Date21"/>
      <sheetName val="Master_21"/>
      <sheetName val="Packages_equipment21"/>
      <sheetName val="Equipment_standard_rate21"/>
      <sheetName val="Intercompany_file14"/>
      <sheetName val="Master_Comments14"/>
      <sheetName val="Apr_Data2"/>
      <sheetName val="оборудование в наличии"/>
      <sheetName val="340034backup"/>
      <sheetName val="343011backup"/>
      <sheetName val="343003backup"/>
      <sheetName val="341040backup"/>
      <sheetName val="341021backup"/>
      <sheetName val="343000backup"/>
      <sheetName val="204035backup"/>
      <sheetName val="204031backup"/>
      <sheetName val="291032_1000backup"/>
      <sheetName val="290001_3backup"/>
      <sheetName val="284035_3686backup"/>
      <sheetName val="281002_9045backup"/>
      <sheetName val="281002_30backup"/>
      <sheetName val="271001backup"/>
      <sheetName val="230201backup"/>
      <sheetName val="230101backup"/>
      <sheetName val="208601backup"/>
      <sheetName val="207101backup"/>
      <sheetName val="206100backup"/>
      <sheetName val="204041backup"/>
      <sheetName val="204034backup"/>
      <sheetName val="204033backup"/>
      <sheetName val="201206_1backup"/>
      <sheetName val="208959backup"/>
      <sheetName val="291034_1403backup"/>
      <sheetName val="291020_1403backup"/>
      <sheetName val="295001backup"/>
      <sheetName val="290001_2backup"/>
      <sheetName val="290001_1backup"/>
      <sheetName val="290001backup"/>
      <sheetName val="201100backup"/>
      <sheetName val="284034_1865backup"/>
      <sheetName val="284034_1863backup"/>
      <sheetName val="284034_1839backup"/>
      <sheetName val="271001_4backup"/>
      <sheetName val="230502backup"/>
      <sheetName val="230001backup"/>
      <sheetName val="207978backup"/>
      <sheetName val="207959backup"/>
      <sheetName val="207394backup"/>
      <sheetName val="207209backup"/>
      <sheetName val="207183_4backup"/>
      <sheetName val="207183backup"/>
      <sheetName val="207171backup"/>
      <sheetName val="207169backup"/>
      <sheetName val="207156backup"/>
      <sheetName val="207155backup"/>
      <sheetName val="207153backup"/>
      <sheetName val="207151backup"/>
      <sheetName val="207117backup"/>
      <sheetName val="207113backup"/>
      <sheetName val="207011backup"/>
      <sheetName val="201206_27backup"/>
      <sheetName val="201206_23backup"/>
      <sheetName val="201206_14backup"/>
      <sheetName val="201206_11backup"/>
      <sheetName val="201206backup"/>
      <sheetName val="201201backup"/>
      <sheetName val="128109backup"/>
      <sheetName val="123033backup"/>
      <sheetName val="143000backup"/>
      <sheetName val="192010backup"/>
      <sheetName val="143007backup"/>
      <sheetName val="143001backup"/>
      <sheetName val="142034_1backup"/>
      <sheetName val="126410backup"/>
      <sheetName val="124900backup"/>
      <sheetName val="123032backup"/>
      <sheetName val="123031backup"/>
      <sheetName val="122101backup"/>
      <sheetName val="142034_6backup"/>
      <sheetName val="142034_4backup"/>
      <sheetName val="142034_3backup"/>
      <sheetName val="142034_2backup"/>
      <sheetName val="141104backup"/>
      <sheetName val="142035backup"/>
      <sheetName val="140201backup"/>
      <sheetName val="126310backup"/>
      <sheetName val="124100_1backup"/>
      <sheetName val="143100backup"/>
      <sheetName val="142034backup"/>
      <sheetName val="128100backup"/>
      <sheetName val="120102backup"/>
      <sheetName val="108500backup"/>
      <sheetName val="287000backup"/>
      <sheetName val="284000backup"/>
      <sheetName val="282000backup"/>
      <sheetName val="281000backup"/>
      <sheetName val="205000backup"/>
      <sheetName val="124000backup"/>
      <sheetName val="109995_1backup"/>
      <sheetName val="109995backup"/>
      <sheetName val="Account-Template"/>
      <sheetName val="Front Cover"/>
      <sheetName val="Generic Template"/>
      <sheetName val="Receivables - Manual"/>
      <sheetName val="Advances-Deposits"/>
      <sheetName val="Prepayments"/>
      <sheetName val="Balance Sheet Rec"/>
      <sheetName val="TB Shadha"/>
      <sheetName val="Accounts To Exclude"/>
      <sheetName val="App_Template"/>
      <sheetName val="App_Backup"/>
      <sheetName val="App_Segment"/>
      <sheetName val="Accounts with Balance Only"/>
      <sheetName val="100xxx"/>
      <sheetName val="100xxx Bank recon-"/>
      <sheetName val="102xxx"/>
      <sheetName val="102&amp;106xxxbackup"/>
      <sheetName val="109995"/>
      <sheetName val="109995_1"/>
      <sheetName val="123032"/>
      <sheetName val="123032backuppivot"/>
      <sheetName val="123033"/>
      <sheetName val="123033backuppivot"/>
      <sheetName val="123034"/>
      <sheetName val="123034backuppivot"/>
      <sheetName val="124xxx"/>
      <sheetName val="124XXXbackuppivot"/>
      <sheetName val="XR294"/>
      <sheetName val="126410"/>
      <sheetName val="128100"/>
      <sheetName val="128XXXbackuppivot"/>
      <sheetName val="140201"/>
      <sheetName val="140404"/>
      <sheetName val="140404 backup (2)"/>
      <sheetName val="141104"/>
      <sheetName val="142034"/>
      <sheetName val="142034backup 1"/>
      <sheetName val="142035"/>
      <sheetName val="142035backup (2)"/>
      <sheetName val="143100"/>
      <sheetName val="201100"/>
      <sheetName val="201100 backup"/>
      <sheetName val="201201"/>
      <sheetName val="SLB House Q1 19"/>
      <sheetName val="62BG Q1 19"/>
      <sheetName val="62BG Q4 18"/>
      <sheetName val="201206"/>
      <sheetName val="201206_1"/>
      <sheetName val="201206_11"/>
      <sheetName val="201206_14"/>
      <sheetName val="201206_23"/>
      <sheetName val="201206_27"/>
      <sheetName val="201208"/>
      <sheetName val="201208backup"/>
      <sheetName val="201901"/>
      <sheetName val="201901backup"/>
      <sheetName val="204034"/>
      <sheetName val="204034_backup"/>
      <sheetName val="204041"/>
      <sheetName val="204041_backup"/>
      <sheetName val="XR250"/>
      <sheetName val="205xxx"/>
      <sheetName val="340034"/>
      <sheetName val="343011"/>
      <sheetName val="343003"/>
      <sheetName val="341040"/>
      <sheetName val="341021"/>
      <sheetName val="343000"/>
      <sheetName val="205xxx backup"/>
      <sheetName val="207051"/>
      <sheetName val="207051backup"/>
      <sheetName val="207081"/>
      <sheetName val="207081backup"/>
      <sheetName val="207101"/>
      <sheetName val="207103"/>
      <sheetName val="207103backup"/>
      <sheetName val="207113"/>
      <sheetName val="207117"/>
      <sheetName val="207151"/>
      <sheetName val="207153"/>
      <sheetName val="207155"/>
      <sheetName val="207156"/>
      <sheetName val="207183"/>
      <sheetName val="207183_4"/>
      <sheetName val="207193"/>
      <sheetName val="207193backup"/>
      <sheetName val="207203"/>
      <sheetName val="207203backup"/>
      <sheetName val="PLC payroll"/>
      <sheetName val="207209"/>
      <sheetName val="207394"/>
      <sheetName val="207978"/>
      <sheetName val="207959"/>
      <sheetName val="207171"/>
      <sheetName val="207169"/>
      <sheetName val="208601"/>
      <sheetName val="208959"/>
      <sheetName val="204035"/>
      <sheetName val="204031"/>
      <sheetName val="291032_1000"/>
      <sheetName val="284035_3686"/>
      <sheetName val="281002_9045"/>
      <sheetName val="281002_30"/>
      <sheetName val="230001"/>
      <sheetName val="230101"/>
      <sheetName val="231002_3"/>
      <sheetName val="231002_3backup"/>
      <sheetName val="230201"/>
      <sheetName val="230502"/>
      <sheetName val="271001"/>
      <sheetName val="206100"/>
      <sheetName val="204033"/>
      <sheetName val="291020_1403"/>
      <sheetName val="284034_1865"/>
      <sheetName val="284034_1863"/>
      <sheetName val="284034_1839"/>
      <sheetName val="271001_4"/>
      <sheetName val="207011"/>
      <sheetName val="128109"/>
      <sheetName val="143000"/>
      <sheetName val="192010"/>
      <sheetName val="143007"/>
      <sheetName val="143001"/>
      <sheetName val="142034_1"/>
      <sheetName val="124900"/>
      <sheetName val="123031"/>
      <sheetName val="122101"/>
      <sheetName val="142034_6"/>
      <sheetName val="142034_4"/>
      <sheetName val="142034_3"/>
      <sheetName val="142034_2"/>
      <sheetName val="126310"/>
      <sheetName val="124100_1"/>
      <sheetName val="120102"/>
      <sheetName val="108500"/>
      <sheetName val="120101"/>
      <sheetName val="120101backup"/>
      <sheetName val="132xxx"/>
      <sheetName val="281xxx"/>
      <sheetName val="282xxx"/>
      <sheetName val="282xxx backup"/>
      <sheetName val="284xxx"/>
      <sheetName val="284xxx backup"/>
      <sheetName val="287xxx"/>
      <sheetName val="290001"/>
      <sheetName val="290001_1"/>
      <sheetName val="290001_2"/>
      <sheetName val="290001_3"/>
      <sheetName val="291034_1403"/>
      <sheetName val="295001"/>
      <sheetName val="SL-GL Reconciliation"/>
      <sheetName val="Bank Reconcilation"/>
      <sheetName val="Petty Cash"/>
      <sheetName val="Exposure_Report_Summary"/>
      <sheetName val="FX Exposure"/>
      <sheetName val="Account Support Guidance"/>
      <sheetName val="BSN Accting Map "/>
      <sheetName val="Receivables"/>
      <sheetName val="Total Inventory Summary"/>
      <sheetName val="Physical Count Summary"/>
      <sheetName val="OpenPOPivot"/>
      <sheetName val="INR Ageing"/>
      <sheetName val="RNI Ageing"/>
      <sheetName val="139002"/>
      <sheetName val="166001"/>
      <sheetName val="166002"/>
      <sheetName val="166006"/>
      <sheetName val="166013"/>
      <sheetName val="166003"/>
      <sheetName val="166004"/>
      <sheetName val="166005"/>
      <sheetName val="166014"/>
      <sheetName val="166500"/>
      <sheetName val="166501"/>
      <sheetName val="Fixed_Assets"/>
      <sheetName val="160XXX"/>
      <sheetName val="FA_SUSPENSE"/>
      <sheetName val="170XXX"/>
      <sheetName val="XP115"/>
      <sheetName val="XR222"/>
      <sheetName val="XR222 Input"/>
      <sheetName val="XR209"/>
      <sheetName val="XR209 Input"/>
      <sheetName val="XR202 Input"/>
      <sheetName val="XR251 Input"/>
      <sheetName val="XR200 Input"/>
      <sheetName val="XR294 Input"/>
      <sheetName val="XR271 Input"/>
      <sheetName val="IC XQ227 Input"/>
      <sheetName val="Open PO XR264 Input"/>
      <sheetName val="XP104 Input"/>
      <sheetName val="XP105 Input"/>
      <sheetName val="XP133 RNI Input"/>
      <sheetName val="XR201 Input"/>
      <sheetName val="XR298 Input"/>
      <sheetName val="Chart of Accounts Input"/>
      <sheetName val="Lookup"/>
      <sheetName val="Example"/>
      <sheetName val="examplebackup"/>
      <sheetName val="NAM (OFS) ( SAP IIT)"/>
      <sheetName val="MFG check with Lawson"/>
      <sheetName val="LAM (OFS)"/>
      <sheetName val="MEA (OFS)"/>
      <sheetName val="RCA (OFS)"/>
      <sheetName val="GOLD (OFS)"/>
      <sheetName val="EAF (OFS)"/>
      <sheetName val="SGR (OFS) ( not lawson entity)"/>
      <sheetName val="DTC (OFS) ( not Lawson entity) "/>
      <sheetName val="Cameron ( not lawson entity)"/>
      <sheetName val="SLT"/>
      <sheetName val="SLL"/>
      <sheetName val="SIHQ"/>
      <sheetName val="NLH"/>
      <sheetName val="WG ( should not be used)"/>
      <sheetName val="EAF_Feb"/>
      <sheetName val="SMITH_MI ( Oracle entty)"/>
      <sheetName val="SMITH_MI_YTD"/>
      <sheetName val="Intra_MFG"/>
      <sheetName val="Incremental_Producti_x0003_n5"/>
      <sheetName val="TABLA MAESTRA"/>
      <sheetName val="MDL_(Internal)1"/>
      <sheetName val="MDL_(Internal)"/>
      <sheetName val="Nov 2007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 refreshError="1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 refreshError="1"/>
      <sheetData sheetId="3269"/>
      <sheetData sheetId="3270"/>
      <sheetData sheetId="327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anent Data"/>
      <sheetName val="Parameters"/>
      <sheetName val="Notes"/>
      <sheetName val="User guide"/>
      <sheetName val="Contact list"/>
      <sheetName val="Opco strategic objectives"/>
      <sheetName val="Long term strategic plan"/>
      <sheetName val="Opco commercial strategy"/>
      <sheetName val="Opco Technology Strategy"/>
      <sheetName val="Opco Human Resources strategy"/>
      <sheetName val="Company SWOT analysis"/>
      <sheetName val="Marketing assumptions"/>
      <sheetName val="Key assumptions - Subs &amp; ARPU"/>
      <sheetName val="Key assump - Eff tariff"/>
      <sheetName val="Input to Network IT"/>
      <sheetName val="Key Technology Drivers"/>
      <sheetName val="Key network &amp; IT projects"/>
      <sheetName val="Executive summary"/>
      <sheetName val="Income statement"/>
      <sheetName val="Statem of fin pos &amp; Cash flow"/>
      <sheetName val="Revenue - high level analysis"/>
      <sheetName val="Revenue - New revenue streams"/>
      <sheetName val="Revenue - Trends"/>
      <sheetName val="COS - high level analysis"/>
      <sheetName val="Opex - high level analysis"/>
      <sheetName val="Opex - Human resources analysis"/>
      <sheetName val="Growth summary"/>
      <sheetName val="Capex - high level analysis"/>
      <sheetName val="823 - ACC' BMGF"/>
      <sheetName val="881 - BILLING"/>
      <sheetName val="841 - CALL CENTRE"/>
      <sheetName val="811 - CHANNELS"/>
      <sheetName val="CM &amp; T"/>
      <sheetName val="812 - DISTRIBUTION"/>
      <sheetName val="802 - SVC-SALES GENERALS"/>
      <sheetName val="853-SC-MM Agents"/>
      <sheetName val="822 - MM"/>
      <sheetName val="Consolidated"/>
      <sheetName val="821- PUBLIC ACCESS"/>
      <sheetName val="831 - MGR-CUSOPS"/>
      <sheetName val="842-SC-CLOCK TOWER"/>
      <sheetName val="843-SC-CRESTED TOWERS"/>
      <sheetName val="851-SC-FOREST MALL"/>
      <sheetName val="844-SC-JINJA"/>
      <sheetName val="847-SC-KAMPALA"/>
      <sheetName val="848-SC-KYAGGWE"/>
      <sheetName val="845-SC-LUGOGO"/>
      <sheetName val="846-SC-MBARARA"/>
      <sheetName val="851-SC-NORTH"/>
      <sheetName val="849-SC-PEARL OF AFRICA"/>
    </sheetNames>
    <sheetDataSet>
      <sheetData sheetId="0" refreshError="1"/>
      <sheetData sheetId="1" refreshError="1">
        <row r="2">
          <cell r="B2">
            <v>2013</v>
          </cell>
          <cell r="C2">
            <v>2014</v>
          </cell>
          <cell r="D2">
            <v>2015</v>
          </cell>
          <cell r="E2">
            <v>2016</v>
          </cell>
          <cell r="F2">
            <v>2017</v>
          </cell>
        </row>
        <row r="3">
          <cell r="B3" t="str">
            <v>December</v>
          </cell>
          <cell r="C3" t="str">
            <v>YearTotal</v>
          </cell>
          <cell r="D3" t="str">
            <v>YearTotal</v>
          </cell>
          <cell r="E3" t="str">
            <v>YearTotal</v>
          </cell>
          <cell r="F3" t="str">
            <v>YearTotal</v>
          </cell>
        </row>
        <row r="4">
          <cell r="C4" t="str">
            <v>FY14</v>
          </cell>
          <cell r="D4" t="str">
            <v>FY15</v>
          </cell>
          <cell r="E4" t="str">
            <v>FY16</v>
          </cell>
          <cell r="F4" t="str">
            <v>FY17</v>
          </cell>
        </row>
        <row r="5">
          <cell r="B5" t="str">
            <v>Actual_YTD</v>
          </cell>
          <cell r="C5" t="str">
            <v>ForecstQ1</v>
          </cell>
          <cell r="D5" t="str">
            <v>ForecstQ1</v>
          </cell>
          <cell r="E5" t="str">
            <v>ForecstQ1</v>
          </cell>
          <cell r="F5" t="str">
            <v>ForecstQ1</v>
          </cell>
        </row>
        <row r="6">
          <cell r="C6" t="str">
            <v>Q1 Forecast</v>
          </cell>
          <cell r="D6" t="str">
            <v>Q1 Forecast</v>
          </cell>
          <cell r="E6" t="str">
            <v>Q1 Forecast</v>
          </cell>
          <cell r="F6" t="str">
            <v>Q1 Forecast</v>
          </cell>
        </row>
        <row r="7">
          <cell r="C7" t="str">
            <v>WhatIf</v>
          </cell>
          <cell r="D7" t="str">
            <v>WhatIf</v>
          </cell>
          <cell r="E7" t="str">
            <v>WhatIf</v>
          </cell>
          <cell r="F7" t="str">
            <v>WhatIf</v>
          </cell>
        </row>
        <row r="10">
          <cell r="B10" t="str">
            <v>ILLC_NF.SS_SEA_NF</v>
          </cell>
        </row>
        <row r="11">
          <cell r="B11" t="str">
            <v>ILLC.SS_SEA</v>
          </cell>
        </row>
        <row r="14">
          <cell r="B14" t="str">
            <v>ILLC.SS_SEA</v>
          </cell>
        </row>
        <row r="17">
          <cell r="B17" t="str">
            <v>MTN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Modelling Logic"/>
      <sheetName val="Parameters"/>
      <sheetName val="BSS BOQ"/>
      <sheetName val="All Data"/>
      <sheetName val="REV model"/>
      <sheetName val="I-Ops"/>
      <sheetName val="I-General"/>
      <sheetName val="Checks"/>
      <sheetName val="C-Appraisal"/>
      <sheetName val="Sensitivities"/>
      <sheetName val="I-SGA"/>
      <sheetName val="Revenue Model Blackberry_final"/>
      <sheetName val="BPlan"/>
      <sheetName val="SMS Revenue"/>
    </sheetNames>
    <sheetDataSet>
      <sheetData sheetId="0">
        <row r="11">
          <cell r="C11">
            <v>3200</v>
          </cell>
        </row>
        <row r="12">
          <cell r="C12">
            <v>20</v>
          </cell>
        </row>
        <row r="13">
          <cell r="C13">
            <v>100000</v>
          </cell>
        </row>
        <row r="14">
          <cell r="C14">
            <v>35150</v>
          </cell>
        </row>
        <row r="16">
          <cell r="C16">
            <v>371</v>
          </cell>
        </row>
        <row r="22">
          <cell r="C22">
            <v>10</v>
          </cell>
        </row>
        <row r="28">
          <cell r="C28">
            <v>475</v>
          </cell>
        </row>
        <row r="31">
          <cell r="C31">
            <v>15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model"/>
      <sheetName val="Modelling Logic"/>
      <sheetName val="Sheet1"/>
      <sheetName val="REV"/>
      <sheetName val="EMEA cost items"/>
      <sheetName val="TSM margins"/>
      <sheetName val="Parameters"/>
      <sheetName val="BSS BOQ"/>
      <sheetName val="All-accrua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Scenario Summary"/>
      <sheetName val="Scenario Summary 2"/>
      <sheetName val="Scenario Summary 3"/>
      <sheetName val="Scenario Summary 4"/>
      <sheetName val="Scenario Summary 5"/>
      <sheetName val="model (test)"/>
      <sheetName val="model (first)"/>
      <sheetName val="model (2nd)"/>
      <sheetName val="model"/>
      <sheetName val="Sensitivity Report 1"/>
      <sheetName val="REV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>
        <row r="5">
          <cell r="D5">
            <v>1650</v>
          </cell>
        </row>
        <row r="6">
          <cell r="D6">
            <v>775</v>
          </cell>
        </row>
        <row r="7">
          <cell r="D7">
            <v>1.7999999999999999E-2</v>
          </cell>
        </row>
        <row r="14">
          <cell r="D14">
            <v>450</v>
          </cell>
        </row>
        <row r="25">
          <cell r="D25">
            <v>0.57999999999999996</v>
          </cell>
        </row>
        <row r="26">
          <cell r="D26">
            <v>0.40500000000000003</v>
          </cell>
        </row>
        <row r="27">
          <cell r="D27">
            <v>0.01</v>
          </cell>
        </row>
        <row r="42">
          <cell r="D42">
            <v>35</v>
          </cell>
        </row>
        <row r="49">
          <cell r="D49">
            <v>130</v>
          </cell>
        </row>
        <row r="55">
          <cell r="D55">
            <v>300</v>
          </cell>
        </row>
        <row r="71">
          <cell r="D71">
            <v>50</v>
          </cell>
        </row>
        <row r="97">
          <cell r="C97">
            <v>2754805738.4574151</v>
          </cell>
        </row>
        <row r="108">
          <cell r="C108">
            <v>77875467.878200829</v>
          </cell>
        </row>
        <row r="111">
          <cell r="C111">
            <v>88190075.024567619</v>
          </cell>
        </row>
        <row r="114">
          <cell r="C114">
            <v>2449367950.8261499</v>
          </cell>
        </row>
        <row r="123">
          <cell r="C123">
            <v>612701914.37159336</v>
          </cell>
        </row>
        <row r="129">
          <cell r="D129">
            <v>58000</v>
          </cell>
        </row>
        <row r="137">
          <cell r="D137">
            <v>0</v>
          </cell>
        </row>
        <row r="162">
          <cell r="D162">
            <v>3000000</v>
          </cell>
        </row>
        <row r="164">
          <cell r="C164">
            <v>945987209.37684429</v>
          </cell>
        </row>
        <row r="168">
          <cell r="C168">
            <v>404071309.88510001</v>
          </cell>
        </row>
        <row r="172">
          <cell r="C172">
            <v>208630604.48649335</v>
          </cell>
        </row>
        <row r="174">
          <cell r="C174">
            <v>46084.435558499084</v>
          </cell>
        </row>
      </sheetData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BC Rev model"/>
      <sheetName val="BTS YTD FIGURES"/>
      <sheetName val="Database"/>
      <sheetName val="Table"/>
      <sheetName val="model logic"/>
      <sheetName val="Full Datas"/>
      <sheetName val="Rev per BTS Sep08"/>
      <sheetName val="subscribers"/>
      <sheetName val="Elasticity"/>
      <sheetName val="Sheet3"/>
      <sheetName val="Sheet1"/>
      <sheetName val="Pivot Table"/>
      <sheetName val="Mapping"/>
      <sheetName val="BUEA SERVICE CENTRE"/>
      <sheetName val="BUEA UNIVERSITY"/>
      <sheetName val="DOUALA UNIVERSITY"/>
      <sheetName val="EMIA"/>
      <sheetName val="ENAM"/>
      <sheetName val="ESSEC"/>
      <sheetName val="NGOUNDERE UNIVERSITY"/>
      <sheetName val="NGOA EKELLE"/>
      <sheetName val="NKOA AYOS"/>
      <sheetName val="YAOUNDE UNIVERSITY"/>
      <sheetName val="TUBAH"/>
      <sheetName val="Revenue Evaluation"/>
      <sheetName val="Contribution Summary"/>
      <sheetName val="model"/>
    </sheetNames>
    <sheetDataSet>
      <sheetData sheetId="0">
        <row r="2">
          <cell r="B2">
            <v>13</v>
          </cell>
        </row>
        <row r="8">
          <cell r="B8">
            <v>52.5</v>
          </cell>
        </row>
        <row r="9">
          <cell r="B9">
            <v>251.57232704402517</v>
          </cell>
        </row>
        <row r="10">
          <cell r="B10">
            <v>233.96226415094341</v>
          </cell>
        </row>
        <row r="13">
          <cell r="B13">
            <v>2.5000000000000001E-2</v>
          </cell>
        </row>
        <row r="15">
          <cell r="B15">
            <v>1000000</v>
          </cell>
        </row>
        <row r="16">
          <cell r="B16">
            <v>76923.076923076922</v>
          </cell>
        </row>
        <row r="17">
          <cell r="B17">
            <v>0.75</v>
          </cell>
        </row>
        <row r="18">
          <cell r="B18">
            <v>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P Recon"/>
      <sheetName val="MIMIR_Monthly"/>
      <sheetName val="MM_Group_KPI's_Monthly"/>
      <sheetName val="MirMir_S&amp;D_Ops_Submission"/>
      <sheetName val="Master_list_"/>
      <sheetName val="MTN Mobile Money_Tariffs"/>
      <sheetName val="Dashboard"/>
      <sheetName val="Stanbic Bank report"/>
      <sheetName val="Deep_Dive_DashBoard"/>
      <sheetName val="Datamart_Output"/>
      <sheetName val="Sheet1"/>
      <sheetName val="E&amp;Y Stats_Request"/>
      <sheetName val="Revenue Shares "/>
      <sheetName val="Rev_Adjustment"/>
      <sheetName val="Stats Projects "/>
      <sheetName val="Datamart_Input"/>
      <sheetName val="Subscriber Base"/>
      <sheetName val="Tiered_Transactions"/>
      <sheetName val="Link_Tables"/>
      <sheetName val="Benchmark Stats"/>
      <sheetName val="CAM_Accounts_Base"/>
      <sheetName val="Javern"/>
      <sheetName val="Stats per Channel"/>
      <sheetName val="CEO-Dashboard_Graphs"/>
      <sheetName val="Definitions_Grp"/>
      <sheetName val="ECW_Hourly Fees "/>
      <sheetName val="Mini_Statement_Data"/>
      <sheetName val="MTNU-Monthly LC 2014"/>
      <sheetName val="MTNU-Monthly usd 2014"/>
      <sheetName val="Summary_Old_Format"/>
      <sheetName val="Data_Mart_Group_KPIs"/>
      <sheetName val="Ugx_Mini_Statement"/>
      <sheetName val="3_PPPP_Trends"/>
      <sheetName val="Bank Push Pull "/>
      <sheetName val="MM Cos of Sales "/>
      <sheetName val="Sheet4"/>
      <sheetName val="Agents_Review"/>
      <sheetName val="$_Mini_Statement_2012_2014"/>
      <sheetName val="S&amp;D_Group_KPIs"/>
      <sheetName val="S&amp;D_Group_Reports_Ppt"/>
      <sheetName val="S&amp;D_Cos_Review_PL."/>
      <sheetName val="S&amp;D_Cos_Review_."/>
      <sheetName val="Group_Reports_S&amp;D_Wade"/>
      <sheetName val="Definitions"/>
      <sheetName val="Agent Fees "/>
      <sheetName val="Sheet3"/>
      <sheetName val="MTNU (Ugx) EOM_Report"/>
      <sheetName val="MTNU ($) EOM_Report"/>
      <sheetName val="LBC Rev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E2">
            <v>31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H1" t="str">
            <v>Username</v>
          </cell>
          <cell r="I1" t="str">
            <v>OVA Name</v>
          </cell>
          <cell r="J1" t="str">
            <v>ECW Account</v>
          </cell>
        </row>
        <row r="2">
          <cell r="H2" t="str">
            <v>T187.sp1</v>
          </cell>
          <cell r="I2" t="str">
            <v>247 PHONE SELLS AND REPAIR</v>
          </cell>
          <cell r="J2" t="str">
            <v>FRI:78563611/MM</v>
          </cell>
        </row>
        <row r="3">
          <cell r="H3" t="str">
            <v>256BET.sp1</v>
          </cell>
          <cell r="I3" t="str">
            <v>256BET LIMITED</v>
          </cell>
          <cell r="J3" t="str">
            <v>FRI:77268372/MM</v>
          </cell>
        </row>
        <row r="4">
          <cell r="H4" t="str">
            <v>RMA13.sp1</v>
          </cell>
          <cell r="I4" t="str">
            <v>98A</v>
          </cell>
          <cell r="J4" t="str">
            <v>FRI:78563589/MM</v>
          </cell>
        </row>
        <row r="5">
          <cell r="H5" t="str">
            <v>WUK4B.sp1</v>
          </cell>
          <cell r="I5" t="str">
            <v>A L SHAMOUD ELECTRONICS</v>
          </cell>
          <cell r="J5" t="str">
            <v>FRI:77573739/MM</v>
          </cell>
        </row>
        <row r="6">
          <cell r="H6" t="str">
            <v>AARACT.sp1</v>
          </cell>
          <cell r="I6" t="str">
            <v>AAR HEALTH SERVICES U LTD ACTION</v>
          </cell>
          <cell r="J6" t="str">
            <v>FRI:78563677/MM</v>
          </cell>
        </row>
        <row r="7">
          <cell r="H7" t="str">
            <v>AARBUG.sp1</v>
          </cell>
          <cell r="I7" t="str">
            <v>AAR HEALTH SERVICES UGANDA BUGOLOBI</v>
          </cell>
          <cell r="J7" t="str">
            <v>FRI:78563676/MM</v>
          </cell>
        </row>
        <row r="8">
          <cell r="H8" t="str">
            <v>AARCSQ.sp1</v>
          </cell>
          <cell r="I8" t="str">
            <v>AAR HEALTH SERVICES UGANDA CITY CENTRE CLINIC</v>
          </cell>
          <cell r="J8" t="str">
            <v>FRI:78563603/MM</v>
          </cell>
        </row>
        <row r="9">
          <cell r="H9" t="str">
            <v>AARMEM.sp1</v>
          </cell>
          <cell r="I9" t="str">
            <v>AAR HEALTH SERVICES UGANDA HEALTH SERVICES</v>
          </cell>
          <cell r="J9" t="str">
            <v>FRI:78563604/MM</v>
          </cell>
        </row>
        <row r="10">
          <cell r="H10" t="str">
            <v>AARACA.sp1</v>
          </cell>
          <cell r="I10" t="str">
            <v>AAR HEALTH SERVICES UGANDA LTD ACACIA</v>
          </cell>
          <cell r="J10" t="str">
            <v>FRI:78563586/MM</v>
          </cell>
        </row>
        <row r="11">
          <cell r="H11" t="str">
            <v>AARBWE.sp1</v>
          </cell>
          <cell r="I11" t="str">
            <v>AAR HEALTH SERVICES UGANDA LTD BWEYOGERERE</v>
          </cell>
          <cell r="J11" t="str">
            <v>FRI:78563626/MM</v>
          </cell>
        </row>
        <row r="12">
          <cell r="H12" t="str">
            <v>AARGUL.sp1</v>
          </cell>
          <cell r="I12" t="str">
            <v>AAR HEALTH SERVICES UGANDA LTD GULU</v>
          </cell>
          <cell r="J12" t="str">
            <v>FRI:78563601/MM</v>
          </cell>
        </row>
        <row r="13">
          <cell r="H13" t="str">
            <v>AARKAB.sp1</v>
          </cell>
          <cell r="I13" t="str">
            <v>AAR HEALTH SERVICES UGANDA LTD KABALAGALA</v>
          </cell>
          <cell r="J13" t="str">
            <v>FRI:78563602/MM</v>
          </cell>
        </row>
        <row r="14">
          <cell r="H14" t="str">
            <v>AARNTI.sp1</v>
          </cell>
          <cell r="I14" t="str">
            <v>AAR HEALTH SERVICES UGANDA LTD NTINDA</v>
          </cell>
          <cell r="J14" t="str">
            <v>FRI:78563587/MM</v>
          </cell>
        </row>
        <row r="15">
          <cell r="H15" t="str">
            <v>ABCUG.sp1</v>
          </cell>
          <cell r="I15" t="str">
            <v>ABC CAPITAL BANK LTD</v>
          </cell>
          <cell r="J15" t="str">
            <v>FRI:77268382/MM</v>
          </cell>
        </row>
        <row r="16">
          <cell r="H16" t="str">
            <v>RA780.sp1</v>
          </cell>
          <cell r="I16" t="str">
            <v>ABESIGA MUKAMA FARM FEEDS</v>
          </cell>
          <cell r="J16" t="str">
            <v>FRI:77540933/MM</v>
          </cell>
        </row>
        <row r="17">
          <cell r="H17" t="str">
            <v>AS507.sp1</v>
          </cell>
          <cell r="I17" t="str">
            <v>ABIJAS SALON</v>
          </cell>
          <cell r="J17" t="str">
            <v>FRI:77268403/MM</v>
          </cell>
        </row>
        <row r="18">
          <cell r="H18" t="str">
            <v>ABLELINK.sp1</v>
          </cell>
          <cell r="I18" t="str">
            <v>ABLE LINK GENERAL SERVICES LTD</v>
          </cell>
          <cell r="J18" t="str">
            <v>FRI:78563661/MM</v>
          </cell>
        </row>
        <row r="19">
          <cell r="H19" t="str">
            <v>WNE002.sp1</v>
          </cell>
          <cell r="I19" t="str">
            <v>ABOVE AND BEYOND FELLOWSHIP MILLERS</v>
          </cell>
          <cell r="J19" t="str">
            <v>FRI:77573672/MM</v>
          </cell>
        </row>
        <row r="20">
          <cell r="H20" t="str">
            <v>ABRA.sp1</v>
          </cell>
          <cell r="I20" t="str">
            <v>ABRATAYA CONSULTS LTD</v>
          </cell>
          <cell r="J20" t="str">
            <v>FRI:77268383/MM</v>
          </cell>
        </row>
        <row r="21">
          <cell r="H21" t="str">
            <v>RABU9.sp1</v>
          </cell>
          <cell r="I21" t="str">
            <v>ABU DAMULIRA</v>
          </cell>
          <cell r="J21" t="str">
            <v>FRI:78563642/MM</v>
          </cell>
        </row>
        <row r="22">
          <cell r="H22" t="str">
            <v>ACI.sp1</v>
          </cell>
          <cell r="I22" t="str">
            <v>ACI FINANCE U LIMITED</v>
          </cell>
          <cell r="J22" t="str">
            <v>FRI:77268384/MM</v>
          </cell>
        </row>
        <row r="23">
          <cell r="H23" t="str">
            <v>R52866.sp1</v>
          </cell>
          <cell r="I23" t="str">
            <v>ACT AUTO PARTS</v>
          </cell>
          <cell r="J23" t="str">
            <v>FRI:77540928/MM</v>
          </cell>
        </row>
        <row r="24">
          <cell r="H24" t="str">
            <v>K0017.sp1</v>
          </cell>
          <cell r="I24" t="str">
            <v>ADAN U LTD</v>
          </cell>
          <cell r="J24" t="str">
            <v>FRI:77402881/MM</v>
          </cell>
        </row>
        <row r="25">
          <cell r="H25" t="str">
            <v>DIBA.sp1</v>
          </cell>
          <cell r="I25" t="str">
            <v>ADIBA AND SONS ENTERPRISES</v>
          </cell>
          <cell r="J25">
            <v>0</v>
          </cell>
        </row>
        <row r="26">
          <cell r="H26" t="str">
            <v>QP.sp1</v>
          </cell>
          <cell r="I26" t="str">
            <v>ADTEL COMMUNICATIONS U LTD</v>
          </cell>
          <cell r="J26" t="str">
            <v>FRI:77540903/MM</v>
          </cell>
        </row>
        <row r="27">
          <cell r="H27" t="str">
            <v>ADVANCE1.sp1</v>
          </cell>
          <cell r="I27" t="str">
            <v>ADVANCE UGANDA</v>
          </cell>
          <cell r="J27" t="str">
            <v>FRI:77268385/MM</v>
          </cell>
        </row>
        <row r="28">
          <cell r="H28" t="str">
            <v>ADVANCE2.sp1</v>
          </cell>
          <cell r="I28" t="str">
            <v>ADVANCE UGANDA</v>
          </cell>
          <cell r="J28" t="str">
            <v>FRI:77268386/MM</v>
          </cell>
        </row>
        <row r="29">
          <cell r="H29" t="str">
            <v>ADVANCE3.sp1</v>
          </cell>
          <cell r="I29" t="str">
            <v>ADVANCE UGANDA</v>
          </cell>
          <cell r="J29" t="str">
            <v>FRI:77268387/MM</v>
          </cell>
        </row>
        <row r="30">
          <cell r="H30" t="str">
            <v>AUMF.sp1</v>
          </cell>
          <cell r="I30" t="str">
            <v>ADVANCE UGANDA MICRO FINANCE LTD</v>
          </cell>
          <cell r="J30" t="str">
            <v>FRI:78563555/MM</v>
          </cell>
        </row>
        <row r="31">
          <cell r="H31" t="str">
            <v>AumfN.sp1</v>
          </cell>
          <cell r="I31" t="str">
            <v>ADVANCE UGANDA MICRO FINANCE LTD NANSANA</v>
          </cell>
          <cell r="J31" t="str">
            <v>FRI:78563556/MM</v>
          </cell>
        </row>
        <row r="32">
          <cell r="H32" t="str">
            <v>AUM.sp1</v>
          </cell>
          <cell r="I32" t="str">
            <v>Advance Uganda Microfinance</v>
          </cell>
          <cell r="J32" t="str">
            <v>FRI:77268407/MM</v>
          </cell>
        </row>
        <row r="33">
          <cell r="H33" t="str">
            <v>AFRIADD.sp1</v>
          </cell>
          <cell r="I33" t="str">
            <v>AFRIADD COMPANY LIMITED</v>
          </cell>
          <cell r="J33">
            <v>0</v>
          </cell>
        </row>
        <row r="34">
          <cell r="H34" t="str">
            <v>NTV.sp1</v>
          </cell>
          <cell r="I34" t="str">
            <v>AFRICA BROADCASTING U LTD</v>
          </cell>
          <cell r="J34" t="str">
            <v>FRI:77534819/MM</v>
          </cell>
        </row>
        <row r="35">
          <cell r="H35" t="str">
            <v>ARM.sp1</v>
          </cell>
          <cell r="I35" t="str">
            <v>AFRICA RENEWAL MINISTRIES</v>
          </cell>
          <cell r="J35" t="str">
            <v>FRI:77268402/MM</v>
          </cell>
        </row>
        <row r="36">
          <cell r="H36" t="str">
            <v>AYM.sp1</v>
          </cell>
          <cell r="I36" t="str">
            <v>AFRICA YOUTH MINISTRIES</v>
          </cell>
          <cell r="J36" t="str">
            <v>FRI:77268411/MM</v>
          </cell>
        </row>
        <row r="37">
          <cell r="H37" t="str">
            <v>AOM.sp1</v>
          </cell>
          <cell r="I37" t="str">
            <v>AFRICAN ONLINE MARKETPLACE</v>
          </cell>
          <cell r="J37" t="str">
            <v>FRI:77268398/MM</v>
          </cell>
        </row>
        <row r="38">
          <cell r="H38" t="str">
            <v>AFRIMAX.sp1</v>
          </cell>
          <cell r="I38" t="str">
            <v>AFRIMAX UGANDA</v>
          </cell>
          <cell r="J38" t="str">
            <v>FRI:77268389/MM</v>
          </cell>
        </row>
        <row r="39">
          <cell r="H39" t="str">
            <v>AWC.sp1</v>
          </cell>
          <cell r="I39" t="str">
            <v>Agape Web Consult</v>
          </cell>
          <cell r="J39" t="str">
            <v>FRI:77268410/MM</v>
          </cell>
        </row>
        <row r="40">
          <cell r="H40" t="str">
            <v>R3A2B1.sp1</v>
          </cell>
          <cell r="I40" t="str">
            <v>AGRIC BUSINESS WONABIRA</v>
          </cell>
          <cell r="J40" t="str">
            <v>FRI:77540923/MM</v>
          </cell>
        </row>
        <row r="41">
          <cell r="H41" t="str">
            <v>W4639MD.sp1</v>
          </cell>
          <cell r="I41" t="str">
            <v>AGRIC CHOICE U LTD</v>
          </cell>
          <cell r="J41" t="str">
            <v>FRI:77573633/MM</v>
          </cell>
        </row>
        <row r="42">
          <cell r="H42" t="str">
            <v>SUCC.sp1</v>
          </cell>
          <cell r="I42" t="str">
            <v>AGROMAXC UGANDA LIMITED</v>
          </cell>
          <cell r="J42" t="str">
            <v>FRI:77541075/MM</v>
          </cell>
        </row>
        <row r="43">
          <cell r="H43" t="str">
            <v>AIG.sp1</v>
          </cell>
          <cell r="I43" t="str">
            <v>AIG</v>
          </cell>
          <cell r="J43" t="str">
            <v>FRI:77268390/MM</v>
          </cell>
        </row>
        <row r="44">
          <cell r="H44" t="str">
            <v>AIKURUN.sp1</v>
          </cell>
          <cell r="I44" t="str">
            <v>AIKURAUN ENT LTD</v>
          </cell>
          <cell r="J44">
            <v>0</v>
          </cell>
        </row>
        <row r="45">
          <cell r="H45" t="str">
            <v>U7.sp1</v>
          </cell>
          <cell r="I45" t="str">
            <v>AIR UGANDA</v>
          </cell>
          <cell r="J45" t="str">
            <v>FRI:77573579/MM</v>
          </cell>
        </row>
        <row r="46">
          <cell r="H46" t="str">
            <v>AIRUGAND.sp1</v>
          </cell>
          <cell r="I46" t="str">
            <v>Air Uganda</v>
          </cell>
          <cell r="J46" t="str">
            <v>FRI:77573753/MM</v>
          </cell>
        </row>
        <row r="47">
          <cell r="H47" t="str">
            <v>airtime.mtn</v>
          </cell>
          <cell r="I47" t="str">
            <v>Airtime</v>
          </cell>
          <cell r="J47" t="str">
            <v>FRI:78563536/MM</v>
          </cell>
        </row>
        <row r="48">
          <cell r="H48" t="str">
            <v>AKBF.sp1</v>
          </cell>
          <cell r="I48" t="str">
            <v>AKBF SACCO</v>
          </cell>
          <cell r="J48" t="str">
            <v>FRI:77268391/MM</v>
          </cell>
        </row>
        <row r="49">
          <cell r="H49" t="str">
            <v>AKEMBS.sp1</v>
          </cell>
          <cell r="I49" t="str">
            <v>AKEMBIZIMBIRA SACCO</v>
          </cell>
          <cell r="J49" t="str">
            <v>FRI:77268392/MM</v>
          </cell>
        </row>
        <row r="50">
          <cell r="H50" t="str">
            <v>TOPI.sp1</v>
          </cell>
          <cell r="I50" t="str">
            <v>AKITOP U LIMITED</v>
          </cell>
          <cell r="J50">
            <v>0</v>
          </cell>
        </row>
        <row r="51">
          <cell r="H51" t="str">
            <v>RKS55.sp1</v>
          </cell>
          <cell r="I51" t="str">
            <v>AKUGOBA POULTRY AND ANIMAL FEEDS</v>
          </cell>
          <cell r="J51" t="str">
            <v>FRI:77540986/MM</v>
          </cell>
        </row>
        <row r="52">
          <cell r="H52" t="str">
            <v>ALECOM.sp1</v>
          </cell>
          <cell r="I52" t="str">
            <v>ALECOM (U) LIMITED</v>
          </cell>
          <cell r="J52">
            <v>0</v>
          </cell>
        </row>
        <row r="53">
          <cell r="H53" t="str">
            <v>Alhaq.sp1</v>
          </cell>
          <cell r="I53" t="str">
            <v>AlHaq Primary School</v>
          </cell>
          <cell r="J53" t="str">
            <v>FRI:78563566/MM</v>
          </cell>
        </row>
        <row r="54">
          <cell r="H54" t="str">
            <v>ALIGA.sp1</v>
          </cell>
          <cell r="I54" t="str">
            <v>ALIGA CONSULT (U) LTD</v>
          </cell>
          <cell r="J54">
            <v>0</v>
          </cell>
        </row>
        <row r="55">
          <cell r="H55" t="str">
            <v>BYLE.sp1</v>
          </cell>
          <cell r="I55" t="str">
            <v>ALINAFFE PHONE CENTRE</v>
          </cell>
          <cell r="J55" t="str">
            <v>FRI:77268458/MM</v>
          </cell>
        </row>
        <row r="56">
          <cell r="H56" t="str">
            <v>KEMAN.sp1</v>
          </cell>
          <cell r="I56" t="str">
            <v>ALL NATIONS PRIMARY SCHOOLKEMAN</v>
          </cell>
          <cell r="J56" t="str">
            <v>FRI:77433535/MM</v>
          </cell>
        </row>
        <row r="57">
          <cell r="H57" t="str">
            <v>ALLSAINT.sp1</v>
          </cell>
          <cell r="I57" t="str">
            <v>All Saints Cathedral</v>
          </cell>
          <cell r="J57" t="str">
            <v>FRI:77573754/MM</v>
          </cell>
        </row>
        <row r="58">
          <cell r="H58" t="str">
            <v>JILL.sp1</v>
          </cell>
          <cell r="I58" t="str">
            <v>ALLEN AND J.L U LIMITED</v>
          </cell>
          <cell r="J58">
            <v>0</v>
          </cell>
        </row>
        <row r="59">
          <cell r="H59" t="str">
            <v>ALUR.sp1</v>
          </cell>
          <cell r="I59" t="str">
            <v>ALUR KINGDOM</v>
          </cell>
          <cell r="J59">
            <v>0</v>
          </cell>
        </row>
        <row r="60">
          <cell r="H60" t="str">
            <v>BAMA.sp1</v>
          </cell>
          <cell r="I60" t="str">
            <v>AMAB AND BROTHERS CO LTD</v>
          </cell>
          <cell r="J60">
            <v>0</v>
          </cell>
        </row>
        <row r="61">
          <cell r="H61" t="str">
            <v>AMBIANCE.sp1</v>
          </cell>
          <cell r="I61" t="str">
            <v>Ambiance Discotheque</v>
          </cell>
          <cell r="J61" t="str">
            <v>FRI:77268394/MM</v>
          </cell>
        </row>
        <row r="62">
          <cell r="H62" t="str">
            <v>AMNESIA.sp1</v>
          </cell>
          <cell r="I62" t="str">
            <v>AMNESIA</v>
          </cell>
          <cell r="J62" t="str">
            <v>FRI:77268395/MM</v>
          </cell>
        </row>
        <row r="63">
          <cell r="H63" t="str">
            <v>AMNESIA1.sp1</v>
          </cell>
          <cell r="I63" t="str">
            <v>AMNESIA LIMITED</v>
          </cell>
          <cell r="J63" t="str">
            <v>FRI:77268396/MM</v>
          </cell>
        </row>
        <row r="64">
          <cell r="H64" t="str">
            <v>AMREF.sp1</v>
          </cell>
          <cell r="I64" t="str">
            <v>AMREF HEALTH AFRICA</v>
          </cell>
          <cell r="J64" t="str">
            <v>FRI:77268397/MM</v>
          </cell>
        </row>
        <row r="65">
          <cell r="H65" t="str">
            <v>AMUNO.sp1</v>
          </cell>
          <cell r="I65" t="str">
            <v>AMUNO INVESTMENTS  LTD</v>
          </cell>
          <cell r="J65">
            <v>0</v>
          </cell>
        </row>
        <row r="66">
          <cell r="H66" t="str">
            <v>ANDY.sp1</v>
          </cell>
          <cell r="I66" t="str">
            <v>ANDY EXPRESS MONEY AND CARGO SHIPPING LTD</v>
          </cell>
          <cell r="J66">
            <v>0</v>
          </cell>
        </row>
        <row r="67">
          <cell r="H67" t="str">
            <v>NSWA.sp1</v>
          </cell>
          <cell r="I67" t="str">
            <v>ANSLIE COMU CO LTD</v>
          </cell>
          <cell r="J67">
            <v>0</v>
          </cell>
        </row>
        <row r="68">
          <cell r="H68" t="str">
            <v>AON.sp1</v>
          </cell>
          <cell r="I68" t="str">
            <v>AON UGANDA LTD</v>
          </cell>
          <cell r="J68" t="str">
            <v>FRI:77268399/MM</v>
          </cell>
        </row>
        <row r="69">
          <cell r="H69" t="str">
            <v>MInsuran.sp1</v>
          </cell>
          <cell r="I69" t="str">
            <v>AON Uganda Ltd</v>
          </cell>
          <cell r="J69" t="str">
            <v>FRI:77517311/MM</v>
          </cell>
        </row>
        <row r="70">
          <cell r="H70" t="str">
            <v>APOJUZ.sp1</v>
          </cell>
          <cell r="I70" t="str">
            <v>APOJUZ LINES UGANDA LTD</v>
          </cell>
          <cell r="J70" t="str">
            <v>FRI:77268400/MM</v>
          </cell>
        </row>
        <row r="71">
          <cell r="H71" t="str">
            <v>MO.sp1</v>
          </cell>
          <cell r="I71" t="str">
            <v>Applab Movember Funds</v>
          </cell>
          <cell r="J71" t="str">
            <v>FRI:77522634/MM</v>
          </cell>
        </row>
        <row r="72">
          <cell r="H72" t="str">
            <v>AREA.sp1</v>
          </cell>
          <cell r="I72" t="str">
            <v>AREA UGANDA</v>
          </cell>
          <cell r="J72" t="str">
            <v>FRI:77268401/MM</v>
          </cell>
        </row>
        <row r="73">
          <cell r="H73" t="str">
            <v>EMMA.sp1</v>
          </cell>
          <cell r="I73" t="str">
            <v>ARTHUR MUSINGUZI</v>
          </cell>
          <cell r="J73" t="str">
            <v>FRI:78563624/MM</v>
          </cell>
        </row>
        <row r="74">
          <cell r="H74" t="str">
            <v>SEAN.sp1</v>
          </cell>
          <cell r="I74" t="str">
            <v>ASIANUT CONSULTS UGANDA LTD</v>
          </cell>
          <cell r="J74">
            <v>0</v>
          </cell>
        </row>
        <row r="75">
          <cell r="H75" t="str">
            <v>HMONI.sp1</v>
          </cell>
          <cell r="I75" t="str">
            <v>ASIIMWE MONIC NURSE</v>
          </cell>
          <cell r="J75" t="str">
            <v>FRI:77336489/MM</v>
          </cell>
        </row>
        <row r="76">
          <cell r="H76" t="str">
            <v>ASOB.sp1</v>
          </cell>
          <cell r="I76" t="str">
            <v>ASOBOLA COLLECTIONS</v>
          </cell>
          <cell r="J76" t="str">
            <v>FRI:77268405/MM</v>
          </cell>
        </row>
        <row r="77">
          <cell r="H77" t="str">
            <v>ATERO.sp1</v>
          </cell>
          <cell r="I77" t="str">
            <v>ATERO (U) LTD</v>
          </cell>
          <cell r="J77">
            <v>0</v>
          </cell>
        </row>
        <row r="78">
          <cell r="H78" t="str">
            <v>ATG.sp1</v>
          </cell>
          <cell r="I78" t="str">
            <v>ATGILTONE ENTERPRISES (U) LIMITED</v>
          </cell>
          <cell r="J78">
            <v>0</v>
          </cell>
        </row>
        <row r="79">
          <cell r="H79" t="str">
            <v>ATLAS.sp1</v>
          </cell>
          <cell r="I79" t="str">
            <v>ATLAS GENERAL SUPPLIES</v>
          </cell>
          <cell r="J79" t="str">
            <v>FRI:77268406/MM</v>
          </cell>
        </row>
        <row r="80">
          <cell r="H80" t="str">
            <v>AUMFKKR.sp1</v>
          </cell>
          <cell r="I80" t="str">
            <v>AUMFKKR</v>
          </cell>
          <cell r="J80" t="str">
            <v>FRI:78573680/MM</v>
          </cell>
        </row>
        <row r="81">
          <cell r="H81" t="str">
            <v>AUMFNSN.sp1</v>
          </cell>
          <cell r="I81" t="str">
            <v>AUMFNSN</v>
          </cell>
          <cell r="J81" t="str">
            <v>FRI:78573681/MM</v>
          </cell>
        </row>
        <row r="82">
          <cell r="H82" t="str">
            <v>AUMFWBZ.sp1</v>
          </cell>
          <cell r="I82" t="str">
            <v>AUMFWBZ</v>
          </cell>
          <cell r="J82" t="str">
            <v>FRI:78573682/MM</v>
          </cell>
        </row>
        <row r="83">
          <cell r="H83" t="str">
            <v>ASL.sp1</v>
          </cell>
          <cell r="I83" t="str">
            <v>AUTO SHAHNEEL LIMITED</v>
          </cell>
          <cell r="J83" t="str">
            <v>FRI:77268404/MM</v>
          </cell>
        </row>
        <row r="84">
          <cell r="H84" t="str">
            <v>AAL.sp1</v>
          </cell>
          <cell r="I84" t="str">
            <v>AVAMBA ASSOCIATES LTD</v>
          </cell>
          <cell r="J84">
            <v>0</v>
          </cell>
        </row>
        <row r="85">
          <cell r="H85" t="str">
            <v>AVARTS.sp1</v>
          </cell>
          <cell r="I85" t="str">
            <v>AVARTS HOUSING LTD</v>
          </cell>
          <cell r="J85" t="str">
            <v>FRI:77268408/MM</v>
          </cell>
        </row>
        <row r="86">
          <cell r="H86" t="str">
            <v>AVENUE.sp1</v>
          </cell>
          <cell r="I86" t="str">
            <v>AVENUE CONSULT LIMITED</v>
          </cell>
          <cell r="J86" t="str">
            <v>FRI:78563659/MM</v>
          </cell>
        </row>
        <row r="87">
          <cell r="H87" t="str">
            <v>AVID.sp1</v>
          </cell>
          <cell r="I87" t="str">
            <v>Avid Logistics</v>
          </cell>
          <cell r="J87" t="str">
            <v>FRI:77268409/MM</v>
          </cell>
        </row>
        <row r="88">
          <cell r="H88" t="str">
            <v>AYA.sp1</v>
          </cell>
          <cell r="I88" t="str">
            <v>AYACOM SOLUTIONS LTD</v>
          </cell>
          <cell r="J88">
            <v>0</v>
          </cell>
        </row>
        <row r="89">
          <cell r="H89" t="str">
            <v>AZAM.sp1</v>
          </cell>
          <cell r="I89" t="str">
            <v>AZAM MEDIA U LTD</v>
          </cell>
          <cell r="J89" t="str">
            <v>FRI:77573755/MM</v>
          </cell>
        </row>
        <row r="90">
          <cell r="H90" t="str">
            <v>RBS793.sp1</v>
          </cell>
          <cell r="I90" t="str">
            <v>B016</v>
          </cell>
          <cell r="J90" t="str">
            <v>FRI:78563591/MM</v>
          </cell>
        </row>
        <row r="91">
          <cell r="H91" t="str">
            <v>RS161.sp1</v>
          </cell>
          <cell r="I91" t="str">
            <v>B042</v>
          </cell>
          <cell r="J91" t="str">
            <v>FRI:78563607/MM</v>
          </cell>
        </row>
        <row r="92">
          <cell r="H92" t="str">
            <v>BIT.sp1</v>
          </cell>
          <cell r="I92" t="str">
            <v>B080 COMPANY LIMITED</v>
          </cell>
          <cell r="J92" t="str">
            <v>FRI:77573766/MM</v>
          </cell>
        </row>
        <row r="93">
          <cell r="H93" t="str">
            <v>BABITO.sp1</v>
          </cell>
          <cell r="I93" t="str">
            <v>Babito Tours</v>
          </cell>
          <cell r="J93" t="str">
            <v>FRI:77268413/MM</v>
          </cell>
        </row>
        <row r="94">
          <cell r="H94" t="str">
            <v>BAG.sp1</v>
          </cell>
          <cell r="I94" t="str">
            <v>BAGUMA HARDWARE</v>
          </cell>
          <cell r="J94">
            <v>0</v>
          </cell>
        </row>
        <row r="95">
          <cell r="H95" t="str">
            <v>BAGU.sp1</v>
          </cell>
          <cell r="I95" t="str">
            <v>BAGUSINO GENERAL COMPANY LIMITED</v>
          </cell>
          <cell r="J95">
            <v>0</v>
          </cell>
        </row>
        <row r="96">
          <cell r="H96" t="str">
            <v>RN85.sp1</v>
          </cell>
          <cell r="I96" t="str">
            <v>BAM AND SONS HARDWARE</v>
          </cell>
          <cell r="J96" t="str">
            <v>FRI:77541006/MM</v>
          </cell>
        </row>
        <row r="97">
          <cell r="H97" t="str">
            <v>BAMANYA.sp1</v>
          </cell>
          <cell r="I97" t="str">
            <v>BAMANYA INVESTMENTS LTD</v>
          </cell>
          <cell r="J97" t="str">
            <v>FRI:77268416/MM</v>
          </cell>
        </row>
        <row r="98">
          <cell r="H98" t="str">
            <v>BAMTECH.sp1</v>
          </cell>
          <cell r="I98" t="str">
            <v>BAMTECH DE ELECTRICALS</v>
          </cell>
          <cell r="J98" t="str">
            <v>FRI:77268417/MM</v>
          </cell>
        </row>
        <row r="99">
          <cell r="H99" t="str">
            <v>WBT78.sp1</v>
          </cell>
          <cell r="I99" t="str">
            <v>BANAMASAKA TRADERS</v>
          </cell>
          <cell r="J99" t="str">
            <v>FRI:78563597/MM</v>
          </cell>
        </row>
        <row r="100">
          <cell r="H100" t="str">
            <v>BOA1.sp1</v>
          </cell>
          <cell r="I100" t="str">
            <v>BANK OF AFRICA</v>
          </cell>
          <cell r="J100" t="str">
            <v>FRI:77268442/MM</v>
          </cell>
        </row>
        <row r="101">
          <cell r="H101" t="str">
            <v>BOA2.sp1</v>
          </cell>
          <cell r="I101" t="str">
            <v>BANK OF AFRICA</v>
          </cell>
          <cell r="J101" t="str">
            <v>FRI:77268443/MM</v>
          </cell>
        </row>
        <row r="102">
          <cell r="H102" t="str">
            <v>BAL.sp1</v>
          </cell>
          <cell r="I102" t="str">
            <v>BANKASEDU AGENCIES LTD</v>
          </cell>
          <cell r="J102" t="str">
            <v>FRI:77268415/MM</v>
          </cell>
        </row>
        <row r="103">
          <cell r="H103" t="str">
            <v>BARCLAYS.sp1</v>
          </cell>
          <cell r="I103" t="str">
            <v>BARCLAYS BANK U LTD</v>
          </cell>
          <cell r="J103" t="str">
            <v>FRI:77268418/MM</v>
          </cell>
        </row>
        <row r="104">
          <cell r="H104" t="str">
            <v>BAREFOOT.sp1</v>
          </cell>
          <cell r="I104" t="str">
            <v>BAREFOOT POWER UGANDA LTD</v>
          </cell>
          <cell r="J104" t="str">
            <v>FRI:77268419/MM</v>
          </cell>
        </row>
        <row r="105">
          <cell r="H105" t="str">
            <v>RKSB12.sp1</v>
          </cell>
          <cell r="I105" t="str">
            <v>BAROHAB HARDWARE</v>
          </cell>
          <cell r="J105" t="str">
            <v>FRI:78563588/MM</v>
          </cell>
        </row>
        <row r="106">
          <cell r="H106" t="str">
            <v>BASCO.sp1</v>
          </cell>
          <cell r="I106" t="str">
            <v>BASCO PRODUCTS UGANDA LIMITED</v>
          </cell>
          <cell r="J106" t="str">
            <v>FRI:77268420/MM</v>
          </cell>
        </row>
        <row r="107">
          <cell r="H107" t="str">
            <v>BASETECH.sp1</v>
          </cell>
          <cell r="I107" t="str">
            <v>Base Technologies</v>
          </cell>
          <cell r="J107" t="str">
            <v>FRI:77573756/MM</v>
          </cell>
        </row>
        <row r="108">
          <cell r="H108" t="str">
            <v>FFUMBE.sp1</v>
          </cell>
          <cell r="I108" t="str">
            <v>BASENA KUJJENGO SACCO</v>
          </cell>
          <cell r="J108" t="str">
            <v>FRI:77277832/MM</v>
          </cell>
        </row>
        <row r="109">
          <cell r="H109" t="str">
            <v>BASH.sp1</v>
          </cell>
          <cell r="I109" t="str">
            <v>BASH TRADERS U LIMITED</v>
          </cell>
          <cell r="J109" t="str">
            <v>FRI:77268421/MM</v>
          </cell>
        </row>
        <row r="110">
          <cell r="H110" t="str">
            <v>R432.sp1</v>
          </cell>
          <cell r="I110" t="str">
            <v>BATUUSA MERCY</v>
          </cell>
          <cell r="J110" t="str">
            <v>FRI:77540925/MM</v>
          </cell>
        </row>
        <row r="111">
          <cell r="H111" t="str">
            <v>BAWE.sp1</v>
          </cell>
          <cell r="I111" t="str">
            <v>BAWE COMMERCIAL SERVICES LTD</v>
          </cell>
          <cell r="J111">
            <v>0</v>
          </cell>
        </row>
        <row r="112">
          <cell r="H112" t="str">
            <v>BAYLOR.sp1</v>
          </cell>
          <cell r="I112" t="str">
            <v>BAYLOR COLLEGE OF MEDICINE CHILDRENS FUND</v>
          </cell>
          <cell r="J112">
            <v>0</v>
          </cell>
        </row>
        <row r="113">
          <cell r="H113" t="str">
            <v>BAYPORT1.sp1</v>
          </cell>
          <cell r="I113" t="str">
            <v>BAYPORT FINANCIAL SERVICES</v>
          </cell>
          <cell r="J113" t="str">
            <v>FRI:77268422/MM</v>
          </cell>
        </row>
        <row r="114">
          <cell r="H114" t="str">
            <v>BAZAAR.sp1</v>
          </cell>
          <cell r="I114" t="str">
            <v>BAZAAR BOOKSHOP LIMITED</v>
          </cell>
          <cell r="J114" t="str">
            <v>FRI:77268423/MM</v>
          </cell>
        </row>
        <row r="115">
          <cell r="H115" t="str">
            <v>BBE.sp1</v>
          </cell>
          <cell r="I115" t="str">
            <v>BBE REMIT LIMITED</v>
          </cell>
          <cell r="J115" t="str">
            <v>FRI:78563652/MM</v>
          </cell>
        </row>
        <row r="116">
          <cell r="H116" t="str">
            <v>BBOXX.sp1</v>
          </cell>
          <cell r="I116" t="str">
            <v>BBOX Capital Limited</v>
          </cell>
          <cell r="J116" t="str">
            <v>FRI:77573757/MM</v>
          </cell>
        </row>
        <row r="117">
          <cell r="H117" t="str">
            <v>BEMOBILE.sp1</v>
          </cell>
          <cell r="I117" t="str">
            <v>BE MOBILE LIMITED</v>
          </cell>
          <cell r="J117" t="str">
            <v>FRI:77268432/MM</v>
          </cell>
        </row>
        <row r="118">
          <cell r="H118" t="str">
            <v>B210.sp1</v>
          </cell>
          <cell r="I118" t="str">
            <v>BEM TECH PHONES</v>
          </cell>
          <cell r="J118" t="str">
            <v>FRI:78563610/MM</v>
          </cell>
        </row>
        <row r="119">
          <cell r="H119" t="str">
            <v>BENA.sp1</v>
          </cell>
          <cell r="I119" t="str">
            <v>BENA HOLDINGS U LTD</v>
          </cell>
          <cell r="J119">
            <v>0</v>
          </cell>
        </row>
        <row r="120">
          <cell r="H120" t="str">
            <v>BENS.sp1</v>
          </cell>
          <cell r="I120" t="str">
            <v>BENSHA GENERAL ENTERPRISES LTD</v>
          </cell>
          <cell r="J120">
            <v>0</v>
          </cell>
        </row>
        <row r="121">
          <cell r="H121" t="str">
            <v>WKR12.sp1</v>
          </cell>
          <cell r="I121" t="str">
            <v>BETA PROCESSORS AND DISTRIBUTORS</v>
          </cell>
          <cell r="J121" t="str">
            <v>FRI:78563596/MM</v>
          </cell>
        </row>
        <row r="122">
          <cell r="H122" t="str">
            <v>WMP88.sp1</v>
          </cell>
          <cell r="I122" t="str">
            <v>BETA PROCESSORS AND DUSTRIBUTORS</v>
          </cell>
          <cell r="J122" t="str">
            <v>FRI:77573670/MM</v>
          </cell>
        </row>
        <row r="123">
          <cell r="H123" t="str">
            <v>BETH.sp1</v>
          </cell>
          <cell r="I123" t="str">
            <v>BETTINA COLLECTION AND FAMILY CO LTD</v>
          </cell>
          <cell r="J123">
            <v>0</v>
          </cell>
        </row>
        <row r="124">
          <cell r="H124" t="str">
            <v>BEYONIC.sp1</v>
          </cell>
          <cell r="I124" t="str">
            <v>BEYONIC LIMITED</v>
          </cell>
          <cell r="J124" t="str">
            <v>FRI:77268436/MM</v>
          </cell>
        </row>
        <row r="125">
          <cell r="H125" t="str">
            <v>BIBLESOC.sp1</v>
          </cell>
          <cell r="I125" t="str">
            <v>Bible Society of Uganda</v>
          </cell>
          <cell r="J125" t="str">
            <v>FRI:77573762/MM</v>
          </cell>
        </row>
        <row r="126">
          <cell r="H126" t="str">
            <v>BICOFORE.sp1</v>
          </cell>
          <cell r="I126" t="str">
            <v>Bico Forex Bureau</v>
          </cell>
          <cell r="J126" t="str">
            <v>FRI:77573763/MM</v>
          </cell>
        </row>
        <row r="127">
          <cell r="H127" t="str">
            <v>BAP.sp1</v>
          </cell>
          <cell r="I127" t="str">
            <v>BICYCLES AGAINST POVERTY</v>
          </cell>
          <cell r="J127">
            <v>0</v>
          </cell>
        </row>
        <row r="128">
          <cell r="H128" t="str">
            <v>BINIT.sp1</v>
          </cell>
          <cell r="I128" t="str">
            <v>Bin It</v>
          </cell>
          <cell r="J128" t="str">
            <v>FRI:77573765/MM</v>
          </cell>
        </row>
        <row r="129">
          <cell r="H129" t="str">
            <v>BINARYLO.sp1</v>
          </cell>
          <cell r="I129" t="str">
            <v>BINARY LOGIC LIMITED</v>
          </cell>
          <cell r="J129" t="str">
            <v>FRI:77268437/MM</v>
          </cell>
        </row>
        <row r="130">
          <cell r="H130" t="str">
            <v>BINITOO.sp1</v>
          </cell>
          <cell r="I130" t="str">
            <v>BINTOO CASH</v>
          </cell>
          <cell r="J130">
            <v>0</v>
          </cell>
        </row>
        <row r="131">
          <cell r="H131" t="str">
            <v>RIB23.sp1</v>
          </cell>
          <cell r="I131" t="str">
            <v>BIS BOUTIQUE</v>
          </cell>
          <cell r="J131" t="str">
            <v>FRI:77540966/MM</v>
          </cell>
        </row>
        <row r="132">
          <cell r="H132" t="str">
            <v>U0667.sp1</v>
          </cell>
          <cell r="I132" t="str">
            <v>BISHOP OGEZ HIGH SCHOOL</v>
          </cell>
          <cell r="J132" t="str">
            <v>FRI:77568609/MM</v>
          </cell>
        </row>
        <row r="133">
          <cell r="H133" t="str">
            <v>BFT.sp1</v>
          </cell>
          <cell r="I133" t="str">
            <v>BIVAMUNTUYO FARMERS TRUST</v>
          </cell>
          <cell r="J133">
            <v>0</v>
          </cell>
        </row>
        <row r="134">
          <cell r="H134" t="str">
            <v>RBIV.sp1</v>
          </cell>
          <cell r="I134" t="str">
            <v>BIVANMUTUYO FARMERS SHOP</v>
          </cell>
          <cell r="J134" t="str">
            <v>FRI:77540939/MM</v>
          </cell>
        </row>
        <row r="135">
          <cell r="H135" t="str">
            <v>WBM22.sp1</v>
          </cell>
          <cell r="I135" t="str">
            <v>BIYINZIKA MILLERS</v>
          </cell>
          <cell r="J135" t="str">
            <v>FRI:77573639/MM</v>
          </cell>
        </row>
        <row r="136">
          <cell r="H136" t="str">
            <v>RBK002.sp1</v>
          </cell>
          <cell r="I136" t="str">
            <v>BK ELECTRICALS</v>
          </cell>
          <cell r="J136" t="str">
            <v>FRI:77540940/MM</v>
          </cell>
        </row>
        <row r="137">
          <cell r="H137" t="str">
            <v>RMJ6.sp1</v>
          </cell>
          <cell r="I137" t="str">
            <v>BK TRADERS LTD</v>
          </cell>
          <cell r="J137" t="str">
            <v>FRI:78563612/MM</v>
          </cell>
        </row>
        <row r="138">
          <cell r="H138" t="str">
            <v>R178B.sp1</v>
          </cell>
          <cell r="I138" t="str">
            <v>black tech phone repair and accessories</v>
          </cell>
          <cell r="J138" t="str">
            <v>FRI:77540914/MM</v>
          </cell>
        </row>
        <row r="139">
          <cell r="H139" t="str">
            <v>BBES.sp1</v>
          </cell>
          <cell r="I139" t="str">
            <v>BLESSED BROTHERS ENTERPRISES</v>
          </cell>
          <cell r="J139">
            <v>0</v>
          </cell>
        </row>
        <row r="140">
          <cell r="H140" t="str">
            <v>BDS.sp1</v>
          </cell>
          <cell r="I140" t="str">
            <v>BLESSED DEVELOPMENT SACCO</v>
          </cell>
          <cell r="J140" t="str">
            <v>FRI:77268430/MM</v>
          </cell>
        </row>
        <row r="141">
          <cell r="H141" t="str">
            <v>RBS686.sp1</v>
          </cell>
          <cell r="I141" t="str">
            <v>BLESSED SHOP</v>
          </cell>
          <cell r="J141" t="str">
            <v>FRI:77540942/MM</v>
          </cell>
        </row>
        <row r="142">
          <cell r="H142" t="str">
            <v>BLUECUB3.sp1</v>
          </cell>
          <cell r="I142" t="str">
            <v>Blue Cube</v>
          </cell>
          <cell r="J142" t="str">
            <v>FRI:78563682/MM</v>
          </cell>
        </row>
        <row r="143">
          <cell r="H143" t="str">
            <v>BLUECUBE.sp1</v>
          </cell>
          <cell r="I143" t="str">
            <v>BLUE CUBE LIMITED</v>
          </cell>
          <cell r="J143" t="str">
            <v>FRI:77268440/MM</v>
          </cell>
        </row>
        <row r="144">
          <cell r="H144" t="str">
            <v>Bluecub2.sp1</v>
          </cell>
          <cell r="I144" t="str">
            <v>Blue Cube Limited</v>
          </cell>
          <cell r="J144" t="str">
            <v>FRI:78563681/MM</v>
          </cell>
        </row>
        <row r="145">
          <cell r="H145" t="str">
            <v>BBLUE.sp1</v>
          </cell>
          <cell r="I145" t="str">
            <v>BLUE EMPLOYEE BENEFITSLIMITED</v>
          </cell>
          <cell r="J145" t="str">
            <v>FRI:77268425/MM</v>
          </cell>
        </row>
        <row r="146">
          <cell r="H146" t="str">
            <v>BLUE.sp1</v>
          </cell>
          <cell r="I146" t="str">
            <v>BLUE SIGHT PRIMARY SCHOOL</v>
          </cell>
          <cell r="J146" t="str">
            <v>FRI:77268439/MM</v>
          </cell>
        </row>
        <row r="147">
          <cell r="H147" t="str">
            <v>STREAM.sp1</v>
          </cell>
          <cell r="I147" t="str">
            <v>BLUE STREAMS SOLUTIONS LIMITED</v>
          </cell>
          <cell r="J147" t="str">
            <v>FRI:77541074/MM</v>
          </cell>
        </row>
        <row r="148">
          <cell r="H148" t="str">
            <v>BWATER.sp1</v>
          </cell>
          <cell r="I148" t="str">
            <v>BLUE WAVE BEVERAGES LIMITED</v>
          </cell>
          <cell r="J148" t="str">
            <v>FRI:77268455/MM</v>
          </cell>
        </row>
        <row r="149">
          <cell r="H149" t="str">
            <v>RBOB.sp1</v>
          </cell>
          <cell r="I149" t="str">
            <v>BOBCO ENTERPRISES LTD</v>
          </cell>
          <cell r="J149" t="str">
            <v>FRI:77540941/MM</v>
          </cell>
        </row>
        <row r="150">
          <cell r="H150" t="str">
            <v>BDRIVE.sp1</v>
          </cell>
          <cell r="I150" t="str">
            <v>BRAND DRIVE HOLDINGS U LTD</v>
          </cell>
          <cell r="J150" t="str">
            <v>FRI:77268429/MM</v>
          </cell>
        </row>
        <row r="151">
          <cell r="H151" t="str">
            <v>MOMENTUM.sp1</v>
          </cell>
          <cell r="I151" t="str">
            <v>BRAND MOMENTUM LTD</v>
          </cell>
          <cell r="J151" t="str">
            <v>FRI:77523429/MM</v>
          </cell>
        </row>
        <row r="152">
          <cell r="H152" t="str">
            <v>RAVA.sp1</v>
          </cell>
          <cell r="I152" t="str">
            <v>BRAVAN GENERAL ENTERPRISE U LTD</v>
          </cell>
          <cell r="J152">
            <v>0</v>
          </cell>
        </row>
        <row r="153">
          <cell r="H153" t="str">
            <v>BCF.sp1</v>
          </cell>
          <cell r="I153" t="str">
            <v>BRIDGE CREDIT FINANCE COMPANY LTD</v>
          </cell>
          <cell r="J153" t="str">
            <v>FRI:77268427/MM</v>
          </cell>
        </row>
        <row r="154">
          <cell r="H154" t="str">
            <v>U1764.sp1</v>
          </cell>
          <cell r="I154" t="str">
            <v>BRIGHT COLLEGE NAMAWENDE</v>
          </cell>
          <cell r="J154" t="str">
            <v>FRI:77572258/MM</v>
          </cell>
        </row>
        <row r="155">
          <cell r="H155" t="str">
            <v>U1818.sp1</v>
          </cell>
          <cell r="I155" t="str">
            <v>BRIGHT FUTURE HIGH SCHOOL</v>
          </cell>
          <cell r="J155" t="str">
            <v>FRI:77572479/MM</v>
          </cell>
        </row>
        <row r="156">
          <cell r="H156" t="str">
            <v>U1326.sp1</v>
          </cell>
          <cell r="I156" t="str">
            <v>Brightway hill school Bukesa</v>
          </cell>
          <cell r="J156" t="str">
            <v>FRI:77571362/MM</v>
          </cell>
        </row>
        <row r="157">
          <cell r="H157" t="str">
            <v>BRITAM.sp1</v>
          </cell>
          <cell r="I157" t="str">
            <v>BRITAM INSURANCE COMPANY</v>
          </cell>
          <cell r="J157" t="str">
            <v>FRI:77268446/MM</v>
          </cell>
        </row>
        <row r="158">
          <cell r="H158" t="str">
            <v>BC74.sp1</v>
          </cell>
          <cell r="I158" t="str">
            <v>BRITISH CONUCIL Q4</v>
          </cell>
          <cell r="J158" t="str">
            <v>FRI:77573761/MM</v>
          </cell>
        </row>
        <row r="159">
          <cell r="H159" t="str">
            <v>BC75.sp1</v>
          </cell>
          <cell r="I159" t="str">
            <v>BRITISH COUNCIL OTHERS</v>
          </cell>
          <cell r="J159" t="str">
            <v>FRI:77268426/MM</v>
          </cell>
        </row>
        <row r="160">
          <cell r="H160" t="str">
            <v>BC71.sp1</v>
          </cell>
          <cell r="I160" t="str">
            <v>BRITISH COUNCIL Q1</v>
          </cell>
          <cell r="J160" t="str">
            <v>FRI:77573758/MM</v>
          </cell>
        </row>
        <row r="161">
          <cell r="H161" t="str">
            <v>BC72.sp1</v>
          </cell>
          <cell r="I161" t="str">
            <v>BRITISH COUNCIL Q2</v>
          </cell>
          <cell r="J161" t="str">
            <v>FRI:77573759/MM</v>
          </cell>
        </row>
        <row r="162">
          <cell r="H162" t="str">
            <v>BC73.sp1</v>
          </cell>
          <cell r="I162" t="str">
            <v>BRITISH COUNCIL Q3</v>
          </cell>
          <cell r="J162" t="str">
            <v>FRI:77573760/MM</v>
          </cell>
        </row>
        <row r="163">
          <cell r="H163" t="str">
            <v>BROADBAN.sp1</v>
          </cell>
          <cell r="I163" t="str">
            <v>Broadband</v>
          </cell>
          <cell r="J163" t="str">
            <v>FRI:77268447/MM</v>
          </cell>
        </row>
        <row r="164">
          <cell r="H164" t="str">
            <v>BRT.sp1</v>
          </cell>
          <cell r="I164" t="str">
            <v>BROWN TELECOM</v>
          </cell>
          <cell r="J164">
            <v>0</v>
          </cell>
        </row>
        <row r="165">
          <cell r="H165" t="str">
            <v>RHD85.sp1</v>
          </cell>
          <cell r="I165" t="str">
            <v>Bten</v>
          </cell>
          <cell r="J165" t="str">
            <v>FRI:77540963/MM</v>
          </cell>
        </row>
        <row r="166">
          <cell r="H166" t="str">
            <v>BBL.sp1</v>
          </cell>
          <cell r="I166" t="str">
            <v>BTK SOCIAL BODA BODA LISTING</v>
          </cell>
          <cell r="J166" t="str">
            <v>FRI:77268424/MM</v>
          </cell>
        </row>
        <row r="167">
          <cell r="H167" t="str">
            <v>KLIVE.sp1</v>
          </cell>
          <cell r="I167" t="str">
            <v>BTK SOCIAL KAMPALA LIVE</v>
          </cell>
          <cell r="J167" t="str">
            <v>FRI:77453921/MM</v>
          </cell>
        </row>
        <row r="168">
          <cell r="H168" t="str">
            <v>TOK.sp1</v>
          </cell>
          <cell r="I168" t="str">
            <v>BTK TIMEOUT KAMPALA</v>
          </cell>
          <cell r="J168" t="str">
            <v>FRI:77546644/MM</v>
          </cell>
        </row>
        <row r="169">
          <cell r="H169" t="str">
            <v>U2033.sp1</v>
          </cell>
          <cell r="I169" t="str">
            <v>BUDAKA UNIVERSAL COLLEGE</v>
          </cell>
          <cell r="J169" t="str">
            <v>FRI:77573281/MM</v>
          </cell>
        </row>
        <row r="170">
          <cell r="H170" t="str">
            <v>U2053.sp1</v>
          </cell>
          <cell r="I170" t="str">
            <v>Budinse Memorial School</v>
          </cell>
          <cell r="J170" t="str">
            <v>FRI:77573369/MM</v>
          </cell>
        </row>
        <row r="171">
          <cell r="H171" t="str">
            <v>U0497.sp1</v>
          </cell>
          <cell r="I171" t="str">
            <v>BUDUDA SECONDARY SCHOOL</v>
          </cell>
          <cell r="J171" t="str">
            <v>FRI:77568320/MM</v>
          </cell>
        </row>
        <row r="172">
          <cell r="H172" t="str">
            <v>BUGANDA.sp1</v>
          </cell>
          <cell r="I172" t="str">
            <v>BUGANDA KINGDOM</v>
          </cell>
          <cell r="J172" t="str">
            <v>FRI:77268448/MM</v>
          </cell>
        </row>
        <row r="173">
          <cell r="H173" t="str">
            <v>U0200.sp1</v>
          </cell>
          <cell r="I173" t="str">
            <v>BUGEMA ADVENTIST SECONDARY SCHOOL</v>
          </cell>
          <cell r="J173" t="str">
            <v>FRI:77566175/MM</v>
          </cell>
        </row>
        <row r="174">
          <cell r="H174" t="str">
            <v>BDF.sp1</v>
          </cell>
          <cell r="I174" t="str">
            <v>BUGISU DEVELOPMENT FOUNDATION LTD</v>
          </cell>
          <cell r="J174" t="str">
            <v>FRI:77268428/MM</v>
          </cell>
        </row>
        <row r="175">
          <cell r="H175" t="str">
            <v>U1875.sp1</v>
          </cell>
          <cell r="I175" t="str">
            <v>BUGONGI MILLENNIUM SEC SCH</v>
          </cell>
          <cell r="J175" t="str">
            <v>FRI:77572790/MM</v>
          </cell>
        </row>
        <row r="176">
          <cell r="H176" t="str">
            <v>WKB04.sp1</v>
          </cell>
          <cell r="I176" t="str">
            <v>BUGWERI GENERAL SUPPLIES</v>
          </cell>
          <cell r="J176" t="str">
            <v>FRI:77573662/MM</v>
          </cell>
        </row>
        <row r="177">
          <cell r="H177" t="str">
            <v>BUHUNGA.sp1</v>
          </cell>
          <cell r="I177" t="str">
            <v>BUHUNGA SACCO</v>
          </cell>
          <cell r="J177" t="str">
            <v>FRI:77268449/MM</v>
          </cell>
        </row>
        <row r="178">
          <cell r="H178" t="str">
            <v>BUKI.Sp1</v>
          </cell>
          <cell r="I178" t="str">
            <v>BUKI INVESTMENT UGANDA LIMITED</v>
          </cell>
          <cell r="J178">
            <v>0</v>
          </cell>
        </row>
        <row r="179">
          <cell r="H179" t="str">
            <v>U003291.sp1</v>
          </cell>
          <cell r="I179" t="str">
            <v>Bukoto Muslim Primary school</v>
          </cell>
          <cell r="J179" t="str">
            <v>FRI:77556643/MM</v>
          </cell>
        </row>
        <row r="180">
          <cell r="H180" t="str">
            <v>BULUMBA.sp1</v>
          </cell>
          <cell r="I180" t="str">
            <v>BULUMBA MTN MOBILE MONEY</v>
          </cell>
          <cell r="J180">
            <v>0</v>
          </cell>
        </row>
        <row r="181">
          <cell r="H181" t="str">
            <v>BGT.sp1</v>
          </cell>
          <cell r="I181" t="str">
            <v>BUNAMOLI GENERAL TRADERS</v>
          </cell>
          <cell r="J181">
            <v>0</v>
          </cell>
        </row>
        <row r="182">
          <cell r="H182" t="str">
            <v>RF25.sp1</v>
          </cell>
          <cell r="I182" t="str">
            <v>BUNYA FARM ENTERPRISES</v>
          </cell>
          <cell r="J182" t="str">
            <v>FRI:77540954/MM</v>
          </cell>
        </row>
        <row r="183">
          <cell r="H183" t="str">
            <v>BUNYARU.sp1</v>
          </cell>
          <cell r="I183" t="str">
            <v>BUNYARU</v>
          </cell>
          <cell r="J183" t="str">
            <v>FRI:78573683/MM</v>
          </cell>
        </row>
        <row r="184">
          <cell r="H184" t="str">
            <v>BUNYORO.sp1</v>
          </cell>
          <cell r="I184" t="str">
            <v>BUNYORO KITARA KINGDOM</v>
          </cell>
          <cell r="J184" t="str">
            <v>FRI:77268451/MM</v>
          </cell>
        </row>
        <row r="185">
          <cell r="H185" t="str">
            <v>U2221.sp1</v>
          </cell>
          <cell r="I185" t="str">
            <v>Bupadhengo Secondary School</v>
          </cell>
          <cell r="J185" t="str">
            <v>FRI:77573552/MM</v>
          </cell>
        </row>
        <row r="186">
          <cell r="H186" t="str">
            <v>BUSIN.sp1</v>
          </cell>
          <cell r="I186" t="str">
            <v>BUSINESS AND PLAN MAN POWER U LTD</v>
          </cell>
          <cell r="J186">
            <v>0</v>
          </cell>
        </row>
        <row r="187">
          <cell r="H187" t="str">
            <v>WSD55.sp1</v>
          </cell>
          <cell r="I187" t="str">
            <v>BUTAMBALA FARM STORE</v>
          </cell>
          <cell r="J187" t="str">
            <v>FRI:77573680/MM</v>
          </cell>
        </row>
        <row r="188">
          <cell r="H188" t="str">
            <v>TEVA.Sp1</v>
          </cell>
          <cell r="I188" t="str">
            <v>BUTAMBALA TEVA MUTO CO LTD</v>
          </cell>
          <cell r="J188">
            <v>0</v>
          </cell>
        </row>
        <row r="189">
          <cell r="H189" t="str">
            <v>BUTANDA.sp1</v>
          </cell>
          <cell r="I189" t="str">
            <v>BUTANDA SACCO</v>
          </cell>
          <cell r="J189" t="str">
            <v>FRI:77268452/MM</v>
          </cell>
        </row>
        <row r="190">
          <cell r="H190" t="str">
            <v>BIL.sp1</v>
          </cell>
          <cell r="I190" t="str">
            <v>BUTTERFLY INVESTMENTS LIMITED</v>
          </cell>
          <cell r="J190">
            <v>0</v>
          </cell>
        </row>
        <row r="191">
          <cell r="H191" t="str">
            <v>BUWALA.sp1</v>
          </cell>
          <cell r="I191" t="str">
            <v>BUWALA TRADERS SACCO</v>
          </cell>
          <cell r="J191" t="str">
            <v>FRI:77268453/MM</v>
          </cell>
        </row>
        <row r="192">
          <cell r="H192" t="str">
            <v>BUKAAYI.sp1</v>
          </cell>
          <cell r="I192" t="str">
            <v>BUWENGE PARENTS PRIMARY SCHOOL</v>
          </cell>
          <cell r="J192" t="str">
            <v>FRI:77268450/MM</v>
          </cell>
        </row>
        <row r="193">
          <cell r="H193" t="str">
            <v>BUYANJA.sp1</v>
          </cell>
          <cell r="I193" t="str">
            <v>BUYANJA SACCO</v>
          </cell>
          <cell r="J193" t="str">
            <v>FRI:77268454/MM</v>
          </cell>
        </row>
        <row r="194">
          <cell r="H194" t="str">
            <v>C3366.sp1</v>
          </cell>
          <cell r="I194" t="str">
            <v>BUYONDO BRIAN</v>
          </cell>
          <cell r="J194" t="str">
            <v>FRI:77268460/MM</v>
          </cell>
        </row>
        <row r="195">
          <cell r="H195" t="str">
            <v>BOS.sp1</v>
          </cell>
          <cell r="I195" t="str">
            <v>BWAISE ONE SACCO</v>
          </cell>
          <cell r="J195" t="str">
            <v>FRI:77268444/MM</v>
          </cell>
        </row>
        <row r="196">
          <cell r="H196" t="str">
            <v>U0436.sp1</v>
          </cell>
          <cell r="I196" t="str">
            <v>Bwera Secondary School</v>
          </cell>
          <cell r="J196" t="str">
            <v>FRI:77568027/MM</v>
          </cell>
        </row>
        <row r="197">
          <cell r="H197" t="str">
            <v>BWEDECOS.sp1</v>
          </cell>
          <cell r="I197" t="str">
            <v>BWESA DEVELOPMENT SACCO</v>
          </cell>
          <cell r="J197" t="str">
            <v>FRI:77268456/MM</v>
          </cell>
        </row>
        <row r="198">
          <cell r="H198" t="str">
            <v>4BWF.sp1</v>
          </cell>
          <cell r="I198" t="str">
            <v>BWIRE GEOFREY</v>
          </cell>
          <cell r="J198" t="str">
            <v>FRI:77268375/MM</v>
          </cell>
        </row>
        <row r="199">
          <cell r="H199" t="str">
            <v>YAKA.sp1</v>
          </cell>
          <cell r="I199" t="str">
            <v>BYAKASAF INVESTMENTS LIMITED</v>
          </cell>
          <cell r="J199">
            <v>0</v>
          </cell>
        </row>
        <row r="200">
          <cell r="H200" t="str">
            <v>BYANSI.sp1</v>
          </cell>
          <cell r="I200" t="str">
            <v>Byansi Services Ltd</v>
          </cell>
          <cell r="J200" t="str">
            <v>FRI:77268457/MM</v>
          </cell>
        </row>
        <row r="201">
          <cell r="H201" t="str">
            <v>RUBIMU.sp1</v>
          </cell>
          <cell r="I201" t="str">
            <v>BYERIKA INTERNATIONAL LIMITED</v>
          </cell>
          <cell r="J201">
            <v>0</v>
          </cell>
        </row>
        <row r="202">
          <cell r="H202" t="str">
            <v>HERTZUG.sp1</v>
          </cell>
          <cell r="I202" t="str">
            <v>C AND A TOURS AND TRAVEL OPERATORS</v>
          </cell>
          <cell r="J202" t="str">
            <v>FRI:77331478/MM</v>
          </cell>
        </row>
        <row r="203">
          <cell r="H203" t="str">
            <v>W44.sp1</v>
          </cell>
          <cell r="I203" t="str">
            <v>C119 HARDWARE</v>
          </cell>
          <cell r="J203" t="str">
            <v>FRI:77573632/MM</v>
          </cell>
        </row>
        <row r="204">
          <cell r="H204" t="str">
            <v>JAVAS.sp1</v>
          </cell>
          <cell r="I204" t="str">
            <v>CAFÉ JAVAS LTD</v>
          </cell>
          <cell r="J204">
            <v>0</v>
          </cell>
        </row>
        <row r="205">
          <cell r="H205" t="str">
            <v>DECA.sp1</v>
          </cell>
          <cell r="I205" t="str">
            <v>CALDERON GENERAL SERVICES LTD</v>
          </cell>
          <cell r="J205">
            <v>0</v>
          </cell>
        </row>
        <row r="206">
          <cell r="H206" t="str">
            <v>CFI.sp1</v>
          </cell>
          <cell r="I206" t="str">
            <v>CALVARY FAMILY INTERNATIONAL LIMITED</v>
          </cell>
          <cell r="J206">
            <v>0</v>
          </cell>
        </row>
        <row r="207">
          <cell r="H207" t="str">
            <v>CANA.SP1</v>
          </cell>
          <cell r="I207" t="str">
            <v>CANAN TELCOM U LTD</v>
          </cell>
          <cell r="J207">
            <v>0</v>
          </cell>
        </row>
        <row r="208">
          <cell r="H208" t="str">
            <v>CASE.sp1</v>
          </cell>
          <cell r="I208" t="str">
            <v>CASE MEDICAL CENTRE</v>
          </cell>
          <cell r="J208" t="str">
            <v>FRI:77268461/MM</v>
          </cell>
        </row>
        <row r="209">
          <cell r="H209" t="str">
            <v>CASSEY.sp1</v>
          </cell>
          <cell r="I209" t="str">
            <v>CASSEY INVESTMENTS LIMITED</v>
          </cell>
          <cell r="J209">
            <v>0</v>
          </cell>
        </row>
        <row r="210">
          <cell r="H210" t="str">
            <v>CEDA.sp1</v>
          </cell>
          <cell r="I210" t="str">
            <v>CEDA FINIANCIAL SERVICES</v>
          </cell>
          <cell r="J210" t="str">
            <v>FRI:77268466/MM</v>
          </cell>
        </row>
        <row r="211">
          <cell r="H211" t="str">
            <v>CELLULAN.sp1</v>
          </cell>
          <cell r="I211" t="str">
            <v>CELLULANT UGANDA LTD</v>
          </cell>
          <cell r="J211" t="str">
            <v>FRI:77268467/MM</v>
          </cell>
        </row>
        <row r="212">
          <cell r="H212" t="str">
            <v>CENTA.sp1</v>
          </cell>
          <cell r="I212" t="str">
            <v>CENTA SACCO LIMITED</v>
          </cell>
          <cell r="J212" t="str">
            <v>FRI:77268468/MM</v>
          </cell>
        </row>
        <row r="213">
          <cell r="H213" t="str">
            <v>CRDBNEBB.sp1</v>
          </cell>
          <cell r="I213" t="str">
            <v>CENTENARY BANK</v>
          </cell>
          <cell r="J213" t="str">
            <v>FRI:77268484/MM</v>
          </cell>
        </row>
        <row r="214">
          <cell r="H214" t="str">
            <v>CENTESRT.sp1</v>
          </cell>
          <cell r="I214" t="str">
            <v>CENTENARY BANK SOROTI</v>
          </cell>
          <cell r="J214" t="str">
            <v>FRI:77268469/MM</v>
          </cell>
        </row>
        <row r="215">
          <cell r="H215" t="str">
            <v>CENTLIRA.sp1</v>
          </cell>
          <cell r="I215" t="str">
            <v>CENTENARY LIRA</v>
          </cell>
          <cell r="J215" t="str">
            <v>FRI:77268470/MM</v>
          </cell>
        </row>
        <row r="216">
          <cell r="H216" t="str">
            <v>INFOBIP.sp1</v>
          </cell>
          <cell r="I216" t="str">
            <v>CENTILI MOBILE PAYMENTS</v>
          </cell>
          <cell r="J216" t="str">
            <v>FRI:77372188/MM</v>
          </cell>
        </row>
        <row r="217">
          <cell r="H217" t="str">
            <v>DAVID.sp1</v>
          </cell>
          <cell r="I217" t="str">
            <v>CENTRE FOR INTERGRATED RESEACH AND COMMUNITY</v>
          </cell>
          <cell r="J217" t="str">
            <v>FRI:77268493/MM</v>
          </cell>
        </row>
        <row r="218">
          <cell r="H218" t="str">
            <v>CENTURIO.sp1</v>
          </cell>
          <cell r="I218" t="str">
            <v>CENTURION MEDIA LIMITED</v>
          </cell>
          <cell r="J218" t="str">
            <v>FRI:77268477/MM</v>
          </cell>
        </row>
        <row r="219">
          <cell r="H219" t="str">
            <v>CENTURY.sp1</v>
          </cell>
          <cell r="I219" t="str">
            <v>CENTURY EVENTS LTD</v>
          </cell>
          <cell r="J219">
            <v>0</v>
          </cell>
        </row>
        <row r="220">
          <cell r="H220" t="str">
            <v>WC15.sp1</v>
          </cell>
          <cell r="I220" t="str">
            <v>CHANITA GROCERY</v>
          </cell>
          <cell r="J220" t="str">
            <v>FRI:78563585/MM</v>
          </cell>
        </row>
        <row r="221">
          <cell r="H221" t="str">
            <v>CHARM.sp1</v>
          </cell>
          <cell r="I221" t="str">
            <v>CHARM LOGISTICS U LIMITED</v>
          </cell>
          <cell r="J221" t="str">
            <v>FRI:78563670/MM</v>
          </cell>
        </row>
        <row r="222">
          <cell r="H222" t="str">
            <v>CHEMIS.sp1</v>
          </cell>
          <cell r="I222" t="str">
            <v>CHEMIS AND SONS COMPANY LIMITED</v>
          </cell>
          <cell r="J222" t="str">
            <v>FRI:77268479/MM</v>
          </cell>
        </row>
        <row r="223">
          <cell r="H223" t="str">
            <v>CHIMPANE.sp1</v>
          </cell>
          <cell r="I223" t="str">
            <v>CHIMPANZEE SANCTUARY AND WILDLIFE CONSERVATION</v>
          </cell>
          <cell r="J223" t="str">
            <v>FRI:77268480/MM</v>
          </cell>
        </row>
        <row r="224">
          <cell r="H224" t="str">
            <v>U2117.sp1</v>
          </cell>
          <cell r="I224" t="str">
            <v>CHRIST THE ROCK SENIOR SEC SCH</v>
          </cell>
          <cell r="J224" t="str">
            <v>FRI:77573549/MM</v>
          </cell>
        </row>
        <row r="225">
          <cell r="H225" t="str">
            <v>EPAY.sp1</v>
          </cell>
          <cell r="I225" t="str">
            <v>CHUCHI ENTERPRISE LIMITED</v>
          </cell>
          <cell r="J225" t="str">
            <v>FRI:77268537/MM</v>
          </cell>
        </row>
        <row r="226">
          <cell r="H226" t="str">
            <v>CJS.sp1</v>
          </cell>
          <cell r="I226" t="str">
            <v>CITY JUNIOR DAY AND BOARDING SCHOOL</v>
          </cell>
          <cell r="J226" t="str">
            <v>FRI:77268481/MM</v>
          </cell>
        </row>
        <row r="227">
          <cell r="H227" t="str">
            <v>13062C.sp1</v>
          </cell>
          <cell r="I227" t="str">
            <v>CITY JUNIOR DAY AND BOARDING SCHOOL</v>
          </cell>
          <cell r="J227" t="str">
            <v>FRI:78563675/MM</v>
          </cell>
        </row>
        <row r="228">
          <cell r="H228" t="str">
            <v>CITYOIL.sp1</v>
          </cell>
          <cell r="I228" t="str">
            <v>CITY OIL (U) LIMITED</v>
          </cell>
          <cell r="J228">
            <v>0</v>
          </cell>
        </row>
        <row r="229">
          <cell r="H229" t="str">
            <v>WM655.sp1</v>
          </cell>
          <cell r="I229" t="str">
            <v>CITY PRIDE MILLERS</v>
          </cell>
          <cell r="J229" t="str">
            <v>FRI:77573667/MM</v>
          </cell>
        </row>
        <row r="230">
          <cell r="H230" t="str">
            <v>U1772.sp1</v>
          </cell>
          <cell r="I230" t="str">
            <v>Cityside college Makerere</v>
          </cell>
          <cell r="J230" t="str">
            <v>FRI:77572303/MM</v>
          </cell>
        </row>
        <row r="231">
          <cell r="H231" t="str">
            <v>LACO.sp1</v>
          </cell>
          <cell r="I231" t="str">
            <v xml:space="preserve">CLASSIC COSMETICS AND GIFT CENTRE </v>
          </cell>
          <cell r="J231">
            <v>0</v>
          </cell>
        </row>
        <row r="232">
          <cell r="H232" t="str">
            <v>CTSH.sp1</v>
          </cell>
          <cell r="I232" t="str">
            <v>CLOCK TOWER SPECIAL HIRE DRIVERS ASSOCIATION</v>
          </cell>
          <cell r="J232">
            <v>0</v>
          </cell>
        </row>
        <row r="233">
          <cell r="H233" t="str">
            <v>WSS3232.sp1</v>
          </cell>
          <cell r="I233" t="str">
            <v>CLOTHES WHOLESALER</v>
          </cell>
          <cell r="J233" t="str">
            <v>FRI:77573738/MM</v>
          </cell>
        </row>
        <row r="234">
          <cell r="H234" t="str">
            <v>COINWORT.sp1</v>
          </cell>
          <cell r="I234" t="str">
            <v>COINWORTH INVESTMENTS U LTD</v>
          </cell>
          <cell r="J234" t="str">
            <v>FRI:77268483/MM</v>
          </cell>
        </row>
        <row r="235">
          <cell r="H235" t="str">
            <v>CPS.sp1</v>
          </cell>
          <cell r="I235" t="str">
            <v>COMBINED PROSPERITY SACCO</v>
          </cell>
          <cell r="J235" t="str">
            <v>FRI:78563665/MM</v>
          </cell>
        </row>
        <row r="236">
          <cell r="H236" t="str">
            <v>CML.sp1</v>
          </cell>
          <cell r="I236" t="str">
            <v>COMMUNITY MICRO FINANCE LTD</v>
          </cell>
          <cell r="J236" t="str">
            <v>FRI:77268482/MM</v>
          </cell>
        </row>
        <row r="237">
          <cell r="H237" t="str">
            <v>CF.sp1</v>
          </cell>
          <cell r="I237" t="str">
            <v>Computer Frontiers</v>
          </cell>
          <cell r="J237" t="str">
            <v>FRI:77268478/MM</v>
          </cell>
        </row>
        <row r="238">
          <cell r="H238" t="str">
            <v>corpliq.mtn</v>
          </cell>
          <cell r="I238" t="str">
            <v>Corporate Liquidity Account</v>
          </cell>
          <cell r="J238" t="str">
            <v>FRI:78563680/MM</v>
          </cell>
        </row>
        <row r="239">
          <cell r="H239" t="str">
            <v>COSNA.sp1</v>
          </cell>
          <cell r="I239" t="str">
            <v>COSNA NURSERY AND PRIMARY SCHOOL LTD</v>
          </cell>
          <cell r="J239">
            <v>0</v>
          </cell>
        </row>
        <row r="240">
          <cell r="H240" t="str">
            <v>U2293.sp1</v>
          </cell>
          <cell r="I240" t="str">
            <v>COUNTRYSIDE COLLEGE MUKONO</v>
          </cell>
          <cell r="J240" t="str">
            <v>FRI:77573554/MM</v>
          </cell>
        </row>
        <row r="241">
          <cell r="H241" t="str">
            <v>RICH.sp1</v>
          </cell>
          <cell r="I241" t="str">
            <v>CREAM LAND FASHION CENTRE</v>
          </cell>
          <cell r="J241" t="str">
            <v>FRI:77540968/MM</v>
          </cell>
        </row>
        <row r="242">
          <cell r="H242" t="str">
            <v>CREAM.sp1</v>
          </cell>
          <cell r="I242" t="str">
            <v>CREAM LAND JUNIOR SCHOOL</v>
          </cell>
          <cell r="J242" t="str">
            <v>FRI:77268485/MM</v>
          </cell>
        </row>
        <row r="243">
          <cell r="H243" t="str">
            <v>CCAP.sp1</v>
          </cell>
          <cell r="I243" t="str">
            <v>CRESTED STOCKS AND SECURITIES LIMITED</v>
          </cell>
          <cell r="J243">
            <v>0</v>
          </cell>
        </row>
        <row r="244">
          <cell r="H244" t="str">
            <v>CBLS.sp1</v>
          </cell>
          <cell r="I244" t="str">
            <v>CROWN BOTTLERS</v>
          </cell>
          <cell r="J244" t="str">
            <v>FRI:77268464/MM</v>
          </cell>
        </row>
        <row r="245">
          <cell r="H245" t="str">
            <v>PEPSI1.sp1</v>
          </cell>
          <cell r="I245" t="str">
            <v>Crown Bottlers Ltd</v>
          </cell>
          <cell r="J245" t="str">
            <v>FRI:77539535/MM</v>
          </cell>
        </row>
        <row r="246">
          <cell r="H246" t="str">
            <v>PEPSI2.sp1</v>
          </cell>
          <cell r="I246" t="str">
            <v>Crown Bottlers Ltd Dealer 2</v>
          </cell>
          <cell r="J246" t="str">
            <v>FRI:77539634/MM</v>
          </cell>
        </row>
        <row r="247">
          <cell r="H247" t="str">
            <v>PEPSI3.sp1</v>
          </cell>
          <cell r="I247" t="str">
            <v>Crown Bottlers Ltd Dealer 3</v>
          </cell>
          <cell r="J247" t="str">
            <v>FRI:77539733/MM</v>
          </cell>
        </row>
        <row r="248">
          <cell r="H248" t="str">
            <v>PEPSI4.sp1</v>
          </cell>
          <cell r="I248" t="str">
            <v>Crown Bottlers Ltd Dealer 4</v>
          </cell>
          <cell r="J248" t="str">
            <v>FRI:77539830/MM</v>
          </cell>
        </row>
        <row r="249">
          <cell r="H249" t="str">
            <v>PEPSI5.sp1</v>
          </cell>
          <cell r="I249" t="str">
            <v>Crown Bottlers Ltd Dealer 5</v>
          </cell>
          <cell r="J249" t="str">
            <v>FRI:77539931/MM</v>
          </cell>
        </row>
        <row r="250">
          <cell r="H250" t="str">
            <v>RJ53.sp1</v>
          </cell>
          <cell r="I250" t="str">
            <v>CROWN GARMENTS</v>
          </cell>
          <cell r="J250" t="str">
            <v>FRI:77540969/MM</v>
          </cell>
        </row>
        <row r="251">
          <cell r="H251" t="str">
            <v>CCS.sp1</v>
          </cell>
          <cell r="I251" t="str">
            <v>CRYSTAL CLEAR SOFTWARE LTD</v>
          </cell>
          <cell r="J251" t="str">
            <v>FRI:77268465/MM</v>
          </cell>
        </row>
        <row r="252">
          <cell r="H252" t="str">
            <v>CUSTARD.sp1</v>
          </cell>
          <cell r="I252" t="str">
            <v>CUSTARD APPLE SACCO UNEB</v>
          </cell>
          <cell r="J252" t="str">
            <v>FRI:77268487/MM</v>
          </cell>
        </row>
        <row r="253">
          <cell r="H253" t="str">
            <v>CYSIL.sp1</v>
          </cell>
          <cell r="I253" t="str">
            <v>CYBER SYSTEMS INTERNATIONAL LTD</v>
          </cell>
          <cell r="J253" t="str">
            <v>FRI:78563600/MM</v>
          </cell>
        </row>
        <row r="254">
          <cell r="H254" t="str">
            <v>DAI.sp1</v>
          </cell>
          <cell r="I254" t="str">
            <v>DAI SUPERIOR SERVICES AND SUPPLIES LTD</v>
          </cell>
          <cell r="J254" t="str">
            <v>FRI:77268488/MM</v>
          </cell>
        </row>
        <row r="255">
          <cell r="H255" t="str">
            <v>DAKS.sp1</v>
          </cell>
          <cell r="I255" t="str">
            <v>DAKS COURIERS LTD</v>
          </cell>
          <cell r="J255" t="str">
            <v>FRI:77268489/MM</v>
          </cell>
        </row>
        <row r="256">
          <cell r="H256" t="str">
            <v>DALIATRA.sp1</v>
          </cell>
          <cell r="I256" t="str">
            <v>Dalia Traders</v>
          </cell>
          <cell r="J256" t="str">
            <v>FRI:77573771/MM</v>
          </cell>
        </row>
        <row r="257">
          <cell r="H257" t="str">
            <v>DALICE.sp1</v>
          </cell>
          <cell r="I257" t="str">
            <v>DALICE INVESTMENTS LTD</v>
          </cell>
          <cell r="J257" t="str">
            <v>FRI:77268490/MM</v>
          </cell>
        </row>
        <row r="258">
          <cell r="H258" t="str">
            <v>RJEFF.sp1</v>
          </cell>
          <cell r="I258" t="str">
            <v>DAMAK</v>
          </cell>
          <cell r="J258" t="str">
            <v>FRI:77540972/MM</v>
          </cell>
        </row>
        <row r="259">
          <cell r="H259" t="str">
            <v>DTC.sp1</v>
          </cell>
          <cell r="I259" t="str">
            <v>DAVID TELECOM</v>
          </cell>
          <cell r="J259">
            <v>0</v>
          </cell>
        </row>
        <row r="260">
          <cell r="H260" t="str">
            <v>DAVSCE01.sp1</v>
          </cell>
          <cell r="I260" t="str">
            <v>Davis Shirtliff Limited</v>
          </cell>
          <cell r="J260" t="str">
            <v>FRI:77268494/MM</v>
          </cell>
        </row>
        <row r="261">
          <cell r="H261" t="str">
            <v>U3005.sp1</v>
          </cell>
          <cell r="I261" t="str">
            <v>Dawa Nguvu Primary School</v>
          </cell>
          <cell r="J261" t="str">
            <v>FRI:77573571/MM</v>
          </cell>
        </row>
        <row r="262">
          <cell r="H262" t="str">
            <v>DIM.sp1</v>
          </cell>
          <cell r="I262" t="str">
            <v>DDINGO INVESTMENTS LIMITED</v>
          </cell>
          <cell r="J262">
            <v>0</v>
          </cell>
        </row>
        <row r="263">
          <cell r="H263" t="str">
            <v>TUKA.sp1</v>
          </cell>
          <cell r="I263" t="str">
            <v>DE PEARL AMANI TOURS AND TRAVEL (U) LTD</v>
          </cell>
          <cell r="J263">
            <v>0</v>
          </cell>
        </row>
        <row r="264">
          <cell r="H264" t="str">
            <v>DEFINITI.sp1</v>
          </cell>
          <cell r="I264" t="str">
            <v>DEFINITION LIMITED</v>
          </cell>
          <cell r="J264" t="str">
            <v>FRI:77268496/MM</v>
          </cell>
        </row>
        <row r="265">
          <cell r="H265" t="str">
            <v>DEFROST.sp1</v>
          </cell>
          <cell r="I265" t="str">
            <v>DEFROST LIMITED</v>
          </cell>
          <cell r="J265" t="str">
            <v>FRI:77573772/MM</v>
          </cell>
        </row>
        <row r="266">
          <cell r="H266" t="str">
            <v>WDHP.sp1</v>
          </cell>
          <cell r="I266" t="str">
            <v>DENJO HEARTS PRODUCTS</v>
          </cell>
          <cell r="J266" t="str">
            <v>FRI:77573642/MM</v>
          </cell>
        </row>
        <row r="267">
          <cell r="H267" t="str">
            <v>DAD.sp1</v>
          </cell>
          <cell r="I267" t="str">
            <v>DERRY ARTS AND DESIGN</v>
          </cell>
          <cell r="J267">
            <v>0</v>
          </cell>
        </row>
        <row r="268">
          <cell r="H268" t="str">
            <v>BM29.sp1</v>
          </cell>
          <cell r="I268" t="str">
            <v>DESIRE BARBERS SALOON</v>
          </cell>
          <cell r="J268" t="str">
            <v>FRI:77268441/MM</v>
          </cell>
        </row>
        <row r="269">
          <cell r="H269" t="str">
            <v>BIR4.sp1</v>
          </cell>
          <cell r="I269" t="str">
            <v>DESIRES SALOON</v>
          </cell>
          <cell r="J269" t="str">
            <v>FRI:77268438/MM</v>
          </cell>
        </row>
        <row r="270">
          <cell r="H270" t="str">
            <v>DMM1.sp1</v>
          </cell>
          <cell r="I270" t="str">
            <v>DESTINY MICROFINANCE LTD</v>
          </cell>
          <cell r="J270" t="str">
            <v>FRI:77268502/MM</v>
          </cell>
        </row>
        <row r="271">
          <cell r="H271" t="str">
            <v>DMM2.sp1</v>
          </cell>
          <cell r="I271" t="str">
            <v>DESTINY MICROFINANCE LTD</v>
          </cell>
          <cell r="J271" t="str">
            <v>FRI:77268503/MM</v>
          </cell>
        </row>
        <row r="272">
          <cell r="H272" t="str">
            <v>Devine.sp1</v>
          </cell>
          <cell r="I272" t="str">
            <v>Devine High School</v>
          </cell>
          <cell r="J272" t="str">
            <v>FRI:78563560/MM</v>
          </cell>
        </row>
        <row r="273">
          <cell r="H273" t="str">
            <v>DAT.sp1</v>
          </cell>
          <cell r="I273" t="str">
            <v>DICKTAP GENERAL MERCHANTS (U) LTD</v>
          </cell>
          <cell r="J273">
            <v>0</v>
          </cell>
        </row>
        <row r="274">
          <cell r="H274" t="str">
            <v>DILLARD.sp1</v>
          </cell>
          <cell r="I274" t="str">
            <v>DILLARD SECURITY GROUP</v>
          </cell>
          <cell r="J274" t="str">
            <v>FRI:77268497/MM</v>
          </cell>
        </row>
        <row r="275">
          <cell r="H275" t="str">
            <v>DIRO.sp1</v>
          </cell>
          <cell r="I275" t="str">
            <v>DIRO LIMITED</v>
          </cell>
          <cell r="J275" t="str">
            <v>FRI:78563666/MM</v>
          </cell>
        </row>
        <row r="276">
          <cell r="H276" t="str">
            <v>DDC.sp1</v>
          </cell>
          <cell r="I276" t="str">
            <v>DIVINE DENTAL CLINIC</v>
          </cell>
          <cell r="J276" t="str">
            <v>FRI:77268495/MM</v>
          </cell>
        </row>
        <row r="277">
          <cell r="H277" t="str">
            <v>DFI.sp1</v>
          </cell>
          <cell r="I277" t="str">
            <v>DIVINE FAMILY INTERNATIONAL LIMITED</v>
          </cell>
          <cell r="J277">
            <v>0</v>
          </cell>
        </row>
        <row r="278">
          <cell r="H278" t="str">
            <v>DIVI.Sp1</v>
          </cell>
          <cell r="I278" t="str">
            <v>DIVINE MOBILE SENTE LTD</v>
          </cell>
          <cell r="J278">
            <v>0</v>
          </cell>
        </row>
        <row r="279">
          <cell r="H279" t="str">
            <v>DIVINE.sp1</v>
          </cell>
          <cell r="I279" t="str">
            <v>DIVINE PURPOSE LTD</v>
          </cell>
          <cell r="J279" t="str">
            <v>FRI:77573773/MM</v>
          </cell>
        </row>
        <row r="280">
          <cell r="H280" t="str">
            <v>DIVINE1.sp1</v>
          </cell>
          <cell r="I280" t="str">
            <v>DIVINE TRADERS INTERNATIONAL LIMITED</v>
          </cell>
          <cell r="J280" t="str">
            <v>FRI:77268498/MM</v>
          </cell>
        </row>
        <row r="281">
          <cell r="H281" t="str">
            <v>U2388.sp1</v>
          </cell>
          <cell r="I281" t="str">
            <v>Djra Comprehensive Secondary School</v>
          </cell>
          <cell r="J281" t="str">
            <v>FRI:77573560/MM</v>
          </cell>
        </row>
        <row r="282">
          <cell r="H282" t="str">
            <v>UT196.sp1</v>
          </cell>
          <cell r="I282" t="str">
            <v>Djra Comprehensive Vocational Inst</v>
          </cell>
          <cell r="J282" t="str">
            <v>FRI:77573602/MM</v>
          </cell>
        </row>
        <row r="283">
          <cell r="H283" t="str">
            <v>RDK.sp1</v>
          </cell>
          <cell r="I283" t="str">
            <v>DK ENTERPRISES SHOP NO 4</v>
          </cell>
          <cell r="J283" t="str">
            <v>FRI:77540948/MM</v>
          </cell>
        </row>
        <row r="284">
          <cell r="H284" t="str">
            <v>W513.sp1</v>
          </cell>
          <cell r="I284" t="str">
            <v>DK PRODUCTS</v>
          </cell>
          <cell r="J284" t="str">
            <v>FRI:77573634/MM</v>
          </cell>
        </row>
        <row r="285">
          <cell r="H285" t="str">
            <v>DMARK.sp1</v>
          </cell>
          <cell r="I285" t="str">
            <v>DMARK COMPANY LTD</v>
          </cell>
          <cell r="J285" t="str">
            <v>FRI:77268500/MM</v>
          </cell>
        </row>
        <row r="286">
          <cell r="H286" t="str">
            <v>DMOBILE.sp1</v>
          </cell>
          <cell r="I286" t="str">
            <v>DMARK MOBILE</v>
          </cell>
          <cell r="J286" t="str">
            <v>FRI:77268504/MM</v>
          </cell>
        </row>
        <row r="287">
          <cell r="H287" t="str">
            <v>DAN.sp1</v>
          </cell>
          <cell r="I287" t="str">
            <v>DOREEN AND ANN INVESTMENT LIMITED</v>
          </cell>
          <cell r="J287" t="str">
            <v>FRI:77268491/MM</v>
          </cell>
        </row>
        <row r="288">
          <cell r="H288" t="str">
            <v>DRIVERS.sp1</v>
          </cell>
          <cell r="I288" t="str">
            <v>DRIVERS 2013 SACCO</v>
          </cell>
          <cell r="J288">
            <v>0</v>
          </cell>
        </row>
        <row r="289">
          <cell r="H289" t="str">
            <v>UDSTV.sp2</v>
          </cell>
          <cell r="I289" t="str">
            <v>DStv GOtv</v>
          </cell>
          <cell r="J289" t="str">
            <v>FRI:78399889/MM</v>
          </cell>
        </row>
        <row r="290">
          <cell r="H290" t="str">
            <v>DWELLING.sp1</v>
          </cell>
          <cell r="I290" t="str">
            <v>DWELLING PLACE</v>
          </cell>
          <cell r="J290" t="str">
            <v>FRI:77268506/MM</v>
          </cell>
        </row>
        <row r="291">
          <cell r="H291" t="str">
            <v>U1390.sp1</v>
          </cell>
          <cell r="I291" t="str">
            <v>Dzaipi Secondary School Adjumani</v>
          </cell>
          <cell r="J291" t="str">
            <v>FRI:77573815/MM</v>
          </cell>
        </row>
        <row r="292">
          <cell r="H292" t="str">
            <v>EASEED.sp1</v>
          </cell>
          <cell r="I292" t="str">
            <v>EAST AFRICAN SEED U LIMITED</v>
          </cell>
          <cell r="J292" t="str">
            <v>FRI:77268508/MM</v>
          </cell>
        </row>
        <row r="293">
          <cell r="H293" t="str">
            <v>EAT1.sp1</v>
          </cell>
          <cell r="I293" t="str">
            <v>EAST AFRICAN TRADER</v>
          </cell>
          <cell r="J293" t="str">
            <v>FRI:77268510/MM</v>
          </cell>
        </row>
        <row r="294">
          <cell r="H294" t="str">
            <v>MOGE.SP1</v>
          </cell>
          <cell r="I294" t="str">
            <v>EAST GATED MODERNITY CO LTD</v>
          </cell>
          <cell r="J294">
            <v>0</v>
          </cell>
        </row>
        <row r="295">
          <cell r="H295" t="str">
            <v>U1058.sp1</v>
          </cell>
          <cell r="I295" t="str">
            <v>East high school</v>
          </cell>
          <cell r="J295" t="str">
            <v>FRI:77570401/MM</v>
          </cell>
        </row>
        <row r="296">
          <cell r="H296" t="str">
            <v>U1763.sp1</v>
          </cell>
          <cell r="I296" t="str">
            <v>East Secondary school</v>
          </cell>
          <cell r="J296" t="str">
            <v>FRI:77572213/MM</v>
          </cell>
        </row>
        <row r="297">
          <cell r="H297" t="str">
            <v>easyl.mtn</v>
          </cell>
          <cell r="I297" t="str">
            <v>Easy Load</v>
          </cell>
          <cell r="J297" t="str">
            <v>FRI:78573687/MM</v>
          </cell>
        </row>
        <row r="298">
          <cell r="H298" t="str">
            <v>EasyLoad.sp1</v>
          </cell>
          <cell r="I298" t="str">
            <v>EasyLoad Stock</v>
          </cell>
          <cell r="J298" t="str">
            <v>FRI:78563557/MM</v>
          </cell>
        </row>
        <row r="299">
          <cell r="H299" t="str">
            <v>EBOBWIZI.sp1</v>
          </cell>
          <cell r="I299" t="str">
            <v>EBO SACCO LTD</v>
          </cell>
          <cell r="J299" t="str">
            <v>FRI:77268511/MM</v>
          </cell>
        </row>
        <row r="300">
          <cell r="H300" t="str">
            <v>EBOIBDA.sp1</v>
          </cell>
          <cell r="I300" t="str">
            <v>EBO SACCO LTD</v>
          </cell>
          <cell r="J300" t="str">
            <v>FRI:77268512/MM</v>
          </cell>
        </row>
        <row r="301">
          <cell r="H301" t="str">
            <v>EBOIGORA.sp1</v>
          </cell>
          <cell r="I301" t="str">
            <v>EBO SACCO LTD</v>
          </cell>
          <cell r="J301" t="str">
            <v>FRI:77268513/MM</v>
          </cell>
        </row>
        <row r="302">
          <cell r="H302" t="str">
            <v>EBOKSK.sp1</v>
          </cell>
          <cell r="I302" t="str">
            <v>EBO SACCO LTD</v>
          </cell>
          <cell r="J302" t="str">
            <v>FRI:77268514/MM</v>
          </cell>
        </row>
        <row r="303">
          <cell r="H303" t="str">
            <v>ECOBANK.sp1</v>
          </cell>
          <cell r="I303" t="str">
            <v>ECO BANK</v>
          </cell>
          <cell r="J303" t="str">
            <v>FRI:77573774/MM</v>
          </cell>
        </row>
        <row r="304">
          <cell r="H304" t="str">
            <v>ECOFRESH.sp1</v>
          </cell>
          <cell r="I304" t="str">
            <v>ECO FRESH</v>
          </cell>
          <cell r="J304" t="str">
            <v>FRI:77268515/MM</v>
          </cell>
        </row>
        <row r="305">
          <cell r="H305" t="str">
            <v>ECON.sp1</v>
          </cell>
          <cell r="I305" t="str">
            <v>ECONATION LIMITED</v>
          </cell>
          <cell r="J305" t="str">
            <v>FRI:77268516/MM</v>
          </cell>
        </row>
        <row r="306">
          <cell r="H306" t="str">
            <v>EDAD.sp1</v>
          </cell>
          <cell r="I306" t="str">
            <v>eDAD ePAYMENTS LTD</v>
          </cell>
          <cell r="J306" t="str">
            <v>FRI:77268517/MM</v>
          </cell>
        </row>
        <row r="307">
          <cell r="H307" t="str">
            <v>EDDOBOOZ.sp1</v>
          </cell>
          <cell r="I307" t="str">
            <v>EDDOBOOZI PUBLICATION LIMITED</v>
          </cell>
          <cell r="J307" t="str">
            <v>FRI:77268518/MM</v>
          </cell>
        </row>
        <row r="308">
          <cell r="H308" t="str">
            <v>Ro7506.sp1</v>
          </cell>
          <cell r="I308" t="str">
            <v>EDGAR KEIZ ENT</v>
          </cell>
          <cell r="J308" t="str">
            <v>FRI:78563579/MM</v>
          </cell>
        </row>
        <row r="309">
          <cell r="H309" t="str">
            <v>EGESA.sp1</v>
          </cell>
          <cell r="I309" t="str">
            <v>EGESA AND FAMILY HOLDINGS LTD</v>
          </cell>
          <cell r="J309">
            <v>0</v>
          </cell>
        </row>
        <row r="310">
          <cell r="H310" t="str">
            <v>EGOSMS.sp1</v>
          </cell>
          <cell r="I310" t="str">
            <v>EGORA LIMITED</v>
          </cell>
          <cell r="J310">
            <v>0</v>
          </cell>
        </row>
        <row r="311">
          <cell r="H311" t="str">
            <v>EIFFEL2.sp1</v>
          </cell>
          <cell r="I311" t="str">
            <v>EIFFEL TOWER COMPANY LTD</v>
          </cell>
          <cell r="J311">
            <v>0</v>
          </cell>
        </row>
        <row r="312">
          <cell r="H312" t="str">
            <v>KITE.sp1</v>
          </cell>
          <cell r="I312" t="str">
            <v>EJAKAIT KAMULI INVESTMENT U LTD</v>
          </cell>
          <cell r="J312">
            <v>0</v>
          </cell>
        </row>
        <row r="313">
          <cell r="H313" t="str">
            <v>EKN.sp1</v>
          </cell>
          <cell r="I313" t="str">
            <v>EKISAAKAATE KYA NABAGEREKA</v>
          </cell>
          <cell r="J313" t="str">
            <v>FRI:77268520/MM</v>
          </cell>
        </row>
        <row r="314">
          <cell r="H314" t="str">
            <v>LACE.sp1</v>
          </cell>
          <cell r="I314" t="str">
            <v>ELASON INVESTMENTS LIMITED</v>
          </cell>
          <cell r="J314">
            <v>0</v>
          </cell>
        </row>
        <row r="315">
          <cell r="H315" t="str">
            <v>COLE.sp1</v>
          </cell>
          <cell r="I315" t="str">
            <v>ELCOM GENERAL SERVICES LTD</v>
          </cell>
          <cell r="J315">
            <v>0</v>
          </cell>
        </row>
        <row r="316">
          <cell r="H316" t="str">
            <v>EXPRESS.sp1</v>
          </cell>
          <cell r="I316" t="str">
            <v>ELDORADO CO. LTD</v>
          </cell>
          <cell r="J316">
            <v>0</v>
          </cell>
        </row>
        <row r="317">
          <cell r="H317" t="str">
            <v>FLYER.sp1</v>
          </cell>
          <cell r="I317" t="str">
            <v>ELGON FLYER SERVICES</v>
          </cell>
          <cell r="J317" t="str">
            <v>FRI:77290063/MM</v>
          </cell>
        </row>
        <row r="318">
          <cell r="H318" t="str">
            <v>ELGON.sp1</v>
          </cell>
          <cell r="I318" t="str">
            <v>ELGON ZION INVESTMENTS</v>
          </cell>
          <cell r="J318">
            <v>0</v>
          </cell>
        </row>
        <row r="319">
          <cell r="H319" t="str">
            <v>WORLDST1.sp1</v>
          </cell>
          <cell r="I319" t="str">
            <v>ELITE BET</v>
          </cell>
          <cell r="J319" t="str">
            <v>FRI:77573675/MM</v>
          </cell>
        </row>
        <row r="320">
          <cell r="H320" t="str">
            <v>ELITE2.sp1</v>
          </cell>
          <cell r="I320" t="str">
            <v>ELITE HIGH SCHOOL</v>
          </cell>
          <cell r="J320">
            <v>0</v>
          </cell>
        </row>
        <row r="321">
          <cell r="H321" t="str">
            <v>M7997.sp1</v>
          </cell>
          <cell r="I321" t="str">
            <v>ELITEBET BOOKMARKERS LIMITED</v>
          </cell>
          <cell r="J321" t="str">
            <v>FRI:77506316/MM</v>
          </cell>
        </row>
        <row r="322">
          <cell r="H322" t="str">
            <v>R13290.sp1</v>
          </cell>
          <cell r="I322" t="str">
            <v>EMMY WORLD DESIGNERS</v>
          </cell>
          <cell r="J322" t="str">
            <v>FRI:78563628/MM</v>
          </cell>
        </row>
        <row r="323">
          <cell r="H323" t="str">
            <v>INDIGO.sp1</v>
          </cell>
          <cell r="I323" t="str">
            <v>Empower Solar Limited</v>
          </cell>
          <cell r="J323" t="str">
            <v>FRI:77369687/MM</v>
          </cell>
        </row>
        <row r="324">
          <cell r="H324" t="str">
            <v>LUMI.sp1</v>
          </cell>
          <cell r="I324" t="str">
            <v>Empower Solar Limited</v>
          </cell>
          <cell r="J324" t="str">
            <v>FRI:77504044/MM</v>
          </cell>
        </row>
        <row r="325">
          <cell r="H325" t="str">
            <v>NACH.Sp1</v>
          </cell>
          <cell r="I325" t="str">
            <v>ENACHU INVESTMENTS LIMITED</v>
          </cell>
          <cell r="J325">
            <v>0</v>
          </cell>
        </row>
        <row r="326">
          <cell r="H326" t="str">
            <v>ENAUSH.sp1</v>
          </cell>
          <cell r="I326" t="str">
            <v>ENAUSH INVESTMENTS COMPANY LIMITED</v>
          </cell>
          <cell r="J326" t="str">
            <v>FRI:77268523/MM</v>
          </cell>
        </row>
        <row r="327">
          <cell r="H327" t="str">
            <v>ENGEN2.sp1</v>
          </cell>
          <cell r="I327" t="str">
            <v>ENGEN</v>
          </cell>
          <cell r="J327" t="str">
            <v>FRI:77268526/MM</v>
          </cell>
        </row>
        <row r="328">
          <cell r="H328" t="str">
            <v>ENGENB.sp1</v>
          </cell>
          <cell r="I328" t="str">
            <v>Engen Bukoto</v>
          </cell>
          <cell r="J328" t="str">
            <v>FRI:77268528/MM</v>
          </cell>
        </row>
        <row r="329">
          <cell r="H329" t="str">
            <v>ENGENKA.sp1</v>
          </cell>
          <cell r="I329" t="str">
            <v>Engen Kazinga</v>
          </cell>
          <cell r="J329" t="str">
            <v>FRI:77268530/MM</v>
          </cell>
        </row>
        <row r="330">
          <cell r="H330" t="str">
            <v>ENGENK.sp1</v>
          </cell>
          <cell r="I330" t="str">
            <v>Engen Kiwatule</v>
          </cell>
          <cell r="J330" t="str">
            <v>FRI:77268529/MM</v>
          </cell>
        </row>
        <row r="331">
          <cell r="H331" t="str">
            <v>ENGENLS.sp1</v>
          </cell>
          <cell r="I331" t="str">
            <v>Engen Lugogo Service Station</v>
          </cell>
          <cell r="J331" t="str">
            <v>FRI:77268532/MM</v>
          </cell>
        </row>
        <row r="332">
          <cell r="H332" t="str">
            <v>ENGENL.sp1</v>
          </cell>
          <cell r="I332" t="str">
            <v>Engen Luzira</v>
          </cell>
          <cell r="J332" t="str">
            <v>FRI:77268531/MM</v>
          </cell>
        </row>
        <row r="333">
          <cell r="H333" t="str">
            <v>ENGEN1.sp1</v>
          </cell>
          <cell r="I333" t="str">
            <v>ENGEN MTN ACCOUNT</v>
          </cell>
          <cell r="J333" t="str">
            <v>FRI:77268525/MM</v>
          </cell>
        </row>
        <row r="334">
          <cell r="H334" t="str">
            <v>ENGENN.sp1</v>
          </cell>
          <cell r="I334" t="str">
            <v>Engen Naalya</v>
          </cell>
          <cell r="J334" t="str">
            <v>FRI:77268533/MM</v>
          </cell>
        </row>
        <row r="335">
          <cell r="H335" t="str">
            <v>ENGENR.sp1</v>
          </cell>
          <cell r="I335" t="str">
            <v>Engen Rubaga</v>
          </cell>
          <cell r="J335" t="str">
            <v>FRI:77268534/MM</v>
          </cell>
        </row>
        <row r="336">
          <cell r="H336" t="str">
            <v>ENGENA.sp1</v>
          </cell>
          <cell r="I336" t="str">
            <v>Engen Sir Apllo</v>
          </cell>
          <cell r="J336" t="str">
            <v>FRI:77268527/MM</v>
          </cell>
        </row>
        <row r="337">
          <cell r="H337" t="str">
            <v>ENGSOL.sp1</v>
          </cell>
          <cell r="I337" t="str">
            <v>ENGINEERING SOLUTIONS U LTD</v>
          </cell>
          <cell r="J337" t="str">
            <v>FRI:77268535/MM</v>
          </cell>
        </row>
        <row r="338">
          <cell r="H338" t="str">
            <v>ENJUBA.sp1</v>
          </cell>
          <cell r="I338" t="str">
            <v>ENJUBA CREDIT LIMITED</v>
          </cell>
          <cell r="J338" t="str">
            <v>FRI:77268536/MM</v>
          </cell>
        </row>
        <row r="339">
          <cell r="H339" t="str">
            <v>ESAVE.sp1</v>
          </cell>
          <cell r="I339" t="str">
            <v>ENJUBA CREDIT LIMITED</v>
          </cell>
          <cell r="J339" t="str">
            <v>FRI:77268540/MM</v>
          </cell>
        </row>
        <row r="340">
          <cell r="H340" t="str">
            <v>ENCOT.sp1</v>
          </cell>
          <cell r="I340" t="str">
            <v>Enterprise Support and Community Devt Trust</v>
          </cell>
          <cell r="J340" t="str">
            <v>FRI:78399887/MM</v>
          </cell>
        </row>
        <row r="341">
          <cell r="H341" t="str">
            <v>EUG.sp1</v>
          </cell>
          <cell r="I341" t="str">
            <v>ENTERPRISE UGANDA</v>
          </cell>
          <cell r="J341" t="str">
            <v>FRI:77268544/MM</v>
          </cell>
        </row>
        <row r="342">
          <cell r="H342" t="str">
            <v>EHL.sp1</v>
          </cell>
          <cell r="I342" t="str">
            <v>EPHRAIM HARVESTORS LIMITED</v>
          </cell>
          <cell r="J342">
            <v>0</v>
          </cell>
        </row>
        <row r="343">
          <cell r="H343" t="str">
            <v>QUAL.sp1</v>
          </cell>
          <cell r="I343" t="str">
            <v>EQUETTE CONCEPTS LIMITED</v>
          </cell>
          <cell r="J343">
            <v>0</v>
          </cell>
        </row>
        <row r="344">
          <cell r="H344" t="str">
            <v>EQUITYBA.sp1</v>
          </cell>
          <cell r="I344" t="str">
            <v>EQUITY BANK UGANDA LIMITED</v>
          </cell>
          <cell r="J344" t="str">
            <v>FRI:77268538/MM</v>
          </cell>
        </row>
        <row r="345">
          <cell r="H345" t="str">
            <v>RIGA.sp1</v>
          </cell>
          <cell r="I345" t="str">
            <v>ERIGA ENTERPRISES CO LTD</v>
          </cell>
          <cell r="J345">
            <v>0</v>
          </cell>
        </row>
        <row r="346">
          <cell r="H346" t="str">
            <v>RAIN.Sp1</v>
          </cell>
          <cell r="I346" t="str">
            <v>ERWAINE INVESTMENTS LIMITED</v>
          </cell>
          <cell r="J346">
            <v>0</v>
          </cell>
        </row>
        <row r="347">
          <cell r="H347" t="str">
            <v>ESB.mtn</v>
          </cell>
          <cell r="I347" t="str">
            <v>ESB</v>
          </cell>
          <cell r="J347" t="str">
            <v>FRI:78573684/MM</v>
          </cell>
        </row>
        <row r="348">
          <cell r="H348" t="str">
            <v>ESBVen.sp1</v>
          </cell>
          <cell r="I348" t="str">
            <v>ESB VENDOR</v>
          </cell>
          <cell r="J348" t="str">
            <v>FRI:78563551/MM</v>
          </cell>
        </row>
        <row r="349">
          <cell r="H349" t="str">
            <v>ETIKITI.sp1</v>
          </cell>
          <cell r="I349" t="str">
            <v>ETIKITI CO LTD</v>
          </cell>
          <cell r="J349" t="str">
            <v>FRI:77268543/MM</v>
          </cell>
        </row>
        <row r="350">
          <cell r="H350" t="str">
            <v>EVICO.sp1</v>
          </cell>
          <cell r="I350" t="str">
            <v>EVICO SERVICES LIMITED</v>
          </cell>
          <cell r="J350">
            <v>0</v>
          </cell>
        </row>
        <row r="351">
          <cell r="H351" t="str">
            <v>EXCEED.sp1</v>
          </cell>
          <cell r="I351" t="str">
            <v>EXCEED HEALTH CARE</v>
          </cell>
          <cell r="J351" t="str">
            <v>FRI:77268545/MM</v>
          </cell>
        </row>
        <row r="352">
          <cell r="H352" t="str">
            <v>U1407.sp1</v>
          </cell>
          <cell r="I352" t="str">
            <v>EXCEL SECONDARY SCHOOL MUKONO</v>
          </cell>
          <cell r="J352" t="str">
            <v>FRI:77571587/MM</v>
          </cell>
        </row>
        <row r="353">
          <cell r="H353" t="str">
            <v>ETF322.sp1</v>
          </cell>
          <cell r="I353" t="str">
            <v>EXECUTIVE TOMB FINISHERS AND CONTRACTORS</v>
          </cell>
          <cell r="J353" t="str">
            <v>FRI:77268542/MM</v>
          </cell>
        </row>
        <row r="354">
          <cell r="H354" t="str">
            <v>YORI.Sp1</v>
          </cell>
          <cell r="I354" t="str">
            <v>EYORIC PHONES</v>
          </cell>
          <cell r="J354">
            <v>0</v>
          </cell>
        </row>
        <row r="355">
          <cell r="H355" t="str">
            <v>U1805.sp1</v>
          </cell>
          <cell r="I355" t="str">
            <v>F H KINTU ENTERPRISES LIMITED</v>
          </cell>
          <cell r="J355" t="str">
            <v>FRI:77572346/MM</v>
          </cell>
        </row>
        <row r="356">
          <cell r="H356" t="str">
            <v>CSS7.sp1</v>
          </cell>
          <cell r="I356" t="str">
            <v>FAITH IS ACTION CHURCH</v>
          </cell>
          <cell r="J356" t="str">
            <v>FRI:77268486/MM</v>
          </cell>
        </row>
        <row r="357">
          <cell r="H357" t="str">
            <v>FFI.sp1</v>
          </cell>
          <cell r="I357" t="str">
            <v>FAMILY FRIENDS INVESTMENTS LTD</v>
          </cell>
          <cell r="J357">
            <v>0</v>
          </cell>
        </row>
        <row r="358">
          <cell r="H358" t="str">
            <v>R213.sp1</v>
          </cell>
          <cell r="I358" t="str">
            <v>FARM FEEDS</v>
          </cell>
          <cell r="J358" t="str">
            <v>FRI:77540916/MM</v>
          </cell>
        </row>
        <row r="359">
          <cell r="H359" t="str">
            <v>FDATA.sp1</v>
          </cell>
          <cell r="I359" t="str">
            <v>FAST DATA LIMITED</v>
          </cell>
          <cell r="J359">
            <v>0</v>
          </cell>
        </row>
        <row r="360">
          <cell r="H360" t="str">
            <v>FAFT.sp1</v>
          </cell>
          <cell r="I360" t="str">
            <v>FATIMA FAMILY HEPER COMPANY LTD</v>
          </cell>
          <cell r="J360">
            <v>0</v>
          </cell>
        </row>
        <row r="361">
          <cell r="H361" t="str">
            <v>FEMAN.sp1</v>
          </cell>
          <cell r="I361" t="str">
            <v>FEALMAN INVESTMENTS LTD</v>
          </cell>
          <cell r="J361">
            <v>0</v>
          </cell>
        </row>
        <row r="362">
          <cell r="H362" t="str">
            <v>FEJP.sp1</v>
          </cell>
          <cell r="I362" t="str">
            <v>FEJP AND CO LIMITED</v>
          </cell>
          <cell r="J362">
            <v>0</v>
          </cell>
        </row>
        <row r="363">
          <cell r="H363" t="str">
            <v>FEN.sp1</v>
          </cell>
          <cell r="I363" t="str">
            <v>FEN Savings</v>
          </cell>
          <cell r="J363" t="str">
            <v>FRI:77273894/MM</v>
          </cell>
        </row>
        <row r="364">
          <cell r="H364" t="str">
            <v>FENIX.sp1</v>
          </cell>
          <cell r="I364" t="str">
            <v>FENIX INTERNATIONAL UGANDA LIMITED</v>
          </cell>
          <cell r="J364" t="str">
            <v>FRI:77275067/MM</v>
          </cell>
        </row>
        <row r="365">
          <cell r="H365" t="str">
            <v>R123.sp1</v>
          </cell>
          <cell r="I365" t="str">
            <v>FENIX INTERNATIONAL UGANDA LIMITED</v>
          </cell>
          <cell r="J365" t="str">
            <v>FRI:77540910/MM</v>
          </cell>
        </row>
        <row r="366">
          <cell r="H366" t="str">
            <v>FFENE.sp1</v>
          </cell>
          <cell r="I366" t="str">
            <v>FFENE LTD</v>
          </cell>
          <cell r="J366" t="str">
            <v>FRI:77276468/MM</v>
          </cell>
        </row>
        <row r="367">
          <cell r="H367" t="str">
            <v>256BUS.sp1</v>
          </cell>
          <cell r="I367" t="str">
            <v>FINLAY CAPITAL LIMITED</v>
          </cell>
          <cell r="J367">
            <v>0</v>
          </cell>
        </row>
        <row r="368">
          <cell r="H368" t="str">
            <v>FIRE1.sp1</v>
          </cell>
          <cell r="I368" t="str">
            <v>FIRE CONTROL AND SAFETY LTD</v>
          </cell>
          <cell r="J368" t="str">
            <v>FRI:77284480/MM</v>
          </cell>
        </row>
        <row r="369">
          <cell r="H369" t="str">
            <v>FIRE2.sp1</v>
          </cell>
          <cell r="I369" t="str">
            <v>FIRE CONTROL AND SAFETY LTD</v>
          </cell>
          <cell r="J369" t="str">
            <v>FRI:77285847/MM</v>
          </cell>
        </row>
        <row r="370">
          <cell r="H370" t="str">
            <v>FIRE3.sp1</v>
          </cell>
          <cell r="I370" t="str">
            <v>FIRE CONTROL AND SAFETY LTD</v>
          </cell>
          <cell r="J370" t="str">
            <v>FRI:77287265/MM</v>
          </cell>
        </row>
        <row r="371">
          <cell r="H371" t="str">
            <v>FIREMAST.sp1</v>
          </cell>
          <cell r="I371" t="str">
            <v>FIRE MASTERS LIMITED</v>
          </cell>
          <cell r="J371" t="str">
            <v>FRI:77288662/MM</v>
          </cell>
        </row>
        <row r="372">
          <cell r="H372" t="str">
            <v>R1229.sp1</v>
          </cell>
          <cell r="I372" t="str">
            <v>firebase one computer and phone services</v>
          </cell>
          <cell r="J372" t="str">
            <v>FRI:77540909/MM</v>
          </cell>
        </row>
        <row r="373">
          <cell r="H373" t="str">
            <v>FICO.sp1</v>
          </cell>
          <cell r="I373" t="str">
            <v>FIRST INSURANCE COMPANY LIMITED</v>
          </cell>
          <cell r="J373" t="str">
            <v>FRI:77281943/MM</v>
          </cell>
        </row>
        <row r="374">
          <cell r="H374" t="str">
            <v>FICOAGEN.sp1</v>
          </cell>
          <cell r="I374" t="str">
            <v>FIRST INSURANCE COMPANY LIMITED</v>
          </cell>
          <cell r="J374" t="str">
            <v>FRI:77283124/MM</v>
          </cell>
        </row>
        <row r="375">
          <cell r="H375" t="str">
            <v>INFOTRAD.sp1</v>
          </cell>
          <cell r="I375" t="str">
            <v>FIT UGANDA</v>
          </cell>
          <cell r="J375" t="str">
            <v>FRI:77373562/MM</v>
          </cell>
        </row>
        <row r="376">
          <cell r="H376" t="str">
            <v>LEAP.sp1</v>
          </cell>
          <cell r="I376" t="str">
            <v>FK LEAP</v>
          </cell>
          <cell r="J376">
            <v>0</v>
          </cell>
        </row>
        <row r="377">
          <cell r="H377" t="str">
            <v>FLONA.sp1</v>
          </cell>
          <cell r="I377" t="str">
            <v>FLONA GROUP OF COMPANIES LTD</v>
          </cell>
          <cell r="J377">
            <v>0</v>
          </cell>
        </row>
        <row r="378">
          <cell r="H378" t="str">
            <v>FONTANA.sp1</v>
          </cell>
          <cell r="I378" t="str">
            <v>FONTANA AUTO PARTS</v>
          </cell>
          <cell r="J378" t="str">
            <v>FRI:77291400/MM</v>
          </cell>
        </row>
        <row r="379">
          <cell r="H379" t="str">
            <v>FONTANAA.sp1</v>
          </cell>
          <cell r="I379" t="str">
            <v>FONTANA AUTO PARTS UGANDA LIMITED</v>
          </cell>
          <cell r="J379" t="str">
            <v>FRI:77573776/MM</v>
          </cell>
        </row>
        <row r="380">
          <cell r="H380" t="str">
            <v>FOOTSTEP.sp1</v>
          </cell>
          <cell r="I380" t="str">
            <v>FOOTSTEP TRAILS SAFARIS LIMITED</v>
          </cell>
          <cell r="J380">
            <v>0</v>
          </cell>
        </row>
        <row r="381">
          <cell r="H381" t="str">
            <v>BACADET.sp1</v>
          </cell>
          <cell r="I381" t="str">
            <v>Former Classmates of Ndejje</v>
          </cell>
          <cell r="J381" t="str">
            <v>FRI:77268414/MM</v>
          </cell>
        </row>
        <row r="382">
          <cell r="H382" t="str">
            <v>U0942.sp1</v>
          </cell>
          <cell r="I382" t="str">
            <v>Fortportal Secondary School</v>
          </cell>
          <cell r="J382" t="str">
            <v>FRI:77569878/MM</v>
          </cell>
        </row>
        <row r="383">
          <cell r="H383" t="str">
            <v>FIC.sp1</v>
          </cell>
          <cell r="I383" t="str">
            <v>FRANCISCAN INVESTMENT SACCO</v>
          </cell>
          <cell r="J383" t="str">
            <v>FRI:77280595/MM</v>
          </cell>
        </row>
        <row r="384">
          <cell r="H384" t="str">
            <v>FRARISA.sp1</v>
          </cell>
          <cell r="I384" t="str">
            <v>FRARISA INVESTMENTS LIMITED</v>
          </cell>
          <cell r="J384">
            <v>0</v>
          </cell>
        </row>
        <row r="385">
          <cell r="H385" t="str">
            <v>FRRA.sp1</v>
          </cell>
          <cell r="I385" t="str">
            <v>FREE OF RENT ASSOCIATION</v>
          </cell>
          <cell r="J385" t="str">
            <v>FRI:77295207/MM</v>
          </cell>
        </row>
        <row r="386">
          <cell r="H386" t="str">
            <v>FRES.sp1</v>
          </cell>
          <cell r="I386" t="str">
            <v>FRES UGANDA</v>
          </cell>
          <cell r="J386" t="str">
            <v>FRI:77292630/MM</v>
          </cell>
        </row>
        <row r="387">
          <cell r="H387" t="str">
            <v>FRESHCUT.sp1</v>
          </cell>
          <cell r="I387" t="str">
            <v>Fresh Cuts</v>
          </cell>
          <cell r="J387" t="str">
            <v>FRI:77293891/MM</v>
          </cell>
        </row>
        <row r="388">
          <cell r="H388" t="str">
            <v>FCE.sp1</v>
          </cell>
          <cell r="I388" t="str">
            <v>FRESH CUTS EAST</v>
          </cell>
          <cell r="J388" t="str">
            <v>FRI:77268548/MM</v>
          </cell>
        </row>
        <row r="389">
          <cell r="H389" t="str">
            <v>FCN.sp1</v>
          </cell>
          <cell r="I389" t="str">
            <v>FRESH CUTS NORTH</v>
          </cell>
          <cell r="J389" t="str">
            <v>FRI:77268549/MM</v>
          </cell>
        </row>
        <row r="390">
          <cell r="H390" t="str">
            <v>FCS.sp1</v>
          </cell>
          <cell r="I390" t="str">
            <v>FRESH CUTS SOUTH</v>
          </cell>
          <cell r="J390" t="str">
            <v>FRI:77268550/MM</v>
          </cell>
        </row>
        <row r="391">
          <cell r="H391" t="str">
            <v>FCSW.sp1</v>
          </cell>
          <cell r="I391" t="str">
            <v>FRESH CUTS SUPERMARKET WEST</v>
          </cell>
          <cell r="J391" t="str">
            <v>FRI:77271583/MM</v>
          </cell>
        </row>
        <row r="392">
          <cell r="H392" t="str">
            <v>FCSE.sp1</v>
          </cell>
          <cell r="I392" t="str">
            <v>FRESH CUTS SUPERMARKETS EAST</v>
          </cell>
          <cell r="J392" t="str">
            <v>FRI:77268717/MM</v>
          </cell>
        </row>
        <row r="393">
          <cell r="H393" t="str">
            <v>FCSU.sp1</v>
          </cell>
          <cell r="I393" t="str">
            <v>FRESH CUTS SUPERMARKETS UPCOUNTRY</v>
          </cell>
          <cell r="J393" t="str">
            <v>FRI:77270213/MM</v>
          </cell>
        </row>
        <row r="394">
          <cell r="H394" t="str">
            <v>FCW.sp1</v>
          </cell>
          <cell r="I394" t="str">
            <v>FRESH CUTS WEST</v>
          </cell>
          <cell r="J394" t="str">
            <v>FRI:77272532/MM</v>
          </cell>
        </row>
        <row r="395">
          <cell r="H395" t="str">
            <v>RD55.sp1</v>
          </cell>
          <cell r="I395" t="str">
            <v>FRESH OVEN SUPPLIERS AND RETAILS</v>
          </cell>
          <cell r="J395" t="str">
            <v>FRI:77540946/MM</v>
          </cell>
        </row>
        <row r="396">
          <cell r="H396" t="str">
            <v>U2761.sp1</v>
          </cell>
          <cell r="I396" t="str">
            <v>FRIENDS GROUP LIMITED</v>
          </cell>
          <cell r="J396" t="str">
            <v>FRI:77573567/MM</v>
          </cell>
        </row>
        <row r="397">
          <cell r="H397" t="str">
            <v>FPAU.sp1</v>
          </cell>
          <cell r="I397" t="str">
            <v>FRONT PAGE AFRICA U LTD</v>
          </cell>
          <cell r="J397">
            <v>0</v>
          </cell>
        </row>
        <row r="398">
          <cell r="H398" t="str">
            <v>FUNDAFRI.sp1</v>
          </cell>
          <cell r="I398" t="str">
            <v>FUNDA AFRICA LTD</v>
          </cell>
          <cell r="J398" t="str">
            <v>FRI:77296506/MM</v>
          </cell>
        </row>
        <row r="399">
          <cell r="H399" t="str">
            <v>FHMS.sp1</v>
          </cell>
          <cell r="I399" t="str">
            <v>FundiHandyMan Services Ltd</v>
          </cell>
          <cell r="J399" t="str">
            <v>FRI:77279203/MM</v>
          </cell>
        </row>
        <row r="400">
          <cell r="H400" t="str">
            <v>RLK8.sp1</v>
          </cell>
          <cell r="I400" t="str">
            <v>G tec phone repair and accessories</v>
          </cell>
          <cell r="J400" t="str">
            <v>FRI:77540996/MM</v>
          </cell>
        </row>
        <row r="401">
          <cell r="H401" t="str">
            <v>G20.sp1</v>
          </cell>
          <cell r="I401" t="str">
            <v>G20 FINANCE COMPANY LIMITED</v>
          </cell>
          <cell r="J401">
            <v>0</v>
          </cell>
        </row>
        <row r="402">
          <cell r="H402" t="str">
            <v>UT175.sp1</v>
          </cell>
          <cell r="I402" t="str">
            <v>Gables Vocational Training Center</v>
          </cell>
          <cell r="J402" t="str">
            <v>FRI:77573601/MM</v>
          </cell>
        </row>
        <row r="403">
          <cell r="H403" t="str">
            <v>GI.sp1</v>
          </cell>
          <cell r="I403" t="str">
            <v>GAMING INTERNATIONAL</v>
          </cell>
          <cell r="J403" t="str">
            <v>FRI:77307414/MM</v>
          </cell>
        </row>
        <row r="404">
          <cell r="H404" t="str">
            <v>G7373.sp1</v>
          </cell>
          <cell r="I404" t="str">
            <v>GAMING INTERNATIONAL MOBILE BETTING</v>
          </cell>
          <cell r="J404" t="str">
            <v>FRI:78563650/MM</v>
          </cell>
        </row>
        <row r="405">
          <cell r="H405" t="str">
            <v>GV4942.sp1</v>
          </cell>
          <cell r="I405" t="str">
            <v>GARLIC VENDOR</v>
          </cell>
          <cell r="J405" t="str">
            <v>FRI:77323490/MM</v>
          </cell>
        </row>
        <row r="406">
          <cell r="H406" t="str">
            <v>U0013.sp1</v>
          </cell>
          <cell r="I406" t="str">
            <v>gayaza high school</v>
          </cell>
          <cell r="J406" t="str">
            <v>FRI:77554145/MM</v>
          </cell>
        </row>
        <row r="407">
          <cell r="H407" t="str">
            <v>GMPS.sp1</v>
          </cell>
          <cell r="I407" t="str">
            <v>GAYAZA MIXED PRIMARY SCHOOL</v>
          </cell>
          <cell r="J407" t="str">
            <v>FRI:77315462/MM</v>
          </cell>
        </row>
        <row r="408">
          <cell r="H408" t="str">
            <v>U2216.sp1</v>
          </cell>
          <cell r="I408" t="str">
            <v>GAYAZA MIXED SECONDARY SCHOOL</v>
          </cell>
          <cell r="J408" t="str">
            <v>FRI:77573551/MM</v>
          </cell>
        </row>
        <row r="409">
          <cell r="H409" t="str">
            <v>GEM.sp1</v>
          </cell>
          <cell r="I409" t="str">
            <v>GEM CIVIL WORKS (U) LIMITED</v>
          </cell>
          <cell r="J409">
            <v>0</v>
          </cell>
        </row>
        <row r="410">
          <cell r="H410" t="str">
            <v>GEOMAQS.sp1</v>
          </cell>
          <cell r="I410" t="str">
            <v>GEOMAQS TECHNOLOGIES LTD</v>
          </cell>
          <cell r="J410" t="str">
            <v>FRI:77304677/MM</v>
          </cell>
        </row>
        <row r="411">
          <cell r="H411" t="str">
            <v>GHAF.sp1</v>
          </cell>
          <cell r="I411" t="str">
            <v>GHAF INVESTMENTS LIMITED</v>
          </cell>
          <cell r="J411" t="str">
            <v>FRI:77306049/MM</v>
          </cell>
        </row>
        <row r="412">
          <cell r="H412" t="str">
            <v>GIKALA.sp1</v>
          </cell>
          <cell r="I412" t="str">
            <v>GIKALA U LTD</v>
          </cell>
          <cell r="J412" t="str">
            <v>FRI:77308806/MM</v>
          </cell>
        </row>
        <row r="413">
          <cell r="H413" t="str">
            <v>GLACIER.sp1</v>
          </cell>
          <cell r="I413" t="str">
            <v>GLACIER PRODUCTS U LIMITED</v>
          </cell>
          <cell r="J413" t="str">
            <v>FRI:77310179/MM</v>
          </cell>
        </row>
        <row r="414">
          <cell r="H414" t="str">
            <v>JK40.sp1</v>
          </cell>
          <cell r="I414" t="str">
            <v>GLASS HOUSE FURNITURE</v>
          </cell>
          <cell r="J414" t="str">
            <v>FRI:77396263/MM</v>
          </cell>
        </row>
        <row r="415">
          <cell r="H415" t="str">
            <v>GLOBALBE.sp1</v>
          </cell>
          <cell r="I415" t="str">
            <v>Global bets east africa ltd</v>
          </cell>
          <cell r="J415" t="str">
            <v>FRI:77314120/MM</v>
          </cell>
        </row>
        <row r="416">
          <cell r="H416" t="str">
            <v>WGFC246.sp1</v>
          </cell>
          <cell r="I416" t="str">
            <v>GLOBAL FARMERS CENTRE</v>
          </cell>
          <cell r="J416" t="str">
            <v>FRI:77573651/MM</v>
          </cell>
        </row>
        <row r="417">
          <cell r="H417" t="str">
            <v>GLINES.sp1</v>
          </cell>
          <cell r="I417" t="str">
            <v>GLOBAL LINES SUPPLIES LTD</v>
          </cell>
          <cell r="J417" t="str">
            <v>FRI:77311581/MM</v>
          </cell>
        </row>
        <row r="418">
          <cell r="H418" t="str">
            <v>GLOBAL.sp1</v>
          </cell>
          <cell r="I418" t="str">
            <v>GLOBAL SUPERMARKET</v>
          </cell>
          <cell r="J418" t="str">
            <v>FRI:77312694/MM</v>
          </cell>
        </row>
        <row r="419">
          <cell r="H419" t="str">
            <v>R11G.sp1</v>
          </cell>
          <cell r="I419" t="str">
            <v>GLORY MEDICAL CENTRE</v>
          </cell>
          <cell r="J419" t="str">
            <v>FRI:77540908/MM</v>
          </cell>
        </row>
        <row r="420">
          <cell r="H420" t="str">
            <v>GLORY.sp1</v>
          </cell>
          <cell r="I420" t="str">
            <v>GLORY PHARMACY</v>
          </cell>
          <cell r="J420">
            <v>0</v>
          </cell>
        </row>
        <row r="421">
          <cell r="H421" t="str">
            <v>GMQS.sp1</v>
          </cell>
          <cell r="I421" t="str">
            <v>GM QUICK SERVICES (U) LIMITED</v>
          </cell>
          <cell r="J421">
            <v>0</v>
          </cell>
        </row>
        <row r="422">
          <cell r="H422" t="str">
            <v>GNLD.sp1</v>
          </cell>
          <cell r="I422" t="str">
            <v>GNLD INTERNATIONAL</v>
          </cell>
          <cell r="J422" t="str">
            <v>FRI:77316796/MM</v>
          </cell>
        </row>
        <row r="423">
          <cell r="H423" t="str">
            <v>FAVOUR.sp1</v>
          </cell>
          <cell r="I423" t="str">
            <v>GODS FAVOUR LTD</v>
          </cell>
          <cell r="J423" t="str">
            <v>FRI:77268547/MM</v>
          </cell>
        </row>
        <row r="424">
          <cell r="H424" t="str">
            <v>LORI.sp1</v>
          </cell>
          <cell r="I424" t="str">
            <v>GODS GLORY INVESTMENTS</v>
          </cell>
          <cell r="J424">
            <v>0</v>
          </cell>
        </row>
        <row r="425">
          <cell r="H425" t="str">
            <v>RNRV.sp1</v>
          </cell>
          <cell r="I425" t="str">
            <v>GODS LOVE</v>
          </cell>
          <cell r="J425" t="str">
            <v>FRI:78563649/MM</v>
          </cell>
        </row>
        <row r="426">
          <cell r="H426" t="str">
            <v>GOLDLINE.sp1</v>
          </cell>
          <cell r="I426" t="str">
            <v>GOLDLINES COOPERATIVE SACCO</v>
          </cell>
          <cell r="J426" t="str">
            <v>FRI:77318142/MM</v>
          </cell>
        </row>
        <row r="427">
          <cell r="H427" t="str">
            <v>RKYAWI.sp1</v>
          </cell>
          <cell r="I427" t="str">
            <v>GOMBA TRADERS</v>
          </cell>
          <cell r="J427" t="str">
            <v>FRI:78563620/MM</v>
          </cell>
        </row>
        <row r="428">
          <cell r="H428" t="str">
            <v>JERRY.sp1</v>
          </cell>
          <cell r="I428" t="str">
            <v>GOMES DE OLIVEIRA JERRY</v>
          </cell>
          <cell r="J428" t="str">
            <v>FRI:78563647/MM</v>
          </cell>
        </row>
        <row r="429">
          <cell r="H429" t="str">
            <v>HOPE1.sp1</v>
          </cell>
          <cell r="I429" t="str">
            <v>GOOD HOPE CHRISTIAN FOUNDATION</v>
          </cell>
          <cell r="J429" t="str">
            <v>FRI:77339083/MM</v>
          </cell>
        </row>
        <row r="430">
          <cell r="H430" t="str">
            <v>GOODLIFE.sp1</v>
          </cell>
          <cell r="I430" t="str">
            <v>GOOD LIFE ENGINEERING WORKS LTD</v>
          </cell>
          <cell r="J430" t="str">
            <v>FRI:77319488/MM</v>
          </cell>
        </row>
        <row r="431">
          <cell r="H431" t="str">
            <v>G002.sp1</v>
          </cell>
          <cell r="I431" t="str">
            <v>Good Sheperd Schools</v>
          </cell>
          <cell r="J431" t="str">
            <v>FRI:77297928/MM</v>
          </cell>
        </row>
        <row r="432">
          <cell r="H432" t="str">
            <v>G1234.sp1</v>
          </cell>
          <cell r="I432" t="str">
            <v>GRACE ASSEMBLY CHURCH OF GOD</v>
          </cell>
          <cell r="J432" t="str">
            <v>FRI:77299301/MM</v>
          </cell>
        </row>
        <row r="433">
          <cell r="H433" t="str">
            <v>GRACIOUS.sp1</v>
          </cell>
          <cell r="I433" t="str">
            <v>GRACIOUS CENTERS</v>
          </cell>
          <cell r="J433" t="str">
            <v>FRI:77320930/MM</v>
          </cell>
        </row>
        <row r="434">
          <cell r="H434" t="str">
            <v>GRAND.sp1</v>
          </cell>
          <cell r="I434" t="str">
            <v>GRAND VICTORIA LIMITED</v>
          </cell>
          <cell r="J434" t="str">
            <v>FRI:77322157/MM</v>
          </cell>
        </row>
        <row r="435">
          <cell r="H435" t="str">
            <v>BRIKETI.sp1</v>
          </cell>
          <cell r="I435" t="str">
            <v>GREEN BIO ENERGY LIMITED</v>
          </cell>
          <cell r="J435" t="str">
            <v>FRI:77268445/MM</v>
          </cell>
        </row>
        <row r="436">
          <cell r="H436" t="str">
            <v>GRP.sp1</v>
          </cell>
          <cell r="I436" t="str">
            <v>GREEN PEARL TOURS AND TRAVEL COMPANY LTD</v>
          </cell>
          <cell r="J436">
            <v>0</v>
          </cell>
        </row>
        <row r="437">
          <cell r="H437" t="str">
            <v>U2378.sp1</v>
          </cell>
          <cell r="I437" t="str">
            <v>GREEN VALLEY HIGH SCHOOLS LUWEERO</v>
          </cell>
          <cell r="J437" t="str">
            <v>FRI:77573559/MM</v>
          </cell>
        </row>
        <row r="438">
          <cell r="H438" t="str">
            <v>U11810.sp1</v>
          </cell>
          <cell r="I438" t="str">
            <v>GREENHILL SS KAMYAMULIBWA</v>
          </cell>
          <cell r="J438" t="str">
            <v>FRI:77571051/MM</v>
          </cell>
        </row>
        <row r="439">
          <cell r="H439" t="str">
            <v>U1810.sp1</v>
          </cell>
          <cell r="I439" t="str">
            <v>Greenhill SS kamyamulibwa</v>
          </cell>
          <cell r="J439" t="str">
            <v>FRI:77572434/MM</v>
          </cell>
        </row>
        <row r="440">
          <cell r="H440" t="str">
            <v>REEN.sp1</v>
          </cell>
          <cell r="I440" t="str">
            <v>GREENLAND COMPANY</v>
          </cell>
          <cell r="J440">
            <v>0</v>
          </cell>
        </row>
        <row r="441">
          <cell r="H441" t="str">
            <v>U1364.sp1</v>
          </cell>
          <cell r="I441" t="str">
            <v>GreenValleyHigh School</v>
          </cell>
          <cell r="J441" t="str">
            <v>FRI:77571497/MM</v>
          </cell>
        </row>
        <row r="442">
          <cell r="H442" t="str">
            <v>U0884.sp1</v>
          </cell>
          <cell r="I442" t="str">
            <v>Greenville High School</v>
          </cell>
          <cell r="J442" t="str">
            <v>FRI:77569689/MM</v>
          </cell>
        </row>
        <row r="443">
          <cell r="H443" t="str">
            <v>ELSHADAI.sp1</v>
          </cell>
          <cell r="I443" t="str">
            <v>GUEST HOUSE CONSULTANTS LTD</v>
          </cell>
          <cell r="J443" t="str">
            <v>FRI:78563678/MM</v>
          </cell>
        </row>
        <row r="444">
          <cell r="H444" t="str">
            <v>GC03.sp1</v>
          </cell>
          <cell r="I444" t="str">
            <v>GULU CENTRAL HIGH SCHOOL</v>
          </cell>
          <cell r="J444" t="str">
            <v>FRI:77301954/MM</v>
          </cell>
        </row>
        <row r="445">
          <cell r="H445" t="str">
            <v>Hsave.sp1</v>
          </cell>
          <cell r="I445" t="str">
            <v>H Save</v>
          </cell>
          <cell r="J445" t="str">
            <v>FRI:78563576/MM</v>
          </cell>
        </row>
        <row r="446">
          <cell r="H446" t="str">
            <v>RB056.sp1</v>
          </cell>
          <cell r="I446" t="str">
            <v>HABLIST DEALERS</v>
          </cell>
          <cell r="J446" t="str">
            <v>FRI:78563629/MM</v>
          </cell>
        </row>
        <row r="447">
          <cell r="H447" t="str">
            <v>RL34.sp1</v>
          </cell>
          <cell r="I447" t="str">
            <v>HAILAH PHONE CENTRE</v>
          </cell>
          <cell r="J447" t="str">
            <v>FRI:77540987/MM</v>
          </cell>
        </row>
        <row r="448">
          <cell r="H448" t="str">
            <v>HAKA.sp1</v>
          </cell>
          <cell r="I448" t="str">
            <v>HAKASHARA BUSINESS CO LTD</v>
          </cell>
          <cell r="J448">
            <v>0</v>
          </cell>
        </row>
        <row r="449">
          <cell r="H449" t="str">
            <v>WMB88.sp1</v>
          </cell>
          <cell r="I449" t="str">
            <v>HALALI GENERAL STORE</v>
          </cell>
          <cell r="J449" t="str">
            <v>FRI:77573669/MM</v>
          </cell>
        </row>
        <row r="450">
          <cell r="H450" t="str">
            <v>Whh75.sp1</v>
          </cell>
          <cell r="I450" t="str">
            <v>HANA HARDWARE</v>
          </cell>
          <cell r="J450" t="str">
            <v>FRI:78563580/MM</v>
          </cell>
        </row>
        <row r="451">
          <cell r="H451" t="str">
            <v>HANGA.sp1</v>
          </cell>
          <cell r="I451" t="str">
            <v>HANGAKARU PAPO HILLS SUPPLIES LIMITED</v>
          </cell>
          <cell r="J451">
            <v>0</v>
          </cell>
        </row>
        <row r="452">
          <cell r="H452" t="str">
            <v>RLINAH.sp1</v>
          </cell>
          <cell r="I452" t="str">
            <v>HANNAH MIXED SHOP AND ELECTRONICS</v>
          </cell>
          <cell r="J452" t="str">
            <v>FRI:78563621/MM</v>
          </cell>
        </row>
        <row r="453">
          <cell r="H453" t="str">
            <v>HAPPYPS.sp1</v>
          </cell>
          <cell r="I453" t="str">
            <v>HAPPY HOURS PRIMARY SCHOOL</v>
          </cell>
          <cell r="J453" t="str">
            <v>FRI:77324808/MM</v>
          </cell>
        </row>
        <row r="454">
          <cell r="H454" t="str">
            <v>HAPPYSS.sp1</v>
          </cell>
          <cell r="I454" t="str">
            <v>HAPPY HOURS SENIOR SEC SCHOOL</v>
          </cell>
          <cell r="J454" t="str">
            <v>FRI:77326206/MM</v>
          </cell>
        </row>
        <row r="455">
          <cell r="H455" t="str">
            <v>RSD27.sp1</v>
          </cell>
          <cell r="I455" t="str">
            <v>HARD WARE</v>
          </cell>
          <cell r="J455" t="str">
            <v>FRI:78563645/MM</v>
          </cell>
        </row>
        <row r="456">
          <cell r="H456" t="str">
            <v>RMA657.sp1</v>
          </cell>
          <cell r="I456" t="str">
            <v>HARDWARE</v>
          </cell>
          <cell r="J456" t="str">
            <v>FRI:77540997/MM</v>
          </cell>
        </row>
        <row r="457">
          <cell r="H457" t="str">
            <v>RNF55.sp1</v>
          </cell>
          <cell r="I457" t="str">
            <v>HARDWARE</v>
          </cell>
          <cell r="J457" t="str">
            <v>FRI:77541008/MM</v>
          </cell>
        </row>
        <row r="458">
          <cell r="H458" t="str">
            <v>RNF721.sp1</v>
          </cell>
          <cell r="I458" t="str">
            <v>HARDWARE</v>
          </cell>
          <cell r="J458" t="str">
            <v>FRI:77541009/MM</v>
          </cell>
        </row>
        <row r="459">
          <cell r="H459" t="str">
            <v>RS60.sp1</v>
          </cell>
          <cell r="I459" t="str">
            <v>HARDWARE</v>
          </cell>
          <cell r="J459" t="str">
            <v>FRI:77541016/MM</v>
          </cell>
        </row>
        <row r="460">
          <cell r="H460" t="str">
            <v>HIL.sp1</v>
          </cell>
          <cell r="I460" t="str">
            <v>HASSAN INVESTMENTS U LIMITED</v>
          </cell>
          <cell r="J460" t="str">
            <v>FRI:77333745/MM</v>
          </cell>
        </row>
        <row r="461">
          <cell r="H461" t="str">
            <v>RHBK.sp1</v>
          </cell>
          <cell r="I461" t="str">
            <v>HBK VIDEO COLLECTION</v>
          </cell>
          <cell r="J461" t="str">
            <v>FRI:77540962/MM</v>
          </cell>
        </row>
        <row r="462">
          <cell r="H462" t="str">
            <v>CARE.sp1</v>
          </cell>
          <cell r="I462" t="str">
            <v>HEALTH CARE INVESTMENTS UGANDA LTD</v>
          </cell>
          <cell r="J462">
            <v>0</v>
          </cell>
        </row>
        <row r="463">
          <cell r="H463" t="str">
            <v>HEALTHCH.sp1</v>
          </cell>
          <cell r="I463" t="str">
            <v>HEALTH CHILD</v>
          </cell>
          <cell r="J463" t="str">
            <v>FRI:77327467/MM</v>
          </cell>
        </row>
        <row r="464">
          <cell r="H464" t="str">
            <v>HEAVY.sp1</v>
          </cell>
          <cell r="I464" t="str">
            <v>HEAVY BREAD LIMITED</v>
          </cell>
          <cell r="J464" t="str">
            <v>FRI:77328792/MM</v>
          </cell>
        </row>
        <row r="465">
          <cell r="H465" t="str">
            <v>HECY.sp1</v>
          </cell>
          <cell r="I465" t="str">
            <v>HECY HOLDINGS LIMITED</v>
          </cell>
          <cell r="J465" t="str">
            <v>FRI:77330179/MM</v>
          </cell>
        </row>
        <row r="466">
          <cell r="H466" t="str">
            <v>HPUL.sp1</v>
          </cell>
          <cell r="I466" t="str">
            <v>HELLEN POWERS U LIMITED</v>
          </cell>
          <cell r="J466" t="str">
            <v>FRI:77342752/MM</v>
          </cell>
        </row>
        <row r="467">
          <cell r="H467" t="str">
            <v>HELLOUG.sp1</v>
          </cell>
          <cell r="I467" t="str">
            <v>HELLO SERVICES LIMITED</v>
          </cell>
          <cell r="J467">
            <v>0</v>
          </cell>
        </row>
        <row r="468">
          <cell r="H468" t="str">
            <v>HOPE.sp1</v>
          </cell>
          <cell r="I468" t="str">
            <v>HELPING ORPHANS AND PRIDIGALS TO ETERNITY</v>
          </cell>
          <cell r="J468" t="str">
            <v>FRI:77337835/MM</v>
          </cell>
        </row>
        <row r="469">
          <cell r="H469" t="str">
            <v>U0036.sp1</v>
          </cell>
          <cell r="I469" t="str">
            <v>HER INVESTMENTS LIMITED</v>
          </cell>
          <cell r="J469" t="str">
            <v>FRI:77557885/MM</v>
          </cell>
        </row>
        <row r="470">
          <cell r="H470" t="str">
            <v>HPP.sp1</v>
          </cell>
          <cell r="I470" t="str">
            <v>HIGH POINT PROPERTY</v>
          </cell>
          <cell r="J470" t="str">
            <v>FRI:77341695/MM</v>
          </cell>
        </row>
        <row r="471">
          <cell r="H471" t="str">
            <v>HRPS5755.sp1</v>
          </cell>
          <cell r="I471" t="str">
            <v>Hill road public primary school</v>
          </cell>
          <cell r="J471" t="str">
            <v>FRI:77344007/MM</v>
          </cell>
        </row>
        <row r="472">
          <cell r="H472" t="str">
            <v>WKN004.sp1</v>
          </cell>
          <cell r="I472" t="str">
            <v>HK MILLERS</v>
          </cell>
          <cell r="J472" t="str">
            <v>FRI:77573664/MM</v>
          </cell>
        </row>
        <row r="473">
          <cell r="H473" t="str">
            <v>RH444.sp1</v>
          </cell>
          <cell r="I473" t="str">
            <v>Hoima Butchery</v>
          </cell>
          <cell r="J473" t="str">
            <v>FRI:77540958/MM</v>
          </cell>
        </row>
        <row r="474">
          <cell r="H474" t="str">
            <v>LUCKY1.sp1</v>
          </cell>
          <cell r="I474" t="str">
            <v>HOIMA LUCKY SEVEN SUPERMARKET</v>
          </cell>
          <cell r="J474" t="str">
            <v>FRI:77499711/MM</v>
          </cell>
        </row>
        <row r="475">
          <cell r="H475" t="str">
            <v>LUCKY2.sp1</v>
          </cell>
          <cell r="I475" t="str">
            <v>HOIMA LUCKY Seven SUPERMARKET</v>
          </cell>
          <cell r="J475" t="str">
            <v>FRI:77501102/MM</v>
          </cell>
        </row>
        <row r="476">
          <cell r="H476" t="str">
            <v>RL47.sp1</v>
          </cell>
          <cell r="I476" t="str">
            <v>HOMELAND ELECTRONICS</v>
          </cell>
          <cell r="J476" t="str">
            <v>FRI:77540988/MM</v>
          </cell>
        </row>
        <row r="477">
          <cell r="H477" t="str">
            <v>U1984.sp1</v>
          </cell>
          <cell r="I477" t="str">
            <v>Hope Senior School</v>
          </cell>
          <cell r="J477" t="str">
            <v>FRI:77573015/MM</v>
          </cell>
        </row>
        <row r="478">
          <cell r="H478" t="str">
            <v>HOPRIM.sp1</v>
          </cell>
          <cell r="I478" t="str">
            <v>HOPRIM TELECOMMUNICATIONS CO LTD</v>
          </cell>
          <cell r="J478" t="str">
            <v>FRI:77340422/MM</v>
          </cell>
        </row>
        <row r="479">
          <cell r="H479" t="str">
            <v>HIL1.sp1</v>
          </cell>
          <cell r="I479" t="str">
            <v>HOSSENU INVESTMENTS LIMITED</v>
          </cell>
          <cell r="J479" t="str">
            <v>FRI:77335074/MM</v>
          </cell>
        </row>
        <row r="480">
          <cell r="H480" t="str">
            <v>AFRICANA.sp1</v>
          </cell>
          <cell r="I480" t="str">
            <v>HOTEL AFRICANA</v>
          </cell>
          <cell r="J480" t="str">
            <v>FRI:77268388/MM</v>
          </cell>
        </row>
        <row r="481">
          <cell r="H481" t="str">
            <v>CINEOM.sp1</v>
          </cell>
          <cell r="I481" t="str">
            <v>HUB ENTERTAINMENT LTD</v>
          </cell>
          <cell r="J481" t="str">
            <v>FRI:77573769/MM</v>
          </cell>
        </row>
        <row r="482">
          <cell r="H482" t="str">
            <v>IBR.sp1</v>
          </cell>
          <cell r="I482" t="str">
            <v>IBRAN TRADERS INTERNATIONAL LTD</v>
          </cell>
          <cell r="J482">
            <v>0</v>
          </cell>
        </row>
        <row r="483">
          <cell r="H483" t="str">
            <v>ICOM.sp1</v>
          </cell>
          <cell r="I483" t="str">
            <v>ICOM TRADERS INTERNATIONAL LIMITED</v>
          </cell>
          <cell r="J483" t="str">
            <v>FRI:78563673/MM</v>
          </cell>
        </row>
        <row r="484">
          <cell r="H484" t="str">
            <v>IFS.mtn</v>
          </cell>
          <cell r="I484" t="str">
            <v>IFS</v>
          </cell>
          <cell r="J484" t="str">
            <v>FRI:78573685/MM</v>
          </cell>
        </row>
        <row r="485">
          <cell r="H485" t="str">
            <v>IKAY.sp1</v>
          </cell>
          <cell r="I485" t="str">
            <v>IKAY COMPANY LTD</v>
          </cell>
          <cell r="J485">
            <v>0</v>
          </cell>
        </row>
        <row r="486">
          <cell r="H486" t="str">
            <v>IKU.sp1</v>
          </cell>
          <cell r="I486" t="str">
            <v>IKUROK ENTERPRISE</v>
          </cell>
          <cell r="J486">
            <v>0</v>
          </cell>
        </row>
        <row r="487">
          <cell r="H487" t="str">
            <v>IMIG.sp1</v>
          </cell>
          <cell r="I487" t="str">
            <v>IMIG CONSULT LIMITED</v>
          </cell>
          <cell r="J487">
            <v>0</v>
          </cell>
        </row>
        <row r="488">
          <cell r="H488" t="str">
            <v>IDT.sp1</v>
          </cell>
          <cell r="I488" t="str">
            <v>IMMADEAN INVESTMENTS LIMITED</v>
          </cell>
          <cell r="J488">
            <v>0</v>
          </cell>
        </row>
        <row r="489">
          <cell r="H489" t="str">
            <v>A1410.sp1</v>
          </cell>
          <cell r="I489" t="str">
            <v>IMPERIAL ASSOCIATES</v>
          </cell>
          <cell r="J489" t="str">
            <v>FRI:77268380/MM</v>
          </cell>
        </row>
        <row r="490">
          <cell r="H490" t="str">
            <v>HFRE.sp1</v>
          </cell>
          <cell r="I490" t="str">
            <v>IMPERIAL GRAND HOTEL</v>
          </cell>
          <cell r="J490" t="str">
            <v>FRI:77332343/MM</v>
          </cell>
        </row>
        <row r="491">
          <cell r="H491" t="str">
            <v>I3C.sp1</v>
          </cell>
          <cell r="I491" t="str">
            <v>INFINITY COMPUTER COMMUNICATION COMPANY LTD</v>
          </cell>
          <cell r="J491" t="str">
            <v>FRI:77345667/MM</v>
          </cell>
        </row>
        <row r="492">
          <cell r="H492" t="str">
            <v>U0157.sp1</v>
          </cell>
          <cell r="I492" t="str">
            <v>Insingiro Secondary School</v>
          </cell>
          <cell r="J492" t="str">
            <v>FRI:77564861/MM</v>
          </cell>
        </row>
        <row r="493">
          <cell r="H493" t="str">
            <v>ICEA.sp1</v>
          </cell>
          <cell r="I493" t="str">
            <v>Insurance Company of East Africa</v>
          </cell>
          <cell r="J493" t="str">
            <v>FRI:77349798/MM</v>
          </cell>
        </row>
        <row r="494">
          <cell r="H494" t="str">
            <v>INTEL.sp1</v>
          </cell>
          <cell r="I494" t="str">
            <v>INTEL WORLD INTERNATIONAL LTD</v>
          </cell>
          <cell r="J494">
            <v>0</v>
          </cell>
        </row>
        <row r="495">
          <cell r="H495" t="str">
            <v>BETPAWA.sp1</v>
          </cell>
          <cell r="I495" t="str">
            <v>INTELWORLD CO LIMITED</v>
          </cell>
          <cell r="J495" t="str">
            <v>FRI:77268435/MM</v>
          </cell>
        </row>
        <row r="496">
          <cell r="H496" t="str">
            <v>MBET.sp1</v>
          </cell>
          <cell r="I496" t="str">
            <v>INTELWORLD COMPANY LIMITED</v>
          </cell>
          <cell r="J496" t="str">
            <v>FRI:77510591/MM</v>
          </cell>
        </row>
        <row r="497">
          <cell r="H497" t="str">
            <v>IAA.sp1</v>
          </cell>
          <cell r="I497" t="str">
            <v>INTERNATIONAL AIR AMBULANCE</v>
          </cell>
          <cell r="J497" t="str">
            <v>FRI:77347031/MM</v>
          </cell>
        </row>
        <row r="498">
          <cell r="H498" t="str">
            <v>IAM.sp1</v>
          </cell>
          <cell r="I498" t="str">
            <v>INTERNATIONAL ANOINTED MINISTRIES</v>
          </cell>
          <cell r="J498" t="str">
            <v>FRI:77348472/MM</v>
          </cell>
        </row>
        <row r="499">
          <cell r="H499" t="str">
            <v>IHK.sp1</v>
          </cell>
          <cell r="I499" t="str">
            <v>International Hospital Kampala</v>
          </cell>
          <cell r="J499" t="str">
            <v>FRI:77352242/MM</v>
          </cell>
        </row>
        <row r="500">
          <cell r="H500" t="str">
            <v>IMCKL.sp1</v>
          </cell>
          <cell r="I500" t="str">
            <v>INTERNATIONAL MEDICAL CENTRE KOLOLO</v>
          </cell>
          <cell r="J500" t="str">
            <v>FRI:77360378/MM</v>
          </cell>
        </row>
        <row r="501">
          <cell r="H501" t="str">
            <v>IMCM.sp1</v>
          </cell>
          <cell r="I501" t="str">
            <v>INTERNATIONAL MEDICAL CENTRE MBARARA</v>
          </cell>
          <cell r="J501" t="str">
            <v>FRI:77362782/MM</v>
          </cell>
        </row>
        <row r="502">
          <cell r="H502" t="str">
            <v>IMCE.sp1</v>
          </cell>
          <cell r="I502" t="str">
            <v>INTERNATIONAL MEDICAL CENTRES ENTEBBE</v>
          </cell>
          <cell r="J502" t="str">
            <v>FRI:77354869/MM</v>
          </cell>
        </row>
        <row r="503">
          <cell r="H503" t="str">
            <v>IMCG.sp1</v>
          </cell>
          <cell r="I503" t="str">
            <v>INTERNATIONAL MEDICAL CENTRES GULU</v>
          </cell>
          <cell r="J503" t="str">
            <v>FRI:77356262/MM</v>
          </cell>
        </row>
        <row r="504">
          <cell r="H504" t="str">
            <v>IMCK.sp1</v>
          </cell>
          <cell r="I504" t="str">
            <v>INTERNATIONAL MEDICAL CENTRES KASESE</v>
          </cell>
          <cell r="J504" t="str">
            <v>FRI:77357643/MM</v>
          </cell>
        </row>
        <row r="505">
          <cell r="H505" t="str">
            <v>IMCL.sp1</v>
          </cell>
          <cell r="I505" t="str">
            <v>INTERNATIONAL MEDICAL CENTRES LIRA</v>
          </cell>
          <cell r="J505" t="str">
            <v>FRI:77361602/MM</v>
          </cell>
        </row>
        <row r="506">
          <cell r="H506" t="str">
            <v>IMCW.sp1</v>
          </cell>
          <cell r="I506" t="str">
            <v>INTERNATIONAL MEDICAL CENTRES WATOTO</v>
          </cell>
          <cell r="J506" t="str">
            <v>FRI:77364119/MM</v>
          </cell>
        </row>
        <row r="507">
          <cell r="H507" t="str">
            <v>IMF.sp1</v>
          </cell>
          <cell r="I507" t="str">
            <v>INTERNATIONAL MEDICAL FOUNDATION</v>
          </cell>
          <cell r="J507" t="str">
            <v>FRI:77365528/MM</v>
          </cell>
        </row>
        <row r="508">
          <cell r="H508" t="str">
            <v>IMCKH.sp1</v>
          </cell>
          <cell r="I508" t="str">
            <v>INTERNATIONAL MEDICAL GROUP KITIGUM HOUSE</v>
          </cell>
          <cell r="J508" t="str">
            <v>FRI:77359003/MM</v>
          </cell>
        </row>
        <row r="509">
          <cell r="H509" t="str">
            <v>IML.sp1</v>
          </cell>
          <cell r="I509" t="str">
            <v>INTERNATIONAL MEDICAL LINK LTD</v>
          </cell>
          <cell r="J509" t="str">
            <v>FRI:77366923/MM</v>
          </cell>
        </row>
        <row r="510">
          <cell r="H510" t="str">
            <v>ISU.sp1</v>
          </cell>
          <cell r="I510" t="str">
            <v>INTERNATIONAL SCHOOL OF UGANDA</v>
          </cell>
          <cell r="J510" t="str">
            <v>FRI:77573777/MM</v>
          </cell>
        </row>
        <row r="511">
          <cell r="H511" t="str">
            <v>IPAY.sp1</v>
          </cell>
          <cell r="I511" t="str">
            <v>INTERPID DATA SYSTEM</v>
          </cell>
          <cell r="J511" t="str">
            <v>FRI:77374885/MM</v>
          </cell>
        </row>
        <row r="512">
          <cell r="H512" t="str">
            <v>SADAD.sp1</v>
          </cell>
          <cell r="I512" t="str">
            <v>INTERSTATE PROMOTIONS UGANDA</v>
          </cell>
          <cell r="J512" t="str">
            <v>FRI:77541040/MM</v>
          </cell>
        </row>
        <row r="513">
          <cell r="H513" t="str">
            <v>INVEST.sp1</v>
          </cell>
          <cell r="I513" t="str">
            <v>INVEST ENTERPRISES LIMITED</v>
          </cell>
          <cell r="J513">
            <v>0</v>
          </cell>
        </row>
        <row r="514">
          <cell r="H514" t="str">
            <v>U2041.sp1</v>
          </cell>
          <cell r="I514" t="str">
            <v>IQRA HIGH SCHOOL</v>
          </cell>
          <cell r="J514" t="str">
            <v>FRI:77573324/MM</v>
          </cell>
        </row>
        <row r="515">
          <cell r="H515" t="str">
            <v>R564I.sp1</v>
          </cell>
          <cell r="I515" t="str">
            <v>ISAACS SHOP</v>
          </cell>
          <cell r="J515" t="str">
            <v>FRI:77540930/MM</v>
          </cell>
        </row>
        <row r="516">
          <cell r="H516" t="str">
            <v>U2863.sp1</v>
          </cell>
          <cell r="I516" t="str">
            <v>ISHAKA VICTORY GIRLS SEC SCHOOL</v>
          </cell>
          <cell r="J516" t="str">
            <v>FRI:77573569/MM</v>
          </cell>
        </row>
        <row r="517">
          <cell r="H517" t="str">
            <v>U1180.sp1</v>
          </cell>
          <cell r="I517" t="str">
            <v>Ishaka Vocational Sec Sch</v>
          </cell>
          <cell r="J517" t="str">
            <v>FRI:77570961/MM</v>
          </cell>
        </row>
        <row r="518">
          <cell r="H518" t="str">
            <v>ICOTECH.sp1</v>
          </cell>
          <cell r="I518" t="str">
            <v>ISTITUTE OF COMPUTER TECHNOLOGY LT D</v>
          </cell>
          <cell r="J518" t="str">
            <v>FRI:77351172/MM</v>
          </cell>
        </row>
        <row r="519">
          <cell r="H519" t="str">
            <v>ISYS.sp1</v>
          </cell>
          <cell r="I519" t="str">
            <v>ISYS EAST AFRICA LTD</v>
          </cell>
          <cell r="J519" t="str">
            <v>FRI:77378965/MM</v>
          </cell>
        </row>
        <row r="520">
          <cell r="H520" t="str">
            <v>ISYSCO.sp1</v>
          </cell>
          <cell r="I520" t="str">
            <v>ISYS EAST AFRICA LTD</v>
          </cell>
          <cell r="J520">
            <v>0</v>
          </cell>
        </row>
        <row r="521">
          <cell r="H521" t="str">
            <v>U1327.sp1</v>
          </cell>
          <cell r="I521" t="str">
            <v>ITENDERO SENIOR SECONDARY SCHOOL</v>
          </cell>
          <cell r="J521" t="str">
            <v>FRI:77571407/MM</v>
          </cell>
        </row>
        <row r="522">
          <cell r="H522" t="str">
            <v>IVONOV.sp1</v>
          </cell>
          <cell r="I522" t="str">
            <v>IVONOV TECHNOLOGIES LIMITED</v>
          </cell>
          <cell r="J522" t="str">
            <v>FRI:77381682/MM</v>
          </cell>
        </row>
        <row r="523">
          <cell r="H523" t="str">
            <v>IZA.sp1</v>
          </cell>
          <cell r="I523" t="str">
            <v>IZA JOHNS CO LIMITED</v>
          </cell>
          <cell r="J523" t="str">
            <v>FRI:77382820/MM</v>
          </cell>
        </row>
        <row r="524">
          <cell r="H524" t="str">
            <v>IZEM.sp1</v>
          </cell>
          <cell r="I524" t="str">
            <v>IZEM INVESTMENTS LIMITED</v>
          </cell>
          <cell r="J524" t="str">
            <v>FRI:77384181/MM</v>
          </cell>
        </row>
        <row r="525">
          <cell r="H525" t="str">
            <v>IZIRA.sp1</v>
          </cell>
          <cell r="I525" t="str">
            <v>IZIRANGOBI SACCO LTD</v>
          </cell>
          <cell r="J525">
            <v>0</v>
          </cell>
        </row>
        <row r="526">
          <cell r="H526" t="str">
            <v>IJS42.sp1</v>
          </cell>
          <cell r="I526" t="str">
            <v>J AND S INTERNET CAFE</v>
          </cell>
          <cell r="J526" t="str">
            <v>FRI:77353545/MM</v>
          </cell>
        </row>
        <row r="527">
          <cell r="H527" t="str">
            <v>CARMUDI.sp1</v>
          </cell>
          <cell r="I527" t="str">
            <v>JADE E-SERVICES (CARMUDI)</v>
          </cell>
          <cell r="J527">
            <v>0</v>
          </cell>
        </row>
        <row r="528">
          <cell r="H528" t="str">
            <v>HELLO.sp1</v>
          </cell>
          <cell r="I528" t="str">
            <v>JADE E-SERVICES (HELLO FOOD)</v>
          </cell>
          <cell r="J528">
            <v>0</v>
          </cell>
        </row>
        <row r="529">
          <cell r="H529" t="str">
            <v>JOVAGO.sp1</v>
          </cell>
          <cell r="I529" t="str">
            <v>JADE E-SERVICES (JOVAGO)</v>
          </cell>
          <cell r="J529">
            <v>0</v>
          </cell>
        </row>
        <row r="530">
          <cell r="H530" t="str">
            <v>JUMIA.sp1</v>
          </cell>
          <cell r="I530" t="str">
            <v>JADE E-SERVICES (JUMIA)</v>
          </cell>
          <cell r="J530">
            <v>0</v>
          </cell>
        </row>
        <row r="531">
          <cell r="H531" t="str">
            <v>KAYMU.sp1</v>
          </cell>
          <cell r="I531" t="str">
            <v>JADE E-SERVICES (KAYMU)</v>
          </cell>
          <cell r="J531">
            <v>0</v>
          </cell>
        </row>
        <row r="532">
          <cell r="H532" t="str">
            <v>LAMUDI.sp1</v>
          </cell>
          <cell r="I532" t="str">
            <v>JADE E-SERVICES (LAMUDI)</v>
          </cell>
          <cell r="J532">
            <v>0</v>
          </cell>
        </row>
        <row r="533">
          <cell r="H533" t="str">
            <v>JAEZ.sp1</v>
          </cell>
          <cell r="I533" t="str">
            <v>JAEZ BLESSED ENT LTD</v>
          </cell>
          <cell r="J533">
            <v>0</v>
          </cell>
        </row>
        <row r="534">
          <cell r="H534" t="str">
            <v>RJM491.sp1</v>
          </cell>
          <cell r="I534" t="str">
            <v>JAMIRTECH PHONE REPAIRS</v>
          </cell>
          <cell r="J534" t="str">
            <v>FRI:77540973/MM</v>
          </cell>
        </row>
        <row r="535">
          <cell r="H535" t="str">
            <v>U2977.sp1</v>
          </cell>
          <cell r="I535" t="str">
            <v>JANAN SECONDARY SCHOOL BOMBO</v>
          </cell>
          <cell r="J535" t="str">
            <v>FRI:77573570/MM</v>
          </cell>
        </row>
        <row r="536">
          <cell r="H536" t="str">
            <v>U1143.sp1</v>
          </cell>
          <cell r="I536" t="str">
            <v>Jec College Massajja</v>
          </cell>
          <cell r="J536" t="str">
            <v>FRI:77570742/MM</v>
          </cell>
        </row>
        <row r="537">
          <cell r="H537" t="str">
            <v>JENIPA.sp1</v>
          </cell>
          <cell r="I537" t="str">
            <v>JENIPA INVESTMENTS LIMITED</v>
          </cell>
          <cell r="J537" t="str">
            <v>FRI:77388369/MM</v>
          </cell>
        </row>
        <row r="538">
          <cell r="H538" t="str">
            <v>JBL.sp1</v>
          </cell>
          <cell r="I538" t="str">
            <v>JEPHAR BEST LINK U LTD</v>
          </cell>
          <cell r="J538">
            <v>0</v>
          </cell>
        </row>
        <row r="539">
          <cell r="H539" t="str">
            <v>JER.sp1</v>
          </cell>
          <cell r="I539" t="str">
            <v>JERICHO WARRIORS U LIMITED</v>
          </cell>
          <cell r="J539" t="str">
            <v>FRI:77389830/MM</v>
          </cell>
        </row>
        <row r="540">
          <cell r="H540" t="str">
            <v>JSI.sp1</v>
          </cell>
          <cell r="I540" t="str">
            <v>JESCA SSEMANDA INVESTMENTS LTD</v>
          </cell>
          <cell r="J540" t="str">
            <v>FRI:77398993/MM</v>
          </cell>
        </row>
        <row r="541">
          <cell r="H541" t="str">
            <v>JES.sp1</v>
          </cell>
          <cell r="I541" t="str">
            <v>JESSY FAMILY INTERNATIONAL LIMITED</v>
          </cell>
          <cell r="J541" t="str">
            <v>FRI:77391063/MM</v>
          </cell>
        </row>
        <row r="542">
          <cell r="H542" t="str">
            <v>J1965.sp1</v>
          </cell>
          <cell r="I542" t="str">
            <v>JESUS IS LORD FAMILY STORE</v>
          </cell>
          <cell r="J542" t="str">
            <v>FRI:77385593/MM</v>
          </cell>
        </row>
        <row r="543">
          <cell r="H543" t="str">
            <v>JEZITECH.sp1</v>
          </cell>
          <cell r="I543" t="str">
            <v>JEZITECH SOLUTIONS LTD</v>
          </cell>
          <cell r="J543" t="str">
            <v>FRI:77393486/MM</v>
          </cell>
        </row>
        <row r="544">
          <cell r="H544" t="str">
            <v>JIMCO.sp1</v>
          </cell>
          <cell r="I544" t="str">
            <v>JIMCO INVESTMENTS CO LTD</v>
          </cell>
          <cell r="J544">
            <v>0</v>
          </cell>
        </row>
        <row r="545">
          <cell r="H545" t="str">
            <v>MGK2.sp1</v>
          </cell>
          <cell r="I545" t="str">
            <v>JIMMY WORK SHOP</v>
          </cell>
          <cell r="J545" t="str">
            <v>FRI:77515044/MM</v>
          </cell>
        </row>
        <row r="546">
          <cell r="H546" t="str">
            <v>JINJ.sp1</v>
          </cell>
          <cell r="I546" t="str">
            <v>JINJA ORGANIC COMPANY LIMITED</v>
          </cell>
          <cell r="J546">
            <v>0</v>
          </cell>
        </row>
        <row r="547">
          <cell r="H547" t="str">
            <v>JIREHTEC.sp1</v>
          </cell>
          <cell r="I547" t="str">
            <v>Jireh Technologies</v>
          </cell>
          <cell r="J547" t="str">
            <v>FRI:77573779/MM</v>
          </cell>
        </row>
        <row r="548">
          <cell r="H548" t="str">
            <v>JMS.sp1</v>
          </cell>
          <cell r="I548" t="str">
            <v>JMS UGANDA LIMITED</v>
          </cell>
          <cell r="J548">
            <v>0</v>
          </cell>
        </row>
        <row r="549">
          <cell r="H549" t="str">
            <v>JOBELI.sp1</v>
          </cell>
          <cell r="I549" t="str">
            <v>JOBELI STATIONERS LTD</v>
          </cell>
          <cell r="J549" t="str">
            <v>FRI:78563667/MM</v>
          </cell>
        </row>
        <row r="550">
          <cell r="H550" t="str">
            <v>JOBE.Sp1</v>
          </cell>
          <cell r="I550" t="str">
            <v>JOBET SERVICES LTD</v>
          </cell>
          <cell r="J550">
            <v>0</v>
          </cell>
        </row>
        <row r="551">
          <cell r="H551" t="str">
            <v>JEL.sp1</v>
          </cell>
          <cell r="I551" t="str">
            <v>JORGEMS ENTERPRISES LIMITED</v>
          </cell>
          <cell r="J551">
            <v>0</v>
          </cell>
        </row>
        <row r="552">
          <cell r="H552" t="str">
            <v>JOS.sp1</v>
          </cell>
          <cell r="I552" t="str">
            <v>JOSCOM COMPANY (U) LIMITED</v>
          </cell>
          <cell r="J552">
            <v>0</v>
          </cell>
        </row>
        <row r="553">
          <cell r="H553" t="str">
            <v>RJOVI.sp1</v>
          </cell>
          <cell r="I553" t="str">
            <v>JOVI RETAIL SHOP</v>
          </cell>
          <cell r="J553" t="str">
            <v>FRI:77540976/MM</v>
          </cell>
        </row>
        <row r="554">
          <cell r="H554" t="str">
            <v>R20N.sp1</v>
          </cell>
          <cell r="I554" t="str">
            <v>JOYCECMK GENERAL MERCHANDISE</v>
          </cell>
          <cell r="J554" t="str">
            <v>FRI:77540915/MM</v>
          </cell>
        </row>
        <row r="555">
          <cell r="H555" t="str">
            <v>VILLAS.sp1</v>
          </cell>
          <cell r="I555" t="str">
            <v>JP VILLAS LIMITED</v>
          </cell>
          <cell r="J555" t="str">
            <v>FRI:77573628/MM</v>
          </cell>
        </row>
        <row r="556">
          <cell r="H556" t="str">
            <v>RJS4.sp1</v>
          </cell>
          <cell r="I556" t="str">
            <v>JS ELECTRO CENTRE</v>
          </cell>
          <cell r="J556" t="str">
            <v>FRI:77540977/MM</v>
          </cell>
        </row>
        <row r="557">
          <cell r="H557" t="str">
            <v>RJSK13.sp1</v>
          </cell>
          <cell r="I557" t="str">
            <v>JSK GARMENTS</v>
          </cell>
          <cell r="J557" t="str">
            <v>FRI:77540978/MM</v>
          </cell>
        </row>
        <row r="558">
          <cell r="H558" t="str">
            <v>NAB.sp1</v>
          </cell>
          <cell r="I558" t="str">
            <v>JULINAB ENTERPRISES LIMITED</v>
          </cell>
          <cell r="J558" t="str">
            <v>FRI:77530005/MM</v>
          </cell>
        </row>
        <row r="559">
          <cell r="H559" t="str">
            <v>GENISIS.sp1</v>
          </cell>
          <cell r="I559" t="str">
            <v>JULIUS AND GENESIS ENTERPRISES LTD</v>
          </cell>
          <cell r="J559">
            <v>0</v>
          </cell>
        </row>
        <row r="560">
          <cell r="H560" t="str">
            <v>J888.sp1</v>
          </cell>
          <cell r="I560" t="str">
            <v>JUPITA DEALS U LTD</v>
          </cell>
          <cell r="J560" t="str">
            <v>FRI:77387010/MM</v>
          </cell>
        </row>
        <row r="561">
          <cell r="H561" t="str">
            <v>WJY21.sp1</v>
          </cell>
          <cell r="I561" t="str">
            <v>JY DESIGNERS OUTFITS</v>
          </cell>
          <cell r="J561" t="str">
            <v>FRI:77573660/MM</v>
          </cell>
        </row>
        <row r="562">
          <cell r="H562" t="str">
            <v>KKCO.sp1</v>
          </cell>
          <cell r="I562" t="str">
            <v>K AND K COMMERCIAL AGENCIES LTD</v>
          </cell>
          <cell r="J562">
            <v>0</v>
          </cell>
        </row>
        <row r="563">
          <cell r="H563" t="str">
            <v>RKF144.sp1</v>
          </cell>
          <cell r="I563" t="str">
            <v>K F FARM INPUTS</v>
          </cell>
          <cell r="J563" t="str">
            <v>FRI:77540983/MM</v>
          </cell>
        </row>
        <row r="564">
          <cell r="H564" t="str">
            <v>KHSE.sp1</v>
          </cell>
          <cell r="I564" t="str">
            <v>K H SOLAR AND ELECTRICAL SYSTEMS LTD</v>
          </cell>
          <cell r="J564" t="str">
            <v>FRI:77434967/MM</v>
          </cell>
        </row>
        <row r="565">
          <cell r="H565" t="str">
            <v>MF2008.sp1</v>
          </cell>
          <cell r="I565" t="str">
            <v>K J OWUOR GROUP U LTD</v>
          </cell>
          <cell r="J565" t="str">
            <v>FRI:77514163/MM</v>
          </cell>
        </row>
        <row r="566">
          <cell r="H566" t="str">
            <v>KABA.sp1</v>
          </cell>
          <cell r="I566" t="str">
            <v>KAB AND FAMILY COMPANY LIMITED</v>
          </cell>
          <cell r="J566">
            <v>0</v>
          </cell>
        </row>
        <row r="567">
          <cell r="H567" t="str">
            <v>KABAAWO.sp1</v>
          </cell>
          <cell r="I567" t="str">
            <v>KABAAWO MUTUNDWE COOP SAVING AND CREDIT SOC</v>
          </cell>
          <cell r="J567" t="str">
            <v>FRI:77407105/MM</v>
          </cell>
        </row>
        <row r="568">
          <cell r="H568" t="str">
            <v>RLIL7.sp1</v>
          </cell>
          <cell r="I568" t="str">
            <v>KABASEKE OIL DEALER</v>
          </cell>
          <cell r="J568" t="str">
            <v>FRI:77540995/MM</v>
          </cell>
        </row>
        <row r="569">
          <cell r="H569" t="str">
            <v>KABOYO.sp1</v>
          </cell>
          <cell r="I569" t="str">
            <v>KABOYO AND FAMILY ENTERPRISES 2009 LTD</v>
          </cell>
          <cell r="J569">
            <v>0</v>
          </cell>
        </row>
        <row r="570">
          <cell r="H570" t="str">
            <v>KABUYAND.sp1</v>
          </cell>
          <cell r="I570" t="str">
            <v>KABUYANDA AGRIC SACCO</v>
          </cell>
          <cell r="J570" t="str">
            <v>FRI:77408465/MM</v>
          </cell>
        </row>
        <row r="571">
          <cell r="H571" t="str">
            <v>KAGAMBA.sp1</v>
          </cell>
          <cell r="I571" t="str">
            <v>KAGAMBA DDWANIRO SACCO</v>
          </cell>
          <cell r="J571" t="str">
            <v>FRI:77411263/MM</v>
          </cell>
        </row>
        <row r="572">
          <cell r="H572" t="str">
            <v>U0827.sp1</v>
          </cell>
          <cell r="I572" t="str">
            <v>KAGONGO SECONDARY SCHOOL</v>
          </cell>
          <cell r="J572" t="str">
            <v>FRI:77569199/MM</v>
          </cell>
        </row>
        <row r="573">
          <cell r="H573" t="str">
            <v>DUFF.sp1</v>
          </cell>
          <cell r="I573" t="str">
            <v>KAKANDE DENNIS LIBRARIAN N INFORMATION SCIENCE</v>
          </cell>
          <cell r="J573" t="str">
            <v>FRI:77268505/MM</v>
          </cell>
        </row>
        <row r="574">
          <cell r="H574" t="str">
            <v>RKAKE3.sp1</v>
          </cell>
          <cell r="I574" t="str">
            <v>KAKEMBO FAROUK ELECTERONICS</v>
          </cell>
          <cell r="J574" t="str">
            <v>FRI:78563644/MM</v>
          </cell>
        </row>
        <row r="575">
          <cell r="H575" t="str">
            <v>KAK.sp1</v>
          </cell>
          <cell r="I575" t="str">
            <v>KAKINDA INVESTMENT (U) LIMITED</v>
          </cell>
          <cell r="J575">
            <v>0</v>
          </cell>
        </row>
        <row r="576">
          <cell r="H576" t="str">
            <v>U0021.sp1</v>
          </cell>
          <cell r="I576" t="str">
            <v>KAKO SECONDARY SCHOOL</v>
          </cell>
          <cell r="J576" t="str">
            <v>FRI:77554759/MM</v>
          </cell>
        </row>
        <row r="577">
          <cell r="H577" t="str">
            <v>U0825.sp1</v>
          </cell>
          <cell r="I577" t="str">
            <v>KAKUNGULU HIGH SCHOOL</v>
          </cell>
          <cell r="J577" t="str">
            <v>FRI:77569098/MM</v>
          </cell>
        </row>
        <row r="578">
          <cell r="H578" t="str">
            <v>KAKURU.sp1</v>
          </cell>
          <cell r="I578" t="str">
            <v>KAKURU TWINS U LIMITED</v>
          </cell>
          <cell r="J578" t="str">
            <v>FRI:77412316/MM</v>
          </cell>
        </row>
        <row r="579">
          <cell r="H579" t="str">
            <v>KAKUUTO.sp1</v>
          </cell>
          <cell r="I579" t="str">
            <v>Kakuuto Microfinance</v>
          </cell>
          <cell r="J579" t="str">
            <v>FRI:77413816/MM</v>
          </cell>
        </row>
        <row r="580">
          <cell r="H580" t="str">
            <v>K2356.sp1</v>
          </cell>
          <cell r="I580" t="str">
            <v>KALANDA MIKE MERCHANT</v>
          </cell>
          <cell r="J580" t="str">
            <v>FRI:77404351/MM</v>
          </cell>
        </row>
        <row r="581">
          <cell r="H581" t="str">
            <v>KAH.sp1</v>
          </cell>
          <cell r="I581" t="str">
            <v>KALENDA AGNES HOPE LTD</v>
          </cell>
          <cell r="J581">
            <v>0</v>
          </cell>
        </row>
        <row r="582">
          <cell r="H582" t="str">
            <v>KALIIRO.sp1</v>
          </cell>
          <cell r="I582" t="str">
            <v>KALIIRO SACCO</v>
          </cell>
          <cell r="J582" t="str">
            <v>FRI:78563619/MM</v>
          </cell>
        </row>
        <row r="583">
          <cell r="H583" t="str">
            <v>KWSACCO.sp1</v>
          </cell>
          <cell r="I583" t="str">
            <v>KALUNGU WEST SACCO LTD</v>
          </cell>
          <cell r="J583" t="str">
            <v>FRI:77463429/MM</v>
          </cell>
        </row>
        <row r="584">
          <cell r="H584" t="str">
            <v>KAMARI.sp1</v>
          </cell>
          <cell r="I584" t="str">
            <v>KAMARI DEVELOPMENT AGENCY LTD</v>
          </cell>
          <cell r="J584">
            <v>0</v>
          </cell>
        </row>
        <row r="585">
          <cell r="H585" t="str">
            <v>KAPS.sp1</v>
          </cell>
          <cell r="I585" t="str">
            <v>KAMPALA ACCESS AND PARKING SERVICES</v>
          </cell>
          <cell r="J585">
            <v>0</v>
          </cell>
        </row>
        <row r="586">
          <cell r="H586" t="str">
            <v>NAMUGONG.sp1</v>
          </cell>
          <cell r="I586" t="str">
            <v>KAMPALA ARCHDIOCESE</v>
          </cell>
          <cell r="J586" t="str">
            <v>FRI:77530661/MM</v>
          </cell>
        </row>
        <row r="587">
          <cell r="H587" t="str">
            <v>KCCA.sp1</v>
          </cell>
          <cell r="I587" t="str">
            <v>KAMPALA CITY COUNCIL AUTHORITY</v>
          </cell>
          <cell r="J587" t="str">
            <v>FRI:77430910/MM</v>
          </cell>
        </row>
        <row r="588">
          <cell r="H588" t="str">
            <v>MPAY0003.sp1</v>
          </cell>
          <cell r="I588" t="str">
            <v>Kampala Club</v>
          </cell>
          <cell r="J588" t="str">
            <v>FRI:77526289/MM</v>
          </cell>
        </row>
        <row r="589">
          <cell r="H589" t="str">
            <v>KADCOS.sp1</v>
          </cell>
          <cell r="I589" t="str">
            <v>KAMPALA DEVELOPMENT COOPERATIVE SOCIETY</v>
          </cell>
          <cell r="J589" t="str">
            <v>FRI:77409827/MM</v>
          </cell>
        </row>
        <row r="590">
          <cell r="H590" t="str">
            <v>U2432.sp1</v>
          </cell>
          <cell r="I590" t="str">
            <v>KAMPALA ISLAMIC SEC SCH BWEYOGERE</v>
          </cell>
          <cell r="J590" t="str">
            <v>FRI:77573563/MM</v>
          </cell>
        </row>
        <row r="591">
          <cell r="H591" t="str">
            <v>TVNXT.sp1</v>
          </cell>
          <cell r="I591" t="str">
            <v>KAMPALA SITI CABLE LTD</v>
          </cell>
          <cell r="J591" t="str">
            <v>FRI:77552255/MM</v>
          </cell>
        </row>
        <row r="592">
          <cell r="H592" t="str">
            <v>KAMUGASH.sp1</v>
          </cell>
          <cell r="I592" t="str">
            <v>KAMUGASHA AGENCIES LIMITED</v>
          </cell>
          <cell r="J592" t="str">
            <v>FRI:77415021/MM</v>
          </cell>
        </row>
        <row r="593">
          <cell r="H593" t="str">
            <v>U0974.sp1</v>
          </cell>
          <cell r="I593" t="str">
            <v>Kamuli College</v>
          </cell>
          <cell r="J593" t="str">
            <v>FRI:77570076/MM</v>
          </cell>
        </row>
        <row r="594">
          <cell r="H594" t="str">
            <v>KIM.sp1</v>
          </cell>
          <cell r="I594" t="str">
            <v>KAMWEZI IMPEX LIMITED</v>
          </cell>
          <cell r="J594">
            <v>0</v>
          </cell>
        </row>
        <row r="595">
          <cell r="H595" t="str">
            <v>KAMWEZI.sp1</v>
          </cell>
          <cell r="I595" t="str">
            <v>KAMWEZI SACCO</v>
          </cell>
          <cell r="J595" t="str">
            <v>FRI:77416434/MM</v>
          </cell>
        </row>
        <row r="596">
          <cell r="H596" t="str">
            <v>KMC.sp1</v>
          </cell>
          <cell r="I596" t="str">
            <v>KANSANGA MIRACLE CENTER</v>
          </cell>
          <cell r="J596" t="str">
            <v>FRI:77455250/MM</v>
          </cell>
        </row>
        <row r="597">
          <cell r="H597" t="str">
            <v>RJULIO.sp1</v>
          </cell>
          <cell r="I597" t="str">
            <v>KANYIKE PHONE REPAIRS AND ACCESSORIES</v>
          </cell>
          <cell r="J597" t="str">
            <v>FRI:78563617/MM</v>
          </cell>
        </row>
        <row r="598">
          <cell r="H598" t="str">
            <v>U21095.sp1</v>
          </cell>
          <cell r="I598" t="str">
            <v>KASANA QUALITY SCHOOL</v>
          </cell>
          <cell r="J598" t="str">
            <v>FRI:77573508/MM</v>
          </cell>
        </row>
        <row r="599">
          <cell r="H599" t="str">
            <v>KASIRIVU.sp1</v>
          </cell>
          <cell r="I599" t="str">
            <v>Kasirivu Sons</v>
          </cell>
          <cell r="J599" t="str">
            <v>FRI:77419160/MM</v>
          </cell>
        </row>
        <row r="600">
          <cell r="H600" t="str">
            <v>KJ153014.sp1</v>
          </cell>
          <cell r="I600" t="str">
            <v>KASOZI JUNIOR SCHOOL</v>
          </cell>
          <cell r="J600" t="str">
            <v>FRI:77450243/MM</v>
          </cell>
        </row>
        <row r="601">
          <cell r="H601" t="str">
            <v>U2476.sp1</v>
          </cell>
          <cell r="I601" t="str">
            <v>Kasule High School</v>
          </cell>
          <cell r="J601" t="str">
            <v>FRI:77573816/MM</v>
          </cell>
        </row>
        <row r="602">
          <cell r="H602" t="str">
            <v>U2364.sp1</v>
          </cell>
          <cell r="I602" t="str">
            <v>KASWABULI SENIOR SECONDARY SCHOOL</v>
          </cell>
          <cell r="J602" t="str">
            <v>FRI:77573557/MM</v>
          </cell>
        </row>
        <row r="603">
          <cell r="H603" t="str">
            <v>KGML.sp1</v>
          </cell>
          <cell r="I603" t="str">
            <v>KATEEBA GENERAL MERCHANDISE CO LTD</v>
          </cell>
          <cell r="J603">
            <v>0</v>
          </cell>
        </row>
        <row r="604">
          <cell r="H604" t="str">
            <v>U0300.sp1</v>
          </cell>
          <cell r="I604" t="str">
            <v>Katoke High School</v>
          </cell>
          <cell r="J604" t="str">
            <v>FRI:77567192/MM</v>
          </cell>
        </row>
        <row r="605">
          <cell r="H605" t="str">
            <v>RTAR.sp1</v>
          </cell>
          <cell r="I605" t="str">
            <v>KATSTAR DIGITAL LTD</v>
          </cell>
          <cell r="J605" t="str">
            <v>FRI:77541026/MM</v>
          </cell>
        </row>
        <row r="606">
          <cell r="H606" t="str">
            <v>KAVANJA.sp1</v>
          </cell>
          <cell r="I606" t="str">
            <v>KAVANJA TRADING LIMITED</v>
          </cell>
          <cell r="J606" t="str">
            <v>FRI:77420481/MM</v>
          </cell>
        </row>
        <row r="607">
          <cell r="H607" t="str">
            <v>SLM2D.sp1</v>
          </cell>
          <cell r="I607" t="str">
            <v>KAVUMAS BARBER SALOON</v>
          </cell>
          <cell r="J607" t="str">
            <v>FRI:77541063/MM</v>
          </cell>
        </row>
        <row r="608">
          <cell r="H608" t="str">
            <v>RSAM6.sp1</v>
          </cell>
          <cell r="I608" t="str">
            <v>KAWALA ELECTRIAL SRVICES</v>
          </cell>
          <cell r="J608" t="str">
            <v>FRI:77541017/MM</v>
          </cell>
        </row>
        <row r="609">
          <cell r="H609" t="str">
            <v>KSACCO.sp1</v>
          </cell>
          <cell r="I609" t="str">
            <v>Kawempe Sacco</v>
          </cell>
          <cell r="J609" t="str">
            <v>FRI:77460768/MM</v>
          </cell>
        </row>
        <row r="610">
          <cell r="H610" t="str">
            <v>KALI.sp1</v>
          </cell>
          <cell r="I610" t="str">
            <v>KAWUMA INVESTMENTS U LIMITED</v>
          </cell>
          <cell r="J610">
            <v>0</v>
          </cell>
        </row>
        <row r="611">
          <cell r="H611" t="str">
            <v>KAYC.sp1</v>
          </cell>
          <cell r="I611" t="str">
            <v>KAYC INVESTMENSTS LTD</v>
          </cell>
          <cell r="J611" t="str">
            <v>FRI:77421698/MM</v>
          </cell>
        </row>
        <row r="612">
          <cell r="H612" t="str">
            <v>R333K.sp1</v>
          </cell>
          <cell r="I612" t="str">
            <v>KAYES SHOP</v>
          </cell>
          <cell r="J612" t="str">
            <v>FRI:77540920/MM</v>
          </cell>
        </row>
        <row r="613">
          <cell r="H613" t="str">
            <v>KAYESOFT.sp1</v>
          </cell>
          <cell r="I613" t="str">
            <v>KAYESOFT U LTD</v>
          </cell>
          <cell r="J613" t="str">
            <v>FRI:77424155/MM</v>
          </cell>
        </row>
        <row r="614">
          <cell r="H614" t="str">
            <v>KAYE.sp1</v>
          </cell>
          <cell r="I614" t="str">
            <v>KAYESOFT UGANDA LIMITED</v>
          </cell>
          <cell r="J614" t="str">
            <v>FRI:77422765/MM</v>
          </cell>
        </row>
        <row r="615">
          <cell r="H615" t="str">
            <v>U2343.sp1</v>
          </cell>
          <cell r="I615" t="str">
            <v>Kayimi Bright College School</v>
          </cell>
          <cell r="J615" t="str">
            <v>FRI:77573556/MM</v>
          </cell>
        </row>
        <row r="616">
          <cell r="H616" t="str">
            <v>KAYUB.sp1</v>
          </cell>
          <cell r="I616" t="str">
            <v>KAYUB U LIMITED</v>
          </cell>
          <cell r="J616" t="str">
            <v>FRI:77425541/MM</v>
          </cell>
        </row>
        <row r="617">
          <cell r="H617" t="str">
            <v>KA1010.sp1</v>
          </cell>
          <cell r="I617" t="str">
            <v>KAZIBWE AGENCIES</v>
          </cell>
          <cell r="J617" t="str">
            <v>FRI:77405672/MM</v>
          </cell>
        </row>
        <row r="618">
          <cell r="H618" t="str">
            <v>KAZIBWE.sp1</v>
          </cell>
          <cell r="I618" t="str">
            <v>KAZIBWE KB INVESTMENT LTD</v>
          </cell>
          <cell r="J618">
            <v>0</v>
          </cell>
        </row>
        <row r="619">
          <cell r="H619" t="str">
            <v>Kazinga.sp1</v>
          </cell>
          <cell r="I619" t="str">
            <v>KAZINGA PARENTS DAY AND BOARDING PRI SCH</v>
          </cell>
          <cell r="J619" t="str">
            <v>FRI:78563553/MM</v>
          </cell>
        </row>
        <row r="620">
          <cell r="H620" t="str">
            <v>U08181.sp1</v>
          </cell>
          <cell r="I620" t="str">
            <v>KAZO JUNIOR SCHOOL</v>
          </cell>
          <cell r="J620" t="str">
            <v>FRI:78563598/MM</v>
          </cell>
        </row>
        <row r="621">
          <cell r="H621" t="str">
            <v>U2370.sp1</v>
          </cell>
          <cell r="I621" t="str">
            <v>KAZO SECONDARY SCHOOL</v>
          </cell>
          <cell r="J621" t="str">
            <v>FRI:78563634/MM</v>
          </cell>
        </row>
        <row r="622">
          <cell r="H622" t="str">
            <v>KAZOW.sp1</v>
          </cell>
          <cell r="I622" t="str">
            <v>KAZO WEST PRIMARY SCHOOL</v>
          </cell>
          <cell r="J622" t="str">
            <v>FRI:77426902/MM</v>
          </cell>
        </row>
        <row r="623">
          <cell r="H623" t="str">
            <v>KCCAFEES.sp2</v>
          </cell>
          <cell r="I623" t="str">
            <v>KCCAFEES</v>
          </cell>
          <cell r="J623" t="str">
            <v>FRI:77254823/MM</v>
          </cell>
        </row>
        <row r="624">
          <cell r="H624" t="str">
            <v>KTI.sp1</v>
          </cell>
          <cell r="I624" t="str">
            <v>KEBY TRADERS INTERNATIONAL LTD</v>
          </cell>
          <cell r="J624">
            <v>0</v>
          </cell>
        </row>
        <row r="625">
          <cell r="H625" t="str">
            <v>KEDEPHOI.sp1</v>
          </cell>
          <cell r="I625" t="str">
            <v>KEDEP U LTD</v>
          </cell>
          <cell r="J625" t="str">
            <v>FRI:77432085/MM</v>
          </cell>
        </row>
        <row r="626">
          <cell r="H626" t="str">
            <v>U0952.sp1</v>
          </cell>
          <cell r="I626" t="str">
            <v>Kennedy Sec Sch</v>
          </cell>
          <cell r="J626" t="str">
            <v>FRI:77573814/MM</v>
          </cell>
        </row>
        <row r="627">
          <cell r="H627" t="str">
            <v>KQ.sp1</v>
          </cell>
          <cell r="I627" t="str">
            <v>KENYA AIRWAYS</v>
          </cell>
          <cell r="J627" t="str">
            <v>FRI:77459349/MM</v>
          </cell>
        </row>
        <row r="628">
          <cell r="H628" t="str">
            <v>KIBIBIPM.sp1</v>
          </cell>
          <cell r="I628" t="str">
            <v>KIBIBI SEC SCHOOL POCKET MONEY</v>
          </cell>
          <cell r="J628" t="str">
            <v>FRI:77573781/MM</v>
          </cell>
        </row>
        <row r="629">
          <cell r="H629" t="str">
            <v>U0149.sp1</v>
          </cell>
          <cell r="I629" t="str">
            <v>KIBIBI SECONDARY SCHOOL</v>
          </cell>
          <cell r="J629" t="str">
            <v>FRI:77564479/MM</v>
          </cell>
        </row>
        <row r="630">
          <cell r="H630" t="str">
            <v>U0123.sp1</v>
          </cell>
          <cell r="I630" t="str">
            <v>Kibiito Secondary School</v>
          </cell>
          <cell r="J630" t="str">
            <v>FRI:77564055/MM</v>
          </cell>
        </row>
        <row r="631">
          <cell r="H631" t="str">
            <v>KIBULI.sp1</v>
          </cell>
          <cell r="I631" t="str">
            <v>KIBULI HOLDINGS LIMITED</v>
          </cell>
          <cell r="J631" t="str">
            <v>FRI:77437679/MM</v>
          </cell>
        </row>
        <row r="632">
          <cell r="H632" t="str">
            <v>KIHEFO.sp1</v>
          </cell>
          <cell r="I632" t="str">
            <v>KIHEFO</v>
          </cell>
          <cell r="J632" t="str">
            <v>FRI:77439025/MM</v>
          </cell>
        </row>
        <row r="633">
          <cell r="H633" t="str">
            <v>U3309.sp1</v>
          </cell>
          <cell r="I633" t="str">
            <v>Kihihi Progressive Primary School</v>
          </cell>
          <cell r="J633" t="str">
            <v>FRI:77573575/MM</v>
          </cell>
        </row>
        <row r="634">
          <cell r="H634" t="str">
            <v>KiiraCB.sp1</v>
          </cell>
          <cell r="I634" t="str">
            <v>Kiira College Butiki</v>
          </cell>
          <cell r="J634" t="str">
            <v>FRI:78563563/MM</v>
          </cell>
        </row>
        <row r="635">
          <cell r="H635" t="str">
            <v>KIL.sp1</v>
          </cell>
          <cell r="I635" t="str">
            <v>KILEMBE INVESTMENTS LIMITED</v>
          </cell>
          <cell r="J635" t="str">
            <v>FRI:77441947/MM</v>
          </cell>
        </row>
        <row r="636">
          <cell r="H636" t="str">
            <v>U1249.sp1</v>
          </cell>
          <cell r="I636" t="str">
            <v>KINAAWA HIGH SCHOOL</v>
          </cell>
          <cell r="J636" t="str">
            <v>FRI:77571143/MM</v>
          </cell>
        </row>
        <row r="637">
          <cell r="H637" t="str">
            <v>KMPC.sp1</v>
          </cell>
          <cell r="I637" t="str">
            <v>KINAWO PROPERTY CONSULT LTD</v>
          </cell>
          <cell r="J637">
            <v>0</v>
          </cell>
        </row>
        <row r="638">
          <cell r="H638" t="str">
            <v>KINAYA.sp1</v>
          </cell>
          <cell r="I638" t="str">
            <v>KINAYA LIMITED</v>
          </cell>
          <cell r="J638" t="str">
            <v>FRI:77443352/MM</v>
          </cell>
        </row>
        <row r="639">
          <cell r="H639" t="str">
            <v>U1150.sp1</v>
          </cell>
          <cell r="I639" t="str">
            <v>King Jesus College</v>
          </cell>
          <cell r="J639" t="str">
            <v>FRI:77570830/MM</v>
          </cell>
        </row>
        <row r="640">
          <cell r="H640" t="str">
            <v>U1869.sp1</v>
          </cell>
          <cell r="I640" t="str">
            <v>King of Kings College</v>
          </cell>
          <cell r="J640" t="str">
            <v>FRI:77572702/MM</v>
          </cell>
        </row>
        <row r="641">
          <cell r="H641" t="str">
            <v>KINGSI.sp1</v>
          </cell>
          <cell r="I641" t="str">
            <v>KING SOLOMON INVESTMENTS</v>
          </cell>
          <cell r="J641" t="str">
            <v>FRI:77573782/MM</v>
          </cell>
        </row>
        <row r="642">
          <cell r="H642" t="str">
            <v>KingSol.sp1</v>
          </cell>
          <cell r="I642" t="str">
            <v>King Solomon Ivestments Ltd</v>
          </cell>
          <cell r="J642" t="str">
            <v>FRI:78563571/MM</v>
          </cell>
        </row>
        <row r="643">
          <cell r="H643" t="str">
            <v>KCBUDO.sp1</v>
          </cell>
          <cell r="I643" t="str">
            <v>KINGS COLLEGE BUDDO</v>
          </cell>
          <cell r="J643" t="str">
            <v>FRI:77429574/MM</v>
          </cell>
        </row>
        <row r="644">
          <cell r="H644" t="str">
            <v>U0004.sp1</v>
          </cell>
          <cell r="I644" t="str">
            <v>KINGS COLLEGE BUDDO</v>
          </cell>
          <cell r="J644" t="str">
            <v>FRI:77553505/MM</v>
          </cell>
        </row>
        <row r="645">
          <cell r="H645" t="str">
            <v>U007.sp1</v>
          </cell>
          <cell r="I645" t="str">
            <v>KINGS COLLEGE HIGH SCHOOL</v>
          </cell>
          <cell r="J645" t="str">
            <v>FRI:77561244/MM</v>
          </cell>
        </row>
        <row r="646">
          <cell r="H646" t="str">
            <v>U0296.sp1</v>
          </cell>
          <cell r="I646" t="str">
            <v>KINONI GIRLS SECONDARY SCHOOL</v>
          </cell>
          <cell r="J646" t="str">
            <v>FRI:77566988/MM</v>
          </cell>
        </row>
        <row r="647">
          <cell r="H647" t="str">
            <v>KHU1495.sp1</v>
          </cell>
          <cell r="I647" t="str">
            <v>Kinoni High School</v>
          </cell>
          <cell r="J647" t="str">
            <v>FRI:77436320/MM</v>
          </cell>
        </row>
        <row r="648">
          <cell r="H648" t="str">
            <v>U1495.sp1</v>
          </cell>
          <cell r="I648" t="str">
            <v>Kinoni High School</v>
          </cell>
          <cell r="J648" t="str">
            <v>FRI:77571949/MM</v>
          </cell>
        </row>
        <row r="649">
          <cell r="H649" t="str">
            <v>KIRIGIME.sp1</v>
          </cell>
          <cell r="I649" t="str">
            <v>KIRIGIME SACCO</v>
          </cell>
          <cell r="J649" t="str">
            <v>FRI:77444676/MM</v>
          </cell>
        </row>
        <row r="650">
          <cell r="H650" t="str">
            <v>KIRIITA.sp1</v>
          </cell>
          <cell r="I650" t="str">
            <v>KIRIITA ENTERPRISES U LIMITED</v>
          </cell>
          <cell r="J650" t="str">
            <v>FRI:77446108/MM</v>
          </cell>
        </row>
        <row r="651">
          <cell r="H651" t="str">
            <v>R6644K.sp1</v>
          </cell>
          <cell r="I651" t="str">
            <v>KIRYAGONJA GENERAL HARDWARE</v>
          </cell>
          <cell r="J651" t="str">
            <v>FRI:78563648/MM</v>
          </cell>
        </row>
        <row r="652">
          <cell r="H652" t="str">
            <v>RZEDX9.sp1</v>
          </cell>
          <cell r="I652" t="str">
            <v>KISAALITA PHILIP</v>
          </cell>
          <cell r="J652" t="str">
            <v>FRI:77541037/MM</v>
          </cell>
        </row>
        <row r="653">
          <cell r="H653" t="str">
            <v>U1536.sp1</v>
          </cell>
          <cell r="I653" t="str">
            <v>KISAASI COLLEGE SCHOOL</v>
          </cell>
          <cell r="J653" t="str">
            <v>FRI:77571992/MM</v>
          </cell>
        </row>
        <row r="654">
          <cell r="H654" t="str">
            <v>RCONRA.sp1</v>
          </cell>
          <cell r="I654" t="str">
            <v>KISAWUZI CONRAD KIRONDE</v>
          </cell>
          <cell r="J654" t="str">
            <v>FRI:78563646/MM</v>
          </cell>
        </row>
        <row r="655">
          <cell r="H655" t="str">
            <v>RMUT.sp1</v>
          </cell>
          <cell r="I655" t="str">
            <v>KISIMBWAXIS GENERAL TRADERS LTD</v>
          </cell>
          <cell r="J655" t="str">
            <v>FRI:78563609/MM</v>
          </cell>
        </row>
        <row r="656">
          <cell r="H656" t="str">
            <v>KISOGA.sp1</v>
          </cell>
          <cell r="I656" t="str">
            <v>KISOGA SACCO</v>
          </cell>
          <cell r="J656" t="str">
            <v>FRI:77447487/MM</v>
          </cell>
        </row>
        <row r="657">
          <cell r="H657" t="str">
            <v>U0173.sp1</v>
          </cell>
          <cell r="I657" t="str">
            <v>Kitabi seminary</v>
          </cell>
          <cell r="J657" t="str">
            <v>FRI:77565233/MM</v>
          </cell>
        </row>
        <row r="658">
          <cell r="H658" t="str">
            <v>KFSCL.sp1</v>
          </cell>
          <cell r="I658" t="str">
            <v>KITAGATA FINANCIAL SERVICES</v>
          </cell>
          <cell r="J658" t="str">
            <v>FRI:78563631/MM</v>
          </cell>
        </row>
        <row r="659">
          <cell r="H659" t="str">
            <v>RCHAZ1.sp1</v>
          </cell>
          <cell r="I659" t="str">
            <v>KITAKA CHARLES</v>
          </cell>
          <cell r="J659" t="str">
            <v>FRI:77540943/MM</v>
          </cell>
        </row>
        <row r="660">
          <cell r="H660" t="str">
            <v>U2008.sp1</v>
          </cell>
          <cell r="I660" t="str">
            <v>KITARA MODEL SECONDARY SCHOOL</v>
          </cell>
          <cell r="J660" t="str">
            <v>FRI:77573103/MM</v>
          </cell>
        </row>
        <row r="661">
          <cell r="H661" t="str">
            <v>U1351.sp1</v>
          </cell>
          <cell r="I661" t="str">
            <v>KITETIKKA HIGH SCHOOL</v>
          </cell>
          <cell r="J661" t="str">
            <v>FRI:77571452/MM</v>
          </cell>
        </row>
        <row r="662">
          <cell r="H662" t="str">
            <v>U0377.sp1</v>
          </cell>
          <cell r="I662" t="str">
            <v>Kitumba Secondary School</v>
          </cell>
          <cell r="J662" t="str">
            <v>FRI:77567835/MM</v>
          </cell>
        </row>
        <row r="663">
          <cell r="H663" t="str">
            <v>WAY18.sp1</v>
          </cell>
          <cell r="I663" t="str">
            <v>KITYO GREEN WAY</v>
          </cell>
          <cell r="J663" t="str">
            <v>FRI:77573638/MM</v>
          </cell>
        </row>
        <row r="664">
          <cell r="H664" t="str">
            <v>KIWA.sp1</v>
          </cell>
          <cell r="I664" t="str">
            <v>KIWA COMMUNICATIONS LIMITED</v>
          </cell>
          <cell r="J664" t="str">
            <v>FRI:77448882/MM</v>
          </cell>
        </row>
        <row r="665">
          <cell r="H665" t="str">
            <v>KK.sp1</v>
          </cell>
          <cell r="I665" t="str">
            <v>KK COACHES LIMITED</v>
          </cell>
          <cell r="J665" t="str">
            <v>FRI:77451457/MM</v>
          </cell>
        </row>
        <row r="666">
          <cell r="H666" t="str">
            <v>KLA2EBB.sp1</v>
          </cell>
          <cell r="I666" t="str">
            <v>Kla to Ebb</v>
          </cell>
          <cell r="J666" t="str">
            <v>FRI:77573784/MM</v>
          </cell>
        </row>
        <row r="667">
          <cell r="H667" t="str">
            <v>WEAR.sp1</v>
          </cell>
          <cell r="I667" t="str">
            <v>KLEAR SOLUTIONS U LIMITED</v>
          </cell>
          <cell r="J667" t="str">
            <v>FRI:77573644/MM</v>
          </cell>
        </row>
        <row r="668">
          <cell r="H668" t="str">
            <v>RSM5.sp1</v>
          </cell>
          <cell r="I668" t="str">
            <v>KM Auto parts and car accessories</v>
          </cell>
          <cell r="J668" t="str">
            <v>FRI:77541022/MM</v>
          </cell>
        </row>
        <row r="669">
          <cell r="H669" t="str">
            <v>KOBELLA.sp1</v>
          </cell>
          <cell r="I669" t="str">
            <v>KOBELLA ENTERPRISES</v>
          </cell>
          <cell r="J669" t="str">
            <v>FRI:77457988/MM</v>
          </cell>
        </row>
        <row r="670">
          <cell r="H670" t="str">
            <v>C2MR.sp1</v>
          </cell>
          <cell r="I670" t="str">
            <v>KOJJA FURNITURE WORKSHOP</v>
          </cell>
          <cell r="J670" t="str">
            <v>FRI:77268459/MM</v>
          </cell>
        </row>
        <row r="671">
          <cell r="H671" t="str">
            <v>8888A.sp1</v>
          </cell>
          <cell r="I671" t="str">
            <v>KPB ELECTRO</v>
          </cell>
          <cell r="J671" t="str">
            <v>FRI:77268378/MM</v>
          </cell>
        </row>
        <row r="672">
          <cell r="H672" t="str">
            <v>KUBAH.sp1</v>
          </cell>
          <cell r="I672" t="str">
            <v>KUBAH FARMS LIMITED</v>
          </cell>
          <cell r="J672">
            <v>0</v>
          </cell>
        </row>
        <row r="673">
          <cell r="H673" t="str">
            <v>U611.sp1</v>
          </cell>
          <cell r="I673" t="str">
            <v>Kunosa Academy Kakooge</v>
          </cell>
          <cell r="J673" t="str">
            <v>FRI:77573578/MM</v>
          </cell>
        </row>
        <row r="674">
          <cell r="H674" t="str">
            <v>KUSI.sp1</v>
          </cell>
          <cell r="I674" t="str">
            <v>KUSAN INVESTMENTS UGANDA LIMITED</v>
          </cell>
          <cell r="J674">
            <v>0</v>
          </cell>
        </row>
        <row r="675">
          <cell r="H675" t="str">
            <v>KYABA1.sp1</v>
          </cell>
          <cell r="I675" t="str">
            <v>KYABAKUZA COOPERATIVE SAVINGS AND CREDIT SOCIETY</v>
          </cell>
          <cell r="J675" t="str">
            <v>FRI:77466196/MM</v>
          </cell>
        </row>
        <row r="676">
          <cell r="H676" t="str">
            <v>RHA9B.sp1</v>
          </cell>
          <cell r="I676" t="str">
            <v>KYABAZINGA HABIB</v>
          </cell>
          <cell r="J676" t="str">
            <v>FRI:77540960/MM</v>
          </cell>
        </row>
        <row r="677">
          <cell r="H677" t="str">
            <v>4Nel.sp1</v>
          </cell>
          <cell r="I677" t="str">
            <v>KYAMBADDE NELSON</v>
          </cell>
          <cell r="J677" t="str">
            <v>FRI:77268376/MM</v>
          </cell>
        </row>
        <row r="678">
          <cell r="H678" t="str">
            <v>KYAMUHAN.sp1</v>
          </cell>
          <cell r="I678" t="str">
            <v>Kyamuhanga Peoples SACCO</v>
          </cell>
          <cell r="J678" t="str">
            <v>FRI:77467612/MM</v>
          </cell>
        </row>
        <row r="679">
          <cell r="H679" t="str">
            <v>KYAPSKAT.sp1</v>
          </cell>
          <cell r="I679" t="str">
            <v>KYAMUHUNGA PEOPLES SACCO</v>
          </cell>
          <cell r="J679" t="str">
            <v>FRI:77469038/MM</v>
          </cell>
        </row>
        <row r="680">
          <cell r="H680" t="str">
            <v>KYAPSMAI.sp1</v>
          </cell>
          <cell r="I680" t="str">
            <v>KYAMUHUNGA PEOPLES SACCO</v>
          </cell>
          <cell r="J680" t="str">
            <v>FRI:77470423/MM</v>
          </cell>
        </row>
        <row r="681">
          <cell r="H681" t="str">
            <v>KYAPSRUT.sp1</v>
          </cell>
          <cell r="I681" t="str">
            <v>KYAMUHUNGA PEOPLES SACCO</v>
          </cell>
          <cell r="J681" t="str">
            <v>FRI:77471771/MM</v>
          </cell>
        </row>
        <row r="682">
          <cell r="H682" t="str">
            <v>YANK.sp1</v>
          </cell>
          <cell r="I682" t="str">
            <v>KYANA KYA MBOGO ENT LTD</v>
          </cell>
          <cell r="J682">
            <v>0</v>
          </cell>
        </row>
        <row r="683">
          <cell r="H683" t="str">
            <v>KYZANGA.sp1</v>
          </cell>
          <cell r="I683" t="str">
            <v>KYAZANGA KWEGATTA MICRO FINANCE</v>
          </cell>
          <cell r="J683" t="str">
            <v>FRI:77475814/MM</v>
          </cell>
        </row>
        <row r="684">
          <cell r="H684" t="str">
            <v>KKME.sp1</v>
          </cell>
          <cell r="I684" t="str">
            <v>KYAZANGA KWEGATTA MICROFINANCE</v>
          </cell>
          <cell r="J684" t="str">
            <v>FRI:77452598/MM</v>
          </cell>
        </row>
        <row r="685">
          <cell r="H685" t="str">
            <v>U0037.sp1</v>
          </cell>
          <cell r="I685" t="str">
            <v>Kyebambe Girls School</v>
          </cell>
          <cell r="J685" t="str">
            <v>FRI:77558540/MM</v>
          </cell>
        </row>
        <row r="686">
          <cell r="H686" t="str">
            <v>KRECS.sp1</v>
          </cell>
          <cell r="I686" t="str">
            <v>KYEGEGWA RURAL SACCO</v>
          </cell>
          <cell r="J686" t="str">
            <v>FRI:77573785/MM</v>
          </cell>
        </row>
        <row r="687">
          <cell r="H687" t="str">
            <v>SIDA.sp1</v>
          </cell>
          <cell r="I687" t="str">
            <v>KYEGEGWA SIDA SACCO</v>
          </cell>
          <cell r="J687">
            <v>0</v>
          </cell>
        </row>
        <row r="688">
          <cell r="H688" t="str">
            <v>KB60.sp1</v>
          </cell>
          <cell r="I688" t="str">
            <v>KYENGERA BAG COLLECTION</v>
          </cell>
          <cell r="J688" t="str">
            <v>FRI:77428193/MM</v>
          </cell>
        </row>
        <row r="689">
          <cell r="H689" t="str">
            <v>U0294.sp1</v>
          </cell>
          <cell r="I689" t="str">
            <v>Kyenjonjo Secondary School</v>
          </cell>
          <cell r="J689" t="str">
            <v>FRI:77566843/MM</v>
          </cell>
        </row>
        <row r="690">
          <cell r="H690" t="str">
            <v>RSAM4.sp1</v>
          </cell>
          <cell r="I690" t="str">
            <v>KYOBE SAMUEL</v>
          </cell>
          <cell r="J690" t="str">
            <v>FRI:78563625/MM</v>
          </cell>
        </row>
        <row r="691">
          <cell r="H691" t="str">
            <v>KOMU.sp1</v>
          </cell>
          <cell r="I691" t="str">
            <v>KYOMUWA INVESTMENTS LTD</v>
          </cell>
          <cell r="J691">
            <v>0</v>
          </cell>
        </row>
        <row r="692">
          <cell r="H692" t="str">
            <v>KANA.sp1</v>
          </cell>
          <cell r="I692" t="str">
            <v>KYOPA GENERAL MERCHANDISE LTD</v>
          </cell>
          <cell r="J692" t="str">
            <v>FRI:77417798/MM</v>
          </cell>
        </row>
        <row r="693">
          <cell r="H693" t="str">
            <v>WL166.sp1</v>
          </cell>
          <cell r="I693" t="str">
            <v>L166 RETINA</v>
          </cell>
          <cell r="J693" t="str">
            <v>FRI:78563627/MM</v>
          </cell>
        </row>
        <row r="694">
          <cell r="H694" t="str">
            <v>LAJI.Sp1</v>
          </cell>
          <cell r="I694" t="str">
            <v>LAJIMIA INVESTMENT LIMITED</v>
          </cell>
          <cell r="J694">
            <v>0</v>
          </cell>
        </row>
        <row r="695">
          <cell r="H695" t="str">
            <v>LAKYO.sp1</v>
          </cell>
          <cell r="I695" t="str">
            <v>LAKYO COMPANY LIMITED</v>
          </cell>
          <cell r="J695" t="str">
            <v>FRI:77478571/MM</v>
          </cell>
        </row>
        <row r="696">
          <cell r="H696" t="str">
            <v>LATIFAH.sp1</v>
          </cell>
          <cell r="I696" t="str">
            <v>LATIFAH LUKIAH INVESTMENTS u LTD</v>
          </cell>
          <cell r="J696" t="str">
            <v>FRI:77479931/MM</v>
          </cell>
        </row>
        <row r="697">
          <cell r="H697" t="str">
            <v>U1559.sp1</v>
          </cell>
          <cell r="I697" t="str">
            <v>Lawrence High School</v>
          </cell>
          <cell r="J697" t="str">
            <v>FRI:77572035/MM</v>
          </cell>
        </row>
        <row r="698">
          <cell r="H698" t="str">
            <v>LAZER1.sp1</v>
          </cell>
          <cell r="I698" t="str">
            <v>LAZERJET UGANDA LIMITED</v>
          </cell>
          <cell r="J698" t="str">
            <v>FRI:77481256/MM</v>
          </cell>
        </row>
        <row r="699">
          <cell r="H699" t="str">
            <v>LAZERJET.sp1</v>
          </cell>
          <cell r="I699" t="str">
            <v>LAZERJET UGANDA LIMITED</v>
          </cell>
          <cell r="J699" t="str">
            <v>FRI:77482333/MM</v>
          </cell>
        </row>
        <row r="700">
          <cell r="H700" t="str">
            <v>LETSHEGO.sp1</v>
          </cell>
          <cell r="I700" t="str">
            <v>LETSHEGO UGANDA LIMITED</v>
          </cell>
          <cell r="J700" t="str">
            <v>FRI:77484977/MM</v>
          </cell>
        </row>
        <row r="701">
          <cell r="H701" t="str">
            <v>ULTIMATE.sp1</v>
          </cell>
          <cell r="I701" t="str">
            <v>LEV UGANDA LIMITED</v>
          </cell>
          <cell r="J701" t="str">
            <v>FRI:77573589/MM</v>
          </cell>
        </row>
        <row r="702">
          <cell r="H702" t="str">
            <v>WEETULI.sp1</v>
          </cell>
          <cell r="I702" t="str">
            <v>LIBERTY LIFE ASSURANCE</v>
          </cell>
          <cell r="J702" t="str">
            <v>FRI:77573645/MM</v>
          </cell>
        </row>
        <row r="703">
          <cell r="H703" t="str">
            <v>UGO.sp1</v>
          </cell>
          <cell r="I703" t="str">
            <v>LIBI LINKS U LIMITED</v>
          </cell>
          <cell r="J703" t="str">
            <v>FRI:77573825/MM</v>
          </cell>
        </row>
        <row r="704">
          <cell r="H704" t="str">
            <v>PSSL2.sp1</v>
          </cell>
          <cell r="I704" t="str">
            <v>LIGHT COLLEGE KATIKAMU</v>
          </cell>
          <cell r="J704" t="str">
            <v>FRI:77540900/MM</v>
          </cell>
        </row>
        <row r="705">
          <cell r="H705" t="str">
            <v>LACL.sp1</v>
          </cell>
          <cell r="I705" t="str">
            <v>LION ASSURANCE COMPANY LIMITED</v>
          </cell>
          <cell r="J705" t="str">
            <v>FRI:77477250/MM</v>
          </cell>
        </row>
        <row r="706">
          <cell r="H706" t="str">
            <v>LIPAMOBI.sp1</v>
          </cell>
          <cell r="I706" t="str">
            <v>LIPAMOBILE</v>
          </cell>
          <cell r="J706" t="str">
            <v>FRI:77573786/MM</v>
          </cell>
        </row>
        <row r="707">
          <cell r="H707" t="str">
            <v>UN601.sp1</v>
          </cell>
          <cell r="I707" t="str">
            <v>Lira Intergrate Nursery school</v>
          </cell>
          <cell r="J707" t="str">
            <v>FRI:77573596/MM</v>
          </cell>
        </row>
        <row r="708">
          <cell r="H708" t="str">
            <v>U2002.sp1</v>
          </cell>
          <cell r="I708" t="str">
            <v>Lira intergrated primary sch</v>
          </cell>
          <cell r="J708" t="str">
            <v>FRI:77573058/MM</v>
          </cell>
        </row>
        <row r="709">
          <cell r="H709" t="str">
            <v>U1448.sp1</v>
          </cell>
          <cell r="I709" t="str">
            <v>Lira intergrated secondary Sch</v>
          </cell>
          <cell r="J709" t="str">
            <v>FRI:77571765/MM</v>
          </cell>
        </row>
        <row r="710">
          <cell r="H710" t="str">
            <v>LITEAFRI.sp1</v>
          </cell>
          <cell r="I710" t="str">
            <v>LITEAFRICA LIMITED</v>
          </cell>
          <cell r="J710" t="str">
            <v>FRI:77495512/MM</v>
          </cell>
        </row>
        <row r="711">
          <cell r="H711" t="str">
            <v>MUHEJI.sp1</v>
          </cell>
          <cell r="I711" t="str">
            <v>LITTLE MUHEJI SCHOOL LTD</v>
          </cell>
          <cell r="J711" t="str">
            <v>FRI:77528780/MM</v>
          </cell>
        </row>
        <row r="712">
          <cell r="H712" t="str">
            <v>PPSL46.sp1</v>
          </cell>
          <cell r="I712" t="str">
            <v>LITTLE STARS PREPARATORY PRI SCH</v>
          </cell>
          <cell r="J712" t="str">
            <v>FRI:77540895/MM</v>
          </cell>
        </row>
        <row r="713">
          <cell r="H713" t="str">
            <v>LGBWAISE.sp1</v>
          </cell>
          <cell r="I713" t="str">
            <v>LIVING GOODS LIMITED</v>
          </cell>
          <cell r="J713" t="str">
            <v>FRI:77486329/MM</v>
          </cell>
        </row>
        <row r="714">
          <cell r="H714" t="str">
            <v>LGMAFUBI.sp1</v>
          </cell>
          <cell r="I714" t="str">
            <v>LIVING GOODS LIMITED</v>
          </cell>
          <cell r="J714" t="str">
            <v>FRI:77487708/MM</v>
          </cell>
        </row>
        <row r="715">
          <cell r="H715" t="str">
            <v>LGMASAKA.sp1</v>
          </cell>
          <cell r="I715" t="str">
            <v>LIVING GOODS LIMITED</v>
          </cell>
          <cell r="J715" t="str">
            <v>FRI:77489072/MM</v>
          </cell>
        </row>
        <row r="716">
          <cell r="H716" t="str">
            <v>LGMPIGI.sp1</v>
          </cell>
          <cell r="I716" t="str">
            <v>LIVING GOODS LIMITED</v>
          </cell>
          <cell r="J716" t="str">
            <v>FRI:77490289/MM</v>
          </cell>
        </row>
        <row r="717">
          <cell r="H717" t="str">
            <v>LGMUKONO.sp1</v>
          </cell>
          <cell r="I717" t="str">
            <v>LIVING GOODS LIMITED</v>
          </cell>
          <cell r="J717" t="str">
            <v>FRI:77491653/MM</v>
          </cell>
        </row>
        <row r="718">
          <cell r="H718" t="str">
            <v>LGNSANGI.sp1</v>
          </cell>
          <cell r="I718" t="str">
            <v>LIVING GOODS LIMITED</v>
          </cell>
          <cell r="J718" t="str">
            <v>FRI:77492748/MM</v>
          </cell>
        </row>
        <row r="719">
          <cell r="H719" t="str">
            <v>LGTULA.sp1</v>
          </cell>
          <cell r="I719" t="str">
            <v>LIVING GOODS LIMITED</v>
          </cell>
          <cell r="J719" t="str">
            <v>FRI:77494160/MM</v>
          </cell>
        </row>
        <row r="720">
          <cell r="H720" t="str">
            <v>47ME.sp1</v>
          </cell>
          <cell r="I720" t="str">
            <v>LM VIDEO LIBRARY</v>
          </cell>
          <cell r="J720" t="str">
            <v>FRI:77268374/MM</v>
          </cell>
        </row>
        <row r="721">
          <cell r="H721" t="str">
            <v>U1847.sp1</v>
          </cell>
          <cell r="I721" t="str">
            <v>London College High</v>
          </cell>
          <cell r="J721" t="str">
            <v>FRI:77572614/MM</v>
          </cell>
        </row>
        <row r="722">
          <cell r="H722" t="str">
            <v>U1451.sp1</v>
          </cell>
          <cell r="I722" t="str">
            <v>LONDON COLLEGE OF ST LAWRENCE</v>
          </cell>
          <cell r="J722" t="str">
            <v>FRI:77571812/MM</v>
          </cell>
        </row>
        <row r="723">
          <cell r="H723" t="str">
            <v>LOCOS.sp1</v>
          </cell>
          <cell r="I723" t="str">
            <v>LONDON COLLEGE OF ST LAWRENCE pocket money</v>
          </cell>
          <cell r="J723" t="str">
            <v>FRI:77498315/MM</v>
          </cell>
        </row>
        <row r="724">
          <cell r="H724" t="str">
            <v>RLC303.sp1</v>
          </cell>
          <cell r="I724" t="str">
            <v>LUDIGO CREATIONS</v>
          </cell>
          <cell r="J724" t="str">
            <v>FRI:77540993/MM</v>
          </cell>
        </row>
        <row r="725">
          <cell r="H725" t="str">
            <v>U2092.sp1</v>
          </cell>
          <cell r="I725" t="str">
            <v>Lugazi home Land College</v>
          </cell>
          <cell r="J725" t="str">
            <v>FRI:77573461/MM</v>
          </cell>
        </row>
        <row r="726">
          <cell r="H726" t="str">
            <v>LUGAZIHL.sp1</v>
          </cell>
          <cell r="I726" t="str">
            <v>Lugazi Home Land College</v>
          </cell>
          <cell r="J726" t="str">
            <v>FRI:77573787/MM</v>
          </cell>
        </row>
        <row r="727">
          <cell r="H727" t="str">
            <v>LUGOGOO.sp1</v>
          </cell>
          <cell r="I727" t="str">
            <v>LUGOGO ORYX SERVICE STATION</v>
          </cell>
          <cell r="J727" t="str">
            <v>FRI:77503449/MM</v>
          </cell>
        </row>
        <row r="728">
          <cell r="H728" t="str">
            <v>RK6.sp1</v>
          </cell>
          <cell r="I728" t="str">
            <v>LUKAYA ALLIED TRADERS</v>
          </cell>
          <cell r="J728" t="str">
            <v>FRI:77540980/MM</v>
          </cell>
        </row>
        <row r="729">
          <cell r="H729" t="str">
            <v>RD40.sp1</v>
          </cell>
          <cell r="I729" t="str">
            <v>LUKOMA EDMOND</v>
          </cell>
          <cell r="J729" t="str">
            <v>FRI:77540945/MM</v>
          </cell>
        </row>
        <row r="730">
          <cell r="H730" t="str">
            <v>LSC.sp1</v>
          </cell>
          <cell r="I730" t="str">
            <v>LUMINO SUB COUNTY SACCO</v>
          </cell>
          <cell r="J730">
            <v>0</v>
          </cell>
        </row>
        <row r="731">
          <cell r="H731" t="str">
            <v>U1849.sp1</v>
          </cell>
          <cell r="I731" t="str">
            <v>Lunar International College</v>
          </cell>
          <cell r="J731" t="str">
            <v>FRI:77572659/MM</v>
          </cell>
        </row>
        <row r="732">
          <cell r="H732" t="str">
            <v>RSW60.sp1</v>
          </cell>
          <cell r="I732" t="str">
            <v>LUNGALU TRADERS</v>
          </cell>
          <cell r="J732" t="str">
            <v>FRI:78563608/MM</v>
          </cell>
        </row>
        <row r="733">
          <cell r="H733" t="str">
            <v>LUQFAB.sp1</v>
          </cell>
          <cell r="I733" t="str">
            <v>LUQFAB UGANDA LIMITED</v>
          </cell>
          <cell r="J733" t="str">
            <v>FRI:77504685/MM</v>
          </cell>
        </row>
        <row r="734">
          <cell r="H734" t="str">
            <v>WSL8.sp1</v>
          </cell>
          <cell r="I734" t="str">
            <v>LUSAMBA SSEBADDUKA MANSON ENGINEER</v>
          </cell>
          <cell r="J734" t="str">
            <v>FRI:77573682/MM</v>
          </cell>
        </row>
        <row r="735">
          <cell r="H735" t="str">
            <v>U3028.sp1</v>
          </cell>
          <cell r="I735" t="str">
            <v>LUSIBA PROGRESSIVE SS</v>
          </cell>
          <cell r="J735" t="str">
            <v>FRI:77573572/MM</v>
          </cell>
        </row>
        <row r="736">
          <cell r="H736" t="str">
            <v>RWA5.sp1</v>
          </cell>
          <cell r="I736" t="str">
            <v>LUSSE FARM SUPPLY</v>
          </cell>
          <cell r="J736" t="str">
            <v>FRI:77541033/MM</v>
          </cell>
        </row>
        <row r="737">
          <cell r="H737" t="str">
            <v>LKI.sp1</v>
          </cell>
          <cell r="I737" t="str">
            <v>LUSWATA AND KAYIGA INVESTMENTS</v>
          </cell>
          <cell r="J737" t="str">
            <v>FRI:77496909/MM</v>
          </cell>
        </row>
        <row r="738">
          <cell r="H738" t="str">
            <v>WALL.sp1</v>
          </cell>
          <cell r="I738" t="str">
            <v>LUWANGULA AND SONS CO LTD</v>
          </cell>
          <cell r="J738">
            <v>0</v>
          </cell>
        </row>
        <row r="739">
          <cell r="H739" t="str">
            <v>PSL73.sp1</v>
          </cell>
          <cell r="I739" t="str">
            <v>Luyanzi College Bweyogere Campus</v>
          </cell>
          <cell r="J739" t="str">
            <v>FRI:77540899/MM</v>
          </cell>
        </row>
        <row r="740">
          <cell r="H740" t="str">
            <v>LWEZA.sp1</v>
          </cell>
          <cell r="I740" t="str">
            <v>LWEZA DEVELOPMENT LIMITED</v>
          </cell>
          <cell r="J740" t="str">
            <v>FRI:77505260/MM</v>
          </cell>
        </row>
        <row r="741">
          <cell r="H741" t="str">
            <v>U1268.sp1</v>
          </cell>
          <cell r="I741" t="str">
            <v>LYANTONDE SENIOR SEC SCH KASAMBYA</v>
          </cell>
          <cell r="J741" t="str">
            <v>FRI:77571188/MM</v>
          </cell>
        </row>
        <row r="742">
          <cell r="H742" t="str">
            <v>LYR.sp1</v>
          </cell>
          <cell r="I742" t="str">
            <v>LYNRO (U) LIMITED</v>
          </cell>
          <cell r="J742">
            <v>0</v>
          </cell>
        </row>
        <row r="743">
          <cell r="H743" t="str">
            <v>MACL.sp1</v>
          </cell>
          <cell r="I743" t="str">
            <v>M AND CLEMENT LIMITED</v>
          </cell>
          <cell r="J743">
            <v>0</v>
          </cell>
        </row>
        <row r="744">
          <cell r="H744" t="str">
            <v>MDUKA.sp1</v>
          </cell>
          <cell r="I744" t="str">
            <v>M DUKA LIMITED</v>
          </cell>
          <cell r="J744" t="str">
            <v>FRI:77511895/MM</v>
          </cell>
        </row>
        <row r="745">
          <cell r="H745" t="str">
            <v>MKOPA.sp1</v>
          </cell>
          <cell r="I745" t="str">
            <v>M KOPA Uganda Ltd</v>
          </cell>
          <cell r="J745" t="str">
            <v>FRI:77519565/MM</v>
          </cell>
        </row>
        <row r="746">
          <cell r="H746" t="str">
            <v>MKOPA2.sp1</v>
          </cell>
          <cell r="I746" t="str">
            <v>M KOPA Uganda Ltd</v>
          </cell>
          <cell r="J746" t="str">
            <v>FRI:77520031/MM</v>
          </cell>
        </row>
        <row r="747">
          <cell r="H747" t="str">
            <v>R702A.sp1</v>
          </cell>
          <cell r="I747" t="str">
            <v>MAAMA AFUWA MKT STORE</v>
          </cell>
          <cell r="J747" t="str">
            <v>FRI:78563639/MM</v>
          </cell>
        </row>
        <row r="748">
          <cell r="H748" t="str">
            <v>R14ZA.sp1</v>
          </cell>
          <cell r="I748" t="str">
            <v>MAAMA ANDREWS SHOP</v>
          </cell>
          <cell r="J748" t="str">
            <v>FRI:77540913/MM</v>
          </cell>
        </row>
        <row r="749">
          <cell r="H749" t="str">
            <v>RJACK1.sp1</v>
          </cell>
          <cell r="I749" t="str">
            <v>MAAMA JACKIE TOMATOE STORE</v>
          </cell>
          <cell r="J749" t="str">
            <v>FRI:77540970/MM</v>
          </cell>
        </row>
        <row r="750">
          <cell r="H750" t="str">
            <v>MAAMBA.sp1</v>
          </cell>
          <cell r="I750" t="str">
            <v>MAAMBA INVESTMENTS LIMITED</v>
          </cell>
          <cell r="J750" t="str">
            <v>FRI:77506759/MM</v>
          </cell>
        </row>
        <row r="751">
          <cell r="H751" t="str">
            <v>U0112.sp1</v>
          </cell>
          <cell r="I751" t="str">
            <v>MADDOX SECONDARY SCHOOL</v>
          </cell>
          <cell r="J751" t="str">
            <v>FRI:77563167/MM</v>
          </cell>
        </row>
        <row r="752">
          <cell r="H752" t="str">
            <v>MADFA.sp1</v>
          </cell>
          <cell r="I752" t="str">
            <v>MADFA SACCO</v>
          </cell>
          <cell r="J752" t="str">
            <v>FRI:77507633/MM</v>
          </cell>
        </row>
        <row r="753">
          <cell r="H753" t="str">
            <v>MADROB.sp1</v>
          </cell>
          <cell r="I753" t="str">
            <v>MADROB AND FAMILY ENTERPRISES LTD</v>
          </cell>
          <cell r="J753" t="str">
            <v>FRI:78563664/MM</v>
          </cell>
        </row>
        <row r="754">
          <cell r="H754" t="str">
            <v>MAFIE.sp1</v>
          </cell>
          <cell r="I754" t="str">
            <v>MAFIE MORE AND COMPANY LIMITED</v>
          </cell>
          <cell r="J754">
            <v>0</v>
          </cell>
        </row>
        <row r="755">
          <cell r="H755" t="str">
            <v>MAG.sp1</v>
          </cell>
          <cell r="I755" t="str">
            <v>MAGERE TRANSPORTERS</v>
          </cell>
          <cell r="J755" t="str">
            <v>FRI:77508091/MM</v>
          </cell>
        </row>
        <row r="756">
          <cell r="H756" t="str">
            <v>MEL.sp1</v>
          </cell>
          <cell r="I756" t="str">
            <v>MAHARI ENTERPRISES LIMITED</v>
          </cell>
          <cell r="J756">
            <v>0</v>
          </cell>
        </row>
        <row r="757">
          <cell r="H757" t="str">
            <v>RN385.sp1</v>
          </cell>
          <cell r="I757" t="str">
            <v>MAJESTIC PLAZA DECORATORS</v>
          </cell>
          <cell r="J757" t="str">
            <v>FRI:78563594/MM</v>
          </cell>
        </row>
        <row r="758">
          <cell r="H758" t="str">
            <v>U1278.sp1</v>
          </cell>
          <cell r="I758" t="str">
            <v>MAKERERE COLLEGE SCHOOL</v>
          </cell>
          <cell r="J758" t="str">
            <v>FRI:77571227/MM</v>
          </cell>
        </row>
        <row r="759">
          <cell r="H759" t="str">
            <v>RERIC4.sp1</v>
          </cell>
          <cell r="I759" t="str">
            <v>MALE ERIC</v>
          </cell>
          <cell r="J759" t="str">
            <v>FRI:77540952/MM</v>
          </cell>
        </row>
        <row r="760">
          <cell r="H760" t="str">
            <v>U1100.sp1</v>
          </cell>
          <cell r="I760" t="str">
            <v>MANAFWA HIGH SCHOOL MBALE</v>
          </cell>
          <cell r="J760" t="str">
            <v>FRI:77570502/MM</v>
          </cell>
        </row>
        <row r="761">
          <cell r="H761" t="str">
            <v>MSL.sp1</v>
          </cell>
          <cell r="I761" t="str">
            <v>MANDATED SERVICES LIMITED</v>
          </cell>
          <cell r="J761" t="str">
            <v>FRI:77527436/MM</v>
          </cell>
        </row>
        <row r="762">
          <cell r="H762" t="str">
            <v>U1148.sp1</v>
          </cell>
          <cell r="I762" t="str">
            <v>Mandela SSS</v>
          </cell>
          <cell r="J762" t="str">
            <v>FRI:77570787/MM</v>
          </cell>
        </row>
        <row r="763">
          <cell r="H763" t="str">
            <v>U0045.sp1</v>
          </cell>
          <cell r="I763" t="str">
            <v>MANJASI HIGH SCHOOL</v>
          </cell>
          <cell r="J763" t="str">
            <v>FRI:77559692/MM</v>
          </cell>
        </row>
        <row r="764">
          <cell r="H764" t="str">
            <v>MANJI.sp1</v>
          </cell>
          <cell r="I764" t="str">
            <v>MANJIYA BOYS (U) LTD</v>
          </cell>
          <cell r="J764">
            <v>0</v>
          </cell>
        </row>
        <row r="765">
          <cell r="H765" t="str">
            <v>TMM2.sp1</v>
          </cell>
          <cell r="I765" t="str">
            <v>MANJIYA BOYS RADIOS AND TVS</v>
          </cell>
          <cell r="J765" t="str">
            <v>FRI:77545739/MM</v>
          </cell>
        </row>
        <row r="766">
          <cell r="H766" t="str">
            <v>MANJ.sp1</v>
          </cell>
          <cell r="I766" t="str">
            <v>MANJIYA SACCO</v>
          </cell>
          <cell r="J766">
            <v>0</v>
          </cell>
        </row>
        <row r="767">
          <cell r="H767" t="str">
            <v>U1973.sp1</v>
          </cell>
          <cell r="I767" t="str">
            <v>Maranatha High School</v>
          </cell>
          <cell r="J767" t="str">
            <v>FRI:77572925/MM</v>
          </cell>
        </row>
        <row r="768">
          <cell r="H768" t="str">
            <v>RMK2.sp1</v>
          </cell>
          <cell r="I768" t="str">
            <v>MARK FURNITURE WORKSHOP</v>
          </cell>
          <cell r="J768" t="str">
            <v>FRI:77541000/MM</v>
          </cell>
        </row>
        <row r="769">
          <cell r="H769" t="str">
            <v>KIKUUBO.sp1</v>
          </cell>
          <cell r="I769" t="str">
            <v>MARKET PLACE FOR INFORMATION AND SERVICES</v>
          </cell>
          <cell r="J769" t="str">
            <v>FRI:77440764/MM</v>
          </cell>
        </row>
        <row r="770">
          <cell r="H770" t="str">
            <v>MV77777.sp1</v>
          </cell>
          <cell r="I770" t="str">
            <v>MARKET VENDOR</v>
          </cell>
          <cell r="J770" t="str">
            <v>FRI:77529613/MM</v>
          </cell>
        </row>
        <row r="771">
          <cell r="H771" t="str">
            <v>MARK.sp1</v>
          </cell>
          <cell r="I771" t="str">
            <v>MARKTHEN INVESTMENTS LIMITED</v>
          </cell>
          <cell r="J771">
            <v>0</v>
          </cell>
        </row>
        <row r="772">
          <cell r="H772" t="str">
            <v>MOGA.sp1</v>
          </cell>
          <cell r="I772" t="str">
            <v>MARY HILL OLD GIRLS ASSOCIATION</v>
          </cell>
          <cell r="J772" t="str">
            <v>FRI:77523026/MM</v>
          </cell>
        </row>
        <row r="773">
          <cell r="H773" t="str">
            <v>U0046.sp1</v>
          </cell>
          <cell r="I773" t="str">
            <v>MARY HILL SECONDARY SCHOOL</v>
          </cell>
          <cell r="J773" t="str">
            <v>FRI:77560167/MM</v>
          </cell>
        </row>
        <row r="774">
          <cell r="H774" t="str">
            <v>MASAJJA.sp1</v>
          </cell>
          <cell r="I774" t="str">
            <v>MASAJJA KIBIRA PARENTS SCHOOL</v>
          </cell>
          <cell r="J774" t="str">
            <v>FRI:77508583/MM</v>
          </cell>
        </row>
        <row r="775">
          <cell r="H775" t="str">
            <v>MASAKAMC.sp1</v>
          </cell>
          <cell r="I775" t="str">
            <v>MASAKA MICROFINANCE AND COOPERATIVE TRUST</v>
          </cell>
          <cell r="J775" t="str">
            <v>FRI:77509012/MM</v>
          </cell>
        </row>
        <row r="776">
          <cell r="H776" t="str">
            <v>MAMBKM.sp1</v>
          </cell>
          <cell r="I776" t="str">
            <v>MASAKA MICROFINANCE DEVT AND COOP TR</v>
          </cell>
          <cell r="J776" t="str">
            <v>FRI:78563632/MM</v>
          </cell>
        </row>
        <row r="777">
          <cell r="H777" t="str">
            <v>MAMBKD.sp1</v>
          </cell>
          <cell r="I777" t="str">
            <v>MASAKA MICROFINANCE DEVT AND COOP TR BUKUNDA</v>
          </cell>
          <cell r="J777" t="str">
            <v>FRI:78563638/MM</v>
          </cell>
        </row>
        <row r="778">
          <cell r="H778" t="str">
            <v>MAMKLG.sp1</v>
          </cell>
          <cell r="I778" t="str">
            <v>MASAKA MICROFINANCE DEVT AND COOP TR KALUNGU</v>
          </cell>
          <cell r="J778" t="str">
            <v>FRI:78563633/MM</v>
          </cell>
        </row>
        <row r="779">
          <cell r="H779" t="str">
            <v>MAMLKY.sp1</v>
          </cell>
          <cell r="I779" t="str">
            <v>MASAKA MICROFINANCE DEVT AND COOP TR LUKAYA</v>
          </cell>
          <cell r="J779" t="str">
            <v>FRI:78563636/MM</v>
          </cell>
        </row>
        <row r="780">
          <cell r="H780" t="str">
            <v>MAMMSK.sp1</v>
          </cell>
          <cell r="I780" t="str">
            <v>MASAKA MICROFINANCE DEVT AND COOP TR MASAKA</v>
          </cell>
          <cell r="J780" t="str">
            <v>FRI:78563635/MM</v>
          </cell>
        </row>
        <row r="781">
          <cell r="H781" t="str">
            <v>U11809.sp1</v>
          </cell>
          <cell r="I781" t="str">
            <v>MASAKA TOWN COLLEGE</v>
          </cell>
          <cell r="J781" t="str">
            <v>FRI:77571006/MM</v>
          </cell>
        </row>
        <row r="782">
          <cell r="H782" t="str">
            <v>U1809.sp1</v>
          </cell>
          <cell r="I782" t="str">
            <v>Masaka Town College</v>
          </cell>
          <cell r="J782" t="str">
            <v>FRI:77572391/MM</v>
          </cell>
        </row>
        <row r="783">
          <cell r="H783" t="str">
            <v>RETA.Sp1</v>
          </cell>
          <cell r="I783" t="str">
            <v>MASETTE DAVID RETAIL SHOP</v>
          </cell>
          <cell r="J783">
            <v>0</v>
          </cell>
        </row>
        <row r="784">
          <cell r="H784" t="str">
            <v>U2023.sp1</v>
          </cell>
          <cell r="I784" t="str">
            <v>MASHIRIKI HIGH SCHOOL</v>
          </cell>
          <cell r="J784" t="str">
            <v>FRI:77573236/MM</v>
          </cell>
        </row>
        <row r="785">
          <cell r="H785" t="str">
            <v>MMCTMAT.sp1</v>
          </cell>
          <cell r="I785" t="str">
            <v>MATEETE MICRO FINANCE</v>
          </cell>
          <cell r="J785" t="str">
            <v>FRI:77521868/MM</v>
          </cell>
        </row>
        <row r="786">
          <cell r="H786" t="str">
            <v>MMCTBUY.sp1</v>
          </cell>
          <cell r="I786" t="str">
            <v>MATEETE MICRO FINANCE BUYAGA</v>
          </cell>
          <cell r="J786" t="str">
            <v>FRI:77521167/MM</v>
          </cell>
        </row>
        <row r="787">
          <cell r="H787" t="str">
            <v>MMCTLWE.sp1</v>
          </cell>
          <cell r="I787" t="str">
            <v>MATEETE MICRO FINANCE LWEBITAKULI</v>
          </cell>
          <cell r="J787" t="str">
            <v>FRI:77521553/MM</v>
          </cell>
        </row>
        <row r="788">
          <cell r="H788" t="str">
            <v>TAME.sp1</v>
          </cell>
          <cell r="I788" t="str">
            <v>MATENJE SACCO</v>
          </cell>
          <cell r="J788">
            <v>0</v>
          </cell>
        </row>
        <row r="789">
          <cell r="H789" t="str">
            <v>MATFLO.sp1</v>
          </cell>
          <cell r="I789" t="str">
            <v>MATFLO ENTERPRISES LIMITED</v>
          </cell>
          <cell r="J789" t="str">
            <v>FRI:77573788/MM</v>
          </cell>
        </row>
        <row r="790">
          <cell r="H790" t="str">
            <v>22K.sp1</v>
          </cell>
          <cell r="I790" t="str">
            <v>MATOKE VENDOR</v>
          </cell>
          <cell r="J790" t="str">
            <v>FRI:77268371/MM</v>
          </cell>
        </row>
        <row r="791">
          <cell r="H791" t="str">
            <v>MH95.sp1</v>
          </cell>
          <cell r="I791" t="str">
            <v>MATOOKE VENDOR</v>
          </cell>
          <cell r="J791" t="str">
            <v>FRI:77515941/MM</v>
          </cell>
        </row>
        <row r="792">
          <cell r="H792" t="str">
            <v>MATT.sp1</v>
          </cell>
          <cell r="I792" t="str">
            <v>MATT GENERAL INVESTMENTS LIMITED</v>
          </cell>
          <cell r="J792" t="str">
            <v>FRI:77509441/MM</v>
          </cell>
        </row>
        <row r="793">
          <cell r="H793" t="str">
            <v>A2020.sp1</v>
          </cell>
          <cell r="I793" t="str">
            <v>MAX ON LINE SERVICES LTD</v>
          </cell>
          <cell r="J793" t="str">
            <v>FRI:77268381/MM</v>
          </cell>
        </row>
        <row r="794">
          <cell r="H794" t="str">
            <v>MAXWELL.sp1</v>
          </cell>
          <cell r="I794" t="str">
            <v>MAXWELLIAN INTERNATIONAL LTD</v>
          </cell>
          <cell r="J794" t="str">
            <v>FRI:77510134/MM</v>
          </cell>
        </row>
        <row r="795">
          <cell r="H795" t="str">
            <v>W123R.sp1</v>
          </cell>
          <cell r="I795" t="str">
            <v>mazima general hardware</v>
          </cell>
          <cell r="J795" t="str">
            <v>FRI:77573631/MM</v>
          </cell>
        </row>
        <row r="796">
          <cell r="H796" t="str">
            <v>U1035.sp1</v>
          </cell>
          <cell r="I796" t="str">
            <v>MBALE COMPREHESSIVE HIGH SCHOOL</v>
          </cell>
          <cell r="J796" t="str">
            <v>FRI:77570304/MM</v>
          </cell>
        </row>
        <row r="797">
          <cell r="H797" t="str">
            <v>U0909.sp1</v>
          </cell>
          <cell r="I797" t="str">
            <v>MBALE PROGRESSIVE</v>
          </cell>
          <cell r="J797" t="str">
            <v>FRI:77569781/MM</v>
          </cell>
        </row>
        <row r="798">
          <cell r="H798" t="str">
            <v>R5MM.sp1</v>
          </cell>
          <cell r="I798" t="str">
            <v>MEDDIE TEC VIDEOZ</v>
          </cell>
          <cell r="J798" t="str">
            <v>FRI:77540931/MM</v>
          </cell>
        </row>
        <row r="799">
          <cell r="H799" t="str">
            <v>MEDNET.sp1</v>
          </cell>
          <cell r="I799" t="str">
            <v>Mednet</v>
          </cell>
          <cell r="J799" t="str">
            <v>FRI:77512350/MM</v>
          </cell>
        </row>
        <row r="800">
          <cell r="H800" t="str">
            <v>MEGATRUS.sp1</v>
          </cell>
          <cell r="I800" t="str">
            <v>MEGA TRUST INVESTMENTS LIMITED</v>
          </cell>
          <cell r="J800" t="str">
            <v>FRI:77512798/MM</v>
          </cell>
        </row>
        <row r="801">
          <cell r="H801" t="str">
            <v>S452.sp1</v>
          </cell>
          <cell r="I801" t="str">
            <v>MEGATEX BEAUTY SALOON</v>
          </cell>
          <cell r="J801" t="str">
            <v>FRI:77541038/MM</v>
          </cell>
        </row>
        <row r="802">
          <cell r="H802" t="str">
            <v>U3043.sp1</v>
          </cell>
          <cell r="I802" t="str">
            <v>MENGO NOOR PRIMARY SCHOOL</v>
          </cell>
          <cell r="J802" t="str">
            <v>FRI:77573573/MM</v>
          </cell>
        </row>
        <row r="803">
          <cell r="H803" t="str">
            <v>UT127.sp1</v>
          </cell>
          <cell r="I803" t="str">
            <v>Mengo Technical Insititute</v>
          </cell>
          <cell r="J803" t="str">
            <v>FRI:77573600/MM</v>
          </cell>
        </row>
        <row r="804">
          <cell r="H804" t="str">
            <v>MERIDIAN.sp1</v>
          </cell>
          <cell r="I804" t="str">
            <v>MERIDIAN BET U LIMITED</v>
          </cell>
          <cell r="J804" t="str">
            <v>FRI:77513252/MM</v>
          </cell>
        </row>
        <row r="805">
          <cell r="H805" t="str">
            <v>U1110.sp1</v>
          </cell>
          <cell r="I805" t="str">
            <v>Meridian College</v>
          </cell>
          <cell r="J805" t="str">
            <v>FRI:77570605/MM</v>
          </cell>
        </row>
        <row r="806">
          <cell r="H806" t="str">
            <v>RMAS.sp1</v>
          </cell>
          <cell r="I806" t="str">
            <v>MERTON VIDEO LIBRALY</v>
          </cell>
          <cell r="J806" t="str">
            <v>FRI:77540999/MM</v>
          </cell>
        </row>
        <row r="807">
          <cell r="H807" t="str">
            <v>METO.sp1</v>
          </cell>
          <cell r="I807" t="str">
            <v>METO SOLUTIONS LIMITED</v>
          </cell>
          <cell r="J807" t="str">
            <v>FRI:77513712/MM</v>
          </cell>
        </row>
        <row r="808">
          <cell r="H808" t="str">
            <v>MGOBRA.sp1</v>
          </cell>
          <cell r="I808" t="str">
            <v>MGOBRA ASSOCIATES LTD</v>
          </cell>
          <cell r="J808" t="str">
            <v>FRI:77515506/MM</v>
          </cell>
        </row>
        <row r="809">
          <cell r="H809" t="str">
            <v>MIBO.sp1</v>
          </cell>
          <cell r="I809" t="str">
            <v>MIBO GENERAL ENTERPRISE UGANDA LTD</v>
          </cell>
          <cell r="J809">
            <v>0</v>
          </cell>
        </row>
        <row r="810">
          <cell r="H810" t="str">
            <v>MICROUGA.sp1</v>
          </cell>
          <cell r="I810" t="str">
            <v>MICRO UGANDA LIMITED</v>
          </cell>
          <cell r="J810" t="str">
            <v>FRI:77516382/MM</v>
          </cell>
        </row>
        <row r="811">
          <cell r="H811" t="str">
            <v>U1350.sp1</v>
          </cell>
          <cell r="I811" t="str">
            <v>Midland High School</v>
          </cell>
          <cell r="J811" t="str">
            <v>FRI:78563573/MM</v>
          </cell>
        </row>
        <row r="812">
          <cell r="H812" t="str">
            <v>MIGW.sp1</v>
          </cell>
          <cell r="I812" t="str">
            <v>MIGWILL COMMUNICATION LTD</v>
          </cell>
          <cell r="J812">
            <v>0</v>
          </cell>
        </row>
        <row r="813">
          <cell r="H813" t="str">
            <v>RB64.sp1</v>
          </cell>
          <cell r="I813" t="str">
            <v>MILEMBE INVESTMENTS LTD</v>
          </cell>
          <cell r="J813" t="str">
            <v>FRI:77540937/MM</v>
          </cell>
        </row>
        <row r="814">
          <cell r="H814" t="str">
            <v>MILES.sp1</v>
          </cell>
          <cell r="I814" t="str">
            <v>MILES COMPUTER AGENCY AND SERVICES</v>
          </cell>
          <cell r="J814" t="str">
            <v>FRI:77516849/MM</v>
          </cell>
        </row>
        <row r="815">
          <cell r="H815" t="str">
            <v>RHS.sp1</v>
          </cell>
          <cell r="I815" t="str">
            <v>MILLENNIUM AUTO SPARE PARTS</v>
          </cell>
          <cell r="J815" t="str">
            <v>FRI:78563606/MM</v>
          </cell>
        </row>
        <row r="816">
          <cell r="H816" t="str">
            <v>BIMA.sp1</v>
          </cell>
          <cell r="I816" t="str">
            <v>MILVIK UGANDA LIMITED</v>
          </cell>
          <cell r="J816">
            <v>0</v>
          </cell>
        </row>
        <row r="817">
          <cell r="H817" t="str">
            <v>MIL.sp1</v>
          </cell>
          <cell r="I817" t="str">
            <v>MIRACLE CIRCLES LTD</v>
          </cell>
          <cell r="J817">
            <v>0</v>
          </cell>
        </row>
        <row r="818">
          <cell r="H818" t="str">
            <v>MIRAGWE.sp1</v>
          </cell>
          <cell r="I818" t="str">
            <v>MIRAGWE AND SONS LIMITED</v>
          </cell>
          <cell r="J818" t="str">
            <v>FRI:77517778/MM</v>
          </cell>
        </row>
        <row r="819">
          <cell r="H819" t="str">
            <v>MITAANO.sp1</v>
          </cell>
          <cell r="I819" t="str">
            <v>MITAANO SACCO</v>
          </cell>
          <cell r="J819" t="str">
            <v>FRI:77518215/MM</v>
          </cell>
        </row>
        <row r="820">
          <cell r="H820" t="str">
            <v>MITAL.sp1</v>
          </cell>
          <cell r="I820" t="str">
            <v>MITAL INTERNATIONAL COURIERS LTD</v>
          </cell>
          <cell r="J820">
            <v>0</v>
          </cell>
        </row>
        <row r="821">
          <cell r="H821" t="str">
            <v>MITIC.sp1</v>
          </cell>
          <cell r="I821" t="str">
            <v>MITICORP UGANDA</v>
          </cell>
          <cell r="J821">
            <v>0</v>
          </cell>
        </row>
        <row r="822">
          <cell r="H822" t="str">
            <v>MITOOMAP.sp1</v>
          </cell>
          <cell r="I822" t="str">
            <v>Mitooma People</v>
          </cell>
          <cell r="J822" t="str">
            <v>FRI:77573790/MM</v>
          </cell>
        </row>
        <row r="823">
          <cell r="H823" t="str">
            <v>U5378.sp1</v>
          </cell>
          <cell r="I823" t="str">
            <v>MIVULE PRIMARY SCHOOL KISUBI</v>
          </cell>
          <cell r="J823" t="str">
            <v>FRI:77573577/MM</v>
          </cell>
        </row>
        <row r="824">
          <cell r="H824" t="str">
            <v>MIZIGO.sp1</v>
          </cell>
          <cell r="I824" t="str">
            <v>MIZIGO UNITED INVESTMENTS LTD</v>
          </cell>
          <cell r="J824" t="str">
            <v>FRI:77518673/MM</v>
          </cell>
        </row>
        <row r="825">
          <cell r="H825" t="str">
            <v>WKG000.sp1</v>
          </cell>
          <cell r="I825" t="str">
            <v>MK HARDWARE</v>
          </cell>
          <cell r="J825" t="str">
            <v>FRI:78563584/MM</v>
          </cell>
        </row>
        <row r="826">
          <cell r="H826" t="str">
            <v>MKA.sp1</v>
          </cell>
          <cell r="I826" t="str">
            <v>MKAGUMBA AUDITING FIRM LIMITED</v>
          </cell>
          <cell r="J826">
            <v>0</v>
          </cell>
        </row>
        <row r="827">
          <cell r="H827" t="str">
            <v>WMB24.sp1</v>
          </cell>
          <cell r="I827" t="str">
            <v>MKB STORE</v>
          </cell>
          <cell r="J827" t="str">
            <v>FRI:77573668/MM</v>
          </cell>
        </row>
        <row r="828">
          <cell r="H828" t="str">
            <v>RMKM.sp1</v>
          </cell>
          <cell r="I828" t="str">
            <v>MKM RETAIL SHOP</v>
          </cell>
          <cell r="J828" t="str">
            <v>FRI:77541001/MM</v>
          </cell>
        </row>
        <row r="829">
          <cell r="H829" t="str">
            <v>MKS.sp1</v>
          </cell>
          <cell r="I829" t="str">
            <v>MKS PHONE SOLUTION CO LTD</v>
          </cell>
          <cell r="J829" t="str">
            <v>FRI:77520445/MM</v>
          </cell>
        </row>
        <row r="830">
          <cell r="H830" t="str">
            <v>RLE5.sp1</v>
          </cell>
          <cell r="I830" t="str">
            <v>MM QUALITY BUTCHER</v>
          </cell>
          <cell r="J830" t="str">
            <v>FRI:77540994/MM</v>
          </cell>
        </row>
        <row r="831">
          <cell r="H831" t="str">
            <v>RJAM.sp1</v>
          </cell>
          <cell r="I831" t="str">
            <v>MOMMIE RETAIL SHOP</v>
          </cell>
          <cell r="J831" t="str">
            <v>FRI:77540971/MM</v>
          </cell>
        </row>
        <row r="832">
          <cell r="H832" t="str">
            <v>MKK.sp1</v>
          </cell>
          <cell r="I832" t="str">
            <v>MONICA K KLEAN KASH LTD</v>
          </cell>
          <cell r="J832">
            <v>0</v>
          </cell>
        </row>
        <row r="833">
          <cell r="H833" t="str">
            <v>U0240.sp1</v>
          </cell>
          <cell r="I833" t="str">
            <v>Monsignor Bala Sec School</v>
          </cell>
          <cell r="J833" t="str">
            <v>FRI:77566653/MM</v>
          </cell>
        </row>
        <row r="834">
          <cell r="H834" t="str">
            <v>R14400.sp1</v>
          </cell>
          <cell r="I834" t="str">
            <v>MORYNZ BOTIQUE</v>
          </cell>
          <cell r="J834" t="str">
            <v>FRI:77540912/MM</v>
          </cell>
        </row>
        <row r="835">
          <cell r="H835" t="str">
            <v>PPS183.sp1</v>
          </cell>
          <cell r="I835" t="str">
            <v>MOTHER CARE PRIMARY SCHOOL</v>
          </cell>
          <cell r="J835" t="str">
            <v>FRI:77573793/MM</v>
          </cell>
        </row>
        <row r="836">
          <cell r="H836" t="str">
            <v>MOTV.sp1</v>
          </cell>
          <cell r="I836" t="str">
            <v>MOtv</v>
          </cell>
          <cell r="J836" t="str">
            <v>FRI:77524752/MM</v>
          </cell>
        </row>
        <row r="837">
          <cell r="H837" t="str">
            <v>MOTV1.sp1</v>
          </cell>
          <cell r="I837" t="str">
            <v>MOTV AFRICA LTD</v>
          </cell>
          <cell r="J837" t="str">
            <v>FRI:77525084/MM</v>
          </cell>
        </row>
        <row r="838">
          <cell r="H838" t="str">
            <v>MOTV2.sp1</v>
          </cell>
          <cell r="I838" t="str">
            <v>MOTV AFRICA LTD</v>
          </cell>
          <cell r="J838" t="str">
            <v>FRI:77525397/MM</v>
          </cell>
        </row>
        <row r="839">
          <cell r="H839" t="str">
            <v>MTI.sp1</v>
          </cell>
          <cell r="I839" t="str">
            <v>MOZE TRADERS INTERNATIONAL LIMITED</v>
          </cell>
          <cell r="J839" t="str">
            <v>FRI:77527658/MM</v>
          </cell>
        </row>
        <row r="840">
          <cell r="H840" t="str">
            <v>U2717.sp1</v>
          </cell>
          <cell r="I840" t="str">
            <v>MPASHA SEONDARY SCHOOL</v>
          </cell>
          <cell r="J840" t="str">
            <v>FRI:77573566/MM</v>
          </cell>
        </row>
        <row r="841">
          <cell r="H841" t="str">
            <v>MPELO.sp1</v>
          </cell>
          <cell r="I841" t="str">
            <v>MPELO GENERAL ASSOCIATES LTD</v>
          </cell>
          <cell r="J841">
            <v>0</v>
          </cell>
        </row>
        <row r="842">
          <cell r="H842" t="str">
            <v>Bec5.sp1</v>
          </cell>
          <cell r="I842" t="str">
            <v>Mpererwe Gaming International</v>
          </cell>
          <cell r="J842" t="str">
            <v>FRI:77268431/MM</v>
          </cell>
        </row>
        <row r="843">
          <cell r="H843" t="str">
            <v>RSIJAM.sp1</v>
          </cell>
          <cell r="I843" t="str">
            <v>MPIIMA SIBALAATA MKT STORE</v>
          </cell>
          <cell r="J843" t="str">
            <v>FRI:77541020/MM</v>
          </cell>
        </row>
        <row r="844">
          <cell r="H844" t="str">
            <v>U1891.sp1</v>
          </cell>
          <cell r="I844" t="str">
            <v>MPOMA ROYAL COLLAGE</v>
          </cell>
          <cell r="J844" t="str">
            <v>FRI:77572835/MM</v>
          </cell>
        </row>
        <row r="845">
          <cell r="H845" t="str">
            <v>MPOS.sp1</v>
          </cell>
          <cell r="I845" t="str">
            <v>MPOS SERVICES U LIMITED</v>
          </cell>
          <cell r="J845" t="str">
            <v>FRI:77526736/MM</v>
          </cell>
        </row>
        <row r="846">
          <cell r="H846" t="str">
            <v>MPOS1.sp1</v>
          </cell>
          <cell r="I846" t="str">
            <v>MPOS SERVICES U LIMITED</v>
          </cell>
          <cell r="J846" t="str">
            <v>FRI:77526982/MM</v>
          </cell>
        </row>
        <row r="847">
          <cell r="H847" t="str">
            <v>MPOS2.sp1</v>
          </cell>
          <cell r="I847" t="str">
            <v>MPOS SERVICES U LIMITED</v>
          </cell>
          <cell r="J847" t="str">
            <v>FRI:77527212/MM</v>
          </cell>
        </row>
        <row r="848">
          <cell r="H848" t="str">
            <v>U2792.sp1</v>
          </cell>
          <cell r="I848" t="str">
            <v>Mpumudde High School</v>
          </cell>
          <cell r="J848" t="str">
            <v>FRI:77573568/MM</v>
          </cell>
        </row>
        <row r="849">
          <cell r="H849" t="str">
            <v>MRB.sp1</v>
          </cell>
          <cell r="I849" t="str">
            <v>MRB CONSTRUCTION COMPANY LTD</v>
          </cell>
          <cell r="J849">
            <v>0</v>
          </cell>
        </row>
        <row r="850">
          <cell r="H850" t="str">
            <v>RK92.sp1</v>
          </cell>
          <cell r="I850" t="str">
            <v>MRS KABIITES FRESH JUICE AND FRUITS</v>
          </cell>
          <cell r="J850" t="str">
            <v>FRI:77540981/MM</v>
          </cell>
        </row>
        <row r="851">
          <cell r="H851" t="str">
            <v>MTN212.sp1</v>
          </cell>
          <cell r="I851" t="str">
            <v>MTN ACADEMY</v>
          </cell>
          <cell r="J851" t="str">
            <v>FRI:77527859/MM</v>
          </cell>
        </row>
        <row r="852">
          <cell r="H852" t="str">
            <v>Aitrime.sp1</v>
          </cell>
          <cell r="I852" t="str">
            <v>MTN Airtime sales</v>
          </cell>
          <cell r="J852" t="str">
            <v>FRI:78563565/MM</v>
          </cell>
        </row>
        <row r="853">
          <cell r="H853" t="str">
            <v>BILLS.mtn</v>
          </cell>
          <cell r="I853" t="str">
            <v>MTN BILLS</v>
          </cell>
          <cell r="J853" t="str">
            <v>FRI:77573764/MM</v>
          </cell>
        </row>
        <row r="854">
          <cell r="H854" t="str">
            <v>MBIZ.sp1</v>
          </cell>
          <cell r="I854" t="str">
            <v>MTN BUSINESS</v>
          </cell>
          <cell r="J854" t="str">
            <v>FRI:77511030/MM</v>
          </cell>
        </row>
        <row r="855">
          <cell r="H855" t="str">
            <v>MTNCorp.sp1</v>
          </cell>
          <cell r="I855" t="str">
            <v>MTN CORPORATE LIQUIDTY FUND</v>
          </cell>
          <cell r="J855" t="str">
            <v>FRI:78563550/MM</v>
          </cell>
        </row>
        <row r="856">
          <cell r="H856" t="str">
            <v>DATABUND.bun</v>
          </cell>
          <cell r="I856" t="str">
            <v>MTN Data Bundles</v>
          </cell>
          <cell r="J856" t="str">
            <v>FRI:77268492/MM</v>
          </cell>
        </row>
        <row r="857">
          <cell r="H857" t="str">
            <v>MKM.sp1</v>
          </cell>
          <cell r="I857" t="str">
            <v>MTN KAMPALA MARATHON</v>
          </cell>
          <cell r="J857" t="str">
            <v>FRI:77519102/MM</v>
          </cell>
        </row>
        <row r="858">
          <cell r="H858" t="str">
            <v>StanbicSavings.sp1</v>
          </cell>
          <cell r="I858" t="str">
            <v>MTN Mobile Money Savings Account</v>
          </cell>
          <cell r="J858" t="str">
            <v>FRI:78563658/MM</v>
          </cell>
        </row>
        <row r="859">
          <cell r="H859" t="str">
            <v>MTNREMIT.sp1</v>
          </cell>
          <cell r="I859" t="str">
            <v>MTN REMIT</v>
          </cell>
          <cell r="J859" t="str">
            <v>FRI:77528238/MM</v>
          </cell>
        </row>
        <row r="860">
          <cell r="H860" t="str">
            <v>ACACMALL.sp1</v>
          </cell>
          <cell r="I860" t="str">
            <v>MTN SERVICE CENTRE ACACIA MALL</v>
          </cell>
          <cell r="J860">
            <v>0</v>
          </cell>
        </row>
        <row r="861">
          <cell r="H861" t="str">
            <v>ARUA.sp1</v>
          </cell>
          <cell r="I861" t="str">
            <v>MTN SERVICE CENTRE ARUA</v>
          </cell>
          <cell r="J861">
            <v>0</v>
          </cell>
        </row>
        <row r="862">
          <cell r="H862" t="str">
            <v>CT.sp1</v>
          </cell>
          <cell r="I862" t="str">
            <v>MTN SERVICE Centre Collection Clock Tower</v>
          </cell>
          <cell r="J862" t="str">
            <v>FRI:77573770/MM</v>
          </cell>
        </row>
        <row r="863">
          <cell r="H863" t="str">
            <v>KYA.sp1</v>
          </cell>
          <cell r="I863" t="str">
            <v>MTN SERVICE Centre Collection codes Kyaggwe Road</v>
          </cell>
          <cell r="J863" t="str">
            <v>FRI:77464790/MM</v>
          </cell>
        </row>
        <row r="864">
          <cell r="H864" t="str">
            <v>BSC.sp1</v>
          </cell>
          <cell r="I864" t="str">
            <v>MTN SERVICE Centre Collection Crested Towers</v>
          </cell>
          <cell r="J864" t="str">
            <v>FRI:77573768/MM</v>
          </cell>
        </row>
        <row r="865">
          <cell r="H865" t="str">
            <v>FM.sp1</v>
          </cell>
          <cell r="I865" t="str">
            <v>MTN SERVICE Centre Collection Forest Mall</v>
          </cell>
          <cell r="J865" t="str">
            <v>FRI:77573775/MM</v>
          </cell>
        </row>
        <row r="866">
          <cell r="H866" t="str">
            <v>JNJ.sp1</v>
          </cell>
          <cell r="I866" t="str">
            <v>MTN SERVICE Centre Collection Jinja</v>
          </cell>
          <cell r="J866" t="str">
            <v>FRI:77573780/MM</v>
          </cell>
        </row>
        <row r="867">
          <cell r="H867" t="str">
            <v>KLA.sp1</v>
          </cell>
          <cell r="I867" t="str">
            <v>MTN SERVICE Centre Collection Kampala Rd</v>
          </cell>
          <cell r="J867" t="str">
            <v>FRI:77573783/MM</v>
          </cell>
        </row>
        <row r="868">
          <cell r="H868" t="str">
            <v>MBR.sp1</v>
          </cell>
          <cell r="I868" t="str">
            <v>MTN SERVICE Centre Collection Mbarara</v>
          </cell>
          <cell r="J868" t="str">
            <v>FRI:77573789/MM</v>
          </cell>
        </row>
        <row r="869">
          <cell r="H869" t="str">
            <v>FORT.sp1</v>
          </cell>
          <cell r="I869" t="str">
            <v>MTN SERVICE CENTRE FORT PORTAL</v>
          </cell>
          <cell r="J869">
            <v>0</v>
          </cell>
        </row>
        <row r="870">
          <cell r="H870" t="str">
            <v>GULU.sp1</v>
          </cell>
          <cell r="I870" t="str">
            <v>MTN SERVICE CENTRE GULU</v>
          </cell>
          <cell r="J870">
            <v>0</v>
          </cell>
        </row>
        <row r="871">
          <cell r="H871" t="str">
            <v>LUG.sp1</v>
          </cell>
          <cell r="I871" t="str">
            <v>MTN SERVICE Centre Lugogo</v>
          </cell>
          <cell r="J871" t="str">
            <v>FRI:77502146/MM</v>
          </cell>
        </row>
        <row r="872">
          <cell r="H872" t="str">
            <v>MBALE.sp1</v>
          </cell>
          <cell r="I872" t="str">
            <v>MTN SERVICE CENTRE MBALE</v>
          </cell>
          <cell r="J872">
            <v>0</v>
          </cell>
        </row>
        <row r="873">
          <cell r="H873" t="str">
            <v>MAC.sp1</v>
          </cell>
          <cell r="I873" t="str">
            <v>MTN SERVICE Centre Mobile Bus</v>
          </cell>
          <cell r="J873" t="str">
            <v>FRI:77507204/MM</v>
          </cell>
        </row>
        <row r="874">
          <cell r="H874" t="str">
            <v>VICMALL.sp1</v>
          </cell>
          <cell r="I874" t="str">
            <v>MTN SERVICE CENTRE VICTORIA MALL</v>
          </cell>
          <cell r="J874">
            <v>0</v>
          </cell>
        </row>
        <row r="875">
          <cell r="H875" t="str">
            <v>VILLMALL.sp1</v>
          </cell>
          <cell r="I875" t="str">
            <v>MTN SERVICE CENTRE VILLAGE MALL</v>
          </cell>
          <cell r="J875">
            <v>0</v>
          </cell>
        </row>
        <row r="876">
          <cell r="H876" t="str">
            <v>MTNStore.sp1</v>
          </cell>
          <cell r="I876" t="str">
            <v>MTN STOREIFS</v>
          </cell>
          <cell r="J876" t="str">
            <v>FRI:78563552/MM</v>
          </cell>
        </row>
        <row r="877">
          <cell r="H877" t="str">
            <v>GEBUJC.sp1</v>
          </cell>
          <cell r="I877" t="str">
            <v>MTN Uganda Cloud</v>
          </cell>
          <cell r="J877" t="str">
            <v>FRI:77303329/MM</v>
          </cell>
        </row>
        <row r="878">
          <cell r="H878" t="str">
            <v>TN02.sp1</v>
          </cell>
          <cell r="I878" t="str">
            <v>MTN UGANDA LTD TREASURY SECTION</v>
          </cell>
          <cell r="J878" t="str">
            <v>FRI:77573811/MM</v>
          </cell>
        </row>
        <row r="879">
          <cell r="H879" t="str">
            <v>REVENUES.sp1</v>
          </cell>
          <cell r="I879" t="str">
            <v>MTN Uganda Revenue Share Account</v>
          </cell>
          <cell r="J879" t="str">
            <v>FRI:77540953/MM</v>
          </cell>
        </row>
        <row r="880">
          <cell r="H880" t="str">
            <v>ZION.sp1</v>
          </cell>
          <cell r="I880" t="str">
            <v>MTZION PRIMARY AND NURSERY SCHOOLS</v>
          </cell>
          <cell r="J880" t="str">
            <v>FRI:77573751/MM</v>
          </cell>
        </row>
        <row r="881">
          <cell r="H881" t="str">
            <v>MUGABEN.sp1</v>
          </cell>
          <cell r="I881" t="str">
            <v>MUGABEN TELCOM LIMITED</v>
          </cell>
          <cell r="J881" t="str">
            <v>FRI:77528578/MM</v>
          </cell>
        </row>
        <row r="882">
          <cell r="H882" t="str">
            <v>MKG.sp1</v>
          </cell>
          <cell r="I882" t="str">
            <v>MUGENYI AND KATONGOLE GROUP OF SUPPLIERS LTD</v>
          </cell>
          <cell r="J882">
            <v>0</v>
          </cell>
        </row>
        <row r="883">
          <cell r="H883" t="str">
            <v>MUGISHA.sp1</v>
          </cell>
          <cell r="I883" t="str">
            <v>MUGISHA TO CITY HEROES COMPANY LTD</v>
          </cell>
          <cell r="J883">
            <v>0</v>
          </cell>
        </row>
        <row r="884">
          <cell r="H884" t="str">
            <v>U2439.sp1</v>
          </cell>
          <cell r="I884" t="str">
            <v>MUGITI HIGH SCHOOL</v>
          </cell>
          <cell r="J884" t="str">
            <v>FRI:77573564/MM</v>
          </cell>
        </row>
        <row r="885">
          <cell r="H885" t="str">
            <v>RMAMAJ.sp1</v>
          </cell>
          <cell r="I885" t="str">
            <v>MUGRWA RODGERS</v>
          </cell>
          <cell r="J885" t="str">
            <v>FRI:77540998/MM</v>
          </cell>
        </row>
        <row r="886">
          <cell r="H886" t="str">
            <v>U0861.sp1</v>
          </cell>
          <cell r="I886" t="str">
            <v>MUGWANYA SUMMIT COLLEGE</v>
          </cell>
          <cell r="J886" t="str">
            <v>FRI:77569591/MM</v>
          </cell>
        </row>
        <row r="887">
          <cell r="H887" t="str">
            <v>MMS.sp1</v>
          </cell>
          <cell r="I887" t="str">
            <v>MUKAMA MWESIGWA SACCO</v>
          </cell>
          <cell r="J887" t="str">
            <v>FRI:77522242/MM</v>
          </cell>
        </row>
        <row r="888">
          <cell r="H888" t="str">
            <v>M24680.sp1</v>
          </cell>
          <cell r="I888" t="str">
            <v>MUKASA NICKSON VENDOR</v>
          </cell>
          <cell r="J888" t="str">
            <v>FRI:77505814/MM</v>
          </cell>
        </row>
        <row r="889">
          <cell r="H889" t="str">
            <v>ALIM.sp1</v>
          </cell>
          <cell r="I889" t="str">
            <v>MUKIIBIALI</v>
          </cell>
          <cell r="J889" t="str">
            <v>FRI:77268393/MM</v>
          </cell>
        </row>
        <row r="890">
          <cell r="H890" t="str">
            <v>MUDISACC.sp1</v>
          </cell>
          <cell r="I890" t="str">
            <v>MUKONO DIOCESE SACCO</v>
          </cell>
          <cell r="J890" t="str">
            <v>FRI:77528378/MM</v>
          </cell>
        </row>
        <row r="891">
          <cell r="H891" t="str">
            <v>U0705.sp1</v>
          </cell>
          <cell r="I891" t="str">
            <v>Mukono Town Academy</v>
          </cell>
          <cell r="J891" t="str">
            <v>FRI:77568710/MM</v>
          </cell>
        </row>
        <row r="892">
          <cell r="H892" t="str">
            <v>U0854.sp1</v>
          </cell>
          <cell r="I892" t="str">
            <v>MULAMA SECONDARY SCHOOL</v>
          </cell>
          <cell r="J892" t="str">
            <v>FRI:77569395/MM</v>
          </cell>
        </row>
        <row r="893">
          <cell r="H893" t="str">
            <v>MULO.sp1</v>
          </cell>
          <cell r="I893" t="str">
            <v>MULOKI INVESTMENTS LTD</v>
          </cell>
          <cell r="J893">
            <v>0</v>
          </cell>
        </row>
        <row r="894">
          <cell r="H894" t="str">
            <v>MULTIPLE.sp2</v>
          </cell>
          <cell r="I894" t="str">
            <v>MULTIPLEX</v>
          </cell>
          <cell r="J894" t="str">
            <v>FRI:77264414/MM</v>
          </cell>
        </row>
        <row r="895">
          <cell r="H895" t="str">
            <v>MGS.sp1</v>
          </cell>
          <cell r="I895" t="str">
            <v>MULUNGI GENERAL SUPPLIERS U LIMITED</v>
          </cell>
          <cell r="J895">
            <v>0</v>
          </cell>
        </row>
        <row r="896">
          <cell r="H896" t="str">
            <v>ML6264.sp1</v>
          </cell>
          <cell r="I896" t="str">
            <v>MUMUZI LTD</v>
          </cell>
          <cell r="J896" t="str">
            <v>FRI:77520810/MM</v>
          </cell>
        </row>
        <row r="897">
          <cell r="H897" t="str">
            <v>WMUNA2.sp1</v>
          </cell>
          <cell r="I897" t="str">
            <v>MUNA FEEDS</v>
          </cell>
          <cell r="J897" t="str">
            <v>FRI:77573671/MM</v>
          </cell>
        </row>
        <row r="898">
          <cell r="H898" t="str">
            <v>U2371.sp1</v>
          </cell>
          <cell r="I898" t="str">
            <v>MUNTA ROYAL COLLEGE</v>
          </cell>
          <cell r="J898" t="str">
            <v>FRI:77573558/MM</v>
          </cell>
        </row>
        <row r="899">
          <cell r="H899" t="str">
            <v>G55556.sp1</v>
          </cell>
          <cell r="I899" t="str">
            <v>MUNUZI LTD</v>
          </cell>
          <cell r="J899" t="str">
            <v>FRI:77300705/MM</v>
          </cell>
        </row>
        <row r="900">
          <cell r="H900" t="str">
            <v>SHRINE.sp1</v>
          </cell>
          <cell r="I900" t="str">
            <v>MUNYONYO MARTYRS SHRINE</v>
          </cell>
          <cell r="J900" t="str">
            <v>FRI:77541057/MM</v>
          </cell>
        </row>
        <row r="901">
          <cell r="H901" t="str">
            <v>MUSAAWA.sp1</v>
          </cell>
          <cell r="I901" t="str">
            <v>MUSAAWA EMPIRE LTD</v>
          </cell>
          <cell r="J901" t="str">
            <v>FRI:77528929/MM</v>
          </cell>
        </row>
        <row r="902">
          <cell r="H902" t="str">
            <v>RB2.sp1</v>
          </cell>
          <cell r="I902" t="str">
            <v>MUSAAYI GWANGE ENT</v>
          </cell>
          <cell r="J902" t="str">
            <v>FRI:77540936/MM</v>
          </cell>
        </row>
        <row r="903">
          <cell r="H903" t="str">
            <v>RUMA7.sp1</v>
          </cell>
          <cell r="I903" t="str">
            <v>MUSISI UMARU FRUIT SELLER</v>
          </cell>
          <cell r="J903" t="str">
            <v>FRI:78563643/MM</v>
          </cell>
        </row>
        <row r="904">
          <cell r="H904" t="str">
            <v>MUSONI.sp1</v>
          </cell>
          <cell r="I904" t="str">
            <v>MUSONI UGANDA LIMITED</v>
          </cell>
          <cell r="J904" t="str">
            <v>FRI:77529114/MM</v>
          </cell>
        </row>
        <row r="905">
          <cell r="H905" t="str">
            <v>MUSTA.sp1</v>
          </cell>
          <cell r="I905" t="str">
            <v>MUSTA HOLDINGS LTD</v>
          </cell>
          <cell r="J905" t="str">
            <v>FRI:77529448/MM</v>
          </cell>
        </row>
        <row r="906">
          <cell r="H906" t="str">
            <v>MUST.sp1</v>
          </cell>
          <cell r="I906" t="str">
            <v>MUSTARDS LIMITED</v>
          </cell>
          <cell r="J906" t="str">
            <v>FRI:77529256/MM</v>
          </cell>
        </row>
        <row r="907">
          <cell r="H907" t="str">
            <v>MUTE.sp1</v>
          </cell>
          <cell r="I907" t="str">
            <v>MUTALE AND COMPANY LIMITED</v>
          </cell>
          <cell r="J907">
            <v>0</v>
          </cell>
        </row>
        <row r="908">
          <cell r="H908" t="str">
            <v>WNS44.sp1</v>
          </cell>
          <cell r="I908" t="str">
            <v>MUTEBI STORE</v>
          </cell>
          <cell r="J908" t="str">
            <v>FRI:78563582/MM</v>
          </cell>
        </row>
        <row r="909">
          <cell r="H909" t="str">
            <v>WMF55.sp1</v>
          </cell>
          <cell r="I909" t="str">
            <v>MUTEBI STORES</v>
          </cell>
          <cell r="J909" t="str">
            <v>FRI:78563581/MM</v>
          </cell>
        </row>
        <row r="910">
          <cell r="H910" t="str">
            <v>R55AA.sp1</v>
          </cell>
          <cell r="I910" t="str">
            <v>MUTUNDA GENERAL ENTERPRISES</v>
          </cell>
          <cell r="J910" t="str">
            <v>FRI:77540929/MM</v>
          </cell>
        </row>
        <row r="911">
          <cell r="H911" t="str">
            <v>MCF.sp1</v>
          </cell>
          <cell r="I911" t="str">
            <v>MUTUNDWE CHRISTIAN FELLOWSHIP</v>
          </cell>
          <cell r="J911" t="str">
            <v>FRI:77511487/MM</v>
          </cell>
        </row>
        <row r="912">
          <cell r="H912" t="str">
            <v>MUWA.sp1</v>
          </cell>
          <cell r="I912" t="str">
            <v>MUWANIKA ADVENTURES COMPANY LTD</v>
          </cell>
          <cell r="J912">
            <v>0</v>
          </cell>
        </row>
        <row r="913">
          <cell r="H913" t="str">
            <v>RMP72.sp1</v>
          </cell>
          <cell r="I913" t="str">
            <v>MUZUNGU PETIT</v>
          </cell>
          <cell r="J913" t="str">
            <v>FRI:77541003/MM</v>
          </cell>
        </row>
        <row r="914">
          <cell r="H914" t="str">
            <v>MWESA.sp1</v>
          </cell>
          <cell r="I914" t="str">
            <v>MWESA INVESTMENTS LIMITED</v>
          </cell>
          <cell r="J914">
            <v>0</v>
          </cell>
        </row>
        <row r="915">
          <cell r="H915" t="str">
            <v>RJULI.sp1</v>
          </cell>
          <cell r="I915" t="str">
            <v>MWESEZI JULIUS</v>
          </cell>
          <cell r="J915" t="str">
            <v>FRI:77540979/MM</v>
          </cell>
        </row>
        <row r="916">
          <cell r="H916" t="str">
            <v>NABIGIN.sp1</v>
          </cell>
          <cell r="I916" t="str">
            <v>NABIGINGO SACCO</v>
          </cell>
          <cell r="J916">
            <v>0</v>
          </cell>
        </row>
        <row r="917">
          <cell r="H917" t="str">
            <v>NBTH.sp1</v>
          </cell>
          <cell r="I917" t="str">
            <v>NABOTH INVESTMENTS U LTD</v>
          </cell>
          <cell r="J917">
            <v>0</v>
          </cell>
        </row>
        <row r="918">
          <cell r="H918" t="str">
            <v>NACOBA.sp1</v>
          </cell>
          <cell r="I918" t="str">
            <v>NACOBA SACCO</v>
          </cell>
          <cell r="J918">
            <v>0</v>
          </cell>
        </row>
        <row r="919">
          <cell r="H919" t="str">
            <v>NAA.sp1</v>
          </cell>
          <cell r="I919" t="str">
            <v>NADAGIIRA AGALI AWAMU SACCO LTD</v>
          </cell>
          <cell r="J919" t="str">
            <v>FRI:77529807/MM</v>
          </cell>
        </row>
        <row r="920">
          <cell r="H920" t="str">
            <v>NAFASI.sp1</v>
          </cell>
          <cell r="I920" t="str">
            <v>NAFASI MULTI PURPOSE COOPERATIVE SOCIETY</v>
          </cell>
          <cell r="J920" t="str">
            <v>FRI:77530155/MM</v>
          </cell>
        </row>
        <row r="921">
          <cell r="H921" t="str">
            <v>NAIV.sp1</v>
          </cell>
          <cell r="I921" t="str">
            <v>NAIVASHA U LTD</v>
          </cell>
          <cell r="J921">
            <v>0</v>
          </cell>
        </row>
        <row r="922">
          <cell r="H922" t="str">
            <v>NAJJASAC.sp1</v>
          </cell>
          <cell r="I922" t="str">
            <v>NAJJA COOPERATIVE SAVINGS AND CREDIT SOC</v>
          </cell>
          <cell r="J922" t="str">
            <v>FRI:77530308/MM</v>
          </cell>
        </row>
        <row r="923">
          <cell r="H923" t="str">
            <v>U1033.sp1</v>
          </cell>
          <cell r="I923" t="str">
            <v>NAJJA HIGH SCHOOL</v>
          </cell>
          <cell r="J923" t="str">
            <v>FRI:77570176/MM</v>
          </cell>
        </row>
        <row r="924">
          <cell r="H924" t="str">
            <v>NAK.sp1</v>
          </cell>
          <cell r="I924" t="str">
            <v>NAKA GENERAL TRADERS LTD</v>
          </cell>
          <cell r="J924">
            <v>0</v>
          </cell>
        </row>
        <row r="925">
          <cell r="H925" t="str">
            <v>NAKA.sp1</v>
          </cell>
          <cell r="I925" t="str">
            <v>NAKACWA INVESTMENTS LIMITED</v>
          </cell>
          <cell r="J925" t="str">
            <v>FRI:78563672/MM</v>
          </cell>
        </row>
        <row r="926">
          <cell r="H926" t="str">
            <v>NULU.sp1</v>
          </cell>
          <cell r="I926" t="str">
            <v>NAKALEMA NULU LAZIYA</v>
          </cell>
          <cell r="J926" t="str">
            <v>FRI:77534965/MM</v>
          </cell>
        </row>
        <row r="927">
          <cell r="H927" t="str">
            <v>RNULU.sp1</v>
          </cell>
          <cell r="I927" t="str">
            <v>NAKALEMA NULU LAZIYA</v>
          </cell>
          <cell r="J927" t="str">
            <v>FRI:77541010/MM</v>
          </cell>
        </row>
        <row r="928">
          <cell r="H928" t="str">
            <v>RKHB66.sp1</v>
          </cell>
          <cell r="I928" t="str">
            <v>NAKASERO BOYS</v>
          </cell>
          <cell r="J928" t="str">
            <v>FRI:77540984/MM</v>
          </cell>
        </row>
        <row r="929">
          <cell r="H929" t="str">
            <v>NHL.sp1</v>
          </cell>
          <cell r="I929" t="str">
            <v>NAKASERO HOSPITAL</v>
          </cell>
          <cell r="J929" t="str">
            <v>FRI:77531876/MM</v>
          </cell>
        </row>
        <row r="930">
          <cell r="H930" t="str">
            <v>RHASI.sp1</v>
          </cell>
          <cell r="I930" t="str">
            <v>NAKAZI HASIFAH</v>
          </cell>
          <cell r="J930" t="str">
            <v>FRI:77540961/MM</v>
          </cell>
        </row>
        <row r="931">
          <cell r="H931" t="str">
            <v>RMWAJ.sp1</v>
          </cell>
          <cell r="I931" t="str">
            <v>NAKIGANDA MWAJUMBA</v>
          </cell>
          <cell r="J931" t="str">
            <v>FRI:77541004/MM</v>
          </cell>
        </row>
        <row r="932">
          <cell r="H932" t="str">
            <v>NAKUWA.sp1</v>
          </cell>
          <cell r="I932" t="str">
            <v>NAKUWA AGRICULTURAL FIRM LTD</v>
          </cell>
          <cell r="J932" t="str">
            <v>FRI:77530464/MM</v>
          </cell>
        </row>
        <row r="933">
          <cell r="H933" t="str">
            <v>WKM335.sp1</v>
          </cell>
          <cell r="I933" t="str">
            <v>nalongo store</v>
          </cell>
          <cell r="J933" t="str">
            <v>FRI:77573663/MM</v>
          </cell>
        </row>
        <row r="934">
          <cell r="H934" t="str">
            <v>itha1.sp1</v>
          </cell>
          <cell r="I934" t="str">
            <v>NALUMANSI JACKLINE</v>
          </cell>
          <cell r="J934" t="str">
            <v>FRI:77380329/MM</v>
          </cell>
        </row>
        <row r="935">
          <cell r="H935" t="str">
            <v>NPS94.sp1</v>
          </cell>
          <cell r="I935" t="str">
            <v>Namagunga Primary Boarding School</v>
          </cell>
          <cell r="J935" t="str">
            <v>FRI:77534274/MM</v>
          </cell>
        </row>
        <row r="936">
          <cell r="H936" t="str">
            <v>RCHRI.sp1</v>
          </cell>
          <cell r="I936" t="str">
            <v>NAMATOVU CHRISTINE</v>
          </cell>
          <cell r="J936" t="str">
            <v>FRI:77540944/MM</v>
          </cell>
        </row>
        <row r="937">
          <cell r="H937" t="str">
            <v>MGET.sp1</v>
          </cell>
          <cell r="I937" t="str">
            <v>NAMAYANJA G N MATOKE RETAILER</v>
          </cell>
          <cell r="J937" t="str">
            <v>FRI:77514602/MM</v>
          </cell>
        </row>
        <row r="938">
          <cell r="H938" t="str">
            <v>U0064.sp1</v>
          </cell>
          <cell r="I938" t="str">
            <v>NAMILYANGO COLLEGE</v>
          </cell>
          <cell r="J938" t="str">
            <v>FRI:77560718/MM</v>
          </cell>
        </row>
        <row r="939">
          <cell r="H939" t="str">
            <v>NGOPM.sp1</v>
          </cell>
          <cell r="I939" t="str">
            <v>NAMILYANGO COLLEGE PM</v>
          </cell>
          <cell r="J939" t="str">
            <v>FRI:77531689/MM</v>
          </cell>
        </row>
        <row r="940">
          <cell r="H940" t="str">
            <v>KYOTO1.sp1</v>
          </cell>
          <cell r="I940" t="str">
            <v>NAMUGONGO KYOTO</v>
          </cell>
          <cell r="J940" t="str">
            <v>FRI:77473197/MM</v>
          </cell>
        </row>
        <row r="941">
          <cell r="H941" t="str">
            <v>KYOTO2.sp1</v>
          </cell>
          <cell r="I941" t="str">
            <v>NAMUGONGO KYOTO</v>
          </cell>
          <cell r="J941" t="str">
            <v>FRI:77474495/MM</v>
          </cell>
        </row>
        <row r="942">
          <cell r="H942" t="str">
            <v>NAMUJJU.sp1</v>
          </cell>
          <cell r="I942" t="str">
            <v>Namujju and Sons</v>
          </cell>
          <cell r="J942" t="str">
            <v>FRI:77530860/MM</v>
          </cell>
        </row>
        <row r="943">
          <cell r="H943" t="str">
            <v>R522.sp1</v>
          </cell>
          <cell r="I943" t="str">
            <v>NAMWANJE AND BROTHERS HARDWARE</v>
          </cell>
          <cell r="J943" t="str">
            <v>FRI:77540927/MM</v>
          </cell>
        </row>
        <row r="944">
          <cell r="H944" t="str">
            <v>U2398.sp1</v>
          </cell>
          <cell r="I944" t="str">
            <v>NANSANA EDUCATIION CENTRE</v>
          </cell>
          <cell r="J944" t="str">
            <v>FRI:77573562/MM</v>
          </cell>
        </row>
        <row r="945">
          <cell r="H945" t="str">
            <v>R203A.sp1</v>
          </cell>
          <cell r="I945" t="str">
            <v>NANSEERA ALLEN BANANA SELLER FOODS</v>
          </cell>
          <cell r="J945" t="str">
            <v>FRI:78563613/MM</v>
          </cell>
        </row>
        <row r="946">
          <cell r="H946" t="str">
            <v>R345.sp1</v>
          </cell>
          <cell r="I946" t="str">
            <v>NANSUBUGA SAIDAH MARKET STORE</v>
          </cell>
          <cell r="J946" t="str">
            <v>FRI:77540922/MM</v>
          </cell>
        </row>
        <row r="947">
          <cell r="H947" t="str">
            <v>R069.sp1</v>
          </cell>
          <cell r="I947" t="str">
            <v>NAOME NAMARA</v>
          </cell>
          <cell r="J947" t="str">
            <v>FRI:77540905/MM</v>
          </cell>
        </row>
        <row r="948">
          <cell r="H948" t="str">
            <v>NASECO.sp1</v>
          </cell>
          <cell r="I948" t="str">
            <v>NASECO 1996 LTD</v>
          </cell>
          <cell r="J948" t="str">
            <v>FRI:77531010/MM</v>
          </cell>
        </row>
        <row r="949">
          <cell r="H949" t="str">
            <v>NIC.sp1</v>
          </cell>
          <cell r="I949" t="str">
            <v>NATIONAL INSURANCE CORPORATION</v>
          </cell>
          <cell r="J949" t="str">
            <v>FRI:77573791/MM</v>
          </cell>
        </row>
        <row r="950">
          <cell r="H950" t="str">
            <v>NATI.Sp1</v>
          </cell>
          <cell r="I950" t="str">
            <v>NATNAM UGANDA LTD</v>
          </cell>
          <cell r="J950">
            <v>0</v>
          </cell>
        </row>
        <row r="951">
          <cell r="H951" t="str">
            <v>RNAY.sp1</v>
          </cell>
          <cell r="I951" t="str">
            <v>NAYIGA BRENDA KASOZI</v>
          </cell>
          <cell r="J951" t="str">
            <v>FRI:77541007/MM</v>
          </cell>
        </row>
        <row r="952">
          <cell r="H952" t="str">
            <v>Nazigo.sp1</v>
          </cell>
          <cell r="I952" t="str">
            <v>Nazigo Sacco</v>
          </cell>
          <cell r="J952" t="str">
            <v>FRI:78563570/MM</v>
          </cell>
        </row>
        <row r="953">
          <cell r="H953" t="str">
            <v>NDAGIRE.sp1</v>
          </cell>
          <cell r="I953" t="str">
            <v>NDAGIRE BLESSED CO LTD</v>
          </cell>
          <cell r="J953">
            <v>0</v>
          </cell>
        </row>
        <row r="954">
          <cell r="H954" t="str">
            <v>NDEJJEHI.sp1</v>
          </cell>
          <cell r="I954" t="str">
            <v>NDEJJE HIGH SCHOOL</v>
          </cell>
          <cell r="J954" t="str">
            <v>FRI:77531343/MM</v>
          </cell>
        </row>
        <row r="955">
          <cell r="H955" t="str">
            <v>NOSA.sp1</v>
          </cell>
          <cell r="I955" t="str">
            <v>NDEJJE OLD STUDENTS ASSOC</v>
          </cell>
          <cell r="J955" t="str">
            <v>FRI:77534127/MM</v>
          </cell>
        </row>
        <row r="956">
          <cell r="H956" t="str">
            <v>WSE766.sp1</v>
          </cell>
          <cell r="I956" t="str">
            <v>NDEJJE STORE</v>
          </cell>
          <cell r="J956" t="str">
            <v>FRI:77573681/MM</v>
          </cell>
        </row>
        <row r="957">
          <cell r="H957" t="str">
            <v>NUMSA.sp1</v>
          </cell>
          <cell r="I957" t="str">
            <v>NDEJJE UNIVERSITY MOSLEM STUDENTS ASSOC</v>
          </cell>
          <cell r="J957" t="str">
            <v>FRI:77535165/MM</v>
          </cell>
        </row>
        <row r="958">
          <cell r="H958" t="str">
            <v>NDL.sp1</v>
          </cell>
          <cell r="I958" t="str">
            <v>NDORA LIMITED</v>
          </cell>
          <cell r="J958">
            <v>0</v>
          </cell>
        </row>
        <row r="959">
          <cell r="H959" t="str">
            <v>NDUNGA.sp1</v>
          </cell>
          <cell r="I959" t="str">
            <v>NDUNGA INVESTMENTS LIMITED</v>
          </cell>
          <cell r="J959">
            <v>0</v>
          </cell>
        </row>
        <row r="960">
          <cell r="H960" t="str">
            <v>NEKI.Sp1</v>
          </cell>
          <cell r="I960" t="str">
            <v>NEKINA GENERAL MERCHANDISE LTD</v>
          </cell>
          <cell r="J960">
            <v>0</v>
          </cell>
        </row>
        <row r="961">
          <cell r="H961" t="str">
            <v>99999B.sp1</v>
          </cell>
          <cell r="I961" t="str">
            <v>NEW BUKANGA FARM SUPPLY</v>
          </cell>
          <cell r="J961" t="str">
            <v>FRI:77268379/MM</v>
          </cell>
        </row>
        <row r="962">
          <cell r="H962" t="str">
            <v>TL84.sp1</v>
          </cell>
          <cell r="I962" t="str">
            <v>NEW BUKOMERO FARMERS SHOP</v>
          </cell>
          <cell r="J962" t="str">
            <v>FRI:77543405/MM</v>
          </cell>
        </row>
        <row r="963">
          <cell r="H963" t="str">
            <v>NEWCITY.sp1</v>
          </cell>
          <cell r="I963" t="str">
            <v>NEW CITY SUPERMARKET UGANDA LTD</v>
          </cell>
          <cell r="J963">
            <v>0</v>
          </cell>
        </row>
        <row r="964">
          <cell r="H964" t="str">
            <v>WBS1.sp1</v>
          </cell>
          <cell r="I964" t="str">
            <v>NEW KISUGU ENTERPRENUER LTD</v>
          </cell>
          <cell r="J964" t="str">
            <v>FRI:77573640/MM</v>
          </cell>
        </row>
        <row r="965">
          <cell r="H965" t="str">
            <v>RBJ049.sp1</v>
          </cell>
          <cell r="I965" t="str">
            <v>NEW MWENGE AGENCIES</v>
          </cell>
          <cell r="J965" t="str">
            <v>FRI:78563590/MM</v>
          </cell>
        </row>
        <row r="966">
          <cell r="H966" t="str">
            <v>SK8899.sp1</v>
          </cell>
          <cell r="I966" t="str">
            <v>NEW SK FARM SUPPLIES</v>
          </cell>
          <cell r="J966" t="str">
            <v>FRI:77541062/MM</v>
          </cell>
        </row>
        <row r="967">
          <cell r="H967" t="str">
            <v>NV3.sp1</v>
          </cell>
          <cell r="I967" t="str">
            <v>New Vision Main</v>
          </cell>
          <cell r="J967" t="str">
            <v>FRI:77535474/MM</v>
          </cell>
        </row>
        <row r="968">
          <cell r="H968" t="str">
            <v>WNG74.sp1</v>
          </cell>
          <cell r="I968" t="str">
            <v>NGAI STATIONERS LTD</v>
          </cell>
          <cell r="J968" t="str">
            <v>FRI:77573673/MM</v>
          </cell>
        </row>
        <row r="969">
          <cell r="H969" t="str">
            <v>NGOGWE.sp1</v>
          </cell>
          <cell r="I969" t="str">
            <v>NGOGWE DEVELOPMENT SACCO</v>
          </cell>
          <cell r="J969" t="str">
            <v>FRI:77531490/MM</v>
          </cell>
        </row>
        <row r="970">
          <cell r="H970" t="str">
            <v>NICE1.sp1</v>
          </cell>
          <cell r="I970" t="str">
            <v>NICE HOUSE OF PLASTICS LIMITED</v>
          </cell>
          <cell r="J970" t="str">
            <v>FRI:77532049/MM</v>
          </cell>
        </row>
        <row r="971">
          <cell r="H971" t="str">
            <v>NICE2.sp1</v>
          </cell>
          <cell r="I971" t="str">
            <v>NICE HOUSE OF PLASTICS LIMITED</v>
          </cell>
          <cell r="J971" t="str">
            <v>FRI:77532252/MM</v>
          </cell>
        </row>
        <row r="972">
          <cell r="H972" t="str">
            <v>NICE3.sp1</v>
          </cell>
          <cell r="I972" t="str">
            <v>NICE HOUSE OF PLASTICS LIMITED</v>
          </cell>
          <cell r="J972" t="str">
            <v>FRI:77532455/MM</v>
          </cell>
        </row>
        <row r="973">
          <cell r="H973" t="str">
            <v>NICE4.sp1</v>
          </cell>
          <cell r="I973" t="str">
            <v>NICE HOUSE OF PLASTICS LIMITED</v>
          </cell>
          <cell r="J973" t="str">
            <v>FRI:77532648/MM</v>
          </cell>
        </row>
        <row r="974">
          <cell r="H974" t="str">
            <v>F1122.sp1</v>
          </cell>
          <cell r="I974" t="str">
            <v>NIGHTINGALE GENERAL MERCHANISE</v>
          </cell>
          <cell r="J974" t="str">
            <v>FRI:77268546/MM</v>
          </cell>
        </row>
        <row r="975">
          <cell r="H975" t="str">
            <v>Nigiina1.sp1</v>
          </cell>
          <cell r="I975" t="str">
            <v>Nigiina</v>
          </cell>
          <cell r="J975" t="str">
            <v>FRI:77532861/MM</v>
          </cell>
        </row>
        <row r="976">
          <cell r="H976" t="str">
            <v>Nigiina2.sp1</v>
          </cell>
          <cell r="I976" t="str">
            <v>nigiina</v>
          </cell>
          <cell r="J976" t="str">
            <v>FRI:77533010/MM</v>
          </cell>
        </row>
        <row r="977">
          <cell r="H977" t="str">
            <v>Nigina1.sp1</v>
          </cell>
          <cell r="I977" t="str">
            <v>nigina</v>
          </cell>
          <cell r="J977" t="str">
            <v>FRI:77533155/MM</v>
          </cell>
        </row>
        <row r="978">
          <cell r="H978" t="str">
            <v>Nigina2.sp1</v>
          </cell>
          <cell r="I978" t="str">
            <v>Nigina</v>
          </cell>
          <cell r="J978" t="str">
            <v>FRI:77533307/MM</v>
          </cell>
        </row>
        <row r="979">
          <cell r="H979" t="str">
            <v>NILEH.sp1</v>
          </cell>
          <cell r="I979" t="str">
            <v>NILE HERON HOLDINGS LTD</v>
          </cell>
          <cell r="J979">
            <v>0</v>
          </cell>
        </row>
        <row r="980">
          <cell r="H980" t="str">
            <v>U1365.sp1</v>
          </cell>
          <cell r="I980" t="str">
            <v>NILE HIGH SCHOOL MUKONO LTD</v>
          </cell>
          <cell r="J980" t="str">
            <v>FRI:77571542/MM</v>
          </cell>
        </row>
        <row r="981">
          <cell r="H981" t="str">
            <v>NILESACC.sp1</v>
          </cell>
          <cell r="I981" t="str">
            <v>NILE SACCO</v>
          </cell>
          <cell r="J981" t="str">
            <v>FRI:77533451/MM</v>
          </cell>
        </row>
        <row r="982">
          <cell r="H982" t="str">
            <v>R9999.sp1</v>
          </cell>
          <cell r="I982" t="str">
            <v>NIMUSA SPARE PARTS</v>
          </cell>
          <cell r="J982" t="str">
            <v>FRI:78563605/MM</v>
          </cell>
        </row>
        <row r="983">
          <cell r="H983" t="str">
            <v>NIS.sp1</v>
          </cell>
          <cell r="I983" t="str">
            <v>NIS BINT AL HAJJI SMART U LTD</v>
          </cell>
          <cell r="J983" t="str">
            <v>FRI:78563674/MM</v>
          </cell>
        </row>
        <row r="984">
          <cell r="H984" t="str">
            <v>NKOLA.sp1</v>
          </cell>
          <cell r="I984" t="str">
            <v>Nkola Limited</v>
          </cell>
          <cell r="J984" t="str">
            <v>FRI:77533640/MM</v>
          </cell>
        </row>
        <row r="985">
          <cell r="H985" t="str">
            <v>NKOLALTD.sp1</v>
          </cell>
          <cell r="I985" t="str">
            <v>NKOLA LIMITED</v>
          </cell>
          <cell r="J985" t="str">
            <v>FRI:77533813/MM</v>
          </cell>
        </row>
        <row r="986">
          <cell r="H986" t="str">
            <v>U0211.sp1</v>
          </cell>
          <cell r="I986" t="str">
            <v>nkuutu MEM Secondar school</v>
          </cell>
          <cell r="J986" t="str">
            <v>FRI:77566424/MM</v>
          </cell>
        </row>
        <row r="987">
          <cell r="H987" t="str">
            <v>NOA.sp1</v>
          </cell>
          <cell r="I987" t="str">
            <v>Noa Uganda Limited</v>
          </cell>
          <cell r="J987" t="str">
            <v>FRI:77533987/MM</v>
          </cell>
        </row>
        <row r="988">
          <cell r="H988" t="str">
            <v>U0803.sp1</v>
          </cell>
          <cell r="I988" t="str">
            <v>NOAHS ARK SENIOR SEC SCH</v>
          </cell>
          <cell r="J988" t="str">
            <v>FRI:77568899/MM</v>
          </cell>
        </row>
        <row r="989">
          <cell r="H989" t="str">
            <v>NORVIK.sp1</v>
          </cell>
          <cell r="I989" t="str">
            <v>NORVIK ENTERPRISES LTD</v>
          </cell>
          <cell r="J989">
            <v>0</v>
          </cell>
        </row>
        <row r="990">
          <cell r="H990" t="str">
            <v>NOSMAS.sp1</v>
          </cell>
          <cell r="I990" t="str">
            <v>NOSMAS LIMITED</v>
          </cell>
          <cell r="J990" t="str">
            <v>FRI:78563671/MM</v>
          </cell>
        </row>
        <row r="991">
          <cell r="H991" t="str">
            <v>NDA.sp1</v>
          </cell>
          <cell r="I991" t="str">
            <v>NOTRE DAME ACADEMY</v>
          </cell>
          <cell r="J991" t="str">
            <v>FRI:77531153/MM</v>
          </cell>
        </row>
        <row r="992">
          <cell r="H992" t="str">
            <v>U1982.sp1</v>
          </cell>
          <cell r="I992" t="str">
            <v>NOTRE DAME ACADEMY</v>
          </cell>
          <cell r="J992" t="str">
            <v>FRI:77572970/MM</v>
          </cell>
        </row>
        <row r="993">
          <cell r="H993" t="str">
            <v>U03166.sp1</v>
          </cell>
          <cell r="I993" t="str">
            <v>NPBLE CARE PRIMARY SCHOOL</v>
          </cell>
          <cell r="J993" t="str">
            <v>FRI:77567532/MM</v>
          </cell>
        </row>
        <row r="994">
          <cell r="H994" t="str">
            <v>U3057.sp1</v>
          </cell>
          <cell r="I994" t="str">
            <v>nsamo mixed primary school</v>
          </cell>
          <cell r="J994" t="str">
            <v>FRI:77573574/MM</v>
          </cell>
        </row>
        <row r="995">
          <cell r="H995" t="str">
            <v>EJ17.sp1</v>
          </cell>
          <cell r="I995" t="str">
            <v>NSIGA JUNIOR</v>
          </cell>
          <cell r="J995" t="str">
            <v>FRI:77268519/MM</v>
          </cell>
        </row>
        <row r="996">
          <cell r="H996" t="str">
            <v>NSUBU.sp1</v>
          </cell>
          <cell r="I996" t="str">
            <v>NSUBU (U) LTD</v>
          </cell>
          <cell r="J996">
            <v>0</v>
          </cell>
        </row>
        <row r="997">
          <cell r="H997" t="str">
            <v>NTARE.sp1</v>
          </cell>
          <cell r="I997" t="str">
            <v>NTARE PHARMACEUTICALS LIMITED</v>
          </cell>
          <cell r="J997" t="str">
            <v>FRI:77534670/MM</v>
          </cell>
        </row>
        <row r="998">
          <cell r="H998" t="str">
            <v>EASYPAY.sp1</v>
          </cell>
          <cell r="I998" t="str">
            <v>NTELWORLD CO LIMITED EASYPAY</v>
          </cell>
          <cell r="J998" t="str">
            <v>FRI:77268509/MM</v>
          </cell>
        </row>
        <row r="999">
          <cell r="H999" t="str">
            <v>U1417.sp1</v>
          </cell>
          <cell r="I999" t="str">
            <v>NTUNGAMO HIGH SCHOOL</v>
          </cell>
          <cell r="J999" t="str">
            <v>FRI:77571677/MM</v>
          </cell>
        </row>
        <row r="1000">
          <cell r="H1000" t="str">
            <v>WG99.sp1</v>
          </cell>
          <cell r="I1000" t="str">
            <v>NTWATWA GEORGE</v>
          </cell>
          <cell r="J1000" t="str">
            <v>FRI:77573650/MM</v>
          </cell>
        </row>
        <row r="1001">
          <cell r="H1001" t="str">
            <v>NWSC.sp2</v>
          </cell>
          <cell r="I1001" t="str">
            <v>NWSC</v>
          </cell>
          <cell r="J1001" t="str">
            <v>FRI:77535574/MM</v>
          </cell>
        </row>
        <row r="1002">
          <cell r="H1002" t="str">
            <v>NYADOI.sp1</v>
          </cell>
          <cell r="I1002" t="str">
            <v>NYADOYI IMPEX</v>
          </cell>
          <cell r="J1002" t="str">
            <v>FRI:77535678/MM</v>
          </cell>
        </row>
        <row r="1003">
          <cell r="H1003" t="str">
            <v>U1323.sp1</v>
          </cell>
          <cell r="I1003" t="str">
            <v>Nyakigumba Parents School</v>
          </cell>
          <cell r="J1003" t="str">
            <v>FRI:77571319/MM</v>
          </cell>
        </row>
        <row r="1004">
          <cell r="H1004" t="str">
            <v>NYAKOI.sp1</v>
          </cell>
          <cell r="I1004" t="str">
            <v>NYAKOI POWER SOLUTIONS U LTD</v>
          </cell>
          <cell r="J1004" t="str">
            <v>FRI:78563668/MM</v>
          </cell>
        </row>
        <row r="1005">
          <cell r="H1005" t="str">
            <v>NYAKYERA.sp1</v>
          </cell>
          <cell r="I1005" t="str">
            <v>NYAKYERA FARMERS SACCO</v>
          </cell>
          <cell r="J1005" t="str">
            <v>FRI:77535778/MM</v>
          </cell>
        </row>
        <row r="1006">
          <cell r="H1006" t="str">
            <v>U0503.sp1</v>
          </cell>
          <cell r="I1006" t="str">
            <v>Nyamitanga secondary school</v>
          </cell>
          <cell r="J1006" t="str">
            <v>FRI:77568419/MM</v>
          </cell>
        </row>
        <row r="1007">
          <cell r="H1007" t="str">
            <v>NYUNJA.sp1</v>
          </cell>
          <cell r="I1007" t="str">
            <v>NYUNJA INVESTMENTS LIMITED</v>
          </cell>
          <cell r="J1007">
            <v>0</v>
          </cell>
        </row>
        <row r="1008">
          <cell r="H1008" t="str">
            <v>MATS.sp1</v>
          </cell>
          <cell r="I1008" t="str">
            <v>NZAMBE AYEBI TRADING STORE</v>
          </cell>
          <cell r="J1008">
            <v>0</v>
          </cell>
        </row>
        <row r="1009">
          <cell r="H1009" t="str">
            <v>OWA.sp1</v>
          </cell>
          <cell r="I1009" t="str">
            <v>O WADUNDE CONSULTANT U LTD</v>
          </cell>
          <cell r="J1009">
            <v>0</v>
          </cell>
        </row>
        <row r="1010">
          <cell r="H1010" t="str">
            <v>E5555.sp1</v>
          </cell>
          <cell r="I1010" t="str">
            <v>OASIS ELECTRONICS LTD</v>
          </cell>
          <cell r="J1010" t="str">
            <v>FRI:77268507/MM</v>
          </cell>
        </row>
        <row r="1011">
          <cell r="H1011" t="str">
            <v>OK2EVEN.sp1</v>
          </cell>
          <cell r="I1011" t="str">
            <v>OK EVENTS</v>
          </cell>
          <cell r="J1011" t="str">
            <v>FRI:77537946/MM</v>
          </cell>
        </row>
        <row r="1012">
          <cell r="H1012" t="str">
            <v>OMONA.sp1</v>
          </cell>
          <cell r="I1012" t="str">
            <v>OKWONGA OMONA WILLIAM TRADERS LIMITED</v>
          </cell>
          <cell r="J1012" t="str">
            <v>FRI:77538042/MM</v>
          </cell>
        </row>
        <row r="1013">
          <cell r="H1013" t="str">
            <v>OLINET.sp1</v>
          </cell>
          <cell r="I1013" t="str">
            <v>OLINET INVESTMENTS LIMITED</v>
          </cell>
          <cell r="J1013">
            <v>0</v>
          </cell>
        </row>
        <row r="1014">
          <cell r="H1014" t="str">
            <v>OMEGA.sp1</v>
          </cell>
          <cell r="I1014" t="str">
            <v>OMEGA INTERNATIONAL MINISTRIES</v>
          </cell>
          <cell r="J1014" t="str">
            <v>FRI:78563599/MM</v>
          </cell>
        </row>
        <row r="1015">
          <cell r="H1015" t="str">
            <v>OIL.sp1</v>
          </cell>
          <cell r="I1015" t="str">
            <v>OMUSASIRA INVESTMENTS LIMITED</v>
          </cell>
          <cell r="J1015">
            <v>0</v>
          </cell>
        </row>
        <row r="1016">
          <cell r="H1016" t="str">
            <v>OCCL.sp1</v>
          </cell>
          <cell r="I1016" t="str">
            <v>ON COURSE CONSULTANCY LIMITED</v>
          </cell>
          <cell r="J1016" t="str">
            <v>FRI:77537848/MM</v>
          </cell>
        </row>
        <row r="1017">
          <cell r="H1017" t="str">
            <v>ONPOINT.sp1</v>
          </cell>
          <cell r="I1017" t="str">
            <v>ON POINT CONCEPTS LTD</v>
          </cell>
          <cell r="J1017" t="str">
            <v>FRI:77538234/MM</v>
          </cell>
        </row>
        <row r="1018">
          <cell r="H1018" t="str">
            <v>BANO.sp1</v>
          </cell>
          <cell r="I1018" t="str">
            <v>ONABA ROBERT AND SONS</v>
          </cell>
          <cell r="J1018">
            <v>0</v>
          </cell>
        </row>
        <row r="1019">
          <cell r="H1019" t="str">
            <v>One21.sp1</v>
          </cell>
          <cell r="I1019" t="str">
            <v>ONE TO ONE UGANDA LIMITED</v>
          </cell>
          <cell r="J1019" t="str">
            <v>FRI:77538137/MM</v>
          </cell>
        </row>
        <row r="1020">
          <cell r="H1020" t="str">
            <v>ONELAMP.sp1</v>
          </cell>
          <cell r="I1020" t="str">
            <v>ONELAMP UGANDA LIMITED</v>
          </cell>
          <cell r="J1020">
            <v>0</v>
          </cell>
        </row>
        <row r="1021">
          <cell r="H1021" t="str">
            <v>Online.sp1</v>
          </cell>
          <cell r="I1021" t="str">
            <v>ONLINE TEST AIRTIME LTD</v>
          </cell>
          <cell r="J1021" t="str">
            <v>FRI:78563561/MM</v>
          </cell>
        </row>
        <row r="1022">
          <cell r="H1022" t="str">
            <v>OGEL.sp1</v>
          </cell>
          <cell r="I1022" t="str">
            <v>ONYANGO GENERAL ENTERPRISES LIMITED</v>
          </cell>
          <cell r="J1022">
            <v>0</v>
          </cell>
        </row>
        <row r="1023">
          <cell r="H1023" t="str">
            <v>OBCITY.sp1</v>
          </cell>
          <cell r="I1023" t="str">
            <v>OPPORTUNITY BANK CITY</v>
          </cell>
          <cell r="J1023" t="str">
            <v>FRI:77535879/MM</v>
          </cell>
        </row>
        <row r="1024">
          <cell r="H1024" t="str">
            <v>OBGAYAZA.sp1</v>
          </cell>
          <cell r="I1024" t="str">
            <v>OPPORTUNITY BANK GAYAZA</v>
          </cell>
          <cell r="J1024" t="str">
            <v>FRI:77535973/MM</v>
          </cell>
        </row>
        <row r="1025">
          <cell r="H1025" t="str">
            <v>OBIGANGA.sp1</v>
          </cell>
          <cell r="I1025" t="str">
            <v>OPPORTUNITY BANK IGANGA</v>
          </cell>
          <cell r="J1025" t="str">
            <v>FRI:77536171/MM</v>
          </cell>
        </row>
        <row r="1026">
          <cell r="H1026" t="str">
            <v>OBJINJA.sp1</v>
          </cell>
          <cell r="I1026" t="str">
            <v>OPPORTUNITY BANK JINJA</v>
          </cell>
          <cell r="J1026" t="str">
            <v>FRI:77536272/MM</v>
          </cell>
        </row>
        <row r="1027">
          <cell r="H1027" t="str">
            <v>OBKALAGI.sp1</v>
          </cell>
          <cell r="I1027" t="str">
            <v>OPPORTUNITY BANK KALAGI</v>
          </cell>
          <cell r="J1027" t="str">
            <v>FRI:77536372/MM</v>
          </cell>
        </row>
        <row r="1028">
          <cell r="H1028" t="str">
            <v>OBKAWEMP.sp1</v>
          </cell>
          <cell r="I1028" t="str">
            <v>OPPORTUNITY BANK KAWEMPE</v>
          </cell>
          <cell r="J1028" t="str">
            <v>FRI:77536469/MM</v>
          </cell>
        </row>
        <row r="1029">
          <cell r="H1029" t="str">
            <v>OBKIRA.sp1</v>
          </cell>
          <cell r="I1029" t="str">
            <v>OPPORTUNITY BANK KIRA</v>
          </cell>
          <cell r="J1029" t="str">
            <v>FRI:77536571/MM</v>
          </cell>
        </row>
        <row r="1030">
          <cell r="H1030" t="str">
            <v>OBKYENJO.sp1</v>
          </cell>
          <cell r="I1030" t="str">
            <v>OPPORTUNITY BANK KYENJOJO</v>
          </cell>
          <cell r="J1030" t="str">
            <v>FRI:77536662/MM</v>
          </cell>
        </row>
        <row r="1031">
          <cell r="H1031" t="str">
            <v>OBMASAKA.sp1</v>
          </cell>
          <cell r="I1031" t="str">
            <v>OPPORTUNITY BANK MASAKA</v>
          </cell>
          <cell r="J1031" t="str">
            <v>FRI:77536759/MM</v>
          </cell>
        </row>
        <row r="1032">
          <cell r="H1032" t="str">
            <v>OBMAYUGE.sp1</v>
          </cell>
          <cell r="I1032" t="str">
            <v>OPPORTUNITY BANK MAYUGE</v>
          </cell>
          <cell r="J1032" t="str">
            <v>FRI:77536856/MM</v>
          </cell>
        </row>
        <row r="1033">
          <cell r="H1033" t="str">
            <v>OBMBALE.sp1</v>
          </cell>
          <cell r="I1033" t="str">
            <v>OPPORTUNITY BANK MBALE</v>
          </cell>
          <cell r="J1033" t="str">
            <v>FRI:77536959/MM</v>
          </cell>
        </row>
        <row r="1034">
          <cell r="H1034" t="str">
            <v>OBMBARAR.sp1</v>
          </cell>
          <cell r="I1034" t="str">
            <v>OPPORTUNITY BANK MBARARA</v>
          </cell>
          <cell r="J1034" t="str">
            <v>FRI:77537063/MM</v>
          </cell>
        </row>
        <row r="1035">
          <cell r="H1035" t="str">
            <v>OBMUBEND.sp1</v>
          </cell>
          <cell r="I1035" t="str">
            <v>OPPORTUNITY BANK MUBENDE</v>
          </cell>
          <cell r="J1035" t="str">
            <v>FRI:77537161/MM</v>
          </cell>
        </row>
        <row r="1036">
          <cell r="H1036" t="str">
            <v>OBNATEET.sp1</v>
          </cell>
          <cell r="I1036" t="str">
            <v>OPPORTUNITY BANK NATEETE</v>
          </cell>
          <cell r="J1036" t="str">
            <v>FRI:77537451/MM</v>
          </cell>
        </row>
        <row r="1037">
          <cell r="H1037" t="str">
            <v>OBOWINO.sp1</v>
          </cell>
          <cell r="I1037" t="str">
            <v>OPPORTUNITY BANK OWINO</v>
          </cell>
          <cell r="J1037" t="str">
            <v>FRI:77537547/MM</v>
          </cell>
        </row>
        <row r="1038">
          <cell r="H1038" t="str">
            <v>OBHOIMA.sp1</v>
          </cell>
          <cell r="I1038" t="str">
            <v>OPPORTUNITY BANK UGANDA LIMITEDOBHOIMA</v>
          </cell>
          <cell r="J1038" t="str">
            <v>FRI:77536073/MM</v>
          </cell>
        </row>
        <row r="1039">
          <cell r="H1039" t="str">
            <v>OBMUKONO.sp1</v>
          </cell>
          <cell r="I1039" t="str">
            <v>OPPORTUNITY BANK UGANDA LIMITEDOBMUKONO</v>
          </cell>
          <cell r="J1039" t="str">
            <v>FRI:77537258/MM</v>
          </cell>
        </row>
        <row r="1040">
          <cell r="H1040" t="str">
            <v>OBNANSAN.sp1</v>
          </cell>
          <cell r="I1040" t="str">
            <v>OPPORTUNITY BANK UGANDA LIMITEDOBNANSANA</v>
          </cell>
          <cell r="J1040" t="str">
            <v>FRI:77537353/MM</v>
          </cell>
        </row>
        <row r="1041">
          <cell r="H1041" t="str">
            <v>OBSOROTI.sp1</v>
          </cell>
          <cell r="I1041" t="str">
            <v>OPPORTUNITY BANK UGANDA LIMITEDOBSOROTI</v>
          </cell>
          <cell r="J1041" t="str">
            <v>FRI:77537751/MM</v>
          </cell>
        </row>
        <row r="1042">
          <cell r="H1042" t="str">
            <v>ORIFLAME.sp1</v>
          </cell>
          <cell r="I1042" t="str">
            <v>Oriflame</v>
          </cell>
          <cell r="J1042" t="str">
            <v>FRI:77538332/MM</v>
          </cell>
        </row>
        <row r="1043">
          <cell r="H1043" t="str">
            <v>OTADA.sp1</v>
          </cell>
          <cell r="I1043" t="str">
            <v>OTADA TRANSPORT COMPANY LIMITED</v>
          </cell>
          <cell r="J1043" t="str">
            <v>FRI:77538438/MM</v>
          </cell>
        </row>
        <row r="1044">
          <cell r="H1044" t="str">
            <v>JUDE1.sp1</v>
          </cell>
          <cell r="I1044" t="str">
            <v>OUR LADY AND SAINT JUDE CITY NAGGULU</v>
          </cell>
          <cell r="J1044" t="str">
            <v>FRI:77401732/MM</v>
          </cell>
        </row>
        <row r="1045">
          <cell r="H1045" t="str">
            <v>U0782.sp1</v>
          </cell>
          <cell r="I1045" t="str">
            <v>OUR LADY OF CONSOLATA SS KIREKA</v>
          </cell>
          <cell r="J1045" t="str">
            <v>FRI:77568806/MM</v>
          </cell>
        </row>
        <row r="1046">
          <cell r="H1046" t="str">
            <v>OVERCOME.sp1</v>
          </cell>
          <cell r="I1046" t="str">
            <v>OVERCOMERS COOPERATIVE SAVINGS AND CREDIT SACC</v>
          </cell>
          <cell r="J1046" t="str">
            <v>FRI:77538533/MM</v>
          </cell>
        </row>
        <row r="1047">
          <cell r="H1047" t="str">
            <v>U1751.sp1</v>
          </cell>
          <cell r="I1047" t="str">
            <v>OXFORD HIGH SCHOOL MBALE</v>
          </cell>
          <cell r="J1047" t="str">
            <v>FRI:77572168/MM</v>
          </cell>
        </row>
        <row r="1048">
          <cell r="H1048" t="str">
            <v>U2274.sp1</v>
          </cell>
          <cell r="I1048" t="str">
            <v>Pakele Comprehensive College</v>
          </cell>
          <cell r="J1048" t="str">
            <v>FRI:77573553/MM</v>
          </cell>
        </row>
        <row r="1049">
          <cell r="H1049" t="str">
            <v>P6262.sp1</v>
          </cell>
          <cell r="I1049" t="str">
            <v>PASSION FRUIT WHOLESALER</v>
          </cell>
          <cell r="J1049" t="str">
            <v>FRI:77538735/MM</v>
          </cell>
        </row>
        <row r="1050">
          <cell r="H1050" t="str">
            <v>PATIENCE.sp1</v>
          </cell>
          <cell r="I1050" t="str">
            <v>PATIENCE INVESTMENTS LIMITED</v>
          </cell>
          <cell r="J1050">
            <v>0</v>
          </cell>
        </row>
        <row r="1051">
          <cell r="H1051" t="str">
            <v>PAXJS.sp1</v>
          </cell>
          <cell r="I1051" t="str">
            <v>PAX JUNIOR SCHOOL</v>
          </cell>
          <cell r="J1051" t="str">
            <v>FRI:77538830/MM</v>
          </cell>
        </row>
        <row r="1052">
          <cell r="H1052" t="str">
            <v>847PBT.sp1</v>
          </cell>
          <cell r="I1052" t="str">
            <v>PEAK BANDWIDTH TECHN LTD</v>
          </cell>
          <cell r="J1052" t="str">
            <v>FRI:77268377/MM</v>
          </cell>
        </row>
        <row r="1053">
          <cell r="H1053" t="str">
            <v>PEARLDTV.sp1</v>
          </cell>
          <cell r="I1053" t="str">
            <v>Pearl Digital TV</v>
          </cell>
          <cell r="J1053" t="str">
            <v>FRI:77573792/MM</v>
          </cell>
        </row>
        <row r="1054">
          <cell r="H1054" t="str">
            <v>PEARLLAN.sp1</v>
          </cell>
          <cell r="I1054" t="str">
            <v>PEARL LAND SAFARIS LTD</v>
          </cell>
          <cell r="J1054" t="str">
            <v>FRI:77539024/MM</v>
          </cell>
        </row>
        <row r="1055">
          <cell r="H1055" t="str">
            <v>PEARLLUG.sp1</v>
          </cell>
          <cell r="I1055" t="str">
            <v>PEARL MICRO FINANCE LUGAZI</v>
          </cell>
          <cell r="J1055" t="str">
            <v>FRI:77539119/MM</v>
          </cell>
        </row>
        <row r="1056">
          <cell r="H1056" t="str">
            <v>PMIBANDA.sp1</v>
          </cell>
          <cell r="I1056" t="str">
            <v>PEARL MICROFINANCE LTD</v>
          </cell>
          <cell r="J1056" t="str">
            <v>FRI:77540327/MM</v>
          </cell>
        </row>
        <row r="1057">
          <cell r="H1057" t="str">
            <v>PEGASUS.sp1</v>
          </cell>
          <cell r="I1057" t="str">
            <v>PEGASUS TECHNOLOGIES LIMITED</v>
          </cell>
          <cell r="J1057" t="str">
            <v>FRI:77539222/MM</v>
          </cell>
        </row>
        <row r="1058">
          <cell r="H1058" t="str">
            <v>PEGASUSB.sp3</v>
          </cell>
          <cell r="I1058" t="str">
            <v>PEGASUS TECHNOLOGIES LIMITED</v>
          </cell>
          <cell r="J1058" t="str">
            <v>FRI:77539347/MM</v>
          </cell>
        </row>
        <row r="1059">
          <cell r="H1059" t="str">
            <v>PEPPER.sp1</v>
          </cell>
          <cell r="I1059" t="str">
            <v>PEPPER PUBLICATIONS</v>
          </cell>
          <cell r="J1059" t="str">
            <v>FRI:77539438/MM</v>
          </cell>
        </row>
        <row r="1060">
          <cell r="H1060" t="str">
            <v>PESA00.sp1</v>
          </cell>
          <cell r="I1060" t="str">
            <v>PESAPAL UGANDA LIMITED</v>
          </cell>
          <cell r="J1060" t="str">
            <v>FRI:77540032/MM</v>
          </cell>
        </row>
        <row r="1061">
          <cell r="H1061" t="str">
            <v>PESAPAL.sp1</v>
          </cell>
          <cell r="I1061" t="str">
            <v>PESAPAL UGANDA LIMITED</v>
          </cell>
          <cell r="J1061" t="str">
            <v>FRI:77540138/MM</v>
          </cell>
        </row>
        <row r="1062">
          <cell r="H1062" t="str">
            <v>PETETE.sp1</v>
          </cell>
          <cell r="I1062" t="str">
            <v>PETETE ENTERPRISES CO LTD</v>
          </cell>
          <cell r="J1062">
            <v>0</v>
          </cell>
        </row>
        <row r="1063">
          <cell r="H1063" t="str">
            <v>PTRN.sp1</v>
          </cell>
          <cell r="I1063" t="str">
            <v>PETREEN COMPANY LIMITED</v>
          </cell>
          <cell r="J1063">
            <v>0</v>
          </cell>
        </row>
        <row r="1064">
          <cell r="H1064" t="str">
            <v>PHIL.sp1</v>
          </cell>
          <cell r="I1064" t="str">
            <v>PHILLOVE U LIMITED</v>
          </cell>
          <cell r="J1064">
            <v>0</v>
          </cell>
        </row>
        <row r="1065">
          <cell r="H1065" t="str">
            <v>R1455J.sp1</v>
          </cell>
          <cell r="I1065" t="str">
            <v>PHOTO LINK SA LTD</v>
          </cell>
          <cell r="J1065" t="str">
            <v>FRI:78563640/MM</v>
          </cell>
        </row>
        <row r="1066">
          <cell r="H1066" t="str">
            <v>PCLU.sp1</v>
          </cell>
          <cell r="I1066" t="str">
            <v>PLATINUM CREDIT (U) LTD</v>
          </cell>
          <cell r="J1066">
            <v>0</v>
          </cell>
        </row>
        <row r="1067">
          <cell r="H1067" t="str">
            <v>PLATINUM.sp1</v>
          </cell>
          <cell r="I1067" t="str">
            <v>PLATINUM DATALINE LIMITED</v>
          </cell>
          <cell r="J1067" t="str">
            <v>FRI:77540194/MM</v>
          </cell>
        </row>
        <row r="1068">
          <cell r="H1068" t="str">
            <v>playlott.sp1</v>
          </cell>
          <cell r="I1068" t="str">
            <v>Play Lotto</v>
          </cell>
          <cell r="J1068" t="str">
            <v>FRI:77540237/MM</v>
          </cell>
        </row>
        <row r="1069">
          <cell r="H1069" t="str">
            <v>PLODDER.sp1</v>
          </cell>
          <cell r="I1069" t="str">
            <v>PLODDER EXPRESS SERVICES LTD</v>
          </cell>
          <cell r="J1069">
            <v>0</v>
          </cell>
        </row>
        <row r="1070">
          <cell r="H1070" t="str">
            <v>POSTAARU.sp1</v>
          </cell>
          <cell r="I1070" t="str">
            <v>POSTA UGANDA LIMITED</v>
          </cell>
          <cell r="J1070" t="str">
            <v>FRI:77540370/MM</v>
          </cell>
        </row>
        <row r="1071">
          <cell r="H1071" t="str">
            <v>POSTABOM.sp1</v>
          </cell>
          <cell r="I1071" t="str">
            <v>POSTA UGANDA LIMITED</v>
          </cell>
          <cell r="J1071" t="str">
            <v>FRI:77540415/MM</v>
          </cell>
        </row>
        <row r="1072">
          <cell r="H1072" t="str">
            <v>POSTABU1.sp1</v>
          </cell>
          <cell r="I1072" t="str">
            <v>POSTA UGANDA LIMITED</v>
          </cell>
          <cell r="J1072" t="str">
            <v>FRI:77540460/MM</v>
          </cell>
        </row>
        <row r="1073">
          <cell r="H1073" t="str">
            <v>POSTABU2.sp1</v>
          </cell>
          <cell r="I1073" t="str">
            <v>POSTA UGANDA LIMITED</v>
          </cell>
          <cell r="J1073" t="str">
            <v>FRI:77540503/MM</v>
          </cell>
        </row>
        <row r="1074">
          <cell r="H1074" t="str">
            <v>POSTABU3.sp1</v>
          </cell>
          <cell r="I1074" t="str">
            <v>POSTA UGANDA LIMITED</v>
          </cell>
          <cell r="J1074" t="str">
            <v>FRI:77540548/MM</v>
          </cell>
        </row>
        <row r="1075">
          <cell r="H1075" t="str">
            <v>POSTACLO.sp1</v>
          </cell>
          <cell r="I1075" t="str">
            <v>POSTA UGANDA LIMITED</v>
          </cell>
          <cell r="J1075" t="str">
            <v>FRI:77540591/MM</v>
          </cell>
        </row>
        <row r="1076">
          <cell r="H1076" t="str">
            <v>POSTAEB1.sp1</v>
          </cell>
          <cell r="I1076" t="str">
            <v>POSTA UGANDA LIMITED</v>
          </cell>
          <cell r="J1076" t="str">
            <v>FRI:77540634/MM</v>
          </cell>
        </row>
        <row r="1077">
          <cell r="H1077" t="str">
            <v>POSTAEB2.sp1</v>
          </cell>
          <cell r="I1077" t="str">
            <v>POSTA UGANDA LIMITED</v>
          </cell>
          <cell r="J1077" t="str">
            <v>FRI:77540679/MM</v>
          </cell>
        </row>
        <row r="1078">
          <cell r="H1078" t="str">
            <v>POSTAFOR.sp1</v>
          </cell>
          <cell r="I1078" t="str">
            <v>POSTA UGANDA LIMITED</v>
          </cell>
          <cell r="J1078" t="str">
            <v>FRI:77540724/MM</v>
          </cell>
        </row>
        <row r="1079">
          <cell r="H1079" t="str">
            <v>POSTAGPO.sp1</v>
          </cell>
          <cell r="I1079" t="str">
            <v>POSTA UGANDA LIMITED</v>
          </cell>
          <cell r="J1079" t="str">
            <v>FRI:77540771/MM</v>
          </cell>
        </row>
        <row r="1080">
          <cell r="H1080" t="str">
            <v>POSTAGUL.sp1</v>
          </cell>
          <cell r="I1080" t="str">
            <v>POSTA UGANDA LIMITED</v>
          </cell>
          <cell r="J1080" t="str">
            <v>FRI:77540816/MM</v>
          </cell>
        </row>
        <row r="1081">
          <cell r="H1081" t="str">
            <v>POSTAHOI.sp1</v>
          </cell>
          <cell r="I1081" t="str">
            <v>POSTA UGANDA LIMITED</v>
          </cell>
          <cell r="J1081" t="str">
            <v>FRI:77540855/MM</v>
          </cell>
        </row>
        <row r="1082">
          <cell r="H1082" t="str">
            <v>POSTAIBA.sp1</v>
          </cell>
          <cell r="I1082" t="str">
            <v>POSTA UGANDA LIMITED</v>
          </cell>
          <cell r="J1082" t="str">
            <v>FRI:77540856/MM</v>
          </cell>
        </row>
        <row r="1083">
          <cell r="H1083" t="str">
            <v>POSTAIGA.sp1</v>
          </cell>
          <cell r="I1083" t="str">
            <v>POSTA UGANDA LIMITED</v>
          </cell>
          <cell r="J1083" t="str">
            <v>FRI:77540857/MM</v>
          </cell>
        </row>
        <row r="1084">
          <cell r="H1084" t="str">
            <v>POSTAJIN.sp1</v>
          </cell>
          <cell r="I1084" t="str">
            <v>POSTA UGANDA LIMITED</v>
          </cell>
          <cell r="J1084" t="str">
            <v>FRI:77540858/MM</v>
          </cell>
        </row>
        <row r="1085">
          <cell r="H1085" t="str">
            <v>POSTAKA1.sp1</v>
          </cell>
          <cell r="I1085" t="str">
            <v>POSTA UGANDA LIMITED</v>
          </cell>
          <cell r="J1085" t="str">
            <v>FRI:77540859/MM</v>
          </cell>
        </row>
        <row r="1086">
          <cell r="H1086" t="str">
            <v>POSTAKA2.sp1</v>
          </cell>
          <cell r="I1086" t="str">
            <v>POSTA UGANDA LIMITED</v>
          </cell>
          <cell r="J1086" t="str">
            <v>FRI:77540860/MM</v>
          </cell>
        </row>
        <row r="1087">
          <cell r="H1087" t="str">
            <v>POSTAKAK.sp1</v>
          </cell>
          <cell r="I1087" t="str">
            <v>POSTA UGANDA LIMITED</v>
          </cell>
          <cell r="J1087" t="str">
            <v>FRI:77540861/MM</v>
          </cell>
        </row>
        <row r="1088">
          <cell r="H1088" t="str">
            <v>POSTAKAL.sp1</v>
          </cell>
          <cell r="I1088" t="str">
            <v>POSTA UGANDA LIMITED</v>
          </cell>
          <cell r="J1088" t="str">
            <v>FRI:77540862/MM</v>
          </cell>
        </row>
        <row r="1089">
          <cell r="H1089" t="str">
            <v>POSTAKAM.sp1</v>
          </cell>
          <cell r="I1089" t="str">
            <v>POSTA UGANDA LIMITED</v>
          </cell>
          <cell r="J1089" t="str">
            <v>FRI:77540863/MM</v>
          </cell>
        </row>
        <row r="1090">
          <cell r="H1090" t="str">
            <v>POSTAKAP.sp1</v>
          </cell>
          <cell r="I1090" t="str">
            <v>POSTA UGANDA LIMITED</v>
          </cell>
          <cell r="J1090" t="str">
            <v>FRI:77540864/MM</v>
          </cell>
        </row>
        <row r="1091">
          <cell r="H1091" t="str">
            <v>POSTAKAS.sp1</v>
          </cell>
          <cell r="I1091" t="str">
            <v>POSTA UGANDA LIMITED</v>
          </cell>
          <cell r="J1091" t="str">
            <v>FRI:77540865/MM</v>
          </cell>
        </row>
        <row r="1092">
          <cell r="H1092" t="str">
            <v>POSTAKIS.sp1</v>
          </cell>
          <cell r="I1092" t="str">
            <v>POSTA UGANDA LIMITED</v>
          </cell>
          <cell r="J1092" t="str">
            <v>FRI:77540866/MM</v>
          </cell>
        </row>
        <row r="1093">
          <cell r="H1093" t="str">
            <v>POSTAKIT.sp1</v>
          </cell>
          <cell r="I1093" t="str">
            <v>POSTA UGANDA LIMITED</v>
          </cell>
          <cell r="J1093" t="str">
            <v>FRI:77540867/MM</v>
          </cell>
        </row>
        <row r="1094">
          <cell r="H1094" t="str">
            <v>POSTAKUM.sp1</v>
          </cell>
          <cell r="I1094" t="str">
            <v>POSTA UGANDA LIMITED</v>
          </cell>
          <cell r="J1094" t="str">
            <v>FRI:77540868/MM</v>
          </cell>
        </row>
        <row r="1095">
          <cell r="H1095" t="str">
            <v>POSTAKYA.sp1</v>
          </cell>
          <cell r="I1095" t="str">
            <v>POSTA UGANDA LIMITED</v>
          </cell>
          <cell r="J1095" t="str">
            <v>FRI:77540869/MM</v>
          </cell>
        </row>
        <row r="1096">
          <cell r="H1096" t="str">
            <v>POSTAKYO.sp1</v>
          </cell>
          <cell r="I1096" t="str">
            <v>POSTA UGANDA LIMITED</v>
          </cell>
          <cell r="J1096" t="str">
            <v>FRI:77540870/MM</v>
          </cell>
        </row>
        <row r="1097">
          <cell r="H1097" t="str">
            <v>POSTALIR.sp1</v>
          </cell>
          <cell r="I1097" t="str">
            <v>POSTA UGANDA LIMITED</v>
          </cell>
          <cell r="J1097" t="str">
            <v>FRI:77540871/MM</v>
          </cell>
        </row>
        <row r="1098">
          <cell r="H1098" t="str">
            <v>POSTALUG.sp1</v>
          </cell>
          <cell r="I1098" t="str">
            <v>POSTA UGANDA LIMITED</v>
          </cell>
          <cell r="J1098" t="str">
            <v>FRI:77540872/MM</v>
          </cell>
        </row>
        <row r="1099">
          <cell r="H1099" t="str">
            <v>POSTALUW.sp1</v>
          </cell>
          <cell r="I1099" t="str">
            <v>POSTA UGANDA LIMITED</v>
          </cell>
          <cell r="J1099" t="str">
            <v>FRI:77540873/MM</v>
          </cell>
        </row>
        <row r="1100">
          <cell r="H1100" t="str">
            <v>POSTAMAL.sp1</v>
          </cell>
          <cell r="I1100" t="str">
            <v>POSTA UGANDA LIMITED</v>
          </cell>
          <cell r="J1100" t="str">
            <v>FRI:77540874/MM</v>
          </cell>
        </row>
        <row r="1101">
          <cell r="H1101" t="str">
            <v>POSTAMA1.sp1</v>
          </cell>
          <cell r="I1101" t="str">
            <v>POSTA UGANDA LIMITED</v>
          </cell>
          <cell r="J1101" t="str">
            <v>FRI:77540875/MM</v>
          </cell>
        </row>
        <row r="1102">
          <cell r="H1102" t="str">
            <v>POSTAMA2.sp1</v>
          </cell>
          <cell r="I1102" t="str">
            <v>POSTA UGANDA LIMITED</v>
          </cell>
          <cell r="J1102" t="str">
            <v>FRI:77540876/MM</v>
          </cell>
        </row>
        <row r="1103">
          <cell r="H1103" t="str">
            <v>POSTAMB1.sp1</v>
          </cell>
          <cell r="I1103" t="str">
            <v>POSTA UGANDA LIMITED</v>
          </cell>
          <cell r="J1103" t="str">
            <v>FRI:77540877/MM</v>
          </cell>
        </row>
        <row r="1104">
          <cell r="H1104" t="str">
            <v>POSTAMB2.sp1</v>
          </cell>
          <cell r="I1104" t="str">
            <v>POSTA UGANDA LIMITED</v>
          </cell>
          <cell r="J1104" t="str">
            <v>FRI:77540878/MM</v>
          </cell>
        </row>
        <row r="1105">
          <cell r="H1105" t="str">
            <v>POSTAMEN.sp1</v>
          </cell>
          <cell r="I1105" t="str">
            <v>POSTA UGANDA LIMITED</v>
          </cell>
          <cell r="J1105" t="str">
            <v>FRI:77540879/MM</v>
          </cell>
        </row>
        <row r="1106">
          <cell r="H1106" t="str">
            <v>POSTAMIT.sp1</v>
          </cell>
          <cell r="I1106" t="str">
            <v>POSTA UGANDA LIMITED</v>
          </cell>
          <cell r="J1106" t="str">
            <v>FRI:77540880/MM</v>
          </cell>
        </row>
        <row r="1107">
          <cell r="H1107" t="str">
            <v>POSTAMOR.sp1</v>
          </cell>
          <cell r="I1107" t="str">
            <v>POSTA UGANDA LIMITED</v>
          </cell>
          <cell r="J1107" t="str">
            <v>FRI:77540881/MM</v>
          </cell>
        </row>
        <row r="1108">
          <cell r="H1108" t="str">
            <v>POSTAMOY.sp1</v>
          </cell>
          <cell r="I1108" t="str">
            <v>POSTA UGANDA LIMITED</v>
          </cell>
          <cell r="J1108" t="str">
            <v>FRI:77540882/MM</v>
          </cell>
        </row>
        <row r="1109">
          <cell r="H1109" t="str">
            <v>POSTAMPI.sp1</v>
          </cell>
          <cell r="I1109" t="str">
            <v>POSTA UGANDA LIMITED</v>
          </cell>
          <cell r="J1109" t="str">
            <v>FRI:77540883/MM</v>
          </cell>
        </row>
        <row r="1110">
          <cell r="H1110" t="str">
            <v>POSTAMUB.sp1</v>
          </cell>
          <cell r="I1110" t="str">
            <v>POSTA UGANDA LIMITED</v>
          </cell>
          <cell r="J1110" t="str">
            <v>FRI:77540884/MM</v>
          </cell>
        </row>
        <row r="1111">
          <cell r="H1111" t="str">
            <v>POSTAMUK.sp1</v>
          </cell>
          <cell r="I1111" t="str">
            <v>POSTA UGANDA LIMITED</v>
          </cell>
          <cell r="J1111" t="str">
            <v>FRI:77540885/MM</v>
          </cell>
        </row>
        <row r="1112">
          <cell r="H1112" t="str">
            <v>POSTANAK.sp1</v>
          </cell>
          <cell r="I1112" t="str">
            <v>POSTA UGANDA LIMITED</v>
          </cell>
          <cell r="J1112" t="str">
            <v>FRI:77540886/MM</v>
          </cell>
        </row>
        <row r="1113">
          <cell r="H1113" t="str">
            <v>POSTANTU.sp1</v>
          </cell>
          <cell r="I1113" t="str">
            <v>POSTA UGANDA LIMITED</v>
          </cell>
          <cell r="J1113" t="str">
            <v>FRI:77540887/MM</v>
          </cell>
        </row>
        <row r="1114">
          <cell r="H1114" t="str">
            <v>POSTAPAL.sp1</v>
          </cell>
          <cell r="I1114" t="str">
            <v>POSTA UGANDA LIMITED</v>
          </cell>
          <cell r="J1114" t="str">
            <v>FRI:77540888/MM</v>
          </cell>
        </row>
        <row r="1115">
          <cell r="H1115" t="str">
            <v>POSTARUK.sp1</v>
          </cell>
          <cell r="I1115" t="str">
            <v>POSTA UGANDA LIMITED</v>
          </cell>
          <cell r="J1115" t="str">
            <v>FRI:77540889/MM</v>
          </cell>
        </row>
        <row r="1116">
          <cell r="H1116" t="str">
            <v>POSTASOR.sp1</v>
          </cell>
          <cell r="I1116" t="str">
            <v>POSTA UGANDA LIMITED</v>
          </cell>
          <cell r="J1116" t="str">
            <v>FRI:77540890/MM</v>
          </cell>
        </row>
        <row r="1117">
          <cell r="H1117" t="str">
            <v>POSTATOR.sp1</v>
          </cell>
          <cell r="I1117" t="str">
            <v>POSTA UGANDA LIMITED</v>
          </cell>
          <cell r="J1117" t="str">
            <v>FRI:77540891/MM</v>
          </cell>
        </row>
        <row r="1118">
          <cell r="H1118" t="str">
            <v>POSTAWAN.sp1</v>
          </cell>
          <cell r="I1118" t="str">
            <v>POSTA UGANDA LIMITED</v>
          </cell>
          <cell r="J1118" t="str">
            <v>FRI:77540892/MM</v>
          </cell>
        </row>
        <row r="1119">
          <cell r="H1119" t="str">
            <v>POSTAWOB.sp1</v>
          </cell>
          <cell r="I1119" t="str">
            <v>POSTA UGANDA LIMITED</v>
          </cell>
          <cell r="J1119" t="str">
            <v>FRI:77540893/MM</v>
          </cell>
        </row>
        <row r="1120">
          <cell r="H1120" t="str">
            <v>RKAY.sp1</v>
          </cell>
          <cell r="I1120" t="str">
            <v>POULTRY AND ANIMAL FEEDS STORE</v>
          </cell>
          <cell r="J1120" t="str">
            <v>FRI:77540982/MM</v>
          </cell>
        </row>
        <row r="1121">
          <cell r="H1121" t="str">
            <v>POYESA.sp1</v>
          </cell>
          <cell r="I1121" t="str">
            <v>POYESA CELLULAR SERVICES COMPANY</v>
          </cell>
          <cell r="J1121" t="str">
            <v>FRI:77540894/MM</v>
          </cell>
        </row>
        <row r="1122">
          <cell r="H1122" t="str">
            <v>Praise.sp1</v>
          </cell>
          <cell r="I1122" t="str">
            <v>Praise Integrated School</v>
          </cell>
          <cell r="J1122" t="str">
            <v>FRI:78563569/MM</v>
          </cell>
        </row>
        <row r="1123">
          <cell r="H1123" t="str">
            <v>PCL.sp1</v>
          </cell>
          <cell r="I1123" t="str">
            <v>PREMIER CREDIT LIMITED</v>
          </cell>
          <cell r="J1123" t="str">
            <v>FRI:77538932/MM</v>
          </cell>
        </row>
        <row r="1124">
          <cell r="H1124" t="str">
            <v>PREMIERG.sp1</v>
          </cell>
          <cell r="I1124" t="str">
            <v>Premier Green</v>
          </cell>
          <cell r="J1124" t="str">
            <v>FRI:77573794/MM</v>
          </cell>
        </row>
        <row r="1125">
          <cell r="H1125" t="str">
            <v>PRESTIGE.sp1</v>
          </cell>
          <cell r="I1125" t="str">
            <v>PRESTIGE AUTO HOLDINGS LIMITED</v>
          </cell>
          <cell r="J1125" t="str">
            <v>FRI:77540896/MM</v>
          </cell>
        </row>
        <row r="1126">
          <cell r="H1126" t="str">
            <v>PRICE.sp1</v>
          </cell>
          <cell r="I1126" t="str">
            <v>PRICE CHOPPER ENT</v>
          </cell>
          <cell r="J1126" t="str">
            <v>FRI:78563614/MM</v>
          </cell>
        </row>
        <row r="1127">
          <cell r="H1127" t="str">
            <v>PRIDEGUL.sp1</v>
          </cell>
          <cell r="I1127" t="str">
            <v>PRIDE MICROFINANCE</v>
          </cell>
          <cell r="J1127" t="str">
            <v>FRI:77573795/MM</v>
          </cell>
        </row>
        <row r="1128">
          <cell r="H1128" t="str">
            <v>PRIDEHOI.sp1</v>
          </cell>
          <cell r="I1128" t="str">
            <v>PRIDE MICROFINANCE</v>
          </cell>
          <cell r="J1128" t="str">
            <v>FRI:77573796/MM</v>
          </cell>
        </row>
        <row r="1129">
          <cell r="H1129" t="str">
            <v>PRIDELIR.sp1</v>
          </cell>
          <cell r="I1129" t="str">
            <v>PRIDE MICROFINANCE</v>
          </cell>
          <cell r="J1129" t="str">
            <v>FRI:77573797/MM</v>
          </cell>
        </row>
        <row r="1130">
          <cell r="H1130" t="str">
            <v>PRIDEMBA.sp1</v>
          </cell>
          <cell r="I1130" t="str">
            <v>PRIDE MICROFINANCE</v>
          </cell>
          <cell r="J1130" t="str">
            <v>FRI:77573798/MM</v>
          </cell>
        </row>
        <row r="1131">
          <cell r="H1131" t="str">
            <v>PRBUG.sp1</v>
          </cell>
          <cell r="I1131" t="str">
            <v>PRIDE MICROFINANCE LIMITED (MDI)</v>
          </cell>
          <cell r="J1131">
            <v>0</v>
          </cell>
        </row>
        <row r="1132">
          <cell r="H1132" t="str">
            <v>PRBUWE.sp1</v>
          </cell>
          <cell r="I1132" t="str">
            <v>PRIDE MICROFINANCE LIMITED (MDI)</v>
          </cell>
          <cell r="J1132">
            <v>0</v>
          </cell>
        </row>
        <row r="1133">
          <cell r="H1133" t="str">
            <v>PRJI.sp1</v>
          </cell>
          <cell r="I1133" t="str">
            <v>PRIDE MICROFINANCE LIMITED (MDI)</v>
          </cell>
          <cell r="J1133">
            <v>0</v>
          </cell>
        </row>
        <row r="1134">
          <cell r="H1134" t="str">
            <v>PRMBAR.sp1</v>
          </cell>
          <cell r="I1134" t="str">
            <v>PRIDE MICROFINANCE LIMITED (MDI)</v>
          </cell>
          <cell r="J1134">
            <v>0</v>
          </cell>
        </row>
        <row r="1135">
          <cell r="H1135" t="str">
            <v>PRBUSHE.sp1</v>
          </cell>
          <cell r="I1135" t="str">
            <v>PRIDE MICROFINANCE LIMITED (MDI)</v>
          </cell>
          <cell r="J1135">
            <v>0</v>
          </cell>
        </row>
        <row r="1136">
          <cell r="H1136" t="str">
            <v>PRKAS.sp1</v>
          </cell>
          <cell r="I1136" t="str">
            <v>PRIDE MICROFINANCE LIMITED (MDI)</v>
          </cell>
          <cell r="J1136">
            <v>0</v>
          </cell>
        </row>
        <row r="1137">
          <cell r="H1137" t="str">
            <v>PRHO.sp1</v>
          </cell>
          <cell r="I1137" t="str">
            <v>PRIDE MICROFINANCE LIMITED (MDI)</v>
          </cell>
          <cell r="J1137">
            <v>0</v>
          </cell>
        </row>
        <row r="1138">
          <cell r="H1138" t="str">
            <v>PRFORT.sp1</v>
          </cell>
          <cell r="I1138" t="str">
            <v>PRIDE MICROFINANCE LIMITED (MDI)</v>
          </cell>
          <cell r="J1138">
            <v>0</v>
          </cell>
        </row>
        <row r="1139">
          <cell r="H1139" t="str">
            <v>PRKAWE.sp1</v>
          </cell>
          <cell r="I1139" t="str">
            <v>PRIDE MICROFINANCE LIMITED (MDI)</v>
          </cell>
          <cell r="J1139">
            <v>0</v>
          </cell>
        </row>
        <row r="1140">
          <cell r="H1140" t="str">
            <v>PRKA.sp1</v>
          </cell>
          <cell r="I1140" t="str">
            <v>PRIDE MICROFINANCE LIMITED (MDI)</v>
          </cell>
          <cell r="J1140">
            <v>0</v>
          </cell>
        </row>
        <row r="1141">
          <cell r="H1141" t="str">
            <v>PRNATE.sp1</v>
          </cell>
          <cell r="I1141" t="str">
            <v>PRIDE MICROFINANCE LIMITED (MDI)</v>
          </cell>
          <cell r="J1141">
            <v>0</v>
          </cell>
        </row>
        <row r="1142">
          <cell r="H1142" t="str">
            <v>PRWAND.sp1</v>
          </cell>
          <cell r="I1142" t="str">
            <v>PRIDE MICROFINANCE LIMITED (MDI)</v>
          </cell>
          <cell r="J1142">
            <v>0</v>
          </cell>
        </row>
        <row r="1143">
          <cell r="H1143" t="str">
            <v>PRMUK.sp1</v>
          </cell>
          <cell r="I1143" t="str">
            <v>PRIDE MICROFINANCE LIMITED (MDI)</v>
          </cell>
          <cell r="J1143">
            <v>0</v>
          </cell>
        </row>
        <row r="1144">
          <cell r="H1144" t="str">
            <v>PRNAKU.sp1</v>
          </cell>
          <cell r="I1144" t="str">
            <v>PRIDE MICROFINANCE LIMITED (MDI)</v>
          </cell>
          <cell r="J1144">
            <v>0</v>
          </cell>
        </row>
        <row r="1145">
          <cell r="H1145" t="str">
            <v>PRSOR.sp1</v>
          </cell>
          <cell r="I1145" t="str">
            <v>PRIDE MICROFINANCE LIMITED (MDI)</v>
          </cell>
          <cell r="J1145">
            <v>0</v>
          </cell>
        </row>
        <row r="1146">
          <cell r="H1146" t="str">
            <v>PRLIRA.sp1</v>
          </cell>
          <cell r="I1146" t="str">
            <v>PRIDE MICROFINANCE LIMITED (MDI)</v>
          </cell>
          <cell r="J1146">
            <v>0</v>
          </cell>
        </row>
        <row r="1147">
          <cell r="H1147" t="str">
            <v>PRGULU.sp1</v>
          </cell>
          <cell r="I1147" t="str">
            <v>PRIDE MICROFINANCE LIMITED (MDI)</v>
          </cell>
          <cell r="J1147">
            <v>0</v>
          </cell>
        </row>
        <row r="1148">
          <cell r="H1148" t="str">
            <v>UPriAir.sp1</v>
          </cell>
          <cell r="I1148" t="str">
            <v>PrimaryAirtime</v>
          </cell>
          <cell r="J1148" t="str">
            <v>FRI:78563549/MM</v>
          </cell>
        </row>
        <row r="1149">
          <cell r="H1149" t="str">
            <v>PRIME.sp1</v>
          </cell>
          <cell r="I1149" t="str">
            <v>PRIME CONCEPTS INVESTMENTS LTD</v>
          </cell>
          <cell r="J1149">
            <v>0</v>
          </cell>
        </row>
        <row r="1150">
          <cell r="H1150" t="str">
            <v>WM17.sp1</v>
          </cell>
          <cell r="I1150" t="str">
            <v>PRIME GRAIN MILLERS</v>
          </cell>
          <cell r="J1150" t="str">
            <v>FRI:78563583/MM</v>
          </cell>
        </row>
        <row r="1151">
          <cell r="H1151" t="str">
            <v>PRICIER.sp1</v>
          </cell>
          <cell r="I1151" t="str">
            <v>PRISCILLA PRICIER COMPANY LIMITED</v>
          </cell>
          <cell r="J1151" t="str">
            <v>FRI:78563656/MM</v>
          </cell>
        </row>
        <row r="1152">
          <cell r="H1152" t="str">
            <v>PROSPELI.sp1</v>
          </cell>
          <cell r="I1152" t="str">
            <v>PROSPELIA COOPERATIVE</v>
          </cell>
          <cell r="J1152" t="str">
            <v>FRI:77540897/MM</v>
          </cell>
        </row>
        <row r="1153">
          <cell r="H1153" t="str">
            <v>PROSPERH.sp1</v>
          </cell>
          <cell r="I1153" t="str">
            <v>PROSPER HOLDINGS LTD</v>
          </cell>
          <cell r="J1153" t="str">
            <v>FRI:77540898/MM</v>
          </cell>
        </row>
        <row r="1154">
          <cell r="H1154" t="str">
            <v>Psosper.sp1</v>
          </cell>
          <cell r="I1154" t="str">
            <v>Prosper Secondary School</v>
          </cell>
          <cell r="J1154" t="str">
            <v>FRI:78563564/MM</v>
          </cell>
        </row>
        <row r="1155">
          <cell r="H1155" t="str">
            <v>PRSL.sp1</v>
          </cell>
          <cell r="I1155" t="str">
            <v>PROSSY AND SONS LTD</v>
          </cell>
          <cell r="J1155">
            <v>0</v>
          </cell>
        </row>
        <row r="1156">
          <cell r="H1156" t="str">
            <v>QUALITY.sp1</v>
          </cell>
          <cell r="I1156" t="str">
            <v>QUALITY BUSINESS SOLUTIONS</v>
          </cell>
          <cell r="J1156">
            <v>0</v>
          </cell>
        </row>
        <row r="1157">
          <cell r="H1157" t="str">
            <v>QTF.sp2</v>
          </cell>
          <cell r="I1157" t="str">
            <v>QUARANTINED TOKEN FUND</v>
          </cell>
          <cell r="J1157">
            <v>0</v>
          </cell>
        </row>
        <row r="1158">
          <cell r="H1158" t="str">
            <v>QUARTZUG.sp1</v>
          </cell>
          <cell r="I1158" t="str">
            <v>QUARTZ AND BINARY SYNERGY LIMITED</v>
          </cell>
          <cell r="J1158" t="str">
            <v>FRI:77540904/MM</v>
          </cell>
        </row>
        <row r="1159">
          <cell r="H1159" t="str">
            <v>WICK.sp1</v>
          </cell>
          <cell r="I1159" t="str">
            <v>QUICK HARVEST LTD</v>
          </cell>
          <cell r="J1159">
            <v>0</v>
          </cell>
        </row>
        <row r="1160">
          <cell r="H1160" t="str">
            <v>QUINTO.sp1</v>
          </cell>
          <cell r="I1160" t="str">
            <v>QUINTO AND SONS LIMITED</v>
          </cell>
          <cell r="J1160">
            <v>0</v>
          </cell>
        </row>
        <row r="1161">
          <cell r="H1161" t="str">
            <v>P5779.sp1</v>
          </cell>
          <cell r="I1161" t="str">
            <v>QUINTOS KINDERGARTEN AND PRIMARY SCHOOL</v>
          </cell>
          <cell r="J1161" t="str">
            <v>FRI:77538632/MM</v>
          </cell>
        </row>
        <row r="1162">
          <cell r="H1162" t="str">
            <v>QCL.sp1</v>
          </cell>
          <cell r="I1162" t="str">
            <v>QWENTAX COMPANY LIMITED</v>
          </cell>
          <cell r="J1162" t="str">
            <v>FRI:77540902/MM</v>
          </cell>
        </row>
        <row r="1163">
          <cell r="H1163" t="str">
            <v>RADIOMAR.sp1</v>
          </cell>
          <cell r="I1163" t="str">
            <v>Radio Maria Uganda</v>
          </cell>
          <cell r="J1163" t="str">
            <v>FRI:77573799/MM</v>
          </cell>
        </row>
        <row r="1164">
          <cell r="H1164" t="str">
            <v>R906.sp1</v>
          </cell>
          <cell r="I1164" t="str">
            <v>RAHIM FASHIONS</v>
          </cell>
          <cell r="J1164" t="str">
            <v>FRI:77540932/MM</v>
          </cell>
        </row>
        <row r="1165">
          <cell r="H1165" t="str">
            <v>U1476.sp1</v>
          </cell>
          <cell r="I1165" t="str">
            <v>RAINBOW HIGH SCHOOL BUDAKA</v>
          </cell>
          <cell r="J1165" t="str">
            <v>FRI:77571857/MM</v>
          </cell>
        </row>
        <row r="1166">
          <cell r="H1166" t="str">
            <v>RAMCO.sp1</v>
          </cell>
          <cell r="I1166" t="str">
            <v>RAMCO INTERNATIONAL U LTD</v>
          </cell>
          <cell r="J1166" t="str">
            <v>FRI:77540934/MM</v>
          </cell>
        </row>
        <row r="1167">
          <cell r="H1167" t="str">
            <v>RASL.sp1</v>
          </cell>
          <cell r="I1167" t="str">
            <v>RAPID ADVISORY SERVICES LIMITED</v>
          </cell>
          <cell r="J1167" t="str">
            <v>FRI:77540935/MM</v>
          </cell>
        </row>
        <row r="1168">
          <cell r="H1168" t="str">
            <v>READ.sp1</v>
          </cell>
          <cell r="I1168" t="str">
            <v>READ INTERNATIONAL</v>
          </cell>
          <cell r="J1168" t="str">
            <v>FRI:77573800/MM</v>
          </cell>
        </row>
        <row r="1169">
          <cell r="H1169" t="str">
            <v>RG98.sp1</v>
          </cell>
          <cell r="I1169" t="str">
            <v>REAL GRAPHICS AND COMP TECH</v>
          </cell>
          <cell r="J1169" t="str">
            <v>FRI:77540956/MM</v>
          </cell>
        </row>
        <row r="1170">
          <cell r="H1170" t="str">
            <v>RPFS.sp1</v>
          </cell>
          <cell r="I1170" t="str">
            <v>Real People Financial Services</v>
          </cell>
          <cell r="J1170" t="str">
            <v>FRI:77573803/MM</v>
          </cell>
        </row>
        <row r="1171">
          <cell r="H1171" t="str">
            <v>RSPSG.sp1</v>
          </cell>
          <cell r="I1171" t="str">
            <v>REAL STANDARD PRIMARY SCHOOL</v>
          </cell>
          <cell r="J1171" t="str">
            <v>FRI:77541023/MM</v>
          </cell>
        </row>
        <row r="1172">
          <cell r="H1172" t="str">
            <v>REAPERS.sp1</v>
          </cell>
          <cell r="I1172" t="str">
            <v>REAPERS COOPERATIVE SAVINGS CREDIT SOC</v>
          </cell>
          <cell r="J1172" t="str">
            <v>FRI:77540949/MM</v>
          </cell>
        </row>
        <row r="1173">
          <cell r="H1173" t="str">
            <v>RBECK.sp1</v>
          </cell>
          <cell r="I1173" t="str">
            <v>REBECCA NAKABUGO</v>
          </cell>
          <cell r="J1173" t="str">
            <v>FRI:77540938/MM</v>
          </cell>
        </row>
        <row r="1174">
          <cell r="H1174" t="str">
            <v>REBO.sp1</v>
          </cell>
          <cell r="I1174" t="str">
            <v>REBO TELECOM</v>
          </cell>
          <cell r="J1174" t="str">
            <v>FRI:77540950/MM</v>
          </cell>
        </row>
        <row r="1175">
          <cell r="H1175" t="str">
            <v>RIARDS.sp1</v>
          </cell>
          <cell r="I1175" t="str">
            <v>RIARDS U LIMITED</v>
          </cell>
          <cell r="J1175" t="str">
            <v>FRI:77540964/MM</v>
          </cell>
        </row>
        <row r="1176">
          <cell r="H1176" t="str">
            <v>RIAS.sp1</v>
          </cell>
          <cell r="I1176" t="str">
            <v>RIAS TECHNO MACHINE LIMITED</v>
          </cell>
          <cell r="J1176" t="str">
            <v>FRI:77540965/MM</v>
          </cell>
        </row>
        <row r="1177">
          <cell r="H1177" t="str">
            <v>RICA.sp1</v>
          </cell>
          <cell r="I1177" t="str">
            <v>RICA LIMITED</v>
          </cell>
          <cell r="J1177" t="str">
            <v>FRI:77540967/MM</v>
          </cell>
        </row>
        <row r="1178">
          <cell r="H1178" t="str">
            <v>RTEL.sp1</v>
          </cell>
          <cell r="I1178" t="str">
            <v>RICHDAD TELECOM U LIMITED</v>
          </cell>
          <cell r="J1178" t="str">
            <v>FRI:77541027/MM</v>
          </cell>
        </row>
        <row r="1179">
          <cell r="H1179" t="str">
            <v>RECL.sp1</v>
          </cell>
          <cell r="I1179" t="str">
            <v>RICKY ELECTRICAL CENTRE LIMITED</v>
          </cell>
          <cell r="J1179" t="str">
            <v>FRI:77573801/MM</v>
          </cell>
        </row>
        <row r="1180">
          <cell r="H1180" t="str">
            <v>U1914.sp1</v>
          </cell>
          <cell r="I1180" t="str">
            <v>RISTAKA HIGH SCHOOL BUSIIKA</v>
          </cell>
          <cell r="J1180" t="str">
            <v>FRI:77572880/MM</v>
          </cell>
        </row>
        <row r="1181">
          <cell r="H1181" t="str">
            <v>R442S.sp1</v>
          </cell>
          <cell r="I1181" t="str">
            <v>ROADSIDE ARCADE</v>
          </cell>
          <cell r="J1181" t="str">
            <v>FRI:77540926/MM</v>
          </cell>
        </row>
        <row r="1182">
          <cell r="H1182" t="str">
            <v>U0096.sp1</v>
          </cell>
          <cell r="I1182" t="str">
            <v>ROCK HIGH SCHOOL</v>
          </cell>
          <cell r="J1182" t="str">
            <v>FRI:77562182/MM</v>
          </cell>
        </row>
        <row r="1183">
          <cell r="H1183" t="str">
            <v>JGWL.sp1</v>
          </cell>
          <cell r="I1183" t="str">
            <v>ROJAGWAL CO LTD</v>
          </cell>
          <cell r="J1183">
            <v>0</v>
          </cell>
        </row>
        <row r="1184">
          <cell r="H1184" t="str">
            <v>ROKE.sp1</v>
          </cell>
          <cell r="I1184" t="str">
            <v>ROKE TELKOM LTD</v>
          </cell>
          <cell r="J1184" t="str">
            <v>FRI:77541012/MM</v>
          </cell>
        </row>
        <row r="1185">
          <cell r="H1185" t="str">
            <v>ROM.sp1</v>
          </cell>
          <cell r="I1185" t="str">
            <v>ROMMA INTERNATIONAL LIMITED</v>
          </cell>
          <cell r="J1185">
            <v>0</v>
          </cell>
        </row>
        <row r="1186">
          <cell r="H1186" t="str">
            <v>RONA.sp1</v>
          </cell>
          <cell r="I1186" t="str">
            <v>RONAH AND FAMILY INVESTMENTS LTD</v>
          </cell>
          <cell r="J1186">
            <v>0</v>
          </cell>
        </row>
        <row r="1187">
          <cell r="H1187" t="str">
            <v>U9887.sp1</v>
          </cell>
          <cell r="I1187" t="str">
            <v>RONALD RUTA PRIMARY SCHOOL</v>
          </cell>
          <cell r="J1187" t="str">
            <v>FRI:77573581/MM</v>
          </cell>
        </row>
        <row r="1188">
          <cell r="H1188" t="str">
            <v>RONAM.sp1</v>
          </cell>
          <cell r="I1188" t="str">
            <v>RONAM INTERNATIONAL LTD</v>
          </cell>
          <cell r="J1188" t="str">
            <v>FRI:77573802/MM</v>
          </cell>
        </row>
        <row r="1189">
          <cell r="H1189" t="str">
            <v>RONI.sp1</v>
          </cell>
          <cell r="I1189" t="str">
            <v>RONICOM COMPANY LIMITED</v>
          </cell>
          <cell r="J1189">
            <v>0</v>
          </cell>
        </row>
        <row r="1190">
          <cell r="H1190" t="str">
            <v>ROOTS.sp1</v>
          </cell>
          <cell r="I1190" t="str">
            <v>ROOTS OF LWENGO DEVELOPMENT SACCO</v>
          </cell>
          <cell r="J1190" t="str">
            <v>FRI:77541013/MM</v>
          </cell>
        </row>
        <row r="1191">
          <cell r="H1191" t="str">
            <v>RKR75.sp1</v>
          </cell>
          <cell r="I1191" t="str">
            <v>ROSENA ESTABLISHMENT LTD</v>
          </cell>
          <cell r="J1191" t="str">
            <v>FRI:77540985/MM</v>
          </cell>
        </row>
        <row r="1192">
          <cell r="H1192" t="str">
            <v>ROSEPASK.sp1</v>
          </cell>
          <cell r="I1192" t="str">
            <v>ROSEPASK PRIMARY SCHOOL</v>
          </cell>
          <cell r="J1192" t="str">
            <v>FRI:77541014/MM</v>
          </cell>
        </row>
        <row r="1193">
          <cell r="H1193" t="str">
            <v>ROYAL.sp1</v>
          </cell>
          <cell r="I1193" t="str">
            <v>ROYAL CASINO LIMITED</v>
          </cell>
          <cell r="J1193" t="str">
            <v>FRI:77541015/MM</v>
          </cell>
        </row>
        <row r="1194">
          <cell r="H1194" t="str">
            <v>RSB.sp1</v>
          </cell>
          <cell r="I1194" t="str">
            <v>ROYAL CASINO LIMITED</v>
          </cell>
          <cell r="J1194" t="str">
            <v>FRI:77541018/MM</v>
          </cell>
        </row>
        <row r="1195">
          <cell r="H1195" t="str">
            <v>U1486.sp1</v>
          </cell>
          <cell r="I1195" t="str">
            <v>ROYAL GIANT HIGH SCHOOL</v>
          </cell>
          <cell r="J1195" t="str">
            <v>FRI:77571904/MM</v>
          </cell>
        </row>
        <row r="1196">
          <cell r="H1196" t="str">
            <v>BYERIKA.sp1</v>
          </cell>
          <cell r="I1196" t="str">
            <v>RUBIMU INVESTMENTS LTD</v>
          </cell>
          <cell r="J1196">
            <v>0</v>
          </cell>
        </row>
        <row r="1197">
          <cell r="H1197" t="str">
            <v>U50038.sp1</v>
          </cell>
          <cell r="I1197" t="str">
            <v>RUBINDI PARENTS SCHOOL</v>
          </cell>
          <cell r="J1197" t="str">
            <v>FRI:77573576/MM</v>
          </cell>
        </row>
        <row r="1198">
          <cell r="H1198" t="str">
            <v>MOTHERCA.sp1</v>
          </cell>
          <cell r="I1198" t="str">
            <v>Rubona Mothercare Nursery and Primary Sch</v>
          </cell>
          <cell r="J1198" t="str">
            <v>FRI:77524448/MM</v>
          </cell>
        </row>
        <row r="1199">
          <cell r="H1199" t="str">
            <v>U004.sp1</v>
          </cell>
          <cell r="I1199" t="str">
            <v>RUGARAMA PROGRESSIVE PRIMARY SCHOOL</v>
          </cell>
          <cell r="J1199" t="str">
            <v>FRI:77559133/MM</v>
          </cell>
        </row>
        <row r="1200">
          <cell r="H1200" t="str">
            <v>RUHAAMA.sp1</v>
          </cell>
          <cell r="I1200" t="str">
            <v>RUHAAMA FARMERS N TRADERS SACO</v>
          </cell>
          <cell r="J1200" t="str">
            <v>FRI:77541029/MM</v>
          </cell>
        </row>
        <row r="1201">
          <cell r="H1201" t="str">
            <v>U0473.sp1</v>
          </cell>
          <cell r="I1201" t="str">
            <v>RUKUNGIRI MODERN PRIMARY SCHOOL</v>
          </cell>
          <cell r="J1201" t="str">
            <v>FRI:77568220/MM</v>
          </cell>
        </row>
        <row r="1202">
          <cell r="H1202" t="str">
            <v>RUMI.sp1</v>
          </cell>
          <cell r="I1202" t="str">
            <v>RUMI CONFECTIONARY</v>
          </cell>
          <cell r="J1202" t="str">
            <v>FRI:77541030/MM</v>
          </cell>
        </row>
        <row r="1203">
          <cell r="H1203" t="str">
            <v>RUSHERE7.sp1</v>
          </cell>
          <cell r="I1203" t="str">
            <v>RUSHERE SACCO</v>
          </cell>
          <cell r="J1203" t="str">
            <v>FRI:77541031/MM</v>
          </cell>
        </row>
        <row r="1204">
          <cell r="H1204" t="str">
            <v>RWEBI.sp1</v>
          </cell>
          <cell r="I1204" t="str">
            <v>RWEBIKIRE AND SONS U LTD</v>
          </cell>
          <cell r="J1204">
            <v>0</v>
          </cell>
        </row>
        <row r="1205">
          <cell r="H1205" t="str">
            <v>JC1.sp1</v>
          </cell>
          <cell r="I1205" t="str">
            <v>RWENE EXPERT CLEANERS</v>
          </cell>
          <cell r="J1205" t="str">
            <v>FRI:77573778/MM</v>
          </cell>
        </row>
        <row r="1206">
          <cell r="H1206" t="str">
            <v>RWERERE.sp1</v>
          </cell>
          <cell r="I1206" t="str">
            <v>RWERERE SACCO</v>
          </cell>
          <cell r="J1206" t="str">
            <v>FRI:77541036/MM</v>
          </cell>
        </row>
        <row r="1207">
          <cell r="H1207" t="str">
            <v>RWI.sp1</v>
          </cell>
          <cell r="I1207" t="str">
            <v>RWESCOMI INVESTMENTS UGANDA LTD</v>
          </cell>
          <cell r="J1207">
            <v>0</v>
          </cell>
        </row>
        <row r="1208">
          <cell r="H1208" t="str">
            <v>U0412.sp1</v>
          </cell>
          <cell r="I1208" t="str">
            <v>Rwimi Secondary School</v>
          </cell>
          <cell r="J1208" t="str">
            <v>FRI:77567927/MM</v>
          </cell>
        </row>
        <row r="1209">
          <cell r="H1209" t="str">
            <v>U0356.sp1</v>
          </cell>
          <cell r="I1209" t="str">
            <v>RYAKAJINGA CENTER FOR HIGHER EDUCATION</v>
          </cell>
          <cell r="J1209" t="str">
            <v>FRI:77567736/MM</v>
          </cell>
        </row>
        <row r="1210">
          <cell r="H1210" t="str">
            <v>U00356.sp1</v>
          </cell>
          <cell r="I1210" t="str">
            <v>RYAKASINGA CENTRE FOR HIGHER EDUCATION</v>
          </cell>
          <cell r="J1210" t="str">
            <v>FRI:77557265/MM</v>
          </cell>
        </row>
        <row r="1211">
          <cell r="H1211" t="str">
            <v>RMS900.sp1</v>
          </cell>
          <cell r="I1211" t="str">
            <v>RYAN MOTOS SPARE PARTS</v>
          </cell>
          <cell r="J1211" t="str">
            <v>FRI:78563593/MM</v>
          </cell>
        </row>
        <row r="1212">
          <cell r="H1212" t="str">
            <v>R425.sp1</v>
          </cell>
          <cell r="I1212" t="str">
            <v>S AND L FASHION WARE</v>
          </cell>
          <cell r="J1212" t="str">
            <v>FRI:77540924/MM</v>
          </cell>
        </row>
        <row r="1213">
          <cell r="H1213" t="str">
            <v>SABA.sp1</v>
          </cell>
          <cell r="I1213" t="str">
            <v>SABANI HASSAN INVESTMENTS</v>
          </cell>
          <cell r="J1213">
            <v>0</v>
          </cell>
        </row>
        <row r="1214">
          <cell r="H1214" t="str">
            <v>SAL.sp1</v>
          </cell>
          <cell r="I1214" t="str">
            <v>SAINT ALOY LIMITED</v>
          </cell>
          <cell r="J1214" t="str">
            <v>FRI:77541041/MM</v>
          </cell>
        </row>
        <row r="1215">
          <cell r="H1215" t="str">
            <v>SAKG.sp1</v>
          </cell>
          <cell r="I1215" t="str">
            <v>SAK GROUP OF COMPANIES LTD</v>
          </cell>
          <cell r="J1215">
            <v>0</v>
          </cell>
        </row>
        <row r="1216">
          <cell r="H1216" t="str">
            <v>VENTURES.sp1</v>
          </cell>
          <cell r="I1216" t="str">
            <v>SALE VENTURES LIMITED</v>
          </cell>
          <cell r="J1216">
            <v>0</v>
          </cell>
        </row>
        <row r="1217">
          <cell r="H1217" t="str">
            <v>SAMA.sp1</v>
          </cell>
          <cell r="I1217" t="str">
            <v>SAMAARO INTERNATIONAL LIMITED</v>
          </cell>
          <cell r="J1217">
            <v>0</v>
          </cell>
        </row>
        <row r="1218">
          <cell r="H1218" t="str">
            <v>SYL7.sp1</v>
          </cell>
          <cell r="I1218" t="str">
            <v>SAMALIEN SUPERMARKET</v>
          </cell>
          <cell r="J1218" t="str">
            <v>FRI:77541078/MM</v>
          </cell>
        </row>
        <row r="1219">
          <cell r="H1219" t="str">
            <v>RW19.sp1</v>
          </cell>
          <cell r="I1219" t="str">
            <v>SAME PRICE SHOP</v>
          </cell>
          <cell r="J1219" t="str">
            <v>FRI:77541032/MM</v>
          </cell>
        </row>
        <row r="1220">
          <cell r="H1220" t="str">
            <v>SANLAM.sp1</v>
          </cell>
          <cell r="I1220" t="str">
            <v>SANLAM LIFE INSURANCE LIMITED</v>
          </cell>
          <cell r="J1220" t="str">
            <v>FRI:77541042/MM</v>
          </cell>
        </row>
        <row r="1221">
          <cell r="H1221" t="str">
            <v>SANYUBAB.sp1</v>
          </cell>
          <cell r="I1221" t="str">
            <v>Sanyu Babies Home</v>
          </cell>
          <cell r="J1221" t="str">
            <v>FRI:77573804/MM</v>
          </cell>
        </row>
        <row r="1222">
          <cell r="H1222" t="str">
            <v>SANY.sp1</v>
          </cell>
          <cell r="I1222" t="str">
            <v>SANYU MUKISA COMPANY LTD</v>
          </cell>
          <cell r="J1222">
            <v>0</v>
          </cell>
        </row>
        <row r="1223">
          <cell r="H1223" t="str">
            <v>SAOZ.sp1</v>
          </cell>
          <cell r="I1223" t="str">
            <v>SAO ZIROBWE AND FAMILY</v>
          </cell>
          <cell r="J1223">
            <v>0</v>
          </cell>
        </row>
        <row r="1224">
          <cell r="H1224" t="str">
            <v>SAOB.sp1</v>
          </cell>
          <cell r="I1224" t="str">
            <v>SAO ZIROBWE AND FAMILY</v>
          </cell>
          <cell r="J1224">
            <v>0</v>
          </cell>
        </row>
        <row r="1225">
          <cell r="H1225" t="str">
            <v>BARA.sp1</v>
          </cell>
          <cell r="I1225" t="str">
            <v>SARAH KIBERU TRADERS LIMITED</v>
          </cell>
          <cell r="J1225">
            <v>0</v>
          </cell>
        </row>
        <row r="1226">
          <cell r="H1226" t="str">
            <v>SASH.Sp1</v>
          </cell>
          <cell r="I1226" t="str">
            <v>SASHYA COMPANY LIMITED</v>
          </cell>
          <cell r="J1226">
            <v>0</v>
          </cell>
        </row>
        <row r="1227">
          <cell r="H1227" t="str">
            <v>WSAC789.sp1</v>
          </cell>
          <cell r="I1227" t="str">
            <v>SAVANAH AGRO CHEMICALS</v>
          </cell>
          <cell r="J1227" t="str">
            <v>FRI:77573678/MM</v>
          </cell>
        </row>
        <row r="1228">
          <cell r="H1228" t="str">
            <v>SAVO.sp1</v>
          </cell>
          <cell r="I1228" t="str">
            <v>SAVO INV UG LTD</v>
          </cell>
          <cell r="J1228">
            <v>0</v>
          </cell>
        </row>
        <row r="1229">
          <cell r="H1229" t="str">
            <v>SBA.sp1</v>
          </cell>
          <cell r="I1229" t="str">
            <v>SBA</v>
          </cell>
          <cell r="J1229" t="str">
            <v>FRI:77541043/MM</v>
          </cell>
        </row>
        <row r="1230">
          <cell r="H1230" t="str">
            <v>WKK55.sp1</v>
          </cell>
          <cell r="I1230" t="str">
            <v>SBR MILLERS</v>
          </cell>
          <cell r="J1230" t="str">
            <v>FRI:78563623/MM</v>
          </cell>
        </row>
        <row r="1231">
          <cell r="H1231" t="str">
            <v>SCHIZY.sp1</v>
          </cell>
          <cell r="I1231" t="str">
            <v>SCHIZY U LTD</v>
          </cell>
          <cell r="J1231" t="str">
            <v>FRI:77541045/MM</v>
          </cell>
        </row>
        <row r="1232">
          <cell r="H1232" t="str">
            <v>SCU.sp1</v>
          </cell>
          <cell r="I1232" t="str">
            <v>Scipture Union Uganda</v>
          </cell>
          <cell r="J1232" t="str">
            <v>FRI:77541047/MM</v>
          </cell>
        </row>
        <row r="1233">
          <cell r="H1233" t="str">
            <v>SDP.sp1</v>
          </cell>
          <cell r="I1233" t="str">
            <v>SDP</v>
          </cell>
          <cell r="J1233" t="str">
            <v>FRI:77541048/MM</v>
          </cell>
        </row>
        <row r="1234">
          <cell r="H1234" t="str">
            <v>SFK.sp1</v>
          </cell>
          <cell r="I1234" t="str">
            <v>SEETA FOREST KINDERGARTEN</v>
          </cell>
          <cell r="J1234" t="str">
            <v>FRI:77541053/MM</v>
          </cell>
        </row>
        <row r="1235">
          <cell r="H1235" t="str">
            <v>R54891.sp1</v>
          </cell>
          <cell r="I1235" t="str">
            <v>SEKASI JACKSON</v>
          </cell>
          <cell r="J1235" t="str">
            <v>FRI:78563622/MM</v>
          </cell>
        </row>
        <row r="1236">
          <cell r="H1236" t="str">
            <v>SK02.sp1</v>
          </cell>
          <cell r="I1236" t="str">
            <v>SEKIBULE BAKER</v>
          </cell>
          <cell r="J1236" t="str">
            <v>FRI:77541061/MM</v>
          </cell>
        </row>
        <row r="1237">
          <cell r="H1237" t="str">
            <v>JESUS.sp1</v>
          </cell>
          <cell r="I1237" t="str">
            <v>SEMAMBA PROPERTY SERVICES LTD</v>
          </cell>
          <cell r="J1237" t="str">
            <v>FRI:77392098/MM</v>
          </cell>
        </row>
        <row r="1238">
          <cell r="H1238" t="str">
            <v>SEFASACC.sp1</v>
          </cell>
          <cell r="I1238" t="str">
            <v>SEMBABULE FARMERS SACCO</v>
          </cell>
          <cell r="J1238" t="str">
            <v>FRI:77541049/MM</v>
          </cell>
        </row>
        <row r="1239">
          <cell r="H1239" t="str">
            <v>SEMBAFS.sp1</v>
          </cell>
          <cell r="I1239" t="str">
            <v>sembabule farmers sacco</v>
          </cell>
          <cell r="J1239" t="str">
            <v>FRI:77541050/MM</v>
          </cell>
        </row>
        <row r="1240">
          <cell r="H1240" t="str">
            <v>SHU0115.sp1</v>
          </cell>
          <cell r="I1240" t="str">
            <v>Semiliki High School</v>
          </cell>
          <cell r="J1240" t="str">
            <v>FRI:77541058/MM</v>
          </cell>
        </row>
        <row r="1241">
          <cell r="H1241" t="str">
            <v>U0115.sp1</v>
          </cell>
          <cell r="I1241" t="str">
            <v>Semiliki High School</v>
          </cell>
          <cell r="J1241" t="str">
            <v>FRI:77563647/MM</v>
          </cell>
        </row>
        <row r="1242">
          <cell r="H1242" t="str">
            <v>SEREMU.sp1</v>
          </cell>
          <cell r="I1242" t="str">
            <v>SEREMU INT LTD</v>
          </cell>
          <cell r="J1242" t="str">
            <v>FRI:77541051/MM</v>
          </cell>
        </row>
        <row r="1243">
          <cell r="H1243" t="str">
            <v>U1169.sp1</v>
          </cell>
          <cell r="I1243" t="str">
            <v>Serere Township Sec sch</v>
          </cell>
          <cell r="J1243" t="str">
            <v>FRI:77570918/MM</v>
          </cell>
        </row>
        <row r="1244">
          <cell r="H1244" t="str">
            <v>RTD22.sp1</v>
          </cell>
          <cell r="I1244" t="str">
            <v>SET AUTO PARTS</v>
          </cell>
          <cell r="J1244" t="str">
            <v>FRI:78563592/MM</v>
          </cell>
        </row>
        <row r="1245">
          <cell r="H1245" t="str">
            <v>RSRP.sp1</v>
          </cell>
          <cell r="I1245" t="str">
            <v>SHADIQ REAL PHONES</v>
          </cell>
          <cell r="J1245" t="str">
            <v>FRI:77541024/MM</v>
          </cell>
        </row>
        <row r="1246">
          <cell r="H1246" t="str">
            <v>JOVIA.sp1</v>
          </cell>
          <cell r="I1246" t="str">
            <v>SHANTA JOVIA ENTERPRISES LTD</v>
          </cell>
          <cell r="J1246" t="str">
            <v>FRI:77397631/MM</v>
          </cell>
        </row>
        <row r="1247">
          <cell r="H1247" t="str">
            <v>SHAR.sp1</v>
          </cell>
          <cell r="I1247" t="str">
            <v>SHARUWA NUUL CALVIN CO LTD</v>
          </cell>
          <cell r="J1247">
            <v>0</v>
          </cell>
        </row>
        <row r="1248">
          <cell r="H1248" t="str">
            <v>SHEIKEN.sp1</v>
          </cell>
          <cell r="I1248" t="str">
            <v>SHEIKEN HOLDINGS LIMITED</v>
          </cell>
          <cell r="J1248" t="str">
            <v>FRI:77541054/MM</v>
          </cell>
        </row>
        <row r="1249">
          <cell r="H1249" t="str">
            <v>ROCK.sp1</v>
          </cell>
          <cell r="I1249" t="str">
            <v>SHELL ROCK CORNER LIMITED</v>
          </cell>
          <cell r="J1249">
            <v>0</v>
          </cell>
        </row>
        <row r="1250">
          <cell r="H1250" t="str">
            <v>SHEMUS.sp1</v>
          </cell>
          <cell r="I1250" t="str">
            <v>SHEMUS UGANDA LIMITED</v>
          </cell>
          <cell r="J1250" t="str">
            <v>FRI:78563662/MM</v>
          </cell>
        </row>
        <row r="1251">
          <cell r="H1251" t="str">
            <v>SHERATON.sp1</v>
          </cell>
          <cell r="I1251" t="str">
            <v>SHERATON KAMPALA HOTEL</v>
          </cell>
          <cell r="J1251" t="str">
            <v>FRI:77541055/MM</v>
          </cell>
        </row>
        <row r="1252">
          <cell r="H1252" t="str">
            <v>SHINELON.sp1</v>
          </cell>
          <cell r="I1252" t="str">
            <v>Shine Long Uganda Limited</v>
          </cell>
          <cell r="J1252" t="str">
            <v>FRI:77573806/MM</v>
          </cell>
        </row>
        <row r="1253">
          <cell r="H1253" t="str">
            <v>ER80.sp1</v>
          </cell>
          <cell r="I1253" t="str">
            <v>SHOE HAWKER</v>
          </cell>
          <cell r="J1253" t="str">
            <v>FRI:77268539/MM</v>
          </cell>
        </row>
        <row r="1254">
          <cell r="H1254" t="str">
            <v>SHUK.sp1</v>
          </cell>
          <cell r="I1254" t="str">
            <v xml:space="preserve">SHUKURANI ENTERPRISES </v>
          </cell>
          <cell r="J1254">
            <v>0</v>
          </cell>
        </row>
        <row r="1255">
          <cell r="H1255" t="str">
            <v>SHUUKU.sp1</v>
          </cell>
          <cell r="I1255" t="str">
            <v>SHUUKU COOPERATIVE SAVINGS AND CREDIT</v>
          </cell>
          <cell r="J1255" t="str">
            <v>FRI:77541059/MM</v>
          </cell>
        </row>
        <row r="1256">
          <cell r="H1256" t="str">
            <v>SEL.sp1</v>
          </cell>
          <cell r="I1256" t="str">
            <v>SIAMA ENTERPRISES LIMITED</v>
          </cell>
          <cell r="J1256">
            <v>0</v>
          </cell>
        </row>
        <row r="1257">
          <cell r="H1257" t="str">
            <v>SIL.sp1</v>
          </cell>
          <cell r="I1257" t="str">
            <v>SILENDA ENTERPRISES LIMITED</v>
          </cell>
          <cell r="J1257">
            <v>0</v>
          </cell>
        </row>
        <row r="1258">
          <cell r="H1258" t="str">
            <v>SILVER.sp1</v>
          </cell>
          <cell r="I1258" t="str">
            <v>SILVER UPHOLDERS LIMITED</v>
          </cell>
          <cell r="J1258" t="str">
            <v>FRI:77541060/MM</v>
          </cell>
        </row>
        <row r="1259">
          <cell r="H1259" t="str">
            <v>R3430.sp1</v>
          </cell>
          <cell r="I1259" t="str">
            <v>SIMBWA SAM</v>
          </cell>
          <cell r="J1259" t="str">
            <v>FRI:77540921/MM</v>
          </cell>
        </row>
        <row r="1260">
          <cell r="H1260" t="str">
            <v>R33333.sp1</v>
          </cell>
          <cell r="I1260" t="str">
            <v>SIRS BOTIQUE LTD</v>
          </cell>
          <cell r="J1260" t="str">
            <v>FRI:78563616/MM</v>
          </cell>
        </row>
        <row r="1261">
          <cell r="H1261" t="str">
            <v>R2233.sp1</v>
          </cell>
          <cell r="I1261" t="str">
            <v>SISTERS ELECTRICALS</v>
          </cell>
          <cell r="J1261" t="str">
            <v>FRI:77540917/MM</v>
          </cell>
        </row>
        <row r="1262">
          <cell r="H1262" t="str">
            <v>SIZZLEST.sp1</v>
          </cell>
          <cell r="I1262" t="str">
            <v>Sizzle Studios</v>
          </cell>
          <cell r="J1262" t="str">
            <v>FRI:77573807/MM</v>
          </cell>
        </row>
        <row r="1263">
          <cell r="H1263" t="str">
            <v>RF666.sp1</v>
          </cell>
          <cell r="I1263" t="str">
            <v>SK ENTERPRISE</v>
          </cell>
          <cell r="J1263" t="str">
            <v>FRI:77540955/MM</v>
          </cell>
        </row>
        <row r="1264">
          <cell r="H1264" t="str">
            <v>SKNS.sp1</v>
          </cell>
          <cell r="I1264" t="str">
            <v xml:space="preserve">SKN SOUNDS </v>
          </cell>
          <cell r="J1264">
            <v>0</v>
          </cell>
        </row>
        <row r="1265">
          <cell r="H1265" t="str">
            <v>SHOWCODE.sp1</v>
          </cell>
          <cell r="I1265" t="str">
            <v>SKY TOWER TECHNOLOGIES (U) LTD</v>
          </cell>
          <cell r="J1265">
            <v>0</v>
          </cell>
        </row>
        <row r="1266">
          <cell r="H1266" t="str">
            <v>RSL555.sp1</v>
          </cell>
          <cell r="I1266" t="str">
            <v>SL GRAIN MILLERS</v>
          </cell>
          <cell r="J1266" t="str">
            <v>FRI:77541021/MM</v>
          </cell>
        </row>
        <row r="1267">
          <cell r="H1267" t="str">
            <v>SMARTKTS.sp1</v>
          </cell>
          <cell r="I1267" t="str">
            <v>SMART TICKETS LIMITED</v>
          </cell>
          <cell r="J1267">
            <v>0</v>
          </cell>
        </row>
        <row r="1268">
          <cell r="H1268" t="str">
            <v>Smart.sp1</v>
          </cell>
          <cell r="I1268" t="str">
            <v>Smart Tv</v>
          </cell>
          <cell r="J1268" t="str">
            <v>FRI:78563572/MM</v>
          </cell>
        </row>
        <row r="1269">
          <cell r="H1269" t="str">
            <v>Smart2.sp1</v>
          </cell>
          <cell r="I1269" t="str">
            <v>Smart Tv</v>
          </cell>
          <cell r="J1269" t="str">
            <v>FRI:78563577/MM</v>
          </cell>
        </row>
        <row r="1270">
          <cell r="H1270" t="str">
            <v>SMILE.sp1</v>
          </cell>
          <cell r="I1270" t="str">
            <v>Smile Communications Uganda</v>
          </cell>
          <cell r="J1270" t="str">
            <v>FRI:77541064/MM</v>
          </cell>
        </row>
        <row r="1271">
          <cell r="H1271" t="str">
            <v>SMILE1.sp1</v>
          </cell>
          <cell r="I1271" t="str">
            <v>SMILE COMMUNICATIONS UGANDA</v>
          </cell>
          <cell r="J1271" t="str">
            <v>FRI:77541065/MM</v>
          </cell>
        </row>
        <row r="1272">
          <cell r="H1272" t="str">
            <v>SMILEDAT.sp1</v>
          </cell>
          <cell r="I1272" t="str">
            <v>SMILE COMMUNICATIONS UGANDA</v>
          </cell>
          <cell r="J1272" t="str">
            <v>FRI:77541066/MM</v>
          </cell>
        </row>
        <row r="1273">
          <cell r="H1273" t="str">
            <v>BOMBA.sp1</v>
          </cell>
          <cell r="I1273" t="str">
            <v>SMITH AND BOLTON UMBRELLA INVESTMENT CLUB</v>
          </cell>
          <cell r="J1273" t="str">
            <v>FRI:77573767/MM</v>
          </cell>
        </row>
        <row r="1274">
          <cell r="H1274" t="str">
            <v>S888.sp1</v>
          </cell>
          <cell r="I1274" t="str">
            <v>SMS ONE U LTD</v>
          </cell>
          <cell r="J1274" t="str">
            <v>FRI:77541039/MM</v>
          </cell>
        </row>
        <row r="1275">
          <cell r="H1275" t="str">
            <v>PLAYLOTTO2.sp1</v>
          </cell>
          <cell r="I1275" t="str">
            <v>SMS2Bet Limited</v>
          </cell>
          <cell r="J1275" t="str">
            <v>FRI:78563654/MM</v>
          </cell>
        </row>
        <row r="1276">
          <cell r="H1276" t="str">
            <v>SOFI.sp1</v>
          </cell>
          <cell r="I1276" t="str">
            <v>SOFIAH HOLDINGS U LIMITED</v>
          </cell>
          <cell r="J1276" t="str">
            <v>FRI:78563660/MM</v>
          </cell>
        </row>
        <row r="1277">
          <cell r="H1277" t="str">
            <v>SOLARD.sp1</v>
          </cell>
          <cell r="I1277" t="str">
            <v>SOLAR DEALS U LIMITED</v>
          </cell>
          <cell r="J1277">
            <v>0</v>
          </cell>
        </row>
        <row r="1278">
          <cell r="H1278" t="str">
            <v>SOLARNOW.sp1</v>
          </cell>
          <cell r="I1278" t="str">
            <v>SOLAR NOW SERVICES UGANDA</v>
          </cell>
          <cell r="J1278" t="str">
            <v>FRI:77541069/MM</v>
          </cell>
        </row>
        <row r="1279">
          <cell r="H1279" t="str">
            <v>SOLAR.sp1</v>
          </cell>
          <cell r="I1279" t="str">
            <v>SOLAR TODAY U LTD</v>
          </cell>
          <cell r="J1279" t="str">
            <v>FRI:77541068/MM</v>
          </cell>
        </row>
        <row r="1280">
          <cell r="H1280" t="str">
            <v>SONHAB.sp1</v>
          </cell>
          <cell r="I1280" t="str">
            <v>SONHAB GENERAL ENTERPRISES LIMITED</v>
          </cell>
          <cell r="J1280">
            <v>0</v>
          </cell>
        </row>
        <row r="1281">
          <cell r="H1281" t="str">
            <v>SOS.sp1</v>
          </cell>
          <cell r="I1281" t="str">
            <v>SOS CHILDRENS VILLAGE S UGANDA</v>
          </cell>
          <cell r="J1281" t="str">
            <v>FRI:77541070/MM</v>
          </cell>
        </row>
        <row r="1282">
          <cell r="H1282" t="str">
            <v>RSD788.sp1</v>
          </cell>
          <cell r="I1282" t="str">
            <v>SPARE</v>
          </cell>
          <cell r="J1282" t="str">
            <v>FRI:77541019/MM</v>
          </cell>
        </row>
        <row r="1283">
          <cell r="H1283" t="str">
            <v>WM23.sp1</v>
          </cell>
          <cell r="I1283" t="str">
            <v>SPARE MOTORS</v>
          </cell>
          <cell r="J1283" t="str">
            <v>FRI:77573666/MM</v>
          </cell>
        </row>
        <row r="1284">
          <cell r="H1284" t="str">
            <v>RJOS.sp1</v>
          </cell>
          <cell r="I1284" t="str">
            <v>SPARE PARTS</v>
          </cell>
          <cell r="J1284" t="str">
            <v>FRI:77540974/MM</v>
          </cell>
        </row>
        <row r="1285">
          <cell r="H1285" t="str">
            <v>SPARK.sp1</v>
          </cell>
          <cell r="I1285" t="str">
            <v>SPARKPLUG LIMITED</v>
          </cell>
          <cell r="J1285">
            <v>0</v>
          </cell>
        </row>
        <row r="1286">
          <cell r="H1286" t="str">
            <v>SPEEDAMO.sp1</v>
          </cell>
          <cell r="I1286" t="str">
            <v>Speeda Mobile Ltd</v>
          </cell>
          <cell r="J1286" t="str">
            <v>FRI:77573808/MM</v>
          </cell>
        </row>
        <row r="1287">
          <cell r="H1287" t="str">
            <v>SBA1.sp1</v>
          </cell>
          <cell r="I1287" t="str">
            <v>SPORTS BETTING AFRICA</v>
          </cell>
          <cell r="J1287" t="str">
            <v>FRI:77541044/MM</v>
          </cell>
        </row>
        <row r="1288">
          <cell r="H1288" t="str">
            <v>SN003.sp1</v>
          </cell>
          <cell r="I1288" t="str">
            <v>Springs Nursery and Primary Sch</v>
          </cell>
          <cell r="J1288" t="str">
            <v>FRI:77541067/MM</v>
          </cell>
        </row>
        <row r="1289">
          <cell r="H1289" t="str">
            <v>RKC22.sp1</v>
          </cell>
          <cell r="I1289" t="str">
            <v>SR MILLERS COMPANY LTD</v>
          </cell>
          <cell r="J1289" t="str">
            <v>FRI:78563595/MM</v>
          </cell>
        </row>
        <row r="1290">
          <cell r="H1290" t="str">
            <v>CASH.sp1</v>
          </cell>
          <cell r="I1290" t="str">
            <v>SSALI IMRAN CASH INVESTMENTS LIMITED</v>
          </cell>
          <cell r="J1290" t="str">
            <v>FRI:77268462/MM</v>
          </cell>
        </row>
        <row r="1291">
          <cell r="H1291" t="str">
            <v>RDAUD.sp1</v>
          </cell>
          <cell r="I1291" t="str">
            <v>SSEBALAMU DAVID</v>
          </cell>
          <cell r="J1291" t="str">
            <v>FRI:77540947/MM</v>
          </cell>
        </row>
        <row r="1292">
          <cell r="H1292" t="str">
            <v>RSTE.sp1</v>
          </cell>
          <cell r="I1292" t="str">
            <v>SSEBUNJE STEVEN</v>
          </cell>
          <cell r="J1292" t="str">
            <v>FRI:77541025/MM</v>
          </cell>
        </row>
        <row r="1293">
          <cell r="H1293" t="str">
            <v>RH554.sp1</v>
          </cell>
          <cell r="I1293" t="str">
            <v>SSELULE BEST FEEDS</v>
          </cell>
          <cell r="J1293" t="str">
            <v>FRI:77540959/MM</v>
          </cell>
        </row>
        <row r="1294">
          <cell r="H1294" t="str">
            <v>31821A.sp1</v>
          </cell>
          <cell r="I1294" t="str">
            <v>SSENOGA ABDUL MERCHANT</v>
          </cell>
          <cell r="J1294" t="str">
            <v>FRI:77268373/MM</v>
          </cell>
        </row>
        <row r="1295">
          <cell r="H1295" t="str">
            <v>R20500.sp1</v>
          </cell>
          <cell r="I1295" t="str">
            <v>SSENOGA ROBERTS</v>
          </cell>
          <cell r="J1295" t="str">
            <v>FRI:78563637/MM</v>
          </cell>
        </row>
        <row r="1296">
          <cell r="H1296" t="str">
            <v>U2137.sp1</v>
          </cell>
          <cell r="I1296" t="str">
            <v>St Adolf High School Katoosa</v>
          </cell>
          <cell r="J1296" t="str">
            <v>FRI:77573550/MM</v>
          </cell>
        </row>
        <row r="1297">
          <cell r="H1297" t="str">
            <v>U1873.sp1</v>
          </cell>
          <cell r="I1297" t="str">
            <v>ST AGNES GIRLS SENIOR SEC SCH</v>
          </cell>
          <cell r="J1297" t="str">
            <v>FRI:77572747/MM</v>
          </cell>
        </row>
        <row r="1298">
          <cell r="H1298" t="str">
            <v>Stben.sp1</v>
          </cell>
          <cell r="I1298" t="str">
            <v>St Benedict Kasambya</v>
          </cell>
          <cell r="J1298" t="str">
            <v>FRI:78563567/MM</v>
          </cell>
        </row>
        <row r="1299">
          <cell r="H1299" t="str">
            <v>U0949.sp1</v>
          </cell>
          <cell r="I1299" t="str">
            <v>ST BENEDICT SSS BUWAMA</v>
          </cell>
          <cell r="J1299" t="str">
            <v>FRI:77569975/MM</v>
          </cell>
        </row>
        <row r="1300">
          <cell r="H1300" t="str">
            <v>CATH.sp1</v>
          </cell>
          <cell r="I1300" t="str">
            <v>ST CATHERINE CLINIC LTD</v>
          </cell>
          <cell r="J1300" t="str">
            <v>FRI:77268463/MM</v>
          </cell>
        </row>
        <row r="1301">
          <cell r="H1301" t="str">
            <v>U1292.sp1</v>
          </cell>
          <cell r="I1301" t="str">
            <v>ST CATHERINES COLLEGE NAKINYUGUZI</v>
          </cell>
          <cell r="J1301" t="str">
            <v>FRI:77571274/MM</v>
          </cell>
        </row>
        <row r="1302">
          <cell r="H1302" t="str">
            <v>U0472.sp1</v>
          </cell>
          <cell r="I1302" t="str">
            <v>St Cecilia girls Vocational SS</v>
          </cell>
          <cell r="J1302" t="str">
            <v>FRI:77568126/MM</v>
          </cell>
        </row>
        <row r="1303">
          <cell r="H1303" t="str">
            <v>U0181.sp1</v>
          </cell>
          <cell r="I1303" t="str">
            <v>St Charles Lwanga SS</v>
          </cell>
          <cell r="J1303" t="str">
            <v>FRI:77565577/MM</v>
          </cell>
        </row>
        <row r="1304">
          <cell r="H1304" t="str">
            <v>U2330.sp1</v>
          </cell>
          <cell r="I1304" t="str">
            <v>ST CHARLES VOCATIONAL SEC SCHOOL</v>
          </cell>
          <cell r="J1304" t="str">
            <v>FRI:77573555/MM</v>
          </cell>
        </row>
        <row r="1305">
          <cell r="H1305" t="str">
            <v>U0314.sp1</v>
          </cell>
          <cell r="I1305" t="str">
            <v>St Charles Vocational SS</v>
          </cell>
          <cell r="J1305" t="str">
            <v>FRI:77567389/MM</v>
          </cell>
        </row>
        <row r="1306">
          <cell r="H1306" t="str">
            <v>U0856.sp1</v>
          </cell>
          <cell r="I1306" t="str">
            <v>ST ELIZABETH SS SCHOOL</v>
          </cell>
          <cell r="J1306" t="str">
            <v>FRI:77569492/MM</v>
          </cell>
        </row>
        <row r="1307">
          <cell r="H1307" t="str">
            <v>SFC.sp1</v>
          </cell>
          <cell r="I1307" t="str">
            <v>ST FRANCIS CHAPEL MAKERERE UNIVERSITY</v>
          </cell>
          <cell r="J1307" t="str">
            <v>FRI:77541052/MM</v>
          </cell>
        </row>
        <row r="1308">
          <cell r="H1308" t="str">
            <v>MATUGGA.sp1</v>
          </cell>
          <cell r="I1308" t="str">
            <v>St Francis of Assisi Catholic Parish</v>
          </cell>
          <cell r="J1308" t="str">
            <v>FRI:78399888/MM</v>
          </cell>
        </row>
        <row r="1309">
          <cell r="H1309" t="str">
            <v>U2058.sp1</v>
          </cell>
          <cell r="I1309" t="str">
            <v>ST GERALD VOCATIONAL SCHOOL</v>
          </cell>
          <cell r="J1309" t="str">
            <v>FRI:77573416/MM</v>
          </cell>
        </row>
        <row r="1310">
          <cell r="H1310" t="str">
            <v>U1162.sp1</v>
          </cell>
          <cell r="I1310" t="str">
            <v>ST HENEYS COLLAGE KITOVU</v>
          </cell>
          <cell r="J1310" t="str">
            <v>FRI:77570875/MM</v>
          </cell>
        </row>
        <row r="1311">
          <cell r="H1311" t="str">
            <v>SHP64126.sp1</v>
          </cell>
          <cell r="I1311" t="str">
            <v>St Henrys Primary Sch</v>
          </cell>
          <cell r="J1311" t="str">
            <v>FRI:77541056/MM</v>
          </cell>
        </row>
        <row r="1312">
          <cell r="H1312" t="str">
            <v>U0193.sp1</v>
          </cell>
          <cell r="I1312" t="str">
            <v>ST james Secondary School</v>
          </cell>
          <cell r="J1312" t="str">
            <v>FRI:77565875/MM</v>
          </cell>
        </row>
        <row r="1313">
          <cell r="H1313" t="str">
            <v>U1221.sp1</v>
          </cell>
          <cell r="I1313" t="str">
            <v>ST JAMES SECONDARY SCHOOL</v>
          </cell>
          <cell r="J1313" t="str">
            <v>FRI:77571096/MM</v>
          </cell>
        </row>
        <row r="1314">
          <cell r="H1314" t="str">
            <v>U1710.sp1</v>
          </cell>
          <cell r="I1314" t="str">
            <v>ST JANAN LUWUM SEC SCH</v>
          </cell>
          <cell r="J1314" t="str">
            <v>FRI:77572123/MM</v>
          </cell>
        </row>
        <row r="1315">
          <cell r="H1315" t="str">
            <v>U2925.sp1</v>
          </cell>
          <cell r="I1315" t="str">
            <v>ST JOHNS HIGH SCHOOL KAZO</v>
          </cell>
          <cell r="J1315" t="str">
            <v>FRI:78563618/MM</v>
          </cell>
        </row>
        <row r="1316">
          <cell r="H1316" t="str">
            <v>JUDE.sp1</v>
          </cell>
          <cell r="I1316" t="str">
            <v>ST JUDE COMPOUND CARE LIMITED</v>
          </cell>
          <cell r="J1316" t="str">
            <v>FRI:77400325/MM</v>
          </cell>
        </row>
        <row r="1317">
          <cell r="H1317" t="str">
            <v>StJude.sp1</v>
          </cell>
          <cell r="I1317" t="str">
            <v>St Jude Primary School</v>
          </cell>
          <cell r="J1317" t="str">
            <v>FRI:78563568/MM</v>
          </cell>
        </row>
        <row r="1318">
          <cell r="H1318" t="str">
            <v>U2474.sp1</v>
          </cell>
          <cell r="I1318" t="str">
            <v>St Julian High School</v>
          </cell>
          <cell r="J1318" t="str">
            <v>FRI:77573565/MM</v>
          </cell>
        </row>
        <row r="1319">
          <cell r="H1319" t="str">
            <v>U0097.sp1</v>
          </cell>
          <cell r="I1319" t="str">
            <v>St Kalemba SS</v>
          </cell>
          <cell r="J1319" t="str">
            <v>FRI:77562692/MM</v>
          </cell>
        </row>
        <row r="1320">
          <cell r="H1320" t="str">
            <v>U003180.sp1</v>
          </cell>
          <cell r="I1320" t="str">
            <v>ST Kizito nursary and Primary Sch</v>
          </cell>
          <cell r="J1320" t="str">
            <v>FRI:77556015/MM</v>
          </cell>
        </row>
        <row r="1321">
          <cell r="H1321" t="str">
            <v>U0031.sp1</v>
          </cell>
          <cell r="I1321" t="str">
            <v>St Leos College Kyegobe</v>
          </cell>
          <cell r="J1321" t="str">
            <v>FRI:77555399/MM</v>
          </cell>
        </row>
        <row r="1322">
          <cell r="H1322" t="str">
            <v>U1411.sp1</v>
          </cell>
          <cell r="I1322" t="str">
            <v>ST LUCIA NAMAGONA SEC SCH</v>
          </cell>
          <cell r="J1322" t="str">
            <v>FRI:77571632/MM</v>
          </cell>
        </row>
        <row r="1323">
          <cell r="H1323" t="str">
            <v>U0616.sp1</v>
          </cell>
          <cell r="I1323" t="str">
            <v>St Mary Secondary school Nkozi</v>
          </cell>
          <cell r="J1323" t="str">
            <v>FRI:77568514/MM</v>
          </cell>
        </row>
        <row r="1324">
          <cell r="H1324" t="str">
            <v>U0328.sp1</v>
          </cell>
          <cell r="I1324" t="str">
            <v>St Marys Secondary chool</v>
          </cell>
          <cell r="J1324" t="str">
            <v>FRI:77567639/MM</v>
          </cell>
        </row>
        <row r="1325">
          <cell r="H1325" t="str">
            <v>U1443.sp1</v>
          </cell>
          <cell r="I1325" t="str">
            <v>ST MICHEAL HIGH SCHOOL SONDE</v>
          </cell>
          <cell r="J1325" t="str">
            <v>FRI:77571720/MM</v>
          </cell>
        </row>
        <row r="1326">
          <cell r="H1326" t="str">
            <v>NSAMBYAH.sp1</v>
          </cell>
          <cell r="I1326" t="str">
            <v>ST RAPHAEL OF ST FRANCIS HOSPITAL</v>
          </cell>
          <cell r="J1326" t="str">
            <v>FRI:77534475/MM</v>
          </cell>
        </row>
        <row r="1327">
          <cell r="H1327" t="str">
            <v>U08201.sp1</v>
          </cell>
          <cell r="I1327" t="str">
            <v>ST THEREZAS PS KAZO</v>
          </cell>
          <cell r="J1327" t="str">
            <v>FRI:77568997/MM</v>
          </cell>
        </row>
        <row r="1328">
          <cell r="H1328" t="str">
            <v>BET1.sp1</v>
          </cell>
          <cell r="I1328" t="str">
            <v>STALMART ENTERPRISES LIMITED</v>
          </cell>
          <cell r="J1328" t="str">
            <v>FRI:77268433/MM</v>
          </cell>
        </row>
        <row r="1329">
          <cell r="H1329" t="str">
            <v>BET2.sp1</v>
          </cell>
          <cell r="I1329" t="str">
            <v>STALMART ENTERPRISES LIMITED</v>
          </cell>
          <cell r="J1329" t="str">
            <v>FRI:77268434/MM</v>
          </cell>
        </row>
        <row r="1330">
          <cell r="H1330" t="str">
            <v>WIN.sp1</v>
          </cell>
          <cell r="I1330" t="str">
            <v>Stalwart Enterprises Limited</v>
          </cell>
          <cell r="J1330" t="str">
            <v>FRI:77573654/MM</v>
          </cell>
        </row>
        <row r="1331">
          <cell r="H1331" t="str">
            <v>BID.sp1</v>
          </cell>
          <cell r="I1331" t="str">
            <v>STALWART ENTERPRISES LIMITED</v>
          </cell>
          <cell r="J1331">
            <v>0</v>
          </cell>
        </row>
        <row r="1332">
          <cell r="H1332" t="str">
            <v>MUK.sp1</v>
          </cell>
          <cell r="I1332" t="str">
            <v>STANBIC BANK</v>
          </cell>
          <cell r="J1332">
            <v>0</v>
          </cell>
        </row>
        <row r="1333">
          <cell r="H1333" t="str">
            <v>STANBIC.sp1</v>
          </cell>
          <cell r="I1333" t="str">
            <v>STANBIC BANK UGANDA LTD</v>
          </cell>
          <cell r="J1333" t="str">
            <v>FRI:77573809/MM</v>
          </cell>
        </row>
        <row r="1334">
          <cell r="H1334" t="str">
            <v>STANBICPULL.sp1</v>
          </cell>
          <cell r="I1334" t="str">
            <v>STANBIC BANK UGANDA LTD PULL SERVICE</v>
          </cell>
          <cell r="J1334" t="str">
            <v>FRI:78563655/MM</v>
          </cell>
        </row>
        <row r="1335">
          <cell r="H1335" t="str">
            <v>U1131.sp1</v>
          </cell>
          <cell r="I1335" t="str">
            <v>STANDARD COLLEGE BUWAGI</v>
          </cell>
          <cell r="J1335" t="str">
            <v>FRI:77570699/MM</v>
          </cell>
        </row>
        <row r="1336">
          <cell r="H1336" t="str">
            <v>U1828.sp1</v>
          </cell>
          <cell r="I1336" t="str">
            <v>STANDARD COLLEGE NTUNGAMO</v>
          </cell>
          <cell r="J1336" t="str">
            <v>FRI:77572524/MM</v>
          </cell>
        </row>
        <row r="1337">
          <cell r="H1337" t="str">
            <v>U0833.sp1</v>
          </cell>
          <cell r="I1337" t="str">
            <v>STANDARD HIGH SCHOOL ZZANA</v>
          </cell>
          <cell r="J1337" t="str">
            <v>FRI:77569299/MM</v>
          </cell>
        </row>
        <row r="1338">
          <cell r="H1338" t="str">
            <v>U008087.sp1</v>
          </cell>
          <cell r="I1338" t="str">
            <v>STANDARD JUNIOR SCHOOL ZZANA</v>
          </cell>
          <cell r="J1338" t="str">
            <v>FRI:77561677/MM</v>
          </cell>
        </row>
        <row r="1339">
          <cell r="H1339" t="str">
            <v>STANDARD.sp1</v>
          </cell>
          <cell r="I1339" t="str">
            <v>STANDARD SUPERMARKET</v>
          </cell>
          <cell r="J1339" t="str">
            <v>FRI:77541071/MM</v>
          </cell>
        </row>
        <row r="1340">
          <cell r="H1340" t="str">
            <v>STANLIB1.sp1</v>
          </cell>
          <cell r="I1340" t="str">
            <v>STANLIB UGANDA LIMITED</v>
          </cell>
          <cell r="J1340">
            <v>0</v>
          </cell>
        </row>
        <row r="1341">
          <cell r="H1341" t="str">
            <v>STANLIB2.sp1</v>
          </cell>
          <cell r="I1341" t="str">
            <v>STANLIB UGANDA LIMITED</v>
          </cell>
          <cell r="J1341">
            <v>0</v>
          </cell>
        </row>
        <row r="1342">
          <cell r="H1342" t="str">
            <v>U2397.sp1</v>
          </cell>
          <cell r="I1342" t="str">
            <v>STAR SENIOR SCHOOL LTD</v>
          </cell>
          <cell r="J1342" t="str">
            <v>FRI:77573561/MM</v>
          </cell>
        </row>
        <row r="1343">
          <cell r="H1343" t="str">
            <v>STARK.sp1</v>
          </cell>
          <cell r="I1343" t="str">
            <v>STARK MOBILE LTD</v>
          </cell>
          <cell r="J1343" t="str">
            <v>FRI:77541072/MM</v>
          </cell>
        </row>
        <row r="1344">
          <cell r="H1344" t="str">
            <v>STARNET.sp1</v>
          </cell>
          <cell r="I1344" t="str">
            <v>STARNET ENTERPRISES</v>
          </cell>
          <cell r="J1344">
            <v>0</v>
          </cell>
        </row>
        <row r="1345">
          <cell r="H1345" t="str">
            <v>StarTime.sp1</v>
          </cell>
          <cell r="I1345" t="str">
            <v>StarTimes</v>
          </cell>
          <cell r="J1345" t="str">
            <v>FRI:77541073/MM</v>
          </cell>
        </row>
        <row r="1346">
          <cell r="H1346" t="str">
            <v>MTNCAMP.sp1</v>
          </cell>
          <cell r="I1346" t="str">
            <v>STEM COMPUTING INTERNATIONAL LTD</v>
          </cell>
          <cell r="J1346" t="str">
            <v>FRI:77528042/MM</v>
          </cell>
        </row>
        <row r="1347">
          <cell r="H1347" t="str">
            <v>STEVE.sp1</v>
          </cell>
          <cell r="I1347" t="str">
            <v>STEVELYNS INVESTMENTS LTD</v>
          </cell>
          <cell r="J1347">
            <v>0</v>
          </cell>
        </row>
        <row r="1348">
          <cell r="H1348" t="str">
            <v>Namagunga.sp1</v>
          </cell>
          <cell r="I1348" t="str">
            <v>StJosephs Sec Sch Namagunga</v>
          </cell>
          <cell r="J1348" t="str">
            <v>FRI:78563559/MM</v>
          </cell>
        </row>
        <row r="1349">
          <cell r="H1349" t="str">
            <v>SUL1.sp1</v>
          </cell>
          <cell r="I1349" t="str">
            <v>SULI TAMUSUZA INVESTMENTS LIMITED</v>
          </cell>
          <cell r="J1349" t="str">
            <v>FRI:77541076/MM</v>
          </cell>
        </row>
        <row r="1350">
          <cell r="H1350" t="str">
            <v>SUMA.Sp1</v>
          </cell>
          <cell r="I1350" t="str">
            <v>SUMAT ISA COMPANY LTD</v>
          </cell>
          <cell r="J1350">
            <v>0</v>
          </cell>
        </row>
        <row r="1351">
          <cell r="H1351" t="str">
            <v>U92107.sp1</v>
          </cell>
          <cell r="I1351" t="str">
            <v>SUMMIT HIGH SCHOOL</v>
          </cell>
          <cell r="J1351" t="str">
            <v>FRI:77573580/MM</v>
          </cell>
        </row>
        <row r="1352">
          <cell r="H1352" t="str">
            <v>SunRise.sp1</v>
          </cell>
          <cell r="I1352" t="str">
            <v>Sun Rise Nur and Primary School</v>
          </cell>
          <cell r="J1352" t="str">
            <v>FRI:78563558/MM</v>
          </cell>
        </row>
        <row r="1353">
          <cell r="H1353" t="str">
            <v>SCF.sp1</v>
          </cell>
          <cell r="I1353" t="str">
            <v>SUNRISE CLEARING AND FORWARDING</v>
          </cell>
          <cell r="J1353" t="str">
            <v>FRI:77573805/MM</v>
          </cell>
        </row>
        <row r="1354">
          <cell r="H1354" t="str">
            <v>SUPEKAR.sp1</v>
          </cell>
          <cell r="I1354" t="str">
            <v>SUPEKAR COMPANY LIMITED</v>
          </cell>
          <cell r="J1354" t="str">
            <v>FRI:77541077/MM</v>
          </cell>
        </row>
        <row r="1355">
          <cell r="H1355" t="str">
            <v>SWAF.sp1</v>
          </cell>
          <cell r="I1355" t="str">
            <v>SWAFRAH INTERCONNECTION LIMITED</v>
          </cell>
          <cell r="J1355">
            <v>0</v>
          </cell>
        </row>
        <row r="1356">
          <cell r="H1356" t="str">
            <v>SYSKHOLM.sp1</v>
          </cell>
          <cell r="I1356" t="str">
            <v>SYSKHOLM TECHNOLOGIES LIMITED</v>
          </cell>
          <cell r="J1356" t="str">
            <v>FRI:77541079/MM</v>
          </cell>
        </row>
        <row r="1357">
          <cell r="H1357" t="str">
            <v>SYSNET.sp1</v>
          </cell>
          <cell r="I1357" t="str">
            <v>SYSNET SOLUTIONS LTD</v>
          </cell>
          <cell r="J1357" t="str">
            <v>FRI:77541080/MM</v>
          </cell>
        </row>
        <row r="1358">
          <cell r="H1358" t="str">
            <v>RUB40.sp1</v>
          </cell>
          <cell r="I1358" t="str">
            <v>TAATA NDAGIRES RETAIL SHOP</v>
          </cell>
          <cell r="J1358" t="str">
            <v>FRI:77541028/MM</v>
          </cell>
        </row>
        <row r="1359">
          <cell r="H1359" t="str">
            <v>TBL.sp1</v>
          </cell>
          <cell r="I1359" t="str">
            <v>TABAWOMUYOMBI INVESTMENTS</v>
          </cell>
          <cell r="J1359" t="str">
            <v>FRI:77541085/MM</v>
          </cell>
        </row>
        <row r="1360">
          <cell r="H1360" t="str">
            <v>T530165.sp1</v>
          </cell>
          <cell r="I1360" t="str">
            <v>TAIBAH INTERNATIONAL SCHOOL</v>
          </cell>
          <cell r="J1360" t="str">
            <v>FRI:77541082/MM</v>
          </cell>
        </row>
        <row r="1361">
          <cell r="H1361" t="str">
            <v>DMC.sp1</v>
          </cell>
          <cell r="I1361" t="str">
            <v>TALK HEALTH UGANDA LIMITED</v>
          </cell>
          <cell r="J1361" t="str">
            <v>FRI:77268501/MM</v>
          </cell>
        </row>
        <row r="1362">
          <cell r="H1362" t="str">
            <v>TANGERIN.sp1</v>
          </cell>
          <cell r="I1362" t="str">
            <v>Tangerine</v>
          </cell>
          <cell r="J1362" t="str">
            <v>FRI:77541083/MM</v>
          </cell>
        </row>
        <row r="1363">
          <cell r="H1363" t="str">
            <v>TANNEX.sp1</v>
          </cell>
          <cell r="I1363" t="str">
            <v>TANNEX LIMITED</v>
          </cell>
          <cell r="J1363" t="str">
            <v>FRI:77541084/MM</v>
          </cell>
        </row>
        <row r="1364">
          <cell r="H1364" t="str">
            <v>TAQWA.sp1</v>
          </cell>
          <cell r="I1364" t="str">
            <v>TAQWA AND YAQUEEN ENTERPRISES</v>
          </cell>
          <cell r="J1364">
            <v>0</v>
          </cell>
        </row>
        <row r="1365">
          <cell r="H1365" t="str">
            <v>TECH.sp1</v>
          </cell>
          <cell r="I1365" t="str">
            <v>TECH UPDATE (U) LIMITED</v>
          </cell>
          <cell r="J1365">
            <v>0</v>
          </cell>
        </row>
        <row r="1366">
          <cell r="H1366" t="str">
            <v>R2580AK.sp1</v>
          </cell>
          <cell r="I1366" t="str">
            <v>TECO FARM SUPPLY</v>
          </cell>
          <cell r="J1366" t="str">
            <v>FRI:77540918/MM</v>
          </cell>
        </row>
        <row r="1367">
          <cell r="H1367" t="str">
            <v>R99994.sp1</v>
          </cell>
          <cell r="I1367" t="str">
            <v>TEDA PHONE ACCESSORIES</v>
          </cell>
          <cell r="J1367" t="str">
            <v>FRI:78563578/MM</v>
          </cell>
        </row>
        <row r="1368">
          <cell r="H1368" t="str">
            <v>TEGULA.sp1</v>
          </cell>
          <cell r="I1368" t="str">
            <v>Tegula ProjectNamirembe Cathedral</v>
          </cell>
          <cell r="J1368" t="str">
            <v>FRI:77541086/MM</v>
          </cell>
        </row>
        <row r="1369">
          <cell r="H1369" t="str">
            <v>TELCARE.sp1</v>
          </cell>
          <cell r="I1369" t="str">
            <v>TEL CARE</v>
          </cell>
          <cell r="J1369" t="str">
            <v>FRI:77541087/MM</v>
          </cell>
        </row>
        <row r="1370">
          <cell r="H1370" t="str">
            <v>R111P.sp1</v>
          </cell>
          <cell r="I1370" t="str">
            <v>Tendo Electrical Centre and Stationary</v>
          </cell>
          <cell r="J1370" t="str">
            <v>FRI:77540907/MM</v>
          </cell>
        </row>
        <row r="1371">
          <cell r="H1371" t="str">
            <v>test.sp1</v>
          </cell>
          <cell r="I1371" t="str">
            <v>test</v>
          </cell>
          <cell r="J1371" t="str">
            <v>FRI:78563651/MM</v>
          </cell>
        </row>
        <row r="1372">
          <cell r="H1372" t="str">
            <v>TESTCODE1.sp1</v>
          </cell>
          <cell r="I1372" t="str">
            <v>TEST CODE CREATION</v>
          </cell>
          <cell r="J1372" t="str">
            <v>FRI:78563657/MM</v>
          </cell>
        </row>
        <row r="1373">
          <cell r="H1373" t="str">
            <v>CODECREATION.sp1</v>
          </cell>
          <cell r="I1373" t="str">
            <v>TEST CODE CREATION</v>
          </cell>
          <cell r="J1373" t="str">
            <v>FRI:78563679/MM</v>
          </cell>
        </row>
        <row r="1374">
          <cell r="H1374" t="str">
            <v>KUBO.sp1</v>
          </cell>
          <cell r="I1374" t="str">
            <v>TEZIBIRWA KUBO CO LTD</v>
          </cell>
          <cell r="J1374" t="str">
            <v>FRI:77462025/MM</v>
          </cell>
        </row>
        <row r="1375">
          <cell r="H1375" t="str">
            <v>DL24.sp1</v>
          </cell>
          <cell r="I1375" t="str">
            <v>TF GENERAL STORES</v>
          </cell>
          <cell r="J1375" t="str">
            <v>FRI:77268499/MM</v>
          </cell>
        </row>
        <row r="1376">
          <cell r="H1376" t="str">
            <v>ELION.sp1</v>
          </cell>
          <cell r="I1376" t="str">
            <v>THE BILLIONAIRES CREW INTERNATIONAL</v>
          </cell>
          <cell r="J1376" t="str">
            <v>FRI:77268522/MM</v>
          </cell>
        </row>
        <row r="1377">
          <cell r="H1377" t="str">
            <v>TGM1.sp1</v>
          </cell>
          <cell r="I1377" t="str">
            <v>The Golf100 Magazine</v>
          </cell>
          <cell r="J1377" t="str">
            <v>FRI:77541934/MM</v>
          </cell>
        </row>
        <row r="1378">
          <cell r="H1378" t="str">
            <v>INDEPEND.sp1</v>
          </cell>
          <cell r="I1378" t="str">
            <v>The Independent Publications</v>
          </cell>
          <cell r="J1378" t="str">
            <v>FRI:77368284/MM</v>
          </cell>
        </row>
        <row r="1379">
          <cell r="H1379" t="str">
            <v>IPL.sp1</v>
          </cell>
          <cell r="I1379" t="str">
            <v>THE INDEPENDENT PUBLICATIONS LIMITED</v>
          </cell>
          <cell r="J1379" t="str">
            <v>FRI:77376198/MM</v>
          </cell>
        </row>
        <row r="1380">
          <cell r="H1380" t="str">
            <v>JICU.sp1</v>
          </cell>
          <cell r="I1380" t="str">
            <v>THE JUBILEE INSURANCE CO OF UGANDA LTD</v>
          </cell>
          <cell r="J1380" t="str">
            <v>FRI:77394851/MM</v>
          </cell>
        </row>
        <row r="1381">
          <cell r="H1381" t="str">
            <v>MONITOR.sp1</v>
          </cell>
          <cell r="I1381" t="str">
            <v>The Monitor publications</v>
          </cell>
          <cell r="J1381" t="str">
            <v>FRI:77523811/MM</v>
          </cell>
        </row>
        <row r="1382">
          <cell r="H1382" t="str">
            <v>MONITOR1.sp1</v>
          </cell>
          <cell r="I1382" t="str">
            <v>The Monitor Publications</v>
          </cell>
          <cell r="J1382" t="str">
            <v>FRI:77524159/MM</v>
          </cell>
        </row>
        <row r="1383">
          <cell r="H1383" t="str">
            <v>NV1.sp1</v>
          </cell>
          <cell r="I1383" t="str">
            <v>The New Vision daily</v>
          </cell>
          <cell r="J1383" t="str">
            <v>FRI:77535278/MM</v>
          </cell>
        </row>
        <row r="1384">
          <cell r="H1384" t="str">
            <v>NV2.sp1</v>
          </cell>
          <cell r="I1384" t="str">
            <v>The new vision weekly</v>
          </cell>
          <cell r="J1384" t="str">
            <v>FRI:77535377/MM</v>
          </cell>
        </row>
        <row r="1385">
          <cell r="H1385" t="str">
            <v>OBSERVER.sp1</v>
          </cell>
          <cell r="I1385" t="str">
            <v>The Observer Media Ltd</v>
          </cell>
          <cell r="J1385" t="str">
            <v>FRI:77537645/MM</v>
          </cell>
        </row>
        <row r="1386">
          <cell r="H1386" t="str">
            <v>PLAYZONE.sp1</v>
          </cell>
          <cell r="I1386" t="str">
            <v>THE PLAYZONE FAMILY AMUSEMENT CENTRE</v>
          </cell>
          <cell r="J1386" t="str">
            <v>FRI:77540282/MM</v>
          </cell>
        </row>
        <row r="1387">
          <cell r="H1387" t="str">
            <v>THEPORTI.sp1</v>
          </cell>
          <cell r="I1387" t="str">
            <v>The Portico</v>
          </cell>
          <cell r="J1387" t="str">
            <v>FRI:77573810/MM</v>
          </cell>
        </row>
        <row r="1388">
          <cell r="H1388" t="str">
            <v>SCOAN.sp1</v>
          </cell>
          <cell r="I1388" t="str">
            <v>THE SYNAGOGUE CHURCH OF ALL NATIONS KLA</v>
          </cell>
          <cell r="J1388" t="str">
            <v>FRI:77541046/MM</v>
          </cell>
        </row>
        <row r="1389">
          <cell r="H1389" t="str">
            <v>TUCC.sp1</v>
          </cell>
          <cell r="I1389" t="str">
            <v>THE UGANDA COUNSELLING CENTER</v>
          </cell>
          <cell r="J1389" t="str">
            <v>FRI:78563630/MM</v>
          </cell>
        </row>
        <row r="1390">
          <cell r="H1390" t="str">
            <v>WANY.sp1</v>
          </cell>
          <cell r="I1390" t="str">
            <v>THE WANYANGE YOUTH GROUP LTD</v>
          </cell>
          <cell r="J1390">
            <v>0</v>
          </cell>
        </row>
        <row r="1391">
          <cell r="H1391" t="str">
            <v>RMM95.sp1</v>
          </cell>
          <cell r="I1391" t="str">
            <v>THREEnine</v>
          </cell>
          <cell r="J1391" t="str">
            <v>FRI:77541002/MM</v>
          </cell>
        </row>
        <row r="1392">
          <cell r="H1392" t="str">
            <v>TIBRIC.sp1</v>
          </cell>
          <cell r="I1392" t="str">
            <v>TIBRIC INVESTMENTS LIMITED</v>
          </cell>
          <cell r="J1392">
            <v>0</v>
          </cell>
        </row>
        <row r="1393">
          <cell r="H1393" t="str">
            <v>TIBS.sp1</v>
          </cell>
          <cell r="I1393" t="str">
            <v>TIBS AND SONS LTD</v>
          </cell>
          <cell r="J1393" t="str">
            <v>FRI:78563663/MM</v>
          </cell>
        </row>
        <row r="1394">
          <cell r="H1394" t="str">
            <v>TIG.sp1</v>
          </cell>
          <cell r="I1394" t="str">
            <v>TIG MARKETING CONSULT LIMITED</v>
          </cell>
          <cell r="J1394">
            <v>0</v>
          </cell>
        </row>
        <row r="1395">
          <cell r="H1395" t="str">
            <v>TLM.sp1</v>
          </cell>
          <cell r="I1395" t="str">
            <v>TLM FINANCE LIMITED</v>
          </cell>
          <cell r="J1395" t="str">
            <v>FRI:77544635/MM</v>
          </cell>
        </row>
        <row r="1396">
          <cell r="H1396" t="str">
            <v>TOORO.sp1</v>
          </cell>
          <cell r="I1396" t="str">
            <v>TOORO KINGDOM</v>
          </cell>
          <cell r="J1396" t="str">
            <v>FRI:77547586/MM</v>
          </cell>
        </row>
        <row r="1397">
          <cell r="H1397" t="str">
            <v>TPL.sp1</v>
          </cell>
          <cell r="I1397" t="str">
            <v>TOPLAND MOTORS AND CONSTRUCTION LTD</v>
          </cell>
          <cell r="J1397">
            <v>0</v>
          </cell>
        </row>
        <row r="1398">
          <cell r="H1398" t="str">
            <v>TOTALUG.sp1</v>
          </cell>
          <cell r="I1398" t="str">
            <v>TOTAL</v>
          </cell>
          <cell r="J1398" t="str">
            <v>FRI:77548418/MM</v>
          </cell>
        </row>
        <row r="1399">
          <cell r="H1399" t="str">
            <v>TOTAL1.sp1</v>
          </cell>
          <cell r="I1399" t="str">
            <v>TOTAL</v>
          </cell>
          <cell r="J1399" t="str">
            <v>FRI:77573812/MM</v>
          </cell>
        </row>
        <row r="1400">
          <cell r="H1400" t="str">
            <v>MPAY0001.sp1</v>
          </cell>
          <cell r="I1400" t="str">
            <v>Transactel</v>
          </cell>
          <cell r="J1400" t="str">
            <v>FRI:77526029/MM</v>
          </cell>
        </row>
        <row r="1401">
          <cell r="H1401" t="str">
            <v>TRAN.sp1</v>
          </cell>
          <cell r="I1401" t="str">
            <v>TRANSEMPAL LTD</v>
          </cell>
          <cell r="J1401">
            <v>0</v>
          </cell>
        </row>
        <row r="1402">
          <cell r="H1402" t="str">
            <v>TRENDY.sp1</v>
          </cell>
          <cell r="I1402" t="str">
            <v>TRENDY ASSOCIATES U LIMITED</v>
          </cell>
          <cell r="J1402" t="str">
            <v>FRI:77549907/MM</v>
          </cell>
        </row>
        <row r="1403">
          <cell r="H1403" t="str">
            <v>T03286.sp1</v>
          </cell>
          <cell r="I1403" t="str">
            <v>TRINITY PRIMARY SCHOOL</v>
          </cell>
          <cell r="J1403" t="str">
            <v>FRI:77541081/MM</v>
          </cell>
        </row>
        <row r="1404">
          <cell r="H1404" t="str">
            <v>U2010.sp1</v>
          </cell>
          <cell r="I1404" t="str">
            <v>Trinity Senior Academy</v>
          </cell>
          <cell r="J1404" t="str">
            <v>FRI:77573148/MM</v>
          </cell>
        </row>
        <row r="1405">
          <cell r="H1405" t="str">
            <v>TAS.sp1</v>
          </cell>
          <cell r="I1405" t="str">
            <v xml:space="preserve">TRIVEDI ASHUTOSH ENTERPRISES </v>
          </cell>
          <cell r="J1405">
            <v>0</v>
          </cell>
        </row>
        <row r="1406">
          <cell r="H1406" t="str">
            <v>TRUEAFR2.sp1</v>
          </cell>
          <cell r="I1406" t="str">
            <v>True African</v>
          </cell>
          <cell r="J1406" t="str">
            <v>FRI:77573813/MM</v>
          </cell>
        </row>
        <row r="1407">
          <cell r="H1407" t="str">
            <v>TRUEAFRI.sp1</v>
          </cell>
          <cell r="I1407" t="str">
            <v>TRUE AFRICAN U LTD</v>
          </cell>
          <cell r="J1407" t="str">
            <v>FRI:77550521/MM</v>
          </cell>
        </row>
        <row r="1408">
          <cell r="H1408" t="str">
            <v>TWE.sp1</v>
          </cell>
          <cell r="I1408" t="str">
            <v>TRUE WAY ELECTRONICS SHOP</v>
          </cell>
          <cell r="J1408" t="str">
            <v>FRI:77552867/MM</v>
          </cell>
        </row>
        <row r="1409">
          <cell r="H1409" t="str">
            <v>TRUE.sp1</v>
          </cell>
          <cell r="I1409" t="str">
            <v>TRUEBRA TRANSPORTERS AND CONSTRUCTORS LTD</v>
          </cell>
          <cell r="J1409" t="str">
            <v>FRI:78563669/MM</v>
          </cell>
        </row>
        <row r="1410">
          <cell r="H1410" t="str">
            <v>TRUST.sp1</v>
          </cell>
          <cell r="I1410" t="str">
            <v>TRUST ACADEMY INVESTMENTS LIMITED</v>
          </cell>
          <cell r="J1410" t="str">
            <v>FRI:77551150/MM</v>
          </cell>
        </row>
        <row r="1411">
          <cell r="H1411" t="str">
            <v>LEKA.sp1</v>
          </cell>
          <cell r="I1411" t="str">
            <v>TRUST CRANE DECORATIONS</v>
          </cell>
          <cell r="J1411" t="str">
            <v>FRI:77483666/MM</v>
          </cell>
        </row>
        <row r="1412">
          <cell r="H1412" t="str">
            <v>TT.sp1</v>
          </cell>
          <cell r="I1412" t="str">
            <v>TT SACCO LIMITED</v>
          </cell>
          <cell r="J1412" t="str">
            <v>FRI:77551638/MM</v>
          </cell>
        </row>
        <row r="1413">
          <cell r="H1413" t="str">
            <v>AMANI.sp1</v>
          </cell>
          <cell r="I1413" t="str">
            <v>TUKAHIRWA HOLDINGS LIMITED</v>
          </cell>
          <cell r="J1413">
            <v>0</v>
          </cell>
        </row>
        <row r="1414">
          <cell r="H1414" t="str">
            <v>TSF.sp1</v>
          </cell>
          <cell r="I1414" t="str">
            <v>TUMWEBAZE SATURDAY AND FAMILY INV LTD</v>
          </cell>
          <cell r="J1414">
            <v>0</v>
          </cell>
        </row>
        <row r="1415">
          <cell r="H1415" t="str">
            <v>TPK.sp1</v>
          </cell>
          <cell r="I1415" t="str">
            <v>TUPAKASE UNITED COMPANY LIMITED</v>
          </cell>
          <cell r="J1415" t="str">
            <v>FRI:77549227/MM</v>
          </cell>
        </row>
        <row r="1416">
          <cell r="H1416" t="str">
            <v>U1396.sp1</v>
          </cell>
          <cell r="I1416" t="str">
            <v>Tye Secondary School</v>
          </cell>
          <cell r="J1416" t="str">
            <v>FRI:78563574/MM</v>
          </cell>
        </row>
        <row r="1417">
          <cell r="H1417" t="str">
            <v>U08007.sp1</v>
          </cell>
          <cell r="I1417" t="str">
            <v>U08007</v>
          </cell>
          <cell r="J1417" t="str">
            <v>FRI:78573686/MM</v>
          </cell>
        </row>
        <row r="1418">
          <cell r="H1418" t="str">
            <v>UAP.sp1</v>
          </cell>
          <cell r="I1418" t="str">
            <v>UAP Insurance</v>
          </cell>
          <cell r="J1418" t="str">
            <v>FRI:77573582/MM</v>
          </cell>
        </row>
        <row r="1419">
          <cell r="H1419" t="str">
            <v>ELINE.sp1</v>
          </cell>
          <cell r="I1419" t="str">
            <v>UBONGO SOFT LTD</v>
          </cell>
          <cell r="J1419" t="str">
            <v>FRI:77268521/MM</v>
          </cell>
        </row>
        <row r="1420">
          <cell r="H1420" t="str">
            <v>UCHUMI.sp1</v>
          </cell>
          <cell r="I1420" t="str">
            <v>UCHUMI SUPERMARKET</v>
          </cell>
          <cell r="J1420" t="str">
            <v>FRI:77573583/MM</v>
          </cell>
        </row>
        <row r="1421">
          <cell r="H1421" t="str">
            <v>UEDCL.sp2</v>
          </cell>
          <cell r="I1421" t="str">
            <v>UEDCL</v>
          </cell>
          <cell r="J1421" t="str">
            <v>FRI:77206431/MM</v>
          </cell>
        </row>
        <row r="1422">
          <cell r="H1422" t="str">
            <v>UGMART.sp1</v>
          </cell>
          <cell r="I1422" t="str">
            <v>UG MART LIMITED</v>
          </cell>
          <cell r="J1422" t="str">
            <v>FRI:77573586/MM</v>
          </cell>
        </row>
        <row r="1423">
          <cell r="H1423" t="str">
            <v>UGACHICK.sp1</v>
          </cell>
          <cell r="I1423" t="str">
            <v>UGACHICK POULTRY BREEDERS</v>
          </cell>
          <cell r="J1423" t="str">
            <v>FRI:77573584/MM</v>
          </cell>
        </row>
        <row r="1424">
          <cell r="H1424" t="str">
            <v>UGAFIN.sp1</v>
          </cell>
          <cell r="I1424" t="str">
            <v>Ugafin Limited</v>
          </cell>
          <cell r="J1424" t="str">
            <v>FRI:77573585/MM</v>
          </cell>
        </row>
        <row r="1425">
          <cell r="H1425" t="str">
            <v>UGFIB1.sp1</v>
          </cell>
          <cell r="I1425" t="str">
            <v>UGAFODE IBANDA</v>
          </cell>
          <cell r="J1425" t="str">
            <v>FRI:77573817/MM</v>
          </cell>
        </row>
        <row r="1426">
          <cell r="H1426" t="str">
            <v>UGFIS1.sp1</v>
          </cell>
          <cell r="I1426" t="str">
            <v>UGAFODE ISHAKA</v>
          </cell>
          <cell r="J1426" t="str">
            <v>FRI:77573818/MM</v>
          </cell>
        </row>
        <row r="1427">
          <cell r="H1427" t="str">
            <v>UGFKY1.sp1</v>
          </cell>
          <cell r="I1427" t="str">
            <v>UGAFODE KYOTERA</v>
          </cell>
          <cell r="J1427" t="str">
            <v>FRI:77573819/MM</v>
          </cell>
        </row>
        <row r="1428">
          <cell r="H1428" t="str">
            <v>Ugfly1.sp1</v>
          </cell>
          <cell r="I1428" t="str">
            <v>UGAFODE LYANTONDE</v>
          </cell>
          <cell r="J1428" t="str">
            <v>FRI:78563575/MM</v>
          </cell>
        </row>
        <row r="1429">
          <cell r="H1429" t="str">
            <v>UGFMB1.sp1</v>
          </cell>
          <cell r="I1429" t="str">
            <v>UGAFODE MBARARA</v>
          </cell>
          <cell r="J1429" t="str">
            <v>FRI:77573820/MM</v>
          </cell>
        </row>
        <row r="1430">
          <cell r="H1430" t="str">
            <v>UGFMP1.sp1</v>
          </cell>
          <cell r="I1430" t="str">
            <v>UGAFODE MPIGI</v>
          </cell>
          <cell r="J1430" t="str">
            <v>FRI:77573821/MM</v>
          </cell>
        </row>
        <row r="1431">
          <cell r="H1431" t="str">
            <v>UGFNK1.sp1</v>
          </cell>
          <cell r="I1431" t="str">
            <v>UGAFODE NKRUMAH ROAD</v>
          </cell>
          <cell r="J1431" t="str">
            <v>FRI:77573822/MM</v>
          </cell>
        </row>
        <row r="1432">
          <cell r="H1432" t="str">
            <v>UGFNT1.sp1</v>
          </cell>
          <cell r="I1432" t="str">
            <v>UGAFODE NTUNGAMO</v>
          </cell>
          <cell r="J1432" t="str">
            <v>FRI:77573823/MM</v>
          </cell>
        </row>
        <row r="1433">
          <cell r="H1433" t="str">
            <v>UGFRU1.sp1</v>
          </cell>
          <cell r="I1433" t="str">
            <v>UGAFODE RUKUNGIRI</v>
          </cell>
          <cell r="J1433" t="str">
            <v>FRI:77573824/MM</v>
          </cell>
        </row>
        <row r="1434">
          <cell r="H1434" t="str">
            <v>YESU.sp1</v>
          </cell>
          <cell r="I1434" t="str">
            <v>UGANDA CHRISTIAN OUTREACH</v>
          </cell>
          <cell r="J1434" t="str">
            <v>FRI:77573745/MM</v>
          </cell>
        </row>
        <row r="1435">
          <cell r="H1435" t="str">
            <v>ECLOF.sp1</v>
          </cell>
          <cell r="I1435" t="str">
            <v>UGANDA ECUMERICAL CHURCH LOAN FUND</v>
          </cell>
          <cell r="J1435">
            <v>0</v>
          </cell>
        </row>
        <row r="1436">
          <cell r="H1436" t="str">
            <v>INFLIGHT.sp1</v>
          </cell>
          <cell r="I1436" t="str">
            <v>UGANDA INFLIGHT STAFF SACCO</v>
          </cell>
          <cell r="J1436" t="str">
            <v>FRI:77371008/MM</v>
          </cell>
        </row>
        <row r="1437">
          <cell r="H1437" t="str">
            <v>UJCC.sp1</v>
          </cell>
          <cell r="I1437" t="str">
            <v>UGANDA JOINT CHRISTIAN COUNCIL</v>
          </cell>
          <cell r="J1437" t="str">
            <v>FRI:77573588/MM</v>
          </cell>
        </row>
        <row r="1438">
          <cell r="H1438" t="str">
            <v>U1830.sp1</v>
          </cell>
          <cell r="I1438" t="str">
            <v>UGANDA MARTYRS COLLEGE SSONDE</v>
          </cell>
          <cell r="J1438" t="str">
            <v>FRI:77572569/MM</v>
          </cell>
        </row>
        <row r="1439">
          <cell r="H1439" t="str">
            <v>UMAMU.sp1</v>
          </cell>
          <cell r="I1439" t="str">
            <v>UGANDA MARTYRS MUSEUM NAMUGONGO</v>
          </cell>
          <cell r="J1439" t="str">
            <v>FRI:77573590/MM</v>
          </cell>
        </row>
        <row r="1440">
          <cell r="H1440" t="str">
            <v>UMUNC.sp1</v>
          </cell>
          <cell r="I1440" t="str">
            <v>UGANDA MARTYRS UNIVERSITY NYAMITANGA</v>
          </cell>
          <cell r="J1440" t="str">
            <v>FRI:77573595/MM</v>
          </cell>
        </row>
        <row r="1441">
          <cell r="H1441" t="str">
            <v>UMFO1.sp1</v>
          </cell>
          <cell r="I1441" t="str">
            <v>UGANDA MICROCREDIT FOUNDATION LTD</v>
          </cell>
          <cell r="J1441">
            <v>0</v>
          </cell>
        </row>
        <row r="1442">
          <cell r="H1442" t="str">
            <v>UMFO2.sp1</v>
          </cell>
          <cell r="I1442" t="str">
            <v>UGANDA MICROCREDIT FOUNDATION LTD</v>
          </cell>
          <cell r="J1442">
            <v>0</v>
          </cell>
        </row>
        <row r="1443">
          <cell r="H1443" t="str">
            <v>UMFO3.sp1</v>
          </cell>
          <cell r="I1443" t="str">
            <v>UGANDA MICROCREDIT FOUNDATION LTD</v>
          </cell>
          <cell r="J1443">
            <v>0</v>
          </cell>
        </row>
        <row r="1444">
          <cell r="H1444" t="str">
            <v>UMFO4.sp1</v>
          </cell>
          <cell r="I1444" t="str">
            <v>UGANDA MICROCREDIT FOUNDATION LTD</v>
          </cell>
          <cell r="J1444">
            <v>0</v>
          </cell>
        </row>
        <row r="1445">
          <cell r="H1445" t="str">
            <v>UMFO5.sp1</v>
          </cell>
          <cell r="I1445" t="str">
            <v>UGANDA MICROCREDIT FOUNDATION LTD</v>
          </cell>
          <cell r="J1445">
            <v>0</v>
          </cell>
        </row>
        <row r="1446">
          <cell r="H1446" t="str">
            <v>UNBS.sp1</v>
          </cell>
          <cell r="I1446" t="str">
            <v>Uganda National Bureau of Standards</v>
          </cell>
          <cell r="J1446" t="str">
            <v>FRI:77573597/MM</v>
          </cell>
        </row>
        <row r="1447">
          <cell r="H1447" t="str">
            <v>Upr.sp1</v>
          </cell>
          <cell r="I1447" t="str">
            <v>UGANDA PERFORMING RIGHT SOCIETY LTD</v>
          </cell>
          <cell r="J1447" t="str">
            <v>FRI:78563554/MM</v>
          </cell>
        </row>
        <row r="1448">
          <cell r="H1448" t="str">
            <v>Redcross.sp1</v>
          </cell>
          <cell r="I1448" t="str">
            <v>Uganda Red Cross Society</v>
          </cell>
          <cell r="J1448" t="str">
            <v>FRI:77540951/MM</v>
          </cell>
        </row>
        <row r="1449">
          <cell r="H1449" t="str">
            <v>URA.sp1</v>
          </cell>
          <cell r="I1449" t="str">
            <v>UGANDA REVENUE AUTHORITY</v>
          </cell>
          <cell r="J1449" t="str">
            <v>FRI:78563653/MM</v>
          </cell>
        </row>
        <row r="1450">
          <cell r="H1450" t="str">
            <v>UHR.sp1</v>
          </cell>
          <cell r="I1450" t="str">
            <v>UHR SACCO</v>
          </cell>
          <cell r="J1450" t="str">
            <v>FRI:77573826/MM</v>
          </cell>
        </row>
        <row r="1451">
          <cell r="H1451" t="str">
            <v>UIPE.sp1</v>
          </cell>
          <cell r="I1451" t="str">
            <v>UIPE</v>
          </cell>
          <cell r="J1451" t="str">
            <v>FRI:77573587/MM</v>
          </cell>
        </row>
        <row r="1452">
          <cell r="H1452" t="str">
            <v>TIME.Sp1</v>
          </cell>
          <cell r="I1452" t="str">
            <v>ULTIMATE CREDIT FINANCE LTD</v>
          </cell>
          <cell r="J1452">
            <v>0</v>
          </cell>
        </row>
        <row r="1453">
          <cell r="H1453" t="str">
            <v>UMEME.sp2</v>
          </cell>
          <cell r="I1453" t="str">
            <v>UMEME Touch Pay</v>
          </cell>
          <cell r="J1453" t="str">
            <v>FRI:77573591/MM</v>
          </cell>
        </row>
        <row r="1454">
          <cell r="H1454" t="str">
            <v>UMMAH.sp1</v>
          </cell>
          <cell r="I1454" t="str">
            <v>UMMAH HOUSE LIMITED</v>
          </cell>
          <cell r="J1454" t="str">
            <v>FRI:77573592/MM</v>
          </cell>
        </row>
        <row r="1455">
          <cell r="H1455" t="str">
            <v>UMMAT.sp1</v>
          </cell>
          <cell r="I1455" t="str">
            <v>UMMAT INVESTMENT SACCO</v>
          </cell>
          <cell r="J1455" t="str">
            <v>FRI:77573593/MM</v>
          </cell>
        </row>
        <row r="1456">
          <cell r="H1456" t="str">
            <v>UMPRO.sp1</v>
          </cell>
          <cell r="I1456" t="str">
            <v>UNION OF UGANDA MUSLIM PROFESSIONALS</v>
          </cell>
          <cell r="J1456" t="str">
            <v>FRI:77573594/MM</v>
          </cell>
        </row>
        <row r="1457">
          <cell r="H1457" t="str">
            <v>UVC22.sp1</v>
          </cell>
          <cell r="I1457" t="str">
            <v>Universal Virtual Content Academy</v>
          </cell>
          <cell r="J1457" t="str">
            <v>FRI:77573604/MM</v>
          </cell>
        </row>
        <row r="1458">
          <cell r="H1458" t="str">
            <v>UVC.sp1</v>
          </cell>
          <cell r="I1458" t="str">
            <v>UNIVERSAL VIRTUAL CONTENT LTD</v>
          </cell>
          <cell r="J1458" t="str">
            <v>FRI:77573603/MM</v>
          </cell>
        </row>
        <row r="1459">
          <cell r="H1459" t="str">
            <v>NIWA.Sp1</v>
          </cell>
          <cell r="I1459" t="str">
            <v>UNIWAL UGANDA LIMITED</v>
          </cell>
          <cell r="J1459">
            <v>0</v>
          </cell>
        </row>
        <row r="1460">
          <cell r="H1460" t="str">
            <v>UPACLAN.sp1</v>
          </cell>
          <cell r="I1460" t="str">
            <v>UPACLAN CIVIL SOCIETY</v>
          </cell>
          <cell r="J1460" t="str">
            <v>FRI:77573598/MM</v>
          </cell>
        </row>
        <row r="1461">
          <cell r="H1461" t="str">
            <v>uprs.sp1</v>
          </cell>
          <cell r="I1461" t="str">
            <v>UPRS</v>
          </cell>
          <cell r="J1461" t="str">
            <v>FRI:78573688/MM</v>
          </cell>
        </row>
        <row r="1462">
          <cell r="H1462" t="str">
            <v>USMALL.sp1</v>
          </cell>
          <cell r="I1462" t="str">
            <v>USAFRIMALL</v>
          </cell>
          <cell r="J1462" t="str">
            <v>FRI:77573599/MM</v>
          </cell>
        </row>
        <row r="1463">
          <cell r="H1463" t="str">
            <v>ISO.sp1</v>
          </cell>
          <cell r="I1463" t="str">
            <v>USALAMA SACCO LTD</v>
          </cell>
          <cell r="J1463" t="str">
            <v>FRI:77377554/MM</v>
          </cell>
        </row>
        <row r="1464">
          <cell r="H1464" t="str">
            <v>VAD.sp1</v>
          </cell>
          <cell r="I1464" t="str">
            <v>VAD MICROFINANCE LIMITED</v>
          </cell>
          <cell r="J1464">
            <v>0</v>
          </cell>
        </row>
        <row r="1465">
          <cell r="H1465" t="str">
            <v>PSSU7.sp1</v>
          </cell>
          <cell r="I1465" t="str">
            <v>Valley College Bushenyi</v>
          </cell>
          <cell r="J1465" t="str">
            <v>FRI:77540901/MM</v>
          </cell>
        </row>
        <row r="1466">
          <cell r="H1466" t="str">
            <v>Y3437.sp1</v>
          </cell>
          <cell r="I1466" t="str">
            <v>VALUED TIME BUSINESS CENTRE LTD</v>
          </cell>
          <cell r="J1466" t="str">
            <v>FRI:77573743/MM</v>
          </cell>
        </row>
        <row r="1467">
          <cell r="H1467" t="str">
            <v>VANTAGE.sp1</v>
          </cell>
          <cell r="I1467" t="str">
            <v>Vantage</v>
          </cell>
          <cell r="J1467" t="str">
            <v>FRI:77573605/MM</v>
          </cell>
        </row>
        <row r="1468">
          <cell r="H1468" t="str">
            <v>VEMA.sp1</v>
          </cell>
          <cell r="I1468" t="str">
            <v>VEMA SHOP</v>
          </cell>
          <cell r="J1468" t="str">
            <v>FRI:77573606/MM</v>
          </cell>
        </row>
        <row r="1469">
          <cell r="H1469" t="str">
            <v>VendorB.sp1</v>
          </cell>
          <cell r="I1469" t="str">
            <v>Vendor B</v>
          </cell>
          <cell r="J1469" t="str">
            <v>FRI:78563562/MM</v>
          </cell>
        </row>
        <row r="1470">
          <cell r="H1470" t="str">
            <v>RGLORIA5.sp1</v>
          </cell>
          <cell r="I1470" t="str">
            <v>VETERINARY</v>
          </cell>
          <cell r="J1470" t="str">
            <v>FRI:77540957/MM</v>
          </cell>
        </row>
        <row r="1471">
          <cell r="H1471" t="str">
            <v>RNVKK.sp1</v>
          </cell>
          <cell r="I1471" t="str">
            <v>VICENT TAILERS LTD</v>
          </cell>
          <cell r="J1471" t="str">
            <v>FRI:77541011/MM</v>
          </cell>
        </row>
        <row r="1472">
          <cell r="H1472" t="str">
            <v>VICTORY.sp1</v>
          </cell>
          <cell r="I1472" t="str">
            <v>VICTORY CHRISTIAN CENTER</v>
          </cell>
          <cell r="J1472" t="str">
            <v>FRI:77573627/MM</v>
          </cell>
        </row>
        <row r="1473">
          <cell r="H1473" t="str">
            <v>R0901.sp1</v>
          </cell>
          <cell r="I1473" t="str">
            <v>VIENNA FARMERS SHOP</v>
          </cell>
          <cell r="J1473" t="str">
            <v>FRI:77540906/MM</v>
          </cell>
        </row>
        <row r="1474">
          <cell r="H1474" t="str">
            <v>VILLAGE.sp1</v>
          </cell>
          <cell r="I1474" t="str">
            <v>VILLAGE POWER UGANDA LIMITED</v>
          </cell>
          <cell r="J1474">
            <v>0</v>
          </cell>
        </row>
        <row r="1475">
          <cell r="H1475" t="str">
            <v>VIOLA.sp1</v>
          </cell>
          <cell r="I1475" t="str">
            <v>VIOLA AND PAM INTERNATIONAL</v>
          </cell>
          <cell r="J1475" t="str">
            <v>FRI:77573629/MM</v>
          </cell>
        </row>
        <row r="1476">
          <cell r="H1476" t="str">
            <v>VIPERMAN.sp1</v>
          </cell>
          <cell r="I1476" t="str">
            <v>VIPERMAIN AND SONS ENTERPRISES</v>
          </cell>
          <cell r="J1476" t="str">
            <v>FRI:77573630/MM</v>
          </cell>
        </row>
        <row r="1477">
          <cell r="H1477" t="str">
            <v>VFABER.sp1</v>
          </cell>
          <cell r="I1477" t="str">
            <v>VISION FUND UGANDA LIMITED</v>
          </cell>
          <cell r="J1477" t="str">
            <v>FRI:77573607/MM</v>
          </cell>
        </row>
        <row r="1478">
          <cell r="H1478" t="str">
            <v>VFBWM.sp1</v>
          </cell>
          <cell r="I1478" t="str">
            <v>VISION FUND UGANDA LIMITED</v>
          </cell>
          <cell r="J1478" t="str">
            <v>FRI:77573608/MM</v>
          </cell>
        </row>
        <row r="1479">
          <cell r="H1479" t="str">
            <v>VFCITY.sp1</v>
          </cell>
          <cell r="I1479" t="str">
            <v>VISION FUND UGANDA LIMITED</v>
          </cell>
          <cell r="J1479" t="str">
            <v>FRI:77573609/MM</v>
          </cell>
        </row>
        <row r="1480">
          <cell r="H1480" t="str">
            <v>VFKSG.sp1</v>
          </cell>
          <cell r="I1480" t="str">
            <v>VISION FUND UGANDA LIMITED</v>
          </cell>
          <cell r="J1480" t="str">
            <v>FRI:77573612/MM</v>
          </cell>
        </row>
        <row r="1481">
          <cell r="H1481" t="str">
            <v>VFKYZ.sp1</v>
          </cell>
          <cell r="I1481" t="str">
            <v>VISION FUND UGANDA LIMITED</v>
          </cell>
          <cell r="J1481" t="str">
            <v>FRI:77573613/MM</v>
          </cell>
        </row>
        <row r="1482">
          <cell r="H1482" t="str">
            <v>VFLIRA.sp1</v>
          </cell>
          <cell r="I1482" t="str">
            <v>VISION FUND UGANDA LIMITED</v>
          </cell>
          <cell r="J1482" t="str">
            <v>FRI:77573614/MM</v>
          </cell>
        </row>
        <row r="1483">
          <cell r="H1483" t="str">
            <v>VFMKN.sp1</v>
          </cell>
          <cell r="I1483" t="str">
            <v>VISION FUND UGANDA LIMITED</v>
          </cell>
          <cell r="J1483" t="str">
            <v>FRI:77573616/MM</v>
          </cell>
        </row>
        <row r="1484">
          <cell r="H1484" t="str">
            <v>VFMSK.sp1</v>
          </cell>
          <cell r="I1484" t="str">
            <v>VISION FUND UGANDA LIMITED</v>
          </cell>
          <cell r="J1484" t="str">
            <v>FRI:77573619/MM</v>
          </cell>
        </row>
        <row r="1485">
          <cell r="H1485" t="str">
            <v>VFRKI.sp1</v>
          </cell>
          <cell r="I1485" t="str">
            <v>VISION FUND UGANDA LIMITED</v>
          </cell>
          <cell r="J1485" t="str">
            <v>FRI:77573620/MM</v>
          </cell>
        </row>
        <row r="1486">
          <cell r="H1486" t="str">
            <v>VFSRT.sp1</v>
          </cell>
          <cell r="I1486" t="str">
            <v>VISION FUND UGANDA LIMITED</v>
          </cell>
          <cell r="J1486" t="str">
            <v>FRI:77573621/MM</v>
          </cell>
        </row>
        <row r="1487">
          <cell r="H1487" t="str">
            <v>U1703.sp1</v>
          </cell>
          <cell r="I1487" t="str">
            <v>VISION HIGH SCHOOL</v>
          </cell>
          <cell r="J1487" t="str">
            <v>FRI:77572080/MM</v>
          </cell>
        </row>
        <row r="1488">
          <cell r="H1488" t="str">
            <v>VFMBL.sp1</v>
          </cell>
          <cell r="I1488" t="str">
            <v>VISIONFUND UGANDA LIMITED</v>
          </cell>
          <cell r="J1488" t="str">
            <v>FRI:77573615/MM</v>
          </cell>
        </row>
        <row r="1489">
          <cell r="H1489" t="str">
            <v>VFCTY.sp1</v>
          </cell>
          <cell r="I1489" t="str">
            <v>VISIONFUND UGANDA LTD</v>
          </cell>
          <cell r="J1489" t="str">
            <v>FRI:77573610/MM</v>
          </cell>
        </row>
        <row r="1490">
          <cell r="H1490" t="str">
            <v>VFHQ.sp1</v>
          </cell>
          <cell r="I1490" t="str">
            <v>VISIONFUND UGANDA LTD</v>
          </cell>
          <cell r="J1490" t="str">
            <v>FRI:77573611/MM</v>
          </cell>
        </row>
        <row r="1491">
          <cell r="H1491" t="str">
            <v>VFMKR.sp1</v>
          </cell>
          <cell r="I1491" t="str">
            <v>VISIONFUND UGANDA LTD</v>
          </cell>
          <cell r="J1491" t="str">
            <v>FRI:77573617/MM</v>
          </cell>
        </row>
        <row r="1492">
          <cell r="H1492" t="str">
            <v>VFMPG.sp1</v>
          </cell>
          <cell r="I1492" t="str">
            <v>VISIONFUND UGANDA LTD</v>
          </cell>
          <cell r="J1492" t="str">
            <v>FRI:77573618/MM</v>
          </cell>
        </row>
        <row r="1493">
          <cell r="H1493" t="str">
            <v>VFUABR.sp1</v>
          </cell>
          <cell r="I1493" t="str">
            <v>VISIONFUND UGANDA LTD</v>
          </cell>
          <cell r="J1493" t="str">
            <v>FRI:77573622/MM</v>
          </cell>
        </row>
        <row r="1494">
          <cell r="H1494" t="str">
            <v>VFUKSGB.sp1</v>
          </cell>
          <cell r="I1494" t="str">
            <v>VISIONFUND UGANDA LTD</v>
          </cell>
          <cell r="J1494" t="str">
            <v>FRI:77573623/MM</v>
          </cell>
        </row>
        <row r="1495">
          <cell r="H1495" t="str">
            <v>VFUMBAL.sp1</v>
          </cell>
          <cell r="I1495" t="str">
            <v>VISIONFUND UGANDA LTD</v>
          </cell>
          <cell r="J1495" t="str">
            <v>FRI:77573624/MM</v>
          </cell>
        </row>
        <row r="1496">
          <cell r="H1496" t="str">
            <v>VFUTRR.sp1</v>
          </cell>
          <cell r="I1496" t="str">
            <v>VISIONFUND UGANDA LTD</v>
          </cell>
          <cell r="J1496" t="str">
            <v>FRI:77573625/MM</v>
          </cell>
        </row>
        <row r="1497">
          <cell r="H1497" t="str">
            <v>VFWKS.sp1</v>
          </cell>
          <cell r="I1497" t="str">
            <v>VISIONFUND UGANDA LTD</v>
          </cell>
          <cell r="J1497" t="str">
            <v>FRI:77573626/MM</v>
          </cell>
        </row>
        <row r="1498">
          <cell r="H1498" t="str">
            <v>RV5.sp1</v>
          </cell>
          <cell r="I1498" t="str">
            <v>VK SHOP</v>
          </cell>
          <cell r="J1498" t="str">
            <v>FRI:78563615/MM</v>
          </cell>
        </row>
        <row r="1499">
          <cell r="H1499" t="str">
            <v>WAX777.sp1</v>
          </cell>
          <cell r="I1499" t="str">
            <v>WAGATEX</v>
          </cell>
          <cell r="J1499" t="str">
            <v>FRI:78563641/MM</v>
          </cell>
        </row>
        <row r="1500">
          <cell r="H1500" t="str">
            <v>RWAK33.sp1</v>
          </cell>
          <cell r="I1500" t="str">
            <v>WAK PHONES AND COMPUTER ACCESSORIES</v>
          </cell>
          <cell r="J1500" t="str">
            <v>FRI:77541034/MM</v>
          </cell>
        </row>
        <row r="1501">
          <cell r="H1501" t="str">
            <v>WDOA.sp1</v>
          </cell>
          <cell r="I1501" t="str">
            <v>WAKISO DRIVERS AND OPERATORS ASSOC</v>
          </cell>
          <cell r="J1501" t="str">
            <v>FRI:77573643/MM</v>
          </cell>
        </row>
        <row r="1502">
          <cell r="H1502" t="str">
            <v>WKS.sp1</v>
          </cell>
          <cell r="I1502" t="str">
            <v>WAKISO SELF HELP SACCO</v>
          </cell>
          <cell r="J1502" t="str">
            <v>FRI:77573665/MM</v>
          </cell>
        </row>
        <row r="1503">
          <cell r="H1503" t="str">
            <v>WRB6.sp1</v>
          </cell>
          <cell r="I1503" t="str">
            <v>WAKOOBA ROBERT</v>
          </cell>
          <cell r="J1503" t="str">
            <v>FRI:77573677/MM</v>
          </cell>
        </row>
        <row r="1504">
          <cell r="H1504" t="str">
            <v>RJOSE2.sp1</v>
          </cell>
          <cell r="I1504" t="str">
            <v>WALUSIMBI BETTY MIREMBE</v>
          </cell>
          <cell r="J1504" t="str">
            <v>FRI:77540975/MM</v>
          </cell>
        </row>
        <row r="1505">
          <cell r="H1505" t="str">
            <v>WANA.sp1</v>
          </cell>
          <cell r="I1505" t="str">
            <v>WANA SOLUTIONS UGANDA LTD</v>
          </cell>
          <cell r="J1505" t="str">
            <v>FRI:77573636/MM</v>
          </cell>
        </row>
        <row r="1506">
          <cell r="H1506" t="str">
            <v>WANDA.sp1</v>
          </cell>
          <cell r="I1506" t="str">
            <v>WANDAT AND SONS LTD</v>
          </cell>
          <cell r="J1506">
            <v>0</v>
          </cell>
        </row>
        <row r="1507">
          <cell r="H1507" t="str">
            <v>WANDAZY.sp1</v>
          </cell>
          <cell r="I1507" t="str">
            <v>WANDAZY UGANDA LIMITED</v>
          </cell>
          <cell r="J1507">
            <v>0</v>
          </cell>
        </row>
        <row r="1508">
          <cell r="H1508" t="str">
            <v>WFS1967.sp1</v>
          </cell>
          <cell r="I1508" t="str">
            <v>WANJEYO FARM SUPPLIES</v>
          </cell>
          <cell r="J1508" t="str">
            <v>FRI:77573649/MM</v>
          </cell>
        </row>
        <row r="1509">
          <cell r="H1509" t="str">
            <v>WFS12345.sp1</v>
          </cell>
          <cell r="I1509" t="str">
            <v>WANJEYO FARM SUPPLY</v>
          </cell>
          <cell r="J1509" t="str">
            <v>FRI:77573648/MM</v>
          </cell>
        </row>
        <row r="1510">
          <cell r="H1510" t="str">
            <v>R12D.sp1</v>
          </cell>
          <cell r="I1510" t="str">
            <v>Ware world investments ltd</v>
          </cell>
          <cell r="J1510" t="str">
            <v>FRI:77540911/MM</v>
          </cell>
        </row>
        <row r="1511">
          <cell r="H1511" t="str">
            <v>RWAS.sp1</v>
          </cell>
          <cell r="I1511" t="str">
            <v>WASSWA YUSUF</v>
          </cell>
          <cell r="J1511" t="str">
            <v>FRI:77541035/MM</v>
          </cell>
        </row>
        <row r="1512">
          <cell r="H1512" t="str">
            <v>WASTEMAS.sp1</v>
          </cell>
          <cell r="I1512" t="str">
            <v>Waste Masters Ltd</v>
          </cell>
          <cell r="J1512" t="str">
            <v>FRI:77573827/MM</v>
          </cell>
        </row>
        <row r="1513">
          <cell r="H1513" t="str">
            <v>wccm.sp1</v>
          </cell>
          <cell r="I1513" t="str">
            <v>watoto child care ministries</v>
          </cell>
          <cell r="J1513" t="str">
            <v>FRI:77573641/MM</v>
          </cell>
        </row>
        <row r="1514">
          <cell r="H1514" t="str">
            <v>WATOTO.sp1</v>
          </cell>
          <cell r="I1514" t="str">
            <v>watoto church</v>
          </cell>
          <cell r="J1514" t="str">
            <v>FRI:77573637/MM</v>
          </cell>
        </row>
        <row r="1515">
          <cell r="H1515" t="str">
            <v>KN88888.sp1</v>
          </cell>
          <cell r="I1515" t="str">
            <v>WELDING K AND METAL WORKSHOP</v>
          </cell>
          <cell r="J1515" t="str">
            <v>FRI:77456628/MM</v>
          </cell>
        </row>
        <row r="1516">
          <cell r="H1516" t="str">
            <v>WELLCARE.sp1</v>
          </cell>
          <cell r="I1516" t="str">
            <v>WELLCARE LIMITED</v>
          </cell>
          <cell r="J1516" t="str">
            <v>FRI:77573646/MM</v>
          </cell>
        </row>
        <row r="1517">
          <cell r="H1517" t="str">
            <v>WELLS.sp1</v>
          </cell>
          <cell r="I1517" t="str">
            <v>WELLS OF HOPE MINISTRIES</v>
          </cell>
          <cell r="J1517" t="str">
            <v>FRI:77573647/MM</v>
          </cell>
        </row>
        <row r="1518">
          <cell r="H1518" t="str">
            <v>WEL.sp1</v>
          </cell>
          <cell r="I1518" t="str">
            <v>WEST CITY ENTERIORS LTD</v>
          </cell>
          <cell r="J1518">
            <v>0</v>
          </cell>
        </row>
        <row r="1519">
          <cell r="H1519" t="str">
            <v>U1113.sp1</v>
          </cell>
          <cell r="I1519" t="str">
            <v>WESTERN COLLEGE MBARARA</v>
          </cell>
          <cell r="J1519" t="str">
            <v>FRI:77570654/MM</v>
          </cell>
        </row>
        <row r="1520">
          <cell r="H1520" t="str">
            <v>WHITELIN.sp1</v>
          </cell>
          <cell r="I1520" t="str">
            <v>WHITELINES EDUCATION SERVICES</v>
          </cell>
          <cell r="J1520" t="str">
            <v>FRI:77573652/MM</v>
          </cell>
        </row>
        <row r="1521">
          <cell r="H1521" t="str">
            <v>WILKEN.sp1</v>
          </cell>
          <cell r="I1521" t="str">
            <v>WILKEN PROPERTY SERVICES LTD</v>
          </cell>
          <cell r="J1521" t="str">
            <v>FRI:77573653/MM</v>
          </cell>
        </row>
        <row r="1522">
          <cell r="H1522" t="str">
            <v>WILM.sp1</v>
          </cell>
          <cell r="I1522" t="str">
            <v>WILMUKA U LTD</v>
          </cell>
          <cell r="J1522">
            <v>0</v>
          </cell>
        </row>
        <row r="1523">
          <cell r="H1523" t="str">
            <v>WINWIN.sp1</v>
          </cell>
          <cell r="I1523" t="str">
            <v>WIN WIN WORLD SACCO</v>
          </cell>
          <cell r="J1523" t="str">
            <v>FRI:77573658/MM</v>
          </cell>
        </row>
        <row r="1524">
          <cell r="H1524" t="str">
            <v>WINASBET.sp1</v>
          </cell>
          <cell r="I1524" t="str">
            <v>WINASBET UGANDA LIMITED</v>
          </cell>
          <cell r="J1524">
            <v>0</v>
          </cell>
        </row>
        <row r="1525">
          <cell r="H1525" t="str">
            <v>WINDEL.sp1</v>
          </cell>
          <cell r="I1525" t="str">
            <v>WINDEL INVESTMENTS LTD</v>
          </cell>
          <cell r="J1525" t="str">
            <v>FRI:77573655/MM</v>
          </cell>
        </row>
        <row r="1526">
          <cell r="H1526" t="str">
            <v>Y2000.sp1</v>
          </cell>
          <cell r="I1526" t="str">
            <v>WINNER ELECTRONICS</v>
          </cell>
          <cell r="J1526" t="str">
            <v>FRI:77573742/MM</v>
          </cell>
        </row>
        <row r="1527">
          <cell r="H1527" t="str">
            <v>WK.sp1</v>
          </cell>
          <cell r="I1527" t="str">
            <v>WK IMPACT U LIMITED</v>
          </cell>
          <cell r="J1527" t="str">
            <v>FRI:77573661/MM</v>
          </cell>
        </row>
        <row r="1528">
          <cell r="H1528" t="str">
            <v>WEED.Sp1</v>
          </cell>
          <cell r="I1528" t="str">
            <v>WLD DISTRIBUTORS  U LIMITED</v>
          </cell>
          <cell r="J1528">
            <v>0</v>
          </cell>
        </row>
        <row r="1529">
          <cell r="H1529" t="str">
            <v>WOOD.sp1</v>
          </cell>
          <cell r="I1529" t="str">
            <v>WOODRICH U LTD</v>
          </cell>
          <cell r="J1529" t="str">
            <v>FRI:77573674/MM</v>
          </cell>
        </row>
        <row r="1530">
          <cell r="H1530" t="str">
            <v>W888.sp1</v>
          </cell>
          <cell r="I1530" t="str">
            <v>WORLD OF FASHION DESIGNERS</v>
          </cell>
          <cell r="J1530" t="str">
            <v>FRI:77573635/MM</v>
          </cell>
        </row>
        <row r="1531">
          <cell r="H1531" t="str">
            <v>WORLDST2.sp1</v>
          </cell>
          <cell r="I1531" t="str">
            <v>WORLD STAR BETTING</v>
          </cell>
          <cell r="J1531" t="str">
            <v>FRI:77573676/MM</v>
          </cell>
        </row>
        <row r="1532">
          <cell r="H1532" t="str">
            <v>WSB.sp1</v>
          </cell>
          <cell r="I1532" t="str">
            <v>WORLD STAR SPORTS BETTING</v>
          </cell>
          <cell r="J1532" t="str">
            <v>FRI:77573679/MM</v>
          </cell>
        </row>
        <row r="1533">
          <cell r="H1533" t="str">
            <v>B7997.sp1</v>
          </cell>
          <cell r="I1533" t="str">
            <v>WORLDSTAR SPORTS BETTING</v>
          </cell>
          <cell r="J1533" t="str">
            <v>FRI:77268412/MM</v>
          </cell>
        </row>
        <row r="1534">
          <cell r="H1534" t="str">
            <v>WSS.sp1</v>
          </cell>
          <cell r="I1534" t="str">
            <v>WSS SERVICES</v>
          </cell>
          <cell r="J1534" t="str">
            <v>FRI:77573735/MM</v>
          </cell>
        </row>
        <row r="1535">
          <cell r="H1535" t="str">
            <v>XIPH.sp1</v>
          </cell>
          <cell r="I1535" t="str">
            <v>Xiph Limited</v>
          </cell>
          <cell r="J1535" t="str">
            <v>FRI:77573740/MM</v>
          </cell>
        </row>
        <row r="1536">
          <cell r="H1536" t="str">
            <v>XL.sp1</v>
          </cell>
          <cell r="I1536" t="str">
            <v>XL LOGISTICS LIMITED</v>
          </cell>
          <cell r="J1536">
            <v>0</v>
          </cell>
        </row>
        <row r="1537">
          <cell r="H1537" t="str">
            <v>XRYSTALG.sp1</v>
          </cell>
          <cell r="I1537" t="str">
            <v>XRYSTALGENIUS LIMITED</v>
          </cell>
          <cell r="J1537" t="str">
            <v>FRI:77573741/MM</v>
          </cell>
        </row>
        <row r="1538">
          <cell r="H1538" t="str">
            <v>YSC.sp1</v>
          </cell>
          <cell r="I1538" t="str">
            <v>Y Save Cooperative</v>
          </cell>
          <cell r="J1538" t="str">
            <v>FRI:77573747/MM</v>
          </cell>
        </row>
        <row r="1539">
          <cell r="H1539" t="str">
            <v>YAHAYA.sp1</v>
          </cell>
          <cell r="I1539" t="str">
            <v>YAHAYA TRADERS LIMITED</v>
          </cell>
          <cell r="J1539" t="str">
            <v>FRI:77573744/MM</v>
          </cell>
        </row>
        <row r="1540">
          <cell r="H1540" t="str">
            <v>MPAY.sp1</v>
          </cell>
          <cell r="I1540" t="str">
            <v>YO UGANDA LIMITED</v>
          </cell>
          <cell r="J1540" t="str">
            <v>FRI:77525714/MM</v>
          </cell>
        </row>
        <row r="1541">
          <cell r="H1541" t="str">
            <v>YOUGANDA.sp1</v>
          </cell>
          <cell r="I1541" t="str">
            <v>YO UGANDA LIMITED</v>
          </cell>
          <cell r="J1541" t="str">
            <v>FRI:77573828/MM</v>
          </cell>
        </row>
        <row r="1542">
          <cell r="H1542" t="str">
            <v>MPAYBULK.sp1</v>
          </cell>
          <cell r="I1542" t="str">
            <v>YO UGANDA LIMITED Bulk payment Acc</v>
          </cell>
          <cell r="J1542" t="str">
            <v>FRI:77526503/MM</v>
          </cell>
        </row>
        <row r="1543">
          <cell r="H1543" t="str">
            <v>XLL.sp1</v>
          </cell>
          <cell r="I1543" t="str">
            <v>YONA LWANDE LIMITED</v>
          </cell>
          <cell r="J1543">
            <v>0</v>
          </cell>
        </row>
        <row r="1544">
          <cell r="H1544" t="str">
            <v>U2017.sp1</v>
          </cell>
          <cell r="I1544" t="str">
            <v>York Primary School</v>
          </cell>
          <cell r="J1544" t="str">
            <v>FRI:77573193/MM</v>
          </cell>
        </row>
        <row r="1545">
          <cell r="H1545" t="str">
            <v>R30A.sp1</v>
          </cell>
          <cell r="I1545" t="str">
            <v>YOUR STYLE SHOP</v>
          </cell>
          <cell r="J1545" t="str">
            <v>FRI:77540919/MM</v>
          </cell>
        </row>
        <row r="1546">
          <cell r="H1546" t="str">
            <v>YOMMINT.sp1</v>
          </cell>
          <cell r="I1546" t="str">
            <v>YOUTH MARSHAL MATRIX INTERNATIONAL</v>
          </cell>
          <cell r="J1546" t="str">
            <v>FRI:77573746/MM</v>
          </cell>
        </row>
        <row r="1547">
          <cell r="H1547" t="str">
            <v>YUNUSU.sp1</v>
          </cell>
          <cell r="I1547" t="str">
            <v>YUNUSU COMPUTER CENTRE LIMITED</v>
          </cell>
          <cell r="J1547">
            <v>0</v>
          </cell>
        </row>
        <row r="1548">
          <cell r="H1548" t="str">
            <v>ESB.sp1</v>
          </cell>
          <cell r="I1548" t="str">
            <v>YVCO EDUCATION SAVINGS BUREAU LIMITED</v>
          </cell>
          <cell r="J1548" t="str">
            <v>FRI:77268541/MM</v>
          </cell>
        </row>
        <row r="1549">
          <cell r="H1549" t="str">
            <v>ZHR.sp1</v>
          </cell>
          <cell r="I1549" t="str">
            <v>ZAHARA AND SONS COMPANY (U) LTD</v>
          </cell>
          <cell r="J1549">
            <v>0</v>
          </cell>
        </row>
        <row r="1550">
          <cell r="H1550" t="str">
            <v>WJW96.sp1</v>
          </cell>
          <cell r="I1550" t="str">
            <v>ZAM ZAM MILLERS</v>
          </cell>
          <cell r="J1550" t="str">
            <v>FRI:77573659/MM</v>
          </cell>
        </row>
        <row r="1551">
          <cell r="H1551" t="str">
            <v>ZEBU.sp1</v>
          </cell>
          <cell r="I1551" t="str">
            <v>ZEBU ENTERPRISES LIMITED</v>
          </cell>
          <cell r="J1551" t="str">
            <v>FRI:77573748/MM</v>
          </cell>
        </row>
        <row r="1552">
          <cell r="H1552" t="str">
            <v>ZERA.sp1</v>
          </cell>
          <cell r="I1552" t="str">
            <v>ZERACOM LTD</v>
          </cell>
          <cell r="J1552" t="str">
            <v>FRI:77573749/MM</v>
          </cell>
        </row>
        <row r="1553">
          <cell r="H1553" t="str">
            <v>ZILION.sp1</v>
          </cell>
          <cell r="I1553" t="str">
            <v>Zillion Technologies</v>
          </cell>
          <cell r="J1553" t="str">
            <v>FRI:77573750/MM</v>
          </cell>
        </row>
        <row r="1554">
          <cell r="H1554" t="str">
            <v>RMZ8.sp1</v>
          </cell>
          <cell r="I1554" t="str">
            <v>ZINDA CHRISTOPHER MUKALAZI Tech</v>
          </cell>
          <cell r="J1554" t="str">
            <v>FRI:77541005/MM</v>
          </cell>
        </row>
        <row r="1555">
          <cell r="H1555" t="str">
            <v>ZukuTv.sp2</v>
          </cell>
          <cell r="I1555" t="str">
            <v>ZukuTV</v>
          </cell>
          <cell r="J1555" t="str">
            <v>FRI:77573752/MM</v>
          </cell>
        </row>
      </sheetData>
      <sheetData sheetId="22"/>
      <sheetData sheetId="23"/>
      <sheetData sheetId="24"/>
      <sheetData sheetId="25"/>
      <sheetData sheetId="26">
        <row r="16">
          <cell r="C16">
            <v>3051502.6167540546</v>
          </cell>
        </row>
      </sheetData>
      <sheetData sheetId="27">
        <row r="117">
          <cell r="E117">
            <v>2468</v>
          </cell>
        </row>
      </sheetData>
      <sheetData sheetId="28">
        <row r="7">
          <cell r="E7" t="e">
            <v>#REF!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6">
          <cell r="T6">
            <v>15615460984.709999</v>
          </cell>
        </row>
      </sheetData>
      <sheetData sheetId="47"/>
      <sheetData sheetId="4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Client Data"/>
      <sheetName val="Tax Clearance"/>
      <sheetName val="Fixed Assets"/>
      <sheetName val="Capital Allowances"/>
      <sheetName val="Deferred Tax"/>
      <sheetName val="Summ'y Tax Comp"/>
      <sheetName val="Tax Accounts"/>
      <sheetName val="Proof of Tax"/>
      <sheetName val="Tax Disclosure"/>
      <sheetName val="Netwk Equipt outside Kla"/>
      <sheetName val="Javern"/>
      <sheetName val="Summary"/>
    </sheetNames>
    <sheetDataSet>
      <sheetData sheetId="0"/>
      <sheetData sheetId="1">
        <row r="4">
          <cell r="D4" t="str">
            <v>MTN UGANDA</v>
          </cell>
        </row>
        <row r="6">
          <cell r="D6">
            <v>39813</v>
          </cell>
        </row>
      </sheetData>
      <sheetData sheetId="2"/>
      <sheetData sheetId="3"/>
      <sheetData sheetId="4"/>
      <sheetData sheetId="5">
        <row r="38">
          <cell r="I38">
            <v>-3788875</v>
          </cell>
        </row>
      </sheetData>
      <sheetData sheetId="6">
        <row r="77">
          <cell r="M77">
            <v>510616.63942600001</v>
          </cell>
        </row>
      </sheetData>
      <sheetData sheetId="7"/>
      <sheetData sheetId="8">
        <row r="15">
          <cell r="F15">
            <v>153770090.68270105</v>
          </cell>
        </row>
      </sheetData>
      <sheetData sheetId="9">
        <row r="21">
          <cell r="J21">
            <v>28080227</v>
          </cell>
        </row>
      </sheetData>
      <sheetData sheetId="10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anent Data"/>
      <sheetName val="Parameters"/>
      <sheetName val="Notes"/>
      <sheetName val="User guide"/>
      <sheetName val="Contact list"/>
      <sheetName val="Opco strategic objectives"/>
      <sheetName val="Long term strategic plan"/>
      <sheetName val="Opco commercial strategy"/>
      <sheetName val="Opco Technology Strategy"/>
      <sheetName val="Opco Human Resources strategy"/>
      <sheetName val="Company SWOT analysis"/>
      <sheetName val="Marketing assumptions"/>
      <sheetName val="Key assumptions - Subs &amp; ARPU"/>
      <sheetName val="Key assump - Eff tariff"/>
      <sheetName val="Input to Network IT"/>
      <sheetName val="Key Technology Drivers"/>
      <sheetName val="Key network projects"/>
      <sheetName val="Key IT &amp; Facilities projects"/>
      <sheetName val="IT Capex benchmark"/>
      <sheetName val="Executive summary (2)"/>
      <sheetName val="Sheet2"/>
      <sheetName val="Sheet1"/>
      <sheetName val="Executive summary"/>
      <sheetName val="Target comparison"/>
      <sheetName val="Income statement"/>
      <sheetName val="Statem of fin pos &amp; Cash flow"/>
      <sheetName val="Revenue - high level analysis"/>
      <sheetName val="Revenue - New revenue streams"/>
      <sheetName val="Revenue - Trends"/>
      <sheetName val="COS - high level analysis"/>
      <sheetName val="Opex - high level analysis"/>
      <sheetName val="Opex - Human resources analysis"/>
      <sheetName val="Growth summary"/>
      <sheetName val="Capex - high level analysis"/>
      <sheetName val="Tax"/>
      <sheetName val="Funding"/>
      <sheetName val="Client Data"/>
      <sheetName val="Backhaul"/>
      <sheetName val="Capex Inputs and Assumptions"/>
      <sheetName val="Background"/>
      <sheetName val="Radio"/>
      <sheetName val="BTS"/>
      <sheetName val="Assumptions"/>
      <sheetName val="Javern"/>
      <sheetName val="Parameter"/>
      <sheetName val="Saving&amp;lending"/>
      <sheetName val="Revenue Model"/>
      <sheetName val="MFS_Bplan_Model"/>
      <sheetName val="Fin Sum"/>
      <sheetName val="I-Ops"/>
      <sheetName val="I-General"/>
      <sheetName val="Checks"/>
      <sheetName val="C-Appraisal"/>
      <sheetName val="Sensitivities"/>
      <sheetName val="I-SGA"/>
    </sheetNames>
    <sheetDataSet>
      <sheetData sheetId="0">
        <row r="4">
          <cell r="O4" t="str">
            <v>Q2 Forecast</v>
          </cell>
        </row>
        <row r="5">
          <cell r="O5" t="str">
            <v>Budget</v>
          </cell>
        </row>
      </sheetData>
      <sheetData sheetId="1">
        <row r="2">
          <cell r="B2">
            <v>2014</v>
          </cell>
        </row>
        <row r="18">
          <cell r="B18" t="str">
            <v>Rev</v>
          </cell>
        </row>
        <row r="20">
          <cell r="B20" t="str">
            <v>IncState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O7" t="str">
            <v>#NEED_REFRESH</v>
          </cell>
        </row>
      </sheetData>
      <sheetData sheetId="12">
        <row r="24">
          <cell r="A24" t="str">
            <v>Please complete this section directly in the Power point</v>
          </cell>
        </row>
      </sheetData>
      <sheetData sheetId="13">
        <row r="16">
          <cell r="A16" t="str">
            <v>Please complete this section directly in the Power point</v>
          </cell>
        </row>
      </sheetData>
      <sheetData sheetId="14"/>
      <sheetData sheetId="15"/>
      <sheetData sheetId="16" refreshError="1"/>
      <sheetData sheetId="17" refreshError="1"/>
      <sheetData sheetId="18">
        <row r="1">
          <cell r="E1" t="str">
            <v>2014
Actual</v>
          </cell>
        </row>
      </sheetData>
      <sheetData sheetId="19" refreshError="1"/>
      <sheetData sheetId="20" refreshError="1"/>
      <sheetData sheetId="21" refreshError="1"/>
      <sheetData sheetId="22">
        <row r="2">
          <cell r="E2" t="e">
            <v>#VALUE!</v>
          </cell>
        </row>
      </sheetData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C &amp; Comm"/>
      <sheetName val="Assumptions"/>
      <sheetName val="MFS_Bplan_Model"/>
      <sheetName val="Volumes"/>
      <sheetName val="BP Slides"/>
      <sheetName val="Summary"/>
      <sheetName val="Gross Margin_Slide"/>
      <sheetName val="Chart1"/>
      <sheetName val="MFS Gross_Margin_Review"/>
      <sheetName val="Data_Inputs (Actuals &amp; Assumpt)"/>
      <sheetName val="Revenue Models"/>
      <sheetName val="E"/>
      <sheetName val="W2B"/>
      <sheetName val="Remittance"/>
      <sheetName val="Inbound Remittances"/>
      <sheetName val="Cost of Sales Assumptions"/>
      <sheetName val="CBA"/>
      <sheetName val="Safcom"/>
      <sheetName val="Verifone"/>
      <sheetName val="Graph &amp; Analysis"/>
      <sheetName val="Saving&amp;lending"/>
      <sheetName val="Ug Subs"/>
      <sheetName val="MFS Cost of Sales Assumptions"/>
      <sheetName val="Cos Bank to Wallet Assumptions"/>
      <sheetName val="Parameters"/>
      <sheetName val="Permanent Data"/>
      <sheetName val="Collections. Accs"/>
      <sheetName val="Fees By Trxn Type "/>
      <sheetName val="Javern"/>
      <sheetName val="Financial Analysis"/>
      <sheetName val="S-curve"/>
      <sheetName val="POV &amp; Index"/>
      <sheetName val="All Data"/>
    </sheetNames>
    <sheetDataSet>
      <sheetData sheetId="0"/>
      <sheetData sheetId="1"/>
      <sheetData sheetId="2">
        <row r="12">
          <cell r="AW12">
            <v>3207753</v>
          </cell>
          <cell r="BI12">
            <v>3893451.4486451014</v>
          </cell>
          <cell r="BU12">
            <v>4922777.3732413212</v>
          </cell>
          <cell r="CG12">
            <v>6363833.6676760325</v>
          </cell>
          <cell r="CS12">
            <v>8165154.0357194217</v>
          </cell>
        </row>
        <row r="938">
          <cell r="AX938">
            <v>13371929725</v>
          </cell>
          <cell r="AY938">
            <v>13798701015</v>
          </cell>
          <cell r="AZ938">
            <v>15818542080</v>
          </cell>
          <cell r="BA938">
            <v>15495929515</v>
          </cell>
          <cell r="BB938">
            <v>16054533825</v>
          </cell>
          <cell r="BC938">
            <v>15550917250</v>
          </cell>
          <cell r="BD938">
            <v>16805212215</v>
          </cell>
          <cell r="BE938">
            <v>17358696509.476383</v>
          </cell>
          <cell r="BF938">
            <v>17544951172.578243</v>
          </cell>
          <cell r="BG938">
            <v>17727730298.379925</v>
          </cell>
          <cell r="BH938">
            <v>17899682531.301079</v>
          </cell>
          <cell r="BI938">
            <v>18019292568.841137</v>
          </cell>
          <cell r="BJ938">
            <v>18527502177.93763</v>
          </cell>
          <cell r="BK938">
            <v>19072133569.642776</v>
          </cell>
          <cell r="BL938">
            <v>19250786116.193314</v>
          </cell>
          <cell r="BM938">
            <v>19386004723.470482</v>
          </cell>
          <cell r="BN938">
            <v>19539015414.719151</v>
          </cell>
          <cell r="BO938">
            <v>19702493603.981216</v>
          </cell>
          <cell r="BP938">
            <v>19816494650.809643</v>
          </cell>
          <cell r="BQ938">
            <v>19924452637.227509</v>
          </cell>
          <cell r="BR938">
            <v>20075833408.802685</v>
          </cell>
          <cell r="BS938">
            <v>20227256629.565468</v>
          </cell>
          <cell r="BT938">
            <v>20348736866.917866</v>
          </cell>
          <cell r="BU938">
            <v>20479908644.464199</v>
          </cell>
          <cell r="BV938">
            <v>20733753590.404366</v>
          </cell>
          <cell r="BW938">
            <v>21100485013.015701</v>
          </cell>
          <cell r="BX938">
            <v>21467195990.889751</v>
          </cell>
          <cell r="BY938">
            <v>21833886524.880882</v>
          </cell>
          <cell r="BZ938">
            <v>22200556615.843437</v>
          </cell>
          <cell r="CA938">
            <v>22567206264.631744</v>
          </cell>
          <cell r="CB938">
            <v>22933835472.100052</v>
          </cell>
          <cell r="CC938">
            <v>23300444239.102638</v>
          </cell>
          <cell r="CD938">
            <v>23667032566.493694</v>
          </cell>
          <cell r="CE938">
            <v>24033600455.127434</v>
          </cell>
          <cell r="CF938">
            <v>24400147905.857983</v>
          </cell>
          <cell r="CG938">
            <v>24766674919.539482</v>
          </cell>
          <cell r="CH938">
            <v>25064332174.422562</v>
          </cell>
          <cell r="CI938">
            <v>25293125424.20454</v>
          </cell>
          <cell r="CJ938">
            <v>25521905909.690208</v>
          </cell>
          <cell r="CK938">
            <v>25750673631.413143</v>
          </cell>
          <cell r="CL938">
            <v>25979428589.906849</v>
          </cell>
          <cell r="CM938">
            <v>26208170785.704842</v>
          </cell>
          <cell r="CN938">
            <v>26436900219.340591</v>
          </cell>
          <cell r="CO938">
            <v>26665616891.347576</v>
          </cell>
          <cell r="CP938">
            <v>26894320802.259235</v>
          </cell>
          <cell r="CQ938">
            <v>27123011952.608994</v>
          </cell>
          <cell r="CR938">
            <v>27351690342.930244</v>
          </cell>
          <cell r="CS938">
            <v>27695069693.393417</v>
          </cell>
        </row>
        <row r="955">
          <cell r="AX955">
            <v>2924270700</v>
          </cell>
          <cell r="AY955">
            <v>3037171300</v>
          </cell>
          <cell r="AZ955">
            <v>3578003100.0000005</v>
          </cell>
          <cell r="BA955">
            <v>3665635700</v>
          </cell>
          <cell r="BB955">
            <v>3640961800</v>
          </cell>
          <cell r="BC955">
            <v>3613422700</v>
          </cell>
          <cell r="BD955">
            <v>3864743900</v>
          </cell>
          <cell r="BE955">
            <v>3972750079.3766894</v>
          </cell>
          <cell r="BF955">
            <v>3995025709.0899382</v>
          </cell>
          <cell r="BG955">
            <v>4016885372.2278199</v>
          </cell>
          <cell r="BH955">
            <v>4037448669.2923684</v>
          </cell>
          <cell r="BI955">
            <v>4051743710.6822524</v>
          </cell>
          <cell r="BJ955">
            <v>4112577820.4978924</v>
          </cell>
          <cell r="BK955">
            <v>4177774552.2110181</v>
          </cell>
          <cell r="BL955">
            <v>4199141700.7256899</v>
          </cell>
          <cell r="BM955">
            <v>4215307334.3102093</v>
          </cell>
          <cell r="BN955">
            <v>4233603994.9838648</v>
          </cell>
          <cell r="BO955">
            <v>4253154497.8192272</v>
          </cell>
          <cell r="BP955">
            <v>4266779612.2101078</v>
          </cell>
          <cell r="BQ955">
            <v>4279681135.6902819</v>
          </cell>
          <cell r="BR955">
            <v>4297783386.6391211</v>
          </cell>
          <cell r="BS955">
            <v>4315890931.9062653</v>
          </cell>
          <cell r="BT955">
            <v>4330412492.1019945</v>
          </cell>
          <cell r="BU955">
            <v>4346094959.2490273</v>
          </cell>
          <cell r="BV955">
            <v>4376470033.7400188</v>
          </cell>
          <cell r="BW955">
            <v>4420365822.3794956</v>
          </cell>
          <cell r="BX955">
            <v>4464259670.4452524</v>
          </cell>
          <cell r="BY955">
            <v>4508151578.0015841</v>
          </cell>
          <cell r="BZ955">
            <v>4552041545.1127834</v>
          </cell>
          <cell r="CA955">
            <v>4595929571.8431444</v>
          </cell>
          <cell r="CB955">
            <v>4639815658.2569561</v>
          </cell>
          <cell r="CC955">
            <v>4683699804.4185038</v>
          </cell>
          <cell r="CD955">
            <v>4727582010.3920765</v>
          </cell>
          <cell r="CE955">
            <v>4771462276.2419567</v>
          </cell>
          <cell r="CF955">
            <v>4815340602.0324259</v>
          </cell>
          <cell r="CG955">
            <v>4859216987.8277664</v>
          </cell>
          <cell r="CH955">
            <v>4894844857.9131117</v>
          </cell>
          <cell r="CI955">
            <v>4922224758.6064978</v>
          </cell>
          <cell r="CJ955">
            <v>4949603447.8158197</v>
          </cell>
          <cell r="CK955">
            <v>4976980925.581233</v>
          </cell>
          <cell r="CL955">
            <v>5004357191.9428854</v>
          </cell>
          <cell r="CM955">
            <v>5031732246.9409237</v>
          </cell>
          <cell r="CN955">
            <v>5059106090.6154976</v>
          </cell>
          <cell r="CO955">
            <v>5086478723.0067511</v>
          </cell>
          <cell r="CP955">
            <v>5113850144.1548309</v>
          </cell>
          <cell r="CQ955">
            <v>5141220354.0998812</v>
          </cell>
          <cell r="CR955">
            <v>5168589352.8820419</v>
          </cell>
          <cell r="CS955">
            <v>5209698095.6578131</v>
          </cell>
        </row>
        <row r="971">
          <cell r="AX971">
            <v>210786800</v>
          </cell>
          <cell r="AY971">
            <v>201472100</v>
          </cell>
          <cell r="AZ971">
            <v>218820400</v>
          </cell>
          <cell r="BA971">
            <v>209965700</v>
          </cell>
          <cell r="BB971">
            <v>208468600</v>
          </cell>
          <cell r="BC971">
            <v>193042900</v>
          </cell>
          <cell r="BD971">
            <v>194530500</v>
          </cell>
          <cell r="BE971">
            <v>196857106.31629574</v>
          </cell>
          <cell r="BF971">
            <v>199344787.99128598</v>
          </cell>
          <cell r="BG971">
            <v>201785922.88551468</v>
          </cell>
          <cell r="BH971">
            <v>204082237.57191962</v>
          </cell>
          <cell r="BI971">
            <v>205678756.01541349</v>
          </cell>
          <cell r="BJ971">
            <v>212469995.88104382</v>
          </cell>
          <cell r="BK971">
            <v>219747883.4399924</v>
          </cell>
          <cell r="BL971">
            <v>222133308.08311111</v>
          </cell>
          <cell r="BM971">
            <v>223938059.52219447</v>
          </cell>
          <cell r="BN971">
            <v>225980577.73097599</v>
          </cell>
          <cell r="BO971">
            <v>228162944.3347753</v>
          </cell>
          <cell r="BP971">
            <v>229683896.79261425</v>
          </cell>
          <cell r="BQ971">
            <v>231124024.29413798</v>
          </cell>
          <cell r="BR971">
            <v>233144498.42113072</v>
          </cell>
          <cell r="BS971">
            <v>235165471.93888447</v>
          </cell>
          <cell r="BT971">
            <v>236786168.74110702</v>
          </cell>
          <cell r="BU971">
            <v>238536342.96576163</v>
          </cell>
          <cell r="BV971">
            <v>241926015.07685795</v>
          </cell>
          <cell r="BW971">
            <v>246824303.11877793</v>
          </cell>
          <cell r="BX971">
            <v>251722153.24024913</v>
          </cell>
          <cell r="BY971">
            <v>256619565.47061387</v>
          </cell>
          <cell r="BZ971">
            <v>261516539.83921191</v>
          </cell>
          <cell r="CA971">
            <v>266413076.37538201</v>
          </cell>
          <cell r="CB971">
            <v>271309175.10846043</v>
          </cell>
          <cell r="CC971">
            <v>276204836.0677824</v>
          </cell>
          <cell r="CD971">
            <v>281100059.28268093</v>
          </cell>
          <cell r="CE971">
            <v>285994844.78248751</v>
          </cell>
          <cell r="CF971">
            <v>290889192.59653187</v>
          </cell>
          <cell r="CG971">
            <v>295783102.75414175</v>
          </cell>
          <cell r="CH971">
            <v>299756572.80729187</v>
          </cell>
          <cell r="CI971">
            <v>302809726.02554703</v>
          </cell>
          <cell r="CJ971">
            <v>305862605.98648942</v>
          </cell>
          <cell r="CK971">
            <v>308915212.70843494</v>
          </cell>
          <cell r="CL971">
            <v>311967546.2096979</v>
          </cell>
          <cell r="CM971">
            <v>315019606.50859219</v>
          </cell>
          <cell r="CN971">
            <v>318071393.62342942</v>
          </cell>
          <cell r="CO971">
            <v>321122907.57252151</v>
          </cell>
          <cell r="CP971">
            <v>324174148.37417847</v>
          </cell>
          <cell r="CQ971">
            <v>327225116.04670924</v>
          </cell>
          <cell r="CR971">
            <v>330275810.60842186</v>
          </cell>
          <cell r="CS971">
            <v>334858816.57319832</v>
          </cell>
        </row>
        <row r="989"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457603.18196348043</v>
          </cell>
          <cell r="BG989">
            <v>952377.02093447174</v>
          </cell>
          <cell r="BH989">
            <v>8495757.4080327582</v>
          </cell>
          <cell r="BI989">
            <v>78778926.368845418</v>
          </cell>
          <cell r="BJ989">
            <v>28512387.157740682</v>
          </cell>
          <cell r="BK989">
            <v>46420531.098570608</v>
          </cell>
          <cell r="BL989">
            <v>45283902.037506491</v>
          </cell>
          <cell r="BM989">
            <v>99447152.764824867</v>
          </cell>
          <cell r="BN989">
            <v>106196585.28717697</v>
          </cell>
          <cell r="BO989">
            <v>141616893.37977657</v>
          </cell>
          <cell r="BP989">
            <v>126344488.55016325</v>
          </cell>
          <cell r="BQ989">
            <v>280575130.90531313</v>
          </cell>
          <cell r="BR989">
            <v>254122129.8045162</v>
          </cell>
          <cell r="BS989">
            <v>240834181.83031297</v>
          </cell>
          <cell r="BT989">
            <v>478691567.47519839</v>
          </cell>
          <cell r="BU989">
            <v>2370343873.1179037</v>
          </cell>
          <cell r="BV989">
            <v>475940479.27471244</v>
          </cell>
          <cell r="BW989">
            <v>545168185.35103405</v>
          </cell>
          <cell r="BX989">
            <v>373667360.37602127</v>
          </cell>
          <cell r="BY989">
            <v>570518505.96985722</v>
          </cell>
          <cell r="BZ989">
            <v>507348051.10594839</v>
          </cell>
          <cell r="CA989">
            <v>563414310.31291068</v>
          </cell>
          <cell r="CB989">
            <v>418536344.80387664</v>
          </cell>
          <cell r="CC989">
            <v>773827197.50405669</v>
          </cell>
          <cell r="CD989">
            <v>583465706.91805875</v>
          </cell>
          <cell r="CE989">
            <v>460334323.25121307</v>
          </cell>
          <cell r="CF989">
            <v>761644062.10655284</v>
          </cell>
          <cell r="CG989">
            <v>3664704807.9729719</v>
          </cell>
          <cell r="CH989">
            <v>703056281.66104412</v>
          </cell>
          <cell r="CI989">
            <v>789979603.75731838</v>
          </cell>
          <cell r="CJ989">
            <v>531151564.13738596</v>
          </cell>
          <cell r="CK989">
            <v>795371214.55296242</v>
          </cell>
          <cell r="CL989">
            <v>693702024.51880121</v>
          </cell>
          <cell r="CM989">
            <v>755547323.65386724</v>
          </cell>
          <cell r="CN989">
            <v>550470192.94781756</v>
          </cell>
          <cell r="CO989">
            <v>998185949.87870896</v>
          </cell>
          <cell r="CP989">
            <v>738158509.93530536</v>
          </cell>
          <cell r="CQ989">
            <v>571181964.23959506</v>
          </cell>
          <cell r="CR989">
            <v>917785565.26680362</v>
          </cell>
          <cell r="CS989">
            <v>4330243409.1523895</v>
          </cell>
        </row>
        <row r="1006">
          <cell r="AX1006">
            <v>396660</v>
          </cell>
          <cell r="AY1006">
            <v>316415</v>
          </cell>
          <cell r="AZ1006">
            <v>311025</v>
          </cell>
          <cell r="BA1006">
            <v>239745</v>
          </cell>
          <cell r="BB1006">
            <v>251405</v>
          </cell>
          <cell r="BC1006">
            <v>373450</v>
          </cell>
          <cell r="BD1006">
            <v>388520</v>
          </cell>
          <cell r="BE1006">
            <v>491596.84620596818</v>
          </cell>
          <cell r="BF1006">
            <v>609665.52996611886</v>
          </cell>
          <cell r="BG1006">
            <v>725552.46234850783</v>
          </cell>
          <cell r="BH1006">
            <v>834609.30171859253</v>
          </cell>
          <cell r="BI1006">
            <v>910584.8375897049</v>
          </cell>
          <cell r="BJ1006">
            <v>1232295.5490246988</v>
          </cell>
          <cell r="BK1006">
            <v>1577080.8544767804</v>
          </cell>
          <cell r="BL1006">
            <v>1690459.7445189247</v>
          </cell>
          <cell r="BM1006">
            <v>1776383.3041715792</v>
          </cell>
          <cell r="BN1006">
            <v>1873571.6713834382</v>
          </cell>
          <cell r="BO1006">
            <v>1977393.9507202411</v>
          </cell>
          <cell r="BP1006">
            <v>2049931.3828226968</v>
          </cell>
          <cell r="BQ1006">
            <v>2118655.3398954747</v>
          </cell>
          <cell r="BR1006">
            <v>2214860.5254418734</v>
          </cell>
          <cell r="BS1006">
            <v>2311105.205879584</v>
          </cell>
          <cell r="BT1006">
            <v>2388416.0691557364</v>
          </cell>
          <cell r="BU1006">
            <v>2471869.8202853682</v>
          </cell>
          <cell r="BV1006">
            <v>2632966.3351272191</v>
          </cell>
          <cell r="BW1006">
            <v>2865527.1686640577</v>
          </cell>
          <cell r="BX1006">
            <v>3098105.6323262905</v>
          </cell>
          <cell r="BY1006">
            <v>3330701.7271164474</v>
          </cell>
          <cell r="BZ1006">
            <v>3563315.4540371113</v>
          </cell>
          <cell r="CA1006">
            <v>3795946.8140909127</v>
          </cell>
          <cell r="CB1006">
            <v>4028595.8082805341</v>
          </cell>
          <cell r="CC1006">
            <v>4261262.4376087096</v>
          </cell>
          <cell r="CD1006">
            <v>4493946.7030782243</v>
          </cell>
          <cell r="CE1006">
            <v>4726648.6056919107</v>
          </cell>
          <cell r="CF1006">
            <v>4959368.1464526542</v>
          </cell>
          <cell r="CG1006">
            <v>5192105.3263633922</v>
          </cell>
          <cell r="CH1006">
            <v>5381255.5262006093</v>
          </cell>
          <cell r="CI1006">
            <v>5526813.7874911577</v>
          </cell>
          <cell r="CJ1006">
            <v>5672383.0779925128</v>
          </cell>
          <cell r="CK1006">
            <v>5817963.3983317511</v>
          </cell>
          <cell r="CL1006">
            <v>5963554.7491359683</v>
          </cell>
          <cell r="CM1006">
            <v>6109157.1310323048</v>
          </cell>
          <cell r="CN1006">
            <v>6254770.5446479209</v>
          </cell>
          <cell r="CO1006">
            <v>6400394.9906100165</v>
          </cell>
          <cell r="CP1006">
            <v>6546030.469545817</v>
          </cell>
          <cell r="CQ1006">
            <v>6691676.9820825886</v>
          </cell>
          <cell r="CR1006">
            <v>6837334.5288476162</v>
          </cell>
          <cell r="CS1006">
            <v>7055707.7911683377</v>
          </cell>
        </row>
        <row r="1024">
          <cell r="AX1024">
            <v>153990</v>
          </cell>
          <cell r="AY1024">
            <v>7710170</v>
          </cell>
          <cell r="AZ1024">
            <v>37057700</v>
          </cell>
          <cell r="BA1024">
            <v>39286300</v>
          </cell>
          <cell r="BB1024">
            <v>20954110</v>
          </cell>
          <cell r="BC1024">
            <v>31983000</v>
          </cell>
          <cell r="BD1024">
            <v>40727610</v>
          </cell>
          <cell r="BE1024">
            <v>41694500</v>
          </cell>
          <cell r="BF1024">
            <v>97750155.916928098</v>
          </cell>
          <cell r="BG1024">
            <v>99017397.302735716</v>
          </cell>
          <cell r="BH1024">
            <v>100210485.54443313</v>
          </cell>
          <cell r="BI1024">
            <v>101044002.76017863</v>
          </cell>
          <cell r="BJ1024">
            <v>104549381.46592334</v>
          </cell>
          <cell r="BK1024">
            <v>108305934.98505186</v>
          </cell>
          <cell r="BL1024">
            <v>109546585.83613846</v>
          </cell>
          <cell r="BM1024">
            <v>110488788.1624582</v>
          </cell>
          <cell r="BN1024">
            <v>111553564.53601933</v>
          </cell>
          <cell r="BO1024">
            <v>112690569.4872593</v>
          </cell>
          <cell r="BP1024">
            <v>113487434.35629439</v>
          </cell>
          <cell r="BQ1024">
            <v>114242889.10506932</v>
          </cell>
          <cell r="BR1024">
            <v>115297295.03953131</v>
          </cell>
          <cell r="BS1024">
            <v>116352215.48975648</v>
          </cell>
          <cell r="BT1024">
            <v>117201277.03003974</v>
          </cell>
          <cell r="BU1024">
            <v>118117226.09167506</v>
          </cell>
          <cell r="BV1024">
            <v>119877840.49648237</v>
          </cell>
          <cell r="BW1024">
            <v>122416011.05496451</v>
          </cell>
          <cell r="BX1024">
            <v>124954577.95684397</v>
          </cell>
          <cell r="BY1024">
            <v>127493541.24859554</v>
          </cell>
          <cell r="BZ1024">
            <v>311954644.27284914</v>
          </cell>
          <cell r="CA1024">
            <v>132572657.18763919</v>
          </cell>
          <cell r="CB1024">
            <v>135112809.92790535</v>
          </cell>
          <cell r="CC1024">
            <v>137653359.24399182</v>
          </cell>
          <cell r="CD1024">
            <v>140194305.18239781</v>
          </cell>
          <cell r="CE1024">
            <v>142735647.78962731</v>
          </cell>
          <cell r="CF1024">
            <v>145277387.11218917</v>
          </cell>
          <cell r="CG1024">
            <v>147819523.1965971</v>
          </cell>
          <cell r="CH1024">
            <v>149887499.15993381</v>
          </cell>
          <cell r="CI1024">
            <v>151481203.68765894</v>
          </cell>
          <cell r="CJ1024">
            <v>153075156.62086409</v>
          </cell>
          <cell r="CK1024">
            <v>154669357.9886592</v>
          </cell>
          <cell r="CL1024">
            <v>156263807.82015723</v>
          </cell>
          <cell r="CM1024">
            <v>157858506.14447418</v>
          </cell>
          <cell r="CN1024">
            <v>159453452.99072918</v>
          </cell>
          <cell r="CO1024">
            <v>161048648.38804424</v>
          </cell>
          <cell r="CP1024">
            <v>162644092.36554453</v>
          </cell>
          <cell r="CQ1024">
            <v>164239784.95235822</v>
          </cell>
          <cell r="CR1024">
            <v>165835726.17761648</v>
          </cell>
          <cell r="CS1024">
            <v>168223525.09223899</v>
          </cell>
        </row>
        <row r="1042">
          <cell r="AX1042">
            <v>0</v>
          </cell>
          <cell r="AY1042">
            <v>0</v>
          </cell>
          <cell r="AZ1042">
            <v>0</v>
          </cell>
          <cell r="BA1042">
            <v>765</v>
          </cell>
          <cell r="BB1042">
            <v>5510.9708737864075</v>
          </cell>
          <cell r="BC1042">
            <v>17655.326086956524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</row>
        <row r="1059">
          <cell r="AX1059">
            <v>11701170</v>
          </cell>
          <cell r="AY1059">
            <v>11856000</v>
          </cell>
          <cell r="AZ1059">
            <v>20359950</v>
          </cell>
          <cell r="BA1059">
            <v>14009580</v>
          </cell>
          <cell r="BB1059">
            <v>15808650</v>
          </cell>
          <cell r="BC1059">
            <v>17604600</v>
          </cell>
          <cell r="BD1059">
            <v>17507490</v>
          </cell>
          <cell r="BE1059">
            <v>17204777.044990182</v>
          </cell>
          <cell r="BF1059">
            <v>17480768.095420975</v>
          </cell>
          <cell r="BG1059">
            <v>17751727.687851612</v>
          </cell>
          <cell r="BH1059">
            <v>18006856.517496139</v>
          </cell>
          <cell r="BI1059">
            <v>18185164.683142085</v>
          </cell>
          <cell r="BJ1059">
            <v>18934425.624621477</v>
          </cell>
          <cell r="BK1059">
            <v>19737399.715754613</v>
          </cell>
          <cell r="BL1059">
            <v>20002770.433511201</v>
          </cell>
          <cell r="BM1059">
            <v>20204375.181492917</v>
          </cell>
          <cell r="BN1059">
            <v>20432185.616681356</v>
          </cell>
          <cell r="BO1059">
            <v>20675444.181830484</v>
          </cell>
          <cell r="BP1059">
            <v>20846020.314869713</v>
          </cell>
          <cell r="BQ1059">
            <v>21007754.825666141</v>
          </cell>
          <cell r="BR1059">
            <v>21233393.092122145</v>
          </cell>
          <cell r="BS1059">
            <v>21459152.996881928</v>
          </cell>
          <cell r="BT1059">
            <v>21640923.678528681</v>
          </cell>
          <cell r="BU1059">
            <v>21837000.86051755</v>
          </cell>
          <cell r="BV1059">
            <v>22213638.824504882</v>
          </cell>
          <cell r="BW1059">
            <v>22756506.382550996</v>
          </cell>
          <cell r="BX1059">
            <v>23299486.783290543</v>
          </cell>
          <cell r="BY1059">
            <v>23842580.044340536</v>
          </cell>
          <cell r="BZ1059">
            <v>24385786.183320381</v>
          </cell>
          <cell r="CA1059">
            <v>24929105.217851967</v>
          </cell>
          <cell r="CB1059">
            <v>25472537.165559594</v>
          </cell>
          <cell r="CC1059">
            <v>26016082.044070031</v>
          </cell>
          <cell r="CD1059">
            <v>26559739.87101249</v>
          </cell>
          <cell r="CE1059">
            <v>27103510.66401862</v>
          </cell>
          <cell r="CF1059">
            <v>27647394.440722551</v>
          </cell>
          <cell r="CG1059">
            <v>28191391.218760811</v>
          </cell>
          <cell r="CH1059">
            <v>28634030.975051306</v>
          </cell>
          <cell r="CI1059">
            <v>28975282.021699972</v>
          </cell>
          <cell r="CJ1059">
            <v>29316603.843056217</v>
          </cell>
          <cell r="CK1059">
            <v>29657996.450161055</v>
          </cell>
          <cell r="CL1059">
            <v>29999459.854057051</v>
          </cell>
          <cell r="CM1059">
            <v>30340994.065788317</v>
          </cell>
          <cell r="CN1059">
            <v>30682599.096400458</v>
          </cell>
          <cell r="CO1059">
            <v>31024274.95694064</v>
          </cell>
          <cell r="CP1059">
            <v>31366021.65845754</v>
          </cell>
          <cell r="CQ1059">
            <v>31707839.212001413</v>
          </cell>
          <cell r="CR1059">
            <v>32049727.628623981</v>
          </cell>
          <cell r="CS1059">
            <v>32560997.510897998</v>
          </cell>
        </row>
        <row r="1076">
          <cell r="AX1076">
            <v>517807350</v>
          </cell>
          <cell r="AY1076">
            <v>524832430</v>
          </cell>
          <cell r="AZ1076">
            <v>610522930</v>
          </cell>
          <cell r="BA1076">
            <v>627139120</v>
          </cell>
          <cell r="BB1076">
            <v>655959419.99999988</v>
          </cell>
          <cell r="BC1076">
            <v>702177160</v>
          </cell>
          <cell r="BD1076">
            <v>745126790</v>
          </cell>
          <cell r="BE1076">
            <v>768164516.84647202</v>
          </cell>
          <cell r="BF1076">
            <v>776455630.89447069</v>
          </cell>
          <cell r="BG1076">
            <v>784593399.78534472</v>
          </cell>
          <cell r="BH1076">
            <v>792251682.79181266</v>
          </cell>
          <cell r="BI1076">
            <v>797588631.86515558</v>
          </cell>
          <cell r="BJ1076">
            <v>820166724.41466093</v>
          </cell>
          <cell r="BK1076">
            <v>844363039.36550725</v>
          </cell>
          <cell r="BL1076">
            <v>852323129.27810907</v>
          </cell>
          <cell r="BM1076">
            <v>858356734.88705981</v>
          </cell>
          <cell r="BN1076">
            <v>865180463.96583748</v>
          </cell>
          <cell r="BO1076">
            <v>872469391.05700088</v>
          </cell>
          <cell r="BP1076">
            <v>877563285.42314184</v>
          </cell>
          <cell r="BQ1076">
            <v>882389488.22168255</v>
          </cell>
          <cell r="BR1076">
            <v>889143437.30329192</v>
          </cell>
          <cell r="BS1076">
            <v>895899944.69512129</v>
          </cell>
          <cell r="BT1076">
            <v>901328013.0939784</v>
          </cell>
          <cell r="BU1076">
            <v>907186834.29740393</v>
          </cell>
          <cell r="BV1076">
            <v>918492017.8171016</v>
          </cell>
          <cell r="BW1076">
            <v>934809900.75732303</v>
          </cell>
          <cell r="BX1076">
            <v>951128504.58699834</v>
          </cell>
          <cell r="BY1076">
            <v>967447829.38434851</v>
          </cell>
          <cell r="BZ1076">
            <v>983767875.22759354</v>
          </cell>
          <cell r="CA1076">
            <v>1000088642.1949487</v>
          </cell>
          <cell r="CB1076">
            <v>1016410130.3646294</v>
          </cell>
          <cell r="CC1076">
            <v>1032732339.8148465</v>
          </cell>
          <cell r="CD1076">
            <v>1049055270.6238099</v>
          </cell>
          <cell r="CE1076">
            <v>1065378922.8697264</v>
          </cell>
          <cell r="CF1076">
            <v>1081703296.6308012</v>
          </cell>
          <cell r="CG1076">
            <v>1098028391.9852359</v>
          </cell>
          <cell r="CH1076">
            <v>1111295979.8253963</v>
          </cell>
          <cell r="CI1076">
            <v>1121505857.8943348</v>
          </cell>
          <cell r="CJ1076">
            <v>1131716187.9865646</v>
          </cell>
          <cell r="CK1076">
            <v>1141926970.1509171</v>
          </cell>
          <cell r="CL1076">
            <v>1152138204.4362216</v>
          </cell>
          <cell r="CM1076">
            <v>1162349890.8913071</v>
          </cell>
          <cell r="CN1076">
            <v>1172562029.5649986</v>
          </cell>
          <cell r="CO1076">
            <v>1182774620.5061226</v>
          </cell>
          <cell r="CP1076">
            <v>1192987663.7635024</v>
          </cell>
          <cell r="CQ1076">
            <v>1203201159.3859591</v>
          </cell>
          <cell r="CR1076">
            <v>1213415107.4223151</v>
          </cell>
          <cell r="CS1076">
            <v>1228727793.5055578</v>
          </cell>
        </row>
        <row r="1093">
          <cell r="AX1093">
            <v>10152635.294117648</v>
          </cell>
          <cell r="AY1093">
            <v>9582215.4982115459</v>
          </cell>
          <cell r="AZ1093">
            <v>14668803.36066548</v>
          </cell>
          <cell r="BA1093">
            <v>14174050.567921065</v>
          </cell>
          <cell r="BB1093">
            <v>11676162.304038001</v>
          </cell>
          <cell r="BC1093">
            <v>7389258.7670832425</v>
          </cell>
          <cell r="BD1093">
            <v>8326576.9751828313</v>
          </cell>
          <cell r="BE1093">
            <v>8830973.4306228161</v>
          </cell>
          <cell r="BF1093">
            <v>9608043.4753689691</v>
          </cell>
          <cell r="BG1093">
            <v>10370248.342792546</v>
          </cell>
          <cell r="BH1093">
            <v>11086935.44384772</v>
          </cell>
          <cell r="BI1093">
            <v>11585014.617345098</v>
          </cell>
          <cell r="BJ1093">
            <v>13702970.013736926</v>
          </cell>
          <cell r="BK1093">
            <v>15971741.500673367</v>
          </cell>
          <cell r="BL1093">
            <v>16714361.035762399</v>
          </cell>
          <cell r="BM1093">
            <v>17275678.189755555</v>
          </cell>
          <cell r="BN1093">
            <v>17910838.429091897</v>
          </cell>
          <cell r="BO1093">
            <v>18589288.561989944</v>
          </cell>
          <cell r="BP1093">
            <v>19061434.348376773</v>
          </cell>
          <cell r="BQ1093">
            <v>19508204.765862323</v>
          </cell>
          <cell r="BR1093">
            <v>20135458.96531599</v>
          </cell>
          <cell r="BS1093">
            <v>20762594.360969145</v>
          </cell>
          <cell r="BT1093">
            <v>21264891.602355991</v>
          </cell>
          <cell r="BU1093">
            <v>21807252.859339919</v>
          </cell>
          <cell r="BV1093">
            <v>22859357.367291711</v>
          </cell>
          <cell r="BW1093">
            <v>24380168.866010632</v>
          </cell>
          <cell r="BX1093">
            <v>25900180.604168411</v>
          </cell>
          <cell r="BY1093">
            <v>27419392.897847738</v>
          </cell>
          <cell r="BZ1093">
            <v>28937806.063019905</v>
          </cell>
          <cell r="CA1093">
            <v>30455420.415544897</v>
          </cell>
          <cell r="CB1093">
            <v>31972236.271171354</v>
          </cell>
          <cell r="CC1093">
            <v>33488253.94553671</v>
          </cell>
          <cell r="CD1093">
            <v>35003473.754167095</v>
          </cell>
          <cell r="CE1093">
            <v>36517896.012477562</v>
          </cell>
          <cell r="CF1093">
            <v>38031521.035771869</v>
          </cell>
          <cell r="CG1093">
            <v>39544349.139242798</v>
          </cell>
          <cell r="CH1093">
            <v>40770952.552907109</v>
          </cell>
          <cell r="CI1093">
            <v>41711556.298250549</v>
          </cell>
          <cell r="CJ1093">
            <v>42651663.578758135</v>
          </cell>
          <cell r="CK1093">
            <v>43591274.590881571</v>
          </cell>
          <cell r="CL1093">
            <v>44530389.531003349</v>
          </cell>
          <cell r="CM1093">
            <v>45469008.595436648</v>
          </cell>
          <cell r="CN1093">
            <v>46407131.980425499</v>
          </cell>
          <cell r="CO1093">
            <v>47344759.88214469</v>
          </cell>
          <cell r="CP1093">
            <v>48281892.49669987</v>
          </cell>
          <cell r="CQ1093">
            <v>49218530.020127513</v>
          </cell>
          <cell r="CR1093">
            <v>50154672.648395009</v>
          </cell>
          <cell r="CS1093">
            <v>51564662.652466126</v>
          </cell>
        </row>
        <row r="1108"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29356694.633152172</v>
          </cell>
          <cell r="BJ1108">
            <v>41726143.375000007</v>
          </cell>
          <cell r="BK1108">
            <v>37688129.500000007</v>
          </cell>
          <cell r="BL1108">
            <v>41726143.375000007</v>
          </cell>
          <cell r="BM1108">
            <v>53834124.313186809</v>
          </cell>
          <cell r="BN1108">
            <v>55628595.123626374</v>
          </cell>
          <cell r="BO1108">
            <v>53834124.313186809</v>
          </cell>
          <cell r="BP1108">
            <v>113779020.32608697</v>
          </cell>
          <cell r="BQ1108">
            <v>113779020.32608697</v>
          </cell>
          <cell r="BR1108">
            <v>110108729.34782611</v>
          </cell>
          <cell r="BS1108">
            <v>154730128.57336962</v>
          </cell>
          <cell r="BT1108">
            <v>149738834.1032609</v>
          </cell>
          <cell r="BU1108">
            <v>154730128.57336962</v>
          </cell>
          <cell r="BV1108">
            <v>248818042.77343753</v>
          </cell>
          <cell r="BW1108">
            <v>224738877.34375003</v>
          </cell>
          <cell r="BX1108">
            <v>248818042.77343753</v>
          </cell>
          <cell r="BY1108">
            <v>296569125.00000006</v>
          </cell>
          <cell r="BZ1108">
            <v>306454762.50000006</v>
          </cell>
          <cell r="CA1108">
            <v>296569125.00000006</v>
          </cell>
          <cell r="CB1108">
            <v>375971122.11277181</v>
          </cell>
          <cell r="CC1108">
            <v>375971122.11277181</v>
          </cell>
          <cell r="CD1108">
            <v>363843021.39945662</v>
          </cell>
          <cell r="CE1108">
            <v>448375031.58627719</v>
          </cell>
          <cell r="CF1108">
            <v>433911320.88994563</v>
          </cell>
          <cell r="CG1108">
            <v>448375031.58627719</v>
          </cell>
          <cell r="CH1108">
            <v>523939480.27604169</v>
          </cell>
          <cell r="CI1108">
            <v>473235659.60416669</v>
          </cell>
          <cell r="CJ1108">
            <v>523939480.27604169</v>
          </cell>
          <cell r="CK1108">
            <v>578960269.8317306</v>
          </cell>
          <cell r="CL1108">
            <v>598258945.49278831</v>
          </cell>
          <cell r="CM1108">
            <v>578960269.8317306</v>
          </cell>
          <cell r="CN1108">
            <v>689602672.49999988</v>
          </cell>
          <cell r="CO1108">
            <v>689602672.49999988</v>
          </cell>
          <cell r="CP1108">
            <v>667357424.99999988</v>
          </cell>
          <cell r="CQ1108">
            <v>783287722.06182039</v>
          </cell>
          <cell r="CR1108">
            <v>758020376.18885851</v>
          </cell>
          <cell r="CS1108">
            <v>783287722.06182039</v>
          </cell>
        </row>
        <row r="1128">
          <cell r="AX1128">
            <v>500</v>
          </cell>
          <cell r="AY1128">
            <v>2000</v>
          </cell>
          <cell r="AZ1128">
            <v>13500</v>
          </cell>
          <cell r="BA1128">
            <v>57500</v>
          </cell>
          <cell r="BB1128">
            <v>25500</v>
          </cell>
          <cell r="BC1128">
            <v>15500</v>
          </cell>
          <cell r="BD1128">
            <v>12000</v>
          </cell>
          <cell r="BE1128">
            <v>12025.779416775933</v>
          </cell>
          <cell r="BF1128">
            <v>14454.909625647464</v>
          </cell>
          <cell r="BG1128">
            <v>16839.848992268802</v>
          </cell>
          <cell r="BH1128">
            <v>19084.986519293278</v>
          </cell>
          <cell r="BI1128">
            <v>20650.336828721749</v>
          </cell>
          <cell r="BJ1128">
            <v>27271.027034224731</v>
          </cell>
          <cell r="BK1128">
            <v>34368.267332494841</v>
          </cell>
          <cell r="BL1128">
            <v>36705.994646992149</v>
          </cell>
          <cell r="BM1128">
            <v>38479.361503852837</v>
          </cell>
          <cell r="BN1128">
            <v>40485.06853327086</v>
          </cell>
          <cell r="BO1128">
            <v>42627.886010718146</v>
          </cell>
          <cell r="BP1128">
            <v>44127.214550744597</v>
          </cell>
          <cell r="BQ1128">
            <v>45548.43509899424</v>
          </cell>
          <cell r="BR1128">
            <v>47535.975782736605</v>
          </cell>
          <cell r="BS1128">
            <v>49524.877761982665</v>
          </cell>
          <cell r="BT1128">
            <v>51124.310901333207</v>
          </cell>
          <cell r="BU1128">
            <v>52850.739267661658</v>
          </cell>
          <cell r="BV1128">
            <v>56177.44542557135</v>
          </cell>
          <cell r="BW1128">
            <v>60977.769699160279</v>
          </cell>
          <cell r="BX1128">
            <v>65779.781538686206</v>
          </cell>
          <cell r="BY1128">
            <v>70583.481389405701</v>
          </cell>
          <cell r="BZ1128">
            <v>75388.869696679787</v>
          </cell>
          <cell r="CA1128">
            <v>80195.946905973949</v>
          </cell>
          <cell r="CB1128">
            <v>85004.713462858184</v>
          </cell>
          <cell r="CC1128">
            <v>89815.169813006927</v>
          </cell>
          <cell r="CD1128">
            <v>94627.316402199242</v>
          </cell>
          <cell r="CE1128">
            <v>99441.153676318703</v>
          </cell>
          <cell r="CF1128">
            <v>104256.68208135343</v>
          </cell>
          <cell r="CG1128">
            <v>109073.90206339625</v>
          </cell>
          <cell r="CH1128">
            <v>112992.86663539412</v>
          </cell>
          <cell r="CI1128">
            <v>116013.10118639213</v>
          </cell>
          <cell r="CJ1128">
            <v>119034.39510431193</v>
          </cell>
          <cell r="CK1128">
            <v>122056.74866845098</v>
          </cell>
          <cell r="CL1128">
            <v>125080.16215817208</v>
          </cell>
          <cell r="CM1128">
            <v>128104.63585290377</v>
          </cell>
          <cell r="CN1128">
            <v>131130.17003213984</v>
          </cell>
          <cell r="CO1128">
            <v>134156.76497543984</v>
          </cell>
          <cell r="CP1128">
            <v>137184.42096242867</v>
          </cell>
          <cell r="CQ1128">
            <v>140213.13827279702</v>
          </cell>
          <cell r="CR1128">
            <v>143242.91718630088</v>
          </cell>
          <cell r="CS1128">
            <v>147776.57605467725</v>
          </cell>
        </row>
        <row r="1140">
          <cell r="AX1140">
            <v>188233806</v>
          </cell>
          <cell r="AY1140">
            <v>188712096</v>
          </cell>
          <cell r="AZ1140">
            <v>216242279</v>
          </cell>
          <cell r="BA1140">
            <v>219864176</v>
          </cell>
          <cell r="BB1140">
            <v>228233282</v>
          </cell>
          <cell r="BC1140">
            <v>242443521</v>
          </cell>
          <cell r="BD1140">
            <v>245018286.29543576</v>
          </cell>
          <cell r="BE1140">
            <v>247620395.75869763</v>
          </cell>
          <cell r="BF1140">
            <v>39526576.285602093</v>
          </cell>
          <cell r="BG1140">
            <v>39526576.285602093</v>
          </cell>
          <cell r="BH1140">
            <v>39526576.285602093</v>
          </cell>
          <cell r="BI1140">
            <v>39526576.285602093</v>
          </cell>
          <cell r="BJ1140">
            <v>261051378.11055088</v>
          </cell>
          <cell r="BK1140">
            <v>263823760.00763083</v>
          </cell>
          <cell r="BL1140">
            <v>266625584.7731564</v>
          </cell>
          <cell r="BM1140">
            <v>269457165.09222454</v>
          </cell>
          <cell r="BN1140">
            <v>272318816.97066742</v>
          </cell>
          <cell r="BO1140">
            <v>275210859.77031887</v>
          </cell>
          <cell r="BP1140">
            <v>278133616.24465525</v>
          </cell>
          <cell r="BQ1140">
            <v>281087412.57481492</v>
          </cell>
          <cell r="BR1140">
            <v>284072578.40600026</v>
          </cell>
          <cell r="BS1140">
            <v>287089446.88426626</v>
          </cell>
          <cell r="BT1140">
            <v>290138354.69369978</v>
          </cell>
          <cell r="BU1140">
            <v>293219642.0939936</v>
          </cell>
          <cell r="BV1140">
            <v>296333652.95841968</v>
          </cell>
          <cell r="BW1140">
            <v>299480734.81220549</v>
          </cell>
          <cell r="BX1140">
            <v>302661238.87131816</v>
          </cell>
          <cell r="BY1140">
            <v>305875520.08166015</v>
          </cell>
          <cell r="BZ1140">
            <v>309123937.15868163</v>
          </cell>
          <cell r="CA1140">
            <v>312406852.62741315</v>
          </cell>
          <cell r="CB1140">
            <v>315724632.86292368</v>
          </cell>
          <cell r="CC1140">
            <v>319077648.13120818</v>
          </cell>
          <cell r="CD1140">
            <v>322466272.63050961</v>
          </cell>
          <cell r="CE1140">
            <v>325890884.5330795</v>
          </cell>
          <cell r="CF1140">
            <v>329351866.02738237</v>
          </cell>
          <cell r="CG1140">
            <v>332849603.36074799</v>
          </cell>
          <cell r="CH1140">
            <v>332849603.36074799</v>
          </cell>
          <cell r="CI1140">
            <v>332849603.36074799</v>
          </cell>
          <cell r="CJ1140">
            <v>332849603.36074799</v>
          </cell>
          <cell r="CK1140">
            <v>332849603.36074799</v>
          </cell>
          <cell r="CL1140">
            <v>332849603.36074799</v>
          </cell>
          <cell r="CM1140">
            <v>332849603.36074799</v>
          </cell>
          <cell r="CN1140">
            <v>332849603.36074799</v>
          </cell>
          <cell r="CO1140">
            <v>332849603.36074799</v>
          </cell>
          <cell r="CP1140">
            <v>332849603.36074799</v>
          </cell>
          <cell r="CQ1140">
            <v>332849603.36074799</v>
          </cell>
          <cell r="CR1140">
            <v>332849603.36074799</v>
          </cell>
          <cell r="CS1140">
            <v>332849603.36074799</v>
          </cell>
        </row>
        <row r="1142">
          <cell r="AX1142">
            <v>15530713383.264706</v>
          </cell>
          <cell r="AY1142">
            <v>16021191376.948389</v>
          </cell>
          <cell r="AZ1142">
            <v>18484711818.524597</v>
          </cell>
          <cell r="BA1142">
            <v>18279658354.011127</v>
          </cell>
          <cell r="BB1142">
            <v>18776013766.947418</v>
          </cell>
          <cell r="BC1142">
            <v>18347692647.683853</v>
          </cell>
          <cell r="BD1142">
            <v>19753936328.073101</v>
          </cell>
          <cell r="BE1142">
            <v>20375852272.364067</v>
          </cell>
          <cell r="BF1142">
            <v>20417054768.782494</v>
          </cell>
          <cell r="BG1142">
            <v>20613372798.635437</v>
          </cell>
          <cell r="BH1142">
            <v>20804433541.428905</v>
          </cell>
          <cell r="BI1142">
            <v>21022292811.362537</v>
          </cell>
          <cell r="BJ1142">
            <v>21754312811.760429</v>
          </cell>
          <cell r="BK1142">
            <v>22353202567.530666</v>
          </cell>
          <cell r="BL1142">
            <v>22550072249.236732</v>
          </cell>
          <cell r="BM1142">
            <v>22757461815.21283</v>
          </cell>
          <cell r="BN1142">
            <v>22931993466.389774</v>
          </cell>
          <cell r="BO1142">
            <v>23140346960.828014</v>
          </cell>
          <cell r="BP1142">
            <v>23305654127.800461</v>
          </cell>
          <cell r="BQ1142">
            <v>23563119452.797756</v>
          </cell>
          <cell r="BR1142">
            <v>23701230298.931091</v>
          </cell>
          <cell r="BS1142">
            <v>23894730140.18087</v>
          </cell>
          <cell r="BT1142">
            <v>24237554872.305645</v>
          </cell>
          <cell r="BU1142">
            <v>26088197926.828869</v>
          </cell>
          <cell r="BV1142">
            <v>24743069796.558212</v>
          </cell>
          <cell r="BW1142">
            <v>25179864898.699379</v>
          </cell>
          <cell r="BX1142">
            <v>25443360106.634209</v>
          </cell>
          <cell r="BY1142">
            <v>26059690455.377579</v>
          </cell>
          <cell r="BZ1142">
            <v>26571666034.583385</v>
          </cell>
          <cell r="CA1142">
            <v>26845715736.97356</v>
          </cell>
          <cell r="CB1142">
            <v>27183018810.832733</v>
          </cell>
          <cell r="CC1142">
            <v>27899027128.806664</v>
          </cell>
          <cell r="CD1142">
            <v>28113048527.773659</v>
          </cell>
          <cell r="CE1142">
            <v>28474586982.809208</v>
          </cell>
          <cell r="CF1142">
            <v>29129042542.805691</v>
          </cell>
          <cell r="CG1142">
            <v>32151125319.364761</v>
          </cell>
          <cell r="CH1142">
            <v>29872660473.548309</v>
          </cell>
          <cell r="CI1142">
            <v>30150472312.450573</v>
          </cell>
          <cell r="CJ1142">
            <v>30208362237.028206</v>
          </cell>
          <cell r="CK1142">
            <v>30740867789.434357</v>
          </cell>
          <cell r="CL1142">
            <v>30911910918.522129</v>
          </cell>
          <cell r="CM1142">
            <v>31195366908.054211</v>
          </cell>
          <cell r="CN1142">
            <v>31355527118.397858</v>
          </cell>
          <cell r="CO1142">
            <v>32003610203.175705</v>
          </cell>
          <cell r="CP1142">
            <v>31994691126.769184</v>
          </cell>
          <cell r="CQ1142">
            <v>32193863284.833771</v>
          </cell>
          <cell r="CR1142">
            <v>32728167136.640167</v>
          </cell>
          <cell r="CS1142">
            <v>36190143983.331062</v>
          </cell>
        </row>
        <row r="1227"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31307.592757454859</v>
          </cell>
          <cell r="BG1227">
            <v>35625.881413655523</v>
          </cell>
          <cell r="BH1227">
            <v>102019.56950274085</v>
          </cell>
          <cell r="BI1227">
            <v>714865.6977299198</v>
          </cell>
          <cell r="BJ1227">
            <v>216427.22958795738</v>
          </cell>
          <cell r="BK1227">
            <v>259712.67550554886</v>
          </cell>
          <cell r="BL1227">
            <v>186488.12949495658</v>
          </cell>
          <cell r="BM1227">
            <v>301158.48997164279</v>
          </cell>
          <cell r="BN1227">
            <v>283263.56520521187</v>
          </cell>
          <cell r="BO1227">
            <v>326665.30468750192</v>
          </cell>
          <cell r="BP1227">
            <v>251998.94933035865</v>
          </cell>
          <cell r="BQ1227">
            <v>483837.98271428869</v>
          </cell>
          <cell r="BR1227">
            <v>378845.14046528807</v>
          </cell>
          <cell r="BS1227">
            <v>301769.74981890176</v>
          </cell>
          <cell r="BT1227">
            <v>504092.65026566567</v>
          </cell>
          <cell r="BU1227">
            <v>2496122.7776440713</v>
          </cell>
          <cell r="BV1227">
            <v>546627.98809508246</v>
          </cell>
          <cell r="BW1227">
            <v>626137.51363618532</v>
          </cell>
          <cell r="BX1227">
            <v>429165.08747146867</v>
          </cell>
          <cell r="BY1227">
            <v>655252.90802026819</v>
          </cell>
          <cell r="BZ1227">
            <v>582700.26719019772</v>
          </cell>
          <cell r="CA1227">
            <v>647093.58485257206</v>
          </cell>
          <cell r="CB1227">
            <v>480698.09160476783</v>
          </cell>
          <cell r="CC1227">
            <v>888757.36047814868</v>
          </cell>
          <cell r="CD1227">
            <v>670123.04980052426</v>
          </cell>
          <cell r="CE1227">
            <v>528703.97860124125</v>
          </cell>
          <cell r="CF1227">
            <v>874764.7645947811</v>
          </cell>
          <cell r="CG1227">
            <v>4208993.1480452595</v>
          </cell>
          <cell r="CH1227">
            <v>880652.40713903983</v>
          </cell>
          <cell r="CI1227">
            <v>989533.06838532095</v>
          </cell>
          <cell r="CJ1227">
            <v>665323.55334074143</v>
          </cell>
          <cell r="CK1227">
            <v>996286.6315770509</v>
          </cell>
          <cell r="CL1227">
            <v>868935.20997546241</v>
          </cell>
          <cell r="CM1227">
            <v>946402.9931020888</v>
          </cell>
          <cell r="CN1227">
            <v>689522.18068866467</v>
          </cell>
          <cell r="CO1227">
            <v>1250333.554315445</v>
          </cell>
          <cell r="CP1227">
            <v>924621.66341627168</v>
          </cell>
          <cell r="CQ1227">
            <v>715465.86645038403</v>
          </cell>
          <cell r="CR1227">
            <v>1149623.5626827762</v>
          </cell>
          <cell r="CS1227">
            <v>5424088.2006748645</v>
          </cell>
        </row>
        <row r="1229">
          <cell r="AX1229">
            <v>9363662045</v>
          </cell>
          <cell r="AY1229">
            <v>9644960630</v>
          </cell>
          <cell r="AZ1229">
            <v>11057181495</v>
          </cell>
          <cell r="BA1229">
            <v>10883322695</v>
          </cell>
          <cell r="BB1229">
            <v>11186801525</v>
          </cell>
          <cell r="BC1229">
            <v>10915755405</v>
          </cell>
          <cell r="BD1229">
            <v>11840457980</v>
          </cell>
          <cell r="BE1229">
            <v>12233468268.580299</v>
          </cell>
          <cell r="BF1229">
            <v>12381610596.521061</v>
          </cell>
          <cell r="BG1229">
            <v>9721290011.0329285</v>
          </cell>
          <cell r="BH1229">
            <v>9832060247.6387939</v>
          </cell>
          <cell r="BI1229">
            <v>9932239349.5598507</v>
          </cell>
          <cell r="BJ1229">
            <v>10132396003.863844</v>
          </cell>
          <cell r="BK1229">
            <v>10334431965.063791</v>
          </cell>
          <cell r="BL1229">
            <v>10438902034.464808</v>
          </cell>
          <cell r="BM1229">
            <v>10540841699.821621</v>
          </cell>
          <cell r="BN1229">
            <v>10650287638.580667</v>
          </cell>
          <cell r="BO1229">
            <v>10757502730.722425</v>
          </cell>
          <cell r="BP1229">
            <v>10852621533.07617</v>
          </cell>
          <cell r="BQ1229">
            <v>10949006274.158018</v>
          </cell>
          <cell r="BR1229">
            <v>11055385988.404097</v>
          </cell>
          <cell r="BS1229">
            <v>11162746805.358013</v>
          </cell>
          <cell r="BT1229">
            <v>11263215611.385916</v>
          </cell>
          <cell r="BU1229">
            <v>11370721399.97061</v>
          </cell>
          <cell r="BV1229">
            <v>11505812602.70647</v>
          </cell>
          <cell r="BW1229">
            <v>11663745647.003771</v>
          </cell>
          <cell r="BX1229">
            <v>11820092922.316111</v>
          </cell>
          <cell r="BY1229">
            <v>11985841057.605576</v>
          </cell>
          <cell r="BZ1229">
            <v>12154355814.084383</v>
          </cell>
          <cell r="CA1229">
            <v>12318446344.725935</v>
          </cell>
          <cell r="CB1229">
            <v>12483420425.713766</v>
          </cell>
          <cell r="CC1229">
            <v>12651442880.105337</v>
          </cell>
          <cell r="CD1229">
            <v>12817647320.271645</v>
          </cell>
          <cell r="CE1229">
            <v>12984866089.757387</v>
          </cell>
          <cell r="CF1229">
            <v>13153272648.840073</v>
          </cell>
          <cell r="CG1229">
            <v>13327436847.249895</v>
          </cell>
          <cell r="CH1229">
            <v>13479079348.322521</v>
          </cell>
          <cell r="CI1229">
            <v>13616172920.394909</v>
          </cell>
          <cell r="CJ1229">
            <v>13752826311.658585</v>
          </cell>
          <cell r="CK1229">
            <v>13890127785.169056</v>
          </cell>
          <cell r="CL1229">
            <v>14026963854.119095</v>
          </cell>
          <cell r="CM1229">
            <v>14163997652.499174</v>
          </cell>
          <cell r="CN1229">
            <v>14300690012.794909</v>
          </cell>
          <cell r="CO1229">
            <v>14438192976.073763</v>
          </cell>
          <cell r="CP1229">
            <v>14574802327.171028</v>
          </cell>
          <cell r="CQ1229">
            <v>14711521145.731026</v>
          </cell>
          <cell r="CR1229">
            <v>14848876189.438869</v>
          </cell>
          <cell r="CS1229">
            <v>15020018620.891733</v>
          </cell>
        </row>
      </sheetData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Y4">
            <v>3750</v>
          </cell>
        </row>
        <row r="5">
          <cell r="Y5">
            <v>1000</v>
          </cell>
        </row>
        <row r="6">
          <cell r="Z6">
            <v>29356694.633152172</v>
          </cell>
          <cell r="AA6">
            <v>41726143.375000007</v>
          </cell>
          <cell r="AB6">
            <v>37688129.500000007</v>
          </cell>
          <cell r="AC6">
            <v>41726143.375000007</v>
          </cell>
          <cell r="AD6">
            <v>53834124.313186809</v>
          </cell>
          <cell r="AE6">
            <v>55628595.123626374</v>
          </cell>
          <cell r="AF6">
            <v>53834124.313186809</v>
          </cell>
          <cell r="AG6">
            <v>113779020.32608697</v>
          </cell>
          <cell r="AH6">
            <v>113779020.32608697</v>
          </cell>
          <cell r="AI6">
            <v>110108729.34782611</v>
          </cell>
          <cell r="AJ6">
            <v>154730128.57336962</v>
          </cell>
          <cell r="AK6">
            <v>149738834.1032609</v>
          </cell>
          <cell r="AL6">
            <v>154730128.57336962</v>
          </cell>
          <cell r="AM6">
            <v>248818042.77343753</v>
          </cell>
          <cell r="AN6">
            <v>224738877.34375003</v>
          </cell>
          <cell r="AO6">
            <v>248818042.77343753</v>
          </cell>
          <cell r="AP6">
            <v>296569125.00000006</v>
          </cell>
          <cell r="AQ6">
            <v>306454762.50000006</v>
          </cell>
          <cell r="AR6">
            <v>296569125.00000006</v>
          </cell>
          <cell r="AS6">
            <v>375971122.11277181</v>
          </cell>
          <cell r="AT6">
            <v>375971122.11277181</v>
          </cell>
          <cell r="AU6">
            <v>363843021.39945662</v>
          </cell>
          <cell r="AV6">
            <v>448375031.58627719</v>
          </cell>
          <cell r="AW6">
            <v>433911320.88994563</v>
          </cell>
          <cell r="AX6">
            <v>448375031.58627719</v>
          </cell>
          <cell r="AY6">
            <v>523939480.27604169</v>
          </cell>
          <cell r="AZ6">
            <v>473235659.60416669</v>
          </cell>
          <cell r="BA6">
            <v>523939480.27604169</v>
          </cell>
          <cell r="BB6">
            <v>578960269.8317306</v>
          </cell>
          <cell r="BC6">
            <v>598258945.49278831</v>
          </cell>
          <cell r="BD6">
            <v>578960269.8317306</v>
          </cell>
          <cell r="BE6">
            <v>689602672.49999988</v>
          </cell>
          <cell r="BF6">
            <v>689602672.49999988</v>
          </cell>
          <cell r="BG6">
            <v>667357424.99999988</v>
          </cell>
          <cell r="BH6">
            <v>783287722.06182039</v>
          </cell>
          <cell r="BI6">
            <v>758020376.18885851</v>
          </cell>
          <cell r="BJ6">
            <v>783287722.06182039</v>
          </cell>
        </row>
        <row r="10">
          <cell r="Y10">
            <v>31</v>
          </cell>
        </row>
        <row r="11">
          <cell r="Y11">
            <v>28</v>
          </cell>
        </row>
        <row r="12">
          <cell r="Y12">
            <v>31</v>
          </cell>
        </row>
        <row r="13">
          <cell r="Y13">
            <v>30</v>
          </cell>
        </row>
        <row r="14">
          <cell r="Y14">
            <v>31</v>
          </cell>
        </row>
        <row r="15">
          <cell r="Y15">
            <v>30</v>
          </cell>
        </row>
        <row r="16">
          <cell r="Y16">
            <v>31</v>
          </cell>
        </row>
        <row r="17">
          <cell r="Y17">
            <v>31</v>
          </cell>
        </row>
        <row r="18">
          <cell r="Y18">
            <v>30</v>
          </cell>
        </row>
        <row r="19">
          <cell r="Y19">
            <v>31</v>
          </cell>
        </row>
        <row r="20">
          <cell r="Y20">
            <v>30</v>
          </cell>
        </row>
        <row r="21">
          <cell r="Y21">
            <v>31</v>
          </cell>
        </row>
        <row r="96">
          <cell r="D96">
            <v>23.232824999999998</v>
          </cell>
          <cell r="E96">
            <v>32.304111000000006</v>
          </cell>
          <cell r="F96">
            <v>43.545825000000001</v>
          </cell>
          <cell r="G96">
            <v>90.044472000000013</v>
          </cell>
          <cell r="H96">
            <v>122.45309100000003</v>
          </cell>
          <cell r="I96">
            <v>192.63332343750002</v>
          </cell>
          <cell r="J96">
            <v>239.89147000000003</v>
          </cell>
          <cell r="K96">
            <v>297.54273750000004</v>
          </cell>
          <cell r="L96">
            <v>354.84303575000001</v>
          </cell>
          <cell r="M96">
            <v>405.630565375</v>
          </cell>
          <cell r="N96">
            <v>468.31452937499989</v>
          </cell>
          <cell r="O96">
            <v>545.75007199999993</v>
          </cell>
          <cell r="P96">
            <v>619.89221874999987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ling Logic"/>
      <sheetName val="Revenue Model"/>
      <sheetName val="Approche Globale"/>
      <sheetName val="Couts des Cadeaux  (2)"/>
      <sheetName val="Couts des Cadeaux "/>
      <sheetName val="communication"/>
      <sheetName val="Sheet1"/>
      <sheetName val="Sheet4"/>
      <sheetName val="Sheet2"/>
      <sheetName val="Sheet3"/>
      <sheetName val="Parameters"/>
      <sheetName val="Permanent Data"/>
      <sheetName val="Saving&amp;lending"/>
      <sheetName val="MFS_Bplan_Model"/>
      <sheetName val="BoQ Cities"/>
      <sheetName val="Client Data"/>
      <sheetName val="MW-AWY RADIO-PRC"/>
      <sheetName val="Peakfunding"/>
      <sheetName val="Fin Sum"/>
      <sheetName val="Inputs Finsum"/>
      <sheetName val="gross margins"/>
    </sheetNames>
    <sheetDataSet>
      <sheetData sheetId="0"/>
      <sheetData sheetId="1">
        <row r="7">
          <cell r="B7">
            <v>16.994905616519343</v>
          </cell>
        </row>
        <row r="9">
          <cell r="B9">
            <v>150</v>
          </cell>
        </row>
        <row r="10">
          <cell r="B10">
            <v>1200000</v>
          </cell>
        </row>
        <row r="11">
          <cell r="B11">
            <v>50</v>
          </cell>
        </row>
        <row r="12">
          <cell r="B12">
            <v>100</v>
          </cell>
        </row>
        <row r="13">
          <cell r="B13">
            <v>6000000</v>
          </cell>
        </row>
        <row r="14">
          <cell r="B14">
            <v>7200000</v>
          </cell>
        </row>
        <row r="16">
          <cell r="B16">
            <v>0.5</v>
          </cell>
        </row>
        <row r="17">
          <cell r="B17">
            <v>35040000</v>
          </cell>
        </row>
        <row r="18">
          <cell r="B18">
            <v>0.5</v>
          </cell>
        </row>
        <row r="19">
          <cell r="B19">
            <v>1</v>
          </cell>
        </row>
        <row r="21">
          <cell r="B21">
            <v>0.12</v>
          </cell>
        </row>
        <row r="23">
          <cell r="B23">
            <v>0.03</v>
          </cell>
        </row>
        <row r="25">
          <cell r="B25">
            <v>0.17647058823529399</v>
          </cell>
        </row>
        <row r="26">
          <cell r="B26">
            <v>0.1925</v>
          </cell>
        </row>
        <row r="32">
          <cell r="B32">
            <v>120000000</v>
          </cell>
        </row>
        <row r="34">
          <cell r="B34">
            <v>120000000</v>
          </cell>
        </row>
        <row r="36">
          <cell r="B36">
            <v>0</v>
          </cell>
        </row>
        <row r="38">
          <cell r="B38">
            <v>120000000</v>
          </cell>
        </row>
        <row r="39">
          <cell r="B39">
            <v>100628930.81761007</v>
          </cell>
        </row>
        <row r="43">
          <cell r="B43">
            <v>50314465.408805035</v>
          </cell>
        </row>
        <row r="52">
          <cell r="B52">
            <v>47042179.060303368</v>
          </cell>
        </row>
        <row r="55">
          <cell r="B55">
            <v>3272286.3485016674</v>
          </cell>
        </row>
        <row r="57">
          <cell r="B57">
            <v>42878399.608678453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 Sum"/>
      <sheetName val="NPV"/>
      <sheetName val="Opex Inputs"/>
      <sheetName val="Headcount"/>
      <sheetName val="Subs &amp; Rev"/>
      <sheetName val="Uganda"/>
      <sheetName val="Rand Financials"/>
      <sheetName val="Depreciation"/>
      <sheetName val="Tax Depn"/>
      <sheetName val="IS Workings"/>
      <sheetName val="Capex Input"/>
      <sheetName val="IS Costs"/>
      <sheetName val="Network Licences"/>
      <sheetName val="Capex"/>
      <sheetName val="Network Opex"/>
      <sheetName val="Network Capex"/>
      <sheetName val="Capex Rec"/>
      <sheetName val="Network Capex v29"/>
      <sheetName val="UG v86"/>
      <sheetName val="FINstats"/>
      <sheetName val="IntrMSC"/>
      <sheetName val="BTS"/>
      <sheetName val="GenInput"/>
      <sheetName val="ProdPlanM1"/>
      <sheetName val="Calendar"/>
      <sheetName val="CapDatabase"/>
      <sheetName val="CapacitySum"/>
      <sheetName val="ProdPlanM2"/>
      <sheetName val="SupPlanDet"/>
      <sheetName val="GraphFact"/>
      <sheetName val="UG%20v86.xls"/>
      <sheetName val="UG v86.xls"/>
      <sheetName val="Data - BS Assets"/>
      <sheetName val="Assumptions"/>
      <sheetName val="GLP's and PSPC's_oct 2005"/>
      <sheetName val="Revenue - Trends"/>
      <sheetName val="Input to Network IT"/>
      <sheetName val="Key assump - Eff tariff"/>
      <sheetName val="Statem of fin pos &amp; Cash flow"/>
      <sheetName val="Key assumptions - Subs &amp; ARPU"/>
      <sheetName val="Key Technology Drivers"/>
      <sheetName val="Parameters"/>
      <sheetName val="Sheet1"/>
      <sheetName val="interconnect_customer"/>
      <sheetName val="Paramaters"/>
      <sheetName val="Standing Data"/>
      <sheetName val="Permanent Data"/>
      <sheetName val="Data - BS Liabilities"/>
      <sheetName val="Subs_&amp;_Rev"/>
      <sheetName val="Subs_&amp;_Rev1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WG OPEX"/>
      <sheetName val="OPEX SUMMARY"/>
      <sheetName val="COMP WITH 2011 P &amp; F"/>
      <sheetName val="2011 P BUDGET"/>
      <sheetName val="2011 F BUDGET"/>
      <sheetName val="2012 F BUDGET"/>
      <sheetName val="2011-2012 COMPARISON NO ATC"/>
      <sheetName val="2011-2012 COMPARISON WITH ATC"/>
      <sheetName val="NWG SUMMARY"/>
      <sheetName val="RF OPEX"/>
      <sheetName val="Core &amp; IP OPEX"/>
      <sheetName val="TX OPEX"/>
      <sheetName val="NQR OPEX 2012"/>
      <sheetName val="OPS&amp;Maint_Budget Summary"/>
      <sheetName val="NWG training"/>
      <sheetName val="COA"/>
      <sheetName val="DROP DOWN LIST"/>
      <sheetName val="L1-Price Summary"/>
      <sheetName val="Revenue Model"/>
      <sheetName val="lookup to left"/>
      <sheetName val="closest match"/>
      <sheetName val="GPA"/>
      <sheetName val="exact value"/>
      <sheetName val="grade lookup"/>
      <sheetName val="2-column lookup"/>
      <sheetName val="2-way lookup"/>
      <sheetName val="case sensitive"/>
      <sheetName val="multiple tables"/>
      <sheetName val="Client Data"/>
      <sheetName val="Nom"/>
      <sheetName val="Saving&amp;lending"/>
      <sheetName val="MFS_Bplan_Model"/>
      <sheetName val="BoQ Cities"/>
      <sheetName val="Parameters"/>
      <sheetName val="Permanen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 t="str">
            <v>TX</v>
          </cell>
        </row>
        <row r="3">
          <cell r="A3" t="str">
            <v>RF</v>
          </cell>
        </row>
        <row r="4">
          <cell r="A4" t="str">
            <v>CORE AND IP</v>
          </cell>
        </row>
        <row r="5">
          <cell r="A5" t="str">
            <v>MAINTENANCE</v>
          </cell>
        </row>
        <row r="6">
          <cell r="A6" t="str">
            <v>OPS</v>
          </cell>
        </row>
        <row r="7">
          <cell r="A7" t="str">
            <v>NQR</v>
          </cell>
        </row>
        <row r="8">
          <cell r="A8" t="str">
            <v>ALL</v>
          </cell>
        </row>
        <row r="11">
          <cell r="A11" t="str">
            <v>OPEX</v>
          </cell>
        </row>
        <row r="12">
          <cell r="A12" t="str">
            <v>COST OF SALE</v>
          </cell>
        </row>
        <row r="15">
          <cell r="A15" t="str">
            <v>Employee Local Travel Expenses</v>
          </cell>
        </row>
        <row r="16">
          <cell r="A16" t="str">
            <v>Gifts &amp; Tips-Technical</v>
          </cell>
        </row>
        <row r="17">
          <cell r="A17" t="str">
            <v>Professional Subscription</v>
          </cell>
        </row>
        <row r="18">
          <cell r="A18" t="str">
            <v>Consultant Fees</v>
          </cell>
        </row>
        <row r="19">
          <cell r="A19" t="str">
            <v>Misc. Office Transportion</v>
          </cell>
        </row>
        <row r="20">
          <cell r="A20" t="str">
            <v>Network Exp (Tools &amp; Consumables)</v>
          </cell>
        </row>
        <row r="21">
          <cell r="A21" t="str">
            <v>Net Work Maintenance Contracts-Various</v>
          </cell>
        </row>
        <row r="22">
          <cell r="A22" t="str">
            <v>Network Exp(Spare Parts &amp; Repairs)</v>
          </cell>
        </row>
        <row r="23">
          <cell r="A23" t="str">
            <v>Software Expense</v>
          </cell>
        </row>
        <row r="24">
          <cell r="A24" t="str">
            <v>Other Operating  Expenses</v>
          </cell>
        </row>
        <row r="25">
          <cell r="A25" t="str">
            <v>Other Professional  Service</v>
          </cell>
        </row>
        <row r="26">
          <cell r="A26" t="str">
            <v>Professional Subscription</v>
          </cell>
        </row>
        <row r="27">
          <cell r="A27" t="str">
            <v>Employe Other Expenses-Technical</v>
          </cell>
        </row>
        <row r="28">
          <cell r="A28" t="str">
            <v>Site Electricity Expense</v>
          </cell>
        </row>
        <row r="29">
          <cell r="A29" t="str">
            <v>Site Vehicles Expense</v>
          </cell>
        </row>
        <row r="30">
          <cell r="A30" t="str">
            <v>Sites Generators - Fuel-Maintenance</v>
          </cell>
        </row>
        <row r="31">
          <cell r="A31" t="str">
            <v>Sites Generators - Maintenance &amp; Oil</v>
          </cell>
        </row>
        <row r="32">
          <cell r="A32" t="str">
            <v>Sites Security</v>
          </cell>
        </row>
        <row r="33">
          <cell r="A33" t="str">
            <v>Sites Vehicles Fuel</v>
          </cell>
        </row>
        <row r="34">
          <cell r="A34" t="str">
            <v>Site Insurance Technical</v>
          </cell>
        </row>
        <row r="35">
          <cell r="A35" t="str">
            <v>Sites Vehicles Maintenance &amp; Oil</v>
          </cell>
        </row>
        <row r="36">
          <cell r="A36" t="str">
            <v>Employe Other Expenses</v>
          </cell>
        </row>
        <row r="37">
          <cell r="A37" t="str">
            <v>Training &amp; Seminars Cost-Local</v>
          </cell>
        </row>
        <row r="38">
          <cell r="A38" t="str">
            <v>Training &amp; Seminars Cost-Foreign</v>
          </cell>
        </row>
        <row r="39">
          <cell r="A39" t="str">
            <v>Employee  Foreign Travel Expenses</v>
          </cell>
        </row>
        <row r="40">
          <cell r="A40" t="str">
            <v>Rent and Utility fees</v>
          </cell>
        </row>
        <row r="41">
          <cell r="A41" t="str">
            <v>Cost of Sale</v>
          </cell>
        </row>
        <row r="42">
          <cell r="A42" t="str">
            <v>ATC Cost</v>
          </cell>
        </row>
        <row r="45">
          <cell r="A45" t="str">
            <v>Planning</v>
          </cell>
        </row>
        <row r="46">
          <cell r="A46" t="str">
            <v>OPS</v>
          </cell>
        </row>
        <row r="47">
          <cell r="A47" t="str">
            <v>Maintenance</v>
          </cell>
        </row>
        <row r="48">
          <cell r="A48" t="str">
            <v>NQR</v>
          </cell>
        </row>
        <row r="49">
          <cell r="A49" t="str">
            <v>ALL</v>
          </cell>
        </row>
        <row r="52">
          <cell r="A52" t="str">
            <v>ATC</v>
          </cell>
        </row>
        <row r="53">
          <cell r="A53" t="str">
            <v>MTN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ccounts Payable July 2012"/>
      <sheetName val="Revenue Model"/>
    </sheetNames>
    <definedNames>
      <definedName name="b"/>
      <definedName name="r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Financing"/>
      <sheetName val="Ratio's"/>
      <sheetName val="Graphs"/>
      <sheetName val="Fin Stat"/>
      <sheetName val="Tax"/>
      <sheetName val="Assum"/>
      <sheetName val="Tariffs"/>
      <sheetName val="Debt"/>
      <sheetName val="Rev"/>
      <sheetName val="Costs"/>
      <sheetName val="BS "/>
      <sheetName val="Capex Detail"/>
      <sheetName val="Opex Details"/>
      <sheetName val="Cap &amp; Dep"/>
      <sheetName val="Fin Sum"/>
      <sheetName val="Euro Fixed rates"/>
      <sheetName val="Agent Name"/>
      <sheetName val="Input Sheet"/>
      <sheetName val="SBL8"/>
      <sheetName val="DROP DOWN LIST"/>
      <sheetName val="Master IS-03ORG"/>
      <sheetName val="Revenue Model"/>
      <sheetName val="Aug"/>
      <sheetName val="Financial Analysis"/>
      <sheetName val="S-curve"/>
      <sheetName val="Nom"/>
      <sheetName val="Input"/>
      <sheetName val="BTS tech index"/>
      <sheetName val="MoU per Subs"/>
      <sheetName val="BTS localisation"/>
      <sheetName val="Subs_1"/>
      <sheetName val="Parameters"/>
      <sheetName val="SCEL Funding"/>
      <sheetName val="Calcs"/>
      <sheetName val="MAIPLH"/>
      <sheetName val="MAILEGUH"/>
      <sheetName val="BSC_conf"/>
      <sheetName val="BTS_conf"/>
      <sheetName val="CPABSS"/>
      <sheetName val="SI"/>
      <sheetName val="FCOC"/>
      <sheetName val="Tools_conf"/>
      <sheetName val="BANK 1 -TAX COMP. (1A - 1)"/>
      <sheetName val="Fin_Stat1"/>
      <sheetName val="BS_1"/>
      <sheetName val="Capex_Detail1"/>
      <sheetName val="Opex_Details1"/>
      <sheetName val="Cap_&amp;_Dep1"/>
      <sheetName val="Fin_Sum1"/>
      <sheetName val="Euro_Fixed_rates1"/>
      <sheetName val="Agent_Name1"/>
      <sheetName val="Input_Sheet1"/>
      <sheetName val="DROP_DOWN_LIST1"/>
      <sheetName val="BTS_tech_index1"/>
      <sheetName val="MoU_per_Subs1"/>
      <sheetName val="BTS_localisation1"/>
      <sheetName val="Master_IS-03ORG1"/>
      <sheetName val="Revenue_Model1"/>
      <sheetName val="Financial_Analysis1"/>
      <sheetName val="SCEL_Funding1"/>
      <sheetName val="Fin_Stat"/>
      <sheetName val="BS_"/>
      <sheetName val="Capex_Detail"/>
      <sheetName val="Opex_Details"/>
      <sheetName val="Cap_&amp;_Dep"/>
      <sheetName val="Fin_Sum"/>
      <sheetName val="Euro_Fixed_rates"/>
      <sheetName val="Agent_Name"/>
      <sheetName val="Input_Sheet"/>
      <sheetName val="DROP_DOWN_LIST"/>
      <sheetName val="BTS_tech_index"/>
      <sheetName val="MoU_per_Subs"/>
      <sheetName val="BTS_localisation"/>
      <sheetName val="Master_IS-03ORG"/>
      <sheetName val="Revenue_Model"/>
      <sheetName val="Financial_Analysis"/>
      <sheetName val="SCEL_Funding"/>
      <sheetName val="Fin_Stat2"/>
      <sheetName val="BS_2"/>
      <sheetName val="Capex_Detail2"/>
      <sheetName val="Opex_Details2"/>
      <sheetName val="Cap_&amp;_Dep2"/>
      <sheetName val="Fin_Sum2"/>
      <sheetName val="Euro_Fixed_rates2"/>
      <sheetName val="Agent_Name2"/>
      <sheetName val="Input_Sheet2"/>
      <sheetName val="DROP_DOWN_LIST2"/>
      <sheetName val="BTS_tech_index2"/>
      <sheetName val="MoU_per_Subs2"/>
      <sheetName val="BTS_localisation2"/>
      <sheetName val="Master_IS-03ORG2"/>
      <sheetName val="Revenue_Model2"/>
      <sheetName val="Financial_Analysis2"/>
      <sheetName val="SCEL_Funding2"/>
      <sheetName val="BANK_1_-TAX_COMP__(1A_-_1)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>
        <row r="14">
          <cell r="C14">
            <v>36981</v>
          </cell>
        </row>
      </sheetData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 Prices Compared"/>
      <sheetName val="BT Pricelist"/>
      <sheetName val="Telkom Pricelist"/>
      <sheetName val="Belgacom Pricelist"/>
      <sheetName val="KPN Pricelis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Financial Analysis"/>
      <sheetName val="Profit &amp; Loss and CAPEX"/>
      <sheetName val="CAPEX breakdown"/>
      <sheetName val="Usage revenue"/>
      <sheetName val="Usage"/>
      <sheetName val="Pricing"/>
      <sheetName val="Subscriber base"/>
      <sheetName val="Revenue summary"/>
      <sheetName val="3G Subscribers"/>
      <sheetName val="3G Svs S-curve"/>
      <sheetName val="Budget Subscribers"/>
      <sheetName val="Sub10yrFcast"/>
      <sheetName val="S-curve"/>
      <sheetName val="Mobile closing Base"/>
      <sheetName val="Assu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>
        <row r="9">
          <cell r="Y9">
            <v>3.1980022055613766</v>
          </cell>
        </row>
      </sheetData>
      <sheetData sheetId="7">
        <row r="62">
          <cell r="T62">
            <v>384.61538461538458</v>
          </cell>
        </row>
      </sheetData>
      <sheetData sheetId="8">
        <row r="47">
          <cell r="J47">
            <v>1388.6721560138928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7">
          <cell r="C7">
            <v>0</v>
          </cell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8.75</v>
          </cell>
          <cell r="L7">
            <v>9.75</v>
          </cell>
          <cell r="M7">
            <v>10.75</v>
          </cell>
          <cell r="N7">
            <v>11.75</v>
          </cell>
        </row>
        <row r="13">
          <cell r="C13">
            <v>0.6</v>
          </cell>
        </row>
        <row r="18">
          <cell r="C18">
            <v>5.8705148958696149</v>
          </cell>
          <cell r="D18">
            <v>5.2714577894214827</v>
          </cell>
          <cell r="E18">
            <v>5.0774947488570232</v>
          </cell>
          <cell r="F18">
            <v>4.2443836028545281</v>
          </cell>
          <cell r="G18">
            <v>3.7784650871882368</v>
          </cell>
          <cell r="H18">
            <v>3.3310174153472141</v>
          </cell>
          <cell r="I18">
            <v>2.9884121822050016</v>
          </cell>
          <cell r="J18">
            <v>2.6163884881660571</v>
          </cell>
          <cell r="K18">
            <v>2.2304887034012171</v>
          </cell>
          <cell r="L18">
            <v>1.790949427068139</v>
          </cell>
          <cell r="M18">
            <v>1.1370389073770479</v>
          </cell>
          <cell r="N18">
            <v>0.58529681367308861</v>
          </cell>
        </row>
        <row r="21">
          <cell r="C21">
            <v>-0.42461895808900396</v>
          </cell>
        </row>
      </sheetData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rgets"/>
      <sheetName val="Budget and Forecast 2013"/>
      <sheetName val="BMGF - Reporting"/>
      <sheetName val="Top 50 Agent Stats"/>
      <sheetName val="Trxn Graphs"/>
      <sheetName val="Bill &amp; Melinda"/>
      <sheetName val="Monthly_Finance_MoMo"/>
      <sheetName val="Collections. Accs"/>
      <sheetName val="2014 Revenue Projects "/>
      <sheetName val="2013 - Bplan"/>
      <sheetName val="Printable"/>
      <sheetName val="Numbers from Finance-Ivan"/>
      <sheetName val="Report Formats"/>
      <sheetName val="STK vs. USSD"/>
      <sheetName val="Strategic 10"/>
      <sheetName val="Summary"/>
      <sheetName val="Play Lotto"/>
      <sheetName val="Emmanuel "/>
      <sheetName val="Rev by Ser Type ($) - Graph"/>
      <sheetName val="Graphs"/>
      <sheetName val="Input Tab"/>
      <sheetName val="Airtime"/>
      <sheetName val="Promo Stats "/>
      <sheetName val="Airt time Monthly Projections"/>
      <sheetName val="COS"/>
      <sheetName val="Agent Review"/>
      <sheetName val="Sub Acqztn"/>
      <sheetName val="Sub Ag'g &amp; Acquiz"/>
      <sheetName val="RGS "/>
      <sheetName val="Workings "/>
      <sheetName val="Events Tracker "/>
      <sheetName val="Pay Bill"/>
      <sheetName val="Fees By Trxn Type "/>
      <sheetName val="Daily Revenue"/>
      <sheetName val="POS Terminal Review"/>
      <sheetName val="Sheet1"/>
      <sheetName val="Revenue"/>
      <sheetName val="Buy MM"/>
      <sheetName val="P2P"/>
      <sheetName val="Withdrawals-MTN"/>
      <sheetName val="Withdrawals-Offnet"/>
      <sheetName val="Send - Offnet"/>
      <sheetName val="Bulk-Pymnts"/>
      <sheetName val="Bank Deposits"/>
      <sheetName val="Xfer-Float"/>
      <sheetName val="Journals"/>
      <sheetName val="WESTERN UNION"/>
      <sheetName val="Revenue Share Partners "/>
      <sheetName val="MoMo Uptime"/>
      <sheetName val="UMEME"/>
      <sheetName val="NWSC"/>
      <sheetName val="STAR-TIMES TV"/>
      <sheetName val="DSTV-GOTV"/>
      <sheetName val="SPORTS BETTING AFRICA"/>
      <sheetName val="Zuku Tv"/>
      <sheetName val="MTN BILLS"/>
      <sheetName val="STALMART ENTERPRISES LTD"/>
      <sheetName val="WORLD STAR SPORTS BETTING"/>
      <sheetName val="2% Airtime Residual"/>
      <sheetName val="Stats"/>
      <sheetName val="MoM Float"/>
      <sheetName val="Segmentation"/>
      <sheetName val="Scheduled Reports "/>
      <sheetName val="UMEME Performance"/>
      <sheetName val="MM Projeceted Numbers "/>
      <sheetName val="Financial Analysis"/>
      <sheetName val="S-curve"/>
      <sheetName val="Assum"/>
      <sheetName val="BS pricing"/>
      <sheetName val="Mar02 Revenue"/>
      <sheetName val="Budget 06 Q1"/>
      <sheetName val="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 t="str">
            <v>Unique Users</v>
          </cell>
          <cell r="E3" t="str">
            <v>Transaction Volume</v>
          </cell>
          <cell r="F3" t="str">
            <v>Transaction Value</v>
          </cell>
          <cell r="G3" t="str">
            <v>Fees</v>
          </cell>
          <cell r="I3" t="str">
            <v>Name</v>
          </cell>
          <cell r="J3" t="str">
            <v>Unique Users</v>
          </cell>
          <cell r="K3" t="str">
            <v>Transaction Volume</v>
          </cell>
          <cell r="L3" t="str">
            <v>Transaction Value</v>
          </cell>
          <cell r="M3" t="str">
            <v>Fees</v>
          </cell>
        </row>
        <row r="4">
          <cell r="D4">
            <v>538464</v>
          </cell>
          <cell r="E4">
            <v>4812292</v>
          </cell>
          <cell r="F4">
            <v>5444513925</v>
          </cell>
          <cell r="I4" t="str">
            <v>256BET LIMITED</v>
          </cell>
          <cell r="J4">
            <v>39</v>
          </cell>
          <cell r="K4">
            <v>80</v>
          </cell>
          <cell r="L4">
            <v>1224600</v>
          </cell>
          <cell r="M4">
            <v>19600</v>
          </cell>
          <cell r="AF4" t="str">
            <v>COLLECTIONS  ACCOUNTS</v>
          </cell>
          <cell r="AH4">
            <v>40909</v>
          </cell>
          <cell r="AI4">
            <v>40940</v>
          </cell>
          <cell r="AJ4">
            <v>40969</v>
          </cell>
          <cell r="AK4">
            <v>41000</v>
          </cell>
          <cell r="AL4">
            <v>41030</v>
          </cell>
          <cell r="AM4">
            <v>41061</v>
          </cell>
          <cell r="AN4">
            <v>41091</v>
          </cell>
          <cell r="AO4">
            <v>41122</v>
          </cell>
          <cell r="AP4">
            <v>41153</v>
          </cell>
          <cell r="AQ4">
            <v>41183</v>
          </cell>
          <cell r="AR4">
            <v>41214</v>
          </cell>
          <cell r="AS4">
            <v>41244</v>
          </cell>
          <cell r="AT4" t="str">
            <v>YTD</v>
          </cell>
          <cell r="AV4">
            <v>41275</v>
          </cell>
          <cell r="AW4">
            <v>41306</v>
          </cell>
          <cell r="AX4">
            <v>41334</v>
          </cell>
          <cell r="AY4">
            <v>41365</v>
          </cell>
          <cell r="AZ4">
            <v>41395</v>
          </cell>
          <cell r="BA4">
            <v>41426</v>
          </cell>
          <cell r="BB4">
            <v>41456</v>
          </cell>
          <cell r="BC4">
            <v>41487</v>
          </cell>
          <cell r="BD4">
            <v>41518</v>
          </cell>
          <cell r="BE4">
            <v>41548</v>
          </cell>
          <cell r="BH4">
            <v>40909</v>
          </cell>
          <cell r="BI4">
            <v>40940</v>
          </cell>
          <cell r="BJ4">
            <v>40969</v>
          </cell>
          <cell r="BK4">
            <v>41000</v>
          </cell>
          <cell r="BL4">
            <v>41030</v>
          </cell>
          <cell r="BM4">
            <v>41061</v>
          </cell>
          <cell r="BN4">
            <v>41091</v>
          </cell>
          <cell r="BO4">
            <v>41122</v>
          </cell>
          <cell r="BP4">
            <v>41153</v>
          </cell>
          <cell r="BQ4">
            <v>41183</v>
          </cell>
          <cell r="BR4">
            <v>41214</v>
          </cell>
          <cell r="BS4">
            <v>41244</v>
          </cell>
          <cell r="BV4">
            <v>41275</v>
          </cell>
          <cell r="BW4">
            <v>41306</v>
          </cell>
          <cell r="BX4">
            <v>41334</v>
          </cell>
          <cell r="BY4">
            <v>41365</v>
          </cell>
          <cell r="BZ4">
            <v>41395</v>
          </cell>
          <cell r="CA4">
            <v>41426</v>
          </cell>
          <cell r="CB4">
            <v>41456</v>
          </cell>
          <cell r="CC4">
            <v>41487</v>
          </cell>
          <cell r="CD4">
            <v>41518</v>
          </cell>
          <cell r="CE4">
            <v>41548</v>
          </cell>
          <cell r="CH4">
            <v>40909</v>
          </cell>
          <cell r="CI4">
            <v>40940</v>
          </cell>
          <cell r="CJ4">
            <v>40969</v>
          </cell>
          <cell r="CK4">
            <v>41000</v>
          </cell>
          <cell r="CL4">
            <v>41030</v>
          </cell>
          <cell r="CM4">
            <v>41061</v>
          </cell>
          <cell r="CN4">
            <v>41091</v>
          </cell>
          <cell r="CO4">
            <v>41122</v>
          </cell>
          <cell r="CP4">
            <v>41153</v>
          </cell>
          <cell r="CQ4">
            <v>41183</v>
          </cell>
          <cell r="CR4">
            <v>41214</v>
          </cell>
          <cell r="CS4">
            <v>41244</v>
          </cell>
          <cell r="CV4">
            <v>41275</v>
          </cell>
          <cell r="CW4">
            <v>41306</v>
          </cell>
          <cell r="CX4">
            <v>41334</v>
          </cell>
          <cell r="CY4">
            <v>41365</v>
          </cell>
          <cell r="CZ4">
            <v>41395</v>
          </cell>
          <cell r="DA4">
            <v>41426</v>
          </cell>
          <cell r="DB4">
            <v>41456</v>
          </cell>
          <cell r="DC4">
            <v>41487</v>
          </cell>
          <cell r="DD4">
            <v>41518</v>
          </cell>
          <cell r="DE4">
            <v>41548</v>
          </cell>
          <cell r="DH4">
            <v>40909</v>
          </cell>
          <cell r="DI4">
            <v>40940</v>
          </cell>
          <cell r="DJ4">
            <v>40969</v>
          </cell>
          <cell r="DK4">
            <v>41000</v>
          </cell>
          <cell r="DL4">
            <v>41030</v>
          </cell>
          <cell r="DM4">
            <v>41061</v>
          </cell>
          <cell r="DN4">
            <v>41091</v>
          </cell>
          <cell r="DO4">
            <v>41122</v>
          </cell>
          <cell r="DP4">
            <v>41153</v>
          </cell>
          <cell r="DQ4">
            <v>41183</v>
          </cell>
          <cell r="DR4">
            <v>41214</v>
          </cell>
          <cell r="DS4">
            <v>41244</v>
          </cell>
          <cell r="DV4">
            <v>41275</v>
          </cell>
          <cell r="DW4">
            <v>41306</v>
          </cell>
          <cell r="DX4">
            <v>41334</v>
          </cell>
          <cell r="DY4">
            <v>41365</v>
          </cell>
          <cell r="DZ4">
            <v>41395</v>
          </cell>
          <cell r="EA4">
            <v>41426</v>
          </cell>
          <cell r="EB4">
            <v>41456</v>
          </cell>
          <cell r="EC4">
            <v>41487</v>
          </cell>
          <cell r="ED4">
            <v>41518</v>
          </cell>
          <cell r="EE4">
            <v>41548</v>
          </cell>
        </row>
        <row r="5">
          <cell r="D5">
            <v>15059</v>
          </cell>
          <cell r="E5">
            <v>19631</v>
          </cell>
          <cell r="F5">
            <v>703337961</v>
          </cell>
          <cell r="G5">
            <v>7994200</v>
          </cell>
          <cell r="I5" t="str">
            <v>Advance Uganda Microfinance</v>
          </cell>
          <cell r="J5">
            <v>5</v>
          </cell>
          <cell r="K5">
            <v>5</v>
          </cell>
          <cell r="L5">
            <v>1295000</v>
          </cell>
          <cell r="M5">
            <v>4200</v>
          </cell>
          <cell r="AF5" t="str">
            <v>101A HARDWARE</v>
          </cell>
          <cell r="AG5" t="str">
            <v>101A HARDWARE</v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>
            <v>0</v>
          </cell>
          <cell r="AU5" t="str">
            <v>101A HARDWARE</v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  <cell r="BA5" t="str">
            <v/>
          </cell>
          <cell r="BB5" t="str">
            <v/>
          </cell>
          <cell r="BC5" t="str">
            <v/>
          </cell>
          <cell r="BD5" t="str">
            <v/>
          </cell>
          <cell r="BE5" t="str">
            <v/>
          </cell>
          <cell r="BG5" t="str">
            <v>101A HARDWARE</v>
          </cell>
          <cell r="BH5" t="str">
            <v/>
          </cell>
          <cell r="BI5" t="str">
            <v/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/>
          </cell>
          <cell r="BP5" t="str">
            <v/>
          </cell>
          <cell r="BQ5" t="str">
            <v/>
          </cell>
          <cell r="BR5" t="str">
            <v/>
          </cell>
          <cell r="BS5" t="str">
            <v/>
          </cell>
          <cell r="BU5" t="str">
            <v>101A HARDWARE</v>
          </cell>
          <cell r="BV5" t="str">
            <v/>
          </cell>
          <cell r="BW5" t="str">
            <v/>
          </cell>
          <cell r="BX5" t="str">
            <v/>
          </cell>
          <cell r="BY5" t="str">
            <v/>
          </cell>
          <cell r="BZ5" t="str">
            <v/>
          </cell>
          <cell r="CA5" t="str">
            <v/>
          </cell>
          <cell r="CB5" t="str">
            <v/>
          </cell>
          <cell r="CC5" t="str">
            <v/>
          </cell>
          <cell r="CD5" t="str">
            <v/>
          </cell>
          <cell r="CE5" t="str">
            <v/>
          </cell>
          <cell r="CG5" t="str">
            <v>101A HARDWARE</v>
          </cell>
          <cell r="CH5" t="str">
            <v/>
          </cell>
          <cell r="CI5" t="str">
            <v/>
          </cell>
          <cell r="CJ5" t="str">
            <v/>
          </cell>
          <cell r="CK5" t="str">
            <v/>
          </cell>
          <cell r="CL5" t="str">
            <v/>
          </cell>
          <cell r="CM5" t="str">
            <v/>
          </cell>
          <cell r="CN5" t="str">
            <v/>
          </cell>
          <cell r="CO5" t="str">
            <v/>
          </cell>
          <cell r="CP5" t="str">
            <v/>
          </cell>
          <cell r="CQ5" t="str">
            <v/>
          </cell>
          <cell r="CR5" t="str">
            <v/>
          </cell>
          <cell r="CS5" t="str">
            <v/>
          </cell>
          <cell r="CU5" t="str">
            <v>101A HARDWARE</v>
          </cell>
          <cell r="CV5" t="str">
            <v/>
          </cell>
          <cell r="CW5" t="str">
            <v/>
          </cell>
          <cell r="CX5" t="str">
            <v/>
          </cell>
          <cell r="CY5" t="str">
            <v/>
          </cell>
          <cell r="CZ5" t="str">
            <v/>
          </cell>
          <cell r="DA5" t="str">
            <v/>
          </cell>
          <cell r="DB5" t="str">
            <v/>
          </cell>
          <cell r="DC5" t="str">
            <v/>
          </cell>
          <cell r="DD5" t="str">
            <v/>
          </cell>
          <cell r="DE5" t="str">
            <v/>
          </cell>
          <cell r="DG5" t="str">
            <v>101A HARDWARE</v>
          </cell>
          <cell r="DH5" t="str">
            <v/>
          </cell>
          <cell r="DI5" t="str">
            <v/>
          </cell>
          <cell r="DJ5" t="str">
            <v/>
          </cell>
          <cell r="DK5" t="str">
            <v/>
          </cell>
          <cell r="DL5" t="str">
            <v/>
          </cell>
          <cell r="DM5" t="str">
            <v/>
          </cell>
          <cell r="DN5" t="str">
            <v/>
          </cell>
          <cell r="DO5" t="str">
            <v/>
          </cell>
          <cell r="DP5" t="str">
            <v/>
          </cell>
          <cell r="DQ5" t="str">
            <v/>
          </cell>
          <cell r="DR5" t="str">
            <v/>
          </cell>
          <cell r="DS5" t="str">
            <v/>
          </cell>
          <cell r="DU5" t="str">
            <v>101A HARDWARE</v>
          </cell>
          <cell r="DV5" t="str">
            <v/>
          </cell>
          <cell r="DW5" t="str">
            <v/>
          </cell>
          <cell r="DX5" t="str">
            <v/>
          </cell>
          <cell r="DY5" t="str">
            <v/>
          </cell>
          <cell r="DZ5" t="str">
            <v/>
          </cell>
          <cell r="EA5" t="str">
            <v/>
          </cell>
          <cell r="EB5" t="str">
            <v/>
          </cell>
          <cell r="EC5" t="str">
            <v/>
          </cell>
          <cell r="ED5" t="str">
            <v/>
          </cell>
          <cell r="EE5" t="str">
            <v/>
          </cell>
        </row>
        <row r="6">
          <cell r="D6">
            <v>7347</v>
          </cell>
          <cell r="E6">
            <v>9590</v>
          </cell>
          <cell r="F6">
            <v>172739671</v>
          </cell>
          <cell r="G6">
            <v>3070100</v>
          </cell>
          <cell r="I6" t="str">
            <v>AFRICA YOUTH MINISTRIES</v>
          </cell>
          <cell r="J6">
            <v>1</v>
          </cell>
          <cell r="K6">
            <v>1</v>
          </cell>
          <cell r="L6">
            <v>1000</v>
          </cell>
          <cell r="M6">
            <v>100</v>
          </cell>
          <cell r="AF6" t="str">
            <v>112A HARDWARE</v>
          </cell>
          <cell r="AG6" t="str">
            <v>112A HARDWARE</v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>
            <v>0</v>
          </cell>
          <cell r="AU6" t="str">
            <v>112A HARDWARE</v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  <cell r="BA6" t="str">
            <v/>
          </cell>
          <cell r="BB6" t="str">
            <v/>
          </cell>
          <cell r="BC6" t="str">
            <v/>
          </cell>
          <cell r="BD6" t="str">
            <v/>
          </cell>
          <cell r="BE6" t="str">
            <v/>
          </cell>
          <cell r="BG6" t="str">
            <v>112A HARDWARE</v>
          </cell>
          <cell r="BH6" t="str">
            <v/>
          </cell>
          <cell r="BI6" t="str">
            <v/>
          </cell>
          <cell r="BJ6" t="str">
            <v/>
          </cell>
          <cell r="BK6" t="str">
            <v/>
          </cell>
          <cell r="BL6" t="str">
            <v/>
          </cell>
          <cell r="BM6" t="str">
            <v/>
          </cell>
          <cell r="BN6" t="str">
            <v/>
          </cell>
          <cell r="BO6" t="str">
            <v/>
          </cell>
          <cell r="BP6" t="str">
            <v/>
          </cell>
          <cell r="BQ6" t="str">
            <v/>
          </cell>
          <cell r="BR6" t="str">
            <v/>
          </cell>
          <cell r="BS6" t="str">
            <v/>
          </cell>
          <cell r="BU6" t="str">
            <v>112A HARDWARE</v>
          </cell>
          <cell r="BV6" t="str">
            <v/>
          </cell>
          <cell r="BW6" t="str">
            <v/>
          </cell>
          <cell r="BX6" t="str">
            <v/>
          </cell>
          <cell r="BY6" t="str">
            <v/>
          </cell>
          <cell r="BZ6" t="str">
            <v/>
          </cell>
          <cell r="CA6" t="str">
            <v/>
          </cell>
          <cell r="CB6" t="str">
            <v/>
          </cell>
          <cell r="CC6" t="str">
            <v/>
          </cell>
          <cell r="CD6" t="str">
            <v/>
          </cell>
          <cell r="CE6" t="str">
            <v/>
          </cell>
          <cell r="CG6" t="str">
            <v>112A HARDWARE</v>
          </cell>
          <cell r="CH6" t="str">
            <v/>
          </cell>
          <cell r="CI6" t="str">
            <v/>
          </cell>
          <cell r="CJ6" t="str">
            <v/>
          </cell>
          <cell r="CK6" t="str">
            <v/>
          </cell>
          <cell r="CL6" t="str">
            <v/>
          </cell>
          <cell r="CM6" t="str">
            <v/>
          </cell>
          <cell r="CN6" t="str">
            <v/>
          </cell>
          <cell r="CO6" t="str">
            <v/>
          </cell>
          <cell r="CP6" t="str">
            <v/>
          </cell>
          <cell r="CQ6" t="str">
            <v/>
          </cell>
          <cell r="CR6" t="str">
            <v/>
          </cell>
          <cell r="CS6" t="str">
            <v/>
          </cell>
          <cell r="CU6" t="str">
            <v>112A HARDWARE</v>
          </cell>
          <cell r="CV6" t="str">
            <v/>
          </cell>
          <cell r="CW6" t="str">
            <v/>
          </cell>
          <cell r="CX6" t="str">
            <v/>
          </cell>
          <cell r="CY6" t="str">
            <v/>
          </cell>
          <cell r="CZ6" t="str">
            <v/>
          </cell>
          <cell r="DA6" t="str">
            <v/>
          </cell>
          <cell r="DB6" t="str">
            <v/>
          </cell>
          <cell r="DC6" t="str">
            <v/>
          </cell>
          <cell r="DD6" t="str">
            <v/>
          </cell>
          <cell r="DE6" t="str">
            <v/>
          </cell>
          <cell r="DG6" t="str">
            <v>112A HARDWARE</v>
          </cell>
          <cell r="DH6" t="str">
            <v/>
          </cell>
          <cell r="DI6" t="str">
            <v/>
          </cell>
          <cell r="DJ6" t="str">
            <v/>
          </cell>
          <cell r="DK6" t="str">
            <v/>
          </cell>
          <cell r="DL6" t="str">
            <v/>
          </cell>
          <cell r="DM6" t="str">
            <v/>
          </cell>
          <cell r="DN6" t="str">
            <v/>
          </cell>
          <cell r="DO6" t="str">
            <v/>
          </cell>
          <cell r="DP6" t="str">
            <v/>
          </cell>
          <cell r="DQ6" t="str">
            <v/>
          </cell>
          <cell r="DR6" t="str">
            <v/>
          </cell>
          <cell r="DS6" t="str">
            <v/>
          </cell>
          <cell r="DU6" t="str">
            <v>112A HARDWARE</v>
          </cell>
          <cell r="DV6" t="str">
            <v/>
          </cell>
          <cell r="DW6" t="str">
            <v/>
          </cell>
          <cell r="DX6" t="str">
            <v/>
          </cell>
          <cell r="DY6" t="str">
            <v/>
          </cell>
          <cell r="DZ6" t="str">
            <v/>
          </cell>
          <cell r="EA6" t="str">
            <v/>
          </cell>
          <cell r="EB6" t="str">
            <v/>
          </cell>
          <cell r="EC6" t="str">
            <v/>
          </cell>
          <cell r="ED6" t="str">
            <v/>
          </cell>
          <cell r="EE6" t="str">
            <v/>
          </cell>
        </row>
        <row r="7">
          <cell r="D7">
            <v>4398</v>
          </cell>
          <cell r="E7">
            <v>7984</v>
          </cell>
          <cell r="F7">
            <v>767014713</v>
          </cell>
          <cell r="G7">
            <v>3042700</v>
          </cell>
          <cell r="I7" t="str">
            <v>AIG</v>
          </cell>
          <cell r="J7">
            <v>3</v>
          </cell>
          <cell r="K7">
            <v>6</v>
          </cell>
          <cell r="L7">
            <v>694900</v>
          </cell>
          <cell r="M7">
            <v>2300</v>
          </cell>
          <cell r="AF7" t="str">
            <v>247 PHONE SELLS AND REPAIR</v>
          </cell>
          <cell r="AG7" t="str">
            <v>247 PHONE SELLS AND REPAIR</v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>
            <v>0</v>
          </cell>
          <cell r="AU7" t="str">
            <v>247 PHONE SELLS AND REPAIR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 t="str">
            <v/>
          </cell>
          <cell r="BA7" t="str">
            <v/>
          </cell>
          <cell r="BB7" t="str">
            <v/>
          </cell>
          <cell r="BC7" t="str">
            <v/>
          </cell>
          <cell r="BD7" t="str">
            <v/>
          </cell>
          <cell r="BE7" t="str">
            <v/>
          </cell>
          <cell r="BG7" t="str">
            <v>247 PHONE SELLS AND REPAIR</v>
          </cell>
          <cell r="BH7" t="str">
            <v/>
          </cell>
          <cell r="BI7" t="str">
            <v/>
          </cell>
          <cell r="BJ7" t="str">
            <v/>
          </cell>
          <cell r="BK7" t="str">
            <v/>
          </cell>
          <cell r="BL7" t="str">
            <v/>
          </cell>
          <cell r="BM7" t="str">
            <v/>
          </cell>
          <cell r="BN7" t="str">
            <v/>
          </cell>
          <cell r="BO7" t="str">
            <v/>
          </cell>
          <cell r="BP7" t="str">
            <v/>
          </cell>
          <cell r="BQ7" t="str">
            <v/>
          </cell>
          <cell r="BR7" t="str">
            <v/>
          </cell>
          <cell r="BS7" t="str">
            <v/>
          </cell>
          <cell r="BU7" t="str">
            <v>247 PHONE SELLS AND REPAIR</v>
          </cell>
          <cell r="BV7" t="str">
            <v/>
          </cell>
          <cell r="BW7" t="str">
            <v/>
          </cell>
          <cell r="BX7" t="str">
            <v/>
          </cell>
          <cell r="BY7" t="str">
            <v/>
          </cell>
          <cell r="BZ7" t="str">
            <v/>
          </cell>
          <cell r="CA7" t="str">
            <v/>
          </cell>
          <cell r="CB7" t="str">
            <v/>
          </cell>
          <cell r="CC7" t="str">
            <v/>
          </cell>
          <cell r="CD7" t="str">
            <v/>
          </cell>
          <cell r="CE7" t="str">
            <v/>
          </cell>
          <cell r="CG7" t="str">
            <v>247 PHONE SELLS AND REPAIR</v>
          </cell>
          <cell r="CH7" t="str">
            <v/>
          </cell>
          <cell r="CI7" t="str">
            <v/>
          </cell>
          <cell r="CJ7" t="str">
            <v/>
          </cell>
          <cell r="CK7" t="str">
            <v/>
          </cell>
          <cell r="CL7" t="str">
            <v/>
          </cell>
          <cell r="CM7" t="str">
            <v/>
          </cell>
          <cell r="CN7" t="str">
            <v/>
          </cell>
          <cell r="CO7" t="str">
            <v/>
          </cell>
          <cell r="CP7" t="str">
            <v/>
          </cell>
          <cell r="CQ7" t="str">
            <v/>
          </cell>
          <cell r="CR7" t="str">
            <v/>
          </cell>
          <cell r="CS7" t="str">
            <v/>
          </cell>
          <cell r="CU7" t="str">
            <v>247 PHONE SELLS AND REPAIR</v>
          </cell>
          <cell r="CV7" t="str">
            <v/>
          </cell>
          <cell r="CW7" t="str">
            <v/>
          </cell>
          <cell r="CX7" t="str">
            <v/>
          </cell>
          <cell r="CY7" t="str">
            <v/>
          </cell>
          <cell r="CZ7" t="str">
            <v/>
          </cell>
          <cell r="DA7" t="str">
            <v/>
          </cell>
          <cell r="DB7" t="str">
            <v/>
          </cell>
          <cell r="DC7" t="str">
            <v/>
          </cell>
          <cell r="DD7" t="str">
            <v/>
          </cell>
          <cell r="DE7" t="str">
            <v/>
          </cell>
          <cell r="DG7" t="str">
            <v>247 PHONE SELLS AND REPAIR</v>
          </cell>
          <cell r="DH7" t="str">
            <v/>
          </cell>
          <cell r="DI7" t="str">
            <v/>
          </cell>
          <cell r="DJ7" t="str">
            <v/>
          </cell>
          <cell r="DK7" t="str">
            <v/>
          </cell>
          <cell r="DL7" t="str">
            <v/>
          </cell>
          <cell r="DM7" t="str">
            <v/>
          </cell>
          <cell r="DN7" t="str">
            <v/>
          </cell>
          <cell r="DO7" t="str">
            <v/>
          </cell>
          <cell r="DP7" t="str">
            <v/>
          </cell>
          <cell r="DQ7" t="str">
            <v/>
          </cell>
          <cell r="DR7" t="str">
            <v/>
          </cell>
          <cell r="DS7" t="str">
            <v/>
          </cell>
          <cell r="DU7" t="str">
            <v>247 PHONE SELLS AND REPAIR</v>
          </cell>
          <cell r="DV7" t="str">
            <v/>
          </cell>
          <cell r="DW7" t="str">
            <v/>
          </cell>
          <cell r="DX7" t="str">
            <v/>
          </cell>
          <cell r="DY7" t="str">
            <v/>
          </cell>
          <cell r="DZ7" t="str">
            <v/>
          </cell>
          <cell r="EA7" t="str">
            <v/>
          </cell>
          <cell r="EB7" t="str">
            <v/>
          </cell>
          <cell r="EC7" t="str">
            <v/>
          </cell>
          <cell r="ED7" t="str">
            <v/>
          </cell>
          <cell r="EE7" t="str">
            <v/>
          </cell>
        </row>
        <row r="8">
          <cell r="D8">
            <v>976</v>
          </cell>
          <cell r="E8">
            <v>1362</v>
          </cell>
          <cell r="F8">
            <v>43234586</v>
          </cell>
          <cell r="G8">
            <v>493200</v>
          </cell>
          <cell r="I8" t="str">
            <v>AKBF SACCO</v>
          </cell>
          <cell r="J8">
            <v>1</v>
          </cell>
          <cell r="K8">
            <v>1</v>
          </cell>
          <cell r="L8">
            <v>1000</v>
          </cell>
          <cell r="AF8" t="str">
            <v>256BET LIMITED</v>
          </cell>
          <cell r="AG8" t="str">
            <v>256BET LIMITED</v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>
            <v>0</v>
          </cell>
          <cell r="AU8" t="str">
            <v>256BET LIMITED</v>
          </cell>
          <cell r="AV8">
            <v>39</v>
          </cell>
          <cell r="AW8">
            <v>74</v>
          </cell>
          <cell r="AX8">
            <v>105</v>
          </cell>
          <cell r="AY8">
            <v>129</v>
          </cell>
          <cell r="AZ8">
            <v>147</v>
          </cell>
          <cell r="BA8">
            <v>139</v>
          </cell>
          <cell r="BB8">
            <v>170</v>
          </cell>
          <cell r="BC8">
            <v>216</v>
          </cell>
          <cell r="BD8">
            <v>284</v>
          </cell>
          <cell r="BE8">
            <v>248</v>
          </cell>
          <cell r="BG8" t="str">
            <v>256BET LIMITED</v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 t="str">
            <v/>
          </cell>
          <cell r="BU8" t="str">
            <v>256BET LIMITED</v>
          </cell>
          <cell r="BV8">
            <v>80</v>
          </cell>
          <cell r="BW8">
            <v>321</v>
          </cell>
          <cell r="BX8">
            <v>501</v>
          </cell>
          <cell r="BY8">
            <v>532</v>
          </cell>
          <cell r="BZ8">
            <v>607</v>
          </cell>
          <cell r="CA8">
            <v>523</v>
          </cell>
          <cell r="CB8">
            <v>543</v>
          </cell>
          <cell r="CC8">
            <v>953</v>
          </cell>
          <cell r="CD8">
            <v>1275</v>
          </cell>
          <cell r="CE8">
            <v>802</v>
          </cell>
          <cell r="CG8" t="str">
            <v>256BET LIMITED</v>
          </cell>
          <cell r="CH8" t="str">
            <v/>
          </cell>
          <cell r="CI8" t="str">
            <v/>
          </cell>
          <cell r="CJ8" t="str">
            <v/>
          </cell>
          <cell r="CK8" t="str">
            <v/>
          </cell>
          <cell r="CL8" t="str">
            <v/>
          </cell>
          <cell r="CM8" t="str">
            <v/>
          </cell>
          <cell r="CN8" t="str">
            <v/>
          </cell>
          <cell r="CO8" t="str">
            <v/>
          </cell>
          <cell r="CP8" t="str">
            <v/>
          </cell>
          <cell r="CQ8" t="str">
            <v/>
          </cell>
          <cell r="CR8" t="str">
            <v/>
          </cell>
          <cell r="CS8" t="str">
            <v/>
          </cell>
          <cell r="CU8" t="str">
            <v>256BET LIMITED</v>
          </cell>
          <cell r="CV8">
            <v>1224600</v>
          </cell>
          <cell r="CW8">
            <v>7570352</v>
          </cell>
          <cell r="CX8">
            <v>14480106</v>
          </cell>
          <cell r="CY8">
            <v>13185635</v>
          </cell>
          <cell r="CZ8">
            <v>12180848</v>
          </cell>
          <cell r="DA8">
            <v>11623091</v>
          </cell>
          <cell r="DB8">
            <v>12727211</v>
          </cell>
          <cell r="DC8">
            <v>16498476</v>
          </cell>
          <cell r="DD8">
            <v>25576601</v>
          </cell>
          <cell r="DE8">
            <v>13157464</v>
          </cell>
          <cell r="DG8" t="str">
            <v>256BET LIMITED</v>
          </cell>
          <cell r="DH8" t="str">
            <v/>
          </cell>
          <cell r="DI8" t="str">
            <v/>
          </cell>
          <cell r="DJ8" t="str">
            <v/>
          </cell>
          <cell r="DK8" t="str">
            <v/>
          </cell>
          <cell r="DL8" t="str">
            <v/>
          </cell>
          <cell r="DM8" t="str">
            <v/>
          </cell>
          <cell r="DN8" t="str">
            <v/>
          </cell>
          <cell r="DO8" t="str">
            <v/>
          </cell>
          <cell r="DP8" t="str">
            <v/>
          </cell>
          <cell r="DQ8" t="str">
            <v/>
          </cell>
          <cell r="DR8" t="str">
            <v/>
          </cell>
          <cell r="DS8" t="str">
            <v/>
          </cell>
          <cell r="DU8" t="str">
            <v>256BET LIMITED</v>
          </cell>
          <cell r="DV8">
            <v>19600</v>
          </cell>
          <cell r="DW8">
            <v>92900</v>
          </cell>
          <cell r="DX8">
            <v>134800</v>
          </cell>
          <cell r="DY8">
            <v>148000</v>
          </cell>
          <cell r="DZ8">
            <v>190300</v>
          </cell>
          <cell r="EA8">
            <v>165675</v>
          </cell>
          <cell r="EB8">
            <v>206650</v>
          </cell>
          <cell r="EC8">
            <v>337150</v>
          </cell>
          <cell r="ED8">
            <v>465270</v>
          </cell>
          <cell r="EE8">
            <v>281510</v>
          </cell>
        </row>
        <row r="9">
          <cell r="D9">
            <v>4</v>
          </cell>
          <cell r="E9">
            <v>59</v>
          </cell>
          <cell r="F9">
            <v>4367500</v>
          </cell>
          <cell r="G9">
            <v>25000</v>
          </cell>
          <cell r="I9" t="str">
            <v>AKEMBIZIMBIRA SACCO</v>
          </cell>
          <cell r="J9">
            <v>92</v>
          </cell>
          <cell r="K9">
            <v>175</v>
          </cell>
          <cell r="L9">
            <v>19895710</v>
          </cell>
          <cell r="M9">
            <v>93400</v>
          </cell>
          <cell r="AF9" t="str">
            <v>39A1</v>
          </cell>
          <cell r="AG9" t="str">
            <v>39A1</v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>
            <v>0</v>
          </cell>
          <cell r="AU9" t="str">
            <v>39A1</v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  <cell r="BA9" t="str">
            <v/>
          </cell>
          <cell r="BB9" t="str">
            <v/>
          </cell>
          <cell r="BC9" t="str">
            <v/>
          </cell>
          <cell r="BD9" t="str">
            <v/>
          </cell>
          <cell r="BE9" t="str">
            <v/>
          </cell>
          <cell r="BG9" t="str">
            <v>39A1</v>
          </cell>
          <cell r="BH9" t="str">
            <v/>
          </cell>
          <cell r="BI9" t="str">
            <v/>
          </cell>
          <cell r="BJ9" t="str">
            <v/>
          </cell>
          <cell r="BK9" t="str">
            <v/>
          </cell>
          <cell r="BL9" t="str">
            <v/>
          </cell>
          <cell r="BM9" t="str">
            <v/>
          </cell>
          <cell r="BN9" t="str">
            <v/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U9" t="str">
            <v>39A1</v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  <cell r="CA9" t="str">
            <v/>
          </cell>
          <cell r="CB9" t="str">
            <v/>
          </cell>
          <cell r="CC9" t="str">
            <v/>
          </cell>
          <cell r="CD9" t="str">
            <v/>
          </cell>
          <cell r="CE9" t="str">
            <v/>
          </cell>
          <cell r="CG9" t="str">
            <v>39A1</v>
          </cell>
          <cell r="CH9" t="str">
            <v/>
          </cell>
          <cell r="CI9" t="str">
            <v/>
          </cell>
          <cell r="CJ9" t="str">
            <v/>
          </cell>
          <cell r="CK9" t="str">
            <v/>
          </cell>
          <cell r="CL9" t="str">
            <v/>
          </cell>
          <cell r="CM9" t="str">
            <v/>
          </cell>
          <cell r="CN9" t="str">
            <v/>
          </cell>
          <cell r="CO9" t="str">
            <v/>
          </cell>
          <cell r="CP9" t="str">
            <v/>
          </cell>
          <cell r="CQ9" t="str">
            <v/>
          </cell>
          <cell r="CR9" t="str">
            <v/>
          </cell>
          <cell r="CS9" t="str">
            <v/>
          </cell>
          <cell r="CU9" t="str">
            <v>39A1</v>
          </cell>
          <cell r="CV9" t="str">
            <v/>
          </cell>
          <cell r="CW9" t="str">
            <v/>
          </cell>
          <cell r="CX9" t="str">
            <v/>
          </cell>
          <cell r="CY9" t="str">
            <v/>
          </cell>
          <cell r="CZ9" t="str">
            <v/>
          </cell>
          <cell r="DA9" t="str">
            <v/>
          </cell>
          <cell r="DB9" t="str">
            <v/>
          </cell>
          <cell r="DC9" t="str">
            <v/>
          </cell>
          <cell r="DD9" t="str">
            <v/>
          </cell>
          <cell r="DE9" t="str">
            <v/>
          </cell>
          <cell r="DG9" t="str">
            <v>39A1</v>
          </cell>
          <cell r="DH9" t="str">
            <v/>
          </cell>
          <cell r="DI9" t="str">
            <v/>
          </cell>
          <cell r="DJ9" t="str">
            <v/>
          </cell>
          <cell r="DK9" t="str">
            <v/>
          </cell>
          <cell r="DL9" t="str">
            <v/>
          </cell>
          <cell r="DM9" t="str">
            <v/>
          </cell>
          <cell r="DN9" t="str">
            <v/>
          </cell>
          <cell r="DO9" t="str">
            <v/>
          </cell>
          <cell r="DP9" t="str">
            <v/>
          </cell>
          <cell r="DQ9" t="str">
            <v/>
          </cell>
          <cell r="DR9" t="str">
            <v/>
          </cell>
          <cell r="DS9" t="str">
            <v/>
          </cell>
          <cell r="DU9" t="str">
            <v>39A1</v>
          </cell>
          <cell r="DV9" t="str">
            <v/>
          </cell>
          <cell r="DW9" t="str">
            <v/>
          </cell>
          <cell r="DX9" t="str">
            <v/>
          </cell>
          <cell r="DY9" t="str">
            <v/>
          </cell>
          <cell r="DZ9" t="str">
            <v/>
          </cell>
          <cell r="EA9" t="str">
            <v/>
          </cell>
          <cell r="EB9" t="str">
            <v/>
          </cell>
          <cell r="EC9" t="str">
            <v/>
          </cell>
          <cell r="ED9" t="str">
            <v/>
          </cell>
          <cell r="EE9" t="str">
            <v/>
          </cell>
        </row>
        <row r="10">
          <cell r="D10">
            <v>29</v>
          </cell>
          <cell r="E10">
            <v>48</v>
          </cell>
          <cell r="F10">
            <v>3096900</v>
          </cell>
          <cell r="G10">
            <v>21300</v>
          </cell>
          <cell r="I10" t="str">
            <v>BAREFOOT POWER UGANDA LTD</v>
          </cell>
          <cell r="J10">
            <v>1</v>
          </cell>
          <cell r="K10">
            <v>1</v>
          </cell>
          <cell r="L10">
            <v>1000</v>
          </cell>
          <cell r="M10">
            <v>100</v>
          </cell>
          <cell r="AF10" t="str">
            <v>98A</v>
          </cell>
          <cell r="AG10" t="str">
            <v>98A</v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>
            <v>0</v>
          </cell>
          <cell r="AU10" t="str">
            <v>98A</v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 t="str">
            <v/>
          </cell>
          <cell r="BE10" t="str">
            <v/>
          </cell>
          <cell r="BG10" t="str">
            <v>98A</v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BN10" t="str">
            <v/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U10" t="str">
            <v>98A</v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  <cell r="CA10" t="str">
            <v/>
          </cell>
          <cell r="CB10" t="str">
            <v/>
          </cell>
          <cell r="CC10" t="str">
            <v/>
          </cell>
          <cell r="CD10" t="str">
            <v/>
          </cell>
          <cell r="CE10" t="str">
            <v/>
          </cell>
          <cell r="CG10" t="str">
            <v>98A</v>
          </cell>
          <cell r="CH10" t="str">
            <v/>
          </cell>
          <cell r="CI10" t="str">
            <v/>
          </cell>
          <cell r="CJ10" t="str">
            <v/>
          </cell>
          <cell r="CK10" t="str">
            <v/>
          </cell>
          <cell r="CL10" t="str">
            <v/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 t="str">
            <v/>
          </cell>
          <cell r="CU10" t="str">
            <v>98A</v>
          </cell>
          <cell r="CV10" t="str">
            <v/>
          </cell>
          <cell r="CW10" t="str">
            <v/>
          </cell>
          <cell r="CX10" t="str">
            <v/>
          </cell>
          <cell r="CY10" t="str">
            <v/>
          </cell>
          <cell r="CZ10" t="str">
            <v/>
          </cell>
          <cell r="DA10" t="str">
            <v/>
          </cell>
          <cell r="DB10" t="str">
            <v/>
          </cell>
          <cell r="DC10" t="str">
            <v/>
          </cell>
          <cell r="DD10" t="str">
            <v/>
          </cell>
          <cell r="DE10" t="str">
            <v/>
          </cell>
          <cell r="DG10" t="str">
            <v>98A</v>
          </cell>
          <cell r="DH10" t="str">
            <v/>
          </cell>
          <cell r="DI10" t="str">
            <v/>
          </cell>
          <cell r="DJ10" t="str">
            <v/>
          </cell>
          <cell r="DK10" t="str">
            <v/>
          </cell>
          <cell r="DL10" t="str">
            <v/>
          </cell>
          <cell r="DM10" t="str">
            <v/>
          </cell>
          <cell r="DN10" t="str">
            <v/>
          </cell>
          <cell r="DO10" t="str">
            <v/>
          </cell>
          <cell r="DP10" t="str">
            <v/>
          </cell>
          <cell r="DQ10" t="str">
            <v/>
          </cell>
          <cell r="DR10" t="str">
            <v/>
          </cell>
          <cell r="DS10" t="str">
            <v/>
          </cell>
          <cell r="DU10" t="str">
            <v>98A</v>
          </cell>
          <cell r="DV10" t="str">
            <v/>
          </cell>
          <cell r="DW10" t="str">
            <v/>
          </cell>
          <cell r="DX10" t="str">
            <v/>
          </cell>
          <cell r="DY10" t="str">
            <v/>
          </cell>
          <cell r="DZ10" t="str">
            <v/>
          </cell>
          <cell r="EA10" t="str">
            <v/>
          </cell>
          <cell r="EB10" t="str">
            <v/>
          </cell>
          <cell r="EC10" t="str">
            <v/>
          </cell>
          <cell r="ED10" t="str">
            <v/>
          </cell>
          <cell r="EE10" t="str">
            <v/>
          </cell>
        </row>
        <row r="11">
          <cell r="D11">
            <v>27</v>
          </cell>
          <cell r="E11">
            <v>38</v>
          </cell>
          <cell r="F11">
            <v>694434</v>
          </cell>
          <cell r="I11" t="str">
            <v>BEYONIC LIMITED</v>
          </cell>
          <cell r="J11">
            <v>1</v>
          </cell>
          <cell r="K11">
            <v>1</v>
          </cell>
          <cell r="L11">
            <v>1000</v>
          </cell>
          <cell r="M11">
            <v>100</v>
          </cell>
          <cell r="AF11" t="str">
            <v>A  AND  H SATELLITE SYSTEMS(DST)KAMPALA</v>
          </cell>
          <cell r="AG11" t="str">
            <v>A  AND  H SATELLITE SYSTEMS(DST)KAMPALA</v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>
            <v>0</v>
          </cell>
          <cell r="AU11" t="str">
            <v>A  AND  H SATELLITE SYSTEMS(DST)KAMPALA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 t="str">
            <v/>
          </cell>
          <cell r="BA11" t="str">
            <v/>
          </cell>
          <cell r="BB11" t="str">
            <v/>
          </cell>
          <cell r="BC11" t="str">
            <v/>
          </cell>
          <cell r="BD11" t="str">
            <v/>
          </cell>
          <cell r="BE11" t="str">
            <v/>
          </cell>
          <cell r="BG11" t="str">
            <v>A  AND  H SATELLITE SYSTEMS(DST)KAMPALA</v>
          </cell>
          <cell r="BH11" t="str">
            <v/>
          </cell>
          <cell r="BI11" t="str">
            <v/>
          </cell>
          <cell r="BJ11" t="str">
            <v/>
          </cell>
          <cell r="BK11" t="str">
            <v/>
          </cell>
          <cell r="BL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U11" t="str">
            <v>A  AND  H SATELLITE SYSTEMS(DST)KAMPALA</v>
          </cell>
          <cell r="BV11" t="str">
            <v/>
          </cell>
          <cell r="BW11" t="str">
            <v/>
          </cell>
          <cell r="BX11" t="str">
            <v/>
          </cell>
          <cell r="BY11" t="str">
            <v/>
          </cell>
          <cell r="BZ11" t="str">
            <v/>
          </cell>
          <cell r="CA11" t="str">
            <v/>
          </cell>
          <cell r="CB11" t="str">
            <v/>
          </cell>
          <cell r="CC11" t="str">
            <v/>
          </cell>
          <cell r="CD11" t="str">
            <v/>
          </cell>
          <cell r="CE11" t="str">
            <v/>
          </cell>
          <cell r="CG11" t="str">
            <v>A  AND  H SATELLITE SYSTEMS(DST)KAMPALA</v>
          </cell>
          <cell r="CH11" t="str">
            <v/>
          </cell>
          <cell r="CI11" t="str">
            <v/>
          </cell>
          <cell r="CJ11" t="str">
            <v/>
          </cell>
          <cell r="CK11" t="str">
            <v/>
          </cell>
          <cell r="CL11" t="str">
            <v/>
          </cell>
          <cell r="CM11" t="str">
            <v/>
          </cell>
          <cell r="CN11" t="str">
            <v/>
          </cell>
          <cell r="CO11" t="str">
            <v/>
          </cell>
          <cell r="CP11" t="str">
            <v/>
          </cell>
          <cell r="CQ11" t="str">
            <v/>
          </cell>
          <cell r="CR11" t="str">
            <v/>
          </cell>
          <cell r="CS11" t="str">
            <v/>
          </cell>
          <cell r="CU11" t="str">
            <v>A  AND  H SATELLITE SYSTEMS(DST)KAMPALA</v>
          </cell>
          <cell r="CV11" t="str">
            <v/>
          </cell>
          <cell r="CW11" t="str">
            <v/>
          </cell>
          <cell r="CX11" t="str">
            <v/>
          </cell>
          <cell r="CY11" t="str">
            <v/>
          </cell>
          <cell r="CZ11" t="str">
            <v/>
          </cell>
          <cell r="DA11" t="str">
            <v/>
          </cell>
          <cell r="DB11" t="str">
            <v/>
          </cell>
          <cell r="DC11" t="str">
            <v/>
          </cell>
          <cell r="DD11" t="str">
            <v/>
          </cell>
          <cell r="DE11" t="str">
            <v/>
          </cell>
          <cell r="DG11" t="str">
            <v>A  AND  H SATELLITE SYSTEMS(DST)KAMPALA</v>
          </cell>
          <cell r="DH11" t="str">
            <v/>
          </cell>
          <cell r="DI11" t="str">
            <v/>
          </cell>
          <cell r="DJ11" t="str">
            <v/>
          </cell>
          <cell r="DK11" t="str">
            <v/>
          </cell>
          <cell r="DL11" t="str">
            <v/>
          </cell>
          <cell r="DM11" t="str">
            <v/>
          </cell>
          <cell r="DN11" t="str">
            <v/>
          </cell>
          <cell r="DO11" t="str">
            <v/>
          </cell>
          <cell r="DP11" t="str">
            <v/>
          </cell>
          <cell r="DQ11" t="str">
            <v/>
          </cell>
          <cell r="DR11" t="str">
            <v/>
          </cell>
          <cell r="DS11" t="str">
            <v/>
          </cell>
          <cell r="DU11" t="str">
            <v>A  AND  H SATELLITE SYSTEMS(DST)KAMPALA</v>
          </cell>
          <cell r="DV11" t="str">
            <v/>
          </cell>
          <cell r="DW11" t="str">
            <v/>
          </cell>
          <cell r="DX11" t="str">
            <v/>
          </cell>
          <cell r="DY11" t="str">
            <v/>
          </cell>
          <cell r="DZ11" t="str">
            <v/>
          </cell>
          <cell r="EA11" t="str">
            <v/>
          </cell>
          <cell r="EB11" t="str">
            <v/>
          </cell>
          <cell r="EC11" t="str">
            <v/>
          </cell>
          <cell r="ED11" t="str">
            <v/>
          </cell>
          <cell r="EE11" t="str">
            <v/>
          </cell>
        </row>
        <row r="12">
          <cell r="D12">
            <v>31</v>
          </cell>
          <cell r="E12">
            <v>33</v>
          </cell>
          <cell r="F12">
            <v>11361400</v>
          </cell>
          <cell r="G12">
            <v>36800</v>
          </cell>
          <cell r="I12" t="str">
            <v>BLUE EMPLOYEE BENEFITSLIMITED</v>
          </cell>
          <cell r="J12">
            <v>2</v>
          </cell>
          <cell r="K12">
            <v>2</v>
          </cell>
          <cell r="L12">
            <v>8000</v>
          </cell>
          <cell r="M12">
            <v>200</v>
          </cell>
          <cell r="AF12" t="str">
            <v>A L SHAMOUD ELECTRONICS</v>
          </cell>
          <cell r="AG12" t="str">
            <v>A L SHAMOUD ELECTRONICS</v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>
            <v>0</v>
          </cell>
          <cell r="AU12" t="str">
            <v>A L SHAMOUD ELECTRONICS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 t="str">
            <v/>
          </cell>
          <cell r="BA12" t="str">
            <v/>
          </cell>
          <cell r="BB12" t="str">
            <v/>
          </cell>
          <cell r="BC12" t="str">
            <v/>
          </cell>
          <cell r="BD12" t="str">
            <v/>
          </cell>
          <cell r="BE12" t="str">
            <v/>
          </cell>
          <cell r="BG12" t="str">
            <v>A L SHAMOUD ELECTRONICS</v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U12" t="str">
            <v>A L SHAMOUD ELECTRONICS</v>
          </cell>
          <cell r="BV12" t="str">
            <v/>
          </cell>
          <cell r="BW12" t="str">
            <v/>
          </cell>
          <cell r="BX12" t="str">
            <v/>
          </cell>
          <cell r="BY12" t="str">
            <v/>
          </cell>
          <cell r="BZ12" t="str">
            <v/>
          </cell>
          <cell r="CA12" t="str">
            <v/>
          </cell>
          <cell r="CB12" t="str">
            <v/>
          </cell>
          <cell r="CC12" t="str">
            <v/>
          </cell>
          <cell r="CD12" t="str">
            <v/>
          </cell>
          <cell r="CE12" t="str">
            <v/>
          </cell>
          <cell r="CG12" t="str">
            <v>A L SHAMOUD ELECTRONICS</v>
          </cell>
          <cell r="CH12" t="str">
            <v/>
          </cell>
          <cell r="CI12" t="str">
            <v/>
          </cell>
          <cell r="CJ12" t="str">
            <v/>
          </cell>
          <cell r="CK12" t="str">
            <v/>
          </cell>
          <cell r="CL12" t="str">
            <v/>
          </cell>
          <cell r="CM12" t="str">
            <v/>
          </cell>
          <cell r="CN12" t="str">
            <v/>
          </cell>
          <cell r="CO12" t="str">
            <v/>
          </cell>
          <cell r="CP12" t="str">
            <v/>
          </cell>
          <cell r="CQ12" t="str">
            <v/>
          </cell>
          <cell r="CR12" t="str">
            <v/>
          </cell>
          <cell r="CS12" t="str">
            <v/>
          </cell>
          <cell r="CU12" t="str">
            <v>A L SHAMOUD ELECTRONICS</v>
          </cell>
          <cell r="CV12" t="str">
            <v/>
          </cell>
          <cell r="CW12" t="str">
            <v/>
          </cell>
          <cell r="CX12" t="str">
            <v/>
          </cell>
          <cell r="CY12" t="str">
            <v/>
          </cell>
          <cell r="CZ12" t="str">
            <v/>
          </cell>
          <cell r="DA12" t="str">
            <v/>
          </cell>
          <cell r="DB12" t="str">
            <v/>
          </cell>
          <cell r="DC12" t="str">
            <v/>
          </cell>
          <cell r="DD12" t="str">
            <v/>
          </cell>
          <cell r="DE12" t="str">
            <v/>
          </cell>
          <cell r="DG12" t="str">
            <v>A L SHAMOUD ELECTRONICS</v>
          </cell>
          <cell r="DH12" t="str">
            <v/>
          </cell>
          <cell r="DI12" t="str">
            <v/>
          </cell>
          <cell r="DJ12" t="str">
            <v/>
          </cell>
          <cell r="DK12" t="str">
            <v/>
          </cell>
          <cell r="DL12" t="str">
            <v/>
          </cell>
          <cell r="DM12" t="str">
            <v/>
          </cell>
          <cell r="DN12" t="str">
            <v/>
          </cell>
          <cell r="DO12" t="str">
            <v/>
          </cell>
          <cell r="DP12" t="str">
            <v/>
          </cell>
          <cell r="DQ12" t="str">
            <v/>
          </cell>
          <cell r="DR12" t="str">
            <v/>
          </cell>
          <cell r="DS12" t="str">
            <v/>
          </cell>
          <cell r="DU12" t="str">
            <v>A L SHAMOUD ELECTRONICS</v>
          </cell>
          <cell r="DV12" t="str">
            <v/>
          </cell>
          <cell r="DW12" t="str">
            <v/>
          </cell>
          <cell r="DX12" t="str">
            <v/>
          </cell>
          <cell r="DY12" t="str">
            <v/>
          </cell>
          <cell r="DZ12" t="str">
            <v/>
          </cell>
          <cell r="EA12" t="str">
            <v/>
          </cell>
          <cell r="EB12" t="str">
            <v/>
          </cell>
          <cell r="EC12" t="str">
            <v/>
          </cell>
          <cell r="ED12" t="str">
            <v/>
          </cell>
          <cell r="EE12" t="str">
            <v/>
          </cell>
        </row>
        <row r="13">
          <cell r="D13">
            <v>17</v>
          </cell>
          <cell r="E13">
            <v>22</v>
          </cell>
          <cell r="F13">
            <v>6133900</v>
          </cell>
          <cell r="G13">
            <v>19100</v>
          </cell>
          <cell r="I13" t="str">
            <v>Broadband</v>
          </cell>
          <cell r="J13">
            <v>20</v>
          </cell>
          <cell r="K13">
            <v>28</v>
          </cell>
          <cell r="L13">
            <v>2075800</v>
          </cell>
          <cell r="M13">
            <v>12400</v>
          </cell>
          <cell r="AF13" t="str">
            <v>AAR HEALTH SERVICES U LTD ACTION</v>
          </cell>
          <cell r="AG13" t="str">
            <v>AAR HEALTH SERVICES U LTD ACTION</v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>
            <v>0</v>
          </cell>
          <cell r="AU13" t="str">
            <v>AAR HEALTH SERVICES U LTD ACTION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 t="str">
            <v/>
          </cell>
          <cell r="BA13" t="str">
            <v/>
          </cell>
          <cell r="BB13" t="str">
            <v/>
          </cell>
          <cell r="BC13" t="str">
            <v/>
          </cell>
          <cell r="BD13" t="str">
            <v/>
          </cell>
          <cell r="BE13" t="str">
            <v/>
          </cell>
          <cell r="BG13" t="str">
            <v>AAR HEALTH SERVICES U LTD ACTION</v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U13" t="str">
            <v>AAR HEALTH SERVICES U LTD ACTION</v>
          </cell>
          <cell r="BV13" t="str">
            <v/>
          </cell>
          <cell r="BW13" t="str">
            <v/>
          </cell>
          <cell r="BX13" t="str">
            <v/>
          </cell>
          <cell r="BY13" t="str">
            <v/>
          </cell>
          <cell r="BZ13" t="str">
            <v/>
          </cell>
          <cell r="CA13" t="str">
            <v/>
          </cell>
          <cell r="CB13" t="str">
            <v/>
          </cell>
          <cell r="CC13" t="str">
            <v/>
          </cell>
          <cell r="CD13" t="str">
            <v/>
          </cell>
          <cell r="CE13" t="str">
            <v/>
          </cell>
          <cell r="CG13" t="str">
            <v>AAR HEALTH SERVICES U LTD ACTION</v>
          </cell>
          <cell r="CH13" t="str">
            <v/>
          </cell>
          <cell r="CI13" t="str">
            <v/>
          </cell>
          <cell r="CJ13" t="str">
            <v/>
          </cell>
          <cell r="CK13" t="str">
            <v/>
          </cell>
          <cell r="CL13" t="str">
            <v/>
          </cell>
          <cell r="CM13" t="str">
            <v/>
          </cell>
          <cell r="CN13" t="str">
            <v/>
          </cell>
          <cell r="CO13" t="str">
            <v/>
          </cell>
          <cell r="CP13" t="str">
            <v/>
          </cell>
          <cell r="CQ13" t="str">
            <v/>
          </cell>
          <cell r="CR13" t="str">
            <v/>
          </cell>
          <cell r="CS13" t="str">
            <v/>
          </cell>
          <cell r="CU13" t="str">
            <v>AAR HEALTH SERVICES U LTD ACTION</v>
          </cell>
          <cell r="CV13" t="str">
            <v/>
          </cell>
          <cell r="CW13" t="str">
            <v/>
          </cell>
          <cell r="CX13" t="str">
            <v/>
          </cell>
          <cell r="CY13" t="str">
            <v/>
          </cell>
          <cell r="CZ13" t="str">
            <v/>
          </cell>
          <cell r="DA13" t="str">
            <v/>
          </cell>
          <cell r="DB13" t="str">
            <v/>
          </cell>
          <cell r="DC13" t="str">
            <v/>
          </cell>
          <cell r="DD13" t="str">
            <v/>
          </cell>
          <cell r="DE13" t="str">
            <v/>
          </cell>
          <cell r="DG13" t="str">
            <v>AAR HEALTH SERVICES U LTD ACTION</v>
          </cell>
          <cell r="DH13" t="str">
            <v/>
          </cell>
          <cell r="DI13" t="str">
            <v/>
          </cell>
          <cell r="DJ13" t="str">
            <v/>
          </cell>
          <cell r="DK13" t="str">
            <v/>
          </cell>
          <cell r="DL13" t="str">
            <v/>
          </cell>
          <cell r="DM13" t="str">
            <v/>
          </cell>
          <cell r="DN13" t="str">
            <v/>
          </cell>
          <cell r="DO13" t="str">
            <v/>
          </cell>
          <cell r="DP13" t="str">
            <v/>
          </cell>
          <cell r="DQ13" t="str">
            <v/>
          </cell>
          <cell r="DR13" t="str">
            <v/>
          </cell>
          <cell r="DS13" t="str">
            <v/>
          </cell>
          <cell r="DU13" t="str">
            <v>AAR HEALTH SERVICES U LTD ACTION</v>
          </cell>
          <cell r="DV13" t="str">
            <v/>
          </cell>
          <cell r="DW13" t="str">
            <v/>
          </cell>
          <cell r="DX13" t="str">
            <v/>
          </cell>
          <cell r="DY13" t="str">
            <v/>
          </cell>
          <cell r="DZ13" t="str">
            <v/>
          </cell>
          <cell r="EA13" t="str">
            <v/>
          </cell>
          <cell r="EB13" t="str">
            <v/>
          </cell>
          <cell r="EC13" t="str">
            <v/>
          </cell>
          <cell r="ED13" t="str">
            <v/>
          </cell>
          <cell r="EE13" t="str">
            <v/>
          </cell>
        </row>
        <row r="14">
          <cell r="D14">
            <v>15</v>
          </cell>
          <cell r="E14">
            <v>17</v>
          </cell>
          <cell r="F14">
            <v>3080000</v>
          </cell>
          <cell r="G14">
            <v>11600</v>
          </cell>
          <cell r="I14" t="str">
            <v>BUDAKA UNIVERSAL COLLEGE</v>
          </cell>
          <cell r="J14">
            <v>1</v>
          </cell>
          <cell r="K14">
            <v>1</v>
          </cell>
          <cell r="L14">
            <v>100000</v>
          </cell>
          <cell r="M14">
            <v>400</v>
          </cell>
          <cell r="AF14" t="str">
            <v>AAR HEALTH SERVICES UGANDA LTD ACACIA</v>
          </cell>
          <cell r="AG14" t="str">
            <v>AAR HEALTH SERVICES UGANDA LTD ACACIA</v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>
            <v>0</v>
          </cell>
          <cell r="AU14" t="str">
            <v>AAR HEALTH SERVICES UGANDA LTD ACACIA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 t="str">
            <v/>
          </cell>
          <cell r="BA14" t="str">
            <v/>
          </cell>
          <cell r="BB14" t="str">
            <v/>
          </cell>
          <cell r="BC14" t="str">
            <v/>
          </cell>
          <cell r="BD14" t="str">
            <v/>
          </cell>
          <cell r="BE14" t="str">
            <v/>
          </cell>
          <cell r="BG14" t="str">
            <v>AAR HEALTH SERVICES UGANDA LTD ACACIA</v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U14" t="str">
            <v>AAR HEALTH SERVICES UGANDA LTD ACACIA</v>
          </cell>
          <cell r="BV14" t="str">
            <v/>
          </cell>
          <cell r="BW14" t="str">
            <v/>
          </cell>
          <cell r="BX14" t="str">
            <v/>
          </cell>
          <cell r="BY14" t="str">
            <v/>
          </cell>
          <cell r="BZ14" t="str">
            <v/>
          </cell>
          <cell r="CA14" t="str">
            <v/>
          </cell>
          <cell r="CB14" t="str">
            <v/>
          </cell>
          <cell r="CC14" t="str">
            <v/>
          </cell>
          <cell r="CD14" t="str">
            <v/>
          </cell>
          <cell r="CE14" t="str">
            <v/>
          </cell>
          <cell r="CG14" t="str">
            <v>AAR HEALTH SERVICES UGANDA LTD ACACIA</v>
          </cell>
          <cell r="CH14" t="str">
            <v/>
          </cell>
          <cell r="CI14" t="str">
            <v/>
          </cell>
          <cell r="CJ14" t="str">
            <v/>
          </cell>
          <cell r="CK14" t="str">
            <v/>
          </cell>
          <cell r="CL14" t="str">
            <v/>
          </cell>
          <cell r="CM14" t="str">
            <v/>
          </cell>
          <cell r="CN14" t="str">
            <v/>
          </cell>
          <cell r="CO14" t="str">
            <v/>
          </cell>
          <cell r="CP14" t="str">
            <v/>
          </cell>
          <cell r="CQ14" t="str">
            <v/>
          </cell>
          <cell r="CR14" t="str">
            <v/>
          </cell>
          <cell r="CS14" t="str">
            <v/>
          </cell>
          <cell r="CU14" t="str">
            <v>AAR HEALTH SERVICES UGANDA LTD ACACIA</v>
          </cell>
          <cell r="CV14" t="str">
            <v/>
          </cell>
          <cell r="CW14" t="str">
            <v/>
          </cell>
          <cell r="CX14" t="str">
            <v/>
          </cell>
          <cell r="CY14" t="str">
            <v/>
          </cell>
          <cell r="CZ14" t="str">
            <v/>
          </cell>
          <cell r="DA14" t="str">
            <v/>
          </cell>
          <cell r="DB14" t="str">
            <v/>
          </cell>
          <cell r="DC14" t="str">
            <v/>
          </cell>
          <cell r="DD14" t="str">
            <v/>
          </cell>
          <cell r="DE14" t="str">
            <v/>
          </cell>
          <cell r="DG14" t="str">
            <v>AAR HEALTH SERVICES UGANDA LTD ACACIA</v>
          </cell>
          <cell r="DH14" t="str">
            <v/>
          </cell>
          <cell r="DI14" t="str">
            <v/>
          </cell>
          <cell r="DJ14" t="str">
            <v/>
          </cell>
          <cell r="DK14" t="str">
            <v/>
          </cell>
          <cell r="DL14" t="str">
            <v/>
          </cell>
          <cell r="DM14" t="str">
            <v/>
          </cell>
          <cell r="DN14" t="str">
            <v/>
          </cell>
          <cell r="DO14" t="str">
            <v/>
          </cell>
          <cell r="DP14" t="str">
            <v/>
          </cell>
          <cell r="DQ14" t="str">
            <v/>
          </cell>
          <cell r="DR14" t="str">
            <v/>
          </cell>
          <cell r="DS14" t="str">
            <v/>
          </cell>
          <cell r="DU14" t="str">
            <v>AAR HEALTH SERVICES UGANDA LTD ACACIA</v>
          </cell>
          <cell r="DV14" t="str">
            <v/>
          </cell>
          <cell r="DW14" t="str">
            <v/>
          </cell>
          <cell r="DX14" t="str">
            <v/>
          </cell>
          <cell r="DY14" t="str">
            <v/>
          </cell>
          <cell r="DZ14" t="str">
            <v/>
          </cell>
          <cell r="EA14" t="str">
            <v/>
          </cell>
          <cell r="EB14" t="str">
            <v/>
          </cell>
          <cell r="EC14" t="str">
            <v/>
          </cell>
          <cell r="ED14" t="str">
            <v/>
          </cell>
          <cell r="EE14" t="str">
            <v/>
          </cell>
        </row>
        <row r="15">
          <cell r="D15">
            <v>5</v>
          </cell>
          <cell r="E15">
            <v>6</v>
          </cell>
          <cell r="F15">
            <v>1716700</v>
          </cell>
          <cell r="G15">
            <v>5800</v>
          </cell>
          <cell r="I15" t="str">
            <v>BUGONGI MILLENNIUM SECONDARY SCHOOL</v>
          </cell>
          <cell r="J15">
            <v>2</v>
          </cell>
          <cell r="K15">
            <v>2</v>
          </cell>
          <cell r="L15">
            <v>280000</v>
          </cell>
          <cell r="M15">
            <v>1400</v>
          </cell>
          <cell r="AF15" t="str">
            <v>AAR HEALTH SERVICES UGANDA LTD BUGOLOBI</v>
          </cell>
          <cell r="AG15" t="str">
            <v>AAR HEALTH SERVICES UGANDA LTD BUGOLOBI</v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>
            <v>0</v>
          </cell>
          <cell r="AU15" t="str">
            <v>AAR HEALTH SERVICES UGANDA LTD BUGOLOBI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 t="str">
            <v/>
          </cell>
          <cell r="BA15" t="str">
            <v/>
          </cell>
          <cell r="BB15" t="str">
            <v/>
          </cell>
          <cell r="BC15" t="str">
            <v/>
          </cell>
          <cell r="BD15" t="str">
            <v/>
          </cell>
          <cell r="BE15" t="str">
            <v/>
          </cell>
          <cell r="BG15" t="str">
            <v>AAR HEALTH SERVICES UGANDA LTD BUGOLOBI</v>
          </cell>
          <cell r="BH15" t="str">
            <v/>
          </cell>
          <cell r="BI15" t="str">
            <v/>
          </cell>
          <cell r="BJ15" t="str">
            <v/>
          </cell>
          <cell r="BK15" t="str">
            <v/>
          </cell>
          <cell r="BL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U15" t="str">
            <v>AAR HEALTH SERVICES UGANDA LTD BUGOLOBI</v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 t="str">
            <v/>
          </cell>
          <cell r="CA15" t="str">
            <v/>
          </cell>
          <cell r="CB15" t="str">
            <v/>
          </cell>
          <cell r="CC15" t="str">
            <v/>
          </cell>
          <cell r="CD15" t="str">
            <v/>
          </cell>
          <cell r="CE15" t="str">
            <v/>
          </cell>
          <cell r="CG15" t="str">
            <v>AAR HEALTH SERVICES UGANDA LTD BUGOLOBI</v>
          </cell>
          <cell r="CH15" t="str">
            <v/>
          </cell>
          <cell r="CI15" t="str">
            <v/>
          </cell>
          <cell r="CJ15" t="str">
            <v/>
          </cell>
          <cell r="CK15" t="str">
            <v/>
          </cell>
          <cell r="CL15" t="str">
            <v/>
          </cell>
          <cell r="CM15" t="str">
            <v/>
          </cell>
          <cell r="CN15" t="str">
            <v/>
          </cell>
          <cell r="CO15" t="str">
            <v/>
          </cell>
          <cell r="CP15" t="str">
            <v/>
          </cell>
          <cell r="CQ15" t="str">
            <v/>
          </cell>
          <cell r="CR15" t="str">
            <v/>
          </cell>
          <cell r="CS15" t="str">
            <v/>
          </cell>
          <cell r="CU15" t="str">
            <v>AAR HEALTH SERVICES UGANDA LTD BUGOLOBI</v>
          </cell>
          <cell r="CV15" t="str">
            <v/>
          </cell>
          <cell r="CW15" t="str">
            <v/>
          </cell>
          <cell r="CX15" t="str">
            <v/>
          </cell>
          <cell r="CY15" t="str">
            <v/>
          </cell>
          <cell r="CZ15" t="str">
            <v/>
          </cell>
          <cell r="DA15" t="str">
            <v/>
          </cell>
          <cell r="DB15" t="str">
            <v/>
          </cell>
          <cell r="DC15" t="str">
            <v/>
          </cell>
          <cell r="DD15" t="str">
            <v/>
          </cell>
          <cell r="DE15" t="str">
            <v/>
          </cell>
          <cell r="DG15" t="str">
            <v>AAR HEALTH SERVICES UGANDA LTD BUGOLOBI</v>
          </cell>
          <cell r="DH15" t="str">
            <v/>
          </cell>
          <cell r="DI15" t="str">
            <v/>
          </cell>
          <cell r="DJ15" t="str">
            <v/>
          </cell>
          <cell r="DK15" t="str">
            <v/>
          </cell>
          <cell r="DL15" t="str">
            <v/>
          </cell>
          <cell r="DM15" t="str">
            <v/>
          </cell>
          <cell r="DN15" t="str">
            <v/>
          </cell>
          <cell r="DO15" t="str">
            <v/>
          </cell>
          <cell r="DP15" t="str">
            <v/>
          </cell>
          <cell r="DQ15" t="str">
            <v/>
          </cell>
          <cell r="DR15" t="str">
            <v/>
          </cell>
          <cell r="DS15" t="str">
            <v/>
          </cell>
          <cell r="DU15" t="str">
            <v>AAR HEALTH SERVICES UGANDA LTD BUGOLOBI</v>
          </cell>
          <cell r="DV15" t="str">
            <v/>
          </cell>
          <cell r="DW15" t="str">
            <v/>
          </cell>
          <cell r="DX15" t="str">
            <v/>
          </cell>
          <cell r="DY15" t="str">
            <v/>
          </cell>
          <cell r="DZ15" t="str">
            <v/>
          </cell>
          <cell r="EA15" t="str">
            <v/>
          </cell>
          <cell r="EB15" t="str">
            <v/>
          </cell>
          <cell r="EC15" t="str">
            <v/>
          </cell>
          <cell r="ED15" t="str">
            <v/>
          </cell>
          <cell r="EE15" t="str">
            <v/>
          </cell>
        </row>
        <row r="16">
          <cell r="D16">
            <v>5</v>
          </cell>
          <cell r="E16">
            <v>5</v>
          </cell>
          <cell r="F16">
            <v>1350000</v>
          </cell>
          <cell r="G16">
            <v>4400</v>
          </cell>
          <cell r="I16" t="str">
            <v>CENTENARY BANK</v>
          </cell>
          <cell r="J16">
            <v>1</v>
          </cell>
          <cell r="K16">
            <v>1</v>
          </cell>
          <cell r="L16">
            <v>1000</v>
          </cell>
          <cell r="M16">
            <v>100</v>
          </cell>
          <cell r="AF16" t="str">
            <v>AAR HEALTH SERVICES UGANDA LTD BWEYOGERERE</v>
          </cell>
          <cell r="AG16" t="str">
            <v>AAR HEALTH SERVICES UGANDA LTD BWEYOGERERE</v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>
            <v>0</v>
          </cell>
          <cell r="AU16" t="str">
            <v>AAR HEALTH SERVICES UGANDA LTD BWEYOGERERE</v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  <cell r="BA16" t="str">
            <v/>
          </cell>
          <cell r="BB16" t="str">
            <v/>
          </cell>
          <cell r="BC16" t="str">
            <v/>
          </cell>
          <cell r="BD16" t="str">
            <v/>
          </cell>
          <cell r="BE16" t="str">
            <v/>
          </cell>
          <cell r="BG16" t="str">
            <v>AAR HEALTH SERVICES UGANDA LTD BWEYOGERERE</v>
          </cell>
          <cell r="BH16" t="str">
            <v/>
          </cell>
          <cell r="BI16" t="str">
            <v/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U16" t="str">
            <v>AAR HEALTH SERVICES UGANDA LTD BWEYOGERERE</v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 t="str">
            <v/>
          </cell>
          <cell r="CB16" t="str">
            <v/>
          </cell>
          <cell r="CC16" t="str">
            <v/>
          </cell>
          <cell r="CD16" t="str">
            <v/>
          </cell>
          <cell r="CE16" t="str">
            <v/>
          </cell>
          <cell r="CG16" t="str">
            <v>AAR HEALTH SERVICES UGANDA LTD BWEYOGERERE</v>
          </cell>
          <cell r="CH16" t="str">
            <v/>
          </cell>
          <cell r="CI16" t="str">
            <v/>
          </cell>
          <cell r="CJ16" t="str">
            <v/>
          </cell>
          <cell r="CK16" t="str">
            <v/>
          </cell>
          <cell r="CL16" t="str">
            <v/>
          </cell>
          <cell r="CM16" t="str">
            <v/>
          </cell>
          <cell r="CN16" t="str">
            <v/>
          </cell>
          <cell r="CO16" t="str">
            <v/>
          </cell>
          <cell r="CP16" t="str">
            <v/>
          </cell>
          <cell r="CQ16" t="str">
            <v/>
          </cell>
          <cell r="CR16" t="str">
            <v/>
          </cell>
          <cell r="CS16" t="str">
            <v/>
          </cell>
          <cell r="CU16" t="str">
            <v>AAR HEALTH SERVICES UGANDA LTD BWEYOGERERE</v>
          </cell>
          <cell r="CV16" t="str">
            <v/>
          </cell>
          <cell r="CW16" t="str">
            <v/>
          </cell>
          <cell r="CX16" t="str">
            <v/>
          </cell>
          <cell r="CY16" t="str">
            <v/>
          </cell>
          <cell r="CZ16" t="str">
            <v/>
          </cell>
          <cell r="DA16" t="str">
            <v/>
          </cell>
          <cell r="DB16" t="str">
            <v/>
          </cell>
          <cell r="DC16" t="str">
            <v/>
          </cell>
          <cell r="DD16" t="str">
            <v/>
          </cell>
          <cell r="DE16" t="str">
            <v/>
          </cell>
          <cell r="DG16" t="str">
            <v>AAR HEALTH SERVICES UGANDA LTD BWEYOGERERE</v>
          </cell>
          <cell r="DH16" t="str">
            <v/>
          </cell>
          <cell r="DI16" t="str">
            <v/>
          </cell>
          <cell r="DJ16" t="str">
            <v/>
          </cell>
          <cell r="DK16" t="str">
            <v/>
          </cell>
          <cell r="DL16" t="str">
            <v/>
          </cell>
          <cell r="DM16" t="str">
            <v/>
          </cell>
          <cell r="DN16" t="str">
            <v/>
          </cell>
          <cell r="DO16" t="str">
            <v/>
          </cell>
          <cell r="DP16" t="str">
            <v/>
          </cell>
          <cell r="DQ16" t="str">
            <v/>
          </cell>
          <cell r="DR16" t="str">
            <v/>
          </cell>
          <cell r="DS16" t="str">
            <v/>
          </cell>
          <cell r="DU16" t="str">
            <v>AAR HEALTH SERVICES UGANDA LTD BWEYOGERERE</v>
          </cell>
          <cell r="DV16" t="str">
            <v/>
          </cell>
          <cell r="DW16" t="str">
            <v/>
          </cell>
          <cell r="DX16" t="str">
            <v/>
          </cell>
          <cell r="DY16" t="str">
            <v/>
          </cell>
          <cell r="DZ16" t="str">
            <v/>
          </cell>
          <cell r="EA16" t="str">
            <v/>
          </cell>
          <cell r="EB16" t="str">
            <v/>
          </cell>
          <cell r="EC16" t="str">
            <v/>
          </cell>
          <cell r="ED16" t="str">
            <v/>
          </cell>
          <cell r="EE16" t="str">
            <v/>
          </cell>
        </row>
        <row r="17">
          <cell r="D17">
            <v>4</v>
          </cell>
          <cell r="E17">
            <v>4</v>
          </cell>
          <cell r="F17">
            <v>1160000</v>
          </cell>
          <cell r="G17">
            <v>3700</v>
          </cell>
          <cell r="I17" t="str">
            <v>CENTENARY LIRA</v>
          </cell>
          <cell r="J17">
            <v>2</v>
          </cell>
          <cell r="K17">
            <v>5</v>
          </cell>
          <cell r="L17">
            <v>59500</v>
          </cell>
          <cell r="M17">
            <v>800</v>
          </cell>
          <cell r="AF17" t="str">
            <v>AAR HEALTH SERVICES UGANDA LTD CITY CENTRE CLINIC</v>
          </cell>
          <cell r="AG17" t="str">
            <v>AAR HEALTH SERVICES UGANDA LTD CITY CENTRE CLINIC</v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>
            <v>0</v>
          </cell>
          <cell r="AU17" t="str">
            <v>AAR HEALTH SERVICES UGANDA LTD CITY CENTRE CLINIC</v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  <cell r="BB17" t="str">
            <v/>
          </cell>
          <cell r="BC17" t="str">
            <v/>
          </cell>
          <cell r="BD17" t="str">
            <v/>
          </cell>
          <cell r="BE17" t="str">
            <v/>
          </cell>
          <cell r="BG17" t="str">
            <v>AAR HEALTH SERVICES UGANDA LTD CITY CENTRE CLINIC</v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U17" t="str">
            <v>AAR HEALTH SERVICES UGANDA LTD CITY CENTRE CLINIC</v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G17" t="str">
            <v>AAR HEALTH SERVICES UGANDA LTD CITY CENTRE CLINIC</v>
          </cell>
          <cell r="CH17" t="str">
            <v/>
          </cell>
          <cell r="CI17" t="str">
            <v/>
          </cell>
          <cell r="CJ17" t="str">
            <v/>
          </cell>
          <cell r="CK17" t="str">
            <v/>
          </cell>
          <cell r="CL17" t="str">
            <v/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U17" t="str">
            <v>AAR HEALTH SERVICES UGANDA LTD CITY CENTRE CLINIC</v>
          </cell>
          <cell r="CV17" t="str">
            <v/>
          </cell>
          <cell r="CW17" t="str">
            <v/>
          </cell>
          <cell r="CX17" t="str">
            <v/>
          </cell>
          <cell r="CY17" t="str">
            <v/>
          </cell>
          <cell r="CZ17" t="str">
            <v/>
          </cell>
          <cell r="DA17" t="str">
            <v/>
          </cell>
          <cell r="DB17" t="str">
            <v/>
          </cell>
          <cell r="DC17" t="str">
            <v/>
          </cell>
          <cell r="DD17" t="str">
            <v/>
          </cell>
          <cell r="DE17" t="str">
            <v/>
          </cell>
          <cell r="DG17" t="str">
            <v>AAR HEALTH SERVICES UGANDA LTD CITY CENTRE CLINIC</v>
          </cell>
          <cell r="DH17" t="str">
            <v/>
          </cell>
          <cell r="DI17" t="str">
            <v/>
          </cell>
          <cell r="DJ17" t="str">
            <v/>
          </cell>
          <cell r="DK17" t="str">
            <v/>
          </cell>
          <cell r="DL17" t="str">
            <v/>
          </cell>
          <cell r="DM17" t="str">
            <v/>
          </cell>
          <cell r="DN17" t="str">
            <v/>
          </cell>
          <cell r="DO17" t="str">
            <v/>
          </cell>
          <cell r="DP17" t="str">
            <v/>
          </cell>
          <cell r="DQ17" t="str">
            <v/>
          </cell>
          <cell r="DR17" t="str">
            <v/>
          </cell>
          <cell r="DS17" t="str">
            <v/>
          </cell>
          <cell r="DU17" t="str">
            <v>AAR HEALTH SERVICES UGANDA LTD CITY CENTRE CLINIC</v>
          </cell>
          <cell r="DV17" t="str">
            <v/>
          </cell>
          <cell r="DW17" t="str">
            <v/>
          </cell>
          <cell r="DX17" t="str">
            <v/>
          </cell>
          <cell r="DY17" t="str">
            <v/>
          </cell>
          <cell r="DZ17" t="str">
            <v/>
          </cell>
          <cell r="EA17" t="str">
            <v/>
          </cell>
          <cell r="EB17" t="str">
            <v/>
          </cell>
          <cell r="EC17" t="str">
            <v/>
          </cell>
          <cell r="ED17" t="str">
            <v/>
          </cell>
          <cell r="EE17" t="str">
            <v/>
          </cell>
        </row>
        <row r="18">
          <cell r="D18">
            <v>3</v>
          </cell>
          <cell r="E18">
            <v>4</v>
          </cell>
          <cell r="F18">
            <v>4000</v>
          </cell>
          <cell r="G18">
            <v>1600</v>
          </cell>
          <cell r="I18" t="str">
            <v>DStv/GOtv</v>
          </cell>
          <cell r="J18">
            <v>17574</v>
          </cell>
          <cell r="K18">
            <v>27139</v>
          </cell>
          <cell r="L18">
            <v>1802092499</v>
          </cell>
          <cell r="M18">
            <v>10965600</v>
          </cell>
          <cell r="AF18" t="str">
            <v>AAR HEALTH SERVICES UGANDA LTD GULU</v>
          </cell>
          <cell r="AG18" t="str">
            <v>AAR HEALTH SERVICES UGANDA LTD GULU</v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>
            <v>0</v>
          </cell>
          <cell r="AU18" t="str">
            <v>AAR HEALTH SERVICES UGANDA LTD GULU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  <cell r="BD18" t="str">
            <v/>
          </cell>
          <cell r="BE18" t="str">
            <v/>
          </cell>
          <cell r="BG18" t="str">
            <v>AAR HEALTH SERVICES UGANDA LTD GULU</v>
          </cell>
          <cell r="BH18" t="str">
            <v/>
          </cell>
          <cell r="BI18" t="str">
            <v/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U18" t="str">
            <v>AAR HEALTH SERVICES UGANDA LTD GULU</v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  <cell r="CC18" t="str">
            <v/>
          </cell>
          <cell r="CD18" t="str">
            <v/>
          </cell>
          <cell r="CE18" t="str">
            <v/>
          </cell>
          <cell r="CG18" t="str">
            <v>AAR HEALTH SERVICES UGANDA LTD GULU</v>
          </cell>
          <cell r="CH18" t="str">
            <v/>
          </cell>
          <cell r="CI18" t="str">
            <v/>
          </cell>
          <cell r="CJ18" t="str">
            <v/>
          </cell>
          <cell r="CK18" t="str">
            <v/>
          </cell>
          <cell r="CL18" t="str">
            <v/>
          </cell>
          <cell r="CM18" t="str">
            <v/>
          </cell>
          <cell r="CN18" t="str">
            <v/>
          </cell>
          <cell r="CO18" t="str">
            <v/>
          </cell>
          <cell r="CP18" t="str">
            <v/>
          </cell>
          <cell r="CQ18" t="str">
            <v/>
          </cell>
          <cell r="CR18" t="str">
            <v/>
          </cell>
          <cell r="CS18" t="str">
            <v/>
          </cell>
          <cell r="CU18" t="str">
            <v>AAR HEALTH SERVICES UGANDA LTD GULU</v>
          </cell>
          <cell r="CV18" t="str">
            <v/>
          </cell>
          <cell r="CW18" t="str">
            <v/>
          </cell>
          <cell r="CX18" t="str">
            <v/>
          </cell>
          <cell r="CY18" t="str">
            <v/>
          </cell>
          <cell r="CZ18" t="str">
            <v/>
          </cell>
          <cell r="DA18" t="str">
            <v/>
          </cell>
          <cell r="DB18" t="str">
            <v/>
          </cell>
          <cell r="DC18" t="str">
            <v/>
          </cell>
          <cell r="DD18" t="str">
            <v/>
          </cell>
          <cell r="DE18" t="str">
            <v/>
          </cell>
          <cell r="DG18" t="str">
            <v>AAR HEALTH SERVICES UGANDA LTD GULU</v>
          </cell>
          <cell r="DH18" t="str">
            <v/>
          </cell>
          <cell r="DI18" t="str">
            <v/>
          </cell>
          <cell r="DJ18" t="str">
            <v/>
          </cell>
          <cell r="DK18" t="str">
            <v/>
          </cell>
          <cell r="DL18" t="str">
            <v/>
          </cell>
          <cell r="DM18" t="str">
            <v/>
          </cell>
          <cell r="DN18" t="str">
            <v/>
          </cell>
          <cell r="DO18" t="str">
            <v/>
          </cell>
          <cell r="DP18" t="str">
            <v/>
          </cell>
          <cell r="DQ18" t="str">
            <v/>
          </cell>
          <cell r="DR18" t="str">
            <v/>
          </cell>
          <cell r="DS18" t="str">
            <v/>
          </cell>
          <cell r="DU18" t="str">
            <v>AAR HEALTH SERVICES UGANDA LTD GULU</v>
          </cell>
          <cell r="DV18" t="str">
            <v/>
          </cell>
          <cell r="DW18" t="str">
            <v/>
          </cell>
          <cell r="DX18" t="str">
            <v/>
          </cell>
          <cell r="DY18" t="str">
            <v/>
          </cell>
          <cell r="DZ18" t="str">
            <v/>
          </cell>
          <cell r="EA18" t="str">
            <v/>
          </cell>
          <cell r="EB18" t="str">
            <v/>
          </cell>
          <cell r="EC18" t="str">
            <v/>
          </cell>
          <cell r="ED18" t="str">
            <v/>
          </cell>
          <cell r="EE18" t="str">
            <v/>
          </cell>
        </row>
        <row r="19">
          <cell r="D19">
            <v>3</v>
          </cell>
          <cell r="E19">
            <v>4</v>
          </cell>
          <cell r="F19">
            <v>4000</v>
          </cell>
          <cell r="G19">
            <v>1600</v>
          </cell>
          <cell r="I19" t="str">
            <v>eDAD ePAYMENTS LTD</v>
          </cell>
          <cell r="J19">
            <v>4</v>
          </cell>
          <cell r="K19">
            <v>16</v>
          </cell>
          <cell r="L19">
            <v>130501</v>
          </cell>
          <cell r="M19">
            <v>3300</v>
          </cell>
          <cell r="AF19" t="str">
            <v>AAR HEALTH SERVICES UGANDA LTD HEALTH SERVICES</v>
          </cell>
          <cell r="AG19" t="str">
            <v>AAR HEALTH SERVICES UGANDA LTD HEALTH SERVICES</v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>
            <v>0</v>
          </cell>
          <cell r="AU19" t="str">
            <v>AAR HEALTH SERVICES UGANDA LTD HEALTH SERVICES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  <cell r="BB19" t="str">
            <v/>
          </cell>
          <cell r="BC19" t="str">
            <v/>
          </cell>
          <cell r="BD19" t="str">
            <v/>
          </cell>
          <cell r="BE19" t="str">
            <v/>
          </cell>
          <cell r="BG19" t="str">
            <v>AAR HEALTH SERVICES UGANDA LTD HEALTH SERVICES</v>
          </cell>
          <cell r="BH19" t="str">
            <v/>
          </cell>
          <cell r="BI19" t="str">
            <v/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BN19" t="str">
            <v/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U19" t="str">
            <v>AAR HEALTH SERVICES UGANDA LTD HEALTH SERVICES</v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  <cell r="CC19" t="str">
            <v/>
          </cell>
          <cell r="CD19" t="str">
            <v/>
          </cell>
          <cell r="CE19" t="str">
            <v/>
          </cell>
          <cell r="CG19" t="str">
            <v>AAR HEALTH SERVICES UGANDA LTD HEALTH SERVICES</v>
          </cell>
          <cell r="CH19" t="str">
            <v/>
          </cell>
          <cell r="CI19" t="str">
            <v/>
          </cell>
          <cell r="CJ19" t="str">
            <v/>
          </cell>
          <cell r="CK19" t="str">
            <v/>
          </cell>
          <cell r="CL19" t="str">
            <v/>
          </cell>
          <cell r="CM19" t="str">
            <v/>
          </cell>
          <cell r="CN19" t="str">
            <v/>
          </cell>
          <cell r="CO19" t="str">
            <v/>
          </cell>
          <cell r="CP19" t="str">
            <v/>
          </cell>
          <cell r="CQ19" t="str">
            <v/>
          </cell>
          <cell r="CR19" t="str">
            <v/>
          </cell>
          <cell r="CS19" t="str">
            <v/>
          </cell>
          <cell r="CU19" t="str">
            <v>AAR HEALTH SERVICES UGANDA LTD HEALTH SERVICES</v>
          </cell>
          <cell r="CV19" t="str">
            <v/>
          </cell>
          <cell r="CW19" t="str">
            <v/>
          </cell>
          <cell r="CX19" t="str">
            <v/>
          </cell>
          <cell r="CY19" t="str">
            <v/>
          </cell>
          <cell r="CZ19" t="str">
            <v/>
          </cell>
          <cell r="DA19" t="str">
            <v/>
          </cell>
          <cell r="DB19" t="str">
            <v/>
          </cell>
          <cell r="DC19" t="str">
            <v/>
          </cell>
          <cell r="DD19" t="str">
            <v/>
          </cell>
          <cell r="DE19" t="str">
            <v/>
          </cell>
          <cell r="DG19" t="str">
            <v>AAR HEALTH SERVICES UGANDA LTD HEALTH SERVICES</v>
          </cell>
          <cell r="DH19" t="str">
            <v/>
          </cell>
          <cell r="DI19" t="str">
            <v/>
          </cell>
          <cell r="DJ19" t="str">
            <v/>
          </cell>
          <cell r="DK19" t="str">
            <v/>
          </cell>
          <cell r="DL19" t="str">
            <v/>
          </cell>
          <cell r="DM19" t="str">
            <v/>
          </cell>
          <cell r="DN19" t="str">
            <v/>
          </cell>
          <cell r="DO19" t="str">
            <v/>
          </cell>
          <cell r="DP19" t="str">
            <v/>
          </cell>
          <cell r="DQ19" t="str">
            <v/>
          </cell>
          <cell r="DR19" t="str">
            <v/>
          </cell>
          <cell r="DS19" t="str">
            <v/>
          </cell>
          <cell r="DU19" t="str">
            <v>AAR HEALTH SERVICES UGANDA LTD HEALTH SERVICES</v>
          </cell>
          <cell r="DV19" t="str">
            <v/>
          </cell>
          <cell r="DW19" t="str">
            <v/>
          </cell>
          <cell r="DX19" t="str">
            <v/>
          </cell>
          <cell r="DY19" t="str">
            <v/>
          </cell>
          <cell r="DZ19" t="str">
            <v/>
          </cell>
          <cell r="EA19" t="str">
            <v/>
          </cell>
          <cell r="EB19" t="str">
            <v/>
          </cell>
          <cell r="EC19" t="str">
            <v/>
          </cell>
          <cell r="ED19" t="str">
            <v/>
          </cell>
          <cell r="EE19" t="str">
            <v/>
          </cell>
        </row>
        <row r="20">
          <cell r="D20">
            <v>3</v>
          </cell>
          <cell r="E20">
            <v>3</v>
          </cell>
          <cell r="F20">
            <v>1300000</v>
          </cell>
          <cell r="G20">
            <v>4000</v>
          </cell>
          <cell r="I20" t="str">
            <v>FONTANA AUTO PARTS UGANDA LIMITED</v>
          </cell>
          <cell r="J20">
            <v>2</v>
          </cell>
          <cell r="K20">
            <v>2</v>
          </cell>
          <cell r="L20">
            <v>2000</v>
          </cell>
          <cell r="M20">
            <v>500</v>
          </cell>
          <cell r="AF20" t="str">
            <v>AAR HEALTH SERVICES UGANDA LTD KABALAGALA</v>
          </cell>
          <cell r="AG20" t="str">
            <v>AAR HEALTH SERVICES UGANDA LTD KABALAGALA</v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>
            <v>0</v>
          </cell>
          <cell r="AU20" t="str">
            <v>AAR HEALTH SERVICES UGANDA LTD KABALAGALA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  <cell r="BB20" t="str">
            <v/>
          </cell>
          <cell r="BC20" t="str">
            <v/>
          </cell>
          <cell r="BD20" t="str">
            <v/>
          </cell>
          <cell r="BE20" t="str">
            <v/>
          </cell>
          <cell r="BG20" t="str">
            <v>AAR HEALTH SERVICES UGANDA LTD KABALAGALA</v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U20" t="str">
            <v>AAR HEALTH SERVICES UGANDA LTD KABALAGALA</v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  <cell r="CC20" t="str">
            <v/>
          </cell>
          <cell r="CD20" t="str">
            <v/>
          </cell>
          <cell r="CE20" t="str">
            <v/>
          </cell>
          <cell r="CG20" t="str">
            <v>AAR HEALTH SERVICES UGANDA LTD KABALAGALA</v>
          </cell>
          <cell r="CH20" t="str">
            <v/>
          </cell>
          <cell r="CI20" t="str">
            <v/>
          </cell>
          <cell r="CJ20" t="str">
            <v/>
          </cell>
          <cell r="CK20" t="str">
            <v/>
          </cell>
          <cell r="CL20" t="str">
            <v/>
          </cell>
          <cell r="CM20" t="str">
            <v/>
          </cell>
          <cell r="CN20" t="str">
            <v/>
          </cell>
          <cell r="CO20" t="str">
            <v/>
          </cell>
          <cell r="CP20" t="str">
            <v/>
          </cell>
          <cell r="CQ20" t="str">
            <v/>
          </cell>
          <cell r="CR20" t="str">
            <v/>
          </cell>
          <cell r="CS20" t="str">
            <v/>
          </cell>
          <cell r="CU20" t="str">
            <v>AAR HEALTH SERVICES UGANDA LTD KABALAGALA</v>
          </cell>
          <cell r="CV20" t="str">
            <v/>
          </cell>
          <cell r="CW20" t="str">
            <v/>
          </cell>
          <cell r="CX20" t="str">
            <v/>
          </cell>
          <cell r="CY20" t="str">
            <v/>
          </cell>
          <cell r="CZ20" t="str">
            <v/>
          </cell>
          <cell r="DA20" t="str">
            <v/>
          </cell>
          <cell r="DB20" t="str">
            <v/>
          </cell>
          <cell r="DC20" t="str">
            <v/>
          </cell>
          <cell r="DD20" t="str">
            <v/>
          </cell>
          <cell r="DE20" t="str">
            <v/>
          </cell>
          <cell r="DG20" t="str">
            <v>AAR HEALTH SERVICES UGANDA LTD KABALAGALA</v>
          </cell>
          <cell r="DH20" t="str">
            <v/>
          </cell>
          <cell r="DI20" t="str">
            <v/>
          </cell>
          <cell r="DJ20" t="str">
            <v/>
          </cell>
          <cell r="DK20" t="str">
            <v/>
          </cell>
          <cell r="DL20" t="str">
            <v/>
          </cell>
          <cell r="DM20" t="str">
            <v/>
          </cell>
          <cell r="DN20" t="str">
            <v/>
          </cell>
          <cell r="DO20" t="str">
            <v/>
          </cell>
          <cell r="DP20" t="str">
            <v/>
          </cell>
          <cell r="DQ20" t="str">
            <v/>
          </cell>
          <cell r="DR20" t="str">
            <v/>
          </cell>
          <cell r="DS20" t="str">
            <v/>
          </cell>
          <cell r="DU20" t="str">
            <v>AAR HEALTH SERVICES UGANDA LTD KABALAGALA</v>
          </cell>
          <cell r="DV20" t="str">
            <v/>
          </cell>
          <cell r="DW20" t="str">
            <v/>
          </cell>
          <cell r="DX20" t="str">
            <v/>
          </cell>
          <cell r="DY20" t="str">
            <v/>
          </cell>
          <cell r="DZ20" t="str">
            <v/>
          </cell>
          <cell r="EA20" t="str">
            <v/>
          </cell>
          <cell r="EB20" t="str">
            <v/>
          </cell>
          <cell r="EC20" t="str">
            <v/>
          </cell>
          <cell r="ED20" t="str">
            <v/>
          </cell>
          <cell r="EE20" t="str">
            <v/>
          </cell>
        </row>
        <row r="21">
          <cell r="D21">
            <v>3</v>
          </cell>
          <cell r="E21">
            <v>3</v>
          </cell>
          <cell r="F21">
            <v>400000</v>
          </cell>
          <cell r="G21">
            <v>1500</v>
          </cell>
          <cell r="I21" t="str">
            <v>Hope Senior School</v>
          </cell>
          <cell r="J21">
            <v>1</v>
          </cell>
          <cell r="K21">
            <v>1</v>
          </cell>
          <cell r="L21">
            <v>1010000</v>
          </cell>
          <cell r="M21">
            <v>4000</v>
          </cell>
          <cell r="AF21" t="str">
            <v>AAR HEALTH SERVICES UGANDA LTD NTINDA</v>
          </cell>
          <cell r="AG21" t="str">
            <v>AAR HEALTH SERVICES UGANDA LTD NTINDA</v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>
            <v>0</v>
          </cell>
          <cell r="AU21" t="str">
            <v>AAR HEALTH SERVICES UGANDA LTD NTINDA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B21" t="str">
            <v/>
          </cell>
          <cell r="BC21" t="str">
            <v/>
          </cell>
          <cell r="BD21" t="str">
            <v/>
          </cell>
          <cell r="BE21" t="str">
            <v/>
          </cell>
          <cell r="BG21" t="str">
            <v>AAR HEALTH SERVICES UGANDA LTD NTINDA</v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U21" t="str">
            <v>AAR HEALTH SERVICES UGANDA LTD NTINDA</v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G21" t="str">
            <v>AAR HEALTH SERVICES UGANDA LTD NTINDA</v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U21" t="str">
            <v>AAR HEALTH SERVICES UGANDA LTD NTINDA</v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  <cell r="DB21" t="str">
            <v/>
          </cell>
          <cell r="DC21" t="str">
            <v/>
          </cell>
          <cell r="DD21" t="str">
            <v/>
          </cell>
          <cell r="DE21" t="str">
            <v/>
          </cell>
          <cell r="DG21" t="str">
            <v>AAR HEALTH SERVICES UGANDA LTD NTINDA</v>
          </cell>
          <cell r="DH21" t="str">
            <v/>
          </cell>
          <cell r="DI21" t="str">
            <v/>
          </cell>
          <cell r="DJ21" t="str">
            <v/>
          </cell>
          <cell r="DK21" t="str">
            <v/>
          </cell>
          <cell r="DL21" t="str">
            <v/>
          </cell>
          <cell r="DM21" t="str">
            <v/>
          </cell>
          <cell r="DN21" t="str">
            <v/>
          </cell>
          <cell r="DO21" t="str">
            <v/>
          </cell>
          <cell r="DP21" t="str">
            <v/>
          </cell>
          <cell r="DQ21" t="str">
            <v/>
          </cell>
          <cell r="DR21" t="str">
            <v/>
          </cell>
          <cell r="DS21" t="str">
            <v/>
          </cell>
          <cell r="DU21" t="str">
            <v>AAR HEALTH SERVICES UGANDA LTD NTINDA</v>
          </cell>
          <cell r="DV21" t="str">
            <v/>
          </cell>
          <cell r="DW21" t="str">
            <v/>
          </cell>
          <cell r="DX21" t="str">
            <v/>
          </cell>
          <cell r="DY21" t="str">
            <v/>
          </cell>
          <cell r="DZ21" t="str">
            <v/>
          </cell>
          <cell r="EA21" t="str">
            <v/>
          </cell>
          <cell r="EB21" t="str">
            <v/>
          </cell>
          <cell r="EC21" t="str">
            <v/>
          </cell>
          <cell r="ED21" t="str">
            <v/>
          </cell>
          <cell r="EE21" t="str">
            <v/>
          </cell>
        </row>
        <row r="22">
          <cell r="D22">
            <v>3</v>
          </cell>
          <cell r="E22">
            <v>3</v>
          </cell>
          <cell r="F22">
            <v>922500</v>
          </cell>
          <cell r="G22">
            <v>3000</v>
          </cell>
          <cell r="I22" t="str">
            <v>Insurance Company of East Africa</v>
          </cell>
          <cell r="J22">
            <v>5</v>
          </cell>
          <cell r="K22">
            <v>6</v>
          </cell>
          <cell r="L22">
            <v>1308480</v>
          </cell>
          <cell r="M22">
            <v>3900</v>
          </cell>
          <cell r="AF22" t="str">
            <v>ABC CAPITAL BANK LTD</v>
          </cell>
          <cell r="AG22" t="str">
            <v>ABC CAPITAL BANK LTD</v>
          </cell>
          <cell r="AH22" t="str">
            <v/>
          </cell>
          <cell r="AI22" t="str">
            <v/>
          </cell>
          <cell r="AJ22" t="str">
            <v/>
          </cell>
          <cell r="AK22">
            <v>1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>
            <v>1</v>
          </cell>
          <cell r="AU22" t="str">
            <v>ABC CAPITAL BANK LTD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B22" t="str">
            <v/>
          </cell>
          <cell r="BC22" t="str">
            <v/>
          </cell>
          <cell r="BD22" t="str">
            <v/>
          </cell>
          <cell r="BE22" t="str">
            <v/>
          </cell>
          <cell r="BG22" t="str">
            <v>ABC CAPITAL BANK LTD</v>
          </cell>
          <cell r="BH22" t="str">
            <v/>
          </cell>
          <cell r="BI22" t="str">
            <v/>
          </cell>
          <cell r="BJ22" t="str">
            <v/>
          </cell>
          <cell r="BK22">
            <v>1</v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U22" t="str">
            <v>ABC CAPITAL BANK LTD</v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G22" t="str">
            <v>ABC CAPITAL BANK LTD</v>
          </cell>
          <cell r="CH22" t="str">
            <v/>
          </cell>
          <cell r="CI22" t="str">
            <v/>
          </cell>
          <cell r="CJ22" t="str">
            <v/>
          </cell>
          <cell r="CK22">
            <v>1000</v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U22" t="str">
            <v>ABC CAPITAL BANK LTD</v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  <cell r="DB22" t="str">
            <v/>
          </cell>
          <cell r="DC22" t="str">
            <v/>
          </cell>
          <cell r="DD22" t="str">
            <v/>
          </cell>
          <cell r="DE22" t="str">
            <v/>
          </cell>
          <cell r="DG22" t="str">
            <v>ABC CAPITAL BANK LTD</v>
          </cell>
          <cell r="DH22" t="str">
            <v/>
          </cell>
          <cell r="DI22" t="str">
            <v/>
          </cell>
          <cell r="DJ22" t="str">
            <v/>
          </cell>
          <cell r="DK22">
            <v>400</v>
          </cell>
          <cell r="DL22" t="str">
            <v/>
          </cell>
          <cell r="DM22" t="str">
            <v/>
          </cell>
          <cell r="DN22" t="str">
            <v/>
          </cell>
          <cell r="DO22" t="str">
            <v/>
          </cell>
          <cell r="DP22" t="str">
            <v/>
          </cell>
          <cell r="DQ22" t="str">
            <v/>
          </cell>
          <cell r="DR22" t="str">
            <v/>
          </cell>
          <cell r="DS22" t="str">
            <v/>
          </cell>
          <cell r="DU22" t="str">
            <v>ABC CAPITAL BANK LTD</v>
          </cell>
          <cell r="DV22" t="str">
            <v/>
          </cell>
          <cell r="DW22" t="str">
            <v/>
          </cell>
          <cell r="DX22" t="str">
            <v/>
          </cell>
          <cell r="DY22" t="str">
            <v/>
          </cell>
          <cell r="DZ22" t="str">
            <v/>
          </cell>
          <cell r="EA22" t="str">
            <v/>
          </cell>
          <cell r="EB22" t="str">
            <v/>
          </cell>
          <cell r="EC22" t="str">
            <v/>
          </cell>
          <cell r="ED22" t="str">
            <v/>
          </cell>
          <cell r="EE22" t="str">
            <v/>
          </cell>
        </row>
        <row r="23">
          <cell r="D23">
            <v>2</v>
          </cell>
          <cell r="E23">
            <v>2</v>
          </cell>
          <cell r="F23">
            <v>2000</v>
          </cell>
          <cell r="G23">
            <v>800</v>
          </cell>
          <cell r="I23" t="str">
            <v>INTELWORLD COMPANY LIMITED</v>
          </cell>
          <cell r="J23">
            <v>3</v>
          </cell>
          <cell r="K23">
            <v>4</v>
          </cell>
          <cell r="L23">
            <v>4000</v>
          </cell>
          <cell r="M23">
            <v>900</v>
          </cell>
          <cell r="AF23" t="str">
            <v>ABESIGA MUKAMA FARM FEEDS</v>
          </cell>
          <cell r="AG23" t="str">
            <v>ABESIGA MUKAMA FARM FEEDS</v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>
            <v>0</v>
          </cell>
          <cell r="AU23" t="str">
            <v>ABESIGA MUKAMA FARM FEEDS</v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G23" t="str">
            <v>ABESIGA MUKAMA FARM FEEDS</v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U23" t="str">
            <v>ABESIGA MUKAMA FARM FEEDS</v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G23" t="str">
            <v>ABESIGA MUKAMA FARM FEEDS</v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U23" t="str">
            <v>ABESIGA MUKAMA FARM FEEDS</v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  <cell r="DB23" t="str">
            <v/>
          </cell>
          <cell r="DC23" t="str">
            <v/>
          </cell>
          <cell r="DD23" t="str">
            <v/>
          </cell>
          <cell r="DE23" t="str">
            <v/>
          </cell>
          <cell r="DG23" t="str">
            <v>ABESIGA MUKAMA FARM FEEDS</v>
          </cell>
          <cell r="DH23" t="str">
            <v/>
          </cell>
          <cell r="DI23" t="str">
            <v/>
          </cell>
          <cell r="DJ23" t="str">
            <v/>
          </cell>
          <cell r="DK23" t="str">
            <v/>
          </cell>
          <cell r="DL23" t="str">
            <v/>
          </cell>
          <cell r="DM23" t="str">
            <v/>
          </cell>
          <cell r="DN23" t="str">
            <v/>
          </cell>
          <cell r="DO23" t="str">
            <v/>
          </cell>
          <cell r="DP23" t="str">
            <v/>
          </cell>
          <cell r="DQ23" t="str">
            <v/>
          </cell>
          <cell r="DR23" t="str">
            <v/>
          </cell>
          <cell r="DS23" t="str">
            <v/>
          </cell>
          <cell r="DU23" t="str">
            <v>ABESIGA MUKAMA FARM FEEDS</v>
          </cell>
          <cell r="DV23" t="str">
            <v/>
          </cell>
          <cell r="DW23" t="str">
            <v/>
          </cell>
          <cell r="DX23" t="str">
            <v/>
          </cell>
          <cell r="DY23" t="str">
            <v/>
          </cell>
          <cell r="DZ23" t="str">
            <v/>
          </cell>
          <cell r="EA23" t="str">
            <v/>
          </cell>
          <cell r="EB23" t="str">
            <v/>
          </cell>
          <cell r="EC23" t="str">
            <v/>
          </cell>
          <cell r="ED23" t="str">
            <v/>
          </cell>
          <cell r="EE23" t="str">
            <v/>
          </cell>
        </row>
        <row r="24">
          <cell r="D24">
            <v>1</v>
          </cell>
          <cell r="E24">
            <v>2</v>
          </cell>
          <cell r="F24">
            <v>2000</v>
          </cell>
          <cell r="G24">
            <v>800</v>
          </cell>
          <cell r="I24" t="str">
            <v>ITENDERO SENIOR SECONDARY SCHOOL</v>
          </cell>
          <cell r="J24">
            <v>1</v>
          </cell>
          <cell r="K24">
            <v>1</v>
          </cell>
          <cell r="L24">
            <v>20000</v>
          </cell>
          <cell r="M24">
            <v>400</v>
          </cell>
          <cell r="AF24" t="str">
            <v>ABIJAS SALON</v>
          </cell>
          <cell r="AG24" t="str">
            <v>ABIJAS SALON</v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>
            <v>0</v>
          </cell>
          <cell r="AU24" t="str">
            <v>ABIJAS SALON</v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B24" t="str">
            <v/>
          </cell>
          <cell r="BC24" t="str">
            <v/>
          </cell>
          <cell r="BD24" t="str">
            <v/>
          </cell>
          <cell r="BE24" t="str">
            <v/>
          </cell>
          <cell r="BG24" t="str">
            <v>ABIJAS SALON</v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U24" t="str">
            <v>ABIJAS SALON</v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G24" t="str">
            <v>ABIJAS SALON</v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U24" t="str">
            <v>ABIJAS SALON</v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  <cell r="DB24" t="str">
            <v/>
          </cell>
          <cell r="DC24" t="str">
            <v/>
          </cell>
          <cell r="DD24" t="str">
            <v/>
          </cell>
          <cell r="DE24" t="str">
            <v/>
          </cell>
          <cell r="DG24" t="str">
            <v>ABIJAS SALON</v>
          </cell>
          <cell r="DH24" t="str">
            <v/>
          </cell>
          <cell r="DI24" t="str">
            <v/>
          </cell>
          <cell r="DJ24" t="str">
            <v/>
          </cell>
          <cell r="DK24" t="str">
            <v/>
          </cell>
          <cell r="DL24" t="str">
            <v/>
          </cell>
          <cell r="DM24" t="str">
            <v/>
          </cell>
          <cell r="DN24" t="str">
            <v/>
          </cell>
          <cell r="DO24" t="str">
            <v/>
          </cell>
          <cell r="DP24" t="str">
            <v/>
          </cell>
          <cell r="DQ24" t="str">
            <v/>
          </cell>
          <cell r="DR24" t="str">
            <v/>
          </cell>
          <cell r="DS24" t="str">
            <v/>
          </cell>
          <cell r="DU24" t="str">
            <v>ABIJAS SALON</v>
          </cell>
          <cell r="DV24" t="str">
            <v/>
          </cell>
          <cell r="DW24" t="str">
            <v/>
          </cell>
          <cell r="DX24" t="str">
            <v/>
          </cell>
          <cell r="DY24" t="str">
            <v/>
          </cell>
          <cell r="DZ24" t="str">
            <v/>
          </cell>
          <cell r="EA24" t="str">
            <v/>
          </cell>
          <cell r="EB24" t="str">
            <v/>
          </cell>
          <cell r="EC24" t="str">
            <v/>
          </cell>
          <cell r="ED24" t="str">
            <v/>
          </cell>
          <cell r="EE24" t="str">
            <v/>
          </cell>
        </row>
        <row r="25">
          <cell r="D25">
            <v>2</v>
          </cell>
          <cell r="E25">
            <v>2</v>
          </cell>
          <cell r="F25">
            <v>314000</v>
          </cell>
          <cell r="G25">
            <v>1400</v>
          </cell>
          <cell r="I25" t="str">
            <v>JUPITA DEALS (U) LTD</v>
          </cell>
          <cell r="J25">
            <v>1</v>
          </cell>
          <cell r="K25">
            <v>1</v>
          </cell>
          <cell r="L25">
            <v>1050</v>
          </cell>
          <cell r="M25">
            <v>100</v>
          </cell>
          <cell r="AF25" t="str">
            <v>ABOVE AND BEYOND FELLOWSHIP MILLERS</v>
          </cell>
          <cell r="AG25" t="str">
            <v>ABOVE AND BEYOND FELLOWSHIP MILLERS</v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>
            <v>0</v>
          </cell>
          <cell r="AU25" t="str">
            <v>ABOVE AND BEYOND FELLOWSHIP MILLERS</v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  <cell r="BD25" t="str">
            <v/>
          </cell>
          <cell r="BE25" t="str">
            <v/>
          </cell>
          <cell r="BG25" t="str">
            <v>ABOVE AND BEYOND FELLOWSHIP MILLERS</v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U25" t="str">
            <v>ABOVE AND BEYOND FELLOWSHIP MILLERS</v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G25" t="str">
            <v>ABOVE AND BEYOND FELLOWSHIP MILLERS</v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U25" t="str">
            <v>ABOVE AND BEYOND FELLOWSHIP MILLERS</v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  <cell r="DB25" t="str">
            <v/>
          </cell>
          <cell r="DC25" t="str">
            <v/>
          </cell>
          <cell r="DD25" t="str">
            <v/>
          </cell>
          <cell r="DE25" t="str">
            <v/>
          </cell>
          <cell r="DG25" t="str">
            <v>ABOVE AND BEYOND FELLOWSHIP MILLERS</v>
          </cell>
          <cell r="DH25" t="str">
            <v/>
          </cell>
          <cell r="DI25" t="str">
            <v/>
          </cell>
          <cell r="DJ25" t="str">
            <v/>
          </cell>
          <cell r="DK25" t="str">
            <v/>
          </cell>
          <cell r="DL25" t="str">
            <v/>
          </cell>
          <cell r="DM25" t="str">
            <v/>
          </cell>
          <cell r="DN25" t="str">
            <v/>
          </cell>
          <cell r="DO25" t="str">
            <v/>
          </cell>
          <cell r="DP25" t="str">
            <v/>
          </cell>
          <cell r="DQ25" t="str">
            <v/>
          </cell>
          <cell r="DR25" t="str">
            <v/>
          </cell>
          <cell r="DS25" t="str">
            <v/>
          </cell>
          <cell r="DU25" t="str">
            <v>ABOVE AND BEYOND FELLOWSHIP MILLERS</v>
          </cell>
          <cell r="DV25" t="str">
            <v/>
          </cell>
          <cell r="DW25" t="str">
            <v/>
          </cell>
          <cell r="DX25" t="str">
            <v/>
          </cell>
          <cell r="DY25" t="str">
            <v/>
          </cell>
          <cell r="DZ25" t="str">
            <v/>
          </cell>
          <cell r="EA25" t="str">
            <v/>
          </cell>
          <cell r="EB25" t="str">
            <v/>
          </cell>
          <cell r="EC25" t="str">
            <v/>
          </cell>
          <cell r="ED25" t="str">
            <v/>
          </cell>
          <cell r="EE25" t="str">
            <v/>
          </cell>
        </row>
        <row r="26">
          <cell r="D26">
            <v>2</v>
          </cell>
          <cell r="E26">
            <v>2</v>
          </cell>
          <cell r="F26">
            <v>534000</v>
          </cell>
          <cell r="G26">
            <v>2000</v>
          </cell>
          <cell r="I26" t="str">
            <v>KAMPALA SITI CABLE LTD</v>
          </cell>
          <cell r="J26">
            <v>28</v>
          </cell>
          <cell r="K26">
            <v>32</v>
          </cell>
          <cell r="L26">
            <v>680000</v>
          </cell>
          <cell r="M26">
            <v>12800</v>
          </cell>
          <cell r="AF26" t="str">
            <v>ABU DAMULIRA</v>
          </cell>
          <cell r="AG26" t="str">
            <v>ABU DAMULIRA</v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>
            <v>0</v>
          </cell>
          <cell r="AU26" t="str">
            <v>ABU DAMULIRA</v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  <cell r="BA26" t="str">
            <v/>
          </cell>
          <cell r="BB26" t="str">
            <v/>
          </cell>
          <cell r="BC26" t="str">
            <v/>
          </cell>
          <cell r="BD26" t="str">
            <v/>
          </cell>
          <cell r="BE26" t="str">
            <v/>
          </cell>
          <cell r="BG26" t="str">
            <v>ABU DAMULIRA</v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U26" t="str">
            <v>ABU DAMULIRA</v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G26" t="str">
            <v>ABU DAMULIRA</v>
          </cell>
          <cell r="CH26" t="str">
            <v/>
          </cell>
          <cell r="CI26" t="str">
            <v/>
          </cell>
          <cell r="CJ26" t="str">
            <v/>
          </cell>
          <cell r="CK26" t="str">
            <v/>
          </cell>
          <cell r="CL26" t="str">
            <v/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 t="str">
            <v/>
          </cell>
          <cell r="CU26" t="str">
            <v>ABU DAMULIRA</v>
          </cell>
          <cell r="CV26" t="str">
            <v/>
          </cell>
          <cell r="CW26" t="str">
            <v/>
          </cell>
          <cell r="CX26" t="str">
            <v/>
          </cell>
          <cell r="CY26" t="str">
            <v/>
          </cell>
          <cell r="CZ26" t="str">
            <v/>
          </cell>
          <cell r="DA26" t="str">
            <v/>
          </cell>
          <cell r="DB26" t="str">
            <v/>
          </cell>
          <cell r="DC26" t="str">
            <v/>
          </cell>
          <cell r="DD26" t="str">
            <v/>
          </cell>
          <cell r="DE26" t="str">
            <v/>
          </cell>
          <cell r="DG26" t="str">
            <v>ABU DAMULIRA</v>
          </cell>
          <cell r="DH26" t="str">
            <v/>
          </cell>
          <cell r="DI26" t="str">
            <v/>
          </cell>
          <cell r="DJ26" t="str">
            <v/>
          </cell>
          <cell r="DK26" t="str">
            <v/>
          </cell>
          <cell r="DL26" t="str">
            <v/>
          </cell>
          <cell r="DM26" t="str">
            <v/>
          </cell>
          <cell r="DN26" t="str">
            <v/>
          </cell>
          <cell r="DO26" t="str">
            <v/>
          </cell>
          <cell r="DP26" t="str">
            <v/>
          </cell>
          <cell r="DQ26" t="str">
            <v/>
          </cell>
          <cell r="DR26" t="str">
            <v/>
          </cell>
          <cell r="DS26" t="str">
            <v/>
          </cell>
          <cell r="DU26" t="str">
            <v>ABU DAMULIRA</v>
          </cell>
          <cell r="DV26" t="str">
            <v/>
          </cell>
          <cell r="DW26" t="str">
            <v/>
          </cell>
          <cell r="DX26" t="str">
            <v/>
          </cell>
          <cell r="DY26" t="str">
            <v/>
          </cell>
          <cell r="DZ26" t="str">
            <v/>
          </cell>
          <cell r="EA26" t="str">
            <v/>
          </cell>
          <cell r="EB26" t="str">
            <v/>
          </cell>
          <cell r="EC26" t="str">
            <v/>
          </cell>
          <cell r="ED26" t="str">
            <v/>
          </cell>
          <cell r="EE26" t="str">
            <v/>
          </cell>
        </row>
        <row r="27">
          <cell r="D27">
            <v>1</v>
          </cell>
          <cell r="E27">
            <v>2</v>
          </cell>
          <cell r="F27">
            <v>300000</v>
          </cell>
          <cell r="G27">
            <v>1600</v>
          </cell>
          <cell r="I27" t="str">
            <v>KASANA QUALITY SCHOOL</v>
          </cell>
          <cell r="J27">
            <v>1</v>
          </cell>
          <cell r="K27">
            <v>1</v>
          </cell>
          <cell r="L27">
            <v>90800</v>
          </cell>
          <cell r="M27">
            <v>400</v>
          </cell>
          <cell r="AF27" t="str">
            <v>ACT AUTO PARTS</v>
          </cell>
          <cell r="AG27" t="str">
            <v>ACT AUTO PARTS</v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>
            <v>0</v>
          </cell>
          <cell r="AU27" t="str">
            <v>ACT AUTO PARTS</v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  <cell r="BA27" t="str">
            <v/>
          </cell>
          <cell r="BB27" t="str">
            <v/>
          </cell>
          <cell r="BC27" t="str">
            <v/>
          </cell>
          <cell r="BD27" t="str">
            <v/>
          </cell>
          <cell r="BE27" t="str">
            <v/>
          </cell>
          <cell r="BG27" t="str">
            <v>ACT AUTO PARTS</v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U27" t="str">
            <v>ACT AUTO PARTS</v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  <cell r="CC27" t="str">
            <v/>
          </cell>
          <cell r="CD27" t="str">
            <v/>
          </cell>
          <cell r="CE27" t="str">
            <v/>
          </cell>
          <cell r="CG27" t="str">
            <v>ACT AUTO PARTS</v>
          </cell>
          <cell r="CH27" t="str">
            <v/>
          </cell>
          <cell r="CI27" t="str">
            <v/>
          </cell>
          <cell r="CJ27" t="str">
            <v/>
          </cell>
          <cell r="CK27" t="str">
            <v/>
          </cell>
          <cell r="CL27" t="str">
            <v/>
          </cell>
          <cell r="CM27" t="str">
            <v/>
          </cell>
          <cell r="CN27" t="str">
            <v/>
          </cell>
          <cell r="CO27" t="str">
            <v/>
          </cell>
          <cell r="CP27" t="str">
            <v/>
          </cell>
          <cell r="CQ27" t="str">
            <v/>
          </cell>
          <cell r="CR27" t="str">
            <v/>
          </cell>
          <cell r="CS27" t="str">
            <v/>
          </cell>
          <cell r="CU27" t="str">
            <v>ACT AUTO PARTS</v>
          </cell>
          <cell r="CV27" t="str">
            <v/>
          </cell>
          <cell r="CW27" t="str">
            <v/>
          </cell>
          <cell r="CX27" t="str">
            <v/>
          </cell>
          <cell r="CY27" t="str">
            <v/>
          </cell>
          <cell r="CZ27" t="str">
            <v/>
          </cell>
          <cell r="DA27" t="str">
            <v/>
          </cell>
          <cell r="DB27" t="str">
            <v/>
          </cell>
          <cell r="DC27" t="str">
            <v/>
          </cell>
          <cell r="DD27" t="str">
            <v/>
          </cell>
          <cell r="DE27" t="str">
            <v/>
          </cell>
          <cell r="DG27" t="str">
            <v>ACT AUTO PARTS</v>
          </cell>
          <cell r="DH27" t="str">
            <v/>
          </cell>
          <cell r="DI27" t="str">
            <v/>
          </cell>
          <cell r="DJ27" t="str">
            <v/>
          </cell>
          <cell r="DK27" t="str">
            <v/>
          </cell>
          <cell r="DL27" t="str">
            <v/>
          </cell>
          <cell r="DM27" t="str">
            <v/>
          </cell>
          <cell r="DN27" t="str">
            <v/>
          </cell>
          <cell r="DO27" t="str">
            <v/>
          </cell>
          <cell r="DP27" t="str">
            <v/>
          </cell>
          <cell r="DQ27" t="str">
            <v/>
          </cell>
          <cell r="DR27" t="str">
            <v/>
          </cell>
          <cell r="DS27" t="str">
            <v/>
          </cell>
          <cell r="DU27" t="str">
            <v>ACT AUTO PARTS</v>
          </cell>
          <cell r="DV27" t="str">
            <v/>
          </cell>
          <cell r="DW27" t="str">
            <v/>
          </cell>
          <cell r="DX27" t="str">
            <v/>
          </cell>
          <cell r="DY27" t="str">
            <v/>
          </cell>
          <cell r="DZ27" t="str">
            <v/>
          </cell>
          <cell r="EA27" t="str">
            <v/>
          </cell>
          <cell r="EB27" t="str">
            <v/>
          </cell>
          <cell r="EC27" t="str">
            <v/>
          </cell>
          <cell r="ED27" t="str">
            <v/>
          </cell>
          <cell r="EE27" t="str">
            <v/>
          </cell>
        </row>
        <row r="28">
          <cell r="D28">
            <v>1</v>
          </cell>
          <cell r="E28">
            <v>2</v>
          </cell>
          <cell r="F28">
            <v>2000</v>
          </cell>
          <cell r="G28">
            <v>400</v>
          </cell>
          <cell r="I28" t="str">
            <v>King Jesus College</v>
          </cell>
          <cell r="J28">
            <v>15</v>
          </cell>
          <cell r="K28">
            <v>20</v>
          </cell>
          <cell r="L28">
            <v>2805700</v>
          </cell>
          <cell r="M28">
            <v>11600</v>
          </cell>
          <cell r="AF28" t="str">
            <v>ADAN U LTD</v>
          </cell>
          <cell r="AG28" t="str">
            <v>ADAN U LTD</v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>
            <v>0</v>
          </cell>
          <cell r="AU28" t="str">
            <v>ADAN U LTD</v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  <cell r="BA28" t="str">
            <v/>
          </cell>
          <cell r="BB28" t="str">
            <v/>
          </cell>
          <cell r="BC28" t="str">
            <v/>
          </cell>
          <cell r="BD28" t="str">
            <v/>
          </cell>
          <cell r="BE28" t="str">
            <v/>
          </cell>
          <cell r="BG28" t="str">
            <v>ADAN U LTD</v>
          </cell>
          <cell r="BH28" t="str">
            <v/>
          </cell>
          <cell r="BI28" t="str">
            <v/>
          </cell>
          <cell r="BJ28" t="str">
            <v/>
          </cell>
          <cell r="BK28" t="str">
            <v/>
          </cell>
          <cell r="BL28" t="str">
            <v/>
          </cell>
          <cell r="BM28" t="str">
            <v/>
          </cell>
          <cell r="BN28" t="str">
            <v/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U28" t="str">
            <v>ADAN U LTD</v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  <cell r="CC28" t="str">
            <v/>
          </cell>
          <cell r="CD28" t="str">
            <v/>
          </cell>
          <cell r="CE28" t="str">
            <v/>
          </cell>
          <cell r="CG28" t="str">
            <v>ADAN U LTD</v>
          </cell>
          <cell r="CH28" t="str">
            <v/>
          </cell>
          <cell r="CI28" t="str">
            <v/>
          </cell>
          <cell r="CJ28" t="str">
            <v/>
          </cell>
          <cell r="CK28" t="str">
            <v/>
          </cell>
          <cell r="CL28" t="str">
            <v/>
          </cell>
          <cell r="CM28" t="str">
            <v/>
          </cell>
          <cell r="CN28" t="str">
            <v/>
          </cell>
          <cell r="CO28" t="str">
            <v/>
          </cell>
          <cell r="CP28" t="str">
            <v/>
          </cell>
          <cell r="CQ28" t="str">
            <v/>
          </cell>
          <cell r="CR28" t="str">
            <v/>
          </cell>
          <cell r="CS28" t="str">
            <v/>
          </cell>
          <cell r="CU28" t="str">
            <v>ADAN U LTD</v>
          </cell>
          <cell r="CV28" t="str">
            <v/>
          </cell>
          <cell r="CW28" t="str">
            <v/>
          </cell>
          <cell r="CX28" t="str">
            <v/>
          </cell>
          <cell r="CY28" t="str">
            <v/>
          </cell>
          <cell r="CZ28" t="str">
            <v/>
          </cell>
          <cell r="DA28" t="str">
            <v/>
          </cell>
          <cell r="DB28" t="str">
            <v/>
          </cell>
          <cell r="DC28" t="str">
            <v/>
          </cell>
          <cell r="DD28" t="str">
            <v/>
          </cell>
          <cell r="DE28" t="str">
            <v/>
          </cell>
          <cell r="DG28" t="str">
            <v>ADAN U LTD</v>
          </cell>
          <cell r="DH28" t="str">
            <v/>
          </cell>
          <cell r="DI28" t="str">
            <v/>
          </cell>
          <cell r="DJ28" t="str">
            <v/>
          </cell>
          <cell r="DK28" t="str">
            <v/>
          </cell>
          <cell r="DL28" t="str">
            <v/>
          </cell>
          <cell r="DM28" t="str">
            <v/>
          </cell>
          <cell r="DN28" t="str">
            <v/>
          </cell>
          <cell r="DO28" t="str">
            <v/>
          </cell>
          <cell r="DP28" t="str">
            <v/>
          </cell>
          <cell r="DQ28" t="str">
            <v/>
          </cell>
          <cell r="DR28" t="str">
            <v/>
          </cell>
          <cell r="DS28" t="str">
            <v/>
          </cell>
          <cell r="DU28" t="str">
            <v>ADAN U LTD</v>
          </cell>
          <cell r="DV28" t="str">
            <v/>
          </cell>
          <cell r="DW28" t="str">
            <v/>
          </cell>
          <cell r="DX28" t="str">
            <v/>
          </cell>
          <cell r="DY28" t="str">
            <v/>
          </cell>
          <cell r="DZ28" t="str">
            <v/>
          </cell>
          <cell r="EA28" t="str">
            <v/>
          </cell>
          <cell r="EB28" t="str">
            <v/>
          </cell>
          <cell r="EC28" t="str">
            <v/>
          </cell>
          <cell r="ED28" t="str">
            <v/>
          </cell>
          <cell r="EE28" t="str">
            <v/>
          </cell>
        </row>
        <row r="29">
          <cell r="D29">
            <v>2</v>
          </cell>
          <cell r="E29">
            <v>2</v>
          </cell>
          <cell r="F29">
            <v>505000</v>
          </cell>
          <cell r="G29">
            <v>1700</v>
          </cell>
          <cell r="I29" t="str">
            <v>KING SOLOMON INVESTMENTS</v>
          </cell>
          <cell r="J29">
            <v>1</v>
          </cell>
          <cell r="K29">
            <v>1</v>
          </cell>
          <cell r="L29">
            <v>50000</v>
          </cell>
          <cell r="M29">
            <v>400</v>
          </cell>
          <cell r="AF29" t="str">
            <v>ADVANCE UGANDA MICRO FINANCE LTD</v>
          </cell>
          <cell r="AG29" t="str">
            <v>ADVANCE UGANDA MICRO FINANCE LTD</v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>
            <v>1</v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>
            <v>1</v>
          </cell>
          <cell r="AU29" t="str">
            <v>ADVANCE UGANDA MICRO FINANCE LTD</v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  <cell r="BA29" t="str">
            <v/>
          </cell>
          <cell r="BB29" t="str">
            <v/>
          </cell>
          <cell r="BC29" t="str">
            <v/>
          </cell>
          <cell r="BD29" t="str">
            <v/>
          </cell>
          <cell r="BE29" t="str">
            <v/>
          </cell>
          <cell r="BG29" t="str">
            <v>ADVANCE UGANDA MICRO FINANCE LTD</v>
          </cell>
          <cell r="BH29" t="str">
            <v/>
          </cell>
          <cell r="BI29" t="str">
            <v/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BN29" t="str">
            <v/>
          </cell>
          <cell r="BO29">
            <v>1</v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U29" t="str">
            <v>ADVANCE UGANDA MICRO FINANCE LTD</v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  <cell r="CC29" t="str">
            <v/>
          </cell>
          <cell r="CD29" t="str">
            <v/>
          </cell>
          <cell r="CE29" t="str">
            <v/>
          </cell>
          <cell r="CG29" t="str">
            <v>ADVANCE UGANDA MICRO FINANCE LTD</v>
          </cell>
          <cell r="CH29" t="str">
            <v/>
          </cell>
          <cell r="CI29" t="str">
            <v/>
          </cell>
          <cell r="CJ29" t="str">
            <v/>
          </cell>
          <cell r="CK29" t="str">
            <v/>
          </cell>
          <cell r="CL29" t="str">
            <v/>
          </cell>
          <cell r="CM29" t="str">
            <v/>
          </cell>
          <cell r="CN29" t="str">
            <v/>
          </cell>
          <cell r="CO29">
            <v>1000</v>
          </cell>
          <cell r="CP29" t="str">
            <v/>
          </cell>
          <cell r="CQ29" t="str">
            <v/>
          </cell>
          <cell r="CR29" t="str">
            <v/>
          </cell>
          <cell r="CS29" t="str">
            <v/>
          </cell>
          <cell r="CU29" t="str">
            <v>ADVANCE UGANDA MICRO FINANCE LTD</v>
          </cell>
          <cell r="CV29" t="str">
            <v/>
          </cell>
          <cell r="CW29" t="str">
            <v/>
          </cell>
          <cell r="CX29" t="str">
            <v/>
          </cell>
          <cell r="CY29" t="str">
            <v/>
          </cell>
          <cell r="CZ29" t="str">
            <v/>
          </cell>
          <cell r="DA29" t="str">
            <v/>
          </cell>
          <cell r="DB29" t="str">
            <v/>
          </cell>
          <cell r="DC29" t="str">
            <v/>
          </cell>
          <cell r="DD29" t="str">
            <v/>
          </cell>
          <cell r="DE29" t="str">
            <v/>
          </cell>
          <cell r="DG29" t="str">
            <v>ADVANCE UGANDA MICRO FINANCE LTD</v>
          </cell>
          <cell r="DH29" t="str">
            <v/>
          </cell>
          <cell r="DI29" t="str">
            <v/>
          </cell>
          <cell r="DJ29" t="str">
            <v/>
          </cell>
          <cell r="DK29" t="str">
            <v/>
          </cell>
          <cell r="DL29" t="str">
            <v/>
          </cell>
          <cell r="DM29" t="str">
            <v/>
          </cell>
          <cell r="DN29" t="str">
            <v/>
          </cell>
          <cell r="DO29">
            <v>400</v>
          </cell>
          <cell r="DP29" t="str">
            <v/>
          </cell>
          <cell r="DQ29" t="str">
            <v/>
          </cell>
          <cell r="DR29" t="str">
            <v/>
          </cell>
          <cell r="DS29" t="str">
            <v/>
          </cell>
          <cell r="DU29" t="str">
            <v>ADVANCE UGANDA MICRO FINANCE LTD</v>
          </cell>
          <cell r="DV29" t="str">
            <v/>
          </cell>
          <cell r="DW29" t="str">
            <v/>
          </cell>
          <cell r="DX29" t="str">
            <v/>
          </cell>
          <cell r="DY29" t="str">
            <v/>
          </cell>
          <cell r="DZ29" t="str">
            <v/>
          </cell>
          <cell r="EA29" t="str">
            <v/>
          </cell>
          <cell r="EB29" t="str">
            <v/>
          </cell>
          <cell r="EC29" t="str">
            <v/>
          </cell>
          <cell r="ED29" t="str">
            <v/>
          </cell>
          <cell r="EE29" t="str">
            <v/>
          </cell>
        </row>
        <row r="30">
          <cell r="D30">
            <v>1</v>
          </cell>
          <cell r="E30">
            <v>1</v>
          </cell>
          <cell r="F30">
            <v>1000</v>
          </cell>
          <cell r="G30">
            <v>400</v>
          </cell>
          <cell r="I30" t="str">
            <v>KINGS COLLEGE BUDDO</v>
          </cell>
          <cell r="J30">
            <v>2</v>
          </cell>
          <cell r="K30">
            <v>2</v>
          </cell>
          <cell r="L30">
            <v>1847200</v>
          </cell>
          <cell r="M30">
            <v>4000</v>
          </cell>
          <cell r="AF30" t="str">
            <v>ADVANCE UGANDA MICRO FINANCE LTD NANSANA</v>
          </cell>
          <cell r="AG30" t="str">
            <v>ADVANCE UGANDA MICRO FINANCE LTD NANSANA</v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>
            <v>1</v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>
            <v>1</v>
          </cell>
          <cell r="AU30" t="str">
            <v>ADVANCE UGANDA MICRO FINANCE LTD NANSANA</v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  <cell r="BA30" t="str">
            <v/>
          </cell>
          <cell r="BB30" t="str">
            <v/>
          </cell>
          <cell r="BC30" t="str">
            <v/>
          </cell>
          <cell r="BD30" t="str">
            <v/>
          </cell>
          <cell r="BE30" t="str">
            <v/>
          </cell>
          <cell r="BG30" t="str">
            <v>ADVANCE UGANDA MICRO FINANCE LTD NANSANA</v>
          </cell>
          <cell r="BH30" t="str">
            <v/>
          </cell>
          <cell r="BI30" t="str">
            <v/>
          </cell>
          <cell r="BJ30" t="str">
            <v/>
          </cell>
          <cell r="BK30" t="str">
            <v/>
          </cell>
          <cell r="BL30" t="str">
            <v/>
          </cell>
          <cell r="BM30" t="str">
            <v/>
          </cell>
          <cell r="BN30" t="str">
            <v/>
          </cell>
          <cell r="BO30">
            <v>1</v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U30" t="str">
            <v>ADVANCE UGANDA MICRO FINANCE LTD NANSANA</v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  <cell r="CC30" t="str">
            <v/>
          </cell>
          <cell r="CD30" t="str">
            <v/>
          </cell>
          <cell r="CE30" t="str">
            <v/>
          </cell>
          <cell r="CG30" t="str">
            <v>ADVANCE UGANDA MICRO FINANCE LTD NANSANA</v>
          </cell>
          <cell r="CH30" t="str">
            <v/>
          </cell>
          <cell r="CI30" t="str">
            <v/>
          </cell>
          <cell r="CJ30" t="str">
            <v/>
          </cell>
          <cell r="CK30" t="str">
            <v/>
          </cell>
          <cell r="CL30" t="str">
            <v/>
          </cell>
          <cell r="CM30" t="str">
            <v/>
          </cell>
          <cell r="CN30" t="str">
            <v/>
          </cell>
          <cell r="CO30">
            <v>1000</v>
          </cell>
          <cell r="CP30" t="str">
            <v/>
          </cell>
          <cell r="CQ30" t="str">
            <v/>
          </cell>
          <cell r="CR30" t="str">
            <v/>
          </cell>
          <cell r="CS30" t="str">
            <v/>
          </cell>
          <cell r="CU30" t="str">
            <v>ADVANCE UGANDA MICRO FINANCE LTD NANSANA</v>
          </cell>
          <cell r="CV30" t="str">
            <v/>
          </cell>
          <cell r="CW30" t="str">
            <v/>
          </cell>
          <cell r="CX30" t="str">
            <v/>
          </cell>
          <cell r="CY30" t="str">
            <v/>
          </cell>
          <cell r="CZ30" t="str">
            <v/>
          </cell>
          <cell r="DA30" t="str">
            <v/>
          </cell>
          <cell r="DB30" t="str">
            <v/>
          </cell>
          <cell r="DC30" t="str">
            <v/>
          </cell>
          <cell r="DD30" t="str">
            <v/>
          </cell>
          <cell r="DE30" t="str">
            <v/>
          </cell>
          <cell r="DG30" t="str">
            <v>ADVANCE UGANDA MICRO FINANCE LTD NANSANA</v>
          </cell>
          <cell r="DH30" t="str">
            <v/>
          </cell>
          <cell r="DI30" t="str">
            <v/>
          </cell>
          <cell r="DJ30" t="str">
            <v/>
          </cell>
          <cell r="DK30" t="str">
            <v/>
          </cell>
          <cell r="DL30" t="str">
            <v/>
          </cell>
          <cell r="DM30" t="str">
            <v/>
          </cell>
          <cell r="DN30" t="str">
            <v/>
          </cell>
          <cell r="DO30">
            <v>400</v>
          </cell>
          <cell r="DP30" t="str">
            <v/>
          </cell>
          <cell r="DQ30" t="str">
            <v/>
          </cell>
          <cell r="DR30" t="str">
            <v/>
          </cell>
          <cell r="DS30" t="str">
            <v/>
          </cell>
          <cell r="DU30" t="str">
            <v>ADVANCE UGANDA MICRO FINANCE LTD NANSANA</v>
          </cell>
          <cell r="DV30" t="str">
            <v/>
          </cell>
          <cell r="DW30" t="str">
            <v/>
          </cell>
          <cell r="DX30" t="str">
            <v/>
          </cell>
          <cell r="DY30" t="str">
            <v/>
          </cell>
          <cell r="DZ30" t="str">
            <v/>
          </cell>
          <cell r="EA30" t="str">
            <v/>
          </cell>
          <cell r="EB30" t="str">
            <v/>
          </cell>
          <cell r="EC30" t="str">
            <v/>
          </cell>
          <cell r="ED30" t="str">
            <v/>
          </cell>
          <cell r="EE30" t="str">
            <v/>
          </cell>
        </row>
        <row r="31">
          <cell r="D31">
            <v>1</v>
          </cell>
          <cell r="E31">
            <v>1</v>
          </cell>
          <cell r="F31">
            <v>1000</v>
          </cell>
          <cell r="G31">
            <v>400</v>
          </cell>
          <cell r="I31" t="str">
            <v>LETSHEGO UGANDA LIMITED</v>
          </cell>
          <cell r="J31">
            <v>1</v>
          </cell>
          <cell r="K31">
            <v>1</v>
          </cell>
          <cell r="L31">
            <v>1000</v>
          </cell>
          <cell r="M31">
            <v>100</v>
          </cell>
          <cell r="AF31" t="str">
            <v>ADVANCE UGANDA MICROFINANCE</v>
          </cell>
          <cell r="AG31" t="str">
            <v>ADVANCE UGANDA MICROFINANCE</v>
          </cell>
          <cell r="AH31" t="str">
            <v/>
          </cell>
          <cell r="AI31">
            <v>1</v>
          </cell>
          <cell r="AJ31">
            <v>1</v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>
            <v>2</v>
          </cell>
          <cell r="AQ31">
            <v>5</v>
          </cell>
          <cell r="AR31">
            <v>5</v>
          </cell>
          <cell r="AS31">
            <v>5</v>
          </cell>
          <cell r="AT31">
            <v>19</v>
          </cell>
          <cell r="AU31" t="str">
            <v>ADVANCE UGANDA MICROFINANCE</v>
          </cell>
          <cell r="AV31">
            <v>5</v>
          </cell>
          <cell r="AW31">
            <v>7</v>
          </cell>
          <cell r="AX31">
            <v>10</v>
          </cell>
          <cell r="AY31">
            <v>11</v>
          </cell>
          <cell r="AZ31">
            <v>10</v>
          </cell>
          <cell r="BA31">
            <v>12</v>
          </cell>
          <cell r="BB31">
            <v>23</v>
          </cell>
          <cell r="BC31">
            <v>15</v>
          </cell>
          <cell r="BD31">
            <v>13</v>
          </cell>
          <cell r="BE31">
            <v>12</v>
          </cell>
          <cell r="BG31" t="str">
            <v>ADVANCE UGANDA MICROFINANCE</v>
          </cell>
          <cell r="BH31" t="str">
            <v/>
          </cell>
          <cell r="BI31">
            <v>1</v>
          </cell>
          <cell r="BJ31">
            <v>1</v>
          </cell>
          <cell r="BK31" t="str">
            <v/>
          </cell>
          <cell r="BL31" t="str">
            <v/>
          </cell>
          <cell r="BM31" t="str">
            <v/>
          </cell>
          <cell r="BN31" t="str">
            <v/>
          </cell>
          <cell r="BO31" t="str">
            <v/>
          </cell>
          <cell r="BP31">
            <v>2</v>
          </cell>
          <cell r="BQ31">
            <v>15</v>
          </cell>
          <cell r="BR31">
            <v>12</v>
          </cell>
          <cell r="BS31">
            <v>6</v>
          </cell>
          <cell r="BU31" t="str">
            <v>ADVANCE UGANDA MICROFINANCE</v>
          </cell>
          <cell r="BV31">
            <v>5</v>
          </cell>
          <cell r="BW31">
            <v>15</v>
          </cell>
          <cell r="BX31">
            <v>19</v>
          </cell>
          <cell r="BY31">
            <v>22</v>
          </cell>
          <cell r="BZ31">
            <v>18</v>
          </cell>
          <cell r="CA31">
            <v>24</v>
          </cell>
          <cell r="CB31">
            <v>32</v>
          </cell>
          <cell r="CC31">
            <v>38</v>
          </cell>
          <cell r="CD31">
            <v>30</v>
          </cell>
          <cell r="CE31">
            <v>15</v>
          </cell>
          <cell r="CG31" t="str">
            <v>ADVANCE UGANDA MICROFINANCE</v>
          </cell>
          <cell r="CH31" t="str">
            <v/>
          </cell>
          <cell r="CI31">
            <v>1000</v>
          </cell>
          <cell r="CJ31">
            <v>1000</v>
          </cell>
          <cell r="CK31" t="str">
            <v/>
          </cell>
          <cell r="CL31" t="str">
            <v/>
          </cell>
          <cell r="CM31" t="str">
            <v/>
          </cell>
          <cell r="CN31" t="str">
            <v/>
          </cell>
          <cell r="CO31" t="str">
            <v/>
          </cell>
          <cell r="CP31">
            <v>2530000</v>
          </cell>
          <cell r="CQ31">
            <v>3356200</v>
          </cell>
          <cell r="CR31">
            <v>2275200</v>
          </cell>
          <cell r="CS31">
            <v>1060000</v>
          </cell>
          <cell r="CU31" t="str">
            <v>ADVANCE UGANDA MICROFINANCE</v>
          </cell>
          <cell r="CV31">
            <v>1295000</v>
          </cell>
          <cell r="CW31">
            <v>6398800</v>
          </cell>
          <cell r="CX31">
            <v>7689000</v>
          </cell>
          <cell r="CY31">
            <v>7460100</v>
          </cell>
          <cell r="CZ31">
            <v>7989900</v>
          </cell>
          <cell r="DA31">
            <v>9881500</v>
          </cell>
          <cell r="DB31">
            <v>9450700</v>
          </cell>
          <cell r="DC31">
            <v>12605100</v>
          </cell>
          <cell r="DD31">
            <v>9030740</v>
          </cell>
          <cell r="DE31">
            <v>7640000</v>
          </cell>
          <cell r="DG31" t="str">
            <v>ADVANCE UGANDA MICROFINANCE</v>
          </cell>
          <cell r="DH31" t="str">
            <v/>
          </cell>
          <cell r="DI31">
            <v>400</v>
          </cell>
          <cell r="DJ31">
            <v>400</v>
          </cell>
          <cell r="DK31" t="str">
            <v/>
          </cell>
          <cell r="DL31" t="str">
            <v/>
          </cell>
          <cell r="DM31" t="str">
            <v/>
          </cell>
          <cell r="DN31" t="str">
            <v/>
          </cell>
          <cell r="DO31" t="str">
            <v/>
          </cell>
          <cell r="DP31">
            <v>3000</v>
          </cell>
          <cell r="DQ31">
            <v>5200</v>
          </cell>
          <cell r="DR31">
            <v>8800</v>
          </cell>
          <cell r="DS31">
            <v>4300</v>
          </cell>
          <cell r="DU31" t="str">
            <v>ADVANCE UGANDA MICROFINANCE</v>
          </cell>
          <cell r="DV31">
            <v>4200</v>
          </cell>
          <cell r="DW31">
            <v>20000</v>
          </cell>
          <cell r="DX31">
            <v>21000</v>
          </cell>
          <cell r="DY31">
            <v>22800</v>
          </cell>
          <cell r="DZ31">
            <v>27600</v>
          </cell>
          <cell r="EA31">
            <v>34750</v>
          </cell>
          <cell r="EB31">
            <v>42090</v>
          </cell>
          <cell r="EC31">
            <v>54770</v>
          </cell>
          <cell r="ED31">
            <v>37570</v>
          </cell>
          <cell r="EE31">
            <v>31860</v>
          </cell>
        </row>
        <row r="32">
          <cell r="D32">
            <v>1</v>
          </cell>
          <cell r="E32">
            <v>1</v>
          </cell>
          <cell r="F32">
            <v>150000</v>
          </cell>
          <cell r="G32">
            <v>700</v>
          </cell>
          <cell r="I32" t="str">
            <v>LIBERTY LIFE ASSURANCE</v>
          </cell>
          <cell r="J32">
            <v>1</v>
          </cell>
          <cell r="K32">
            <v>2</v>
          </cell>
          <cell r="L32">
            <v>2000</v>
          </cell>
          <cell r="M32">
            <v>200</v>
          </cell>
          <cell r="AF32" t="str">
            <v>ADVANCE UGANDA MICROFINANCE LTD KAKIRI</v>
          </cell>
          <cell r="AG32" t="str">
            <v>ADVANCE UGANDA MICROFINANCE LTD KAKIRI</v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>
            <v>2</v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>
            <v>2</v>
          </cell>
          <cell r="AU32" t="str">
            <v>ADVANCE UGANDA MICROFINANCE LTD KAKIRI</v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  <cell r="BA32" t="str">
            <v/>
          </cell>
          <cell r="BB32" t="str">
            <v/>
          </cell>
          <cell r="BC32" t="str">
            <v/>
          </cell>
          <cell r="BD32" t="str">
            <v/>
          </cell>
          <cell r="BE32" t="str">
            <v/>
          </cell>
          <cell r="BG32" t="str">
            <v>ADVANCE UGANDA MICROFINANCE LTD KAKIRI</v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>
            <v>2</v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U32" t="str">
            <v>ADVANCE UGANDA MICROFINANCE LTD KAKIRI</v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  <cell r="CC32" t="str">
            <v/>
          </cell>
          <cell r="CD32" t="str">
            <v/>
          </cell>
          <cell r="CE32" t="str">
            <v/>
          </cell>
          <cell r="CG32" t="str">
            <v>ADVANCE UGANDA MICROFINANCE LTD KAKIRI</v>
          </cell>
          <cell r="CH32" t="str">
            <v/>
          </cell>
          <cell r="CI32" t="str">
            <v/>
          </cell>
          <cell r="CJ32" t="str">
            <v/>
          </cell>
          <cell r="CK32" t="str">
            <v/>
          </cell>
          <cell r="CL32" t="str">
            <v/>
          </cell>
          <cell r="CM32" t="str">
            <v/>
          </cell>
          <cell r="CN32" t="str">
            <v/>
          </cell>
          <cell r="CO32">
            <v>2000</v>
          </cell>
          <cell r="CP32" t="str">
            <v/>
          </cell>
          <cell r="CQ32" t="str">
            <v/>
          </cell>
          <cell r="CR32" t="str">
            <v/>
          </cell>
          <cell r="CS32" t="str">
            <v/>
          </cell>
          <cell r="CU32" t="str">
            <v>ADVANCE UGANDA MICROFINANCE LTD KAKIRI</v>
          </cell>
          <cell r="CV32" t="str">
            <v/>
          </cell>
          <cell r="CW32" t="str">
            <v/>
          </cell>
          <cell r="CX32" t="str">
            <v/>
          </cell>
          <cell r="CY32" t="str">
            <v/>
          </cell>
          <cell r="CZ32" t="str">
            <v/>
          </cell>
          <cell r="DA32" t="str">
            <v/>
          </cell>
          <cell r="DB32" t="str">
            <v/>
          </cell>
          <cell r="DC32" t="str">
            <v/>
          </cell>
          <cell r="DD32" t="str">
            <v/>
          </cell>
          <cell r="DE32" t="str">
            <v/>
          </cell>
          <cell r="DG32" t="str">
            <v>ADVANCE UGANDA MICROFINANCE LTD KAKIRI</v>
          </cell>
          <cell r="DH32" t="str">
            <v/>
          </cell>
          <cell r="DI32" t="str">
            <v/>
          </cell>
          <cell r="DJ32" t="str">
            <v/>
          </cell>
          <cell r="DK32" t="str">
            <v/>
          </cell>
          <cell r="DL32" t="str">
            <v/>
          </cell>
          <cell r="DM32" t="str">
            <v/>
          </cell>
          <cell r="DN32" t="str">
            <v/>
          </cell>
          <cell r="DO32">
            <v>800</v>
          </cell>
          <cell r="DP32" t="str">
            <v/>
          </cell>
          <cell r="DQ32" t="str">
            <v/>
          </cell>
          <cell r="DR32" t="str">
            <v/>
          </cell>
          <cell r="DS32" t="str">
            <v/>
          </cell>
          <cell r="DU32" t="str">
            <v>ADVANCE UGANDA MICROFINANCE LTD KAKIRI</v>
          </cell>
          <cell r="DV32" t="str">
            <v/>
          </cell>
          <cell r="DW32" t="str">
            <v/>
          </cell>
          <cell r="DX32" t="str">
            <v/>
          </cell>
          <cell r="DY32" t="str">
            <v/>
          </cell>
          <cell r="DZ32" t="str">
            <v/>
          </cell>
          <cell r="EA32" t="str">
            <v/>
          </cell>
          <cell r="EB32" t="str">
            <v/>
          </cell>
          <cell r="EC32" t="str">
            <v/>
          </cell>
          <cell r="ED32" t="str">
            <v/>
          </cell>
          <cell r="EE32" t="str">
            <v/>
          </cell>
        </row>
        <row r="33">
          <cell r="D33">
            <v>1</v>
          </cell>
          <cell r="E33">
            <v>1</v>
          </cell>
          <cell r="F33">
            <v>250000</v>
          </cell>
          <cell r="G33">
            <v>700</v>
          </cell>
          <cell r="I33" t="str">
            <v>Lira intergrated secondary school</v>
          </cell>
          <cell r="J33">
            <v>1</v>
          </cell>
          <cell r="K33">
            <v>1</v>
          </cell>
          <cell r="L33">
            <v>355000</v>
          </cell>
          <cell r="M33">
            <v>1000</v>
          </cell>
          <cell r="AF33" t="str">
            <v>AFRICA ONE INVESTMENTS LTD(BUDADIRI)MBALE</v>
          </cell>
          <cell r="AG33" t="str">
            <v>AFRICA ONE INVESTMENTS LTD(BUDADIRI)MBALE</v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>
            <v>0</v>
          </cell>
          <cell r="AU33" t="str">
            <v>AFRICA ONE INVESTMENTS LTD(BUDADIRI)MBALE</v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  <cell r="BA33" t="str">
            <v/>
          </cell>
          <cell r="BB33" t="str">
            <v/>
          </cell>
          <cell r="BC33" t="str">
            <v/>
          </cell>
          <cell r="BD33" t="str">
            <v/>
          </cell>
          <cell r="BE33" t="str">
            <v/>
          </cell>
          <cell r="BG33" t="str">
            <v>AFRICA ONE INVESTMENTS LTD(BUDADIRI)MBALE</v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U33" t="str">
            <v>AFRICA ONE INVESTMENTS LTD(BUDADIRI)MBALE</v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  <cell r="CC33" t="str">
            <v/>
          </cell>
          <cell r="CD33" t="str">
            <v/>
          </cell>
          <cell r="CE33" t="str">
            <v/>
          </cell>
          <cell r="CG33" t="str">
            <v>AFRICA ONE INVESTMENTS LTD(BUDADIRI)MBALE</v>
          </cell>
          <cell r="CH33" t="str">
            <v/>
          </cell>
          <cell r="CI33" t="str">
            <v/>
          </cell>
          <cell r="CJ33" t="str">
            <v/>
          </cell>
          <cell r="CK33" t="str">
            <v/>
          </cell>
          <cell r="CL33" t="str">
            <v/>
          </cell>
          <cell r="CM33" t="str">
            <v/>
          </cell>
          <cell r="CN33" t="str">
            <v/>
          </cell>
          <cell r="CO33" t="str">
            <v/>
          </cell>
          <cell r="CP33" t="str">
            <v/>
          </cell>
          <cell r="CQ33" t="str">
            <v/>
          </cell>
          <cell r="CR33" t="str">
            <v/>
          </cell>
          <cell r="CS33" t="str">
            <v/>
          </cell>
          <cell r="CU33" t="str">
            <v>AFRICA ONE INVESTMENTS LTD(BUDADIRI)MBALE</v>
          </cell>
          <cell r="CV33" t="str">
            <v/>
          </cell>
          <cell r="CW33" t="str">
            <v/>
          </cell>
          <cell r="CX33" t="str">
            <v/>
          </cell>
          <cell r="CY33" t="str">
            <v/>
          </cell>
          <cell r="CZ33" t="str">
            <v/>
          </cell>
          <cell r="DA33" t="str">
            <v/>
          </cell>
          <cell r="DB33" t="str">
            <v/>
          </cell>
          <cell r="DC33" t="str">
            <v/>
          </cell>
          <cell r="DD33" t="str">
            <v/>
          </cell>
          <cell r="DE33" t="str">
            <v/>
          </cell>
          <cell r="DG33" t="str">
            <v>AFRICA ONE INVESTMENTS LTD(BUDADIRI)MBALE</v>
          </cell>
          <cell r="DH33" t="str">
            <v/>
          </cell>
          <cell r="DI33" t="str">
            <v/>
          </cell>
          <cell r="DJ33" t="str">
            <v/>
          </cell>
          <cell r="DK33" t="str">
            <v/>
          </cell>
          <cell r="DL33" t="str">
            <v/>
          </cell>
          <cell r="DM33" t="str">
            <v/>
          </cell>
          <cell r="DN33" t="str">
            <v/>
          </cell>
          <cell r="DO33" t="str">
            <v/>
          </cell>
          <cell r="DP33" t="str">
            <v/>
          </cell>
          <cell r="DQ33" t="str">
            <v/>
          </cell>
          <cell r="DR33" t="str">
            <v/>
          </cell>
          <cell r="DS33" t="str">
            <v/>
          </cell>
          <cell r="DU33" t="str">
            <v>AFRICA ONE INVESTMENTS LTD(BUDADIRI)MBALE</v>
          </cell>
          <cell r="DV33" t="str">
            <v/>
          </cell>
          <cell r="DW33" t="str">
            <v/>
          </cell>
          <cell r="DX33" t="str">
            <v/>
          </cell>
          <cell r="DY33" t="str">
            <v/>
          </cell>
          <cell r="DZ33" t="str">
            <v/>
          </cell>
          <cell r="EA33" t="str">
            <v/>
          </cell>
          <cell r="EB33" t="str">
            <v/>
          </cell>
          <cell r="EC33" t="str">
            <v/>
          </cell>
          <cell r="ED33" t="str">
            <v/>
          </cell>
          <cell r="EE33" t="str">
            <v/>
          </cell>
        </row>
        <row r="34">
          <cell r="C34" t="str">
            <v>Oriflame</v>
          </cell>
          <cell r="D34">
            <v>1</v>
          </cell>
          <cell r="E34">
            <v>1</v>
          </cell>
          <cell r="F34">
            <v>84100</v>
          </cell>
          <cell r="G34">
            <v>400</v>
          </cell>
          <cell r="I34" t="str">
            <v>London College High</v>
          </cell>
          <cell r="J34">
            <v>1</v>
          </cell>
          <cell r="K34">
            <v>1</v>
          </cell>
          <cell r="L34">
            <v>200000</v>
          </cell>
          <cell r="M34">
            <v>700</v>
          </cell>
          <cell r="AF34" t="str">
            <v>AFRICA RENEWAL MINISTRIES</v>
          </cell>
          <cell r="AG34" t="str">
            <v>AFRICA RENEWAL MINISTRIES</v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>
            <v>0</v>
          </cell>
          <cell r="AU34" t="str">
            <v>AFRICA RENEWAL MINISTRIES</v>
          </cell>
          <cell r="AV34" t="str">
            <v/>
          </cell>
          <cell r="AW34" t="str">
            <v/>
          </cell>
          <cell r="AX34" t="str">
            <v/>
          </cell>
          <cell r="AY34">
            <v>1</v>
          </cell>
          <cell r="AZ34">
            <v>1</v>
          </cell>
          <cell r="BA34">
            <v>2</v>
          </cell>
          <cell r="BB34">
            <v>2</v>
          </cell>
          <cell r="BC34">
            <v>1</v>
          </cell>
          <cell r="BD34">
            <v>3</v>
          </cell>
          <cell r="BE34">
            <v>1</v>
          </cell>
          <cell r="BG34" t="str">
            <v>AFRICA RENEWAL MINISTRIES</v>
          </cell>
          <cell r="BH34" t="str">
            <v/>
          </cell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BN34" t="str">
            <v/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U34" t="str">
            <v>AFRICA RENEWAL MINISTRIES</v>
          </cell>
          <cell r="BV34" t="str">
            <v/>
          </cell>
          <cell r="BW34" t="str">
            <v/>
          </cell>
          <cell r="BX34" t="str">
            <v/>
          </cell>
          <cell r="BY34">
            <v>1</v>
          </cell>
          <cell r="BZ34">
            <v>1</v>
          </cell>
          <cell r="CA34">
            <v>2</v>
          </cell>
          <cell r="CB34">
            <v>2</v>
          </cell>
          <cell r="CC34">
            <v>1</v>
          </cell>
          <cell r="CD34">
            <v>3</v>
          </cell>
          <cell r="CE34">
            <v>1</v>
          </cell>
          <cell r="CG34" t="str">
            <v>AFRICA RENEWAL MINISTRIES</v>
          </cell>
          <cell r="CH34" t="str">
            <v/>
          </cell>
          <cell r="CI34" t="str">
            <v/>
          </cell>
          <cell r="CJ34" t="str">
            <v/>
          </cell>
          <cell r="CK34" t="str">
            <v/>
          </cell>
          <cell r="CL34" t="str">
            <v/>
          </cell>
          <cell r="CM34" t="str">
            <v/>
          </cell>
          <cell r="CN34" t="str">
            <v/>
          </cell>
          <cell r="CO34" t="str">
            <v/>
          </cell>
          <cell r="CP34" t="str">
            <v/>
          </cell>
          <cell r="CQ34" t="str">
            <v/>
          </cell>
          <cell r="CR34" t="str">
            <v/>
          </cell>
          <cell r="CS34" t="str">
            <v/>
          </cell>
          <cell r="CU34" t="str">
            <v>AFRICA RENEWAL MINISTRIES</v>
          </cell>
          <cell r="CV34" t="str">
            <v/>
          </cell>
          <cell r="CW34" t="str">
            <v/>
          </cell>
          <cell r="CX34" t="str">
            <v/>
          </cell>
          <cell r="CY34">
            <v>1000</v>
          </cell>
          <cell r="CZ34">
            <v>20000</v>
          </cell>
          <cell r="DA34">
            <v>150000</v>
          </cell>
          <cell r="DB34">
            <v>60000</v>
          </cell>
          <cell r="DC34">
            <v>50000</v>
          </cell>
          <cell r="DD34">
            <v>151000</v>
          </cell>
          <cell r="DE34">
            <v>50000</v>
          </cell>
          <cell r="DG34" t="str">
            <v>AFRICA RENEWAL MINISTRIES</v>
          </cell>
          <cell r="DH34" t="str">
            <v/>
          </cell>
          <cell r="DI34" t="str">
            <v/>
          </cell>
          <cell r="DJ34" t="str">
            <v/>
          </cell>
          <cell r="DK34" t="str">
            <v/>
          </cell>
          <cell r="DL34" t="str">
            <v/>
          </cell>
          <cell r="DM34" t="str">
            <v/>
          </cell>
          <cell r="DN34" t="str">
            <v/>
          </cell>
          <cell r="DO34" t="str">
            <v/>
          </cell>
          <cell r="DP34" t="str">
            <v/>
          </cell>
          <cell r="DQ34" t="str">
            <v/>
          </cell>
          <cell r="DR34" t="str">
            <v/>
          </cell>
          <cell r="DS34" t="str">
            <v/>
          </cell>
          <cell r="DU34" t="str">
            <v>AFRICA RENEWAL MINISTRIES</v>
          </cell>
          <cell r="DV34" t="str">
            <v/>
          </cell>
          <cell r="DW34" t="str">
            <v/>
          </cell>
          <cell r="DX34" t="str">
            <v/>
          </cell>
          <cell r="DY34">
            <v>400</v>
          </cell>
          <cell r="DZ34">
            <v>900</v>
          </cell>
          <cell r="EA34">
            <v>2250</v>
          </cell>
          <cell r="EB34">
            <v>2000</v>
          </cell>
          <cell r="EC34">
            <v>1100</v>
          </cell>
          <cell r="ED34">
            <v>3300</v>
          </cell>
          <cell r="EE34">
            <v>1100</v>
          </cell>
        </row>
        <row r="35">
          <cell r="C35" t="str">
            <v>Serere Township Secondary school</v>
          </cell>
          <cell r="D35">
            <v>1</v>
          </cell>
          <cell r="E35">
            <v>1</v>
          </cell>
          <cell r="F35">
            <v>50000</v>
          </cell>
          <cell r="G35">
            <v>400</v>
          </cell>
          <cell r="I35" t="str">
            <v>MANAFWA HIGH SCHOOL MBALE</v>
          </cell>
          <cell r="J35">
            <v>2</v>
          </cell>
          <cell r="K35">
            <v>2</v>
          </cell>
          <cell r="L35">
            <v>235000</v>
          </cell>
          <cell r="M35">
            <v>1100</v>
          </cell>
          <cell r="AF35" t="str">
            <v>AFRICA YOUTH MINISTRIES</v>
          </cell>
          <cell r="AG35" t="str">
            <v>AFRICA YOUTH MINISTRIES</v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>
            <v>2</v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>
            <v>2</v>
          </cell>
          <cell r="AU35" t="str">
            <v>AFRICA YOUTH MINISTRIES</v>
          </cell>
          <cell r="AV35">
            <v>1</v>
          </cell>
          <cell r="AW35" t="str">
            <v/>
          </cell>
          <cell r="AX35">
            <v>1</v>
          </cell>
          <cell r="AY35" t="str">
            <v/>
          </cell>
          <cell r="AZ35">
            <v>1</v>
          </cell>
          <cell r="BA35" t="str">
            <v/>
          </cell>
          <cell r="BB35" t="str">
            <v/>
          </cell>
          <cell r="BC35" t="str">
            <v/>
          </cell>
          <cell r="BD35" t="str">
            <v/>
          </cell>
          <cell r="BE35" t="str">
            <v/>
          </cell>
          <cell r="BG35" t="str">
            <v>AFRICA YOUTH MINISTRIES</v>
          </cell>
          <cell r="BH35" t="str">
            <v/>
          </cell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BN35">
            <v>3</v>
          </cell>
          <cell r="BO35" t="str">
            <v/>
          </cell>
          <cell r="BP35" t="str">
            <v/>
          </cell>
          <cell r="BQ35" t="str">
            <v/>
          </cell>
          <cell r="BR35" t="str">
            <v/>
          </cell>
          <cell r="BS35" t="str">
            <v/>
          </cell>
          <cell r="BU35" t="str">
            <v>AFRICA YOUTH MINISTRIES</v>
          </cell>
          <cell r="BV35">
            <v>1</v>
          </cell>
          <cell r="BW35" t="str">
            <v/>
          </cell>
          <cell r="BX35">
            <v>1</v>
          </cell>
          <cell r="BY35" t="str">
            <v/>
          </cell>
          <cell r="BZ35">
            <v>1</v>
          </cell>
          <cell r="CA35" t="str">
            <v/>
          </cell>
          <cell r="CB35" t="str">
            <v/>
          </cell>
          <cell r="CC35" t="str">
            <v/>
          </cell>
          <cell r="CD35" t="str">
            <v/>
          </cell>
          <cell r="CE35" t="str">
            <v/>
          </cell>
          <cell r="CG35" t="str">
            <v>AFRICA YOUTH MINISTRIES</v>
          </cell>
          <cell r="CH35" t="str">
            <v/>
          </cell>
          <cell r="CI35" t="str">
            <v/>
          </cell>
          <cell r="CJ35" t="str">
            <v/>
          </cell>
          <cell r="CK35" t="str">
            <v/>
          </cell>
          <cell r="CL35" t="str">
            <v/>
          </cell>
          <cell r="CM35" t="str">
            <v/>
          </cell>
          <cell r="CN35">
            <v>7000</v>
          </cell>
          <cell r="CO35" t="str">
            <v/>
          </cell>
          <cell r="CP35" t="str">
            <v/>
          </cell>
          <cell r="CQ35" t="str">
            <v/>
          </cell>
          <cell r="CR35" t="str">
            <v/>
          </cell>
          <cell r="CS35" t="str">
            <v/>
          </cell>
          <cell r="CU35" t="str">
            <v>AFRICA YOUTH MINISTRIES</v>
          </cell>
          <cell r="CV35">
            <v>1000</v>
          </cell>
          <cell r="CW35" t="str">
            <v/>
          </cell>
          <cell r="CX35">
            <v>500</v>
          </cell>
          <cell r="CY35" t="str">
            <v/>
          </cell>
          <cell r="CZ35">
            <v>2000</v>
          </cell>
          <cell r="DA35" t="str">
            <v/>
          </cell>
          <cell r="DB35" t="str">
            <v/>
          </cell>
          <cell r="DC35" t="str">
            <v/>
          </cell>
          <cell r="DD35" t="str">
            <v/>
          </cell>
          <cell r="DE35" t="str">
            <v/>
          </cell>
          <cell r="DG35" t="str">
            <v>AFRICA YOUTH MINISTRIES</v>
          </cell>
          <cell r="DH35" t="str">
            <v/>
          </cell>
          <cell r="DI35" t="str">
            <v/>
          </cell>
          <cell r="DJ35" t="str">
            <v/>
          </cell>
          <cell r="DK35" t="str">
            <v/>
          </cell>
          <cell r="DL35" t="str">
            <v/>
          </cell>
          <cell r="DM35" t="str">
            <v/>
          </cell>
          <cell r="DN35">
            <v>1200</v>
          </cell>
          <cell r="DO35" t="str">
            <v/>
          </cell>
          <cell r="DP35" t="str">
            <v/>
          </cell>
          <cell r="DQ35" t="str">
            <v/>
          </cell>
          <cell r="DR35" t="str">
            <v/>
          </cell>
          <cell r="DS35" t="str">
            <v/>
          </cell>
          <cell r="DU35" t="str">
            <v>AFRICA YOUTH MINISTRIES</v>
          </cell>
          <cell r="DV35">
            <v>100</v>
          </cell>
          <cell r="DW35" t="str">
            <v/>
          </cell>
          <cell r="DX35">
            <v>0</v>
          </cell>
          <cell r="DY35" t="str">
            <v/>
          </cell>
          <cell r="DZ35">
            <v>100</v>
          </cell>
          <cell r="EA35" t="str">
            <v/>
          </cell>
          <cell r="EB35" t="str">
            <v/>
          </cell>
          <cell r="EC35" t="str">
            <v/>
          </cell>
          <cell r="ED35" t="str">
            <v/>
          </cell>
          <cell r="EE35" t="str">
            <v/>
          </cell>
        </row>
        <row r="36">
          <cell r="C36" t="str">
            <v>STANDARD COLLEGE NTUNGAMO</v>
          </cell>
          <cell r="D36">
            <v>1</v>
          </cell>
          <cell r="E36">
            <v>1</v>
          </cell>
          <cell r="F36">
            <v>150000</v>
          </cell>
          <cell r="G36">
            <v>700</v>
          </cell>
          <cell r="I36" t="str">
            <v>MICRO UGANDA LIMITED</v>
          </cell>
          <cell r="J36">
            <v>31</v>
          </cell>
          <cell r="K36">
            <v>94</v>
          </cell>
          <cell r="L36">
            <v>38096600</v>
          </cell>
          <cell r="M36">
            <v>119600</v>
          </cell>
          <cell r="AF36" t="str">
            <v>AFRICAN VISIONARY CONSULT LTD-NANSANAC1</v>
          </cell>
          <cell r="AG36" t="str">
            <v>AFRICAN VISIONARY CONSULT LTD-NANSANAC1</v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>
            <v>0</v>
          </cell>
          <cell r="AU36" t="str">
            <v>AFRICAN VISIONARY CONSULT LTD-NANSANAC1</v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  <cell r="BA36" t="str">
            <v/>
          </cell>
          <cell r="BB36" t="str">
            <v/>
          </cell>
          <cell r="BC36" t="str">
            <v/>
          </cell>
          <cell r="BD36" t="str">
            <v/>
          </cell>
          <cell r="BE36" t="str">
            <v/>
          </cell>
          <cell r="BG36" t="str">
            <v>AFRICAN VISIONARY CONSULT LTD-NANSANAC1</v>
          </cell>
          <cell r="BH36" t="str">
            <v/>
          </cell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 t="str">
            <v/>
          </cell>
          <cell r="BS36" t="str">
            <v/>
          </cell>
          <cell r="BU36" t="str">
            <v>AFRICAN VISIONARY CONSULT LTD-NANSANAC1</v>
          </cell>
          <cell r="BV36" t="str">
            <v/>
          </cell>
          <cell r="BW36" t="str">
            <v/>
          </cell>
          <cell r="BX36" t="str">
            <v/>
          </cell>
          <cell r="BY36" t="str">
            <v/>
          </cell>
          <cell r="BZ36" t="str">
            <v/>
          </cell>
          <cell r="CA36" t="str">
            <v/>
          </cell>
          <cell r="CB36" t="str">
            <v/>
          </cell>
          <cell r="CC36" t="str">
            <v/>
          </cell>
          <cell r="CD36" t="str">
            <v/>
          </cell>
          <cell r="CE36" t="str">
            <v/>
          </cell>
          <cell r="CG36" t="str">
            <v>AFRICAN VISIONARY CONSULT LTD-NANSANAC1</v>
          </cell>
          <cell r="CH36" t="str">
            <v/>
          </cell>
          <cell r="CI36" t="str">
            <v/>
          </cell>
          <cell r="CJ36" t="str">
            <v/>
          </cell>
          <cell r="CK36" t="str">
            <v/>
          </cell>
          <cell r="CL36" t="str">
            <v/>
          </cell>
          <cell r="CM36" t="str">
            <v/>
          </cell>
          <cell r="CN36" t="str">
            <v/>
          </cell>
          <cell r="CO36" t="str">
            <v/>
          </cell>
          <cell r="CP36" t="str">
            <v/>
          </cell>
          <cell r="CQ36" t="str">
            <v/>
          </cell>
          <cell r="CR36" t="str">
            <v/>
          </cell>
          <cell r="CS36" t="str">
            <v/>
          </cell>
          <cell r="CU36" t="str">
            <v>AFRICAN VISIONARY CONSULT LTD-NANSANAC1</v>
          </cell>
          <cell r="CV36" t="str">
            <v/>
          </cell>
          <cell r="CW36" t="str">
            <v/>
          </cell>
          <cell r="CX36" t="str">
            <v/>
          </cell>
          <cell r="CY36" t="str">
            <v/>
          </cell>
          <cell r="CZ36" t="str">
            <v/>
          </cell>
          <cell r="DA36" t="str">
            <v/>
          </cell>
          <cell r="DB36" t="str">
            <v/>
          </cell>
          <cell r="DC36" t="str">
            <v/>
          </cell>
          <cell r="DD36" t="str">
            <v/>
          </cell>
          <cell r="DE36" t="str">
            <v/>
          </cell>
          <cell r="DG36" t="str">
            <v>AFRICAN VISIONARY CONSULT LTD-NANSANAC1</v>
          </cell>
          <cell r="DH36" t="str">
            <v/>
          </cell>
          <cell r="DI36" t="str">
            <v/>
          </cell>
          <cell r="DJ36" t="str">
            <v/>
          </cell>
          <cell r="DK36" t="str">
            <v/>
          </cell>
          <cell r="DL36" t="str">
            <v/>
          </cell>
          <cell r="DM36" t="str">
            <v/>
          </cell>
          <cell r="DN36" t="str">
            <v/>
          </cell>
          <cell r="DO36" t="str">
            <v/>
          </cell>
          <cell r="DP36" t="str">
            <v/>
          </cell>
          <cell r="DQ36" t="str">
            <v/>
          </cell>
          <cell r="DR36" t="str">
            <v/>
          </cell>
          <cell r="DS36" t="str">
            <v/>
          </cell>
          <cell r="DU36" t="str">
            <v>AFRICAN VISIONARY CONSULT LTD-NANSANAC1</v>
          </cell>
          <cell r="DV36" t="str">
            <v/>
          </cell>
          <cell r="DW36" t="str">
            <v/>
          </cell>
          <cell r="DX36" t="str">
            <v/>
          </cell>
          <cell r="DY36" t="str">
            <v/>
          </cell>
          <cell r="DZ36" t="str">
            <v/>
          </cell>
          <cell r="EA36" t="str">
            <v/>
          </cell>
          <cell r="EB36" t="str">
            <v/>
          </cell>
          <cell r="EC36" t="str">
            <v/>
          </cell>
          <cell r="ED36" t="str">
            <v/>
          </cell>
          <cell r="EE36" t="str">
            <v/>
          </cell>
        </row>
        <row r="37">
          <cell r="C37" t="str">
            <v>UGAFODE KYOTERA</v>
          </cell>
          <cell r="D37">
            <v>1</v>
          </cell>
          <cell r="E37">
            <v>1</v>
          </cell>
          <cell r="F37">
            <v>80000</v>
          </cell>
          <cell r="G37">
            <v>400</v>
          </cell>
          <cell r="I37" t="str">
            <v>MPOMA ROYAL COLLAGE</v>
          </cell>
          <cell r="J37">
            <v>1</v>
          </cell>
          <cell r="K37">
            <v>1</v>
          </cell>
          <cell r="L37">
            <v>5000</v>
          </cell>
          <cell r="M37">
            <v>100</v>
          </cell>
          <cell r="AF37" t="str">
            <v>AFRO EDUCARE UGANDA LIMITED - BULK PAYMENT</v>
          </cell>
          <cell r="AG37" t="str">
            <v>AFRO EDUCARE UGANDA LIMITED - BULK PAYMENT</v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>
            <v>0</v>
          </cell>
          <cell r="AU37" t="str">
            <v>AFRO EDUCARE UGANDA LIMITED - BULK PAYMENT</v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  <cell r="BA37" t="str">
            <v/>
          </cell>
          <cell r="BB37" t="str">
            <v/>
          </cell>
          <cell r="BC37" t="str">
            <v/>
          </cell>
          <cell r="BD37" t="str">
            <v/>
          </cell>
          <cell r="BE37" t="str">
            <v/>
          </cell>
          <cell r="BG37" t="str">
            <v>AFRO EDUCARE UGANDA LIMITED - BULK PAYMENT</v>
          </cell>
          <cell r="BH37" t="str">
            <v/>
          </cell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 t="str">
            <v/>
          </cell>
          <cell r="BS37" t="str">
            <v/>
          </cell>
          <cell r="BU37" t="str">
            <v>AFRO EDUCARE UGANDA LIMITED - BULK PAYMENT</v>
          </cell>
          <cell r="BV37" t="str">
            <v/>
          </cell>
          <cell r="BW37" t="str">
            <v/>
          </cell>
          <cell r="BX37" t="str">
            <v/>
          </cell>
          <cell r="BY37" t="str">
            <v/>
          </cell>
          <cell r="BZ37" t="str">
            <v/>
          </cell>
          <cell r="CA37" t="str">
            <v/>
          </cell>
          <cell r="CB37" t="str">
            <v/>
          </cell>
          <cell r="CC37" t="str">
            <v/>
          </cell>
          <cell r="CD37" t="str">
            <v/>
          </cell>
          <cell r="CE37" t="str">
            <v/>
          </cell>
          <cell r="CG37" t="str">
            <v>AFRO EDUCARE UGANDA LIMITED - BULK PAYMENT</v>
          </cell>
          <cell r="CH37" t="str">
            <v/>
          </cell>
          <cell r="CI37" t="str">
            <v/>
          </cell>
          <cell r="CJ37" t="str">
            <v/>
          </cell>
          <cell r="CK37" t="str">
            <v/>
          </cell>
          <cell r="CL37" t="str">
            <v/>
          </cell>
          <cell r="CM37" t="str">
            <v/>
          </cell>
          <cell r="CN37" t="str">
            <v/>
          </cell>
          <cell r="CO37" t="str">
            <v/>
          </cell>
          <cell r="CP37" t="str">
            <v/>
          </cell>
          <cell r="CQ37" t="str">
            <v/>
          </cell>
          <cell r="CR37" t="str">
            <v/>
          </cell>
          <cell r="CS37" t="str">
            <v/>
          </cell>
          <cell r="CU37" t="str">
            <v>AFRO EDUCARE UGANDA LIMITED - BULK PAYMENT</v>
          </cell>
          <cell r="CV37" t="str">
            <v/>
          </cell>
          <cell r="CW37" t="str">
            <v/>
          </cell>
          <cell r="CX37" t="str">
            <v/>
          </cell>
          <cell r="CY37" t="str">
            <v/>
          </cell>
          <cell r="CZ37" t="str">
            <v/>
          </cell>
          <cell r="DA37" t="str">
            <v/>
          </cell>
          <cell r="DB37" t="str">
            <v/>
          </cell>
          <cell r="DC37" t="str">
            <v/>
          </cell>
          <cell r="DD37" t="str">
            <v/>
          </cell>
          <cell r="DE37" t="str">
            <v/>
          </cell>
          <cell r="DG37" t="str">
            <v>AFRO EDUCARE UGANDA LIMITED - BULK PAYMENT</v>
          </cell>
          <cell r="DH37" t="str">
            <v/>
          </cell>
          <cell r="DI37" t="str">
            <v/>
          </cell>
          <cell r="DJ37" t="str">
            <v/>
          </cell>
          <cell r="DK37" t="str">
            <v/>
          </cell>
          <cell r="DL37" t="str">
            <v/>
          </cell>
          <cell r="DM37" t="str">
            <v/>
          </cell>
          <cell r="DN37" t="str">
            <v/>
          </cell>
          <cell r="DO37" t="str">
            <v/>
          </cell>
          <cell r="DP37" t="str">
            <v/>
          </cell>
          <cell r="DQ37" t="str">
            <v/>
          </cell>
          <cell r="DR37" t="str">
            <v/>
          </cell>
          <cell r="DS37" t="str">
            <v/>
          </cell>
          <cell r="DU37" t="str">
            <v>AFRO EDUCARE UGANDA LIMITED - BULK PAYMENT</v>
          </cell>
          <cell r="DV37" t="str">
            <v/>
          </cell>
          <cell r="DW37" t="str">
            <v/>
          </cell>
          <cell r="DX37" t="str">
            <v/>
          </cell>
          <cell r="DY37" t="str">
            <v/>
          </cell>
          <cell r="DZ37" t="str">
            <v/>
          </cell>
          <cell r="EA37" t="str">
            <v/>
          </cell>
          <cell r="EB37" t="str">
            <v/>
          </cell>
          <cell r="EC37" t="str">
            <v/>
          </cell>
          <cell r="ED37" t="str">
            <v/>
          </cell>
          <cell r="EE37" t="str">
            <v/>
          </cell>
        </row>
        <row r="38">
          <cell r="C38" t="str">
            <v>UGANDA CHRISTIAN OUTREACH</v>
          </cell>
          <cell r="D38">
            <v>1</v>
          </cell>
          <cell r="E38">
            <v>1</v>
          </cell>
          <cell r="F38">
            <v>1000</v>
          </cell>
          <cell r="G38">
            <v>400</v>
          </cell>
          <cell r="I38" t="str">
            <v>MTN BILLS</v>
          </cell>
          <cell r="J38">
            <v>233</v>
          </cell>
          <cell r="K38">
            <v>404</v>
          </cell>
          <cell r="L38">
            <v>16300612</v>
          </cell>
          <cell r="AF38" t="str">
            <v>AGAPE WEB CONSULT</v>
          </cell>
          <cell r="AG38" t="str">
            <v>AGAPE WEB CONSULT</v>
          </cell>
          <cell r="AH38" t="str">
            <v/>
          </cell>
          <cell r="AI38">
            <v>2</v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>
            <v>2</v>
          </cell>
          <cell r="AU38" t="str">
            <v>AGAPE WEB CONSULT</v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  <cell r="BA38" t="str">
            <v/>
          </cell>
          <cell r="BB38" t="str">
            <v/>
          </cell>
          <cell r="BC38" t="str">
            <v/>
          </cell>
          <cell r="BD38" t="str">
            <v/>
          </cell>
          <cell r="BE38" t="str">
            <v/>
          </cell>
          <cell r="BG38" t="str">
            <v>AGAPE WEB CONSULT</v>
          </cell>
          <cell r="BH38" t="str">
            <v/>
          </cell>
          <cell r="BI38">
            <v>2</v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 t="str">
            <v/>
          </cell>
          <cell r="BS38" t="str">
            <v/>
          </cell>
          <cell r="BU38" t="str">
            <v>AGAPE WEB CONSULT</v>
          </cell>
          <cell r="BV38" t="str">
            <v/>
          </cell>
          <cell r="BW38" t="str">
            <v/>
          </cell>
          <cell r="BX38" t="str">
            <v/>
          </cell>
          <cell r="BY38" t="str">
            <v/>
          </cell>
          <cell r="BZ38" t="str">
            <v/>
          </cell>
          <cell r="CA38" t="str">
            <v/>
          </cell>
          <cell r="CB38" t="str">
            <v/>
          </cell>
          <cell r="CC38" t="str">
            <v/>
          </cell>
          <cell r="CD38" t="str">
            <v/>
          </cell>
          <cell r="CE38" t="str">
            <v/>
          </cell>
          <cell r="CG38" t="str">
            <v>AGAPE WEB CONSULT</v>
          </cell>
          <cell r="CH38" t="str">
            <v/>
          </cell>
          <cell r="CI38">
            <v>2000</v>
          </cell>
          <cell r="CJ38" t="str">
            <v/>
          </cell>
          <cell r="CK38" t="str">
            <v/>
          </cell>
          <cell r="CL38" t="str">
            <v/>
          </cell>
          <cell r="CM38" t="str">
            <v/>
          </cell>
          <cell r="CN38" t="str">
            <v/>
          </cell>
          <cell r="CO38" t="str">
            <v/>
          </cell>
          <cell r="CP38" t="str">
            <v/>
          </cell>
          <cell r="CQ38" t="str">
            <v/>
          </cell>
          <cell r="CR38" t="str">
            <v/>
          </cell>
          <cell r="CS38" t="str">
            <v/>
          </cell>
          <cell r="CU38" t="str">
            <v>AGAPE WEB CONSULT</v>
          </cell>
          <cell r="CV38" t="str">
            <v/>
          </cell>
          <cell r="CW38" t="str">
            <v/>
          </cell>
          <cell r="CX38" t="str">
            <v/>
          </cell>
          <cell r="CY38" t="str">
            <v/>
          </cell>
          <cell r="CZ38" t="str">
            <v/>
          </cell>
          <cell r="DA38" t="str">
            <v/>
          </cell>
          <cell r="DB38" t="str">
            <v/>
          </cell>
          <cell r="DC38" t="str">
            <v/>
          </cell>
          <cell r="DD38" t="str">
            <v/>
          </cell>
          <cell r="DE38" t="str">
            <v/>
          </cell>
          <cell r="DG38" t="str">
            <v>AGAPE WEB CONSULT</v>
          </cell>
          <cell r="DH38" t="str">
            <v/>
          </cell>
          <cell r="DI38">
            <v>800</v>
          </cell>
          <cell r="DJ38" t="str">
            <v/>
          </cell>
          <cell r="DK38" t="str">
            <v/>
          </cell>
          <cell r="DL38" t="str">
            <v/>
          </cell>
          <cell r="DM38" t="str">
            <v/>
          </cell>
          <cell r="DN38" t="str">
            <v/>
          </cell>
          <cell r="DO38" t="str">
            <v/>
          </cell>
          <cell r="DP38" t="str">
            <v/>
          </cell>
          <cell r="DQ38" t="str">
            <v/>
          </cell>
          <cell r="DR38" t="str">
            <v/>
          </cell>
          <cell r="DS38" t="str">
            <v/>
          </cell>
          <cell r="DU38" t="str">
            <v>AGAPE WEB CONSULT</v>
          </cell>
          <cell r="DV38" t="str">
            <v/>
          </cell>
          <cell r="DW38" t="str">
            <v/>
          </cell>
          <cell r="DX38" t="str">
            <v/>
          </cell>
          <cell r="DY38" t="str">
            <v/>
          </cell>
          <cell r="DZ38" t="str">
            <v/>
          </cell>
          <cell r="EA38" t="str">
            <v/>
          </cell>
          <cell r="EB38" t="str">
            <v/>
          </cell>
          <cell r="EC38" t="str">
            <v/>
          </cell>
          <cell r="ED38" t="str">
            <v/>
          </cell>
          <cell r="EE38" t="str">
            <v/>
          </cell>
        </row>
        <row r="39">
          <cell r="C39" t="str">
            <v>Waste Masters Ltd</v>
          </cell>
          <cell r="D39">
            <v>1</v>
          </cell>
          <cell r="E39">
            <v>1</v>
          </cell>
          <cell r="F39">
            <v>1000</v>
          </cell>
          <cell r="G39">
            <v>400</v>
          </cell>
          <cell r="I39" t="str">
            <v>MTN CORPORATE LIQUIDTY FUND</v>
          </cell>
          <cell r="J39">
            <v>1</v>
          </cell>
          <cell r="K39">
            <v>1</v>
          </cell>
          <cell r="L39">
            <v>5421858844</v>
          </cell>
          <cell r="AF39" t="str">
            <v>AGGIES PHONE CENTRE KISEKA</v>
          </cell>
          <cell r="AG39" t="str">
            <v>AGGIES PHONE CENTRE KISEKA</v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>
            <v>0</v>
          </cell>
          <cell r="AU39" t="str">
            <v>AGGIES PHONE CENTRE KISEKA</v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  <cell r="BA39" t="str">
            <v/>
          </cell>
          <cell r="BB39" t="str">
            <v/>
          </cell>
          <cell r="BC39" t="str">
            <v/>
          </cell>
          <cell r="BD39" t="str">
            <v/>
          </cell>
          <cell r="BE39" t="str">
            <v/>
          </cell>
          <cell r="BG39" t="str">
            <v>AGGIES PHONE CENTRE KISEKA</v>
          </cell>
          <cell r="BH39" t="str">
            <v/>
          </cell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Q39" t="str">
            <v/>
          </cell>
          <cell r="BR39" t="str">
            <v/>
          </cell>
          <cell r="BS39" t="str">
            <v/>
          </cell>
          <cell r="BU39" t="str">
            <v>AGGIES PHONE CENTRE KISEKA</v>
          </cell>
          <cell r="BV39" t="str">
            <v/>
          </cell>
          <cell r="BW39" t="str">
            <v/>
          </cell>
          <cell r="BX39" t="str">
            <v/>
          </cell>
          <cell r="BY39" t="str">
            <v/>
          </cell>
          <cell r="BZ39" t="str">
            <v/>
          </cell>
          <cell r="CA39" t="str">
            <v/>
          </cell>
          <cell r="CB39" t="str">
            <v/>
          </cell>
          <cell r="CC39" t="str">
            <v/>
          </cell>
          <cell r="CD39" t="str">
            <v/>
          </cell>
          <cell r="CE39" t="str">
            <v/>
          </cell>
          <cell r="CG39" t="str">
            <v>AGGIES PHONE CENTRE KISEKA</v>
          </cell>
          <cell r="CH39" t="str">
            <v/>
          </cell>
          <cell r="CI39" t="str">
            <v/>
          </cell>
          <cell r="CJ39" t="str">
            <v/>
          </cell>
          <cell r="CK39" t="str">
            <v/>
          </cell>
          <cell r="CL39" t="str">
            <v/>
          </cell>
          <cell r="CM39" t="str">
            <v/>
          </cell>
          <cell r="CN39" t="str">
            <v/>
          </cell>
          <cell r="CO39" t="str">
            <v/>
          </cell>
          <cell r="CP39" t="str">
            <v/>
          </cell>
          <cell r="CQ39" t="str">
            <v/>
          </cell>
          <cell r="CR39" t="str">
            <v/>
          </cell>
          <cell r="CS39" t="str">
            <v/>
          </cell>
          <cell r="CU39" t="str">
            <v>AGGIES PHONE CENTRE KISEKA</v>
          </cell>
          <cell r="CV39" t="str">
            <v/>
          </cell>
          <cell r="CW39" t="str">
            <v/>
          </cell>
          <cell r="CX39" t="str">
            <v/>
          </cell>
          <cell r="CY39" t="str">
            <v/>
          </cell>
          <cell r="CZ39" t="str">
            <v/>
          </cell>
          <cell r="DA39" t="str">
            <v/>
          </cell>
          <cell r="DB39" t="str">
            <v/>
          </cell>
          <cell r="DC39" t="str">
            <v/>
          </cell>
          <cell r="DD39" t="str">
            <v/>
          </cell>
          <cell r="DE39" t="str">
            <v/>
          </cell>
          <cell r="DG39" t="str">
            <v>AGGIES PHONE CENTRE KISEKA</v>
          </cell>
          <cell r="DH39" t="str">
            <v/>
          </cell>
          <cell r="DI39" t="str">
            <v/>
          </cell>
          <cell r="DJ39" t="str">
            <v/>
          </cell>
          <cell r="DK39" t="str">
            <v/>
          </cell>
          <cell r="DL39" t="str">
            <v/>
          </cell>
          <cell r="DM39" t="str">
            <v/>
          </cell>
          <cell r="DN39" t="str">
            <v/>
          </cell>
          <cell r="DO39" t="str">
            <v/>
          </cell>
          <cell r="DP39" t="str">
            <v/>
          </cell>
          <cell r="DQ39" t="str">
            <v/>
          </cell>
          <cell r="DR39" t="str">
            <v/>
          </cell>
          <cell r="DS39" t="str">
            <v/>
          </cell>
          <cell r="DU39" t="str">
            <v>AGGIES PHONE CENTRE KISEKA</v>
          </cell>
          <cell r="DV39" t="str">
            <v/>
          </cell>
          <cell r="DW39" t="str">
            <v/>
          </cell>
          <cell r="DX39" t="str">
            <v/>
          </cell>
          <cell r="DY39" t="str">
            <v/>
          </cell>
          <cell r="DZ39" t="str">
            <v/>
          </cell>
          <cell r="EA39" t="str">
            <v/>
          </cell>
          <cell r="EB39" t="str">
            <v/>
          </cell>
          <cell r="EC39" t="str">
            <v/>
          </cell>
          <cell r="ED39" t="str">
            <v/>
          </cell>
          <cell r="EE39" t="str">
            <v/>
          </cell>
        </row>
        <row r="40">
          <cell r="I40" t="str">
            <v>MUSONI  UGANDA LIMITED</v>
          </cell>
          <cell r="J40">
            <v>1</v>
          </cell>
          <cell r="K40">
            <v>1</v>
          </cell>
          <cell r="L40">
            <v>25000</v>
          </cell>
          <cell r="M40">
            <v>400</v>
          </cell>
          <cell r="AF40" t="str">
            <v>AGRIC BUSINESS WONABIRA</v>
          </cell>
          <cell r="AG40" t="str">
            <v>AGRIC BUSINESS WONABIRA</v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>
            <v>0</v>
          </cell>
          <cell r="AU40" t="str">
            <v>AGRIC BUSINESS WONABIRA</v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  <cell r="BA40" t="str">
            <v/>
          </cell>
          <cell r="BB40" t="str">
            <v/>
          </cell>
          <cell r="BC40" t="str">
            <v/>
          </cell>
          <cell r="BD40" t="str">
            <v/>
          </cell>
          <cell r="BE40" t="str">
            <v/>
          </cell>
          <cell r="BG40" t="str">
            <v>AGRIC BUSINESS WONABIRA</v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  <cell r="BS40" t="str">
            <v/>
          </cell>
          <cell r="BU40" t="str">
            <v>AGRIC BUSINESS WONABIRA</v>
          </cell>
          <cell r="BV40" t="str">
            <v/>
          </cell>
          <cell r="BW40" t="str">
            <v/>
          </cell>
          <cell r="BX40" t="str">
            <v/>
          </cell>
          <cell r="BY40" t="str">
            <v/>
          </cell>
          <cell r="BZ40" t="str">
            <v/>
          </cell>
          <cell r="CA40" t="str">
            <v/>
          </cell>
          <cell r="CB40" t="str">
            <v/>
          </cell>
          <cell r="CC40" t="str">
            <v/>
          </cell>
          <cell r="CD40" t="str">
            <v/>
          </cell>
          <cell r="CE40" t="str">
            <v/>
          </cell>
          <cell r="CG40" t="str">
            <v>AGRIC BUSINESS WONABIRA</v>
          </cell>
          <cell r="CH40" t="str">
            <v/>
          </cell>
          <cell r="CI40" t="str">
            <v/>
          </cell>
          <cell r="CJ40" t="str">
            <v/>
          </cell>
          <cell r="CK40" t="str">
            <v/>
          </cell>
          <cell r="CL40" t="str">
            <v/>
          </cell>
          <cell r="CM40" t="str">
            <v/>
          </cell>
          <cell r="CN40" t="str">
            <v/>
          </cell>
          <cell r="CO40" t="str">
            <v/>
          </cell>
          <cell r="CP40" t="str">
            <v/>
          </cell>
          <cell r="CQ40" t="str">
            <v/>
          </cell>
          <cell r="CR40" t="str">
            <v/>
          </cell>
          <cell r="CS40" t="str">
            <v/>
          </cell>
          <cell r="CU40" t="str">
            <v>AGRIC BUSINESS WONABIRA</v>
          </cell>
          <cell r="CV40" t="str">
            <v/>
          </cell>
          <cell r="CW40" t="str">
            <v/>
          </cell>
          <cell r="CX40" t="str">
            <v/>
          </cell>
          <cell r="CY40" t="str">
            <v/>
          </cell>
          <cell r="CZ40" t="str">
            <v/>
          </cell>
          <cell r="DA40" t="str">
            <v/>
          </cell>
          <cell r="DB40" t="str">
            <v/>
          </cell>
          <cell r="DC40" t="str">
            <v/>
          </cell>
          <cell r="DD40" t="str">
            <v/>
          </cell>
          <cell r="DE40" t="str">
            <v/>
          </cell>
          <cell r="DG40" t="str">
            <v>AGRIC BUSINESS WONABIRA</v>
          </cell>
          <cell r="DH40" t="str">
            <v/>
          </cell>
          <cell r="DI40" t="str">
            <v/>
          </cell>
          <cell r="DJ40" t="str">
            <v/>
          </cell>
          <cell r="DK40" t="str">
            <v/>
          </cell>
          <cell r="DL40" t="str">
            <v/>
          </cell>
          <cell r="DM40" t="str">
            <v/>
          </cell>
          <cell r="DN40" t="str">
            <v/>
          </cell>
          <cell r="DO40" t="str">
            <v/>
          </cell>
          <cell r="DP40" t="str">
            <v/>
          </cell>
          <cell r="DQ40" t="str">
            <v/>
          </cell>
          <cell r="DR40" t="str">
            <v/>
          </cell>
          <cell r="DS40" t="str">
            <v/>
          </cell>
          <cell r="DU40" t="str">
            <v>AGRIC BUSINESS WONABIRA</v>
          </cell>
          <cell r="DV40" t="str">
            <v/>
          </cell>
          <cell r="DW40" t="str">
            <v/>
          </cell>
          <cell r="DX40" t="str">
            <v/>
          </cell>
          <cell r="DY40" t="str">
            <v/>
          </cell>
          <cell r="DZ40" t="str">
            <v/>
          </cell>
          <cell r="EA40" t="str">
            <v/>
          </cell>
          <cell r="EB40" t="str">
            <v/>
          </cell>
          <cell r="EC40" t="str">
            <v/>
          </cell>
          <cell r="ED40" t="str">
            <v/>
          </cell>
          <cell r="EE40" t="str">
            <v/>
          </cell>
        </row>
        <row r="41">
          <cell r="C41" t="str">
            <v>Name</v>
          </cell>
          <cell r="D41" t="str">
            <v>Unique Users</v>
          </cell>
          <cell r="E41" t="str">
            <v>Transaction Volume</v>
          </cell>
          <cell r="F41" t="str">
            <v>Transaction Value</v>
          </cell>
          <cell r="G41" t="str">
            <v>Fees</v>
          </cell>
          <cell r="I41" t="str">
            <v>NADAGIIRA AGALI AWAMU SACCO LTD</v>
          </cell>
          <cell r="J41">
            <v>1</v>
          </cell>
          <cell r="K41">
            <v>1</v>
          </cell>
          <cell r="L41">
            <v>5000</v>
          </cell>
          <cell r="M41">
            <v>100</v>
          </cell>
          <cell r="AF41" t="str">
            <v>AGRIC CHOICE U LTD</v>
          </cell>
          <cell r="AG41" t="str">
            <v>AGRIC CHOICE U LTD</v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>
            <v>0</v>
          </cell>
          <cell r="AU41" t="str">
            <v>AGRIC CHOICE U LTD</v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  <cell r="BA41" t="str">
            <v/>
          </cell>
          <cell r="BB41" t="str">
            <v/>
          </cell>
          <cell r="BC41" t="str">
            <v/>
          </cell>
          <cell r="BD41" t="str">
            <v/>
          </cell>
          <cell r="BE41" t="str">
            <v/>
          </cell>
          <cell r="BG41" t="str">
            <v>AGRIC CHOICE U LTD</v>
          </cell>
          <cell r="BH41" t="str">
            <v/>
          </cell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 t="str">
            <v/>
          </cell>
          <cell r="BS41" t="str">
            <v/>
          </cell>
          <cell r="BU41" t="str">
            <v>AGRIC CHOICE U LTD</v>
          </cell>
          <cell r="BV41" t="str">
            <v/>
          </cell>
          <cell r="BW41" t="str">
            <v/>
          </cell>
          <cell r="BX41" t="str">
            <v/>
          </cell>
          <cell r="BY41" t="str">
            <v/>
          </cell>
          <cell r="BZ41" t="str">
            <v/>
          </cell>
          <cell r="CA41" t="str">
            <v/>
          </cell>
          <cell r="CB41" t="str">
            <v/>
          </cell>
          <cell r="CC41" t="str">
            <v/>
          </cell>
          <cell r="CD41" t="str">
            <v/>
          </cell>
          <cell r="CE41" t="str">
            <v/>
          </cell>
          <cell r="CG41" t="str">
            <v>AGRIC CHOICE U LTD</v>
          </cell>
          <cell r="CH41" t="str">
            <v/>
          </cell>
          <cell r="CI41" t="str">
            <v/>
          </cell>
          <cell r="CJ41" t="str">
            <v/>
          </cell>
          <cell r="CK41" t="str">
            <v/>
          </cell>
          <cell r="CL41" t="str">
            <v/>
          </cell>
          <cell r="CM41" t="str">
            <v/>
          </cell>
          <cell r="CN41" t="str">
            <v/>
          </cell>
          <cell r="CO41" t="str">
            <v/>
          </cell>
          <cell r="CP41" t="str">
            <v/>
          </cell>
          <cell r="CQ41" t="str">
            <v/>
          </cell>
          <cell r="CR41" t="str">
            <v/>
          </cell>
          <cell r="CS41" t="str">
            <v/>
          </cell>
          <cell r="CU41" t="str">
            <v>AGRIC CHOICE U LTD</v>
          </cell>
          <cell r="CV41" t="str">
            <v/>
          </cell>
          <cell r="CW41" t="str">
            <v/>
          </cell>
          <cell r="CX41" t="str">
            <v/>
          </cell>
          <cell r="CY41" t="str">
            <v/>
          </cell>
          <cell r="CZ41" t="str">
            <v/>
          </cell>
          <cell r="DA41" t="str">
            <v/>
          </cell>
          <cell r="DB41" t="str">
            <v/>
          </cell>
          <cell r="DC41" t="str">
            <v/>
          </cell>
          <cell r="DD41" t="str">
            <v/>
          </cell>
          <cell r="DE41" t="str">
            <v/>
          </cell>
          <cell r="DG41" t="str">
            <v>AGRIC CHOICE U LTD</v>
          </cell>
          <cell r="DH41" t="str">
            <v/>
          </cell>
          <cell r="DI41" t="str">
            <v/>
          </cell>
          <cell r="DJ41" t="str">
            <v/>
          </cell>
          <cell r="DK41" t="str">
            <v/>
          </cell>
          <cell r="DL41" t="str">
            <v/>
          </cell>
          <cell r="DM41" t="str">
            <v/>
          </cell>
          <cell r="DN41" t="str">
            <v/>
          </cell>
          <cell r="DO41" t="str">
            <v/>
          </cell>
          <cell r="DP41" t="str">
            <v/>
          </cell>
          <cell r="DQ41" t="str">
            <v/>
          </cell>
          <cell r="DR41" t="str">
            <v/>
          </cell>
          <cell r="DS41" t="str">
            <v/>
          </cell>
          <cell r="DU41" t="str">
            <v>AGRIC CHOICE U LTD</v>
          </cell>
          <cell r="DV41" t="str">
            <v/>
          </cell>
          <cell r="DW41" t="str">
            <v/>
          </cell>
          <cell r="DX41" t="str">
            <v/>
          </cell>
          <cell r="DY41" t="str">
            <v/>
          </cell>
          <cell r="DZ41" t="str">
            <v/>
          </cell>
          <cell r="EA41" t="str">
            <v/>
          </cell>
          <cell r="EB41" t="str">
            <v/>
          </cell>
          <cell r="EC41" t="str">
            <v/>
          </cell>
          <cell r="ED41" t="str">
            <v/>
          </cell>
          <cell r="EE41" t="str">
            <v/>
          </cell>
        </row>
        <row r="42">
          <cell r="C42" t="str">
            <v>Advance Uganda Microfinance</v>
          </cell>
          <cell r="D42">
            <v>1</v>
          </cell>
          <cell r="E42">
            <v>1</v>
          </cell>
          <cell r="F42">
            <v>1000</v>
          </cell>
          <cell r="G42">
            <v>400</v>
          </cell>
          <cell r="I42" t="str">
            <v>NAKASERO HOSPITAL</v>
          </cell>
          <cell r="J42">
            <v>2</v>
          </cell>
          <cell r="K42">
            <v>3</v>
          </cell>
          <cell r="L42">
            <v>926400</v>
          </cell>
          <cell r="M42">
            <v>3100</v>
          </cell>
          <cell r="AF42" t="str">
            <v>AGROMAXC UGANDA LIMITED</v>
          </cell>
          <cell r="AG42" t="str">
            <v>AGROMAXC UGANDA LIMITED</v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>
            <v>0</v>
          </cell>
          <cell r="AU42" t="str">
            <v>AGROMAXC UGANDA LIMITED</v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  <cell r="BA42" t="str">
            <v/>
          </cell>
          <cell r="BB42" t="str">
            <v/>
          </cell>
          <cell r="BC42" t="str">
            <v/>
          </cell>
          <cell r="BD42" t="str">
            <v/>
          </cell>
          <cell r="BE42" t="str">
            <v/>
          </cell>
          <cell r="BG42" t="str">
            <v>AGROMAXC UGANDA LIMITED</v>
          </cell>
          <cell r="BH42" t="str">
            <v/>
          </cell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BN42" t="str">
            <v/>
          </cell>
          <cell r="BO42" t="str">
            <v/>
          </cell>
          <cell r="BP42" t="str">
            <v/>
          </cell>
          <cell r="BQ42" t="str">
            <v/>
          </cell>
          <cell r="BR42" t="str">
            <v/>
          </cell>
          <cell r="BS42" t="str">
            <v/>
          </cell>
          <cell r="BU42" t="str">
            <v>AGROMAXC UGANDA LIMITED</v>
          </cell>
          <cell r="BV42" t="str">
            <v/>
          </cell>
          <cell r="BW42" t="str">
            <v/>
          </cell>
          <cell r="BX42" t="str">
            <v/>
          </cell>
          <cell r="BY42" t="str">
            <v/>
          </cell>
          <cell r="BZ42" t="str">
            <v/>
          </cell>
          <cell r="CA42" t="str">
            <v/>
          </cell>
          <cell r="CB42" t="str">
            <v/>
          </cell>
          <cell r="CC42" t="str">
            <v/>
          </cell>
          <cell r="CD42" t="str">
            <v/>
          </cell>
          <cell r="CE42" t="str">
            <v/>
          </cell>
          <cell r="CG42" t="str">
            <v>AGROMAXC UGANDA LIMITED</v>
          </cell>
          <cell r="CH42" t="str">
            <v/>
          </cell>
          <cell r="CI42" t="str">
            <v/>
          </cell>
          <cell r="CJ42" t="str">
            <v/>
          </cell>
          <cell r="CK42" t="str">
            <v/>
          </cell>
          <cell r="CL42" t="str">
            <v/>
          </cell>
          <cell r="CM42" t="str">
            <v/>
          </cell>
          <cell r="CN42" t="str">
            <v/>
          </cell>
          <cell r="CO42" t="str">
            <v/>
          </cell>
          <cell r="CP42" t="str">
            <v/>
          </cell>
          <cell r="CQ42" t="str">
            <v/>
          </cell>
          <cell r="CR42" t="str">
            <v/>
          </cell>
          <cell r="CS42" t="str">
            <v/>
          </cell>
          <cell r="CU42" t="str">
            <v>AGROMAXC UGANDA LIMITED</v>
          </cell>
          <cell r="CV42" t="str">
            <v/>
          </cell>
          <cell r="CW42" t="str">
            <v/>
          </cell>
          <cell r="CX42" t="str">
            <v/>
          </cell>
          <cell r="CY42" t="str">
            <v/>
          </cell>
          <cell r="CZ42" t="str">
            <v/>
          </cell>
          <cell r="DA42" t="str">
            <v/>
          </cell>
          <cell r="DB42" t="str">
            <v/>
          </cell>
          <cell r="DC42" t="str">
            <v/>
          </cell>
          <cell r="DD42" t="str">
            <v/>
          </cell>
          <cell r="DE42" t="str">
            <v/>
          </cell>
          <cell r="DG42" t="str">
            <v>AGROMAXC UGANDA LIMITED</v>
          </cell>
          <cell r="DH42" t="str">
            <v/>
          </cell>
          <cell r="DI42" t="str">
            <v/>
          </cell>
          <cell r="DJ42" t="str">
            <v/>
          </cell>
          <cell r="DK42" t="str">
            <v/>
          </cell>
          <cell r="DL42" t="str">
            <v/>
          </cell>
          <cell r="DM42" t="str">
            <v/>
          </cell>
          <cell r="DN42" t="str">
            <v/>
          </cell>
          <cell r="DO42" t="str">
            <v/>
          </cell>
          <cell r="DP42" t="str">
            <v/>
          </cell>
          <cell r="DQ42" t="str">
            <v/>
          </cell>
          <cell r="DR42" t="str">
            <v/>
          </cell>
          <cell r="DS42" t="str">
            <v/>
          </cell>
          <cell r="DU42" t="str">
            <v>AGROMAXC UGANDA LIMITED</v>
          </cell>
          <cell r="DV42" t="str">
            <v/>
          </cell>
          <cell r="DW42" t="str">
            <v/>
          </cell>
          <cell r="DX42" t="str">
            <v/>
          </cell>
          <cell r="DY42" t="str">
            <v/>
          </cell>
          <cell r="DZ42" t="str">
            <v/>
          </cell>
          <cell r="EA42" t="str">
            <v/>
          </cell>
          <cell r="EB42" t="str">
            <v/>
          </cell>
          <cell r="EC42" t="str">
            <v/>
          </cell>
          <cell r="ED42" t="str">
            <v/>
          </cell>
          <cell r="EE42" t="str">
            <v/>
          </cell>
        </row>
        <row r="43">
          <cell r="C43" t="str">
            <v>Agape Web Consult</v>
          </cell>
          <cell r="D43">
            <v>2</v>
          </cell>
          <cell r="E43">
            <v>2</v>
          </cell>
          <cell r="F43">
            <v>2000</v>
          </cell>
          <cell r="G43">
            <v>800</v>
          </cell>
          <cell r="I43" t="str">
            <v>NATIONAL WATER AND SEWERAGE CORPORATION</v>
          </cell>
          <cell r="J43">
            <v>26762</v>
          </cell>
          <cell r="K43">
            <v>39145</v>
          </cell>
          <cell r="L43">
            <v>1357671218</v>
          </cell>
          <cell r="M43">
            <v>15222400</v>
          </cell>
          <cell r="AF43" t="str">
            <v>AH CONSTRUCTION U LTD COMISSION LINE</v>
          </cell>
          <cell r="AG43" t="str">
            <v>AH CONSTRUCTION U LTD COMISSION LINE</v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>
            <v>0</v>
          </cell>
          <cell r="AU43" t="str">
            <v>AH CONSTRUCTION U LTD COMISSION LINE</v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  <cell r="BA43" t="str">
            <v/>
          </cell>
          <cell r="BB43" t="str">
            <v/>
          </cell>
          <cell r="BC43" t="str">
            <v/>
          </cell>
          <cell r="BD43" t="str">
            <v/>
          </cell>
          <cell r="BE43" t="str">
            <v/>
          </cell>
          <cell r="BG43" t="str">
            <v>AH CONSTRUCTION U LTD COMISSION LINE</v>
          </cell>
          <cell r="BH43" t="str">
            <v/>
          </cell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BN43" t="str">
            <v/>
          </cell>
          <cell r="BO43" t="str">
            <v/>
          </cell>
          <cell r="BP43" t="str">
            <v/>
          </cell>
          <cell r="BQ43" t="str">
            <v/>
          </cell>
          <cell r="BR43" t="str">
            <v/>
          </cell>
          <cell r="BS43" t="str">
            <v/>
          </cell>
          <cell r="BU43" t="str">
            <v>AH CONSTRUCTION U LTD COMISSION LINE</v>
          </cell>
          <cell r="BV43" t="str">
            <v/>
          </cell>
          <cell r="BW43" t="str">
            <v/>
          </cell>
          <cell r="BX43" t="str">
            <v/>
          </cell>
          <cell r="BY43" t="str">
            <v/>
          </cell>
          <cell r="BZ43" t="str">
            <v/>
          </cell>
          <cell r="CA43" t="str">
            <v/>
          </cell>
          <cell r="CB43" t="str">
            <v/>
          </cell>
          <cell r="CC43" t="str">
            <v/>
          </cell>
          <cell r="CD43" t="str">
            <v/>
          </cell>
          <cell r="CE43" t="str">
            <v/>
          </cell>
          <cell r="CG43" t="str">
            <v>AH CONSTRUCTION U LTD COMISSION LINE</v>
          </cell>
          <cell r="CH43" t="str">
            <v/>
          </cell>
          <cell r="CI43" t="str">
            <v/>
          </cell>
          <cell r="CJ43" t="str">
            <v/>
          </cell>
          <cell r="CK43" t="str">
            <v/>
          </cell>
          <cell r="CL43" t="str">
            <v/>
          </cell>
          <cell r="CM43" t="str">
            <v/>
          </cell>
          <cell r="CN43" t="str">
            <v/>
          </cell>
          <cell r="CO43" t="str">
            <v/>
          </cell>
          <cell r="CP43" t="str">
            <v/>
          </cell>
          <cell r="CQ43" t="str">
            <v/>
          </cell>
          <cell r="CR43" t="str">
            <v/>
          </cell>
          <cell r="CS43" t="str">
            <v/>
          </cell>
          <cell r="CU43" t="str">
            <v>AH CONSTRUCTION U LTD COMISSION LINE</v>
          </cell>
          <cell r="CV43" t="str">
            <v/>
          </cell>
          <cell r="CW43" t="str">
            <v/>
          </cell>
          <cell r="CX43" t="str">
            <v/>
          </cell>
          <cell r="CY43" t="str">
            <v/>
          </cell>
          <cell r="CZ43" t="str">
            <v/>
          </cell>
          <cell r="DA43" t="str">
            <v/>
          </cell>
          <cell r="DB43" t="str">
            <v/>
          </cell>
          <cell r="DC43" t="str">
            <v/>
          </cell>
          <cell r="DD43" t="str">
            <v/>
          </cell>
          <cell r="DE43" t="str">
            <v/>
          </cell>
          <cell r="DG43" t="str">
            <v>AH CONSTRUCTION U LTD COMISSION LINE</v>
          </cell>
          <cell r="DH43" t="str">
            <v/>
          </cell>
          <cell r="DI43" t="str">
            <v/>
          </cell>
          <cell r="DJ43" t="str">
            <v/>
          </cell>
          <cell r="DK43" t="str">
            <v/>
          </cell>
          <cell r="DL43" t="str">
            <v/>
          </cell>
          <cell r="DM43" t="str">
            <v/>
          </cell>
          <cell r="DN43" t="str">
            <v/>
          </cell>
          <cell r="DO43" t="str">
            <v/>
          </cell>
          <cell r="DP43" t="str">
            <v/>
          </cell>
          <cell r="DQ43" t="str">
            <v/>
          </cell>
          <cell r="DR43" t="str">
            <v/>
          </cell>
          <cell r="DS43" t="str">
            <v/>
          </cell>
          <cell r="DU43" t="str">
            <v>AH CONSTRUCTION U LTD COMISSION LINE</v>
          </cell>
          <cell r="DV43" t="str">
            <v/>
          </cell>
          <cell r="DW43" t="str">
            <v/>
          </cell>
          <cell r="DX43" t="str">
            <v/>
          </cell>
          <cell r="DY43" t="str">
            <v/>
          </cell>
          <cell r="DZ43" t="str">
            <v/>
          </cell>
          <cell r="EA43" t="str">
            <v/>
          </cell>
          <cell r="EB43" t="str">
            <v/>
          </cell>
          <cell r="EC43" t="str">
            <v/>
          </cell>
          <cell r="ED43" t="str">
            <v/>
          </cell>
          <cell r="EE43" t="str">
            <v/>
          </cell>
        </row>
        <row r="44">
          <cell r="C44" t="str">
            <v>AKEMBIZIMBIRA SACCO</v>
          </cell>
          <cell r="D44">
            <v>27</v>
          </cell>
          <cell r="E44">
            <v>47</v>
          </cell>
          <cell r="F44">
            <v>3410000</v>
          </cell>
          <cell r="G44">
            <v>18200</v>
          </cell>
          <cell r="I44" t="str">
            <v>New Vision Main</v>
          </cell>
          <cell r="J44">
            <v>71</v>
          </cell>
          <cell r="K44">
            <v>304</v>
          </cell>
          <cell r="L44">
            <v>132035274</v>
          </cell>
          <cell r="M44">
            <v>395000</v>
          </cell>
          <cell r="AF44" t="str">
            <v>AHABWA AND TALEMWA ENTERPRISES LIMITED COMMISSION</v>
          </cell>
          <cell r="AG44" t="str">
            <v>AHABWA AND TALEMWA ENTERPRISES LIMITED COMMISSION</v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>
            <v>0</v>
          </cell>
          <cell r="AU44" t="str">
            <v>AHABWA AND TALEMWA ENTERPRISES LIMITED COMMISSION</v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  <cell r="BA44" t="str">
            <v/>
          </cell>
          <cell r="BB44" t="str">
            <v/>
          </cell>
          <cell r="BC44" t="str">
            <v/>
          </cell>
          <cell r="BD44" t="str">
            <v/>
          </cell>
          <cell r="BE44" t="str">
            <v/>
          </cell>
          <cell r="BG44" t="str">
            <v>AHABWA AND TALEMWA ENTERPRISES LIMITED COMMISSION</v>
          </cell>
          <cell r="BH44" t="str">
            <v/>
          </cell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Q44" t="str">
            <v/>
          </cell>
          <cell r="BR44" t="str">
            <v/>
          </cell>
          <cell r="BS44" t="str">
            <v/>
          </cell>
          <cell r="BU44" t="str">
            <v>AHABWA AND TALEMWA ENTERPRISES LIMITED COMMISSION</v>
          </cell>
          <cell r="BV44" t="str">
            <v/>
          </cell>
          <cell r="BW44" t="str">
            <v/>
          </cell>
          <cell r="BX44" t="str">
            <v/>
          </cell>
          <cell r="BY44" t="str">
            <v/>
          </cell>
          <cell r="BZ44" t="str">
            <v/>
          </cell>
          <cell r="CA44" t="str">
            <v/>
          </cell>
          <cell r="CB44" t="str">
            <v/>
          </cell>
          <cell r="CC44" t="str">
            <v/>
          </cell>
          <cell r="CD44" t="str">
            <v/>
          </cell>
          <cell r="CE44" t="str">
            <v/>
          </cell>
          <cell r="CG44" t="str">
            <v>AHABWA AND TALEMWA ENTERPRISES LIMITED COMMISSION</v>
          </cell>
          <cell r="CH44" t="str">
            <v/>
          </cell>
          <cell r="CI44" t="str">
            <v/>
          </cell>
          <cell r="CJ44" t="str">
            <v/>
          </cell>
          <cell r="CK44" t="str">
            <v/>
          </cell>
          <cell r="CL44" t="str">
            <v/>
          </cell>
          <cell r="CM44" t="str">
            <v/>
          </cell>
          <cell r="CN44" t="str">
            <v/>
          </cell>
          <cell r="CO44" t="str">
            <v/>
          </cell>
          <cell r="CP44" t="str">
            <v/>
          </cell>
          <cell r="CQ44" t="str">
            <v/>
          </cell>
          <cell r="CR44" t="str">
            <v/>
          </cell>
          <cell r="CS44" t="str">
            <v/>
          </cell>
          <cell r="CU44" t="str">
            <v>AHABWA AND TALEMWA ENTERPRISES LIMITED COMMISSION</v>
          </cell>
          <cell r="CV44" t="str">
            <v/>
          </cell>
          <cell r="CW44" t="str">
            <v/>
          </cell>
          <cell r="CX44" t="str">
            <v/>
          </cell>
          <cell r="CY44" t="str">
            <v/>
          </cell>
          <cell r="CZ44" t="str">
            <v/>
          </cell>
          <cell r="DA44" t="str">
            <v/>
          </cell>
          <cell r="DB44" t="str">
            <v/>
          </cell>
          <cell r="DC44" t="str">
            <v/>
          </cell>
          <cell r="DD44" t="str">
            <v/>
          </cell>
          <cell r="DE44" t="str">
            <v/>
          </cell>
          <cell r="DG44" t="str">
            <v>AHABWA AND TALEMWA ENTERPRISES LIMITED COMMISSION</v>
          </cell>
          <cell r="DH44" t="str">
            <v/>
          </cell>
          <cell r="DI44" t="str">
            <v/>
          </cell>
          <cell r="DJ44" t="str">
            <v/>
          </cell>
          <cell r="DK44" t="str">
            <v/>
          </cell>
          <cell r="DL44" t="str">
            <v/>
          </cell>
          <cell r="DM44" t="str">
            <v/>
          </cell>
          <cell r="DN44" t="str">
            <v/>
          </cell>
          <cell r="DO44" t="str">
            <v/>
          </cell>
          <cell r="DP44" t="str">
            <v/>
          </cell>
          <cell r="DQ44" t="str">
            <v/>
          </cell>
          <cell r="DR44" t="str">
            <v/>
          </cell>
          <cell r="DS44" t="str">
            <v/>
          </cell>
          <cell r="DU44" t="str">
            <v>AHABWA AND TALEMWA ENTERPRISES LIMITED COMMISSION</v>
          </cell>
          <cell r="DV44" t="str">
            <v/>
          </cell>
          <cell r="DW44" t="str">
            <v/>
          </cell>
          <cell r="DX44" t="str">
            <v/>
          </cell>
          <cell r="DY44" t="str">
            <v/>
          </cell>
          <cell r="DZ44" t="str">
            <v/>
          </cell>
          <cell r="EA44" t="str">
            <v/>
          </cell>
          <cell r="EB44" t="str">
            <v/>
          </cell>
          <cell r="EC44" t="str">
            <v/>
          </cell>
          <cell r="ED44" t="str">
            <v/>
          </cell>
          <cell r="EE44" t="str">
            <v/>
          </cell>
        </row>
        <row r="45">
          <cell r="C45" t="str">
            <v>ALL NATIONS PRIMARY SCHOOL(KEMAN)</v>
          </cell>
          <cell r="D45">
            <v>2</v>
          </cell>
          <cell r="E45">
            <v>9</v>
          </cell>
          <cell r="F45">
            <v>1120000</v>
          </cell>
          <cell r="G45">
            <v>2800</v>
          </cell>
          <cell r="I45" t="str">
            <v>nsamo mixed primary school</v>
          </cell>
          <cell r="J45">
            <v>42</v>
          </cell>
          <cell r="K45">
            <v>49</v>
          </cell>
          <cell r="L45">
            <v>14796000</v>
          </cell>
          <cell r="M45">
            <v>42400</v>
          </cell>
          <cell r="AF45" t="str">
            <v>AIG</v>
          </cell>
          <cell r="AG45" t="str">
            <v>AIG</v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>
            <v>0</v>
          </cell>
          <cell r="AU45" t="str">
            <v>AIG</v>
          </cell>
          <cell r="AV45">
            <v>3</v>
          </cell>
          <cell r="AW45">
            <v>2</v>
          </cell>
          <cell r="AX45" t="str">
            <v/>
          </cell>
          <cell r="AY45">
            <v>2</v>
          </cell>
          <cell r="AZ45">
            <v>2</v>
          </cell>
          <cell r="BA45">
            <v>2</v>
          </cell>
          <cell r="BB45">
            <v>3</v>
          </cell>
          <cell r="BC45">
            <v>2</v>
          </cell>
          <cell r="BD45" t="str">
            <v/>
          </cell>
          <cell r="BE45" t="str">
            <v/>
          </cell>
          <cell r="BG45" t="str">
            <v>AIG</v>
          </cell>
          <cell r="BH45" t="str">
            <v/>
          </cell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BN45" t="str">
            <v/>
          </cell>
          <cell r="BO45" t="str">
            <v/>
          </cell>
          <cell r="BP45" t="str">
            <v/>
          </cell>
          <cell r="BQ45" t="str">
            <v/>
          </cell>
          <cell r="BR45" t="str">
            <v/>
          </cell>
          <cell r="BS45" t="str">
            <v/>
          </cell>
          <cell r="BU45" t="str">
            <v>AIG</v>
          </cell>
          <cell r="BV45">
            <v>6</v>
          </cell>
          <cell r="BW45">
            <v>2</v>
          </cell>
          <cell r="BX45" t="str">
            <v/>
          </cell>
          <cell r="BY45">
            <v>2</v>
          </cell>
          <cell r="BZ45">
            <v>2</v>
          </cell>
          <cell r="CA45">
            <v>2</v>
          </cell>
          <cell r="CB45">
            <v>3</v>
          </cell>
          <cell r="CC45">
            <v>2</v>
          </cell>
          <cell r="CD45" t="str">
            <v/>
          </cell>
          <cell r="CE45" t="str">
            <v/>
          </cell>
          <cell r="CG45" t="str">
            <v>AIG</v>
          </cell>
          <cell r="CH45" t="str">
            <v/>
          </cell>
          <cell r="CI45" t="str">
            <v/>
          </cell>
          <cell r="CJ45" t="str">
            <v/>
          </cell>
          <cell r="CK45" t="str">
            <v/>
          </cell>
          <cell r="CL45" t="str">
            <v/>
          </cell>
          <cell r="CM45" t="str">
            <v/>
          </cell>
          <cell r="CN45" t="str">
            <v/>
          </cell>
          <cell r="CO45" t="str">
            <v/>
          </cell>
          <cell r="CP45" t="str">
            <v/>
          </cell>
          <cell r="CQ45" t="str">
            <v/>
          </cell>
          <cell r="CR45" t="str">
            <v/>
          </cell>
          <cell r="CS45" t="str">
            <v/>
          </cell>
          <cell r="CU45" t="str">
            <v>AIG</v>
          </cell>
          <cell r="CV45">
            <v>694900</v>
          </cell>
          <cell r="CW45">
            <v>250001</v>
          </cell>
          <cell r="CX45" t="str">
            <v/>
          </cell>
          <cell r="CY45">
            <v>821538</v>
          </cell>
          <cell r="CZ45">
            <v>1043060</v>
          </cell>
          <cell r="DA45">
            <v>277275</v>
          </cell>
          <cell r="DB45">
            <v>1668400</v>
          </cell>
          <cell r="DC45">
            <v>368700</v>
          </cell>
          <cell r="DD45" t="str">
            <v/>
          </cell>
          <cell r="DE45" t="str">
            <v/>
          </cell>
          <cell r="DG45" t="str">
            <v>AIG</v>
          </cell>
          <cell r="DH45" t="str">
            <v/>
          </cell>
          <cell r="DI45" t="str">
            <v/>
          </cell>
          <cell r="DJ45" t="str">
            <v/>
          </cell>
          <cell r="DK45" t="str">
            <v/>
          </cell>
          <cell r="DL45" t="str">
            <v/>
          </cell>
          <cell r="DM45" t="str">
            <v/>
          </cell>
          <cell r="DN45" t="str">
            <v/>
          </cell>
          <cell r="DO45" t="str">
            <v/>
          </cell>
          <cell r="DP45" t="str">
            <v/>
          </cell>
          <cell r="DQ45" t="str">
            <v/>
          </cell>
          <cell r="DR45" t="str">
            <v/>
          </cell>
          <cell r="DS45" t="str">
            <v/>
          </cell>
          <cell r="DU45" t="str">
            <v>AIG</v>
          </cell>
          <cell r="DV45">
            <v>2300</v>
          </cell>
          <cell r="DW45">
            <v>700</v>
          </cell>
          <cell r="DX45" t="str">
            <v/>
          </cell>
          <cell r="DY45">
            <v>2700</v>
          </cell>
          <cell r="DZ45">
            <v>3100</v>
          </cell>
          <cell r="EA45">
            <v>600</v>
          </cell>
          <cell r="EB45">
            <v>7650</v>
          </cell>
          <cell r="EC45">
            <v>1910</v>
          </cell>
          <cell r="ED45" t="str">
            <v/>
          </cell>
          <cell r="EE45" t="str">
            <v/>
          </cell>
        </row>
        <row r="46">
          <cell r="C46" t="str">
            <v>AMNESIA</v>
          </cell>
          <cell r="D46">
            <v>2</v>
          </cell>
          <cell r="E46">
            <v>3</v>
          </cell>
          <cell r="F46">
            <v>3000</v>
          </cell>
          <cell r="G46">
            <v>1200</v>
          </cell>
          <cell r="I46" t="str">
            <v>OPPORTUNITY BANK CITY</v>
          </cell>
          <cell r="J46">
            <v>9</v>
          </cell>
          <cell r="K46">
            <v>31</v>
          </cell>
          <cell r="L46">
            <v>2756000</v>
          </cell>
          <cell r="M46">
            <v>14300</v>
          </cell>
          <cell r="AF46" t="str">
            <v>AIR UGANDA</v>
          </cell>
          <cell r="AG46" t="str">
            <v>AIR UGANDA</v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>
            <v>0</v>
          </cell>
          <cell r="AU46" t="str">
            <v>AIR UGANDA</v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  <cell r="BA46" t="str">
            <v/>
          </cell>
          <cell r="BB46" t="str">
            <v/>
          </cell>
          <cell r="BC46" t="str">
            <v/>
          </cell>
          <cell r="BD46" t="str">
            <v/>
          </cell>
          <cell r="BE46">
            <v>2</v>
          </cell>
          <cell r="BG46" t="str">
            <v>AIR UGANDA</v>
          </cell>
          <cell r="BH46" t="str">
            <v/>
          </cell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BN46" t="str">
            <v/>
          </cell>
          <cell r="BO46" t="str">
            <v/>
          </cell>
          <cell r="BP46" t="str">
            <v/>
          </cell>
          <cell r="BQ46" t="str">
            <v/>
          </cell>
          <cell r="BR46" t="str">
            <v/>
          </cell>
          <cell r="BS46" t="str">
            <v/>
          </cell>
          <cell r="BU46" t="str">
            <v>AIR UGANDA</v>
          </cell>
          <cell r="BV46" t="str">
            <v/>
          </cell>
          <cell r="BW46" t="str">
            <v/>
          </cell>
          <cell r="BX46" t="str">
            <v/>
          </cell>
          <cell r="BY46" t="str">
            <v/>
          </cell>
          <cell r="BZ46" t="str">
            <v/>
          </cell>
          <cell r="CA46" t="str">
            <v/>
          </cell>
          <cell r="CB46" t="str">
            <v/>
          </cell>
          <cell r="CC46" t="str">
            <v/>
          </cell>
          <cell r="CD46" t="str">
            <v/>
          </cell>
          <cell r="CE46">
            <v>3</v>
          </cell>
          <cell r="CG46" t="str">
            <v>AIR UGANDA</v>
          </cell>
          <cell r="CH46" t="str">
            <v/>
          </cell>
          <cell r="CI46" t="str">
            <v/>
          </cell>
          <cell r="CJ46" t="str">
            <v/>
          </cell>
          <cell r="CK46" t="str">
            <v/>
          </cell>
          <cell r="CL46" t="str">
            <v/>
          </cell>
          <cell r="CM46" t="str">
            <v/>
          </cell>
          <cell r="CN46" t="str">
            <v/>
          </cell>
          <cell r="CO46" t="str">
            <v/>
          </cell>
          <cell r="CP46" t="str">
            <v/>
          </cell>
          <cell r="CQ46" t="str">
            <v/>
          </cell>
          <cell r="CR46" t="str">
            <v/>
          </cell>
          <cell r="CS46" t="str">
            <v/>
          </cell>
          <cell r="CU46" t="str">
            <v>AIR UGANDA</v>
          </cell>
          <cell r="CV46" t="str">
            <v/>
          </cell>
          <cell r="CW46" t="str">
            <v/>
          </cell>
          <cell r="CX46" t="str">
            <v/>
          </cell>
          <cell r="CY46" t="str">
            <v/>
          </cell>
          <cell r="CZ46" t="str">
            <v/>
          </cell>
          <cell r="DA46" t="str">
            <v/>
          </cell>
          <cell r="DB46" t="str">
            <v/>
          </cell>
          <cell r="DC46" t="str">
            <v/>
          </cell>
          <cell r="DD46" t="str">
            <v/>
          </cell>
          <cell r="DE46">
            <v>3000</v>
          </cell>
          <cell r="DG46" t="str">
            <v>AIR UGANDA</v>
          </cell>
          <cell r="DH46" t="str">
            <v/>
          </cell>
          <cell r="DI46" t="str">
            <v/>
          </cell>
          <cell r="DJ46" t="str">
            <v/>
          </cell>
          <cell r="DK46" t="str">
            <v/>
          </cell>
          <cell r="DL46" t="str">
            <v/>
          </cell>
          <cell r="DM46" t="str">
            <v/>
          </cell>
          <cell r="DN46" t="str">
            <v/>
          </cell>
          <cell r="DO46" t="str">
            <v/>
          </cell>
          <cell r="DP46" t="str">
            <v/>
          </cell>
          <cell r="DQ46" t="str">
            <v/>
          </cell>
          <cell r="DR46" t="str">
            <v/>
          </cell>
          <cell r="DS46" t="str">
            <v/>
          </cell>
          <cell r="DU46" t="str">
            <v>AIR UGANDA</v>
          </cell>
          <cell r="DV46" t="str">
            <v/>
          </cell>
          <cell r="DW46" t="str">
            <v/>
          </cell>
          <cell r="DX46" t="str">
            <v/>
          </cell>
          <cell r="DY46" t="str">
            <v/>
          </cell>
          <cell r="DZ46" t="str">
            <v/>
          </cell>
          <cell r="EA46" t="str">
            <v/>
          </cell>
          <cell r="EB46" t="str">
            <v/>
          </cell>
          <cell r="EC46" t="str">
            <v/>
          </cell>
          <cell r="ED46" t="str">
            <v/>
          </cell>
          <cell r="EE46">
            <v>330</v>
          </cell>
        </row>
        <row r="47">
          <cell r="C47" t="str">
            <v>Blue Cube Limited</v>
          </cell>
          <cell r="D47">
            <v>2</v>
          </cell>
          <cell r="E47">
            <v>3</v>
          </cell>
          <cell r="F47">
            <v>3000</v>
          </cell>
          <cell r="G47">
            <v>1200</v>
          </cell>
          <cell r="I47" t="str">
            <v>OPPORTUNITY BANK GAYAZA</v>
          </cell>
          <cell r="J47">
            <v>9</v>
          </cell>
          <cell r="K47">
            <v>34</v>
          </cell>
          <cell r="L47">
            <v>1035000</v>
          </cell>
          <cell r="M47">
            <v>10200</v>
          </cell>
          <cell r="AF47" t="str">
            <v>AIRTEL COMMUNICATIONS</v>
          </cell>
          <cell r="AG47" t="str">
            <v>AIRTEL COMMUNICATIONS</v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>
            <v>0</v>
          </cell>
          <cell r="AU47" t="str">
            <v>AIRTEL COMMUNICATIONS</v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  <cell r="BA47" t="str">
            <v/>
          </cell>
          <cell r="BB47" t="str">
            <v/>
          </cell>
          <cell r="BC47" t="str">
            <v/>
          </cell>
          <cell r="BD47" t="str">
            <v/>
          </cell>
          <cell r="BE47" t="str">
            <v/>
          </cell>
          <cell r="BG47" t="str">
            <v>AIRTEL COMMUNICATIONS</v>
          </cell>
          <cell r="BH47" t="str">
            <v/>
          </cell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BN47" t="str">
            <v/>
          </cell>
          <cell r="BO47" t="str">
            <v/>
          </cell>
          <cell r="BP47" t="str">
            <v/>
          </cell>
          <cell r="BQ47" t="str">
            <v/>
          </cell>
          <cell r="BR47" t="str">
            <v/>
          </cell>
          <cell r="BS47" t="str">
            <v/>
          </cell>
          <cell r="BU47" t="str">
            <v>AIRTEL COMMUNICATIONS</v>
          </cell>
          <cell r="BV47" t="str">
            <v/>
          </cell>
          <cell r="BW47" t="str">
            <v/>
          </cell>
          <cell r="BX47" t="str">
            <v/>
          </cell>
          <cell r="BY47" t="str">
            <v/>
          </cell>
          <cell r="BZ47" t="str">
            <v/>
          </cell>
          <cell r="CA47" t="str">
            <v/>
          </cell>
          <cell r="CB47" t="str">
            <v/>
          </cell>
          <cell r="CC47" t="str">
            <v/>
          </cell>
          <cell r="CD47" t="str">
            <v/>
          </cell>
          <cell r="CE47" t="str">
            <v/>
          </cell>
          <cell r="CG47" t="str">
            <v>AIRTEL COMMUNICATIONS</v>
          </cell>
          <cell r="CH47" t="str">
            <v/>
          </cell>
          <cell r="CI47" t="str">
            <v/>
          </cell>
          <cell r="CJ47" t="str">
            <v/>
          </cell>
          <cell r="CK47" t="str">
            <v/>
          </cell>
          <cell r="CL47" t="str">
            <v/>
          </cell>
          <cell r="CM47" t="str">
            <v/>
          </cell>
          <cell r="CN47" t="str">
            <v/>
          </cell>
          <cell r="CO47" t="str">
            <v/>
          </cell>
          <cell r="CP47" t="str">
            <v/>
          </cell>
          <cell r="CQ47" t="str">
            <v/>
          </cell>
          <cell r="CR47" t="str">
            <v/>
          </cell>
          <cell r="CS47" t="str">
            <v/>
          </cell>
          <cell r="CU47" t="str">
            <v>AIRTEL COMMUNICATIONS</v>
          </cell>
          <cell r="CV47" t="str">
            <v/>
          </cell>
          <cell r="CW47" t="str">
            <v/>
          </cell>
          <cell r="CX47" t="str">
            <v/>
          </cell>
          <cell r="CY47" t="str">
            <v/>
          </cell>
          <cell r="CZ47" t="str">
            <v/>
          </cell>
          <cell r="DA47" t="str">
            <v/>
          </cell>
          <cell r="DB47" t="str">
            <v/>
          </cell>
          <cell r="DC47" t="str">
            <v/>
          </cell>
          <cell r="DD47" t="str">
            <v/>
          </cell>
          <cell r="DE47" t="str">
            <v/>
          </cell>
          <cell r="DG47" t="str">
            <v>AIRTEL COMMUNICATIONS</v>
          </cell>
          <cell r="DH47" t="str">
            <v/>
          </cell>
          <cell r="DI47" t="str">
            <v/>
          </cell>
          <cell r="DJ47" t="str">
            <v/>
          </cell>
          <cell r="DK47" t="str">
            <v/>
          </cell>
          <cell r="DL47" t="str">
            <v/>
          </cell>
          <cell r="DM47" t="str">
            <v/>
          </cell>
          <cell r="DN47" t="str">
            <v/>
          </cell>
          <cell r="DO47" t="str">
            <v/>
          </cell>
          <cell r="DP47" t="str">
            <v/>
          </cell>
          <cell r="DQ47" t="str">
            <v/>
          </cell>
          <cell r="DR47" t="str">
            <v/>
          </cell>
          <cell r="DS47" t="str">
            <v/>
          </cell>
          <cell r="DU47" t="str">
            <v>AIRTEL COMMUNICATIONS</v>
          </cell>
          <cell r="DV47" t="str">
            <v/>
          </cell>
          <cell r="DW47" t="str">
            <v/>
          </cell>
          <cell r="DX47" t="str">
            <v/>
          </cell>
          <cell r="DY47" t="str">
            <v/>
          </cell>
          <cell r="DZ47" t="str">
            <v/>
          </cell>
          <cell r="EA47" t="str">
            <v/>
          </cell>
          <cell r="EB47" t="str">
            <v/>
          </cell>
          <cell r="EC47" t="str">
            <v/>
          </cell>
          <cell r="ED47" t="str">
            <v/>
          </cell>
          <cell r="EE47" t="str">
            <v/>
          </cell>
        </row>
        <row r="48">
          <cell r="C48" t="str">
            <v>BUGEMA ADVENTIST SECONDARY SCHOOL</v>
          </cell>
          <cell r="D48">
            <v>6</v>
          </cell>
          <cell r="E48">
            <v>6</v>
          </cell>
          <cell r="F48">
            <v>1858000</v>
          </cell>
          <cell r="G48">
            <v>5400</v>
          </cell>
          <cell r="I48" t="str">
            <v>OPPORTUNITY BANK IGANGA</v>
          </cell>
          <cell r="J48">
            <v>19</v>
          </cell>
          <cell r="K48">
            <v>74</v>
          </cell>
          <cell r="L48">
            <v>83351200</v>
          </cell>
          <cell r="M48">
            <v>204700</v>
          </cell>
          <cell r="AF48" t="str">
            <v>AJEMEA SAFARI</v>
          </cell>
          <cell r="AG48" t="str">
            <v>AJEMEA SAFARI</v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>
            <v>0</v>
          </cell>
          <cell r="AU48" t="str">
            <v>AJEMEA SAFARI</v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  <cell r="BA48" t="str">
            <v/>
          </cell>
          <cell r="BB48" t="str">
            <v/>
          </cell>
          <cell r="BC48" t="str">
            <v/>
          </cell>
          <cell r="BD48" t="str">
            <v/>
          </cell>
          <cell r="BE48" t="str">
            <v/>
          </cell>
          <cell r="BG48" t="str">
            <v>AJEMEA SAFARI</v>
          </cell>
          <cell r="BH48" t="str">
            <v/>
          </cell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 t="str">
            <v/>
          </cell>
          <cell r="BS48" t="str">
            <v/>
          </cell>
          <cell r="BU48" t="str">
            <v>AJEMEA SAFARI</v>
          </cell>
          <cell r="BV48" t="str">
            <v/>
          </cell>
          <cell r="BW48" t="str">
            <v/>
          </cell>
          <cell r="BX48" t="str">
            <v/>
          </cell>
          <cell r="BY48" t="str">
            <v/>
          </cell>
          <cell r="BZ48" t="str">
            <v/>
          </cell>
          <cell r="CA48" t="str">
            <v/>
          </cell>
          <cell r="CB48" t="str">
            <v/>
          </cell>
          <cell r="CC48" t="str">
            <v/>
          </cell>
          <cell r="CD48" t="str">
            <v/>
          </cell>
          <cell r="CE48" t="str">
            <v/>
          </cell>
          <cell r="CG48" t="str">
            <v>AJEMEA SAFARI</v>
          </cell>
          <cell r="CH48" t="str">
            <v/>
          </cell>
          <cell r="CI48" t="str">
            <v/>
          </cell>
          <cell r="CJ48" t="str">
            <v/>
          </cell>
          <cell r="CK48" t="str">
            <v/>
          </cell>
          <cell r="CL48" t="str">
            <v/>
          </cell>
          <cell r="CM48" t="str">
            <v/>
          </cell>
          <cell r="CN48" t="str">
            <v/>
          </cell>
          <cell r="CO48" t="str">
            <v/>
          </cell>
          <cell r="CP48" t="str">
            <v/>
          </cell>
          <cell r="CQ48" t="str">
            <v/>
          </cell>
          <cell r="CR48" t="str">
            <v/>
          </cell>
          <cell r="CS48" t="str">
            <v/>
          </cell>
          <cell r="CU48" t="str">
            <v>AJEMEA SAFARI</v>
          </cell>
          <cell r="CV48" t="str">
            <v/>
          </cell>
          <cell r="CW48" t="str">
            <v/>
          </cell>
          <cell r="CX48" t="str">
            <v/>
          </cell>
          <cell r="CY48" t="str">
            <v/>
          </cell>
          <cell r="CZ48" t="str">
            <v/>
          </cell>
          <cell r="DA48" t="str">
            <v/>
          </cell>
          <cell r="DB48" t="str">
            <v/>
          </cell>
          <cell r="DC48" t="str">
            <v/>
          </cell>
          <cell r="DD48" t="str">
            <v/>
          </cell>
          <cell r="DE48" t="str">
            <v/>
          </cell>
          <cell r="DG48" t="str">
            <v>AJEMEA SAFARI</v>
          </cell>
          <cell r="DH48" t="str">
            <v/>
          </cell>
          <cell r="DI48" t="str">
            <v/>
          </cell>
          <cell r="DJ48" t="str">
            <v/>
          </cell>
          <cell r="DK48" t="str">
            <v/>
          </cell>
          <cell r="DL48" t="str">
            <v/>
          </cell>
          <cell r="DM48" t="str">
            <v/>
          </cell>
          <cell r="DN48" t="str">
            <v/>
          </cell>
          <cell r="DO48" t="str">
            <v/>
          </cell>
          <cell r="DP48" t="str">
            <v/>
          </cell>
          <cell r="DQ48" t="str">
            <v/>
          </cell>
          <cell r="DR48" t="str">
            <v/>
          </cell>
          <cell r="DS48" t="str">
            <v/>
          </cell>
          <cell r="DU48" t="str">
            <v>AJEMEA SAFARI</v>
          </cell>
          <cell r="DV48" t="str">
            <v/>
          </cell>
          <cell r="DW48" t="str">
            <v/>
          </cell>
          <cell r="DX48" t="str">
            <v/>
          </cell>
          <cell r="DY48" t="str">
            <v/>
          </cell>
          <cell r="DZ48" t="str">
            <v/>
          </cell>
          <cell r="EA48" t="str">
            <v/>
          </cell>
          <cell r="EB48" t="str">
            <v/>
          </cell>
          <cell r="EC48" t="str">
            <v/>
          </cell>
          <cell r="ED48" t="str">
            <v/>
          </cell>
          <cell r="EE48" t="str">
            <v/>
          </cell>
        </row>
        <row r="49">
          <cell r="C49" t="str">
            <v>CEDA FINIANCIAL SERVICES</v>
          </cell>
          <cell r="D49">
            <v>1</v>
          </cell>
          <cell r="E49">
            <v>2</v>
          </cell>
          <cell r="F49">
            <v>2000</v>
          </cell>
          <cell r="G49">
            <v>800</v>
          </cell>
          <cell r="I49" t="str">
            <v>OPPORTUNITY BANK JINJA</v>
          </cell>
          <cell r="J49">
            <v>28</v>
          </cell>
          <cell r="K49">
            <v>77</v>
          </cell>
          <cell r="L49">
            <v>12945400</v>
          </cell>
          <cell r="M49">
            <v>50200</v>
          </cell>
          <cell r="AF49" t="str">
            <v>AKAKASI</v>
          </cell>
          <cell r="AG49" t="str">
            <v>AKAKASI</v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>
            <v>0</v>
          </cell>
          <cell r="AU49" t="str">
            <v>AKAKASI</v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  <cell r="BA49" t="str">
            <v/>
          </cell>
          <cell r="BB49" t="str">
            <v/>
          </cell>
          <cell r="BC49" t="str">
            <v/>
          </cell>
          <cell r="BD49" t="str">
            <v/>
          </cell>
          <cell r="BE49" t="str">
            <v/>
          </cell>
          <cell r="BG49" t="str">
            <v>AKAKASI</v>
          </cell>
          <cell r="BH49" t="str">
            <v/>
          </cell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BN49" t="str">
            <v/>
          </cell>
          <cell r="BO49" t="str">
            <v/>
          </cell>
          <cell r="BP49" t="str">
            <v/>
          </cell>
          <cell r="BQ49" t="str">
            <v/>
          </cell>
          <cell r="BR49" t="str">
            <v/>
          </cell>
          <cell r="BS49" t="str">
            <v/>
          </cell>
          <cell r="BU49" t="str">
            <v>AKAKASI</v>
          </cell>
          <cell r="BV49" t="str">
            <v/>
          </cell>
          <cell r="BW49" t="str">
            <v/>
          </cell>
          <cell r="BX49" t="str">
            <v/>
          </cell>
          <cell r="BY49" t="str">
            <v/>
          </cell>
          <cell r="BZ49" t="str">
            <v/>
          </cell>
          <cell r="CA49" t="str">
            <v/>
          </cell>
          <cell r="CB49" t="str">
            <v/>
          </cell>
          <cell r="CC49" t="str">
            <v/>
          </cell>
          <cell r="CD49" t="str">
            <v/>
          </cell>
          <cell r="CE49" t="str">
            <v/>
          </cell>
          <cell r="CG49" t="str">
            <v>AKAKASI</v>
          </cell>
          <cell r="CH49" t="str">
            <v/>
          </cell>
          <cell r="CI49" t="str">
            <v/>
          </cell>
          <cell r="CJ49" t="str">
            <v/>
          </cell>
          <cell r="CK49" t="str">
            <v/>
          </cell>
          <cell r="CL49" t="str">
            <v/>
          </cell>
          <cell r="CM49" t="str">
            <v/>
          </cell>
          <cell r="CN49" t="str">
            <v/>
          </cell>
          <cell r="CO49" t="str">
            <v/>
          </cell>
          <cell r="CP49" t="str">
            <v/>
          </cell>
          <cell r="CQ49" t="str">
            <v/>
          </cell>
          <cell r="CR49" t="str">
            <v/>
          </cell>
          <cell r="CS49" t="str">
            <v/>
          </cell>
          <cell r="CU49" t="str">
            <v>AKAKASI</v>
          </cell>
          <cell r="CV49" t="str">
            <v/>
          </cell>
          <cell r="CW49" t="str">
            <v/>
          </cell>
          <cell r="CX49" t="str">
            <v/>
          </cell>
          <cell r="CY49" t="str">
            <v/>
          </cell>
          <cell r="CZ49" t="str">
            <v/>
          </cell>
          <cell r="DA49" t="str">
            <v/>
          </cell>
          <cell r="DB49" t="str">
            <v/>
          </cell>
          <cell r="DC49" t="str">
            <v/>
          </cell>
          <cell r="DD49" t="str">
            <v/>
          </cell>
          <cell r="DE49" t="str">
            <v/>
          </cell>
          <cell r="DG49" t="str">
            <v>AKAKASI</v>
          </cell>
          <cell r="DH49" t="str">
            <v/>
          </cell>
          <cell r="DI49" t="str">
            <v/>
          </cell>
          <cell r="DJ49" t="str">
            <v/>
          </cell>
          <cell r="DK49" t="str">
            <v/>
          </cell>
          <cell r="DL49" t="str">
            <v/>
          </cell>
          <cell r="DM49" t="str">
            <v/>
          </cell>
          <cell r="DN49" t="str">
            <v/>
          </cell>
          <cell r="DO49" t="str">
            <v/>
          </cell>
          <cell r="DP49" t="str">
            <v/>
          </cell>
          <cell r="DQ49" t="str">
            <v/>
          </cell>
          <cell r="DR49" t="str">
            <v/>
          </cell>
          <cell r="DS49" t="str">
            <v/>
          </cell>
          <cell r="DU49" t="str">
            <v>AKAKASI</v>
          </cell>
          <cell r="DV49" t="str">
            <v/>
          </cell>
          <cell r="DW49" t="str">
            <v/>
          </cell>
          <cell r="DX49" t="str">
            <v/>
          </cell>
          <cell r="DY49" t="str">
            <v/>
          </cell>
          <cell r="DZ49" t="str">
            <v/>
          </cell>
          <cell r="EA49" t="str">
            <v/>
          </cell>
          <cell r="EB49" t="str">
            <v/>
          </cell>
          <cell r="EC49" t="str">
            <v/>
          </cell>
          <cell r="ED49" t="str">
            <v/>
          </cell>
          <cell r="EE49" t="str">
            <v/>
          </cell>
        </row>
        <row r="50">
          <cell r="C50" t="str">
            <v>CROWN BOTTLERS</v>
          </cell>
          <cell r="D50">
            <v>1</v>
          </cell>
          <cell r="E50">
            <v>1</v>
          </cell>
          <cell r="F50">
            <v>1000</v>
          </cell>
          <cell r="G50">
            <v>400</v>
          </cell>
          <cell r="I50" t="str">
            <v>OPPORTUNITY BANK KALAGI</v>
          </cell>
          <cell r="J50">
            <v>48</v>
          </cell>
          <cell r="K50">
            <v>105</v>
          </cell>
          <cell r="L50">
            <v>21726900</v>
          </cell>
          <cell r="M50">
            <v>79500</v>
          </cell>
          <cell r="AF50" t="str">
            <v>AKBF SACCO</v>
          </cell>
          <cell r="AG50" t="str">
            <v>AKBF SACCO</v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>
            <v>1</v>
          </cell>
          <cell r="AM50" t="str">
            <v/>
          </cell>
          <cell r="AN50" t="str">
            <v/>
          </cell>
          <cell r="AO50" t="str">
            <v/>
          </cell>
          <cell r="AP50">
            <v>1</v>
          </cell>
          <cell r="AQ50" t="str">
            <v/>
          </cell>
          <cell r="AR50" t="str">
            <v/>
          </cell>
          <cell r="AS50" t="str">
            <v/>
          </cell>
          <cell r="AT50">
            <v>2</v>
          </cell>
          <cell r="AU50" t="str">
            <v>AKBF SACCO</v>
          </cell>
          <cell r="AV50">
            <v>1</v>
          </cell>
          <cell r="AW50">
            <v>1</v>
          </cell>
          <cell r="AX50" t="str">
            <v/>
          </cell>
          <cell r="AY50" t="str">
            <v/>
          </cell>
          <cell r="AZ50" t="str">
            <v/>
          </cell>
          <cell r="BA50" t="str">
            <v/>
          </cell>
          <cell r="BB50" t="str">
            <v/>
          </cell>
          <cell r="BC50" t="str">
            <v/>
          </cell>
          <cell r="BD50" t="str">
            <v/>
          </cell>
          <cell r="BE50" t="str">
            <v/>
          </cell>
          <cell r="BG50" t="str">
            <v>AKBF SACCO</v>
          </cell>
          <cell r="BH50" t="str">
            <v/>
          </cell>
          <cell r="BI50" t="str">
            <v/>
          </cell>
          <cell r="BJ50" t="str">
            <v/>
          </cell>
          <cell r="BK50" t="str">
            <v/>
          </cell>
          <cell r="BL50">
            <v>3</v>
          </cell>
          <cell r="BM50" t="str">
            <v/>
          </cell>
          <cell r="BN50" t="str">
            <v/>
          </cell>
          <cell r="BO50" t="str">
            <v/>
          </cell>
          <cell r="BP50">
            <v>1</v>
          </cell>
          <cell r="BQ50" t="str">
            <v/>
          </cell>
          <cell r="BR50" t="str">
            <v/>
          </cell>
          <cell r="BS50" t="str">
            <v/>
          </cell>
          <cell r="BU50" t="str">
            <v>AKBF SACCO</v>
          </cell>
          <cell r="BV50">
            <v>1</v>
          </cell>
          <cell r="BW50">
            <v>1</v>
          </cell>
          <cell r="BX50" t="str">
            <v/>
          </cell>
          <cell r="BY50" t="str">
            <v/>
          </cell>
          <cell r="BZ50" t="str">
            <v/>
          </cell>
          <cell r="CA50" t="str">
            <v/>
          </cell>
          <cell r="CB50" t="str">
            <v/>
          </cell>
          <cell r="CC50" t="str">
            <v/>
          </cell>
          <cell r="CD50" t="str">
            <v/>
          </cell>
          <cell r="CE50" t="str">
            <v/>
          </cell>
          <cell r="CG50" t="str">
            <v>AKBF SACCO</v>
          </cell>
          <cell r="CH50" t="str">
            <v/>
          </cell>
          <cell r="CI50" t="str">
            <v/>
          </cell>
          <cell r="CJ50" t="str">
            <v/>
          </cell>
          <cell r="CK50" t="str">
            <v/>
          </cell>
          <cell r="CL50">
            <v>3000</v>
          </cell>
          <cell r="CM50" t="str">
            <v/>
          </cell>
          <cell r="CN50" t="str">
            <v/>
          </cell>
          <cell r="CO50" t="str">
            <v/>
          </cell>
          <cell r="CP50">
            <v>10000</v>
          </cell>
          <cell r="CQ50" t="str">
            <v/>
          </cell>
          <cell r="CR50" t="str">
            <v/>
          </cell>
          <cell r="CS50" t="str">
            <v/>
          </cell>
          <cell r="CU50" t="str">
            <v>AKBF SACCO</v>
          </cell>
          <cell r="CV50">
            <v>1000</v>
          </cell>
          <cell r="CW50">
            <v>4583400</v>
          </cell>
          <cell r="CX50" t="str">
            <v/>
          </cell>
          <cell r="CY50" t="str">
            <v/>
          </cell>
          <cell r="CZ50" t="str">
            <v/>
          </cell>
          <cell r="DA50" t="str">
            <v/>
          </cell>
          <cell r="DB50" t="str">
            <v/>
          </cell>
          <cell r="DC50" t="str">
            <v/>
          </cell>
          <cell r="DD50" t="str">
            <v/>
          </cell>
          <cell r="DE50" t="str">
            <v/>
          </cell>
          <cell r="DG50" t="str">
            <v>AKBF SACCO</v>
          </cell>
          <cell r="DH50" t="str">
            <v/>
          </cell>
          <cell r="DI50" t="str">
            <v/>
          </cell>
          <cell r="DJ50" t="str">
            <v/>
          </cell>
          <cell r="DK50" t="str">
            <v/>
          </cell>
          <cell r="DL50">
            <v>0</v>
          </cell>
          <cell r="DM50" t="str">
            <v/>
          </cell>
          <cell r="DN50" t="str">
            <v/>
          </cell>
          <cell r="DO50" t="str">
            <v/>
          </cell>
          <cell r="DP50">
            <v>0</v>
          </cell>
          <cell r="DQ50" t="str">
            <v/>
          </cell>
          <cell r="DR50" t="str">
            <v/>
          </cell>
          <cell r="DS50" t="str">
            <v/>
          </cell>
          <cell r="DU50" t="str">
            <v>AKBF SACCO</v>
          </cell>
          <cell r="DV50">
            <v>0</v>
          </cell>
          <cell r="DW50">
            <v>0</v>
          </cell>
          <cell r="DX50" t="str">
            <v/>
          </cell>
          <cell r="DY50" t="str">
            <v/>
          </cell>
          <cell r="DZ50" t="str">
            <v/>
          </cell>
          <cell r="EA50" t="str">
            <v/>
          </cell>
          <cell r="EB50" t="str">
            <v/>
          </cell>
          <cell r="EC50" t="str">
            <v/>
          </cell>
          <cell r="ED50" t="str">
            <v/>
          </cell>
          <cell r="EE50" t="str">
            <v/>
          </cell>
        </row>
        <row r="51">
          <cell r="C51" t="str">
            <v>Dawa Nguvu Primary School</v>
          </cell>
          <cell r="D51">
            <v>1</v>
          </cell>
          <cell r="E51">
            <v>1</v>
          </cell>
          <cell r="F51">
            <v>238000</v>
          </cell>
          <cell r="G51">
            <v>700</v>
          </cell>
          <cell r="I51" t="str">
            <v>OPPORTUNITY BANK KAWEMPE</v>
          </cell>
          <cell r="J51">
            <v>6</v>
          </cell>
          <cell r="K51">
            <v>7</v>
          </cell>
          <cell r="L51">
            <v>699000</v>
          </cell>
          <cell r="M51">
            <v>3100</v>
          </cell>
          <cell r="AF51" t="str">
            <v>AKEMBIZIMBIRA SACCO</v>
          </cell>
          <cell r="AG51" t="str">
            <v>AKEMBIZIMBIRA SACCO</v>
          </cell>
          <cell r="AH51" t="str">
            <v/>
          </cell>
          <cell r="AI51">
            <v>27</v>
          </cell>
          <cell r="AJ51">
            <v>60</v>
          </cell>
          <cell r="AK51">
            <v>73</v>
          </cell>
          <cell r="AL51">
            <v>87</v>
          </cell>
          <cell r="AM51">
            <v>72</v>
          </cell>
          <cell r="AN51">
            <v>101</v>
          </cell>
          <cell r="AO51">
            <v>85</v>
          </cell>
          <cell r="AP51">
            <v>78</v>
          </cell>
          <cell r="AQ51">
            <v>85</v>
          </cell>
          <cell r="AR51">
            <v>103</v>
          </cell>
          <cell r="AS51">
            <v>88</v>
          </cell>
          <cell r="AT51">
            <v>859</v>
          </cell>
          <cell r="AU51" t="str">
            <v>AKEMBIZIMBIRA SACCO</v>
          </cell>
          <cell r="AV51">
            <v>92</v>
          </cell>
          <cell r="AW51">
            <v>82</v>
          </cell>
          <cell r="AX51">
            <v>89</v>
          </cell>
          <cell r="AY51">
            <v>108</v>
          </cell>
          <cell r="AZ51">
            <v>94</v>
          </cell>
          <cell r="BA51">
            <v>92</v>
          </cell>
          <cell r="BB51">
            <v>86</v>
          </cell>
          <cell r="BC51">
            <v>98</v>
          </cell>
          <cell r="BD51">
            <v>95</v>
          </cell>
          <cell r="BE51">
            <v>71</v>
          </cell>
          <cell r="BG51" t="str">
            <v>AKEMBIZIMBIRA SACCO</v>
          </cell>
          <cell r="BH51" t="str">
            <v/>
          </cell>
          <cell r="BI51">
            <v>47</v>
          </cell>
          <cell r="BJ51">
            <v>95</v>
          </cell>
          <cell r="BK51">
            <v>128</v>
          </cell>
          <cell r="BL51">
            <v>229</v>
          </cell>
          <cell r="BM51">
            <v>249</v>
          </cell>
          <cell r="BN51">
            <v>192</v>
          </cell>
          <cell r="BO51">
            <v>183</v>
          </cell>
          <cell r="BP51">
            <v>147</v>
          </cell>
          <cell r="BQ51">
            <v>275</v>
          </cell>
          <cell r="BR51">
            <v>161</v>
          </cell>
          <cell r="BS51">
            <v>143</v>
          </cell>
          <cell r="BU51" t="str">
            <v>AKEMBIZIMBIRA SACCO</v>
          </cell>
          <cell r="BV51">
            <v>175</v>
          </cell>
          <cell r="BW51">
            <v>138</v>
          </cell>
          <cell r="BX51">
            <v>168</v>
          </cell>
          <cell r="BY51">
            <v>196</v>
          </cell>
          <cell r="BZ51">
            <v>239</v>
          </cell>
          <cell r="CA51">
            <v>194</v>
          </cell>
          <cell r="CB51">
            <v>168</v>
          </cell>
          <cell r="CC51">
            <v>175</v>
          </cell>
          <cell r="CD51">
            <v>191</v>
          </cell>
          <cell r="CE51">
            <v>126</v>
          </cell>
          <cell r="CG51" t="str">
            <v>AKEMBIZIMBIRA SACCO</v>
          </cell>
          <cell r="CH51" t="str">
            <v/>
          </cell>
          <cell r="CI51">
            <v>3410000</v>
          </cell>
          <cell r="CJ51">
            <v>10230000</v>
          </cell>
          <cell r="CK51">
            <v>10505000</v>
          </cell>
          <cell r="CL51">
            <v>22320200</v>
          </cell>
          <cell r="CM51">
            <v>27913400</v>
          </cell>
          <cell r="CN51">
            <v>21331300</v>
          </cell>
          <cell r="CO51">
            <v>27066800</v>
          </cell>
          <cell r="CP51">
            <v>14357900</v>
          </cell>
          <cell r="CQ51">
            <v>27290500</v>
          </cell>
          <cell r="CR51">
            <v>14394700</v>
          </cell>
          <cell r="CS51">
            <v>16520800</v>
          </cell>
          <cell r="CU51" t="str">
            <v>AKEMBIZIMBIRA SACCO</v>
          </cell>
          <cell r="CV51">
            <v>19895710</v>
          </cell>
          <cell r="CW51">
            <v>18027800</v>
          </cell>
          <cell r="CX51">
            <v>19663050</v>
          </cell>
          <cell r="CY51">
            <v>21832520</v>
          </cell>
          <cell r="CZ51">
            <v>30455100</v>
          </cell>
          <cell r="DA51">
            <v>39570700</v>
          </cell>
          <cell r="DB51">
            <v>22669800</v>
          </cell>
          <cell r="DC51">
            <v>31101650</v>
          </cell>
          <cell r="DD51">
            <v>26737700</v>
          </cell>
          <cell r="DE51">
            <v>20363600</v>
          </cell>
          <cell r="DG51" t="str">
            <v>AKEMBIZIMBIRA SACCO</v>
          </cell>
          <cell r="DH51" t="str">
            <v/>
          </cell>
          <cell r="DI51">
            <v>18200</v>
          </cell>
          <cell r="DJ51">
            <v>49900</v>
          </cell>
          <cell r="DK51">
            <v>60100</v>
          </cell>
          <cell r="DL51">
            <v>74100</v>
          </cell>
          <cell r="DM51">
            <v>62800</v>
          </cell>
          <cell r="DN51">
            <v>85700</v>
          </cell>
          <cell r="DO51">
            <v>79700</v>
          </cell>
          <cell r="DP51">
            <v>75500</v>
          </cell>
          <cell r="DQ51">
            <v>65800</v>
          </cell>
          <cell r="DR51">
            <v>80900</v>
          </cell>
          <cell r="DS51">
            <v>76700</v>
          </cell>
          <cell r="DU51" t="str">
            <v>AKEMBIZIMBIRA SACCO</v>
          </cell>
          <cell r="DV51">
            <v>93400</v>
          </cell>
          <cell r="DW51">
            <v>80600</v>
          </cell>
          <cell r="DX51">
            <v>87700</v>
          </cell>
          <cell r="DY51">
            <v>102300</v>
          </cell>
          <cell r="DZ51">
            <v>161550</v>
          </cell>
          <cell r="EA51">
            <v>128600</v>
          </cell>
          <cell r="EB51">
            <v>135820</v>
          </cell>
          <cell r="EC51">
            <v>161030</v>
          </cell>
          <cell r="ED51">
            <v>165110</v>
          </cell>
          <cell r="EE51">
            <v>119980</v>
          </cell>
        </row>
        <row r="52">
          <cell r="C52" t="str">
            <v>DStv/GOtv</v>
          </cell>
          <cell r="D52">
            <v>4986</v>
          </cell>
          <cell r="E52">
            <v>13950</v>
          </cell>
          <cell r="F52">
            <v>1499012731</v>
          </cell>
          <cell r="G52">
            <v>3424400</v>
          </cell>
          <cell r="I52" t="str">
            <v>OPPORTUNITY BANK KIRA</v>
          </cell>
          <cell r="J52">
            <v>6</v>
          </cell>
          <cell r="K52">
            <v>11</v>
          </cell>
          <cell r="L52">
            <v>2502650</v>
          </cell>
          <cell r="M52">
            <v>8100</v>
          </cell>
          <cell r="AF52" t="str">
            <v>AKOL EMMANUEL</v>
          </cell>
          <cell r="AG52" t="str">
            <v>AKOL EMMANUEL</v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>
            <v>0</v>
          </cell>
          <cell r="AU52" t="str">
            <v>AKOL EMMANUEL</v>
          </cell>
          <cell r="AV52" t="str">
            <v/>
          </cell>
          <cell r="AW52" t="str">
            <v/>
          </cell>
          <cell r="AX52" t="str">
            <v/>
          </cell>
          <cell r="AY52" t="str">
            <v/>
          </cell>
          <cell r="AZ52" t="str">
            <v/>
          </cell>
          <cell r="BA52" t="str">
            <v/>
          </cell>
          <cell r="BB52" t="str">
            <v/>
          </cell>
          <cell r="BC52" t="str">
            <v/>
          </cell>
          <cell r="BD52" t="str">
            <v/>
          </cell>
          <cell r="BE52" t="str">
            <v/>
          </cell>
          <cell r="BG52" t="str">
            <v>AKOL EMMANUEL</v>
          </cell>
          <cell r="BH52" t="str">
            <v/>
          </cell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BN52" t="str">
            <v/>
          </cell>
          <cell r="BO52" t="str">
            <v/>
          </cell>
          <cell r="BP52" t="str">
            <v/>
          </cell>
          <cell r="BQ52" t="str">
            <v/>
          </cell>
          <cell r="BR52" t="str">
            <v/>
          </cell>
          <cell r="BS52" t="str">
            <v/>
          </cell>
          <cell r="BU52" t="str">
            <v>AKOL EMMANUEL</v>
          </cell>
          <cell r="BV52" t="str">
            <v/>
          </cell>
          <cell r="BW52" t="str">
            <v/>
          </cell>
          <cell r="BX52" t="str">
            <v/>
          </cell>
          <cell r="BY52" t="str">
            <v/>
          </cell>
          <cell r="BZ52" t="str">
            <v/>
          </cell>
          <cell r="CA52" t="str">
            <v/>
          </cell>
          <cell r="CB52" t="str">
            <v/>
          </cell>
          <cell r="CC52" t="str">
            <v/>
          </cell>
          <cell r="CD52" t="str">
            <v/>
          </cell>
          <cell r="CE52" t="str">
            <v/>
          </cell>
          <cell r="CG52" t="str">
            <v>AKOL EMMANUEL</v>
          </cell>
          <cell r="CH52" t="str">
            <v/>
          </cell>
          <cell r="CI52" t="str">
            <v/>
          </cell>
          <cell r="CJ52" t="str">
            <v/>
          </cell>
          <cell r="CK52" t="str">
            <v/>
          </cell>
          <cell r="CL52" t="str">
            <v/>
          </cell>
          <cell r="CM52" t="str">
            <v/>
          </cell>
          <cell r="CN52" t="str">
            <v/>
          </cell>
          <cell r="CO52" t="str">
            <v/>
          </cell>
          <cell r="CP52" t="str">
            <v/>
          </cell>
          <cell r="CQ52" t="str">
            <v/>
          </cell>
          <cell r="CR52" t="str">
            <v/>
          </cell>
          <cell r="CS52" t="str">
            <v/>
          </cell>
          <cell r="CU52" t="str">
            <v>AKOL EMMANUEL</v>
          </cell>
          <cell r="CV52" t="str">
            <v/>
          </cell>
          <cell r="CW52" t="str">
            <v/>
          </cell>
          <cell r="CX52" t="str">
            <v/>
          </cell>
          <cell r="CY52" t="str">
            <v/>
          </cell>
          <cell r="CZ52" t="str">
            <v/>
          </cell>
          <cell r="DA52" t="str">
            <v/>
          </cell>
          <cell r="DB52" t="str">
            <v/>
          </cell>
          <cell r="DC52" t="str">
            <v/>
          </cell>
          <cell r="DD52" t="str">
            <v/>
          </cell>
          <cell r="DE52" t="str">
            <v/>
          </cell>
          <cell r="DG52" t="str">
            <v>AKOL EMMANUEL</v>
          </cell>
          <cell r="DH52" t="str">
            <v/>
          </cell>
          <cell r="DI52" t="str">
            <v/>
          </cell>
          <cell r="DJ52" t="str">
            <v/>
          </cell>
          <cell r="DK52" t="str">
            <v/>
          </cell>
          <cell r="DL52" t="str">
            <v/>
          </cell>
          <cell r="DM52" t="str">
            <v/>
          </cell>
          <cell r="DN52" t="str">
            <v/>
          </cell>
          <cell r="DO52" t="str">
            <v/>
          </cell>
          <cell r="DP52" t="str">
            <v/>
          </cell>
          <cell r="DQ52" t="str">
            <v/>
          </cell>
          <cell r="DR52" t="str">
            <v/>
          </cell>
          <cell r="DS52" t="str">
            <v/>
          </cell>
          <cell r="DU52" t="str">
            <v>AKOL EMMANUEL</v>
          </cell>
          <cell r="DV52" t="str">
            <v/>
          </cell>
          <cell r="DW52" t="str">
            <v/>
          </cell>
          <cell r="DX52" t="str">
            <v/>
          </cell>
          <cell r="DY52" t="str">
            <v/>
          </cell>
          <cell r="DZ52" t="str">
            <v/>
          </cell>
          <cell r="EA52" t="str">
            <v/>
          </cell>
          <cell r="EB52" t="str">
            <v/>
          </cell>
          <cell r="EC52" t="str">
            <v/>
          </cell>
          <cell r="ED52" t="str">
            <v/>
          </cell>
          <cell r="EE52" t="str">
            <v/>
          </cell>
        </row>
        <row r="53">
          <cell r="C53" t="str">
            <v>East high school</v>
          </cell>
          <cell r="D53">
            <v>1</v>
          </cell>
          <cell r="E53">
            <v>1</v>
          </cell>
          <cell r="F53">
            <v>600000</v>
          </cell>
          <cell r="G53">
            <v>2000</v>
          </cell>
          <cell r="I53" t="str">
            <v>OPPORTUNITY BANK KYENJOJO</v>
          </cell>
          <cell r="J53">
            <v>5</v>
          </cell>
          <cell r="K53">
            <v>5</v>
          </cell>
          <cell r="L53">
            <v>708300</v>
          </cell>
          <cell r="M53">
            <v>2600</v>
          </cell>
          <cell r="AF53" t="str">
            <v>AKUGOBA POULTRY AND ANIMAL FEEDS</v>
          </cell>
          <cell r="AG53" t="str">
            <v>AKUGOBA POULTRY AND ANIMAL FEEDS</v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>
            <v>0</v>
          </cell>
          <cell r="AU53" t="str">
            <v>AKUGOBA POULTRY AND ANIMAL FEEDS</v>
          </cell>
          <cell r="AV53" t="str">
            <v/>
          </cell>
          <cell r="AW53" t="str">
            <v/>
          </cell>
          <cell r="AX53" t="str">
            <v/>
          </cell>
          <cell r="AY53" t="str">
            <v/>
          </cell>
          <cell r="AZ53" t="str">
            <v/>
          </cell>
          <cell r="BA53" t="str">
            <v/>
          </cell>
          <cell r="BB53" t="str">
            <v/>
          </cell>
          <cell r="BC53" t="str">
            <v/>
          </cell>
          <cell r="BD53" t="str">
            <v/>
          </cell>
          <cell r="BE53" t="str">
            <v/>
          </cell>
          <cell r="BG53" t="str">
            <v>AKUGOBA POULTRY AND ANIMAL FEEDS</v>
          </cell>
          <cell r="BH53" t="str">
            <v/>
          </cell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Q53" t="str">
            <v/>
          </cell>
          <cell r="BR53" t="str">
            <v/>
          </cell>
          <cell r="BS53" t="str">
            <v/>
          </cell>
          <cell r="BU53" t="str">
            <v>AKUGOBA POULTRY AND ANIMAL FEEDS</v>
          </cell>
          <cell r="BV53" t="str">
            <v/>
          </cell>
          <cell r="BW53" t="str">
            <v/>
          </cell>
          <cell r="BX53" t="str">
            <v/>
          </cell>
          <cell r="BY53" t="str">
            <v/>
          </cell>
          <cell r="BZ53" t="str">
            <v/>
          </cell>
          <cell r="CA53" t="str">
            <v/>
          </cell>
          <cell r="CB53" t="str">
            <v/>
          </cell>
          <cell r="CC53" t="str">
            <v/>
          </cell>
          <cell r="CD53" t="str">
            <v/>
          </cell>
          <cell r="CE53" t="str">
            <v/>
          </cell>
          <cell r="CG53" t="str">
            <v>AKUGOBA POULTRY AND ANIMAL FEEDS</v>
          </cell>
          <cell r="CH53" t="str">
            <v/>
          </cell>
          <cell r="CI53" t="str">
            <v/>
          </cell>
          <cell r="CJ53" t="str">
            <v/>
          </cell>
          <cell r="CK53" t="str">
            <v/>
          </cell>
          <cell r="CL53" t="str">
            <v/>
          </cell>
          <cell r="CM53" t="str">
            <v/>
          </cell>
          <cell r="CN53" t="str">
            <v/>
          </cell>
          <cell r="CO53" t="str">
            <v/>
          </cell>
          <cell r="CP53" t="str">
            <v/>
          </cell>
          <cell r="CQ53" t="str">
            <v/>
          </cell>
          <cell r="CR53" t="str">
            <v/>
          </cell>
          <cell r="CS53" t="str">
            <v/>
          </cell>
          <cell r="CU53" t="str">
            <v>AKUGOBA POULTRY AND ANIMAL FEEDS</v>
          </cell>
          <cell r="CV53" t="str">
            <v/>
          </cell>
          <cell r="CW53" t="str">
            <v/>
          </cell>
          <cell r="CX53" t="str">
            <v/>
          </cell>
          <cell r="CY53" t="str">
            <v/>
          </cell>
          <cell r="CZ53" t="str">
            <v/>
          </cell>
          <cell r="DA53" t="str">
            <v/>
          </cell>
          <cell r="DB53" t="str">
            <v/>
          </cell>
          <cell r="DC53" t="str">
            <v/>
          </cell>
          <cell r="DD53" t="str">
            <v/>
          </cell>
          <cell r="DE53" t="str">
            <v/>
          </cell>
          <cell r="DG53" t="str">
            <v>AKUGOBA POULTRY AND ANIMAL FEEDS</v>
          </cell>
          <cell r="DH53" t="str">
            <v/>
          </cell>
          <cell r="DI53" t="str">
            <v/>
          </cell>
          <cell r="DJ53" t="str">
            <v/>
          </cell>
          <cell r="DK53" t="str">
            <v/>
          </cell>
          <cell r="DL53" t="str">
            <v/>
          </cell>
          <cell r="DM53" t="str">
            <v/>
          </cell>
          <cell r="DN53" t="str">
            <v/>
          </cell>
          <cell r="DO53" t="str">
            <v/>
          </cell>
          <cell r="DP53" t="str">
            <v/>
          </cell>
          <cell r="DQ53" t="str">
            <v/>
          </cell>
          <cell r="DR53" t="str">
            <v/>
          </cell>
          <cell r="DS53" t="str">
            <v/>
          </cell>
          <cell r="DU53" t="str">
            <v>AKUGOBA POULTRY AND ANIMAL FEEDS</v>
          </cell>
          <cell r="DV53" t="str">
            <v/>
          </cell>
          <cell r="DW53" t="str">
            <v/>
          </cell>
          <cell r="DX53" t="str">
            <v/>
          </cell>
          <cell r="DY53" t="str">
            <v/>
          </cell>
          <cell r="DZ53" t="str">
            <v/>
          </cell>
          <cell r="EA53" t="str">
            <v/>
          </cell>
          <cell r="EB53" t="str">
            <v/>
          </cell>
          <cell r="EC53" t="str">
            <v/>
          </cell>
          <cell r="ED53" t="str">
            <v/>
          </cell>
          <cell r="EE53" t="str">
            <v/>
          </cell>
        </row>
        <row r="54">
          <cell r="C54" t="str">
            <v>ECO BANK</v>
          </cell>
          <cell r="D54">
            <v>1</v>
          </cell>
          <cell r="E54">
            <v>2</v>
          </cell>
          <cell r="F54">
            <v>2000</v>
          </cell>
          <cell r="G54">
            <v>800</v>
          </cell>
          <cell r="I54" t="str">
            <v>OPPORTUNITY BANK MASAKA</v>
          </cell>
          <cell r="J54">
            <v>14</v>
          </cell>
          <cell r="K54">
            <v>37</v>
          </cell>
          <cell r="L54">
            <v>7380800</v>
          </cell>
          <cell r="M54">
            <v>27500</v>
          </cell>
          <cell r="AF54" t="str">
            <v>AKWORO SACCO NEBBI</v>
          </cell>
          <cell r="AG54" t="str">
            <v>AKWORO SACCO NEBBI</v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>
            <v>0</v>
          </cell>
          <cell r="AU54" t="str">
            <v>AKWORO SACCO NEBBI</v>
          </cell>
          <cell r="AV54" t="str">
            <v/>
          </cell>
          <cell r="AW54" t="str">
            <v/>
          </cell>
          <cell r="AX54" t="str">
            <v/>
          </cell>
          <cell r="AY54" t="str">
            <v/>
          </cell>
          <cell r="AZ54" t="str">
            <v/>
          </cell>
          <cell r="BA54" t="str">
            <v/>
          </cell>
          <cell r="BB54" t="str">
            <v/>
          </cell>
          <cell r="BC54" t="str">
            <v/>
          </cell>
          <cell r="BD54" t="str">
            <v/>
          </cell>
          <cell r="BE54" t="str">
            <v/>
          </cell>
          <cell r="BG54" t="str">
            <v>AKWORO SACCO NEBBI</v>
          </cell>
          <cell r="BH54" t="str">
            <v/>
          </cell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BN54" t="str">
            <v/>
          </cell>
          <cell r="BO54" t="str">
            <v/>
          </cell>
          <cell r="BP54" t="str">
            <v/>
          </cell>
          <cell r="BQ54" t="str">
            <v/>
          </cell>
          <cell r="BR54" t="str">
            <v/>
          </cell>
          <cell r="BS54" t="str">
            <v/>
          </cell>
          <cell r="BU54" t="str">
            <v>AKWORO SACCO NEBBI</v>
          </cell>
          <cell r="BV54" t="str">
            <v/>
          </cell>
          <cell r="BW54" t="str">
            <v/>
          </cell>
          <cell r="BX54" t="str">
            <v/>
          </cell>
          <cell r="BY54" t="str">
            <v/>
          </cell>
          <cell r="BZ54" t="str">
            <v/>
          </cell>
          <cell r="CA54" t="str">
            <v/>
          </cell>
          <cell r="CB54" t="str">
            <v/>
          </cell>
          <cell r="CC54" t="str">
            <v/>
          </cell>
          <cell r="CD54" t="str">
            <v/>
          </cell>
          <cell r="CE54" t="str">
            <v/>
          </cell>
          <cell r="CG54" t="str">
            <v>AKWORO SACCO NEBBI</v>
          </cell>
          <cell r="CH54" t="str">
            <v/>
          </cell>
          <cell r="CI54" t="str">
            <v/>
          </cell>
          <cell r="CJ54" t="str">
            <v/>
          </cell>
          <cell r="CK54" t="str">
            <v/>
          </cell>
          <cell r="CL54" t="str">
            <v/>
          </cell>
          <cell r="CM54" t="str">
            <v/>
          </cell>
          <cell r="CN54" t="str">
            <v/>
          </cell>
          <cell r="CO54" t="str">
            <v/>
          </cell>
          <cell r="CP54" t="str">
            <v/>
          </cell>
          <cell r="CQ54" t="str">
            <v/>
          </cell>
          <cell r="CR54" t="str">
            <v/>
          </cell>
          <cell r="CS54" t="str">
            <v/>
          </cell>
          <cell r="CU54" t="str">
            <v>AKWORO SACCO NEBBI</v>
          </cell>
          <cell r="CV54" t="str">
            <v/>
          </cell>
          <cell r="CW54" t="str">
            <v/>
          </cell>
          <cell r="CX54" t="str">
            <v/>
          </cell>
          <cell r="CY54" t="str">
            <v/>
          </cell>
          <cell r="CZ54" t="str">
            <v/>
          </cell>
          <cell r="DA54" t="str">
            <v/>
          </cell>
          <cell r="DB54" t="str">
            <v/>
          </cell>
          <cell r="DC54" t="str">
            <v/>
          </cell>
          <cell r="DD54" t="str">
            <v/>
          </cell>
          <cell r="DE54" t="str">
            <v/>
          </cell>
          <cell r="DG54" t="str">
            <v>AKWORO SACCO NEBBI</v>
          </cell>
          <cell r="DH54" t="str">
            <v/>
          </cell>
          <cell r="DI54" t="str">
            <v/>
          </cell>
          <cell r="DJ54" t="str">
            <v/>
          </cell>
          <cell r="DK54" t="str">
            <v/>
          </cell>
          <cell r="DL54" t="str">
            <v/>
          </cell>
          <cell r="DM54" t="str">
            <v/>
          </cell>
          <cell r="DN54" t="str">
            <v/>
          </cell>
          <cell r="DO54" t="str">
            <v/>
          </cell>
          <cell r="DP54" t="str">
            <v/>
          </cell>
          <cell r="DQ54" t="str">
            <v/>
          </cell>
          <cell r="DR54" t="str">
            <v/>
          </cell>
          <cell r="DS54" t="str">
            <v/>
          </cell>
          <cell r="DU54" t="str">
            <v>AKWORO SACCO NEBBI</v>
          </cell>
          <cell r="DV54" t="str">
            <v/>
          </cell>
          <cell r="DW54" t="str">
            <v/>
          </cell>
          <cell r="DX54" t="str">
            <v/>
          </cell>
          <cell r="DY54" t="str">
            <v/>
          </cell>
          <cell r="DZ54" t="str">
            <v/>
          </cell>
          <cell r="EA54" t="str">
            <v/>
          </cell>
          <cell r="EB54" t="str">
            <v/>
          </cell>
          <cell r="EC54" t="str">
            <v/>
          </cell>
          <cell r="ED54" t="str">
            <v/>
          </cell>
          <cell r="EE54" t="str">
            <v/>
          </cell>
        </row>
        <row r="55">
          <cell r="C55" t="str">
            <v>ENGEN MTN ACCOUNT</v>
          </cell>
          <cell r="D55">
            <v>3</v>
          </cell>
          <cell r="E55">
            <v>4</v>
          </cell>
          <cell r="F55">
            <v>900000</v>
          </cell>
          <cell r="G55">
            <v>2800</v>
          </cell>
          <cell r="I55" t="str">
            <v>OPPORTUNITY BANK MAYUGE</v>
          </cell>
          <cell r="J55">
            <v>10</v>
          </cell>
          <cell r="K55">
            <v>37</v>
          </cell>
          <cell r="L55">
            <v>21421000</v>
          </cell>
          <cell r="M55">
            <v>43500</v>
          </cell>
          <cell r="AF55" t="str">
            <v>ALBATROSS INVESTMENTS CO LTD COMMISSION</v>
          </cell>
          <cell r="AG55" t="str">
            <v>ALBATROSS INVESTMENTS CO LTD COMMISSION</v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>
            <v>0</v>
          </cell>
          <cell r="AU55" t="str">
            <v>ALBATROSS INVESTMENTS CO LTD COMMISSION</v>
          </cell>
          <cell r="AV55" t="str">
            <v/>
          </cell>
          <cell r="AW55" t="str">
            <v/>
          </cell>
          <cell r="AX55" t="str">
            <v/>
          </cell>
          <cell r="AY55" t="str">
            <v/>
          </cell>
          <cell r="AZ55" t="str">
            <v/>
          </cell>
          <cell r="BA55" t="str">
            <v/>
          </cell>
          <cell r="BB55" t="str">
            <v/>
          </cell>
          <cell r="BC55" t="str">
            <v/>
          </cell>
          <cell r="BD55" t="str">
            <v/>
          </cell>
          <cell r="BE55" t="str">
            <v/>
          </cell>
          <cell r="BG55" t="str">
            <v>ALBATROSS INVESTMENTS CO LTD COMMISSION</v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  <cell r="BS55" t="str">
            <v/>
          </cell>
          <cell r="BU55" t="str">
            <v>ALBATROSS INVESTMENTS CO LTD COMMISSION</v>
          </cell>
          <cell r="BV55" t="str">
            <v/>
          </cell>
          <cell r="BW55" t="str">
            <v/>
          </cell>
          <cell r="BX55" t="str">
            <v/>
          </cell>
          <cell r="BY55" t="str">
            <v/>
          </cell>
          <cell r="BZ55" t="str">
            <v/>
          </cell>
          <cell r="CA55" t="str">
            <v/>
          </cell>
          <cell r="CB55" t="str">
            <v/>
          </cell>
          <cell r="CC55" t="str">
            <v/>
          </cell>
          <cell r="CD55" t="str">
            <v/>
          </cell>
          <cell r="CE55" t="str">
            <v/>
          </cell>
          <cell r="CG55" t="str">
            <v>ALBATROSS INVESTMENTS CO LTD COMMISSION</v>
          </cell>
          <cell r="CH55" t="str">
            <v/>
          </cell>
          <cell r="CI55" t="str">
            <v/>
          </cell>
          <cell r="CJ55" t="str">
            <v/>
          </cell>
          <cell r="CK55" t="str">
            <v/>
          </cell>
          <cell r="CL55" t="str">
            <v/>
          </cell>
          <cell r="CM55" t="str">
            <v/>
          </cell>
          <cell r="CN55" t="str">
            <v/>
          </cell>
          <cell r="CO55" t="str">
            <v/>
          </cell>
          <cell r="CP55" t="str">
            <v/>
          </cell>
          <cell r="CQ55" t="str">
            <v/>
          </cell>
          <cell r="CR55" t="str">
            <v/>
          </cell>
          <cell r="CS55" t="str">
            <v/>
          </cell>
          <cell r="CU55" t="str">
            <v>ALBATROSS INVESTMENTS CO LTD COMMISSION</v>
          </cell>
          <cell r="CV55" t="str">
            <v/>
          </cell>
          <cell r="CW55" t="str">
            <v/>
          </cell>
          <cell r="CX55" t="str">
            <v/>
          </cell>
          <cell r="CY55" t="str">
            <v/>
          </cell>
          <cell r="CZ55" t="str">
            <v/>
          </cell>
          <cell r="DA55" t="str">
            <v/>
          </cell>
          <cell r="DB55" t="str">
            <v/>
          </cell>
          <cell r="DC55" t="str">
            <v/>
          </cell>
          <cell r="DD55" t="str">
            <v/>
          </cell>
          <cell r="DE55" t="str">
            <v/>
          </cell>
          <cell r="DG55" t="str">
            <v>ALBATROSS INVESTMENTS CO LTD COMMISSION</v>
          </cell>
          <cell r="DH55" t="str">
            <v/>
          </cell>
          <cell r="DI55" t="str">
            <v/>
          </cell>
          <cell r="DJ55" t="str">
            <v/>
          </cell>
          <cell r="DK55" t="str">
            <v/>
          </cell>
          <cell r="DL55" t="str">
            <v/>
          </cell>
          <cell r="DM55" t="str">
            <v/>
          </cell>
          <cell r="DN55" t="str">
            <v/>
          </cell>
          <cell r="DO55" t="str">
            <v/>
          </cell>
          <cell r="DP55" t="str">
            <v/>
          </cell>
          <cell r="DQ55" t="str">
            <v/>
          </cell>
          <cell r="DR55" t="str">
            <v/>
          </cell>
          <cell r="DS55" t="str">
            <v/>
          </cell>
          <cell r="DU55" t="str">
            <v>ALBATROSS INVESTMENTS CO LTD COMMISSION</v>
          </cell>
          <cell r="DV55" t="str">
            <v/>
          </cell>
          <cell r="DW55" t="str">
            <v/>
          </cell>
          <cell r="DX55" t="str">
            <v/>
          </cell>
          <cell r="DY55" t="str">
            <v/>
          </cell>
          <cell r="DZ55" t="str">
            <v/>
          </cell>
          <cell r="EA55" t="str">
            <v/>
          </cell>
          <cell r="EB55" t="str">
            <v/>
          </cell>
          <cell r="EC55" t="str">
            <v/>
          </cell>
          <cell r="ED55" t="str">
            <v/>
          </cell>
          <cell r="EE55" t="str">
            <v/>
          </cell>
        </row>
        <row r="56">
          <cell r="C56" t="str">
            <v>Former Classmates of Ndejje</v>
          </cell>
          <cell r="D56">
            <v>1</v>
          </cell>
          <cell r="E56">
            <v>2</v>
          </cell>
          <cell r="F56">
            <v>2000</v>
          </cell>
          <cell r="G56">
            <v>800</v>
          </cell>
          <cell r="I56" t="str">
            <v>OPPORTUNITY BANK MBALE</v>
          </cell>
          <cell r="J56">
            <v>14</v>
          </cell>
          <cell r="K56">
            <v>59</v>
          </cell>
          <cell r="L56">
            <v>6775400</v>
          </cell>
          <cell r="M56">
            <v>32600</v>
          </cell>
          <cell r="AF56" t="str">
            <v>ALCO ENGINEERS AND SUPPLIERS CO (U) LTD-DST C3</v>
          </cell>
          <cell r="AG56" t="str">
            <v>ALCO ENGINEERS AND SUPPLIERS CO (U) LTD-DST C3</v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T56">
            <v>0</v>
          </cell>
          <cell r="AU56" t="str">
            <v>ALCO ENGINEERS AND SUPPLIERS CO (U) LTD-DST C3</v>
          </cell>
          <cell r="AV56" t="str">
            <v/>
          </cell>
          <cell r="AW56" t="str">
            <v/>
          </cell>
          <cell r="AX56" t="str">
            <v/>
          </cell>
          <cell r="AY56" t="str">
            <v/>
          </cell>
          <cell r="AZ56" t="str">
            <v/>
          </cell>
          <cell r="BA56" t="str">
            <v/>
          </cell>
          <cell r="BB56" t="str">
            <v/>
          </cell>
          <cell r="BC56" t="str">
            <v/>
          </cell>
          <cell r="BD56" t="str">
            <v/>
          </cell>
          <cell r="BE56" t="str">
            <v/>
          </cell>
          <cell r="BG56" t="str">
            <v>ALCO ENGINEERS AND SUPPLIERS CO (U) LTD-DST C3</v>
          </cell>
          <cell r="BH56" t="str">
            <v/>
          </cell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BN56" t="str">
            <v/>
          </cell>
          <cell r="BO56" t="str">
            <v/>
          </cell>
          <cell r="BP56" t="str">
            <v/>
          </cell>
          <cell r="BQ56" t="str">
            <v/>
          </cell>
          <cell r="BR56" t="str">
            <v/>
          </cell>
          <cell r="BS56" t="str">
            <v/>
          </cell>
          <cell r="BU56" t="str">
            <v>ALCO ENGINEERS AND SUPPLIERS CO (U) LTD-DST C3</v>
          </cell>
          <cell r="BV56" t="str">
            <v/>
          </cell>
          <cell r="BW56" t="str">
            <v/>
          </cell>
          <cell r="BX56" t="str">
            <v/>
          </cell>
          <cell r="BY56" t="str">
            <v/>
          </cell>
          <cell r="BZ56" t="str">
            <v/>
          </cell>
          <cell r="CA56" t="str">
            <v/>
          </cell>
          <cell r="CB56" t="str">
            <v/>
          </cell>
          <cell r="CC56" t="str">
            <v/>
          </cell>
          <cell r="CD56" t="str">
            <v/>
          </cell>
          <cell r="CE56" t="str">
            <v/>
          </cell>
          <cell r="CG56" t="str">
            <v>ALCO ENGINEERS AND SUPPLIERS CO (U) LTD-DST C3</v>
          </cell>
          <cell r="CH56" t="str">
            <v/>
          </cell>
          <cell r="CI56" t="str">
            <v/>
          </cell>
          <cell r="CJ56" t="str">
            <v/>
          </cell>
          <cell r="CK56" t="str">
            <v/>
          </cell>
          <cell r="CL56" t="str">
            <v/>
          </cell>
          <cell r="CM56" t="str">
            <v/>
          </cell>
          <cell r="CN56" t="str">
            <v/>
          </cell>
          <cell r="CO56" t="str">
            <v/>
          </cell>
          <cell r="CP56" t="str">
            <v/>
          </cell>
          <cell r="CQ56" t="str">
            <v/>
          </cell>
          <cell r="CR56" t="str">
            <v/>
          </cell>
          <cell r="CS56" t="str">
            <v/>
          </cell>
          <cell r="CU56" t="str">
            <v>ALCO ENGINEERS AND SUPPLIERS CO (U) LTD-DST C3</v>
          </cell>
          <cell r="CV56" t="str">
            <v/>
          </cell>
          <cell r="CW56" t="str">
            <v/>
          </cell>
          <cell r="CX56" t="str">
            <v/>
          </cell>
          <cell r="CY56" t="str">
            <v/>
          </cell>
          <cell r="CZ56" t="str">
            <v/>
          </cell>
          <cell r="DA56" t="str">
            <v/>
          </cell>
          <cell r="DB56" t="str">
            <v/>
          </cell>
          <cell r="DC56" t="str">
            <v/>
          </cell>
          <cell r="DD56" t="str">
            <v/>
          </cell>
          <cell r="DE56" t="str">
            <v/>
          </cell>
          <cell r="DG56" t="str">
            <v>ALCO ENGINEERS AND SUPPLIERS CO (U) LTD-DST C3</v>
          </cell>
          <cell r="DH56" t="str">
            <v/>
          </cell>
          <cell r="DI56" t="str">
            <v/>
          </cell>
          <cell r="DJ56" t="str">
            <v/>
          </cell>
          <cell r="DK56" t="str">
            <v/>
          </cell>
          <cell r="DL56" t="str">
            <v/>
          </cell>
          <cell r="DM56" t="str">
            <v/>
          </cell>
          <cell r="DN56" t="str">
            <v/>
          </cell>
          <cell r="DO56" t="str">
            <v/>
          </cell>
          <cell r="DP56" t="str">
            <v/>
          </cell>
          <cell r="DQ56" t="str">
            <v/>
          </cell>
          <cell r="DR56" t="str">
            <v/>
          </cell>
          <cell r="DS56" t="str">
            <v/>
          </cell>
          <cell r="DU56" t="str">
            <v>ALCO ENGINEERS AND SUPPLIERS CO (U) LTD-DST C3</v>
          </cell>
          <cell r="DV56" t="str">
            <v/>
          </cell>
          <cell r="DW56" t="str">
            <v/>
          </cell>
          <cell r="DX56" t="str">
            <v/>
          </cell>
          <cell r="DY56" t="str">
            <v/>
          </cell>
          <cell r="DZ56" t="str">
            <v/>
          </cell>
          <cell r="EA56" t="str">
            <v/>
          </cell>
          <cell r="EB56" t="str">
            <v/>
          </cell>
          <cell r="EC56" t="str">
            <v/>
          </cell>
          <cell r="ED56" t="str">
            <v/>
          </cell>
          <cell r="EE56" t="str">
            <v/>
          </cell>
        </row>
        <row r="57">
          <cell r="C57" t="str">
            <v>FundiHandyMan Services Ltd</v>
          </cell>
          <cell r="D57">
            <v>1</v>
          </cell>
          <cell r="E57">
            <v>1</v>
          </cell>
          <cell r="F57">
            <v>10000</v>
          </cell>
          <cell r="G57">
            <v>400</v>
          </cell>
          <cell r="I57" t="str">
            <v>OPPORTUNITY BANK MBARARA</v>
          </cell>
          <cell r="J57">
            <v>11</v>
          </cell>
          <cell r="K57">
            <v>22</v>
          </cell>
          <cell r="L57">
            <v>1041400</v>
          </cell>
          <cell r="M57">
            <v>7800</v>
          </cell>
          <cell r="AF57" t="str">
            <v>AL-HAQ PRIMARY SCHOOL</v>
          </cell>
          <cell r="AG57" t="str">
            <v>AL-HAQ PRIMARY SCHOOL</v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>
            <v>0</v>
          </cell>
          <cell r="AU57" t="str">
            <v>AL-HAQ PRIMARY SCHOOL</v>
          </cell>
          <cell r="AV57" t="str">
            <v/>
          </cell>
          <cell r="AW57" t="str">
            <v/>
          </cell>
          <cell r="AX57" t="str">
            <v/>
          </cell>
          <cell r="AY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  <cell r="BD57" t="str">
            <v/>
          </cell>
          <cell r="BE57" t="str">
            <v/>
          </cell>
          <cell r="BG57" t="str">
            <v>AL-HAQ PRIMARY SCHOOL</v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U57" t="str">
            <v>AL-HAQ PRIMARY SCHOOL</v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G57" t="str">
            <v>AL-HAQ PRIMARY SCHOOL</v>
          </cell>
          <cell r="CH57" t="str">
            <v/>
          </cell>
          <cell r="CI57" t="str">
            <v/>
          </cell>
          <cell r="CJ57" t="str">
            <v/>
          </cell>
          <cell r="CK57" t="str">
            <v/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 t="str">
            <v/>
          </cell>
          <cell r="CU57" t="str">
            <v>AL-HAQ PRIMARY SCHOOL</v>
          </cell>
          <cell r="CV57" t="str">
            <v/>
          </cell>
          <cell r="CW57" t="str">
            <v/>
          </cell>
          <cell r="CX57" t="str">
            <v/>
          </cell>
          <cell r="CY57" t="str">
            <v/>
          </cell>
          <cell r="CZ57" t="str">
            <v/>
          </cell>
          <cell r="DA57" t="str">
            <v/>
          </cell>
          <cell r="DB57" t="str">
            <v/>
          </cell>
          <cell r="DC57" t="str">
            <v/>
          </cell>
          <cell r="DD57" t="str">
            <v/>
          </cell>
          <cell r="DE57" t="str">
            <v/>
          </cell>
          <cell r="DG57" t="str">
            <v>AL-HAQ PRIMARY SCHOOL</v>
          </cell>
          <cell r="DH57" t="str">
            <v/>
          </cell>
          <cell r="DI57" t="str">
            <v/>
          </cell>
          <cell r="DJ57" t="str">
            <v/>
          </cell>
          <cell r="DK57" t="str">
            <v/>
          </cell>
          <cell r="DL57" t="str">
            <v/>
          </cell>
          <cell r="DM57" t="str">
            <v/>
          </cell>
          <cell r="DN57" t="str">
            <v/>
          </cell>
          <cell r="DO57" t="str">
            <v/>
          </cell>
          <cell r="DP57" t="str">
            <v/>
          </cell>
          <cell r="DQ57" t="str">
            <v/>
          </cell>
          <cell r="DR57" t="str">
            <v/>
          </cell>
          <cell r="DS57" t="str">
            <v/>
          </cell>
          <cell r="DU57" t="str">
            <v>AL-HAQ PRIMARY SCHOOL</v>
          </cell>
          <cell r="DV57" t="str">
            <v/>
          </cell>
          <cell r="DW57" t="str">
            <v/>
          </cell>
          <cell r="DX57" t="str">
            <v/>
          </cell>
          <cell r="DY57" t="str">
            <v/>
          </cell>
          <cell r="DZ57" t="str">
            <v/>
          </cell>
          <cell r="EA57" t="str">
            <v/>
          </cell>
          <cell r="EB57" t="str">
            <v/>
          </cell>
          <cell r="EC57" t="str">
            <v/>
          </cell>
          <cell r="ED57" t="str">
            <v/>
          </cell>
          <cell r="EE57" t="str">
            <v/>
          </cell>
        </row>
        <row r="58">
          <cell r="C58" t="str">
            <v>Good Sheperd Schools</v>
          </cell>
          <cell r="D58">
            <v>1</v>
          </cell>
          <cell r="E58">
            <v>1</v>
          </cell>
          <cell r="F58">
            <v>350000</v>
          </cell>
          <cell r="G58">
            <v>1000</v>
          </cell>
          <cell r="I58" t="str">
            <v>OPPORTUNITY BANK MUBENDE</v>
          </cell>
          <cell r="J58">
            <v>5</v>
          </cell>
          <cell r="K58">
            <v>13</v>
          </cell>
          <cell r="L58">
            <v>300000</v>
          </cell>
          <cell r="M58">
            <v>3400</v>
          </cell>
          <cell r="AF58" t="str">
            <v>ALINAFFE PHONE CENTRE</v>
          </cell>
          <cell r="AG58" t="str">
            <v>ALINAFFE PHONE CENTRE</v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T58">
            <v>0</v>
          </cell>
          <cell r="AU58" t="str">
            <v>ALINAFFE PHONE CENTRE</v>
          </cell>
          <cell r="AV58" t="str">
            <v/>
          </cell>
          <cell r="AW58" t="str">
            <v/>
          </cell>
          <cell r="AX58" t="str">
            <v/>
          </cell>
          <cell r="AY58" t="str">
            <v/>
          </cell>
          <cell r="AZ58" t="str">
            <v/>
          </cell>
          <cell r="BA58" t="str">
            <v/>
          </cell>
          <cell r="BB58" t="str">
            <v/>
          </cell>
          <cell r="BC58" t="str">
            <v/>
          </cell>
          <cell r="BD58" t="str">
            <v/>
          </cell>
          <cell r="BE58" t="str">
            <v/>
          </cell>
          <cell r="BG58" t="str">
            <v>ALINAFFE PHONE CENTRE</v>
          </cell>
          <cell r="BH58" t="str">
            <v/>
          </cell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BN58" t="str">
            <v/>
          </cell>
          <cell r="BO58" t="str">
            <v/>
          </cell>
          <cell r="BP58" t="str">
            <v/>
          </cell>
          <cell r="BQ58" t="str">
            <v/>
          </cell>
          <cell r="BR58" t="str">
            <v/>
          </cell>
          <cell r="BS58" t="str">
            <v/>
          </cell>
          <cell r="BU58" t="str">
            <v>ALINAFFE PHONE CENTRE</v>
          </cell>
          <cell r="BV58" t="str">
            <v/>
          </cell>
          <cell r="BW58" t="str">
            <v/>
          </cell>
          <cell r="BX58" t="str">
            <v/>
          </cell>
          <cell r="BY58" t="str">
            <v/>
          </cell>
          <cell r="BZ58" t="str">
            <v/>
          </cell>
          <cell r="CA58" t="str">
            <v/>
          </cell>
          <cell r="CB58" t="str">
            <v/>
          </cell>
          <cell r="CC58" t="str">
            <v/>
          </cell>
          <cell r="CD58" t="str">
            <v/>
          </cell>
          <cell r="CE58" t="str">
            <v/>
          </cell>
          <cell r="CG58" t="str">
            <v>ALINAFFE PHONE CENTRE</v>
          </cell>
          <cell r="CH58" t="str">
            <v/>
          </cell>
          <cell r="CI58" t="str">
            <v/>
          </cell>
          <cell r="CJ58" t="str">
            <v/>
          </cell>
          <cell r="CK58" t="str">
            <v/>
          </cell>
          <cell r="CL58" t="str">
            <v/>
          </cell>
          <cell r="CM58" t="str">
            <v/>
          </cell>
          <cell r="CN58" t="str">
            <v/>
          </cell>
          <cell r="CO58" t="str">
            <v/>
          </cell>
          <cell r="CP58" t="str">
            <v/>
          </cell>
          <cell r="CQ58" t="str">
            <v/>
          </cell>
          <cell r="CR58" t="str">
            <v/>
          </cell>
          <cell r="CS58" t="str">
            <v/>
          </cell>
          <cell r="CU58" t="str">
            <v>ALINAFFE PHONE CENTRE</v>
          </cell>
          <cell r="CV58" t="str">
            <v/>
          </cell>
          <cell r="CW58" t="str">
            <v/>
          </cell>
          <cell r="CX58" t="str">
            <v/>
          </cell>
          <cell r="CY58" t="str">
            <v/>
          </cell>
          <cell r="CZ58" t="str">
            <v/>
          </cell>
          <cell r="DA58" t="str">
            <v/>
          </cell>
          <cell r="DB58" t="str">
            <v/>
          </cell>
          <cell r="DC58" t="str">
            <v/>
          </cell>
          <cell r="DD58" t="str">
            <v/>
          </cell>
          <cell r="DE58" t="str">
            <v/>
          </cell>
          <cell r="DG58" t="str">
            <v>ALINAFFE PHONE CENTRE</v>
          </cell>
          <cell r="DH58" t="str">
            <v/>
          </cell>
          <cell r="DI58" t="str">
            <v/>
          </cell>
          <cell r="DJ58" t="str">
            <v/>
          </cell>
          <cell r="DK58" t="str">
            <v/>
          </cell>
          <cell r="DL58" t="str">
            <v/>
          </cell>
          <cell r="DM58" t="str">
            <v/>
          </cell>
          <cell r="DN58" t="str">
            <v/>
          </cell>
          <cell r="DO58" t="str">
            <v/>
          </cell>
          <cell r="DP58" t="str">
            <v/>
          </cell>
          <cell r="DQ58" t="str">
            <v/>
          </cell>
          <cell r="DR58" t="str">
            <v/>
          </cell>
          <cell r="DS58" t="str">
            <v/>
          </cell>
          <cell r="DU58" t="str">
            <v>ALINAFFE PHONE CENTRE</v>
          </cell>
          <cell r="DV58" t="str">
            <v/>
          </cell>
          <cell r="DW58" t="str">
            <v/>
          </cell>
          <cell r="DX58" t="str">
            <v/>
          </cell>
          <cell r="DY58" t="str">
            <v/>
          </cell>
          <cell r="DZ58" t="str">
            <v/>
          </cell>
          <cell r="EA58" t="str">
            <v/>
          </cell>
          <cell r="EB58" t="str">
            <v/>
          </cell>
          <cell r="EC58" t="str">
            <v/>
          </cell>
          <cell r="ED58" t="str">
            <v/>
          </cell>
          <cell r="EE58" t="str">
            <v/>
          </cell>
        </row>
        <row r="59">
          <cell r="C59" t="str">
            <v>GREENHILL SS KAMYAMULIBWA</v>
          </cell>
          <cell r="D59">
            <v>1</v>
          </cell>
          <cell r="E59">
            <v>1</v>
          </cell>
          <cell r="F59">
            <v>1000</v>
          </cell>
          <cell r="G59">
            <v>400</v>
          </cell>
          <cell r="I59" t="str">
            <v>OPPORTUNITY BANK NATEETE</v>
          </cell>
          <cell r="J59">
            <v>14</v>
          </cell>
          <cell r="K59">
            <v>40</v>
          </cell>
          <cell r="L59">
            <v>3053500</v>
          </cell>
          <cell r="M59">
            <v>17600</v>
          </cell>
          <cell r="AF59" t="str">
            <v>ALL NATIONS PRIMARY SCHOOL(KEMAN)</v>
          </cell>
          <cell r="AG59" t="str">
            <v>ALL NATIONS PRIMARY SCHOOL(KEMAN)</v>
          </cell>
          <cell r="AH59" t="str">
            <v/>
          </cell>
          <cell r="AI59">
            <v>2</v>
          </cell>
          <cell r="AJ59">
            <v>11</v>
          </cell>
          <cell r="AK59">
            <v>2</v>
          </cell>
          <cell r="AL59">
            <v>7</v>
          </cell>
          <cell r="AM59">
            <v>7</v>
          </cell>
          <cell r="AN59">
            <v>9</v>
          </cell>
          <cell r="AO59">
            <v>7</v>
          </cell>
          <cell r="AP59">
            <v>16</v>
          </cell>
          <cell r="AQ59">
            <v>11</v>
          </cell>
          <cell r="AR59">
            <v>3</v>
          </cell>
          <cell r="AS59">
            <v>1</v>
          </cell>
          <cell r="AT59">
            <v>76</v>
          </cell>
          <cell r="AU59" t="str">
            <v>ALL NATIONS PRIMARY SCHOOL(KEMAN)</v>
          </cell>
          <cell r="AV59" t="str">
            <v/>
          </cell>
          <cell r="AW59">
            <v>3</v>
          </cell>
          <cell r="AX59">
            <v>2</v>
          </cell>
          <cell r="AY59">
            <v>3</v>
          </cell>
          <cell r="AZ59">
            <v>4</v>
          </cell>
          <cell r="BA59">
            <v>2</v>
          </cell>
          <cell r="BB59">
            <v>4</v>
          </cell>
          <cell r="BC59">
            <v>1</v>
          </cell>
          <cell r="BD59">
            <v>1</v>
          </cell>
          <cell r="BE59">
            <v>2</v>
          </cell>
          <cell r="BG59" t="str">
            <v>ALL NATIONS PRIMARY SCHOOL(KEMAN)</v>
          </cell>
          <cell r="BH59" t="str">
            <v/>
          </cell>
          <cell r="BI59">
            <v>9</v>
          </cell>
          <cell r="BJ59">
            <v>23</v>
          </cell>
          <cell r="BK59">
            <v>3</v>
          </cell>
          <cell r="BL59">
            <v>66</v>
          </cell>
          <cell r="BM59">
            <v>40</v>
          </cell>
          <cell r="BN59">
            <v>51</v>
          </cell>
          <cell r="BO59">
            <v>17</v>
          </cell>
          <cell r="BP59">
            <v>48</v>
          </cell>
          <cell r="BQ59">
            <v>44</v>
          </cell>
          <cell r="BR59">
            <v>8</v>
          </cell>
          <cell r="BS59">
            <v>1</v>
          </cell>
          <cell r="BU59" t="str">
            <v>ALL NATIONS PRIMARY SCHOOL(KEMAN)</v>
          </cell>
          <cell r="BV59" t="str">
            <v/>
          </cell>
          <cell r="BW59">
            <v>14</v>
          </cell>
          <cell r="BX59">
            <v>11</v>
          </cell>
          <cell r="BY59">
            <v>7</v>
          </cell>
          <cell r="BZ59">
            <v>5</v>
          </cell>
          <cell r="CA59">
            <v>2</v>
          </cell>
          <cell r="CB59">
            <v>4</v>
          </cell>
          <cell r="CC59">
            <v>1</v>
          </cell>
          <cell r="CD59">
            <v>1</v>
          </cell>
          <cell r="CE59">
            <v>2</v>
          </cell>
          <cell r="CG59" t="str">
            <v>ALL NATIONS PRIMARY SCHOOL(KEMAN)</v>
          </cell>
          <cell r="CH59" t="str">
            <v/>
          </cell>
          <cell r="CI59">
            <v>1120000</v>
          </cell>
          <cell r="CJ59">
            <v>1737500</v>
          </cell>
          <cell r="CK59">
            <v>120000</v>
          </cell>
          <cell r="CL59">
            <v>5269000</v>
          </cell>
          <cell r="CM59">
            <v>2780200</v>
          </cell>
          <cell r="CN59">
            <v>3036400</v>
          </cell>
          <cell r="CO59">
            <v>1765000</v>
          </cell>
          <cell r="CP59">
            <v>6351400</v>
          </cell>
          <cell r="CQ59">
            <v>5387200</v>
          </cell>
          <cell r="CR59">
            <v>2200600</v>
          </cell>
          <cell r="CS59">
            <v>59000</v>
          </cell>
          <cell r="CU59" t="str">
            <v>ALL NATIONS PRIMARY SCHOOL(KEMAN)</v>
          </cell>
          <cell r="CV59" t="str">
            <v/>
          </cell>
          <cell r="CW59">
            <v>5842000</v>
          </cell>
          <cell r="CX59">
            <v>2758000</v>
          </cell>
          <cell r="CY59">
            <v>1880000</v>
          </cell>
          <cell r="CZ59">
            <v>452500</v>
          </cell>
          <cell r="DA59">
            <v>162500</v>
          </cell>
          <cell r="DB59">
            <v>765000</v>
          </cell>
          <cell r="DC59">
            <v>120000</v>
          </cell>
          <cell r="DD59">
            <v>150000</v>
          </cell>
          <cell r="DE59">
            <v>250000</v>
          </cell>
          <cell r="DG59" t="str">
            <v>ALL NATIONS PRIMARY SCHOOL(KEMAN)</v>
          </cell>
          <cell r="DH59" t="str">
            <v/>
          </cell>
          <cell r="DI59">
            <v>2800</v>
          </cell>
          <cell r="DJ59">
            <v>10400</v>
          </cell>
          <cell r="DK59">
            <v>1200</v>
          </cell>
          <cell r="DL59">
            <v>9300</v>
          </cell>
          <cell r="DM59">
            <v>9800</v>
          </cell>
          <cell r="DN59">
            <v>17200</v>
          </cell>
          <cell r="DO59">
            <v>8600</v>
          </cell>
          <cell r="DP59">
            <v>27500</v>
          </cell>
          <cell r="DQ59">
            <v>12600</v>
          </cell>
          <cell r="DR59">
            <v>7500</v>
          </cell>
          <cell r="DS59">
            <v>400</v>
          </cell>
          <cell r="DU59" t="str">
            <v>ALL NATIONS PRIMARY SCHOOL(KEMAN)</v>
          </cell>
          <cell r="DV59" t="str">
            <v/>
          </cell>
          <cell r="DW59">
            <v>19100</v>
          </cell>
          <cell r="DX59">
            <v>8700</v>
          </cell>
          <cell r="DY59">
            <v>5300</v>
          </cell>
          <cell r="DZ59">
            <v>2900</v>
          </cell>
          <cell r="EA59">
            <v>1300</v>
          </cell>
          <cell r="EB59">
            <v>3900</v>
          </cell>
          <cell r="EC59">
            <v>660</v>
          </cell>
          <cell r="ED59">
            <v>950</v>
          </cell>
          <cell r="EE59">
            <v>1500</v>
          </cell>
        </row>
        <row r="60">
          <cell r="C60" t="str">
            <v>HUB ENTERTAINMENT LTD</v>
          </cell>
          <cell r="D60">
            <v>1</v>
          </cell>
          <cell r="E60">
            <v>1</v>
          </cell>
          <cell r="F60">
            <v>1000</v>
          </cell>
          <cell r="G60">
            <v>400</v>
          </cell>
          <cell r="I60" t="str">
            <v>OPPORTUNITY BANK OWINO</v>
          </cell>
          <cell r="J60">
            <v>11</v>
          </cell>
          <cell r="K60">
            <v>29</v>
          </cell>
          <cell r="L60">
            <v>4229100</v>
          </cell>
          <cell r="M60">
            <v>15700</v>
          </cell>
          <cell r="AF60" t="str">
            <v>ALL SAINTS CATHEDRAL</v>
          </cell>
          <cell r="AG60" t="str">
            <v>ALL SAINTS CATHEDRAL</v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>
            <v>0</v>
          </cell>
          <cell r="AU60" t="str">
            <v>ALL SAINTS CATHEDRAL</v>
          </cell>
          <cell r="AV60" t="str">
            <v/>
          </cell>
          <cell r="AW60">
            <v>3</v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>
            <v>1</v>
          </cell>
          <cell r="BD60" t="str">
            <v/>
          </cell>
          <cell r="BE60" t="str">
            <v/>
          </cell>
          <cell r="BG60" t="str">
            <v>ALL SAINTS CATHEDRAL</v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U60" t="str">
            <v>ALL SAINTS CATHEDRAL</v>
          </cell>
          <cell r="BV60" t="str">
            <v/>
          </cell>
          <cell r="BW60">
            <v>3</v>
          </cell>
          <cell r="BX60" t="str">
            <v/>
          </cell>
          <cell r="BY60" t="str">
            <v/>
          </cell>
          <cell r="BZ60" t="str">
            <v/>
          </cell>
          <cell r="CA60" t="str">
            <v/>
          </cell>
          <cell r="CB60" t="str">
            <v/>
          </cell>
          <cell r="CC60">
            <v>1</v>
          </cell>
          <cell r="CD60" t="str">
            <v/>
          </cell>
          <cell r="CE60" t="str">
            <v/>
          </cell>
          <cell r="CG60" t="str">
            <v>ALL SAINTS CATHEDRAL</v>
          </cell>
          <cell r="CH60" t="str">
            <v/>
          </cell>
          <cell r="CI60" t="str">
            <v/>
          </cell>
          <cell r="CJ60" t="str">
            <v/>
          </cell>
          <cell r="CK60" t="str">
            <v/>
          </cell>
          <cell r="CL60" t="str">
            <v/>
          </cell>
          <cell r="CM60" t="str">
            <v/>
          </cell>
          <cell r="CN60" t="str">
            <v/>
          </cell>
          <cell r="CO60" t="str">
            <v/>
          </cell>
          <cell r="CP60" t="str">
            <v/>
          </cell>
          <cell r="CQ60" t="str">
            <v/>
          </cell>
          <cell r="CR60" t="str">
            <v/>
          </cell>
          <cell r="CS60" t="str">
            <v/>
          </cell>
          <cell r="CU60" t="str">
            <v>ALL SAINTS CATHEDRAL</v>
          </cell>
          <cell r="CV60" t="str">
            <v/>
          </cell>
          <cell r="CW60">
            <v>3500</v>
          </cell>
          <cell r="CX60" t="str">
            <v/>
          </cell>
          <cell r="CY60" t="str">
            <v/>
          </cell>
          <cell r="CZ60" t="str">
            <v/>
          </cell>
          <cell r="DA60" t="str">
            <v/>
          </cell>
          <cell r="DB60" t="str">
            <v/>
          </cell>
          <cell r="DC60">
            <v>500000</v>
          </cell>
          <cell r="DD60" t="str">
            <v/>
          </cell>
          <cell r="DE60" t="str">
            <v/>
          </cell>
          <cell r="DG60" t="str">
            <v>ALL SAINTS CATHEDRAL</v>
          </cell>
          <cell r="DH60" t="str">
            <v/>
          </cell>
          <cell r="DI60" t="str">
            <v/>
          </cell>
          <cell r="DJ60" t="str">
            <v/>
          </cell>
          <cell r="DK60" t="str">
            <v/>
          </cell>
          <cell r="DL60" t="str">
            <v/>
          </cell>
          <cell r="DM60" t="str">
            <v/>
          </cell>
          <cell r="DN60" t="str">
            <v/>
          </cell>
          <cell r="DO60" t="str">
            <v/>
          </cell>
          <cell r="DP60" t="str">
            <v/>
          </cell>
          <cell r="DQ60" t="str">
            <v/>
          </cell>
          <cell r="DR60" t="str">
            <v/>
          </cell>
          <cell r="DS60" t="str">
            <v/>
          </cell>
          <cell r="DU60" t="str">
            <v>ALL SAINTS CATHEDRAL</v>
          </cell>
          <cell r="DV60" t="str">
            <v/>
          </cell>
          <cell r="DW60">
            <v>200</v>
          </cell>
          <cell r="DX60" t="str">
            <v/>
          </cell>
          <cell r="DY60" t="str">
            <v/>
          </cell>
          <cell r="DZ60" t="str">
            <v/>
          </cell>
          <cell r="EA60" t="str">
            <v/>
          </cell>
          <cell r="EB60" t="str">
            <v/>
          </cell>
          <cell r="EC60">
            <v>1250</v>
          </cell>
          <cell r="ED60" t="str">
            <v/>
          </cell>
          <cell r="EE60" t="str">
            <v/>
          </cell>
        </row>
        <row r="61">
          <cell r="C61" t="str">
            <v>Insurance Company of East Africa</v>
          </cell>
          <cell r="D61">
            <v>3</v>
          </cell>
          <cell r="E61">
            <v>3</v>
          </cell>
          <cell r="F61">
            <v>1029000</v>
          </cell>
          <cell r="G61">
            <v>3400</v>
          </cell>
          <cell r="I61" t="str">
            <v>OUR LADY OF CONSOLATA S.S KIREKA</v>
          </cell>
          <cell r="J61">
            <v>2</v>
          </cell>
          <cell r="K61">
            <v>2</v>
          </cell>
          <cell r="L61">
            <v>490000</v>
          </cell>
          <cell r="M61">
            <v>1700</v>
          </cell>
          <cell r="AF61" t="str">
            <v>ALL TIMES CONSULT LTD - KAMPALA</v>
          </cell>
          <cell r="AG61" t="str">
            <v>ALL TIMES CONSULT LTD - KAMPALA</v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/>
          </cell>
          <cell r="AN61" t="str">
            <v/>
          </cell>
          <cell r="AO61" t="str">
            <v/>
          </cell>
          <cell r="AP61" t="str">
            <v/>
          </cell>
          <cell r="AQ61" t="str">
            <v/>
          </cell>
          <cell r="AR61" t="str">
            <v/>
          </cell>
          <cell r="AS61" t="str">
            <v/>
          </cell>
          <cell r="AT61">
            <v>0</v>
          </cell>
          <cell r="AU61" t="str">
            <v>ALL TIMES CONSULT LTD - KAMPALA</v>
          </cell>
          <cell r="AV61" t="str">
            <v/>
          </cell>
          <cell r="AW61" t="str">
            <v/>
          </cell>
          <cell r="AX61" t="str">
            <v/>
          </cell>
          <cell r="AY61" t="str">
            <v/>
          </cell>
          <cell r="AZ61" t="str">
            <v/>
          </cell>
          <cell r="BA61" t="str">
            <v/>
          </cell>
          <cell r="BB61" t="str">
            <v/>
          </cell>
          <cell r="BC61" t="str">
            <v/>
          </cell>
          <cell r="BD61" t="str">
            <v/>
          </cell>
          <cell r="BE61" t="str">
            <v/>
          </cell>
          <cell r="BG61" t="str">
            <v>ALL TIMES CONSULT LTD - KAMPALA</v>
          </cell>
          <cell r="BH61" t="str">
            <v/>
          </cell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BN61" t="str">
            <v/>
          </cell>
          <cell r="BO61" t="str">
            <v/>
          </cell>
          <cell r="BP61" t="str">
            <v/>
          </cell>
          <cell r="BQ61" t="str">
            <v/>
          </cell>
          <cell r="BR61" t="str">
            <v/>
          </cell>
          <cell r="BS61" t="str">
            <v/>
          </cell>
          <cell r="BU61" t="str">
            <v>ALL TIMES CONSULT LTD - KAMPALA</v>
          </cell>
          <cell r="BV61" t="str">
            <v/>
          </cell>
          <cell r="BW61" t="str">
            <v/>
          </cell>
          <cell r="BX61" t="str">
            <v/>
          </cell>
          <cell r="BY61" t="str">
            <v/>
          </cell>
          <cell r="BZ61" t="str">
            <v/>
          </cell>
          <cell r="CA61" t="str">
            <v/>
          </cell>
          <cell r="CB61" t="str">
            <v/>
          </cell>
          <cell r="CC61" t="str">
            <v/>
          </cell>
          <cell r="CD61" t="str">
            <v/>
          </cell>
          <cell r="CE61" t="str">
            <v/>
          </cell>
          <cell r="CG61" t="str">
            <v>ALL TIMES CONSULT LTD - KAMPALA</v>
          </cell>
          <cell r="CH61" t="str">
            <v/>
          </cell>
          <cell r="CI61" t="str">
            <v/>
          </cell>
          <cell r="CJ61" t="str">
            <v/>
          </cell>
          <cell r="CK61" t="str">
            <v/>
          </cell>
          <cell r="CL61" t="str">
            <v/>
          </cell>
          <cell r="CM61" t="str">
            <v/>
          </cell>
          <cell r="CN61" t="str">
            <v/>
          </cell>
          <cell r="CO61" t="str">
            <v/>
          </cell>
          <cell r="CP61" t="str">
            <v/>
          </cell>
          <cell r="CQ61" t="str">
            <v/>
          </cell>
          <cell r="CR61" t="str">
            <v/>
          </cell>
          <cell r="CS61" t="str">
            <v/>
          </cell>
          <cell r="CU61" t="str">
            <v>ALL TIMES CONSULT LTD - KAMPALA</v>
          </cell>
          <cell r="CV61" t="str">
            <v/>
          </cell>
          <cell r="CW61" t="str">
            <v/>
          </cell>
          <cell r="CX61" t="str">
            <v/>
          </cell>
          <cell r="CY61" t="str">
            <v/>
          </cell>
          <cell r="CZ61" t="str">
            <v/>
          </cell>
          <cell r="DA61" t="str">
            <v/>
          </cell>
          <cell r="DB61" t="str">
            <v/>
          </cell>
          <cell r="DC61" t="str">
            <v/>
          </cell>
          <cell r="DD61" t="str">
            <v/>
          </cell>
          <cell r="DE61" t="str">
            <v/>
          </cell>
          <cell r="DG61" t="str">
            <v>ALL TIMES CONSULT LTD - KAMPALA</v>
          </cell>
          <cell r="DH61" t="str">
            <v/>
          </cell>
          <cell r="DI61" t="str">
            <v/>
          </cell>
          <cell r="DJ61" t="str">
            <v/>
          </cell>
          <cell r="DK61" t="str">
            <v/>
          </cell>
          <cell r="DL61" t="str">
            <v/>
          </cell>
          <cell r="DM61" t="str">
            <v/>
          </cell>
          <cell r="DN61" t="str">
            <v/>
          </cell>
          <cell r="DO61" t="str">
            <v/>
          </cell>
          <cell r="DP61" t="str">
            <v/>
          </cell>
          <cell r="DQ61" t="str">
            <v/>
          </cell>
          <cell r="DR61" t="str">
            <v/>
          </cell>
          <cell r="DS61" t="str">
            <v/>
          </cell>
          <cell r="DU61" t="str">
            <v>ALL TIMES CONSULT LTD - KAMPALA</v>
          </cell>
          <cell r="DV61" t="str">
            <v/>
          </cell>
          <cell r="DW61" t="str">
            <v/>
          </cell>
          <cell r="DX61" t="str">
            <v/>
          </cell>
          <cell r="DY61" t="str">
            <v/>
          </cell>
          <cell r="DZ61" t="str">
            <v/>
          </cell>
          <cell r="EA61" t="str">
            <v/>
          </cell>
          <cell r="EB61" t="str">
            <v/>
          </cell>
          <cell r="EC61" t="str">
            <v/>
          </cell>
          <cell r="ED61" t="str">
            <v/>
          </cell>
          <cell r="EE61" t="str">
            <v/>
          </cell>
        </row>
        <row r="62">
          <cell r="C62" t="str">
            <v>Ishaka Vocational Secondary School</v>
          </cell>
          <cell r="D62">
            <v>2</v>
          </cell>
          <cell r="E62">
            <v>2</v>
          </cell>
          <cell r="F62">
            <v>383000</v>
          </cell>
          <cell r="G62">
            <v>1400</v>
          </cell>
          <cell r="I62" t="str">
            <v>PAX JUNIOR SCHOOL</v>
          </cell>
          <cell r="J62">
            <v>1</v>
          </cell>
          <cell r="K62">
            <v>1</v>
          </cell>
          <cell r="L62">
            <v>180000</v>
          </cell>
          <cell r="M62">
            <v>700</v>
          </cell>
          <cell r="AF62" t="str">
            <v>ALL WASHED UP COMPANY LIMITED</v>
          </cell>
          <cell r="AG62" t="str">
            <v>ALL WASHED UP COMPANY LIMITED</v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/>
          </cell>
          <cell r="AN62" t="str">
            <v/>
          </cell>
          <cell r="AO62" t="str">
            <v/>
          </cell>
          <cell r="AP62" t="str">
            <v/>
          </cell>
          <cell r="AQ62" t="str">
            <v/>
          </cell>
          <cell r="AR62" t="str">
            <v/>
          </cell>
          <cell r="AS62" t="str">
            <v/>
          </cell>
          <cell r="AT62">
            <v>0</v>
          </cell>
          <cell r="AU62" t="str">
            <v>ALL WASHED UP COMPANY LIMITED</v>
          </cell>
          <cell r="AV62" t="str">
            <v/>
          </cell>
          <cell r="AW62" t="str">
            <v/>
          </cell>
          <cell r="AX62" t="str">
            <v/>
          </cell>
          <cell r="AY62" t="str">
            <v/>
          </cell>
          <cell r="AZ62" t="str">
            <v/>
          </cell>
          <cell r="BA62" t="str">
            <v/>
          </cell>
          <cell r="BB62" t="str">
            <v/>
          </cell>
          <cell r="BC62" t="str">
            <v/>
          </cell>
          <cell r="BD62" t="str">
            <v/>
          </cell>
          <cell r="BE62" t="str">
            <v/>
          </cell>
          <cell r="BG62" t="str">
            <v>ALL WASHED UP COMPANY LIMITED</v>
          </cell>
          <cell r="BH62" t="str">
            <v/>
          </cell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Q62" t="str">
            <v/>
          </cell>
          <cell r="BR62" t="str">
            <v/>
          </cell>
          <cell r="BS62" t="str">
            <v/>
          </cell>
          <cell r="BU62" t="str">
            <v>ALL WASHED UP COMPANY LIMITED</v>
          </cell>
          <cell r="BV62" t="str">
            <v/>
          </cell>
          <cell r="BW62" t="str">
            <v/>
          </cell>
          <cell r="BX62" t="str">
            <v/>
          </cell>
          <cell r="BY62" t="str">
            <v/>
          </cell>
          <cell r="BZ62" t="str">
            <v/>
          </cell>
          <cell r="CA62" t="str">
            <v/>
          </cell>
          <cell r="CB62" t="str">
            <v/>
          </cell>
          <cell r="CC62" t="str">
            <v/>
          </cell>
          <cell r="CD62" t="str">
            <v/>
          </cell>
          <cell r="CE62" t="str">
            <v/>
          </cell>
          <cell r="CG62" t="str">
            <v>ALL WASHED UP COMPANY LIMITED</v>
          </cell>
          <cell r="CH62" t="str">
            <v/>
          </cell>
          <cell r="CI62" t="str">
            <v/>
          </cell>
          <cell r="CJ62" t="str">
            <v/>
          </cell>
          <cell r="CK62" t="str">
            <v/>
          </cell>
          <cell r="CL62" t="str">
            <v/>
          </cell>
          <cell r="CM62" t="str">
            <v/>
          </cell>
          <cell r="CN62" t="str">
            <v/>
          </cell>
          <cell r="CO62" t="str">
            <v/>
          </cell>
          <cell r="CP62" t="str">
            <v/>
          </cell>
          <cell r="CQ62" t="str">
            <v/>
          </cell>
          <cell r="CR62" t="str">
            <v/>
          </cell>
          <cell r="CS62" t="str">
            <v/>
          </cell>
          <cell r="CU62" t="str">
            <v>ALL WASHED UP COMPANY LIMITED</v>
          </cell>
          <cell r="CV62" t="str">
            <v/>
          </cell>
          <cell r="CW62" t="str">
            <v/>
          </cell>
          <cell r="CX62" t="str">
            <v/>
          </cell>
          <cell r="CY62" t="str">
            <v/>
          </cell>
          <cell r="CZ62" t="str">
            <v/>
          </cell>
          <cell r="DA62" t="str">
            <v/>
          </cell>
          <cell r="DB62" t="str">
            <v/>
          </cell>
          <cell r="DC62" t="str">
            <v/>
          </cell>
          <cell r="DD62" t="str">
            <v/>
          </cell>
          <cell r="DE62" t="str">
            <v/>
          </cell>
          <cell r="DG62" t="str">
            <v>ALL WASHED UP COMPANY LIMITED</v>
          </cell>
          <cell r="DH62" t="str">
            <v/>
          </cell>
          <cell r="DI62" t="str">
            <v/>
          </cell>
          <cell r="DJ62" t="str">
            <v/>
          </cell>
          <cell r="DK62" t="str">
            <v/>
          </cell>
          <cell r="DL62" t="str">
            <v/>
          </cell>
          <cell r="DM62" t="str">
            <v/>
          </cell>
          <cell r="DN62" t="str">
            <v/>
          </cell>
          <cell r="DO62" t="str">
            <v/>
          </cell>
          <cell r="DP62" t="str">
            <v/>
          </cell>
          <cell r="DQ62" t="str">
            <v/>
          </cell>
          <cell r="DR62" t="str">
            <v/>
          </cell>
          <cell r="DS62" t="str">
            <v/>
          </cell>
          <cell r="DU62" t="str">
            <v>ALL WASHED UP COMPANY LIMITED</v>
          </cell>
          <cell r="DV62" t="str">
            <v/>
          </cell>
          <cell r="DW62" t="str">
            <v/>
          </cell>
          <cell r="DX62" t="str">
            <v/>
          </cell>
          <cell r="DY62" t="str">
            <v/>
          </cell>
          <cell r="DZ62" t="str">
            <v/>
          </cell>
          <cell r="EA62" t="str">
            <v/>
          </cell>
          <cell r="EB62" t="str">
            <v/>
          </cell>
          <cell r="EC62" t="str">
            <v/>
          </cell>
          <cell r="ED62" t="str">
            <v/>
          </cell>
          <cell r="EE62" t="str">
            <v/>
          </cell>
        </row>
        <row r="63">
          <cell r="C63" t="str">
            <v>JEZITECH SOLUTIONS LTD</v>
          </cell>
          <cell r="D63">
            <v>2</v>
          </cell>
          <cell r="E63">
            <v>3</v>
          </cell>
          <cell r="F63">
            <v>4000</v>
          </cell>
          <cell r="G63">
            <v>1200</v>
          </cell>
          <cell r="I63" t="str">
            <v>PEARL MICRO FINANCE  LUGAZI</v>
          </cell>
          <cell r="J63">
            <v>104</v>
          </cell>
          <cell r="K63">
            <v>259</v>
          </cell>
          <cell r="L63">
            <v>89855050</v>
          </cell>
          <cell r="M63">
            <v>282200</v>
          </cell>
          <cell r="AF63" t="str">
            <v>ALLANDI ROSE CONTRACTOR LTD</v>
          </cell>
          <cell r="AG63" t="str">
            <v>ALLANDI ROSE CONTRACTOR LTD</v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O63" t="str">
            <v/>
          </cell>
          <cell r="AP63" t="str">
            <v/>
          </cell>
          <cell r="AQ63" t="str">
            <v/>
          </cell>
          <cell r="AR63" t="str">
            <v/>
          </cell>
          <cell r="AS63" t="str">
            <v/>
          </cell>
          <cell r="AT63">
            <v>0</v>
          </cell>
          <cell r="AU63" t="str">
            <v>ALLANDI ROSE CONTRACTOR LTD</v>
          </cell>
          <cell r="AV63" t="str">
            <v/>
          </cell>
          <cell r="AW63" t="str">
            <v/>
          </cell>
          <cell r="AX63" t="str">
            <v/>
          </cell>
          <cell r="AY63" t="str">
            <v/>
          </cell>
          <cell r="AZ63" t="str">
            <v/>
          </cell>
          <cell r="BA63" t="str">
            <v/>
          </cell>
          <cell r="BB63" t="str">
            <v/>
          </cell>
          <cell r="BC63" t="str">
            <v/>
          </cell>
          <cell r="BD63" t="str">
            <v/>
          </cell>
          <cell r="BE63" t="str">
            <v/>
          </cell>
          <cell r="BG63" t="str">
            <v>ALLANDI ROSE CONTRACTOR LTD</v>
          </cell>
          <cell r="BH63" t="str">
            <v/>
          </cell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BN63" t="str">
            <v/>
          </cell>
          <cell r="BO63" t="str">
            <v/>
          </cell>
          <cell r="BP63" t="str">
            <v/>
          </cell>
          <cell r="BQ63" t="str">
            <v/>
          </cell>
          <cell r="BR63" t="str">
            <v/>
          </cell>
          <cell r="BS63" t="str">
            <v/>
          </cell>
          <cell r="BU63" t="str">
            <v>ALLANDI ROSE CONTRACTOR LTD</v>
          </cell>
          <cell r="BV63" t="str">
            <v/>
          </cell>
          <cell r="BW63" t="str">
            <v/>
          </cell>
          <cell r="BX63" t="str">
            <v/>
          </cell>
          <cell r="BY63" t="str">
            <v/>
          </cell>
          <cell r="BZ63" t="str">
            <v/>
          </cell>
          <cell r="CA63" t="str">
            <v/>
          </cell>
          <cell r="CB63" t="str">
            <v/>
          </cell>
          <cell r="CC63" t="str">
            <v/>
          </cell>
          <cell r="CD63" t="str">
            <v/>
          </cell>
          <cell r="CE63" t="str">
            <v/>
          </cell>
          <cell r="CG63" t="str">
            <v>ALLANDI ROSE CONTRACTOR LTD</v>
          </cell>
          <cell r="CH63" t="str">
            <v/>
          </cell>
          <cell r="CI63" t="str">
            <v/>
          </cell>
          <cell r="CJ63" t="str">
            <v/>
          </cell>
          <cell r="CK63" t="str">
            <v/>
          </cell>
          <cell r="CL63" t="str">
            <v/>
          </cell>
          <cell r="CM63" t="str">
            <v/>
          </cell>
          <cell r="CN63" t="str">
            <v/>
          </cell>
          <cell r="CO63" t="str">
            <v/>
          </cell>
          <cell r="CP63" t="str">
            <v/>
          </cell>
          <cell r="CQ63" t="str">
            <v/>
          </cell>
          <cell r="CR63" t="str">
            <v/>
          </cell>
          <cell r="CS63" t="str">
            <v/>
          </cell>
          <cell r="CU63" t="str">
            <v>ALLANDI ROSE CONTRACTOR LTD</v>
          </cell>
          <cell r="CV63" t="str">
            <v/>
          </cell>
          <cell r="CW63" t="str">
            <v/>
          </cell>
          <cell r="CX63" t="str">
            <v/>
          </cell>
          <cell r="CY63" t="str">
            <v/>
          </cell>
          <cell r="CZ63" t="str">
            <v/>
          </cell>
          <cell r="DA63" t="str">
            <v/>
          </cell>
          <cell r="DB63" t="str">
            <v/>
          </cell>
          <cell r="DC63" t="str">
            <v/>
          </cell>
          <cell r="DD63" t="str">
            <v/>
          </cell>
          <cell r="DE63" t="str">
            <v/>
          </cell>
          <cell r="DG63" t="str">
            <v>ALLANDI ROSE CONTRACTOR LTD</v>
          </cell>
          <cell r="DH63" t="str">
            <v/>
          </cell>
          <cell r="DI63" t="str">
            <v/>
          </cell>
          <cell r="DJ63" t="str">
            <v/>
          </cell>
          <cell r="DK63" t="str">
            <v/>
          </cell>
          <cell r="DL63" t="str">
            <v/>
          </cell>
          <cell r="DM63" t="str">
            <v/>
          </cell>
          <cell r="DN63" t="str">
            <v/>
          </cell>
          <cell r="DO63" t="str">
            <v/>
          </cell>
          <cell r="DP63" t="str">
            <v/>
          </cell>
          <cell r="DQ63" t="str">
            <v/>
          </cell>
          <cell r="DR63" t="str">
            <v/>
          </cell>
          <cell r="DS63" t="str">
            <v/>
          </cell>
          <cell r="DU63" t="str">
            <v>ALLANDI ROSE CONTRACTOR LTD</v>
          </cell>
          <cell r="DV63" t="str">
            <v/>
          </cell>
          <cell r="DW63" t="str">
            <v/>
          </cell>
          <cell r="DX63" t="str">
            <v/>
          </cell>
          <cell r="DY63" t="str">
            <v/>
          </cell>
          <cell r="DZ63" t="str">
            <v/>
          </cell>
          <cell r="EA63" t="str">
            <v/>
          </cell>
          <cell r="EB63" t="str">
            <v/>
          </cell>
          <cell r="EC63" t="str">
            <v/>
          </cell>
          <cell r="ED63" t="str">
            <v/>
          </cell>
          <cell r="EE63" t="str">
            <v/>
          </cell>
        </row>
        <row r="64">
          <cell r="C64" t="str">
            <v>KABUYANDA AGRIC SACCO</v>
          </cell>
          <cell r="D64">
            <v>1</v>
          </cell>
          <cell r="E64">
            <v>1</v>
          </cell>
          <cell r="F64">
            <v>1000</v>
          </cell>
          <cell r="G64">
            <v>400</v>
          </cell>
          <cell r="I64" t="str">
            <v>PEPPER PUBLICATIONS</v>
          </cell>
          <cell r="J64">
            <v>15</v>
          </cell>
          <cell r="K64">
            <v>58</v>
          </cell>
          <cell r="L64">
            <v>13274990</v>
          </cell>
          <cell r="M64">
            <v>50700</v>
          </cell>
          <cell r="AF64" t="str">
            <v>ALLANDI ROSE CONTRACTOR LTD</v>
          </cell>
          <cell r="AG64" t="str">
            <v>ALLANDI ROSE CONTRACTOR LTD</v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>
            <v>0</v>
          </cell>
          <cell r="AU64" t="str">
            <v>ALLANDI ROSE CONTRACTOR LTD</v>
          </cell>
          <cell r="AV64" t="str">
            <v/>
          </cell>
          <cell r="AW64" t="str">
            <v/>
          </cell>
          <cell r="AX64" t="str">
            <v/>
          </cell>
          <cell r="AY64" t="str">
            <v/>
          </cell>
          <cell r="AZ64" t="str">
            <v/>
          </cell>
          <cell r="BA64" t="str">
            <v/>
          </cell>
          <cell r="BB64" t="str">
            <v/>
          </cell>
          <cell r="BC64" t="str">
            <v/>
          </cell>
          <cell r="BD64" t="str">
            <v/>
          </cell>
          <cell r="BE64" t="str">
            <v/>
          </cell>
          <cell r="BG64" t="str">
            <v>ALLANDI ROSE CONTRACTOR LTD</v>
          </cell>
          <cell r="BH64" t="str">
            <v/>
          </cell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BN64" t="str">
            <v/>
          </cell>
          <cell r="BO64" t="str">
            <v/>
          </cell>
          <cell r="BP64" t="str">
            <v/>
          </cell>
          <cell r="BQ64" t="str">
            <v/>
          </cell>
          <cell r="BR64" t="str">
            <v/>
          </cell>
          <cell r="BS64" t="str">
            <v/>
          </cell>
          <cell r="BU64" t="str">
            <v>ALLANDI ROSE CONTRACTOR LTD</v>
          </cell>
          <cell r="BV64" t="str">
            <v/>
          </cell>
          <cell r="BW64" t="str">
            <v/>
          </cell>
          <cell r="BX64" t="str">
            <v/>
          </cell>
          <cell r="BY64" t="str">
            <v/>
          </cell>
          <cell r="BZ64" t="str">
            <v/>
          </cell>
          <cell r="CA64" t="str">
            <v/>
          </cell>
          <cell r="CB64" t="str">
            <v/>
          </cell>
          <cell r="CC64" t="str">
            <v/>
          </cell>
          <cell r="CD64" t="str">
            <v/>
          </cell>
          <cell r="CE64" t="str">
            <v/>
          </cell>
          <cell r="CG64" t="str">
            <v>ALLANDI ROSE CONTRACTOR LTD</v>
          </cell>
          <cell r="CH64" t="str">
            <v/>
          </cell>
          <cell r="CI64" t="str">
            <v/>
          </cell>
          <cell r="CJ64" t="str">
            <v/>
          </cell>
          <cell r="CK64" t="str">
            <v/>
          </cell>
          <cell r="CL64" t="str">
            <v/>
          </cell>
          <cell r="CM64" t="str">
            <v/>
          </cell>
          <cell r="CN64" t="str">
            <v/>
          </cell>
          <cell r="CO64" t="str">
            <v/>
          </cell>
          <cell r="CP64" t="str">
            <v/>
          </cell>
          <cell r="CQ64" t="str">
            <v/>
          </cell>
          <cell r="CR64" t="str">
            <v/>
          </cell>
          <cell r="CS64" t="str">
            <v/>
          </cell>
          <cell r="CU64" t="str">
            <v>ALLANDI ROSE CONTRACTOR LTD</v>
          </cell>
          <cell r="CV64" t="str">
            <v/>
          </cell>
          <cell r="CW64" t="str">
            <v/>
          </cell>
          <cell r="CX64" t="str">
            <v/>
          </cell>
          <cell r="CY64" t="str">
            <v/>
          </cell>
          <cell r="CZ64" t="str">
            <v/>
          </cell>
          <cell r="DA64" t="str">
            <v/>
          </cell>
          <cell r="DB64" t="str">
            <v/>
          </cell>
          <cell r="DC64" t="str">
            <v/>
          </cell>
          <cell r="DD64" t="str">
            <v/>
          </cell>
          <cell r="DE64" t="str">
            <v/>
          </cell>
          <cell r="DG64" t="str">
            <v>ALLANDI ROSE CONTRACTOR LTD</v>
          </cell>
          <cell r="DH64" t="str">
            <v/>
          </cell>
          <cell r="DI64" t="str">
            <v/>
          </cell>
          <cell r="DJ64" t="str">
            <v/>
          </cell>
          <cell r="DK64" t="str">
            <v/>
          </cell>
          <cell r="DL64" t="str">
            <v/>
          </cell>
          <cell r="DM64" t="str">
            <v/>
          </cell>
          <cell r="DN64" t="str">
            <v/>
          </cell>
          <cell r="DO64" t="str">
            <v/>
          </cell>
          <cell r="DP64" t="str">
            <v/>
          </cell>
          <cell r="DQ64" t="str">
            <v/>
          </cell>
          <cell r="DR64" t="str">
            <v/>
          </cell>
          <cell r="DS64" t="str">
            <v/>
          </cell>
          <cell r="DU64" t="str">
            <v>ALLANDI ROSE CONTRACTOR LTD</v>
          </cell>
          <cell r="DV64" t="str">
            <v/>
          </cell>
          <cell r="DW64" t="str">
            <v/>
          </cell>
          <cell r="DX64" t="str">
            <v/>
          </cell>
          <cell r="DY64" t="str">
            <v/>
          </cell>
          <cell r="DZ64" t="str">
            <v/>
          </cell>
          <cell r="EA64" t="str">
            <v/>
          </cell>
          <cell r="EB64" t="str">
            <v/>
          </cell>
          <cell r="EC64" t="str">
            <v/>
          </cell>
          <cell r="ED64" t="str">
            <v/>
          </cell>
          <cell r="EE64" t="str">
            <v/>
          </cell>
        </row>
        <row r="65">
          <cell r="C65" t="str">
            <v>KALUNGU WEST SACCO LTD</v>
          </cell>
          <cell r="D65">
            <v>1</v>
          </cell>
          <cell r="E65">
            <v>1</v>
          </cell>
          <cell r="F65">
            <v>1000</v>
          </cell>
          <cell r="G65">
            <v>400</v>
          </cell>
          <cell r="I65" t="str">
            <v>PESAPAL UGANDA LIMITED</v>
          </cell>
          <cell r="J65">
            <v>1</v>
          </cell>
          <cell r="K65">
            <v>1</v>
          </cell>
          <cell r="L65">
            <v>1000</v>
          </cell>
          <cell r="AF65" t="str">
            <v>ALLEN RONA ENTERPRISES LIMITED</v>
          </cell>
          <cell r="AG65" t="str">
            <v>ALLEN RONA ENTERPRISES LIMITED</v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>
            <v>0</v>
          </cell>
          <cell r="AU65" t="str">
            <v>ALLEN RONA ENTERPRISES LIMITED</v>
          </cell>
          <cell r="AV65" t="str">
            <v/>
          </cell>
          <cell r="AW65" t="str">
            <v/>
          </cell>
          <cell r="AX65" t="str">
            <v/>
          </cell>
          <cell r="AY65" t="str">
            <v/>
          </cell>
          <cell r="AZ65" t="str">
            <v/>
          </cell>
          <cell r="BA65" t="str">
            <v/>
          </cell>
          <cell r="BB65" t="str">
            <v/>
          </cell>
          <cell r="BC65" t="str">
            <v/>
          </cell>
          <cell r="BD65" t="str">
            <v/>
          </cell>
          <cell r="BE65" t="str">
            <v/>
          </cell>
          <cell r="BG65" t="str">
            <v>ALLEN RONA ENTERPRISES LIMITED</v>
          </cell>
          <cell r="BH65" t="str">
            <v/>
          </cell>
          <cell r="BI65" t="str">
            <v/>
          </cell>
          <cell r="BJ65" t="str">
            <v/>
          </cell>
          <cell r="BK65" t="str">
            <v/>
          </cell>
          <cell r="BL65" t="str">
            <v/>
          </cell>
          <cell r="BM65" t="str">
            <v/>
          </cell>
          <cell r="BN65" t="str">
            <v/>
          </cell>
          <cell r="BO65" t="str">
            <v/>
          </cell>
          <cell r="BP65" t="str">
            <v/>
          </cell>
          <cell r="BQ65" t="str">
            <v/>
          </cell>
          <cell r="BR65" t="str">
            <v/>
          </cell>
          <cell r="BS65" t="str">
            <v/>
          </cell>
          <cell r="BU65" t="str">
            <v>ALLEN RONA ENTERPRISES LIMITED</v>
          </cell>
          <cell r="BV65" t="str">
            <v/>
          </cell>
          <cell r="BW65" t="str">
            <v/>
          </cell>
          <cell r="BX65" t="str">
            <v/>
          </cell>
          <cell r="BY65" t="str">
            <v/>
          </cell>
          <cell r="BZ65" t="str">
            <v/>
          </cell>
          <cell r="CA65" t="str">
            <v/>
          </cell>
          <cell r="CB65" t="str">
            <v/>
          </cell>
          <cell r="CC65" t="str">
            <v/>
          </cell>
          <cell r="CD65" t="str">
            <v/>
          </cell>
          <cell r="CE65" t="str">
            <v/>
          </cell>
          <cell r="CG65" t="str">
            <v>ALLEN RONA ENTERPRISES LIMITED</v>
          </cell>
          <cell r="CH65" t="str">
            <v/>
          </cell>
          <cell r="CI65" t="str">
            <v/>
          </cell>
          <cell r="CJ65" t="str">
            <v/>
          </cell>
          <cell r="CK65" t="str">
            <v/>
          </cell>
          <cell r="CL65" t="str">
            <v/>
          </cell>
          <cell r="CM65" t="str">
            <v/>
          </cell>
          <cell r="CN65" t="str">
            <v/>
          </cell>
          <cell r="CO65" t="str">
            <v/>
          </cell>
          <cell r="CP65" t="str">
            <v/>
          </cell>
          <cell r="CQ65" t="str">
            <v/>
          </cell>
          <cell r="CR65" t="str">
            <v/>
          </cell>
          <cell r="CS65" t="str">
            <v/>
          </cell>
          <cell r="CU65" t="str">
            <v>ALLEN RONA ENTERPRISES LIMITED</v>
          </cell>
          <cell r="CV65" t="str">
            <v/>
          </cell>
          <cell r="CW65" t="str">
            <v/>
          </cell>
          <cell r="CX65" t="str">
            <v/>
          </cell>
          <cell r="CY65" t="str">
            <v/>
          </cell>
          <cell r="CZ65" t="str">
            <v/>
          </cell>
          <cell r="DA65" t="str">
            <v/>
          </cell>
          <cell r="DB65" t="str">
            <v/>
          </cell>
          <cell r="DC65" t="str">
            <v/>
          </cell>
          <cell r="DD65" t="str">
            <v/>
          </cell>
          <cell r="DE65" t="str">
            <v/>
          </cell>
          <cell r="DG65" t="str">
            <v>ALLEN RONA ENTERPRISES LIMITED</v>
          </cell>
          <cell r="DH65" t="str">
            <v/>
          </cell>
          <cell r="DI65" t="str">
            <v/>
          </cell>
          <cell r="DJ65" t="str">
            <v/>
          </cell>
          <cell r="DK65" t="str">
            <v/>
          </cell>
          <cell r="DL65" t="str">
            <v/>
          </cell>
          <cell r="DM65" t="str">
            <v/>
          </cell>
          <cell r="DN65" t="str">
            <v/>
          </cell>
          <cell r="DO65" t="str">
            <v/>
          </cell>
          <cell r="DP65" t="str">
            <v/>
          </cell>
          <cell r="DQ65" t="str">
            <v/>
          </cell>
          <cell r="DR65" t="str">
            <v/>
          </cell>
          <cell r="DS65" t="str">
            <v/>
          </cell>
          <cell r="DU65" t="str">
            <v>ALLEN RONA ENTERPRISES LIMITED</v>
          </cell>
          <cell r="DV65" t="str">
            <v/>
          </cell>
          <cell r="DW65" t="str">
            <v/>
          </cell>
          <cell r="DX65" t="str">
            <v/>
          </cell>
          <cell r="DY65" t="str">
            <v/>
          </cell>
          <cell r="DZ65" t="str">
            <v/>
          </cell>
          <cell r="EA65" t="str">
            <v/>
          </cell>
          <cell r="EB65" t="str">
            <v/>
          </cell>
          <cell r="EC65" t="str">
            <v/>
          </cell>
          <cell r="ED65" t="str">
            <v/>
          </cell>
          <cell r="EE65" t="str">
            <v/>
          </cell>
        </row>
        <row r="66">
          <cell r="C66" t="str">
            <v>KIHEFO</v>
          </cell>
          <cell r="D66">
            <v>4</v>
          </cell>
          <cell r="E66">
            <v>14</v>
          </cell>
          <cell r="F66">
            <v>15000</v>
          </cell>
          <cell r="G66">
            <v>1200</v>
          </cell>
          <cell r="I66" t="str">
            <v>PrimaryAirtime</v>
          </cell>
          <cell r="J66">
            <v>992286</v>
          </cell>
          <cell r="K66">
            <v>11277256</v>
          </cell>
          <cell r="L66">
            <v>11270942867</v>
          </cell>
          <cell r="AF66" t="str">
            <v>ALOI TELECOM -COMMISSION LINE</v>
          </cell>
          <cell r="AG66" t="str">
            <v>ALOI TELECOM -COMMISSION LINE</v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>
            <v>0</v>
          </cell>
          <cell r="AU66" t="str">
            <v>ALOI TELECOM -COMMISSION LINE</v>
          </cell>
          <cell r="AV66" t="str">
            <v/>
          </cell>
          <cell r="AW66" t="str">
            <v/>
          </cell>
          <cell r="AX66" t="str">
            <v/>
          </cell>
          <cell r="AY66" t="str">
            <v/>
          </cell>
          <cell r="AZ66" t="str">
            <v/>
          </cell>
          <cell r="BA66" t="str">
            <v/>
          </cell>
          <cell r="BB66" t="str">
            <v/>
          </cell>
          <cell r="BC66" t="str">
            <v/>
          </cell>
          <cell r="BD66" t="str">
            <v/>
          </cell>
          <cell r="BE66" t="str">
            <v/>
          </cell>
          <cell r="BG66" t="str">
            <v>ALOI TELECOM -COMMISSION LINE</v>
          </cell>
          <cell r="BH66" t="str">
            <v/>
          </cell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 t="str">
            <v/>
          </cell>
          <cell r="BS66" t="str">
            <v/>
          </cell>
          <cell r="BU66" t="str">
            <v>ALOI TELECOM -COMMISSION LINE</v>
          </cell>
          <cell r="BV66" t="str">
            <v/>
          </cell>
          <cell r="BW66" t="str">
            <v/>
          </cell>
          <cell r="BX66" t="str">
            <v/>
          </cell>
          <cell r="BY66" t="str">
            <v/>
          </cell>
          <cell r="BZ66" t="str">
            <v/>
          </cell>
          <cell r="CA66" t="str">
            <v/>
          </cell>
          <cell r="CB66" t="str">
            <v/>
          </cell>
          <cell r="CC66" t="str">
            <v/>
          </cell>
          <cell r="CD66" t="str">
            <v/>
          </cell>
          <cell r="CE66" t="str">
            <v/>
          </cell>
          <cell r="CG66" t="str">
            <v>ALOI TELECOM -COMMISSION LINE</v>
          </cell>
          <cell r="CH66" t="str">
            <v/>
          </cell>
          <cell r="CI66" t="str">
            <v/>
          </cell>
          <cell r="CJ66" t="str">
            <v/>
          </cell>
          <cell r="CK66" t="str">
            <v/>
          </cell>
          <cell r="CL66" t="str">
            <v/>
          </cell>
          <cell r="CM66" t="str">
            <v/>
          </cell>
          <cell r="CN66" t="str">
            <v/>
          </cell>
          <cell r="CO66" t="str">
            <v/>
          </cell>
          <cell r="CP66" t="str">
            <v/>
          </cell>
          <cell r="CQ66" t="str">
            <v/>
          </cell>
          <cell r="CR66" t="str">
            <v/>
          </cell>
          <cell r="CS66" t="str">
            <v/>
          </cell>
          <cell r="CU66" t="str">
            <v>ALOI TELECOM -COMMISSION LINE</v>
          </cell>
          <cell r="CV66" t="str">
            <v/>
          </cell>
          <cell r="CW66" t="str">
            <v/>
          </cell>
          <cell r="CX66" t="str">
            <v/>
          </cell>
          <cell r="CY66" t="str">
            <v/>
          </cell>
          <cell r="CZ66" t="str">
            <v/>
          </cell>
          <cell r="DA66" t="str">
            <v/>
          </cell>
          <cell r="DB66" t="str">
            <v/>
          </cell>
          <cell r="DC66" t="str">
            <v/>
          </cell>
          <cell r="DD66" t="str">
            <v/>
          </cell>
          <cell r="DE66" t="str">
            <v/>
          </cell>
          <cell r="DG66" t="str">
            <v>ALOI TELECOM -COMMISSION LINE</v>
          </cell>
          <cell r="DH66" t="str">
            <v/>
          </cell>
          <cell r="DI66" t="str">
            <v/>
          </cell>
          <cell r="DJ66" t="str">
            <v/>
          </cell>
          <cell r="DK66" t="str">
            <v/>
          </cell>
          <cell r="DL66" t="str">
            <v/>
          </cell>
          <cell r="DM66" t="str">
            <v/>
          </cell>
          <cell r="DN66" t="str">
            <v/>
          </cell>
          <cell r="DO66" t="str">
            <v/>
          </cell>
          <cell r="DP66" t="str">
            <v/>
          </cell>
          <cell r="DQ66" t="str">
            <v/>
          </cell>
          <cell r="DR66" t="str">
            <v/>
          </cell>
          <cell r="DS66" t="str">
            <v/>
          </cell>
          <cell r="DU66" t="str">
            <v>ALOI TELECOM -COMMISSION LINE</v>
          </cell>
          <cell r="DV66" t="str">
            <v/>
          </cell>
          <cell r="DW66" t="str">
            <v/>
          </cell>
          <cell r="DX66" t="str">
            <v/>
          </cell>
          <cell r="DY66" t="str">
            <v/>
          </cell>
          <cell r="DZ66" t="str">
            <v/>
          </cell>
          <cell r="EA66" t="str">
            <v/>
          </cell>
          <cell r="EB66" t="str">
            <v/>
          </cell>
          <cell r="EC66" t="str">
            <v/>
          </cell>
          <cell r="ED66" t="str">
            <v/>
          </cell>
          <cell r="EE66" t="str">
            <v/>
          </cell>
        </row>
        <row r="67">
          <cell r="C67" t="str">
            <v>King Jesus College</v>
          </cell>
          <cell r="D67">
            <v>1</v>
          </cell>
          <cell r="E67">
            <v>2</v>
          </cell>
          <cell r="F67">
            <v>107000</v>
          </cell>
          <cell r="G67">
            <v>800</v>
          </cell>
          <cell r="I67" t="str">
            <v>RAPID ADVISORY SERVICES LIMITED</v>
          </cell>
          <cell r="J67">
            <v>1</v>
          </cell>
          <cell r="K67">
            <v>3</v>
          </cell>
          <cell r="L67">
            <v>2500</v>
          </cell>
          <cell r="M67">
            <v>400</v>
          </cell>
          <cell r="AF67" t="str">
            <v>ALOI TELECOM NORTHERN DST</v>
          </cell>
          <cell r="AG67" t="str">
            <v>ALOI TELECOM NORTHERN DST</v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>
            <v>0</v>
          </cell>
          <cell r="AU67" t="str">
            <v>ALOI TELECOM NORTHERN DST</v>
          </cell>
          <cell r="AV67" t="str">
            <v/>
          </cell>
          <cell r="AW67" t="str">
            <v/>
          </cell>
          <cell r="AX67" t="str">
            <v/>
          </cell>
          <cell r="AY67" t="str">
            <v/>
          </cell>
          <cell r="AZ67" t="str">
            <v/>
          </cell>
          <cell r="BA67" t="str">
            <v/>
          </cell>
          <cell r="BB67" t="str">
            <v/>
          </cell>
          <cell r="BC67" t="str">
            <v/>
          </cell>
          <cell r="BD67" t="str">
            <v/>
          </cell>
          <cell r="BE67" t="str">
            <v/>
          </cell>
          <cell r="BG67" t="str">
            <v>ALOI TELECOM NORTHERN DST</v>
          </cell>
          <cell r="BH67" t="str">
            <v/>
          </cell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BN67" t="str">
            <v/>
          </cell>
          <cell r="BO67" t="str">
            <v/>
          </cell>
          <cell r="BP67" t="str">
            <v/>
          </cell>
          <cell r="BQ67" t="str">
            <v/>
          </cell>
          <cell r="BR67" t="str">
            <v/>
          </cell>
          <cell r="BS67" t="str">
            <v/>
          </cell>
          <cell r="BU67" t="str">
            <v>ALOI TELECOM NORTHERN DST</v>
          </cell>
          <cell r="BV67" t="str">
            <v/>
          </cell>
          <cell r="BW67" t="str">
            <v/>
          </cell>
          <cell r="BX67" t="str">
            <v/>
          </cell>
          <cell r="BY67" t="str">
            <v/>
          </cell>
          <cell r="BZ67" t="str">
            <v/>
          </cell>
          <cell r="CA67" t="str">
            <v/>
          </cell>
          <cell r="CB67" t="str">
            <v/>
          </cell>
          <cell r="CC67" t="str">
            <v/>
          </cell>
          <cell r="CD67" t="str">
            <v/>
          </cell>
          <cell r="CE67" t="str">
            <v/>
          </cell>
          <cell r="CG67" t="str">
            <v>ALOI TELECOM NORTHERN DST</v>
          </cell>
          <cell r="CH67" t="str">
            <v/>
          </cell>
          <cell r="CI67" t="str">
            <v/>
          </cell>
          <cell r="CJ67" t="str">
            <v/>
          </cell>
          <cell r="CK67" t="str">
            <v/>
          </cell>
          <cell r="CL67" t="str">
            <v/>
          </cell>
          <cell r="CM67" t="str">
            <v/>
          </cell>
          <cell r="CN67" t="str">
            <v/>
          </cell>
          <cell r="CO67" t="str">
            <v/>
          </cell>
          <cell r="CP67" t="str">
            <v/>
          </cell>
          <cell r="CQ67" t="str">
            <v/>
          </cell>
          <cell r="CR67" t="str">
            <v/>
          </cell>
          <cell r="CS67" t="str">
            <v/>
          </cell>
          <cell r="CU67" t="str">
            <v>ALOI TELECOM NORTHERN DST</v>
          </cell>
          <cell r="CV67" t="str">
            <v/>
          </cell>
          <cell r="CW67" t="str">
            <v/>
          </cell>
          <cell r="CX67" t="str">
            <v/>
          </cell>
          <cell r="CY67" t="str">
            <v/>
          </cell>
          <cell r="CZ67" t="str">
            <v/>
          </cell>
          <cell r="DA67" t="str">
            <v/>
          </cell>
          <cell r="DB67" t="str">
            <v/>
          </cell>
          <cell r="DC67" t="str">
            <v/>
          </cell>
          <cell r="DD67" t="str">
            <v/>
          </cell>
          <cell r="DE67" t="str">
            <v/>
          </cell>
          <cell r="DG67" t="str">
            <v>ALOI TELECOM NORTHERN DST</v>
          </cell>
          <cell r="DH67" t="str">
            <v/>
          </cell>
          <cell r="DI67" t="str">
            <v/>
          </cell>
          <cell r="DJ67" t="str">
            <v/>
          </cell>
          <cell r="DK67" t="str">
            <v/>
          </cell>
          <cell r="DL67" t="str">
            <v/>
          </cell>
          <cell r="DM67" t="str">
            <v/>
          </cell>
          <cell r="DN67" t="str">
            <v/>
          </cell>
          <cell r="DO67" t="str">
            <v/>
          </cell>
          <cell r="DP67" t="str">
            <v/>
          </cell>
          <cell r="DQ67" t="str">
            <v/>
          </cell>
          <cell r="DR67" t="str">
            <v/>
          </cell>
          <cell r="DS67" t="str">
            <v/>
          </cell>
          <cell r="DU67" t="str">
            <v>ALOI TELECOM NORTHERN DST</v>
          </cell>
          <cell r="DV67" t="str">
            <v/>
          </cell>
          <cell r="DW67" t="str">
            <v/>
          </cell>
          <cell r="DX67" t="str">
            <v/>
          </cell>
          <cell r="DY67" t="str">
            <v/>
          </cell>
          <cell r="DZ67" t="str">
            <v/>
          </cell>
          <cell r="EA67" t="str">
            <v/>
          </cell>
          <cell r="EB67" t="str">
            <v/>
          </cell>
          <cell r="EC67" t="str">
            <v/>
          </cell>
          <cell r="ED67" t="str">
            <v/>
          </cell>
          <cell r="EE67" t="str">
            <v/>
          </cell>
        </row>
        <row r="68">
          <cell r="C68" t="str">
            <v>King of Kings College</v>
          </cell>
          <cell r="D68">
            <v>1</v>
          </cell>
          <cell r="E68">
            <v>2</v>
          </cell>
          <cell r="F68">
            <v>268000</v>
          </cell>
          <cell r="G68">
            <v>1100</v>
          </cell>
          <cell r="I68" t="str">
            <v>Real People Financial Services</v>
          </cell>
          <cell r="J68">
            <v>124</v>
          </cell>
          <cell r="K68">
            <v>294</v>
          </cell>
          <cell r="L68">
            <v>112804350</v>
          </cell>
          <cell r="M68">
            <v>336400</v>
          </cell>
          <cell r="AF68" t="str">
            <v>ALUNGA AND SONS COMPANY LIMITED</v>
          </cell>
          <cell r="AG68" t="str">
            <v>ALUNGA AND SONS COMPANY LIMITED</v>
          </cell>
          <cell r="AH68" t="str">
            <v/>
          </cell>
          <cell r="AI68" t="str">
            <v/>
          </cell>
          <cell r="AJ68" t="str">
            <v/>
          </cell>
          <cell r="AK68" t="str">
            <v/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>
            <v>0</v>
          </cell>
          <cell r="AU68" t="str">
            <v>ALUNGA AND SONS COMPANY LIMITED</v>
          </cell>
          <cell r="AV68" t="str">
            <v/>
          </cell>
          <cell r="AW68" t="str">
            <v/>
          </cell>
          <cell r="AX68" t="str">
            <v/>
          </cell>
          <cell r="AY68" t="str">
            <v/>
          </cell>
          <cell r="AZ68" t="str">
            <v/>
          </cell>
          <cell r="BA68" t="str">
            <v/>
          </cell>
          <cell r="BB68" t="str">
            <v/>
          </cell>
          <cell r="BC68" t="str">
            <v/>
          </cell>
          <cell r="BD68" t="str">
            <v/>
          </cell>
          <cell r="BE68" t="str">
            <v/>
          </cell>
          <cell r="BG68" t="str">
            <v>ALUNGA AND SONS COMPANY LIMITED</v>
          </cell>
          <cell r="BH68" t="str">
            <v/>
          </cell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BN68" t="str">
            <v/>
          </cell>
          <cell r="BO68" t="str">
            <v/>
          </cell>
          <cell r="BP68" t="str">
            <v/>
          </cell>
          <cell r="BQ68" t="str">
            <v/>
          </cell>
          <cell r="BR68" t="str">
            <v/>
          </cell>
          <cell r="BS68" t="str">
            <v/>
          </cell>
          <cell r="BU68" t="str">
            <v>ALUNGA AND SONS COMPANY LIMITED</v>
          </cell>
          <cell r="BV68" t="str">
            <v/>
          </cell>
          <cell r="BW68" t="str">
            <v/>
          </cell>
          <cell r="BX68" t="str">
            <v/>
          </cell>
          <cell r="BY68" t="str">
            <v/>
          </cell>
          <cell r="BZ68" t="str">
            <v/>
          </cell>
          <cell r="CA68" t="str">
            <v/>
          </cell>
          <cell r="CB68" t="str">
            <v/>
          </cell>
          <cell r="CC68" t="str">
            <v/>
          </cell>
          <cell r="CD68" t="str">
            <v/>
          </cell>
          <cell r="CE68" t="str">
            <v/>
          </cell>
          <cell r="CG68" t="str">
            <v>ALUNGA AND SONS COMPANY LIMITED</v>
          </cell>
          <cell r="CH68" t="str">
            <v/>
          </cell>
          <cell r="CI68" t="str">
            <v/>
          </cell>
          <cell r="CJ68" t="str">
            <v/>
          </cell>
          <cell r="CK68" t="str">
            <v/>
          </cell>
          <cell r="CL68" t="str">
            <v/>
          </cell>
          <cell r="CM68" t="str">
            <v/>
          </cell>
          <cell r="CN68" t="str">
            <v/>
          </cell>
          <cell r="CO68" t="str">
            <v/>
          </cell>
          <cell r="CP68" t="str">
            <v/>
          </cell>
          <cell r="CQ68" t="str">
            <v/>
          </cell>
          <cell r="CR68" t="str">
            <v/>
          </cell>
          <cell r="CS68" t="str">
            <v/>
          </cell>
          <cell r="CU68" t="str">
            <v>ALUNGA AND SONS COMPANY LIMITED</v>
          </cell>
          <cell r="CV68" t="str">
            <v/>
          </cell>
          <cell r="CW68" t="str">
            <v/>
          </cell>
          <cell r="CX68" t="str">
            <v/>
          </cell>
          <cell r="CY68" t="str">
            <v/>
          </cell>
          <cell r="CZ68" t="str">
            <v/>
          </cell>
          <cell r="DA68" t="str">
            <v/>
          </cell>
          <cell r="DB68" t="str">
            <v/>
          </cell>
          <cell r="DC68" t="str">
            <v/>
          </cell>
          <cell r="DD68" t="str">
            <v/>
          </cell>
          <cell r="DE68" t="str">
            <v/>
          </cell>
          <cell r="DG68" t="str">
            <v>ALUNGA AND SONS COMPANY LIMITED</v>
          </cell>
          <cell r="DH68" t="str">
            <v/>
          </cell>
          <cell r="DI68" t="str">
            <v/>
          </cell>
          <cell r="DJ68" t="str">
            <v/>
          </cell>
          <cell r="DK68" t="str">
            <v/>
          </cell>
          <cell r="DL68" t="str">
            <v/>
          </cell>
          <cell r="DM68" t="str">
            <v/>
          </cell>
          <cell r="DN68" t="str">
            <v/>
          </cell>
          <cell r="DO68" t="str">
            <v/>
          </cell>
          <cell r="DP68" t="str">
            <v/>
          </cell>
          <cell r="DQ68" t="str">
            <v/>
          </cell>
          <cell r="DR68" t="str">
            <v/>
          </cell>
          <cell r="DS68" t="str">
            <v/>
          </cell>
          <cell r="DU68" t="str">
            <v>ALUNGA AND SONS COMPANY LIMITED</v>
          </cell>
          <cell r="DV68" t="str">
            <v/>
          </cell>
          <cell r="DW68" t="str">
            <v/>
          </cell>
          <cell r="DX68" t="str">
            <v/>
          </cell>
          <cell r="DY68" t="str">
            <v/>
          </cell>
          <cell r="DZ68" t="str">
            <v/>
          </cell>
          <cell r="EA68" t="str">
            <v/>
          </cell>
          <cell r="EB68" t="str">
            <v/>
          </cell>
          <cell r="EC68" t="str">
            <v/>
          </cell>
          <cell r="ED68" t="str">
            <v/>
          </cell>
          <cell r="EE68" t="str">
            <v/>
          </cell>
        </row>
        <row r="69">
          <cell r="C69" t="str">
            <v>KING SOLOMON INVESTMENTS</v>
          </cell>
          <cell r="D69">
            <v>1</v>
          </cell>
          <cell r="E69">
            <v>1</v>
          </cell>
          <cell r="F69">
            <v>2000</v>
          </cell>
          <cell r="G69">
            <v>400</v>
          </cell>
          <cell r="I69" t="str">
            <v>RISTAKA HIGH SCHOOL BUSIIKA</v>
          </cell>
          <cell r="J69">
            <v>9</v>
          </cell>
          <cell r="K69">
            <v>12</v>
          </cell>
          <cell r="L69">
            <v>2920500</v>
          </cell>
          <cell r="M69">
            <v>10000</v>
          </cell>
          <cell r="AF69" t="str">
            <v>ALWAYS</v>
          </cell>
          <cell r="AG69" t="str">
            <v>ALWAYS</v>
          </cell>
          <cell r="AH69" t="str">
            <v/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>
            <v>0</v>
          </cell>
          <cell r="AU69" t="str">
            <v>ALWAYS</v>
          </cell>
          <cell r="AV69" t="str">
            <v/>
          </cell>
          <cell r="AW69" t="str">
            <v/>
          </cell>
          <cell r="AX69" t="str">
            <v/>
          </cell>
          <cell r="AY69" t="str">
            <v/>
          </cell>
          <cell r="AZ69" t="str">
            <v/>
          </cell>
          <cell r="BA69" t="str">
            <v/>
          </cell>
          <cell r="BB69" t="str">
            <v/>
          </cell>
          <cell r="BC69" t="str">
            <v/>
          </cell>
          <cell r="BD69" t="str">
            <v/>
          </cell>
          <cell r="BE69" t="str">
            <v/>
          </cell>
          <cell r="BG69" t="str">
            <v>ALWAYS</v>
          </cell>
          <cell r="BH69" t="str">
            <v/>
          </cell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Q69" t="str">
            <v/>
          </cell>
          <cell r="BR69" t="str">
            <v/>
          </cell>
          <cell r="BS69" t="str">
            <v/>
          </cell>
          <cell r="BU69" t="str">
            <v>ALWAYS</v>
          </cell>
          <cell r="BV69" t="str">
            <v/>
          </cell>
          <cell r="BW69" t="str">
            <v/>
          </cell>
          <cell r="BX69" t="str">
            <v/>
          </cell>
          <cell r="BY69" t="str">
            <v/>
          </cell>
          <cell r="BZ69" t="str">
            <v/>
          </cell>
          <cell r="CA69" t="str">
            <v/>
          </cell>
          <cell r="CB69" t="str">
            <v/>
          </cell>
          <cell r="CC69" t="str">
            <v/>
          </cell>
          <cell r="CD69" t="str">
            <v/>
          </cell>
          <cell r="CE69" t="str">
            <v/>
          </cell>
          <cell r="CG69" t="str">
            <v>ALWAYS</v>
          </cell>
          <cell r="CH69" t="str">
            <v/>
          </cell>
          <cell r="CI69" t="str">
            <v/>
          </cell>
          <cell r="CJ69" t="str">
            <v/>
          </cell>
          <cell r="CK69" t="str">
            <v/>
          </cell>
          <cell r="CL69" t="str">
            <v/>
          </cell>
          <cell r="CM69" t="str">
            <v/>
          </cell>
          <cell r="CN69" t="str">
            <v/>
          </cell>
          <cell r="CO69" t="str">
            <v/>
          </cell>
          <cell r="CP69" t="str">
            <v/>
          </cell>
          <cell r="CQ69" t="str">
            <v/>
          </cell>
          <cell r="CR69" t="str">
            <v/>
          </cell>
          <cell r="CS69" t="str">
            <v/>
          </cell>
          <cell r="CU69" t="str">
            <v>ALWAYS</v>
          </cell>
          <cell r="CV69" t="str">
            <v/>
          </cell>
          <cell r="CW69" t="str">
            <v/>
          </cell>
          <cell r="CX69" t="str">
            <v/>
          </cell>
          <cell r="CY69" t="str">
            <v/>
          </cell>
          <cell r="CZ69" t="str">
            <v/>
          </cell>
          <cell r="DA69" t="str">
            <v/>
          </cell>
          <cell r="DB69" t="str">
            <v/>
          </cell>
          <cell r="DC69" t="str">
            <v/>
          </cell>
          <cell r="DD69" t="str">
            <v/>
          </cell>
          <cell r="DE69" t="str">
            <v/>
          </cell>
          <cell r="DG69" t="str">
            <v>ALWAYS</v>
          </cell>
          <cell r="DH69" t="str">
            <v/>
          </cell>
          <cell r="DI69" t="str">
            <v/>
          </cell>
          <cell r="DJ69" t="str">
            <v/>
          </cell>
          <cell r="DK69" t="str">
            <v/>
          </cell>
          <cell r="DL69" t="str">
            <v/>
          </cell>
          <cell r="DM69" t="str">
            <v/>
          </cell>
          <cell r="DN69" t="str">
            <v/>
          </cell>
          <cell r="DO69" t="str">
            <v/>
          </cell>
          <cell r="DP69" t="str">
            <v/>
          </cell>
          <cell r="DQ69" t="str">
            <v/>
          </cell>
          <cell r="DR69" t="str">
            <v/>
          </cell>
          <cell r="DS69" t="str">
            <v/>
          </cell>
          <cell r="DU69" t="str">
            <v>ALWAYS</v>
          </cell>
          <cell r="DV69" t="str">
            <v/>
          </cell>
          <cell r="DW69" t="str">
            <v/>
          </cell>
          <cell r="DX69" t="str">
            <v/>
          </cell>
          <cell r="DY69" t="str">
            <v/>
          </cell>
          <cell r="DZ69" t="str">
            <v/>
          </cell>
          <cell r="EA69" t="str">
            <v/>
          </cell>
          <cell r="EB69" t="str">
            <v/>
          </cell>
          <cell r="EC69" t="str">
            <v/>
          </cell>
          <cell r="ED69" t="str">
            <v/>
          </cell>
          <cell r="EE69" t="str">
            <v/>
          </cell>
        </row>
        <row r="70">
          <cell r="C70" t="str">
            <v>Lira intergrated primary school</v>
          </cell>
          <cell r="D70">
            <v>2</v>
          </cell>
          <cell r="E70">
            <v>6</v>
          </cell>
          <cell r="F70">
            <v>643000</v>
          </cell>
          <cell r="G70">
            <v>3000</v>
          </cell>
          <cell r="I70" t="str">
            <v>SANLAM LIFE INSURANCE LIMITED</v>
          </cell>
          <cell r="J70">
            <v>3</v>
          </cell>
          <cell r="K70">
            <v>3</v>
          </cell>
          <cell r="L70">
            <v>22000</v>
          </cell>
          <cell r="M70">
            <v>900</v>
          </cell>
          <cell r="AF70" t="str">
            <v>ALWAYS U LTD(DST)KAMPALA-C1</v>
          </cell>
          <cell r="AG70" t="str">
            <v>ALWAYS U LTD(DST)KAMPALA-C1</v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>
            <v>0</v>
          </cell>
          <cell r="AU70" t="str">
            <v>ALWAYS U LTD(DST)KAMPALA-C1</v>
          </cell>
          <cell r="AV70" t="str">
            <v/>
          </cell>
          <cell r="AW70" t="str">
            <v/>
          </cell>
          <cell r="AX70" t="str">
            <v/>
          </cell>
          <cell r="AY70" t="str">
            <v/>
          </cell>
          <cell r="AZ70" t="str">
            <v/>
          </cell>
          <cell r="BA70" t="str">
            <v/>
          </cell>
          <cell r="BB70" t="str">
            <v/>
          </cell>
          <cell r="BC70" t="str">
            <v/>
          </cell>
          <cell r="BD70" t="str">
            <v/>
          </cell>
          <cell r="BE70" t="str">
            <v/>
          </cell>
          <cell r="BG70" t="str">
            <v>ALWAYS U LTD(DST)KAMPALA-C1</v>
          </cell>
          <cell r="BH70" t="str">
            <v/>
          </cell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BN70" t="str">
            <v/>
          </cell>
          <cell r="BO70" t="str">
            <v/>
          </cell>
          <cell r="BP70" t="str">
            <v/>
          </cell>
          <cell r="BQ70" t="str">
            <v/>
          </cell>
          <cell r="BR70" t="str">
            <v/>
          </cell>
          <cell r="BS70" t="str">
            <v/>
          </cell>
          <cell r="BU70" t="str">
            <v>ALWAYS U LTD(DST)KAMPALA-C1</v>
          </cell>
          <cell r="BV70" t="str">
            <v/>
          </cell>
          <cell r="BW70" t="str">
            <v/>
          </cell>
          <cell r="BX70" t="str">
            <v/>
          </cell>
          <cell r="BY70" t="str">
            <v/>
          </cell>
          <cell r="BZ70" t="str">
            <v/>
          </cell>
          <cell r="CA70" t="str">
            <v/>
          </cell>
          <cell r="CB70" t="str">
            <v/>
          </cell>
          <cell r="CC70" t="str">
            <v/>
          </cell>
          <cell r="CD70" t="str">
            <v/>
          </cell>
          <cell r="CE70" t="str">
            <v/>
          </cell>
          <cell r="CG70" t="str">
            <v>ALWAYS U LTD(DST)KAMPALA-C1</v>
          </cell>
          <cell r="CH70" t="str">
            <v/>
          </cell>
          <cell r="CI70" t="str">
            <v/>
          </cell>
          <cell r="CJ70" t="str">
            <v/>
          </cell>
          <cell r="CK70" t="str">
            <v/>
          </cell>
          <cell r="CL70" t="str">
            <v/>
          </cell>
          <cell r="CM70" t="str">
            <v/>
          </cell>
          <cell r="CN70" t="str">
            <v/>
          </cell>
          <cell r="CO70" t="str">
            <v/>
          </cell>
          <cell r="CP70" t="str">
            <v/>
          </cell>
          <cell r="CQ70" t="str">
            <v/>
          </cell>
          <cell r="CR70" t="str">
            <v/>
          </cell>
          <cell r="CS70" t="str">
            <v/>
          </cell>
          <cell r="CU70" t="str">
            <v>ALWAYS U LTD(DST)KAMPALA-C1</v>
          </cell>
          <cell r="CV70" t="str">
            <v/>
          </cell>
          <cell r="CW70" t="str">
            <v/>
          </cell>
          <cell r="CX70" t="str">
            <v/>
          </cell>
          <cell r="CY70" t="str">
            <v/>
          </cell>
          <cell r="CZ70" t="str">
            <v/>
          </cell>
          <cell r="DA70" t="str">
            <v/>
          </cell>
          <cell r="DB70" t="str">
            <v/>
          </cell>
          <cell r="DC70" t="str">
            <v/>
          </cell>
          <cell r="DD70" t="str">
            <v/>
          </cell>
          <cell r="DE70" t="str">
            <v/>
          </cell>
          <cell r="DG70" t="str">
            <v>ALWAYS U LTD(DST)KAMPALA-C1</v>
          </cell>
          <cell r="DH70" t="str">
            <v/>
          </cell>
          <cell r="DI70" t="str">
            <v/>
          </cell>
          <cell r="DJ70" t="str">
            <v/>
          </cell>
          <cell r="DK70" t="str">
            <v/>
          </cell>
          <cell r="DL70" t="str">
            <v/>
          </cell>
          <cell r="DM70" t="str">
            <v/>
          </cell>
          <cell r="DN70" t="str">
            <v/>
          </cell>
          <cell r="DO70" t="str">
            <v/>
          </cell>
          <cell r="DP70" t="str">
            <v/>
          </cell>
          <cell r="DQ70" t="str">
            <v/>
          </cell>
          <cell r="DR70" t="str">
            <v/>
          </cell>
          <cell r="DS70" t="str">
            <v/>
          </cell>
          <cell r="DU70" t="str">
            <v>ALWAYS U LTD(DST)KAMPALA-C1</v>
          </cell>
          <cell r="DV70" t="str">
            <v/>
          </cell>
          <cell r="DW70" t="str">
            <v/>
          </cell>
          <cell r="DX70" t="str">
            <v/>
          </cell>
          <cell r="DY70" t="str">
            <v/>
          </cell>
          <cell r="DZ70" t="str">
            <v/>
          </cell>
          <cell r="EA70" t="str">
            <v/>
          </cell>
          <cell r="EB70" t="str">
            <v/>
          </cell>
          <cell r="EC70" t="str">
            <v/>
          </cell>
          <cell r="ED70" t="str">
            <v/>
          </cell>
          <cell r="EE70" t="str">
            <v/>
          </cell>
        </row>
        <row r="71">
          <cell r="C71" t="str">
            <v>Lira intergrated secondary school</v>
          </cell>
          <cell r="D71">
            <v>5</v>
          </cell>
          <cell r="E71">
            <v>5</v>
          </cell>
          <cell r="F71">
            <v>1546500</v>
          </cell>
          <cell r="G71">
            <v>5000</v>
          </cell>
          <cell r="I71" t="str">
            <v>SBA</v>
          </cell>
          <cell r="J71">
            <v>357</v>
          </cell>
          <cell r="K71">
            <v>4723</v>
          </cell>
          <cell r="L71">
            <v>851313567</v>
          </cell>
          <cell r="M71">
            <v>3145300</v>
          </cell>
          <cell r="AF71" t="str">
            <v>AMANI JET'AIME LTD</v>
          </cell>
          <cell r="AG71" t="str">
            <v>AMANI JET'AIME LTD</v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>
            <v>0</v>
          </cell>
          <cell r="AU71" t="str">
            <v>AMANI JET'AIME LTD</v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  <cell r="BB71" t="str">
            <v/>
          </cell>
          <cell r="BC71" t="str">
            <v/>
          </cell>
          <cell r="BD71" t="str">
            <v/>
          </cell>
          <cell r="BE71" t="str">
            <v/>
          </cell>
          <cell r="BG71" t="str">
            <v>AMANI JET'AIME LTD</v>
          </cell>
          <cell r="BH71" t="str">
            <v/>
          </cell>
          <cell r="BI71" t="str">
            <v/>
          </cell>
          <cell r="BJ71" t="str">
            <v/>
          </cell>
          <cell r="BK71" t="str">
            <v/>
          </cell>
          <cell r="BL71" t="str">
            <v/>
          </cell>
          <cell r="BM71" t="str">
            <v/>
          </cell>
          <cell r="BN71" t="str">
            <v/>
          </cell>
          <cell r="BO71" t="str">
            <v/>
          </cell>
          <cell r="BP71" t="str">
            <v/>
          </cell>
          <cell r="BQ71" t="str">
            <v/>
          </cell>
          <cell r="BR71" t="str">
            <v/>
          </cell>
          <cell r="BS71" t="str">
            <v/>
          </cell>
          <cell r="BU71" t="str">
            <v>AMANI JET'AIME LTD</v>
          </cell>
          <cell r="BV71" t="str">
            <v/>
          </cell>
          <cell r="BW71" t="str">
            <v/>
          </cell>
          <cell r="BX71" t="str">
            <v/>
          </cell>
          <cell r="BY71" t="str">
            <v/>
          </cell>
          <cell r="BZ71" t="str">
            <v/>
          </cell>
          <cell r="CA71" t="str">
            <v/>
          </cell>
          <cell r="CB71" t="str">
            <v/>
          </cell>
          <cell r="CC71" t="str">
            <v/>
          </cell>
          <cell r="CD71" t="str">
            <v/>
          </cell>
          <cell r="CE71" t="str">
            <v/>
          </cell>
          <cell r="CG71" t="str">
            <v>AMANI JET'AIME LTD</v>
          </cell>
          <cell r="CH71" t="str">
            <v/>
          </cell>
          <cell r="CI71" t="str">
            <v/>
          </cell>
          <cell r="CJ71" t="str">
            <v/>
          </cell>
          <cell r="CK71" t="str">
            <v/>
          </cell>
          <cell r="CL71" t="str">
            <v/>
          </cell>
          <cell r="CM71" t="str">
            <v/>
          </cell>
          <cell r="CN71" t="str">
            <v/>
          </cell>
          <cell r="CO71" t="str">
            <v/>
          </cell>
          <cell r="CP71" t="str">
            <v/>
          </cell>
          <cell r="CQ71" t="str">
            <v/>
          </cell>
          <cell r="CR71" t="str">
            <v/>
          </cell>
          <cell r="CS71" t="str">
            <v/>
          </cell>
          <cell r="CU71" t="str">
            <v>AMANI JET'AIME LTD</v>
          </cell>
          <cell r="CV71" t="str">
            <v/>
          </cell>
          <cell r="CW71" t="str">
            <v/>
          </cell>
          <cell r="CX71" t="str">
            <v/>
          </cell>
          <cell r="CY71" t="str">
            <v/>
          </cell>
          <cell r="CZ71" t="str">
            <v/>
          </cell>
          <cell r="DA71" t="str">
            <v/>
          </cell>
          <cell r="DB71" t="str">
            <v/>
          </cell>
          <cell r="DC71" t="str">
            <v/>
          </cell>
          <cell r="DD71" t="str">
            <v/>
          </cell>
          <cell r="DE71" t="str">
            <v/>
          </cell>
          <cell r="DG71" t="str">
            <v>AMANI JET'AIME LTD</v>
          </cell>
          <cell r="DH71" t="str">
            <v/>
          </cell>
          <cell r="DI71" t="str">
            <v/>
          </cell>
          <cell r="DJ71" t="str">
            <v/>
          </cell>
          <cell r="DK71" t="str">
            <v/>
          </cell>
          <cell r="DL71" t="str">
            <v/>
          </cell>
          <cell r="DM71" t="str">
            <v/>
          </cell>
          <cell r="DN71" t="str">
            <v/>
          </cell>
          <cell r="DO71" t="str">
            <v/>
          </cell>
          <cell r="DP71" t="str">
            <v/>
          </cell>
          <cell r="DQ71" t="str">
            <v/>
          </cell>
          <cell r="DR71" t="str">
            <v/>
          </cell>
          <cell r="DS71" t="str">
            <v/>
          </cell>
          <cell r="DU71" t="str">
            <v>AMANI JET'AIME LTD</v>
          </cell>
          <cell r="DV71" t="str">
            <v/>
          </cell>
          <cell r="DW71" t="str">
            <v/>
          </cell>
          <cell r="DX71" t="str">
            <v/>
          </cell>
          <cell r="DY71" t="str">
            <v/>
          </cell>
          <cell r="DZ71" t="str">
            <v/>
          </cell>
          <cell r="EA71" t="str">
            <v/>
          </cell>
          <cell r="EB71" t="str">
            <v/>
          </cell>
          <cell r="EC71" t="str">
            <v/>
          </cell>
          <cell r="ED71" t="str">
            <v/>
          </cell>
          <cell r="EE71" t="str">
            <v/>
          </cell>
        </row>
        <row r="72">
          <cell r="C72" t="str">
            <v>Lugazi home Land College</v>
          </cell>
          <cell r="D72">
            <v>5</v>
          </cell>
          <cell r="E72">
            <v>5</v>
          </cell>
          <cell r="F72">
            <v>800000</v>
          </cell>
          <cell r="G72">
            <v>3200</v>
          </cell>
          <cell r="I72" t="str">
            <v>SEMBABULE FARMERS SACCO</v>
          </cell>
          <cell r="J72">
            <v>1</v>
          </cell>
          <cell r="K72">
            <v>1</v>
          </cell>
          <cell r="L72">
            <v>119100</v>
          </cell>
          <cell r="M72">
            <v>400</v>
          </cell>
          <cell r="AF72" t="str">
            <v>AMBAK FUNCTIONAL SERVICES UGANDA LTD - NAKULABYE</v>
          </cell>
          <cell r="AG72" t="str">
            <v>AMBAK FUNCTIONAL SERVICES UGANDA LTD - NAKULABYE</v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>
            <v>0</v>
          </cell>
          <cell r="AU72" t="str">
            <v>AMBAK FUNCTIONAL SERVICES UGANDA LTD - NAKULABYE</v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  <cell r="BB72" t="str">
            <v/>
          </cell>
          <cell r="BC72" t="str">
            <v/>
          </cell>
          <cell r="BD72" t="str">
            <v/>
          </cell>
          <cell r="BE72" t="str">
            <v/>
          </cell>
          <cell r="BG72" t="str">
            <v>AMBAK FUNCTIONAL SERVICES UGANDA LTD - NAKULABYE</v>
          </cell>
          <cell r="BH72" t="str">
            <v/>
          </cell>
          <cell r="BI72" t="str">
            <v/>
          </cell>
          <cell r="BJ72" t="str">
            <v/>
          </cell>
          <cell r="BK72" t="str">
            <v/>
          </cell>
          <cell r="BL72" t="str">
            <v/>
          </cell>
          <cell r="BM72" t="str">
            <v/>
          </cell>
          <cell r="BN72" t="str">
            <v/>
          </cell>
          <cell r="BO72" t="str">
            <v/>
          </cell>
          <cell r="BP72" t="str">
            <v/>
          </cell>
          <cell r="BQ72" t="str">
            <v/>
          </cell>
          <cell r="BR72" t="str">
            <v/>
          </cell>
          <cell r="BS72" t="str">
            <v/>
          </cell>
          <cell r="BU72" t="str">
            <v>AMBAK FUNCTIONAL SERVICES UGANDA LTD - NAKULABYE</v>
          </cell>
          <cell r="BV72" t="str">
            <v/>
          </cell>
          <cell r="BW72" t="str">
            <v/>
          </cell>
          <cell r="BX72" t="str">
            <v/>
          </cell>
          <cell r="BY72" t="str">
            <v/>
          </cell>
          <cell r="BZ72" t="str">
            <v/>
          </cell>
          <cell r="CA72" t="str">
            <v/>
          </cell>
          <cell r="CB72" t="str">
            <v/>
          </cell>
          <cell r="CC72" t="str">
            <v/>
          </cell>
          <cell r="CD72" t="str">
            <v/>
          </cell>
          <cell r="CE72" t="str">
            <v/>
          </cell>
          <cell r="CG72" t="str">
            <v>AMBAK FUNCTIONAL SERVICES UGANDA LTD - NAKULABYE</v>
          </cell>
          <cell r="CH72" t="str">
            <v/>
          </cell>
          <cell r="CI72" t="str">
            <v/>
          </cell>
          <cell r="CJ72" t="str">
            <v/>
          </cell>
          <cell r="CK72" t="str">
            <v/>
          </cell>
          <cell r="CL72" t="str">
            <v/>
          </cell>
          <cell r="CM72" t="str">
            <v/>
          </cell>
          <cell r="CN72" t="str">
            <v/>
          </cell>
          <cell r="CO72" t="str">
            <v/>
          </cell>
          <cell r="CP72" t="str">
            <v/>
          </cell>
          <cell r="CQ72" t="str">
            <v/>
          </cell>
          <cell r="CR72" t="str">
            <v/>
          </cell>
          <cell r="CS72" t="str">
            <v/>
          </cell>
          <cell r="CU72" t="str">
            <v>AMBAK FUNCTIONAL SERVICES UGANDA LTD - NAKULABYE</v>
          </cell>
          <cell r="CV72" t="str">
            <v/>
          </cell>
          <cell r="CW72" t="str">
            <v/>
          </cell>
          <cell r="CX72" t="str">
            <v/>
          </cell>
          <cell r="CY72" t="str">
            <v/>
          </cell>
          <cell r="CZ72" t="str">
            <v/>
          </cell>
          <cell r="DA72" t="str">
            <v/>
          </cell>
          <cell r="DB72" t="str">
            <v/>
          </cell>
          <cell r="DC72" t="str">
            <v/>
          </cell>
          <cell r="DD72" t="str">
            <v/>
          </cell>
          <cell r="DE72" t="str">
            <v/>
          </cell>
          <cell r="DG72" t="str">
            <v>AMBAK FUNCTIONAL SERVICES UGANDA LTD - NAKULABYE</v>
          </cell>
          <cell r="DH72" t="str">
            <v/>
          </cell>
          <cell r="DI72" t="str">
            <v/>
          </cell>
          <cell r="DJ72" t="str">
            <v/>
          </cell>
          <cell r="DK72" t="str">
            <v/>
          </cell>
          <cell r="DL72" t="str">
            <v/>
          </cell>
          <cell r="DM72" t="str">
            <v/>
          </cell>
          <cell r="DN72" t="str">
            <v/>
          </cell>
          <cell r="DO72" t="str">
            <v/>
          </cell>
          <cell r="DP72" t="str">
            <v/>
          </cell>
          <cell r="DQ72" t="str">
            <v/>
          </cell>
          <cell r="DR72" t="str">
            <v/>
          </cell>
          <cell r="DS72" t="str">
            <v/>
          </cell>
          <cell r="DU72" t="str">
            <v>AMBAK FUNCTIONAL SERVICES UGANDA LTD - NAKULABYE</v>
          </cell>
          <cell r="DV72" t="str">
            <v/>
          </cell>
          <cell r="DW72" t="str">
            <v/>
          </cell>
          <cell r="DX72" t="str">
            <v/>
          </cell>
          <cell r="DY72" t="str">
            <v/>
          </cell>
          <cell r="DZ72" t="str">
            <v/>
          </cell>
          <cell r="EA72" t="str">
            <v/>
          </cell>
          <cell r="EB72" t="str">
            <v/>
          </cell>
          <cell r="EC72" t="str">
            <v/>
          </cell>
          <cell r="ED72" t="str">
            <v/>
          </cell>
          <cell r="EE72" t="str">
            <v/>
          </cell>
        </row>
        <row r="73">
          <cell r="C73" t="str">
            <v>Luyanzi College Bweyogere Campus</v>
          </cell>
          <cell r="D73">
            <v>1</v>
          </cell>
          <cell r="E73">
            <v>2</v>
          </cell>
          <cell r="F73">
            <v>500000</v>
          </cell>
          <cell r="G73">
            <v>1400</v>
          </cell>
          <cell r="I73" t="str">
            <v>Smart Tv</v>
          </cell>
          <cell r="J73">
            <v>75</v>
          </cell>
          <cell r="K73">
            <v>126</v>
          </cell>
          <cell r="L73">
            <v>2448511</v>
          </cell>
          <cell r="AF73" t="str">
            <v>AMBIANCE DISCOTHEQUE DE LION</v>
          </cell>
          <cell r="AG73" t="str">
            <v>AMBIANCE DISCOTHEQUE DE LION</v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>
            <v>0</v>
          </cell>
          <cell r="AU73" t="str">
            <v>AMBIANCE DISCOTHEQUE DE LION</v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  <cell r="BB73" t="str">
            <v/>
          </cell>
          <cell r="BC73" t="str">
            <v/>
          </cell>
          <cell r="BD73" t="str">
            <v/>
          </cell>
          <cell r="BE73" t="str">
            <v/>
          </cell>
          <cell r="BG73" t="str">
            <v>AMBIANCE DISCOTHEQUE DE LION</v>
          </cell>
          <cell r="BH73" t="str">
            <v/>
          </cell>
          <cell r="BI73" t="str">
            <v/>
          </cell>
          <cell r="BJ73" t="str">
            <v/>
          </cell>
          <cell r="BK73" t="str">
            <v/>
          </cell>
          <cell r="BL73" t="str">
            <v/>
          </cell>
          <cell r="BM73" t="str">
            <v/>
          </cell>
          <cell r="BN73" t="str">
            <v/>
          </cell>
          <cell r="BO73" t="str">
            <v/>
          </cell>
          <cell r="BP73" t="str">
            <v/>
          </cell>
          <cell r="BQ73" t="str">
            <v/>
          </cell>
          <cell r="BR73" t="str">
            <v/>
          </cell>
          <cell r="BS73" t="str">
            <v/>
          </cell>
          <cell r="BU73" t="str">
            <v>AMBIANCE DISCOTHEQUE DE LION</v>
          </cell>
          <cell r="BV73" t="str">
            <v/>
          </cell>
          <cell r="BW73" t="str">
            <v/>
          </cell>
          <cell r="BX73" t="str">
            <v/>
          </cell>
          <cell r="BY73" t="str">
            <v/>
          </cell>
          <cell r="BZ73" t="str">
            <v/>
          </cell>
          <cell r="CA73" t="str">
            <v/>
          </cell>
          <cell r="CB73" t="str">
            <v/>
          </cell>
          <cell r="CC73" t="str">
            <v/>
          </cell>
          <cell r="CD73" t="str">
            <v/>
          </cell>
          <cell r="CE73" t="str">
            <v/>
          </cell>
          <cell r="CG73" t="str">
            <v>AMBIANCE DISCOTHEQUE DE LION</v>
          </cell>
          <cell r="CH73" t="str">
            <v/>
          </cell>
          <cell r="CI73" t="str">
            <v/>
          </cell>
          <cell r="CJ73" t="str">
            <v/>
          </cell>
          <cell r="CK73" t="str">
            <v/>
          </cell>
          <cell r="CL73" t="str">
            <v/>
          </cell>
          <cell r="CM73" t="str">
            <v/>
          </cell>
          <cell r="CN73" t="str">
            <v/>
          </cell>
          <cell r="CO73" t="str">
            <v/>
          </cell>
          <cell r="CP73" t="str">
            <v/>
          </cell>
          <cell r="CQ73" t="str">
            <v/>
          </cell>
          <cell r="CR73" t="str">
            <v/>
          </cell>
          <cell r="CS73" t="str">
            <v/>
          </cell>
          <cell r="CU73" t="str">
            <v>AMBIANCE DISCOTHEQUE DE LION</v>
          </cell>
          <cell r="CV73" t="str">
            <v/>
          </cell>
          <cell r="CW73" t="str">
            <v/>
          </cell>
          <cell r="CX73" t="str">
            <v/>
          </cell>
          <cell r="CY73" t="str">
            <v/>
          </cell>
          <cell r="CZ73" t="str">
            <v/>
          </cell>
          <cell r="DA73" t="str">
            <v/>
          </cell>
          <cell r="DB73" t="str">
            <v/>
          </cell>
          <cell r="DC73" t="str">
            <v/>
          </cell>
          <cell r="DD73" t="str">
            <v/>
          </cell>
          <cell r="DE73" t="str">
            <v/>
          </cell>
          <cell r="DG73" t="str">
            <v>AMBIANCE DISCOTHEQUE DE LION</v>
          </cell>
          <cell r="DH73" t="str">
            <v/>
          </cell>
          <cell r="DI73" t="str">
            <v/>
          </cell>
          <cell r="DJ73" t="str">
            <v/>
          </cell>
          <cell r="DK73" t="str">
            <v/>
          </cell>
          <cell r="DL73" t="str">
            <v/>
          </cell>
          <cell r="DM73" t="str">
            <v/>
          </cell>
          <cell r="DN73" t="str">
            <v/>
          </cell>
          <cell r="DO73" t="str">
            <v/>
          </cell>
          <cell r="DP73" t="str">
            <v/>
          </cell>
          <cell r="DQ73" t="str">
            <v/>
          </cell>
          <cell r="DR73" t="str">
            <v/>
          </cell>
          <cell r="DS73" t="str">
            <v/>
          </cell>
          <cell r="DU73" t="str">
            <v>AMBIANCE DISCOTHEQUE DE LION</v>
          </cell>
          <cell r="DV73" t="str">
            <v/>
          </cell>
          <cell r="DW73" t="str">
            <v/>
          </cell>
          <cell r="DX73" t="str">
            <v/>
          </cell>
          <cell r="DY73" t="str">
            <v/>
          </cell>
          <cell r="DZ73" t="str">
            <v/>
          </cell>
          <cell r="EA73" t="str">
            <v/>
          </cell>
          <cell r="EB73" t="str">
            <v/>
          </cell>
          <cell r="EC73" t="str">
            <v/>
          </cell>
          <cell r="ED73" t="str">
            <v/>
          </cell>
          <cell r="EE73" t="str">
            <v/>
          </cell>
        </row>
        <row r="74">
          <cell r="C74" t="str">
            <v>MANAFWA HIGH SCHOOL MBALE</v>
          </cell>
          <cell r="D74">
            <v>2</v>
          </cell>
          <cell r="E74">
            <v>2</v>
          </cell>
          <cell r="F74">
            <v>230000</v>
          </cell>
          <cell r="G74">
            <v>800</v>
          </cell>
          <cell r="I74" t="str">
            <v>SOLAR NOW SERVICES UGANDA</v>
          </cell>
          <cell r="J74">
            <v>84</v>
          </cell>
          <cell r="K74">
            <v>191</v>
          </cell>
          <cell r="L74">
            <v>39291600</v>
          </cell>
          <cell r="M74">
            <v>145000</v>
          </cell>
          <cell r="AF74" t="str">
            <v>AMEN TELECOM LTD - BANDA</v>
          </cell>
          <cell r="AG74" t="str">
            <v>AMEN TELECOM LTD - BANDA</v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>
            <v>0</v>
          </cell>
          <cell r="AU74" t="str">
            <v>AMEN TELECOM LTD - BANDA</v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  <cell r="BB74" t="str">
            <v/>
          </cell>
          <cell r="BC74" t="str">
            <v/>
          </cell>
          <cell r="BD74" t="str">
            <v/>
          </cell>
          <cell r="BE74" t="str">
            <v/>
          </cell>
          <cell r="BG74" t="str">
            <v>AMEN TELECOM LTD - BANDA</v>
          </cell>
          <cell r="BH74" t="str">
            <v/>
          </cell>
          <cell r="BI74" t="str">
            <v/>
          </cell>
          <cell r="BJ74" t="str">
            <v/>
          </cell>
          <cell r="BK74" t="str">
            <v/>
          </cell>
          <cell r="BL74" t="str">
            <v/>
          </cell>
          <cell r="BM74" t="str">
            <v/>
          </cell>
          <cell r="BN74" t="str">
            <v/>
          </cell>
          <cell r="BO74" t="str">
            <v/>
          </cell>
          <cell r="BP74" t="str">
            <v/>
          </cell>
          <cell r="BQ74" t="str">
            <v/>
          </cell>
          <cell r="BR74" t="str">
            <v/>
          </cell>
          <cell r="BS74" t="str">
            <v/>
          </cell>
          <cell r="BU74" t="str">
            <v>AMEN TELECOM LTD - BANDA</v>
          </cell>
          <cell r="BV74" t="str">
            <v/>
          </cell>
          <cell r="BW74" t="str">
            <v/>
          </cell>
          <cell r="BX74" t="str">
            <v/>
          </cell>
          <cell r="BY74" t="str">
            <v/>
          </cell>
          <cell r="BZ74" t="str">
            <v/>
          </cell>
          <cell r="CA74" t="str">
            <v/>
          </cell>
          <cell r="CB74" t="str">
            <v/>
          </cell>
          <cell r="CC74" t="str">
            <v/>
          </cell>
          <cell r="CD74" t="str">
            <v/>
          </cell>
          <cell r="CE74" t="str">
            <v/>
          </cell>
          <cell r="CG74" t="str">
            <v>AMEN TELECOM LTD - BANDA</v>
          </cell>
          <cell r="CH74" t="str">
            <v/>
          </cell>
          <cell r="CI74" t="str">
            <v/>
          </cell>
          <cell r="CJ74" t="str">
            <v/>
          </cell>
          <cell r="CK74" t="str">
            <v/>
          </cell>
          <cell r="CL74" t="str">
            <v/>
          </cell>
          <cell r="CM74" t="str">
            <v/>
          </cell>
          <cell r="CN74" t="str">
            <v/>
          </cell>
          <cell r="CO74" t="str">
            <v/>
          </cell>
          <cell r="CP74" t="str">
            <v/>
          </cell>
          <cell r="CQ74" t="str">
            <v/>
          </cell>
          <cell r="CR74" t="str">
            <v/>
          </cell>
          <cell r="CS74" t="str">
            <v/>
          </cell>
          <cell r="CU74" t="str">
            <v>AMEN TELECOM LTD - BANDA</v>
          </cell>
          <cell r="CV74" t="str">
            <v/>
          </cell>
          <cell r="CW74" t="str">
            <v/>
          </cell>
          <cell r="CX74" t="str">
            <v/>
          </cell>
          <cell r="CY74" t="str">
            <v/>
          </cell>
          <cell r="CZ74" t="str">
            <v/>
          </cell>
          <cell r="DA74" t="str">
            <v/>
          </cell>
          <cell r="DB74" t="str">
            <v/>
          </cell>
          <cell r="DC74" t="str">
            <v/>
          </cell>
          <cell r="DD74" t="str">
            <v/>
          </cell>
          <cell r="DE74" t="str">
            <v/>
          </cell>
          <cell r="DG74" t="str">
            <v>AMEN TELECOM LTD - BANDA</v>
          </cell>
          <cell r="DH74" t="str">
            <v/>
          </cell>
          <cell r="DI74" t="str">
            <v/>
          </cell>
          <cell r="DJ74" t="str">
            <v/>
          </cell>
          <cell r="DK74" t="str">
            <v/>
          </cell>
          <cell r="DL74" t="str">
            <v/>
          </cell>
          <cell r="DM74" t="str">
            <v/>
          </cell>
          <cell r="DN74" t="str">
            <v/>
          </cell>
          <cell r="DO74" t="str">
            <v/>
          </cell>
          <cell r="DP74" t="str">
            <v/>
          </cell>
          <cell r="DQ74" t="str">
            <v/>
          </cell>
          <cell r="DR74" t="str">
            <v/>
          </cell>
          <cell r="DS74" t="str">
            <v/>
          </cell>
          <cell r="DU74" t="str">
            <v>AMEN TELECOM LTD - BANDA</v>
          </cell>
          <cell r="DV74" t="str">
            <v/>
          </cell>
          <cell r="DW74" t="str">
            <v/>
          </cell>
          <cell r="DX74" t="str">
            <v/>
          </cell>
          <cell r="DY74" t="str">
            <v/>
          </cell>
          <cell r="DZ74" t="str">
            <v/>
          </cell>
          <cell r="EA74" t="str">
            <v/>
          </cell>
          <cell r="EB74" t="str">
            <v/>
          </cell>
          <cell r="EC74" t="str">
            <v/>
          </cell>
          <cell r="ED74" t="str">
            <v/>
          </cell>
          <cell r="EE74" t="str">
            <v/>
          </cell>
        </row>
        <row r="75">
          <cell r="C75" t="str">
            <v>MASAKA MICROFINANCE AND COOPERATIVE TRUST</v>
          </cell>
          <cell r="D75">
            <v>1</v>
          </cell>
          <cell r="E75">
            <v>1</v>
          </cell>
          <cell r="F75">
            <v>1000</v>
          </cell>
          <cell r="G75">
            <v>400</v>
          </cell>
          <cell r="I75" t="str">
            <v>ST HENRY'S COLLEGE KITOVU</v>
          </cell>
          <cell r="J75">
            <v>2</v>
          </cell>
          <cell r="K75">
            <v>3</v>
          </cell>
          <cell r="L75">
            <v>21000</v>
          </cell>
          <cell r="M75">
            <v>900</v>
          </cell>
          <cell r="AF75" t="str">
            <v>AMII ENTERPRISES(COPER COMPLEX)KAMPALA</v>
          </cell>
          <cell r="AG75" t="str">
            <v>AMII ENTERPRISES(COPER COMPLEX)KAMPALA</v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>
            <v>0</v>
          </cell>
          <cell r="AU75" t="str">
            <v>AMII ENTERPRISES(COPER COMPLEX)KAMPALA</v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  <cell r="BB75" t="str">
            <v/>
          </cell>
          <cell r="BC75" t="str">
            <v/>
          </cell>
          <cell r="BD75" t="str">
            <v/>
          </cell>
          <cell r="BE75" t="str">
            <v/>
          </cell>
          <cell r="BG75" t="str">
            <v>AMII ENTERPRISES(COPER COMPLEX)KAMPALA</v>
          </cell>
          <cell r="BH75" t="str">
            <v/>
          </cell>
          <cell r="BI75" t="str">
            <v/>
          </cell>
          <cell r="BJ75" t="str">
            <v/>
          </cell>
          <cell r="BK75" t="str">
            <v/>
          </cell>
          <cell r="BL75" t="str">
            <v/>
          </cell>
          <cell r="BM75" t="str">
            <v/>
          </cell>
          <cell r="BN75" t="str">
            <v/>
          </cell>
          <cell r="BO75" t="str">
            <v/>
          </cell>
          <cell r="BP75" t="str">
            <v/>
          </cell>
          <cell r="BQ75" t="str">
            <v/>
          </cell>
          <cell r="BR75" t="str">
            <v/>
          </cell>
          <cell r="BS75" t="str">
            <v/>
          </cell>
          <cell r="BU75" t="str">
            <v>AMII ENTERPRISES(COPER COMPLEX)KAMPALA</v>
          </cell>
          <cell r="BV75" t="str">
            <v/>
          </cell>
          <cell r="BW75" t="str">
            <v/>
          </cell>
          <cell r="BX75" t="str">
            <v/>
          </cell>
          <cell r="BY75" t="str">
            <v/>
          </cell>
          <cell r="BZ75" t="str">
            <v/>
          </cell>
          <cell r="CA75" t="str">
            <v/>
          </cell>
          <cell r="CB75" t="str">
            <v/>
          </cell>
          <cell r="CC75" t="str">
            <v/>
          </cell>
          <cell r="CD75" t="str">
            <v/>
          </cell>
          <cell r="CE75" t="str">
            <v/>
          </cell>
          <cell r="CG75" t="str">
            <v>AMII ENTERPRISES(COPER COMPLEX)KAMPALA</v>
          </cell>
          <cell r="CH75" t="str">
            <v/>
          </cell>
          <cell r="CI75" t="str">
            <v/>
          </cell>
          <cell r="CJ75" t="str">
            <v/>
          </cell>
          <cell r="CK75" t="str">
            <v/>
          </cell>
          <cell r="CL75" t="str">
            <v/>
          </cell>
          <cell r="CM75" t="str">
            <v/>
          </cell>
          <cell r="CN75" t="str">
            <v/>
          </cell>
          <cell r="CO75" t="str">
            <v/>
          </cell>
          <cell r="CP75" t="str">
            <v/>
          </cell>
          <cell r="CQ75" t="str">
            <v/>
          </cell>
          <cell r="CR75" t="str">
            <v/>
          </cell>
          <cell r="CS75" t="str">
            <v/>
          </cell>
          <cell r="CU75" t="str">
            <v>AMII ENTERPRISES(COPER COMPLEX)KAMPALA</v>
          </cell>
          <cell r="CV75" t="str">
            <v/>
          </cell>
          <cell r="CW75" t="str">
            <v/>
          </cell>
          <cell r="CX75" t="str">
            <v/>
          </cell>
          <cell r="CY75" t="str">
            <v/>
          </cell>
          <cell r="CZ75" t="str">
            <v/>
          </cell>
          <cell r="DA75" t="str">
            <v/>
          </cell>
          <cell r="DB75" t="str">
            <v/>
          </cell>
          <cell r="DC75" t="str">
            <v/>
          </cell>
          <cell r="DD75" t="str">
            <v/>
          </cell>
          <cell r="DE75" t="str">
            <v/>
          </cell>
          <cell r="DG75" t="str">
            <v>AMII ENTERPRISES(COPER COMPLEX)KAMPALA</v>
          </cell>
          <cell r="DH75" t="str">
            <v/>
          </cell>
          <cell r="DI75" t="str">
            <v/>
          </cell>
          <cell r="DJ75" t="str">
            <v/>
          </cell>
          <cell r="DK75" t="str">
            <v/>
          </cell>
          <cell r="DL75" t="str">
            <v/>
          </cell>
          <cell r="DM75" t="str">
            <v/>
          </cell>
          <cell r="DN75" t="str">
            <v/>
          </cell>
          <cell r="DO75" t="str">
            <v/>
          </cell>
          <cell r="DP75" t="str">
            <v/>
          </cell>
          <cell r="DQ75" t="str">
            <v/>
          </cell>
          <cell r="DR75" t="str">
            <v/>
          </cell>
          <cell r="DS75" t="str">
            <v/>
          </cell>
          <cell r="DU75" t="str">
            <v>AMII ENTERPRISES(COPER COMPLEX)KAMPALA</v>
          </cell>
          <cell r="DV75" t="str">
            <v/>
          </cell>
          <cell r="DW75" t="str">
            <v/>
          </cell>
          <cell r="DX75" t="str">
            <v/>
          </cell>
          <cell r="DY75" t="str">
            <v/>
          </cell>
          <cell r="DZ75" t="str">
            <v/>
          </cell>
          <cell r="EA75" t="str">
            <v/>
          </cell>
          <cell r="EB75" t="str">
            <v/>
          </cell>
          <cell r="EC75" t="str">
            <v/>
          </cell>
          <cell r="ED75" t="str">
            <v/>
          </cell>
          <cell r="EE75" t="str">
            <v/>
          </cell>
        </row>
        <row r="76">
          <cell r="C76" t="str">
            <v>MENGO NOOR PRIMARY SCHOOL</v>
          </cell>
          <cell r="D76">
            <v>5</v>
          </cell>
          <cell r="E76">
            <v>137</v>
          </cell>
          <cell r="F76">
            <v>9565600</v>
          </cell>
          <cell r="G76">
            <v>54200</v>
          </cell>
          <cell r="I76" t="str">
            <v>St Julian High School</v>
          </cell>
          <cell r="J76">
            <v>3</v>
          </cell>
          <cell r="K76">
            <v>4</v>
          </cell>
          <cell r="L76">
            <v>700000</v>
          </cell>
          <cell r="M76">
            <v>2500</v>
          </cell>
          <cell r="AF76" t="str">
            <v>AMNESIA</v>
          </cell>
          <cell r="AG76" t="str">
            <v>AMNESIA</v>
          </cell>
          <cell r="AH76" t="str">
            <v/>
          </cell>
          <cell r="AI76">
            <v>2</v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>
            <v>2</v>
          </cell>
          <cell r="AU76" t="str">
            <v>AMNESIA</v>
          </cell>
          <cell r="AV76" t="str">
            <v/>
          </cell>
          <cell r="AW76" t="str">
            <v/>
          </cell>
          <cell r="AX76" t="str">
            <v/>
          </cell>
          <cell r="AY76" t="str">
            <v/>
          </cell>
          <cell r="AZ76" t="str">
            <v/>
          </cell>
          <cell r="BA76" t="str">
            <v/>
          </cell>
          <cell r="BB76" t="str">
            <v/>
          </cell>
          <cell r="BC76" t="str">
            <v/>
          </cell>
          <cell r="BD76" t="str">
            <v/>
          </cell>
          <cell r="BE76" t="str">
            <v/>
          </cell>
          <cell r="BG76" t="str">
            <v>AMNESIA</v>
          </cell>
          <cell r="BH76" t="str">
            <v/>
          </cell>
          <cell r="BI76">
            <v>3</v>
          </cell>
          <cell r="BJ76" t="str">
            <v/>
          </cell>
          <cell r="BK76" t="str">
            <v/>
          </cell>
          <cell r="BL76" t="str">
            <v/>
          </cell>
          <cell r="BM76" t="str">
            <v/>
          </cell>
          <cell r="BN76" t="str">
            <v/>
          </cell>
          <cell r="BO76" t="str">
            <v/>
          </cell>
          <cell r="BP76" t="str">
            <v/>
          </cell>
          <cell r="BQ76" t="str">
            <v/>
          </cell>
          <cell r="BR76" t="str">
            <v/>
          </cell>
          <cell r="BS76" t="str">
            <v/>
          </cell>
          <cell r="BU76" t="str">
            <v>AMNESIA</v>
          </cell>
          <cell r="BV76" t="str">
            <v/>
          </cell>
          <cell r="BW76" t="str">
            <v/>
          </cell>
          <cell r="BX76" t="str">
            <v/>
          </cell>
          <cell r="BY76" t="str">
            <v/>
          </cell>
          <cell r="BZ76" t="str">
            <v/>
          </cell>
          <cell r="CA76" t="str">
            <v/>
          </cell>
          <cell r="CB76" t="str">
            <v/>
          </cell>
          <cell r="CC76" t="str">
            <v/>
          </cell>
          <cell r="CD76" t="str">
            <v/>
          </cell>
          <cell r="CE76" t="str">
            <v/>
          </cell>
          <cell r="CG76" t="str">
            <v>AMNESIA</v>
          </cell>
          <cell r="CH76" t="str">
            <v/>
          </cell>
          <cell r="CI76">
            <v>3000</v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  <cell r="CP76" t="str">
            <v/>
          </cell>
          <cell r="CQ76" t="str">
            <v/>
          </cell>
          <cell r="CR76" t="str">
            <v/>
          </cell>
          <cell r="CS76" t="str">
            <v/>
          </cell>
          <cell r="CU76" t="str">
            <v>AMNESIA</v>
          </cell>
          <cell r="CV76" t="str">
            <v/>
          </cell>
          <cell r="CW76" t="str">
            <v/>
          </cell>
          <cell r="CX76" t="str">
            <v/>
          </cell>
          <cell r="CY76" t="str">
            <v/>
          </cell>
          <cell r="CZ76" t="str">
            <v/>
          </cell>
          <cell r="DA76" t="str">
            <v/>
          </cell>
          <cell r="DB76" t="str">
            <v/>
          </cell>
          <cell r="DC76" t="str">
            <v/>
          </cell>
          <cell r="DD76" t="str">
            <v/>
          </cell>
          <cell r="DE76" t="str">
            <v/>
          </cell>
          <cell r="DG76" t="str">
            <v>AMNESIA</v>
          </cell>
          <cell r="DH76" t="str">
            <v/>
          </cell>
          <cell r="DI76">
            <v>1200</v>
          </cell>
          <cell r="DJ76" t="str">
            <v/>
          </cell>
          <cell r="DK76" t="str">
            <v/>
          </cell>
          <cell r="DL76" t="str">
            <v/>
          </cell>
          <cell r="DM76" t="str">
            <v/>
          </cell>
          <cell r="DN76" t="str">
            <v/>
          </cell>
          <cell r="DO76" t="str">
            <v/>
          </cell>
          <cell r="DP76" t="str">
            <v/>
          </cell>
          <cell r="DQ76" t="str">
            <v/>
          </cell>
          <cell r="DR76" t="str">
            <v/>
          </cell>
          <cell r="DS76" t="str">
            <v/>
          </cell>
          <cell r="DU76" t="str">
            <v>AMNESIA</v>
          </cell>
          <cell r="DV76" t="str">
            <v/>
          </cell>
          <cell r="DW76" t="str">
            <v/>
          </cell>
          <cell r="DX76" t="str">
            <v/>
          </cell>
          <cell r="DY76" t="str">
            <v/>
          </cell>
          <cell r="DZ76" t="str">
            <v/>
          </cell>
          <cell r="EA76" t="str">
            <v/>
          </cell>
          <cell r="EB76" t="str">
            <v/>
          </cell>
          <cell r="EC76" t="str">
            <v/>
          </cell>
          <cell r="ED76" t="str">
            <v/>
          </cell>
          <cell r="EE76" t="str">
            <v/>
          </cell>
        </row>
        <row r="77">
          <cell r="C77" t="str">
            <v>MPASHA SEONDARY SCHOOL</v>
          </cell>
          <cell r="D77">
            <v>2</v>
          </cell>
          <cell r="E77">
            <v>2</v>
          </cell>
          <cell r="F77">
            <v>3000</v>
          </cell>
          <cell r="G77">
            <v>800</v>
          </cell>
          <cell r="I77" t="str">
            <v>St Mary Secondary school Nkozi</v>
          </cell>
          <cell r="J77">
            <v>1</v>
          </cell>
          <cell r="K77">
            <v>1</v>
          </cell>
          <cell r="L77">
            <v>352000</v>
          </cell>
          <cell r="M77">
            <v>1000</v>
          </cell>
          <cell r="AF77" t="str">
            <v>ANDNATAL LUGA &amp; SONS (DST) MOYO</v>
          </cell>
          <cell r="AG77" t="str">
            <v>ANDNATAL LUGA &amp; SONS (DST) MOYO</v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>
            <v>0</v>
          </cell>
          <cell r="AU77" t="str">
            <v>ANDNATAL LUGA &amp; SONS (DST) MOYO</v>
          </cell>
          <cell r="AV77" t="str">
            <v/>
          </cell>
          <cell r="AW77" t="str">
            <v/>
          </cell>
          <cell r="AX77" t="str">
            <v/>
          </cell>
          <cell r="AY77" t="str">
            <v/>
          </cell>
          <cell r="AZ77" t="str">
            <v/>
          </cell>
          <cell r="BA77" t="str">
            <v/>
          </cell>
          <cell r="BB77" t="str">
            <v/>
          </cell>
          <cell r="BC77" t="str">
            <v/>
          </cell>
          <cell r="BD77" t="str">
            <v/>
          </cell>
          <cell r="BE77" t="str">
            <v/>
          </cell>
          <cell r="BG77" t="str">
            <v>ANDNATAL LUGA &amp; SONS (DST) MOYO</v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U77" t="str">
            <v>ANDNATAL LUGA &amp; SONS (DST) MOYO</v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G77" t="str">
            <v>ANDNATAL LUGA &amp; SONS (DST) MOYO</v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  <cell r="CP77" t="str">
            <v/>
          </cell>
          <cell r="CQ77" t="str">
            <v/>
          </cell>
          <cell r="CR77" t="str">
            <v/>
          </cell>
          <cell r="CS77" t="str">
            <v/>
          </cell>
          <cell r="CU77" t="str">
            <v>ANDNATAL LUGA &amp; SONS (DST) MOYO</v>
          </cell>
          <cell r="CV77" t="str">
            <v/>
          </cell>
          <cell r="CW77" t="str">
            <v/>
          </cell>
          <cell r="CX77" t="str">
            <v/>
          </cell>
          <cell r="CY77" t="str">
            <v/>
          </cell>
          <cell r="CZ77" t="str">
            <v/>
          </cell>
          <cell r="DA77" t="str">
            <v/>
          </cell>
          <cell r="DB77" t="str">
            <v/>
          </cell>
          <cell r="DC77" t="str">
            <v/>
          </cell>
          <cell r="DD77" t="str">
            <v/>
          </cell>
          <cell r="DE77" t="str">
            <v/>
          </cell>
          <cell r="DG77" t="str">
            <v>ANDNATAL LUGA &amp; SONS (DST) MOYO</v>
          </cell>
          <cell r="DH77" t="str">
            <v/>
          </cell>
          <cell r="DI77" t="str">
            <v/>
          </cell>
          <cell r="DJ77" t="str">
            <v/>
          </cell>
          <cell r="DK77" t="str">
            <v/>
          </cell>
          <cell r="DL77" t="str">
            <v/>
          </cell>
          <cell r="DM77" t="str">
            <v/>
          </cell>
          <cell r="DN77" t="str">
            <v/>
          </cell>
          <cell r="DO77" t="str">
            <v/>
          </cell>
          <cell r="DP77" t="str">
            <v/>
          </cell>
          <cell r="DQ77" t="str">
            <v/>
          </cell>
          <cell r="DR77" t="str">
            <v/>
          </cell>
          <cell r="DS77" t="str">
            <v/>
          </cell>
          <cell r="DU77" t="str">
            <v>ANDNATAL LUGA &amp; SONS (DST) MOYO</v>
          </cell>
          <cell r="DV77" t="str">
            <v/>
          </cell>
          <cell r="DW77" t="str">
            <v/>
          </cell>
          <cell r="DX77" t="str">
            <v/>
          </cell>
          <cell r="DY77" t="str">
            <v/>
          </cell>
          <cell r="DZ77" t="str">
            <v/>
          </cell>
          <cell r="EA77" t="str">
            <v/>
          </cell>
          <cell r="EB77" t="str">
            <v/>
          </cell>
          <cell r="EC77" t="str">
            <v/>
          </cell>
          <cell r="ED77" t="str">
            <v/>
          </cell>
          <cell r="EE77" t="str">
            <v/>
          </cell>
        </row>
        <row r="78">
          <cell r="C78" t="str">
            <v>NATIONAL WATER AND SEWERAGE CORPORATION</v>
          </cell>
          <cell r="D78">
            <v>16990</v>
          </cell>
          <cell r="E78">
            <v>22774</v>
          </cell>
          <cell r="F78">
            <v>842341555</v>
          </cell>
          <cell r="G78">
            <v>9270500</v>
          </cell>
          <cell r="I78" t="str">
            <v>ST MICHEAL HIGH SCHOOL SONDE</v>
          </cell>
          <cell r="J78">
            <v>5</v>
          </cell>
          <cell r="K78">
            <v>15</v>
          </cell>
          <cell r="L78">
            <v>7833000</v>
          </cell>
          <cell r="AF78" t="str">
            <v>ANGERICI INVESTMENTS LIMITED - COMMISSION</v>
          </cell>
          <cell r="AG78" t="str">
            <v>ANGERICI INVESTMENTS LIMITED - COMMISSION</v>
          </cell>
          <cell r="AH78" t="str">
            <v/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>
            <v>0</v>
          </cell>
          <cell r="AU78" t="str">
            <v>ANGERICI INVESTMENTS LIMITED - COMMISSION</v>
          </cell>
          <cell r="AV78" t="str">
            <v/>
          </cell>
          <cell r="AW78" t="str">
            <v/>
          </cell>
          <cell r="AX78" t="str">
            <v/>
          </cell>
          <cell r="AY78" t="str">
            <v/>
          </cell>
          <cell r="AZ78" t="str">
            <v/>
          </cell>
          <cell r="BA78" t="str">
            <v/>
          </cell>
          <cell r="BB78" t="str">
            <v/>
          </cell>
          <cell r="BC78" t="str">
            <v/>
          </cell>
          <cell r="BD78" t="str">
            <v/>
          </cell>
          <cell r="BE78" t="str">
            <v/>
          </cell>
          <cell r="BG78" t="str">
            <v>ANGERICI INVESTMENTS LIMITED - COMMISSION</v>
          </cell>
          <cell r="BH78" t="str">
            <v/>
          </cell>
          <cell r="BI78" t="str">
            <v/>
          </cell>
          <cell r="BJ78" t="str">
            <v/>
          </cell>
          <cell r="BK78" t="str">
            <v/>
          </cell>
          <cell r="BL78" t="str">
            <v/>
          </cell>
          <cell r="BM78" t="str">
            <v/>
          </cell>
          <cell r="BN78" t="str">
            <v/>
          </cell>
          <cell r="BO78" t="str">
            <v/>
          </cell>
          <cell r="BP78" t="str">
            <v/>
          </cell>
          <cell r="BQ78" t="str">
            <v/>
          </cell>
          <cell r="BR78" t="str">
            <v/>
          </cell>
          <cell r="BS78" t="str">
            <v/>
          </cell>
          <cell r="BU78" t="str">
            <v>ANGERICI INVESTMENTS LIMITED - COMMISSION</v>
          </cell>
          <cell r="BV78" t="str">
            <v/>
          </cell>
          <cell r="BW78" t="str">
            <v/>
          </cell>
          <cell r="BX78" t="str">
            <v/>
          </cell>
          <cell r="BY78" t="str">
            <v/>
          </cell>
          <cell r="BZ78" t="str">
            <v/>
          </cell>
          <cell r="CA78" t="str">
            <v/>
          </cell>
          <cell r="CB78" t="str">
            <v/>
          </cell>
          <cell r="CC78" t="str">
            <v/>
          </cell>
          <cell r="CD78" t="str">
            <v/>
          </cell>
          <cell r="CE78" t="str">
            <v/>
          </cell>
          <cell r="CG78" t="str">
            <v>ANGERICI INVESTMENTS LIMITED - COMMISSION</v>
          </cell>
          <cell r="CH78" t="str">
            <v/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  <cell r="CP78" t="str">
            <v/>
          </cell>
          <cell r="CQ78" t="str">
            <v/>
          </cell>
          <cell r="CR78" t="str">
            <v/>
          </cell>
          <cell r="CS78" t="str">
            <v/>
          </cell>
          <cell r="CU78" t="str">
            <v>ANGERICI INVESTMENTS LIMITED - COMMISSION</v>
          </cell>
          <cell r="CV78" t="str">
            <v/>
          </cell>
          <cell r="CW78" t="str">
            <v/>
          </cell>
          <cell r="CX78" t="str">
            <v/>
          </cell>
          <cell r="CY78" t="str">
            <v/>
          </cell>
          <cell r="CZ78" t="str">
            <v/>
          </cell>
          <cell r="DA78" t="str">
            <v/>
          </cell>
          <cell r="DB78" t="str">
            <v/>
          </cell>
          <cell r="DC78" t="str">
            <v/>
          </cell>
          <cell r="DD78" t="str">
            <v/>
          </cell>
          <cell r="DE78" t="str">
            <v/>
          </cell>
          <cell r="DG78" t="str">
            <v>ANGERICI INVESTMENTS LIMITED - COMMISSION</v>
          </cell>
          <cell r="DH78" t="str">
            <v/>
          </cell>
          <cell r="DI78" t="str">
            <v/>
          </cell>
          <cell r="DJ78" t="str">
            <v/>
          </cell>
          <cell r="DK78" t="str">
            <v/>
          </cell>
          <cell r="DL78" t="str">
            <v/>
          </cell>
          <cell r="DM78" t="str">
            <v/>
          </cell>
          <cell r="DN78" t="str">
            <v/>
          </cell>
          <cell r="DO78" t="str">
            <v/>
          </cell>
          <cell r="DP78" t="str">
            <v/>
          </cell>
          <cell r="DQ78" t="str">
            <v/>
          </cell>
          <cell r="DR78" t="str">
            <v/>
          </cell>
          <cell r="DS78" t="str">
            <v/>
          </cell>
          <cell r="DU78" t="str">
            <v>ANGERICI INVESTMENTS LIMITED - COMMISSION</v>
          </cell>
          <cell r="DV78" t="str">
            <v/>
          </cell>
          <cell r="DW78" t="str">
            <v/>
          </cell>
          <cell r="DX78" t="str">
            <v/>
          </cell>
          <cell r="DY78" t="str">
            <v/>
          </cell>
          <cell r="DZ78" t="str">
            <v/>
          </cell>
          <cell r="EA78" t="str">
            <v/>
          </cell>
          <cell r="EB78" t="str">
            <v/>
          </cell>
          <cell r="EC78" t="str">
            <v/>
          </cell>
          <cell r="ED78" t="str">
            <v/>
          </cell>
          <cell r="EE78" t="str">
            <v/>
          </cell>
        </row>
        <row r="79">
          <cell r="C79" t="str">
            <v>Noa Uganda Limited</v>
          </cell>
          <cell r="D79">
            <v>2</v>
          </cell>
          <cell r="E79">
            <v>2</v>
          </cell>
          <cell r="F79">
            <v>2000</v>
          </cell>
          <cell r="I79" t="str">
            <v>ST RAPHAEL OF ST FRANCIS HOSPITAL NSAMBYA</v>
          </cell>
          <cell r="J79">
            <v>1</v>
          </cell>
          <cell r="K79">
            <v>1</v>
          </cell>
          <cell r="L79">
            <v>1000</v>
          </cell>
          <cell r="M79">
            <v>400</v>
          </cell>
          <cell r="AF79" t="str">
            <v>AON UGANDA LTD</v>
          </cell>
          <cell r="AG79" t="str">
            <v>AON UGANDA LTD</v>
          </cell>
          <cell r="AH79" t="str">
            <v/>
          </cell>
          <cell r="AI79" t="str">
            <v/>
          </cell>
          <cell r="AJ79" t="str">
            <v/>
          </cell>
          <cell r="AK79">
            <v>2</v>
          </cell>
          <cell r="AL79">
            <v>3</v>
          </cell>
          <cell r="AM79">
            <v>1</v>
          </cell>
          <cell r="AN79">
            <v>2</v>
          </cell>
          <cell r="AO79">
            <v>1</v>
          </cell>
          <cell r="AP79">
            <v>2</v>
          </cell>
          <cell r="AQ79" t="str">
            <v/>
          </cell>
          <cell r="AR79" t="str">
            <v/>
          </cell>
          <cell r="AS79" t="str">
            <v/>
          </cell>
          <cell r="AT79">
            <v>11</v>
          </cell>
          <cell r="AU79" t="str">
            <v>AON UGANDA LTD</v>
          </cell>
          <cell r="AV79" t="str">
            <v/>
          </cell>
          <cell r="AW79">
            <v>1</v>
          </cell>
          <cell r="AX79" t="str">
            <v/>
          </cell>
          <cell r="AY79" t="str">
            <v/>
          </cell>
          <cell r="AZ79">
            <v>2</v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G79" t="str">
            <v>AON UGANDA LTD</v>
          </cell>
          <cell r="BH79" t="str">
            <v/>
          </cell>
          <cell r="BI79" t="str">
            <v/>
          </cell>
          <cell r="BJ79" t="str">
            <v/>
          </cell>
          <cell r="BK79">
            <v>2</v>
          </cell>
          <cell r="BL79">
            <v>6</v>
          </cell>
          <cell r="BM79">
            <v>2</v>
          </cell>
          <cell r="BN79">
            <v>2</v>
          </cell>
          <cell r="BO79">
            <v>1</v>
          </cell>
          <cell r="BP79">
            <v>2</v>
          </cell>
          <cell r="BQ79" t="str">
            <v/>
          </cell>
          <cell r="BR79" t="str">
            <v/>
          </cell>
          <cell r="BS79" t="str">
            <v/>
          </cell>
          <cell r="BU79" t="str">
            <v>AON UGANDA LTD</v>
          </cell>
          <cell r="BV79" t="str">
            <v/>
          </cell>
          <cell r="BW79">
            <v>1</v>
          </cell>
          <cell r="BX79" t="str">
            <v/>
          </cell>
          <cell r="BY79" t="str">
            <v/>
          </cell>
          <cell r="BZ79">
            <v>3</v>
          </cell>
          <cell r="CA79" t="str">
            <v/>
          </cell>
          <cell r="CB79" t="str">
            <v/>
          </cell>
          <cell r="CC79" t="str">
            <v/>
          </cell>
          <cell r="CD79" t="str">
            <v/>
          </cell>
          <cell r="CE79" t="str">
            <v/>
          </cell>
          <cell r="CG79" t="str">
            <v>AON UGANDA LTD</v>
          </cell>
          <cell r="CH79" t="str">
            <v/>
          </cell>
          <cell r="CI79" t="str">
            <v/>
          </cell>
          <cell r="CJ79" t="str">
            <v/>
          </cell>
          <cell r="CK79">
            <v>356205</v>
          </cell>
          <cell r="CL79">
            <v>1264000</v>
          </cell>
          <cell r="CM79">
            <v>273600</v>
          </cell>
          <cell r="CN79">
            <v>293000</v>
          </cell>
          <cell r="CO79">
            <v>255000</v>
          </cell>
          <cell r="CP79">
            <v>804436</v>
          </cell>
          <cell r="CQ79" t="str">
            <v/>
          </cell>
          <cell r="CR79" t="str">
            <v/>
          </cell>
          <cell r="CS79" t="str">
            <v/>
          </cell>
          <cell r="CU79" t="str">
            <v>AON UGANDA LTD</v>
          </cell>
          <cell r="CV79" t="str">
            <v/>
          </cell>
          <cell r="CW79">
            <v>615500</v>
          </cell>
          <cell r="CX79" t="str">
            <v/>
          </cell>
          <cell r="CY79" t="str">
            <v/>
          </cell>
          <cell r="CZ79">
            <v>648300</v>
          </cell>
          <cell r="DA79" t="str">
            <v/>
          </cell>
          <cell r="DB79" t="str">
            <v/>
          </cell>
          <cell r="DC79" t="str">
            <v/>
          </cell>
          <cell r="DD79" t="str">
            <v/>
          </cell>
          <cell r="DE79" t="str">
            <v/>
          </cell>
          <cell r="DG79" t="str">
            <v>AON UGANDA LTD</v>
          </cell>
          <cell r="DH79" t="str">
            <v/>
          </cell>
          <cell r="DI79" t="str">
            <v/>
          </cell>
          <cell r="DJ79" t="str">
            <v/>
          </cell>
          <cell r="DK79">
            <v>1400</v>
          </cell>
          <cell r="DL79">
            <v>2100</v>
          </cell>
          <cell r="DM79">
            <v>0</v>
          </cell>
          <cell r="DN79">
            <v>1400</v>
          </cell>
          <cell r="DO79">
            <v>1000</v>
          </cell>
          <cell r="DP79">
            <v>2000</v>
          </cell>
          <cell r="DQ79" t="str">
            <v/>
          </cell>
          <cell r="DR79" t="str">
            <v/>
          </cell>
          <cell r="DS79" t="str">
            <v/>
          </cell>
          <cell r="DU79" t="str">
            <v>AON UGANDA LTD</v>
          </cell>
          <cell r="DV79" t="str">
            <v/>
          </cell>
          <cell r="DW79">
            <v>2000</v>
          </cell>
          <cell r="DX79" t="str">
            <v/>
          </cell>
          <cell r="DY79" t="str">
            <v/>
          </cell>
          <cell r="DZ79">
            <v>2800</v>
          </cell>
          <cell r="EA79" t="str">
            <v/>
          </cell>
          <cell r="EB79" t="str">
            <v/>
          </cell>
          <cell r="EC79" t="str">
            <v/>
          </cell>
          <cell r="ED79" t="str">
            <v/>
          </cell>
          <cell r="EE79" t="str">
            <v/>
          </cell>
        </row>
        <row r="80">
          <cell r="C80" t="str">
            <v>nsamo mixed primary school</v>
          </cell>
          <cell r="D80">
            <v>20</v>
          </cell>
          <cell r="E80">
            <v>42</v>
          </cell>
          <cell r="F80">
            <v>8834000</v>
          </cell>
          <cell r="G80">
            <v>29200</v>
          </cell>
          <cell r="I80" t="str">
            <v>STALMART ENTERPRISES LIMITED</v>
          </cell>
          <cell r="J80">
            <v>188</v>
          </cell>
          <cell r="K80">
            <v>725</v>
          </cell>
          <cell r="L80">
            <v>1056615</v>
          </cell>
          <cell r="M80">
            <v>71700</v>
          </cell>
          <cell r="AF80" t="str">
            <v>APPLAB MOVEMBER FUNDS</v>
          </cell>
          <cell r="AG80" t="str">
            <v>APPLAB MOVEMBER FUNDS</v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T80">
            <v>0</v>
          </cell>
          <cell r="AU80" t="str">
            <v>APPLAB MOVEMBER FUNDS</v>
          </cell>
          <cell r="AV80" t="str">
            <v/>
          </cell>
          <cell r="AW80" t="str">
            <v/>
          </cell>
          <cell r="AX80" t="str">
            <v/>
          </cell>
          <cell r="AY80" t="str">
            <v/>
          </cell>
          <cell r="AZ80" t="str">
            <v/>
          </cell>
          <cell r="BA80" t="str">
            <v/>
          </cell>
          <cell r="BB80" t="str">
            <v/>
          </cell>
          <cell r="BC80" t="str">
            <v/>
          </cell>
          <cell r="BD80" t="str">
            <v/>
          </cell>
          <cell r="BE80" t="str">
            <v/>
          </cell>
          <cell r="BG80" t="str">
            <v>APPLAB MOVEMBER FUNDS</v>
          </cell>
          <cell r="BH80" t="str">
            <v/>
          </cell>
          <cell r="BI80" t="str">
            <v/>
          </cell>
          <cell r="BJ80" t="str">
            <v/>
          </cell>
          <cell r="BK80" t="str">
            <v/>
          </cell>
          <cell r="BL80" t="str">
            <v/>
          </cell>
          <cell r="BM80" t="str">
            <v/>
          </cell>
          <cell r="BN80" t="str">
            <v/>
          </cell>
          <cell r="BO80" t="str">
            <v/>
          </cell>
          <cell r="BP80" t="str">
            <v/>
          </cell>
          <cell r="BQ80" t="str">
            <v/>
          </cell>
          <cell r="BR80" t="str">
            <v/>
          </cell>
          <cell r="BS80" t="str">
            <v/>
          </cell>
          <cell r="BU80" t="str">
            <v>APPLAB MOVEMBER FUNDS</v>
          </cell>
          <cell r="BV80" t="str">
            <v/>
          </cell>
          <cell r="BW80" t="str">
            <v/>
          </cell>
          <cell r="BX80" t="str">
            <v/>
          </cell>
          <cell r="BY80" t="str">
            <v/>
          </cell>
          <cell r="BZ80" t="str">
            <v/>
          </cell>
          <cell r="CA80" t="str">
            <v/>
          </cell>
          <cell r="CB80" t="str">
            <v/>
          </cell>
          <cell r="CC80" t="str">
            <v/>
          </cell>
          <cell r="CD80" t="str">
            <v/>
          </cell>
          <cell r="CE80" t="str">
            <v/>
          </cell>
          <cell r="CG80" t="str">
            <v>APPLAB MOVEMBER FUNDS</v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  <cell r="CP80" t="str">
            <v/>
          </cell>
          <cell r="CQ80" t="str">
            <v/>
          </cell>
          <cell r="CR80" t="str">
            <v/>
          </cell>
          <cell r="CS80" t="str">
            <v/>
          </cell>
          <cell r="CU80" t="str">
            <v>APPLAB MOVEMBER FUNDS</v>
          </cell>
          <cell r="CV80" t="str">
            <v/>
          </cell>
          <cell r="CW80" t="str">
            <v/>
          </cell>
          <cell r="CX80" t="str">
            <v/>
          </cell>
          <cell r="CY80" t="str">
            <v/>
          </cell>
          <cell r="CZ80" t="str">
            <v/>
          </cell>
          <cell r="DA80" t="str">
            <v/>
          </cell>
          <cell r="DB80" t="str">
            <v/>
          </cell>
          <cell r="DC80" t="str">
            <v/>
          </cell>
          <cell r="DD80" t="str">
            <v/>
          </cell>
          <cell r="DE80" t="str">
            <v/>
          </cell>
          <cell r="DG80" t="str">
            <v>APPLAB MOVEMBER FUNDS</v>
          </cell>
          <cell r="DH80" t="str">
            <v/>
          </cell>
          <cell r="DI80" t="str">
            <v/>
          </cell>
          <cell r="DJ80" t="str">
            <v/>
          </cell>
          <cell r="DK80" t="str">
            <v/>
          </cell>
          <cell r="DL80" t="str">
            <v/>
          </cell>
          <cell r="DM80" t="str">
            <v/>
          </cell>
          <cell r="DN80" t="str">
            <v/>
          </cell>
          <cell r="DO80" t="str">
            <v/>
          </cell>
          <cell r="DP80" t="str">
            <v/>
          </cell>
          <cell r="DQ80" t="str">
            <v/>
          </cell>
          <cell r="DR80" t="str">
            <v/>
          </cell>
          <cell r="DS80" t="str">
            <v/>
          </cell>
          <cell r="DU80" t="str">
            <v>APPLAB MOVEMBER FUNDS</v>
          </cell>
          <cell r="DV80" t="str">
            <v/>
          </cell>
          <cell r="DW80" t="str">
            <v/>
          </cell>
          <cell r="DX80" t="str">
            <v/>
          </cell>
          <cell r="DY80" t="str">
            <v/>
          </cell>
          <cell r="DZ80" t="str">
            <v/>
          </cell>
          <cell r="EA80" t="str">
            <v/>
          </cell>
          <cell r="EB80" t="str">
            <v/>
          </cell>
          <cell r="EC80" t="str">
            <v/>
          </cell>
          <cell r="ED80" t="str">
            <v/>
          </cell>
          <cell r="EE80" t="str">
            <v/>
          </cell>
        </row>
        <row r="81">
          <cell r="C81" t="str">
            <v>Nyamitanga secondary school</v>
          </cell>
          <cell r="D81">
            <v>5</v>
          </cell>
          <cell r="E81">
            <v>7</v>
          </cell>
          <cell r="F81">
            <v>876000</v>
          </cell>
          <cell r="G81">
            <v>5600</v>
          </cell>
          <cell r="I81" t="str">
            <v>STANDARD COLLEGE BUWAGI</v>
          </cell>
          <cell r="J81">
            <v>1</v>
          </cell>
          <cell r="K81">
            <v>1</v>
          </cell>
          <cell r="L81">
            <v>150000</v>
          </cell>
          <cell r="M81">
            <v>700</v>
          </cell>
          <cell r="AF81" t="str">
            <v>APPLE APPRECIATIONS LIMITED</v>
          </cell>
          <cell r="AG81" t="str">
            <v>APPLE APPRECIATIONS LIMITED</v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>
            <v>0</v>
          </cell>
          <cell r="AU81" t="str">
            <v>APPLE APPRECIATIONS LIMITED</v>
          </cell>
          <cell r="AV81" t="str">
            <v/>
          </cell>
          <cell r="AW81" t="str">
            <v/>
          </cell>
          <cell r="AX81" t="str">
            <v/>
          </cell>
          <cell r="AY81" t="str">
            <v/>
          </cell>
          <cell r="AZ81" t="str">
            <v/>
          </cell>
          <cell r="BA81" t="str">
            <v/>
          </cell>
          <cell r="BB81" t="str">
            <v/>
          </cell>
          <cell r="BC81" t="str">
            <v/>
          </cell>
          <cell r="BD81" t="str">
            <v/>
          </cell>
          <cell r="BE81" t="str">
            <v/>
          </cell>
          <cell r="BG81" t="str">
            <v>APPLE APPRECIATIONS LIMITED</v>
          </cell>
          <cell r="BH81" t="str">
            <v/>
          </cell>
          <cell r="BI81" t="str">
            <v/>
          </cell>
          <cell r="BJ81" t="str">
            <v/>
          </cell>
          <cell r="BK81" t="str">
            <v/>
          </cell>
          <cell r="BL81" t="str">
            <v/>
          </cell>
          <cell r="BM81" t="str">
            <v/>
          </cell>
          <cell r="BN81" t="str">
            <v/>
          </cell>
          <cell r="BO81" t="str">
            <v/>
          </cell>
          <cell r="BP81" t="str">
            <v/>
          </cell>
          <cell r="BQ81" t="str">
            <v/>
          </cell>
          <cell r="BR81" t="str">
            <v/>
          </cell>
          <cell r="BS81" t="str">
            <v/>
          </cell>
          <cell r="BU81" t="str">
            <v>APPLE APPRECIATIONS LIMITED</v>
          </cell>
          <cell r="BV81" t="str">
            <v/>
          </cell>
          <cell r="BW81" t="str">
            <v/>
          </cell>
          <cell r="BX81" t="str">
            <v/>
          </cell>
          <cell r="BY81" t="str">
            <v/>
          </cell>
          <cell r="BZ81" t="str">
            <v/>
          </cell>
          <cell r="CA81" t="str">
            <v/>
          </cell>
          <cell r="CB81" t="str">
            <v/>
          </cell>
          <cell r="CC81" t="str">
            <v/>
          </cell>
          <cell r="CD81" t="str">
            <v/>
          </cell>
          <cell r="CE81" t="str">
            <v/>
          </cell>
          <cell r="CG81" t="str">
            <v>APPLE APPRECIATIONS LIMITED</v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  <cell r="CP81" t="str">
            <v/>
          </cell>
          <cell r="CQ81" t="str">
            <v/>
          </cell>
          <cell r="CR81" t="str">
            <v/>
          </cell>
          <cell r="CS81" t="str">
            <v/>
          </cell>
          <cell r="CU81" t="str">
            <v>APPLE APPRECIATIONS LIMITED</v>
          </cell>
          <cell r="CV81" t="str">
            <v/>
          </cell>
          <cell r="CW81" t="str">
            <v/>
          </cell>
          <cell r="CX81" t="str">
            <v/>
          </cell>
          <cell r="CY81" t="str">
            <v/>
          </cell>
          <cell r="CZ81" t="str">
            <v/>
          </cell>
          <cell r="DA81" t="str">
            <v/>
          </cell>
          <cell r="DB81" t="str">
            <v/>
          </cell>
          <cell r="DC81" t="str">
            <v/>
          </cell>
          <cell r="DD81" t="str">
            <v/>
          </cell>
          <cell r="DE81" t="str">
            <v/>
          </cell>
          <cell r="DG81" t="str">
            <v>APPLE APPRECIATIONS LIMITED</v>
          </cell>
          <cell r="DH81" t="str">
            <v/>
          </cell>
          <cell r="DI81" t="str">
            <v/>
          </cell>
          <cell r="DJ81" t="str">
            <v/>
          </cell>
          <cell r="DK81" t="str">
            <v/>
          </cell>
          <cell r="DL81" t="str">
            <v/>
          </cell>
          <cell r="DM81" t="str">
            <v/>
          </cell>
          <cell r="DN81" t="str">
            <v/>
          </cell>
          <cell r="DO81" t="str">
            <v/>
          </cell>
          <cell r="DP81" t="str">
            <v/>
          </cell>
          <cell r="DQ81" t="str">
            <v/>
          </cell>
          <cell r="DR81" t="str">
            <v/>
          </cell>
          <cell r="DS81" t="str">
            <v/>
          </cell>
          <cell r="DU81" t="str">
            <v>APPLE APPRECIATIONS LIMITED</v>
          </cell>
          <cell r="DV81" t="str">
            <v/>
          </cell>
          <cell r="DW81" t="str">
            <v/>
          </cell>
          <cell r="DX81" t="str">
            <v/>
          </cell>
          <cell r="DY81" t="str">
            <v/>
          </cell>
          <cell r="DZ81" t="str">
            <v/>
          </cell>
          <cell r="EA81" t="str">
            <v/>
          </cell>
          <cell r="EB81" t="str">
            <v/>
          </cell>
          <cell r="EC81" t="str">
            <v/>
          </cell>
          <cell r="ED81" t="str">
            <v/>
          </cell>
          <cell r="EE81" t="str">
            <v/>
          </cell>
        </row>
        <row r="82">
          <cell r="C82" t="str">
            <v>PrimaryAirtime</v>
          </cell>
          <cell r="D82">
            <v>586999</v>
          </cell>
          <cell r="E82">
            <v>5736421</v>
          </cell>
          <cell r="F82">
            <v>6613749991</v>
          </cell>
          <cell r="I82" t="str">
            <v>STANDARD COLLEGE NTUNGAMO</v>
          </cell>
          <cell r="J82">
            <v>2</v>
          </cell>
          <cell r="K82">
            <v>2</v>
          </cell>
          <cell r="L82">
            <v>846000</v>
          </cell>
          <cell r="M82">
            <v>2000</v>
          </cell>
          <cell r="AF82" t="str">
            <v>APPLE ASSOCIATED CO LTD-DST C3</v>
          </cell>
          <cell r="AG82" t="str">
            <v>APPLE ASSOCIATED CO LTD-DST C3</v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>
            <v>0</v>
          </cell>
          <cell r="AU82" t="str">
            <v>APPLE ASSOCIATED CO LTD-DST C3</v>
          </cell>
          <cell r="AV82" t="str">
            <v/>
          </cell>
          <cell r="AW82" t="str">
            <v/>
          </cell>
          <cell r="AX82" t="str">
            <v/>
          </cell>
          <cell r="AY82" t="str">
            <v/>
          </cell>
          <cell r="AZ82" t="str">
            <v/>
          </cell>
          <cell r="BA82" t="str">
            <v/>
          </cell>
          <cell r="BB82" t="str">
            <v/>
          </cell>
          <cell r="BC82" t="str">
            <v/>
          </cell>
          <cell r="BD82" t="str">
            <v/>
          </cell>
          <cell r="BE82" t="str">
            <v/>
          </cell>
          <cell r="BG82" t="str">
            <v>APPLE ASSOCIATED CO LTD-DST C3</v>
          </cell>
          <cell r="BH82" t="str">
            <v/>
          </cell>
          <cell r="BI82" t="str">
            <v/>
          </cell>
          <cell r="BJ82" t="str">
            <v/>
          </cell>
          <cell r="BK82" t="str">
            <v/>
          </cell>
          <cell r="BL82" t="str">
            <v/>
          </cell>
          <cell r="BM82" t="str">
            <v/>
          </cell>
          <cell r="BN82" t="str">
            <v/>
          </cell>
          <cell r="BO82" t="str">
            <v/>
          </cell>
          <cell r="BP82" t="str">
            <v/>
          </cell>
          <cell r="BQ82" t="str">
            <v/>
          </cell>
          <cell r="BR82" t="str">
            <v/>
          </cell>
          <cell r="BS82" t="str">
            <v/>
          </cell>
          <cell r="BU82" t="str">
            <v>APPLE ASSOCIATED CO LTD-DST C3</v>
          </cell>
          <cell r="BV82" t="str">
            <v/>
          </cell>
          <cell r="BW82" t="str">
            <v/>
          </cell>
          <cell r="BX82" t="str">
            <v/>
          </cell>
          <cell r="BY82" t="str">
            <v/>
          </cell>
          <cell r="BZ82" t="str">
            <v/>
          </cell>
          <cell r="CA82" t="str">
            <v/>
          </cell>
          <cell r="CB82" t="str">
            <v/>
          </cell>
          <cell r="CC82" t="str">
            <v/>
          </cell>
          <cell r="CD82" t="str">
            <v/>
          </cell>
          <cell r="CE82" t="str">
            <v/>
          </cell>
          <cell r="CG82" t="str">
            <v>APPLE ASSOCIATED CO LTD-DST C3</v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  <cell r="CP82" t="str">
            <v/>
          </cell>
          <cell r="CQ82" t="str">
            <v/>
          </cell>
          <cell r="CR82" t="str">
            <v/>
          </cell>
          <cell r="CS82" t="str">
            <v/>
          </cell>
          <cell r="CU82" t="str">
            <v>APPLE ASSOCIATED CO LTD-DST C3</v>
          </cell>
          <cell r="CV82" t="str">
            <v/>
          </cell>
          <cell r="CW82" t="str">
            <v/>
          </cell>
          <cell r="CX82" t="str">
            <v/>
          </cell>
          <cell r="CY82" t="str">
            <v/>
          </cell>
          <cell r="CZ82" t="str">
            <v/>
          </cell>
          <cell r="DA82" t="str">
            <v/>
          </cell>
          <cell r="DB82" t="str">
            <v/>
          </cell>
          <cell r="DC82" t="str">
            <v/>
          </cell>
          <cell r="DD82" t="str">
            <v/>
          </cell>
          <cell r="DE82" t="str">
            <v/>
          </cell>
          <cell r="DG82" t="str">
            <v>APPLE ASSOCIATED CO LTD-DST C3</v>
          </cell>
          <cell r="DH82" t="str">
            <v/>
          </cell>
          <cell r="DI82" t="str">
            <v/>
          </cell>
          <cell r="DJ82" t="str">
            <v/>
          </cell>
          <cell r="DK82" t="str">
            <v/>
          </cell>
          <cell r="DL82" t="str">
            <v/>
          </cell>
          <cell r="DM82" t="str">
            <v/>
          </cell>
          <cell r="DN82" t="str">
            <v/>
          </cell>
          <cell r="DO82" t="str">
            <v/>
          </cell>
          <cell r="DP82" t="str">
            <v/>
          </cell>
          <cell r="DQ82" t="str">
            <v/>
          </cell>
          <cell r="DR82" t="str">
            <v/>
          </cell>
          <cell r="DS82" t="str">
            <v/>
          </cell>
          <cell r="DU82" t="str">
            <v>APPLE ASSOCIATED CO LTD-DST C3</v>
          </cell>
          <cell r="DV82" t="str">
            <v/>
          </cell>
          <cell r="DW82" t="str">
            <v/>
          </cell>
          <cell r="DX82" t="str">
            <v/>
          </cell>
          <cell r="DY82" t="str">
            <v/>
          </cell>
          <cell r="DZ82" t="str">
            <v/>
          </cell>
          <cell r="EA82" t="str">
            <v/>
          </cell>
          <cell r="EB82" t="str">
            <v/>
          </cell>
          <cell r="EC82" t="str">
            <v/>
          </cell>
          <cell r="ED82" t="str">
            <v/>
          </cell>
          <cell r="EE82" t="str">
            <v/>
          </cell>
        </row>
        <row r="83">
          <cell r="C83" t="str">
            <v>Radio Maria Uganda</v>
          </cell>
          <cell r="D83">
            <v>1</v>
          </cell>
          <cell r="E83">
            <v>1</v>
          </cell>
          <cell r="F83">
            <v>1000</v>
          </cell>
          <cell r="G83">
            <v>400</v>
          </cell>
          <cell r="I83" t="str">
            <v>STANDARD HIGH SCHOOL ZZANA</v>
          </cell>
          <cell r="J83">
            <v>8</v>
          </cell>
          <cell r="K83">
            <v>11</v>
          </cell>
          <cell r="L83">
            <v>2074000</v>
          </cell>
          <cell r="M83">
            <v>6800</v>
          </cell>
          <cell r="AF83" t="str">
            <v>ARCH FINANCIAL SERVICES KYAMBOGO</v>
          </cell>
          <cell r="AG83" t="str">
            <v>ARCH FINANCIAL SERVICES KYAMBOGO</v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T83">
            <v>0</v>
          </cell>
          <cell r="AU83" t="str">
            <v>ARCH FINANCIAL SERVICES KYAMBOGO</v>
          </cell>
          <cell r="AV83" t="str">
            <v/>
          </cell>
          <cell r="AW83" t="str">
            <v/>
          </cell>
          <cell r="AX83" t="str">
            <v/>
          </cell>
          <cell r="AY83" t="str">
            <v/>
          </cell>
          <cell r="AZ83" t="str">
            <v/>
          </cell>
          <cell r="BA83" t="str">
            <v/>
          </cell>
          <cell r="BB83" t="str">
            <v/>
          </cell>
          <cell r="BC83" t="str">
            <v/>
          </cell>
          <cell r="BD83" t="str">
            <v/>
          </cell>
          <cell r="BE83" t="str">
            <v/>
          </cell>
          <cell r="BG83" t="str">
            <v>ARCH FINANCIAL SERVICES KYAMBOGO</v>
          </cell>
          <cell r="BH83" t="str">
            <v/>
          </cell>
          <cell r="BI83" t="str">
            <v/>
          </cell>
          <cell r="BJ83" t="str">
            <v/>
          </cell>
          <cell r="BK83" t="str">
            <v/>
          </cell>
          <cell r="BL83" t="str">
            <v/>
          </cell>
          <cell r="BM83" t="str">
            <v/>
          </cell>
          <cell r="BN83" t="str">
            <v/>
          </cell>
          <cell r="BO83" t="str">
            <v/>
          </cell>
          <cell r="BP83" t="str">
            <v/>
          </cell>
          <cell r="BQ83" t="str">
            <v/>
          </cell>
          <cell r="BR83" t="str">
            <v/>
          </cell>
          <cell r="BS83" t="str">
            <v/>
          </cell>
          <cell r="BU83" t="str">
            <v>ARCH FINANCIAL SERVICES KYAMBOGO</v>
          </cell>
          <cell r="BV83" t="str">
            <v/>
          </cell>
          <cell r="BW83" t="str">
            <v/>
          </cell>
          <cell r="BX83" t="str">
            <v/>
          </cell>
          <cell r="BY83" t="str">
            <v/>
          </cell>
          <cell r="BZ83" t="str">
            <v/>
          </cell>
          <cell r="CA83" t="str">
            <v/>
          </cell>
          <cell r="CB83" t="str">
            <v/>
          </cell>
          <cell r="CC83" t="str">
            <v/>
          </cell>
          <cell r="CD83" t="str">
            <v/>
          </cell>
          <cell r="CE83" t="str">
            <v/>
          </cell>
          <cell r="CG83" t="str">
            <v>ARCH FINANCIAL SERVICES KYAMBOGO</v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  <cell r="CP83" t="str">
            <v/>
          </cell>
          <cell r="CQ83" t="str">
            <v/>
          </cell>
          <cell r="CR83" t="str">
            <v/>
          </cell>
          <cell r="CS83" t="str">
            <v/>
          </cell>
          <cell r="CU83" t="str">
            <v>ARCH FINANCIAL SERVICES KYAMBOGO</v>
          </cell>
          <cell r="CV83" t="str">
            <v/>
          </cell>
          <cell r="CW83" t="str">
            <v/>
          </cell>
          <cell r="CX83" t="str">
            <v/>
          </cell>
          <cell r="CY83" t="str">
            <v/>
          </cell>
          <cell r="CZ83" t="str">
            <v/>
          </cell>
          <cell r="DA83" t="str">
            <v/>
          </cell>
          <cell r="DB83" t="str">
            <v/>
          </cell>
          <cell r="DC83" t="str">
            <v/>
          </cell>
          <cell r="DD83" t="str">
            <v/>
          </cell>
          <cell r="DE83" t="str">
            <v/>
          </cell>
          <cell r="DG83" t="str">
            <v>ARCH FINANCIAL SERVICES KYAMBOGO</v>
          </cell>
          <cell r="DH83" t="str">
            <v/>
          </cell>
          <cell r="DI83" t="str">
            <v/>
          </cell>
          <cell r="DJ83" t="str">
            <v/>
          </cell>
          <cell r="DK83" t="str">
            <v/>
          </cell>
          <cell r="DL83" t="str">
            <v/>
          </cell>
          <cell r="DM83" t="str">
            <v/>
          </cell>
          <cell r="DN83" t="str">
            <v/>
          </cell>
          <cell r="DO83" t="str">
            <v/>
          </cell>
          <cell r="DP83" t="str">
            <v/>
          </cell>
          <cell r="DQ83" t="str">
            <v/>
          </cell>
          <cell r="DR83" t="str">
            <v/>
          </cell>
          <cell r="DS83" t="str">
            <v/>
          </cell>
          <cell r="DU83" t="str">
            <v>ARCH FINANCIAL SERVICES KYAMBOGO</v>
          </cell>
          <cell r="DV83" t="str">
            <v/>
          </cell>
          <cell r="DW83" t="str">
            <v/>
          </cell>
          <cell r="DX83" t="str">
            <v/>
          </cell>
          <cell r="DY83" t="str">
            <v/>
          </cell>
          <cell r="DZ83" t="str">
            <v/>
          </cell>
          <cell r="EA83" t="str">
            <v/>
          </cell>
          <cell r="EB83" t="str">
            <v/>
          </cell>
          <cell r="EC83" t="str">
            <v/>
          </cell>
          <cell r="ED83" t="str">
            <v/>
          </cell>
          <cell r="EE83" t="str">
            <v/>
          </cell>
        </row>
        <row r="84">
          <cell r="C84" t="str">
            <v>Real People Financial Services</v>
          </cell>
          <cell r="D84">
            <v>7</v>
          </cell>
          <cell r="E84">
            <v>9</v>
          </cell>
          <cell r="F84">
            <v>2306400</v>
          </cell>
          <cell r="G84">
            <v>8900</v>
          </cell>
          <cell r="I84" t="str">
            <v>StarTimes</v>
          </cell>
          <cell r="J84">
            <v>18410</v>
          </cell>
          <cell r="K84">
            <v>24123</v>
          </cell>
          <cell r="L84">
            <v>392154243</v>
          </cell>
          <cell r="M84">
            <v>8401700</v>
          </cell>
          <cell r="AF84" t="str">
            <v>AREDA INVESTMENTS LTD DST EAST</v>
          </cell>
          <cell r="AG84" t="str">
            <v>AREDA INVESTMENTS LTD DST EAST</v>
          </cell>
          <cell r="AH84" t="str">
            <v/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>
            <v>0</v>
          </cell>
          <cell r="AU84" t="str">
            <v>AREDA INVESTMENTS LTD DST EAST</v>
          </cell>
          <cell r="AV84" t="str">
            <v/>
          </cell>
          <cell r="AW84" t="str">
            <v/>
          </cell>
          <cell r="AX84" t="str">
            <v/>
          </cell>
          <cell r="AY84" t="str">
            <v/>
          </cell>
          <cell r="AZ84" t="str">
            <v/>
          </cell>
          <cell r="BA84" t="str">
            <v/>
          </cell>
          <cell r="BB84" t="str">
            <v/>
          </cell>
          <cell r="BC84" t="str">
            <v/>
          </cell>
          <cell r="BD84" t="str">
            <v/>
          </cell>
          <cell r="BE84" t="str">
            <v/>
          </cell>
          <cell r="BG84" t="str">
            <v>AREDA INVESTMENTS LTD DST EAST</v>
          </cell>
          <cell r="BH84" t="str">
            <v/>
          </cell>
          <cell r="BI84" t="str">
            <v/>
          </cell>
          <cell r="BJ84" t="str">
            <v/>
          </cell>
          <cell r="BK84" t="str">
            <v/>
          </cell>
          <cell r="BL84" t="str">
            <v/>
          </cell>
          <cell r="BM84" t="str">
            <v/>
          </cell>
          <cell r="BN84" t="str">
            <v/>
          </cell>
          <cell r="BO84" t="str">
            <v/>
          </cell>
          <cell r="BP84" t="str">
            <v/>
          </cell>
          <cell r="BQ84" t="str">
            <v/>
          </cell>
          <cell r="BR84" t="str">
            <v/>
          </cell>
          <cell r="BS84" t="str">
            <v/>
          </cell>
          <cell r="BU84" t="str">
            <v>AREDA INVESTMENTS LTD DST EAST</v>
          </cell>
          <cell r="BV84" t="str">
            <v/>
          </cell>
          <cell r="BW84" t="str">
            <v/>
          </cell>
          <cell r="BX84" t="str">
            <v/>
          </cell>
          <cell r="BY84" t="str">
            <v/>
          </cell>
          <cell r="BZ84" t="str">
            <v/>
          </cell>
          <cell r="CA84" t="str">
            <v/>
          </cell>
          <cell r="CB84" t="str">
            <v/>
          </cell>
          <cell r="CC84" t="str">
            <v/>
          </cell>
          <cell r="CD84" t="str">
            <v/>
          </cell>
          <cell r="CE84" t="str">
            <v/>
          </cell>
          <cell r="CG84" t="str">
            <v>AREDA INVESTMENTS LTD DST EAST</v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  <cell r="CP84" t="str">
            <v/>
          </cell>
          <cell r="CQ84" t="str">
            <v/>
          </cell>
          <cell r="CR84" t="str">
            <v/>
          </cell>
          <cell r="CS84" t="str">
            <v/>
          </cell>
          <cell r="CU84" t="str">
            <v>AREDA INVESTMENTS LTD DST EAST</v>
          </cell>
          <cell r="CV84" t="str">
            <v/>
          </cell>
          <cell r="CW84" t="str">
            <v/>
          </cell>
          <cell r="CX84" t="str">
            <v/>
          </cell>
          <cell r="CY84" t="str">
            <v/>
          </cell>
          <cell r="CZ84" t="str">
            <v/>
          </cell>
          <cell r="DA84" t="str">
            <v/>
          </cell>
          <cell r="DB84" t="str">
            <v/>
          </cell>
          <cell r="DC84" t="str">
            <v/>
          </cell>
          <cell r="DD84" t="str">
            <v/>
          </cell>
          <cell r="DE84" t="str">
            <v/>
          </cell>
          <cell r="DG84" t="str">
            <v>AREDA INVESTMENTS LTD DST EAST</v>
          </cell>
          <cell r="DH84" t="str">
            <v/>
          </cell>
          <cell r="DI84" t="str">
            <v/>
          </cell>
          <cell r="DJ84" t="str">
            <v/>
          </cell>
          <cell r="DK84" t="str">
            <v/>
          </cell>
          <cell r="DL84" t="str">
            <v/>
          </cell>
          <cell r="DM84" t="str">
            <v/>
          </cell>
          <cell r="DN84" t="str">
            <v/>
          </cell>
          <cell r="DO84" t="str">
            <v/>
          </cell>
          <cell r="DP84" t="str">
            <v/>
          </cell>
          <cell r="DQ84" t="str">
            <v/>
          </cell>
          <cell r="DR84" t="str">
            <v/>
          </cell>
          <cell r="DS84" t="str">
            <v/>
          </cell>
          <cell r="DU84" t="str">
            <v>AREDA INVESTMENTS LTD DST EAST</v>
          </cell>
          <cell r="DV84" t="str">
            <v/>
          </cell>
          <cell r="DW84" t="str">
            <v/>
          </cell>
          <cell r="DX84" t="str">
            <v/>
          </cell>
          <cell r="DY84" t="str">
            <v/>
          </cell>
          <cell r="DZ84" t="str">
            <v/>
          </cell>
          <cell r="EA84" t="str">
            <v/>
          </cell>
          <cell r="EB84" t="str">
            <v/>
          </cell>
          <cell r="EC84" t="str">
            <v/>
          </cell>
          <cell r="ED84" t="str">
            <v/>
          </cell>
          <cell r="EE84" t="str">
            <v/>
          </cell>
        </row>
        <row r="85">
          <cell r="C85" t="str">
            <v>ROYAL GIANT HIGH SCHOOL</v>
          </cell>
          <cell r="D85">
            <v>1</v>
          </cell>
          <cell r="E85">
            <v>7</v>
          </cell>
          <cell r="F85">
            <v>1113000</v>
          </cell>
          <cell r="G85">
            <v>700</v>
          </cell>
          <cell r="I85" t="str">
            <v>SYSNET SOLUTIONS LTD</v>
          </cell>
          <cell r="J85">
            <v>5</v>
          </cell>
          <cell r="K85">
            <v>7</v>
          </cell>
          <cell r="L85">
            <v>362000</v>
          </cell>
          <cell r="M85">
            <v>2200</v>
          </cell>
          <cell r="AF85" t="str">
            <v>ARIBI ENTERPRISES LTD (DST) LIRA</v>
          </cell>
          <cell r="AG85" t="str">
            <v>ARIBI ENTERPRISES LTD (DST) LIRA</v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>
            <v>0</v>
          </cell>
          <cell r="AU85" t="str">
            <v>ARIBI ENTERPRISES LTD (DST) LIRA</v>
          </cell>
          <cell r="AV85" t="str">
            <v/>
          </cell>
          <cell r="AW85" t="str">
            <v/>
          </cell>
          <cell r="AX85" t="str">
            <v/>
          </cell>
          <cell r="AY85" t="str">
            <v/>
          </cell>
          <cell r="AZ85" t="str">
            <v/>
          </cell>
          <cell r="BA85" t="str">
            <v/>
          </cell>
          <cell r="BB85" t="str">
            <v/>
          </cell>
          <cell r="BC85" t="str">
            <v/>
          </cell>
          <cell r="BD85" t="str">
            <v/>
          </cell>
          <cell r="BE85" t="str">
            <v/>
          </cell>
          <cell r="BG85" t="str">
            <v>ARIBI ENTERPRISES LTD (DST) LIRA</v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  <cell r="BL85" t="str">
            <v/>
          </cell>
          <cell r="BM85" t="str">
            <v/>
          </cell>
          <cell r="BN85" t="str">
            <v/>
          </cell>
          <cell r="BO85" t="str">
            <v/>
          </cell>
          <cell r="BP85" t="str">
            <v/>
          </cell>
          <cell r="BQ85" t="str">
            <v/>
          </cell>
          <cell r="BR85" t="str">
            <v/>
          </cell>
          <cell r="BS85" t="str">
            <v/>
          </cell>
          <cell r="BU85" t="str">
            <v>ARIBI ENTERPRISES LTD (DST) LIRA</v>
          </cell>
          <cell r="BV85" t="str">
            <v/>
          </cell>
          <cell r="BW85" t="str">
            <v/>
          </cell>
          <cell r="BX85" t="str">
            <v/>
          </cell>
          <cell r="BY85" t="str">
            <v/>
          </cell>
          <cell r="BZ85" t="str">
            <v/>
          </cell>
          <cell r="CA85" t="str">
            <v/>
          </cell>
          <cell r="CB85" t="str">
            <v/>
          </cell>
          <cell r="CC85" t="str">
            <v/>
          </cell>
          <cell r="CD85" t="str">
            <v/>
          </cell>
          <cell r="CE85" t="str">
            <v/>
          </cell>
          <cell r="CG85" t="str">
            <v>ARIBI ENTERPRISES LTD (DST) LIRA</v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  <cell r="CP85" t="str">
            <v/>
          </cell>
          <cell r="CQ85" t="str">
            <v/>
          </cell>
          <cell r="CR85" t="str">
            <v/>
          </cell>
          <cell r="CS85" t="str">
            <v/>
          </cell>
          <cell r="CU85" t="str">
            <v>ARIBI ENTERPRISES LTD (DST) LIRA</v>
          </cell>
          <cell r="CV85" t="str">
            <v/>
          </cell>
          <cell r="CW85" t="str">
            <v/>
          </cell>
          <cell r="CX85" t="str">
            <v/>
          </cell>
          <cell r="CY85" t="str">
            <v/>
          </cell>
          <cell r="CZ85" t="str">
            <v/>
          </cell>
          <cell r="DA85" t="str">
            <v/>
          </cell>
          <cell r="DB85" t="str">
            <v/>
          </cell>
          <cell r="DC85" t="str">
            <v/>
          </cell>
          <cell r="DD85" t="str">
            <v/>
          </cell>
          <cell r="DE85" t="str">
            <v/>
          </cell>
          <cell r="DG85" t="str">
            <v>ARIBI ENTERPRISES LTD (DST) LIRA</v>
          </cell>
          <cell r="DH85" t="str">
            <v/>
          </cell>
          <cell r="DI85" t="str">
            <v/>
          </cell>
          <cell r="DJ85" t="str">
            <v/>
          </cell>
          <cell r="DK85" t="str">
            <v/>
          </cell>
          <cell r="DL85" t="str">
            <v/>
          </cell>
          <cell r="DM85" t="str">
            <v/>
          </cell>
          <cell r="DN85" t="str">
            <v/>
          </cell>
          <cell r="DO85" t="str">
            <v/>
          </cell>
          <cell r="DP85" t="str">
            <v/>
          </cell>
          <cell r="DQ85" t="str">
            <v/>
          </cell>
          <cell r="DR85" t="str">
            <v/>
          </cell>
          <cell r="DS85" t="str">
            <v/>
          </cell>
          <cell r="DU85" t="str">
            <v>ARIBI ENTERPRISES LTD (DST) LIRA</v>
          </cell>
          <cell r="DV85" t="str">
            <v/>
          </cell>
          <cell r="DW85" t="str">
            <v/>
          </cell>
          <cell r="DX85" t="str">
            <v/>
          </cell>
          <cell r="DY85" t="str">
            <v/>
          </cell>
          <cell r="DZ85" t="str">
            <v/>
          </cell>
          <cell r="EA85" t="str">
            <v/>
          </cell>
          <cell r="EB85" t="str">
            <v/>
          </cell>
          <cell r="EC85" t="str">
            <v/>
          </cell>
          <cell r="ED85" t="str">
            <v/>
          </cell>
          <cell r="EE85" t="str">
            <v/>
          </cell>
        </row>
        <row r="86">
          <cell r="C86" t="str">
            <v>RUBINDI PARENTS SCHOOL</v>
          </cell>
          <cell r="D86">
            <v>2</v>
          </cell>
          <cell r="E86">
            <v>2</v>
          </cell>
          <cell r="F86">
            <v>2000</v>
          </cell>
          <cell r="G86">
            <v>800</v>
          </cell>
          <cell r="I86" t="str">
            <v>TALK HEALTH UGANDA LIMITED</v>
          </cell>
          <cell r="J86">
            <v>4</v>
          </cell>
          <cell r="K86">
            <v>8</v>
          </cell>
          <cell r="L86">
            <v>12500</v>
          </cell>
          <cell r="M86">
            <v>1900</v>
          </cell>
          <cell r="AF86" t="str">
            <v>ARMANI INVESTMENT</v>
          </cell>
          <cell r="AG86" t="str">
            <v>ARMANI INVESTMENT</v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>
            <v>0</v>
          </cell>
          <cell r="AU86" t="str">
            <v>ARMANI INVESTMENT</v>
          </cell>
          <cell r="AV86" t="str">
            <v/>
          </cell>
          <cell r="AW86" t="str">
            <v/>
          </cell>
          <cell r="AX86" t="str">
            <v/>
          </cell>
          <cell r="AY86" t="str">
            <v/>
          </cell>
          <cell r="AZ86" t="str">
            <v/>
          </cell>
          <cell r="BA86" t="str">
            <v/>
          </cell>
          <cell r="BB86" t="str">
            <v/>
          </cell>
          <cell r="BC86" t="str">
            <v/>
          </cell>
          <cell r="BD86" t="str">
            <v/>
          </cell>
          <cell r="BE86" t="str">
            <v/>
          </cell>
          <cell r="BG86" t="str">
            <v>ARMANI INVESTMENT</v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  <cell r="BL86" t="str">
            <v/>
          </cell>
          <cell r="BM86" t="str">
            <v/>
          </cell>
          <cell r="BN86" t="str">
            <v/>
          </cell>
          <cell r="BO86" t="str">
            <v/>
          </cell>
          <cell r="BP86" t="str">
            <v/>
          </cell>
          <cell r="BQ86" t="str">
            <v/>
          </cell>
          <cell r="BR86" t="str">
            <v/>
          </cell>
          <cell r="BS86" t="str">
            <v/>
          </cell>
          <cell r="BU86" t="str">
            <v>ARMANI INVESTMENT</v>
          </cell>
          <cell r="BV86" t="str">
            <v/>
          </cell>
          <cell r="BW86" t="str">
            <v/>
          </cell>
          <cell r="BX86" t="str">
            <v/>
          </cell>
          <cell r="BY86" t="str">
            <v/>
          </cell>
          <cell r="BZ86" t="str">
            <v/>
          </cell>
          <cell r="CA86" t="str">
            <v/>
          </cell>
          <cell r="CB86" t="str">
            <v/>
          </cell>
          <cell r="CC86" t="str">
            <v/>
          </cell>
          <cell r="CD86" t="str">
            <v/>
          </cell>
          <cell r="CE86" t="str">
            <v/>
          </cell>
          <cell r="CG86" t="str">
            <v>ARMANI INVESTMENT</v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  <cell r="CP86" t="str">
            <v/>
          </cell>
          <cell r="CQ86" t="str">
            <v/>
          </cell>
          <cell r="CR86" t="str">
            <v/>
          </cell>
          <cell r="CS86" t="str">
            <v/>
          </cell>
          <cell r="CU86" t="str">
            <v>ARMANI INVESTMENT</v>
          </cell>
          <cell r="CV86" t="str">
            <v/>
          </cell>
          <cell r="CW86" t="str">
            <v/>
          </cell>
          <cell r="CX86" t="str">
            <v/>
          </cell>
          <cell r="CY86" t="str">
            <v/>
          </cell>
          <cell r="CZ86" t="str">
            <v/>
          </cell>
          <cell r="DA86" t="str">
            <v/>
          </cell>
          <cell r="DB86" t="str">
            <v/>
          </cell>
          <cell r="DC86" t="str">
            <v/>
          </cell>
          <cell r="DD86" t="str">
            <v/>
          </cell>
          <cell r="DE86" t="str">
            <v/>
          </cell>
          <cell r="DG86" t="str">
            <v>ARMANI INVESTMENT</v>
          </cell>
          <cell r="DH86" t="str">
            <v/>
          </cell>
          <cell r="DI86" t="str">
            <v/>
          </cell>
          <cell r="DJ86" t="str">
            <v/>
          </cell>
          <cell r="DK86" t="str">
            <v/>
          </cell>
          <cell r="DL86" t="str">
            <v/>
          </cell>
          <cell r="DM86" t="str">
            <v/>
          </cell>
          <cell r="DN86" t="str">
            <v/>
          </cell>
          <cell r="DO86" t="str">
            <v/>
          </cell>
          <cell r="DP86" t="str">
            <v/>
          </cell>
          <cell r="DQ86" t="str">
            <v/>
          </cell>
          <cell r="DR86" t="str">
            <v/>
          </cell>
          <cell r="DS86" t="str">
            <v/>
          </cell>
          <cell r="DU86" t="str">
            <v>ARMANI INVESTMENT</v>
          </cell>
          <cell r="DV86" t="str">
            <v/>
          </cell>
          <cell r="DW86" t="str">
            <v/>
          </cell>
          <cell r="DX86" t="str">
            <v/>
          </cell>
          <cell r="DY86" t="str">
            <v/>
          </cell>
          <cell r="DZ86" t="str">
            <v/>
          </cell>
          <cell r="EA86" t="str">
            <v/>
          </cell>
          <cell r="EB86" t="str">
            <v/>
          </cell>
          <cell r="EC86" t="str">
            <v/>
          </cell>
          <cell r="ED86" t="str">
            <v/>
          </cell>
          <cell r="EE86" t="str">
            <v/>
          </cell>
        </row>
        <row r="87">
          <cell r="C87" t="str">
            <v>Serere Township Secondary school</v>
          </cell>
          <cell r="D87">
            <v>1</v>
          </cell>
          <cell r="E87">
            <v>1</v>
          </cell>
          <cell r="F87">
            <v>70000</v>
          </cell>
          <cell r="G87">
            <v>400</v>
          </cell>
          <cell r="I87" t="str">
            <v>THE JUBILEE INSURANCE CO OF UGANDA LTD</v>
          </cell>
          <cell r="J87">
            <v>2</v>
          </cell>
          <cell r="K87">
            <v>2</v>
          </cell>
          <cell r="L87">
            <v>210900</v>
          </cell>
          <cell r="M87">
            <v>1100</v>
          </cell>
          <cell r="AF87" t="str">
            <v>ARTHUR MUSINGUZI</v>
          </cell>
          <cell r="AG87" t="str">
            <v>ARTHUR MUSINGUZI</v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>
            <v>0</v>
          </cell>
          <cell r="AU87" t="str">
            <v>ARTHUR MUSINGUZI</v>
          </cell>
          <cell r="AV87" t="str">
            <v/>
          </cell>
          <cell r="AW87" t="str">
            <v/>
          </cell>
          <cell r="AX87" t="str">
            <v/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 t="str">
            <v/>
          </cell>
          <cell r="BE87" t="str">
            <v/>
          </cell>
          <cell r="BG87" t="str">
            <v>ARTHUR MUSINGUZI</v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BN87" t="str">
            <v/>
          </cell>
          <cell r="BO87" t="str">
            <v/>
          </cell>
          <cell r="BP87" t="str">
            <v/>
          </cell>
          <cell r="BQ87" t="str">
            <v/>
          </cell>
          <cell r="BR87" t="str">
            <v/>
          </cell>
          <cell r="BS87" t="str">
            <v/>
          </cell>
          <cell r="BU87" t="str">
            <v>ARTHUR MUSINGUZI</v>
          </cell>
          <cell r="BV87" t="str">
            <v/>
          </cell>
          <cell r="BW87" t="str">
            <v/>
          </cell>
          <cell r="BX87" t="str">
            <v/>
          </cell>
          <cell r="BY87" t="str">
            <v/>
          </cell>
          <cell r="BZ87" t="str">
            <v/>
          </cell>
          <cell r="CA87" t="str">
            <v/>
          </cell>
          <cell r="CB87" t="str">
            <v/>
          </cell>
          <cell r="CC87" t="str">
            <v/>
          </cell>
          <cell r="CD87" t="str">
            <v/>
          </cell>
          <cell r="CE87" t="str">
            <v/>
          </cell>
          <cell r="CG87" t="str">
            <v>ARTHUR MUSINGUZI</v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  <cell r="CP87" t="str">
            <v/>
          </cell>
          <cell r="CQ87" t="str">
            <v/>
          </cell>
          <cell r="CR87" t="str">
            <v/>
          </cell>
          <cell r="CS87" t="str">
            <v/>
          </cell>
          <cell r="CU87" t="str">
            <v>ARTHUR MUSINGUZI</v>
          </cell>
          <cell r="CV87" t="str">
            <v/>
          </cell>
          <cell r="CW87" t="str">
            <v/>
          </cell>
          <cell r="CX87" t="str">
            <v/>
          </cell>
          <cell r="CY87" t="str">
            <v/>
          </cell>
          <cell r="CZ87" t="str">
            <v/>
          </cell>
          <cell r="DA87" t="str">
            <v/>
          </cell>
          <cell r="DB87" t="str">
            <v/>
          </cell>
          <cell r="DC87" t="str">
            <v/>
          </cell>
          <cell r="DD87" t="str">
            <v/>
          </cell>
          <cell r="DE87" t="str">
            <v/>
          </cell>
          <cell r="DG87" t="str">
            <v>ARTHUR MUSINGUZI</v>
          </cell>
          <cell r="DH87" t="str">
            <v/>
          </cell>
          <cell r="DI87" t="str">
            <v/>
          </cell>
          <cell r="DJ87" t="str">
            <v/>
          </cell>
          <cell r="DK87" t="str">
            <v/>
          </cell>
          <cell r="DL87" t="str">
            <v/>
          </cell>
          <cell r="DM87" t="str">
            <v/>
          </cell>
          <cell r="DN87" t="str">
            <v/>
          </cell>
          <cell r="DO87" t="str">
            <v/>
          </cell>
          <cell r="DP87" t="str">
            <v/>
          </cell>
          <cell r="DQ87" t="str">
            <v/>
          </cell>
          <cell r="DR87" t="str">
            <v/>
          </cell>
          <cell r="DS87" t="str">
            <v/>
          </cell>
          <cell r="DU87" t="str">
            <v>ARTHUR MUSINGUZI</v>
          </cell>
          <cell r="DV87" t="str">
            <v/>
          </cell>
          <cell r="DW87" t="str">
            <v/>
          </cell>
          <cell r="DX87" t="str">
            <v/>
          </cell>
          <cell r="DY87" t="str">
            <v/>
          </cell>
          <cell r="DZ87" t="str">
            <v/>
          </cell>
          <cell r="EA87" t="str">
            <v/>
          </cell>
          <cell r="EB87" t="str">
            <v/>
          </cell>
          <cell r="EC87" t="str">
            <v/>
          </cell>
          <cell r="ED87" t="str">
            <v/>
          </cell>
          <cell r="EE87" t="str">
            <v/>
          </cell>
        </row>
        <row r="88">
          <cell r="C88" t="str">
            <v>SHUUKU COOPERATIVE SAVINGS AND CREDIT</v>
          </cell>
          <cell r="D88">
            <v>1</v>
          </cell>
          <cell r="E88">
            <v>1</v>
          </cell>
          <cell r="F88">
            <v>1000</v>
          </cell>
          <cell r="G88">
            <v>400</v>
          </cell>
          <cell r="I88" t="str">
            <v>THE SYNAGOGUE CHURCH OF ALL NATIONS KLA</v>
          </cell>
          <cell r="J88">
            <v>17</v>
          </cell>
          <cell r="K88">
            <v>31</v>
          </cell>
          <cell r="L88">
            <v>461350</v>
          </cell>
          <cell r="M88">
            <v>9700</v>
          </cell>
          <cell r="AF88" t="str">
            <v>ASIIMWE MONIC (NURSE)</v>
          </cell>
          <cell r="AG88" t="str">
            <v>ASIIMWE MONIC (NURSE)</v>
          </cell>
          <cell r="AH88" t="str">
            <v/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S88" t="str">
            <v/>
          </cell>
          <cell r="AT88">
            <v>0</v>
          </cell>
          <cell r="AU88" t="str">
            <v>ASIIMWE MONIC (NURSE)</v>
          </cell>
          <cell r="AV88" t="str">
            <v/>
          </cell>
          <cell r="AW88" t="str">
            <v/>
          </cell>
          <cell r="AX88" t="str">
            <v/>
          </cell>
          <cell r="AY88" t="str">
            <v/>
          </cell>
          <cell r="AZ88" t="str">
            <v/>
          </cell>
          <cell r="BA88" t="str">
            <v/>
          </cell>
          <cell r="BB88" t="str">
            <v/>
          </cell>
          <cell r="BC88" t="str">
            <v/>
          </cell>
          <cell r="BD88" t="str">
            <v/>
          </cell>
          <cell r="BE88" t="str">
            <v/>
          </cell>
          <cell r="BG88" t="str">
            <v>ASIIMWE MONIC (NURSE)</v>
          </cell>
          <cell r="BH88" t="str">
            <v/>
          </cell>
          <cell r="BI88" t="str">
            <v/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BN88" t="str">
            <v/>
          </cell>
          <cell r="BO88" t="str">
            <v/>
          </cell>
          <cell r="BP88" t="str">
            <v/>
          </cell>
          <cell r="BQ88" t="str">
            <v/>
          </cell>
          <cell r="BR88" t="str">
            <v/>
          </cell>
          <cell r="BS88" t="str">
            <v/>
          </cell>
          <cell r="BU88" t="str">
            <v>ASIIMWE MONIC (NURSE)</v>
          </cell>
          <cell r="BV88" t="str">
            <v/>
          </cell>
          <cell r="BW88" t="str">
            <v/>
          </cell>
          <cell r="BX88" t="str">
            <v/>
          </cell>
          <cell r="BY88" t="str">
            <v/>
          </cell>
          <cell r="BZ88" t="str">
            <v/>
          </cell>
          <cell r="CA88" t="str">
            <v/>
          </cell>
          <cell r="CB88" t="str">
            <v/>
          </cell>
          <cell r="CC88" t="str">
            <v/>
          </cell>
          <cell r="CD88" t="str">
            <v/>
          </cell>
          <cell r="CE88" t="str">
            <v/>
          </cell>
          <cell r="CG88" t="str">
            <v>ASIIMWE MONIC (NURSE)</v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  <cell r="CP88" t="str">
            <v/>
          </cell>
          <cell r="CQ88" t="str">
            <v/>
          </cell>
          <cell r="CR88" t="str">
            <v/>
          </cell>
          <cell r="CS88" t="str">
            <v/>
          </cell>
          <cell r="CU88" t="str">
            <v>ASIIMWE MONIC (NURSE)</v>
          </cell>
          <cell r="CV88" t="str">
            <v/>
          </cell>
          <cell r="CW88" t="str">
            <v/>
          </cell>
          <cell r="CX88" t="str">
            <v/>
          </cell>
          <cell r="CY88" t="str">
            <v/>
          </cell>
          <cell r="CZ88" t="str">
            <v/>
          </cell>
          <cell r="DA88" t="str">
            <v/>
          </cell>
          <cell r="DB88" t="str">
            <v/>
          </cell>
          <cell r="DC88" t="str">
            <v/>
          </cell>
          <cell r="DD88" t="str">
            <v/>
          </cell>
          <cell r="DE88" t="str">
            <v/>
          </cell>
          <cell r="DG88" t="str">
            <v>ASIIMWE MONIC (NURSE)</v>
          </cell>
          <cell r="DH88" t="str">
            <v/>
          </cell>
          <cell r="DI88" t="str">
            <v/>
          </cell>
          <cell r="DJ88" t="str">
            <v/>
          </cell>
          <cell r="DK88" t="str">
            <v/>
          </cell>
          <cell r="DL88" t="str">
            <v/>
          </cell>
          <cell r="DM88" t="str">
            <v/>
          </cell>
          <cell r="DN88" t="str">
            <v/>
          </cell>
          <cell r="DO88" t="str">
            <v/>
          </cell>
          <cell r="DP88" t="str">
            <v/>
          </cell>
          <cell r="DQ88" t="str">
            <v/>
          </cell>
          <cell r="DR88" t="str">
            <v/>
          </cell>
          <cell r="DS88" t="str">
            <v/>
          </cell>
          <cell r="DU88" t="str">
            <v>ASIIMWE MONIC (NURSE)</v>
          </cell>
          <cell r="DV88" t="str">
            <v/>
          </cell>
          <cell r="DW88" t="str">
            <v/>
          </cell>
          <cell r="DX88" t="str">
            <v/>
          </cell>
          <cell r="DY88" t="str">
            <v/>
          </cell>
          <cell r="DZ88" t="str">
            <v/>
          </cell>
          <cell r="EA88" t="str">
            <v/>
          </cell>
          <cell r="EB88" t="str">
            <v/>
          </cell>
          <cell r="EC88" t="str">
            <v/>
          </cell>
          <cell r="ED88" t="str">
            <v/>
          </cell>
          <cell r="EE88" t="str">
            <v/>
          </cell>
        </row>
        <row r="89">
          <cell r="C89" t="str">
            <v>Smart Tv</v>
          </cell>
          <cell r="D89">
            <v>28</v>
          </cell>
          <cell r="E89">
            <v>56</v>
          </cell>
          <cell r="F89">
            <v>1296800</v>
          </cell>
          <cell r="I89" t="str">
            <v>TRINITY PRIMARY SCHOOL</v>
          </cell>
          <cell r="J89">
            <v>13</v>
          </cell>
          <cell r="K89">
            <v>17</v>
          </cell>
          <cell r="L89">
            <v>7030000</v>
          </cell>
          <cell r="M89">
            <v>21900</v>
          </cell>
          <cell r="AF89" t="str">
            <v>ASOBOLA COLLECTIONS</v>
          </cell>
          <cell r="AG89" t="str">
            <v>ASOBOLA COLLECTIONS</v>
          </cell>
          <cell r="AH89" t="str">
            <v/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S89" t="str">
            <v/>
          </cell>
          <cell r="AT89">
            <v>0</v>
          </cell>
          <cell r="AU89" t="str">
            <v>ASOBOLA COLLECTIONS</v>
          </cell>
          <cell r="AV89" t="str">
            <v/>
          </cell>
          <cell r="AW89" t="str">
            <v/>
          </cell>
          <cell r="AX89" t="str">
            <v/>
          </cell>
          <cell r="AY89" t="str">
            <v/>
          </cell>
          <cell r="AZ89" t="str">
            <v/>
          </cell>
          <cell r="BA89" t="str">
            <v/>
          </cell>
          <cell r="BB89" t="str">
            <v/>
          </cell>
          <cell r="BC89" t="str">
            <v/>
          </cell>
          <cell r="BD89" t="str">
            <v/>
          </cell>
          <cell r="BE89" t="str">
            <v/>
          </cell>
          <cell r="BG89" t="str">
            <v>ASOBOLA COLLECTIONS</v>
          </cell>
          <cell r="BH89" t="str">
            <v/>
          </cell>
          <cell r="BI89" t="str">
            <v/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BN89" t="str">
            <v/>
          </cell>
          <cell r="BO89" t="str">
            <v/>
          </cell>
          <cell r="BP89" t="str">
            <v/>
          </cell>
          <cell r="BQ89" t="str">
            <v/>
          </cell>
          <cell r="BR89" t="str">
            <v/>
          </cell>
          <cell r="BS89" t="str">
            <v/>
          </cell>
          <cell r="BU89" t="str">
            <v>ASOBOLA COLLECTIONS</v>
          </cell>
          <cell r="BV89" t="str">
            <v/>
          </cell>
          <cell r="BW89" t="str">
            <v/>
          </cell>
          <cell r="BX89" t="str">
            <v/>
          </cell>
          <cell r="BY89" t="str">
            <v/>
          </cell>
          <cell r="BZ89" t="str">
            <v/>
          </cell>
          <cell r="CA89" t="str">
            <v/>
          </cell>
          <cell r="CB89" t="str">
            <v/>
          </cell>
          <cell r="CC89" t="str">
            <v/>
          </cell>
          <cell r="CD89" t="str">
            <v/>
          </cell>
          <cell r="CE89" t="str">
            <v/>
          </cell>
          <cell r="CG89" t="str">
            <v>ASOBOLA COLLECTIONS</v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  <cell r="CP89" t="str">
            <v/>
          </cell>
          <cell r="CQ89" t="str">
            <v/>
          </cell>
          <cell r="CR89" t="str">
            <v/>
          </cell>
          <cell r="CS89" t="str">
            <v/>
          </cell>
          <cell r="CU89" t="str">
            <v>ASOBOLA COLLECTIONS</v>
          </cell>
          <cell r="CV89" t="str">
            <v/>
          </cell>
          <cell r="CW89" t="str">
            <v/>
          </cell>
          <cell r="CX89" t="str">
            <v/>
          </cell>
          <cell r="CY89" t="str">
            <v/>
          </cell>
          <cell r="CZ89" t="str">
            <v/>
          </cell>
          <cell r="DA89" t="str">
            <v/>
          </cell>
          <cell r="DB89" t="str">
            <v/>
          </cell>
          <cell r="DC89" t="str">
            <v/>
          </cell>
          <cell r="DD89" t="str">
            <v/>
          </cell>
          <cell r="DE89" t="str">
            <v/>
          </cell>
          <cell r="DG89" t="str">
            <v>ASOBOLA COLLECTIONS</v>
          </cell>
          <cell r="DH89" t="str">
            <v/>
          </cell>
          <cell r="DI89" t="str">
            <v/>
          </cell>
          <cell r="DJ89" t="str">
            <v/>
          </cell>
          <cell r="DK89" t="str">
            <v/>
          </cell>
          <cell r="DL89" t="str">
            <v/>
          </cell>
          <cell r="DM89" t="str">
            <v/>
          </cell>
          <cell r="DN89" t="str">
            <v/>
          </cell>
          <cell r="DO89" t="str">
            <v/>
          </cell>
          <cell r="DP89" t="str">
            <v/>
          </cell>
          <cell r="DQ89" t="str">
            <v/>
          </cell>
          <cell r="DR89" t="str">
            <v/>
          </cell>
          <cell r="DS89" t="str">
            <v/>
          </cell>
          <cell r="DU89" t="str">
            <v>ASOBOLA COLLECTIONS</v>
          </cell>
          <cell r="DV89" t="str">
            <v/>
          </cell>
          <cell r="DW89" t="str">
            <v/>
          </cell>
          <cell r="DX89" t="str">
            <v/>
          </cell>
          <cell r="DY89" t="str">
            <v/>
          </cell>
          <cell r="DZ89" t="str">
            <v/>
          </cell>
          <cell r="EA89" t="str">
            <v/>
          </cell>
          <cell r="EB89" t="str">
            <v/>
          </cell>
          <cell r="EC89" t="str">
            <v/>
          </cell>
          <cell r="ED89" t="str">
            <v/>
          </cell>
          <cell r="EE89" t="str">
            <v/>
          </cell>
        </row>
        <row r="90">
          <cell r="C90" t="str">
            <v>St Julian High School</v>
          </cell>
          <cell r="D90">
            <v>31</v>
          </cell>
          <cell r="E90">
            <v>159</v>
          </cell>
          <cell r="F90">
            <v>25167000</v>
          </cell>
          <cell r="G90">
            <v>91600</v>
          </cell>
          <cell r="I90" t="str">
            <v>Trinity Senior Academy</v>
          </cell>
          <cell r="J90">
            <v>6</v>
          </cell>
          <cell r="K90">
            <v>7</v>
          </cell>
          <cell r="L90">
            <v>3398000</v>
          </cell>
          <cell r="M90">
            <v>10400</v>
          </cell>
          <cell r="AF90" t="str">
            <v>ASSOCIATION OF REAL ESTATE AGENTS OF UGANDA</v>
          </cell>
          <cell r="AG90" t="str">
            <v>ASSOCIATION OF REAL ESTATE AGENTS OF UGANDA</v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>
            <v>0</v>
          </cell>
          <cell r="AU90" t="str">
            <v>ASSOCIATION OF REAL ESTATE AGENTS OF UGANDA</v>
          </cell>
          <cell r="AV90" t="str">
            <v/>
          </cell>
          <cell r="AW90" t="str">
            <v/>
          </cell>
          <cell r="AX90" t="str">
            <v/>
          </cell>
          <cell r="AY90" t="str">
            <v/>
          </cell>
          <cell r="AZ90" t="str">
            <v/>
          </cell>
          <cell r="BA90" t="str">
            <v/>
          </cell>
          <cell r="BB90" t="str">
            <v/>
          </cell>
          <cell r="BC90" t="str">
            <v/>
          </cell>
          <cell r="BD90" t="str">
            <v/>
          </cell>
          <cell r="BE90" t="str">
            <v/>
          </cell>
          <cell r="BG90" t="str">
            <v>ASSOCIATION OF REAL ESTATE AGENTS OF UGANDA</v>
          </cell>
          <cell r="BH90" t="str">
            <v/>
          </cell>
          <cell r="BI90" t="str">
            <v/>
          </cell>
          <cell r="BJ90" t="str">
            <v/>
          </cell>
          <cell r="BK90" t="str">
            <v/>
          </cell>
          <cell r="BL90" t="str">
            <v/>
          </cell>
          <cell r="BM90" t="str">
            <v/>
          </cell>
          <cell r="BN90" t="str">
            <v/>
          </cell>
          <cell r="BO90" t="str">
            <v/>
          </cell>
          <cell r="BP90" t="str">
            <v/>
          </cell>
          <cell r="BQ90" t="str">
            <v/>
          </cell>
          <cell r="BR90" t="str">
            <v/>
          </cell>
          <cell r="BS90" t="str">
            <v/>
          </cell>
          <cell r="BU90" t="str">
            <v>ASSOCIATION OF REAL ESTATE AGENTS OF UGANDA</v>
          </cell>
          <cell r="BV90" t="str">
            <v/>
          </cell>
          <cell r="BW90" t="str">
            <v/>
          </cell>
          <cell r="BX90" t="str">
            <v/>
          </cell>
          <cell r="BY90" t="str">
            <v/>
          </cell>
          <cell r="BZ90" t="str">
            <v/>
          </cell>
          <cell r="CA90" t="str">
            <v/>
          </cell>
          <cell r="CB90" t="str">
            <v/>
          </cell>
          <cell r="CC90" t="str">
            <v/>
          </cell>
          <cell r="CD90" t="str">
            <v/>
          </cell>
          <cell r="CE90" t="str">
            <v/>
          </cell>
          <cell r="CG90" t="str">
            <v>ASSOCIATION OF REAL ESTATE AGENTS OF UGANDA</v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  <cell r="CP90" t="str">
            <v/>
          </cell>
          <cell r="CQ90" t="str">
            <v/>
          </cell>
          <cell r="CR90" t="str">
            <v/>
          </cell>
          <cell r="CS90" t="str">
            <v/>
          </cell>
          <cell r="CU90" t="str">
            <v>ASSOCIATION OF REAL ESTATE AGENTS OF UGANDA</v>
          </cell>
          <cell r="CV90" t="str">
            <v/>
          </cell>
          <cell r="CW90" t="str">
            <v/>
          </cell>
          <cell r="CX90" t="str">
            <v/>
          </cell>
          <cell r="CY90" t="str">
            <v/>
          </cell>
          <cell r="CZ90" t="str">
            <v/>
          </cell>
          <cell r="DA90" t="str">
            <v/>
          </cell>
          <cell r="DB90" t="str">
            <v/>
          </cell>
          <cell r="DC90" t="str">
            <v/>
          </cell>
          <cell r="DD90" t="str">
            <v/>
          </cell>
          <cell r="DE90" t="str">
            <v/>
          </cell>
          <cell r="DG90" t="str">
            <v>ASSOCIATION OF REAL ESTATE AGENTS OF UGANDA</v>
          </cell>
          <cell r="DH90" t="str">
            <v/>
          </cell>
          <cell r="DI90" t="str">
            <v/>
          </cell>
          <cell r="DJ90" t="str">
            <v/>
          </cell>
          <cell r="DK90" t="str">
            <v/>
          </cell>
          <cell r="DL90" t="str">
            <v/>
          </cell>
          <cell r="DM90" t="str">
            <v/>
          </cell>
          <cell r="DN90" t="str">
            <v/>
          </cell>
          <cell r="DO90" t="str">
            <v/>
          </cell>
          <cell r="DP90" t="str">
            <v/>
          </cell>
          <cell r="DQ90" t="str">
            <v/>
          </cell>
          <cell r="DR90" t="str">
            <v/>
          </cell>
          <cell r="DS90" t="str">
            <v/>
          </cell>
          <cell r="DU90" t="str">
            <v>ASSOCIATION OF REAL ESTATE AGENTS OF UGANDA</v>
          </cell>
          <cell r="DV90" t="str">
            <v/>
          </cell>
          <cell r="DW90" t="str">
            <v/>
          </cell>
          <cell r="DX90" t="str">
            <v/>
          </cell>
          <cell r="DY90" t="str">
            <v/>
          </cell>
          <cell r="DZ90" t="str">
            <v/>
          </cell>
          <cell r="EA90" t="str">
            <v/>
          </cell>
          <cell r="EB90" t="str">
            <v/>
          </cell>
          <cell r="EC90" t="str">
            <v/>
          </cell>
          <cell r="ED90" t="str">
            <v/>
          </cell>
          <cell r="EE90" t="str">
            <v/>
          </cell>
        </row>
        <row r="91">
          <cell r="C91" t="str">
            <v>St Kalemba S.S</v>
          </cell>
          <cell r="D91">
            <v>27</v>
          </cell>
          <cell r="E91">
            <v>39</v>
          </cell>
          <cell r="F91">
            <v>12430300</v>
          </cell>
          <cell r="G91">
            <v>33400</v>
          </cell>
          <cell r="I91" t="str">
            <v>True African</v>
          </cell>
          <cell r="J91">
            <v>2</v>
          </cell>
          <cell r="K91">
            <v>4</v>
          </cell>
          <cell r="L91">
            <v>265200</v>
          </cell>
          <cell r="M91">
            <v>1900</v>
          </cell>
          <cell r="AF91" t="str">
            <v>ASSURED MARKETING CENTRAL 3 DST</v>
          </cell>
          <cell r="AG91" t="str">
            <v>ASSURED MARKETING CENTRAL 3 DST</v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>
            <v>0</v>
          </cell>
          <cell r="AU91" t="str">
            <v>ASSURED MARKETING CENTRAL 3 DST</v>
          </cell>
          <cell r="AV91" t="str">
            <v/>
          </cell>
          <cell r="AW91" t="str">
            <v/>
          </cell>
          <cell r="AX91" t="str">
            <v/>
          </cell>
          <cell r="AY91" t="str">
            <v/>
          </cell>
          <cell r="AZ91" t="str">
            <v/>
          </cell>
          <cell r="BA91" t="str">
            <v/>
          </cell>
          <cell r="BB91" t="str">
            <v/>
          </cell>
          <cell r="BC91" t="str">
            <v/>
          </cell>
          <cell r="BD91" t="str">
            <v/>
          </cell>
          <cell r="BE91" t="str">
            <v/>
          </cell>
          <cell r="BG91" t="str">
            <v>ASSURED MARKETING CENTRAL 3 DST</v>
          </cell>
          <cell r="BH91" t="str">
            <v/>
          </cell>
          <cell r="BI91" t="str">
            <v/>
          </cell>
          <cell r="BJ91" t="str">
            <v/>
          </cell>
          <cell r="BK91" t="str">
            <v/>
          </cell>
          <cell r="BL91" t="str">
            <v/>
          </cell>
          <cell r="BM91" t="str">
            <v/>
          </cell>
          <cell r="BN91" t="str">
            <v/>
          </cell>
          <cell r="BO91" t="str">
            <v/>
          </cell>
          <cell r="BP91" t="str">
            <v/>
          </cell>
          <cell r="BQ91" t="str">
            <v/>
          </cell>
          <cell r="BR91" t="str">
            <v/>
          </cell>
          <cell r="BS91" t="str">
            <v/>
          </cell>
          <cell r="BU91" t="str">
            <v>ASSURED MARKETING CENTRAL 3 DST</v>
          </cell>
          <cell r="BV91" t="str">
            <v/>
          </cell>
          <cell r="BW91" t="str">
            <v/>
          </cell>
          <cell r="BX91" t="str">
            <v/>
          </cell>
          <cell r="BY91" t="str">
            <v/>
          </cell>
          <cell r="BZ91" t="str">
            <v/>
          </cell>
          <cell r="CA91" t="str">
            <v/>
          </cell>
          <cell r="CB91" t="str">
            <v/>
          </cell>
          <cell r="CC91" t="str">
            <v/>
          </cell>
          <cell r="CD91" t="str">
            <v/>
          </cell>
          <cell r="CE91" t="str">
            <v/>
          </cell>
          <cell r="CG91" t="str">
            <v>ASSURED MARKETING CENTRAL 3 DST</v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  <cell r="CP91" t="str">
            <v/>
          </cell>
          <cell r="CQ91" t="str">
            <v/>
          </cell>
          <cell r="CR91" t="str">
            <v/>
          </cell>
          <cell r="CS91" t="str">
            <v/>
          </cell>
          <cell r="CU91" t="str">
            <v>ASSURED MARKETING CENTRAL 3 DST</v>
          </cell>
          <cell r="CV91" t="str">
            <v/>
          </cell>
          <cell r="CW91" t="str">
            <v/>
          </cell>
          <cell r="CX91" t="str">
            <v/>
          </cell>
          <cell r="CY91" t="str">
            <v/>
          </cell>
          <cell r="CZ91" t="str">
            <v/>
          </cell>
          <cell r="DA91" t="str">
            <v/>
          </cell>
          <cell r="DB91" t="str">
            <v/>
          </cell>
          <cell r="DC91" t="str">
            <v/>
          </cell>
          <cell r="DD91" t="str">
            <v/>
          </cell>
          <cell r="DE91" t="str">
            <v/>
          </cell>
          <cell r="DG91" t="str">
            <v>ASSURED MARKETING CENTRAL 3 DST</v>
          </cell>
          <cell r="DH91" t="str">
            <v/>
          </cell>
          <cell r="DI91" t="str">
            <v/>
          </cell>
          <cell r="DJ91" t="str">
            <v/>
          </cell>
          <cell r="DK91" t="str">
            <v/>
          </cell>
          <cell r="DL91" t="str">
            <v/>
          </cell>
          <cell r="DM91" t="str">
            <v/>
          </cell>
          <cell r="DN91" t="str">
            <v/>
          </cell>
          <cell r="DO91" t="str">
            <v/>
          </cell>
          <cell r="DP91" t="str">
            <v/>
          </cell>
          <cell r="DQ91" t="str">
            <v/>
          </cell>
          <cell r="DR91" t="str">
            <v/>
          </cell>
          <cell r="DS91" t="str">
            <v/>
          </cell>
          <cell r="DU91" t="str">
            <v>ASSURED MARKETING CENTRAL 3 DST</v>
          </cell>
          <cell r="DV91" t="str">
            <v/>
          </cell>
          <cell r="DW91" t="str">
            <v/>
          </cell>
          <cell r="DX91" t="str">
            <v/>
          </cell>
          <cell r="DY91" t="str">
            <v/>
          </cell>
          <cell r="DZ91" t="str">
            <v/>
          </cell>
          <cell r="EA91" t="str">
            <v/>
          </cell>
          <cell r="EB91" t="str">
            <v/>
          </cell>
          <cell r="EC91" t="str">
            <v/>
          </cell>
          <cell r="ED91" t="str">
            <v/>
          </cell>
          <cell r="EE91" t="str">
            <v/>
          </cell>
        </row>
        <row r="92">
          <cell r="C92" t="str">
            <v>St Mary Secondary school Nkozi</v>
          </cell>
          <cell r="D92">
            <v>7</v>
          </cell>
          <cell r="E92">
            <v>9</v>
          </cell>
          <cell r="F92">
            <v>1445000</v>
          </cell>
          <cell r="G92">
            <v>5100</v>
          </cell>
          <cell r="I92" t="str">
            <v>UGANDA MARTYRS COLLEGE SSONDE</v>
          </cell>
          <cell r="J92">
            <v>5</v>
          </cell>
          <cell r="K92">
            <v>7</v>
          </cell>
          <cell r="L92">
            <v>1840000</v>
          </cell>
          <cell r="M92">
            <v>4800</v>
          </cell>
          <cell r="AF92" t="str">
            <v>ATUHA INVESTMENTS UGANDA LIMITED - COMMISSION</v>
          </cell>
          <cell r="AG92" t="str">
            <v>ATUHA INVESTMENTS UGANDA LIMITED - COMMISSION</v>
          </cell>
          <cell r="AH92" t="str">
            <v/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T92">
            <v>0</v>
          </cell>
          <cell r="AU92" t="str">
            <v>ATUHA INVESTMENTS UGANDA LIMITED - COMMISSION</v>
          </cell>
          <cell r="AV92" t="str">
            <v/>
          </cell>
          <cell r="AW92" t="str">
            <v/>
          </cell>
          <cell r="AX92" t="str">
            <v/>
          </cell>
          <cell r="AY92" t="str">
            <v/>
          </cell>
          <cell r="AZ92" t="str">
            <v/>
          </cell>
          <cell r="BA92" t="str">
            <v/>
          </cell>
          <cell r="BB92" t="str">
            <v/>
          </cell>
          <cell r="BC92" t="str">
            <v/>
          </cell>
          <cell r="BD92" t="str">
            <v/>
          </cell>
          <cell r="BE92" t="str">
            <v/>
          </cell>
          <cell r="BG92" t="str">
            <v>ATUHA INVESTMENTS UGANDA LIMITED - COMMISSION</v>
          </cell>
          <cell r="BH92" t="str">
            <v/>
          </cell>
          <cell r="BI92" t="str">
            <v/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BN92" t="str">
            <v/>
          </cell>
          <cell r="BO92" t="str">
            <v/>
          </cell>
          <cell r="BP92" t="str">
            <v/>
          </cell>
          <cell r="BQ92" t="str">
            <v/>
          </cell>
          <cell r="BR92" t="str">
            <v/>
          </cell>
          <cell r="BS92" t="str">
            <v/>
          </cell>
          <cell r="BU92" t="str">
            <v>ATUHA INVESTMENTS UGANDA LIMITED - COMMISSION</v>
          </cell>
          <cell r="BV92" t="str">
            <v/>
          </cell>
          <cell r="BW92" t="str">
            <v/>
          </cell>
          <cell r="BX92" t="str">
            <v/>
          </cell>
          <cell r="BY92" t="str">
            <v/>
          </cell>
          <cell r="BZ92" t="str">
            <v/>
          </cell>
          <cell r="CA92" t="str">
            <v/>
          </cell>
          <cell r="CB92" t="str">
            <v/>
          </cell>
          <cell r="CC92" t="str">
            <v/>
          </cell>
          <cell r="CD92" t="str">
            <v/>
          </cell>
          <cell r="CE92" t="str">
            <v/>
          </cell>
          <cell r="CG92" t="str">
            <v>ATUHA INVESTMENTS UGANDA LIMITED - COMMISSION</v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  <cell r="CP92" t="str">
            <v/>
          </cell>
          <cell r="CQ92" t="str">
            <v/>
          </cell>
          <cell r="CR92" t="str">
            <v/>
          </cell>
          <cell r="CS92" t="str">
            <v/>
          </cell>
          <cell r="CU92" t="str">
            <v>ATUHA INVESTMENTS UGANDA LIMITED - COMMISSION</v>
          </cell>
          <cell r="CV92" t="str">
            <v/>
          </cell>
          <cell r="CW92" t="str">
            <v/>
          </cell>
          <cell r="CX92" t="str">
            <v/>
          </cell>
          <cell r="CY92" t="str">
            <v/>
          </cell>
          <cell r="CZ92" t="str">
            <v/>
          </cell>
          <cell r="DA92" t="str">
            <v/>
          </cell>
          <cell r="DB92" t="str">
            <v/>
          </cell>
          <cell r="DC92" t="str">
            <v/>
          </cell>
          <cell r="DD92" t="str">
            <v/>
          </cell>
          <cell r="DE92" t="str">
            <v/>
          </cell>
          <cell r="DG92" t="str">
            <v>ATUHA INVESTMENTS UGANDA LIMITED - COMMISSION</v>
          </cell>
          <cell r="DH92" t="str">
            <v/>
          </cell>
          <cell r="DI92" t="str">
            <v/>
          </cell>
          <cell r="DJ92" t="str">
            <v/>
          </cell>
          <cell r="DK92" t="str">
            <v/>
          </cell>
          <cell r="DL92" t="str">
            <v/>
          </cell>
          <cell r="DM92" t="str">
            <v/>
          </cell>
          <cell r="DN92" t="str">
            <v/>
          </cell>
          <cell r="DO92" t="str">
            <v/>
          </cell>
          <cell r="DP92" t="str">
            <v/>
          </cell>
          <cell r="DQ92" t="str">
            <v/>
          </cell>
          <cell r="DR92" t="str">
            <v/>
          </cell>
          <cell r="DS92" t="str">
            <v/>
          </cell>
          <cell r="DU92" t="str">
            <v>ATUHA INVESTMENTS UGANDA LIMITED - COMMISSION</v>
          </cell>
          <cell r="DV92" t="str">
            <v/>
          </cell>
          <cell r="DW92" t="str">
            <v/>
          </cell>
          <cell r="DX92" t="str">
            <v/>
          </cell>
          <cell r="DY92" t="str">
            <v/>
          </cell>
          <cell r="DZ92" t="str">
            <v/>
          </cell>
          <cell r="EA92" t="str">
            <v/>
          </cell>
          <cell r="EB92" t="str">
            <v/>
          </cell>
          <cell r="EC92" t="str">
            <v/>
          </cell>
          <cell r="ED92" t="str">
            <v/>
          </cell>
          <cell r="EE92" t="str">
            <v/>
          </cell>
        </row>
        <row r="93">
          <cell r="C93" t="str">
            <v>STANDARD COLLEGE NTUNGAMO</v>
          </cell>
          <cell r="D93">
            <v>1</v>
          </cell>
          <cell r="E93">
            <v>1</v>
          </cell>
          <cell r="F93">
            <v>804500</v>
          </cell>
          <cell r="G93">
            <v>2000</v>
          </cell>
          <cell r="I93" t="str">
            <v>UMEME</v>
          </cell>
          <cell r="J93">
            <v>28537</v>
          </cell>
          <cell r="K93">
            <v>51029</v>
          </cell>
          <cell r="L93">
            <v>2553535171</v>
          </cell>
          <cell r="M93">
            <v>19261300</v>
          </cell>
          <cell r="AF93" t="str">
            <v>AUSTONE PHONE SOLUTIONS TECH NAKASONGOLA WESTERN</v>
          </cell>
          <cell r="AG93" t="str">
            <v>AUSTONE PHONE SOLUTIONS TECH NAKASONGOLA WESTERN</v>
          </cell>
          <cell r="AH93" t="str">
            <v/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T93">
            <v>0</v>
          </cell>
          <cell r="AU93" t="str">
            <v>AUSTONE PHONE SOLUTIONS TECH NAKASONGOLA WESTERN</v>
          </cell>
          <cell r="AV93" t="str">
            <v/>
          </cell>
          <cell r="AW93" t="str">
            <v/>
          </cell>
          <cell r="AX93" t="str">
            <v/>
          </cell>
          <cell r="AY93" t="str">
            <v/>
          </cell>
          <cell r="AZ93" t="str">
            <v/>
          </cell>
          <cell r="BA93" t="str">
            <v/>
          </cell>
          <cell r="BB93" t="str">
            <v/>
          </cell>
          <cell r="BC93" t="str">
            <v/>
          </cell>
          <cell r="BD93" t="str">
            <v/>
          </cell>
          <cell r="BE93" t="str">
            <v/>
          </cell>
          <cell r="BG93" t="str">
            <v>AUSTONE PHONE SOLUTIONS TECH NAKASONGOLA WESTERN</v>
          </cell>
          <cell r="BH93" t="str">
            <v/>
          </cell>
          <cell r="BI93" t="str">
            <v/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BN93" t="str">
            <v/>
          </cell>
          <cell r="BO93" t="str">
            <v/>
          </cell>
          <cell r="BP93" t="str">
            <v/>
          </cell>
          <cell r="BQ93" t="str">
            <v/>
          </cell>
          <cell r="BR93" t="str">
            <v/>
          </cell>
          <cell r="BS93" t="str">
            <v/>
          </cell>
          <cell r="BU93" t="str">
            <v>AUSTONE PHONE SOLUTIONS TECH NAKASONGOLA WESTERN</v>
          </cell>
          <cell r="BV93" t="str">
            <v/>
          </cell>
          <cell r="BW93" t="str">
            <v/>
          </cell>
          <cell r="BX93" t="str">
            <v/>
          </cell>
          <cell r="BY93" t="str">
            <v/>
          </cell>
          <cell r="BZ93" t="str">
            <v/>
          </cell>
          <cell r="CA93" t="str">
            <v/>
          </cell>
          <cell r="CB93" t="str">
            <v/>
          </cell>
          <cell r="CC93" t="str">
            <v/>
          </cell>
          <cell r="CD93" t="str">
            <v/>
          </cell>
          <cell r="CE93" t="str">
            <v/>
          </cell>
          <cell r="CG93" t="str">
            <v>AUSTONE PHONE SOLUTIONS TECH NAKASONGOLA WESTERN</v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  <cell r="CP93" t="str">
            <v/>
          </cell>
          <cell r="CQ93" t="str">
            <v/>
          </cell>
          <cell r="CR93" t="str">
            <v/>
          </cell>
          <cell r="CS93" t="str">
            <v/>
          </cell>
          <cell r="CU93" t="str">
            <v>AUSTONE PHONE SOLUTIONS TECH NAKASONGOLA WESTERN</v>
          </cell>
          <cell r="CV93" t="str">
            <v/>
          </cell>
          <cell r="CW93" t="str">
            <v/>
          </cell>
          <cell r="CX93" t="str">
            <v/>
          </cell>
          <cell r="CY93" t="str">
            <v/>
          </cell>
          <cell r="CZ93" t="str">
            <v/>
          </cell>
          <cell r="DA93" t="str">
            <v/>
          </cell>
          <cell r="DB93" t="str">
            <v/>
          </cell>
          <cell r="DC93" t="str">
            <v/>
          </cell>
          <cell r="DD93" t="str">
            <v/>
          </cell>
          <cell r="DE93" t="str">
            <v/>
          </cell>
          <cell r="DG93" t="str">
            <v>AUSTONE PHONE SOLUTIONS TECH NAKASONGOLA WESTERN</v>
          </cell>
          <cell r="DH93" t="str">
            <v/>
          </cell>
          <cell r="DI93" t="str">
            <v/>
          </cell>
          <cell r="DJ93" t="str">
            <v/>
          </cell>
          <cell r="DK93" t="str">
            <v/>
          </cell>
          <cell r="DL93" t="str">
            <v/>
          </cell>
          <cell r="DM93" t="str">
            <v/>
          </cell>
          <cell r="DN93" t="str">
            <v/>
          </cell>
          <cell r="DO93" t="str">
            <v/>
          </cell>
          <cell r="DP93" t="str">
            <v/>
          </cell>
          <cell r="DQ93" t="str">
            <v/>
          </cell>
          <cell r="DR93" t="str">
            <v/>
          </cell>
          <cell r="DS93" t="str">
            <v/>
          </cell>
          <cell r="DU93" t="str">
            <v>AUSTONE PHONE SOLUTIONS TECH NAKASONGOLA WESTERN</v>
          </cell>
          <cell r="DV93" t="str">
            <v/>
          </cell>
          <cell r="DW93" t="str">
            <v/>
          </cell>
          <cell r="DX93" t="str">
            <v/>
          </cell>
          <cell r="DY93" t="str">
            <v/>
          </cell>
          <cell r="DZ93" t="str">
            <v/>
          </cell>
          <cell r="EA93" t="str">
            <v/>
          </cell>
          <cell r="EB93" t="str">
            <v/>
          </cell>
          <cell r="EC93" t="str">
            <v/>
          </cell>
          <cell r="ED93" t="str">
            <v/>
          </cell>
          <cell r="EE93" t="str">
            <v/>
          </cell>
        </row>
        <row r="94">
          <cell r="C94" t="str">
            <v>StarTimes</v>
          </cell>
          <cell r="D94">
            <v>8692</v>
          </cell>
          <cell r="E94">
            <v>12474</v>
          </cell>
          <cell r="F94">
            <v>221304282</v>
          </cell>
          <cell r="G94">
            <v>3633900</v>
          </cell>
          <cell r="I94" t="str">
            <v>UNION OF UGANDA MUSLIM PROFESSIONALS</v>
          </cell>
          <cell r="J94">
            <v>1</v>
          </cell>
          <cell r="K94">
            <v>1</v>
          </cell>
          <cell r="L94">
            <v>50000</v>
          </cell>
          <cell r="M94">
            <v>400</v>
          </cell>
          <cell r="AF94" t="str">
            <v>AVARTS HOUSING LTD</v>
          </cell>
          <cell r="AG94" t="str">
            <v>AVARTS HOUSING LTD</v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>
            <v>1</v>
          </cell>
          <cell r="AM94" t="str">
            <v/>
          </cell>
          <cell r="AN94">
            <v>1</v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>
            <v>2</v>
          </cell>
          <cell r="AU94" t="str">
            <v>AVARTS HOUSING LTD</v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 t="str">
            <v/>
          </cell>
          <cell r="BG94" t="str">
            <v>AVARTS HOUSING LTD</v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>
            <v>1</v>
          </cell>
          <cell r="BM94" t="str">
            <v/>
          </cell>
          <cell r="BN94">
            <v>1</v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U94" t="str">
            <v>AVARTS HOUSING LTD</v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G94" t="str">
            <v>AVARTS HOUSING LTD</v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>
            <v>1000</v>
          </cell>
          <cell r="CM94" t="str">
            <v/>
          </cell>
          <cell r="CN94">
            <v>1000</v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U94" t="str">
            <v>AVARTS HOUSING LTD</v>
          </cell>
          <cell r="CV94" t="str">
            <v/>
          </cell>
          <cell r="CW94" t="str">
            <v/>
          </cell>
          <cell r="CX94" t="str">
            <v/>
          </cell>
          <cell r="CY94" t="str">
            <v/>
          </cell>
          <cell r="CZ94" t="str">
            <v/>
          </cell>
          <cell r="DA94" t="str">
            <v/>
          </cell>
          <cell r="DB94" t="str">
            <v/>
          </cell>
          <cell r="DC94" t="str">
            <v/>
          </cell>
          <cell r="DD94" t="str">
            <v/>
          </cell>
          <cell r="DE94" t="str">
            <v/>
          </cell>
          <cell r="DG94" t="str">
            <v>AVARTS HOUSING LTD</v>
          </cell>
          <cell r="DH94" t="str">
            <v/>
          </cell>
          <cell r="DI94" t="str">
            <v/>
          </cell>
          <cell r="DJ94" t="str">
            <v/>
          </cell>
          <cell r="DK94" t="str">
            <v/>
          </cell>
          <cell r="DL94">
            <v>400</v>
          </cell>
          <cell r="DM94" t="str">
            <v/>
          </cell>
          <cell r="DN94">
            <v>400</v>
          </cell>
          <cell r="DO94" t="str">
            <v/>
          </cell>
          <cell r="DP94" t="str">
            <v/>
          </cell>
          <cell r="DQ94" t="str">
            <v/>
          </cell>
          <cell r="DR94" t="str">
            <v/>
          </cell>
          <cell r="DS94" t="str">
            <v/>
          </cell>
          <cell r="DU94" t="str">
            <v>AVARTS HOUSING LTD</v>
          </cell>
          <cell r="DV94" t="str">
            <v/>
          </cell>
          <cell r="DW94" t="str">
            <v/>
          </cell>
          <cell r="DX94" t="str">
            <v/>
          </cell>
          <cell r="DY94" t="str">
            <v/>
          </cell>
          <cell r="DZ94" t="str">
            <v/>
          </cell>
          <cell r="EA94" t="str">
            <v/>
          </cell>
          <cell r="EB94" t="str">
            <v/>
          </cell>
          <cell r="EC94" t="str">
            <v/>
          </cell>
          <cell r="ED94" t="str">
            <v/>
          </cell>
          <cell r="EE94" t="str">
            <v/>
          </cell>
        </row>
        <row r="95">
          <cell r="C95" t="str">
            <v>UAP Insurance</v>
          </cell>
          <cell r="D95">
            <v>1</v>
          </cell>
          <cell r="E95">
            <v>1</v>
          </cell>
          <cell r="F95">
            <v>200000</v>
          </cell>
          <cell r="I95" t="str">
            <v>UNIVERSAL VIRTUAL CONTENT LTD</v>
          </cell>
          <cell r="J95">
            <v>2</v>
          </cell>
          <cell r="K95">
            <v>2</v>
          </cell>
          <cell r="L95">
            <v>17000</v>
          </cell>
          <cell r="M95">
            <v>800</v>
          </cell>
          <cell r="AF95" t="str">
            <v>AVID LOGISTICS</v>
          </cell>
          <cell r="AG95" t="str">
            <v>AVID LOGISTICS</v>
          </cell>
          <cell r="AH95" t="str">
            <v/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S95" t="str">
            <v/>
          </cell>
          <cell r="AT95">
            <v>0</v>
          </cell>
          <cell r="AU95" t="str">
            <v>AVID LOGISTICS</v>
          </cell>
          <cell r="AV95" t="str">
            <v/>
          </cell>
          <cell r="AW95" t="str">
            <v/>
          </cell>
          <cell r="AX95" t="str">
            <v/>
          </cell>
          <cell r="AY95" t="str">
            <v/>
          </cell>
          <cell r="AZ95" t="str">
            <v/>
          </cell>
          <cell r="BA95" t="str">
            <v/>
          </cell>
          <cell r="BB95" t="str">
            <v/>
          </cell>
          <cell r="BC95" t="str">
            <v/>
          </cell>
          <cell r="BD95" t="str">
            <v/>
          </cell>
          <cell r="BE95" t="str">
            <v/>
          </cell>
          <cell r="BG95" t="str">
            <v>AVID LOGISTICS</v>
          </cell>
          <cell r="BH95" t="str">
            <v/>
          </cell>
          <cell r="BI95" t="str">
            <v/>
          </cell>
          <cell r="BJ95" t="str">
            <v/>
          </cell>
          <cell r="BK95" t="str">
            <v/>
          </cell>
          <cell r="BL95" t="str">
            <v/>
          </cell>
          <cell r="BM95" t="str">
            <v/>
          </cell>
          <cell r="BN95" t="str">
            <v/>
          </cell>
          <cell r="BO95" t="str">
            <v/>
          </cell>
          <cell r="BP95" t="str">
            <v/>
          </cell>
          <cell r="BQ95" t="str">
            <v/>
          </cell>
          <cell r="BR95" t="str">
            <v/>
          </cell>
          <cell r="BS95" t="str">
            <v/>
          </cell>
          <cell r="BU95" t="str">
            <v>AVID LOGISTICS</v>
          </cell>
          <cell r="BV95" t="str">
            <v/>
          </cell>
          <cell r="BW95" t="str">
            <v/>
          </cell>
          <cell r="BX95" t="str">
            <v/>
          </cell>
          <cell r="BY95" t="str">
            <v/>
          </cell>
          <cell r="BZ95" t="str">
            <v/>
          </cell>
          <cell r="CA95" t="str">
            <v/>
          </cell>
          <cell r="CB95" t="str">
            <v/>
          </cell>
          <cell r="CC95" t="str">
            <v/>
          </cell>
          <cell r="CD95" t="str">
            <v/>
          </cell>
          <cell r="CE95" t="str">
            <v/>
          </cell>
          <cell r="CG95" t="str">
            <v>AVID LOGISTICS</v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  <cell r="CP95" t="str">
            <v/>
          </cell>
          <cell r="CQ95" t="str">
            <v/>
          </cell>
          <cell r="CR95" t="str">
            <v/>
          </cell>
          <cell r="CS95" t="str">
            <v/>
          </cell>
          <cell r="CU95" t="str">
            <v>AVID LOGISTICS</v>
          </cell>
          <cell r="CV95" t="str">
            <v/>
          </cell>
          <cell r="CW95" t="str">
            <v/>
          </cell>
          <cell r="CX95" t="str">
            <v/>
          </cell>
          <cell r="CY95" t="str">
            <v/>
          </cell>
          <cell r="CZ95" t="str">
            <v/>
          </cell>
          <cell r="DA95" t="str">
            <v/>
          </cell>
          <cell r="DB95" t="str">
            <v/>
          </cell>
          <cell r="DC95" t="str">
            <v/>
          </cell>
          <cell r="DD95" t="str">
            <v/>
          </cell>
          <cell r="DE95" t="str">
            <v/>
          </cell>
          <cell r="DG95" t="str">
            <v>AVID LOGISTICS</v>
          </cell>
          <cell r="DH95" t="str">
            <v/>
          </cell>
          <cell r="DI95" t="str">
            <v/>
          </cell>
          <cell r="DJ95" t="str">
            <v/>
          </cell>
          <cell r="DK95" t="str">
            <v/>
          </cell>
          <cell r="DL95" t="str">
            <v/>
          </cell>
          <cell r="DM95" t="str">
            <v/>
          </cell>
          <cell r="DN95" t="str">
            <v/>
          </cell>
          <cell r="DO95" t="str">
            <v/>
          </cell>
          <cell r="DP95" t="str">
            <v/>
          </cell>
          <cell r="DQ95" t="str">
            <v/>
          </cell>
          <cell r="DR95" t="str">
            <v/>
          </cell>
          <cell r="DS95" t="str">
            <v/>
          </cell>
          <cell r="DU95" t="str">
            <v>AVID LOGISTICS</v>
          </cell>
          <cell r="DV95" t="str">
            <v/>
          </cell>
          <cell r="DW95" t="str">
            <v/>
          </cell>
          <cell r="DX95" t="str">
            <v/>
          </cell>
          <cell r="DY95" t="str">
            <v/>
          </cell>
          <cell r="DZ95" t="str">
            <v/>
          </cell>
          <cell r="EA95" t="str">
            <v/>
          </cell>
          <cell r="EB95" t="str">
            <v/>
          </cell>
          <cell r="EC95" t="str">
            <v/>
          </cell>
          <cell r="ED95" t="str">
            <v/>
          </cell>
          <cell r="EE95" t="str">
            <v/>
          </cell>
        </row>
        <row r="96">
          <cell r="C96" t="str">
            <v>UGAFODE KYOTERA</v>
          </cell>
          <cell r="D96">
            <v>1</v>
          </cell>
          <cell r="E96">
            <v>1</v>
          </cell>
          <cell r="F96">
            <v>1000</v>
          </cell>
          <cell r="G96">
            <v>400</v>
          </cell>
          <cell r="I96" t="str">
            <v>VISION FUND UGANDA LIMITED</v>
          </cell>
          <cell r="J96">
            <v>6</v>
          </cell>
          <cell r="K96">
            <v>8</v>
          </cell>
          <cell r="L96">
            <v>1540000</v>
          </cell>
          <cell r="M96">
            <v>5100</v>
          </cell>
          <cell r="AF96" t="str">
            <v>AVUNI LYDIA INVESTMENTS U LTD KIYANDONGO</v>
          </cell>
          <cell r="AG96" t="str">
            <v>AVUNI LYDIA INVESTMENTS U LTD KIYANDONGO</v>
          </cell>
          <cell r="AH96" t="str">
            <v/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O96" t="str">
            <v/>
          </cell>
          <cell r="AP96" t="str">
            <v/>
          </cell>
          <cell r="AQ96" t="str">
            <v/>
          </cell>
          <cell r="AR96" t="str">
            <v/>
          </cell>
          <cell r="AS96" t="str">
            <v/>
          </cell>
          <cell r="AT96">
            <v>0</v>
          </cell>
          <cell r="AU96" t="str">
            <v>AVUNI LYDIA INVESTMENTS U LTD KIYANDONGO</v>
          </cell>
          <cell r="AV96" t="str">
            <v/>
          </cell>
          <cell r="AW96" t="str">
            <v/>
          </cell>
          <cell r="AX96" t="str">
            <v/>
          </cell>
          <cell r="AY96" t="str">
            <v/>
          </cell>
          <cell r="AZ96" t="str">
            <v/>
          </cell>
          <cell r="BA96" t="str">
            <v/>
          </cell>
          <cell r="BB96" t="str">
            <v/>
          </cell>
          <cell r="BC96" t="str">
            <v/>
          </cell>
          <cell r="BD96" t="str">
            <v/>
          </cell>
          <cell r="BE96" t="str">
            <v/>
          </cell>
          <cell r="BG96" t="str">
            <v>AVUNI LYDIA INVESTMENTS U LTD KIYANDONGO</v>
          </cell>
          <cell r="BH96" t="str">
            <v/>
          </cell>
          <cell r="BI96" t="str">
            <v/>
          </cell>
          <cell r="BJ96" t="str">
            <v/>
          </cell>
          <cell r="BK96" t="str">
            <v/>
          </cell>
          <cell r="BL96" t="str">
            <v/>
          </cell>
          <cell r="BM96" t="str">
            <v/>
          </cell>
          <cell r="BN96" t="str">
            <v/>
          </cell>
          <cell r="BO96" t="str">
            <v/>
          </cell>
          <cell r="BP96" t="str">
            <v/>
          </cell>
          <cell r="BQ96" t="str">
            <v/>
          </cell>
          <cell r="BR96" t="str">
            <v/>
          </cell>
          <cell r="BS96" t="str">
            <v/>
          </cell>
          <cell r="BU96" t="str">
            <v>AVUNI LYDIA INVESTMENTS U LTD KIYANDONGO</v>
          </cell>
          <cell r="BV96" t="str">
            <v/>
          </cell>
          <cell r="BW96" t="str">
            <v/>
          </cell>
          <cell r="BX96" t="str">
            <v/>
          </cell>
          <cell r="BY96" t="str">
            <v/>
          </cell>
          <cell r="BZ96" t="str">
            <v/>
          </cell>
          <cell r="CA96" t="str">
            <v/>
          </cell>
          <cell r="CB96" t="str">
            <v/>
          </cell>
          <cell r="CC96" t="str">
            <v/>
          </cell>
          <cell r="CD96" t="str">
            <v/>
          </cell>
          <cell r="CE96" t="str">
            <v/>
          </cell>
          <cell r="CG96" t="str">
            <v>AVUNI LYDIA INVESTMENTS U LTD KIYANDONGO</v>
          </cell>
          <cell r="CH96" t="str">
            <v/>
          </cell>
          <cell r="CI96" t="str">
            <v/>
          </cell>
          <cell r="CJ96" t="str">
            <v/>
          </cell>
          <cell r="CK96" t="str">
            <v/>
          </cell>
          <cell r="CL96" t="str">
            <v/>
          </cell>
          <cell r="CM96" t="str">
            <v/>
          </cell>
          <cell r="CN96" t="str">
            <v/>
          </cell>
          <cell r="CO96" t="str">
            <v/>
          </cell>
          <cell r="CP96" t="str">
            <v/>
          </cell>
          <cell r="CQ96" t="str">
            <v/>
          </cell>
          <cell r="CR96" t="str">
            <v/>
          </cell>
          <cell r="CS96" t="str">
            <v/>
          </cell>
          <cell r="CU96" t="str">
            <v>AVUNI LYDIA INVESTMENTS U LTD KIYANDONGO</v>
          </cell>
          <cell r="CV96" t="str">
            <v/>
          </cell>
          <cell r="CW96" t="str">
            <v/>
          </cell>
          <cell r="CX96" t="str">
            <v/>
          </cell>
          <cell r="CY96" t="str">
            <v/>
          </cell>
          <cell r="CZ96" t="str">
            <v/>
          </cell>
          <cell r="DA96" t="str">
            <v/>
          </cell>
          <cell r="DB96" t="str">
            <v/>
          </cell>
          <cell r="DC96" t="str">
            <v/>
          </cell>
          <cell r="DD96" t="str">
            <v/>
          </cell>
          <cell r="DE96" t="str">
            <v/>
          </cell>
          <cell r="DG96" t="str">
            <v>AVUNI LYDIA INVESTMENTS U LTD KIYANDONGO</v>
          </cell>
          <cell r="DH96" t="str">
            <v/>
          </cell>
          <cell r="DI96" t="str">
            <v/>
          </cell>
          <cell r="DJ96" t="str">
            <v/>
          </cell>
          <cell r="DK96" t="str">
            <v/>
          </cell>
          <cell r="DL96" t="str">
            <v/>
          </cell>
          <cell r="DM96" t="str">
            <v/>
          </cell>
          <cell r="DN96" t="str">
            <v/>
          </cell>
          <cell r="DO96" t="str">
            <v/>
          </cell>
          <cell r="DP96" t="str">
            <v/>
          </cell>
          <cell r="DQ96" t="str">
            <v/>
          </cell>
          <cell r="DR96" t="str">
            <v/>
          </cell>
          <cell r="DS96" t="str">
            <v/>
          </cell>
          <cell r="DU96" t="str">
            <v>AVUNI LYDIA INVESTMENTS U LTD KIYANDONGO</v>
          </cell>
          <cell r="DV96" t="str">
            <v/>
          </cell>
          <cell r="DW96" t="str">
            <v/>
          </cell>
          <cell r="DX96" t="str">
            <v/>
          </cell>
          <cell r="DY96" t="str">
            <v/>
          </cell>
          <cell r="DZ96" t="str">
            <v/>
          </cell>
          <cell r="EA96" t="str">
            <v/>
          </cell>
          <cell r="EB96" t="str">
            <v/>
          </cell>
          <cell r="EC96" t="str">
            <v/>
          </cell>
          <cell r="ED96" t="str">
            <v/>
          </cell>
          <cell r="EE96" t="str">
            <v/>
          </cell>
        </row>
        <row r="97">
          <cell r="C97" t="str">
            <v>UGAFODE NKRUMAH ROAD</v>
          </cell>
          <cell r="D97">
            <v>2</v>
          </cell>
          <cell r="E97">
            <v>2</v>
          </cell>
          <cell r="F97">
            <v>61000</v>
          </cell>
          <cell r="G97">
            <v>800</v>
          </cell>
          <cell r="I97" t="str">
            <v>WAKISO SELF HELP SACCO</v>
          </cell>
          <cell r="J97">
            <v>1</v>
          </cell>
          <cell r="K97">
            <v>1</v>
          </cell>
          <cell r="L97">
            <v>1000</v>
          </cell>
          <cell r="M97">
            <v>100</v>
          </cell>
          <cell r="AF97" t="str">
            <v>B K TELECOM CENTRE UGANDA LIMITED - KYENGERA</v>
          </cell>
          <cell r="AG97" t="str">
            <v>B K TELECOM CENTRE UGANDA LIMITED - KYENGERA</v>
          </cell>
          <cell r="AH97" t="str">
            <v/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S97" t="str">
            <v/>
          </cell>
          <cell r="AT97">
            <v>0</v>
          </cell>
          <cell r="AU97" t="str">
            <v>B K TELECOM CENTRE UGANDA LIMITED - KYENGERA</v>
          </cell>
          <cell r="AV97" t="str">
            <v/>
          </cell>
          <cell r="AW97" t="str">
            <v/>
          </cell>
          <cell r="AX97" t="str">
            <v/>
          </cell>
          <cell r="AY97" t="str">
            <v/>
          </cell>
          <cell r="AZ97" t="str">
            <v/>
          </cell>
          <cell r="BA97" t="str">
            <v/>
          </cell>
          <cell r="BB97" t="str">
            <v/>
          </cell>
          <cell r="BC97" t="str">
            <v/>
          </cell>
          <cell r="BD97" t="str">
            <v/>
          </cell>
          <cell r="BE97" t="str">
            <v/>
          </cell>
          <cell r="BG97" t="str">
            <v>B K TELECOM CENTRE UGANDA LIMITED - KYENGERA</v>
          </cell>
          <cell r="BH97" t="str">
            <v/>
          </cell>
          <cell r="BI97" t="str">
            <v/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BN97" t="str">
            <v/>
          </cell>
          <cell r="BO97" t="str">
            <v/>
          </cell>
          <cell r="BP97" t="str">
            <v/>
          </cell>
          <cell r="BQ97" t="str">
            <v/>
          </cell>
          <cell r="BR97" t="str">
            <v/>
          </cell>
          <cell r="BS97" t="str">
            <v/>
          </cell>
          <cell r="BU97" t="str">
            <v>B K TELECOM CENTRE UGANDA LIMITED - KYENGERA</v>
          </cell>
          <cell r="BV97" t="str">
            <v/>
          </cell>
          <cell r="BW97" t="str">
            <v/>
          </cell>
          <cell r="BX97" t="str">
            <v/>
          </cell>
          <cell r="BY97" t="str">
            <v/>
          </cell>
          <cell r="BZ97" t="str">
            <v/>
          </cell>
          <cell r="CA97" t="str">
            <v/>
          </cell>
          <cell r="CB97" t="str">
            <v/>
          </cell>
          <cell r="CC97" t="str">
            <v/>
          </cell>
          <cell r="CD97" t="str">
            <v/>
          </cell>
          <cell r="CE97" t="str">
            <v/>
          </cell>
          <cell r="CG97" t="str">
            <v>B K TELECOM CENTRE UGANDA LIMITED - KYENGERA</v>
          </cell>
          <cell r="CH97" t="str">
            <v/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  <cell r="CP97" t="str">
            <v/>
          </cell>
          <cell r="CQ97" t="str">
            <v/>
          </cell>
          <cell r="CR97" t="str">
            <v/>
          </cell>
          <cell r="CS97" t="str">
            <v/>
          </cell>
          <cell r="CU97" t="str">
            <v>B K TELECOM CENTRE UGANDA LIMITED - KYENGERA</v>
          </cell>
          <cell r="CV97" t="str">
            <v/>
          </cell>
          <cell r="CW97" t="str">
            <v/>
          </cell>
          <cell r="CX97" t="str">
            <v/>
          </cell>
          <cell r="CY97" t="str">
            <v/>
          </cell>
          <cell r="CZ97" t="str">
            <v/>
          </cell>
          <cell r="DA97" t="str">
            <v/>
          </cell>
          <cell r="DB97" t="str">
            <v/>
          </cell>
          <cell r="DC97" t="str">
            <v/>
          </cell>
          <cell r="DD97" t="str">
            <v/>
          </cell>
          <cell r="DE97" t="str">
            <v/>
          </cell>
          <cell r="DG97" t="str">
            <v>B K TELECOM CENTRE UGANDA LIMITED - KYENGERA</v>
          </cell>
          <cell r="DH97" t="str">
            <v/>
          </cell>
          <cell r="DI97" t="str">
            <v/>
          </cell>
          <cell r="DJ97" t="str">
            <v/>
          </cell>
          <cell r="DK97" t="str">
            <v/>
          </cell>
          <cell r="DL97" t="str">
            <v/>
          </cell>
          <cell r="DM97" t="str">
            <v/>
          </cell>
          <cell r="DN97" t="str">
            <v/>
          </cell>
          <cell r="DO97" t="str">
            <v/>
          </cell>
          <cell r="DP97" t="str">
            <v/>
          </cell>
          <cell r="DQ97" t="str">
            <v/>
          </cell>
          <cell r="DR97" t="str">
            <v/>
          </cell>
          <cell r="DS97" t="str">
            <v/>
          </cell>
          <cell r="DU97" t="str">
            <v>B K TELECOM CENTRE UGANDA LIMITED - KYENGERA</v>
          </cell>
          <cell r="DV97" t="str">
            <v/>
          </cell>
          <cell r="DW97" t="str">
            <v/>
          </cell>
          <cell r="DX97" t="str">
            <v/>
          </cell>
          <cell r="DY97" t="str">
            <v/>
          </cell>
          <cell r="DZ97" t="str">
            <v/>
          </cell>
          <cell r="EA97" t="str">
            <v/>
          </cell>
          <cell r="EB97" t="str">
            <v/>
          </cell>
          <cell r="EC97" t="str">
            <v/>
          </cell>
          <cell r="ED97" t="str">
            <v/>
          </cell>
          <cell r="EE97" t="str">
            <v/>
          </cell>
        </row>
        <row r="98">
          <cell r="C98" t="str">
            <v>UGANDA CHRISTIAN OUTREACH</v>
          </cell>
          <cell r="D98">
            <v>2</v>
          </cell>
          <cell r="E98">
            <v>2</v>
          </cell>
          <cell r="F98">
            <v>2000</v>
          </cell>
          <cell r="G98">
            <v>800</v>
          </cell>
          <cell r="I98" t="str">
            <v>watoto child care ministries</v>
          </cell>
          <cell r="J98">
            <v>5</v>
          </cell>
          <cell r="K98">
            <v>5</v>
          </cell>
          <cell r="L98">
            <v>307000</v>
          </cell>
          <cell r="M98">
            <v>2000</v>
          </cell>
          <cell r="AF98" t="str">
            <v>B010</v>
          </cell>
          <cell r="AG98" t="str">
            <v>B010</v>
          </cell>
          <cell r="AH98" t="str">
            <v/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>
            <v>0</v>
          </cell>
          <cell r="AU98" t="str">
            <v>B010</v>
          </cell>
          <cell r="AV98" t="str">
            <v/>
          </cell>
          <cell r="AW98" t="str">
            <v/>
          </cell>
          <cell r="AX98" t="str">
            <v/>
          </cell>
          <cell r="AY98" t="str">
            <v/>
          </cell>
          <cell r="AZ98" t="str">
            <v/>
          </cell>
          <cell r="BA98" t="str">
            <v/>
          </cell>
          <cell r="BB98" t="str">
            <v/>
          </cell>
          <cell r="BC98" t="str">
            <v/>
          </cell>
          <cell r="BD98" t="str">
            <v/>
          </cell>
          <cell r="BE98" t="str">
            <v/>
          </cell>
          <cell r="BG98" t="str">
            <v>B010</v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U98" t="str">
            <v>B010</v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G98" t="str">
            <v>B010</v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U98" t="str">
            <v>B010</v>
          </cell>
          <cell r="CV98" t="str">
            <v/>
          </cell>
          <cell r="CW98" t="str">
            <v/>
          </cell>
          <cell r="CX98" t="str">
            <v/>
          </cell>
          <cell r="CY98" t="str">
            <v/>
          </cell>
          <cell r="CZ98" t="str">
            <v/>
          </cell>
          <cell r="DA98" t="str">
            <v/>
          </cell>
          <cell r="DB98" t="str">
            <v/>
          </cell>
          <cell r="DC98" t="str">
            <v/>
          </cell>
          <cell r="DD98" t="str">
            <v/>
          </cell>
          <cell r="DE98" t="str">
            <v/>
          </cell>
          <cell r="DG98" t="str">
            <v>B010</v>
          </cell>
          <cell r="DH98" t="str">
            <v/>
          </cell>
          <cell r="DI98" t="str">
            <v/>
          </cell>
          <cell r="DJ98" t="str">
            <v/>
          </cell>
          <cell r="DK98" t="str">
            <v/>
          </cell>
          <cell r="DL98" t="str">
            <v/>
          </cell>
          <cell r="DM98" t="str">
            <v/>
          </cell>
          <cell r="DN98" t="str">
            <v/>
          </cell>
          <cell r="DO98" t="str">
            <v/>
          </cell>
          <cell r="DP98" t="str">
            <v/>
          </cell>
          <cell r="DQ98" t="str">
            <v/>
          </cell>
          <cell r="DR98" t="str">
            <v/>
          </cell>
          <cell r="DS98" t="str">
            <v/>
          </cell>
          <cell r="DU98" t="str">
            <v>B010</v>
          </cell>
          <cell r="DV98" t="str">
            <v/>
          </cell>
          <cell r="DW98" t="str">
            <v/>
          </cell>
          <cell r="DX98" t="str">
            <v/>
          </cell>
          <cell r="DY98" t="str">
            <v/>
          </cell>
          <cell r="DZ98" t="str">
            <v/>
          </cell>
          <cell r="EA98" t="str">
            <v/>
          </cell>
          <cell r="EB98" t="str">
            <v/>
          </cell>
          <cell r="EC98" t="str">
            <v/>
          </cell>
          <cell r="ED98" t="str">
            <v/>
          </cell>
          <cell r="EE98" t="str">
            <v/>
          </cell>
        </row>
        <row r="99">
          <cell r="C99" t="str">
            <v>Waste Masters Ltd</v>
          </cell>
          <cell r="D99">
            <v>2</v>
          </cell>
          <cell r="E99">
            <v>2</v>
          </cell>
          <cell r="F99">
            <v>21000</v>
          </cell>
          <cell r="G99">
            <v>800</v>
          </cell>
          <cell r="I99" t="str">
            <v>watoto church</v>
          </cell>
          <cell r="J99">
            <v>3</v>
          </cell>
          <cell r="K99">
            <v>8</v>
          </cell>
          <cell r="L99">
            <v>200000</v>
          </cell>
          <cell r="M99">
            <v>3200</v>
          </cell>
          <cell r="AF99" t="str">
            <v>B016</v>
          </cell>
          <cell r="AG99" t="str">
            <v>B016</v>
          </cell>
          <cell r="AH99" t="str">
            <v/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O99" t="str">
            <v/>
          </cell>
          <cell r="AP99" t="str">
            <v/>
          </cell>
          <cell r="AQ99" t="str">
            <v/>
          </cell>
          <cell r="AR99" t="str">
            <v/>
          </cell>
          <cell r="AS99" t="str">
            <v/>
          </cell>
          <cell r="AT99">
            <v>0</v>
          </cell>
          <cell r="AU99" t="str">
            <v>B016</v>
          </cell>
          <cell r="AV99" t="str">
            <v/>
          </cell>
          <cell r="AW99" t="str">
            <v/>
          </cell>
          <cell r="AX99" t="str">
            <v/>
          </cell>
          <cell r="AY99" t="str">
            <v/>
          </cell>
          <cell r="AZ99" t="str">
            <v/>
          </cell>
          <cell r="BA99" t="str">
            <v/>
          </cell>
          <cell r="BB99" t="str">
            <v/>
          </cell>
          <cell r="BC99" t="str">
            <v/>
          </cell>
          <cell r="BD99" t="str">
            <v/>
          </cell>
          <cell r="BE99" t="str">
            <v/>
          </cell>
          <cell r="BG99" t="str">
            <v>B016</v>
          </cell>
          <cell r="BH99" t="str">
            <v/>
          </cell>
          <cell r="BI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 t="str">
            <v/>
          </cell>
          <cell r="BS99" t="str">
            <v/>
          </cell>
          <cell r="BU99" t="str">
            <v>B016</v>
          </cell>
          <cell r="BV99" t="str">
            <v/>
          </cell>
          <cell r="BW99" t="str">
            <v/>
          </cell>
          <cell r="BX99" t="str">
            <v/>
          </cell>
          <cell r="BY99" t="str">
            <v/>
          </cell>
          <cell r="BZ99" t="str">
            <v/>
          </cell>
          <cell r="CA99" t="str">
            <v/>
          </cell>
          <cell r="CB99" t="str">
            <v/>
          </cell>
          <cell r="CC99" t="str">
            <v/>
          </cell>
          <cell r="CD99" t="str">
            <v/>
          </cell>
          <cell r="CE99" t="str">
            <v/>
          </cell>
          <cell r="CG99" t="str">
            <v>B016</v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  <cell r="CP99" t="str">
            <v/>
          </cell>
          <cell r="CQ99" t="str">
            <v/>
          </cell>
          <cell r="CR99" t="str">
            <v/>
          </cell>
          <cell r="CS99" t="str">
            <v/>
          </cell>
          <cell r="CU99" t="str">
            <v>B016</v>
          </cell>
          <cell r="CV99" t="str">
            <v/>
          </cell>
          <cell r="CW99" t="str">
            <v/>
          </cell>
          <cell r="CX99" t="str">
            <v/>
          </cell>
          <cell r="CY99" t="str">
            <v/>
          </cell>
          <cell r="CZ99" t="str">
            <v/>
          </cell>
          <cell r="DA99" t="str">
            <v/>
          </cell>
          <cell r="DB99" t="str">
            <v/>
          </cell>
          <cell r="DC99" t="str">
            <v/>
          </cell>
          <cell r="DD99" t="str">
            <v/>
          </cell>
          <cell r="DE99" t="str">
            <v/>
          </cell>
          <cell r="DG99" t="str">
            <v>B016</v>
          </cell>
          <cell r="DH99" t="str">
            <v/>
          </cell>
          <cell r="DI99" t="str">
            <v/>
          </cell>
          <cell r="DJ99" t="str">
            <v/>
          </cell>
          <cell r="DK99" t="str">
            <v/>
          </cell>
          <cell r="DL99" t="str">
            <v/>
          </cell>
          <cell r="DM99" t="str">
            <v/>
          </cell>
          <cell r="DN99" t="str">
            <v/>
          </cell>
          <cell r="DO99" t="str">
            <v/>
          </cell>
          <cell r="DP99" t="str">
            <v/>
          </cell>
          <cell r="DQ99" t="str">
            <v/>
          </cell>
          <cell r="DR99" t="str">
            <v/>
          </cell>
          <cell r="DS99" t="str">
            <v/>
          </cell>
          <cell r="DU99" t="str">
            <v>B016</v>
          </cell>
          <cell r="DV99" t="str">
            <v/>
          </cell>
          <cell r="DW99" t="str">
            <v/>
          </cell>
          <cell r="DX99" t="str">
            <v/>
          </cell>
          <cell r="DY99" t="str">
            <v/>
          </cell>
          <cell r="DZ99" t="str">
            <v/>
          </cell>
          <cell r="EA99" t="str">
            <v/>
          </cell>
          <cell r="EB99" t="str">
            <v/>
          </cell>
          <cell r="EC99" t="str">
            <v/>
          </cell>
          <cell r="ED99" t="str">
            <v/>
          </cell>
          <cell r="EE99" t="str">
            <v/>
          </cell>
        </row>
        <row r="100">
          <cell r="C100" t="str">
            <v>WILKEN PROPERTY SERVICES LTD</v>
          </cell>
          <cell r="D100">
            <v>3</v>
          </cell>
          <cell r="E100">
            <v>3</v>
          </cell>
          <cell r="F100">
            <v>1232000</v>
          </cell>
          <cell r="G100">
            <v>3400</v>
          </cell>
          <cell r="I100" t="str">
            <v>WORLDSTAR SPORTS BETTING</v>
          </cell>
          <cell r="J100">
            <v>557</v>
          </cell>
          <cell r="K100">
            <v>3840</v>
          </cell>
          <cell r="L100">
            <v>88153937</v>
          </cell>
          <cell r="M100">
            <v>1050000</v>
          </cell>
          <cell r="AF100" t="str">
            <v>B042</v>
          </cell>
          <cell r="AG100" t="str">
            <v>B042</v>
          </cell>
          <cell r="AH100" t="str">
            <v/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O100" t="str">
            <v/>
          </cell>
          <cell r="AP100" t="str">
            <v/>
          </cell>
          <cell r="AQ100" t="str">
            <v/>
          </cell>
          <cell r="AR100" t="str">
            <v/>
          </cell>
          <cell r="AS100" t="str">
            <v/>
          </cell>
          <cell r="AT100">
            <v>0</v>
          </cell>
          <cell r="AU100" t="str">
            <v>B042</v>
          </cell>
          <cell r="AV100" t="str">
            <v/>
          </cell>
          <cell r="AW100" t="str">
            <v/>
          </cell>
          <cell r="AX100" t="str">
            <v/>
          </cell>
          <cell r="AY100" t="str">
            <v/>
          </cell>
          <cell r="AZ100" t="str">
            <v/>
          </cell>
          <cell r="BA100" t="str">
            <v/>
          </cell>
          <cell r="BB100" t="str">
            <v/>
          </cell>
          <cell r="BC100" t="str">
            <v/>
          </cell>
          <cell r="BD100" t="str">
            <v/>
          </cell>
          <cell r="BE100" t="str">
            <v/>
          </cell>
          <cell r="BG100" t="str">
            <v>B042</v>
          </cell>
          <cell r="BH100" t="str">
            <v/>
          </cell>
          <cell r="BI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 t="str">
            <v/>
          </cell>
          <cell r="BS100" t="str">
            <v/>
          </cell>
          <cell r="BU100" t="str">
            <v>B042</v>
          </cell>
          <cell r="BV100" t="str">
            <v/>
          </cell>
          <cell r="BW100" t="str">
            <v/>
          </cell>
          <cell r="BX100" t="str">
            <v/>
          </cell>
          <cell r="BY100" t="str">
            <v/>
          </cell>
          <cell r="BZ100" t="str">
            <v/>
          </cell>
          <cell r="CA100" t="str">
            <v/>
          </cell>
          <cell r="CB100" t="str">
            <v/>
          </cell>
          <cell r="CC100" t="str">
            <v/>
          </cell>
          <cell r="CD100" t="str">
            <v/>
          </cell>
          <cell r="CE100" t="str">
            <v/>
          </cell>
          <cell r="CG100" t="str">
            <v>B042</v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  <cell r="CP100" t="str">
            <v/>
          </cell>
          <cell r="CQ100" t="str">
            <v/>
          </cell>
          <cell r="CR100" t="str">
            <v/>
          </cell>
          <cell r="CS100" t="str">
            <v/>
          </cell>
          <cell r="CU100" t="str">
            <v>B042</v>
          </cell>
          <cell r="CV100" t="str">
            <v/>
          </cell>
          <cell r="CW100" t="str">
            <v/>
          </cell>
          <cell r="CX100" t="str">
            <v/>
          </cell>
          <cell r="CY100" t="str">
            <v/>
          </cell>
          <cell r="CZ100" t="str">
            <v/>
          </cell>
          <cell r="DA100" t="str">
            <v/>
          </cell>
          <cell r="DB100" t="str">
            <v/>
          </cell>
          <cell r="DC100" t="str">
            <v/>
          </cell>
          <cell r="DD100" t="str">
            <v/>
          </cell>
          <cell r="DE100" t="str">
            <v/>
          </cell>
          <cell r="DG100" t="str">
            <v>B042</v>
          </cell>
          <cell r="DH100" t="str">
            <v/>
          </cell>
          <cell r="DI100" t="str">
            <v/>
          </cell>
          <cell r="DJ100" t="str">
            <v/>
          </cell>
          <cell r="DK100" t="str">
            <v/>
          </cell>
          <cell r="DL100" t="str">
            <v/>
          </cell>
          <cell r="DM100" t="str">
            <v/>
          </cell>
          <cell r="DN100" t="str">
            <v/>
          </cell>
          <cell r="DO100" t="str">
            <v/>
          </cell>
          <cell r="DP100" t="str">
            <v/>
          </cell>
          <cell r="DQ100" t="str">
            <v/>
          </cell>
          <cell r="DR100" t="str">
            <v/>
          </cell>
          <cell r="DS100" t="str">
            <v/>
          </cell>
          <cell r="DU100" t="str">
            <v>B042</v>
          </cell>
          <cell r="DV100" t="str">
            <v/>
          </cell>
          <cell r="DW100" t="str">
            <v/>
          </cell>
          <cell r="DX100" t="str">
            <v/>
          </cell>
          <cell r="DY100" t="str">
            <v/>
          </cell>
          <cell r="DZ100" t="str">
            <v/>
          </cell>
          <cell r="EA100" t="str">
            <v/>
          </cell>
          <cell r="EB100" t="str">
            <v/>
          </cell>
          <cell r="EC100" t="str">
            <v/>
          </cell>
          <cell r="ED100" t="str">
            <v/>
          </cell>
          <cell r="EE100" t="str">
            <v/>
          </cell>
        </row>
        <row r="101">
          <cell r="C101" t="str">
            <v>YO UGANDA LIMITED</v>
          </cell>
          <cell r="D101">
            <v>1</v>
          </cell>
          <cell r="E101">
            <v>1</v>
          </cell>
          <cell r="F101">
            <v>1000</v>
          </cell>
          <cell r="G101">
            <v>400</v>
          </cell>
          <cell r="I101" t="str">
            <v>XRYSTALGENIUS LIMITED</v>
          </cell>
          <cell r="J101">
            <v>1</v>
          </cell>
          <cell r="K101">
            <v>1</v>
          </cell>
          <cell r="L101">
            <v>1000</v>
          </cell>
          <cell r="M101">
            <v>400</v>
          </cell>
          <cell r="AF101" t="str">
            <v>BAADA YA KAZI ENTERPRISES LTD LUSANJA</v>
          </cell>
          <cell r="AG101" t="str">
            <v>BAADA YA KAZI ENTERPRISES LTD LUSANJA</v>
          </cell>
          <cell r="AH101" t="str">
            <v/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>
            <v>0</v>
          </cell>
          <cell r="AU101" t="str">
            <v>BAADA YA KAZI ENTERPRISES LTD LUSANJA</v>
          </cell>
          <cell r="AV101" t="str">
            <v/>
          </cell>
          <cell r="AW101" t="str">
            <v/>
          </cell>
          <cell r="AX101" t="str">
            <v/>
          </cell>
          <cell r="AY101" t="str">
            <v/>
          </cell>
          <cell r="AZ101" t="str">
            <v/>
          </cell>
          <cell r="BA101" t="str">
            <v/>
          </cell>
          <cell r="BB101" t="str">
            <v/>
          </cell>
          <cell r="BC101" t="str">
            <v/>
          </cell>
          <cell r="BD101" t="str">
            <v/>
          </cell>
          <cell r="BE101" t="str">
            <v/>
          </cell>
          <cell r="BG101" t="str">
            <v>BAADA YA KAZI ENTERPRISES LTD LUSANJA</v>
          </cell>
          <cell r="BH101" t="str">
            <v/>
          </cell>
          <cell r="BI101" t="str">
            <v/>
          </cell>
          <cell r="BJ101" t="str">
            <v/>
          </cell>
          <cell r="BK101" t="str">
            <v/>
          </cell>
          <cell r="BL101" t="str">
            <v/>
          </cell>
          <cell r="BM101" t="str">
            <v/>
          </cell>
          <cell r="BN101" t="str">
            <v/>
          </cell>
          <cell r="BO101" t="str">
            <v/>
          </cell>
          <cell r="BP101" t="str">
            <v/>
          </cell>
          <cell r="BQ101" t="str">
            <v/>
          </cell>
          <cell r="BR101" t="str">
            <v/>
          </cell>
          <cell r="BS101" t="str">
            <v/>
          </cell>
          <cell r="BU101" t="str">
            <v>BAADA YA KAZI ENTERPRISES LTD LUSANJA</v>
          </cell>
          <cell r="BV101" t="str">
            <v/>
          </cell>
          <cell r="BW101" t="str">
            <v/>
          </cell>
          <cell r="BX101" t="str">
            <v/>
          </cell>
          <cell r="BY101" t="str">
            <v/>
          </cell>
          <cell r="BZ101" t="str">
            <v/>
          </cell>
          <cell r="CA101" t="str">
            <v/>
          </cell>
          <cell r="CB101" t="str">
            <v/>
          </cell>
          <cell r="CC101" t="str">
            <v/>
          </cell>
          <cell r="CD101" t="str">
            <v/>
          </cell>
          <cell r="CE101" t="str">
            <v/>
          </cell>
          <cell r="CG101" t="str">
            <v>BAADA YA KAZI ENTERPRISES LTD LUSANJA</v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  <cell r="CP101" t="str">
            <v/>
          </cell>
          <cell r="CQ101" t="str">
            <v/>
          </cell>
          <cell r="CR101" t="str">
            <v/>
          </cell>
          <cell r="CS101" t="str">
            <v/>
          </cell>
          <cell r="CU101" t="str">
            <v>BAADA YA KAZI ENTERPRISES LTD LUSANJA</v>
          </cell>
          <cell r="CV101" t="str">
            <v/>
          </cell>
          <cell r="CW101" t="str">
            <v/>
          </cell>
          <cell r="CX101" t="str">
            <v/>
          </cell>
          <cell r="CY101" t="str">
            <v/>
          </cell>
          <cell r="CZ101" t="str">
            <v/>
          </cell>
          <cell r="DA101" t="str">
            <v/>
          </cell>
          <cell r="DB101" t="str">
            <v/>
          </cell>
          <cell r="DC101" t="str">
            <v/>
          </cell>
          <cell r="DD101" t="str">
            <v/>
          </cell>
          <cell r="DE101" t="str">
            <v/>
          </cell>
          <cell r="DG101" t="str">
            <v>BAADA YA KAZI ENTERPRISES LTD LUSANJA</v>
          </cell>
          <cell r="DH101" t="str">
            <v/>
          </cell>
          <cell r="DI101" t="str">
            <v/>
          </cell>
          <cell r="DJ101" t="str">
            <v/>
          </cell>
          <cell r="DK101" t="str">
            <v/>
          </cell>
          <cell r="DL101" t="str">
            <v/>
          </cell>
          <cell r="DM101" t="str">
            <v/>
          </cell>
          <cell r="DN101" t="str">
            <v/>
          </cell>
          <cell r="DO101" t="str">
            <v/>
          </cell>
          <cell r="DP101" t="str">
            <v/>
          </cell>
          <cell r="DQ101" t="str">
            <v/>
          </cell>
          <cell r="DR101" t="str">
            <v/>
          </cell>
          <cell r="DS101" t="str">
            <v/>
          </cell>
          <cell r="DU101" t="str">
            <v>BAADA YA KAZI ENTERPRISES LTD LUSANJA</v>
          </cell>
          <cell r="DV101" t="str">
            <v/>
          </cell>
          <cell r="DW101" t="str">
            <v/>
          </cell>
          <cell r="DX101" t="str">
            <v/>
          </cell>
          <cell r="DY101" t="str">
            <v/>
          </cell>
          <cell r="DZ101" t="str">
            <v/>
          </cell>
          <cell r="EA101" t="str">
            <v/>
          </cell>
          <cell r="EB101" t="str">
            <v/>
          </cell>
          <cell r="EC101" t="str">
            <v/>
          </cell>
          <cell r="ED101" t="str">
            <v/>
          </cell>
          <cell r="EE101" t="str">
            <v/>
          </cell>
        </row>
        <row r="102">
          <cell r="C102" t="str">
            <v>York Primary School</v>
          </cell>
          <cell r="D102">
            <v>2</v>
          </cell>
          <cell r="E102">
            <v>2</v>
          </cell>
          <cell r="F102">
            <v>570000</v>
          </cell>
          <cell r="G102">
            <v>1400</v>
          </cell>
          <cell r="I102" t="str">
            <v>Y Save Cooperative</v>
          </cell>
          <cell r="J102">
            <v>1</v>
          </cell>
          <cell r="K102">
            <v>1</v>
          </cell>
          <cell r="L102">
            <v>1000</v>
          </cell>
          <cell r="M102">
            <v>100</v>
          </cell>
          <cell r="AF102" t="str">
            <v>BAADA YA KAZI ENTERPRISES LTD LUSANJA</v>
          </cell>
          <cell r="AG102" t="str">
            <v>BAADA YA KAZI ENTERPRISES LTD LUSANJA</v>
          </cell>
          <cell r="AH102" t="str">
            <v/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O102" t="str">
            <v/>
          </cell>
          <cell r="AP102" t="str">
            <v/>
          </cell>
          <cell r="AQ102" t="str">
            <v/>
          </cell>
          <cell r="AR102" t="str">
            <v/>
          </cell>
          <cell r="AS102" t="str">
            <v/>
          </cell>
          <cell r="AT102">
            <v>0</v>
          </cell>
          <cell r="AU102" t="str">
            <v>BAADA YA KAZI ENTERPRISES LTD LUSANJA</v>
          </cell>
          <cell r="AV102" t="str">
            <v/>
          </cell>
          <cell r="AW102" t="str">
            <v/>
          </cell>
          <cell r="AX102" t="str">
            <v/>
          </cell>
          <cell r="AY102" t="str">
            <v/>
          </cell>
          <cell r="AZ102" t="str">
            <v/>
          </cell>
          <cell r="BA102" t="str">
            <v/>
          </cell>
          <cell r="BB102" t="str">
            <v/>
          </cell>
          <cell r="BC102" t="str">
            <v/>
          </cell>
          <cell r="BD102" t="str">
            <v/>
          </cell>
          <cell r="BE102" t="str">
            <v/>
          </cell>
          <cell r="BG102" t="str">
            <v>BAADA YA KAZI ENTERPRISES LTD LUSANJA</v>
          </cell>
          <cell r="BH102" t="str">
            <v/>
          </cell>
          <cell r="BI102" t="str">
            <v/>
          </cell>
          <cell r="BJ102" t="str">
            <v/>
          </cell>
          <cell r="BK102" t="str">
            <v/>
          </cell>
          <cell r="BL102" t="str">
            <v/>
          </cell>
          <cell r="BM102" t="str">
            <v/>
          </cell>
          <cell r="BN102" t="str">
            <v/>
          </cell>
          <cell r="BO102" t="str">
            <v/>
          </cell>
          <cell r="BP102" t="str">
            <v/>
          </cell>
          <cell r="BQ102" t="str">
            <v/>
          </cell>
          <cell r="BR102" t="str">
            <v/>
          </cell>
          <cell r="BS102" t="str">
            <v/>
          </cell>
          <cell r="BU102" t="str">
            <v>BAADA YA KAZI ENTERPRISES LTD LUSANJA</v>
          </cell>
          <cell r="BV102" t="str">
            <v/>
          </cell>
          <cell r="BW102" t="str">
            <v/>
          </cell>
          <cell r="BX102" t="str">
            <v/>
          </cell>
          <cell r="BY102" t="str">
            <v/>
          </cell>
          <cell r="BZ102" t="str">
            <v/>
          </cell>
          <cell r="CA102" t="str">
            <v/>
          </cell>
          <cell r="CB102" t="str">
            <v/>
          </cell>
          <cell r="CC102" t="str">
            <v/>
          </cell>
          <cell r="CD102" t="str">
            <v/>
          </cell>
          <cell r="CE102" t="str">
            <v/>
          </cell>
          <cell r="CG102" t="str">
            <v>BAADA YA KAZI ENTERPRISES LTD LUSANJA</v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  <cell r="CP102" t="str">
            <v/>
          </cell>
          <cell r="CQ102" t="str">
            <v/>
          </cell>
          <cell r="CR102" t="str">
            <v/>
          </cell>
          <cell r="CS102" t="str">
            <v/>
          </cell>
          <cell r="CU102" t="str">
            <v>BAADA YA KAZI ENTERPRISES LTD LUSANJA</v>
          </cell>
          <cell r="CV102" t="str">
            <v/>
          </cell>
          <cell r="CW102" t="str">
            <v/>
          </cell>
          <cell r="CX102" t="str">
            <v/>
          </cell>
          <cell r="CY102" t="str">
            <v/>
          </cell>
          <cell r="CZ102" t="str">
            <v/>
          </cell>
          <cell r="DA102" t="str">
            <v/>
          </cell>
          <cell r="DB102" t="str">
            <v/>
          </cell>
          <cell r="DC102" t="str">
            <v/>
          </cell>
          <cell r="DD102" t="str">
            <v/>
          </cell>
          <cell r="DE102" t="str">
            <v/>
          </cell>
          <cell r="DG102" t="str">
            <v>BAADA YA KAZI ENTERPRISES LTD LUSANJA</v>
          </cell>
          <cell r="DH102" t="str">
            <v/>
          </cell>
          <cell r="DI102" t="str">
            <v/>
          </cell>
          <cell r="DJ102" t="str">
            <v/>
          </cell>
          <cell r="DK102" t="str">
            <v/>
          </cell>
          <cell r="DL102" t="str">
            <v/>
          </cell>
          <cell r="DM102" t="str">
            <v/>
          </cell>
          <cell r="DN102" t="str">
            <v/>
          </cell>
          <cell r="DO102" t="str">
            <v/>
          </cell>
          <cell r="DP102" t="str">
            <v/>
          </cell>
          <cell r="DQ102" t="str">
            <v/>
          </cell>
          <cell r="DR102" t="str">
            <v/>
          </cell>
          <cell r="DS102" t="str">
            <v/>
          </cell>
          <cell r="DU102" t="str">
            <v>BAADA YA KAZI ENTERPRISES LTD LUSANJA</v>
          </cell>
          <cell r="DV102" t="str">
            <v/>
          </cell>
          <cell r="DW102" t="str">
            <v/>
          </cell>
          <cell r="DX102" t="str">
            <v/>
          </cell>
          <cell r="DY102" t="str">
            <v/>
          </cell>
          <cell r="DZ102" t="str">
            <v/>
          </cell>
          <cell r="EA102" t="str">
            <v/>
          </cell>
          <cell r="EB102" t="str">
            <v/>
          </cell>
          <cell r="EC102" t="str">
            <v/>
          </cell>
          <cell r="ED102" t="str">
            <v/>
          </cell>
          <cell r="EE102" t="str">
            <v/>
          </cell>
        </row>
        <row r="103">
          <cell r="C103" t="str">
            <v>Zuku TV</v>
          </cell>
          <cell r="D103">
            <v>1127</v>
          </cell>
          <cell r="E103">
            <v>1822</v>
          </cell>
          <cell r="F103">
            <v>59970952</v>
          </cell>
          <cell r="G103">
            <v>552100</v>
          </cell>
          <cell r="I103" t="str">
            <v>York Primary School</v>
          </cell>
          <cell r="J103">
            <v>1</v>
          </cell>
          <cell r="K103">
            <v>1</v>
          </cell>
          <cell r="L103">
            <v>452000</v>
          </cell>
          <cell r="M103">
            <v>1000</v>
          </cell>
          <cell r="AF103" t="str">
            <v>BABACOM LIMITED</v>
          </cell>
          <cell r="AG103" t="str">
            <v>BABACOM LIMITED</v>
          </cell>
          <cell r="AH103" t="str">
            <v/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  <cell r="AR103" t="str">
            <v/>
          </cell>
          <cell r="AS103" t="str">
            <v/>
          </cell>
          <cell r="AT103">
            <v>0</v>
          </cell>
          <cell r="AU103" t="str">
            <v>BABACOM LIMITED</v>
          </cell>
          <cell r="AV103" t="str">
            <v/>
          </cell>
          <cell r="AW103" t="str">
            <v/>
          </cell>
          <cell r="AX103" t="str">
            <v/>
          </cell>
          <cell r="AY103" t="str">
            <v/>
          </cell>
          <cell r="AZ103" t="str">
            <v/>
          </cell>
          <cell r="BA103" t="str">
            <v/>
          </cell>
          <cell r="BB103" t="str">
            <v/>
          </cell>
          <cell r="BC103" t="str">
            <v/>
          </cell>
          <cell r="BD103" t="str">
            <v/>
          </cell>
          <cell r="BE103" t="str">
            <v/>
          </cell>
          <cell r="BG103" t="str">
            <v>BABACOM LIMITED</v>
          </cell>
          <cell r="BH103" t="str">
            <v/>
          </cell>
          <cell r="BI103" t="str">
            <v/>
          </cell>
          <cell r="BJ103" t="str">
            <v/>
          </cell>
          <cell r="BK103" t="str">
            <v/>
          </cell>
          <cell r="BL103" t="str">
            <v/>
          </cell>
          <cell r="BM103" t="str">
            <v/>
          </cell>
          <cell r="BN103" t="str">
            <v/>
          </cell>
          <cell r="BO103" t="str">
            <v/>
          </cell>
          <cell r="BP103" t="str">
            <v/>
          </cell>
          <cell r="BQ103" t="str">
            <v/>
          </cell>
          <cell r="BR103" t="str">
            <v/>
          </cell>
          <cell r="BS103" t="str">
            <v/>
          </cell>
          <cell r="BU103" t="str">
            <v>BABACOM LIMITED</v>
          </cell>
          <cell r="BV103" t="str">
            <v/>
          </cell>
          <cell r="BW103" t="str">
            <v/>
          </cell>
          <cell r="BX103" t="str">
            <v/>
          </cell>
          <cell r="BY103" t="str">
            <v/>
          </cell>
          <cell r="BZ103" t="str">
            <v/>
          </cell>
          <cell r="CA103" t="str">
            <v/>
          </cell>
          <cell r="CB103" t="str">
            <v/>
          </cell>
          <cell r="CC103" t="str">
            <v/>
          </cell>
          <cell r="CD103" t="str">
            <v/>
          </cell>
          <cell r="CE103" t="str">
            <v/>
          </cell>
          <cell r="CG103" t="str">
            <v>BABACOM LIMITED</v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  <cell r="CP103" t="str">
            <v/>
          </cell>
          <cell r="CQ103" t="str">
            <v/>
          </cell>
          <cell r="CR103" t="str">
            <v/>
          </cell>
          <cell r="CS103" t="str">
            <v/>
          </cell>
          <cell r="CU103" t="str">
            <v>BABACOM LIMITED</v>
          </cell>
          <cell r="CV103" t="str">
            <v/>
          </cell>
          <cell r="CW103" t="str">
            <v/>
          </cell>
          <cell r="CX103" t="str">
            <v/>
          </cell>
          <cell r="CY103" t="str">
            <v/>
          </cell>
          <cell r="CZ103" t="str">
            <v/>
          </cell>
          <cell r="DA103" t="str">
            <v/>
          </cell>
          <cell r="DB103" t="str">
            <v/>
          </cell>
          <cell r="DC103" t="str">
            <v/>
          </cell>
          <cell r="DD103" t="str">
            <v/>
          </cell>
          <cell r="DE103" t="str">
            <v/>
          </cell>
          <cell r="DG103" t="str">
            <v>BABACOM LIMITED</v>
          </cell>
          <cell r="DH103" t="str">
            <v/>
          </cell>
          <cell r="DI103" t="str">
            <v/>
          </cell>
          <cell r="DJ103" t="str">
            <v/>
          </cell>
          <cell r="DK103" t="str">
            <v/>
          </cell>
          <cell r="DL103" t="str">
            <v/>
          </cell>
          <cell r="DM103" t="str">
            <v/>
          </cell>
          <cell r="DN103" t="str">
            <v/>
          </cell>
          <cell r="DO103" t="str">
            <v/>
          </cell>
          <cell r="DP103" t="str">
            <v/>
          </cell>
          <cell r="DQ103" t="str">
            <v/>
          </cell>
          <cell r="DR103" t="str">
            <v/>
          </cell>
          <cell r="DS103" t="str">
            <v/>
          </cell>
          <cell r="DU103" t="str">
            <v>BABACOM LIMITED</v>
          </cell>
          <cell r="DV103" t="str">
            <v/>
          </cell>
          <cell r="DW103" t="str">
            <v/>
          </cell>
          <cell r="DX103" t="str">
            <v/>
          </cell>
          <cell r="DY103" t="str">
            <v/>
          </cell>
          <cell r="DZ103" t="str">
            <v/>
          </cell>
          <cell r="EA103" t="str">
            <v/>
          </cell>
          <cell r="EB103" t="str">
            <v/>
          </cell>
          <cell r="EC103" t="str">
            <v/>
          </cell>
          <cell r="ED103" t="str">
            <v/>
          </cell>
          <cell r="EE103" t="str">
            <v/>
          </cell>
        </row>
        <row r="104">
          <cell r="I104" t="str">
            <v>Zuku TV</v>
          </cell>
          <cell r="J104">
            <v>3012</v>
          </cell>
          <cell r="K104">
            <v>3941</v>
          </cell>
          <cell r="L104">
            <v>143563524</v>
          </cell>
          <cell r="M104">
            <v>1534600</v>
          </cell>
          <cell r="AF104" t="str">
            <v>BABITO TOURS</v>
          </cell>
          <cell r="AG104" t="str">
            <v>BABITO TOURS</v>
          </cell>
          <cell r="AH104" t="str">
            <v/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>
            <v>0</v>
          </cell>
          <cell r="AU104" t="str">
            <v>BABITO TOURS</v>
          </cell>
          <cell r="AV104" t="str">
            <v/>
          </cell>
          <cell r="AW104" t="str">
            <v/>
          </cell>
          <cell r="AX104" t="str">
            <v/>
          </cell>
          <cell r="AY104" t="str">
            <v/>
          </cell>
          <cell r="AZ104" t="str">
            <v/>
          </cell>
          <cell r="BA104" t="str">
            <v/>
          </cell>
          <cell r="BB104" t="str">
            <v/>
          </cell>
          <cell r="BC104" t="str">
            <v/>
          </cell>
          <cell r="BD104" t="str">
            <v/>
          </cell>
          <cell r="BE104" t="str">
            <v/>
          </cell>
          <cell r="BG104" t="str">
            <v>BABITO TOURS</v>
          </cell>
          <cell r="BH104" t="str">
            <v/>
          </cell>
          <cell r="BI104" t="str">
            <v/>
          </cell>
          <cell r="BJ104" t="str">
            <v/>
          </cell>
          <cell r="BK104" t="str">
            <v/>
          </cell>
          <cell r="BL104" t="str">
            <v/>
          </cell>
          <cell r="BM104" t="str">
            <v/>
          </cell>
          <cell r="BN104" t="str">
            <v/>
          </cell>
          <cell r="BO104" t="str">
            <v/>
          </cell>
          <cell r="BP104" t="str">
            <v/>
          </cell>
          <cell r="BQ104" t="str">
            <v/>
          </cell>
          <cell r="BR104" t="str">
            <v/>
          </cell>
          <cell r="BS104" t="str">
            <v/>
          </cell>
          <cell r="BU104" t="str">
            <v>BABITO TOURS</v>
          </cell>
          <cell r="BV104" t="str">
            <v/>
          </cell>
          <cell r="BW104" t="str">
            <v/>
          </cell>
          <cell r="BX104" t="str">
            <v/>
          </cell>
          <cell r="BY104" t="str">
            <v/>
          </cell>
          <cell r="BZ104" t="str">
            <v/>
          </cell>
          <cell r="CA104" t="str">
            <v/>
          </cell>
          <cell r="CB104" t="str">
            <v/>
          </cell>
          <cell r="CC104" t="str">
            <v/>
          </cell>
          <cell r="CD104" t="str">
            <v/>
          </cell>
          <cell r="CE104" t="str">
            <v/>
          </cell>
          <cell r="CG104" t="str">
            <v>BABITO TOURS</v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  <cell r="CP104" t="str">
            <v/>
          </cell>
          <cell r="CQ104" t="str">
            <v/>
          </cell>
          <cell r="CR104" t="str">
            <v/>
          </cell>
          <cell r="CS104" t="str">
            <v/>
          </cell>
          <cell r="CU104" t="str">
            <v>BABITO TOURS</v>
          </cell>
          <cell r="CV104" t="str">
            <v/>
          </cell>
          <cell r="CW104" t="str">
            <v/>
          </cell>
          <cell r="CX104" t="str">
            <v/>
          </cell>
          <cell r="CY104" t="str">
            <v/>
          </cell>
          <cell r="CZ104" t="str">
            <v/>
          </cell>
          <cell r="DA104" t="str">
            <v/>
          </cell>
          <cell r="DB104" t="str">
            <v/>
          </cell>
          <cell r="DC104" t="str">
            <v/>
          </cell>
          <cell r="DD104" t="str">
            <v/>
          </cell>
          <cell r="DE104" t="str">
            <v/>
          </cell>
          <cell r="DG104" t="str">
            <v>BABITO TOURS</v>
          </cell>
          <cell r="DH104" t="str">
            <v/>
          </cell>
          <cell r="DI104" t="str">
            <v/>
          </cell>
          <cell r="DJ104" t="str">
            <v/>
          </cell>
          <cell r="DK104" t="str">
            <v/>
          </cell>
          <cell r="DL104" t="str">
            <v/>
          </cell>
          <cell r="DM104" t="str">
            <v/>
          </cell>
          <cell r="DN104" t="str">
            <v/>
          </cell>
          <cell r="DO104" t="str">
            <v/>
          </cell>
          <cell r="DP104" t="str">
            <v/>
          </cell>
          <cell r="DQ104" t="str">
            <v/>
          </cell>
          <cell r="DR104" t="str">
            <v/>
          </cell>
          <cell r="DS104" t="str">
            <v/>
          </cell>
          <cell r="DU104" t="str">
            <v>BABITO TOURS</v>
          </cell>
          <cell r="DV104" t="str">
            <v/>
          </cell>
          <cell r="DW104" t="str">
            <v/>
          </cell>
          <cell r="DX104" t="str">
            <v/>
          </cell>
          <cell r="DY104" t="str">
            <v/>
          </cell>
          <cell r="DZ104" t="str">
            <v/>
          </cell>
          <cell r="EA104" t="str">
            <v/>
          </cell>
          <cell r="EB104" t="str">
            <v/>
          </cell>
          <cell r="EC104" t="str">
            <v/>
          </cell>
          <cell r="ED104" t="str">
            <v/>
          </cell>
          <cell r="EE104" t="str">
            <v/>
          </cell>
        </row>
        <row r="105">
          <cell r="C105" t="str">
            <v>Name</v>
          </cell>
          <cell r="D105" t="str">
            <v>Unique Users</v>
          </cell>
          <cell r="E105" t="str">
            <v>Transaction Volume</v>
          </cell>
          <cell r="F105" t="str">
            <v>Transaction Value</v>
          </cell>
          <cell r="G105" t="str">
            <v>Fees</v>
          </cell>
          <cell r="AF105" t="str">
            <v>BAITAMBOGWE SACCO (DST) MAYUGE</v>
          </cell>
          <cell r="AG105" t="str">
            <v>BAITAMBOGWE SACCO (DST) MAYUGE</v>
          </cell>
          <cell r="AH105" t="str">
            <v/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O105" t="str">
            <v/>
          </cell>
          <cell r="AP105" t="str">
            <v/>
          </cell>
          <cell r="AQ105" t="str">
            <v/>
          </cell>
          <cell r="AR105" t="str">
            <v/>
          </cell>
          <cell r="AS105" t="str">
            <v/>
          </cell>
          <cell r="AT105">
            <v>0</v>
          </cell>
          <cell r="AU105" t="str">
            <v>BAITAMBOGWE SACCO (DST) MAYUGE</v>
          </cell>
          <cell r="AV105" t="str">
            <v/>
          </cell>
          <cell r="AW105" t="str">
            <v/>
          </cell>
          <cell r="AX105" t="str">
            <v/>
          </cell>
          <cell r="AY105" t="str">
            <v/>
          </cell>
          <cell r="AZ105" t="str">
            <v/>
          </cell>
          <cell r="BA105" t="str">
            <v/>
          </cell>
          <cell r="BB105" t="str">
            <v/>
          </cell>
          <cell r="BC105" t="str">
            <v/>
          </cell>
          <cell r="BD105" t="str">
            <v/>
          </cell>
          <cell r="BE105" t="str">
            <v/>
          </cell>
          <cell r="BG105" t="str">
            <v>BAITAMBOGWE SACCO (DST) MAYUGE</v>
          </cell>
          <cell r="BH105" t="str">
            <v/>
          </cell>
          <cell r="BI105" t="str">
            <v/>
          </cell>
          <cell r="BJ105" t="str">
            <v/>
          </cell>
          <cell r="BK105" t="str">
            <v/>
          </cell>
          <cell r="BL105" t="str">
            <v/>
          </cell>
          <cell r="BM105" t="str">
            <v/>
          </cell>
          <cell r="BN105" t="str">
            <v/>
          </cell>
          <cell r="BO105" t="str">
            <v/>
          </cell>
          <cell r="BP105" t="str">
            <v/>
          </cell>
          <cell r="BQ105" t="str">
            <v/>
          </cell>
          <cell r="BR105" t="str">
            <v/>
          </cell>
          <cell r="BS105" t="str">
            <v/>
          </cell>
          <cell r="BU105" t="str">
            <v>BAITAMBOGWE SACCO (DST) MAYUGE</v>
          </cell>
          <cell r="BV105" t="str">
            <v/>
          </cell>
          <cell r="BW105" t="str">
            <v/>
          </cell>
          <cell r="BX105" t="str">
            <v/>
          </cell>
          <cell r="BY105" t="str">
            <v/>
          </cell>
          <cell r="BZ105" t="str">
            <v/>
          </cell>
          <cell r="CA105" t="str">
            <v/>
          </cell>
          <cell r="CB105" t="str">
            <v/>
          </cell>
          <cell r="CC105" t="str">
            <v/>
          </cell>
          <cell r="CD105" t="str">
            <v/>
          </cell>
          <cell r="CE105" t="str">
            <v/>
          </cell>
          <cell r="CG105" t="str">
            <v>BAITAMBOGWE SACCO (DST) MAYUGE</v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  <cell r="CP105" t="str">
            <v/>
          </cell>
          <cell r="CQ105" t="str">
            <v/>
          </cell>
          <cell r="CR105" t="str">
            <v/>
          </cell>
          <cell r="CS105" t="str">
            <v/>
          </cell>
          <cell r="CU105" t="str">
            <v>BAITAMBOGWE SACCO (DST) MAYUGE</v>
          </cell>
          <cell r="CV105" t="str">
            <v/>
          </cell>
          <cell r="CW105" t="str">
            <v/>
          </cell>
          <cell r="CX105" t="str">
            <v/>
          </cell>
          <cell r="CY105" t="str">
            <v/>
          </cell>
          <cell r="CZ105" t="str">
            <v/>
          </cell>
          <cell r="DA105" t="str">
            <v/>
          </cell>
          <cell r="DB105" t="str">
            <v/>
          </cell>
          <cell r="DC105" t="str">
            <v/>
          </cell>
          <cell r="DD105" t="str">
            <v/>
          </cell>
          <cell r="DE105" t="str">
            <v/>
          </cell>
          <cell r="DG105" t="str">
            <v>BAITAMBOGWE SACCO (DST) MAYUGE</v>
          </cell>
          <cell r="DH105" t="str">
            <v/>
          </cell>
          <cell r="DI105" t="str">
            <v/>
          </cell>
          <cell r="DJ105" t="str">
            <v/>
          </cell>
          <cell r="DK105" t="str">
            <v/>
          </cell>
          <cell r="DL105" t="str">
            <v/>
          </cell>
          <cell r="DM105" t="str">
            <v/>
          </cell>
          <cell r="DN105" t="str">
            <v/>
          </cell>
          <cell r="DO105" t="str">
            <v/>
          </cell>
          <cell r="DP105" t="str">
            <v/>
          </cell>
          <cell r="DQ105" t="str">
            <v/>
          </cell>
          <cell r="DR105" t="str">
            <v/>
          </cell>
          <cell r="DS105" t="str">
            <v/>
          </cell>
          <cell r="DU105" t="str">
            <v>BAITAMBOGWE SACCO (DST) MAYUGE</v>
          </cell>
          <cell r="DV105" t="str">
            <v/>
          </cell>
          <cell r="DW105" t="str">
            <v/>
          </cell>
          <cell r="DX105" t="str">
            <v/>
          </cell>
          <cell r="DY105" t="str">
            <v/>
          </cell>
          <cell r="DZ105" t="str">
            <v/>
          </cell>
          <cell r="EA105" t="str">
            <v/>
          </cell>
          <cell r="EB105" t="str">
            <v/>
          </cell>
          <cell r="EC105" t="str">
            <v/>
          </cell>
          <cell r="ED105" t="str">
            <v/>
          </cell>
          <cell r="EE105" t="str">
            <v/>
          </cell>
        </row>
        <row r="106">
          <cell r="C106" t="str">
            <v>Advance Uganda Microfinance</v>
          </cell>
          <cell r="D106">
            <v>1</v>
          </cell>
          <cell r="E106">
            <v>1</v>
          </cell>
          <cell r="F106">
            <v>1000</v>
          </cell>
          <cell r="G106">
            <v>400</v>
          </cell>
          <cell r="I106" t="str">
            <v>Name</v>
          </cell>
          <cell r="J106" t="str">
            <v>Unique Users</v>
          </cell>
          <cell r="K106" t="str">
            <v>Transaction Volume</v>
          </cell>
          <cell r="L106" t="str">
            <v>Transaction Value</v>
          </cell>
          <cell r="M106" t="str">
            <v>Fees</v>
          </cell>
          <cell r="AF106" t="str">
            <v>BALUDDE SOLUTIONS LTD - DST</v>
          </cell>
          <cell r="AG106" t="str">
            <v>BALUDDE SOLUTIONS LTD - DST</v>
          </cell>
          <cell r="AH106" t="str">
            <v/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O106" t="str">
            <v/>
          </cell>
          <cell r="AP106" t="str">
            <v/>
          </cell>
          <cell r="AQ106" t="str">
            <v/>
          </cell>
          <cell r="AR106" t="str">
            <v/>
          </cell>
          <cell r="AS106" t="str">
            <v/>
          </cell>
          <cell r="AT106">
            <v>0</v>
          </cell>
          <cell r="AU106" t="str">
            <v>BALUDDE SOLUTIONS LTD - DST</v>
          </cell>
          <cell r="AV106" t="str">
            <v/>
          </cell>
          <cell r="AW106" t="str">
            <v/>
          </cell>
          <cell r="AX106" t="str">
            <v/>
          </cell>
          <cell r="AY106" t="str">
            <v/>
          </cell>
          <cell r="AZ106" t="str">
            <v/>
          </cell>
          <cell r="BA106" t="str">
            <v/>
          </cell>
          <cell r="BB106" t="str">
            <v/>
          </cell>
          <cell r="BC106" t="str">
            <v/>
          </cell>
          <cell r="BD106" t="str">
            <v/>
          </cell>
          <cell r="BE106" t="str">
            <v/>
          </cell>
          <cell r="BG106" t="str">
            <v>BALUDDE SOLUTIONS LTD - DST</v>
          </cell>
          <cell r="BH106" t="str">
            <v/>
          </cell>
          <cell r="BI106" t="str">
            <v/>
          </cell>
          <cell r="BJ106" t="str">
            <v/>
          </cell>
          <cell r="BK106" t="str">
            <v/>
          </cell>
          <cell r="BL106" t="str">
            <v/>
          </cell>
          <cell r="BM106" t="str">
            <v/>
          </cell>
          <cell r="BN106" t="str">
            <v/>
          </cell>
          <cell r="BO106" t="str">
            <v/>
          </cell>
          <cell r="BP106" t="str">
            <v/>
          </cell>
          <cell r="BQ106" t="str">
            <v/>
          </cell>
          <cell r="BR106" t="str">
            <v/>
          </cell>
          <cell r="BS106" t="str">
            <v/>
          </cell>
          <cell r="BU106" t="str">
            <v>BALUDDE SOLUTIONS LTD - DST</v>
          </cell>
          <cell r="BV106" t="str">
            <v/>
          </cell>
          <cell r="BW106" t="str">
            <v/>
          </cell>
          <cell r="BX106" t="str">
            <v/>
          </cell>
          <cell r="BY106" t="str">
            <v/>
          </cell>
          <cell r="BZ106" t="str">
            <v/>
          </cell>
          <cell r="CA106" t="str">
            <v/>
          </cell>
          <cell r="CB106" t="str">
            <v/>
          </cell>
          <cell r="CC106" t="str">
            <v/>
          </cell>
          <cell r="CD106" t="str">
            <v/>
          </cell>
          <cell r="CE106" t="str">
            <v/>
          </cell>
          <cell r="CG106" t="str">
            <v>BALUDDE SOLUTIONS LTD - DST</v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  <cell r="CP106" t="str">
            <v/>
          </cell>
          <cell r="CQ106" t="str">
            <v/>
          </cell>
          <cell r="CR106" t="str">
            <v/>
          </cell>
          <cell r="CS106" t="str">
            <v/>
          </cell>
          <cell r="CU106" t="str">
            <v>BALUDDE SOLUTIONS LTD - DST</v>
          </cell>
          <cell r="CV106" t="str">
            <v/>
          </cell>
          <cell r="CW106" t="str">
            <v/>
          </cell>
          <cell r="CX106" t="str">
            <v/>
          </cell>
          <cell r="CY106" t="str">
            <v/>
          </cell>
          <cell r="CZ106" t="str">
            <v/>
          </cell>
          <cell r="DA106" t="str">
            <v/>
          </cell>
          <cell r="DB106" t="str">
            <v/>
          </cell>
          <cell r="DC106" t="str">
            <v/>
          </cell>
          <cell r="DD106" t="str">
            <v/>
          </cell>
          <cell r="DE106" t="str">
            <v/>
          </cell>
          <cell r="DG106" t="str">
            <v>BALUDDE SOLUTIONS LTD - DST</v>
          </cell>
          <cell r="DH106" t="str">
            <v/>
          </cell>
          <cell r="DI106" t="str">
            <v/>
          </cell>
          <cell r="DJ106" t="str">
            <v/>
          </cell>
          <cell r="DK106" t="str">
            <v/>
          </cell>
          <cell r="DL106" t="str">
            <v/>
          </cell>
          <cell r="DM106" t="str">
            <v/>
          </cell>
          <cell r="DN106" t="str">
            <v/>
          </cell>
          <cell r="DO106" t="str">
            <v/>
          </cell>
          <cell r="DP106" t="str">
            <v/>
          </cell>
          <cell r="DQ106" t="str">
            <v/>
          </cell>
          <cell r="DR106" t="str">
            <v/>
          </cell>
          <cell r="DS106" t="str">
            <v/>
          </cell>
          <cell r="DU106" t="str">
            <v>BALUDDE SOLUTIONS LTD - DST</v>
          </cell>
          <cell r="DV106" t="str">
            <v/>
          </cell>
          <cell r="DW106" t="str">
            <v/>
          </cell>
          <cell r="DX106" t="str">
            <v/>
          </cell>
          <cell r="DY106" t="str">
            <v/>
          </cell>
          <cell r="DZ106" t="str">
            <v/>
          </cell>
          <cell r="EA106" t="str">
            <v/>
          </cell>
          <cell r="EB106" t="str">
            <v/>
          </cell>
          <cell r="EC106" t="str">
            <v/>
          </cell>
          <cell r="ED106" t="str">
            <v/>
          </cell>
          <cell r="EE106" t="str">
            <v/>
          </cell>
        </row>
        <row r="107">
          <cell r="C107" t="str">
            <v>AKEMBIZIMBIRA SACCO</v>
          </cell>
          <cell r="D107">
            <v>60</v>
          </cell>
          <cell r="E107">
            <v>95</v>
          </cell>
          <cell r="F107">
            <v>10230000</v>
          </cell>
          <cell r="G107">
            <v>49900</v>
          </cell>
          <cell r="I107" t="str">
            <v>256BET LIMITED</v>
          </cell>
          <cell r="J107">
            <v>74</v>
          </cell>
          <cell r="K107">
            <v>321</v>
          </cell>
          <cell r="L107">
            <v>7570352</v>
          </cell>
          <cell r="M107">
            <v>92900</v>
          </cell>
          <cell r="AF107" t="str">
            <v>BALUDDE SOLUTIONS LTD - DST</v>
          </cell>
          <cell r="AG107" t="str">
            <v>BALUDDE SOLUTIONS LTD - DST</v>
          </cell>
          <cell r="AH107" t="str">
            <v/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T107">
            <v>0</v>
          </cell>
          <cell r="AU107" t="str">
            <v>BALUDDE SOLUTIONS LTD - DST</v>
          </cell>
          <cell r="AV107" t="str">
            <v/>
          </cell>
          <cell r="AW107" t="str">
            <v/>
          </cell>
          <cell r="AX107" t="str">
            <v/>
          </cell>
          <cell r="AY107" t="str">
            <v/>
          </cell>
          <cell r="AZ107" t="str">
            <v/>
          </cell>
          <cell r="BA107" t="str">
            <v/>
          </cell>
          <cell r="BB107" t="str">
            <v/>
          </cell>
          <cell r="BC107" t="str">
            <v/>
          </cell>
          <cell r="BD107" t="str">
            <v/>
          </cell>
          <cell r="BE107" t="str">
            <v/>
          </cell>
          <cell r="BG107" t="str">
            <v>BALUDDE SOLUTIONS LTD - DST</v>
          </cell>
          <cell r="BH107" t="str">
            <v/>
          </cell>
          <cell r="BI107" t="str">
            <v/>
          </cell>
          <cell r="BJ107" t="str">
            <v/>
          </cell>
          <cell r="BK107" t="str">
            <v/>
          </cell>
          <cell r="BL107" t="str">
            <v/>
          </cell>
          <cell r="BM107" t="str">
            <v/>
          </cell>
          <cell r="BN107" t="str">
            <v/>
          </cell>
          <cell r="BO107" t="str">
            <v/>
          </cell>
          <cell r="BP107" t="str">
            <v/>
          </cell>
          <cell r="BQ107" t="str">
            <v/>
          </cell>
          <cell r="BR107" t="str">
            <v/>
          </cell>
          <cell r="BS107" t="str">
            <v/>
          </cell>
          <cell r="BU107" t="str">
            <v>BALUDDE SOLUTIONS LTD - DST</v>
          </cell>
          <cell r="BV107" t="str">
            <v/>
          </cell>
          <cell r="BW107" t="str">
            <v/>
          </cell>
          <cell r="BX107" t="str">
            <v/>
          </cell>
          <cell r="BY107" t="str">
            <v/>
          </cell>
          <cell r="BZ107" t="str">
            <v/>
          </cell>
          <cell r="CA107" t="str">
            <v/>
          </cell>
          <cell r="CB107" t="str">
            <v/>
          </cell>
          <cell r="CC107" t="str">
            <v/>
          </cell>
          <cell r="CD107" t="str">
            <v/>
          </cell>
          <cell r="CE107" t="str">
            <v/>
          </cell>
          <cell r="CG107" t="str">
            <v>BALUDDE SOLUTIONS LTD - DST</v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  <cell r="CP107" t="str">
            <v/>
          </cell>
          <cell r="CQ107" t="str">
            <v/>
          </cell>
          <cell r="CR107" t="str">
            <v/>
          </cell>
          <cell r="CS107" t="str">
            <v/>
          </cell>
          <cell r="CU107" t="str">
            <v>BALUDDE SOLUTIONS LTD - DST</v>
          </cell>
          <cell r="CV107" t="str">
            <v/>
          </cell>
          <cell r="CW107" t="str">
            <v/>
          </cell>
          <cell r="CX107" t="str">
            <v/>
          </cell>
          <cell r="CY107" t="str">
            <v/>
          </cell>
          <cell r="CZ107" t="str">
            <v/>
          </cell>
          <cell r="DA107" t="str">
            <v/>
          </cell>
          <cell r="DB107" t="str">
            <v/>
          </cell>
          <cell r="DC107" t="str">
            <v/>
          </cell>
          <cell r="DD107" t="str">
            <v/>
          </cell>
          <cell r="DE107" t="str">
            <v/>
          </cell>
          <cell r="DG107" t="str">
            <v>BALUDDE SOLUTIONS LTD - DST</v>
          </cell>
          <cell r="DH107" t="str">
            <v/>
          </cell>
          <cell r="DI107" t="str">
            <v/>
          </cell>
          <cell r="DJ107" t="str">
            <v/>
          </cell>
          <cell r="DK107" t="str">
            <v/>
          </cell>
          <cell r="DL107" t="str">
            <v/>
          </cell>
          <cell r="DM107" t="str">
            <v/>
          </cell>
          <cell r="DN107" t="str">
            <v/>
          </cell>
          <cell r="DO107" t="str">
            <v/>
          </cell>
          <cell r="DP107" t="str">
            <v/>
          </cell>
          <cell r="DQ107" t="str">
            <v/>
          </cell>
          <cell r="DR107" t="str">
            <v/>
          </cell>
          <cell r="DS107" t="str">
            <v/>
          </cell>
          <cell r="DU107" t="str">
            <v>BALUDDE SOLUTIONS LTD - DST</v>
          </cell>
          <cell r="DV107" t="str">
            <v/>
          </cell>
          <cell r="DW107" t="str">
            <v/>
          </cell>
          <cell r="DX107" t="str">
            <v/>
          </cell>
          <cell r="DY107" t="str">
            <v/>
          </cell>
          <cell r="DZ107" t="str">
            <v/>
          </cell>
          <cell r="EA107" t="str">
            <v/>
          </cell>
          <cell r="EB107" t="str">
            <v/>
          </cell>
          <cell r="EC107" t="str">
            <v/>
          </cell>
          <cell r="ED107" t="str">
            <v/>
          </cell>
          <cell r="EE107" t="str">
            <v/>
          </cell>
        </row>
        <row r="108">
          <cell r="C108" t="str">
            <v>ALL NATIONS PRIMARY SCHOOL(KEMAN)</v>
          </cell>
          <cell r="D108">
            <v>11</v>
          </cell>
          <cell r="E108">
            <v>23</v>
          </cell>
          <cell r="F108">
            <v>1737500</v>
          </cell>
          <cell r="G108">
            <v>10400</v>
          </cell>
          <cell r="I108" t="str">
            <v>Advance Uganda Microfinance</v>
          </cell>
          <cell r="J108">
            <v>7</v>
          </cell>
          <cell r="K108">
            <v>15</v>
          </cell>
          <cell r="L108">
            <v>6398800</v>
          </cell>
          <cell r="M108">
            <v>20000</v>
          </cell>
          <cell r="AF108" t="str">
            <v>BAM AND SONS HARDWARE</v>
          </cell>
          <cell r="AG108" t="str">
            <v>BAM AND SONS HARDWARE</v>
          </cell>
          <cell r="AH108" t="str">
            <v/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T108">
            <v>0</v>
          </cell>
          <cell r="AU108" t="str">
            <v>BAM AND SONS HARDWARE</v>
          </cell>
          <cell r="AV108" t="str">
            <v/>
          </cell>
          <cell r="AW108" t="str">
            <v/>
          </cell>
          <cell r="AX108" t="str">
            <v/>
          </cell>
          <cell r="AY108" t="str">
            <v/>
          </cell>
          <cell r="AZ108" t="str">
            <v/>
          </cell>
          <cell r="BA108" t="str">
            <v/>
          </cell>
          <cell r="BB108" t="str">
            <v/>
          </cell>
          <cell r="BC108" t="str">
            <v/>
          </cell>
          <cell r="BD108" t="str">
            <v/>
          </cell>
          <cell r="BE108" t="str">
            <v/>
          </cell>
          <cell r="BG108" t="str">
            <v>BAM AND SONS HARDWARE</v>
          </cell>
          <cell r="BH108" t="str">
            <v/>
          </cell>
          <cell r="BI108" t="str">
            <v/>
          </cell>
          <cell r="BJ108" t="str">
            <v/>
          </cell>
          <cell r="BK108" t="str">
            <v/>
          </cell>
          <cell r="BL108" t="str">
            <v/>
          </cell>
          <cell r="BM108" t="str">
            <v/>
          </cell>
          <cell r="BN108" t="str">
            <v/>
          </cell>
          <cell r="BO108" t="str">
            <v/>
          </cell>
          <cell r="BP108" t="str">
            <v/>
          </cell>
          <cell r="BQ108" t="str">
            <v/>
          </cell>
          <cell r="BR108" t="str">
            <v/>
          </cell>
          <cell r="BS108" t="str">
            <v/>
          </cell>
          <cell r="BU108" t="str">
            <v>BAM AND SONS HARDWARE</v>
          </cell>
          <cell r="BV108" t="str">
            <v/>
          </cell>
          <cell r="BW108" t="str">
            <v/>
          </cell>
          <cell r="BX108" t="str">
            <v/>
          </cell>
          <cell r="BY108" t="str">
            <v/>
          </cell>
          <cell r="BZ108" t="str">
            <v/>
          </cell>
          <cell r="CA108" t="str">
            <v/>
          </cell>
          <cell r="CB108" t="str">
            <v/>
          </cell>
          <cell r="CC108" t="str">
            <v/>
          </cell>
          <cell r="CD108" t="str">
            <v/>
          </cell>
          <cell r="CE108" t="str">
            <v/>
          </cell>
          <cell r="CG108" t="str">
            <v>BAM AND SONS HARDWARE</v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  <cell r="CP108" t="str">
            <v/>
          </cell>
          <cell r="CQ108" t="str">
            <v/>
          </cell>
          <cell r="CR108" t="str">
            <v/>
          </cell>
          <cell r="CS108" t="str">
            <v/>
          </cell>
          <cell r="CU108" t="str">
            <v>BAM AND SONS HARDWARE</v>
          </cell>
          <cell r="CV108" t="str">
            <v/>
          </cell>
          <cell r="CW108" t="str">
            <v/>
          </cell>
          <cell r="CX108" t="str">
            <v/>
          </cell>
          <cell r="CY108" t="str">
            <v/>
          </cell>
          <cell r="CZ108" t="str">
            <v/>
          </cell>
          <cell r="DA108" t="str">
            <v/>
          </cell>
          <cell r="DB108" t="str">
            <v/>
          </cell>
          <cell r="DC108" t="str">
            <v/>
          </cell>
          <cell r="DD108" t="str">
            <v/>
          </cell>
          <cell r="DE108" t="str">
            <v/>
          </cell>
          <cell r="DG108" t="str">
            <v>BAM AND SONS HARDWARE</v>
          </cell>
          <cell r="DH108" t="str">
            <v/>
          </cell>
          <cell r="DI108" t="str">
            <v/>
          </cell>
          <cell r="DJ108" t="str">
            <v/>
          </cell>
          <cell r="DK108" t="str">
            <v/>
          </cell>
          <cell r="DL108" t="str">
            <v/>
          </cell>
          <cell r="DM108" t="str">
            <v/>
          </cell>
          <cell r="DN108" t="str">
            <v/>
          </cell>
          <cell r="DO108" t="str">
            <v/>
          </cell>
          <cell r="DP108" t="str">
            <v/>
          </cell>
          <cell r="DQ108" t="str">
            <v/>
          </cell>
          <cell r="DR108" t="str">
            <v/>
          </cell>
          <cell r="DS108" t="str">
            <v/>
          </cell>
          <cell r="DU108" t="str">
            <v>BAM AND SONS HARDWARE</v>
          </cell>
          <cell r="DV108" t="str">
            <v/>
          </cell>
          <cell r="DW108" t="str">
            <v/>
          </cell>
          <cell r="DX108" t="str">
            <v/>
          </cell>
          <cell r="DY108" t="str">
            <v/>
          </cell>
          <cell r="DZ108" t="str">
            <v/>
          </cell>
          <cell r="EA108" t="str">
            <v/>
          </cell>
          <cell r="EB108" t="str">
            <v/>
          </cell>
          <cell r="EC108" t="str">
            <v/>
          </cell>
          <cell r="ED108" t="str">
            <v/>
          </cell>
          <cell r="EE108" t="str">
            <v/>
          </cell>
        </row>
        <row r="109">
          <cell r="C109" t="str">
            <v>Base Technologies</v>
          </cell>
          <cell r="D109">
            <v>4</v>
          </cell>
          <cell r="E109">
            <v>7</v>
          </cell>
          <cell r="F109">
            <v>2013000</v>
          </cell>
          <cell r="I109" t="str">
            <v>AIG</v>
          </cell>
          <cell r="J109">
            <v>2</v>
          </cell>
          <cell r="K109">
            <v>2</v>
          </cell>
          <cell r="L109">
            <v>250001</v>
          </cell>
          <cell r="M109">
            <v>700</v>
          </cell>
          <cell r="AF109" t="str">
            <v>BAMTECH DE ELECTRICALS</v>
          </cell>
          <cell r="AG109" t="str">
            <v>BAMTECH DE ELECTRICALS</v>
          </cell>
          <cell r="AH109" t="str">
            <v/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O109" t="str">
            <v/>
          </cell>
          <cell r="AP109" t="str">
            <v/>
          </cell>
          <cell r="AQ109" t="str">
            <v/>
          </cell>
          <cell r="AR109" t="str">
            <v/>
          </cell>
          <cell r="AS109" t="str">
            <v/>
          </cell>
          <cell r="AT109">
            <v>0</v>
          </cell>
          <cell r="AU109" t="str">
            <v>BAMTECH DE ELECTRICALS</v>
          </cell>
          <cell r="AV109" t="str">
            <v/>
          </cell>
          <cell r="AW109" t="str">
            <v/>
          </cell>
          <cell r="AX109" t="str">
            <v/>
          </cell>
          <cell r="AY109" t="str">
            <v/>
          </cell>
          <cell r="AZ109" t="str">
            <v/>
          </cell>
          <cell r="BA109" t="str">
            <v/>
          </cell>
          <cell r="BB109" t="str">
            <v/>
          </cell>
          <cell r="BC109" t="str">
            <v/>
          </cell>
          <cell r="BD109" t="str">
            <v/>
          </cell>
          <cell r="BE109" t="str">
            <v/>
          </cell>
          <cell r="BG109" t="str">
            <v>BAMTECH DE ELECTRICALS</v>
          </cell>
          <cell r="BH109" t="str">
            <v/>
          </cell>
          <cell r="BI109" t="str">
            <v/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  <cell r="BN109" t="str">
            <v/>
          </cell>
          <cell r="BO109" t="str">
            <v/>
          </cell>
          <cell r="BP109" t="str">
            <v/>
          </cell>
          <cell r="BQ109" t="str">
            <v/>
          </cell>
          <cell r="BR109" t="str">
            <v/>
          </cell>
          <cell r="BS109" t="str">
            <v/>
          </cell>
          <cell r="BU109" t="str">
            <v>BAMTECH DE ELECTRICALS</v>
          </cell>
          <cell r="BV109" t="str">
            <v/>
          </cell>
          <cell r="BW109" t="str">
            <v/>
          </cell>
          <cell r="BX109" t="str">
            <v/>
          </cell>
          <cell r="BY109" t="str">
            <v/>
          </cell>
          <cell r="BZ109" t="str">
            <v/>
          </cell>
          <cell r="CA109" t="str">
            <v/>
          </cell>
          <cell r="CB109" t="str">
            <v/>
          </cell>
          <cell r="CC109" t="str">
            <v/>
          </cell>
          <cell r="CD109" t="str">
            <v/>
          </cell>
          <cell r="CE109" t="str">
            <v/>
          </cell>
          <cell r="CG109" t="str">
            <v>BAMTECH DE ELECTRICALS</v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  <cell r="CP109" t="str">
            <v/>
          </cell>
          <cell r="CQ109" t="str">
            <v/>
          </cell>
          <cell r="CR109" t="str">
            <v/>
          </cell>
          <cell r="CS109" t="str">
            <v/>
          </cell>
          <cell r="CU109" t="str">
            <v>BAMTECH DE ELECTRICALS</v>
          </cell>
          <cell r="CV109" t="str">
            <v/>
          </cell>
          <cell r="CW109" t="str">
            <v/>
          </cell>
          <cell r="CX109" t="str">
            <v/>
          </cell>
          <cell r="CY109" t="str">
            <v/>
          </cell>
          <cell r="CZ109" t="str">
            <v/>
          </cell>
          <cell r="DA109" t="str">
            <v/>
          </cell>
          <cell r="DB109" t="str">
            <v/>
          </cell>
          <cell r="DC109" t="str">
            <v/>
          </cell>
          <cell r="DD109" t="str">
            <v/>
          </cell>
          <cell r="DE109" t="str">
            <v/>
          </cell>
          <cell r="DG109" t="str">
            <v>BAMTECH DE ELECTRICALS</v>
          </cell>
          <cell r="DH109" t="str">
            <v/>
          </cell>
          <cell r="DI109" t="str">
            <v/>
          </cell>
          <cell r="DJ109" t="str">
            <v/>
          </cell>
          <cell r="DK109" t="str">
            <v/>
          </cell>
          <cell r="DL109" t="str">
            <v/>
          </cell>
          <cell r="DM109" t="str">
            <v/>
          </cell>
          <cell r="DN109" t="str">
            <v/>
          </cell>
          <cell r="DO109" t="str">
            <v/>
          </cell>
          <cell r="DP109" t="str">
            <v/>
          </cell>
          <cell r="DQ109" t="str">
            <v/>
          </cell>
          <cell r="DR109" t="str">
            <v/>
          </cell>
          <cell r="DS109" t="str">
            <v/>
          </cell>
          <cell r="DU109" t="str">
            <v>BAMTECH DE ELECTRICALS</v>
          </cell>
          <cell r="DV109" t="str">
            <v/>
          </cell>
          <cell r="DW109" t="str">
            <v/>
          </cell>
          <cell r="DX109" t="str">
            <v/>
          </cell>
          <cell r="DY109" t="str">
            <v/>
          </cell>
          <cell r="DZ109" t="str">
            <v/>
          </cell>
          <cell r="EA109" t="str">
            <v/>
          </cell>
          <cell r="EB109" t="str">
            <v/>
          </cell>
          <cell r="EC109" t="str">
            <v/>
          </cell>
          <cell r="ED109" t="str">
            <v/>
          </cell>
          <cell r="EE109" t="str">
            <v/>
          </cell>
        </row>
        <row r="110">
          <cell r="C110" t="str">
            <v>BE MOBILE LIMITED</v>
          </cell>
          <cell r="D110">
            <v>2</v>
          </cell>
          <cell r="E110">
            <v>2</v>
          </cell>
          <cell r="F110">
            <v>2000</v>
          </cell>
          <cell r="G110">
            <v>800</v>
          </cell>
          <cell r="I110" t="str">
            <v>AKBF SACCO</v>
          </cell>
          <cell r="J110">
            <v>1</v>
          </cell>
          <cell r="K110">
            <v>1</v>
          </cell>
          <cell r="L110">
            <v>4583400</v>
          </cell>
          <cell r="AF110" t="str">
            <v>BANAMASAKA TRADERS</v>
          </cell>
          <cell r="AG110" t="str">
            <v>BANAMASAKA TRADERS</v>
          </cell>
          <cell r="AH110" t="str">
            <v/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O110" t="str">
            <v/>
          </cell>
          <cell r="AP110" t="str">
            <v/>
          </cell>
          <cell r="AQ110" t="str">
            <v/>
          </cell>
          <cell r="AR110" t="str">
            <v/>
          </cell>
          <cell r="AS110" t="str">
            <v/>
          </cell>
          <cell r="AT110">
            <v>0</v>
          </cell>
          <cell r="AU110" t="str">
            <v>BANAMASAKA TRADERS</v>
          </cell>
          <cell r="AV110" t="str">
            <v/>
          </cell>
          <cell r="AW110" t="str">
            <v/>
          </cell>
          <cell r="AX110" t="str">
            <v/>
          </cell>
          <cell r="AY110" t="str">
            <v/>
          </cell>
          <cell r="AZ110" t="str">
            <v/>
          </cell>
          <cell r="BA110" t="str">
            <v/>
          </cell>
          <cell r="BB110" t="str">
            <v/>
          </cell>
          <cell r="BC110" t="str">
            <v/>
          </cell>
          <cell r="BD110" t="str">
            <v/>
          </cell>
          <cell r="BE110" t="str">
            <v/>
          </cell>
          <cell r="BG110" t="str">
            <v>BANAMASAKA TRADERS</v>
          </cell>
          <cell r="BH110" t="str">
            <v/>
          </cell>
          <cell r="BI110" t="str">
            <v/>
          </cell>
          <cell r="BJ110" t="str">
            <v/>
          </cell>
          <cell r="BK110" t="str">
            <v/>
          </cell>
          <cell r="BL110" t="str">
            <v/>
          </cell>
          <cell r="BM110" t="str">
            <v/>
          </cell>
          <cell r="BN110" t="str">
            <v/>
          </cell>
          <cell r="BO110" t="str">
            <v/>
          </cell>
          <cell r="BP110" t="str">
            <v/>
          </cell>
          <cell r="BQ110" t="str">
            <v/>
          </cell>
          <cell r="BR110" t="str">
            <v/>
          </cell>
          <cell r="BS110" t="str">
            <v/>
          </cell>
          <cell r="BU110" t="str">
            <v>BANAMASAKA TRADERS</v>
          </cell>
          <cell r="BV110" t="str">
            <v/>
          </cell>
          <cell r="BW110" t="str">
            <v/>
          </cell>
          <cell r="BX110" t="str">
            <v/>
          </cell>
          <cell r="BY110" t="str">
            <v/>
          </cell>
          <cell r="BZ110" t="str">
            <v/>
          </cell>
          <cell r="CA110" t="str">
            <v/>
          </cell>
          <cell r="CB110" t="str">
            <v/>
          </cell>
          <cell r="CC110" t="str">
            <v/>
          </cell>
          <cell r="CD110" t="str">
            <v/>
          </cell>
          <cell r="CE110" t="str">
            <v/>
          </cell>
          <cell r="CG110" t="str">
            <v>BANAMASAKA TRADERS</v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  <cell r="CP110" t="str">
            <v/>
          </cell>
          <cell r="CQ110" t="str">
            <v/>
          </cell>
          <cell r="CR110" t="str">
            <v/>
          </cell>
          <cell r="CS110" t="str">
            <v/>
          </cell>
          <cell r="CU110" t="str">
            <v>BANAMASAKA TRADERS</v>
          </cell>
          <cell r="CV110" t="str">
            <v/>
          </cell>
          <cell r="CW110" t="str">
            <v/>
          </cell>
          <cell r="CX110" t="str">
            <v/>
          </cell>
          <cell r="CY110" t="str">
            <v/>
          </cell>
          <cell r="CZ110" t="str">
            <v/>
          </cell>
          <cell r="DA110" t="str">
            <v/>
          </cell>
          <cell r="DB110" t="str">
            <v/>
          </cell>
          <cell r="DC110" t="str">
            <v/>
          </cell>
          <cell r="DD110" t="str">
            <v/>
          </cell>
          <cell r="DE110" t="str">
            <v/>
          </cell>
          <cell r="DG110" t="str">
            <v>BANAMASAKA TRADERS</v>
          </cell>
          <cell r="DH110" t="str">
            <v/>
          </cell>
          <cell r="DI110" t="str">
            <v/>
          </cell>
          <cell r="DJ110" t="str">
            <v/>
          </cell>
          <cell r="DK110" t="str">
            <v/>
          </cell>
          <cell r="DL110" t="str">
            <v/>
          </cell>
          <cell r="DM110" t="str">
            <v/>
          </cell>
          <cell r="DN110" t="str">
            <v/>
          </cell>
          <cell r="DO110" t="str">
            <v/>
          </cell>
          <cell r="DP110" t="str">
            <v/>
          </cell>
          <cell r="DQ110" t="str">
            <v/>
          </cell>
          <cell r="DR110" t="str">
            <v/>
          </cell>
          <cell r="DS110" t="str">
            <v/>
          </cell>
          <cell r="DU110" t="str">
            <v>BANAMASAKA TRADERS</v>
          </cell>
          <cell r="DV110" t="str">
            <v/>
          </cell>
          <cell r="DW110" t="str">
            <v/>
          </cell>
          <cell r="DX110" t="str">
            <v/>
          </cell>
          <cell r="DY110" t="str">
            <v/>
          </cell>
          <cell r="DZ110" t="str">
            <v/>
          </cell>
          <cell r="EA110" t="str">
            <v/>
          </cell>
          <cell r="EB110" t="str">
            <v/>
          </cell>
          <cell r="EC110" t="str">
            <v/>
          </cell>
          <cell r="ED110" t="str">
            <v/>
          </cell>
          <cell r="EE110" t="str">
            <v/>
          </cell>
        </row>
        <row r="111">
          <cell r="C111" t="str">
            <v>Bin It</v>
          </cell>
          <cell r="D111">
            <v>2</v>
          </cell>
          <cell r="E111">
            <v>2</v>
          </cell>
          <cell r="F111">
            <v>3000</v>
          </cell>
          <cell r="G111">
            <v>800</v>
          </cell>
          <cell r="I111" t="str">
            <v>AKEMBIZIMBIRA SACCO</v>
          </cell>
          <cell r="J111">
            <v>82</v>
          </cell>
          <cell r="K111">
            <v>138</v>
          </cell>
          <cell r="L111">
            <v>18027800</v>
          </cell>
          <cell r="M111">
            <v>80600</v>
          </cell>
          <cell r="AF111" t="str">
            <v>BARCLAYS BANK (U) LTD</v>
          </cell>
          <cell r="AG111" t="str">
            <v>BARCLAYS BANK (U) LTD</v>
          </cell>
          <cell r="AH111" t="str">
            <v/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>
            <v>0</v>
          </cell>
          <cell r="AU111" t="str">
            <v>BARCLAYS BANK (U) LTD</v>
          </cell>
          <cell r="AV111" t="str">
            <v/>
          </cell>
          <cell r="AW111" t="str">
            <v/>
          </cell>
          <cell r="AX111" t="str">
            <v/>
          </cell>
          <cell r="AY111" t="str">
            <v/>
          </cell>
          <cell r="AZ111" t="str">
            <v/>
          </cell>
          <cell r="BA111" t="str">
            <v/>
          </cell>
          <cell r="BB111" t="str">
            <v/>
          </cell>
          <cell r="BC111" t="str">
            <v/>
          </cell>
          <cell r="BD111" t="str">
            <v/>
          </cell>
          <cell r="BE111" t="str">
            <v/>
          </cell>
          <cell r="BG111" t="str">
            <v>BARCLAYS BANK (U) LTD</v>
          </cell>
          <cell r="BH111" t="str">
            <v/>
          </cell>
          <cell r="BI111" t="str">
            <v/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 t="str">
            <v/>
          </cell>
          <cell r="BS111" t="str">
            <v/>
          </cell>
          <cell r="BU111" t="str">
            <v>BARCLAYS BANK (U) LTD</v>
          </cell>
          <cell r="BV111" t="str">
            <v/>
          </cell>
          <cell r="BW111" t="str">
            <v/>
          </cell>
          <cell r="BX111" t="str">
            <v/>
          </cell>
          <cell r="BY111" t="str">
            <v/>
          </cell>
          <cell r="BZ111" t="str">
            <v/>
          </cell>
          <cell r="CA111" t="str">
            <v/>
          </cell>
          <cell r="CB111" t="str">
            <v/>
          </cell>
          <cell r="CC111" t="str">
            <v/>
          </cell>
          <cell r="CD111" t="str">
            <v/>
          </cell>
          <cell r="CE111" t="str">
            <v/>
          </cell>
          <cell r="CG111" t="str">
            <v>BARCLAYS BANK (U) LTD</v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  <cell r="CP111" t="str">
            <v/>
          </cell>
          <cell r="CQ111" t="str">
            <v/>
          </cell>
          <cell r="CR111" t="str">
            <v/>
          </cell>
          <cell r="CS111" t="str">
            <v/>
          </cell>
          <cell r="CU111" t="str">
            <v>BARCLAYS BANK (U) LTD</v>
          </cell>
          <cell r="CV111" t="str">
            <v/>
          </cell>
          <cell r="CW111" t="str">
            <v/>
          </cell>
          <cell r="CX111" t="str">
            <v/>
          </cell>
          <cell r="CY111" t="str">
            <v/>
          </cell>
          <cell r="CZ111" t="str">
            <v/>
          </cell>
          <cell r="DA111" t="str">
            <v/>
          </cell>
          <cell r="DB111" t="str">
            <v/>
          </cell>
          <cell r="DC111" t="str">
            <v/>
          </cell>
          <cell r="DD111" t="str">
            <v/>
          </cell>
          <cell r="DE111" t="str">
            <v/>
          </cell>
          <cell r="DG111" t="str">
            <v>BARCLAYS BANK (U) LTD</v>
          </cell>
          <cell r="DH111" t="str">
            <v/>
          </cell>
          <cell r="DI111" t="str">
            <v/>
          </cell>
          <cell r="DJ111" t="str">
            <v/>
          </cell>
          <cell r="DK111" t="str">
            <v/>
          </cell>
          <cell r="DL111" t="str">
            <v/>
          </cell>
          <cell r="DM111" t="str">
            <v/>
          </cell>
          <cell r="DN111" t="str">
            <v/>
          </cell>
          <cell r="DO111" t="str">
            <v/>
          </cell>
          <cell r="DP111" t="str">
            <v/>
          </cell>
          <cell r="DQ111" t="str">
            <v/>
          </cell>
          <cell r="DR111" t="str">
            <v/>
          </cell>
          <cell r="DS111" t="str">
            <v/>
          </cell>
          <cell r="DU111" t="str">
            <v>BARCLAYS BANK (U) LTD</v>
          </cell>
          <cell r="DV111" t="str">
            <v/>
          </cell>
          <cell r="DW111" t="str">
            <v/>
          </cell>
          <cell r="DX111" t="str">
            <v/>
          </cell>
          <cell r="DY111" t="str">
            <v/>
          </cell>
          <cell r="DZ111" t="str">
            <v/>
          </cell>
          <cell r="EA111" t="str">
            <v/>
          </cell>
          <cell r="EB111" t="str">
            <v/>
          </cell>
          <cell r="EC111" t="str">
            <v/>
          </cell>
          <cell r="ED111" t="str">
            <v/>
          </cell>
          <cell r="EE111" t="str">
            <v/>
          </cell>
        </row>
        <row r="112">
          <cell r="C112" t="str">
            <v>Broadband</v>
          </cell>
          <cell r="D112">
            <v>2</v>
          </cell>
          <cell r="E112">
            <v>3</v>
          </cell>
          <cell r="F112">
            <v>3000</v>
          </cell>
          <cell r="G112">
            <v>400</v>
          </cell>
          <cell r="I112" t="str">
            <v>ALL NATIONS PRIMARY SCHOOL(KEMAN)</v>
          </cell>
          <cell r="J112">
            <v>3</v>
          </cell>
          <cell r="K112">
            <v>14</v>
          </cell>
          <cell r="L112">
            <v>5842000</v>
          </cell>
          <cell r="M112">
            <v>19100</v>
          </cell>
          <cell r="AF112" t="str">
            <v>BAREFOOT POWER UGANDA LTD</v>
          </cell>
          <cell r="AG112" t="str">
            <v>BAREFOOT POWER UGANDA LTD</v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>
            <v>0</v>
          </cell>
          <cell r="AU112" t="str">
            <v>BAREFOOT POWER UGANDA LTD</v>
          </cell>
          <cell r="AV112">
            <v>1</v>
          </cell>
          <cell r="AW112">
            <v>4</v>
          </cell>
          <cell r="AX112">
            <v>16</v>
          </cell>
          <cell r="AY112">
            <v>19</v>
          </cell>
          <cell r="AZ112">
            <v>17</v>
          </cell>
          <cell r="BA112">
            <v>22</v>
          </cell>
          <cell r="BB112">
            <v>31</v>
          </cell>
          <cell r="BC112">
            <v>32</v>
          </cell>
          <cell r="BD112">
            <v>24</v>
          </cell>
          <cell r="BE112">
            <v>14</v>
          </cell>
          <cell r="BG112" t="str">
            <v>BAREFOOT POWER UGANDA LTD</v>
          </cell>
          <cell r="BH112" t="str">
            <v/>
          </cell>
          <cell r="BI112" t="str">
            <v/>
          </cell>
          <cell r="BJ112" t="str">
            <v/>
          </cell>
          <cell r="BK112" t="str">
            <v/>
          </cell>
          <cell r="BL112" t="str">
            <v/>
          </cell>
          <cell r="BM112" t="str">
            <v/>
          </cell>
          <cell r="BN112" t="str">
            <v/>
          </cell>
          <cell r="BO112" t="str">
            <v/>
          </cell>
          <cell r="BP112" t="str">
            <v/>
          </cell>
          <cell r="BQ112" t="str">
            <v/>
          </cell>
          <cell r="BR112" t="str">
            <v/>
          </cell>
          <cell r="BS112" t="str">
            <v/>
          </cell>
          <cell r="BU112" t="str">
            <v>BAREFOOT POWER UGANDA LTD</v>
          </cell>
          <cell r="BV112">
            <v>1</v>
          </cell>
          <cell r="BW112">
            <v>5</v>
          </cell>
          <cell r="BX112">
            <v>24</v>
          </cell>
          <cell r="BY112">
            <v>29</v>
          </cell>
          <cell r="BZ112">
            <v>27</v>
          </cell>
          <cell r="CA112">
            <v>37</v>
          </cell>
          <cell r="CB112">
            <v>47</v>
          </cell>
          <cell r="CC112">
            <v>38</v>
          </cell>
          <cell r="CD112">
            <v>32</v>
          </cell>
          <cell r="CE112">
            <v>17</v>
          </cell>
          <cell r="CG112" t="str">
            <v>BAREFOOT POWER UGANDA LTD</v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  <cell r="CP112" t="str">
            <v/>
          </cell>
          <cell r="CQ112" t="str">
            <v/>
          </cell>
          <cell r="CR112" t="str">
            <v/>
          </cell>
          <cell r="CS112" t="str">
            <v/>
          </cell>
          <cell r="CU112" t="str">
            <v>BAREFOOT POWER UGANDA LTD</v>
          </cell>
          <cell r="CV112">
            <v>1000</v>
          </cell>
          <cell r="CW112">
            <v>1339000</v>
          </cell>
          <cell r="CX112">
            <v>11598500</v>
          </cell>
          <cell r="CY112">
            <v>7402000</v>
          </cell>
          <cell r="CZ112">
            <v>12219002</v>
          </cell>
          <cell r="DA112">
            <v>13602000</v>
          </cell>
          <cell r="DB112">
            <v>17959600</v>
          </cell>
          <cell r="DC112">
            <v>18645550</v>
          </cell>
          <cell r="DD112">
            <v>8018000</v>
          </cell>
          <cell r="DE112">
            <v>4793500</v>
          </cell>
          <cell r="DG112" t="str">
            <v>BAREFOOT POWER UGANDA LTD</v>
          </cell>
          <cell r="DH112" t="str">
            <v/>
          </cell>
          <cell r="DI112" t="str">
            <v/>
          </cell>
          <cell r="DJ112" t="str">
            <v/>
          </cell>
          <cell r="DK112" t="str">
            <v/>
          </cell>
          <cell r="DL112" t="str">
            <v/>
          </cell>
          <cell r="DM112" t="str">
            <v/>
          </cell>
          <cell r="DN112" t="str">
            <v/>
          </cell>
          <cell r="DO112" t="str">
            <v/>
          </cell>
          <cell r="DP112" t="str">
            <v/>
          </cell>
          <cell r="DQ112" t="str">
            <v/>
          </cell>
          <cell r="DR112" t="str">
            <v/>
          </cell>
          <cell r="DS112" t="str">
            <v/>
          </cell>
          <cell r="DU112" t="str">
            <v>BAREFOOT POWER UGANDA LTD</v>
          </cell>
          <cell r="DV112">
            <v>100</v>
          </cell>
          <cell r="DW112">
            <v>5100</v>
          </cell>
          <cell r="DX112">
            <v>35300</v>
          </cell>
          <cell r="DY112">
            <v>26000</v>
          </cell>
          <cell r="DZ112">
            <v>48600</v>
          </cell>
          <cell r="EA112">
            <v>55325</v>
          </cell>
          <cell r="EB112">
            <v>75350</v>
          </cell>
          <cell r="EC112">
            <v>81210</v>
          </cell>
          <cell r="ED112">
            <v>39050</v>
          </cell>
          <cell r="EE112">
            <v>20650</v>
          </cell>
        </row>
        <row r="113">
          <cell r="C113" t="str">
            <v>BUGEMA ADVENTIST SECONDARY SCHOOL</v>
          </cell>
          <cell r="D113">
            <v>10</v>
          </cell>
          <cell r="E113">
            <v>11</v>
          </cell>
          <cell r="F113">
            <v>3050000</v>
          </cell>
          <cell r="G113">
            <v>10200</v>
          </cell>
          <cell r="I113" t="str">
            <v>All Saints Cathedral</v>
          </cell>
          <cell r="J113">
            <v>3</v>
          </cell>
          <cell r="K113">
            <v>3</v>
          </cell>
          <cell r="L113">
            <v>3500</v>
          </cell>
          <cell r="M113">
            <v>200</v>
          </cell>
          <cell r="AF113" t="str">
            <v>BAROHAB HARDWARE</v>
          </cell>
          <cell r="AG113" t="str">
            <v>BAROHAB HARDWARE</v>
          </cell>
          <cell r="AH113" t="str">
            <v/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T113">
            <v>0</v>
          </cell>
          <cell r="AU113" t="str">
            <v>BAROHAB HARDWARE</v>
          </cell>
          <cell r="AV113" t="str">
            <v/>
          </cell>
          <cell r="AW113" t="str">
            <v/>
          </cell>
          <cell r="AX113" t="str">
            <v/>
          </cell>
          <cell r="AY113" t="str">
            <v/>
          </cell>
          <cell r="AZ113" t="str">
            <v/>
          </cell>
          <cell r="BA113" t="str">
            <v/>
          </cell>
          <cell r="BB113" t="str">
            <v/>
          </cell>
          <cell r="BC113" t="str">
            <v/>
          </cell>
          <cell r="BD113" t="str">
            <v/>
          </cell>
          <cell r="BE113" t="str">
            <v/>
          </cell>
          <cell r="BG113" t="str">
            <v>BAROHAB HARDWARE</v>
          </cell>
          <cell r="BH113" t="str">
            <v/>
          </cell>
          <cell r="BI113" t="str">
            <v/>
          </cell>
          <cell r="BJ113" t="str">
            <v/>
          </cell>
          <cell r="BK113" t="str">
            <v/>
          </cell>
          <cell r="BL113" t="str">
            <v/>
          </cell>
          <cell r="BM113" t="str">
            <v/>
          </cell>
          <cell r="BN113" t="str">
            <v/>
          </cell>
          <cell r="BO113" t="str">
            <v/>
          </cell>
          <cell r="BP113" t="str">
            <v/>
          </cell>
          <cell r="BQ113" t="str">
            <v/>
          </cell>
          <cell r="BR113" t="str">
            <v/>
          </cell>
          <cell r="BS113" t="str">
            <v/>
          </cell>
          <cell r="BU113" t="str">
            <v>BAROHAB HARDWARE</v>
          </cell>
          <cell r="BV113" t="str">
            <v/>
          </cell>
          <cell r="BW113" t="str">
            <v/>
          </cell>
          <cell r="BX113" t="str">
            <v/>
          </cell>
          <cell r="BY113" t="str">
            <v/>
          </cell>
          <cell r="BZ113" t="str">
            <v/>
          </cell>
          <cell r="CA113" t="str">
            <v/>
          </cell>
          <cell r="CB113" t="str">
            <v/>
          </cell>
          <cell r="CC113" t="str">
            <v/>
          </cell>
          <cell r="CD113" t="str">
            <v/>
          </cell>
          <cell r="CE113" t="str">
            <v/>
          </cell>
          <cell r="CG113" t="str">
            <v>BAROHAB HARDWARE</v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  <cell r="CP113" t="str">
            <v/>
          </cell>
          <cell r="CQ113" t="str">
            <v/>
          </cell>
          <cell r="CR113" t="str">
            <v/>
          </cell>
          <cell r="CS113" t="str">
            <v/>
          </cell>
          <cell r="CU113" t="str">
            <v>BAROHAB HARDWARE</v>
          </cell>
          <cell r="CV113" t="str">
            <v/>
          </cell>
          <cell r="CW113" t="str">
            <v/>
          </cell>
          <cell r="CX113" t="str">
            <v/>
          </cell>
          <cell r="CY113" t="str">
            <v/>
          </cell>
          <cell r="CZ113" t="str">
            <v/>
          </cell>
          <cell r="DA113" t="str">
            <v/>
          </cell>
          <cell r="DB113" t="str">
            <v/>
          </cell>
          <cell r="DC113" t="str">
            <v/>
          </cell>
          <cell r="DD113" t="str">
            <v/>
          </cell>
          <cell r="DE113" t="str">
            <v/>
          </cell>
          <cell r="DG113" t="str">
            <v>BAROHAB HARDWARE</v>
          </cell>
          <cell r="DH113" t="str">
            <v/>
          </cell>
          <cell r="DI113" t="str">
            <v/>
          </cell>
          <cell r="DJ113" t="str">
            <v/>
          </cell>
          <cell r="DK113" t="str">
            <v/>
          </cell>
          <cell r="DL113" t="str">
            <v/>
          </cell>
          <cell r="DM113" t="str">
            <v/>
          </cell>
          <cell r="DN113" t="str">
            <v/>
          </cell>
          <cell r="DO113" t="str">
            <v/>
          </cell>
          <cell r="DP113" t="str">
            <v/>
          </cell>
          <cell r="DQ113" t="str">
            <v/>
          </cell>
          <cell r="DR113" t="str">
            <v/>
          </cell>
          <cell r="DS113" t="str">
            <v/>
          </cell>
          <cell r="DU113" t="str">
            <v>BAROHAB HARDWARE</v>
          </cell>
          <cell r="DV113" t="str">
            <v/>
          </cell>
          <cell r="DW113" t="str">
            <v/>
          </cell>
          <cell r="DX113" t="str">
            <v/>
          </cell>
          <cell r="DY113" t="str">
            <v/>
          </cell>
          <cell r="DZ113" t="str">
            <v/>
          </cell>
          <cell r="EA113" t="str">
            <v/>
          </cell>
          <cell r="EB113" t="str">
            <v/>
          </cell>
          <cell r="EC113" t="str">
            <v/>
          </cell>
          <cell r="ED113" t="str">
            <v/>
          </cell>
          <cell r="EE113" t="str">
            <v/>
          </cell>
        </row>
        <row r="114">
          <cell r="C114" t="str">
            <v>CHRIST THE ROCK SENIOR SECONDARY SCHOOL</v>
          </cell>
          <cell r="D114">
            <v>2</v>
          </cell>
          <cell r="E114">
            <v>3</v>
          </cell>
          <cell r="F114">
            <v>151000</v>
          </cell>
          <cell r="G114">
            <v>1200</v>
          </cell>
          <cell r="I114" t="str">
            <v>AON UGANDA LTD</v>
          </cell>
          <cell r="J114">
            <v>1</v>
          </cell>
          <cell r="K114">
            <v>1</v>
          </cell>
          <cell r="L114">
            <v>615500</v>
          </cell>
          <cell r="M114">
            <v>2000</v>
          </cell>
          <cell r="AF114" t="str">
            <v>BASE TECHNOLOGIES</v>
          </cell>
          <cell r="AG114" t="str">
            <v>BASE TECHNOLOGIES</v>
          </cell>
          <cell r="AH114" t="str">
            <v/>
          </cell>
          <cell r="AI114" t="str">
            <v/>
          </cell>
          <cell r="AJ114">
            <v>4</v>
          </cell>
          <cell r="AK114">
            <v>1</v>
          </cell>
          <cell r="AL114" t="str">
            <v/>
          </cell>
          <cell r="AM114" t="str">
            <v/>
          </cell>
          <cell r="AN114" t="str">
            <v/>
          </cell>
          <cell r="AO114" t="str">
            <v/>
          </cell>
          <cell r="AP114" t="str">
            <v/>
          </cell>
          <cell r="AQ114" t="str">
            <v/>
          </cell>
          <cell r="AR114" t="str">
            <v/>
          </cell>
          <cell r="AS114" t="str">
            <v/>
          </cell>
          <cell r="AT114">
            <v>5</v>
          </cell>
          <cell r="AU114" t="str">
            <v>BASE TECHNOLOGIES</v>
          </cell>
          <cell r="AV114" t="str">
            <v/>
          </cell>
          <cell r="AW114" t="str">
            <v/>
          </cell>
          <cell r="AX114" t="str">
            <v/>
          </cell>
          <cell r="AY114" t="str">
            <v/>
          </cell>
          <cell r="AZ114" t="str">
            <v/>
          </cell>
          <cell r="BA114" t="str">
            <v/>
          </cell>
          <cell r="BB114" t="str">
            <v/>
          </cell>
          <cell r="BC114" t="str">
            <v/>
          </cell>
          <cell r="BD114" t="str">
            <v/>
          </cell>
          <cell r="BE114" t="str">
            <v/>
          </cell>
          <cell r="BG114" t="str">
            <v>BASE TECHNOLOGIES</v>
          </cell>
          <cell r="BH114" t="str">
            <v/>
          </cell>
          <cell r="BI114" t="str">
            <v/>
          </cell>
          <cell r="BJ114">
            <v>7</v>
          </cell>
          <cell r="BK114">
            <v>1</v>
          </cell>
          <cell r="BL114" t="str">
            <v/>
          </cell>
          <cell r="BM114" t="str">
            <v/>
          </cell>
          <cell r="BN114" t="str">
            <v/>
          </cell>
          <cell r="BO114" t="str">
            <v/>
          </cell>
          <cell r="BP114" t="str">
            <v/>
          </cell>
          <cell r="BQ114" t="str">
            <v/>
          </cell>
          <cell r="BR114" t="str">
            <v/>
          </cell>
          <cell r="BS114" t="str">
            <v/>
          </cell>
          <cell r="BU114" t="str">
            <v>BASE TECHNOLOGIES</v>
          </cell>
          <cell r="BV114" t="str">
            <v/>
          </cell>
          <cell r="BW114" t="str">
            <v/>
          </cell>
          <cell r="BX114" t="str">
            <v/>
          </cell>
          <cell r="BY114" t="str">
            <v/>
          </cell>
          <cell r="BZ114" t="str">
            <v/>
          </cell>
          <cell r="CA114" t="str">
            <v/>
          </cell>
          <cell r="CB114" t="str">
            <v/>
          </cell>
          <cell r="CC114" t="str">
            <v/>
          </cell>
          <cell r="CD114" t="str">
            <v/>
          </cell>
          <cell r="CE114" t="str">
            <v/>
          </cell>
          <cell r="CG114" t="str">
            <v>BASE TECHNOLOGIES</v>
          </cell>
          <cell r="CH114" t="str">
            <v/>
          </cell>
          <cell r="CI114" t="str">
            <v/>
          </cell>
          <cell r="CJ114">
            <v>2013000</v>
          </cell>
          <cell r="CK114">
            <v>1000</v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  <cell r="CP114" t="str">
            <v/>
          </cell>
          <cell r="CQ114" t="str">
            <v/>
          </cell>
          <cell r="CR114" t="str">
            <v/>
          </cell>
          <cell r="CS114" t="str">
            <v/>
          </cell>
          <cell r="CU114" t="str">
            <v>BASE TECHNOLOGIES</v>
          </cell>
          <cell r="CV114" t="str">
            <v/>
          </cell>
          <cell r="CW114" t="str">
            <v/>
          </cell>
          <cell r="CX114" t="str">
            <v/>
          </cell>
          <cell r="CY114" t="str">
            <v/>
          </cell>
          <cell r="CZ114" t="str">
            <v/>
          </cell>
          <cell r="DA114" t="str">
            <v/>
          </cell>
          <cell r="DB114" t="str">
            <v/>
          </cell>
          <cell r="DC114" t="str">
            <v/>
          </cell>
          <cell r="DD114" t="str">
            <v/>
          </cell>
          <cell r="DE114" t="str">
            <v/>
          </cell>
          <cell r="DG114" t="str">
            <v>BASE TECHNOLOGIES</v>
          </cell>
          <cell r="DH114" t="str">
            <v/>
          </cell>
          <cell r="DI114" t="str">
            <v/>
          </cell>
          <cell r="DJ114">
            <v>0</v>
          </cell>
          <cell r="DK114">
            <v>0</v>
          </cell>
          <cell r="DL114" t="str">
            <v/>
          </cell>
          <cell r="DM114" t="str">
            <v/>
          </cell>
          <cell r="DN114" t="str">
            <v/>
          </cell>
          <cell r="DO114" t="str">
            <v/>
          </cell>
          <cell r="DP114" t="str">
            <v/>
          </cell>
          <cell r="DQ114" t="str">
            <v/>
          </cell>
          <cell r="DR114" t="str">
            <v/>
          </cell>
          <cell r="DS114" t="str">
            <v/>
          </cell>
          <cell r="DU114" t="str">
            <v>BASE TECHNOLOGIES</v>
          </cell>
          <cell r="DV114" t="str">
            <v/>
          </cell>
          <cell r="DW114" t="str">
            <v/>
          </cell>
          <cell r="DX114" t="str">
            <v/>
          </cell>
          <cell r="DY114" t="str">
            <v/>
          </cell>
          <cell r="DZ114" t="str">
            <v/>
          </cell>
          <cell r="EA114" t="str">
            <v/>
          </cell>
          <cell r="EB114" t="str">
            <v/>
          </cell>
          <cell r="EC114" t="str">
            <v/>
          </cell>
          <cell r="ED114" t="str">
            <v/>
          </cell>
          <cell r="EE114" t="str">
            <v/>
          </cell>
        </row>
        <row r="115">
          <cell r="C115" t="str">
            <v>Computer Frontiers</v>
          </cell>
          <cell r="D115">
            <v>1</v>
          </cell>
          <cell r="E115">
            <v>2</v>
          </cell>
          <cell r="F115">
            <v>2000</v>
          </cell>
          <cell r="G115">
            <v>400</v>
          </cell>
          <cell r="I115" t="str">
            <v>BAREFOOT POWER UGANDA LTD</v>
          </cell>
          <cell r="J115">
            <v>4</v>
          </cell>
          <cell r="K115">
            <v>5</v>
          </cell>
          <cell r="L115">
            <v>1339000</v>
          </cell>
          <cell r="M115">
            <v>5100</v>
          </cell>
          <cell r="AF115" t="str">
            <v>BASEVILLE ENTERPRISES-COMMISION</v>
          </cell>
          <cell r="AG115" t="str">
            <v>BASEVILLE ENTERPRISES-COMMISION</v>
          </cell>
          <cell r="AH115" t="str">
            <v/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O115" t="str">
            <v/>
          </cell>
          <cell r="AP115" t="str">
            <v/>
          </cell>
          <cell r="AQ115" t="str">
            <v/>
          </cell>
          <cell r="AR115" t="str">
            <v/>
          </cell>
          <cell r="AS115" t="str">
            <v/>
          </cell>
          <cell r="AT115">
            <v>0</v>
          </cell>
          <cell r="AU115" t="str">
            <v>BASEVILLE ENTERPRISES-COMMISION</v>
          </cell>
          <cell r="AV115" t="str">
            <v/>
          </cell>
          <cell r="AW115" t="str">
            <v/>
          </cell>
          <cell r="AX115" t="str">
            <v/>
          </cell>
          <cell r="AY115" t="str">
            <v/>
          </cell>
          <cell r="AZ115" t="str">
            <v/>
          </cell>
          <cell r="BA115" t="str">
            <v/>
          </cell>
          <cell r="BB115" t="str">
            <v/>
          </cell>
          <cell r="BC115" t="str">
            <v/>
          </cell>
          <cell r="BD115" t="str">
            <v/>
          </cell>
          <cell r="BE115" t="str">
            <v/>
          </cell>
          <cell r="BG115" t="str">
            <v>BASEVILLE ENTERPRISES-COMMISION</v>
          </cell>
          <cell r="BH115" t="str">
            <v/>
          </cell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  <cell r="BN115" t="str">
            <v/>
          </cell>
          <cell r="BO115" t="str">
            <v/>
          </cell>
          <cell r="BP115" t="str">
            <v/>
          </cell>
          <cell r="BQ115" t="str">
            <v/>
          </cell>
          <cell r="BR115" t="str">
            <v/>
          </cell>
          <cell r="BS115" t="str">
            <v/>
          </cell>
          <cell r="BU115" t="str">
            <v>BASEVILLE ENTERPRISES-COMMISION</v>
          </cell>
          <cell r="BV115" t="str">
            <v/>
          </cell>
          <cell r="BW115" t="str">
            <v/>
          </cell>
          <cell r="BX115" t="str">
            <v/>
          </cell>
          <cell r="BY115" t="str">
            <v/>
          </cell>
          <cell r="BZ115" t="str">
            <v/>
          </cell>
          <cell r="CA115" t="str">
            <v/>
          </cell>
          <cell r="CB115" t="str">
            <v/>
          </cell>
          <cell r="CC115" t="str">
            <v/>
          </cell>
          <cell r="CD115" t="str">
            <v/>
          </cell>
          <cell r="CE115" t="str">
            <v/>
          </cell>
          <cell r="CG115" t="str">
            <v>BASEVILLE ENTERPRISES-COMMISION</v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  <cell r="CP115" t="str">
            <v/>
          </cell>
          <cell r="CQ115" t="str">
            <v/>
          </cell>
          <cell r="CR115" t="str">
            <v/>
          </cell>
          <cell r="CS115" t="str">
            <v/>
          </cell>
          <cell r="CU115" t="str">
            <v>BASEVILLE ENTERPRISES-COMMISION</v>
          </cell>
          <cell r="CV115" t="str">
            <v/>
          </cell>
          <cell r="CW115" t="str">
            <v/>
          </cell>
          <cell r="CX115" t="str">
            <v/>
          </cell>
          <cell r="CY115" t="str">
            <v/>
          </cell>
          <cell r="CZ115" t="str">
            <v/>
          </cell>
          <cell r="DA115" t="str">
            <v/>
          </cell>
          <cell r="DB115" t="str">
            <v/>
          </cell>
          <cell r="DC115" t="str">
            <v/>
          </cell>
          <cell r="DD115" t="str">
            <v/>
          </cell>
          <cell r="DE115" t="str">
            <v/>
          </cell>
          <cell r="DG115" t="str">
            <v>BASEVILLE ENTERPRISES-COMMISION</v>
          </cell>
          <cell r="DH115" t="str">
            <v/>
          </cell>
          <cell r="DI115" t="str">
            <v/>
          </cell>
          <cell r="DJ115" t="str">
            <v/>
          </cell>
          <cell r="DK115" t="str">
            <v/>
          </cell>
          <cell r="DL115" t="str">
            <v/>
          </cell>
          <cell r="DM115" t="str">
            <v/>
          </cell>
          <cell r="DN115" t="str">
            <v/>
          </cell>
          <cell r="DO115" t="str">
            <v/>
          </cell>
          <cell r="DP115" t="str">
            <v/>
          </cell>
          <cell r="DQ115" t="str">
            <v/>
          </cell>
          <cell r="DR115" t="str">
            <v/>
          </cell>
          <cell r="DS115" t="str">
            <v/>
          </cell>
          <cell r="DU115" t="str">
            <v>BASEVILLE ENTERPRISES-COMMISION</v>
          </cell>
          <cell r="DV115" t="str">
            <v/>
          </cell>
          <cell r="DW115" t="str">
            <v/>
          </cell>
          <cell r="DX115" t="str">
            <v/>
          </cell>
          <cell r="DY115" t="str">
            <v/>
          </cell>
          <cell r="DZ115" t="str">
            <v/>
          </cell>
          <cell r="EA115" t="str">
            <v/>
          </cell>
          <cell r="EB115" t="str">
            <v/>
          </cell>
          <cell r="EC115" t="str">
            <v/>
          </cell>
          <cell r="ED115" t="str">
            <v/>
          </cell>
          <cell r="EE115" t="str">
            <v/>
          </cell>
        </row>
        <row r="116">
          <cell r="C116" t="str">
            <v>DStv/GOtv</v>
          </cell>
          <cell r="D116">
            <v>5850</v>
          </cell>
          <cell r="E116">
            <v>12860</v>
          </cell>
          <cell r="F116">
            <v>1183538627</v>
          </cell>
          <cell r="G116">
            <v>4437000</v>
          </cell>
          <cell r="I116" t="str">
            <v>Bin It</v>
          </cell>
          <cell r="J116">
            <v>3</v>
          </cell>
          <cell r="K116">
            <v>3</v>
          </cell>
          <cell r="L116">
            <v>301250</v>
          </cell>
          <cell r="M116">
            <v>1500</v>
          </cell>
          <cell r="AF116" t="str">
            <v>BASIMBIRE ROBERT INVESTMENTS-NAKAWA</v>
          </cell>
          <cell r="AG116" t="str">
            <v>BASIMBIRE ROBERT INVESTMENTS-NAKAWA</v>
          </cell>
          <cell r="AH116" t="str">
            <v/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T116">
            <v>0</v>
          </cell>
          <cell r="AU116" t="str">
            <v>BASIMBIRE ROBERT INVESTMENTS-NAKAWA</v>
          </cell>
          <cell r="AV116" t="str">
            <v/>
          </cell>
          <cell r="AW116" t="str">
            <v/>
          </cell>
          <cell r="AX116" t="str">
            <v/>
          </cell>
          <cell r="AY116" t="str">
            <v/>
          </cell>
          <cell r="AZ116" t="str">
            <v/>
          </cell>
          <cell r="BA116" t="str">
            <v/>
          </cell>
          <cell r="BB116" t="str">
            <v/>
          </cell>
          <cell r="BC116" t="str">
            <v/>
          </cell>
          <cell r="BD116" t="str">
            <v/>
          </cell>
          <cell r="BE116" t="str">
            <v/>
          </cell>
          <cell r="BG116" t="str">
            <v>BASIMBIRE ROBERT INVESTMENTS-NAKAWA</v>
          </cell>
          <cell r="BH116" t="str">
            <v/>
          </cell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 t="str">
            <v/>
          </cell>
          <cell r="BS116" t="str">
            <v/>
          </cell>
          <cell r="BU116" t="str">
            <v>BASIMBIRE ROBERT INVESTMENTS-NAKAWA</v>
          </cell>
          <cell r="BV116" t="str">
            <v/>
          </cell>
          <cell r="BW116" t="str">
            <v/>
          </cell>
          <cell r="BX116" t="str">
            <v/>
          </cell>
          <cell r="BY116" t="str">
            <v/>
          </cell>
          <cell r="BZ116" t="str">
            <v/>
          </cell>
          <cell r="CA116" t="str">
            <v/>
          </cell>
          <cell r="CB116" t="str">
            <v/>
          </cell>
          <cell r="CC116" t="str">
            <v/>
          </cell>
          <cell r="CD116" t="str">
            <v/>
          </cell>
          <cell r="CE116" t="str">
            <v/>
          </cell>
          <cell r="CG116" t="str">
            <v>BASIMBIRE ROBERT INVESTMENTS-NAKAWA</v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  <cell r="CP116" t="str">
            <v/>
          </cell>
          <cell r="CQ116" t="str">
            <v/>
          </cell>
          <cell r="CR116" t="str">
            <v/>
          </cell>
          <cell r="CS116" t="str">
            <v/>
          </cell>
          <cell r="CU116" t="str">
            <v>BASIMBIRE ROBERT INVESTMENTS-NAKAWA</v>
          </cell>
          <cell r="CV116" t="str">
            <v/>
          </cell>
          <cell r="CW116" t="str">
            <v/>
          </cell>
          <cell r="CX116" t="str">
            <v/>
          </cell>
          <cell r="CY116" t="str">
            <v/>
          </cell>
          <cell r="CZ116" t="str">
            <v/>
          </cell>
          <cell r="DA116" t="str">
            <v/>
          </cell>
          <cell r="DB116" t="str">
            <v/>
          </cell>
          <cell r="DC116" t="str">
            <v/>
          </cell>
          <cell r="DD116" t="str">
            <v/>
          </cell>
          <cell r="DE116" t="str">
            <v/>
          </cell>
          <cell r="DG116" t="str">
            <v>BASIMBIRE ROBERT INVESTMENTS-NAKAWA</v>
          </cell>
          <cell r="DH116" t="str">
            <v/>
          </cell>
          <cell r="DI116" t="str">
            <v/>
          </cell>
          <cell r="DJ116" t="str">
            <v/>
          </cell>
          <cell r="DK116" t="str">
            <v/>
          </cell>
          <cell r="DL116" t="str">
            <v/>
          </cell>
          <cell r="DM116" t="str">
            <v/>
          </cell>
          <cell r="DN116" t="str">
            <v/>
          </cell>
          <cell r="DO116" t="str">
            <v/>
          </cell>
          <cell r="DP116" t="str">
            <v/>
          </cell>
          <cell r="DQ116" t="str">
            <v/>
          </cell>
          <cell r="DR116" t="str">
            <v/>
          </cell>
          <cell r="DS116" t="str">
            <v/>
          </cell>
          <cell r="DU116" t="str">
            <v>BASIMBIRE ROBERT INVESTMENTS-NAKAWA</v>
          </cell>
          <cell r="DV116" t="str">
            <v/>
          </cell>
          <cell r="DW116" t="str">
            <v/>
          </cell>
          <cell r="DX116" t="str">
            <v/>
          </cell>
          <cell r="DY116" t="str">
            <v/>
          </cell>
          <cell r="DZ116" t="str">
            <v/>
          </cell>
          <cell r="EA116" t="str">
            <v/>
          </cell>
          <cell r="EB116" t="str">
            <v/>
          </cell>
          <cell r="EC116" t="str">
            <v/>
          </cell>
          <cell r="ED116" t="str">
            <v/>
          </cell>
          <cell r="EE116" t="str">
            <v/>
          </cell>
        </row>
        <row r="117">
          <cell r="C117" t="str">
            <v>DWELLING PLACE</v>
          </cell>
          <cell r="D117">
            <v>3</v>
          </cell>
          <cell r="E117">
            <v>5</v>
          </cell>
          <cell r="F117">
            <v>6400</v>
          </cell>
          <cell r="G117">
            <v>1200</v>
          </cell>
          <cell r="I117" t="str">
            <v>Broadband</v>
          </cell>
          <cell r="J117">
            <v>26</v>
          </cell>
          <cell r="K117">
            <v>34</v>
          </cell>
          <cell r="L117">
            <v>3636000</v>
          </cell>
          <cell r="M117">
            <v>16600</v>
          </cell>
          <cell r="AF117" t="str">
            <v>BATALAZE LUBEGA INVESTMENTS U LTD</v>
          </cell>
          <cell r="AG117" t="str">
            <v>BATALAZE LUBEGA INVESTMENTS U LTD</v>
          </cell>
          <cell r="AH117" t="str">
            <v/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O117" t="str">
            <v/>
          </cell>
          <cell r="AP117" t="str">
            <v/>
          </cell>
          <cell r="AQ117" t="str">
            <v/>
          </cell>
          <cell r="AR117" t="str">
            <v/>
          </cell>
          <cell r="AS117" t="str">
            <v/>
          </cell>
          <cell r="AT117">
            <v>0</v>
          </cell>
          <cell r="AU117" t="str">
            <v>BATALAZE LUBEGA INVESTMENTS U LTD</v>
          </cell>
          <cell r="AV117" t="str">
            <v/>
          </cell>
          <cell r="AW117" t="str">
            <v/>
          </cell>
          <cell r="AX117" t="str">
            <v/>
          </cell>
          <cell r="AY117" t="str">
            <v/>
          </cell>
          <cell r="AZ117" t="str">
            <v/>
          </cell>
          <cell r="BA117" t="str">
            <v/>
          </cell>
          <cell r="BB117" t="str">
            <v/>
          </cell>
          <cell r="BC117" t="str">
            <v/>
          </cell>
          <cell r="BD117" t="str">
            <v/>
          </cell>
          <cell r="BE117" t="str">
            <v/>
          </cell>
          <cell r="BG117" t="str">
            <v>BATALAZE LUBEGA INVESTMENTS U LTD</v>
          </cell>
          <cell r="BH117" t="str">
            <v/>
          </cell>
          <cell r="BI117" t="str">
            <v/>
          </cell>
          <cell r="BJ117" t="str">
            <v/>
          </cell>
          <cell r="BK117" t="str">
            <v/>
          </cell>
          <cell r="BL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 t="str">
            <v/>
          </cell>
          <cell r="BS117" t="str">
            <v/>
          </cell>
          <cell r="BU117" t="str">
            <v>BATALAZE LUBEGA INVESTMENTS U LTD</v>
          </cell>
          <cell r="BV117" t="str">
            <v/>
          </cell>
          <cell r="BW117" t="str">
            <v/>
          </cell>
          <cell r="BX117" t="str">
            <v/>
          </cell>
          <cell r="BY117" t="str">
            <v/>
          </cell>
          <cell r="BZ117" t="str">
            <v/>
          </cell>
          <cell r="CA117" t="str">
            <v/>
          </cell>
          <cell r="CB117" t="str">
            <v/>
          </cell>
          <cell r="CC117" t="str">
            <v/>
          </cell>
          <cell r="CD117" t="str">
            <v/>
          </cell>
          <cell r="CE117" t="str">
            <v/>
          </cell>
          <cell r="CG117" t="str">
            <v>BATALAZE LUBEGA INVESTMENTS U LTD</v>
          </cell>
          <cell r="CH117" t="str">
            <v/>
          </cell>
          <cell r="CI117" t="str">
            <v/>
          </cell>
          <cell r="CJ117" t="str">
            <v/>
          </cell>
          <cell r="CK117" t="str">
            <v/>
          </cell>
          <cell r="CL117" t="str">
            <v/>
          </cell>
          <cell r="CM117" t="str">
            <v/>
          </cell>
          <cell r="CN117" t="str">
            <v/>
          </cell>
          <cell r="CO117" t="str">
            <v/>
          </cell>
          <cell r="CP117" t="str">
            <v/>
          </cell>
          <cell r="CQ117" t="str">
            <v/>
          </cell>
          <cell r="CR117" t="str">
            <v/>
          </cell>
          <cell r="CS117" t="str">
            <v/>
          </cell>
          <cell r="CU117" t="str">
            <v>BATALAZE LUBEGA INVESTMENTS U LTD</v>
          </cell>
          <cell r="CV117" t="str">
            <v/>
          </cell>
          <cell r="CW117" t="str">
            <v/>
          </cell>
          <cell r="CX117" t="str">
            <v/>
          </cell>
          <cell r="CY117" t="str">
            <v/>
          </cell>
          <cell r="CZ117" t="str">
            <v/>
          </cell>
          <cell r="DA117" t="str">
            <v/>
          </cell>
          <cell r="DB117" t="str">
            <v/>
          </cell>
          <cell r="DC117" t="str">
            <v/>
          </cell>
          <cell r="DD117" t="str">
            <v/>
          </cell>
          <cell r="DE117" t="str">
            <v/>
          </cell>
          <cell r="DG117" t="str">
            <v>BATALAZE LUBEGA INVESTMENTS U LTD</v>
          </cell>
          <cell r="DH117" t="str">
            <v/>
          </cell>
          <cell r="DI117" t="str">
            <v/>
          </cell>
          <cell r="DJ117" t="str">
            <v/>
          </cell>
          <cell r="DK117" t="str">
            <v/>
          </cell>
          <cell r="DL117" t="str">
            <v/>
          </cell>
          <cell r="DM117" t="str">
            <v/>
          </cell>
          <cell r="DN117" t="str">
            <v/>
          </cell>
          <cell r="DO117" t="str">
            <v/>
          </cell>
          <cell r="DP117" t="str">
            <v/>
          </cell>
          <cell r="DQ117" t="str">
            <v/>
          </cell>
          <cell r="DR117" t="str">
            <v/>
          </cell>
          <cell r="DS117" t="str">
            <v/>
          </cell>
          <cell r="DU117" t="str">
            <v>BATALAZE LUBEGA INVESTMENTS U LTD</v>
          </cell>
          <cell r="DV117" t="str">
            <v/>
          </cell>
          <cell r="DW117" t="str">
            <v/>
          </cell>
          <cell r="DX117" t="str">
            <v/>
          </cell>
          <cell r="DY117" t="str">
            <v/>
          </cell>
          <cell r="DZ117" t="str">
            <v/>
          </cell>
          <cell r="EA117" t="str">
            <v/>
          </cell>
          <cell r="EB117" t="str">
            <v/>
          </cell>
          <cell r="EC117" t="str">
            <v/>
          </cell>
          <cell r="ED117" t="str">
            <v/>
          </cell>
          <cell r="EE117" t="str">
            <v/>
          </cell>
        </row>
        <row r="118">
          <cell r="C118" t="str">
            <v>East Secondary school</v>
          </cell>
          <cell r="D118">
            <v>1</v>
          </cell>
          <cell r="E118">
            <v>1</v>
          </cell>
          <cell r="F118">
            <v>20000</v>
          </cell>
          <cell r="G118">
            <v>400</v>
          </cell>
          <cell r="I118" t="str">
            <v>BUDAKA UNIVERSAL COLLEGE</v>
          </cell>
          <cell r="J118">
            <v>6</v>
          </cell>
          <cell r="K118">
            <v>7</v>
          </cell>
          <cell r="L118">
            <v>594600</v>
          </cell>
          <cell r="M118">
            <v>2800</v>
          </cell>
          <cell r="AF118" t="str">
            <v>BATUUSA MERCY</v>
          </cell>
          <cell r="AG118" t="str">
            <v>BATUUSA MERCY</v>
          </cell>
          <cell r="AH118" t="str">
            <v/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 t="str">
            <v/>
          </cell>
          <cell r="AR118" t="str">
            <v/>
          </cell>
          <cell r="AS118" t="str">
            <v/>
          </cell>
          <cell r="AT118">
            <v>0</v>
          </cell>
          <cell r="AU118" t="str">
            <v>BATUUSA MERCY</v>
          </cell>
          <cell r="AV118" t="str">
            <v/>
          </cell>
          <cell r="AW118" t="str">
            <v/>
          </cell>
          <cell r="AX118" t="str">
            <v/>
          </cell>
          <cell r="AY118" t="str">
            <v/>
          </cell>
          <cell r="AZ118" t="str">
            <v/>
          </cell>
          <cell r="BA118" t="str">
            <v/>
          </cell>
          <cell r="BB118" t="str">
            <v/>
          </cell>
          <cell r="BC118" t="str">
            <v/>
          </cell>
          <cell r="BD118" t="str">
            <v/>
          </cell>
          <cell r="BE118" t="str">
            <v/>
          </cell>
          <cell r="BG118" t="str">
            <v>BATUUSA MERCY</v>
          </cell>
          <cell r="BH118" t="str">
            <v/>
          </cell>
          <cell r="BI118" t="str">
            <v/>
          </cell>
          <cell r="BJ118" t="str">
            <v/>
          </cell>
          <cell r="BK118" t="str">
            <v/>
          </cell>
          <cell r="BL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Q118" t="str">
            <v/>
          </cell>
          <cell r="BR118" t="str">
            <v/>
          </cell>
          <cell r="BS118" t="str">
            <v/>
          </cell>
          <cell r="BU118" t="str">
            <v>BATUUSA MERCY</v>
          </cell>
          <cell r="BV118" t="str">
            <v/>
          </cell>
          <cell r="BW118" t="str">
            <v/>
          </cell>
          <cell r="BX118" t="str">
            <v/>
          </cell>
          <cell r="BY118" t="str">
            <v/>
          </cell>
          <cell r="BZ118" t="str">
            <v/>
          </cell>
          <cell r="CA118" t="str">
            <v/>
          </cell>
          <cell r="CB118" t="str">
            <v/>
          </cell>
          <cell r="CC118" t="str">
            <v/>
          </cell>
          <cell r="CD118" t="str">
            <v/>
          </cell>
          <cell r="CE118" t="str">
            <v/>
          </cell>
          <cell r="CG118" t="str">
            <v>BATUUSA MERCY</v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  <cell r="CP118" t="str">
            <v/>
          </cell>
          <cell r="CQ118" t="str">
            <v/>
          </cell>
          <cell r="CR118" t="str">
            <v/>
          </cell>
          <cell r="CS118" t="str">
            <v/>
          </cell>
          <cell r="CU118" t="str">
            <v>BATUUSA MERCY</v>
          </cell>
          <cell r="CV118" t="str">
            <v/>
          </cell>
          <cell r="CW118" t="str">
            <v/>
          </cell>
          <cell r="CX118" t="str">
            <v/>
          </cell>
          <cell r="CY118" t="str">
            <v/>
          </cell>
          <cell r="CZ118" t="str">
            <v/>
          </cell>
          <cell r="DA118" t="str">
            <v/>
          </cell>
          <cell r="DB118" t="str">
            <v/>
          </cell>
          <cell r="DC118" t="str">
            <v/>
          </cell>
          <cell r="DD118" t="str">
            <v/>
          </cell>
          <cell r="DE118" t="str">
            <v/>
          </cell>
          <cell r="DG118" t="str">
            <v>BATUUSA MERCY</v>
          </cell>
          <cell r="DH118" t="str">
            <v/>
          </cell>
          <cell r="DI118" t="str">
            <v/>
          </cell>
          <cell r="DJ118" t="str">
            <v/>
          </cell>
          <cell r="DK118" t="str">
            <v/>
          </cell>
          <cell r="DL118" t="str">
            <v/>
          </cell>
          <cell r="DM118" t="str">
            <v/>
          </cell>
          <cell r="DN118" t="str">
            <v/>
          </cell>
          <cell r="DO118" t="str">
            <v/>
          </cell>
          <cell r="DP118" t="str">
            <v/>
          </cell>
          <cell r="DQ118" t="str">
            <v/>
          </cell>
          <cell r="DR118" t="str">
            <v/>
          </cell>
          <cell r="DS118" t="str">
            <v/>
          </cell>
          <cell r="DU118" t="str">
            <v>BATUUSA MERCY</v>
          </cell>
          <cell r="DV118" t="str">
            <v/>
          </cell>
          <cell r="DW118" t="str">
            <v/>
          </cell>
          <cell r="DX118" t="str">
            <v/>
          </cell>
          <cell r="DY118" t="str">
            <v/>
          </cell>
          <cell r="DZ118" t="str">
            <v/>
          </cell>
          <cell r="EA118" t="str">
            <v/>
          </cell>
          <cell r="EB118" t="str">
            <v/>
          </cell>
          <cell r="EC118" t="str">
            <v/>
          </cell>
          <cell r="ED118" t="str">
            <v/>
          </cell>
          <cell r="EE118" t="str">
            <v/>
          </cell>
        </row>
        <row r="119">
          <cell r="C119" t="str">
            <v>EDDOBOOZI PUBLICATION LIMITED</v>
          </cell>
          <cell r="D119">
            <v>1</v>
          </cell>
          <cell r="E119">
            <v>1</v>
          </cell>
          <cell r="F119">
            <v>1000</v>
          </cell>
          <cell r="G119">
            <v>400</v>
          </cell>
          <cell r="I119" t="str">
            <v>CENTENARY LIRA</v>
          </cell>
          <cell r="J119">
            <v>1</v>
          </cell>
          <cell r="K119">
            <v>1</v>
          </cell>
          <cell r="L119">
            <v>130000</v>
          </cell>
          <cell r="M119">
            <v>700</v>
          </cell>
          <cell r="AF119" t="str">
            <v>BAYPORT FINANCIAL SERVICES</v>
          </cell>
          <cell r="AG119" t="str">
            <v>BAYPORT FINANCIAL SERVICES</v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>
            <v>2</v>
          </cell>
          <cell r="AT119">
            <v>2</v>
          </cell>
          <cell r="AU119" t="str">
            <v>BAYPORT FINANCIAL SERVICES</v>
          </cell>
          <cell r="AV119" t="str">
            <v/>
          </cell>
          <cell r="AW119" t="str">
            <v/>
          </cell>
          <cell r="AX119" t="str">
            <v/>
          </cell>
          <cell r="AY119">
            <v>2</v>
          </cell>
          <cell r="AZ119" t="str">
            <v/>
          </cell>
          <cell r="BA119">
            <v>2</v>
          </cell>
          <cell r="BB119">
            <v>1</v>
          </cell>
          <cell r="BC119">
            <v>2</v>
          </cell>
          <cell r="BD119" t="str">
            <v/>
          </cell>
          <cell r="BE119">
            <v>2</v>
          </cell>
          <cell r="BG119" t="str">
            <v>BAYPORT FINANCIAL SERVICES</v>
          </cell>
          <cell r="BH119" t="str">
            <v/>
          </cell>
          <cell r="BI119" t="str">
            <v/>
          </cell>
          <cell r="BJ119" t="str">
            <v/>
          </cell>
          <cell r="BK119" t="str">
            <v/>
          </cell>
          <cell r="BL119" t="str">
            <v/>
          </cell>
          <cell r="BM119" t="str">
            <v/>
          </cell>
          <cell r="BN119" t="str">
            <v/>
          </cell>
          <cell r="BO119" t="str">
            <v/>
          </cell>
          <cell r="BP119" t="str">
            <v/>
          </cell>
          <cell r="BQ119" t="str">
            <v/>
          </cell>
          <cell r="BR119" t="str">
            <v/>
          </cell>
          <cell r="BS119">
            <v>3</v>
          </cell>
          <cell r="BU119" t="str">
            <v>BAYPORT FINANCIAL SERVICES</v>
          </cell>
          <cell r="BV119" t="str">
            <v/>
          </cell>
          <cell r="BW119" t="str">
            <v/>
          </cell>
          <cell r="BX119" t="str">
            <v/>
          </cell>
          <cell r="BY119">
            <v>2</v>
          </cell>
          <cell r="BZ119" t="str">
            <v/>
          </cell>
          <cell r="CA119">
            <v>3</v>
          </cell>
          <cell r="CB119">
            <v>1</v>
          </cell>
          <cell r="CC119">
            <v>3</v>
          </cell>
          <cell r="CD119" t="str">
            <v/>
          </cell>
          <cell r="CE119">
            <v>2</v>
          </cell>
          <cell r="CG119" t="str">
            <v>BAYPORT FINANCIAL SERVICES</v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  <cell r="CP119" t="str">
            <v/>
          </cell>
          <cell r="CQ119" t="str">
            <v/>
          </cell>
          <cell r="CR119" t="str">
            <v/>
          </cell>
          <cell r="CS119">
            <v>23000</v>
          </cell>
          <cell r="CU119" t="str">
            <v>BAYPORT FINANCIAL SERVICES</v>
          </cell>
          <cell r="CV119" t="str">
            <v/>
          </cell>
          <cell r="CW119" t="str">
            <v/>
          </cell>
          <cell r="CX119" t="str">
            <v/>
          </cell>
          <cell r="CY119">
            <v>127004</v>
          </cell>
          <cell r="CZ119" t="str">
            <v/>
          </cell>
          <cell r="DA119">
            <v>309000</v>
          </cell>
          <cell r="DB119">
            <v>134911</v>
          </cell>
          <cell r="DC119">
            <v>321000</v>
          </cell>
          <cell r="DD119" t="str">
            <v/>
          </cell>
          <cell r="DE119">
            <v>30000</v>
          </cell>
          <cell r="DG119" t="str">
            <v>BAYPORT FINANCIAL SERVICES</v>
          </cell>
          <cell r="DH119" t="str">
            <v/>
          </cell>
          <cell r="DI119" t="str">
            <v/>
          </cell>
          <cell r="DJ119" t="str">
            <v/>
          </cell>
          <cell r="DK119" t="str">
            <v/>
          </cell>
          <cell r="DL119" t="str">
            <v/>
          </cell>
          <cell r="DM119" t="str">
            <v/>
          </cell>
          <cell r="DN119" t="str">
            <v/>
          </cell>
          <cell r="DO119" t="str">
            <v/>
          </cell>
          <cell r="DP119" t="str">
            <v/>
          </cell>
          <cell r="DQ119" t="str">
            <v/>
          </cell>
          <cell r="DR119" t="str">
            <v/>
          </cell>
          <cell r="DS119">
            <v>1200</v>
          </cell>
          <cell r="DU119" t="str">
            <v>BAYPORT FINANCIAL SERVICES</v>
          </cell>
          <cell r="DV119" t="str">
            <v/>
          </cell>
          <cell r="DW119" t="str">
            <v/>
          </cell>
          <cell r="DX119" t="str">
            <v/>
          </cell>
          <cell r="DY119">
            <v>800</v>
          </cell>
          <cell r="DZ119" t="str">
            <v/>
          </cell>
          <cell r="EA119">
            <v>2150</v>
          </cell>
          <cell r="EB119">
            <v>950</v>
          </cell>
          <cell r="EC119">
            <v>2400</v>
          </cell>
          <cell r="ED119" t="str">
            <v/>
          </cell>
          <cell r="EE119">
            <v>1000</v>
          </cell>
        </row>
        <row r="120">
          <cell r="C120" t="str">
            <v>ENGEN MTN ACCOUNT</v>
          </cell>
          <cell r="D120">
            <v>4</v>
          </cell>
          <cell r="E120">
            <v>5</v>
          </cell>
          <cell r="F120">
            <v>1039000</v>
          </cell>
          <cell r="G120">
            <v>3500</v>
          </cell>
          <cell r="I120" t="str">
            <v>COUNTRYSIDE COLLEGE MUKONO</v>
          </cell>
          <cell r="J120">
            <v>2</v>
          </cell>
          <cell r="K120">
            <v>4</v>
          </cell>
          <cell r="L120">
            <v>538800</v>
          </cell>
          <cell r="M120">
            <v>2200</v>
          </cell>
          <cell r="AF120" t="str">
            <v>BBE REMIT LIMITED</v>
          </cell>
          <cell r="AG120" t="str">
            <v>BBE REMIT LIMITED</v>
          </cell>
          <cell r="AH120" t="str">
            <v/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T120">
            <v>0</v>
          </cell>
          <cell r="AU120" t="str">
            <v>BBE REMIT LIMITED</v>
          </cell>
          <cell r="AV120" t="str">
            <v/>
          </cell>
          <cell r="AW120" t="str">
            <v/>
          </cell>
          <cell r="AX120" t="str">
            <v/>
          </cell>
          <cell r="AY120" t="str">
            <v/>
          </cell>
          <cell r="AZ120" t="str">
            <v/>
          </cell>
          <cell r="BA120" t="str">
            <v/>
          </cell>
          <cell r="BB120" t="str">
            <v/>
          </cell>
          <cell r="BC120" t="str">
            <v/>
          </cell>
          <cell r="BD120" t="str">
            <v/>
          </cell>
          <cell r="BE120" t="str">
            <v/>
          </cell>
          <cell r="BG120" t="str">
            <v>BBE REMIT LIMITED</v>
          </cell>
          <cell r="BH120" t="str">
            <v/>
          </cell>
          <cell r="BI120" t="str">
            <v/>
          </cell>
          <cell r="BJ120" t="str">
            <v/>
          </cell>
          <cell r="BK120" t="str">
            <v/>
          </cell>
          <cell r="BL120" t="str">
            <v/>
          </cell>
          <cell r="BM120" t="str">
            <v/>
          </cell>
          <cell r="BN120" t="str">
            <v/>
          </cell>
          <cell r="BO120" t="str">
            <v/>
          </cell>
          <cell r="BP120" t="str">
            <v/>
          </cell>
          <cell r="BQ120" t="str">
            <v/>
          </cell>
          <cell r="BR120" t="str">
            <v/>
          </cell>
          <cell r="BS120" t="str">
            <v/>
          </cell>
          <cell r="BU120" t="str">
            <v>BBE REMIT LIMITED</v>
          </cell>
          <cell r="BV120" t="str">
            <v/>
          </cell>
          <cell r="BW120" t="str">
            <v/>
          </cell>
          <cell r="BX120" t="str">
            <v/>
          </cell>
          <cell r="BY120" t="str">
            <v/>
          </cell>
          <cell r="BZ120" t="str">
            <v/>
          </cell>
          <cell r="CA120" t="str">
            <v/>
          </cell>
          <cell r="CB120" t="str">
            <v/>
          </cell>
          <cell r="CC120" t="str">
            <v/>
          </cell>
          <cell r="CD120" t="str">
            <v/>
          </cell>
          <cell r="CE120" t="str">
            <v/>
          </cell>
          <cell r="CG120" t="str">
            <v>BBE REMIT LIMITED</v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  <cell r="CP120" t="str">
            <v/>
          </cell>
          <cell r="CQ120" t="str">
            <v/>
          </cell>
          <cell r="CR120" t="str">
            <v/>
          </cell>
          <cell r="CS120" t="str">
            <v/>
          </cell>
          <cell r="CU120" t="str">
            <v>BBE REMIT LIMITED</v>
          </cell>
          <cell r="CV120" t="str">
            <v/>
          </cell>
          <cell r="CW120" t="str">
            <v/>
          </cell>
          <cell r="CX120" t="str">
            <v/>
          </cell>
          <cell r="CY120" t="str">
            <v/>
          </cell>
          <cell r="CZ120" t="str">
            <v/>
          </cell>
          <cell r="DA120" t="str">
            <v/>
          </cell>
          <cell r="DB120" t="str">
            <v/>
          </cell>
          <cell r="DC120" t="str">
            <v/>
          </cell>
          <cell r="DD120" t="str">
            <v/>
          </cell>
          <cell r="DE120" t="str">
            <v/>
          </cell>
          <cell r="DG120" t="str">
            <v>BBE REMIT LIMITED</v>
          </cell>
          <cell r="DH120" t="str">
            <v/>
          </cell>
          <cell r="DI120" t="str">
            <v/>
          </cell>
          <cell r="DJ120" t="str">
            <v/>
          </cell>
          <cell r="DK120" t="str">
            <v/>
          </cell>
          <cell r="DL120" t="str">
            <v/>
          </cell>
          <cell r="DM120" t="str">
            <v/>
          </cell>
          <cell r="DN120" t="str">
            <v/>
          </cell>
          <cell r="DO120" t="str">
            <v/>
          </cell>
          <cell r="DP120" t="str">
            <v/>
          </cell>
          <cell r="DQ120" t="str">
            <v/>
          </cell>
          <cell r="DR120" t="str">
            <v/>
          </cell>
          <cell r="DS120" t="str">
            <v/>
          </cell>
          <cell r="DU120" t="str">
            <v>BBE REMIT LIMITED</v>
          </cell>
          <cell r="DV120" t="str">
            <v/>
          </cell>
          <cell r="DW120" t="str">
            <v/>
          </cell>
          <cell r="DX120" t="str">
            <v/>
          </cell>
          <cell r="DY120" t="str">
            <v/>
          </cell>
          <cell r="DZ120" t="str">
            <v/>
          </cell>
          <cell r="EA120" t="str">
            <v/>
          </cell>
          <cell r="EB120" t="str">
            <v/>
          </cell>
          <cell r="EC120" t="str">
            <v/>
          </cell>
          <cell r="ED120" t="str">
            <v/>
          </cell>
          <cell r="EE120" t="str">
            <v/>
          </cell>
        </row>
        <row r="121">
          <cell r="C121" t="str">
            <v>Former Classmates of Ndejje</v>
          </cell>
          <cell r="D121">
            <v>1</v>
          </cell>
          <cell r="E121">
            <v>5</v>
          </cell>
          <cell r="F121">
            <v>190000</v>
          </cell>
          <cell r="G121">
            <v>2000</v>
          </cell>
          <cell r="I121" t="str">
            <v>DStv/GOtv</v>
          </cell>
          <cell r="J121">
            <v>16922</v>
          </cell>
          <cell r="K121">
            <v>24575</v>
          </cell>
          <cell r="L121">
            <v>1575456629</v>
          </cell>
          <cell r="M121">
            <v>10089400</v>
          </cell>
          <cell r="AF121" t="str">
            <v>BE MOBILE LIMITED</v>
          </cell>
          <cell r="AG121" t="str">
            <v>BE MOBILE LIMITED</v>
          </cell>
          <cell r="AH121" t="str">
            <v/>
          </cell>
          <cell r="AI121" t="str">
            <v/>
          </cell>
          <cell r="AJ121">
            <v>2</v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>
            <v>2</v>
          </cell>
          <cell r="AU121" t="str">
            <v>BE MOBILE LIMITED</v>
          </cell>
          <cell r="AV121" t="str">
            <v/>
          </cell>
          <cell r="AW121" t="str">
            <v/>
          </cell>
          <cell r="AX121" t="str">
            <v/>
          </cell>
          <cell r="AY121" t="str">
            <v/>
          </cell>
          <cell r="AZ121" t="str">
            <v/>
          </cell>
          <cell r="BA121" t="str">
            <v/>
          </cell>
          <cell r="BB121" t="str">
            <v/>
          </cell>
          <cell r="BC121" t="str">
            <v/>
          </cell>
          <cell r="BD121" t="str">
            <v/>
          </cell>
          <cell r="BE121" t="str">
            <v/>
          </cell>
          <cell r="BG121" t="str">
            <v>BE MOBILE LIMITED</v>
          </cell>
          <cell r="BH121" t="str">
            <v/>
          </cell>
          <cell r="BI121" t="str">
            <v/>
          </cell>
          <cell r="BJ121">
            <v>2</v>
          </cell>
          <cell r="BK121" t="str">
            <v/>
          </cell>
          <cell r="BL121" t="str">
            <v/>
          </cell>
          <cell r="BM121" t="str">
            <v/>
          </cell>
          <cell r="BN121" t="str">
            <v/>
          </cell>
          <cell r="BO121" t="str">
            <v/>
          </cell>
          <cell r="BP121" t="str">
            <v/>
          </cell>
          <cell r="BQ121" t="str">
            <v/>
          </cell>
          <cell r="BR121" t="str">
            <v/>
          </cell>
          <cell r="BS121" t="str">
            <v/>
          </cell>
          <cell r="BU121" t="str">
            <v>BE MOBILE LIMITED</v>
          </cell>
          <cell r="BV121" t="str">
            <v/>
          </cell>
          <cell r="BW121" t="str">
            <v/>
          </cell>
          <cell r="BX121" t="str">
            <v/>
          </cell>
          <cell r="BY121" t="str">
            <v/>
          </cell>
          <cell r="BZ121" t="str">
            <v/>
          </cell>
          <cell r="CA121" t="str">
            <v/>
          </cell>
          <cell r="CB121" t="str">
            <v/>
          </cell>
          <cell r="CC121" t="str">
            <v/>
          </cell>
          <cell r="CD121" t="str">
            <v/>
          </cell>
          <cell r="CE121" t="str">
            <v/>
          </cell>
          <cell r="CG121" t="str">
            <v>BE MOBILE LIMITED</v>
          </cell>
          <cell r="CH121" t="str">
            <v/>
          </cell>
          <cell r="CI121" t="str">
            <v/>
          </cell>
          <cell r="CJ121">
            <v>2000</v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  <cell r="CP121" t="str">
            <v/>
          </cell>
          <cell r="CQ121" t="str">
            <v/>
          </cell>
          <cell r="CR121" t="str">
            <v/>
          </cell>
          <cell r="CS121" t="str">
            <v/>
          </cell>
          <cell r="CU121" t="str">
            <v>BE MOBILE LIMITED</v>
          </cell>
          <cell r="CV121" t="str">
            <v/>
          </cell>
          <cell r="CW121" t="str">
            <v/>
          </cell>
          <cell r="CX121" t="str">
            <v/>
          </cell>
          <cell r="CY121" t="str">
            <v/>
          </cell>
          <cell r="CZ121" t="str">
            <v/>
          </cell>
          <cell r="DA121" t="str">
            <v/>
          </cell>
          <cell r="DB121" t="str">
            <v/>
          </cell>
          <cell r="DC121" t="str">
            <v/>
          </cell>
          <cell r="DD121" t="str">
            <v/>
          </cell>
          <cell r="DE121" t="str">
            <v/>
          </cell>
          <cell r="DG121" t="str">
            <v>BE MOBILE LIMITED</v>
          </cell>
          <cell r="DH121" t="str">
            <v/>
          </cell>
          <cell r="DI121" t="str">
            <v/>
          </cell>
          <cell r="DJ121">
            <v>800</v>
          </cell>
          <cell r="DK121" t="str">
            <v/>
          </cell>
          <cell r="DL121" t="str">
            <v/>
          </cell>
          <cell r="DM121" t="str">
            <v/>
          </cell>
          <cell r="DN121" t="str">
            <v/>
          </cell>
          <cell r="DO121" t="str">
            <v/>
          </cell>
          <cell r="DP121" t="str">
            <v/>
          </cell>
          <cell r="DQ121" t="str">
            <v/>
          </cell>
          <cell r="DR121" t="str">
            <v/>
          </cell>
          <cell r="DS121" t="str">
            <v/>
          </cell>
          <cell r="DU121" t="str">
            <v>BE MOBILE LIMITED</v>
          </cell>
          <cell r="DV121" t="str">
            <v/>
          </cell>
          <cell r="DW121" t="str">
            <v/>
          </cell>
          <cell r="DX121" t="str">
            <v/>
          </cell>
          <cell r="DY121" t="str">
            <v/>
          </cell>
          <cell r="DZ121" t="str">
            <v/>
          </cell>
          <cell r="EA121" t="str">
            <v/>
          </cell>
          <cell r="EB121" t="str">
            <v/>
          </cell>
          <cell r="EC121" t="str">
            <v/>
          </cell>
          <cell r="ED121" t="str">
            <v/>
          </cell>
          <cell r="EE121" t="str">
            <v/>
          </cell>
        </row>
        <row r="122">
          <cell r="C122" t="str">
            <v>Fresh Cuts</v>
          </cell>
          <cell r="D122">
            <v>1</v>
          </cell>
          <cell r="E122">
            <v>1</v>
          </cell>
          <cell r="F122">
            <v>1000</v>
          </cell>
          <cell r="G122">
            <v>400</v>
          </cell>
          <cell r="I122" t="str">
            <v>DWELLING PLACE</v>
          </cell>
          <cell r="J122">
            <v>5</v>
          </cell>
          <cell r="K122">
            <v>5</v>
          </cell>
          <cell r="L122">
            <v>69800</v>
          </cell>
          <cell r="M122">
            <v>1700</v>
          </cell>
          <cell r="AF122" t="str">
            <v>BED PERI KAYERO NYING UGANDA LTD - DST</v>
          </cell>
          <cell r="AG122" t="str">
            <v>BED PERI KAYERO NYING UGANDA LTD - DST</v>
          </cell>
          <cell r="AH122" t="str">
            <v/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>
            <v>0</v>
          </cell>
          <cell r="AU122" t="str">
            <v>BED PERI KAYERO NYING UGANDA LTD - DST</v>
          </cell>
          <cell r="AV122" t="str">
            <v/>
          </cell>
          <cell r="AW122" t="str">
            <v/>
          </cell>
          <cell r="AX122" t="str">
            <v/>
          </cell>
          <cell r="AY122" t="str">
            <v/>
          </cell>
          <cell r="AZ122" t="str">
            <v/>
          </cell>
          <cell r="BA122" t="str">
            <v/>
          </cell>
          <cell r="BB122" t="str">
            <v/>
          </cell>
          <cell r="BC122" t="str">
            <v/>
          </cell>
          <cell r="BD122" t="str">
            <v/>
          </cell>
          <cell r="BE122" t="str">
            <v/>
          </cell>
          <cell r="BG122" t="str">
            <v>BED PERI KAYERO NYING UGANDA LTD - DST</v>
          </cell>
          <cell r="BH122" t="str">
            <v/>
          </cell>
          <cell r="BI122" t="str">
            <v/>
          </cell>
          <cell r="BJ122" t="str">
            <v/>
          </cell>
          <cell r="BK122" t="str">
            <v/>
          </cell>
          <cell r="BL122" t="str">
            <v/>
          </cell>
          <cell r="BM122" t="str">
            <v/>
          </cell>
          <cell r="BN122" t="str">
            <v/>
          </cell>
          <cell r="BO122" t="str">
            <v/>
          </cell>
          <cell r="BP122" t="str">
            <v/>
          </cell>
          <cell r="BQ122" t="str">
            <v/>
          </cell>
          <cell r="BR122" t="str">
            <v/>
          </cell>
          <cell r="BS122" t="str">
            <v/>
          </cell>
          <cell r="BU122" t="str">
            <v>BED PERI KAYERO NYING UGANDA LTD - DST</v>
          </cell>
          <cell r="BV122" t="str">
            <v/>
          </cell>
          <cell r="BW122" t="str">
            <v/>
          </cell>
          <cell r="BX122" t="str">
            <v/>
          </cell>
          <cell r="BY122" t="str">
            <v/>
          </cell>
          <cell r="BZ122" t="str">
            <v/>
          </cell>
          <cell r="CA122" t="str">
            <v/>
          </cell>
          <cell r="CB122" t="str">
            <v/>
          </cell>
          <cell r="CC122" t="str">
            <v/>
          </cell>
          <cell r="CD122" t="str">
            <v/>
          </cell>
          <cell r="CE122" t="str">
            <v/>
          </cell>
          <cell r="CG122" t="str">
            <v>BED PERI KAYERO NYING UGANDA LTD - DST</v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  <cell r="CP122" t="str">
            <v/>
          </cell>
          <cell r="CQ122" t="str">
            <v/>
          </cell>
          <cell r="CR122" t="str">
            <v/>
          </cell>
          <cell r="CS122" t="str">
            <v/>
          </cell>
          <cell r="CU122" t="str">
            <v>BED PERI KAYERO NYING UGANDA LTD - DST</v>
          </cell>
          <cell r="CV122" t="str">
            <v/>
          </cell>
          <cell r="CW122" t="str">
            <v/>
          </cell>
          <cell r="CX122" t="str">
            <v/>
          </cell>
          <cell r="CY122" t="str">
            <v/>
          </cell>
          <cell r="CZ122" t="str">
            <v/>
          </cell>
          <cell r="DA122" t="str">
            <v/>
          </cell>
          <cell r="DB122" t="str">
            <v/>
          </cell>
          <cell r="DC122" t="str">
            <v/>
          </cell>
          <cell r="DD122" t="str">
            <v/>
          </cell>
          <cell r="DE122" t="str">
            <v/>
          </cell>
          <cell r="DG122" t="str">
            <v>BED PERI KAYERO NYING UGANDA LTD - DST</v>
          </cell>
          <cell r="DH122" t="str">
            <v/>
          </cell>
          <cell r="DI122" t="str">
            <v/>
          </cell>
          <cell r="DJ122" t="str">
            <v/>
          </cell>
          <cell r="DK122" t="str">
            <v/>
          </cell>
          <cell r="DL122" t="str">
            <v/>
          </cell>
          <cell r="DM122" t="str">
            <v/>
          </cell>
          <cell r="DN122" t="str">
            <v/>
          </cell>
          <cell r="DO122" t="str">
            <v/>
          </cell>
          <cell r="DP122" t="str">
            <v/>
          </cell>
          <cell r="DQ122" t="str">
            <v/>
          </cell>
          <cell r="DR122" t="str">
            <v/>
          </cell>
          <cell r="DS122" t="str">
            <v/>
          </cell>
          <cell r="DU122" t="str">
            <v>BED PERI KAYERO NYING UGANDA LTD - DST</v>
          </cell>
          <cell r="DV122" t="str">
            <v/>
          </cell>
          <cell r="DW122" t="str">
            <v/>
          </cell>
          <cell r="DX122" t="str">
            <v/>
          </cell>
          <cell r="DY122" t="str">
            <v/>
          </cell>
          <cell r="DZ122" t="str">
            <v/>
          </cell>
          <cell r="EA122" t="str">
            <v/>
          </cell>
          <cell r="EB122" t="str">
            <v/>
          </cell>
          <cell r="EC122" t="str">
            <v/>
          </cell>
          <cell r="ED122" t="str">
            <v/>
          </cell>
          <cell r="EE122" t="str">
            <v/>
          </cell>
        </row>
        <row r="123">
          <cell r="C123" t="str">
            <v>Gables Vocational Training Center</v>
          </cell>
          <cell r="D123">
            <v>1</v>
          </cell>
          <cell r="E123">
            <v>1</v>
          </cell>
          <cell r="F123">
            <v>1000</v>
          </cell>
          <cell r="G123">
            <v>400</v>
          </cell>
          <cell r="I123" t="str">
            <v>eDAD ePAYMENTS LTD</v>
          </cell>
          <cell r="J123">
            <v>1</v>
          </cell>
          <cell r="K123">
            <v>1</v>
          </cell>
          <cell r="L123">
            <v>500</v>
          </cell>
          <cell r="AF123" t="str">
            <v>BEEM FAMILY LIMITED BUKOTO</v>
          </cell>
          <cell r="AG123" t="str">
            <v>BEEM FAMILY LIMITED BUKOTO</v>
          </cell>
          <cell r="AH123" t="str">
            <v/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O123" t="str">
            <v/>
          </cell>
          <cell r="AP123" t="str">
            <v/>
          </cell>
          <cell r="AQ123" t="str">
            <v/>
          </cell>
          <cell r="AR123" t="str">
            <v/>
          </cell>
          <cell r="AS123" t="str">
            <v/>
          </cell>
          <cell r="AT123">
            <v>0</v>
          </cell>
          <cell r="AU123" t="str">
            <v>BEEM FAMILY LIMITED BUKOTO</v>
          </cell>
          <cell r="AV123" t="str">
            <v/>
          </cell>
          <cell r="AW123" t="str">
            <v/>
          </cell>
          <cell r="AX123" t="str">
            <v/>
          </cell>
          <cell r="AY123" t="str">
            <v/>
          </cell>
          <cell r="AZ123" t="str">
            <v/>
          </cell>
          <cell r="BA123" t="str">
            <v/>
          </cell>
          <cell r="BB123" t="str">
            <v/>
          </cell>
          <cell r="BC123" t="str">
            <v/>
          </cell>
          <cell r="BD123" t="str">
            <v/>
          </cell>
          <cell r="BE123" t="str">
            <v/>
          </cell>
          <cell r="BG123" t="str">
            <v>BEEM FAMILY LIMITED BUKOTO</v>
          </cell>
          <cell r="BH123" t="str">
            <v/>
          </cell>
          <cell r="BI123" t="str">
            <v/>
          </cell>
          <cell r="BJ123" t="str">
            <v/>
          </cell>
          <cell r="BK123" t="str">
            <v/>
          </cell>
          <cell r="BL123" t="str">
            <v/>
          </cell>
          <cell r="BM123" t="str">
            <v/>
          </cell>
          <cell r="BN123" t="str">
            <v/>
          </cell>
          <cell r="BO123" t="str">
            <v/>
          </cell>
          <cell r="BP123" t="str">
            <v/>
          </cell>
          <cell r="BQ123" t="str">
            <v/>
          </cell>
          <cell r="BR123" t="str">
            <v/>
          </cell>
          <cell r="BS123" t="str">
            <v/>
          </cell>
          <cell r="BU123" t="str">
            <v>BEEM FAMILY LIMITED BUKOTO</v>
          </cell>
          <cell r="BV123" t="str">
            <v/>
          </cell>
          <cell r="BW123" t="str">
            <v/>
          </cell>
          <cell r="BX123" t="str">
            <v/>
          </cell>
          <cell r="BY123" t="str">
            <v/>
          </cell>
          <cell r="BZ123" t="str">
            <v/>
          </cell>
          <cell r="CA123" t="str">
            <v/>
          </cell>
          <cell r="CB123" t="str">
            <v/>
          </cell>
          <cell r="CC123" t="str">
            <v/>
          </cell>
          <cell r="CD123" t="str">
            <v/>
          </cell>
          <cell r="CE123" t="str">
            <v/>
          </cell>
          <cell r="CG123" t="str">
            <v>BEEM FAMILY LIMITED BUKOTO</v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  <cell r="CP123" t="str">
            <v/>
          </cell>
          <cell r="CQ123" t="str">
            <v/>
          </cell>
          <cell r="CR123" t="str">
            <v/>
          </cell>
          <cell r="CS123" t="str">
            <v/>
          </cell>
          <cell r="CU123" t="str">
            <v>BEEM FAMILY LIMITED BUKOTO</v>
          </cell>
          <cell r="CV123" t="str">
            <v/>
          </cell>
          <cell r="CW123" t="str">
            <v/>
          </cell>
          <cell r="CX123" t="str">
            <v/>
          </cell>
          <cell r="CY123" t="str">
            <v/>
          </cell>
          <cell r="CZ123" t="str">
            <v/>
          </cell>
          <cell r="DA123" t="str">
            <v/>
          </cell>
          <cell r="DB123" t="str">
            <v/>
          </cell>
          <cell r="DC123" t="str">
            <v/>
          </cell>
          <cell r="DD123" t="str">
            <v/>
          </cell>
          <cell r="DE123" t="str">
            <v/>
          </cell>
          <cell r="DG123" t="str">
            <v>BEEM FAMILY LIMITED BUKOTO</v>
          </cell>
          <cell r="DH123" t="str">
            <v/>
          </cell>
          <cell r="DI123" t="str">
            <v/>
          </cell>
          <cell r="DJ123" t="str">
            <v/>
          </cell>
          <cell r="DK123" t="str">
            <v/>
          </cell>
          <cell r="DL123" t="str">
            <v/>
          </cell>
          <cell r="DM123" t="str">
            <v/>
          </cell>
          <cell r="DN123" t="str">
            <v/>
          </cell>
          <cell r="DO123" t="str">
            <v/>
          </cell>
          <cell r="DP123" t="str">
            <v/>
          </cell>
          <cell r="DQ123" t="str">
            <v/>
          </cell>
          <cell r="DR123" t="str">
            <v/>
          </cell>
          <cell r="DS123" t="str">
            <v/>
          </cell>
          <cell r="DU123" t="str">
            <v>BEEM FAMILY LIMITED BUKOTO</v>
          </cell>
          <cell r="DV123" t="str">
            <v/>
          </cell>
          <cell r="DW123" t="str">
            <v/>
          </cell>
          <cell r="DX123" t="str">
            <v/>
          </cell>
          <cell r="DY123" t="str">
            <v/>
          </cell>
          <cell r="DZ123" t="str">
            <v/>
          </cell>
          <cell r="EA123" t="str">
            <v/>
          </cell>
          <cell r="EB123" t="str">
            <v/>
          </cell>
          <cell r="EC123" t="str">
            <v/>
          </cell>
          <cell r="ED123" t="str">
            <v/>
          </cell>
          <cell r="EE123" t="str">
            <v/>
          </cell>
        </row>
        <row r="124">
          <cell r="C124" t="str">
            <v>Good Sheperd Schools</v>
          </cell>
          <cell r="D124">
            <v>7</v>
          </cell>
          <cell r="E124">
            <v>10</v>
          </cell>
          <cell r="F124">
            <v>2398000</v>
          </cell>
          <cell r="G124">
            <v>8000</v>
          </cell>
          <cell r="I124" t="str">
            <v>ELITEBET BOOKMARKERS LIMITED</v>
          </cell>
          <cell r="J124">
            <v>63</v>
          </cell>
          <cell r="K124">
            <v>76</v>
          </cell>
          <cell r="L124">
            <v>2185600</v>
          </cell>
          <cell r="M124">
            <v>21900</v>
          </cell>
          <cell r="AF124" t="str">
            <v>BEM TECH PHONES</v>
          </cell>
          <cell r="AG124" t="str">
            <v>BEM TECH PHONES</v>
          </cell>
          <cell r="AH124" t="str">
            <v/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O124" t="str">
            <v/>
          </cell>
          <cell r="AP124" t="str">
            <v/>
          </cell>
          <cell r="AQ124" t="str">
            <v/>
          </cell>
          <cell r="AR124" t="str">
            <v/>
          </cell>
          <cell r="AS124" t="str">
            <v/>
          </cell>
          <cell r="AT124">
            <v>0</v>
          </cell>
          <cell r="AU124" t="str">
            <v>BEM TECH PHONES</v>
          </cell>
          <cell r="AV124" t="str">
            <v/>
          </cell>
          <cell r="AW124" t="str">
            <v/>
          </cell>
          <cell r="AX124" t="str">
            <v/>
          </cell>
          <cell r="AY124" t="str">
            <v/>
          </cell>
          <cell r="AZ124" t="str">
            <v/>
          </cell>
          <cell r="BA124" t="str">
            <v/>
          </cell>
          <cell r="BB124" t="str">
            <v/>
          </cell>
          <cell r="BC124" t="str">
            <v/>
          </cell>
          <cell r="BD124" t="str">
            <v/>
          </cell>
          <cell r="BE124" t="str">
            <v/>
          </cell>
          <cell r="BG124" t="str">
            <v>BEM TECH PHONES</v>
          </cell>
          <cell r="BH124" t="str">
            <v/>
          </cell>
          <cell r="BI124" t="str">
            <v/>
          </cell>
          <cell r="BJ124" t="str">
            <v/>
          </cell>
          <cell r="BK124" t="str">
            <v/>
          </cell>
          <cell r="BL124" t="str">
            <v/>
          </cell>
          <cell r="BM124" t="str">
            <v/>
          </cell>
          <cell r="BN124" t="str">
            <v/>
          </cell>
          <cell r="BO124" t="str">
            <v/>
          </cell>
          <cell r="BP124" t="str">
            <v/>
          </cell>
          <cell r="BQ124" t="str">
            <v/>
          </cell>
          <cell r="BR124" t="str">
            <v/>
          </cell>
          <cell r="BS124" t="str">
            <v/>
          </cell>
          <cell r="BU124" t="str">
            <v>BEM TECH PHONES</v>
          </cell>
          <cell r="BV124" t="str">
            <v/>
          </cell>
          <cell r="BW124" t="str">
            <v/>
          </cell>
          <cell r="BX124" t="str">
            <v/>
          </cell>
          <cell r="BY124" t="str">
            <v/>
          </cell>
          <cell r="BZ124" t="str">
            <v/>
          </cell>
          <cell r="CA124" t="str">
            <v/>
          </cell>
          <cell r="CB124" t="str">
            <v/>
          </cell>
          <cell r="CC124" t="str">
            <v/>
          </cell>
          <cell r="CD124" t="str">
            <v/>
          </cell>
          <cell r="CE124" t="str">
            <v/>
          </cell>
          <cell r="CG124" t="str">
            <v>BEM TECH PHONES</v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  <cell r="CP124" t="str">
            <v/>
          </cell>
          <cell r="CQ124" t="str">
            <v/>
          </cell>
          <cell r="CR124" t="str">
            <v/>
          </cell>
          <cell r="CS124" t="str">
            <v/>
          </cell>
          <cell r="CU124" t="str">
            <v>BEM TECH PHONES</v>
          </cell>
          <cell r="CV124" t="str">
            <v/>
          </cell>
          <cell r="CW124" t="str">
            <v/>
          </cell>
          <cell r="CX124" t="str">
            <v/>
          </cell>
          <cell r="CY124" t="str">
            <v/>
          </cell>
          <cell r="CZ124" t="str">
            <v/>
          </cell>
          <cell r="DA124" t="str">
            <v/>
          </cell>
          <cell r="DB124" t="str">
            <v/>
          </cell>
          <cell r="DC124" t="str">
            <v/>
          </cell>
          <cell r="DD124" t="str">
            <v/>
          </cell>
          <cell r="DE124" t="str">
            <v/>
          </cell>
          <cell r="DG124" t="str">
            <v>BEM TECH PHONES</v>
          </cell>
          <cell r="DH124" t="str">
            <v/>
          </cell>
          <cell r="DI124" t="str">
            <v/>
          </cell>
          <cell r="DJ124" t="str">
            <v/>
          </cell>
          <cell r="DK124" t="str">
            <v/>
          </cell>
          <cell r="DL124" t="str">
            <v/>
          </cell>
          <cell r="DM124" t="str">
            <v/>
          </cell>
          <cell r="DN124" t="str">
            <v/>
          </cell>
          <cell r="DO124" t="str">
            <v/>
          </cell>
          <cell r="DP124" t="str">
            <v/>
          </cell>
          <cell r="DQ124" t="str">
            <v/>
          </cell>
          <cell r="DR124" t="str">
            <v/>
          </cell>
          <cell r="DS124" t="str">
            <v/>
          </cell>
          <cell r="DU124" t="str">
            <v>BEM TECH PHONES</v>
          </cell>
          <cell r="DV124" t="str">
            <v/>
          </cell>
          <cell r="DW124" t="str">
            <v/>
          </cell>
          <cell r="DX124" t="str">
            <v/>
          </cell>
          <cell r="DY124" t="str">
            <v/>
          </cell>
          <cell r="DZ124" t="str">
            <v/>
          </cell>
          <cell r="EA124" t="str">
            <v/>
          </cell>
          <cell r="EB124" t="str">
            <v/>
          </cell>
          <cell r="EC124" t="str">
            <v/>
          </cell>
          <cell r="ED124" t="str">
            <v/>
          </cell>
          <cell r="EE124" t="str">
            <v/>
          </cell>
        </row>
        <row r="125">
          <cell r="C125" t="str">
            <v>GreenValleyHigh School</v>
          </cell>
          <cell r="D125">
            <v>1</v>
          </cell>
          <cell r="E125">
            <v>1</v>
          </cell>
          <cell r="F125">
            <v>150000</v>
          </cell>
          <cell r="G125">
            <v>700</v>
          </cell>
          <cell r="I125" t="str">
            <v>Good Sheperd Schools</v>
          </cell>
          <cell r="J125">
            <v>3</v>
          </cell>
          <cell r="K125">
            <v>8</v>
          </cell>
          <cell r="L125">
            <v>1430000</v>
          </cell>
          <cell r="M125">
            <v>4900</v>
          </cell>
          <cell r="AF125" t="str">
            <v>BEN WORLD LTD - MUKONO</v>
          </cell>
          <cell r="AG125" t="str">
            <v>BEN WORLD LTD - MUKONO</v>
          </cell>
          <cell r="AH125" t="str">
            <v/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>
            <v>0</v>
          </cell>
          <cell r="AU125" t="str">
            <v>BEN WORLD LTD - MUKONO</v>
          </cell>
          <cell r="AV125" t="str">
            <v/>
          </cell>
          <cell r="AW125" t="str">
            <v/>
          </cell>
          <cell r="AX125" t="str">
            <v/>
          </cell>
          <cell r="AY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  <cell r="BD125" t="str">
            <v/>
          </cell>
          <cell r="BE125" t="str">
            <v/>
          </cell>
          <cell r="BG125" t="str">
            <v>BEN WORLD LTD - MUKONO</v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 t="str">
            <v/>
          </cell>
          <cell r="BU125" t="str">
            <v>BEN WORLD LTD - MUKONO</v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  <cell r="CA125" t="str">
            <v/>
          </cell>
          <cell r="CB125" t="str">
            <v/>
          </cell>
          <cell r="CC125" t="str">
            <v/>
          </cell>
          <cell r="CD125" t="str">
            <v/>
          </cell>
          <cell r="CE125" t="str">
            <v/>
          </cell>
          <cell r="CG125" t="str">
            <v>BEN WORLD LTD - MUKONO</v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  <cell r="CP125" t="str">
            <v/>
          </cell>
          <cell r="CQ125" t="str">
            <v/>
          </cell>
          <cell r="CR125" t="str">
            <v/>
          </cell>
          <cell r="CS125" t="str">
            <v/>
          </cell>
          <cell r="CU125" t="str">
            <v>BEN WORLD LTD - MUKONO</v>
          </cell>
          <cell r="CV125" t="str">
            <v/>
          </cell>
          <cell r="CW125" t="str">
            <v/>
          </cell>
          <cell r="CX125" t="str">
            <v/>
          </cell>
          <cell r="CY125" t="str">
            <v/>
          </cell>
          <cell r="CZ125" t="str">
            <v/>
          </cell>
          <cell r="DA125" t="str">
            <v/>
          </cell>
          <cell r="DB125" t="str">
            <v/>
          </cell>
          <cell r="DC125" t="str">
            <v/>
          </cell>
          <cell r="DD125" t="str">
            <v/>
          </cell>
          <cell r="DE125" t="str">
            <v/>
          </cell>
          <cell r="DG125" t="str">
            <v>BEN WORLD LTD - MUKONO</v>
          </cell>
          <cell r="DH125" t="str">
            <v/>
          </cell>
          <cell r="DI125" t="str">
            <v/>
          </cell>
          <cell r="DJ125" t="str">
            <v/>
          </cell>
          <cell r="DK125" t="str">
            <v/>
          </cell>
          <cell r="DL125" t="str">
            <v/>
          </cell>
          <cell r="DM125" t="str">
            <v/>
          </cell>
          <cell r="DN125" t="str">
            <v/>
          </cell>
          <cell r="DO125" t="str">
            <v/>
          </cell>
          <cell r="DP125" t="str">
            <v/>
          </cell>
          <cell r="DQ125" t="str">
            <v/>
          </cell>
          <cell r="DR125" t="str">
            <v/>
          </cell>
          <cell r="DS125" t="str">
            <v/>
          </cell>
          <cell r="DU125" t="str">
            <v>BEN WORLD LTD - MUKONO</v>
          </cell>
          <cell r="DV125" t="str">
            <v/>
          </cell>
          <cell r="DW125" t="str">
            <v/>
          </cell>
          <cell r="DX125" t="str">
            <v/>
          </cell>
          <cell r="DY125" t="str">
            <v/>
          </cell>
          <cell r="DZ125" t="str">
            <v/>
          </cell>
          <cell r="EA125" t="str">
            <v/>
          </cell>
          <cell r="EB125" t="str">
            <v/>
          </cell>
          <cell r="EC125" t="str">
            <v/>
          </cell>
          <cell r="ED125" t="str">
            <v/>
          </cell>
          <cell r="EE125" t="str">
            <v/>
          </cell>
        </row>
        <row r="126">
          <cell r="C126" t="str">
            <v>Insurance Company of East Africa</v>
          </cell>
          <cell r="D126">
            <v>3</v>
          </cell>
          <cell r="E126">
            <v>3</v>
          </cell>
          <cell r="F126">
            <v>1849000</v>
          </cell>
          <cell r="G126">
            <v>4000</v>
          </cell>
          <cell r="I126" t="str">
            <v>Hope Senior School</v>
          </cell>
          <cell r="J126">
            <v>10</v>
          </cell>
          <cell r="K126">
            <v>19</v>
          </cell>
          <cell r="L126">
            <v>11489000</v>
          </cell>
          <cell r="M126">
            <v>26400</v>
          </cell>
          <cell r="AF126" t="str">
            <v>BENGRET (U) LTD COMMISSION LINE</v>
          </cell>
          <cell r="AG126" t="str">
            <v>BENGRET (U) LTD COMMISSION LINE</v>
          </cell>
          <cell r="AH126" t="str">
            <v/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>
            <v>0</v>
          </cell>
          <cell r="AU126" t="str">
            <v>BENGRET (U) LTD COMMISSION LINE</v>
          </cell>
          <cell r="AV126" t="str">
            <v/>
          </cell>
          <cell r="AW126" t="str">
            <v/>
          </cell>
          <cell r="AX126" t="str">
            <v/>
          </cell>
          <cell r="AY126" t="str">
            <v/>
          </cell>
          <cell r="AZ126" t="str">
            <v/>
          </cell>
          <cell r="BA126" t="str">
            <v/>
          </cell>
          <cell r="BB126" t="str">
            <v/>
          </cell>
          <cell r="BC126" t="str">
            <v/>
          </cell>
          <cell r="BD126" t="str">
            <v/>
          </cell>
          <cell r="BE126" t="str">
            <v/>
          </cell>
          <cell r="BG126" t="str">
            <v>BENGRET (U) LTD COMMISSION LINE</v>
          </cell>
          <cell r="BH126" t="str">
            <v/>
          </cell>
          <cell r="BI126" t="str">
            <v/>
          </cell>
          <cell r="BJ126" t="str">
            <v/>
          </cell>
          <cell r="BK126" t="str">
            <v/>
          </cell>
          <cell r="BL126" t="str">
            <v/>
          </cell>
          <cell r="BM126" t="str">
            <v/>
          </cell>
          <cell r="BN126" t="str">
            <v/>
          </cell>
          <cell r="BO126" t="str">
            <v/>
          </cell>
          <cell r="BP126" t="str">
            <v/>
          </cell>
          <cell r="BQ126" t="str">
            <v/>
          </cell>
          <cell r="BR126" t="str">
            <v/>
          </cell>
          <cell r="BS126" t="str">
            <v/>
          </cell>
          <cell r="BU126" t="str">
            <v>BENGRET (U) LTD COMMISSION LINE</v>
          </cell>
          <cell r="BV126" t="str">
            <v/>
          </cell>
          <cell r="BW126" t="str">
            <v/>
          </cell>
          <cell r="BX126" t="str">
            <v/>
          </cell>
          <cell r="BY126" t="str">
            <v/>
          </cell>
          <cell r="BZ126" t="str">
            <v/>
          </cell>
          <cell r="CA126" t="str">
            <v/>
          </cell>
          <cell r="CB126" t="str">
            <v/>
          </cell>
          <cell r="CC126" t="str">
            <v/>
          </cell>
          <cell r="CD126" t="str">
            <v/>
          </cell>
          <cell r="CE126" t="str">
            <v/>
          </cell>
          <cell r="CG126" t="str">
            <v>BENGRET (U) LTD COMMISSION LINE</v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  <cell r="CP126" t="str">
            <v/>
          </cell>
          <cell r="CQ126" t="str">
            <v/>
          </cell>
          <cell r="CR126" t="str">
            <v/>
          </cell>
          <cell r="CS126" t="str">
            <v/>
          </cell>
          <cell r="CU126" t="str">
            <v>BENGRET (U) LTD COMMISSION LINE</v>
          </cell>
          <cell r="CV126" t="str">
            <v/>
          </cell>
          <cell r="CW126" t="str">
            <v/>
          </cell>
          <cell r="CX126" t="str">
            <v/>
          </cell>
          <cell r="CY126" t="str">
            <v/>
          </cell>
          <cell r="CZ126" t="str">
            <v/>
          </cell>
          <cell r="DA126" t="str">
            <v/>
          </cell>
          <cell r="DB126" t="str">
            <v/>
          </cell>
          <cell r="DC126" t="str">
            <v/>
          </cell>
          <cell r="DD126" t="str">
            <v/>
          </cell>
          <cell r="DE126" t="str">
            <v/>
          </cell>
          <cell r="DG126" t="str">
            <v>BENGRET (U) LTD COMMISSION LINE</v>
          </cell>
          <cell r="DH126" t="str">
            <v/>
          </cell>
          <cell r="DI126" t="str">
            <v/>
          </cell>
          <cell r="DJ126" t="str">
            <v/>
          </cell>
          <cell r="DK126" t="str">
            <v/>
          </cell>
          <cell r="DL126" t="str">
            <v/>
          </cell>
          <cell r="DM126" t="str">
            <v/>
          </cell>
          <cell r="DN126" t="str">
            <v/>
          </cell>
          <cell r="DO126" t="str">
            <v/>
          </cell>
          <cell r="DP126" t="str">
            <v/>
          </cell>
          <cell r="DQ126" t="str">
            <v/>
          </cell>
          <cell r="DR126" t="str">
            <v/>
          </cell>
          <cell r="DS126" t="str">
            <v/>
          </cell>
          <cell r="DU126" t="str">
            <v>BENGRET (U) LTD COMMISSION LINE</v>
          </cell>
          <cell r="DV126" t="str">
            <v/>
          </cell>
          <cell r="DW126" t="str">
            <v/>
          </cell>
          <cell r="DX126" t="str">
            <v/>
          </cell>
          <cell r="DY126" t="str">
            <v/>
          </cell>
          <cell r="DZ126" t="str">
            <v/>
          </cell>
          <cell r="EA126" t="str">
            <v/>
          </cell>
          <cell r="EB126" t="str">
            <v/>
          </cell>
          <cell r="EC126" t="str">
            <v/>
          </cell>
          <cell r="ED126" t="str">
            <v/>
          </cell>
          <cell r="EE126" t="str">
            <v/>
          </cell>
        </row>
        <row r="127">
          <cell r="C127" t="str">
            <v>INTERNATIONAL SCHOOL OF UGANDA</v>
          </cell>
          <cell r="D127">
            <v>3</v>
          </cell>
          <cell r="E127">
            <v>4</v>
          </cell>
          <cell r="F127">
            <v>61000</v>
          </cell>
          <cell r="G127">
            <v>1600</v>
          </cell>
          <cell r="I127" t="str">
            <v>Insurance Company of East Africa</v>
          </cell>
          <cell r="J127">
            <v>4</v>
          </cell>
          <cell r="K127">
            <v>4</v>
          </cell>
          <cell r="L127">
            <v>730000</v>
          </cell>
          <cell r="M127">
            <v>2500</v>
          </cell>
          <cell r="AF127" t="str">
            <v>BERNARD ANGUYO</v>
          </cell>
          <cell r="AG127" t="str">
            <v>BERNARD ANGUYO</v>
          </cell>
          <cell r="AH127" t="str">
            <v/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O127" t="str">
            <v/>
          </cell>
          <cell r="AP127" t="str">
            <v/>
          </cell>
          <cell r="AQ127" t="str">
            <v/>
          </cell>
          <cell r="AR127" t="str">
            <v/>
          </cell>
          <cell r="AS127" t="str">
            <v/>
          </cell>
          <cell r="AT127">
            <v>0</v>
          </cell>
          <cell r="AU127" t="str">
            <v>BERNARD ANGUYO</v>
          </cell>
          <cell r="AV127" t="str">
            <v/>
          </cell>
          <cell r="AW127" t="str">
            <v/>
          </cell>
          <cell r="AX127" t="str">
            <v/>
          </cell>
          <cell r="AY127" t="str">
            <v/>
          </cell>
          <cell r="AZ127" t="str">
            <v/>
          </cell>
          <cell r="BA127" t="str">
            <v/>
          </cell>
          <cell r="BB127" t="str">
            <v/>
          </cell>
          <cell r="BC127" t="str">
            <v/>
          </cell>
          <cell r="BD127" t="str">
            <v/>
          </cell>
          <cell r="BE127" t="str">
            <v/>
          </cell>
          <cell r="BG127" t="str">
            <v>BERNARD ANGUYO</v>
          </cell>
          <cell r="BH127" t="str">
            <v/>
          </cell>
          <cell r="BI127" t="str">
            <v/>
          </cell>
          <cell r="BJ127" t="str">
            <v/>
          </cell>
          <cell r="BK127" t="str">
            <v/>
          </cell>
          <cell r="BL127" t="str">
            <v/>
          </cell>
          <cell r="BM127" t="str">
            <v/>
          </cell>
          <cell r="BN127" t="str">
            <v/>
          </cell>
          <cell r="BO127" t="str">
            <v/>
          </cell>
          <cell r="BP127" t="str">
            <v/>
          </cell>
          <cell r="BQ127" t="str">
            <v/>
          </cell>
          <cell r="BR127" t="str">
            <v/>
          </cell>
          <cell r="BS127" t="str">
            <v/>
          </cell>
          <cell r="BU127" t="str">
            <v>BERNARD ANGUYO</v>
          </cell>
          <cell r="BV127" t="str">
            <v/>
          </cell>
          <cell r="BW127" t="str">
            <v/>
          </cell>
          <cell r="BX127" t="str">
            <v/>
          </cell>
          <cell r="BY127" t="str">
            <v/>
          </cell>
          <cell r="BZ127" t="str">
            <v/>
          </cell>
          <cell r="CA127" t="str">
            <v/>
          </cell>
          <cell r="CB127" t="str">
            <v/>
          </cell>
          <cell r="CC127" t="str">
            <v/>
          </cell>
          <cell r="CD127" t="str">
            <v/>
          </cell>
          <cell r="CE127" t="str">
            <v/>
          </cell>
          <cell r="CG127" t="str">
            <v>BERNARD ANGUYO</v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  <cell r="CP127" t="str">
            <v/>
          </cell>
          <cell r="CQ127" t="str">
            <v/>
          </cell>
          <cell r="CR127" t="str">
            <v/>
          </cell>
          <cell r="CS127" t="str">
            <v/>
          </cell>
          <cell r="CU127" t="str">
            <v>BERNARD ANGUYO</v>
          </cell>
          <cell r="CV127" t="str">
            <v/>
          </cell>
          <cell r="CW127" t="str">
            <v/>
          </cell>
          <cell r="CX127" t="str">
            <v/>
          </cell>
          <cell r="CY127" t="str">
            <v/>
          </cell>
          <cell r="CZ127" t="str">
            <v/>
          </cell>
          <cell r="DA127" t="str">
            <v/>
          </cell>
          <cell r="DB127" t="str">
            <v/>
          </cell>
          <cell r="DC127" t="str">
            <v/>
          </cell>
          <cell r="DD127" t="str">
            <v/>
          </cell>
          <cell r="DE127" t="str">
            <v/>
          </cell>
          <cell r="DG127" t="str">
            <v>BERNARD ANGUYO</v>
          </cell>
          <cell r="DH127" t="str">
            <v/>
          </cell>
          <cell r="DI127" t="str">
            <v/>
          </cell>
          <cell r="DJ127" t="str">
            <v/>
          </cell>
          <cell r="DK127" t="str">
            <v/>
          </cell>
          <cell r="DL127" t="str">
            <v/>
          </cell>
          <cell r="DM127" t="str">
            <v/>
          </cell>
          <cell r="DN127" t="str">
            <v/>
          </cell>
          <cell r="DO127" t="str">
            <v/>
          </cell>
          <cell r="DP127" t="str">
            <v/>
          </cell>
          <cell r="DQ127" t="str">
            <v/>
          </cell>
          <cell r="DR127" t="str">
            <v/>
          </cell>
          <cell r="DS127" t="str">
            <v/>
          </cell>
          <cell r="DU127" t="str">
            <v>BERNARD ANGUYO</v>
          </cell>
          <cell r="DV127" t="str">
            <v/>
          </cell>
          <cell r="DW127" t="str">
            <v/>
          </cell>
          <cell r="DX127" t="str">
            <v/>
          </cell>
          <cell r="DY127" t="str">
            <v/>
          </cell>
          <cell r="DZ127" t="str">
            <v/>
          </cell>
          <cell r="EA127" t="str">
            <v/>
          </cell>
          <cell r="EB127" t="str">
            <v/>
          </cell>
          <cell r="EC127" t="str">
            <v/>
          </cell>
          <cell r="ED127" t="str">
            <v/>
          </cell>
          <cell r="EE127" t="str">
            <v/>
          </cell>
        </row>
        <row r="128">
          <cell r="C128" t="str">
            <v>INTERPID DATA SYSTEM</v>
          </cell>
          <cell r="D128">
            <v>1</v>
          </cell>
          <cell r="E128">
            <v>1</v>
          </cell>
          <cell r="F128">
            <v>1000</v>
          </cell>
          <cell r="G128">
            <v>400</v>
          </cell>
          <cell r="I128" t="str">
            <v>INTELWORLD COMPANY LIMITED</v>
          </cell>
          <cell r="J128">
            <v>42</v>
          </cell>
          <cell r="K128">
            <v>70</v>
          </cell>
          <cell r="L128">
            <v>435300</v>
          </cell>
          <cell r="M128">
            <v>11400</v>
          </cell>
          <cell r="AF128" t="str">
            <v>BERNETTE INVESTMENTS CO LIMITED MAKERERE</v>
          </cell>
          <cell r="AG128" t="str">
            <v>BERNETTE INVESTMENTS CO LIMITED MAKERERE</v>
          </cell>
          <cell r="AH128" t="str">
            <v/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O128" t="str">
            <v/>
          </cell>
          <cell r="AP128" t="str">
            <v/>
          </cell>
          <cell r="AQ128" t="str">
            <v/>
          </cell>
          <cell r="AR128" t="str">
            <v/>
          </cell>
          <cell r="AS128" t="str">
            <v/>
          </cell>
          <cell r="AT128">
            <v>0</v>
          </cell>
          <cell r="AU128" t="str">
            <v>BERNETTE INVESTMENTS CO LIMITED MAKERERE</v>
          </cell>
          <cell r="AV128" t="str">
            <v/>
          </cell>
          <cell r="AW128" t="str">
            <v/>
          </cell>
          <cell r="AX128" t="str">
            <v/>
          </cell>
          <cell r="AY128" t="str">
            <v/>
          </cell>
          <cell r="AZ128" t="str">
            <v/>
          </cell>
          <cell r="BA128" t="str">
            <v/>
          </cell>
          <cell r="BB128" t="str">
            <v/>
          </cell>
          <cell r="BC128" t="str">
            <v/>
          </cell>
          <cell r="BD128" t="str">
            <v/>
          </cell>
          <cell r="BE128" t="str">
            <v/>
          </cell>
          <cell r="BG128" t="str">
            <v>BERNETTE INVESTMENTS CO LIMITED MAKERERE</v>
          </cell>
          <cell r="BH128" t="str">
            <v/>
          </cell>
          <cell r="BI128" t="str">
            <v/>
          </cell>
          <cell r="BJ128" t="str">
            <v/>
          </cell>
          <cell r="BK128" t="str">
            <v/>
          </cell>
          <cell r="BL128" t="str">
            <v/>
          </cell>
          <cell r="BM128" t="str">
            <v/>
          </cell>
          <cell r="BN128" t="str">
            <v/>
          </cell>
          <cell r="BO128" t="str">
            <v/>
          </cell>
          <cell r="BP128" t="str">
            <v/>
          </cell>
          <cell r="BQ128" t="str">
            <v/>
          </cell>
          <cell r="BR128" t="str">
            <v/>
          </cell>
          <cell r="BS128" t="str">
            <v/>
          </cell>
          <cell r="BU128" t="str">
            <v>BERNETTE INVESTMENTS CO LIMITED MAKERERE</v>
          </cell>
          <cell r="BV128" t="str">
            <v/>
          </cell>
          <cell r="BW128" t="str">
            <v/>
          </cell>
          <cell r="BX128" t="str">
            <v/>
          </cell>
          <cell r="BY128" t="str">
            <v/>
          </cell>
          <cell r="BZ128" t="str">
            <v/>
          </cell>
          <cell r="CA128" t="str">
            <v/>
          </cell>
          <cell r="CB128" t="str">
            <v/>
          </cell>
          <cell r="CC128" t="str">
            <v/>
          </cell>
          <cell r="CD128" t="str">
            <v/>
          </cell>
          <cell r="CE128" t="str">
            <v/>
          </cell>
          <cell r="CG128" t="str">
            <v>BERNETTE INVESTMENTS CO LIMITED MAKERERE</v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  <cell r="CP128" t="str">
            <v/>
          </cell>
          <cell r="CQ128" t="str">
            <v/>
          </cell>
          <cell r="CR128" t="str">
            <v/>
          </cell>
          <cell r="CS128" t="str">
            <v/>
          </cell>
          <cell r="CU128" t="str">
            <v>BERNETTE INVESTMENTS CO LIMITED MAKERERE</v>
          </cell>
          <cell r="CV128" t="str">
            <v/>
          </cell>
          <cell r="CW128" t="str">
            <v/>
          </cell>
          <cell r="CX128" t="str">
            <v/>
          </cell>
          <cell r="CY128" t="str">
            <v/>
          </cell>
          <cell r="CZ128" t="str">
            <v/>
          </cell>
          <cell r="DA128" t="str">
            <v/>
          </cell>
          <cell r="DB128" t="str">
            <v/>
          </cell>
          <cell r="DC128" t="str">
            <v/>
          </cell>
          <cell r="DD128" t="str">
            <v/>
          </cell>
          <cell r="DE128" t="str">
            <v/>
          </cell>
          <cell r="DG128" t="str">
            <v>BERNETTE INVESTMENTS CO LIMITED MAKERERE</v>
          </cell>
          <cell r="DH128" t="str">
            <v/>
          </cell>
          <cell r="DI128" t="str">
            <v/>
          </cell>
          <cell r="DJ128" t="str">
            <v/>
          </cell>
          <cell r="DK128" t="str">
            <v/>
          </cell>
          <cell r="DL128" t="str">
            <v/>
          </cell>
          <cell r="DM128" t="str">
            <v/>
          </cell>
          <cell r="DN128" t="str">
            <v/>
          </cell>
          <cell r="DO128" t="str">
            <v/>
          </cell>
          <cell r="DP128" t="str">
            <v/>
          </cell>
          <cell r="DQ128" t="str">
            <v/>
          </cell>
          <cell r="DR128" t="str">
            <v/>
          </cell>
          <cell r="DS128" t="str">
            <v/>
          </cell>
          <cell r="DU128" t="str">
            <v>BERNETTE INVESTMENTS CO LIMITED MAKERERE</v>
          </cell>
          <cell r="DV128" t="str">
            <v/>
          </cell>
          <cell r="DW128" t="str">
            <v/>
          </cell>
          <cell r="DX128" t="str">
            <v/>
          </cell>
          <cell r="DY128" t="str">
            <v/>
          </cell>
          <cell r="DZ128" t="str">
            <v/>
          </cell>
          <cell r="EA128" t="str">
            <v/>
          </cell>
          <cell r="EB128" t="str">
            <v/>
          </cell>
          <cell r="EC128" t="str">
            <v/>
          </cell>
          <cell r="ED128" t="str">
            <v/>
          </cell>
          <cell r="EE128" t="str">
            <v/>
          </cell>
        </row>
        <row r="129">
          <cell r="C129" t="str">
            <v>Ishaka Vocational Secondary School</v>
          </cell>
          <cell r="D129">
            <v>26</v>
          </cell>
          <cell r="E129">
            <v>38</v>
          </cell>
          <cell r="F129">
            <v>5021700</v>
          </cell>
          <cell r="G129">
            <v>20600</v>
          </cell>
          <cell r="I129" t="str">
            <v>Ishaka Vocational Secondary School</v>
          </cell>
          <cell r="J129">
            <v>8</v>
          </cell>
          <cell r="K129">
            <v>11</v>
          </cell>
          <cell r="L129">
            <v>3115000</v>
          </cell>
          <cell r="M129">
            <v>9600</v>
          </cell>
          <cell r="AF129" t="str">
            <v>BETA PROCESSORS AND DISTRIBUTORS</v>
          </cell>
          <cell r="AG129" t="str">
            <v>BETA PROCESSORS AND DISTRIBUTORS</v>
          </cell>
          <cell r="AH129" t="str">
            <v/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O129" t="str">
            <v/>
          </cell>
          <cell r="AP129" t="str">
            <v/>
          </cell>
          <cell r="AQ129" t="str">
            <v/>
          </cell>
          <cell r="AR129" t="str">
            <v/>
          </cell>
          <cell r="AS129" t="str">
            <v/>
          </cell>
          <cell r="AT129">
            <v>0</v>
          </cell>
          <cell r="AU129" t="str">
            <v>BETA PROCESSORS AND DISTRIBUTORS</v>
          </cell>
          <cell r="AV129" t="str">
            <v/>
          </cell>
          <cell r="AW129" t="str">
            <v/>
          </cell>
          <cell r="AX129" t="str">
            <v/>
          </cell>
          <cell r="AY129" t="str">
            <v/>
          </cell>
          <cell r="AZ129" t="str">
            <v/>
          </cell>
          <cell r="BA129" t="str">
            <v/>
          </cell>
          <cell r="BB129" t="str">
            <v/>
          </cell>
          <cell r="BC129" t="str">
            <v/>
          </cell>
          <cell r="BD129" t="str">
            <v/>
          </cell>
          <cell r="BE129" t="str">
            <v/>
          </cell>
          <cell r="BG129" t="str">
            <v>BETA PROCESSORS AND DISTRIBUTORS</v>
          </cell>
          <cell r="BH129" t="str">
            <v/>
          </cell>
          <cell r="BI129" t="str">
            <v/>
          </cell>
          <cell r="BJ129" t="str">
            <v/>
          </cell>
          <cell r="BK129" t="str">
            <v/>
          </cell>
          <cell r="BL129" t="str">
            <v/>
          </cell>
          <cell r="BM129" t="str">
            <v/>
          </cell>
          <cell r="BN129" t="str">
            <v/>
          </cell>
          <cell r="BO129" t="str">
            <v/>
          </cell>
          <cell r="BP129" t="str">
            <v/>
          </cell>
          <cell r="BQ129" t="str">
            <v/>
          </cell>
          <cell r="BR129" t="str">
            <v/>
          </cell>
          <cell r="BS129" t="str">
            <v/>
          </cell>
          <cell r="BU129" t="str">
            <v>BETA PROCESSORS AND DISTRIBUTORS</v>
          </cell>
          <cell r="BV129" t="str">
            <v/>
          </cell>
          <cell r="BW129" t="str">
            <v/>
          </cell>
          <cell r="BX129" t="str">
            <v/>
          </cell>
          <cell r="BY129" t="str">
            <v/>
          </cell>
          <cell r="BZ129" t="str">
            <v/>
          </cell>
          <cell r="CA129" t="str">
            <v/>
          </cell>
          <cell r="CB129" t="str">
            <v/>
          </cell>
          <cell r="CC129" t="str">
            <v/>
          </cell>
          <cell r="CD129" t="str">
            <v/>
          </cell>
          <cell r="CE129" t="str">
            <v/>
          </cell>
          <cell r="CG129" t="str">
            <v>BETA PROCESSORS AND DISTRIBUTORS</v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  <cell r="CP129" t="str">
            <v/>
          </cell>
          <cell r="CQ129" t="str">
            <v/>
          </cell>
          <cell r="CR129" t="str">
            <v/>
          </cell>
          <cell r="CS129" t="str">
            <v/>
          </cell>
          <cell r="CU129" t="str">
            <v>BETA PROCESSORS AND DISTRIBUTORS</v>
          </cell>
          <cell r="CV129" t="str">
            <v/>
          </cell>
          <cell r="CW129" t="str">
            <v/>
          </cell>
          <cell r="CX129" t="str">
            <v/>
          </cell>
          <cell r="CY129" t="str">
            <v/>
          </cell>
          <cell r="CZ129" t="str">
            <v/>
          </cell>
          <cell r="DA129" t="str">
            <v/>
          </cell>
          <cell r="DB129" t="str">
            <v/>
          </cell>
          <cell r="DC129" t="str">
            <v/>
          </cell>
          <cell r="DD129" t="str">
            <v/>
          </cell>
          <cell r="DE129" t="str">
            <v/>
          </cell>
          <cell r="DG129" t="str">
            <v>BETA PROCESSORS AND DISTRIBUTORS</v>
          </cell>
          <cell r="DH129" t="str">
            <v/>
          </cell>
          <cell r="DI129" t="str">
            <v/>
          </cell>
          <cell r="DJ129" t="str">
            <v/>
          </cell>
          <cell r="DK129" t="str">
            <v/>
          </cell>
          <cell r="DL129" t="str">
            <v/>
          </cell>
          <cell r="DM129" t="str">
            <v/>
          </cell>
          <cell r="DN129" t="str">
            <v/>
          </cell>
          <cell r="DO129" t="str">
            <v/>
          </cell>
          <cell r="DP129" t="str">
            <v/>
          </cell>
          <cell r="DQ129" t="str">
            <v/>
          </cell>
          <cell r="DR129" t="str">
            <v/>
          </cell>
          <cell r="DS129" t="str">
            <v/>
          </cell>
          <cell r="DU129" t="str">
            <v>BETA PROCESSORS AND DISTRIBUTORS</v>
          </cell>
          <cell r="DV129" t="str">
            <v/>
          </cell>
          <cell r="DW129" t="str">
            <v/>
          </cell>
          <cell r="DX129" t="str">
            <v/>
          </cell>
          <cell r="DY129" t="str">
            <v/>
          </cell>
          <cell r="DZ129" t="str">
            <v/>
          </cell>
          <cell r="EA129" t="str">
            <v/>
          </cell>
          <cell r="EB129" t="str">
            <v/>
          </cell>
          <cell r="EC129" t="str">
            <v/>
          </cell>
          <cell r="ED129" t="str">
            <v/>
          </cell>
          <cell r="EE129" t="str">
            <v/>
          </cell>
        </row>
        <row r="130">
          <cell r="C130" t="str">
            <v>KAMPALA SITI CABLE LTD</v>
          </cell>
          <cell r="D130">
            <v>1</v>
          </cell>
          <cell r="E130">
            <v>3</v>
          </cell>
          <cell r="F130">
            <v>3000</v>
          </cell>
          <cell r="G130">
            <v>1200</v>
          </cell>
          <cell r="I130" t="str">
            <v>ITENDERO SENIOR SECONDARY SCHOOL</v>
          </cell>
          <cell r="J130">
            <v>1</v>
          </cell>
          <cell r="K130">
            <v>1</v>
          </cell>
          <cell r="L130">
            <v>200000</v>
          </cell>
          <cell r="M130">
            <v>700</v>
          </cell>
          <cell r="AF130" t="str">
            <v>BETA PROCESSORS AND DUSTRIBUTORS</v>
          </cell>
          <cell r="AG130" t="str">
            <v>BETA PROCESSORS AND DUSTRIBUTORS</v>
          </cell>
          <cell r="AH130" t="str">
            <v/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O130" t="str">
            <v/>
          </cell>
          <cell r="AP130" t="str">
            <v/>
          </cell>
          <cell r="AQ130" t="str">
            <v/>
          </cell>
          <cell r="AR130" t="str">
            <v/>
          </cell>
          <cell r="AS130" t="str">
            <v/>
          </cell>
          <cell r="AT130">
            <v>0</v>
          </cell>
          <cell r="AU130" t="str">
            <v>BETA PROCESSORS AND DUSTRIBUTORS</v>
          </cell>
          <cell r="AV130" t="str">
            <v/>
          </cell>
          <cell r="AW130" t="str">
            <v/>
          </cell>
          <cell r="AX130" t="str">
            <v/>
          </cell>
          <cell r="AY130" t="str">
            <v/>
          </cell>
          <cell r="AZ130" t="str">
            <v/>
          </cell>
          <cell r="BA130" t="str">
            <v/>
          </cell>
          <cell r="BB130" t="str">
            <v/>
          </cell>
          <cell r="BC130" t="str">
            <v/>
          </cell>
          <cell r="BD130" t="str">
            <v/>
          </cell>
          <cell r="BE130" t="str">
            <v/>
          </cell>
          <cell r="BG130" t="str">
            <v>BETA PROCESSORS AND DUSTRIBUTORS</v>
          </cell>
          <cell r="BH130" t="str">
            <v/>
          </cell>
          <cell r="BI130" t="str">
            <v/>
          </cell>
          <cell r="BJ130" t="str">
            <v/>
          </cell>
          <cell r="BK130" t="str">
            <v/>
          </cell>
          <cell r="BL130" t="str">
            <v/>
          </cell>
          <cell r="BM130" t="str">
            <v/>
          </cell>
          <cell r="BN130" t="str">
            <v/>
          </cell>
          <cell r="BO130" t="str">
            <v/>
          </cell>
          <cell r="BP130" t="str">
            <v/>
          </cell>
          <cell r="BQ130" t="str">
            <v/>
          </cell>
          <cell r="BR130" t="str">
            <v/>
          </cell>
          <cell r="BS130" t="str">
            <v/>
          </cell>
          <cell r="BU130" t="str">
            <v>BETA PROCESSORS AND DUSTRIBUTORS</v>
          </cell>
          <cell r="BV130" t="str">
            <v/>
          </cell>
          <cell r="BW130" t="str">
            <v/>
          </cell>
          <cell r="BX130" t="str">
            <v/>
          </cell>
          <cell r="BY130" t="str">
            <v/>
          </cell>
          <cell r="BZ130" t="str">
            <v/>
          </cell>
          <cell r="CA130" t="str">
            <v/>
          </cell>
          <cell r="CB130" t="str">
            <v/>
          </cell>
          <cell r="CC130" t="str">
            <v/>
          </cell>
          <cell r="CD130" t="str">
            <v/>
          </cell>
          <cell r="CE130" t="str">
            <v/>
          </cell>
          <cell r="CG130" t="str">
            <v>BETA PROCESSORS AND DUSTRIBUTORS</v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  <cell r="CP130" t="str">
            <v/>
          </cell>
          <cell r="CQ130" t="str">
            <v/>
          </cell>
          <cell r="CR130" t="str">
            <v/>
          </cell>
          <cell r="CS130" t="str">
            <v/>
          </cell>
          <cell r="CU130" t="str">
            <v>BETA PROCESSORS AND DUSTRIBUTORS</v>
          </cell>
          <cell r="CV130" t="str">
            <v/>
          </cell>
          <cell r="CW130" t="str">
            <v/>
          </cell>
          <cell r="CX130" t="str">
            <v/>
          </cell>
          <cell r="CY130" t="str">
            <v/>
          </cell>
          <cell r="CZ130" t="str">
            <v/>
          </cell>
          <cell r="DA130" t="str">
            <v/>
          </cell>
          <cell r="DB130" t="str">
            <v/>
          </cell>
          <cell r="DC130" t="str">
            <v/>
          </cell>
          <cell r="DD130" t="str">
            <v/>
          </cell>
          <cell r="DE130" t="str">
            <v/>
          </cell>
          <cell r="DG130" t="str">
            <v>BETA PROCESSORS AND DUSTRIBUTORS</v>
          </cell>
          <cell r="DH130" t="str">
            <v/>
          </cell>
          <cell r="DI130" t="str">
            <v/>
          </cell>
          <cell r="DJ130" t="str">
            <v/>
          </cell>
          <cell r="DK130" t="str">
            <v/>
          </cell>
          <cell r="DL130" t="str">
            <v/>
          </cell>
          <cell r="DM130" t="str">
            <v/>
          </cell>
          <cell r="DN130" t="str">
            <v/>
          </cell>
          <cell r="DO130" t="str">
            <v/>
          </cell>
          <cell r="DP130" t="str">
            <v/>
          </cell>
          <cell r="DQ130" t="str">
            <v/>
          </cell>
          <cell r="DR130" t="str">
            <v/>
          </cell>
          <cell r="DS130" t="str">
            <v/>
          </cell>
          <cell r="DU130" t="str">
            <v>BETA PROCESSORS AND DUSTRIBUTORS</v>
          </cell>
          <cell r="DV130" t="str">
            <v/>
          </cell>
          <cell r="DW130" t="str">
            <v/>
          </cell>
          <cell r="DX130" t="str">
            <v/>
          </cell>
          <cell r="DY130" t="str">
            <v/>
          </cell>
          <cell r="DZ130" t="str">
            <v/>
          </cell>
          <cell r="EA130" t="str">
            <v/>
          </cell>
          <cell r="EB130" t="str">
            <v/>
          </cell>
          <cell r="EC130" t="str">
            <v/>
          </cell>
          <cell r="ED130" t="str">
            <v/>
          </cell>
          <cell r="EE130" t="str">
            <v/>
          </cell>
        </row>
        <row r="131">
          <cell r="C131" t="str">
            <v>KIHEFO</v>
          </cell>
          <cell r="D131">
            <v>2</v>
          </cell>
          <cell r="E131">
            <v>2</v>
          </cell>
          <cell r="F131">
            <v>2000</v>
          </cell>
          <cell r="G131">
            <v>800</v>
          </cell>
          <cell r="I131" t="str">
            <v>KABUYANDA AGRIC SACCO</v>
          </cell>
          <cell r="J131">
            <v>1</v>
          </cell>
          <cell r="K131">
            <v>2</v>
          </cell>
          <cell r="L131">
            <v>200500</v>
          </cell>
          <cell r="M131">
            <v>700</v>
          </cell>
          <cell r="AF131" t="str">
            <v>BETHARD UGANDA LTD-COMMISSION LINE</v>
          </cell>
          <cell r="AG131" t="str">
            <v>BETHARD UGANDA LTD-COMMISSION LINE</v>
          </cell>
          <cell r="AH131" t="str">
            <v/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O131" t="str">
            <v/>
          </cell>
          <cell r="AP131" t="str">
            <v/>
          </cell>
          <cell r="AQ131" t="str">
            <v/>
          </cell>
          <cell r="AR131" t="str">
            <v/>
          </cell>
          <cell r="AS131" t="str">
            <v/>
          </cell>
          <cell r="AT131">
            <v>0</v>
          </cell>
          <cell r="AU131" t="str">
            <v>BETHARD UGANDA LTD-COMMISSION LINE</v>
          </cell>
          <cell r="AV131" t="str">
            <v/>
          </cell>
          <cell r="AW131" t="str">
            <v/>
          </cell>
          <cell r="AX131" t="str">
            <v/>
          </cell>
          <cell r="AY131" t="str">
            <v/>
          </cell>
          <cell r="AZ131" t="str">
            <v/>
          </cell>
          <cell r="BA131" t="str">
            <v/>
          </cell>
          <cell r="BB131" t="str">
            <v/>
          </cell>
          <cell r="BC131" t="str">
            <v/>
          </cell>
          <cell r="BD131" t="str">
            <v/>
          </cell>
          <cell r="BE131" t="str">
            <v/>
          </cell>
          <cell r="BG131" t="str">
            <v>BETHARD UGANDA LTD-COMMISSION LINE</v>
          </cell>
          <cell r="BH131" t="str">
            <v/>
          </cell>
          <cell r="BI131" t="str">
            <v/>
          </cell>
          <cell r="BJ131" t="str">
            <v/>
          </cell>
          <cell r="BK131" t="str">
            <v/>
          </cell>
          <cell r="BL131" t="str">
            <v/>
          </cell>
          <cell r="BM131" t="str">
            <v/>
          </cell>
          <cell r="BN131" t="str">
            <v/>
          </cell>
          <cell r="BO131" t="str">
            <v/>
          </cell>
          <cell r="BP131" t="str">
            <v/>
          </cell>
          <cell r="BQ131" t="str">
            <v/>
          </cell>
          <cell r="BR131" t="str">
            <v/>
          </cell>
          <cell r="BS131" t="str">
            <v/>
          </cell>
          <cell r="BU131" t="str">
            <v>BETHARD UGANDA LTD-COMMISSION LINE</v>
          </cell>
          <cell r="BV131" t="str">
            <v/>
          </cell>
          <cell r="BW131" t="str">
            <v/>
          </cell>
          <cell r="BX131" t="str">
            <v/>
          </cell>
          <cell r="BY131" t="str">
            <v/>
          </cell>
          <cell r="BZ131" t="str">
            <v/>
          </cell>
          <cell r="CA131" t="str">
            <v/>
          </cell>
          <cell r="CB131" t="str">
            <v/>
          </cell>
          <cell r="CC131" t="str">
            <v/>
          </cell>
          <cell r="CD131" t="str">
            <v/>
          </cell>
          <cell r="CE131" t="str">
            <v/>
          </cell>
          <cell r="CG131" t="str">
            <v>BETHARD UGANDA LTD-COMMISSION LINE</v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  <cell r="CP131" t="str">
            <v/>
          </cell>
          <cell r="CQ131" t="str">
            <v/>
          </cell>
          <cell r="CR131" t="str">
            <v/>
          </cell>
          <cell r="CS131" t="str">
            <v/>
          </cell>
          <cell r="CU131" t="str">
            <v>BETHARD UGANDA LTD-COMMISSION LINE</v>
          </cell>
          <cell r="CV131" t="str">
            <v/>
          </cell>
          <cell r="CW131" t="str">
            <v/>
          </cell>
          <cell r="CX131" t="str">
            <v/>
          </cell>
          <cell r="CY131" t="str">
            <v/>
          </cell>
          <cell r="CZ131" t="str">
            <v/>
          </cell>
          <cell r="DA131" t="str">
            <v/>
          </cell>
          <cell r="DB131" t="str">
            <v/>
          </cell>
          <cell r="DC131" t="str">
            <v/>
          </cell>
          <cell r="DD131" t="str">
            <v/>
          </cell>
          <cell r="DE131" t="str">
            <v/>
          </cell>
          <cell r="DG131" t="str">
            <v>BETHARD UGANDA LTD-COMMISSION LINE</v>
          </cell>
          <cell r="DH131" t="str">
            <v/>
          </cell>
          <cell r="DI131" t="str">
            <v/>
          </cell>
          <cell r="DJ131" t="str">
            <v/>
          </cell>
          <cell r="DK131" t="str">
            <v/>
          </cell>
          <cell r="DL131" t="str">
            <v/>
          </cell>
          <cell r="DM131" t="str">
            <v/>
          </cell>
          <cell r="DN131" t="str">
            <v/>
          </cell>
          <cell r="DO131" t="str">
            <v/>
          </cell>
          <cell r="DP131" t="str">
            <v/>
          </cell>
          <cell r="DQ131" t="str">
            <v/>
          </cell>
          <cell r="DR131" t="str">
            <v/>
          </cell>
          <cell r="DS131" t="str">
            <v/>
          </cell>
          <cell r="DU131" t="str">
            <v>BETHARD UGANDA LTD-COMMISSION LINE</v>
          </cell>
          <cell r="DV131" t="str">
            <v/>
          </cell>
          <cell r="DW131" t="str">
            <v/>
          </cell>
          <cell r="DX131" t="str">
            <v/>
          </cell>
          <cell r="DY131" t="str">
            <v/>
          </cell>
          <cell r="DZ131" t="str">
            <v/>
          </cell>
          <cell r="EA131" t="str">
            <v/>
          </cell>
          <cell r="EB131" t="str">
            <v/>
          </cell>
          <cell r="EC131" t="str">
            <v/>
          </cell>
          <cell r="ED131" t="str">
            <v/>
          </cell>
          <cell r="EE131" t="str">
            <v/>
          </cell>
        </row>
        <row r="132">
          <cell r="C132" t="str">
            <v>KING SOLOMON INVESTMENTS</v>
          </cell>
          <cell r="D132">
            <v>1</v>
          </cell>
          <cell r="E132">
            <v>1</v>
          </cell>
          <cell r="F132">
            <v>10000</v>
          </cell>
          <cell r="G132">
            <v>400</v>
          </cell>
          <cell r="I132" t="str">
            <v>Kakujo Microfinace</v>
          </cell>
          <cell r="J132">
            <v>2</v>
          </cell>
          <cell r="K132">
            <v>2</v>
          </cell>
          <cell r="L132">
            <v>1476221</v>
          </cell>
          <cell r="M132">
            <v>100</v>
          </cell>
          <cell r="AF132" t="str">
            <v>BEYONIC LIMITED</v>
          </cell>
          <cell r="AG132" t="str">
            <v>BEYONIC LIMITED</v>
          </cell>
          <cell r="AH132" t="str">
            <v/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O132" t="str">
            <v/>
          </cell>
          <cell r="AP132" t="str">
            <v/>
          </cell>
          <cell r="AQ132" t="str">
            <v/>
          </cell>
          <cell r="AR132" t="str">
            <v/>
          </cell>
          <cell r="AS132" t="str">
            <v/>
          </cell>
          <cell r="AT132">
            <v>0</v>
          </cell>
          <cell r="AU132" t="str">
            <v>BEYONIC LIMITED</v>
          </cell>
          <cell r="AV132">
            <v>1</v>
          </cell>
          <cell r="AW132" t="str">
            <v/>
          </cell>
          <cell r="AX132">
            <v>1</v>
          </cell>
          <cell r="AY132" t="str">
            <v/>
          </cell>
          <cell r="AZ132" t="str">
            <v/>
          </cell>
          <cell r="BA132" t="str">
            <v/>
          </cell>
          <cell r="BB132" t="str">
            <v/>
          </cell>
          <cell r="BC132" t="str">
            <v/>
          </cell>
          <cell r="BD132" t="str">
            <v/>
          </cell>
          <cell r="BE132" t="str">
            <v/>
          </cell>
          <cell r="BG132" t="str">
            <v>BEYONIC LIMITED</v>
          </cell>
          <cell r="BH132" t="str">
            <v/>
          </cell>
          <cell r="BI132" t="str">
            <v/>
          </cell>
          <cell r="BJ132" t="str">
            <v/>
          </cell>
          <cell r="BK132" t="str">
            <v/>
          </cell>
          <cell r="BL132" t="str">
            <v/>
          </cell>
          <cell r="BM132" t="str">
            <v/>
          </cell>
          <cell r="BN132" t="str">
            <v/>
          </cell>
          <cell r="BO132" t="str">
            <v/>
          </cell>
          <cell r="BP132" t="str">
            <v/>
          </cell>
          <cell r="BQ132" t="str">
            <v/>
          </cell>
          <cell r="BR132" t="str">
            <v/>
          </cell>
          <cell r="BS132" t="str">
            <v/>
          </cell>
          <cell r="BU132" t="str">
            <v>BEYONIC LIMITED</v>
          </cell>
          <cell r="BV132">
            <v>1</v>
          </cell>
          <cell r="BW132" t="str">
            <v/>
          </cell>
          <cell r="BX132">
            <v>1</v>
          </cell>
          <cell r="BY132" t="str">
            <v/>
          </cell>
          <cell r="BZ132" t="str">
            <v/>
          </cell>
          <cell r="CA132" t="str">
            <v/>
          </cell>
          <cell r="CB132" t="str">
            <v/>
          </cell>
          <cell r="CC132" t="str">
            <v/>
          </cell>
          <cell r="CD132" t="str">
            <v/>
          </cell>
          <cell r="CE132" t="str">
            <v/>
          </cell>
          <cell r="CG132" t="str">
            <v>BEYONIC LIMITED</v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  <cell r="CP132" t="str">
            <v/>
          </cell>
          <cell r="CQ132" t="str">
            <v/>
          </cell>
          <cell r="CR132" t="str">
            <v/>
          </cell>
          <cell r="CS132" t="str">
            <v/>
          </cell>
          <cell r="CU132" t="str">
            <v>BEYONIC LIMITED</v>
          </cell>
          <cell r="CV132">
            <v>1000</v>
          </cell>
          <cell r="CW132" t="str">
            <v/>
          </cell>
          <cell r="CX132">
            <v>1000</v>
          </cell>
          <cell r="CY132" t="str">
            <v/>
          </cell>
          <cell r="CZ132" t="str">
            <v/>
          </cell>
          <cell r="DA132" t="str">
            <v/>
          </cell>
          <cell r="DB132" t="str">
            <v/>
          </cell>
          <cell r="DC132" t="str">
            <v/>
          </cell>
          <cell r="DD132" t="str">
            <v/>
          </cell>
          <cell r="DE132" t="str">
            <v/>
          </cell>
          <cell r="DG132" t="str">
            <v>BEYONIC LIMITED</v>
          </cell>
          <cell r="DH132" t="str">
            <v/>
          </cell>
          <cell r="DI132" t="str">
            <v/>
          </cell>
          <cell r="DJ132" t="str">
            <v/>
          </cell>
          <cell r="DK132" t="str">
            <v/>
          </cell>
          <cell r="DL132" t="str">
            <v/>
          </cell>
          <cell r="DM132" t="str">
            <v/>
          </cell>
          <cell r="DN132" t="str">
            <v/>
          </cell>
          <cell r="DO132" t="str">
            <v/>
          </cell>
          <cell r="DP132" t="str">
            <v/>
          </cell>
          <cell r="DQ132" t="str">
            <v/>
          </cell>
          <cell r="DR132" t="str">
            <v/>
          </cell>
          <cell r="DS132" t="str">
            <v/>
          </cell>
          <cell r="DU132" t="str">
            <v>BEYONIC LIMITED</v>
          </cell>
          <cell r="DV132">
            <v>100</v>
          </cell>
          <cell r="DW132" t="str">
            <v/>
          </cell>
          <cell r="DX132">
            <v>100</v>
          </cell>
          <cell r="DY132" t="str">
            <v/>
          </cell>
          <cell r="DZ132" t="str">
            <v/>
          </cell>
          <cell r="EA132" t="str">
            <v/>
          </cell>
          <cell r="EB132" t="str">
            <v/>
          </cell>
          <cell r="EC132" t="str">
            <v/>
          </cell>
          <cell r="ED132" t="str">
            <v/>
          </cell>
          <cell r="EE132" t="str">
            <v/>
          </cell>
        </row>
        <row r="133">
          <cell r="C133" t="str">
            <v>KINGS COLLEGE BUDDO</v>
          </cell>
          <cell r="D133">
            <v>2</v>
          </cell>
          <cell r="E133">
            <v>3</v>
          </cell>
          <cell r="F133">
            <v>3000</v>
          </cell>
          <cell r="G133">
            <v>1200</v>
          </cell>
          <cell r="I133" t="str">
            <v>KAMPALA SITI CABLE LTD</v>
          </cell>
          <cell r="J133">
            <v>32</v>
          </cell>
          <cell r="K133">
            <v>36</v>
          </cell>
          <cell r="L133">
            <v>1160000</v>
          </cell>
          <cell r="M133">
            <v>14700</v>
          </cell>
          <cell r="AF133" t="str">
            <v>BGH CONSTRUCTION LIMITED</v>
          </cell>
          <cell r="AG133" t="str">
            <v>BGH CONSTRUCTION LIMITED</v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>
            <v>0</v>
          </cell>
          <cell r="AU133" t="str">
            <v>BGH CONSTRUCTION LIMITED</v>
          </cell>
          <cell r="AV133" t="str">
            <v/>
          </cell>
          <cell r="AW133" t="str">
            <v/>
          </cell>
          <cell r="AX133" t="str">
            <v/>
          </cell>
          <cell r="AY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  <cell r="BD133" t="str">
            <v/>
          </cell>
          <cell r="BE133" t="str">
            <v/>
          </cell>
          <cell r="BG133" t="str">
            <v>BGH CONSTRUCTION LIMITED</v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 t="str">
            <v/>
          </cell>
          <cell r="BU133" t="str">
            <v>BGH CONSTRUCTION LIMITED</v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  <cell r="CA133" t="str">
            <v/>
          </cell>
          <cell r="CB133" t="str">
            <v/>
          </cell>
          <cell r="CC133" t="str">
            <v/>
          </cell>
          <cell r="CD133" t="str">
            <v/>
          </cell>
          <cell r="CE133" t="str">
            <v/>
          </cell>
          <cell r="CG133" t="str">
            <v>BGH CONSTRUCTION LIMITED</v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 t="str">
            <v/>
          </cell>
          <cell r="CU133" t="str">
            <v>BGH CONSTRUCTION LIMITED</v>
          </cell>
          <cell r="CV133" t="str">
            <v/>
          </cell>
          <cell r="CW133" t="str">
            <v/>
          </cell>
          <cell r="CX133" t="str">
            <v/>
          </cell>
          <cell r="CY133" t="str">
            <v/>
          </cell>
          <cell r="CZ133" t="str">
            <v/>
          </cell>
          <cell r="DA133" t="str">
            <v/>
          </cell>
          <cell r="DB133" t="str">
            <v/>
          </cell>
          <cell r="DC133" t="str">
            <v/>
          </cell>
          <cell r="DD133" t="str">
            <v/>
          </cell>
          <cell r="DE133" t="str">
            <v/>
          </cell>
          <cell r="DG133" t="str">
            <v>BGH CONSTRUCTION LIMITED</v>
          </cell>
          <cell r="DH133" t="str">
            <v/>
          </cell>
          <cell r="DI133" t="str">
            <v/>
          </cell>
          <cell r="DJ133" t="str">
            <v/>
          </cell>
          <cell r="DK133" t="str">
            <v/>
          </cell>
          <cell r="DL133" t="str">
            <v/>
          </cell>
          <cell r="DM133" t="str">
            <v/>
          </cell>
          <cell r="DN133" t="str">
            <v/>
          </cell>
          <cell r="DO133" t="str">
            <v/>
          </cell>
          <cell r="DP133" t="str">
            <v/>
          </cell>
          <cell r="DQ133" t="str">
            <v/>
          </cell>
          <cell r="DR133" t="str">
            <v/>
          </cell>
          <cell r="DS133" t="str">
            <v/>
          </cell>
          <cell r="DU133" t="str">
            <v>BGH CONSTRUCTION LIMITED</v>
          </cell>
          <cell r="DV133" t="str">
            <v/>
          </cell>
          <cell r="DW133" t="str">
            <v/>
          </cell>
          <cell r="DX133" t="str">
            <v/>
          </cell>
          <cell r="DY133" t="str">
            <v/>
          </cell>
          <cell r="DZ133" t="str">
            <v/>
          </cell>
          <cell r="EA133" t="str">
            <v/>
          </cell>
          <cell r="EB133" t="str">
            <v/>
          </cell>
          <cell r="EC133" t="str">
            <v/>
          </cell>
          <cell r="ED133" t="str">
            <v/>
          </cell>
          <cell r="EE133" t="str">
            <v/>
          </cell>
        </row>
        <row r="134">
          <cell r="C134" t="str">
            <v>Lira intergrated primary school</v>
          </cell>
          <cell r="D134">
            <v>2</v>
          </cell>
          <cell r="E134">
            <v>2</v>
          </cell>
          <cell r="F134">
            <v>130000</v>
          </cell>
          <cell r="G134">
            <v>800</v>
          </cell>
          <cell r="I134" t="str">
            <v>KASANA QUALITY SCHOOL</v>
          </cell>
          <cell r="J134">
            <v>1</v>
          </cell>
          <cell r="K134">
            <v>2</v>
          </cell>
          <cell r="L134">
            <v>70200</v>
          </cell>
          <cell r="M134">
            <v>800</v>
          </cell>
          <cell r="AF134" t="str">
            <v>BIBLE SOCIETY OF UGANDA</v>
          </cell>
          <cell r="AG134" t="str">
            <v>BIBLE SOCIETY OF UGANDA</v>
          </cell>
          <cell r="AH134" t="str">
            <v/>
          </cell>
          <cell r="AI134" t="str">
            <v/>
          </cell>
          <cell r="AJ134" t="str">
            <v/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>
            <v>0</v>
          </cell>
          <cell r="AU134" t="str">
            <v>BIBLE SOCIETY OF UGANDA</v>
          </cell>
          <cell r="AV134" t="str">
            <v/>
          </cell>
          <cell r="AW134" t="str">
            <v/>
          </cell>
          <cell r="AX134" t="str">
            <v/>
          </cell>
          <cell r="AY134" t="str">
            <v/>
          </cell>
          <cell r="AZ134" t="str">
            <v/>
          </cell>
          <cell r="BA134" t="str">
            <v/>
          </cell>
          <cell r="BB134" t="str">
            <v/>
          </cell>
          <cell r="BC134" t="str">
            <v/>
          </cell>
          <cell r="BD134" t="str">
            <v/>
          </cell>
          <cell r="BE134" t="str">
            <v/>
          </cell>
          <cell r="BG134" t="str">
            <v>BIBLE SOCIETY OF UGANDA</v>
          </cell>
          <cell r="BH134" t="str">
            <v/>
          </cell>
          <cell r="BI134" t="str">
            <v/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  <cell r="BN134" t="str">
            <v/>
          </cell>
          <cell r="BO134" t="str">
            <v/>
          </cell>
          <cell r="BP134" t="str">
            <v/>
          </cell>
          <cell r="BQ134" t="str">
            <v/>
          </cell>
          <cell r="BR134" t="str">
            <v/>
          </cell>
          <cell r="BS134" t="str">
            <v/>
          </cell>
          <cell r="BU134" t="str">
            <v>BIBLE SOCIETY OF UGANDA</v>
          </cell>
          <cell r="BV134" t="str">
            <v/>
          </cell>
          <cell r="BW134" t="str">
            <v/>
          </cell>
          <cell r="BX134" t="str">
            <v/>
          </cell>
          <cell r="BY134" t="str">
            <v/>
          </cell>
          <cell r="BZ134" t="str">
            <v/>
          </cell>
          <cell r="CA134" t="str">
            <v/>
          </cell>
          <cell r="CB134" t="str">
            <v/>
          </cell>
          <cell r="CC134" t="str">
            <v/>
          </cell>
          <cell r="CD134" t="str">
            <v/>
          </cell>
          <cell r="CE134" t="str">
            <v/>
          </cell>
          <cell r="CG134" t="str">
            <v>BIBLE SOCIETY OF UGANDA</v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  <cell r="CP134" t="str">
            <v/>
          </cell>
          <cell r="CQ134" t="str">
            <v/>
          </cell>
          <cell r="CR134" t="str">
            <v/>
          </cell>
          <cell r="CS134" t="str">
            <v/>
          </cell>
          <cell r="CU134" t="str">
            <v>BIBLE SOCIETY OF UGANDA</v>
          </cell>
          <cell r="CV134" t="str">
            <v/>
          </cell>
          <cell r="CW134" t="str">
            <v/>
          </cell>
          <cell r="CX134" t="str">
            <v/>
          </cell>
          <cell r="CY134" t="str">
            <v/>
          </cell>
          <cell r="CZ134" t="str">
            <v/>
          </cell>
          <cell r="DA134" t="str">
            <v/>
          </cell>
          <cell r="DB134" t="str">
            <v/>
          </cell>
          <cell r="DC134" t="str">
            <v/>
          </cell>
          <cell r="DD134" t="str">
            <v/>
          </cell>
          <cell r="DE134" t="str">
            <v/>
          </cell>
          <cell r="DG134" t="str">
            <v>BIBLE SOCIETY OF UGANDA</v>
          </cell>
          <cell r="DH134" t="str">
            <v/>
          </cell>
          <cell r="DI134" t="str">
            <v/>
          </cell>
          <cell r="DJ134" t="str">
            <v/>
          </cell>
          <cell r="DK134" t="str">
            <v/>
          </cell>
          <cell r="DL134" t="str">
            <v/>
          </cell>
          <cell r="DM134" t="str">
            <v/>
          </cell>
          <cell r="DN134" t="str">
            <v/>
          </cell>
          <cell r="DO134" t="str">
            <v/>
          </cell>
          <cell r="DP134" t="str">
            <v/>
          </cell>
          <cell r="DQ134" t="str">
            <v/>
          </cell>
          <cell r="DR134" t="str">
            <v/>
          </cell>
          <cell r="DS134" t="str">
            <v/>
          </cell>
          <cell r="DU134" t="str">
            <v>BIBLE SOCIETY OF UGANDA</v>
          </cell>
          <cell r="DV134" t="str">
            <v/>
          </cell>
          <cell r="DW134" t="str">
            <v/>
          </cell>
          <cell r="DX134" t="str">
            <v/>
          </cell>
          <cell r="DY134" t="str">
            <v/>
          </cell>
          <cell r="DZ134" t="str">
            <v/>
          </cell>
          <cell r="EA134" t="str">
            <v/>
          </cell>
          <cell r="EB134" t="str">
            <v/>
          </cell>
          <cell r="EC134" t="str">
            <v/>
          </cell>
          <cell r="ED134" t="str">
            <v/>
          </cell>
          <cell r="EE134" t="str">
            <v/>
          </cell>
        </row>
        <row r="135">
          <cell r="C135" t="str">
            <v>Lira intergrated secondary school</v>
          </cell>
          <cell r="D135">
            <v>3</v>
          </cell>
          <cell r="E135">
            <v>3</v>
          </cell>
          <cell r="F135">
            <v>502500</v>
          </cell>
          <cell r="G135">
            <v>2100</v>
          </cell>
          <cell r="I135" t="str">
            <v>King Jesus College</v>
          </cell>
          <cell r="J135">
            <v>19</v>
          </cell>
          <cell r="K135">
            <v>44</v>
          </cell>
          <cell r="L135">
            <v>3953000</v>
          </cell>
          <cell r="M135">
            <v>19400</v>
          </cell>
          <cell r="AF135" t="str">
            <v>BICO FOREX BUREAU</v>
          </cell>
          <cell r="AG135" t="str">
            <v>BICO FOREX BUREAU</v>
          </cell>
          <cell r="AH135" t="str">
            <v/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T135">
            <v>0</v>
          </cell>
          <cell r="AU135" t="str">
            <v>BICO FOREX BUREAU</v>
          </cell>
          <cell r="AV135" t="str">
            <v/>
          </cell>
          <cell r="AW135" t="str">
            <v/>
          </cell>
          <cell r="AX135" t="str">
            <v/>
          </cell>
          <cell r="AY135" t="str">
            <v/>
          </cell>
          <cell r="AZ135" t="str">
            <v/>
          </cell>
          <cell r="BA135" t="str">
            <v/>
          </cell>
          <cell r="BB135" t="str">
            <v/>
          </cell>
          <cell r="BC135" t="str">
            <v/>
          </cell>
          <cell r="BD135" t="str">
            <v/>
          </cell>
          <cell r="BE135" t="str">
            <v/>
          </cell>
          <cell r="BG135" t="str">
            <v>BICO FOREX BUREAU</v>
          </cell>
          <cell r="BH135" t="str">
            <v/>
          </cell>
          <cell r="BI135" t="str">
            <v/>
          </cell>
          <cell r="BJ135" t="str">
            <v/>
          </cell>
          <cell r="BK135" t="str">
            <v/>
          </cell>
          <cell r="BL135" t="str">
            <v/>
          </cell>
          <cell r="BM135" t="str">
            <v/>
          </cell>
          <cell r="BN135" t="str">
            <v/>
          </cell>
          <cell r="BO135" t="str">
            <v/>
          </cell>
          <cell r="BP135" t="str">
            <v/>
          </cell>
          <cell r="BQ135" t="str">
            <v/>
          </cell>
          <cell r="BR135" t="str">
            <v/>
          </cell>
          <cell r="BS135" t="str">
            <v/>
          </cell>
          <cell r="BU135" t="str">
            <v>BICO FOREX BUREAU</v>
          </cell>
          <cell r="BV135" t="str">
            <v/>
          </cell>
          <cell r="BW135" t="str">
            <v/>
          </cell>
          <cell r="BX135" t="str">
            <v/>
          </cell>
          <cell r="BY135" t="str">
            <v/>
          </cell>
          <cell r="BZ135" t="str">
            <v/>
          </cell>
          <cell r="CA135" t="str">
            <v/>
          </cell>
          <cell r="CB135" t="str">
            <v/>
          </cell>
          <cell r="CC135" t="str">
            <v/>
          </cell>
          <cell r="CD135" t="str">
            <v/>
          </cell>
          <cell r="CE135" t="str">
            <v/>
          </cell>
          <cell r="CG135" t="str">
            <v>BICO FOREX BUREAU</v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  <cell r="CP135" t="str">
            <v/>
          </cell>
          <cell r="CQ135" t="str">
            <v/>
          </cell>
          <cell r="CR135" t="str">
            <v/>
          </cell>
          <cell r="CS135" t="str">
            <v/>
          </cell>
          <cell r="CU135" t="str">
            <v>BICO FOREX BUREAU</v>
          </cell>
          <cell r="CV135" t="str">
            <v/>
          </cell>
          <cell r="CW135" t="str">
            <v/>
          </cell>
          <cell r="CX135" t="str">
            <v/>
          </cell>
          <cell r="CY135" t="str">
            <v/>
          </cell>
          <cell r="CZ135" t="str">
            <v/>
          </cell>
          <cell r="DA135" t="str">
            <v/>
          </cell>
          <cell r="DB135" t="str">
            <v/>
          </cell>
          <cell r="DC135" t="str">
            <v/>
          </cell>
          <cell r="DD135" t="str">
            <v/>
          </cell>
          <cell r="DE135" t="str">
            <v/>
          </cell>
          <cell r="DG135" t="str">
            <v>BICO FOREX BUREAU</v>
          </cell>
          <cell r="DH135" t="str">
            <v/>
          </cell>
          <cell r="DI135" t="str">
            <v/>
          </cell>
          <cell r="DJ135" t="str">
            <v/>
          </cell>
          <cell r="DK135" t="str">
            <v/>
          </cell>
          <cell r="DL135" t="str">
            <v/>
          </cell>
          <cell r="DM135" t="str">
            <v/>
          </cell>
          <cell r="DN135" t="str">
            <v/>
          </cell>
          <cell r="DO135" t="str">
            <v/>
          </cell>
          <cell r="DP135" t="str">
            <v/>
          </cell>
          <cell r="DQ135" t="str">
            <v/>
          </cell>
          <cell r="DR135" t="str">
            <v/>
          </cell>
          <cell r="DS135" t="str">
            <v/>
          </cell>
          <cell r="DU135" t="str">
            <v>BICO FOREX BUREAU</v>
          </cell>
          <cell r="DV135" t="str">
            <v/>
          </cell>
          <cell r="DW135" t="str">
            <v/>
          </cell>
          <cell r="DX135" t="str">
            <v/>
          </cell>
          <cell r="DY135" t="str">
            <v/>
          </cell>
          <cell r="DZ135" t="str">
            <v/>
          </cell>
          <cell r="EA135" t="str">
            <v/>
          </cell>
          <cell r="EB135" t="str">
            <v/>
          </cell>
          <cell r="EC135" t="str">
            <v/>
          </cell>
          <cell r="ED135" t="str">
            <v/>
          </cell>
          <cell r="EE135" t="str">
            <v/>
          </cell>
        </row>
        <row r="136">
          <cell r="C136" t="str">
            <v>London College High</v>
          </cell>
          <cell r="D136">
            <v>1</v>
          </cell>
          <cell r="E136">
            <v>1</v>
          </cell>
          <cell r="F136">
            <v>110000</v>
          </cell>
          <cell r="G136">
            <v>400</v>
          </cell>
          <cell r="I136" t="str">
            <v>KINGS COLLEGE BUDDO</v>
          </cell>
          <cell r="J136">
            <v>13</v>
          </cell>
          <cell r="K136">
            <v>15</v>
          </cell>
          <cell r="L136">
            <v>9127700</v>
          </cell>
          <cell r="M136">
            <v>26100</v>
          </cell>
          <cell r="AF136" t="str">
            <v>BIG GLOBAL LTD</v>
          </cell>
          <cell r="AG136" t="str">
            <v>BIG GLOBAL LTD</v>
          </cell>
          <cell r="AH136" t="str">
            <v/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O136" t="str">
            <v/>
          </cell>
          <cell r="AP136" t="str">
            <v/>
          </cell>
          <cell r="AQ136" t="str">
            <v/>
          </cell>
          <cell r="AR136" t="str">
            <v/>
          </cell>
          <cell r="AS136" t="str">
            <v/>
          </cell>
          <cell r="AT136">
            <v>0</v>
          </cell>
          <cell r="AU136" t="str">
            <v>BIG GLOBAL LTD</v>
          </cell>
          <cell r="AV136" t="str">
            <v/>
          </cell>
          <cell r="AW136" t="str">
            <v/>
          </cell>
          <cell r="AX136" t="str">
            <v/>
          </cell>
          <cell r="AY136" t="str">
            <v/>
          </cell>
          <cell r="AZ136" t="str">
            <v/>
          </cell>
          <cell r="BA136" t="str">
            <v/>
          </cell>
          <cell r="BB136" t="str">
            <v/>
          </cell>
          <cell r="BC136" t="str">
            <v/>
          </cell>
          <cell r="BD136" t="str">
            <v/>
          </cell>
          <cell r="BE136" t="str">
            <v/>
          </cell>
          <cell r="BG136" t="str">
            <v>BIG GLOBAL LTD</v>
          </cell>
          <cell r="BH136" t="str">
            <v/>
          </cell>
          <cell r="BI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 t="str">
            <v/>
          </cell>
          <cell r="BS136" t="str">
            <v/>
          </cell>
          <cell r="BU136" t="str">
            <v>BIG GLOBAL LTD</v>
          </cell>
          <cell r="BV136" t="str">
            <v/>
          </cell>
          <cell r="BW136" t="str">
            <v/>
          </cell>
          <cell r="BX136" t="str">
            <v/>
          </cell>
          <cell r="BY136" t="str">
            <v/>
          </cell>
          <cell r="BZ136" t="str">
            <v/>
          </cell>
          <cell r="CA136" t="str">
            <v/>
          </cell>
          <cell r="CB136" t="str">
            <v/>
          </cell>
          <cell r="CC136" t="str">
            <v/>
          </cell>
          <cell r="CD136" t="str">
            <v/>
          </cell>
          <cell r="CE136" t="str">
            <v/>
          </cell>
          <cell r="CG136" t="str">
            <v>BIG GLOBAL LTD</v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  <cell r="CP136" t="str">
            <v/>
          </cell>
          <cell r="CQ136" t="str">
            <v/>
          </cell>
          <cell r="CR136" t="str">
            <v/>
          </cell>
          <cell r="CS136" t="str">
            <v/>
          </cell>
          <cell r="CU136" t="str">
            <v>BIG GLOBAL LTD</v>
          </cell>
          <cell r="CV136" t="str">
            <v/>
          </cell>
          <cell r="CW136" t="str">
            <v/>
          </cell>
          <cell r="CX136" t="str">
            <v/>
          </cell>
          <cell r="CY136" t="str">
            <v/>
          </cell>
          <cell r="CZ136" t="str">
            <v/>
          </cell>
          <cell r="DA136" t="str">
            <v/>
          </cell>
          <cell r="DB136" t="str">
            <v/>
          </cell>
          <cell r="DC136" t="str">
            <v/>
          </cell>
          <cell r="DD136" t="str">
            <v/>
          </cell>
          <cell r="DE136" t="str">
            <v/>
          </cell>
          <cell r="DG136" t="str">
            <v>BIG GLOBAL LTD</v>
          </cell>
          <cell r="DH136" t="str">
            <v/>
          </cell>
          <cell r="DI136" t="str">
            <v/>
          </cell>
          <cell r="DJ136" t="str">
            <v/>
          </cell>
          <cell r="DK136" t="str">
            <v/>
          </cell>
          <cell r="DL136" t="str">
            <v/>
          </cell>
          <cell r="DM136" t="str">
            <v/>
          </cell>
          <cell r="DN136" t="str">
            <v/>
          </cell>
          <cell r="DO136" t="str">
            <v/>
          </cell>
          <cell r="DP136" t="str">
            <v/>
          </cell>
          <cell r="DQ136" t="str">
            <v/>
          </cell>
          <cell r="DR136" t="str">
            <v/>
          </cell>
          <cell r="DS136" t="str">
            <v/>
          </cell>
          <cell r="DU136" t="str">
            <v>BIG GLOBAL LTD</v>
          </cell>
          <cell r="DV136" t="str">
            <v/>
          </cell>
          <cell r="DW136" t="str">
            <v/>
          </cell>
          <cell r="DX136" t="str">
            <v/>
          </cell>
          <cell r="DY136" t="str">
            <v/>
          </cell>
          <cell r="DZ136" t="str">
            <v/>
          </cell>
          <cell r="EA136" t="str">
            <v/>
          </cell>
          <cell r="EB136" t="str">
            <v/>
          </cell>
          <cell r="EC136" t="str">
            <v/>
          </cell>
          <cell r="ED136" t="str">
            <v/>
          </cell>
          <cell r="EE136" t="str">
            <v/>
          </cell>
        </row>
        <row r="137">
          <cell r="C137" t="str">
            <v>Lugazi home Land College</v>
          </cell>
          <cell r="D137">
            <v>5</v>
          </cell>
          <cell r="E137">
            <v>9</v>
          </cell>
          <cell r="F137">
            <v>933000</v>
          </cell>
          <cell r="G137">
            <v>4400</v>
          </cell>
          <cell r="I137" t="str">
            <v>LIBERTY LIFE ASSURANCE</v>
          </cell>
          <cell r="J137">
            <v>1</v>
          </cell>
          <cell r="K137">
            <v>2</v>
          </cell>
          <cell r="L137">
            <v>1500</v>
          </cell>
          <cell r="M137">
            <v>100</v>
          </cell>
          <cell r="AF137" t="str">
            <v>BIG STAR COMPANY LIMITED NTINDA</v>
          </cell>
          <cell r="AG137" t="str">
            <v>BIG STAR COMPANY LIMITED NTINDA</v>
          </cell>
          <cell r="AH137" t="str">
            <v/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O137" t="str">
            <v/>
          </cell>
          <cell r="AP137" t="str">
            <v/>
          </cell>
          <cell r="AQ137" t="str">
            <v/>
          </cell>
          <cell r="AR137" t="str">
            <v/>
          </cell>
          <cell r="AS137" t="str">
            <v/>
          </cell>
          <cell r="AT137">
            <v>0</v>
          </cell>
          <cell r="AU137" t="str">
            <v>BIG STAR COMPANY LIMITED NTINDA</v>
          </cell>
          <cell r="AV137" t="str">
            <v/>
          </cell>
          <cell r="AW137" t="str">
            <v/>
          </cell>
          <cell r="AX137" t="str">
            <v/>
          </cell>
          <cell r="AY137" t="str">
            <v/>
          </cell>
          <cell r="AZ137" t="str">
            <v/>
          </cell>
          <cell r="BA137" t="str">
            <v/>
          </cell>
          <cell r="BB137" t="str">
            <v/>
          </cell>
          <cell r="BC137" t="str">
            <v/>
          </cell>
          <cell r="BD137" t="str">
            <v/>
          </cell>
          <cell r="BE137" t="str">
            <v/>
          </cell>
          <cell r="BG137" t="str">
            <v>BIG STAR COMPANY LIMITED NTINDA</v>
          </cell>
          <cell r="BH137" t="str">
            <v/>
          </cell>
          <cell r="BI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 t="str">
            <v/>
          </cell>
          <cell r="BS137" t="str">
            <v/>
          </cell>
          <cell r="BU137" t="str">
            <v>BIG STAR COMPANY LIMITED NTINDA</v>
          </cell>
          <cell r="BV137" t="str">
            <v/>
          </cell>
          <cell r="BW137" t="str">
            <v/>
          </cell>
          <cell r="BX137" t="str">
            <v/>
          </cell>
          <cell r="BY137" t="str">
            <v/>
          </cell>
          <cell r="BZ137" t="str">
            <v/>
          </cell>
          <cell r="CA137" t="str">
            <v/>
          </cell>
          <cell r="CB137" t="str">
            <v/>
          </cell>
          <cell r="CC137" t="str">
            <v/>
          </cell>
          <cell r="CD137" t="str">
            <v/>
          </cell>
          <cell r="CE137" t="str">
            <v/>
          </cell>
          <cell r="CG137" t="str">
            <v>BIG STAR COMPANY LIMITED NTINDA</v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  <cell r="CP137" t="str">
            <v/>
          </cell>
          <cell r="CQ137" t="str">
            <v/>
          </cell>
          <cell r="CR137" t="str">
            <v/>
          </cell>
          <cell r="CS137" t="str">
            <v/>
          </cell>
          <cell r="CU137" t="str">
            <v>BIG STAR COMPANY LIMITED NTINDA</v>
          </cell>
          <cell r="CV137" t="str">
            <v/>
          </cell>
          <cell r="CW137" t="str">
            <v/>
          </cell>
          <cell r="CX137" t="str">
            <v/>
          </cell>
          <cell r="CY137" t="str">
            <v/>
          </cell>
          <cell r="CZ137" t="str">
            <v/>
          </cell>
          <cell r="DA137" t="str">
            <v/>
          </cell>
          <cell r="DB137" t="str">
            <v/>
          </cell>
          <cell r="DC137" t="str">
            <v/>
          </cell>
          <cell r="DD137" t="str">
            <v/>
          </cell>
          <cell r="DE137" t="str">
            <v/>
          </cell>
          <cell r="DG137" t="str">
            <v>BIG STAR COMPANY LIMITED NTINDA</v>
          </cell>
          <cell r="DH137" t="str">
            <v/>
          </cell>
          <cell r="DI137" t="str">
            <v/>
          </cell>
          <cell r="DJ137" t="str">
            <v/>
          </cell>
          <cell r="DK137" t="str">
            <v/>
          </cell>
          <cell r="DL137" t="str">
            <v/>
          </cell>
          <cell r="DM137" t="str">
            <v/>
          </cell>
          <cell r="DN137" t="str">
            <v/>
          </cell>
          <cell r="DO137" t="str">
            <v/>
          </cell>
          <cell r="DP137" t="str">
            <v/>
          </cell>
          <cell r="DQ137" t="str">
            <v/>
          </cell>
          <cell r="DR137" t="str">
            <v/>
          </cell>
          <cell r="DS137" t="str">
            <v/>
          </cell>
          <cell r="DU137" t="str">
            <v>BIG STAR COMPANY LIMITED NTINDA</v>
          </cell>
          <cell r="DV137" t="str">
            <v/>
          </cell>
          <cell r="DW137" t="str">
            <v/>
          </cell>
          <cell r="DX137" t="str">
            <v/>
          </cell>
          <cell r="DY137" t="str">
            <v/>
          </cell>
          <cell r="DZ137" t="str">
            <v/>
          </cell>
          <cell r="EA137" t="str">
            <v/>
          </cell>
          <cell r="EB137" t="str">
            <v/>
          </cell>
          <cell r="EC137" t="str">
            <v/>
          </cell>
          <cell r="ED137" t="str">
            <v/>
          </cell>
          <cell r="EE137" t="str">
            <v/>
          </cell>
        </row>
        <row r="138">
          <cell r="C138" t="str">
            <v>MENGO NOOR PRIMARY SCHOOL</v>
          </cell>
          <cell r="D138">
            <v>7</v>
          </cell>
          <cell r="E138">
            <v>23</v>
          </cell>
          <cell r="F138">
            <v>1094600</v>
          </cell>
          <cell r="G138">
            <v>9500</v>
          </cell>
          <cell r="I138" t="str">
            <v>LONDON COLLEGE OF ST LAWRENCE (pocket money)</v>
          </cell>
          <cell r="J138">
            <v>1</v>
          </cell>
          <cell r="K138">
            <v>1</v>
          </cell>
          <cell r="L138">
            <v>54000</v>
          </cell>
          <cell r="M138">
            <v>400</v>
          </cell>
          <cell r="AF138" t="str">
            <v>BIN IT</v>
          </cell>
          <cell r="AG138" t="str">
            <v>BIN IT</v>
          </cell>
          <cell r="AH138" t="str">
            <v/>
          </cell>
          <cell r="AI138" t="str">
            <v/>
          </cell>
          <cell r="AJ138">
            <v>2</v>
          </cell>
          <cell r="AK138" t="str">
            <v/>
          </cell>
          <cell r="AL138" t="str">
            <v/>
          </cell>
          <cell r="AM138" t="str">
            <v/>
          </cell>
          <cell r="AN138">
            <v>1</v>
          </cell>
          <cell r="AO138" t="str">
            <v/>
          </cell>
          <cell r="AP138" t="str">
            <v/>
          </cell>
          <cell r="AQ138" t="str">
            <v/>
          </cell>
          <cell r="AR138" t="str">
            <v/>
          </cell>
          <cell r="AS138" t="str">
            <v/>
          </cell>
          <cell r="AT138">
            <v>3</v>
          </cell>
          <cell r="AU138" t="str">
            <v>BIN IT</v>
          </cell>
          <cell r="AV138" t="str">
            <v/>
          </cell>
          <cell r="AW138">
            <v>3</v>
          </cell>
          <cell r="AX138">
            <v>5</v>
          </cell>
          <cell r="AY138">
            <v>3</v>
          </cell>
          <cell r="AZ138">
            <v>2</v>
          </cell>
          <cell r="BA138">
            <v>2</v>
          </cell>
          <cell r="BB138">
            <v>3</v>
          </cell>
          <cell r="BC138">
            <v>2</v>
          </cell>
          <cell r="BD138">
            <v>2</v>
          </cell>
          <cell r="BE138">
            <v>1</v>
          </cell>
          <cell r="BG138" t="str">
            <v>BIN IT</v>
          </cell>
          <cell r="BH138" t="str">
            <v/>
          </cell>
          <cell r="BI138" t="str">
            <v/>
          </cell>
          <cell r="BJ138">
            <v>2</v>
          </cell>
          <cell r="BK138" t="str">
            <v/>
          </cell>
          <cell r="BL138" t="str">
            <v/>
          </cell>
          <cell r="BM138" t="str">
            <v/>
          </cell>
          <cell r="BN138">
            <v>1</v>
          </cell>
          <cell r="BO138" t="str">
            <v/>
          </cell>
          <cell r="BP138" t="str">
            <v/>
          </cell>
          <cell r="BQ138" t="str">
            <v/>
          </cell>
          <cell r="BR138" t="str">
            <v/>
          </cell>
          <cell r="BS138" t="str">
            <v/>
          </cell>
          <cell r="BU138" t="str">
            <v>BIN IT</v>
          </cell>
          <cell r="BV138" t="str">
            <v/>
          </cell>
          <cell r="BW138">
            <v>3</v>
          </cell>
          <cell r="BX138">
            <v>5</v>
          </cell>
          <cell r="BY138">
            <v>3</v>
          </cell>
          <cell r="BZ138">
            <v>2</v>
          </cell>
          <cell r="CA138">
            <v>2</v>
          </cell>
          <cell r="CB138">
            <v>3</v>
          </cell>
          <cell r="CC138">
            <v>2</v>
          </cell>
          <cell r="CD138">
            <v>2</v>
          </cell>
          <cell r="CE138">
            <v>1</v>
          </cell>
          <cell r="CG138" t="str">
            <v>BIN IT</v>
          </cell>
          <cell r="CH138" t="str">
            <v/>
          </cell>
          <cell r="CI138" t="str">
            <v/>
          </cell>
          <cell r="CJ138">
            <v>3000</v>
          </cell>
          <cell r="CK138" t="str">
            <v/>
          </cell>
          <cell r="CL138" t="str">
            <v/>
          </cell>
          <cell r="CM138" t="str">
            <v/>
          </cell>
          <cell r="CN138">
            <v>1000</v>
          </cell>
          <cell r="CO138" t="str">
            <v/>
          </cell>
          <cell r="CP138" t="str">
            <v/>
          </cell>
          <cell r="CQ138" t="str">
            <v/>
          </cell>
          <cell r="CR138" t="str">
            <v/>
          </cell>
          <cell r="CS138" t="str">
            <v/>
          </cell>
          <cell r="CU138" t="str">
            <v>BIN IT</v>
          </cell>
          <cell r="CV138" t="str">
            <v/>
          </cell>
          <cell r="CW138">
            <v>301250</v>
          </cell>
          <cell r="CX138">
            <v>231001</v>
          </cell>
          <cell r="CY138">
            <v>157000</v>
          </cell>
          <cell r="CZ138">
            <v>30000</v>
          </cell>
          <cell r="DA138">
            <v>113000</v>
          </cell>
          <cell r="DB138">
            <v>157000</v>
          </cell>
          <cell r="DC138">
            <v>71000</v>
          </cell>
          <cell r="DD138">
            <v>71000</v>
          </cell>
          <cell r="DE138">
            <v>42000</v>
          </cell>
          <cell r="DG138" t="str">
            <v>BIN IT</v>
          </cell>
          <cell r="DH138" t="str">
            <v/>
          </cell>
          <cell r="DI138" t="str">
            <v/>
          </cell>
          <cell r="DJ138">
            <v>800</v>
          </cell>
          <cell r="DK138" t="str">
            <v/>
          </cell>
          <cell r="DL138" t="str">
            <v/>
          </cell>
          <cell r="DM138" t="str">
            <v/>
          </cell>
          <cell r="DN138">
            <v>400</v>
          </cell>
          <cell r="DO138" t="str">
            <v/>
          </cell>
          <cell r="DP138" t="str">
            <v/>
          </cell>
          <cell r="DQ138" t="str">
            <v/>
          </cell>
          <cell r="DR138" t="str">
            <v/>
          </cell>
          <cell r="DS138" t="str">
            <v/>
          </cell>
          <cell r="DU138" t="str">
            <v>BIN IT</v>
          </cell>
          <cell r="DV138" t="str">
            <v/>
          </cell>
          <cell r="DW138">
            <v>1500</v>
          </cell>
          <cell r="DX138">
            <v>1600</v>
          </cell>
          <cell r="DY138">
            <v>1200</v>
          </cell>
          <cell r="DZ138">
            <v>550</v>
          </cell>
          <cell r="EA138">
            <v>1050</v>
          </cell>
          <cell r="EB138">
            <v>1660</v>
          </cell>
          <cell r="EC138">
            <v>1000</v>
          </cell>
          <cell r="ED138">
            <v>1000</v>
          </cell>
          <cell r="EE138">
            <v>500</v>
          </cell>
        </row>
        <row r="139">
          <cell r="C139" t="str">
            <v>MICRO UGANDA LIMITED</v>
          </cell>
          <cell r="D139">
            <v>2</v>
          </cell>
          <cell r="E139">
            <v>2</v>
          </cell>
          <cell r="F139">
            <v>2000</v>
          </cell>
          <cell r="G139">
            <v>800</v>
          </cell>
          <cell r="I139" t="str">
            <v>MANAFWA HIGH SCHOOL MBALE</v>
          </cell>
          <cell r="J139">
            <v>8</v>
          </cell>
          <cell r="K139">
            <v>29</v>
          </cell>
          <cell r="L139">
            <v>3336000</v>
          </cell>
          <cell r="M139">
            <v>11700</v>
          </cell>
          <cell r="AF139" t="str">
            <v>BINARY LOGIC LIMITED</v>
          </cell>
          <cell r="AG139" t="str">
            <v>BINARY LOGIC LIMITED</v>
          </cell>
          <cell r="AH139" t="str">
            <v/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T139">
            <v>0</v>
          </cell>
          <cell r="AU139" t="str">
            <v>BINARY LOGIC LIMITED</v>
          </cell>
          <cell r="AV139" t="str">
            <v/>
          </cell>
          <cell r="AW139" t="str">
            <v/>
          </cell>
          <cell r="AX139" t="str">
            <v/>
          </cell>
          <cell r="AY139" t="str">
            <v/>
          </cell>
          <cell r="AZ139" t="str">
            <v/>
          </cell>
          <cell r="BA139" t="str">
            <v/>
          </cell>
          <cell r="BB139">
            <v>1</v>
          </cell>
          <cell r="BC139" t="str">
            <v/>
          </cell>
          <cell r="BD139" t="str">
            <v/>
          </cell>
          <cell r="BE139" t="str">
            <v/>
          </cell>
          <cell r="BG139" t="str">
            <v>BINARY LOGIC LIMITED</v>
          </cell>
          <cell r="BH139" t="str">
            <v/>
          </cell>
          <cell r="BI139" t="str">
            <v/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  <cell r="BN139" t="str">
            <v/>
          </cell>
          <cell r="BO139" t="str">
            <v/>
          </cell>
          <cell r="BP139" t="str">
            <v/>
          </cell>
          <cell r="BQ139" t="str">
            <v/>
          </cell>
          <cell r="BR139" t="str">
            <v/>
          </cell>
          <cell r="BS139" t="str">
            <v/>
          </cell>
          <cell r="BU139" t="str">
            <v>BINARY LOGIC LIMITED</v>
          </cell>
          <cell r="BV139" t="str">
            <v/>
          </cell>
          <cell r="BW139" t="str">
            <v/>
          </cell>
          <cell r="BX139" t="str">
            <v/>
          </cell>
          <cell r="BY139" t="str">
            <v/>
          </cell>
          <cell r="BZ139" t="str">
            <v/>
          </cell>
          <cell r="CA139" t="str">
            <v/>
          </cell>
          <cell r="CB139">
            <v>1</v>
          </cell>
          <cell r="CC139" t="str">
            <v/>
          </cell>
          <cell r="CD139" t="str">
            <v/>
          </cell>
          <cell r="CE139" t="str">
            <v/>
          </cell>
          <cell r="CG139" t="str">
            <v>BINARY LOGIC LIMITED</v>
          </cell>
          <cell r="CH139" t="str">
            <v/>
          </cell>
          <cell r="CI139" t="str">
            <v/>
          </cell>
          <cell r="CJ139" t="str">
            <v/>
          </cell>
          <cell r="CK139" t="str">
            <v/>
          </cell>
          <cell r="CL139" t="str">
            <v/>
          </cell>
          <cell r="CM139" t="str">
            <v/>
          </cell>
          <cell r="CN139" t="str">
            <v/>
          </cell>
          <cell r="CO139" t="str">
            <v/>
          </cell>
          <cell r="CP139" t="str">
            <v/>
          </cell>
          <cell r="CQ139" t="str">
            <v/>
          </cell>
          <cell r="CR139" t="str">
            <v/>
          </cell>
          <cell r="CS139" t="str">
            <v/>
          </cell>
          <cell r="CU139" t="str">
            <v>BINARY LOGIC LIMITED</v>
          </cell>
          <cell r="CV139" t="str">
            <v/>
          </cell>
          <cell r="CW139" t="str">
            <v/>
          </cell>
          <cell r="CX139" t="str">
            <v/>
          </cell>
          <cell r="CY139" t="str">
            <v/>
          </cell>
          <cell r="CZ139" t="str">
            <v/>
          </cell>
          <cell r="DA139" t="str">
            <v/>
          </cell>
          <cell r="DB139">
            <v>1000</v>
          </cell>
          <cell r="DC139" t="str">
            <v/>
          </cell>
          <cell r="DD139" t="str">
            <v/>
          </cell>
          <cell r="DE139" t="str">
            <v/>
          </cell>
          <cell r="DG139" t="str">
            <v>BINARY LOGIC LIMITED</v>
          </cell>
          <cell r="DH139" t="str">
            <v/>
          </cell>
          <cell r="DI139" t="str">
            <v/>
          </cell>
          <cell r="DJ139" t="str">
            <v/>
          </cell>
          <cell r="DK139" t="str">
            <v/>
          </cell>
          <cell r="DL139" t="str">
            <v/>
          </cell>
          <cell r="DM139" t="str">
            <v/>
          </cell>
          <cell r="DN139" t="str">
            <v/>
          </cell>
          <cell r="DO139" t="str">
            <v/>
          </cell>
          <cell r="DP139" t="str">
            <v/>
          </cell>
          <cell r="DQ139" t="str">
            <v/>
          </cell>
          <cell r="DR139" t="str">
            <v/>
          </cell>
          <cell r="DS139" t="str">
            <v/>
          </cell>
          <cell r="DU139" t="str">
            <v>BINARY LOGIC LIMITED</v>
          </cell>
          <cell r="DV139" t="str">
            <v/>
          </cell>
          <cell r="DW139" t="str">
            <v/>
          </cell>
          <cell r="DX139" t="str">
            <v/>
          </cell>
          <cell r="DY139" t="str">
            <v/>
          </cell>
          <cell r="DZ139" t="str">
            <v/>
          </cell>
          <cell r="EA139" t="str">
            <v/>
          </cell>
          <cell r="EB139">
            <v>500</v>
          </cell>
          <cell r="EC139" t="str">
            <v/>
          </cell>
          <cell r="ED139" t="str">
            <v/>
          </cell>
          <cell r="EE139" t="str">
            <v/>
          </cell>
        </row>
        <row r="140">
          <cell r="C140" t="str">
            <v>NATIONAL WATER AND SEWERAGE CORPORATION</v>
          </cell>
          <cell r="D140">
            <v>19197</v>
          </cell>
          <cell r="E140">
            <v>26109</v>
          </cell>
          <cell r="F140">
            <v>972178352</v>
          </cell>
          <cell r="G140">
            <v>10587600</v>
          </cell>
          <cell r="I140" t="str">
            <v>MICRO UGANDA LIMITED</v>
          </cell>
          <cell r="J140">
            <v>37</v>
          </cell>
          <cell r="K140">
            <v>83</v>
          </cell>
          <cell r="L140">
            <v>27405020</v>
          </cell>
          <cell r="M140">
            <v>91600</v>
          </cell>
          <cell r="AF140" t="str">
            <v>BIRIMUYE GENERAL ENTERPRISE(WOBULENZI)LUWERO</v>
          </cell>
          <cell r="AG140" t="str">
            <v>BIRIMUYE GENERAL ENTERPRISE(WOBULENZI)LUWERO</v>
          </cell>
          <cell r="AH140" t="str">
            <v/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O140" t="str">
            <v/>
          </cell>
          <cell r="AP140" t="str">
            <v/>
          </cell>
          <cell r="AQ140" t="str">
            <v/>
          </cell>
          <cell r="AR140" t="str">
            <v/>
          </cell>
          <cell r="AS140" t="str">
            <v/>
          </cell>
          <cell r="AT140">
            <v>0</v>
          </cell>
          <cell r="AU140" t="str">
            <v>BIRIMUYE GENERAL ENTERPRISE(WOBULENZI)LUWERO</v>
          </cell>
          <cell r="AV140" t="str">
            <v/>
          </cell>
          <cell r="AW140" t="str">
            <v/>
          </cell>
          <cell r="AX140" t="str">
            <v/>
          </cell>
          <cell r="AY140" t="str">
            <v/>
          </cell>
          <cell r="AZ140" t="str">
            <v/>
          </cell>
          <cell r="BA140" t="str">
            <v/>
          </cell>
          <cell r="BB140" t="str">
            <v/>
          </cell>
          <cell r="BC140" t="str">
            <v/>
          </cell>
          <cell r="BD140" t="str">
            <v/>
          </cell>
          <cell r="BE140" t="str">
            <v/>
          </cell>
          <cell r="BG140" t="str">
            <v>BIRIMUYE GENERAL ENTERPRISE(WOBULENZI)LUWERO</v>
          </cell>
          <cell r="BH140" t="str">
            <v/>
          </cell>
          <cell r="BI140" t="str">
            <v/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  <cell r="BN140" t="str">
            <v/>
          </cell>
          <cell r="BO140" t="str">
            <v/>
          </cell>
          <cell r="BP140" t="str">
            <v/>
          </cell>
          <cell r="BQ140" t="str">
            <v/>
          </cell>
          <cell r="BR140" t="str">
            <v/>
          </cell>
          <cell r="BS140" t="str">
            <v/>
          </cell>
          <cell r="BU140" t="str">
            <v>BIRIMUYE GENERAL ENTERPRISE(WOBULENZI)LUWERO</v>
          </cell>
          <cell r="BV140" t="str">
            <v/>
          </cell>
          <cell r="BW140" t="str">
            <v/>
          </cell>
          <cell r="BX140" t="str">
            <v/>
          </cell>
          <cell r="BY140" t="str">
            <v/>
          </cell>
          <cell r="BZ140" t="str">
            <v/>
          </cell>
          <cell r="CA140" t="str">
            <v/>
          </cell>
          <cell r="CB140" t="str">
            <v/>
          </cell>
          <cell r="CC140" t="str">
            <v/>
          </cell>
          <cell r="CD140" t="str">
            <v/>
          </cell>
          <cell r="CE140" t="str">
            <v/>
          </cell>
          <cell r="CG140" t="str">
            <v>BIRIMUYE GENERAL ENTERPRISE(WOBULENZI)LUWERO</v>
          </cell>
          <cell r="CH140" t="str">
            <v/>
          </cell>
          <cell r="CI140" t="str">
            <v/>
          </cell>
          <cell r="CJ140" t="str">
            <v/>
          </cell>
          <cell r="CK140" t="str">
            <v/>
          </cell>
          <cell r="CL140" t="str">
            <v/>
          </cell>
          <cell r="CM140" t="str">
            <v/>
          </cell>
          <cell r="CN140" t="str">
            <v/>
          </cell>
          <cell r="CO140" t="str">
            <v/>
          </cell>
          <cell r="CP140" t="str">
            <v/>
          </cell>
          <cell r="CQ140" t="str">
            <v/>
          </cell>
          <cell r="CR140" t="str">
            <v/>
          </cell>
          <cell r="CS140" t="str">
            <v/>
          </cell>
          <cell r="CU140" t="str">
            <v>BIRIMUYE GENERAL ENTERPRISE(WOBULENZI)LUWERO</v>
          </cell>
          <cell r="CV140" t="str">
            <v/>
          </cell>
          <cell r="CW140" t="str">
            <v/>
          </cell>
          <cell r="CX140" t="str">
            <v/>
          </cell>
          <cell r="CY140" t="str">
            <v/>
          </cell>
          <cell r="CZ140" t="str">
            <v/>
          </cell>
          <cell r="DA140" t="str">
            <v/>
          </cell>
          <cell r="DB140" t="str">
            <v/>
          </cell>
          <cell r="DC140" t="str">
            <v/>
          </cell>
          <cell r="DD140" t="str">
            <v/>
          </cell>
          <cell r="DE140" t="str">
            <v/>
          </cell>
          <cell r="DG140" t="str">
            <v>BIRIMUYE GENERAL ENTERPRISE(WOBULENZI)LUWERO</v>
          </cell>
          <cell r="DH140" t="str">
            <v/>
          </cell>
          <cell r="DI140" t="str">
            <v/>
          </cell>
          <cell r="DJ140" t="str">
            <v/>
          </cell>
          <cell r="DK140" t="str">
            <v/>
          </cell>
          <cell r="DL140" t="str">
            <v/>
          </cell>
          <cell r="DM140" t="str">
            <v/>
          </cell>
          <cell r="DN140" t="str">
            <v/>
          </cell>
          <cell r="DO140" t="str">
            <v/>
          </cell>
          <cell r="DP140" t="str">
            <v/>
          </cell>
          <cell r="DQ140" t="str">
            <v/>
          </cell>
          <cell r="DR140" t="str">
            <v/>
          </cell>
          <cell r="DS140" t="str">
            <v/>
          </cell>
          <cell r="DU140" t="str">
            <v>BIRIMUYE GENERAL ENTERPRISE(WOBULENZI)LUWERO</v>
          </cell>
          <cell r="DV140" t="str">
            <v/>
          </cell>
          <cell r="DW140" t="str">
            <v/>
          </cell>
          <cell r="DX140" t="str">
            <v/>
          </cell>
          <cell r="DY140" t="str">
            <v/>
          </cell>
          <cell r="DZ140" t="str">
            <v/>
          </cell>
          <cell r="EA140" t="str">
            <v/>
          </cell>
          <cell r="EB140" t="str">
            <v/>
          </cell>
          <cell r="EC140" t="str">
            <v/>
          </cell>
          <cell r="ED140" t="str">
            <v/>
          </cell>
          <cell r="EE140" t="str">
            <v/>
          </cell>
        </row>
        <row r="141">
          <cell r="C141" t="str">
            <v>New Vision Main</v>
          </cell>
          <cell r="D141">
            <v>3</v>
          </cell>
          <cell r="E141">
            <v>4</v>
          </cell>
          <cell r="F141">
            <v>837500</v>
          </cell>
          <cell r="I141" t="str">
            <v>MOtv</v>
          </cell>
          <cell r="J141">
            <v>1</v>
          </cell>
          <cell r="K141">
            <v>1</v>
          </cell>
          <cell r="L141">
            <v>25000</v>
          </cell>
          <cell r="AF141" t="str">
            <v>BIS BOUTIQUE</v>
          </cell>
          <cell r="AG141" t="str">
            <v>BIS BOUTIQUE</v>
          </cell>
          <cell r="AH141" t="str">
            <v/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O141" t="str">
            <v/>
          </cell>
          <cell r="AP141" t="str">
            <v/>
          </cell>
          <cell r="AQ141" t="str">
            <v/>
          </cell>
          <cell r="AR141" t="str">
            <v/>
          </cell>
          <cell r="AS141" t="str">
            <v/>
          </cell>
          <cell r="AT141">
            <v>0</v>
          </cell>
          <cell r="AU141" t="str">
            <v>BIS BOUTIQUE</v>
          </cell>
          <cell r="AV141" t="str">
            <v/>
          </cell>
          <cell r="AW141" t="str">
            <v/>
          </cell>
          <cell r="AX141" t="str">
            <v/>
          </cell>
          <cell r="AY141" t="str">
            <v/>
          </cell>
          <cell r="AZ141" t="str">
            <v/>
          </cell>
          <cell r="BA141" t="str">
            <v/>
          </cell>
          <cell r="BB141" t="str">
            <v/>
          </cell>
          <cell r="BC141" t="str">
            <v/>
          </cell>
          <cell r="BD141" t="str">
            <v/>
          </cell>
          <cell r="BE141" t="str">
            <v/>
          </cell>
          <cell r="BG141" t="str">
            <v>BIS BOUTIQUE</v>
          </cell>
          <cell r="BH141" t="str">
            <v/>
          </cell>
          <cell r="BI141" t="str">
            <v/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  <cell r="BN141" t="str">
            <v/>
          </cell>
          <cell r="BO141" t="str">
            <v/>
          </cell>
          <cell r="BP141" t="str">
            <v/>
          </cell>
          <cell r="BQ141" t="str">
            <v/>
          </cell>
          <cell r="BR141" t="str">
            <v/>
          </cell>
          <cell r="BS141" t="str">
            <v/>
          </cell>
          <cell r="BU141" t="str">
            <v>BIS BOUTIQUE</v>
          </cell>
          <cell r="BV141" t="str">
            <v/>
          </cell>
          <cell r="BW141" t="str">
            <v/>
          </cell>
          <cell r="BX141" t="str">
            <v/>
          </cell>
          <cell r="BY141" t="str">
            <v/>
          </cell>
          <cell r="BZ141" t="str">
            <v/>
          </cell>
          <cell r="CA141" t="str">
            <v/>
          </cell>
          <cell r="CB141" t="str">
            <v/>
          </cell>
          <cell r="CC141" t="str">
            <v/>
          </cell>
          <cell r="CD141" t="str">
            <v/>
          </cell>
          <cell r="CE141" t="str">
            <v/>
          </cell>
          <cell r="CG141" t="str">
            <v>BIS BOUTIQUE</v>
          </cell>
          <cell r="CH141" t="str">
            <v/>
          </cell>
          <cell r="CI141" t="str">
            <v/>
          </cell>
          <cell r="CJ141" t="str">
            <v/>
          </cell>
          <cell r="CK141" t="str">
            <v/>
          </cell>
          <cell r="CL141" t="str">
            <v/>
          </cell>
          <cell r="CM141" t="str">
            <v/>
          </cell>
          <cell r="CN141" t="str">
            <v/>
          </cell>
          <cell r="CO141" t="str">
            <v/>
          </cell>
          <cell r="CP141" t="str">
            <v/>
          </cell>
          <cell r="CQ141" t="str">
            <v/>
          </cell>
          <cell r="CR141" t="str">
            <v/>
          </cell>
          <cell r="CS141" t="str">
            <v/>
          </cell>
          <cell r="CU141" t="str">
            <v>BIS BOUTIQUE</v>
          </cell>
          <cell r="CV141" t="str">
            <v/>
          </cell>
          <cell r="CW141" t="str">
            <v/>
          </cell>
          <cell r="CX141" t="str">
            <v/>
          </cell>
          <cell r="CY141" t="str">
            <v/>
          </cell>
          <cell r="CZ141" t="str">
            <v/>
          </cell>
          <cell r="DA141" t="str">
            <v/>
          </cell>
          <cell r="DB141" t="str">
            <v/>
          </cell>
          <cell r="DC141" t="str">
            <v/>
          </cell>
          <cell r="DD141" t="str">
            <v/>
          </cell>
          <cell r="DE141" t="str">
            <v/>
          </cell>
          <cell r="DG141" t="str">
            <v>BIS BOUTIQUE</v>
          </cell>
          <cell r="DH141" t="str">
            <v/>
          </cell>
          <cell r="DI141" t="str">
            <v/>
          </cell>
          <cell r="DJ141" t="str">
            <v/>
          </cell>
          <cell r="DK141" t="str">
            <v/>
          </cell>
          <cell r="DL141" t="str">
            <v/>
          </cell>
          <cell r="DM141" t="str">
            <v/>
          </cell>
          <cell r="DN141" t="str">
            <v/>
          </cell>
          <cell r="DO141" t="str">
            <v/>
          </cell>
          <cell r="DP141" t="str">
            <v/>
          </cell>
          <cell r="DQ141" t="str">
            <v/>
          </cell>
          <cell r="DR141" t="str">
            <v/>
          </cell>
          <cell r="DS141" t="str">
            <v/>
          </cell>
          <cell r="DU141" t="str">
            <v>BIS BOUTIQUE</v>
          </cell>
          <cell r="DV141" t="str">
            <v/>
          </cell>
          <cell r="DW141" t="str">
            <v/>
          </cell>
          <cell r="DX141" t="str">
            <v/>
          </cell>
          <cell r="DY141" t="str">
            <v/>
          </cell>
          <cell r="DZ141" t="str">
            <v/>
          </cell>
          <cell r="EA141" t="str">
            <v/>
          </cell>
          <cell r="EB141" t="str">
            <v/>
          </cell>
          <cell r="EC141" t="str">
            <v/>
          </cell>
          <cell r="ED141" t="str">
            <v/>
          </cell>
          <cell r="EE141" t="str">
            <v/>
          </cell>
        </row>
        <row r="142">
          <cell r="C142" t="str">
            <v>Noa Uganda Limited</v>
          </cell>
          <cell r="D142">
            <v>3</v>
          </cell>
          <cell r="E142">
            <v>4</v>
          </cell>
          <cell r="F142">
            <v>8000</v>
          </cell>
          <cell r="G142">
            <v>800</v>
          </cell>
          <cell r="I142" t="str">
            <v>MOTV AFRICA LTD</v>
          </cell>
          <cell r="J142">
            <v>9</v>
          </cell>
          <cell r="K142">
            <v>9</v>
          </cell>
          <cell r="L142">
            <v>220000</v>
          </cell>
          <cell r="M142">
            <v>3600</v>
          </cell>
          <cell r="AF142" t="str">
            <v>BISHOP OGEZ HIGH SCHOOL</v>
          </cell>
          <cell r="AG142" t="str">
            <v>BISHOP OGEZ HIGH SCHOOL</v>
          </cell>
          <cell r="AH142" t="str">
            <v/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 t="str">
            <v/>
          </cell>
          <cell r="AR142" t="str">
            <v/>
          </cell>
          <cell r="AS142" t="str">
            <v/>
          </cell>
          <cell r="AT142">
            <v>0</v>
          </cell>
          <cell r="AU142" t="str">
            <v>BISHOP OGEZ HIGH SCHOOL</v>
          </cell>
          <cell r="AV142" t="str">
            <v/>
          </cell>
          <cell r="AW142" t="str">
            <v/>
          </cell>
          <cell r="AX142" t="str">
            <v/>
          </cell>
          <cell r="AY142" t="str">
            <v/>
          </cell>
          <cell r="AZ142" t="str">
            <v/>
          </cell>
          <cell r="BA142" t="str">
            <v/>
          </cell>
          <cell r="BB142" t="str">
            <v/>
          </cell>
          <cell r="BC142" t="str">
            <v/>
          </cell>
          <cell r="BD142" t="str">
            <v/>
          </cell>
          <cell r="BE142" t="str">
            <v/>
          </cell>
          <cell r="BG142" t="str">
            <v>BISHOP OGEZ HIGH SCHOOL</v>
          </cell>
          <cell r="BH142" t="str">
            <v/>
          </cell>
          <cell r="BI142" t="str">
            <v/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  <cell r="BN142" t="str">
            <v/>
          </cell>
          <cell r="BO142" t="str">
            <v/>
          </cell>
          <cell r="BP142" t="str">
            <v/>
          </cell>
          <cell r="BQ142" t="str">
            <v/>
          </cell>
          <cell r="BR142" t="str">
            <v/>
          </cell>
          <cell r="BS142" t="str">
            <v/>
          </cell>
          <cell r="BU142" t="str">
            <v>BISHOP OGEZ HIGH SCHOOL</v>
          </cell>
          <cell r="BV142" t="str">
            <v/>
          </cell>
          <cell r="BW142" t="str">
            <v/>
          </cell>
          <cell r="BX142" t="str">
            <v/>
          </cell>
          <cell r="BY142" t="str">
            <v/>
          </cell>
          <cell r="BZ142" t="str">
            <v/>
          </cell>
          <cell r="CA142" t="str">
            <v/>
          </cell>
          <cell r="CB142" t="str">
            <v/>
          </cell>
          <cell r="CC142" t="str">
            <v/>
          </cell>
          <cell r="CD142" t="str">
            <v/>
          </cell>
          <cell r="CE142" t="str">
            <v/>
          </cell>
          <cell r="CG142" t="str">
            <v>BISHOP OGEZ HIGH SCHOOL</v>
          </cell>
          <cell r="CH142" t="str">
            <v/>
          </cell>
          <cell r="CI142" t="str">
            <v/>
          </cell>
          <cell r="CJ142" t="str">
            <v/>
          </cell>
          <cell r="CK142" t="str">
            <v/>
          </cell>
          <cell r="CL142" t="str">
            <v/>
          </cell>
          <cell r="CM142" t="str">
            <v/>
          </cell>
          <cell r="CN142" t="str">
            <v/>
          </cell>
          <cell r="CO142" t="str">
            <v/>
          </cell>
          <cell r="CP142" t="str">
            <v/>
          </cell>
          <cell r="CQ142" t="str">
            <v/>
          </cell>
          <cell r="CR142" t="str">
            <v/>
          </cell>
          <cell r="CS142" t="str">
            <v/>
          </cell>
          <cell r="CU142" t="str">
            <v>BISHOP OGEZ HIGH SCHOOL</v>
          </cell>
          <cell r="CV142" t="str">
            <v/>
          </cell>
          <cell r="CW142" t="str">
            <v/>
          </cell>
          <cell r="CX142" t="str">
            <v/>
          </cell>
          <cell r="CY142" t="str">
            <v/>
          </cell>
          <cell r="CZ142" t="str">
            <v/>
          </cell>
          <cell r="DA142" t="str">
            <v/>
          </cell>
          <cell r="DB142" t="str">
            <v/>
          </cell>
          <cell r="DC142" t="str">
            <v/>
          </cell>
          <cell r="DD142" t="str">
            <v/>
          </cell>
          <cell r="DE142" t="str">
            <v/>
          </cell>
          <cell r="DG142" t="str">
            <v>BISHOP OGEZ HIGH SCHOOL</v>
          </cell>
          <cell r="DH142" t="str">
            <v/>
          </cell>
          <cell r="DI142" t="str">
            <v/>
          </cell>
          <cell r="DJ142" t="str">
            <v/>
          </cell>
          <cell r="DK142" t="str">
            <v/>
          </cell>
          <cell r="DL142" t="str">
            <v/>
          </cell>
          <cell r="DM142" t="str">
            <v/>
          </cell>
          <cell r="DN142" t="str">
            <v/>
          </cell>
          <cell r="DO142" t="str">
            <v/>
          </cell>
          <cell r="DP142" t="str">
            <v/>
          </cell>
          <cell r="DQ142" t="str">
            <v/>
          </cell>
          <cell r="DR142" t="str">
            <v/>
          </cell>
          <cell r="DS142" t="str">
            <v/>
          </cell>
          <cell r="DU142" t="str">
            <v>BISHOP OGEZ HIGH SCHOOL</v>
          </cell>
          <cell r="DV142" t="str">
            <v/>
          </cell>
          <cell r="DW142" t="str">
            <v/>
          </cell>
          <cell r="DX142" t="str">
            <v/>
          </cell>
          <cell r="DY142" t="str">
            <v/>
          </cell>
          <cell r="DZ142" t="str">
            <v/>
          </cell>
          <cell r="EA142" t="str">
            <v/>
          </cell>
          <cell r="EB142" t="str">
            <v/>
          </cell>
          <cell r="EC142" t="str">
            <v/>
          </cell>
          <cell r="ED142" t="str">
            <v/>
          </cell>
          <cell r="EE142" t="str">
            <v/>
          </cell>
        </row>
        <row r="143">
          <cell r="C143" t="str">
            <v>nsamo mixed primary school</v>
          </cell>
          <cell r="D143">
            <v>52</v>
          </cell>
          <cell r="E143">
            <v>65</v>
          </cell>
          <cell r="F143">
            <v>11268000</v>
          </cell>
          <cell r="G143">
            <v>42300</v>
          </cell>
          <cell r="I143" t="str">
            <v>MPOMA ROYAL COLLAGE</v>
          </cell>
          <cell r="J143">
            <v>7</v>
          </cell>
          <cell r="K143">
            <v>9</v>
          </cell>
          <cell r="L143">
            <v>1697000</v>
          </cell>
          <cell r="M143">
            <v>6000</v>
          </cell>
          <cell r="AF143" t="str">
            <v>BISHOP OGEZ HIGH SCHOOL</v>
          </cell>
          <cell r="AG143" t="str">
            <v>BISHOP OGEZ HIGH SCHOOL</v>
          </cell>
          <cell r="AH143" t="str">
            <v/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>
            <v>0</v>
          </cell>
          <cell r="AU143" t="str">
            <v>BISHOP OGEZ HIGH SCHOOL</v>
          </cell>
          <cell r="AV143" t="str">
            <v/>
          </cell>
          <cell r="AW143" t="str">
            <v/>
          </cell>
          <cell r="AX143" t="str">
            <v/>
          </cell>
          <cell r="AY143" t="str">
            <v/>
          </cell>
          <cell r="AZ143" t="str">
            <v/>
          </cell>
          <cell r="BA143" t="str">
            <v/>
          </cell>
          <cell r="BB143" t="str">
            <v/>
          </cell>
          <cell r="BC143" t="str">
            <v/>
          </cell>
          <cell r="BD143" t="str">
            <v/>
          </cell>
          <cell r="BE143" t="str">
            <v/>
          </cell>
          <cell r="BG143" t="str">
            <v>BISHOP OGEZ HIGH SCHOOL</v>
          </cell>
          <cell r="BH143" t="str">
            <v/>
          </cell>
          <cell r="BI143" t="str">
            <v/>
          </cell>
          <cell r="BJ143" t="str">
            <v/>
          </cell>
          <cell r="BK143" t="str">
            <v/>
          </cell>
          <cell r="BL143" t="str">
            <v/>
          </cell>
          <cell r="BM143" t="str">
            <v/>
          </cell>
          <cell r="BN143" t="str">
            <v/>
          </cell>
          <cell r="BO143" t="str">
            <v/>
          </cell>
          <cell r="BP143" t="str">
            <v/>
          </cell>
          <cell r="BQ143" t="str">
            <v/>
          </cell>
          <cell r="BR143" t="str">
            <v/>
          </cell>
          <cell r="BS143" t="str">
            <v/>
          </cell>
          <cell r="BU143" t="str">
            <v>BISHOP OGEZ HIGH SCHOOL</v>
          </cell>
          <cell r="BV143" t="str">
            <v/>
          </cell>
          <cell r="BW143" t="str">
            <v/>
          </cell>
          <cell r="BX143" t="str">
            <v/>
          </cell>
          <cell r="BY143" t="str">
            <v/>
          </cell>
          <cell r="BZ143" t="str">
            <v/>
          </cell>
          <cell r="CA143" t="str">
            <v/>
          </cell>
          <cell r="CB143" t="str">
            <v/>
          </cell>
          <cell r="CC143" t="str">
            <v/>
          </cell>
          <cell r="CD143" t="str">
            <v/>
          </cell>
          <cell r="CE143" t="str">
            <v/>
          </cell>
          <cell r="CG143" t="str">
            <v>BISHOP OGEZ HIGH SCHOOL</v>
          </cell>
          <cell r="CH143" t="str">
            <v/>
          </cell>
          <cell r="CI143" t="str">
            <v/>
          </cell>
          <cell r="CJ143" t="str">
            <v/>
          </cell>
          <cell r="CK143" t="str">
            <v/>
          </cell>
          <cell r="CL143" t="str">
            <v/>
          </cell>
          <cell r="CM143" t="str">
            <v/>
          </cell>
          <cell r="CN143" t="str">
            <v/>
          </cell>
          <cell r="CO143" t="str">
            <v/>
          </cell>
          <cell r="CP143" t="str">
            <v/>
          </cell>
          <cell r="CQ143" t="str">
            <v/>
          </cell>
          <cell r="CR143" t="str">
            <v/>
          </cell>
          <cell r="CS143" t="str">
            <v/>
          </cell>
          <cell r="CU143" t="str">
            <v>BISHOP OGEZ HIGH SCHOOL</v>
          </cell>
          <cell r="CV143" t="str">
            <v/>
          </cell>
          <cell r="CW143" t="str">
            <v/>
          </cell>
          <cell r="CX143" t="str">
            <v/>
          </cell>
          <cell r="CY143" t="str">
            <v/>
          </cell>
          <cell r="CZ143" t="str">
            <v/>
          </cell>
          <cell r="DA143" t="str">
            <v/>
          </cell>
          <cell r="DB143" t="str">
            <v/>
          </cell>
          <cell r="DC143" t="str">
            <v/>
          </cell>
          <cell r="DD143" t="str">
            <v/>
          </cell>
          <cell r="DE143" t="str">
            <v/>
          </cell>
          <cell r="DG143" t="str">
            <v>BISHOP OGEZ HIGH SCHOOL</v>
          </cell>
          <cell r="DH143" t="str">
            <v/>
          </cell>
          <cell r="DI143" t="str">
            <v/>
          </cell>
          <cell r="DJ143" t="str">
            <v/>
          </cell>
          <cell r="DK143" t="str">
            <v/>
          </cell>
          <cell r="DL143" t="str">
            <v/>
          </cell>
          <cell r="DM143" t="str">
            <v/>
          </cell>
          <cell r="DN143" t="str">
            <v/>
          </cell>
          <cell r="DO143" t="str">
            <v/>
          </cell>
          <cell r="DP143" t="str">
            <v/>
          </cell>
          <cell r="DQ143" t="str">
            <v/>
          </cell>
          <cell r="DR143" t="str">
            <v/>
          </cell>
          <cell r="DS143" t="str">
            <v/>
          </cell>
          <cell r="DU143" t="str">
            <v>BISHOP OGEZ HIGH SCHOOL</v>
          </cell>
          <cell r="DV143" t="str">
            <v/>
          </cell>
          <cell r="DW143" t="str">
            <v/>
          </cell>
          <cell r="DX143" t="str">
            <v/>
          </cell>
          <cell r="DY143" t="str">
            <v/>
          </cell>
          <cell r="DZ143" t="str">
            <v/>
          </cell>
          <cell r="EA143" t="str">
            <v/>
          </cell>
          <cell r="EB143" t="str">
            <v/>
          </cell>
          <cell r="EC143" t="str">
            <v/>
          </cell>
          <cell r="ED143" t="str">
            <v/>
          </cell>
          <cell r="EE143" t="str">
            <v/>
          </cell>
        </row>
        <row r="144">
          <cell r="C144" t="str">
            <v>Nyamitanga secondary school</v>
          </cell>
          <cell r="D144">
            <v>2</v>
          </cell>
          <cell r="E144">
            <v>3</v>
          </cell>
          <cell r="F144">
            <v>338000</v>
          </cell>
          <cell r="G144">
            <v>2400</v>
          </cell>
          <cell r="I144" t="str">
            <v>MTN BILLS</v>
          </cell>
          <cell r="J144">
            <v>226</v>
          </cell>
          <cell r="K144">
            <v>383</v>
          </cell>
          <cell r="L144">
            <v>17663583</v>
          </cell>
          <cell r="AF144" t="str">
            <v>BIVANMUTUYO FARMERS SHOP</v>
          </cell>
          <cell r="AG144" t="str">
            <v>BIVANMUTUYO FARMERS SHOP</v>
          </cell>
          <cell r="AH144" t="str">
            <v/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T144">
            <v>0</v>
          </cell>
          <cell r="AU144" t="str">
            <v>BIVANMUTUYO FARMERS SHOP</v>
          </cell>
          <cell r="AV144" t="str">
            <v/>
          </cell>
          <cell r="AW144" t="str">
            <v/>
          </cell>
          <cell r="AX144" t="str">
            <v/>
          </cell>
          <cell r="AY144" t="str">
            <v/>
          </cell>
          <cell r="AZ144" t="str">
            <v/>
          </cell>
          <cell r="BA144" t="str">
            <v/>
          </cell>
          <cell r="BB144" t="str">
            <v/>
          </cell>
          <cell r="BC144" t="str">
            <v/>
          </cell>
          <cell r="BD144" t="str">
            <v/>
          </cell>
          <cell r="BE144" t="str">
            <v/>
          </cell>
          <cell r="BG144" t="str">
            <v>BIVANMUTUYO FARMERS SHOP</v>
          </cell>
          <cell r="BH144" t="str">
            <v/>
          </cell>
          <cell r="BI144" t="str">
            <v/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  <cell r="BN144" t="str">
            <v/>
          </cell>
          <cell r="BO144" t="str">
            <v/>
          </cell>
          <cell r="BP144" t="str">
            <v/>
          </cell>
          <cell r="BQ144" t="str">
            <v/>
          </cell>
          <cell r="BR144" t="str">
            <v/>
          </cell>
          <cell r="BS144" t="str">
            <v/>
          </cell>
          <cell r="BU144" t="str">
            <v>BIVANMUTUYO FARMERS SHOP</v>
          </cell>
          <cell r="BV144" t="str">
            <v/>
          </cell>
          <cell r="BW144" t="str">
            <v/>
          </cell>
          <cell r="BX144" t="str">
            <v/>
          </cell>
          <cell r="BY144" t="str">
            <v/>
          </cell>
          <cell r="BZ144" t="str">
            <v/>
          </cell>
          <cell r="CA144" t="str">
            <v/>
          </cell>
          <cell r="CB144" t="str">
            <v/>
          </cell>
          <cell r="CC144" t="str">
            <v/>
          </cell>
          <cell r="CD144" t="str">
            <v/>
          </cell>
          <cell r="CE144" t="str">
            <v/>
          </cell>
          <cell r="CG144" t="str">
            <v>BIVANMUTUYO FARMERS SHOP</v>
          </cell>
          <cell r="CH144" t="str">
            <v/>
          </cell>
          <cell r="CI144" t="str">
            <v/>
          </cell>
          <cell r="CJ144" t="str">
            <v/>
          </cell>
          <cell r="CK144" t="str">
            <v/>
          </cell>
          <cell r="CL144" t="str">
            <v/>
          </cell>
          <cell r="CM144" t="str">
            <v/>
          </cell>
          <cell r="CN144" t="str">
            <v/>
          </cell>
          <cell r="CO144" t="str">
            <v/>
          </cell>
          <cell r="CP144" t="str">
            <v/>
          </cell>
          <cell r="CQ144" t="str">
            <v/>
          </cell>
          <cell r="CR144" t="str">
            <v/>
          </cell>
          <cell r="CS144" t="str">
            <v/>
          </cell>
          <cell r="CU144" t="str">
            <v>BIVANMUTUYO FARMERS SHOP</v>
          </cell>
          <cell r="CV144" t="str">
            <v/>
          </cell>
          <cell r="CW144" t="str">
            <v/>
          </cell>
          <cell r="CX144" t="str">
            <v/>
          </cell>
          <cell r="CY144" t="str">
            <v/>
          </cell>
          <cell r="CZ144" t="str">
            <v/>
          </cell>
          <cell r="DA144" t="str">
            <v/>
          </cell>
          <cell r="DB144" t="str">
            <v/>
          </cell>
          <cell r="DC144" t="str">
            <v/>
          </cell>
          <cell r="DD144" t="str">
            <v/>
          </cell>
          <cell r="DE144" t="str">
            <v/>
          </cell>
          <cell r="DG144" t="str">
            <v>BIVANMUTUYO FARMERS SHOP</v>
          </cell>
          <cell r="DH144" t="str">
            <v/>
          </cell>
          <cell r="DI144" t="str">
            <v/>
          </cell>
          <cell r="DJ144" t="str">
            <v/>
          </cell>
          <cell r="DK144" t="str">
            <v/>
          </cell>
          <cell r="DL144" t="str">
            <v/>
          </cell>
          <cell r="DM144" t="str">
            <v/>
          </cell>
          <cell r="DN144" t="str">
            <v/>
          </cell>
          <cell r="DO144" t="str">
            <v/>
          </cell>
          <cell r="DP144" t="str">
            <v/>
          </cell>
          <cell r="DQ144" t="str">
            <v/>
          </cell>
          <cell r="DR144" t="str">
            <v/>
          </cell>
          <cell r="DS144" t="str">
            <v/>
          </cell>
          <cell r="DU144" t="str">
            <v>BIVANMUTUYO FARMERS SHOP</v>
          </cell>
          <cell r="DV144" t="str">
            <v/>
          </cell>
          <cell r="DW144" t="str">
            <v/>
          </cell>
          <cell r="DX144" t="str">
            <v/>
          </cell>
          <cell r="DY144" t="str">
            <v/>
          </cell>
          <cell r="DZ144" t="str">
            <v/>
          </cell>
          <cell r="EA144" t="str">
            <v/>
          </cell>
          <cell r="EB144" t="str">
            <v/>
          </cell>
          <cell r="EC144" t="str">
            <v/>
          </cell>
          <cell r="ED144" t="str">
            <v/>
          </cell>
          <cell r="EE144" t="str">
            <v/>
          </cell>
        </row>
        <row r="145">
          <cell r="C145" t="str">
            <v>OK 2 EVENTS</v>
          </cell>
          <cell r="D145">
            <v>1</v>
          </cell>
          <cell r="E145">
            <v>1</v>
          </cell>
          <cell r="F145">
            <v>1000</v>
          </cell>
          <cell r="G145">
            <v>400</v>
          </cell>
          <cell r="I145" t="str">
            <v>MTN CORPORATE LIQUIDTY FUND</v>
          </cell>
          <cell r="J145">
            <v>1</v>
          </cell>
          <cell r="K145">
            <v>1</v>
          </cell>
          <cell r="L145">
            <v>5216499794</v>
          </cell>
          <cell r="AF145" t="str">
            <v>BIYINZIKA MILLERS</v>
          </cell>
          <cell r="AG145" t="str">
            <v>BIYINZIKA MILLERS</v>
          </cell>
          <cell r="AH145" t="str">
            <v/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T145">
            <v>0</v>
          </cell>
          <cell r="AU145" t="str">
            <v>BIYINZIKA MILLERS</v>
          </cell>
          <cell r="AV145" t="str">
            <v/>
          </cell>
          <cell r="AW145" t="str">
            <v/>
          </cell>
          <cell r="AX145" t="str">
            <v/>
          </cell>
          <cell r="AY145" t="str">
            <v/>
          </cell>
          <cell r="AZ145" t="str">
            <v/>
          </cell>
          <cell r="BA145" t="str">
            <v/>
          </cell>
          <cell r="BB145" t="str">
            <v/>
          </cell>
          <cell r="BC145" t="str">
            <v/>
          </cell>
          <cell r="BD145" t="str">
            <v/>
          </cell>
          <cell r="BE145" t="str">
            <v/>
          </cell>
          <cell r="BG145" t="str">
            <v>BIYINZIKA MILLERS</v>
          </cell>
          <cell r="BH145" t="str">
            <v/>
          </cell>
          <cell r="BI145" t="str">
            <v/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  <cell r="BN145" t="str">
            <v/>
          </cell>
          <cell r="BO145" t="str">
            <v/>
          </cell>
          <cell r="BP145" t="str">
            <v/>
          </cell>
          <cell r="BQ145" t="str">
            <v/>
          </cell>
          <cell r="BR145" t="str">
            <v/>
          </cell>
          <cell r="BS145" t="str">
            <v/>
          </cell>
          <cell r="BU145" t="str">
            <v>BIYINZIKA MILLERS</v>
          </cell>
          <cell r="BV145" t="str">
            <v/>
          </cell>
          <cell r="BW145" t="str">
            <v/>
          </cell>
          <cell r="BX145" t="str">
            <v/>
          </cell>
          <cell r="BY145" t="str">
            <v/>
          </cell>
          <cell r="BZ145" t="str">
            <v/>
          </cell>
          <cell r="CA145" t="str">
            <v/>
          </cell>
          <cell r="CB145" t="str">
            <v/>
          </cell>
          <cell r="CC145" t="str">
            <v/>
          </cell>
          <cell r="CD145" t="str">
            <v/>
          </cell>
          <cell r="CE145" t="str">
            <v/>
          </cell>
          <cell r="CG145" t="str">
            <v>BIYINZIKA MILLERS</v>
          </cell>
          <cell r="CH145" t="str">
            <v/>
          </cell>
          <cell r="CI145" t="str">
            <v/>
          </cell>
          <cell r="CJ145" t="str">
            <v/>
          </cell>
          <cell r="CK145" t="str">
            <v/>
          </cell>
          <cell r="CL145" t="str">
            <v/>
          </cell>
          <cell r="CM145" t="str">
            <v/>
          </cell>
          <cell r="CN145" t="str">
            <v/>
          </cell>
          <cell r="CO145" t="str">
            <v/>
          </cell>
          <cell r="CP145" t="str">
            <v/>
          </cell>
          <cell r="CQ145" t="str">
            <v/>
          </cell>
          <cell r="CR145" t="str">
            <v/>
          </cell>
          <cell r="CS145" t="str">
            <v/>
          </cell>
          <cell r="CU145" t="str">
            <v>BIYINZIKA MILLERS</v>
          </cell>
          <cell r="CV145" t="str">
            <v/>
          </cell>
          <cell r="CW145" t="str">
            <v/>
          </cell>
          <cell r="CX145" t="str">
            <v/>
          </cell>
          <cell r="CY145" t="str">
            <v/>
          </cell>
          <cell r="CZ145" t="str">
            <v/>
          </cell>
          <cell r="DA145" t="str">
            <v/>
          </cell>
          <cell r="DB145" t="str">
            <v/>
          </cell>
          <cell r="DC145" t="str">
            <v/>
          </cell>
          <cell r="DD145" t="str">
            <v/>
          </cell>
          <cell r="DE145" t="str">
            <v/>
          </cell>
          <cell r="DG145" t="str">
            <v>BIYINZIKA MILLERS</v>
          </cell>
          <cell r="DH145" t="str">
            <v/>
          </cell>
          <cell r="DI145" t="str">
            <v/>
          </cell>
          <cell r="DJ145" t="str">
            <v/>
          </cell>
          <cell r="DK145" t="str">
            <v/>
          </cell>
          <cell r="DL145" t="str">
            <v/>
          </cell>
          <cell r="DM145" t="str">
            <v/>
          </cell>
          <cell r="DN145" t="str">
            <v/>
          </cell>
          <cell r="DO145" t="str">
            <v/>
          </cell>
          <cell r="DP145" t="str">
            <v/>
          </cell>
          <cell r="DQ145" t="str">
            <v/>
          </cell>
          <cell r="DR145" t="str">
            <v/>
          </cell>
          <cell r="DS145" t="str">
            <v/>
          </cell>
          <cell r="DU145" t="str">
            <v>BIYINZIKA MILLERS</v>
          </cell>
          <cell r="DV145" t="str">
            <v/>
          </cell>
          <cell r="DW145" t="str">
            <v/>
          </cell>
          <cell r="DX145" t="str">
            <v/>
          </cell>
          <cell r="DY145" t="str">
            <v/>
          </cell>
          <cell r="DZ145" t="str">
            <v/>
          </cell>
          <cell r="EA145" t="str">
            <v/>
          </cell>
          <cell r="EB145" t="str">
            <v/>
          </cell>
          <cell r="EC145" t="str">
            <v/>
          </cell>
          <cell r="ED145" t="str">
            <v/>
          </cell>
          <cell r="EE145" t="str">
            <v/>
          </cell>
        </row>
        <row r="146">
          <cell r="C146" t="str">
            <v>PEPPER PUBLICATIONS</v>
          </cell>
          <cell r="D146">
            <v>1</v>
          </cell>
          <cell r="E146">
            <v>2</v>
          </cell>
          <cell r="F146">
            <v>2000</v>
          </cell>
          <cell r="I146" t="str">
            <v>MUGITI HIGH SCHOOL</v>
          </cell>
          <cell r="J146">
            <v>1</v>
          </cell>
          <cell r="K146">
            <v>1</v>
          </cell>
          <cell r="L146">
            <v>160000</v>
          </cell>
          <cell r="M146">
            <v>700</v>
          </cell>
          <cell r="AF146" t="str">
            <v>BK ELECTRICALS</v>
          </cell>
          <cell r="AG146" t="str">
            <v>BK ELECTRICALS</v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>
            <v>0</v>
          </cell>
          <cell r="AU146" t="str">
            <v>BK ELECTRICALS</v>
          </cell>
          <cell r="AV146" t="str">
            <v/>
          </cell>
          <cell r="AW146" t="str">
            <v/>
          </cell>
          <cell r="AX146" t="str">
            <v/>
          </cell>
          <cell r="AY146" t="str">
            <v/>
          </cell>
          <cell r="AZ146" t="str">
            <v/>
          </cell>
          <cell r="BA146" t="str">
            <v/>
          </cell>
          <cell r="BB146" t="str">
            <v/>
          </cell>
          <cell r="BC146" t="str">
            <v/>
          </cell>
          <cell r="BD146" t="str">
            <v/>
          </cell>
          <cell r="BE146" t="str">
            <v/>
          </cell>
          <cell r="BG146" t="str">
            <v>BK ELECTRICALS</v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U146" t="str">
            <v>BK ELECTRICALS</v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  <cell r="CA146" t="str">
            <v/>
          </cell>
          <cell r="CB146" t="str">
            <v/>
          </cell>
          <cell r="CC146" t="str">
            <v/>
          </cell>
          <cell r="CD146" t="str">
            <v/>
          </cell>
          <cell r="CE146" t="str">
            <v/>
          </cell>
          <cell r="CG146" t="str">
            <v>BK ELECTRICALS</v>
          </cell>
          <cell r="CH146" t="str">
            <v/>
          </cell>
          <cell r="CI146" t="str">
            <v/>
          </cell>
          <cell r="CJ146" t="str">
            <v/>
          </cell>
          <cell r="CK146" t="str">
            <v/>
          </cell>
          <cell r="CL146" t="str">
            <v/>
          </cell>
          <cell r="CM146" t="str">
            <v/>
          </cell>
          <cell r="CN146" t="str">
            <v/>
          </cell>
          <cell r="CO146" t="str">
            <v/>
          </cell>
          <cell r="CP146" t="str">
            <v/>
          </cell>
          <cell r="CQ146" t="str">
            <v/>
          </cell>
          <cell r="CR146" t="str">
            <v/>
          </cell>
          <cell r="CS146" t="str">
            <v/>
          </cell>
          <cell r="CU146" t="str">
            <v>BK ELECTRICALS</v>
          </cell>
          <cell r="CV146" t="str">
            <v/>
          </cell>
          <cell r="CW146" t="str">
            <v/>
          </cell>
          <cell r="CX146" t="str">
            <v/>
          </cell>
          <cell r="CY146" t="str">
            <v/>
          </cell>
          <cell r="CZ146" t="str">
            <v/>
          </cell>
          <cell r="DA146" t="str">
            <v/>
          </cell>
          <cell r="DB146" t="str">
            <v/>
          </cell>
          <cell r="DC146" t="str">
            <v/>
          </cell>
          <cell r="DD146" t="str">
            <v/>
          </cell>
          <cell r="DE146" t="str">
            <v/>
          </cell>
          <cell r="DG146" t="str">
            <v>BK ELECTRICALS</v>
          </cell>
          <cell r="DH146" t="str">
            <v/>
          </cell>
          <cell r="DI146" t="str">
            <v/>
          </cell>
          <cell r="DJ146" t="str">
            <v/>
          </cell>
          <cell r="DK146" t="str">
            <v/>
          </cell>
          <cell r="DL146" t="str">
            <v/>
          </cell>
          <cell r="DM146" t="str">
            <v/>
          </cell>
          <cell r="DN146" t="str">
            <v/>
          </cell>
          <cell r="DO146" t="str">
            <v/>
          </cell>
          <cell r="DP146" t="str">
            <v/>
          </cell>
          <cell r="DQ146" t="str">
            <v/>
          </cell>
          <cell r="DR146" t="str">
            <v/>
          </cell>
          <cell r="DS146" t="str">
            <v/>
          </cell>
          <cell r="DU146" t="str">
            <v>BK ELECTRICALS</v>
          </cell>
          <cell r="DV146" t="str">
            <v/>
          </cell>
          <cell r="DW146" t="str">
            <v/>
          </cell>
          <cell r="DX146" t="str">
            <v/>
          </cell>
          <cell r="DY146" t="str">
            <v/>
          </cell>
          <cell r="DZ146" t="str">
            <v/>
          </cell>
          <cell r="EA146" t="str">
            <v/>
          </cell>
          <cell r="EB146" t="str">
            <v/>
          </cell>
          <cell r="EC146" t="str">
            <v/>
          </cell>
          <cell r="ED146" t="str">
            <v/>
          </cell>
          <cell r="EE146" t="str">
            <v/>
          </cell>
        </row>
        <row r="147">
          <cell r="C147" t="str">
            <v>PrimaryAirtime</v>
          </cell>
          <cell r="D147">
            <v>652312</v>
          </cell>
          <cell r="E147">
            <v>7023502</v>
          </cell>
          <cell r="F147">
            <v>7780936949</v>
          </cell>
          <cell r="I147" t="str">
            <v>MULAMA SECONDARY SCHOOL</v>
          </cell>
          <cell r="J147">
            <v>2</v>
          </cell>
          <cell r="K147">
            <v>3</v>
          </cell>
          <cell r="L147">
            <v>301000</v>
          </cell>
          <cell r="M147">
            <v>1500</v>
          </cell>
          <cell r="AF147" t="str">
            <v>BK TRADERS LTD</v>
          </cell>
          <cell r="AG147" t="str">
            <v>BK TRADERS LTD</v>
          </cell>
          <cell r="AH147" t="str">
            <v/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T147">
            <v>0</v>
          </cell>
          <cell r="AU147" t="str">
            <v>BK TRADERS LTD</v>
          </cell>
          <cell r="AV147" t="str">
            <v/>
          </cell>
          <cell r="AW147" t="str">
            <v/>
          </cell>
          <cell r="AX147" t="str">
            <v/>
          </cell>
          <cell r="AY147" t="str">
            <v/>
          </cell>
          <cell r="AZ147" t="str">
            <v/>
          </cell>
          <cell r="BA147" t="str">
            <v/>
          </cell>
          <cell r="BB147" t="str">
            <v/>
          </cell>
          <cell r="BC147" t="str">
            <v/>
          </cell>
          <cell r="BD147" t="str">
            <v/>
          </cell>
          <cell r="BE147" t="str">
            <v/>
          </cell>
          <cell r="BG147" t="str">
            <v>BK TRADERS LTD</v>
          </cell>
          <cell r="BH147" t="str">
            <v/>
          </cell>
          <cell r="BI147" t="str">
            <v/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  <cell r="BN147" t="str">
            <v/>
          </cell>
          <cell r="BO147" t="str">
            <v/>
          </cell>
          <cell r="BP147" t="str">
            <v/>
          </cell>
          <cell r="BQ147" t="str">
            <v/>
          </cell>
          <cell r="BR147" t="str">
            <v/>
          </cell>
          <cell r="BS147" t="str">
            <v/>
          </cell>
          <cell r="BU147" t="str">
            <v>BK TRADERS LTD</v>
          </cell>
          <cell r="BV147" t="str">
            <v/>
          </cell>
          <cell r="BW147" t="str">
            <v/>
          </cell>
          <cell r="BX147" t="str">
            <v/>
          </cell>
          <cell r="BY147" t="str">
            <v/>
          </cell>
          <cell r="BZ147" t="str">
            <v/>
          </cell>
          <cell r="CA147" t="str">
            <v/>
          </cell>
          <cell r="CB147" t="str">
            <v/>
          </cell>
          <cell r="CC147" t="str">
            <v/>
          </cell>
          <cell r="CD147" t="str">
            <v/>
          </cell>
          <cell r="CE147" t="str">
            <v/>
          </cell>
          <cell r="CG147" t="str">
            <v>BK TRADERS LTD</v>
          </cell>
          <cell r="CH147" t="str">
            <v/>
          </cell>
          <cell r="CI147" t="str">
            <v/>
          </cell>
          <cell r="CJ147" t="str">
            <v/>
          </cell>
          <cell r="CK147" t="str">
            <v/>
          </cell>
          <cell r="CL147" t="str">
            <v/>
          </cell>
          <cell r="CM147" t="str">
            <v/>
          </cell>
          <cell r="CN147" t="str">
            <v/>
          </cell>
          <cell r="CO147" t="str">
            <v/>
          </cell>
          <cell r="CP147" t="str">
            <v/>
          </cell>
          <cell r="CQ147" t="str">
            <v/>
          </cell>
          <cell r="CR147" t="str">
            <v/>
          </cell>
          <cell r="CS147" t="str">
            <v/>
          </cell>
          <cell r="CU147" t="str">
            <v>BK TRADERS LTD</v>
          </cell>
          <cell r="CV147" t="str">
            <v/>
          </cell>
          <cell r="CW147" t="str">
            <v/>
          </cell>
          <cell r="CX147" t="str">
            <v/>
          </cell>
          <cell r="CY147" t="str">
            <v/>
          </cell>
          <cell r="CZ147" t="str">
            <v/>
          </cell>
          <cell r="DA147" t="str">
            <v/>
          </cell>
          <cell r="DB147" t="str">
            <v/>
          </cell>
          <cell r="DC147" t="str">
            <v/>
          </cell>
          <cell r="DD147" t="str">
            <v/>
          </cell>
          <cell r="DE147" t="str">
            <v/>
          </cell>
          <cell r="DG147" t="str">
            <v>BK TRADERS LTD</v>
          </cell>
          <cell r="DH147" t="str">
            <v/>
          </cell>
          <cell r="DI147" t="str">
            <v/>
          </cell>
          <cell r="DJ147" t="str">
            <v/>
          </cell>
          <cell r="DK147" t="str">
            <v/>
          </cell>
          <cell r="DL147" t="str">
            <v/>
          </cell>
          <cell r="DM147" t="str">
            <v/>
          </cell>
          <cell r="DN147" t="str">
            <v/>
          </cell>
          <cell r="DO147" t="str">
            <v/>
          </cell>
          <cell r="DP147" t="str">
            <v/>
          </cell>
          <cell r="DQ147" t="str">
            <v/>
          </cell>
          <cell r="DR147" t="str">
            <v/>
          </cell>
          <cell r="DS147" t="str">
            <v/>
          </cell>
          <cell r="DU147" t="str">
            <v>BK TRADERS LTD</v>
          </cell>
          <cell r="DV147" t="str">
            <v/>
          </cell>
          <cell r="DW147" t="str">
            <v/>
          </cell>
          <cell r="DX147" t="str">
            <v/>
          </cell>
          <cell r="DY147" t="str">
            <v/>
          </cell>
          <cell r="DZ147" t="str">
            <v/>
          </cell>
          <cell r="EA147" t="str">
            <v/>
          </cell>
          <cell r="EB147" t="str">
            <v/>
          </cell>
          <cell r="EC147" t="str">
            <v/>
          </cell>
          <cell r="ED147" t="str">
            <v/>
          </cell>
          <cell r="EE147" t="str">
            <v/>
          </cell>
        </row>
        <row r="148">
          <cell r="C148" t="str">
            <v>Real People Financial Services</v>
          </cell>
          <cell r="D148">
            <v>15</v>
          </cell>
          <cell r="E148">
            <v>31</v>
          </cell>
          <cell r="F148">
            <v>8759750</v>
          </cell>
          <cell r="G148">
            <v>31300</v>
          </cell>
          <cell r="I148" t="str">
            <v>MUSONI  UGANDA LIMITED</v>
          </cell>
          <cell r="J148">
            <v>1</v>
          </cell>
          <cell r="K148">
            <v>102</v>
          </cell>
          <cell r="L148">
            <v>106323</v>
          </cell>
          <cell r="M148">
            <v>10100</v>
          </cell>
          <cell r="AF148" t="str">
            <v>BLACK TECH PHONE REPAIR AND ACCESSORIES</v>
          </cell>
          <cell r="AG148" t="str">
            <v>BLACK TECH PHONE REPAIR AND ACCESSORIES</v>
          </cell>
          <cell r="AH148" t="str">
            <v/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>
            <v>0</v>
          </cell>
          <cell r="AU148" t="str">
            <v>BLACK TECH PHONE REPAIR AND ACCESSORIES</v>
          </cell>
          <cell r="AV148" t="str">
            <v/>
          </cell>
          <cell r="AW148" t="str">
            <v/>
          </cell>
          <cell r="AX148" t="str">
            <v/>
          </cell>
          <cell r="AY148" t="str">
            <v/>
          </cell>
          <cell r="AZ148" t="str">
            <v/>
          </cell>
          <cell r="BA148" t="str">
            <v/>
          </cell>
          <cell r="BB148" t="str">
            <v/>
          </cell>
          <cell r="BC148" t="str">
            <v/>
          </cell>
          <cell r="BD148" t="str">
            <v/>
          </cell>
          <cell r="BE148" t="str">
            <v/>
          </cell>
          <cell r="BG148" t="str">
            <v>BLACK TECH PHONE REPAIR AND ACCESSORIES</v>
          </cell>
          <cell r="BH148" t="str">
            <v/>
          </cell>
          <cell r="BI148" t="str">
            <v/>
          </cell>
          <cell r="BJ148" t="str">
            <v/>
          </cell>
          <cell r="BK148" t="str">
            <v/>
          </cell>
          <cell r="BL148" t="str">
            <v/>
          </cell>
          <cell r="BM148" t="str">
            <v/>
          </cell>
          <cell r="BN148" t="str">
            <v/>
          </cell>
          <cell r="BO148" t="str">
            <v/>
          </cell>
          <cell r="BP148" t="str">
            <v/>
          </cell>
          <cell r="BQ148" t="str">
            <v/>
          </cell>
          <cell r="BR148" t="str">
            <v/>
          </cell>
          <cell r="BS148" t="str">
            <v/>
          </cell>
          <cell r="BU148" t="str">
            <v>BLACK TECH PHONE REPAIR AND ACCESSORIES</v>
          </cell>
          <cell r="BV148" t="str">
            <v/>
          </cell>
          <cell r="BW148" t="str">
            <v/>
          </cell>
          <cell r="BX148" t="str">
            <v/>
          </cell>
          <cell r="BY148" t="str">
            <v/>
          </cell>
          <cell r="BZ148" t="str">
            <v/>
          </cell>
          <cell r="CA148" t="str">
            <v/>
          </cell>
          <cell r="CB148" t="str">
            <v/>
          </cell>
          <cell r="CC148" t="str">
            <v/>
          </cell>
          <cell r="CD148" t="str">
            <v/>
          </cell>
          <cell r="CE148" t="str">
            <v/>
          </cell>
          <cell r="CG148" t="str">
            <v>BLACK TECH PHONE REPAIR AND ACCESSORIES</v>
          </cell>
          <cell r="CH148" t="str">
            <v/>
          </cell>
          <cell r="CI148" t="str">
            <v/>
          </cell>
          <cell r="CJ148" t="str">
            <v/>
          </cell>
          <cell r="CK148" t="str">
            <v/>
          </cell>
          <cell r="CL148" t="str">
            <v/>
          </cell>
          <cell r="CM148" t="str">
            <v/>
          </cell>
          <cell r="CN148" t="str">
            <v/>
          </cell>
          <cell r="CO148" t="str">
            <v/>
          </cell>
          <cell r="CP148" t="str">
            <v/>
          </cell>
          <cell r="CQ148" t="str">
            <v/>
          </cell>
          <cell r="CR148" t="str">
            <v/>
          </cell>
          <cell r="CS148" t="str">
            <v/>
          </cell>
          <cell r="CU148" t="str">
            <v>BLACK TECH PHONE REPAIR AND ACCESSORIES</v>
          </cell>
          <cell r="CV148" t="str">
            <v/>
          </cell>
          <cell r="CW148" t="str">
            <v/>
          </cell>
          <cell r="CX148" t="str">
            <v/>
          </cell>
          <cell r="CY148" t="str">
            <v/>
          </cell>
          <cell r="CZ148" t="str">
            <v/>
          </cell>
          <cell r="DA148" t="str">
            <v/>
          </cell>
          <cell r="DB148" t="str">
            <v/>
          </cell>
          <cell r="DC148" t="str">
            <v/>
          </cell>
          <cell r="DD148" t="str">
            <v/>
          </cell>
          <cell r="DE148" t="str">
            <v/>
          </cell>
          <cell r="DG148" t="str">
            <v>BLACK TECH PHONE REPAIR AND ACCESSORIES</v>
          </cell>
          <cell r="DH148" t="str">
            <v/>
          </cell>
          <cell r="DI148" t="str">
            <v/>
          </cell>
          <cell r="DJ148" t="str">
            <v/>
          </cell>
          <cell r="DK148" t="str">
            <v/>
          </cell>
          <cell r="DL148" t="str">
            <v/>
          </cell>
          <cell r="DM148" t="str">
            <v/>
          </cell>
          <cell r="DN148" t="str">
            <v/>
          </cell>
          <cell r="DO148" t="str">
            <v/>
          </cell>
          <cell r="DP148" t="str">
            <v/>
          </cell>
          <cell r="DQ148" t="str">
            <v/>
          </cell>
          <cell r="DR148" t="str">
            <v/>
          </cell>
          <cell r="DS148" t="str">
            <v/>
          </cell>
          <cell r="DU148" t="str">
            <v>BLACK TECH PHONE REPAIR AND ACCESSORIES</v>
          </cell>
          <cell r="DV148" t="str">
            <v/>
          </cell>
          <cell r="DW148" t="str">
            <v/>
          </cell>
          <cell r="DX148" t="str">
            <v/>
          </cell>
          <cell r="DY148" t="str">
            <v/>
          </cell>
          <cell r="DZ148" t="str">
            <v/>
          </cell>
          <cell r="EA148" t="str">
            <v/>
          </cell>
          <cell r="EB148" t="str">
            <v/>
          </cell>
          <cell r="EC148" t="str">
            <v/>
          </cell>
          <cell r="ED148" t="str">
            <v/>
          </cell>
          <cell r="EE148" t="str">
            <v/>
          </cell>
        </row>
        <row r="149">
          <cell r="C149" t="str">
            <v>ROYAL GIANT HIGH SCHOOL</v>
          </cell>
          <cell r="D149">
            <v>24</v>
          </cell>
          <cell r="E149">
            <v>41</v>
          </cell>
          <cell r="F149">
            <v>7330200</v>
          </cell>
          <cell r="G149">
            <v>26700</v>
          </cell>
          <cell r="I149" t="str">
            <v>NAKASERO HOSPITAL</v>
          </cell>
          <cell r="J149">
            <v>4</v>
          </cell>
          <cell r="K149">
            <v>4</v>
          </cell>
          <cell r="L149">
            <v>163401</v>
          </cell>
          <cell r="M149">
            <v>1200</v>
          </cell>
          <cell r="AF149" t="str">
            <v>BLESSED DEVELOPMENT SACCO</v>
          </cell>
          <cell r="AG149" t="str">
            <v>BLESSED DEVELOPMENT SACCO</v>
          </cell>
          <cell r="AH149" t="str">
            <v/>
          </cell>
          <cell r="AI149" t="str">
            <v/>
          </cell>
          <cell r="AJ149" t="str">
            <v/>
          </cell>
          <cell r="AK149" t="str">
            <v/>
          </cell>
          <cell r="AL149">
            <v>1</v>
          </cell>
          <cell r="AM149">
            <v>2</v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>
            <v>3</v>
          </cell>
          <cell r="AU149" t="str">
            <v>BLESSED DEVELOPMENT SACCO</v>
          </cell>
          <cell r="AV149" t="str">
            <v/>
          </cell>
          <cell r="AW149" t="str">
            <v/>
          </cell>
          <cell r="AX149" t="str">
            <v/>
          </cell>
          <cell r="AY149" t="str">
            <v/>
          </cell>
          <cell r="AZ149" t="str">
            <v/>
          </cell>
          <cell r="BA149" t="str">
            <v/>
          </cell>
          <cell r="BB149" t="str">
            <v/>
          </cell>
          <cell r="BC149" t="str">
            <v/>
          </cell>
          <cell r="BD149" t="str">
            <v/>
          </cell>
          <cell r="BE149" t="str">
            <v/>
          </cell>
          <cell r="BG149" t="str">
            <v>BLESSED DEVELOPMENT SACCO</v>
          </cell>
          <cell r="BH149" t="str">
            <v/>
          </cell>
          <cell r="BI149" t="str">
            <v/>
          </cell>
          <cell r="BJ149" t="str">
            <v/>
          </cell>
          <cell r="BK149" t="str">
            <v/>
          </cell>
          <cell r="BL149">
            <v>1</v>
          </cell>
          <cell r="BM149">
            <v>2</v>
          </cell>
          <cell r="BN149" t="str">
            <v/>
          </cell>
          <cell r="BO149" t="str">
            <v/>
          </cell>
          <cell r="BP149" t="str">
            <v/>
          </cell>
          <cell r="BQ149" t="str">
            <v/>
          </cell>
          <cell r="BR149" t="str">
            <v/>
          </cell>
          <cell r="BS149" t="str">
            <v/>
          </cell>
          <cell r="BU149" t="str">
            <v>BLESSED DEVELOPMENT SACCO</v>
          </cell>
          <cell r="BV149" t="str">
            <v/>
          </cell>
          <cell r="BW149" t="str">
            <v/>
          </cell>
          <cell r="BX149" t="str">
            <v/>
          </cell>
          <cell r="BY149" t="str">
            <v/>
          </cell>
          <cell r="BZ149" t="str">
            <v/>
          </cell>
          <cell r="CA149" t="str">
            <v/>
          </cell>
          <cell r="CB149" t="str">
            <v/>
          </cell>
          <cell r="CC149" t="str">
            <v/>
          </cell>
          <cell r="CD149" t="str">
            <v/>
          </cell>
          <cell r="CE149" t="str">
            <v/>
          </cell>
          <cell r="CG149" t="str">
            <v>BLESSED DEVELOPMENT SACCO</v>
          </cell>
          <cell r="CH149" t="str">
            <v/>
          </cell>
          <cell r="CI149" t="str">
            <v/>
          </cell>
          <cell r="CJ149" t="str">
            <v/>
          </cell>
          <cell r="CK149" t="str">
            <v/>
          </cell>
          <cell r="CL149">
            <v>1000</v>
          </cell>
          <cell r="CM149">
            <v>150000</v>
          </cell>
          <cell r="CN149" t="str">
            <v/>
          </cell>
          <cell r="CO149" t="str">
            <v/>
          </cell>
          <cell r="CP149" t="str">
            <v/>
          </cell>
          <cell r="CQ149" t="str">
            <v/>
          </cell>
          <cell r="CR149" t="str">
            <v/>
          </cell>
          <cell r="CS149" t="str">
            <v/>
          </cell>
          <cell r="CU149" t="str">
            <v>BLESSED DEVELOPMENT SACCO</v>
          </cell>
          <cell r="CV149" t="str">
            <v/>
          </cell>
          <cell r="CW149" t="str">
            <v/>
          </cell>
          <cell r="CX149" t="str">
            <v/>
          </cell>
          <cell r="CY149" t="str">
            <v/>
          </cell>
          <cell r="CZ149" t="str">
            <v/>
          </cell>
          <cell r="DA149" t="str">
            <v/>
          </cell>
          <cell r="DB149" t="str">
            <v/>
          </cell>
          <cell r="DC149" t="str">
            <v/>
          </cell>
          <cell r="DD149" t="str">
            <v/>
          </cell>
          <cell r="DE149" t="str">
            <v/>
          </cell>
          <cell r="DG149" t="str">
            <v>BLESSED DEVELOPMENT SACCO</v>
          </cell>
          <cell r="DH149" t="str">
            <v/>
          </cell>
          <cell r="DI149" t="str">
            <v/>
          </cell>
          <cell r="DJ149" t="str">
            <v/>
          </cell>
          <cell r="DK149" t="str">
            <v/>
          </cell>
          <cell r="DL149">
            <v>400</v>
          </cell>
          <cell r="DM149">
            <v>800</v>
          </cell>
          <cell r="DN149" t="str">
            <v/>
          </cell>
          <cell r="DO149" t="str">
            <v/>
          </cell>
          <cell r="DP149" t="str">
            <v/>
          </cell>
          <cell r="DQ149" t="str">
            <v/>
          </cell>
          <cell r="DR149" t="str">
            <v/>
          </cell>
          <cell r="DS149" t="str">
            <v/>
          </cell>
          <cell r="DU149" t="str">
            <v>BLESSED DEVELOPMENT SACCO</v>
          </cell>
          <cell r="DV149" t="str">
            <v/>
          </cell>
          <cell r="DW149" t="str">
            <v/>
          </cell>
          <cell r="DX149" t="str">
            <v/>
          </cell>
          <cell r="DY149" t="str">
            <v/>
          </cell>
          <cell r="DZ149" t="str">
            <v/>
          </cell>
          <cell r="EA149" t="str">
            <v/>
          </cell>
          <cell r="EB149" t="str">
            <v/>
          </cell>
          <cell r="EC149" t="str">
            <v/>
          </cell>
          <cell r="ED149" t="str">
            <v/>
          </cell>
          <cell r="EE149" t="str">
            <v/>
          </cell>
        </row>
        <row r="150">
          <cell r="C150" t="str">
            <v>RUMI CONFECTIONARY</v>
          </cell>
          <cell r="D150">
            <v>2</v>
          </cell>
          <cell r="E150">
            <v>3</v>
          </cell>
          <cell r="F150">
            <v>252000</v>
          </cell>
          <cell r="G150">
            <v>1500</v>
          </cell>
          <cell r="I150" t="str">
            <v>NATIONAL WATER AND SEWERAGE CORPORATION</v>
          </cell>
          <cell r="J150">
            <v>26627</v>
          </cell>
          <cell r="K150">
            <v>37369</v>
          </cell>
          <cell r="L150">
            <v>1324899161</v>
          </cell>
          <cell r="M150">
            <v>14608200</v>
          </cell>
          <cell r="AF150" t="str">
            <v>BLESSED SHOP</v>
          </cell>
          <cell r="AG150" t="str">
            <v>BLESSED SHOP</v>
          </cell>
          <cell r="AH150" t="str">
            <v/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T150">
            <v>0</v>
          </cell>
          <cell r="AU150" t="str">
            <v>BLESSED SHOP</v>
          </cell>
          <cell r="AV150" t="str">
            <v/>
          </cell>
          <cell r="AW150" t="str">
            <v/>
          </cell>
          <cell r="AX150" t="str">
            <v/>
          </cell>
          <cell r="AY150" t="str">
            <v/>
          </cell>
          <cell r="AZ150" t="str">
            <v/>
          </cell>
          <cell r="BA150" t="str">
            <v/>
          </cell>
          <cell r="BB150" t="str">
            <v/>
          </cell>
          <cell r="BC150" t="str">
            <v/>
          </cell>
          <cell r="BD150" t="str">
            <v/>
          </cell>
          <cell r="BE150" t="str">
            <v/>
          </cell>
          <cell r="BG150" t="str">
            <v>BLESSED SHOP</v>
          </cell>
          <cell r="BH150" t="str">
            <v/>
          </cell>
          <cell r="BI150" t="str">
            <v/>
          </cell>
          <cell r="BJ150" t="str">
            <v/>
          </cell>
          <cell r="BK150" t="str">
            <v/>
          </cell>
          <cell r="BL150" t="str">
            <v/>
          </cell>
          <cell r="BM150" t="str">
            <v/>
          </cell>
          <cell r="BN150" t="str">
            <v/>
          </cell>
          <cell r="BO150" t="str">
            <v/>
          </cell>
          <cell r="BP150" t="str">
            <v/>
          </cell>
          <cell r="BQ150" t="str">
            <v/>
          </cell>
          <cell r="BR150" t="str">
            <v/>
          </cell>
          <cell r="BS150" t="str">
            <v/>
          </cell>
          <cell r="BU150" t="str">
            <v>BLESSED SHOP</v>
          </cell>
          <cell r="BV150" t="str">
            <v/>
          </cell>
          <cell r="BW150" t="str">
            <v/>
          </cell>
          <cell r="BX150" t="str">
            <v/>
          </cell>
          <cell r="BY150" t="str">
            <v/>
          </cell>
          <cell r="BZ150" t="str">
            <v/>
          </cell>
          <cell r="CA150" t="str">
            <v/>
          </cell>
          <cell r="CB150" t="str">
            <v/>
          </cell>
          <cell r="CC150" t="str">
            <v/>
          </cell>
          <cell r="CD150" t="str">
            <v/>
          </cell>
          <cell r="CE150" t="str">
            <v/>
          </cell>
          <cell r="CG150" t="str">
            <v>BLESSED SHOP</v>
          </cell>
          <cell r="CH150" t="str">
            <v/>
          </cell>
          <cell r="CI150" t="str">
            <v/>
          </cell>
          <cell r="CJ150" t="str">
            <v/>
          </cell>
          <cell r="CK150" t="str">
            <v/>
          </cell>
          <cell r="CL150" t="str">
            <v/>
          </cell>
          <cell r="CM150" t="str">
            <v/>
          </cell>
          <cell r="CN150" t="str">
            <v/>
          </cell>
          <cell r="CO150" t="str">
            <v/>
          </cell>
          <cell r="CP150" t="str">
            <v/>
          </cell>
          <cell r="CQ150" t="str">
            <v/>
          </cell>
          <cell r="CR150" t="str">
            <v/>
          </cell>
          <cell r="CS150" t="str">
            <v/>
          </cell>
          <cell r="CU150" t="str">
            <v>BLESSED SHOP</v>
          </cell>
          <cell r="CV150" t="str">
            <v/>
          </cell>
          <cell r="CW150" t="str">
            <v/>
          </cell>
          <cell r="CX150" t="str">
            <v/>
          </cell>
          <cell r="CY150" t="str">
            <v/>
          </cell>
          <cell r="CZ150" t="str">
            <v/>
          </cell>
          <cell r="DA150" t="str">
            <v/>
          </cell>
          <cell r="DB150" t="str">
            <v/>
          </cell>
          <cell r="DC150" t="str">
            <v/>
          </cell>
          <cell r="DD150" t="str">
            <v/>
          </cell>
          <cell r="DE150" t="str">
            <v/>
          </cell>
          <cell r="DG150" t="str">
            <v>BLESSED SHOP</v>
          </cell>
          <cell r="DH150" t="str">
            <v/>
          </cell>
          <cell r="DI150" t="str">
            <v/>
          </cell>
          <cell r="DJ150" t="str">
            <v/>
          </cell>
          <cell r="DK150" t="str">
            <v/>
          </cell>
          <cell r="DL150" t="str">
            <v/>
          </cell>
          <cell r="DM150" t="str">
            <v/>
          </cell>
          <cell r="DN150" t="str">
            <v/>
          </cell>
          <cell r="DO150" t="str">
            <v/>
          </cell>
          <cell r="DP150" t="str">
            <v/>
          </cell>
          <cell r="DQ150" t="str">
            <v/>
          </cell>
          <cell r="DR150" t="str">
            <v/>
          </cell>
          <cell r="DS150" t="str">
            <v/>
          </cell>
          <cell r="DU150" t="str">
            <v>BLESSED SHOP</v>
          </cell>
          <cell r="DV150" t="str">
            <v/>
          </cell>
          <cell r="DW150" t="str">
            <v/>
          </cell>
          <cell r="DX150" t="str">
            <v/>
          </cell>
          <cell r="DY150" t="str">
            <v/>
          </cell>
          <cell r="DZ150" t="str">
            <v/>
          </cell>
          <cell r="EA150" t="str">
            <v/>
          </cell>
          <cell r="EB150" t="str">
            <v/>
          </cell>
          <cell r="EC150" t="str">
            <v/>
          </cell>
          <cell r="ED150" t="str">
            <v/>
          </cell>
          <cell r="EE150" t="str">
            <v/>
          </cell>
        </row>
        <row r="151">
          <cell r="C151" t="str">
            <v>RYAKAJINGA CENTER FOR HIGHER EDUCATION</v>
          </cell>
          <cell r="D151">
            <v>1</v>
          </cell>
          <cell r="E151">
            <v>1</v>
          </cell>
          <cell r="F151">
            <v>1000</v>
          </cell>
          <cell r="G151">
            <v>400</v>
          </cell>
          <cell r="I151" t="str">
            <v>New Vision Main</v>
          </cell>
          <cell r="J151">
            <v>84</v>
          </cell>
          <cell r="K151">
            <v>321</v>
          </cell>
          <cell r="L151">
            <v>129457172</v>
          </cell>
          <cell r="M151">
            <v>410900</v>
          </cell>
          <cell r="AF151" t="str">
            <v>BLUE CUBE LIMITED</v>
          </cell>
          <cell r="AG151" t="str">
            <v>BLUE CUBE LIMITED</v>
          </cell>
          <cell r="AH151" t="str">
            <v/>
          </cell>
          <cell r="AI151">
            <v>2</v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T151">
            <v>2</v>
          </cell>
          <cell r="AU151" t="str">
            <v>BLUE CUBE LIMITED</v>
          </cell>
          <cell r="AV151" t="str">
            <v/>
          </cell>
          <cell r="AW151" t="str">
            <v/>
          </cell>
          <cell r="AX151" t="str">
            <v/>
          </cell>
          <cell r="AY151" t="str">
            <v/>
          </cell>
          <cell r="AZ151" t="str">
            <v/>
          </cell>
          <cell r="BA151" t="str">
            <v/>
          </cell>
          <cell r="BB151" t="str">
            <v/>
          </cell>
          <cell r="BC151" t="str">
            <v/>
          </cell>
          <cell r="BD151" t="str">
            <v/>
          </cell>
          <cell r="BE151" t="str">
            <v/>
          </cell>
          <cell r="BG151" t="str">
            <v>BLUE CUBE LIMITED</v>
          </cell>
          <cell r="BH151" t="str">
            <v/>
          </cell>
          <cell r="BI151">
            <v>3</v>
          </cell>
          <cell r="BJ151" t="str">
            <v/>
          </cell>
          <cell r="BK151" t="str">
            <v/>
          </cell>
          <cell r="BL151" t="str">
            <v/>
          </cell>
          <cell r="BM151" t="str">
            <v/>
          </cell>
          <cell r="BN151" t="str">
            <v/>
          </cell>
          <cell r="BO151" t="str">
            <v/>
          </cell>
          <cell r="BP151" t="str">
            <v/>
          </cell>
          <cell r="BQ151" t="str">
            <v/>
          </cell>
          <cell r="BR151" t="str">
            <v/>
          </cell>
          <cell r="BS151" t="str">
            <v/>
          </cell>
          <cell r="BU151" t="str">
            <v>BLUE CUBE LIMITED</v>
          </cell>
          <cell r="BV151" t="str">
            <v/>
          </cell>
          <cell r="BW151" t="str">
            <v/>
          </cell>
          <cell r="BX151" t="str">
            <v/>
          </cell>
          <cell r="BY151" t="str">
            <v/>
          </cell>
          <cell r="BZ151" t="str">
            <v/>
          </cell>
          <cell r="CA151" t="str">
            <v/>
          </cell>
          <cell r="CB151" t="str">
            <v/>
          </cell>
          <cell r="CC151" t="str">
            <v/>
          </cell>
          <cell r="CD151" t="str">
            <v/>
          </cell>
          <cell r="CE151" t="str">
            <v/>
          </cell>
          <cell r="CG151" t="str">
            <v>BLUE CUBE LIMITED</v>
          </cell>
          <cell r="CH151" t="str">
            <v/>
          </cell>
          <cell r="CI151">
            <v>3000</v>
          </cell>
          <cell r="CJ151" t="str">
            <v/>
          </cell>
          <cell r="CK151" t="str">
            <v/>
          </cell>
          <cell r="CL151" t="str">
            <v/>
          </cell>
          <cell r="CM151" t="str">
            <v/>
          </cell>
          <cell r="CN151" t="str">
            <v/>
          </cell>
          <cell r="CO151" t="str">
            <v/>
          </cell>
          <cell r="CP151" t="str">
            <v/>
          </cell>
          <cell r="CQ151" t="str">
            <v/>
          </cell>
          <cell r="CR151" t="str">
            <v/>
          </cell>
          <cell r="CS151" t="str">
            <v/>
          </cell>
          <cell r="CU151" t="str">
            <v>BLUE CUBE LIMITED</v>
          </cell>
          <cell r="CV151" t="str">
            <v/>
          </cell>
          <cell r="CW151" t="str">
            <v/>
          </cell>
          <cell r="CX151" t="str">
            <v/>
          </cell>
          <cell r="CY151" t="str">
            <v/>
          </cell>
          <cell r="CZ151" t="str">
            <v/>
          </cell>
          <cell r="DA151" t="str">
            <v/>
          </cell>
          <cell r="DB151" t="str">
            <v/>
          </cell>
          <cell r="DC151" t="str">
            <v/>
          </cell>
          <cell r="DD151" t="str">
            <v/>
          </cell>
          <cell r="DE151" t="str">
            <v/>
          </cell>
          <cell r="DG151" t="str">
            <v>BLUE CUBE LIMITED</v>
          </cell>
          <cell r="DH151" t="str">
            <v/>
          </cell>
          <cell r="DI151">
            <v>1200</v>
          </cell>
          <cell r="DJ151" t="str">
            <v/>
          </cell>
          <cell r="DK151" t="str">
            <v/>
          </cell>
          <cell r="DL151" t="str">
            <v/>
          </cell>
          <cell r="DM151" t="str">
            <v/>
          </cell>
          <cell r="DN151" t="str">
            <v/>
          </cell>
          <cell r="DO151" t="str">
            <v/>
          </cell>
          <cell r="DP151" t="str">
            <v/>
          </cell>
          <cell r="DQ151" t="str">
            <v/>
          </cell>
          <cell r="DR151" t="str">
            <v/>
          </cell>
          <cell r="DS151" t="str">
            <v/>
          </cell>
          <cell r="DU151" t="str">
            <v>BLUE CUBE LIMITED</v>
          </cell>
          <cell r="DV151" t="str">
            <v/>
          </cell>
          <cell r="DW151" t="str">
            <v/>
          </cell>
          <cell r="DX151" t="str">
            <v/>
          </cell>
          <cell r="DY151" t="str">
            <v/>
          </cell>
          <cell r="DZ151" t="str">
            <v/>
          </cell>
          <cell r="EA151" t="str">
            <v/>
          </cell>
          <cell r="EB151" t="str">
            <v/>
          </cell>
          <cell r="EC151" t="str">
            <v/>
          </cell>
          <cell r="ED151" t="str">
            <v/>
          </cell>
          <cell r="EE151" t="str">
            <v/>
          </cell>
        </row>
        <row r="152">
          <cell r="C152" t="str">
            <v>Serere Township Secondary school</v>
          </cell>
          <cell r="D152">
            <v>1</v>
          </cell>
          <cell r="E152">
            <v>2</v>
          </cell>
          <cell r="F152">
            <v>45000</v>
          </cell>
          <cell r="G152">
            <v>800</v>
          </cell>
          <cell r="I152" t="str">
            <v>NOAH'S ARK SENIOR SECONDARY SCHOOL</v>
          </cell>
          <cell r="J152">
            <v>10</v>
          </cell>
          <cell r="K152">
            <v>18</v>
          </cell>
          <cell r="L152">
            <v>1051500</v>
          </cell>
          <cell r="M152">
            <v>3200</v>
          </cell>
          <cell r="AF152" t="str">
            <v>BLUE EMPLOYEE BENEFITSLIMITED</v>
          </cell>
          <cell r="AG152" t="str">
            <v>BLUE EMPLOYEE BENEFITSLIMITED</v>
          </cell>
          <cell r="AH152" t="str">
            <v/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O152" t="str">
            <v/>
          </cell>
          <cell r="AP152" t="str">
            <v/>
          </cell>
          <cell r="AQ152" t="str">
            <v/>
          </cell>
          <cell r="AR152" t="str">
            <v/>
          </cell>
          <cell r="AS152" t="str">
            <v/>
          </cell>
          <cell r="AT152">
            <v>0</v>
          </cell>
          <cell r="AU152" t="str">
            <v>BLUE EMPLOYEE BENEFITSLIMITED</v>
          </cell>
          <cell r="AV152">
            <v>2</v>
          </cell>
          <cell r="AW152" t="str">
            <v/>
          </cell>
          <cell r="AX152" t="str">
            <v/>
          </cell>
          <cell r="AY152" t="str">
            <v/>
          </cell>
          <cell r="AZ152">
            <v>2</v>
          </cell>
          <cell r="BA152">
            <v>1</v>
          </cell>
          <cell r="BB152" t="str">
            <v/>
          </cell>
          <cell r="BC152" t="str">
            <v/>
          </cell>
          <cell r="BD152" t="str">
            <v/>
          </cell>
          <cell r="BE152" t="str">
            <v/>
          </cell>
          <cell r="BG152" t="str">
            <v>BLUE EMPLOYEE BENEFITSLIMITED</v>
          </cell>
          <cell r="BH152" t="str">
            <v/>
          </cell>
          <cell r="BI152" t="str">
            <v/>
          </cell>
          <cell r="BJ152" t="str">
            <v/>
          </cell>
          <cell r="BK152" t="str">
            <v/>
          </cell>
          <cell r="BL152" t="str">
            <v/>
          </cell>
          <cell r="BM152" t="str">
            <v/>
          </cell>
          <cell r="BN152" t="str">
            <v/>
          </cell>
          <cell r="BO152" t="str">
            <v/>
          </cell>
          <cell r="BP152" t="str">
            <v/>
          </cell>
          <cell r="BQ152" t="str">
            <v/>
          </cell>
          <cell r="BR152" t="str">
            <v/>
          </cell>
          <cell r="BS152" t="str">
            <v/>
          </cell>
          <cell r="BU152" t="str">
            <v>BLUE EMPLOYEE BENEFITSLIMITED</v>
          </cell>
          <cell r="BV152">
            <v>2</v>
          </cell>
          <cell r="BW152" t="str">
            <v/>
          </cell>
          <cell r="BX152" t="str">
            <v/>
          </cell>
          <cell r="BY152" t="str">
            <v/>
          </cell>
          <cell r="BZ152">
            <v>2</v>
          </cell>
          <cell r="CA152">
            <v>1</v>
          </cell>
          <cell r="CB152" t="str">
            <v/>
          </cell>
          <cell r="CC152" t="str">
            <v/>
          </cell>
          <cell r="CD152" t="str">
            <v/>
          </cell>
          <cell r="CE152" t="str">
            <v/>
          </cell>
          <cell r="CG152" t="str">
            <v>BLUE EMPLOYEE BENEFITSLIMITED</v>
          </cell>
          <cell r="CH152" t="str">
            <v/>
          </cell>
          <cell r="CI152" t="str">
            <v/>
          </cell>
          <cell r="CJ152" t="str">
            <v/>
          </cell>
          <cell r="CK152" t="str">
            <v/>
          </cell>
          <cell r="CL152" t="str">
            <v/>
          </cell>
          <cell r="CM152" t="str">
            <v/>
          </cell>
          <cell r="CN152" t="str">
            <v/>
          </cell>
          <cell r="CO152" t="str">
            <v/>
          </cell>
          <cell r="CP152" t="str">
            <v/>
          </cell>
          <cell r="CQ152" t="str">
            <v/>
          </cell>
          <cell r="CR152" t="str">
            <v/>
          </cell>
          <cell r="CS152" t="str">
            <v/>
          </cell>
          <cell r="CU152" t="str">
            <v>BLUE EMPLOYEE BENEFITSLIMITED</v>
          </cell>
          <cell r="CV152">
            <v>8000</v>
          </cell>
          <cell r="CW152" t="str">
            <v/>
          </cell>
          <cell r="CX152" t="str">
            <v/>
          </cell>
          <cell r="CY152" t="str">
            <v/>
          </cell>
          <cell r="CZ152">
            <v>413000</v>
          </cell>
          <cell r="DA152">
            <v>200000</v>
          </cell>
          <cell r="DB152" t="str">
            <v/>
          </cell>
          <cell r="DC152" t="str">
            <v/>
          </cell>
          <cell r="DD152" t="str">
            <v/>
          </cell>
          <cell r="DE152" t="str">
            <v/>
          </cell>
          <cell r="DG152" t="str">
            <v>BLUE EMPLOYEE BENEFITSLIMITED</v>
          </cell>
          <cell r="DH152" t="str">
            <v/>
          </cell>
          <cell r="DI152" t="str">
            <v/>
          </cell>
          <cell r="DJ152" t="str">
            <v/>
          </cell>
          <cell r="DK152" t="str">
            <v/>
          </cell>
          <cell r="DL152" t="str">
            <v/>
          </cell>
          <cell r="DM152" t="str">
            <v/>
          </cell>
          <cell r="DN152" t="str">
            <v/>
          </cell>
          <cell r="DO152" t="str">
            <v/>
          </cell>
          <cell r="DP152" t="str">
            <v/>
          </cell>
          <cell r="DQ152" t="str">
            <v/>
          </cell>
          <cell r="DR152" t="str">
            <v/>
          </cell>
          <cell r="DS152" t="str">
            <v/>
          </cell>
          <cell r="DU152" t="str">
            <v>BLUE EMPLOYEE BENEFITSLIMITED</v>
          </cell>
          <cell r="DV152">
            <v>200</v>
          </cell>
          <cell r="DW152" t="str">
            <v/>
          </cell>
          <cell r="DX152" t="str">
            <v/>
          </cell>
          <cell r="DY152" t="str">
            <v/>
          </cell>
          <cell r="DZ152">
            <v>1400</v>
          </cell>
          <cell r="EA152">
            <v>850</v>
          </cell>
          <cell r="EB152" t="str">
            <v/>
          </cell>
          <cell r="EC152" t="str">
            <v/>
          </cell>
          <cell r="ED152" t="str">
            <v/>
          </cell>
          <cell r="EE152" t="str">
            <v/>
          </cell>
        </row>
        <row r="153">
          <cell r="C153" t="str">
            <v>Smart Tv</v>
          </cell>
          <cell r="D153">
            <v>24</v>
          </cell>
          <cell r="E153">
            <v>26</v>
          </cell>
          <cell r="F153">
            <v>408722</v>
          </cell>
          <cell r="I153" t="str">
            <v>nsamo mixed primary school</v>
          </cell>
          <cell r="J153">
            <v>47</v>
          </cell>
          <cell r="K153">
            <v>65</v>
          </cell>
          <cell r="L153">
            <v>17048100</v>
          </cell>
          <cell r="M153">
            <v>54000</v>
          </cell>
          <cell r="AF153" t="str">
            <v>BLUE SIGHT PRIMARY SCHOOL</v>
          </cell>
          <cell r="AG153" t="str">
            <v>BLUE SIGHT PRIMARY SCHOOL</v>
          </cell>
          <cell r="AH153" t="str">
            <v/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>
            <v>2</v>
          </cell>
          <cell r="AO153">
            <v>1</v>
          </cell>
          <cell r="AP153">
            <v>1</v>
          </cell>
          <cell r="AQ153" t="str">
            <v/>
          </cell>
          <cell r="AR153" t="str">
            <v/>
          </cell>
          <cell r="AS153" t="str">
            <v/>
          </cell>
          <cell r="AT153">
            <v>4</v>
          </cell>
          <cell r="AU153" t="str">
            <v>BLUE SIGHT PRIMARY SCHOOL</v>
          </cell>
          <cell r="AV153" t="str">
            <v/>
          </cell>
          <cell r="AW153" t="str">
            <v/>
          </cell>
          <cell r="AX153" t="str">
            <v/>
          </cell>
          <cell r="AY153" t="str">
            <v/>
          </cell>
          <cell r="AZ153" t="str">
            <v/>
          </cell>
          <cell r="BA153" t="str">
            <v/>
          </cell>
          <cell r="BB153" t="str">
            <v/>
          </cell>
          <cell r="BC153" t="str">
            <v/>
          </cell>
          <cell r="BD153" t="str">
            <v/>
          </cell>
          <cell r="BE153" t="str">
            <v/>
          </cell>
          <cell r="BG153" t="str">
            <v>BLUE SIGHT PRIMARY SCHOOL</v>
          </cell>
          <cell r="BH153" t="str">
            <v/>
          </cell>
          <cell r="BI153" t="str">
            <v/>
          </cell>
          <cell r="BJ153" t="str">
            <v/>
          </cell>
          <cell r="BK153" t="str">
            <v/>
          </cell>
          <cell r="BL153" t="str">
            <v/>
          </cell>
          <cell r="BM153" t="str">
            <v/>
          </cell>
          <cell r="BN153">
            <v>3</v>
          </cell>
          <cell r="BO153">
            <v>1</v>
          </cell>
          <cell r="BP153">
            <v>3</v>
          </cell>
          <cell r="BQ153" t="str">
            <v/>
          </cell>
          <cell r="BR153" t="str">
            <v/>
          </cell>
          <cell r="BS153" t="str">
            <v/>
          </cell>
          <cell r="BU153" t="str">
            <v>BLUE SIGHT PRIMARY SCHOOL</v>
          </cell>
          <cell r="BV153" t="str">
            <v/>
          </cell>
          <cell r="BW153" t="str">
            <v/>
          </cell>
          <cell r="BX153" t="str">
            <v/>
          </cell>
          <cell r="BY153" t="str">
            <v/>
          </cell>
          <cell r="BZ153" t="str">
            <v/>
          </cell>
          <cell r="CA153" t="str">
            <v/>
          </cell>
          <cell r="CB153" t="str">
            <v/>
          </cell>
          <cell r="CC153" t="str">
            <v/>
          </cell>
          <cell r="CD153" t="str">
            <v/>
          </cell>
          <cell r="CE153" t="str">
            <v/>
          </cell>
          <cell r="CG153" t="str">
            <v>BLUE SIGHT PRIMARY SCHOOL</v>
          </cell>
          <cell r="CH153" t="str">
            <v/>
          </cell>
          <cell r="CI153" t="str">
            <v/>
          </cell>
          <cell r="CJ153" t="str">
            <v/>
          </cell>
          <cell r="CK153" t="str">
            <v/>
          </cell>
          <cell r="CL153" t="str">
            <v/>
          </cell>
          <cell r="CM153" t="str">
            <v/>
          </cell>
          <cell r="CN153">
            <v>25000</v>
          </cell>
          <cell r="CO153">
            <v>6000</v>
          </cell>
          <cell r="CP153">
            <v>102000</v>
          </cell>
          <cell r="CQ153" t="str">
            <v/>
          </cell>
          <cell r="CR153" t="str">
            <v/>
          </cell>
          <cell r="CS153" t="str">
            <v/>
          </cell>
          <cell r="CU153" t="str">
            <v>BLUE SIGHT PRIMARY SCHOOL</v>
          </cell>
          <cell r="CV153" t="str">
            <v/>
          </cell>
          <cell r="CW153" t="str">
            <v/>
          </cell>
          <cell r="CX153" t="str">
            <v/>
          </cell>
          <cell r="CY153" t="str">
            <v/>
          </cell>
          <cell r="CZ153" t="str">
            <v/>
          </cell>
          <cell r="DA153" t="str">
            <v/>
          </cell>
          <cell r="DB153" t="str">
            <v/>
          </cell>
          <cell r="DC153" t="str">
            <v/>
          </cell>
          <cell r="DD153" t="str">
            <v/>
          </cell>
          <cell r="DE153" t="str">
            <v/>
          </cell>
          <cell r="DG153" t="str">
            <v>BLUE SIGHT PRIMARY SCHOOL</v>
          </cell>
          <cell r="DH153" t="str">
            <v/>
          </cell>
          <cell r="DI153" t="str">
            <v/>
          </cell>
          <cell r="DJ153" t="str">
            <v/>
          </cell>
          <cell r="DK153" t="str">
            <v/>
          </cell>
          <cell r="DL153" t="str">
            <v/>
          </cell>
          <cell r="DM153" t="str">
            <v/>
          </cell>
          <cell r="DN153">
            <v>1200</v>
          </cell>
          <cell r="DO153">
            <v>400</v>
          </cell>
          <cell r="DP153">
            <v>1200</v>
          </cell>
          <cell r="DQ153" t="str">
            <v/>
          </cell>
          <cell r="DR153" t="str">
            <v/>
          </cell>
          <cell r="DS153" t="str">
            <v/>
          </cell>
          <cell r="DU153" t="str">
            <v>BLUE SIGHT PRIMARY SCHOOL</v>
          </cell>
          <cell r="DV153" t="str">
            <v/>
          </cell>
          <cell r="DW153" t="str">
            <v/>
          </cell>
          <cell r="DX153" t="str">
            <v/>
          </cell>
          <cell r="DY153" t="str">
            <v/>
          </cell>
          <cell r="DZ153" t="str">
            <v/>
          </cell>
          <cell r="EA153" t="str">
            <v/>
          </cell>
          <cell r="EB153" t="str">
            <v/>
          </cell>
          <cell r="EC153" t="str">
            <v/>
          </cell>
          <cell r="ED153" t="str">
            <v/>
          </cell>
          <cell r="EE153" t="str">
            <v/>
          </cell>
        </row>
        <row r="154">
          <cell r="C154" t="str">
            <v>St Julian High School</v>
          </cell>
          <cell r="D154">
            <v>39</v>
          </cell>
          <cell r="E154">
            <v>109</v>
          </cell>
          <cell r="F154">
            <v>12918100</v>
          </cell>
          <cell r="G154">
            <v>57900</v>
          </cell>
          <cell r="I154" t="str">
            <v>NTUNGAMO HIGH SCHOOL</v>
          </cell>
          <cell r="J154">
            <v>5</v>
          </cell>
          <cell r="K154">
            <v>5</v>
          </cell>
          <cell r="L154">
            <v>1125000</v>
          </cell>
          <cell r="M154">
            <v>3800</v>
          </cell>
          <cell r="AF154" t="str">
            <v>BLUE WAVE BEVERAGES LIMITED</v>
          </cell>
          <cell r="AG154" t="str">
            <v>BLUE WAVE BEVERAGES LIMITED</v>
          </cell>
          <cell r="AH154" t="str">
            <v/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O154" t="str">
            <v/>
          </cell>
          <cell r="AP154" t="str">
            <v/>
          </cell>
          <cell r="AQ154" t="str">
            <v/>
          </cell>
          <cell r="AR154">
            <v>1</v>
          </cell>
          <cell r="AS154">
            <v>2</v>
          </cell>
          <cell r="AT154">
            <v>3</v>
          </cell>
          <cell r="AU154" t="str">
            <v>BLUE WAVE BEVERAGES LIMITED</v>
          </cell>
          <cell r="AV154" t="str">
            <v/>
          </cell>
          <cell r="AW154" t="str">
            <v/>
          </cell>
          <cell r="AX154">
            <v>1</v>
          </cell>
          <cell r="AY154" t="str">
            <v/>
          </cell>
          <cell r="AZ154" t="str">
            <v/>
          </cell>
          <cell r="BA154" t="str">
            <v/>
          </cell>
          <cell r="BB154" t="str">
            <v/>
          </cell>
          <cell r="BC154" t="str">
            <v/>
          </cell>
          <cell r="BD154" t="str">
            <v/>
          </cell>
          <cell r="BE154" t="str">
            <v/>
          </cell>
          <cell r="BG154" t="str">
            <v>BLUE WAVE BEVERAGES LIMITED</v>
          </cell>
          <cell r="BH154" t="str">
            <v/>
          </cell>
          <cell r="BI154" t="str">
            <v/>
          </cell>
          <cell r="BJ154" t="str">
            <v/>
          </cell>
          <cell r="BK154" t="str">
            <v/>
          </cell>
          <cell r="BL154" t="str">
            <v/>
          </cell>
          <cell r="BM154" t="str">
            <v/>
          </cell>
          <cell r="BN154" t="str">
            <v/>
          </cell>
          <cell r="BO154" t="str">
            <v/>
          </cell>
          <cell r="BP154" t="str">
            <v/>
          </cell>
          <cell r="BQ154" t="str">
            <v/>
          </cell>
          <cell r="BR154">
            <v>2</v>
          </cell>
          <cell r="BS154">
            <v>4</v>
          </cell>
          <cell r="BU154" t="str">
            <v>BLUE WAVE BEVERAGES LIMITED</v>
          </cell>
          <cell r="BV154" t="str">
            <v/>
          </cell>
          <cell r="BW154" t="str">
            <v/>
          </cell>
          <cell r="BX154">
            <v>1</v>
          </cell>
          <cell r="BY154" t="str">
            <v/>
          </cell>
          <cell r="BZ154" t="str">
            <v/>
          </cell>
          <cell r="CA154" t="str">
            <v/>
          </cell>
          <cell r="CB154" t="str">
            <v/>
          </cell>
          <cell r="CC154" t="str">
            <v/>
          </cell>
          <cell r="CD154" t="str">
            <v/>
          </cell>
          <cell r="CE154" t="str">
            <v/>
          </cell>
          <cell r="CG154" t="str">
            <v>BLUE WAVE BEVERAGES LIMITED</v>
          </cell>
          <cell r="CH154" t="str">
            <v/>
          </cell>
          <cell r="CI154" t="str">
            <v/>
          </cell>
          <cell r="CJ154" t="str">
            <v/>
          </cell>
          <cell r="CK154" t="str">
            <v/>
          </cell>
          <cell r="CL154" t="str">
            <v/>
          </cell>
          <cell r="CM154" t="str">
            <v/>
          </cell>
          <cell r="CN154" t="str">
            <v/>
          </cell>
          <cell r="CO154" t="str">
            <v/>
          </cell>
          <cell r="CP154" t="str">
            <v/>
          </cell>
          <cell r="CQ154" t="str">
            <v/>
          </cell>
          <cell r="CR154">
            <v>1200</v>
          </cell>
          <cell r="CS154">
            <v>4000</v>
          </cell>
          <cell r="CU154" t="str">
            <v>BLUE WAVE BEVERAGES LIMITED</v>
          </cell>
          <cell r="CV154" t="str">
            <v/>
          </cell>
          <cell r="CW154" t="str">
            <v/>
          </cell>
          <cell r="CX154">
            <v>100</v>
          </cell>
          <cell r="CY154" t="str">
            <v/>
          </cell>
          <cell r="CZ154" t="str">
            <v/>
          </cell>
          <cell r="DA154" t="str">
            <v/>
          </cell>
          <cell r="DB154" t="str">
            <v/>
          </cell>
          <cell r="DC154" t="str">
            <v/>
          </cell>
          <cell r="DD154" t="str">
            <v/>
          </cell>
          <cell r="DE154" t="str">
            <v/>
          </cell>
          <cell r="DG154" t="str">
            <v>BLUE WAVE BEVERAGES LIMITED</v>
          </cell>
          <cell r="DH154" t="str">
            <v/>
          </cell>
          <cell r="DI154" t="str">
            <v/>
          </cell>
          <cell r="DJ154" t="str">
            <v/>
          </cell>
          <cell r="DK154" t="str">
            <v/>
          </cell>
          <cell r="DL154" t="str">
            <v/>
          </cell>
          <cell r="DM154" t="str">
            <v/>
          </cell>
          <cell r="DN154" t="str">
            <v/>
          </cell>
          <cell r="DO154" t="str">
            <v/>
          </cell>
          <cell r="DP154" t="str">
            <v/>
          </cell>
          <cell r="DQ154" t="str">
            <v/>
          </cell>
          <cell r="DR154">
            <v>0</v>
          </cell>
          <cell r="DS154">
            <v>100</v>
          </cell>
          <cell r="DU154" t="str">
            <v>BLUE WAVE BEVERAGES LIMITED</v>
          </cell>
          <cell r="DV154" t="str">
            <v/>
          </cell>
          <cell r="DW154" t="str">
            <v/>
          </cell>
          <cell r="DX154">
            <v>0</v>
          </cell>
          <cell r="DY154" t="str">
            <v/>
          </cell>
          <cell r="DZ154" t="str">
            <v/>
          </cell>
          <cell r="EA154" t="str">
            <v/>
          </cell>
          <cell r="EB154" t="str">
            <v/>
          </cell>
          <cell r="EC154" t="str">
            <v/>
          </cell>
          <cell r="ED154" t="str">
            <v/>
          </cell>
          <cell r="EE154" t="str">
            <v/>
          </cell>
        </row>
        <row r="155">
          <cell r="C155" t="str">
            <v>St Kalemba S.S</v>
          </cell>
          <cell r="D155">
            <v>80</v>
          </cell>
          <cell r="E155">
            <v>137</v>
          </cell>
          <cell r="F155">
            <v>28745500</v>
          </cell>
          <cell r="G155">
            <v>99300</v>
          </cell>
          <cell r="I155" t="str">
            <v>OPPORTUNITY BANK CITY</v>
          </cell>
          <cell r="J155">
            <v>12</v>
          </cell>
          <cell r="K155">
            <v>47</v>
          </cell>
          <cell r="L155">
            <v>3120100</v>
          </cell>
          <cell r="M155">
            <v>19300</v>
          </cell>
          <cell r="AF155" t="str">
            <v>BMT APPRECIATIONS LTD RWASHAMIRE C2</v>
          </cell>
          <cell r="AG155" t="str">
            <v>BMT APPRECIATIONS LTD RWASHAMIRE C2</v>
          </cell>
          <cell r="AH155" t="str">
            <v/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O155" t="str">
            <v/>
          </cell>
          <cell r="AP155" t="str">
            <v/>
          </cell>
          <cell r="AQ155" t="str">
            <v/>
          </cell>
          <cell r="AR155" t="str">
            <v/>
          </cell>
          <cell r="AS155" t="str">
            <v/>
          </cell>
          <cell r="AT155">
            <v>0</v>
          </cell>
          <cell r="AU155" t="str">
            <v>BMT APPRECIATIONS LTD RWASHAMIRE C2</v>
          </cell>
          <cell r="AV155" t="str">
            <v/>
          </cell>
          <cell r="AW155" t="str">
            <v/>
          </cell>
          <cell r="AX155" t="str">
            <v/>
          </cell>
          <cell r="AY155" t="str">
            <v/>
          </cell>
          <cell r="AZ155" t="str">
            <v/>
          </cell>
          <cell r="BA155" t="str">
            <v/>
          </cell>
          <cell r="BB155" t="str">
            <v/>
          </cell>
          <cell r="BC155" t="str">
            <v/>
          </cell>
          <cell r="BD155" t="str">
            <v/>
          </cell>
          <cell r="BE155" t="str">
            <v/>
          </cell>
          <cell r="BG155" t="str">
            <v>BMT APPRECIATIONS LTD RWASHAMIRE C2</v>
          </cell>
          <cell r="BH155" t="str">
            <v/>
          </cell>
          <cell r="BI155" t="str">
            <v/>
          </cell>
          <cell r="BJ155" t="str">
            <v/>
          </cell>
          <cell r="BK155" t="str">
            <v/>
          </cell>
          <cell r="BL155" t="str">
            <v/>
          </cell>
          <cell r="BM155" t="str">
            <v/>
          </cell>
          <cell r="BN155" t="str">
            <v/>
          </cell>
          <cell r="BO155" t="str">
            <v/>
          </cell>
          <cell r="BP155" t="str">
            <v/>
          </cell>
          <cell r="BQ155" t="str">
            <v/>
          </cell>
          <cell r="BR155" t="str">
            <v/>
          </cell>
          <cell r="BS155" t="str">
            <v/>
          </cell>
          <cell r="BU155" t="str">
            <v>BMT APPRECIATIONS LTD RWASHAMIRE C2</v>
          </cell>
          <cell r="BV155" t="str">
            <v/>
          </cell>
          <cell r="BW155" t="str">
            <v/>
          </cell>
          <cell r="BX155" t="str">
            <v/>
          </cell>
          <cell r="BY155" t="str">
            <v/>
          </cell>
          <cell r="BZ155" t="str">
            <v/>
          </cell>
          <cell r="CA155" t="str">
            <v/>
          </cell>
          <cell r="CB155" t="str">
            <v/>
          </cell>
          <cell r="CC155" t="str">
            <v/>
          </cell>
          <cell r="CD155" t="str">
            <v/>
          </cell>
          <cell r="CE155" t="str">
            <v/>
          </cell>
          <cell r="CG155" t="str">
            <v>BMT APPRECIATIONS LTD RWASHAMIRE C2</v>
          </cell>
          <cell r="CH155" t="str">
            <v/>
          </cell>
          <cell r="CI155" t="str">
            <v/>
          </cell>
          <cell r="CJ155" t="str">
            <v/>
          </cell>
          <cell r="CK155" t="str">
            <v/>
          </cell>
          <cell r="CL155" t="str">
            <v/>
          </cell>
          <cell r="CM155" t="str">
            <v/>
          </cell>
          <cell r="CN155" t="str">
            <v/>
          </cell>
          <cell r="CO155" t="str">
            <v/>
          </cell>
          <cell r="CP155" t="str">
            <v/>
          </cell>
          <cell r="CQ155" t="str">
            <v/>
          </cell>
          <cell r="CR155" t="str">
            <v/>
          </cell>
          <cell r="CS155" t="str">
            <v/>
          </cell>
          <cell r="CU155" t="str">
            <v>BMT APPRECIATIONS LTD RWASHAMIRE C2</v>
          </cell>
          <cell r="CV155" t="str">
            <v/>
          </cell>
          <cell r="CW155" t="str">
            <v/>
          </cell>
          <cell r="CX155" t="str">
            <v/>
          </cell>
          <cell r="CY155" t="str">
            <v/>
          </cell>
          <cell r="CZ155" t="str">
            <v/>
          </cell>
          <cell r="DA155" t="str">
            <v/>
          </cell>
          <cell r="DB155" t="str">
            <v/>
          </cell>
          <cell r="DC155" t="str">
            <v/>
          </cell>
          <cell r="DD155" t="str">
            <v/>
          </cell>
          <cell r="DE155" t="str">
            <v/>
          </cell>
          <cell r="DG155" t="str">
            <v>BMT APPRECIATIONS LTD RWASHAMIRE C2</v>
          </cell>
          <cell r="DH155" t="str">
            <v/>
          </cell>
          <cell r="DI155" t="str">
            <v/>
          </cell>
          <cell r="DJ155" t="str">
            <v/>
          </cell>
          <cell r="DK155" t="str">
            <v/>
          </cell>
          <cell r="DL155" t="str">
            <v/>
          </cell>
          <cell r="DM155" t="str">
            <v/>
          </cell>
          <cell r="DN155" t="str">
            <v/>
          </cell>
          <cell r="DO155" t="str">
            <v/>
          </cell>
          <cell r="DP155" t="str">
            <v/>
          </cell>
          <cell r="DQ155" t="str">
            <v/>
          </cell>
          <cell r="DR155" t="str">
            <v/>
          </cell>
          <cell r="DS155" t="str">
            <v/>
          </cell>
          <cell r="DU155" t="str">
            <v>BMT APPRECIATIONS LTD RWASHAMIRE C2</v>
          </cell>
          <cell r="DV155" t="str">
            <v/>
          </cell>
          <cell r="DW155" t="str">
            <v/>
          </cell>
          <cell r="DX155" t="str">
            <v/>
          </cell>
          <cell r="DY155" t="str">
            <v/>
          </cell>
          <cell r="DZ155" t="str">
            <v/>
          </cell>
          <cell r="EA155" t="str">
            <v/>
          </cell>
          <cell r="EB155" t="str">
            <v/>
          </cell>
          <cell r="EC155" t="str">
            <v/>
          </cell>
          <cell r="ED155" t="str">
            <v/>
          </cell>
          <cell r="EE155" t="str">
            <v/>
          </cell>
        </row>
        <row r="156">
          <cell r="C156" t="str">
            <v>St Mary Secondary school Nkozi</v>
          </cell>
          <cell r="D156">
            <v>6</v>
          </cell>
          <cell r="E156">
            <v>9</v>
          </cell>
          <cell r="F156">
            <v>1086000</v>
          </cell>
          <cell r="G156">
            <v>4800</v>
          </cell>
          <cell r="I156" t="str">
            <v>OPPORTUNITY BANK GAYAZA</v>
          </cell>
          <cell r="J156">
            <v>12</v>
          </cell>
          <cell r="K156">
            <v>26</v>
          </cell>
          <cell r="L156">
            <v>1470600</v>
          </cell>
          <cell r="M156">
            <v>10300</v>
          </cell>
          <cell r="AF156" t="str">
            <v>BOBCO ENTERPRISES LTD</v>
          </cell>
          <cell r="AG156" t="str">
            <v>BOBCO ENTERPRISES LTD</v>
          </cell>
          <cell r="AH156" t="str">
            <v/>
          </cell>
          <cell r="AI156" t="str">
            <v/>
          </cell>
          <cell r="AJ156" t="str">
            <v/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T156">
            <v>0</v>
          </cell>
          <cell r="AU156" t="str">
            <v>BOBCO ENTERPRISES LTD</v>
          </cell>
          <cell r="AV156" t="str">
            <v/>
          </cell>
          <cell r="AW156" t="str">
            <v/>
          </cell>
          <cell r="AX156" t="str">
            <v/>
          </cell>
          <cell r="AY156" t="str">
            <v/>
          </cell>
          <cell r="AZ156" t="str">
            <v/>
          </cell>
          <cell r="BA156" t="str">
            <v/>
          </cell>
          <cell r="BB156" t="str">
            <v/>
          </cell>
          <cell r="BC156" t="str">
            <v/>
          </cell>
          <cell r="BD156" t="str">
            <v/>
          </cell>
          <cell r="BE156" t="str">
            <v/>
          </cell>
          <cell r="BG156" t="str">
            <v>BOBCO ENTERPRISES LTD</v>
          </cell>
          <cell r="BH156" t="str">
            <v/>
          </cell>
          <cell r="BI156" t="str">
            <v/>
          </cell>
          <cell r="BJ156" t="str">
            <v/>
          </cell>
          <cell r="BK156" t="str">
            <v/>
          </cell>
          <cell r="BL156" t="str">
            <v/>
          </cell>
          <cell r="BM156" t="str">
            <v/>
          </cell>
          <cell r="BN156" t="str">
            <v/>
          </cell>
          <cell r="BO156" t="str">
            <v/>
          </cell>
          <cell r="BP156" t="str">
            <v/>
          </cell>
          <cell r="BQ156" t="str">
            <v/>
          </cell>
          <cell r="BR156" t="str">
            <v/>
          </cell>
          <cell r="BS156" t="str">
            <v/>
          </cell>
          <cell r="BU156" t="str">
            <v>BOBCO ENTERPRISES LTD</v>
          </cell>
          <cell r="BV156" t="str">
            <v/>
          </cell>
          <cell r="BW156" t="str">
            <v/>
          </cell>
          <cell r="BX156" t="str">
            <v/>
          </cell>
          <cell r="BY156" t="str">
            <v/>
          </cell>
          <cell r="BZ156" t="str">
            <v/>
          </cell>
          <cell r="CA156" t="str">
            <v/>
          </cell>
          <cell r="CB156" t="str">
            <v/>
          </cell>
          <cell r="CC156" t="str">
            <v/>
          </cell>
          <cell r="CD156" t="str">
            <v/>
          </cell>
          <cell r="CE156" t="str">
            <v/>
          </cell>
          <cell r="CG156" t="str">
            <v>BOBCO ENTERPRISES LTD</v>
          </cell>
          <cell r="CH156" t="str">
            <v/>
          </cell>
          <cell r="CI156" t="str">
            <v/>
          </cell>
          <cell r="CJ156" t="str">
            <v/>
          </cell>
          <cell r="CK156" t="str">
            <v/>
          </cell>
          <cell r="CL156" t="str">
            <v/>
          </cell>
          <cell r="CM156" t="str">
            <v/>
          </cell>
          <cell r="CN156" t="str">
            <v/>
          </cell>
          <cell r="CO156" t="str">
            <v/>
          </cell>
          <cell r="CP156" t="str">
            <v/>
          </cell>
          <cell r="CQ156" t="str">
            <v/>
          </cell>
          <cell r="CR156" t="str">
            <v/>
          </cell>
          <cell r="CS156" t="str">
            <v/>
          </cell>
          <cell r="CU156" t="str">
            <v>BOBCO ENTERPRISES LTD</v>
          </cell>
          <cell r="CV156" t="str">
            <v/>
          </cell>
          <cell r="CW156" t="str">
            <v/>
          </cell>
          <cell r="CX156" t="str">
            <v/>
          </cell>
          <cell r="CY156" t="str">
            <v/>
          </cell>
          <cell r="CZ156" t="str">
            <v/>
          </cell>
          <cell r="DA156" t="str">
            <v/>
          </cell>
          <cell r="DB156" t="str">
            <v/>
          </cell>
          <cell r="DC156" t="str">
            <v/>
          </cell>
          <cell r="DD156" t="str">
            <v/>
          </cell>
          <cell r="DE156" t="str">
            <v/>
          </cell>
          <cell r="DG156" t="str">
            <v>BOBCO ENTERPRISES LTD</v>
          </cell>
          <cell r="DH156" t="str">
            <v/>
          </cell>
          <cell r="DI156" t="str">
            <v/>
          </cell>
          <cell r="DJ156" t="str">
            <v/>
          </cell>
          <cell r="DK156" t="str">
            <v/>
          </cell>
          <cell r="DL156" t="str">
            <v/>
          </cell>
          <cell r="DM156" t="str">
            <v/>
          </cell>
          <cell r="DN156" t="str">
            <v/>
          </cell>
          <cell r="DO156" t="str">
            <v/>
          </cell>
          <cell r="DP156" t="str">
            <v/>
          </cell>
          <cell r="DQ156" t="str">
            <v/>
          </cell>
          <cell r="DR156" t="str">
            <v/>
          </cell>
          <cell r="DS156" t="str">
            <v/>
          </cell>
          <cell r="DU156" t="str">
            <v>BOBCO ENTERPRISES LTD</v>
          </cell>
          <cell r="DV156" t="str">
            <v/>
          </cell>
          <cell r="DW156" t="str">
            <v/>
          </cell>
          <cell r="DX156" t="str">
            <v/>
          </cell>
          <cell r="DY156" t="str">
            <v/>
          </cell>
          <cell r="DZ156" t="str">
            <v/>
          </cell>
          <cell r="EA156" t="str">
            <v/>
          </cell>
          <cell r="EB156" t="str">
            <v/>
          </cell>
          <cell r="EC156" t="str">
            <v/>
          </cell>
          <cell r="ED156" t="str">
            <v/>
          </cell>
          <cell r="EE156" t="str">
            <v/>
          </cell>
        </row>
        <row r="157">
          <cell r="C157" t="str">
            <v>STALMART ENTERPRISES LIMITED</v>
          </cell>
          <cell r="D157">
            <v>3</v>
          </cell>
          <cell r="E157">
            <v>4</v>
          </cell>
          <cell r="F157">
            <v>4000</v>
          </cell>
          <cell r="G157">
            <v>1600</v>
          </cell>
          <cell r="I157" t="str">
            <v>OPPORTUNITY BANK IGANGA</v>
          </cell>
          <cell r="J157">
            <v>21</v>
          </cell>
          <cell r="K157">
            <v>73</v>
          </cell>
          <cell r="L157">
            <v>57122403</v>
          </cell>
          <cell r="M157">
            <v>167100</v>
          </cell>
          <cell r="AF157" t="str">
            <v>BOCIAM GENERAL ENTERPRISES LIMITED KATKWI</v>
          </cell>
          <cell r="AG157" t="str">
            <v>BOCIAM GENERAL ENTERPRISES LIMITED KATKWI</v>
          </cell>
          <cell r="AH157" t="str">
            <v/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O157" t="str">
            <v/>
          </cell>
          <cell r="AP157" t="str">
            <v/>
          </cell>
          <cell r="AQ157" t="str">
            <v/>
          </cell>
          <cell r="AR157" t="str">
            <v/>
          </cell>
          <cell r="AS157" t="str">
            <v/>
          </cell>
          <cell r="AT157">
            <v>0</v>
          </cell>
          <cell r="AU157" t="str">
            <v>BOCIAM GENERAL ENTERPRISES LIMITED KATKWI</v>
          </cell>
          <cell r="AV157" t="str">
            <v/>
          </cell>
          <cell r="AW157" t="str">
            <v/>
          </cell>
          <cell r="AX157" t="str">
            <v/>
          </cell>
          <cell r="AY157" t="str">
            <v/>
          </cell>
          <cell r="AZ157" t="str">
            <v/>
          </cell>
          <cell r="BA157" t="str">
            <v/>
          </cell>
          <cell r="BB157" t="str">
            <v/>
          </cell>
          <cell r="BC157" t="str">
            <v/>
          </cell>
          <cell r="BD157" t="str">
            <v/>
          </cell>
          <cell r="BE157" t="str">
            <v/>
          </cell>
          <cell r="BG157" t="str">
            <v>BOCIAM GENERAL ENTERPRISES LIMITED KATKWI</v>
          </cell>
          <cell r="BH157" t="str">
            <v/>
          </cell>
          <cell r="BI157" t="str">
            <v/>
          </cell>
          <cell r="BJ157" t="str">
            <v/>
          </cell>
          <cell r="BK157" t="str">
            <v/>
          </cell>
          <cell r="BL157" t="str">
            <v/>
          </cell>
          <cell r="BM157" t="str">
            <v/>
          </cell>
          <cell r="BN157" t="str">
            <v/>
          </cell>
          <cell r="BO157" t="str">
            <v/>
          </cell>
          <cell r="BP157" t="str">
            <v/>
          </cell>
          <cell r="BQ157" t="str">
            <v/>
          </cell>
          <cell r="BR157" t="str">
            <v/>
          </cell>
          <cell r="BS157" t="str">
            <v/>
          </cell>
          <cell r="BU157" t="str">
            <v>BOCIAM GENERAL ENTERPRISES LIMITED KATKWI</v>
          </cell>
          <cell r="BV157" t="str">
            <v/>
          </cell>
          <cell r="BW157" t="str">
            <v/>
          </cell>
          <cell r="BX157" t="str">
            <v/>
          </cell>
          <cell r="BY157" t="str">
            <v/>
          </cell>
          <cell r="BZ157" t="str">
            <v/>
          </cell>
          <cell r="CA157" t="str">
            <v/>
          </cell>
          <cell r="CB157" t="str">
            <v/>
          </cell>
          <cell r="CC157" t="str">
            <v/>
          </cell>
          <cell r="CD157" t="str">
            <v/>
          </cell>
          <cell r="CE157" t="str">
            <v/>
          </cell>
          <cell r="CG157" t="str">
            <v>BOCIAM GENERAL ENTERPRISES LIMITED KATKWI</v>
          </cell>
          <cell r="CH157" t="str">
            <v/>
          </cell>
          <cell r="CI157" t="str">
            <v/>
          </cell>
          <cell r="CJ157" t="str">
            <v/>
          </cell>
          <cell r="CK157" t="str">
            <v/>
          </cell>
          <cell r="CL157" t="str">
            <v/>
          </cell>
          <cell r="CM157" t="str">
            <v/>
          </cell>
          <cell r="CN157" t="str">
            <v/>
          </cell>
          <cell r="CO157" t="str">
            <v/>
          </cell>
          <cell r="CP157" t="str">
            <v/>
          </cell>
          <cell r="CQ157" t="str">
            <v/>
          </cell>
          <cell r="CR157" t="str">
            <v/>
          </cell>
          <cell r="CS157" t="str">
            <v/>
          </cell>
          <cell r="CU157" t="str">
            <v>BOCIAM GENERAL ENTERPRISES LIMITED KATKWI</v>
          </cell>
          <cell r="CV157" t="str">
            <v/>
          </cell>
          <cell r="CW157" t="str">
            <v/>
          </cell>
          <cell r="CX157" t="str">
            <v/>
          </cell>
          <cell r="CY157" t="str">
            <v/>
          </cell>
          <cell r="CZ157" t="str">
            <v/>
          </cell>
          <cell r="DA157" t="str">
            <v/>
          </cell>
          <cell r="DB157" t="str">
            <v/>
          </cell>
          <cell r="DC157" t="str">
            <v/>
          </cell>
          <cell r="DD157" t="str">
            <v/>
          </cell>
          <cell r="DE157" t="str">
            <v/>
          </cell>
          <cell r="DG157" t="str">
            <v>BOCIAM GENERAL ENTERPRISES LIMITED KATKWI</v>
          </cell>
          <cell r="DH157" t="str">
            <v/>
          </cell>
          <cell r="DI157" t="str">
            <v/>
          </cell>
          <cell r="DJ157" t="str">
            <v/>
          </cell>
          <cell r="DK157" t="str">
            <v/>
          </cell>
          <cell r="DL157" t="str">
            <v/>
          </cell>
          <cell r="DM157" t="str">
            <v/>
          </cell>
          <cell r="DN157" t="str">
            <v/>
          </cell>
          <cell r="DO157" t="str">
            <v/>
          </cell>
          <cell r="DP157" t="str">
            <v/>
          </cell>
          <cell r="DQ157" t="str">
            <v/>
          </cell>
          <cell r="DR157" t="str">
            <v/>
          </cell>
          <cell r="DS157" t="str">
            <v/>
          </cell>
          <cell r="DU157" t="str">
            <v>BOCIAM GENERAL ENTERPRISES LIMITED KATKWI</v>
          </cell>
          <cell r="DV157" t="str">
            <v/>
          </cell>
          <cell r="DW157" t="str">
            <v/>
          </cell>
          <cell r="DX157" t="str">
            <v/>
          </cell>
          <cell r="DY157" t="str">
            <v/>
          </cell>
          <cell r="DZ157" t="str">
            <v/>
          </cell>
          <cell r="EA157" t="str">
            <v/>
          </cell>
          <cell r="EB157" t="str">
            <v/>
          </cell>
          <cell r="EC157" t="str">
            <v/>
          </cell>
          <cell r="ED157" t="str">
            <v/>
          </cell>
          <cell r="EE157" t="str">
            <v/>
          </cell>
        </row>
        <row r="158">
          <cell r="C158" t="str">
            <v>STANDARD COLLEGE NTUNGAMO</v>
          </cell>
          <cell r="D158">
            <v>10</v>
          </cell>
          <cell r="E158">
            <v>14</v>
          </cell>
          <cell r="F158">
            <v>2371800</v>
          </cell>
          <cell r="G158">
            <v>9500</v>
          </cell>
          <cell r="I158" t="str">
            <v>OPPORTUNITY BANK JINJA</v>
          </cell>
          <cell r="J158">
            <v>26</v>
          </cell>
          <cell r="K158">
            <v>63</v>
          </cell>
          <cell r="L158">
            <v>10437500</v>
          </cell>
          <cell r="M158">
            <v>40300</v>
          </cell>
          <cell r="AF158" t="str">
            <v>BOL INVESTMENTS LTD</v>
          </cell>
          <cell r="AG158" t="str">
            <v>BOL INVESTMENTS LTD</v>
          </cell>
          <cell r="AH158" t="str">
            <v/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O158" t="str">
            <v/>
          </cell>
          <cell r="AP158" t="str">
            <v/>
          </cell>
          <cell r="AQ158" t="str">
            <v/>
          </cell>
          <cell r="AR158" t="str">
            <v/>
          </cell>
          <cell r="AS158" t="str">
            <v/>
          </cell>
          <cell r="AT158">
            <v>0</v>
          </cell>
          <cell r="AU158" t="str">
            <v>BOL INVESTMENTS LTD</v>
          </cell>
          <cell r="AV158" t="str">
            <v/>
          </cell>
          <cell r="AW158" t="str">
            <v/>
          </cell>
          <cell r="AX158" t="str">
            <v/>
          </cell>
          <cell r="AY158" t="str">
            <v/>
          </cell>
          <cell r="AZ158" t="str">
            <v/>
          </cell>
          <cell r="BA158" t="str">
            <v/>
          </cell>
          <cell r="BB158" t="str">
            <v/>
          </cell>
          <cell r="BC158" t="str">
            <v/>
          </cell>
          <cell r="BD158" t="str">
            <v/>
          </cell>
          <cell r="BE158" t="str">
            <v/>
          </cell>
          <cell r="BG158" t="str">
            <v>BOL INVESTMENTS LTD</v>
          </cell>
          <cell r="BH158" t="str">
            <v/>
          </cell>
          <cell r="BI158" t="str">
            <v/>
          </cell>
          <cell r="BJ158" t="str">
            <v/>
          </cell>
          <cell r="BK158" t="str">
            <v/>
          </cell>
          <cell r="BL158" t="str">
            <v/>
          </cell>
          <cell r="BM158" t="str">
            <v/>
          </cell>
          <cell r="BN158" t="str">
            <v/>
          </cell>
          <cell r="BO158" t="str">
            <v/>
          </cell>
          <cell r="BP158" t="str">
            <v/>
          </cell>
          <cell r="BQ158" t="str">
            <v/>
          </cell>
          <cell r="BR158" t="str">
            <v/>
          </cell>
          <cell r="BS158" t="str">
            <v/>
          </cell>
          <cell r="BU158" t="str">
            <v>BOL INVESTMENTS LTD</v>
          </cell>
          <cell r="BV158" t="str">
            <v/>
          </cell>
          <cell r="BW158" t="str">
            <v/>
          </cell>
          <cell r="BX158" t="str">
            <v/>
          </cell>
          <cell r="BY158" t="str">
            <v/>
          </cell>
          <cell r="BZ158" t="str">
            <v/>
          </cell>
          <cell r="CA158" t="str">
            <v/>
          </cell>
          <cell r="CB158" t="str">
            <v/>
          </cell>
          <cell r="CC158" t="str">
            <v/>
          </cell>
          <cell r="CD158" t="str">
            <v/>
          </cell>
          <cell r="CE158" t="str">
            <v/>
          </cell>
          <cell r="CG158" t="str">
            <v>BOL INVESTMENTS LTD</v>
          </cell>
          <cell r="CH158" t="str">
            <v/>
          </cell>
          <cell r="CI158" t="str">
            <v/>
          </cell>
          <cell r="CJ158" t="str">
            <v/>
          </cell>
          <cell r="CK158" t="str">
            <v/>
          </cell>
          <cell r="CL158" t="str">
            <v/>
          </cell>
          <cell r="CM158" t="str">
            <v/>
          </cell>
          <cell r="CN158" t="str">
            <v/>
          </cell>
          <cell r="CO158" t="str">
            <v/>
          </cell>
          <cell r="CP158" t="str">
            <v/>
          </cell>
          <cell r="CQ158" t="str">
            <v/>
          </cell>
          <cell r="CR158" t="str">
            <v/>
          </cell>
          <cell r="CS158" t="str">
            <v/>
          </cell>
          <cell r="CU158" t="str">
            <v>BOL INVESTMENTS LTD</v>
          </cell>
          <cell r="CV158" t="str">
            <v/>
          </cell>
          <cell r="CW158" t="str">
            <v/>
          </cell>
          <cell r="CX158" t="str">
            <v/>
          </cell>
          <cell r="CY158" t="str">
            <v/>
          </cell>
          <cell r="CZ158" t="str">
            <v/>
          </cell>
          <cell r="DA158" t="str">
            <v/>
          </cell>
          <cell r="DB158" t="str">
            <v/>
          </cell>
          <cell r="DC158" t="str">
            <v/>
          </cell>
          <cell r="DD158" t="str">
            <v/>
          </cell>
          <cell r="DE158" t="str">
            <v/>
          </cell>
          <cell r="DG158" t="str">
            <v>BOL INVESTMENTS LTD</v>
          </cell>
          <cell r="DH158" t="str">
            <v/>
          </cell>
          <cell r="DI158" t="str">
            <v/>
          </cell>
          <cell r="DJ158" t="str">
            <v/>
          </cell>
          <cell r="DK158" t="str">
            <v/>
          </cell>
          <cell r="DL158" t="str">
            <v/>
          </cell>
          <cell r="DM158" t="str">
            <v/>
          </cell>
          <cell r="DN158" t="str">
            <v/>
          </cell>
          <cell r="DO158" t="str">
            <v/>
          </cell>
          <cell r="DP158" t="str">
            <v/>
          </cell>
          <cell r="DQ158" t="str">
            <v/>
          </cell>
          <cell r="DR158" t="str">
            <v/>
          </cell>
          <cell r="DS158" t="str">
            <v/>
          </cell>
          <cell r="DU158" t="str">
            <v>BOL INVESTMENTS LTD</v>
          </cell>
          <cell r="DV158" t="str">
            <v/>
          </cell>
          <cell r="DW158" t="str">
            <v/>
          </cell>
          <cell r="DX158" t="str">
            <v/>
          </cell>
          <cell r="DY158" t="str">
            <v/>
          </cell>
          <cell r="DZ158" t="str">
            <v/>
          </cell>
          <cell r="EA158" t="str">
            <v/>
          </cell>
          <cell r="EB158" t="str">
            <v/>
          </cell>
          <cell r="EC158" t="str">
            <v/>
          </cell>
          <cell r="ED158" t="str">
            <v/>
          </cell>
          <cell r="EE158" t="str">
            <v/>
          </cell>
        </row>
        <row r="159">
          <cell r="C159" t="str">
            <v>StarTimes</v>
          </cell>
          <cell r="D159">
            <v>9638</v>
          </cell>
          <cell r="E159">
            <v>11414</v>
          </cell>
          <cell r="F159">
            <v>196768061</v>
          </cell>
          <cell r="G159">
            <v>4163700</v>
          </cell>
          <cell r="I159" t="str">
            <v>OPPORTUNITY BANK KALAGI</v>
          </cell>
          <cell r="J159">
            <v>52</v>
          </cell>
          <cell r="K159">
            <v>124</v>
          </cell>
          <cell r="L159">
            <v>24772300</v>
          </cell>
          <cell r="M159">
            <v>87600</v>
          </cell>
          <cell r="AF159" t="str">
            <v>BOMBO ENTREPRENUERS ASSOCN FOR DEV'T LTD</v>
          </cell>
          <cell r="AG159" t="str">
            <v>BOMBO ENTREPRENUERS ASSOCN FOR DEV'T LTD</v>
          </cell>
          <cell r="AH159" t="str">
            <v/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>
            <v>0</v>
          </cell>
          <cell r="AU159" t="str">
            <v>BOMBO ENTREPRENUERS ASSOCN FOR DEV'T LTD</v>
          </cell>
          <cell r="AV159" t="str">
            <v/>
          </cell>
          <cell r="AW159" t="str">
            <v/>
          </cell>
          <cell r="AX159" t="str">
            <v/>
          </cell>
          <cell r="AY159" t="str">
            <v/>
          </cell>
          <cell r="AZ159" t="str">
            <v/>
          </cell>
          <cell r="BA159" t="str">
            <v/>
          </cell>
          <cell r="BB159" t="str">
            <v/>
          </cell>
          <cell r="BC159" t="str">
            <v/>
          </cell>
          <cell r="BD159" t="str">
            <v/>
          </cell>
          <cell r="BE159" t="str">
            <v/>
          </cell>
          <cell r="BG159" t="str">
            <v>BOMBO ENTREPRENUERS ASSOCN FOR DEV'T LTD</v>
          </cell>
          <cell r="BH159" t="str">
            <v/>
          </cell>
          <cell r="BI159" t="str">
            <v/>
          </cell>
          <cell r="BJ159" t="str">
            <v/>
          </cell>
          <cell r="BK159" t="str">
            <v/>
          </cell>
          <cell r="BL159" t="str">
            <v/>
          </cell>
          <cell r="BM159" t="str">
            <v/>
          </cell>
          <cell r="BN159" t="str">
            <v/>
          </cell>
          <cell r="BO159" t="str">
            <v/>
          </cell>
          <cell r="BP159" t="str">
            <v/>
          </cell>
          <cell r="BQ159" t="str">
            <v/>
          </cell>
          <cell r="BR159" t="str">
            <v/>
          </cell>
          <cell r="BS159" t="str">
            <v/>
          </cell>
          <cell r="BU159" t="str">
            <v>BOMBO ENTREPRENUERS ASSOCN FOR DEV'T LTD</v>
          </cell>
          <cell r="BV159" t="str">
            <v/>
          </cell>
          <cell r="BW159" t="str">
            <v/>
          </cell>
          <cell r="BX159" t="str">
            <v/>
          </cell>
          <cell r="BY159" t="str">
            <v/>
          </cell>
          <cell r="BZ159" t="str">
            <v/>
          </cell>
          <cell r="CA159" t="str">
            <v/>
          </cell>
          <cell r="CB159" t="str">
            <v/>
          </cell>
          <cell r="CC159" t="str">
            <v/>
          </cell>
          <cell r="CD159" t="str">
            <v/>
          </cell>
          <cell r="CE159" t="str">
            <v/>
          </cell>
          <cell r="CG159" t="str">
            <v>BOMBO ENTREPRENUERS ASSOCN FOR DEV'T LTD</v>
          </cell>
          <cell r="CH159" t="str">
            <v/>
          </cell>
          <cell r="CI159" t="str">
            <v/>
          </cell>
          <cell r="CJ159" t="str">
            <v/>
          </cell>
          <cell r="CK159" t="str">
            <v/>
          </cell>
          <cell r="CL159" t="str">
            <v/>
          </cell>
          <cell r="CM159" t="str">
            <v/>
          </cell>
          <cell r="CN159" t="str">
            <v/>
          </cell>
          <cell r="CO159" t="str">
            <v/>
          </cell>
          <cell r="CP159" t="str">
            <v/>
          </cell>
          <cell r="CQ159" t="str">
            <v/>
          </cell>
          <cell r="CR159" t="str">
            <v/>
          </cell>
          <cell r="CS159" t="str">
            <v/>
          </cell>
          <cell r="CU159" t="str">
            <v>BOMBO ENTREPRENUERS ASSOCN FOR DEV'T LTD</v>
          </cell>
          <cell r="CV159" t="str">
            <v/>
          </cell>
          <cell r="CW159" t="str">
            <v/>
          </cell>
          <cell r="CX159" t="str">
            <v/>
          </cell>
          <cell r="CY159" t="str">
            <v/>
          </cell>
          <cell r="CZ159" t="str">
            <v/>
          </cell>
          <cell r="DA159" t="str">
            <v/>
          </cell>
          <cell r="DB159" t="str">
            <v/>
          </cell>
          <cell r="DC159" t="str">
            <v/>
          </cell>
          <cell r="DD159" t="str">
            <v/>
          </cell>
          <cell r="DE159" t="str">
            <v/>
          </cell>
          <cell r="DG159" t="str">
            <v>BOMBO ENTREPRENUERS ASSOCN FOR DEV'T LTD</v>
          </cell>
          <cell r="DH159" t="str">
            <v/>
          </cell>
          <cell r="DI159" t="str">
            <v/>
          </cell>
          <cell r="DJ159" t="str">
            <v/>
          </cell>
          <cell r="DK159" t="str">
            <v/>
          </cell>
          <cell r="DL159" t="str">
            <v/>
          </cell>
          <cell r="DM159" t="str">
            <v/>
          </cell>
          <cell r="DN159" t="str">
            <v/>
          </cell>
          <cell r="DO159" t="str">
            <v/>
          </cell>
          <cell r="DP159" t="str">
            <v/>
          </cell>
          <cell r="DQ159" t="str">
            <v/>
          </cell>
          <cell r="DR159" t="str">
            <v/>
          </cell>
          <cell r="DS159" t="str">
            <v/>
          </cell>
          <cell r="DU159" t="str">
            <v>BOMBO ENTREPRENUERS ASSOCN FOR DEV'T LTD</v>
          </cell>
          <cell r="DV159" t="str">
            <v/>
          </cell>
          <cell r="DW159" t="str">
            <v/>
          </cell>
          <cell r="DX159" t="str">
            <v/>
          </cell>
          <cell r="DY159" t="str">
            <v/>
          </cell>
          <cell r="DZ159" t="str">
            <v/>
          </cell>
          <cell r="EA159" t="str">
            <v/>
          </cell>
          <cell r="EB159" t="str">
            <v/>
          </cell>
          <cell r="EC159" t="str">
            <v/>
          </cell>
          <cell r="ED159" t="str">
            <v/>
          </cell>
          <cell r="EE159" t="str">
            <v/>
          </cell>
        </row>
        <row r="160">
          <cell r="C160" t="str">
            <v>TEL - CARE</v>
          </cell>
          <cell r="D160">
            <v>2</v>
          </cell>
          <cell r="E160">
            <v>2</v>
          </cell>
          <cell r="F160">
            <v>8000</v>
          </cell>
          <cell r="G160">
            <v>800</v>
          </cell>
          <cell r="I160" t="str">
            <v>OPPORTUNITY BANK KAWEMPE</v>
          </cell>
          <cell r="J160">
            <v>10</v>
          </cell>
          <cell r="K160">
            <v>13</v>
          </cell>
          <cell r="L160">
            <v>808700</v>
          </cell>
          <cell r="M160">
            <v>4700</v>
          </cell>
          <cell r="AF160" t="str">
            <v>BOMWO INVESTMENTS LIMITED NANSANA</v>
          </cell>
          <cell r="AG160" t="str">
            <v>BOMWO INVESTMENTS LIMITED NANSANA</v>
          </cell>
          <cell r="AH160" t="str">
            <v/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 t="str">
            <v/>
          </cell>
          <cell r="AS160" t="str">
            <v/>
          </cell>
          <cell r="AT160">
            <v>0</v>
          </cell>
          <cell r="AU160" t="str">
            <v>BOMWO INVESTMENTS LIMITED NANSANA</v>
          </cell>
          <cell r="AV160" t="str">
            <v/>
          </cell>
          <cell r="AW160" t="str">
            <v/>
          </cell>
          <cell r="AX160" t="str">
            <v/>
          </cell>
          <cell r="AY160" t="str">
            <v/>
          </cell>
          <cell r="AZ160" t="str">
            <v/>
          </cell>
          <cell r="BA160" t="str">
            <v/>
          </cell>
          <cell r="BB160" t="str">
            <v/>
          </cell>
          <cell r="BC160" t="str">
            <v/>
          </cell>
          <cell r="BD160" t="str">
            <v/>
          </cell>
          <cell r="BE160" t="str">
            <v/>
          </cell>
          <cell r="BG160" t="str">
            <v>BOMWO INVESTMENTS LIMITED NANSANA</v>
          </cell>
          <cell r="BH160" t="str">
            <v/>
          </cell>
          <cell r="BI160" t="str">
            <v/>
          </cell>
          <cell r="BJ160" t="str">
            <v/>
          </cell>
          <cell r="BK160" t="str">
            <v/>
          </cell>
          <cell r="BL160" t="str">
            <v/>
          </cell>
          <cell r="BM160" t="str">
            <v/>
          </cell>
          <cell r="BN160" t="str">
            <v/>
          </cell>
          <cell r="BO160" t="str">
            <v/>
          </cell>
          <cell r="BP160" t="str">
            <v/>
          </cell>
          <cell r="BQ160" t="str">
            <v/>
          </cell>
          <cell r="BR160" t="str">
            <v/>
          </cell>
          <cell r="BS160" t="str">
            <v/>
          </cell>
          <cell r="BU160" t="str">
            <v>BOMWO INVESTMENTS LIMITED NANSANA</v>
          </cell>
          <cell r="BV160" t="str">
            <v/>
          </cell>
          <cell r="BW160" t="str">
            <v/>
          </cell>
          <cell r="BX160" t="str">
            <v/>
          </cell>
          <cell r="BY160" t="str">
            <v/>
          </cell>
          <cell r="BZ160" t="str">
            <v/>
          </cell>
          <cell r="CA160" t="str">
            <v/>
          </cell>
          <cell r="CB160" t="str">
            <v/>
          </cell>
          <cell r="CC160" t="str">
            <v/>
          </cell>
          <cell r="CD160" t="str">
            <v/>
          </cell>
          <cell r="CE160" t="str">
            <v/>
          </cell>
          <cell r="CG160" t="str">
            <v>BOMWO INVESTMENTS LIMITED NANSANA</v>
          </cell>
          <cell r="CH160" t="str">
            <v/>
          </cell>
          <cell r="CI160" t="str">
            <v/>
          </cell>
          <cell r="CJ160" t="str">
            <v/>
          </cell>
          <cell r="CK160" t="str">
            <v/>
          </cell>
          <cell r="CL160" t="str">
            <v/>
          </cell>
          <cell r="CM160" t="str">
            <v/>
          </cell>
          <cell r="CN160" t="str">
            <v/>
          </cell>
          <cell r="CO160" t="str">
            <v/>
          </cell>
          <cell r="CP160" t="str">
            <v/>
          </cell>
          <cell r="CQ160" t="str">
            <v/>
          </cell>
          <cell r="CR160" t="str">
            <v/>
          </cell>
          <cell r="CS160" t="str">
            <v/>
          </cell>
          <cell r="CU160" t="str">
            <v>BOMWO INVESTMENTS LIMITED NANSANA</v>
          </cell>
          <cell r="CV160" t="str">
            <v/>
          </cell>
          <cell r="CW160" t="str">
            <v/>
          </cell>
          <cell r="CX160" t="str">
            <v/>
          </cell>
          <cell r="CY160" t="str">
            <v/>
          </cell>
          <cell r="CZ160" t="str">
            <v/>
          </cell>
          <cell r="DA160" t="str">
            <v/>
          </cell>
          <cell r="DB160" t="str">
            <v/>
          </cell>
          <cell r="DC160" t="str">
            <v/>
          </cell>
          <cell r="DD160" t="str">
            <v/>
          </cell>
          <cell r="DE160" t="str">
            <v/>
          </cell>
          <cell r="DG160" t="str">
            <v>BOMWO INVESTMENTS LIMITED NANSANA</v>
          </cell>
          <cell r="DH160" t="str">
            <v/>
          </cell>
          <cell r="DI160" t="str">
            <v/>
          </cell>
          <cell r="DJ160" t="str">
            <v/>
          </cell>
          <cell r="DK160" t="str">
            <v/>
          </cell>
          <cell r="DL160" t="str">
            <v/>
          </cell>
          <cell r="DM160" t="str">
            <v/>
          </cell>
          <cell r="DN160" t="str">
            <v/>
          </cell>
          <cell r="DO160" t="str">
            <v/>
          </cell>
          <cell r="DP160" t="str">
            <v/>
          </cell>
          <cell r="DQ160" t="str">
            <v/>
          </cell>
          <cell r="DR160" t="str">
            <v/>
          </cell>
          <cell r="DS160" t="str">
            <v/>
          </cell>
          <cell r="DU160" t="str">
            <v>BOMWO INVESTMENTS LIMITED NANSANA</v>
          </cell>
          <cell r="DV160" t="str">
            <v/>
          </cell>
          <cell r="DW160" t="str">
            <v/>
          </cell>
          <cell r="DX160" t="str">
            <v/>
          </cell>
          <cell r="DY160" t="str">
            <v/>
          </cell>
          <cell r="DZ160" t="str">
            <v/>
          </cell>
          <cell r="EA160" t="str">
            <v/>
          </cell>
          <cell r="EB160" t="str">
            <v/>
          </cell>
          <cell r="EC160" t="str">
            <v/>
          </cell>
          <cell r="ED160" t="str">
            <v/>
          </cell>
          <cell r="EE160" t="str">
            <v/>
          </cell>
        </row>
        <row r="161">
          <cell r="C161" t="str">
            <v>The Monitor publications</v>
          </cell>
          <cell r="D161">
            <v>1</v>
          </cell>
          <cell r="E161">
            <v>2</v>
          </cell>
          <cell r="F161">
            <v>2000</v>
          </cell>
          <cell r="G161">
            <v>800</v>
          </cell>
          <cell r="I161" t="str">
            <v>OPPORTUNITY BANK KIRA</v>
          </cell>
          <cell r="J161">
            <v>8</v>
          </cell>
          <cell r="K161">
            <v>9</v>
          </cell>
          <cell r="L161">
            <v>366500</v>
          </cell>
          <cell r="M161">
            <v>3000</v>
          </cell>
          <cell r="AF161" t="str">
            <v>BOSSA SHAMILLAH MOBILE MONEY SERVICES MENGO</v>
          </cell>
          <cell r="AG161" t="str">
            <v>BOSSA SHAMILLAH MOBILE MONEY SERVICES MENGO</v>
          </cell>
          <cell r="AH161" t="str">
            <v/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O161" t="str">
            <v/>
          </cell>
          <cell r="AP161" t="str">
            <v/>
          </cell>
          <cell r="AQ161" t="str">
            <v/>
          </cell>
          <cell r="AR161" t="str">
            <v/>
          </cell>
          <cell r="AS161" t="str">
            <v/>
          </cell>
          <cell r="AT161">
            <v>0</v>
          </cell>
          <cell r="AU161" t="str">
            <v>BOSSA SHAMILLAH MOBILE MONEY SERVICES MENGO</v>
          </cell>
          <cell r="AV161" t="str">
            <v/>
          </cell>
          <cell r="AW161" t="str">
            <v/>
          </cell>
          <cell r="AX161" t="str">
            <v/>
          </cell>
          <cell r="AY161" t="str">
            <v/>
          </cell>
          <cell r="AZ161" t="str">
            <v/>
          </cell>
          <cell r="BA161" t="str">
            <v/>
          </cell>
          <cell r="BB161" t="str">
            <v/>
          </cell>
          <cell r="BC161" t="str">
            <v/>
          </cell>
          <cell r="BD161" t="str">
            <v/>
          </cell>
          <cell r="BE161" t="str">
            <v/>
          </cell>
          <cell r="BG161" t="str">
            <v>BOSSA SHAMILLAH MOBILE MONEY SERVICES MENGO</v>
          </cell>
          <cell r="BH161" t="str">
            <v/>
          </cell>
          <cell r="BI161" t="str">
            <v/>
          </cell>
          <cell r="BJ161" t="str">
            <v/>
          </cell>
          <cell r="BK161" t="str">
            <v/>
          </cell>
          <cell r="BL161" t="str">
            <v/>
          </cell>
          <cell r="BM161" t="str">
            <v/>
          </cell>
          <cell r="BN161" t="str">
            <v/>
          </cell>
          <cell r="BO161" t="str">
            <v/>
          </cell>
          <cell r="BP161" t="str">
            <v/>
          </cell>
          <cell r="BQ161" t="str">
            <v/>
          </cell>
          <cell r="BR161" t="str">
            <v/>
          </cell>
          <cell r="BS161" t="str">
            <v/>
          </cell>
          <cell r="BU161" t="str">
            <v>BOSSA SHAMILLAH MOBILE MONEY SERVICES MENGO</v>
          </cell>
          <cell r="BV161" t="str">
            <v/>
          </cell>
          <cell r="BW161" t="str">
            <v/>
          </cell>
          <cell r="BX161" t="str">
            <v/>
          </cell>
          <cell r="BY161" t="str">
            <v/>
          </cell>
          <cell r="BZ161" t="str">
            <v/>
          </cell>
          <cell r="CA161" t="str">
            <v/>
          </cell>
          <cell r="CB161" t="str">
            <v/>
          </cell>
          <cell r="CC161" t="str">
            <v/>
          </cell>
          <cell r="CD161" t="str">
            <v/>
          </cell>
          <cell r="CE161" t="str">
            <v/>
          </cell>
          <cell r="CG161" t="str">
            <v>BOSSA SHAMILLAH MOBILE MONEY SERVICES MENGO</v>
          </cell>
          <cell r="CH161" t="str">
            <v/>
          </cell>
          <cell r="CI161" t="str">
            <v/>
          </cell>
          <cell r="CJ161" t="str">
            <v/>
          </cell>
          <cell r="CK161" t="str">
            <v/>
          </cell>
          <cell r="CL161" t="str">
            <v/>
          </cell>
          <cell r="CM161" t="str">
            <v/>
          </cell>
          <cell r="CN161" t="str">
            <v/>
          </cell>
          <cell r="CO161" t="str">
            <v/>
          </cell>
          <cell r="CP161" t="str">
            <v/>
          </cell>
          <cell r="CQ161" t="str">
            <v/>
          </cell>
          <cell r="CR161" t="str">
            <v/>
          </cell>
          <cell r="CS161" t="str">
            <v/>
          </cell>
          <cell r="CU161" t="str">
            <v>BOSSA SHAMILLAH MOBILE MONEY SERVICES MENGO</v>
          </cell>
          <cell r="CV161" t="str">
            <v/>
          </cell>
          <cell r="CW161" t="str">
            <v/>
          </cell>
          <cell r="CX161" t="str">
            <v/>
          </cell>
          <cell r="CY161" t="str">
            <v/>
          </cell>
          <cell r="CZ161" t="str">
            <v/>
          </cell>
          <cell r="DA161" t="str">
            <v/>
          </cell>
          <cell r="DB161" t="str">
            <v/>
          </cell>
          <cell r="DC161" t="str">
            <v/>
          </cell>
          <cell r="DD161" t="str">
            <v/>
          </cell>
          <cell r="DE161" t="str">
            <v/>
          </cell>
          <cell r="DG161" t="str">
            <v>BOSSA SHAMILLAH MOBILE MONEY SERVICES MENGO</v>
          </cell>
          <cell r="DH161" t="str">
            <v/>
          </cell>
          <cell r="DI161" t="str">
            <v/>
          </cell>
          <cell r="DJ161" t="str">
            <v/>
          </cell>
          <cell r="DK161" t="str">
            <v/>
          </cell>
          <cell r="DL161" t="str">
            <v/>
          </cell>
          <cell r="DM161" t="str">
            <v/>
          </cell>
          <cell r="DN161" t="str">
            <v/>
          </cell>
          <cell r="DO161" t="str">
            <v/>
          </cell>
          <cell r="DP161" t="str">
            <v/>
          </cell>
          <cell r="DQ161" t="str">
            <v/>
          </cell>
          <cell r="DR161" t="str">
            <v/>
          </cell>
          <cell r="DS161" t="str">
            <v/>
          </cell>
          <cell r="DU161" t="str">
            <v>BOSSA SHAMILLAH MOBILE MONEY SERVICES MENGO</v>
          </cell>
          <cell r="DV161" t="str">
            <v/>
          </cell>
          <cell r="DW161" t="str">
            <v/>
          </cell>
          <cell r="DX161" t="str">
            <v/>
          </cell>
          <cell r="DY161" t="str">
            <v/>
          </cell>
          <cell r="DZ161" t="str">
            <v/>
          </cell>
          <cell r="EA161" t="str">
            <v/>
          </cell>
          <cell r="EB161" t="str">
            <v/>
          </cell>
          <cell r="EC161" t="str">
            <v/>
          </cell>
          <cell r="ED161" t="str">
            <v/>
          </cell>
          <cell r="EE161" t="str">
            <v/>
          </cell>
        </row>
        <row r="162">
          <cell r="C162" t="str">
            <v>True African</v>
          </cell>
          <cell r="D162">
            <v>1</v>
          </cell>
          <cell r="E162">
            <v>2</v>
          </cell>
          <cell r="F162">
            <v>2000</v>
          </cell>
          <cell r="G162">
            <v>400</v>
          </cell>
          <cell r="I162" t="str">
            <v>OPPORTUNITY BANK KYENJOJO</v>
          </cell>
          <cell r="J162">
            <v>4</v>
          </cell>
          <cell r="K162">
            <v>6</v>
          </cell>
          <cell r="L162">
            <v>1015000</v>
          </cell>
          <cell r="M162">
            <v>4300</v>
          </cell>
          <cell r="AF162" t="str">
            <v>BOTHOWOK AGENCY LIMITED - COMMISSION</v>
          </cell>
          <cell r="AG162" t="str">
            <v>BOTHOWOK AGENCY LIMITED - COMMISSION</v>
          </cell>
          <cell r="AH162" t="str">
            <v/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T162">
            <v>0</v>
          </cell>
          <cell r="AU162" t="str">
            <v>BOTHOWOK AGENCY LIMITED - COMMISSION</v>
          </cell>
          <cell r="AV162" t="str">
            <v/>
          </cell>
          <cell r="AW162" t="str">
            <v/>
          </cell>
          <cell r="AX162" t="str">
            <v/>
          </cell>
          <cell r="AY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  <cell r="BD162" t="str">
            <v/>
          </cell>
          <cell r="BE162" t="str">
            <v/>
          </cell>
          <cell r="BG162" t="str">
            <v>BOTHOWOK AGENCY LIMITED - COMMISSION</v>
          </cell>
          <cell r="BH162" t="str">
            <v/>
          </cell>
          <cell r="BI162" t="str">
            <v/>
          </cell>
          <cell r="BJ162" t="str">
            <v/>
          </cell>
          <cell r="BK162" t="str">
            <v/>
          </cell>
          <cell r="BL162" t="str">
            <v/>
          </cell>
          <cell r="BM162" t="str">
            <v/>
          </cell>
          <cell r="BN162" t="str">
            <v/>
          </cell>
          <cell r="BO162" t="str">
            <v/>
          </cell>
          <cell r="BP162" t="str">
            <v/>
          </cell>
          <cell r="BQ162" t="str">
            <v/>
          </cell>
          <cell r="BR162" t="str">
            <v/>
          </cell>
          <cell r="BS162" t="str">
            <v/>
          </cell>
          <cell r="BU162" t="str">
            <v>BOTHOWOK AGENCY LIMITED - COMMISSION</v>
          </cell>
          <cell r="BV162" t="str">
            <v/>
          </cell>
          <cell r="BW162" t="str">
            <v/>
          </cell>
          <cell r="BX162" t="str">
            <v/>
          </cell>
          <cell r="BY162" t="str">
            <v/>
          </cell>
          <cell r="BZ162" t="str">
            <v/>
          </cell>
          <cell r="CA162" t="str">
            <v/>
          </cell>
          <cell r="CB162" t="str">
            <v/>
          </cell>
          <cell r="CC162" t="str">
            <v/>
          </cell>
          <cell r="CD162" t="str">
            <v/>
          </cell>
          <cell r="CE162" t="str">
            <v/>
          </cell>
          <cell r="CG162" t="str">
            <v>BOTHOWOK AGENCY LIMITED - COMMISSION</v>
          </cell>
          <cell r="CH162" t="str">
            <v/>
          </cell>
          <cell r="CI162" t="str">
            <v/>
          </cell>
          <cell r="CJ162" t="str">
            <v/>
          </cell>
          <cell r="CK162" t="str">
            <v/>
          </cell>
          <cell r="CL162" t="str">
            <v/>
          </cell>
          <cell r="CM162" t="str">
            <v/>
          </cell>
          <cell r="CN162" t="str">
            <v/>
          </cell>
          <cell r="CO162" t="str">
            <v/>
          </cell>
          <cell r="CP162" t="str">
            <v/>
          </cell>
          <cell r="CQ162" t="str">
            <v/>
          </cell>
          <cell r="CR162" t="str">
            <v/>
          </cell>
          <cell r="CS162" t="str">
            <v/>
          </cell>
          <cell r="CU162" t="str">
            <v>BOTHOWOK AGENCY LIMITED - COMMISSION</v>
          </cell>
          <cell r="CV162" t="str">
            <v/>
          </cell>
          <cell r="CW162" t="str">
            <v/>
          </cell>
          <cell r="CX162" t="str">
            <v/>
          </cell>
          <cell r="CY162" t="str">
            <v/>
          </cell>
          <cell r="CZ162" t="str">
            <v/>
          </cell>
          <cell r="DA162" t="str">
            <v/>
          </cell>
          <cell r="DB162" t="str">
            <v/>
          </cell>
          <cell r="DC162" t="str">
            <v/>
          </cell>
          <cell r="DD162" t="str">
            <v/>
          </cell>
          <cell r="DE162" t="str">
            <v/>
          </cell>
          <cell r="DG162" t="str">
            <v>BOTHOWOK AGENCY LIMITED - COMMISSION</v>
          </cell>
          <cell r="DH162" t="str">
            <v/>
          </cell>
          <cell r="DI162" t="str">
            <v/>
          </cell>
          <cell r="DJ162" t="str">
            <v/>
          </cell>
          <cell r="DK162" t="str">
            <v/>
          </cell>
          <cell r="DL162" t="str">
            <v/>
          </cell>
          <cell r="DM162" t="str">
            <v/>
          </cell>
          <cell r="DN162" t="str">
            <v/>
          </cell>
          <cell r="DO162" t="str">
            <v/>
          </cell>
          <cell r="DP162" t="str">
            <v/>
          </cell>
          <cell r="DQ162" t="str">
            <v/>
          </cell>
          <cell r="DR162" t="str">
            <v/>
          </cell>
          <cell r="DS162" t="str">
            <v/>
          </cell>
          <cell r="DU162" t="str">
            <v>BOTHOWOK AGENCY LIMITED - COMMISSION</v>
          </cell>
          <cell r="DV162" t="str">
            <v/>
          </cell>
          <cell r="DW162" t="str">
            <v/>
          </cell>
          <cell r="DX162" t="str">
            <v/>
          </cell>
          <cell r="DY162" t="str">
            <v/>
          </cell>
          <cell r="DZ162" t="str">
            <v/>
          </cell>
          <cell r="EA162" t="str">
            <v/>
          </cell>
          <cell r="EB162" t="str">
            <v/>
          </cell>
          <cell r="EC162" t="str">
            <v/>
          </cell>
          <cell r="ED162" t="str">
            <v/>
          </cell>
          <cell r="EE162" t="str">
            <v/>
          </cell>
        </row>
        <row r="163">
          <cell r="C163" t="str">
            <v>Ugafin Limited</v>
          </cell>
          <cell r="D163">
            <v>2</v>
          </cell>
          <cell r="E163">
            <v>3</v>
          </cell>
          <cell r="F163">
            <v>7000</v>
          </cell>
          <cell r="G163">
            <v>800</v>
          </cell>
          <cell r="I163" t="str">
            <v>OPPORTUNITY BANK MASAKA</v>
          </cell>
          <cell r="J163">
            <v>15</v>
          </cell>
          <cell r="K163">
            <v>45</v>
          </cell>
          <cell r="L163">
            <v>7132000</v>
          </cell>
          <cell r="M163">
            <v>28000</v>
          </cell>
          <cell r="AF163" t="str">
            <v>BRIGHT COLLEGE NAMAWENDE</v>
          </cell>
          <cell r="AG163" t="str">
            <v>BRIGHT COLLEGE NAMAWENDE</v>
          </cell>
          <cell r="AH163" t="str">
            <v/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O163" t="str">
            <v/>
          </cell>
          <cell r="AP163" t="str">
            <v/>
          </cell>
          <cell r="AQ163" t="str">
            <v/>
          </cell>
          <cell r="AR163" t="str">
            <v/>
          </cell>
          <cell r="AS163" t="str">
            <v/>
          </cell>
          <cell r="AT163">
            <v>0</v>
          </cell>
          <cell r="AU163" t="str">
            <v>BRIGHT COLLEGE NAMAWENDE</v>
          </cell>
          <cell r="AV163" t="str">
            <v/>
          </cell>
          <cell r="AW163" t="str">
            <v/>
          </cell>
          <cell r="AX163" t="str">
            <v/>
          </cell>
          <cell r="AY163" t="str">
            <v/>
          </cell>
          <cell r="AZ163" t="str">
            <v/>
          </cell>
          <cell r="BA163" t="str">
            <v/>
          </cell>
          <cell r="BB163" t="str">
            <v/>
          </cell>
          <cell r="BC163" t="str">
            <v/>
          </cell>
          <cell r="BD163" t="str">
            <v/>
          </cell>
          <cell r="BE163" t="str">
            <v/>
          </cell>
          <cell r="BG163" t="str">
            <v>BRIGHT COLLEGE NAMAWENDE</v>
          </cell>
          <cell r="BH163" t="str">
            <v/>
          </cell>
          <cell r="BI163" t="str">
            <v/>
          </cell>
          <cell r="BJ163" t="str">
            <v/>
          </cell>
          <cell r="BK163" t="str">
            <v/>
          </cell>
          <cell r="BL163" t="str">
            <v/>
          </cell>
          <cell r="BM163" t="str">
            <v/>
          </cell>
          <cell r="BN163" t="str">
            <v/>
          </cell>
          <cell r="BO163" t="str">
            <v/>
          </cell>
          <cell r="BP163" t="str">
            <v/>
          </cell>
          <cell r="BQ163" t="str">
            <v/>
          </cell>
          <cell r="BR163" t="str">
            <v/>
          </cell>
          <cell r="BS163" t="str">
            <v/>
          </cell>
          <cell r="BU163" t="str">
            <v>BRIGHT COLLEGE NAMAWENDE</v>
          </cell>
          <cell r="BV163" t="str">
            <v/>
          </cell>
          <cell r="BW163" t="str">
            <v/>
          </cell>
          <cell r="BX163" t="str">
            <v/>
          </cell>
          <cell r="BY163" t="str">
            <v/>
          </cell>
          <cell r="BZ163" t="str">
            <v/>
          </cell>
          <cell r="CA163" t="str">
            <v/>
          </cell>
          <cell r="CB163" t="str">
            <v/>
          </cell>
          <cell r="CC163" t="str">
            <v/>
          </cell>
          <cell r="CD163" t="str">
            <v/>
          </cell>
          <cell r="CE163" t="str">
            <v/>
          </cell>
          <cell r="CG163" t="str">
            <v>BRIGHT COLLEGE NAMAWENDE</v>
          </cell>
          <cell r="CH163" t="str">
            <v/>
          </cell>
          <cell r="CI163" t="str">
            <v/>
          </cell>
          <cell r="CJ163" t="str">
            <v/>
          </cell>
          <cell r="CK163" t="str">
            <v/>
          </cell>
          <cell r="CL163" t="str">
            <v/>
          </cell>
          <cell r="CM163" t="str">
            <v/>
          </cell>
          <cell r="CN163" t="str">
            <v/>
          </cell>
          <cell r="CO163" t="str">
            <v/>
          </cell>
          <cell r="CP163" t="str">
            <v/>
          </cell>
          <cell r="CQ163" t="str">
            <v/>
          </cell>
          <cell r="CR163" t="str">
            <v/>
          </cell>
          <cell r="CS163" t="str">
            <v/>
          </cell>
          <cell r="CU163" t="str">
            <v>BRIGHT COLLEGE NAMAWENDE</v>
          </cell>
          <cell r="CV163" t="str">
            <v/>
          </cell>
          <cell r="CW163" t="str">
            <v/>
          </cell>
          <cell r="CX163" t="str">
            <v/>
          </cell>
          <cell r="CY163" t="str">
            <v/>
          </cell>
          <cell r="CZ163" t="str">
            <v/>
          </cell>
          <cell r="DA163" t="str">
            <v/>
          </cell>
          <cell r="DB163" t="str">
            <v/>
          </cell>
          <cell r="DC163" t="str">
            <v/>
          </cell>
          <cell r="DD163" t="str">
            <v/>
          </cell>
          <cell r="DE163" t="str">
            <v/>
          </cell>
          <cell r="DG163" t="str">
            <v>BRIGHT COLLEGE NAMAWENDE</v>
          </cell>
          <cell r="DH163" t="str">
            <v/>
          </cell>
          <cell r="DI163" t="str">
            <v/>
          </cell>
          <cell r="DJ163" t="str">
            <v/>
          </cell>
          <cell r="DK163" t="str">
            <v/>
          </cell>
          <cell r="DL163" t="str">
            <v/>
          </cell>
          <cell r="DM163" t="str">
            <v/>
          </cell>
          <cell r="DN163" t="str">
            <v/>
          </cell>
          <cell r="DO163" t="str">
            <v/>
          </cell>
          <cell r="DP163" t="str">
            <v/>
          </cell>
          <cell r="DQ163" t="str">
            <v/>
          </cell>
          <cell r="DR163" t="str">
            <v/>
          </cell>
          <cell r="DS163" t="str">
            <v/>
          </cell>
          <cell r="DU163" t="str">
            <v>BRIGHT COLLEGE NAMAWENDE</v>
          </cell>
          <cell r="DV163" t="str">
            <v/>
          </cell>
          <cell r="DW163" t="str">
            <v/>
          </cell>
          <cell r="DX163" t="str">
            <v/>
          </cell>
          <cell r="DY163" t="str">
            <v/>
          </cell>
          <cell r="DZ163" t="str">
            <v/>
          </cell>
          <cell r="EA163" t="str">
            <v/>
          </cell>
          <cell r="EB163" t="str">
            <v/>
          </cell>
          <cell r="EC163" t="str">
            <v/>
          </cell>
          <cell r="ED163" t="str">
            <v/>
          </cell>
          <cell r="EE163" t="str">
            <v/>
          </cell>
        </row>
        <row r="164">
          <cell r="C164" t="str">
            <v>UGAFODE MPIGI</v>
          </cell>
          <cell r="D164">
            <v>1</v>
          </cell>
          <cell r="E164">
            <v>1</v>
          </cell>
          <cell r="F164">
            <v>1000</v>
          </cell>
          <cell r="G164">
            <v>400</v>
          </cell>
          <cell r="I164" t="str">
            <v>OPPORTUNITY BANK MAYUGE</v>
          </cell>
          <cell r="J164">
            <v>15</v>
          </cell>
          <cell r="K164">
            <v>51</v>
          </cell>
          <cell r="L164">
            <v>30113400</v>
          </cell>
          <cell r="M164">
            <v>65700</v>
          </cell>
          <cell r="AF164" t="str">
            <v>BRIGHT FUTURE HIGH SCHOOL</v>
          </cell>
          <cell r="AG164" t="str">
            <v>BRIGHT FUTURE HIGH SCHOOL</v>
          </cell>
          <cell r="AH164" t="str">
            <v/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 t="str">
            <v/>
          </cell>
          <cell r="AS164" t="str">
            <v/>
          </cell>
          <cell r="AT164">
            <v>0</v>
          </cell>
          <cell r="AU164" t="str">
            <v>BRIGHT FUTURE HIGH SCHOOL</v>
          </cell>
          <cell r="AV164" t="str">
            <v/>
          </cell>
          <cell r="AW164" t="str">
            <v/>
          </cell>
          <cell r="AX164" t="str">
            <v/>
          </cell>
          <cell r="AY164" t="str">
            <v/>
          </cell>
          <cell r="AZ164" t="str">
            <v/>
          </cell>
          <cell r="BA164" t="str">
            <v/>
          </cell>
          <cell r="BB164" t="str">
            <v/>
          </cell>
          <cell r="BC164" t="str">
            <v/>
          </cell>
          <cell r="BD164" t="str">
            <v/>
          </cell>
          <cell r="BE164" t="str">
            <v/>
          </cell>
          <cell r="BG164" t="str">
            <v>BRIGHT FUTURE HIGH SCHOOL</v>
          </cell>
          <cell r="BH164" t="str">
            <v/>
          </cell>
          <cell r="BI164" t="str">
            <v/>
          </cell>
          <cell r="BJ164" t="str">
            <v/>
          </cell>
          <cell r="BK164" t="str">
            <v/>
          </cell>
          <cell r="BL164" t="str">
            <v/>
          </cell>
          <cell r="BM164" t="str">
            <v/>
          </cell>
          <cell r="BN164" t="str">
            <v/>
          </cell>
          <cell r="BO164" t="str">
            <v/>
          </cell>
          <cell r="BP164" t="str">
            <v/>
          </cell>
          <cell r="BQ164" t="str">
            <v/>
          </cell>
          <cell r="BR164" t="str">
            <v/>
          </cell>
          <cell r="BS164" t="str">
            <v/>
          </cell>
          <cell r="BU164" t="str">
            <v>BRIGHT FUTURE HIGH SCHOOL</v>
          </cell>
          <cell r="BV164" t="str">
            <v/>
          </cell>
          <cell r="BW164" t="str">
            <v/>
          </cell>
          <cell r="BX164" t="str">
            <v/>
          </cell>
          <cell r="BY164" t="str">
            <v/>
          </cell>
          <cell r="BZ164" t="str">
            <v/>
          </cell>
          <cell r="CA164" t="str">
            <v/>
          </cell>
          <cell r="CB164" t="str">
            <v/>
          </cell>
          <cell r="CC164" t="str">
            <v/>
          </cell>
          <cell r="CD164" t="str">
            <v/>
          </cell>
          <cell r="CE164" t="str">
            <v/>
          </cell>
          <cell r="CG164" t="str">
            <v>BRIGHT FUTURE HIGH SCHOOL</v>
          </cell>
          <cell r="CH164" t="str">
            <v/>
          </cell>
          <cell r="CI164" t="str">
            <v/>
          </cell>
          <cell r="CJ164" t="str">
            <v/>
          </cell>
          <cell r="CK164" t="str">
            <v/>
          </cell>
          <cell r="CL164" t="str">
            <v/>
          </cell>
          <cell r="CM164" t="str">
            <v/>
          </cell>
          <cell r="CN164" t="str">
            <v/>
          </cell>
          <cell r="CO164" t="str">
            <v/>
          </cell>
          <cell r="CP164" t="str">
            <v/>
          </cell>
          <cell r="CQ164" t="str">
            <v/>
          </cell>
          <cell r="CR164" t="str">
            <v/>
          </cell>
          <cell r="CS164" t="str">
            <v/>
          </cell>
          <cell r="CU164" t="str">
            <v>BRIGHT FUTURE HIGH SCHOOL</v>
          </cell>
          <cell r="CV164" t="str">
            <v/>
          </cell>
          <cell r="CW164" t="str">
            <v/>
          </cell>
          <cell r="CX164" t="str">
            <v/>
          </cell>
          <cell r="CY164" t="str">
            <v/>
          </cell>
          <cell r="CZ164" t="str">
            <v/>
          </cell>
          <cell r="DA164" t="str">
            <v/>
          </cell>
          <cell r="DB164" t="str">
            <v/>
          </cell>
          <cell r="DC164" t="str">
            <v/>
          </cell>
          <cell r="DD164" t="str">
            <v/>
          </cell>
          <cell r="DE164" t="str">
            <v/>
          </cell>
          <cell r="DG164" t="str">
            <v>BRIGHT FUTURE HIGH SCHOOL</v>
          </cell>
          <cell r="DH164" t="str">
            <v/>
          </cell>
          <cell r="DI164" t="str">
            <v/>
          </cell>
          <cell r="DJ164" t="str">
            <v/>
          </cell>
          <cell r="DK164" t="str">
            <v/>
          </cell>
          <cell r="DL164" t="str">
            <v/>
          </cell>
          <cell r="DM164" t="str">
            <v/>
          </cell>
          <cell r="DN164" t="str">
            <v/>
          </cell>
          <cell r="DO164" t="str">
            <v/>
          </cell>
          <cell r="DP164" t="str">
            <v/>
          </cell>
          <cell r="DQ164" t="str">
            <v/>
          </cell>
          <cell r="DR164" t="str">
            <v/>
          </cell>
          <cell r="DS164" t="str">
            <v/>
          </cell>
          <cell r="DU164" t="str">
            <v>BRIGHT FUTURE HIGH SCHOOL</v>
          </cell>
          <cell r="DV164" t="str">
            <v/>
          </cell>
          <cell r="DW164" t="str">
            <v/>
          </cell>
          <cell r="DX164" t="str">
            <v/>
          </cell>
          <cell r="DY164" t="str">
            <v/>
          </cell>
          <cell r="DZ164" t="str">
            <v/>
          </cell>
          <cell r="EA164" t="str">
            <v/>
          </cell>
          <cell r="EB164" t="str">
            <v/>
          </cell>
          <cell r="EC164" t="str">
            <v/>
          </cell>
          <cell r="ED164" t="str">
            <v/>
          </cell>
          <cell r="EE164" t="str">
            <v/>
          </cell>
        </row>
        <row r="165">
          <cell r="C165" t="str">
            <v>VICTORY CHRISTIAN CENTER</v>
          </cell>
          <cell r="D165">
            <v>2</v>
          </cell>
          <cell r="E165">
            <v>2</v>
          </cell>
          <cell r="F165">
            <v>6000</v>
          </cell>
          <cell r="G165">
            <v>800</v>
          </cell>
          <cell r="I165" t="str">
            <v>OPPORTUNITY BANK MBALE</v>
          </cell>
          <cell r="J165">
            <v>20</v>
          </cell>
          <cell r="K165">
            <v>62</v>
          </cell>
          <cell r="L165">
            <v>8645400</v>
          </cell>
          <cell r="M165">
            <v>37900</v>
          </cell>
          <cell r="AF165" t="str">
            <v>BRIGHT WAY HILL SCHOOL BUKESA</v>
          </cell>
          <cell r="AG165" t="str">
            <v>BRIGHT WAY HILL SCHOOL BUKESA</v>
          </cell>
          <cell r="AH165" t="str">
            <v/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 t="str">
            <v/>
          </cell>
          <cell r="AS165" t="str">
            <v/>
          </cell>
          <cell r="AT165">
            <v>0</v>
          </cell>
          <cell r="AU165" t="str">
            <v>BRIGHT WAY HILL SCHOOL BUKESA</v>
          </cell>
          <cell r="AV165" t="str">
            <v/>
          </cell>
          <cell r="AW165" t="str">
            <v/>
          </cell>
          <cell r="AX165" t="str">
            <v/>
          </cell>
          <cell r="AY165" t="str">
            <v/>
          </cell>
          <cell r="AZ165" t="str">
            <v/>
          </cell>
          <cell r="BA165" t="str">
            <v/>
          </cell>
          <cell r="BB165" t="str">
            <v/>
          </cell>
          <cell r="BC165" t="str">
            <v/>
          </cell>
          <cell r="BD165" t="str">
            <v/>
          </cell>
          <cell r="BE165" t="str">
            <v/>
          </cell>
          <cell r="BG165" t="str">
            <v>BRIGHT WAY HILL SCHOOL BUKESA</v>
          </cell>
          <cell r="BH165" t="str">
            <v/>
          </cell>
          <cell r="BI165" t="str">
            <v/>
          </cell>
          <cell r="BJ165" t="str">
            <v/>
          </cell>
          <cell r="BK165" t="str">
            <v/>
          </cell>
          <cell r="BL165" t="str">
            <v/>
          </cell>
          <cell r="BM165" t="str">
            <v/>
          </cell>
          <cell r="BN165" t="str">
            <v/>
          </cell>
          <cell r="BO165" t="str">
            <v/>
          </cell>
          <cell r="BP165" t="str">
            <v/>
          </cell>
          <cell r="BQ165" t="str">
            <v/>
          </cell>
          <cell r="BR165" t="str">
            <v/>
          </cell>
          <cell r="BS165" t="str">
            <v/>
          </cell>
          <cell r="BU165" t="str">
            <v>BRIGHT WAY HILL SCHOOL BUKESA</v>
          </cell>
          <cell r="BV165" t="str">
            <v/>
          </cell>
          <cell r="BW165" t="str">
            <v/>
          </cell>
          <cell r="BX165" t="str">
            <v/>
          </cell>
          <cell r="BY165" t="str">
            <v/>
          </cell>
          <cell r="BZ165" t="str">
            <v/>
          </cell>
          <cell r="CA165" t="str">
            <v/>
          </cell>
          <cell r="CB165" t="str">
            <v/>
          </cell>
          <cell r="CC165" t="str">
            <v/>
          </cell>
          <cell r="CD165" t="str">
            <v/>
          </cell>
          <cell r="CE165" t="str">
            <v/>
          </cell>
          <cell r="CG165" t="str">
            <v>BRIGHT WAY HILL SCHOOL BUKESA</v>
          </cell>
          <cell r="CH165" t="str">
            <v/>
          </cell>
          <cell r="CI165" t="str">
            <v/>
          </cell>
          <cell r="CJ165" t="str">
            <v/>
          </cell>
          <cell r="CK165" t="str">
            <v/>
          </cell>
          <cell r="CL165" t="str">
            <v/>
          </cell>
          <cell r="CM165" t="str">
            <v/>
          </cell>
          <cell r="CN165" t="str">
            <v/>
          </cell>
          <cell r="CO165" t="str">
            <v/>
          </cell>
          <cell r="CP165" t="str">
            <v/>
          </cell>
          <cell r="CQ165" t="str">
            <v/>
          </cell>
          <cell r="CR165" t="str">
            <v/>
          </cell>
          <cell r="CS165" t="str">
            <v/>
          </cell>
          <cell r="CU165" t="str">
            <v>BRIGHT WAY HILL SCHOOL BUKESA</v>
          </cell>
          <cell r="CV165" t="str">
            <v/>
          </cell>
          <cell r="CW165" t="str">
            <v/>
          </cell>
          <cell r="CX165" t="str">
            <v/>
          </cell>
          <cell r="CY165" t="str">
            <v/>
          </cell>
          <cell r="CZ165" t="str">
            <v/>
          </cell>
          <cell r="DA165" t="str">
            <v/>
          </cell>
          <cell r="DB165" t="str">
            <v/>
          </cell>
          <cell r="DC165" t="str">
            <v/>
          </cell>
          <cell r="DD165" t="str">
            <v/>
          </cell>
          <cell r="DE165" t="str">
            <v/>
          </cell>
          <cell r="DG165" t="str">
            <v>BRIGHT WAY HILL SCHOOL BUKESA</v>
          </cell>
          <cell r="DH165" t="str">
            <v/>
          </cell>
          <cell r="DI165" t="str">
            <v/>
          </cell>
          <cell r="DJ165" t="str">
            <v/>
          </cell>
          <cell r="DK165" t="str">
            <v/>
          </cell>
          <cell r="DL165" t="str">
            <v/>
          </cell>
          <cell r="DM165" t="str">
            <v/>
          </cell>
          <cell r="DN165" t="str">
            <v/>
          </cell>
          <cell r="DO165" t="str">
            <v/>
          </cell>
          <cell r="DP165" t="str">
            <v/>
          </cell>
          <cell r="DQ165" t="str">
            <v/>
          </cell>
          <cell r="DR165" t="str">
            <v/>
          </cell>
          <cell r="DS165" t="str">
            <v/>
          </cell>
          <cell r="DU165" t="str">
            <v>BRIGHT WAY HILL SCHOOL BUKESA</v>
          </cell>
          <cell r="DV165" t="str">
            <v/>
          </cell>
          <cell r="DW165" t="str">
            <v/>
          </cell>
          <cell r="DX165" t="str">
            <v/>
          </cell>
          <cell r="DY165" t="str">
            <v/>
          </cell>
          <cell r="DZ165" t="str">
            <v/>
          </cell>
          <cell r="EA165" t="str">
            <v/>
          </cell>
          <cell r="EB165" t="str">
            <v/>
          </cell>
          <cell r="EC165" t="str">
            <v/>
          </cell>
          <cell r="ED165" t="str">
            <v/>
          </cell>
          <cell r="EE165" t="str">
            <v/>
          </cell>
        </row>
        <row r="166">
          <cell r="C166" t="str">
            <v>Waste Masters Ltd</v>
          </cell>
          <cell r="D166">
            <v>1</v>
          </cell>
          <cell r="E166">
            <v>1</v>
          </cell>
          <cell r="F166">
            <v>1000</v>
          </cell>
          <cell r="G166">
            <v>400</v>
          </cell>
          <cell r="I166" t="str">
            <v>OPPORTUNITY BANK MBARARA</v>
          </cell>
          <cell r="J166">
            <v>25</v>
          </cell>
          <cell r="K166">
            <v>43</v>
          </cell>
          <cell r="L166">
            <v>5900800</v>
          </cell>
          <cell r="M166">
            <v>25900</v>
          </cell>
          <cell r="AF166" t="str">
            <v>BRITISH CONUCIL Q4</v>
          </cell>
          <cell r="AG166" t="str">
            <v>BRITISH CONUCIL Q4</v>
          </cell>
          <cell r="AH166" t="str">
            <v/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>
            <v>0</v>
          </cell>
          <cell r="AU166" t="str">
            <v>BRITISH CONUCIL Q4</v>
          </cell>
          <cell r="AV166" t="str">
            <v/>
          </cell>
          <cell r="AW166" t="str">
            <v/>
          </cell>
          <cell r="AX166" t="str">
            <v/>
          </cell>
          <cell r="AY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  <cell r="BD166" t="str">
            <v/>
          </cell>
          <cell r="BE166" t="str">
            <v/>
          </cell>
          <cell r="BG166" t="str">
            <v>BRITISH CONUCIL Q4</v>
          </cell>
          <cell r="BH166" t="str">
            <v/>
          </cell>
          <cell r="BI166" t="str">
            <v/>
          </cell>
          <cell r="BJ166" t="str">
            <v/>
          </cell>
          <cell r="BK166" t="str">
            <v/>
          </cell>
          <cell r="BL166" t="str">
            <v/>
          </cell>
          <cell r="BM166" t="str">
            <v/>
          </cell>
          <cell r="BN166" t="str">
            <v/>
          </cell>
          <cell r="BO166" t="str">
            <v/>
          </cell>
          <cell r="BP166" t="str">
            <v/>
          </cell>
          <cell r="BQ166" t="str">
            <v/>
          </cell>
          <cell r="BR166" t="str">
            <v/>
          </cell>
          <cell r="BS166" t="str">
            <v/>
          </cell>
          <cell r="BU166" t="str">
            <v>BRITISH CONUCIL Q4</v>
          </cell>
          <cell r="BV166" t="str">
            <v/>
          </cell>
          <cell r="BW166" t="str">
            <v/>
          </cell>
          <cell r="BX166" t="str">
            <v/>
          </cell>
          <cell r="BY166" t="str">
            <v/>
          </cell>
          <cell r="BZ166" t="str">
            <v/>
          </cell>
          <cell r="CA166" t="str">
            <v/>
          </cell>
          <cell r="CB166" t="str">
            <v/>
          </cell>
          <cell r="CC166" t="str">
            <v/>
          </cell>
          <cell r="CD166" t="str">
            <v/>
          </cell>
          <cell r="CE166" t="str">
            <v/>
          </cell>
          <cell r="CG166" t="str">
            <v>BRITISH CONUCIL Q4</v>
          </cell>
          <cell r="CH166" t="str">
            <v/>
          </cell>
          <cell r="CI166" t="str">
            <v/>
          </cell>
          <cell r="CJ166" t="str">
            <v/>
          </cell>
          <cell r="CK166" t="str">
            <v/>
          </cell>
          <cell r="CL166" t="str">
            <v/>
          </cell>
          <cell r="CM166" t="str">
            <v/>
          </cell>
          <cell r="CN166" t="str">
            <v/>
          </cell>
          <cell r="CO166" t="str">
            <v/>
          </cell>
          <cell r="CP166" t="str">
            <v/>
          </cell>
          <cell r="CQ166" t="str">
            <v/>
          </cell>
          <cell r="CR166" t="str">
            <v/>
          </cell>
          <cell r="CS166" t="str">
            <v/>
          </cell>
          <cell r="CU166" t="str">
            <v>BRITISH CONUCIL Q4</v>
          </cell>
          <cell r="CV166" t="str">
            <v/>
          </cell>
          <cell r="CW166" t="str">
            <v/>
          </cell>
          <cell r="CX166" t="str">
            <v/>
          </cell>
          <cell r="CY166" t="str">
            <v/>
          </cell>
          <cell r="CZ166" t="str">
            <v/>
          </cell>
          <cell r="DA166" t="str">
            <v/>
          </cell>
          <cell r="DB166" t="str">
            <v/>
          </cell>
          <cell r="DC166" t="str">
            <v/>
          </cell>
          <cell r="DD166" t="str">
            <v/>
          </cell>
          <cell r="DE166" t="str">
            <v/>
          </cell>
          <cell r="DG166" t="str">
            <v>BRITISH CONUCIL Q4</v>
          </cell>
          <cell r="DH166" t="str">
            <v/>
          </cell>
          <cell r="DI166" t="str">
            <v/>
          </cell>
          <cell r="DJ166" t="str">
            <v/>
          </cell>
          <cell r="DK166" t="str">
            <v/>
          </cell>
          <cell r="DL166" t="str">
            <v/>
          </cell>
          <cell r="DM166" t="str">
            <v/>
          </cell>
          <cell r="DN166" t="str">
            <v/>
          </cell>
          <cell r="DO166" t="str">
            <v/>
          </cell>
          <cell r="DP166" t="str">
            <v/>
          </cell>
          <cell r="DQ166" t="str">
            <v/>
          </cell>
          <cell r="DR166" t="str">
            <v/>
          </cell>
          <cell r="DS166" t="str">
            <v/>
          </cell>
          <cell r="DU166" t="str">
            <v>BRITISH CONUCIL Q4</v>
          </cell>
          <cell r="DV166" t="str">
            <v/>
          </cell>
          <cell r="DW166" t="str">
            <v/>
          </cell>
          <cell r="DX166" t="str">
            <v/>
          </cell>
          <cell r="DY166" t="str">
            <v/>
          </cell>
          <cell r="DZ166" t="str">
            <v/>
          </cell>
          <cell r="EA166" t="str">
            <v/>
          </cell>
          <cell r="EB166" t="str">
            <v/>
          </cell>
          <cell r="EC166" t="str">
            <v/>
          </cell>
          <cell r="ED166" t="str">
            <v/>
          </cell>
          <cell r="EE166" t="str">
            <v/>
          </cell>
        </row>
        <row r="167">
          <cell r="C167" t="str">
            <v>WILKEN PROPERTY SERVICES LTD</v>
          </cell>
          <cell r="D167">
            <v>2</v>
          </cell>
          <cell r="E167">
            <v>2</v>
          </cell>
          <cell r="F167">
            <v>471000</v>
          </cell>
          <cell r="G167">
            <v>1400</v>
          </cell>
          <cell r="I167" t="str">
            <v>OPPORTUNITY BANK MUBENDE</v>
          </cell>
          <cell r="J167">
            <v>6</v>
          </cell>
          <cell r="K167">
            <v>16</v>
          </cell>
          <cell r="L167">
            <v>1105722</v>
          </cell>
          <cell r="M167">
            <v>6200</v>
          </cell>
          <cell r="AF167" t="str">
            <v>BRITISH COUNCIL OTHERS</v>
          </cell>
          <cell r="AG167" t="str">
            <v>BRITISH COUNCIL OTHERS</v>
          </cell>
          <cell r="AH167" t="str">
            <v/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>
            <v>0</v>
          </cell>
          <cell r="AU167" t="str">
            <v>BRITISH COUNCIL OTHERS</v>
          </cell>
          <cell r="AV167" t="str">
            <v/>
          </cell>
          <cell r="AW167" t="str">
            <v/>
          </cell>
          <cell r="AX167" t="str">
            <v/>
          </cell>
          <cell r="AY167" t="str">
            <v/>
          </cell>
          <cell r="AZ167" t="str">
            <v/>
          </cell>
          <cell r="BA167" t="str">
            <v/>
          </cell>
          <cell r="BB167" t="str">
            <v/>
          </cell>
          <cell r="BC167" t="str">
            <v/>
          </cell>
          <cell r="BD167" t="str">
            <v/>
          </cell>
          <cell r="BE167" t="str">
            <v/>
          </cell>
          <cell r="BG167" t="str">
            <v>BRITISH COUNCIL OTHERS</v>
          </cell>
          <cell r="BH167" t="str">
            <v/>
          </cell>
          <cell r="BI167" t="str">
            <v/>
          </cell>
          <cell r="BJ167" t="str">
            <v/>
          </cell>
          <cell r="BK167" t="str">
            <v/>
          </cell>
          <cell r="BL167" t="str">
            <v/>
          </cell>
          <cell r="BM167" t="str">
            <v/>
          </cell>
          <cell r="BN167" t="str">
            <v/>
          </cell>
          <cell r="BO167" t="str">
            <v/>
          </cell>
          <cell r="BP167" t="str">
            <v/>
          </cell>
          <cell r="BQ167" t="str">
            <v/>
          </cell>
          <cell r="BR167" t="str">
            <v/>
          </cell>
          <cell r="BS167" t="str">
            <v/>
          </cell>
          <cell r="BU167" t="str">
            <v>BRITISH COUNCIL OTHERS</v>
          </cell>
          <cell r="BV167" t="str">
            <v/>
          </cell>
          <cell r="BW167" t="str">
            <v/>
          </cell>
          <cell r="BX167" t="str">
            <v/>
          </cell>
          <cell r="BY167" t="str">
            <v/>
          </cell>
          <cell r="BZ167" t="str">
            <v/>
          </cell>
          <cell r="CA167" t="str">
            <v/>
          </cell>
          <cell r="CB167" t="str">
            <v/>
          </cell>
          <cell r="CC167" t="str">
            <v/>
          </cell>
          <cell r="CD167" t="str">
            <v/>
          </cell>
          <cell r="CE167" t="str">
            <v/>
          </cell>
          <cell r="CG167" t="str">
            <v>BRITISH COUNCIL OTHERS</v>
          </cell>
          <cell r="CH167" t="str">
            <v/>
          </cell>
          <cell r="CI167" t="str">
            <v/>
          </cell>
          <cell r="CJ167" t="str">
            <v/>
          </cell>
          <cell r="CK167" t="str">
            <v/>
          </cell>
          <cell r="CL167" t="str">
            <v/>
          </cell>
          <cell r="CM167" t="str">
            <v/>
          </cell>
          <cell r="CN167" t="str">
            <v/>
          </cell>
          <cell r="CO167" t="str">
            <v/>
          </cell>
          <cell r="CP167" t="str">
            <v/>
          </cell>
          <cell r="CQ167" t="str">
            <v/>
          </cell>
          <cell r="CR167" t="str">
            <v/>
          </cell>
          <cell r="CS167" t="str">
            <v/>
          </cell>
          <cell r="CU167" t="str">
            <v>BRITISH COUNCIL OTHERS</v>
          </cell>
          <cell r="CV167" t="str">
            <v/>
          </cell>
          <cell r="CW167" t="str">
            <v/>
          </cell>
          <cell r="CX167" t="str">
            <v/>
          </cell>
          <cell r="CY167" t="str">
            <v/>
          </cell>
          <cell r="CZ167" t="str">
            <v/>
          </cell>
          <cell r="DA167" t="str">
            <v/>
          </cell>
          <cell r="DB167" t="str">
            <v/>
          </cell>
          <cell r="DC167" t="str">
            <v/>
          </cell>
          <cell r="DD167" t="str">
            <v/>
          </cell>
          <cell r="DE167" t="str">
            <v/>
          </cell>
          <cell r="DG167" t="str">
            <v>BRITISH COUNCIL OTHERS</v>
          </cell>
          <cell r="DH167" t="str">
            <v/>
          </cell>
          <cell r="DI167" t="str">
            <v/>
          </cell>
          <cell r="DJ167" t="str">
            <v/>
          </cell>
          <cell r="DK167" t="str">
            <v/>
          </cell>
          <cell r="DL167" t="str">
            <v/>
          </cell>
          <cell r="DM167" t="str">
            <v/>
          </cell>
          <cell r="DN167" t="str">
            <v/>
          </cell>
          <cell r="DO167" t="str">
            <v/>
          </cell>
          <cell r="DP167" t="str">
            <v/>
          </cell>
          <cell r="DQ167" t="str">
            <v/>
          </cell>
          <cell r="DR167" t="str">
            <v/>
          </cell>
          <cell r="DS167" t="str">
            <v/>
          </cell>
          <cell r="DU167" t="str">
            <v>BRITISH COUNCIL OTHERS</v>
          </cell>
          <cell r="DV167" t="str">
            <v/>
          </cell>
          <cell r="DW167" t="str">
            <v/>
          </cell>
          <cell r="DX167" t="str">
            <v/>
          </cell>
          <cell r="DY167" t="str">
            <v/>
          </cell>
          <cell r="DZ167" t="str">
            <v/>
          </cell>
          <cell r="EA167" t="str">
            <v/>
          </cell>
          <cell r="EB167" t="str">
            <v/>
          </cell>
          <cell r="EC167" t="str">
            <v/>
          </cell>
          <cell r="ED167" t="str">
            <v/>
          </cell>
          <cell r="EE167" t="str">
            <v/>
          </cell>
        </row>
        <row r="168">
          <cell r="C168" t="str">
            <v>York Primary School</v>
          </cell>
          <cell r="D168">
            <v>9</v>
          </cell>
          <cell r="E168">
            <v>14</v>
          </cell>
          <cell r="F168">
            <v>7511000</v>
          </cell>
          <cell r="G168">
            <v>7400</v>
          </cell>
          <cell r="I168" t="str">
            <v>OPPORTUNITY BANK NATEETE</v>
          </cell>
          <cell r="J168">
            <v>17</v>
          </cell>
          <cell r="K168">
            <v>45</v>
          </cell>
          <cell r="L168">
            <v>4142000</v>
          </cell>
          <cell r="M168">
            <v>23700</v>
          </cell>
          <cell r="AF168" t="str">
            <v>BRITISH COUNCIL Q1</v>
          </cell>
          <cell r="AG168" t="str">
            <v>BRITISH COUNCIL Q1</v>
          </cell>
          <cell r="AH168" t="str">
            <v/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/>
          </cell>
          <cell r="AS168" t="str">
            <v/>
          </cell>
          <cell r="AT168">
            <v>0</v>
          </cell>
          <cell r="AU168" t="str">
            <v>BRITISH COUNCIL Q1</v>
          </cell>
          <cell r="AV168" t="str">
            <v/>
          </cell>
          <cell r="AW168" t="str">
            <v/>
          </cell>
          <cell r="AX168" t="str">
            <v/>
          </cell>
          <cell r="AY168" t="str">
            <v/>
          </cell>
          <cell r="AZ168" t="str">
            <v/>
          </cell>
          <cell r="BA168" t="str">
            <v/>
          </cell>
          <cell r="BB168" t="str">
            <v/>
          </cell>
          <cell r="BC168" t="str">
            <v/>
          </cell>
          <cell r="BD168" t="str">
            <v/>
          </cell>
          <cell r="BE168" t="str">
            <v/>
          </cell>
          <cell r="BG168" t="str">
            <v>BRITISH COUNCIL Q1</v>
          </cell>
          <cell r="BH168" t="str">
            <v/>
          </cell>
          <cell r="BI168" t="str">
            <v/>
          </cell>
          <cell r="BJ168" t="str">
            <v/>
          </cell>
          <cell r="BK168" t="str">
            <v/>
          </cell>
          <cell r="BL168" t="str">
            <v/>
          </cell>
          <cell r="BM168" t="str">
            <v/>
          </cell>
          <cell r="BN168" t="str">
            <v/>
          </cell>
          <cell r="BO168" t="str">
            <v/>
          </cell>
          <cell r="BP168" t="str">
            <v/>
          </cell>
          <cell r="BQ168" t="str">
            <v/>
          </cell>
          <cell r="BR168" t="str">
            <v/>
          </cell>
          <cell r="BS168" t="str">
            <v/>
          </cell>
          <cell r="BU168" t="str">
            <v>BRITISH COUNCIL Q1</v>
          </cell>
          <cell r="BV168" t="str">
            <v/>
          </cell>
          <cell r="BW168" t="str">
            <v/>
          </cell>
          <cell r="BX168" t="str">
            <v/>
          </cell>
          <cell r="BY168" t="str">
            <v/>
          </cell>
          <cell r="BZ168" t="str">
            <v/>
          </cell>
          <cell r="CA168" t="str">
            <v/>
          </cell>
          <cell r="CB168" t="str">
            <v/>
          </cell>
          <cell r="CC168" t="str">
            <v/>
          </cell>
          <cell r="CD168" t="str">
            <v/>
          </cell>
          <cell r="CE168" t="str">
            <v/>
          </cell>
          <cell r="CG168" t="str">
            <v>BRITISH COUNCIL Q1</v>
          </cell>
          <cell r="CH168" t="str">
            <v/>
          </cell>
          <cell r="CI168" t="str">
            <v/>
          </cell>
          <cell r="CJ168" t="str">
            <v/>
          </cell>
          <cell r="CK168" t="str">
            <v/>
          </cell>
          <cell r="CL168" t="str">
            <v/>
          </cell>
          <cell r="CM168" t="str">
            <v/>
          </cell>
          <cell r="CN168" t="str">
            <v/>
          </cell>
          <cell r="CO168" t="str">
            <v/>
          </cell>
          <cell r="CP168" t="str">
            <v/>
          </cell>
          <cell r="CQ168" t="str">
            <v/>
          </cell>
          <cell r="CR168" t="str">
            <v/>
          </cell>
          <cell r="CS168" t="str">
            <v/>
          </cell>
          <cell r="CU168" t="str">
            <v>BRITISH COUNCIL Q1</v>
          </cell>
          <cell r="CV168" t="str">
            <v/>
          </cell>
          <cell r="CW168" t="str">
            <v/>
          </cell>
          <cell r="CX168" t="str">
            <v/>
          </cell>
          <cell r="CY168" t="str">
            <v/>
          </cell>
          <cell r="CZ168" t="str">
            <v/>
          </cell>
          <cell r="DA168" t="str">
            <v/>
          </cell>
          <cell r="DB168" t="str">
            <v/>
          </cell>
          <cell r="DC168" t="str">
            <v/>
          </cell>
          <cell r="DD168" t="str">
            <v/>
          </cell>
          <cell r="DE168" t="str">
            <v/>
          </cell>
          <cell r="DG168" t="str">
            <v>BRITISH COUNCIL Q1</v>
          </cell>
          <cell r="DH168" t="str">
            <v/>
          </cell>
          <cell r="DI168" t="str">
            <v/>
          </cell>
          <cell r="DJ168" t="str">
            <v/>
          </cell>
          <cell r="DK168" t="str">
            <v/>
          </cell>
          <cell r="DL168" t="str">
            <v/>
          </cell>
          <cell r="DM168" t="str">
            <v/>
          </cell>
          <cell r="DN168" t="str">
            <v/>
          </cell>
          <cell r="DO168" t="str">
            <v/>
          </cell>
          <cell r="DP168" t="str">
            <v/>
          </cell>
          <cell r="DQ168" t="str">
            <v/>
          </cell>
          <cell r="DR168" t="str">
            <v/>
          </cell>
          <cell r="DS168" t="str">
            <v/>
          </cell>
          <cell r="DU168" t="str">
            <v>BRITISH COUNCIL Q1</v>
          </cell>
          <cell r="DV168" t="str">
            <v/>
          </cell>
          <cell r="DW168" t="str">
            <v/>
          </cell>
          <cell r="DX168" t="str">
            <v/>
          </cell>
          <cell r="DY168" t="str">
            <v/>
          </cell>
          <cell r="DZ168" t="str">
            <v/>
          </cell>
          <cell r="EA168" t="str">
            <v/>
          </cell>
          <cell r="EB168" t="str">
            <v/>
          </cell>
          <cell r="EC168" t="str">
            <v/>
          </cell>
          <cell r="ED168" t="str">
            <v/>
          </cell>
          <cell r="EE168" t="str">
            <v/>
          </cell>
        </row>
        <row r="169">
          <cell r="C169" t="str">
            <v>Zuku TV</v>
          </cell>
          <cell r="D169">
            <v>1244</v>
          </cell>
          <cell r="E169">
            <v>1683</v>
          </cell>
          <cell r="F169">
            <v>54987847</v>
          </cell>
          <cell r="G169">
            <v>631500</v>
          </cell>
          <cell r="I169" t="str">
            <v>OPPORTUNITY BANK OWINO</v>
          </cell>
          <cell r="J169">
            <v>11</v>
          </cell>
          <cell r="K169">
            <v>36</v>
          </cell>
          <cell r="L169">
            <v>6099100</v>
          </cell>
          <cell r="M169">
            <v>20300</v>
          </cell>
          <cell r="AF169" t="str">
            <v>BRITISH COUNCIL Q2</v>
          </cell>
          <cell r="AG169" t="str">
            <v>BRITISH COUNCIL Q2</v>
          </cell>
          <cell r="AH169" t="str">
            <v/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O169" t="str">
            <v/>
          </cell>
          <cell r="AP169" t="str">
            <v/>
          </cell>
          <cell r="AQ169" t="str">
            <v/>
          </cell>
          <cell r="AR169" t="str">
            <v/>
          </cell>
          <cell r="AS169" t="str">
            <v/>
          </cell>
          <cell r="AT169">
            <v>0</v>
          </cell>
          <cell r="AU169" t="str">
            <v>BRITISH COUNCIL Q2</v>
          </cell>
          <cell r="AV169" t="str">
            <v/>
          </cell>
          <cell r="AW169" t="str">
            <v/>
          </cell>
          <cell r="AX169" t="str">
            <v/>
          </cell>
          <cell r="AY169" t="str">
            <v/>
          </cell>
          <cell r="AZ169" t="str">
            <v/>
          </cell>
          <cell r="BA169" t="str">
            <v/>
          </cell>
          <cell r="BB169" t="str">
            <v/>
          </cell>
          <cell r="BC169" t="str">
            <v/>
          </cell>
          <cell r="BD169" t="str">
            <v/>
          </cell>
          <cell r="BE169" t="str">
            <v/>
          </cell>
          <cell r="BG169" t="str">
            <v>BRITISH COUNCIL Q2</v>
          </cell>
          <cell r="BH169" t="str">
            <v/>
          </cell>
          <cell r="BI169" t="str">
            <v/>
          </cell>
          <cell r="BJ169" t="str">
            <v/>
          </cell>
          <cell r="BK169" t="str">
            <v/>
          </cell>
          <cell r="BL169" t="str">
            <v/>
          </cell>
          <cell r="BM169" t="str">
            <v/>
          </cell>
          <cell r="BN169" t="str">
            <v/>
          </cell>
          <cell r="BO169" t="str">
            <v/>
          </cell>
          <cell r="BP169" t="str">
            <v/>
          </cell>
          <cell r="BQ169" t="str">
            <v/>
          </cell>
          <cell r="BR169" t="str">
            <v/>
          </cell>
          <cell r="BS169" t="str">
            <v/>
          </cell>
          <cell r="BU169" t="str">
            <v>BRITISH COUNCIL Q2</v>
          </cell>
          <cell r="BV169" t="str">
            <v/>
          </cell>
          <cell r="BW169" t="str">
            <v/>
          </cell>
          <cell r="BX169" t="str">
            <v/>
          </cell>
          <cell r="BY169" t="str">
            <v/>
          </cell>
          <cell r="BZ169" t="str">
            <v/>
          </cell>
          <cell r="CA169" t="str">
            <v/>
          </cell>
          <cell r="CB169" t="str">
            <v/>
          </cell>
          <cell r="CC169" t="str">
            <v/>
          </cell>
          <cell r="CD169" t="str">
            <v/>
          </cell>
          <cell r="CE169" t="str">
            <v/>
          </cell>
          <cell r="CG169" t="str">
            <v>BRITISH COUNCIL Q2</v>
          </cell>
          <cell r="CH169" t="str">
            <v/>
          </cell>
          <cell r="CI169" t="str">
            <v/>
          </cell>
          <cell r="CJ169" t="str">
            <v/>
          </cell>
          <cell r="CK169" t="str">
            <v/>
          </cell>
          <cell r="CL169" t="str">
            <v/>
          </cell>
          <cell r="CM169" t="str">
            <v/>
          </cell>
          <cell r="CN169" t="str">
            <v/>
          </cell>
          <cell r="CO169" t="str">
            <v/>
          </cell>
          <cell r="CP169" t="str">
            <v/>
          </cell>
          <cell r="CQ169" t="str">
            <v/>
          </cell>
          <cell r="CR169" t="str">
            <v/>
          </cell>
          <cell r="CS169" t="str">
            <v/>
          </cell>
          <cell r="CU169" t="str">
            <v>BRITISH COUNCIL Q2</v>
          </cell>
          <cell r="CV169" t="str">
            <v/>
          </cell>
          <cell r="CW169" t="str">
            <v/>
          </cell>
          <cell r="CX169" t="str">
            <v/>
          </cell>
          <cell r="CY169" t="str">
            <v/>
          </cell>
          <cell r="CZ169" t="str">
            <v/>
          </cell>
          <cell r="DA169" t="str">
            <v/>
          </cell>
          <cell r="DB169" t="str">
            <v/>
          </cell>
          <cell r="DC169" t="str">
            <v/>
          </cell>
          <cell r="DD169" t="str">
            <v/>
          </cell>
          <cell r="DE169" t="str">
            <v/>
          </cell>
          <cell r="DG169" t="str">
            <v>BRITISH COUNCIL Q2</v>
          </cell>
          <cell r="DH169" t="str">
            <v/>
          </cell>
          <cell r="DI169" t="str">
            <v/>
          </cell>
          <cell r="DJ169" t="str">
            <v/>
          </cell>
          <cell r="DK169" t="str">
            <v/>
          </cell>
          <cell r="DL169" t="str">
            <v/>
          </cell>
          <cell r="DM169" t="str">
            <v/>
          </cell>
          <cell r="DN169" t="str">
            <v/>
          </cell>
          <cell r="DO169" t="str">
            <v/>
          </cell>
          <cell r="DP169" t="str">
            <v/>
          </cell>
          <cell r="DQ169" t="str">
            <v/>
          </cell>
          <cell r="DR169" t="str">
            <v/>
          </cell>
          <cell r="DS169" t="str">
            <v/>
          </cell>
          <cell r="DU169" t="str">
            <v>BRITISH COUNCIL Q2</v>
          </cell>
          <cell r="DV169" t="str">
            <v/>
          </cell>
          <cell r="DW169" t="str">
            <v/>
          </cell>
          <cell r="DX169" t="str">
            <v/>
          </cell>
          <cell r="DY169" t="str">
            <v/>
          </cell>
          <cell r="DZ169" t="str">
            <v/>
          </cell>
          <cell r="EA169" t="str">
            <v/>
          </cell>
          <cell r="EB169" t="str">
            <v/>
          </cell>
          <cell r="EC169" t="str">
            <v/>
          </cell>
          <cell r="ED169" t="str">
            <v/>
          </cell>
          <cell r="EE169" t="str">
            <v/>
          </cell>
        </row>
        <row r="170">
          <cell r="I170" t="str">
            <v>Oriflame</v>
          </cell>
          <cell r="J170">
            <v>1</v>
          </cell>
          <cell r="K170">
            <v>1</v>
          </cell>
          <cell r="L170">
            <v>15240000</v>
          </cell>
          <cell r="AF170" t="str">
            <v>BRITISH COUNCIL Q3</v>
          </cell>
          <cell r="AG170" t="str">
            <v>BRITISH COUNCIL Q3</v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T170">
            <v>0</v>
          </cell>
          <cell r="AU170" t="str">
            <v>BRITISH COUNCIL Q3</v>
          </cell>
          <cell r="AV170" t="str">
            <v/>
          </cell>
          <cell r="AW170" t="str">
            <v/>
          </cell>
          <cell r="AX170" t="str">
            <v/>
          </cell>
          <cell r="AY170" t="str">
            <v/>
          </cell>
          <cell r="AZ170" t="str">
            <v/>
          </cell>
          <cell r="BA170" t="str">
            <v/>
          </cell>
          <cell r="BB170" t="str">
            <v/>
          </cell>
          <cell r="BC170" t="str">
            <v/>
          </cell>
          <cell r="BD170" t="str">
            <v/>
          </cell>
          <cell r="BE170" t="str">
            <v/>
          </cell>
          <cell r="BG170" t="str">
            <v>BRITISH COUNCIL Q3</v>
          </cell>
          <cell r="BH170" t="str">
            <v/>
          </cell>
          <cell r="BI170" t="str">
            <v/>
          </cell>
          <cell r="BJ170" t="str">
            <v/>
          </cell>
          <cell r="BK170" t="str">
            <v/>
          </cell>
          <cell r="BL170" t="str">
            <v/>
          </cell>
          <cell r="BM170" t="str">
            <v/>
          </cell>
          <cell r="BN170" t="str">
            <v/>
          </cell>
          <cell r="BO170" t="str">
            <v/>
          </cell>
          <cell r="BP170" t="str">
            <v/>
          </cell>
          <cell r="BQ170" t="str">
            <v/>
          </cell>
          <cell r="BR170" t="str">
            <v/>
          </cell>
          <cell r="BS170" t="str">
            <v/>
          </cell>
          <cell r="BU170" t="str">
            <v>BRITISH COUNCIL Q3</v>
          </cell>
          <cell r="BV170" t="str">
            <v/>
          </cell>
          <cell r="BW170" t="str">
            <v/>
          </cell>
          <cell r="BX170" t="str">
            <v/>
          </cell>
          <cell r="BY170" t="str">
            <v/>
          </cell>
          <cell r="BZ170" t="str">
            <v/>
          </cell>
          <cell r="CA170" t="str">
            <v/>
          </cell>
          <cell r="CB170" t="str">
            <v/>
          </cell>
          <cell r="CC170" t="str">
            <v/>
          </cell>
          <cell r="CD170" t="str">
            <v/>
          </cell>
          <cell r="CE170" t="str">
            <v/>
          </cell>
          <cell r="CG170" t="str">
            <v>BRITISH COUNCIL Q3</v>
          </cell>
          <cell r="CH170" t="str">
            <v/>
          </cell>
          <cell r="CI170" t="str">
            <v/>
          </cell>
          <cell r="CJ170" t="str">
            <v/>
          </cell>
          <cell r="CK170" t="str">
            <v/>
          </cell>
          <cell r="CL170" t="str">
            <v/>
          </cell>
          <cell r="CM170" t="str">
            <v/>
          </cell>
          <cell r="CN170" t="str">
            <v/>
          </cell>
          <cell r="CO170" t="str">
            <v/>
          </cell>
          <cell r="CP170" t="str">
            <v/>
          </cell>
          <cell r="CQ170" t="str">
            <v/>
          </cell>
          <cell r="CR170" t="str">
            <v/>
          </cell>
          <cell r="CS170" t="str">
            <v/>
          </cell>
          <cell r="CU170" t="str">
            <v>BRITISH COUNCIL Q3</v>
          </cell>
          <cell r="CV170" t="str">
            <v/>
          </cell>
          <cell r="CW170" t="str">
            <v/>
          </cell>
          <cell r="CX170" t="str">
            <v/>
          </cell>
          <cell r="CY170" t="str">
            <v/>
          </cell>
          <cell r="CZ170" t="str">
            <v/>
          </cell>
          <cell r="DA170" t="str">
            <v/>
          </cell>
          <cell r="DB170" t="str">
            <v/>
          </cell>
          <cell r="DC170" t="str">
            <v/>
          </cell>
          <cell r="DD170" t="str">
            <v/>
          </cell>
          <cell r="DE170" t="str">
            <v/>
          </cell>
          <cell r="DG170" t="str">
            <v>BRITISH COUNCIL Q3</v>
          </cell>
          <cell r="DH170" t="str">
            <v/>
          </cell>
          <cell r="DI170" t="str">
            <v/>
          </cell>
          <cell r="DJ170" t="str">
            <v/>
          </cell>
          <cell r="DK170" t="str">
            <v/>
          </cell>
          <cell r="DL170" t="str">
            <v/>
          </cell>
          <cell r="DM170" t="str">
            <v/>
          </cell>
          <cell r="DN170" t="str">
            <v/>
          </cell>
          <cell r="DO170" t="str">
            <v/>
          </cell>
          <cell r="DP170" t="str">
            <v/>
          </cell>
          <cell r="DQ170" t="str">
            <v/>
          </cell>
          <cell r="DR170" t="str">
            <v/>
          </cell>
          <cell r="DS170" t="str">
            <v/>
          </cell>
          <cell r="DU170" t="str">
            <v>BRITISH COUNCIL Q3</v>
          </cell>
          <cell r="DV170" t="str">
            <v/>
          </cell>
          <cell r="DW170" t="str">
            <v/>
          </cell>
          <cell r="DX170" t="str">
            <v/>
          </cell>
          <cell r="DY170" t="str">
            <v/>
          </cell>
          <cell r="DZ170" t="str">
            <v/>
          </cell>
          <cell r="EA170" t="str">
            <v/>
          </cell>
          <cell r="EB170" t="str">
            <v/>
          </cell>
          <cell r="EC170" t="str">
            <v/>
          </cell>
          <cell r="ED170" t="str">
            <v/>
          </cell>
          <cell r="EE170" t="str">
            <v/>
          </cell>
        </row>
        <row r="171">
          <cell r="C171" t="str">
            <v>Name</v>
          </cell>
          <cell r="D171" t="str">
            <v>Unique Users</v>
          </cell>
          <cell r="E171" t="str">
            <v>Transaction Volume</v>
          </cell>
          <cell r="F171" t="str">
            <v>Transaction Value</v>
          </cell>
          <cell r="G171" t="str">
            <v>Fees</v>
          </cell>
          <cell r="I171" t="str">
            <v>OUR LADY OF CONSOLATA S.S KIREKA</v>
          </cell>
          <cell r="J171">
            <v>16</v>
          </cell>
          <cell r="K171">
            <v>16</v>
          </cell>
          <cell r="L171">
            <v>3356500</v>
          </cell>
          <cell r="M171">
            <v>11500</v>
          </cell>
          <cell r="AF171" t="str">
            <v>BROADBAND</v>
          </cell>
          <cell r="AG171" t="str">
            <v>BROADBAND</v>
          </cell>
          <cell r="AH171" t="str">
            <v/>
          </cell>
          <cell r="AI171" t="str">
            <v/>
          </cell>
          <cell r="AJ171">
            <v>2</v>
          </cell>
          <cell r="AK171">
            <v>2</v>
          </cell>
          <cell r="AL171">
            <v>11</v>
          </cell>
          <cell r="AM171">
            <v>13</v>
          </cell>
          <cell r="AN171">
            <v>18</v>
          </cell>
          <cell r="AO171">
            <v>22</v>
          </cell>
          <cell r="AP171">
            <v>21</v>
          </cell>
          <cell r="AQ171">
            <v>16</v>
          </cell>
          <cell r="AR171">
            <v>19</v>
          </cell>
          <cell r="AS171">
            <v>17</v>
          </cell>
          <cell r="AT171">
            <v>141</v>
          </cell>
          <cell r="AU171" t="str">
            <v>BROADBAND</v>
          </cell>
          <cell r="AV171">
            <v>20</v>
          </cell>
          <cell r="AW171">
            <v>26</v>
          </cell>
          <cell r="AX171">
            <v>24</v>
          </cell>
          <cell r="AY171">
            <v>17</v>
          </cell>
          <cell r="AZ171">
            <v>28</v>
          </cell>
          <cell r="BA171">
            <v>22</v>
          </cell>
          <cell r="BB171">
            <v>24</v>
          </cell>
          <cell r="BC171">
            <v>26</v>
          </cell>
          <cell r="BD171">
            <v>27</v>
          </cell>
          <cell r="BE171">
            <v>8</v>
          </cell>
          <cell r="BG171" t="str">
            <v>BROADBAND</v>
          </cell>
          <cell r="BH171" t="str">
            <v/>
          </cell>
          <cell r="BI171" t="str">
            <v/>
          </cell>
          <cell r="BJ171">
            <v>3</v>
          </cell>
          <cell r="BK171">
            <v>2</v>
          </cell>
          <cell r="BL171">
            <v>34</v>
          </cell>
          <cell r="BM171">
            <v>17</v>
          </cell>
          <cell r="BN171">
            <v>31</v>
          </cell>
          <cell r="BO171">
            <v>37</v>
          </cell>
          <cell r="BP171">
            <v>30</v>
          </cell>
          <cell r="BQ171">
            <v>35</v>
          </cell>
          <cell r="BR171">
            <v>24</v>
          </cell>
          <cell r="BS171">
            <v>21</v>
          </cell>
          <cell r="BU171" t="str">
            <v>BROADBAND</v>
          </cell>
          <cell r="BV171">
            <v>28</v>
          </cell>
          <cell r="BW171">
            <v>34</v>
          </cell>
          <cell r="BX171">
            <v>32</v>
          </cell>
          <cell r="BY171">
            <v>18</v>
          </cell>
          <cell r="BZ171">
            <v>34</v>
          </cell>
          <cell r="CA171">
            <v>32</v>
          </cell>
          <cell r="CB171">
            <v>28</v>
          </cell>
          <cell r="CC171">
            <v>27</v>
          </cell>
          <cell r="CD171">
            <v>29</v>
          </cell>
          <cell r="CE171">
            <v>8</v>
          </cell>
          <cell r="CG171" t="str">
            <v>BROADBAND</v>
          </cell>
          <cell r="CH171" t="str">
            <v/>
          </cell>
          <cell r="CI171" t="str">
            <v/>
          </cell>
          <cell r="CJ171">
            <v>3000</v>
          </cell>
          <cell r="CK171">
            <v>121000</v>
          </cell>
          <cell r="CL171">
            <v>4957400</v>
          </cell>
          <cell r="CM171">
            <v>1926000</v>
          </cell>
          <cell r="CN171">
            <v>3993500</v>
          </cell>
          <cell r="CO171">
            <v>4978500</v>
          </cell>
          <cell r="CP171">
            <v>3787500</v>
          </cell>
          <cell r="CQ171">
            <v>4547000</v>
          </cell>
          <cell r="CR171">
            <v>2835000</v>
          </cell>
          <cell r="CS171">
            <v>1976500</v>
          </cell>
          <cell r="CU171" t="str">
            <v>BROADBAND</v>
          </cell>
          <cell r="CV171">
            <v>2075800</v>
          </cell>
          <cell r="CW171">
            <v>3636000</v>
          </cell>
          <cell r="CX171">
            <v>2684244</v>
          </cell>
          <cell r="CY171">
            <v>1536000</v>
          </cell>
          <cell r="CZ171">
            <v>3116400</v>
          </cell>
          <cell r="DA171">
            <v>3115400</v>
          </cell>
          <cell r="DB171">
            <v>3165400</v>
          </cell>
          <cell r="DC171">
            <v>3302900</v>
          </cell>
          <cell r="DD171">
            <v>3430000</v>
          </cell>
          <cell r="DE171">
            <v>1100000</v>
          </cell>
          <cell r="DG171" t="str">
            <v>BROADBAND</v>
          </cell>
          <cell r="DH171" t="str">
            <v/>
          </cell>
          <cell r="DI171" t="str">
            <v/>
          </cell>
          <cell r="DJ171">
            <v>400</v>
          </cell>
          <cell r="DK171">
            <v>800</v>
          </cell>
          <cell r="DL171">
            <v>4400</v>
          </cell>
          <cell r="DM171">
            <v>7400</v>
          </cell>
          <cell r="DN171">
            <v>14100</v>
          </cell>
          <cell r="DO171">
            <v>18000</v>
          </cell>
          <cell r="DP171">
            <v>16500</v>
          </cell>
          <cell r="DQ171">
            <v>11900</v>
          </cell>
          <cell r="DR171">
            <v>12900</v>
          </cell>
          <cell r="DS171">
            <v>9500</v>
          </cell>
          <cell r="DU171" t="str">
            <v>BROADBAND</v>
          </cell>
          <cell r="DV171">
            <v>12400</v>
          </cell>
          <cell r="DW171">
            <v>16600</v>
          </cell>
          <cell r="DX171">
            <v>13300</v>
          </cell>
          <cell r="DY171">
            <v>7800</v>
          </cell>
          <cell r="DZ171">
            <v>20050</v>
          </cell>
          <cell r="EA171">
            <v>19850</v>
          </cell>
          <cell r="EB171">
            <v>20420</v>
          </cell>
          <cell r="EC171">
            <v>20390</v>
          </cell>
          <cell r="ED171">
            <v>20730</v>
          </cell>
          <cell r="EE171">
            <v>6150</v>
          </cell>
        </row>
        <row r="172">
          <cell r="C172" t="str">
            <v>ABC CAPITAL BANK LTD</v>
          </cell>
          <cell r="D172">
            <v>1</v>
          </cell>
          <cell r="E172">
            <v>1</v>
          </cell>
          <cell r="F172">
            <v>1000</v>
          </cell>
          <cell r="G172">
            <v>400</v>
          </cell>
          <cell r="I172" t="str">
            <v>PAX JUNIOR SCHOOL</v>
          </cell>
          <cell r="J172">
            <v>16</v>
          </cell>
          <cell r="K172">
            <v>23</v>
          </cell>
          <cell r="L172">
            <v>4935000</v>
          </cell>
          <cell r="M172">
            <v>15800</v>
          </cell>
          <cell r="AF172" t="str">
            <v>BROADLINE BUSINESS SOLUTIONS</v>
          </cell>
          <cell r="AG172" t="str">
            <v>BROADLINE BUSINESS SOLUTIONS</v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T172">
            <v>0</v>
          </cell>
          <cell r="AU172" t="str">
            <v>BROADLINE BUSINESS SOLUTIONS</v>
          </cell>
          <cell r="AV172" t="str">
            <v/>
          </cell>
          <cell r="AW172" t="str">
            <v/>
          </cell>
          <cell r="AX172" t="str">
            <v/>
          </cell>
          <cell r="AY172" t="str">
            <v/>
          </cell>
          <cell r="AZ172" t="str">
            <v/>
          </cell>
          <cell r="BA172" t="str">
            <v/>
          </cell>
          <cell r="BB172" t="str">
            <v/>
          </cell>
          <cell r="BC172" t="str">
            <v/>
          </cell>
          <cell r="BD172" t="str">
            <v/>
          </cell>
          <cell r="BE172" t="str">
            <v/>
          </cell>
          <cell r="BG172" t="str">
            <v>BROADLINE BUSINESS SOLUTIONS</v>
          </cell>
          <cell r="BH172" t="str">
            <v/>
          </cell>
          <cell r="BI172" t="str">
            <v/>
          </cell>
          <cell r="BJ172" t="str">
            <v/>
          </cell>
          <cell r="BK172" t="str">
            <v/>
          </cell>
          <cell r="BL172" t="str">
            <v/>
          </cell>
          <cell r="BM172" t="str">
            <v/>
          </cell>
          <cell r="BN172" t="str">
            <v/>
          </cell>
          <cell r="BO172" t="str">
            <v/>
          </cell>
          <cell r="BP172" t="str">
            <v/>
          </cell>
          <cell r="BQ172" t="str">
            <v/>
          </cell>
          <cell r="BR172" t="str">
            <v/>
          </cell>
          <cell r="BS172" t="str">
            <v/>
          </cell>
          <cell r="BU172" t="str">
            <v>BROADLINE BUSINESS SOLUTIONS</v>
          </cell>
          <cell r="BV172" t="str">
            <v/>
          </cell>
          <cell r="BW172" t="str">
            <v/>
          </cell>
          <cell r="BX172" t="str">
            <v/>
          </cell>
          <cell r="BY172" t="str">
            <v/>
          </cell>
          <cell r="BZ172" t="str">
            <v/>
          </cell>
          <cell r="CA172" t="str">
            <v/>
          </cell>
          <cell r="CB172" t="str">
            <v/>
          </cell>
          <cell r="CC172" t="str">
            <v/>
          </cell>
          <cell r="CD172" t="str">
            <v/>
          </cell>
          <cell r="CE172" t="str">
            <v/>
          </cell>
          <cell r="CG172" t="str">
            <v>BROADLINE BUSINESS SOLUTIONS</v>
          </cell>
          <cell r="CH172" t="str">
            <v/>
          </cell>
          <cell r="CI172" t="str">
            <v/>
          </cell>
          <cell r="CJ172" t="str">
            <v/>
          </cell>
          <cell r="CK172" t="str">
            <v/>
          </cell>
          <cell r="CL172" t="str">
            <v/>
          </cell>
          <cell r="CM172" t="str">
            <v/>
          </cell>
          <cell r="CN172" t="str">
            <v/>
          </cell>
          <cell r="CO172" t="str">
            <v/>
          </cell>
          <cell r="CP172" t="str">
            <v/>
          </cell>
          <cell r="CQ172" t="str">
            <v/>
          </cell>
          <cell r="CR172" t="str">
            <v/>
          </cell>
          <cell r="CS172" t="str">
            <v/>
          </cell>
          <cell r="CU172" t="str">
            <v>BROADLINE BUSINESS SOLUTIONS</v>
          </cell>
          <cell r="CV172" t="str">
            <v/>
          </cell>
          <cell r="CW172" t="str">
            <v/>
          </cell>
          <cell r="CX172" t="str">
            <v/>
          </cell>
          <cell r="CY172" t="str">
            <v/>
          </cell>
          <cell r="CZ172" t="str">
            <v/>
          </cell>
          <cell r="DA172" t="str">
            <v/>
          </cell>
          <cell r="DB172" t="str">
            <v/>
          </cell>
          <cell r="DC172" t="str">
            <v/>
          </cell>
          <cell r="DD172" t="str">
            <v/>
          </cell>
          <cell r="DE172" t="str">
            <v/>
          </cell>
          <cell r="DG172" t="str">
            <v>BROADLINE BUSINESS SOLUTIONS</v>
          </cell>
          <cell r="DH172" t="str">
            <v/>
          </cell>
          <cell r="DI172" t="str">
            <v/>
          </cell>
          <cell r="DJ172" t="str">
            <v/>
          </cell>
          <cell r="DK172" t="str">
            <v/>
          </cell>
          <cell r="DL172" t="str">
            <v/>
          </cell>
          <cell r="DM172" t="str">
            <v/>
          </cell>
          <cell r="DN172" t="str">
            <v/>
          </cell>
          <cell r="DO172" t="str">
            <v/>
          </cell>
          <cell r="DP172" t="str">
            <v/>
          </cell>
          <cell r="DQ172" t="str">
            <v/>
          </cell>
          <cell r="DR172" t="str">
            <v/>
          </cell>
          <cell r="DS172" t="str">
            <v/>
          </cell>
          <cell r="DU172" t="str">
            <v>BROADLINE BUSINESS SOLUTIONS</v>
          </cell>
          <cell r="DV172" t="str">
            <v/>
          </cell>
          <cell r="DW172" t="str">
            <v/>
          </cell>
          <cell r="DX172" t="str">
            <v/>
          </cell>
          <cell r="DY172" t="str">
            <v/>
          </cell>
          <cell r="DZ172" t="str">
            <v/>
          </cell>
          <cell r="EA172" t="str">
            <v/>
          </cell>
          <cell r="EB172" t="str">
            <v/>
          </cell>
          <cell r="EC172" t="str">
            <v/>
          </cell>
          <cell r="ED172" t="str">
            <v/>
          </cell>
          <cell r="EE172" t="str">
            <v/>
          </cell>
        </row>
        <row r="173">
          <cell r="C173" t="str">
            <v>AKEMBIZIMBIRA SACCO</v>
          </cell>
          <cell r="D173">
            <v>73</v>
          </cell>
          <cell r="E173">
            <v>128</v>
          </cell>
          <cell r="F173">
            <v>10505000</v>
          </cell>
          <cell r="G173">
            <v>60100</v>
          </cell>
          <cell r="I173" t="str">
            <v>PEARL MICRO FINANCE  LUGAZI</v>
          </cell>
          <cell r="J173">
            <v>111</v>
          </cell>
          <cell r="K173">
            <v>271</v>
          </cell>
          <cell r="L173">
            <v>100361900</v>
          </cell>
          <cell r="M173">
            <v>317300</v>
          </cell>
          <cell r="AF173" t="str">
            <v>BROADLINE BUSINESS SOLUTIONS -KAMPALA</v>
          </cell>
          <cell r="AG173" t="str">
            <v>BROADLINE BUSINESS SOLUTIONS -KAMPALA</v>
          </cell>
          <cell r="AH173" t="str">
            <v/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O173" t="str">
            <v/>
          </cell>
          <cell r="AP173" t="str">
            <v/>
          </cell>
          <cell r="AQ173" t="str">
            <v/>
          </cell>
          <cell r="AR173" t="str">
            <v/>
          </cell>
          <cell r="AS173" t="str">
            <v/>
          </cell>
          <cell r="AT173">
            <v>0</v>
          </cell>
          <cell r="AU173" t="str">
            <v>BROADLINE BUSINESS SOLUTIONS -KAMPALA</v>
          </cell>
          <cell r="AV173" t="str">
            <v/>
          </cell>
          <cell r="AW173" t="str">
            <v/>
          </cell>
          <cell r="AX173" t="str">
            <v/>
          </cell>
          <cell r="AY173" t="str">
            <v/>
          </cell>
          <cell r="AZ173" t="str">
            <v/>
          </cell>
          <cell r="BA173" t="str">
            <v/>
          </cell>
          <cell r="BB173" t="str">
            <v/>
          </cell>
          <cell r="BC173" t="str">
            <v/>
          </cell>
          <cell r="BD173" t="str">
            <v/>
          </cell>
          <cell r="BE173" t="str">
            <v/>
          </cell>
          <cell r="BG173" t="str">
            <v>BROADLINE BUSINESS SOLUTIONS -KAMPALA</v>
          </cell>
          <cell r="BH173" t="str">
            <v/>
          </cell>
          <cell r="BI173" t="str">
            <v/>
          </cell>
          <cell r="BJ173" t="str">
            <v/>
          </cell>
          <cell r="BK173" t="str">
            <v/>
          </cell>
          <cell r="BL173" t="str">
            <v/>
          </cell>
          <cell r="BM173" t="str">
            <v/>
          </cell>
          <cell r="BN173" t="str">
            <v/>
          </cell>
          <cell r="BO173" t="str">
            <v/>
          </cell>
          <cell r="BP173" t="str">
            <v/>
          </cell>
          <cell r="BQ173" t="str">
            <v/>
          </cell>
          <cell r="BR173" t="str">
            <v/>
          </cell>
          <cell r="BS173" t="str">
            <v/>
          </cell>
          <cell r="BU173" t="str">
            <v>BROADLINE BUSINESS SOLUTIONS -KAMPALA</v>
          </cell>
          <cell r="BV173" t="str">
            <v/>
          </cell>
          <cell r="BW173" t="str">
            <v/>
          </cell>
          <cell r="BX173" t="str">
            <v/>
          </cell>
          <cell r="BY173" t="str">
            <v/>
          </cell>
          <cell r="BZ173" t="str">
            <v/>
          </cell>
          <cell r="CA173" t="str">
            <v/>
          </cell>
          <cell r="CB173" t="str">
            <v/>
          </cell>
          <cell r="CC173" t="str">
            <v/>
          </cell>
          <cell r="CD173" t="str">
            <v/>
          </cell>
          <cell r="CE173" t="str">
            <v/>
          </cell>
          <cell r="CG173" t="str">
            <v>BROADLINE BUSINESS SOLUTIONS -KAMPALA</v>
          </cell>
          <cell r="CH173" t="str">
            <v/>
          </cell>
          <cell r="CI173" t="str">
            <v/>
          </cell>
          <cell r="CJ173" t="str">
            <v/>
          </cell>
          <cell r="CK173" t="str">
            <v/>
          </cell>
          <cell r="CL173" t="str">
            <v/>
          </cell>
          <cell r="CM173" t="str">
            <v/>
          </cell>
          <cell r="CN173" t="str">
            <v/>
          </cell>
          <cell r="CO173" t="str">
            <v/>
          </cell>
          <cell r="CP173" t="str">
            <v/>
          </cell>
          <cell r="CQ173" t="str">
            <v/>
          </cell>
          <cell r="CR173" t="str">
            <v/>
          </cell>
          <cell r="CS173" t="str">
            <v/>
          </cell>
          <cell r="CU173" t="str">
            <v>BROADLINE BUSINESS SOLUTIONS -KAMPALA</v>
          </cell>
          <cell r="CV173" t="str">
            <v/>
          </cell>
          <cell r="CW173" t="str">
            <v/>
          </cell>
          <cell r="CX173" t="str">
            <v/>
          </cell>
          <cell r="CY173" t="str">
            <v/>
          </cell>
          <cell r="CZ173" t="str">
            <v/>
          </cell>
          <cell r="DA173" t="str">
            <v/>
          </cell>
          <cell r="DB173" t="str">
            <v/>
          </cell>
          <cell r="DC173" t="str">
            <v/>
          </cell>
          <cell r="DD173" t="str">
            <v/>
          </cell>
          <cell r="DE173" t="str">
            <v/>
          </cell>
          <cell r="DG173" t="str">
            <v>BROADLINE BUSINESS SOLUTIONS -KAMPALA</v>
          </cell>
          <cell r="DH173" t="str">
            <v/>
          </cell>
          <cell r="DI173" t="str">
            <v/>
          </cell>
          <cell r="DJ173" t="str">
            <v/>
          </cell>
          <cell r="DK173" t="str">
            <v/>
          </cell>
          <cell r="DL173" t="str">
            <v/>
          </cell>
          <cell r="DM173" t="str">
            <v/>
          </cell>
          <cell r="DN173" t="str">
            <v/>
          </cell>
          <cell r="DO173" t="str">
            <v/>
          </cell>
          <cell r="DP173" t="str">
            <v/>
          </cell>
          <cell r="DQ173" t="str">
            <v/>
          </cell>
          <cell r="DR173" t="str">
            <v/>
          </cell>
          <cell r="DS173" t="str">
            <v/>
          </cell>
          <cell r="DU173" t="str">
            <v>BROADLINE BUSINESS SOLUTIONS -KAMPALA</v>
          </cell>
          <cell r="DV173" t="str">
            <v/>
          </cell>
          <cell r="DW173" t="str">
            <v/>
          </cell>
          <cell r="DX173" t="str">
            <v/>
          </cell>
          <cell r="DY173" t="str">
            <v/>
          </cell>
          <cell r="DZ173" t="str">
            <v/>
          </cell>
          <cell r="EA173" t="str">
            <v/>
          </cell>
          <cell r="EB173" t="str">
            <v/>
          </cell>
          <cell r="EC173" t="str">
            <v/>
          </cell>
          <cell r="ED173" t="str">
            <v/>
          </cell>
          <cell r="EE173" t="str">
            <v/>
          </cell>
        </row>
        <row r="174">
          <cell r="C174" t="str">
            <v>ALL NATIONS PRIMARY SCHOOL(KEMAN)</v>
          </cell>
          <cell r="D174">
            <v>2</v>
          </cell>
          <cell r="E174">
            <v>3</v>
          </cell>
          <cell r="F174">
            <v>120000</v>
          </cell>
          <cell r="G174">
            <v>1200</v>
          </cell>
          <cell r="I174" t="str">
            <v>PEPPER PUBLICATIONS</v>
          </cell>
          <cell r="J174">
            <v>35</v>
          </cell>
          <cell r="K174">
            <v>99</v>
          </cell>
          <cell r="L174">
            <v>22810170</v>
          </cell>
          <cell r="M174">
            <v>85000</v>
          </cell>
          <cell r="AF174" t="str">
            <v>BRODY COMPANY LIMITED</v>
          </cell>
          <cell r="AG174" t="str">
            <v>BRODY COMPANY LIMITED</v>
          </cell>
          <cell r="AH174" t="str">
            <v/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O174" t="str">
            <v/>
          </cell>
          <cell r="AP174" t="str">
            <v/>
          </cell>
          <cell r="AQ174" t="str">
            <v/>
          </cell>
          <cell r="AR174" t="str">
            <v/>
          </cell>
          <cell r="AS174" t="str">
            <v/>
          </cell>
          <cell r="AT174">
            <v>0</v>
          </cell>
          <cell r="AU174" t="str">
            <v>BRODY COMPANY LIMITED</v>
          </cell>
          <cell r="AV174" t="str">
            <v/>
          </cell>
          <cell r="AW174" t="str">
            <v/>
          </cell>
          <cell r="AX174" t="str">
            <v/>
          </cell>
          <cell r="AY174" t="str">
            <v/>
          </cell>
          <cell r="AZ174" t="str">
            <v/>
          </cell>
          <cell r="BA174" t="str">
            <v/>
          </cell>
          <cell r="BB174" t="str">
            <v/>
          </cell>
          <cell r="BC174" t="str">
            <v/>
          </cell>
          <cell r="BD174" t="str">
            <v/>
          </cell>
          <cell r="BE174" t="str">
            <v/>
          </cell>
          <cell r="BG174" t="str">
            <v>BRODY COMPANY LIMITED</v>
          </cell>
          <cell r="BH174" t="str">
            <v/>
          </cell>
          <cell r="BI174" t="str">
            <v/>
          </cell>
          <cell r="BJ174" t="str">
            <v/>
          </cell>
          <cell r="BK174" t="str">
            <v/>
          </cell>
          <cell r="BL174" t="str">
            <v/>
          </cell>
          <cell r="BM174" t="str">
            <v/>
          </cell>
          <cell r="BN174" t="str">
            <v/>
          </cell>
          <cell r="BO174" t="str">
            <v/>
          </cell>
          <cell r="BP174" t="str">
            <v/>
          </cell>
          <cell r="BQ174" t="str">
            <v/>
          </cell>
          <cell r="BR174" t="str">
            <v/>
          </cell>
          <cell r="BS174" t="str">
            <v/>
          </cell>
          <cell r="BU174" t="str">
            <v>BRODY COMPANY LIMITED</v>
          </cell>
          <cell r="BV174" t="str">
            <v/>
          </cell>
          <cell r="BW174" t="str">
            <v/>
          </cell>
          <cell r="BX174" t="str">
            <v/>
          </cell>
          <cell r="BY174" t="str">
            <v/>
          </cell>
          <cell r="BZ174" t="str">
            <v/>
          </cell>
          <cell r="CA174" t="str">
            <v/>
          </cell>
          <cell r="CB174" t="str">
            <v/>
          </cell>
          <cell r="CC174" t="str">
            <v/>
          </cell>
          <cell r="CD174" t="str">
            <v/>
          </cell>
          <cell r="CE174" t="str">
            <v/>
          </cell>
          <cell r="CG174" t="str">
            <v>BRODY COMPANY LIMITED</v>
          </cell>
          <cell r="CH174" t="str">
            <v/>
          </cell>
          <cell r="CI174" t="str">
            <v/>
          </cell>
          <cell r="CJ174" t="str">
            <v/>
          </cell>
          <cell r="CK174" t="str">
            <v/>
          </cell>
          <cell r="CL174" t="str">
            <v/>
          </cell>
          <cell r="CM174" t="str">
            <v/>
          </cell>
          <cell r="CN174" t="str">
            <v/>
          </cell>
          <cell r="CO174" t="str">
            <v/>
          </cell>
          <cell r="CP174" t="str">
            <v/>
          </cell>
          <cell r="CQ174" t="str">
            <v/>
          </cell>
          <cell r="CR174" t="str">
            <v/>
          </cell>
          <cell r="CS174" t="str">
            <v/>
          </cell>
          <cell r="CU174" t="str">
            <v>BRODY COMPANY LIMITED</v>
          </cell>
          <cell r="CV174" t="str">
            <v/>
          </cell>
          <cell r="CW174" t="str">
            <v/>
          </cell>
          <cell r="CX174" t="str">
            <v/>
          </cell>
          <cell r="CY174" t="str">
            <v/>
          </cell>
          <cell r="CZ174" t="str">
            <v/>
          </cell>
          <cell r="DA174" t="str">
            <v/>
          </cell>
          <cell r="DB174" t="str">
            <v/>
          </cell>
          <cell r="DC174" t="str">
            <v/>
          </cell>
          <cell r="DD174" t="str">
            <v/>
          </cell>
          <cell r="DE174" t="str">
            <v/>
          </cell>
          <cell r="DG174" t="str">
            <v>BRODY COMPANY LIMITED</v>
          </cell>
          <cell r="DH174" t="str">
            <v/>
          </cell>
          <cell r="DI174" t="str">
            <v/>
          </cell>
          <cell r="DJ174" t="str">
            <v/>
          </cell>
          <cell r="DK174" t="str">
            <v/>
          </cell>
          <cell r="DL174" t="str">
            <v/>
          </cell>
          <cell r="DM174" t="str">
            <v/>
          </cell>
          <cell r="DN174" t="str">
            <v/>
          </cell>
          <cell r="DO174" t="str">
            <v/>
          </cell>
          <cell r="DP174" t="str">
            <v/>
          </cell>
          <cell r="DQ174" t="str">
            <v/>
          </cell>
          <cell r="DR174" t="str">
            <v/>
          </cell>
          <cell r="DS174" t="str">
            <v/>
          </cell>
          <cell r="DU174" t="str">
            <v>BRODY COMPANY LIMITED</v>
          </cell>
          <cell r="DV174" t="str">
            <v/>
          </cell>
          <cell r="DW174" t="str">
            <v/>
          </cell>
          <cell r="DX174" t="str">
            <v/>
          </cell>
          <cell r="DY174" t="str">
            <v/>
          </cell>
          <cell r="DZ174" t="str">
            <v/>
          </cell>
          <cell r="EA174" t="str">
            <v/>
          </cell>
          <cell r="EB174" t="str">
            <v/>
          </cell>
          <cell r="EC174" t="str">
            <v/>
          </cell>
          <cell r="ED174" t="str">
            <v/>
          </cell>
          <cell r="EE174" t="str">
            <v/>
          </cell>
        </row>
        <row r="175">
          <cell r="C175" t="str">
            <v>AON UGANDA LTD</v>
          </cell>
          <cell r="D175">
            <v>2</v>
          </cell>
          <cell r="E175">
            <v>2</v>
          </cell>
          <cell r="F175">
            <v>356205</v>
          </cell>
          <cell r="G175">
            <v>1400</v>
          </cell>
          <cell r="I175" t="str">
            <v>PrimaryAirtime</v>
          </cell>
          <cell r="J175">
            <v>1008322</v>
          </cell>
          <cell r="K175">
            <v>10969373</v>
          </cell>
          <cell r="L175">
            <v>10819244467</v>
          </cell>
          <cell r="AF175" t="str">
            <v>BRODY COMPANY LIMITED</v>
          </cell>
          <cell r="AG175" t="str">
            <v>BRODY COMPANY LIMITED</v>
          </cell>
          <cell r="AH175" t="str">
            <v/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O175" t="str">
            <v/>
          </cell>
          <cell r="AP175" t="str">
            <v/>
          </cell>
          <cell r="AQ175" t="str">
            <v/>
          </cell>
          <cell r="AR175" t="str">
            <v/>
          </cell>
          <cell r="AS175" t="str">
            <v/>
          </cell>
          <cell r="AT175">
            <v>0</v>
          </cell>
          <cell r="AU175" t="str">
            <v>BRODY COMPANY LIMITED</v>
          </cell>
          <cell r="AV175" t="str">
            <v/>
          </cell>
          <cell r="AW175" t="str">
            <v/>
          </cell>
          <cell r="AX175" t="str">
            <v/>
          </cell>
          <cell r="AY175" t="str">
            <v/>
          </cell>
          <cell r="AZ175" t="str">
            <v/>
          </cell>
          <cell r="BA175" t="str">
            <v/>
          </cell>
          <cell r="BB175" t="str">
            <v/>
          </cell>
          <cell r="BC175" t="str">
            <v/>
          </cell>
          <cell r="BD175" t="str">
            <v/>
          </cell>
          <cell r="BE175" t="str">
            <v/>
          </cell>
          <cell r="BG175" t="str">
            <v>BRODY COMPANY LIMITED</v>
          </cell>
          <cell r="BH175" t="str">
            <v/>
          </cell>
          <cell r="BI175" t="str">
            <v/>
          </cell>
          <cell r="BJ175" t="str">
            <v/>
          </cell>
          <cell r="BK175" t="str">
            <v/>
          </cell>
          <cell r="BL175" t="str">
            <v/>
          </cell>
          <cell r="BM175" t="str">
            <v/>
          </cell>
          <cell r="BN175" t="str">
            <v/>
          </cell>
          <cell r="BO175" t="str">
            <v/>
          </cell>
          <cell r="BP175" t="str">
            <v/>
          </cell>
          <cell r="BQ175" t="str">
            <v/>
          </cell>
          <cell r="BR175" t="str">
            <v/>
          </cell>
          <cell r="BS175" t="str">
            <v/>
          </cell>
          <cell r="BU175" t="str">
            <v>BRODY COMPANY LIMITED</v>
          </cell>
          <cell r="BV175" t="str">
            <v/>
          </cell>
          <cell r="BW175" t="str">
            <v/>
          </cell>
          <cell r="BX175" t="str">
            <v/>
          </cell>
          <cell r="BY175" t="str">
            <v/>
          </cell>
          <cell r="BZ175" t="str">
            <v/>
          </cell>
          <cell r="CA175" t="str">
            <v/>
          </cell>
          <cell r="CB175" t="str">
            <v/>
          </cell>
          <cell r="CC175" t="str">
            <v/>
          </cell>
          <cell r="CD175" t="str">
            <v/>
          </cell>
          <cell r="CE175" t="str">
            <v/>
          </cell>
          <cell r="CG175" t="str">
            <v>BRODY COMPANY LIMITED</v>
          </cell>
          <cell r="CH175" t="str">
            <v/>
          </cell>
          <cell r="CI175" t="str">
            <v/>
          </cell>
          <cell r="CJ175" t="str">
            <v/>
          </cell>
          <cell r="CK175" t="str">
            <v/>
          </cell>
          <cell r="CL175" t="str">
            <v/>
          </cell>
          <cell r="CM175" t="str">
            <v/>
          </cell>
          <cell r="CN175" t="str">
            <v/>
          </cell>
          <cell r="CO175" t="str">
            <v/>
          </cell>
          <cell r="CP175" t="str">
            <v/>
          </cell>
          <cell r="CQ175" t="str">
            <v/>
          </cell>
          <cell r="CR175" t="str">
            <v/>
          </cell>
          <cell r="CS175" t="str">
            <v/>
          </cell>
          <cell r="CU175" t="str">
            <v>BRODY COMPANY LIMITED</v>
          </cell>
          <cell r="CV175" t="str">
            <v/>
          </cell>
          <cell r="CW175" t="str">
            <v/>
          </cell>
          <cell r="CX175" t="str">
            <v/>
          </cell>
          <cell r="CY175" t="str">
            <v/>
          </cell>
          <cell r="CZ175" t="str">
            <v/>
          </cell>
          <cell r="DA175" t="str">
            <v/>
          </cell>
          <cell r="DB175" t="str">
            <v/>
          </cell>
          <cell r="DC175" t="str">
            <v/>
          </cell>
          <cell r="DD175" t="str">
            <v/>
          </cell>
          <cell r="DE175" t="str">
            <v/>
          </cell>
          <cell r="DG175" t="str">
            <v>BRODY COMPANY LIMITED</v>
          </cell>
          <cell r="DH175" t="str">
            <v/>
          </cell>
          <cell r="DI175" t="str">
            <v/>
          </cell>
          <cell r="DJ175" t="str">
            <v/>
          </cell>
          <cell r="DK175" t="str">
            <v/>
          </cell>
          <cell r="DL175" t="str">
            <v/>
          </cell>
          <cell r="DM175" t="str">
            <v/>
          </cell>
          <cell r="DN175" t="str">
            <v/>
          </cell>
          <cell r="DO175" t="str">
            <v/>
          </cell>
          <cell r="DP175" t="str">
            <v/>
          </cell>
          <cell r="DQ175" t="str">
            <v/>
          </cell>
          <cell r="DR175" t="str">
            <v/>
          </cell>
          <cell r="DS175" t="str">
            <v/>
          </cell>
          <cell r="DU175" t="str">
            <v>BRODY COMPANY LIMITED</v>
          </cell>
          <cell r="DV175" t="str">
            <v/>
          </cell>
          <cell r="DW175" t="str">
            <v/>
          </cell>
          <cell r="DX175" t="str">
            <v/>
          </cell>
          <cell r="DY175" t="str">
            <v/>
          </cell>
          <cell r="DZ175" t="str">
            <v/>
          </cell>
          <cell r="EA175" t="str">
            <v/>
          </cell>
          <cell r="EB175" t="str">
            <v/>
          </cell>
          <cell r="EC175" t="str">
            <v/>
          </cell>
          <cell r="ED175" t="str">
            <v/>
          </cell>
          <cell r="EE175" t="str">
            <v/>
          </cell>
        </row>
        <row r="176">
          <cell r="C176" t="str">
            <v>Base Technologies</v>
          </cell>
          <cell r="D176">
            <v>1</v>
          </cell>
          <cell r="E176">
            <v>1</v>
          </cell>
          <cell r="F176">
            <v>1000</v>
          </cell>
          <cell r="I176" t="str">
            <v>QUINTOS KINDERGARTEN AND PRIMARY SCHOOL</v>
          </cell>
          <cell r="J176">
            <v>1</v>
          </cell>
          <cell r="K176">
            <v>1</v>
          </cell>
          <cell r="L176">
            <v>300000</v>
          </cell>
          <cell r="M176">
            <v>1000</v>
          </cell>
          <cell r="AF176" t="str">
            <v>BRODY COMPANY LIMITED</v>
          </cell>
          <cell r="AG176" t="str">
            <v>BRODY COMPANY LIMITED</v>
          </cell>
          <cell r="AH176" t="str">
            <v/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T176">
            <v>0</v>
          </cell>
          <cell r="AU176" t="str">
            <v>BRODY COMPANY LIMITED</v>
          </cell>
          <cell r="AV176" t="str">
            <v/>
          </cell>
          <cell r="AW176" t="str">
            <v/>
          </cell>
          <cell r="AX176" t="str">
            <v/>
          </cell>
          <cell r="AY176" t="str">
            <v/>
          </cell>
          <cell r="AZ176" t="str">
            <v/>
          </cell>
          <cell r="BA176" t="str">
            <v/>
          </cell>
          <cell r="BB176" t="str">
            <v/>
          </cell>
          <cell r="BC176" t="str">
            <v/>
          </cell>
          <cell r="BD176" t="str">
            <v/>
          </cell>
          <cell r="BE176" t="str">
            <v/>
          </cell>
          <cell r="BG176" t="str">
            <v>BRODY COMPANY LIMITED</v>
          </cell>
          <cell r="BH176" t="str">
            <v/>
          </cell>
          <cell r="BI176" t="str">
            <v/>
          </cell>
          <cell r="BJ176" t="str">
            <v/>
          </cell>
          <cell r="BK176" t="str">
            <v/>
          </cell>
          <cell r="BL176" t="str">
            <v/>
          </cell>
          <cell r="BM176" t="str">
            <v/>
          </cell>
          <cell r="BN176" t="str">
            <v/>
          </cell>
          <cell r="BO176" t="str">
            <v/>
          </cell>
          <cell r="BP176" t="str">
            <v/>
          </cell>
          <cell r="BQ176" t="str">
            <v/>
          </cell>
          <cell r="BR176" t="str">
            <v/>
          </cell>
          <cell r="BS176" t="str">
            <v/>
          </cell>
          <cell r="BU176" t="str">
            <v>BRODY COMPANY LIMITED</v>
          </cell>
          <cell r="BV176" t="str">
            <v/>
          </cell>
          <cell r="BW176" t="str">
            <v/>
          </cell>
          <cell r="BX176" t="str">
            <v/>
          </cell>
          <cell r="BY176" t="str">
            <v/>
          </cell>
          <cell r="BZ176" t="str">
            <v/>
          </cell>
          <cell r="CA176" t="str">
            <v/>
          </cell>
          <cell r="CB176" t="str">
            <v/>
          </cell>
          <cell r="CC176" t="str">
            <v/>
          </cell>
          <cell r="CD176" t="str">
            <v/>
          </cell>
          <cell r="CE176" t="str">
            <v/>
          </cell>
          <cell r="CG176" t="str">
            <v>BRODY COMPANY LIMITED</v>
          </cell>
          <cell r="CH176" t="str">
            <v/>
          </cell>
          <cell r="CI176" t="str">
            <v/>
          </cell>
          <cell r="CJ176" t="str">
            <v/>
          </cell>
          <cell r="CK176" t="str">
            <v/>
          </cell>
          <cell r="CL176" t="str">
            <v/>
          </cell>
          <cell r="CM176" t="str">
            <v/>
          </cell>
          <cell r="CN176" t="str">
            <v/>
          </cell>
          <cell r="CO176" t="str">
            <v/>
          </cell>
          <cell r="CP176" t="str">
            <v/>
          </cell>
          <cell r="CQ176" t="str">
            <v/>
          </cell>
          <cell r="CR176" t="str">
            <v/>
          </cell>
          <cell r="CS176" t="str">
            <v/>
          </cell>
          <cell r="CU176" t="str">
            <v>BRODY COMPANY LIMITED</v>
          </cell>
          <cell r="CV176" t="str">
            <v/>
          </cell>
          <cell r="CW176" t="str">
            <v/>
          </cell>
          <cell r="CX176" t="str">
            <v/>
          </cell>
          <cell r="CY176" t="str">
            <v/>
          </cell>
          <cell r="CZ176" t="str">
            <v/>
          </cell>
          <cell r="DA176" t="str">
            <v/>
          </cell>
          <cell r="DB176" t="str">
            <v/>
          </cell>
          <cell r="DC176" t="str">
            <v/>
          </cell>
          <cell r="DD176" t="str">
            <v/>
          </cell>
          <cell r="DE176" t="str">
            <v/>
          </cell>
          <cell r="DG176" t="str">
            <v>BRODY COMPANY LIMITED</v>
          </cell>
          <cell r="DH176" t="str">
            <v/>
          </cell>
          <cell r="DI176" t="str">
            <v/>
          </cell>
          <cell r="DJ176" t="str">
            <v/>
          </cell>
          <cell r="DK176" t="str">
            <v/>
          </cell>
          <cell r="DL176" t="str">
            <v/>
          </cell>
          <cell r="DM176" t="str">
            <v/>
          </cell>
          <cell r="DN176" t="str">
            <v/>
          </cell>
          <cell r="DO176" t="str">
            <v/>
          </cell>
          <cell r="DP176" t="str">
            <v/>
          </cell>
          <cell r="DQ176" t="str">
            <v/>
          </cell>
          <cell r="DR176" t="str">
            <v/>
          </cell>
          <cell r="DS176" t="str">
            <v/>
          </cell>
          <cell r="DU176" t="str">
            <v>BRODY COMPANY LIMITED</v>
          </cell>
          <cell r="DV176" t="str">
            <v/>
          </cell>
          <cell r="DW176" t="str">
            <v/>
          </cell>
          <cell r="DX176" t="str">
            <v/>
          </cell>
          <cell r="DY176" t="str">
            <v/>
          </cell>
          <cell r="DZ176" t="str">
            <v/>
          </cell>
          <cell r="EA176" t="str">
            <v/>
          </cell>
          <cell r="EB176" t="str">
            <v/>
          </cell>
          <cell r="EC176" t="str">
            <v/>
          </cell>
          <cell r="ED176" t="str">
            <v/>
          </cell>
          <cell r="EE176" t="str">
            <v/>
          </cell>
        </row>
        <row r="177">
          <cell r="C177" t="str">
            <v>Broadband</v>
          </cell>
          <cell r="D177">
            <v>2</v>
          </cell>
          <cell r="E177">
            <v>2</v>
          </cell>
          <cell r="F177">
            <v>121000</v>
          </cell>
          <cell r="G177">
            <v>800</v>
          </cell>
          <cell r="I177" t="str">
            <v>RAPID ADVISORY SERVICES LIMITED</v>
          </cell>
          <cell r="J177">
            <v>3</v>
          </cell>
          <cell r="K177">
            <v>3</v>
          </cell>
          <cell r="L177">
            <v>82000</v>
          </cell>
          <cell r="M177">
            <v>2000</v>
          </cell>
          <cell r="AF177" t="str">
            <v>BRODY COMPANY LIMITED</v>
          </cell>
          <cell r="AG177" t="str">
            <v>BRODY COMPANY LIMITED</v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>
            <v>0</v>
          </cell>
          <cell r="AU177" t="str">
            <v>BRODY COMPANY LIMITED</v>
          </cell>
          <cell r="AV177" t="str">
            <v/>
          </cell>
          <cell r="AW177" t="str">
            <v/>
          </cell>
          <cell r="AX177" t="str">
            <v/>
          </cell>
          <cell r="AY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  <cell r="BD177" t="str">
            <v/>
          </cell>
          <cell r="BE177" t="str">
            <v/>
          </cell>
          <cell r="BG177" t="str">
            <v>BRODY COMPANY LIMITED</v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 t="str">
            <v/>
          </cell>
          <cell r="BS177" t="str">
            <v/>
          </cell>
          <cell r="BU177" t="str">
            <v>BRODY COMPANY LIMITED</v>
          </cell>
          <cell r="BV177" t="str">
            <v/>
          </cell>
          <cell r="BW177" t="str">
            <v/>
          </cell>
          <cell r="BX177" t="str">
            <v/>
          </cell>
          <cell r="BY177" t="str">
            <v/>
          </cell>
          <cell r="BZ177" t="str">
            <v/>
          </cell>
          <cell r="CA177" t="str">
            <v/>
          </cell>
          <cell r="CB177" t="str">
            <v/>
          </cell>
          <cell r="CC177" t="str">
            <v/>
          </cell>
          <cell r="CD177" t="str">
            <v/>
          </cell>
          <cell r="CE177" t="str">
            <v/>
          </cell>
          <cell r="CG177" t="str">
            <v>BRODY COMPANY LIMITED</v>
          </cell>
          <cell r="CH177" t="str">
            <v/>
          </cell>
          <cell r="CI177" t="str">
            <v/>
          </cell>
          <cell r="CJ177" t="str">
            <v/>
          </cell>
          <cell r="CK177" t="str">
            <v/>
          </cell>
          <cell r="CL177" t="str">
            <v/>
          </cell>
          <cell r="CM177" t="str">
            <v/>
          </cell>
          <cell r="CN177" t="str">
            <v/>
          </cell>
          <cell r="CO177" t="str">
            <v/>
          </cell>
          <cell r="CP177" t="str">
            <v/>
          </cell>
          <cell r="CQ177" t="str">
            <v/>
          </cell>
          <cell r="CR177" t="str">
            <v/>
          </cell>
          <cell r="CS177" t="str">
            <v/>
          </cell>
          <cell r="CU177" t="str">
            <v>BRODY COMPANY LIMITED</v>
          </cell>
          <cell r="CV177" t="str">
            <v/>
          </cell>
          <cell r="CW177" t="str">
            <v/>
          </cell>
          <cell r="CX177" t="str">
            <v/>
          </cell>
          <cell r="CY177" t="str">
            <v/>
          </cell>
          <cell r="CZ177" t="str">
            <v/>
          </cell>
          <cell r="DA177" t="str">
            <v/>
          </cell>
          <cell r="DB177" t="str">
            <v/>
          </cell>
          <cell r="DC177" t="str">
            <v/>
          </cell>
          <cell r="DD177" t="str">
            <v/>
          </cell>
          <cell r="DE177" t="str">
            <v/>
          </cell>
          <cell r="DG177" t="str">
            <v>BRODY COMPANY LIMITED</v>
          </cell>
          <cell r="DH177" t="str">
            <v/>
          </cell>
          <cell r="DI177" t="str">
            <v/>
          </cell>
          <cell r="DJ177" t="str">
            <v/>
          </cell>
          <cell r="DK177" t="str">
            <v/>
          </cell>
          <cell r="DL177" t="str">
            <v/>
          </cell>
          <cell r="DM177" t="str">
            <v/>
          </cell>
          <cell r="DN177" t="str">
            <v/>
          </cell>
          <cell r="DO177" t="str">
            <v/>
          </cell>
          <cell r="DP177" t="str">
            <v/>
          </cell>
          <cell r="DQ177" t="str">
            <v/>
          </cell>
          <cell r="DR177" t="str">
            <v/>
          </cell>
          <cell r="DS177" t="str">
            <v/>
          </cell>
          <cell r="DU177" t="str">
            <v>BRODY COMPANY LIMITED</v>
          </cell>
          <cell r="DV177" t="str">
            <v/>
          </cell>
          <cell r="DW177" t="str">
            <v/>
          </cell>
          <cell r="DX177" t="str">
            <v/>
          </cell>
          <cell r="DY177" t="str">
            <v/>
          </cell>
          <cell r="DZ177" t="str">
            <v/>
          </cell>
          <cell r="EA177" t="str">
            <v/>
          </cell>
          <cell r="EB177" t="str">
            <v/>
          </cell>
          <cell r="EC177" t="str">
            <v/>
          </cell>
          <cell r="ED177" t="str">
            <v/>
          </cell>
          <cell r="EE177" t="str">
            <v/>
          </cell>
        </row>
        <row r="178">
          <cell r="C178" t="str">
            <v>BUGEMA ADVENTIST SECONDARY SCHOOL</v>
          </cell>
          <cell r="D178">
            <v>4</v>
          </cell>
          <cell r="E178">
            <v>4</v>
          </cell>
          <cell r="F178">
            <v>685000</v>
          </cell>
          <cell r="G178">
            <v>2500</v>
          </cell>
          <cell r="I178" t="str">
            <v>Real People Financial Services</v>
          </cell>
          <cell r="J178">
            <v>126</v>
          </cell>
          <cell r="K178">
            <v>395</v>
          </cell>
          <cell r="L178">
            <v>138338763</v>
          </cell>
          <cell r="M178">
            <v>427900</v>
          </cell>
          <cell r="AF178" t="str">
            <v>BRODY COMPANY LIMITED</v>
          </cell>
          <cell r="AG178" t="str">
            <v>BRODY COMPANY LIMITED</v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>
            <v>0</v>
          </cell>
          <cell r="AU178" t="str">
            <v>BRODY COMPANY LIMITED</v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  <cell r="BD178" t="str">
            <v/>
          </cell>
          <cell r="BE178" t="str">
            <v/>
          </cell>
          <cell r="BG178" t="str">
            <v>BRODY COMPANY LIMITED</v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 t="str">
            <v/>
          </cell>
          <cell r="BS178" t="str">
            <v/>
          </cell>
          <cell r="BU178" t="str">
            <v>BRODY COMPANY LIMITED</v>
          </cell>
          <cell r="BV178" t="str">
            <v/>
          </cell>
          <cell r="BW178" t="str">
            <v/>
          </cell>
          <cell r="BX178" t="str">
            <v/>
          </cell>
          <cell r="BY178" t="str">
            <v/>
          </cell>
          <cell r="BZ178" t="str">
            <v/>
          </cell>
          <cell r="CA178" t="str">
            <v/>
          </cell>
          <cell r="CB178" t="str">
            <v/>
          </cell>
          <cell r="CC178" t="str">
            <v/>
          </cell>
          <cell r="CD178" t="str">
            <v/>
          </cell>
          <cell r="CE178" t="str">
            <v/>
          </cell>
          <cell r="CG178" t="str">
            <v>BRODY COMPANY LIMITED</v>
          </cell>
          <cell r="CH178" t="str">
            <v/>
          </cell>
          <cell r="CI178" t="str">
            <v/>
          </cell>
          <cell r="CJ178" t="str">
            <v/>
          </cell>
          <cell r="CK178" t="str">
            <v/>
          </cell>
          <cell r="CL178" t="str">
            <v/>
          </cell>
          <cell r="CM178" t="str">
            <v/>
          </cell>
          <cell r="CN178" t="str">
            <v/>
          </cell>
          <cell r="CO178" t="str">
            <v/>
          </cell>
          <cell r="CP178" t="str">
            <v/>
          </cell>
          <cell r="CQ178" t="str">
            <v/>
          </cell>
          <cell r="CR178" t="str">
            <v/>
          </cell>
          <cell r="CS178" t="str">
            <v/>
          </cell>
          <cell r="CU178" t="str">
            <v>BRODY COMPANY LIMITED</v>
          </cell>
          <cell r="CV178" t="str">
            <v/>
          </cell>
          <cell r="CW178" t="str">
            <v/>
          </cell>
          <cell r="CX178" t="str">
            <v/>
          </cell>
          <cell r="CY178" t="str">
            <v/>
          </cell>
          <cell r="CZ178" t="str">
            <v/>
          </cell>
          <cell r="DA178" t="str">
            <v/>
          </cell>
          <cell r="DB178" t="str">
            <v/>
          </cell>
          <cell r="DC178" t="str">
            <v/>
          </cell>
          <cell r="DD178" t="str">
            <v/>
          </cell>
          <cell r="DE178" t="str">
            <v/>
          </cell>
          <cell r="DG178" t="str">
            <v>BRODY COMPANY LIMITED</v>
          </cell>
          <cell r="DH178" t="str">
            <v/>
          </cell>
          <cell r="DI178" t="str">
            <v/>
          </cell>
          <cell r="DJ178" t="str">
            <v/>
          </cell>
          <cell r="DK178" t="str">
            <v/>
          </cell>
          <cell r="DL178" t="str">
            <v/>
          </cell>
          <cell r="DM178" t="str">
            <v/>
          </cell>
          <cell r="DN178" t="str">
            <v/>
          </cell>
          <cell r="DO178" t="str">
            <v/>
          </cell>
          <cell r="DP178" t="str">
            <v/>
          </cell>
          <cell r="DQ178" t="str">
            <v/>
          </cell>
          <cell r="DR178" t="str">
            <v/>
          </cell>
          <cell r="DS178" t="str">
            <v/>
          </cell>
          <cell r="DU178" t="str">
            <v>BRODY COMPANY LIMITED</v>
          </cell>
          <cell r="DV178" t="str">
            <v/>
          </cell>
          <cell r="DW178" t="str">
            <v/>
          </cell>
          <cell r="DX178" t="str">
            <v/>
          </cell>
          <cell r="DY178" t="str">
            <v/>
          </cell>
          <cell r="DZ178" t="str">
            <v/>
          </cell>
          <cell r="EA178" t="str">
            <v/>
          </cell>
          <cell r="EB178" t="str">
            <v/>
          </cell>
          <cell r="EC178" t="str">
            <v/>
          </cell>
          <cell r="ED178" t="str">
            <v/>
          </cell>
          <cell r="EE178" t="str">
            <v/>
          </cell>
        </row>
        <row r="179">
          <cell r="C179" t="str">
            <v>CENTENARY BANK</v>
          </cell>
          <cell r="D179">
            <v>1</v>
          </cell>
          <cell r="E179">
            <v>1</v>
          </cell>
          <cell r="F179">
            <v>1000</v>
          </cell>
          <cell r="G179">
            <v>400</v>
          </cell>
          <cell r="I179" t="str">
            <v>RISTAKA HIGH SCHOOL BUSIIKA</v>
          </cell>
          <cell r="J179">
            <v>20</v>
          </cell>
          <cell r="K179">
            <v>29</v>
          </cell>
          <cell r="L179">
            <v>4786200</v>
          </cell>
          <cell r="M179">
            <v>18900</v>
          </cell>
          <cell r="AF179" t="str">
            <v>BRUCE AND BROGERS COMPANY LIMITEDCOMMISSION</v>
          </cell>
          <cell r="AG179" t="str">
            <v>BRUCE AND BROGERS COMPANY LIMITEDCOMMISSION</v>
          </cell>
          <cell r="AH179" t="str">
            <v/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T179">
            <v>0</v>
          </cell>
          <cell r="AU179" t="str">
            <v>BRUCE AND BROGERS COMPANY LIMITEDCOMMISSION</v>
          </cell>
          <cell r="AV179" t="str">
            <v/>
          </cell>
          <cell r="AW179" t="str">
            <v/>
          </cell>
          <cell r="AX179" t="str">
            <v/>
          </cell>
          <cell r="AY179" t="str">
            <v/>
          </cell>
          <cell r="AZ179" t="str">
            <v/>
          </cell>
          <cell r="BA179" t="str">
            <v/>
          </cell>
          <cell r="BB179" t="str">
            <v/>
          </cell>
          <cell r="BC179" t="str">
            <v/>
          </cell>
          <cell r="BD179" t="str">
            <v/>
          </cell>
          <cell r="BE179" t="str">
            <v/>
          </cell>
          <cell r="BG179" t="str">
            <v>BRUCE AND BROGERS COMPANY LIMITEDCOMMISSION</v>
          </cell>
          <cell r="BH179" t="str">
            <v/>
          </cell>
          <cell r="BI179" t="str">
            <v/>
          </cell>
          <cell r="BJ179" t="str">
            <v/>
          </cell>
          <cell r="BK179" t="str">
            <v/>
          </cell>
          <cell r="BL179" t="str">
            <v/>
          </cell>
          <cell r="BM179" t="str">
            <v/>
          </cell>
          <cell r="BN179" t="str">
            <v/>
          </cell>
          <cell r="BO179" t="str">
            <v/>
          </cell>
          <cell r="BP179" t="str">
            <v/>
          </cell>
          <cell r="BQ179" t="str">
            <v/>
          </cell>
          <cell r="BR179" t="str">
            <v/>
          </cell>
          <cell r="BS179" t="str">
            <v/>
          </cell>
          <cell r="BU179" t="str">
            <v>BRUCE AND BROGERS COMPANY LIMITEDCOMMISSION</v>
          </cell>
          <cell r="BV179" t="str">
            <v/>
          </cell>
          <cell r="BW179" t="str">
            <v/>
          </cell>
          <cell r="BX179" t="str">
            <v/>
          </cell>
          <cell r="BY179" t="str">
            <v/>
          </cell>
          <cell r="BZ179" t="str">
            <v/>
          </cell>
          <cell r="CA179" t="str">
            <v/>
          </cell>
          <cell r="CB179" t="str">
            <v/>
          </cell>
          <cell r="CC179" t="str">
            <v/>
          </cell>
          <cell r="CD179" t="str">
            <v/>
          </cell>
          <cell r="CE179" t="str">
            <v/>
          </cell>
          <cell r="CG179" t="str">
            <v>BRUCE AND BROGERS COMPANY LIMITEDCOMMISSION</v>
          </cell>
          <cell r="CH179" t="str">
            <v/>
          </cell>
          <cell r="CI179" t="str">
            <v/>
          </cell>
          <cell r="CJ179" t="str">
            <v/>
          </cell>
          <cell r="CK179" t="str">
            <v/>
          </cell>
          <cell r="CL179" t="str">
            <v/>
          </cell>
          <cell r="CM179" t="str">
            <v/>
          </cell>
          <cell r="CN179" t="str">
            <v/>
          </cell>
          <cell r="CO179" t="str">
            <v/>
          </cell>
          <cell r="CP179" t="str">
            <v/>
          </cell>
          <cell r="CQ179" t="str">
            <v/>
          </cell>
          <cell r="CR179" t="str">
            <v/>
          </cell>
          <cell r="CS179" t="str">
            <v/>
          </cell>
          <cell r="CU179" t="str">
            <v>BRUCE AND BROGERS COMPANY LIMITEDCOMMISSION</v>
          </cell>
          <cell r="CV179" t="str">
            <v/>
          </cell>
          <cell r="CW179" t="str">
            <v/>
          </cell>
          <cell r="CX179" t="str">
            <v/>
          </cell>
          <cell r="CY179" t="str">
            <v/>
          </cell>
          <cell r="CZ179" t="str">
            <v/>
          </cell>
          <cell r="DA179" t="str">
            <v/>
          </cell>
          <cell r="DB179" t="str">
            <v/>
          </cell>
          <cell r="DC179" t="str">
            <v/>
          </cell>
          <cell r="DD179" t="str">
            <v/>
          </cell>
          <cell r="DE179" t="str">
            <v/>
          </cell>
          <cell r="DG179" t="str">
            <v>BRUCE AND BROGERS COMPANY LIMITEDCOMMISSION</v>
          </cell>
          <cell r="DH179" t="str">
            <v/>
          </cell>
          <cell r="DI179" t="str">
            <v/>
          </cell>
          <cell r="DJ179" t="str">
            <v/>
          </cell>
          <cell r="DK179" t="str">
            <v/>
          </cell>
          <cell r="DL179" t="str">
            <v/>
          </cell>
          <cell r="DM179" t="str">
            <v/>
          </cell>
          <cell r="DN179" t="str">
            <v/>
          </cell>
          <cell r="DO179" t="str">
            <v/>
          </cell>
          <cell r="DP179" t="str">
            <v/>
          </cell>
          <cell r="DQ179" t="str">
            <v/>
          </cell>
          <cell r="DR179" t="str">
            <v/>
          </cell>
          <cell r="DS179" t="str">
            <v/>
          </cell>
          <cell r="DU179" t="str">
            <v>BRUCE AND BROGERS COMPANY LIMITEDCOMMISSION</v>
          </cell>
          <cell r="DV179" t="str">
            <v/>
          </cell>
          <cell r="DW179" t="str">
            <v/>
          </cell>
          <cell r="DX179" t="str">
            <v/>
          </cell>
          <cell r="DY179" t="str">
            <v/>
          </cell>
          <cell r="DZ179" t="str">
            <v/>
          </cell>
          <cell r="EA179" t="str">
            <v/>
          </cell>
          <cell r="EB179" t="str">
            <v/>
          </cell>
          <cell r="EC179" t="str">
            <v/>
          </cell>
          <cell r="ED179" t="str">
            <v/>
          </cell>
          <cell r="EE179" t="str">
            <v/>
          </cell>
        </row>
        <row r="180">
          <cell r="C180" t="str">
            <v>CHRIST THE ROCK SENIOR SECONDARY SCHOOL</v>
          </cell>
          <cell r="D180">
            <v>1</v>
          </cell>
          <cell r="E180">
            <v>1</v>
          </cell>
          <cell r="F180">
            <v>100000</v>
          </cell>
          <cell r="G180">
            <v>400</v>
          </cell>
          <cell r="I180" t="str">
            <v>RUBINDI PARENTS SCHOOL</v>
          </cell>
          <cell r="J180">
            <v>1</v>
          </cell>
          <cell r="K180">
            <v>2</v>
          </cell>
          <cell r="L180">
            <v>100000</v>
          </cell>
          <cell r="M180">
            <v>800</v>
          </cell>
          <cell r="AF180" t="str">
            <v>BT COMMUNICATIONS U LTD</v>
          </cell>
          <cell r="AG180" t="str">
            <v>BT COMMUNICATIONS U LTD</v>
          </cell>
          <cell r="AH180" t="str">
            <v/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T180">
            <v>0</v>
          </cell>
          <cell r="AU180" t="str">
            <v>BT COMMUNICATIONS U LTD</v>
          </cell>
          <cell r="AV180" t="str">
            <v/>
          </cell>
          <cell r="AW180" t="str">
            <v/>
          </cell>
          <cell r="AX180" t="str">
            <v/>
          </cell>
          <cell r="AY180" t="str">
            <v/>
          </cell>
          <cell r="AZ180" t="str">
            <v/>
          </cell>
          <cell r="BA180" t="str">
            <v/>
          </cell>
          <cell r="BB180" t="str">
            <v/>
          </cell>
          <cell r="BC180" t="str">
            <v/>
          </cell>
          <cell r="BD180" t="str">
            <v/>
          </cell>
          <cell r="BE180" t="str">
            <v/>
          </cell>
          <cell r="BG180" t="str">
            <v>BT COMMUNICATIONS U LTD</v>
          </cell>
          <cell r="BH180" t="str">
            <v/>
          </cell>
          <cell r="BI180" t="str">
            <v/>
          </cell>
          <cell r="BJ180" t="str">
            <v/>
          </cell>
          <cell r="BK180" t="str">
            <v/>
          </cell>
          <cell r="BL180" t="str">
            <v/>
          </cell>
          <cell r="BM180" t="str">
            <v/>
          </cell>
          <cell r="BN180" t="str">
            <v/>
          </cell>
          <cell r="BO180" t="str">
            <v/>
          </cell>
          <cell r="BP180" t="str">
            <v/>
          </cell>
          <cell r="BQ180" t="str">
            <v/>
          </cell>
          <cell r="BR180" t="str">
            <v/>
          </cell>
          <cell r="BS180" t="str">
            <v/>
          </cell>
          <cell r="BU180" t="str">
            <v>BT COMMUNICATIONS U LTD</v>
          </cell>
          <cell r="BV180" t="str">
            <v/>
          </cell>
          <cell r="BW180" t="str">
            <v/>
          </cell>
          <cell r="BX180" t="str">
            <v/>
          </cell>
          <cell r="BY180" t="str">
            <v/>
          </cell>
          <cell r="BZ180" t="str">
            <v/>
          </cell>
          <cell r="CA180" t="str">
            <v/>
          </cell>
          <cell r="CB180" t="str">
            <v/>
          </cell>
          <cell r="CC180" t="str">
            <v/>
          </cell>
          <cell r="CD180" t="str">
            <v/>
          </cell>
          <cell r="CE180" t="str">
            <v/>
          </cell>
          <cell r="CG180" t="str">
            <v>BT COMMUNICATIONS U LTD</v>
          </cell>
          <cell r="CH180" t="str">
            <v/>
          </cell>
          <cell r="CI180" t="str">
            <v/>
          </cell>
          <cell r="CJ180" t="str">
            <v/>
          </cell>
          <cell r="CK180" t="str">
            <v/>
          </cell>
          <cell r="CL180" t="str">
            <v/>
          </cell>
          <cell r="CM180" t="str">
            <v/>
          </cell>
          <cell r="CN180" t="str">
            <v/>
          </cell>
          <cell r="CO180" t="str">
            <v/>
          </cell>
          <cell r="CP180" t="str">
            <v/>
          </cell>
          <cell r="CQ180" t="str">
            <v/>
          </cell>
          <cell r="CR180" t="str">
            <v/>
          </cell>
          <cell r="CS180" t="str">
            <v/>
          </cell>
          <cell r="CU180" t="str">
            <v>BT COMMUNICATIONS U LTD</v>
          </cell>
          <cell r="CV180" t="str">
            <v/>
          </cell>
          <cell r="CW180" t="str">
            <v/>
          </cell>
          <cell r="CX180" t="str">
            <v/>
          </cell>
          <cell r="CY180" t="str">
            <v/>
          </cell>
          <cell r="CZ180" t="str">
            <v/>
          </cell>
          <cell r="DA180" t="str">
            <v/>
          </cell>
          <cell r="DB180" t="str">
            <v/>
          </cell>
          <cell r="DC180" t="str">
            <v/>
          </cell>
          <cell r="DD180" t="str">
            <v/>
          </cell>
          <cell r="DE180" t="str">
            <v/>
          </cell>
          <cell r="DG180" t="str">
            <v>BT COMMUNICATIONS U LTD</v>
          </cell>
          <cell r="DH180" t="str">
            <v/>
          </cell>
          <cell r="DI180" t="str">
            <v/>
          </cell>
          <cell r="DJ180" t="str">
            <v/>
          </cell>
          <cell r="DK180" t="str">
            <v/>
          </cell>
          <cell r="DL180" t="str">
            <v/>
          </cell>
          <cell r="DM180" t="str">
            <v/>
          </cell>
          <cell r="DN180" t="str">
            <v/>
          </cell>
          <cell r="DO180" t="str">
            <v/>
          </cell>
          <cell r="DP180" t="str">
            <v/>
          </cell>
          <cell r="DQ180" t="str">
            <v/>
          </cell>
          <cell r="DR180" t="str">
            <v/>
          </cell>
          <cell r="DS180" t="str">
            <v/>
          </cell>
          <cell r="DU180" t="str">
            <v>BT COMMUNICATIONS U LTD</v>
          </cell>
          <cell r="DV180" t="str">
            <v/>
          </cell>
          <cell r="DW180" t="str">
            <v/>
          </cell>
          <cell r="DX180" t="str">
            <v/>
          </cell>
          <cell r="DY180" t="str">
            <v/>
          </cell>
          <cell r="DZ180" t="str">
            <v/>
          </cell>
          <cell r="EA180" t="str">
            <v/>
          </cell>
          <cell r="EB180" t="str">
            <v/>
          </cell>
          <cell r="EC180" t="str">
            <v/>
          </cell>
          <cell r="ED180" t="str">
            <v/>
          </cell>
          <cell r="EE180" t="str">
            <v/>
          </cell>
        </row>
        <row r="181">
          <cell r="C181" t="str">
            <v>DStv/GOtv</v>
          </cell>
          <cell r="D181">
            <v>6047</v>
          </cell>
          <cell r="E181">
            <v>13809</v>
          </cell>
          <cell r="F181">
            <v>1290735911</v>
          </cell>
          <cell r="G181">
            <v>4563200</v>
          </cell>
          <cell r="I181" t="str">
            <v>SANLAM LIFE INSURANCE LIMITED</v>
          </cell>
          <cell r="J181">
            <v>5</v>
          </cell>
          <cell r="K181">
            <v>7</v>
          </cell>
          <cell r="L181">
            <v>1407500</v>
          </cell>
          <cell r="M181">
            <v>5700</v>
          </cell>
          <cell r="AF181" t="str">
            <v>BTK SOCIAL BODA BODA LISTING</v>
          </cell>
          <cell r="AG181" t="str">
            <v>BTK SOCIAL BODA BODA LISTING</v>
          </cell>
          <cell r="AH181" t="str">
            <v/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/>
          </cell>
          <cell r="AS181" t="str">
            <v/>
          </cell>
          <cell r="AT181">
            <v>0</v>
          </cell>
          <cell r="AU181" t="str">
            <v>BTK SOCIAL BODA BODA LISTING</v>
          </cell>
          <cell r="AV181" t="str">
            <v/>
          </cell>
          <cell r="AW181" t="str">
            <v/>
          </cell>
          <cell r="AX181" t="str">
            <v/>
          </cell>
          <cell r="AY181" t="str">
            <v/>
          </cell>
          <cell r="AZ181" t="str">
            <v/>
          </cell>
          <cell r="BA181" t="str">
            <v/>
          </cell>
          <cell r="BB181" t="str">
            <v/>
          </cell>
          <cell r="BC181" t="str">
            <v/>
          </cell>
          <cell r="BD181" t="str">
            <v/>
          </cell>
          <cell r="BE181" t="str">
            <v/>
          </cell>
          <cell r="BG181" t="str">
            <v>BTK SOCIAL BODA BODA LISTING</v>
          </cell>
          <cell r="BH181" t="str">
            <v/>
          </cell>
          <cell r="BI181" t="str">
            <v/>
          </cell>
          <cell r="BJ181" t="str">
            <v/>
          </cell>
          <cell r="BK181" t="str">
            <v/>
          </cell>
          <cell r="BL181" t="str">
            <v/>
          </cell>
          <cell r="BM181" t="str">
            <v/>
          </cell>
          <cell r="BN181" t="str">
            <v/>
          </cell>
          <cell r="BO181" t="str">
            <v/>
          </cell>
          <cell r="BP181" t="str">
            <v/>
          </cell>
          <cell r="BQ181" t="str">
            <v/>
          </cell>
          <cell r="BR181" t="str">
            <v/>
          </cell>
          <cell r="BS181" t="str">
            <v/>
          </cell>
          <cell r="BU181" t="str">
            <v>BTK SOCIAL BODA BODA LISTING</v>
          </cell>
          <cell r="BV181" t="str">
            <v/>
          </cell>
          <cell r="BW181" t="str">
            <v/>
          </cell>
          <cell r="BX181" t="str">
            <v/>
          </cell>
          <cell r="BY181" t="str">
            <v/>
          </cell>
          <cell r="BZ181" t="str">
            <v/>
          </cell>
          <cell r="CA181" t="str">
            <v/>
          </cell>
          <cell r="CB181" t="str">
            <v/>
          </cell>
          <cell r="CC181" t="str">
            <v/>
          </cell>
          <cell r="CD181" t="str">
            <v/>
          </cell>
          <cell r="CE181" t="str">
            <v/>
          </cell>
          <cell r="CG181" t="str">
            <v>BTK SOCIAL BODA BODA LISTING</v>
          </cell>
          <cell r="CH181" t="str">
            <v/>
          </cell>
          <cell r="CI181" t="str">
            <v/>
          </cell>
          <cell r="CJ181" t="str">
            <v/>
          </cell>
          <cell r="CK181" t="str">
            <v/>
          </cell>
          <cell r="CL181" t="str">
            <v/>
          </cell>
          <cell r="CM181" t="str">
            <v/>
          </cell>
          <cell r="CN181" t="str">
            <v/>
          </cell>
          <cell r="CO181" t="str">
            <v/>
          </cell>
          <cell r="CP181" t="str">
            <v/>
          </cell>
          <cell r="CQ181" t="str">
            <v/>
          </cell>
          <cell r="CR181" t="str">
            <v/>
          </cell>
          <cell r="CS181" t="str">
            <v/>
          </cell>
          <cell r="CU181" t="str">
            <v>BTK SOCIAL BODA BODA LISTING</v>
          </cell>
          <cell r="CV181" t="str">
            <v/>
          </cell>
          <cell r="CW181" t="str">
            <v/>
          </cell>
          <cell r="CX181" t="str">
            <v/>
          </cell>
          <cell r="CY181" t="str">
            <v/>
          </cell>
          <cell r="CZ181" t="str">
            <v/>
          </cell>
          <cell r="DA181" t="str">
            <v/>
          </cell>
          <cell r="DB181" t="str">
            <v/>
          </cell>
          <cell r="DC181" t="str">
            <v/>
          </cell>
          <cell r="DD181" t="str">
            <v/>
          </cell>
          <cell r="DE181" t="str">
            <v/>
          </cell>
          <cell r="DG181" t="str">
            <v>BTK SOCIAL BODA BODA LISTING</v>
          </cell>
          <cell r="DH181" t="str">
            <v/>
          </cell>
          <cell r="DI181" t="str">
            <v/>
          </cell>
          <cell r="DJ181" t="str">
            <v/>
          </cell>
          <cell r="DK181" t="str">
            <v/>
          </cell>
          <cell r="DL181" t="str">
            <v/>
          </cell>
          <cell r="DM181" t="str">
            <v/>
          </cell>
          <cell r="DN181" t="str">
            <v/>
          </cell>
          <cell r="DO181" t="str">
            <v/>
          </cell>
          <cell r="DP181" t="str">
            <v/>
          </cell>
          <cell r="DQ181" t="str">
            <v/>
          </cell>
          <cell r="DR181" t="str">
            <v/>
          </cell>
          <cell r="DS181" t="str">
            <v/>
          </cell>
          <cell r="DU181" t="str">
            <v>BTK SOCIAL BODA BODA LISTING</v>
          </cell>
          <cell r="DV181" t="str">
            <v/>
          </cell>
          <cell r="DW181" t="str">
            <v/>
          </cell>
          <cell r="DX181" t="str">
            <v/>
          </cell>
          <cell r="DY181" t="str">
            <v/>
          </cell>
          <cell r="DZ181" t="str">
            <v/>
          </cell>
          <cell r="EA181" t="str">
            <v/>
          </cell>
          <cell r="EB181" t="str">
            <v/>
          </cell>
          <cell r="EC181" t="str">
            <v/>
          </cell>
          <cell r="ED181" t="str">
            <v/>
          </cell>
          <cell r="EE181" t="str">
            <v/>
          </cell>
        </row>
        <row r="182">
          <cell r="C182" t="str">
            <v>DWELLING PLACE</v>
          </cell>
          <cell r="D182">
            <v>3</v>
          </cell>
          <cell r="E182">
            <v>3</v>
          </cell>
          <cell r="F182">
            <v>72000</v>
          </cell>
          <cell r="G182">
            <v>1200</v>
          </cell>
          <cell r="I182" t="str">
            <v>SBA</v>
          </cell>
          <cell r="J182">
            <v>355</v>
          </cell>
          <cell r="K182">
            <v>4273</v>
          </cell>
          <cell r="L182">
            <v>721827183</v>
          </cell>
          <cell r="M182">
            <v>2565600</v>
          </cell>
          <cell r="AF182" t="str">
            <v>BTK SOCIAL KAMPALA LIVE</v>
          </cell>
          <cell r="AG182" t="str">
            <v>BTK SOCIAL KAMPALA LIVE</v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T182">
            <v>0</v>
          </cell>
          <cell r="AU182" t="str">
            <v>BTK SOCIAL KAMPALA LIVE</v>
          </cell>
          <cell r="AV182" t="str">
            <v/>
          </cell>
          <cell r="AW182" t="str">
            <v/>
          </cell>
          <cell r="AX182" t="str">
            <v/>
          </cell>
          <cell r="AY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  <cell r="BD182" t="str">
            <v/>
          </cell>
          <cell r="BE182" t="str">
            <v/>
          </cell>
          <cell r="BG182" t="str">
            <v>BTK SOCIAL KAMPALA LIVE</v>
          </cell>
          <cell r="BH182" t="str">
            <v/>
          </cell>
          <cell r="BI182" t="str">
            <v/>
          </cell>
          <cell r="BJ182" t="str">
            <v/>
          </cell>
          <cell r="BK182" t="str">
            <v/>
          </cell>
          <cell r="BL182" t="str">
            <v/>
          </cell>
          <cell r="BM182" t="str">
            <v/>
          </cell>
          <cell r="BN182" t="str">
            <v/>
          </cell>
          <cell r="BO182" t="str">
            <v/>
          </cell>
          <cell r="BP182" t="str">
            <v/>
          </cell>
          <cell r="BQ182" t="str">
            <v/>
          </cell>
          <cell r="BR182" t="str">
            <v/>
          </cell>
          <cell r="BS182" t="str">
            <v/>
          </cell>
          <cell r="BU182" t="str">
            <v>BTK SOCIAL KAMPALA LIVE</v>
          </cell>
          <cell r="BV182" t="str">
            <v/>
          </cell>
          <cell r="BW182" t="str">
            <v/>
          </cell>
          <cell r="BX182" t="str">
            <v/>
          </cell>
          <cell r="BY182" t="str">
            <v/>
          </cell>
          <cell r="BZ182" t="str">
            <v/>
          </cell>
          <cell r="CA182" t="str">
            <v/>
          </cell>
          <cell r="CB182" t="str">
            <v/>
          </cell>
          <cell r="CC182" t="str">
            <v/>
          </cell>
          <cell r="CD182" t="str">
            <v/>
          </cell>
          <cell r="CE182" t="str">
            <v/>
          </cell>
          <cell r="CG182" t="str">
            <v>BTK SOCIAL KAMPALA LIVE</v>
          </cell>
          <cell r="CH182" t="str">
            <v/>
          </cell>
          <cell r="CI182" t="str">
            <v/>
          </cell>
          <cell r="CJ182" t="str">
            <v/>
          </cell>
          <cell r="CK182" t="str">
            <v/>
          </cell>
          <cell r="CL182" t="str">
            <v/>
          </cell>
          <cell r="CM182" t="str">
            <v/>
          </cell>
          <cell r="CN182" t="str">
            <v/>
          </cell>
          <cell r="CO182" t="str">
            <v/>
          </cell>
          <cell r="CP182" t="str">
            <v/>
          </cell>
          <cell r="CQ182" t="str">
            <v/>
          </cell>
          <cell r="CR182" t="str">
            <v/>
          </cell>
          <cell r="CS182" t="str">
            <v/>
          </cell>
          <cell r="CU182" t="str">
            <v>BTK SOCIAL KAMPALA LIVE</v>
          </cell>
          <cell r="CV182" t="str">
            <v/>
          </cell>
          <cell r="CW182" t="str">
            <v/>
          </cell>
          <cell r="CX182" t="str">
            <v/>
          </cell>
          <cell r="CY182" t="str">
            <v/>
          </cell>
          <cell r="CZ182" t="str">
            <v/>
          </cell>
          <cell r="DA182" t="str">
            <v/>
          </cell>
          <cell r="DB182" t="str">
            <v/>
          </cell>
          <cell r="DC182" t="str">
            <v/>
          </cell>
          <cell r="DD182" t="str">
            <v/>
          </cell>
          <cell r="DE182" t="str">
            <v/>
          </cell>
          <cell r="DG182" t="str">
            <v>BTK SOCIAL KAMPALA LIVE</v>
          </cell>
          <cell r="DH182" t="str">
            <v/>
          </cell>
          <cell r="DI182" t="str">
            <v/>
          </cell>
          <cell r="DJ182" t="str">
            <v/>
          </cell>
          <cell r="DK182" t="str">
            <v/>
          </cell>
          <cell r="DL182" t="str">
            <v/>
          </cell>
          <cell r="DM182" t="str">
            <v/>
          </cell>
          <cell r="DN182" t="str">
            <v/>
          </cell>
          <cell r="DO182" t="str">
            <v/>
          </cell>
          <cell r="DP182" t="str">
            <v/>
          </cell>
          <cell r="DQ182" t="str">
            <v/>
          </cell>
          <cell r="DR182" t="str">
            <v/>
          </cell>
          <cell r="DS182" t="str">
            <v/>
          </cell>
          <cell r="DU182" t="str">
            <v>BTK SOCIAL KAMPALA LIVE</v>
          </cell>
          <cell r="DV182" t="str">
            <v/>
          </cell>
          <cell r="DW182" t="str">
            <v/>
          </cell>
          <cell r="DX182" t="str">
            <v/>
          </cell>
          <cell r="DY182" t="str">
            <v/>
          </cell>
          <cell r="DZ182" t="str">
            <v/>
          </cell>
          <cell r="EA182" t="str">
            <v/>
          </cell>
          <cell r="EB182" t="str">
            <v/>
          </cell>
          <cell r="EC182" t="str">
            <v/>
          </cell>
          <cell r="ED182" t="str">
            <v/>
          </cell>
          <cell r="EE182" t="str">
            <v/>
          </cell>
        </row>
        <row r="183">
          <cell r="C183" t="str">
            <v>eDAD ePAYMENTS LTD</v>
          </cell>
          <cell r="D183">
            <v>1</v>
          </cell>
          <cell r="E183">
            <v>3</v>
          </cell>
          <cell r="F183">
            <v>1503500</v>
          </cell>
          <cell r="G183">
            <v>2800</v>
          </cell>
          <cell r="I183" t="str">
            <v>Smart Tv</v>
          </cell>
          <cell r="J183">
            <v>67</v>
          </cell>
          <cell r="K183">
            <v>124</v>
          </cell>
          <cell r="L183">
            <v>2171026</v>
          </cell>
          <cell r="AF183" t="str">
            <v>BTK TIMEOUT KAMPALA</v>
          </cell>
          <cell r="AG183" t="str">
            <v>BTK TIMEOUT KAMPALA</v>
          </cell>
          <cell r="AH183" t="str">
            <v/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T183">
            <v>0</v>
          </cell>
          <cell r="AU183" t="str">
            <v>BTK TIMEOUT KAMPALA</v>
          </cell>
          <cell r="AV183" t="str">
            <v/>
          </cell>
          <cell r="AW183" t="str">
            <v/>
          </cell>
          <cell r="AX183" t="str">
            <v/>
          </cell>
          <cell r="AY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  <cell r="BD183" t="str">
            <v/>
          </cell>
          <cell r="BE183" t="str">
            <v/>
          </cell>
          <cell r="BG183" t="str">
            <v>BTK TIMEOUT KAMPALA</v>
          </cell>
          <cell r="BH183" t="str">
            <v/>
          </cell>
          <cell r="BI183" t="str">
            <v/>
          </cell>
          <cell r="BJ183" t="str">
            <v/>
          </cell>
          <cell r="BK183" t="str">
            <v/>
          </cell>
          <cell r="BL183" t="str">
            <v/>
          </cell>
          <cell r="BM183" t="str">
            <v/>
          </cell>
          <cell r="BN183" t="str">
            <v/>
          </cell>
          <cell r="BO183" t="str">
            <v/>
          </cell>
          <cell r="BP183" t="str">
            <v/>
          </cell>
          <cell r="BQ183" t="str">
            <v/>
          </cell>
          <cell r="BR183" t="str">
            <v/>
          </cell>
          <cell r="BS183" t="str">
            <v/>
          </cell>
          <cell r="BU183" t="str">
            <v>BTK TIMEOUT KAMPALA</v>
          </cell>
          <cell r="BV183" t="str">
            <v/>
          </cell>
          <cell r="BW183" t="str">
            <v/>
          </cell>
          <cell r="BX183" t="str">
            <v/>
          </cell>
          <cell r="BY183" t="str">
            <v/>
          </cell>
          <cell r="BZ183" t="str">
            <v/>
          </cell>
          <cell r="CA183" t="str">
            <v/>
          </cell>
          <cell r="CB183" t="str">
            <v/>
          </cell>
          <cell r="CC183" t="str">
            <v/>
          </cell>
          <cell r="CD183" t="str">
            <v/>
          </cell>
          <cell r="CE183" t="str">
            <v/>
          </cell>
          <cell r="CG183" t="str">
            <v>BTK TIMEOUT KAMPALA</v>
          </cell>
          <cell r="CH183" t="str">
            <v/>
          </cell>
          <cell r="CI183" t="str">
            <v/>
          </cell>
          <cell r="CJ183" t="str">
            <v/>
          </cell>
          <cell r="CK183" t="str">
            <v/>
          </cell>
          <cell r="CL183" t="str">
            <v/>
          </cell>
          <cell r="CM183" t="str">
            <v/>
          </cell>
          <cell r="CN183" t="str">
            <v/>
          </cell>
          <cell r="CO183" t="str">
            <v/>
          </cell>
          <cell r="CP183" t="str">
            <v/>
          </cell>
          <cell r="CQ183" t="str">
            <v/>
          </cell>
          <cell r="CR183" t="str">
            <v/>
          </cell>
          <cell r="CS183" t="str">
            <v/>
          </cell>
          <cell r="CU183" t="str">
            <v>BTK TIMEOUT KAMPALA</v>
          </cell>
          <cell r="CV183" t="str">
            <v/>
          </cell>
          <cell r="CW183" t="str">
            <v/>
          </cell>
          <cell r="CX183" t="str">
            <v/>
          </cell>
          <cell r="CY183" t="str">
            <v/>
          </cell>
          <cell r="CZ183" t="str">
            <v/>
          </cell>
          <cell r="DA183" t="str">
            <v/>
          </cell>
          <cell r="DB183" t="str">
            <v/>
          </cell>
          <cell r="DC183" t="str">
            <v/>
          </cell>
          <cell r="DD183" t="str">
            <v/>
          </cell>
          <cell r="DE183" t="str">
            <v/>
          </cell>
          <cell r="DG183" t="str">
            <v>BTK TIMEOUT KAMPALA</v>
          </cell>
          <cell r="DH183" t="str">
            <v/>
          </cell>
          <cell r="DI183" t="str">
            <v/>
          </cell>
          <cell r="DJ183" t="str">
            <v/>
          </cell>
          <cell r="DK183" t="str">
            <v/>
          </cell>
          <cell r="DL183" t="str">
            <v/>
          </cell>
          <cell r="DM183" t="str">
            <v/>
          </cell>
          <cell r="DN183" t="str">
            <v/>
          </cell>
          <cell r="DO183" t="str">
            <v/>
          </cell>
          <cell r="DP183" t="str">
            <v/>
          </cell>
          <cell r="DQ183" t="str">
            <v/>
          </cell>
          <cell r="DR183" t="str">
            <v/>
          </cell>
          <cell r="DS183" t="str">
            <v/>
          </cell>
          <cell r="DU183" t="str">
            <v>BTK TIMEOUT KAMPALA</v>
          </cell>
          <cell r="DV183" t="str">
            <v/>
          </cell>
          <cell r="DW183" t="str">
            <v/>
          </cell>
          <cell r="DX183" t="str">
            <v/>
          </cell>
          <cell r="DY183" t="str">
            <v/>
          </cell>
          <cell r="DZ183" t="str">
            <v/>
          </cell>
          <cell r="EA183" t="str">
            <v/>
          </cell>
          <cell r="EB183" t="str">
            <v/>
          </cell>
          <cell r="EC183" t="str">
            <v/>
          </cell>
          <cell r="ED183" t="str">
            <v/>
          </cell>
          <cell r="EE183" t="str">
            <v/>
          </cell>
        </row>
        <row r="184">
          <cell r="C184" t="str">
            <v>ENGEN MTN ACCOUNT</v>
          </cell>
          <cell r="D184">
            <v>3</v>
          </cell>
          <cell r="E184">
            <v>3</v>
          </cell>
          <cell r="F184">
            <v>481000</v>
          </cell>
          <cell r="G184">
            <v>2100</v>
          </cell>
          <cell r="I184" t="str">
            <v>SOLAR NOW SERVICES UGANDA</v>
          </cell>
          <cell r="J184">
            <v>87</v>
          </cell>
          <cell r="K184">
            <v>198</v>
          </cell>
          <cell r="L184">
            <v>43434400</v>
          </cell>
          <cell r="M184">
            <v>154300</v>
          </cell>
          <cell r="AF184" t="str">
            <v>BUBEKE GENERAL STORES  -COMMISSION LINE</v>
          </cell>
          <cell r="AG184" t="str">
            <v>BUBEKE GENERAL STORES  -COMMISSION LINE</v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>
            <v>0</v>
          </cell>
          <cell r="AU184" t="str">
            <v>BUBEKE GENERAL STORES  -COMMISSION LINE</v>
          </cell>
          <cell r="AV184" t="str">
            <v/>
          </cell>
          <cell r="AW184" t="str">
            <v/>
          </cell>
          <cell r="AX184" t="str">
            <v/>
          </cell>
          <cell r="AY184" t="str">
            <v/>
          </cell>
          <cell r="AZ184" t="str">
            <v/>
          </cell>
          <cell r="BA184" t="str">
            <v/>
          </cell>
          <cell r="BB184" t="str">
            <v/>
          </cell>
          <cell r="BC184" t="str">
            <v/>
          </cell>
          <cell r="BD184" t="str">
            <v/>
          </cell>
          <cell r="BE184" t="str">
            <v/>
          </cell>
          <cell r="BG184" t="str">
            <v>BUBEKE GENERAL STORES  -COMMISSION LINE</v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  <cell r="BN184" t="str">
            <v/>
          </cell>
          <cell r="BO184" t="str">
            <v/>
          </cell>
          <cell r="BP184" t="str">
            <v/>
          </cell>
          <cell r="BQ184" t="str">
            <v/>
          </cell>
          <cell r="BR184" t="str">
            <v/>
          </cell>
          <cell r="BS184" t="str">
            <v/>
          </cell>
          <cell r="BU184" t="str">
            <v>BUBEKE GENERAL STORES  -COMMISSION LINE</v>
          </cell>
          <cell r="BV184" t="str">
            <v/>
          </cell>
          <cell r="BW184" t="str">
            <v/>
          </cell>
          <cell r="BX184" t="str">
            <v/>
          </cell>
          <cell r="BY184" t="str">
            <v/>
          </cell>
          <cell r="BZ184" t="str">
            <v/>
          </cell>
          <cell r="CA184" t="str">
            <v/>
          </cell>
          <cell r="CB184" t="str">
            <v/>
          </cell>
          <cell r="CC184" t="str">
            <v/>
          </cell>
          <cell r="CD184" t="str">
            <v/>
          </cell>
          <cell r="CE184" t="str">
            <v/>
          </cell>
          <cell r="CG184" t="str">
            <v>BUBEKE GENERAL STORES  -COMMISSION LINE</v>
          </cell>
          <cell r="CH184" t="str">
            <v/>
          </cell>
          <cell r="CI184" t="str">
            <v/>
          </cell>
          <cell r="CJ184" t="str">
            <v/>
          </cell>
          <cell r="CK184" t="str">
            <v/>
          </cell>
          <cell r="CL184" t="str">
            <v/>
          </cell>
          <cell r="CM184" t="str">
            <v/>
          </cell>
          <cell r="CN184" t="str">
            <v/>
          </cell>
          <cell r="CO184" t="str">
            <v/>
          </cell>
          <cell r="CP184" t="str">
            <v/>
          </cell>
          <cell r="CQ184" t="str">
            <v/>
          </cell>
          <cell r="CR184" t="str">
            <v/>
          </cell>
          <cell r="CS184" t="str">
            <v/>
          </cell>
          <cell r="CU184" t="str">
            <v>BUBEKE GENERAL STORES  -COMMISSION LINE</v>
          </cell>
          <cell r="CV184" t="str">
            <v/>
          </cell>
          <cell r="CW184" t="str">
            <v/>
          </cell>
          <cell r="CX184" t="str">
            <v/>
          </cell>
          <cell r="CY184" t="str">
            <v/>
          </cell>
          <cell r="CZ184" t="str">
            <v/>
          </cell>
          <cell r="DA184" t="str">
            <v/>
          </cell>
          <cell r="DB184" t="str">
            <v/>
          </cell>
          <cell r="DC184" t="str">
            <v/>
          </cell>
          <cell r="DD184" t="str">
            <v/>
          </cell>
          <cell r="DE184" t="str">
            <v/>
          </cell>
          <cell r="DG184" t="str">
            <v>BUBEKE GENERAL STORES  -COMMISSION LINE</v>
          </cell>
          <cell r="DH184" t="str">
            <v/>
          </cell>
          <cell r="DI184" t="str">
            <v/>
          </cell>
          <cell r="DJ184" t="str">
            <v/>
          </cell>
          <cell r="DK184" t="str">
            <v/>
          </cell>
          <cell r="DL184" t="str">
            <v/>
          </cell>
          <cell r="DM184" t="str">
            <v/>
          </cell>
          <cell r="DN184" t="str">
            <v/>
          </cell>
          <cell r="DO184" t="str">
            <v/>
          </cell>
          <cell r="DP184" t="str">
            <v/>
          </cell>
          <cell r="DQ184" t="str">
            <v/>
          </cell>
          <cell r="DR184" t="str">
            <v/>
          </cell>
          <cell r="DS184" t="str">
            <v/>
          </cell>
          <cell r="DU184" t="str">
            <v>BUBEKE GENERAL STORES  -COMMISSION LINE</v>
          </cell>
          <cell r="DV184" t="str">
            <v/>
          </cell>
          <cell r="DW184" t="str">
            <v/>
          </cell>
          <cell r="DX184" t="str">
            <v/>
          </cell>
          <cell r="DY184" t="str">
            <v/>
          </cell>
          <cell r="DZ184" t="str">
            <v/>
          </cell>
          <cell r="EA184" t="str">
            <v/>
          </cell>
          <cell r="EB184" t="str">
            <v/>
          </cell>
          <cell r="EC184" t="str">
            <v/>
          </cell>
          <cell r="ED184" t="str">
            <v/>
          </cell>
          <cell r="EE184" t="str">
            <v/>
          </cell>
        </row>
        <row r="185">
          <cell r="C185" t="str">
            <v>ENGINEERING SOLUTIONS (U) LTD</v>
          </cell>
          <cell r="D185">
            <v>1</v>
          </cell>
          <cell r="E185">
            <v>2</v>
          </cell>
          <cell r="F185">
            <v>2000</v>
          </cell>
          <cell r="G185">
            <v>800</v>
          </cell>
          <cell r="I185" t="str">
            <v>ST BENEDICT SSS BUWAMA</v>
          </cell>
          <cell r="J185">
            <v>1</v>
          </cell>
          <cell r="K185">
            <v>3</v>
          </cell>
          <cell r="L185">
            <v>1300000</v>
          </cell>
          <cell r="M185">
            <v>3700</v>
          </cell>
          <cell r="AF185" t="str">
            <v>BUBEKE GENERAL STORES  -COMMISSION LINE</v>
          </cell>
          <cell r="AG185" t="str">
            <v>BUBEKE GENERAL STORES  -COMMISSION LINE</v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T185">
            <v>0</v>
          </cell>
          <cell r="AU185" t="str">
            <v>BUBEKE GENERAL STORES  -COMMISSION LINE</v>
          </cell>
          <cell r="AV185" t="str">
            <v/>
          </cell>
          <cell r="AW185" t="str">
            <v/>
          </cell>
          <cell r="AX185" t="str">
            <v/>
          </cell>
          <cell r="AY185" t="str">
            <v/>
          </cell>
          <cell r="AZ185" t="str">
            <v/>
          </cell>
          <cell r="BA185" t="str">
            <v/>
          </cell>
          <cell r="BB185" t="str">
            <v/>
          </cell>
          <cell r="BC185" t="str">
            <v/>
          </cell>
          <cell r="BD185" t="str">
            <v/>
          </cell>
          <cell r="BE185" t="str">
            <v/>
          </cell>
          <cell r="BG185" t="str">
            <v>BUBEKE GENERAL STORES  -COMMISSION LINE</v>
          </cell>
          <cell r="BH185" t="str">
            <v/>
          </cell>
          <cell r="BI185" t="str">
            <v/>
          </cell>
          <cell r="BJ185" t="str">
            <v/>
          </cell>
          <cell r="BK185" t="str">
            <v/>
          </cell>
          <cell r="BL185" t="str">
            <v/>
          </cell>
          <cell r="BM185" t="str">
            <v/>
          </cell>
          <cell r="BN185" t="str">
            <v/>
          </cell>
          <cell r="BO185" t="str">
            <v/>
          </cell>
          <cell r="BP185" t="str">
            <v/>
          </cell>
          <cell r="BQ185" t="str">
            <v/>
          </cell>
          <cell r="BR185" t="str">
            <v/>
          </cell>
          <cell r="BS185" t="str">
            <v/>
          </cell>
          <cell r="BU185" t="str">
            <v>BUBEKE GENERAL STORES  -COMMISSION LINE</v>
          </cell>
          <cell r="BV185" t="str">
            <v/>
          </cell>
          <cell r="BW185" t="str">
            <v/>
          </cell>
          <cell r="BX185" t="str">
            <v/>
          </cell>
          <cell r="BY185" t="str">
            <v/>
          </cell>
          <cell r="BZ185" t="str">
            <v/>
          </cell>
          <cell r="CA185" t="str">
            <v/>
          </cell>
          <cell r="CB185" t="str">
            <v/>
          </cell>
          <cell r="CC185" t="str">
            <v/>
          </cell>
          <cell r="CD185" t="str">
            <v/>
          </cell>
          <cell r="CE185" t="str">
            <v/>
          </cell>
          <cell r="CG185" t="str">
            <v>BUBEKE GENERAL STORES  -COMMISSION LINE</v>
          </cell>
          <cell r="CH185" t="str">
            <v/>
          </cell>
          <cell r="CI185" t="str">
            <v/>
          </cell>
          <cell r="CJ185" t="str">
            <v/>
          </cell>
          <cell r="CK185" t="str">
            <v/>
          </cell>
          <cell r="CL185" t="str">
            <v/>
          </cell>
          <cell r="CM185" t="str">
            <v/>
          </cell>
          <cell r="CN185" t="str">
            <v/>
          </cell>
          <cell r="CO185" t="str">
            <v/>
          </cell>
          <cell r="CP185" t="str">
            <v/>
          </cell>
          <cell r="CQ185" t="str">
            <v/>
          </cell>
          <cell r="CR185" t="str">
            <v/>
          </cell>
          <cell r="CS185" t="str">
            <v/>
          </cell>
          <cell r="CU185" t="str">
            <v>BUBEKE GENERAL STORES  -COMMISSION LINE</v>
          </cell>
          <cell r="CV185" t="str">
            <v/>
          </cell>
          <cell r="CW185" t="str">
            <v/>
          </cell>
          <cell r="CX185" t="str">
            <v/>
          </cell>
          <cell r="CY185" t="str">
            <v/>
          </cell>
          <cell r="CZ185" t="str">
            <v/>
          </cell>
          <cell r="DA185" t="str">
            <v/>
          </cell>
          <cell r="DB185" t="str">
            <v/>
          </cell>
          <cell r="DC185" t="str">
            <v/>
          </cell>
          <cell r="DD185" t="str">
            <v/>
          </cell>
          <cell r="DE185" t="str">
            <v/>
          </cell>
          <cell r="DG185" t="str">
            <v>BUBEKE GENERAL STORES  -COMMISSION LINE</v>
          </cell>
          <cell r="DH185" t="str">
            <v/>
          </cell>
          <cell r="DI185" t="str">
            <v/>
          </cell>
          <cell r="DJ185" t="str">
            <v/>
          </cell>
          <cell r="DK185" t="str">
            <v/>
          </cell>
          <cell r="DL185" t="str">
            <v/>
          </cell>
          <cell r="DM185" t="str">
            <v/>
          </cell>
          <cell r="DN185" t="str">
            <v/>
          </cell>
          <cell r="DO185" t="str">
            <v/>
          </cell>
          <cell r="DP185" t="str">
            <v/>
          </cell>
          <cell r="DQ185" t="str">
            <v/>
          </cell>
          <cell r="DR185" t="str">
            <v/>
          </cell>
          <cell r="DS185" t="str">
            <v/>
          </cell>
          <cell r="DU185" t="str">
            <v>BUBEKE GENERAL STORES  -COMMISSION LINE</v>
          </cell>
          <cell r="DV185" t="str">
            <v/>
          </cell>
          <cell r="DW185" t="str">
            <v/>
          </cell>
          <cell r="DX185" t="str">
            <v/>
          </cell>
          <cell r="DY185" t="str">
            <v/>
          </cell>
          <cell r="DZ185" t="str">
            <v/>
          </cell>
          <cell r="EA185" t="str">
            <v/>
          </cell>
          <cell r="EB185" t="str">
            <v/>
          </cell>
          <cell r="EC185" t="str">
            <v/>
          </cell>
          <cell r="ED185" t="str">
            <v/>
          </cell>
          <cell r="EE185" t="str">
            <v/>
          </cell>
        </row>
        <row r="186">
          <cell r="C186" t="str">
            <v>FRESH CUTS EAST</v>
          </cell>
          <cell r="D186">
            <v>1</v>
          </cell>
          <cell r="E186">
            <v>1</v>
          </cell>
          <cell r="F186">
            <v>1000</v>
          </cell>
          <cell r="G186">
            <v>400</v>
          </cell>
          <cell r="I186" t="str">
            <v>St Julian High School</v>
          </cell>
          <cell r="J186">
            <v>54</v>
          </cell>
          <cell r="K186">
            <v>92</v>
          </cell>
          <cell r="L186">
            <v>19028000</v>
          </cell>
          <cell r="M186">
            <v>64900</v>
          </cell>
          <cell r="AF186" t="str">
            <v>BUDAKA UNIVERSAL COLLEGE</v>
          </cell>
          <cell r="AG186" t="str">
            <v>BUDAKA UNIVERSAL COLLEGE</v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>
            <v>1</v>
          </cell>
          <cell r="AO186">
            <v>3</v>
          </cell>
          <cell r="AP186">
            <v>7</v>
          </cell>
          <cell r="AQ186">
            <v>8</v>
          </cell>
          <cell r="AR186">
            <v>2</v>
          </cell>
          <cell r="AS186" t="str">
            <v/>
          </cell>
          <cell r="AT186">
            <v>21</v>
          </cell>
          <cell r="AU186" t="str">
            <v>BUDAKA UNIVERSAL COLLEGE</v>
          </cell>
          <cell r="AV186">
            <v>1</v>
          </cell>
          <cell r="AW186">
            <v>6</v>
          </cell>
          <cell r="AX186">
            <v>2</v>
          </cell>
          <cell r="AY186">
            <v>1</v>
          </cell>
          <cell r="AZ186">
            <v>1</v>
          </cell>
          <cell r="BA186" t="str">
            <v/>
          </cell>
          <cell r="BB186" t="str">
            <v/>
          </cell>
          <cell r="BC186" t="str">
            <v/>
          </cell>
          <cell r="BD186" t="str">
            <v/>
          </cell>
          <cell r="BE186" t="str">
            <v/>
          </cell>
          <cell r="BG186" t="str">
            <v>BUDAKA UNIVERSAL COLLEGE</v>
          </cell>
          <cell r="BH186" t="str">
            <v/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  <cell r="BN186">
            <v>2</v>
          </cell>
          <cell r="BO186">
            <v>7</v>
          </cell>
          <cell r="BP186">
            <v>9</v>
          </cell>
          <cell r="BQ186">
            <v>22</v>
          </cell>
          <cell r="BR186">
            <v>2</v>
          </cell>
          <cell r="BS186" t="str">
            <v/>
          </cell>
          <cell r="BU186" t="str">
            <v>BUDAKA UNIVERSAL COLLEGE</v>
          </cell>
          <cell r="BV186">
            <v>1</v>
          </cell>
          <cell r="BW186">
            <v>7</v>
          </cell>
          <cell r="BX186">
            <v>3</v>
          </cell>
          <cell r="BY186">
            <v>1</v>
          </cell>
          <cell r="BZ186">
            <v>1</v>
          </cell>
          <cell r="CA186" t="str">
            <v/>
          </cell>
          <cell r="CB186" t="str">
            <v/>
          </cell>
          <cell r="CC186" t="str">
            <v/>
          </cell>
          <cell r="CD186" t="str">
            <v/>
          </cell>
          <cell r="CE186" t="str">
            <v/>
          </cell>
          <cell r="CG186" t="str">
            <v>BUDAKA UNIVERSAL COLLEGE</v>
          </cell>
          <cell r="CH186" t="str">
            <v/>
          </cell>
          <cell r="CI186" t="str">
            <v/>
          </cell>
          <cell r="CJ186" t="str">
            <v/>
          </cell>
          <cell r="CK186" t="str">
            <v/>
          </cell>
          <cell r="CL186" t="str">
            <v/>
          </cell>
          <cell r="CM186" t="str">
            <v/>
          </cell>
          <cell r="CN186">
            <v>2000</v>
          </cell>
          <cell r="CO186">
            <v>267000</v>
          </cell>
          <cell r="CP186">
            <v>946000</v>
          </cell>
          <cell r="CQ186">
            <v>1500500</v>
          </cell>
          <cell r="CR186">
            <v>113000</v>
          </cell>
          <cell r="CS186" t="str">
            <v/>
          </cell>
          <cell r="CU186" t="str">
            <v>BUDAKA UNIVERSAL COLLEGE</v>
          </cell>
          <cell r="CV186">
            <v>100000</v>
          </cell>
          <cell r="CW186">
            <v>594600</v>
          </cell>
          <cell r="CX186">
            <v>290000</v>
          </cell>
          <cell r="CY186">
            <v>40000</v>
          </cell>
          <cell r="CZ186">
            <v>110000</v>
          </cell>
          <cell r="DA186" t="str">
            <v/>
          </cell>
          <cell r="DB186" t="str">
            <v/>
          </cell>
          <cell r="DC186" t="str">
            <v/>
          </cell>
          <cell r="DD186" t="str">
            <v/>
          </cell>
          <cell r="DE186" t="str">
            <v/>
          </cell>
          <cell r="DG186" t="str">
            <v>BUDAKA UNIVERSAL COLLEGE</v>
          </cell>
          <cell r="DH186" t="str">
            <v/>
          </cell>
          <cell r="DI186" t="str">
            <v/>
          </cell>
          <cell r="DJ186" t="str">
            <v/>
          </cell>
          <cell r="DK186" t="str">
            <v/>
          </cell>
          <cell r="DL186" t="str">
            <v/>
          </cell>
          <cell r="DM186" t="str">
            <v/>
          </cell>
          <cell r="DN186">
            <v>800</v>
          </cell>
          <cell r="DO186">
            <v>1200</v>
          </cell>
          <cell r="DP186">
            <v>4200</v>
          </cell>
          <cell r="DQ186">
            <v>3200</v>
          </cell>
          <cell r="DR186">
            <v>800</v>
          </cell>
          <cell r="DS186" t="str">
            <v/>
          </cell>
          <cell r="DU186" t="str">
            <v>BUDAKA UNIVERSAL COLLEGE</v>
          </cell>
          <cell r="DV186">
            <v>400</v>
          </cell>
          <cell r="DW186">
            <v>2800</v>
          </cell>
          <cell r="DX186">
            <v>1800</v>
          </cell>
          <cell r="DY186">
            <v>400</v>
          </cell>
          <cell r="DZ186">
            <v>600</v>
          </cell>
          <cell r="EA186" t="str">
            <v/>
          </cell>
          <cell r="EB186" t="str">
            <v/>
          </cell>
          <cell r="EC186" t="str">
            <v/>
          </cell>
          <cell r="ED186" t="str">
            <v/>
          </cell>
          <cell r="EE186" t="str">
            <v/>
          </cell>
        </row>
        <row r="187">
          <cell r="C187" t="str">
            <v>Gables Vocational Training Center</v>
          </cell>
          <cell r="D187">
            <v>1</v>
          </cell>
          <cell r="E187">
            <v>1</v>
          </cell>
          <cell r="F187">
            <v>1000</v>
          </cell>
          <cell r="G187">
            <v>400</v>
          </cell>
          <cell r="I187" t="str">
            <v>St Mary Secondary school Nkozi</v>
          </cell>
          <cell r="J187">
            <v>11</v>
          </cell>
          <cell r="K187">
            <v>14</v>
          </cell>
          <cell r="L187">
            <v>2247800</v>
          </cell>
          <cell r="M187">
            <v>8600</v>
          </cell>
          <cell r="AF187" t="str">
            <v>BUDINSE MEMORIAL SCHOOL</v>
          </cell>
          <cell r="AG187" t="str">
            <v>BUDINSE MEMORIAL SCHOOL</v>
          </cell>
          <cell r="AH187" t="str">
            <v/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O187" t="str">
            <v/>
          </cell>
          <cell r="AP187" t="str">
            <v/>
          </cell>
          <cell r="AQ187" t="str">
            <v/>
          </cell>
          <cell r="AR187" t="str">
            <v/>
          </cell>
          <cell r="AS187" t="str">
            <v/>
          </cell>
          <cell r="AT187">
            <v>0</v>
          </cell>
          <cell r="AU187" t="str">
            <v>BUDINSE MEMORIAL SCHOOL</v>
          </cell>
          <cell r="AV187" t="str">
            <v/>
          </cell>
          <cell r="AW187" t="str">
            <v/>
          </cell>
          <cell r="AX187" t="str">
            <v/>
          </cell>
          <cell r="AY187" t="str">
            <v/>
          </cell>
          <cell r="AZ187" t="str">
            <v/>
          </cell>
          <cell r="BA187" t="str">
            <v/>
          </cell>
          <cell r="BB187" t="str">
            <v/>
          </cell>
          <cell r="BC187" t="str">
            <v/>
          </cell>
          <cell r="BD187" t="str">
            <v/>
          </cell>
          <cell r="BE187" t="str">
            <v/>
          </cell>
          <cell r="BG187" t="str">
            <v>BUDINSE MEMORIAL SCHOOL</v>
          </cell>
          <cell r="BH187" t="str">
            <v/>
          </cell>
          <cell r="BI187" t="str">
            <v/>
          </cell>
          <cell r="BJ187" t="str">
            <v/>
          </cell>
          <cell r="BK187" t="str">
            <v/>
          </cell>
          <cell r="BL187" t="str">
            <v/>
          </cell>
          <cell r="BM187" t="str">
            <v/>
          </cell>
          <cell r="BN187" t="str">
            <v/>
          </cell>
          <cell r="BO187" t="str">
            <v/>
          </cell>
          <cell r="BP187" t="str">
            <v/>
          </cell>
          <cell r="BQ187" t="str">
            <v/>
          </cell>
          <cell r="BR187" t="str">
            <v/>
          </cell>
          <cell r="BS187" t="str">
            <v/>
          </cell>
          <cell r="BU187" t="str">
            <v>BUDINSE MEMORIAL SCHOOL</v>
          </cell>
          <cell r="BV187" t="str">
            <v/>
          </cell>
          <cell r="BW187" t="str">
            <v/>
          </cell>
          <cell r="BX187" t="str">
            <v/>
          </cell>
          <cell r="BY187" t="str">
            <v/>
          </cell>
          <cell r="BZ187" t="str">
            <v/>
          </cell>
          <cell r="CA187" t="str">
            <v/>
          </cell>
          <cell r="CB187" t="str">
            <v/>
          </cell>
          <cell r="CC187" t="str">
            <v/>
          </cell>
          <cell r="CD187" t="str">
            <v/>
          </cell>
          <cell r="CE187" t="str">
            <v/>
          </cell>
          <cell r="CG187" t="str">
            <v>BUDINSE MEMORIAL SCHOOL</v>
          </cell>
          <cell r="CH187" t="str">
            <v/>
          </cell>
          <cell r="CI187" t="str">
            <v/>
          </cell>
          <cell r="CJ187" t="str">
            <v/>
          </cell>
          <cell r="CK187" t="str">
            <v/>
          </cell>
          <cell r="CL187" t="str">
            <v/>
          </cell>
          <cell r="CM187" t="str">
            <v/>
          </cell>
          <cell r="CN187" t="str">
            <v/>
          </cell>
          <cell r="CO187" t="str">
            <v/>
          </cell>
          <cell r="CP187" t="str">
            <v/>
          </cell>
          <cell r="CQ187" t="str">
            <v/>
          </cell>
          <cell r="CR187" t="str">
            <v/>
          </cell>
          <cell r="CS187" t="str">
            <v/>
          </cell>
          <cell r="CU187" t="str">
            <v>BUDINSE MEMORIAL SCHOOL</v>
          </cell>
          <cell r="CV187" t="str">
            <v/>
          </cell>
          <cell r="CW187" t="str">
            <v/>
          </cell>
          <cell r="CX187" t="str">
            <v/>
          </cell>
          <cell r="CY187" t="str">
            <v/>
          </cell>
          <cell r="CZ187" t="str">
            <v/>
          </cell>
          <cell r="DA187" t="str">
            <v/>
          </cell>
          <cell r="DB187" t="str">
            <v/>
          </cell>
          <cell r="DC187" t="str">
            <v/>
          </cell>
          <cell r="DD187" t="str">
            <v/>
          </cell>
          <cell r="DE187" t="str">
            <v/>
          </cell>
          <cell r="DG187" t="str">
            <v>BUDINSE MEMORIAL SCHOOL</v>
          </cell>
          <cell r="DH187" t="str">
            <v/>
          </cell>
          <cell r="DI187" t="str">
            <v/>
          </cell>
          <cell r="DJ187" t="str">
            <v/>
          </cell>
          <cell r="DK187" t="str">
            <v/>
          </cell>
          <cell r="DL187" t="str">
            <v/>
          </cell>
          <cell r="DM187" t="str">
            <v/>
          </cell>
          <cell r="DN187" t="str">
            <v/>
          </cell>
          <cell r="DO187" t="str">
            <v/>
          </cell>
          <cell r="DP187" t="str">
            <v/>
          </cell>
          <cell r="DQ187" t="str">
            <v/>
          </cell>
          <cell r="DR187" t="str">
            <v/>
          </cell>
          <cell r="DS187" t="str">
            <v/>
          </cell>
          <cell r="DU187" t="str">
            <v>BUDINSE MEMORIAL SCHOOL</v>
          </cell>
          <cell r="DV187" t="str">
            <v/>
          </cell>
          <cell r="DW187" t="str">
            <v/>
          </cell>
          <cell r="DX187" t="str">
            <v/>
          </cell>
          <cell r="DY187" t="str">
            <v/>
          </cell>
          <cell r="DZ187" t="str">
            <v/>
          </cell>
          <cell r="EA187" t="str">
            <v/>
          </cell>
          <cell r="EB187" t="str">
            <v/>
          </cell>
          <cell r="EC187" t="str">
            <v/>
          </cell>
          <cell r="ED187" t="str">
            <v/>
          </cell>
          <cell r="EE187" t="str">
            <v/>
          </cell>
        </row>
        <row r="188">
          <cell r="C188" t="str">
            <v>Global bets east africa ltd</v>
          </cell>
          <cell r="D188">
            <v>2</v>
          </cell>
          <cell r="E188">
            <v>2</v>
          </cell>
          <cell r="F188">
            <v>2000</v>
          </cell>
          <cell r="G188">
            <v>800</v>
          </cell>
          <cell r="I188" t="str">
            <v>ST MICHEAL HIGH SCHOOL SONDE</v>
          </cell>
          <cell r="J188">
            <v>1</v>
          </cell>
          <cell r="K188">
            <v>4</v>
          </cell>
          <cell r="L188">
            <v>3360000</v>
          </cell>
          <cell r="AF188" t="str">
            <v>BUDUDA SECONDARY SCHOOL</v>
          </cell>
          <cell r="AG188" t="str">
            <v>BUDUDA SECONDARY SCHOOL</v>
          </cell>
          <cell r="AH188" t="str">
            <v/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>
            <v>0</v>
          </cell>
          <cell r="AU188" t="str">
            <v>BUDUDA SECONDARY SCHOOL</v>
          </cell>
          <cell r="AV188" t="str">
            <v/>
          </cell>
          <cell r="AW188" t="str">
            <v/>
          </cell>
          <cell r="AX188" t="str">
            <v/>
          </cell>
          <cell r="AY188" t="str">
            <v/>
          </cell>
          <cell r="AZ188" t="str">
            <v/>
          </cell>
          <cell r="BA188" t="str">
            <v/>
          </cell>
          <cell r="BB188" t="str">
            <v/>
          </cell>
          <cell r="BC188" t="str">
            <v/>
          </cell>
          <cell r="BD188" t="str">
            <v/>
          </cell>
          <cell r="BE188" t="str">
            <v/>
          </cell>
          <cell r="BG188" t="str">
            <v>BUDUDA SECONDARY SCHOOL</v>
          </cell>
          <cell r="BH188" t="str">
            <v/>
          </cell>
          <cell r="BI188" t="str">
            <v/>
          </cell>
          <cell r="BJ188" t="str">
            <v/>
          </cell>
          <cell r="BK188" t="str">
            <v/>
          </cell>
          <cell r="BL188" t="str">
            <v/>
          </cell>
          <cell r="BM188" t="str">
            <v/>
          </cell>
          <cell r="BN188" t="str">
            <v/>
          </cell>
          <cell r="BO188" t="str">
            <v/>
          </cell>
          <cell r="BP188" t="str">
            <v/>
          </cell>
          <cell r="BQ188" t="str">
            <v/>
          </cell>
          <cell r="BR188" t="str">
            <v/>
          </cell>
          <cell r="BS188" t="str">
            <v/>
          </cell>
          <cell r="BU188" t="str">
            <v>BUDUDA SECONDARY SCHOOL</v>
          </cell>
          <cell r="BV188" t="str">
            <v/>
          </cell>
          <cell r="BW188" t="str">
            <v/>
          </cell>
          <cell r="BX188" t="str">
            <v/>
          </cell>
          <cell r="BY188" t="str">
            <v/>
          </cell>
          <cell r="BZ188" t="str">
            <v/>
          </cell>
          <cell r="CA188" t="str">
            <v/>
          </cell>
          <cell r="CB188" t="str">
            <v/>
          </cell>
          <cell r="CC188" t="str">
            <v/>
          </cell>
          <cell r="CD188" t="str">
            <v/>
          </cell>
          <cell r="CE188" t="str">
            <v/>
          </cell>
          <cell r="CG188" t="str">
            <v>BUDUDA SECONDARY SCHOOL</v>
          </cell>
          <cell r="CH188" t="str">
            <v/>
          </cell>
          <cell r="CI188" t="str">
            <v/>
          </cell>
          <cell r="CJ188" t="str">
            <v/>
          </cell>
          <cell r="CK188" t="str">
            <v/>
          </cell>
          <cell r="CL188" t="str">
            <v/>
          </cell>
          <cell r="CM188" t="str">
            <v/>
          </cell>
          <cell r="CN188" t="str">
            <v/>
          </cell>
          <cell r="CO188" t="str">
            <v/>
          </cell>
          <cell r="CP188" t="str">
            <v/>
          </cell>
          <cell r="CQ188" t="str">
            <v/>
          </cell>
          <cell r="CR188" t="str">
            <v/>
          </cell>
          <cell r="CS188" t="str">
            <v/>
          </cell>
          <cell r="CU188" t="str">
            <v>BUDUDA SECONDARY SCHOOL</v>
          </cell>
          <cell r="CV188" t="str">
            <v/>
          </cell>
          <cell r="CW188" t="str">
            <v/>
          </cell>
          <cell r="CX188" t="str">
            <v/>
          </cell>
          <cell r="CY188" t="str">
            <v/>
          </cell>
          <cell r="CZ188" t="str">
            <v/>
          </cell>
          <cell r="DA188" t="str">
            <v/>
          </cell>
          <cell r="DB188" t="str">
            <v/>
          </cell>
          <cell r="DC188" t="str">
            <v/>
          </cell>
          <cell r="DD188" t="str">
            <v/>
          </cell>
          <cell r="DE188" t="str">
            <v/>
          </cell>
          <cell r="DG188" t="str">
            <v>BUDUDA SECONDARY SCHOOL</v>
          </cell>
          <cell r="DH188" t="str">
            <v/>
          </cell>
          <cell r="DI188" t="str">
            <v/>
          </cell>
          <cell r="DJ188" t="str">
            <v/>
          </cell>
          <cell r="DK188" t="str">
            <v/>
          </cell>
          <cell r="DL188" t="str">
            <v/>
          </cell>
          <cell r="DM188" t="str">
            <v/>
          </cell>
          <cell r="DN188" t="str">
            <v/>
          </cell>
          <cell r="DO188" t="str">
            <v/>
          </cell>
          <cell r="DP188" t="str">
            <v/>
          </cell>
          <cell r="DQ188" t="str">
            <v/>
          </cell>
          <cell r="DR188" t="str">
            <v/>
          </cell>
          <cell r="DS188" t="str">
            <v/>
          </cell>
          <cell r="DU188" t="str">
            <v>BUDUDA SECONDARY SCHOOL</v>
          </cell>
          <cell r="DV188" t="str">
            <v/>
          </cell>
          <cell r="DW188" t="str">
            <v/>
          </cell>
          <cell r="DX188" t="str">
            <v/>
          </cell>
          <cell r="DY188" t="str">
            <v/>
          </cell>
          <cell r="DZ188" t="str">
            <v/>
          </cell>
          <cell r="EA188" t="str">
            <v/>
          </cell>
          <cell r="EB188" t="str">
            <v/>
          </cell>
          <cell r="EC188" t="str">
            <v/>
          </cell>
          <cell r="ED188" t="str">
            <v/>
          </cell>
          <cell r="EE188" t="str">
            <v/>
          </cell>
        </row>
        <row r="189">
          <cell r="C189" t="str">
            <v>Good Sheperd Schools</v>
          </cell>
          <cell r="D189">
            <v>2</v>
          </cell>
          <cell r="E189">
            <v>3</v>
          </cell>
          <cell r="F189">
            <v>1030000</v>
          </cell>
          <cell r="G189">
            <v>3000</v>
          </cell>
          <cell r="I189" t="str">
            <v>STALMART ENTERPRISES LIMITED</v>
          </cell>
          <cell r="J189">
            <v>170</v>
          </cell>
          <cell r="K189">
            <v>618</v>
          </cell>
          <cell r="L189">
            <v>839290</v>
          </cell>
          <cell r="M189">
            <v>60900</v>
          </cell>
          <cell r="AF189" t="str">
            <v>BUGEMA ADVENTIST SECONDARY SCHOOL</v>
          </cell>
          <cell r="AG189" t="str">
            <v>BUGEMA ADVENTIST SECONDARY SCHOOL</v>
          </cell>
          <cell r="AU189" t="str">
            <v>BUGEMA ADVENTIST SECONDARY SCHOOL</v>
          </cell>
          <cell r="BC189" t="str">
            <v/>
          </cell>
          <cell r="BD189" t="str">
            <v/>
          </cell>
          <cell r="BE189" t="str">
            <v/>
          </cell>
          <cell r="BG189" t="str">
            <v>BUGEMA ADVENTIST SECONDARY SCHOOL</v>
          </cell>
          <cell r="BU189" t="str">
            <v>BUGEMA ADVENTIST SECONDARY SCHOOL</v>
          </cell>
          <cell r="CC189" t="str">
            <v/>
          </cell>
          <cell r="CD189" t="str">
            <v/>
          </cell>
          <cell r="CE189" t="str">
            <v/>
          </cell>
          <cell r="CG189" t="str">
            <v>BUGEMA ADVENTIST SECONDARY SCHOOL</v>
          </cell>
          <cell r="CH189" t="str">
            <v/>
          </cell>
          <cell r="CI189">
            <v>1858000</v>
          </cell>
          <cell r="CJ189">
            <v>3050000</v>
          </cell>
          <cell r="CK189">
            <v>685000</v>
          </cell>
          <cell r="CL189">
            <v>810000</v>
          </cell>
          <cell r="CM189">
            <v>260000</v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 t="str">
            <v/>
          </cell>
          <cell r="CU189" t="str">
            <v>BUGEMA ADVENTIST SECONDARY SCHOOL</v>
          </cell>
          <cell r="DC189" t="str">
            <v/>
          </cell>
          <cell r="DD189" t="str">
            <v/>
          </cell>
          <cell r="DE189" t="str">
            <v/>
          </cell>
          <cell r="DG189" t="str">
            <v>BUGEMA ADVENTIST SECONDARY SCHOOL</v>
          </cell>
          <cell r="DU189" t="str">
            <v>BUGEMA ADVENTIST SECONDARY SCHOOL</v>
          </cell>
          <cell r="EC189" t="str">
            <v/>
          </cell>
          <cell r="ED189" t="str">
            <v/>
          </cell>
          <cell r="EE189" t="str">
            <v/>
          </cell>
        </row>
        <row r="190">
          <cell r="C190" t="str">
            <v>Insurance Company of East Africa</v>
          </cell>
          <cell r="D190">
            <v>2</v>
          </cell>
          <cell r="E190">
            <v>2</v>
          </cell>
          <cell r="F190">
            <v>311000</v>
          </cell>
          <cell r="G190">
            <v>1400</v>
          </cell>
          <cell r="I190" t="str">
            <v>STANDARD COLLEGE BUWAGI</v>
          </cell>
          <cell r="J190">
            <v>3</v>
          </cell>
          <cell r="K190">
            <v>3</v>
          </cell>
          <cell r="L190">
            <v>531000</v>
          </cell>
          <cell r="M190">
            <v>1500</v>
          </cell>
          <cell r="AF190" t="str">
            <v>BUGEMA ADVENTIST SECONDARY SCHOOL</v>
          </cell>
          <cell r="AG190" t="str">
            <v>BUGEMA ADVENTIST SECONDARY SCHOOL</v>
          </cell>
          <cell r="AH190" t="str">
            <v/>
          </cell>
          <cell r="AI190">
            <v>6</v>
          </cell>
          <cell r="AJ190">
            <v>10</v>
          </cell>
          <cell r="AK190">
            <v>4</v>
          </cell>
          <cell r="AL190">
            <v>2</v>
          </cell>
          <cell r="AM190">
            <v>1</v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>
            <v>23</v>
          </cell>
          <cell r="AU190" t="str">
            <v>BUGEMA ADVENTIST SECONDARY SCHOOL</v>
          </cell>
          <cell r="AV190" t="str">
            <v/>
          </cell>
          <cell r="AW190" t="str">
            <v/>
          </cell>
          <cell r="AX190" t="str">
            <v/>
          </cell>
          <cell r="AY190" t="str">
            <v/>
          </cell>
          <cell r="AZ190">
            <v>1</v>
          </cell>
          <cell r="BA190" t="str">
            <v/>
          </cell>
          <cell r="BB190" t="str">
            <v/>
          </cell>
          <cell r="BC190" t="str">
            <v/>
          </cell>
          <cell r="BD190" t="str">
            <v/>
          </cell>
          <cell r="BE190" t="str">
            <v/>
          </cell>
          <cell r="BG190" t="str">
            <v>BUGEMA ADVENTIST SECONDARY SCHOOL</v>
          </cell>
          <cell r="BH190" t="str">
            <v/>
          </cell>
          <cell r="BI190">
            <v>6</v>
          </cell>
          <cell r="BJ190">
            <v>11</v>
          </cell>
          <cell r="BK190">
            <v>4</v>
          </cell>
          <cell r="BL190">
            <v>3</v>
          </cell>
          <cell r="BM190">
            <v>1</v>
          </cell>
          <cell r="BN190" t="str">
            <v/>
          </cell>
          <cell r="BO190" t="str">
            <v/>
          </cell>
          <cell r="BP190" t="str">
            <v/>
          </cell>
          <cell r="BQ190" t="str">
            <v/>
          </cell>
          <cell r="BR190" t="str">
            <v/>
          </cell>
          <cell r="BS190" t="str">
            <v/>
          </cell>
          <cell r="BU190" t="str">
            <v>BUGEMA ADVENTIST SECONDARY SCHOOL</v>
          </cell>
          <cell r="BV190" t="str">
            <v/>
          </cell>
          <cell r="BW190" t="str">
            <v/>
          </cell>
          <cell r="BX190" t="str">
            <v/>
          </cell>
          <cell r="BY190" t="str">
            <v/>
          </cell>
          <cell r="BZ190">
            <v>1</v>
          </cell>
          <cell r="CA190" t="str">
            <v/>
          </cell>
          <cell r="CB190" t="str">
            <v/>
          </cell>
          <cell r="CC190" t="str">
            <v/>
          </cell>
          <cell r="CD190" t="str">
            <v/>
          </cell>
          <cell r="CE190" t="str">
            <v/>
          </cell>
          <cell r="CG190" t="str">
            <v>BUGEMA ADVENTIST SECONDARY SCHOOL</v>
          </cell>
          <cell r="CH190" t="str">
            <v/>
          </cell>
          <cell r="CI190">
            <v>1858000</v>
          </cell>
          <cell r="CJ190">
            <v>3050000</v>
          </cell>
          <cell r="CK190">
            <v>685000</v>
          </cell>
          <cell r="CL190">
            <v>810000</v>
          </cell>
          <cell r="CM190">
            <v>260000</v>
          </cell>
          <cell r="CN190" t="str">
            <v/>
          </cell>
          <cell r="CO190" t="str">
            <v/>
          </cell>
          <cell r="CP190" t="str">
            <v/>
          </cell>
          <cell r="CQ190" t="str">
            <v/>
          </cell>
          <cell r="CR190" t="str">
            <v/>
          </cell>
          <cell r="CS190" t="str">
            <v/>
          </cell>
          <cell r="CU190" t="str">
            <v>BUGEMA ADVENTIST SECONDARY SCHOOL</v>
          </cell>
          <cell r="CV190" t="str">
            <v/>
          </cell>
          <cell r="CW190" t="str">
            <v/>
          </cell>
          <cell r="CX190" t="str">
            <v/>
          </cell>
          <cell r="CY190" t="str">
            <v/>
          </cell>
          <cell r="CZ190">
            <v>399000</v>
          </cell>
          <cell r="DA190" t="str">
            <v/>
          </cell>
          <cell r="DB190" t="str">
            <v/>
          </cell>
          <cell r="DC190" t="str">
            <v/>
          </cell>
          <cell r="DD190" t="str">
            <v/>
          </cell>
          <cell r="DE190" t="str">
            <v/>
          </cell>
          <cell r="DG190" t="str">
            <v>BUGEMA ADVENTIST SECONDARY SCHOOL</v>
          </cell>
          <cell r="DH190" t="str">
            <v/>
          </cell>
          <cell r="DI190">
            <v>5400</v>
          </cell>
          <cell r="DJ190">
            <v>10200</v>
          </cell>
          <cell r="DK190">
            <v>2500</v>
          </cell>
          <cell r="DL190">
            <v>700</v>
          </cell>
          <cell r="DM190">
            <v>1000</v>
          </cell>
          <cell r="DN190" t="str">
            <v/>
          </cell>
          <cell r="DO190" t="str">
            <v/>
          </cell>
          <cell r="DP190" t="str">
            <v/>
          </cell>
          <cell r="DQ190" t="str">
            <v/>
          </cell>
          <cell r="DR190" t="str">
            <v/>
          </cell>
          <cell r="DS190" t="str">
            <v/>
          </cell>
          <cell r="DU190" t="str">
            <v>BUGEMA ADVENTIST SECONDARY SCHOOL</v>
          </cell>
          <cell r="DV190" t="str">
            <v/>
          </cell>
          <cell r="DW190" t="str">
            <v/>
          </cell>
          <cell r="DX190" t="str">
            <v/>
          </cell>
          <cell r="DY190" t="str">
            <v/>
          </cell>
          <cell r="DZ190">
            <v>1100</v>
          </cell>
          <cell r="EA190" t="str">
            <v/>
          </cell>
          <cell r="EB190" t="str">
            <v/>
          </cell>
          <cell r="EC190" t="str">
            <v/>
          </cell>
          <cell r="ED190" t="str">
            <v/>
          </cell>
          <cell r="EE190" t="str">
            <v/>
          </cell>
        </row>
        <row r="191">
          <cell r="C191" t="str">
            <v>Ishaka Vocational Secondary School</v>
          </cell>
          <cell r="D191">
            <v>43</v>
          </cell>
          <cell r="E191">
            <v>67</v>
          </cell>
          <cell r="F191">
            <v>6196300</v>
          </cell>
          <cell r="G191">
            <v>30100</v>
          </cell>
          <cell r="I191" t="str">
            <v>STANDARD COLLEGE NTUNGAMO</v>
          </cell>
          <cell r="J191">
            <v>10</v>
          </cell>
          <cell r="K191">
            <v>19</v>
          </cell>
          <cell r="L191">
            <v>3603000</v>
          </cell>
          <cell r="M191">
            <v>11000</v>
          </cell>
          <cell r="AF191" t="str">
            <v>BUGONGI MILLENNIUM SECONDARY SCHOOL</v>
          </cell>
          <cell r="AG191" t="str">
            <v>BUGONGI MILLENNIUM SECONDARY SCHOOL</v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>
            <v>1</v>
          </cell>
          <cell r="AO191" t="str">
            <v/>
          </cell>
          <cell r="AP191">
            <v>5</v>
          </cell>
          <cell r="AQ191">
            <v>2</v>
          </cell>
          <cell r="AR191" t="str">
            <v/>
          </cell>
          <cell r="AS191" t="str">
            <v/>
          </cell>
          <cell r="AT191">
            <v>8</v>
          </cell>
          <cell r="AU191" t="str">
            <v>BUGONGI MILLENNIUM SECONDARY SCHOOL</v>
          </cell>
          <cell r="AV191">
            <v>2</v>
          </cell>
          <cell r="AW191" t="str">
            <v/>
          </cell>
          <cell r="AX191">
            <v>2</v>
          </cell>
          <cell r="AY191">
            <v>1</v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  <cell r="BD191" t="str">
            <v/>
          </cell>
          <cell r="BE191" t="str">
            <v/>
          </cell>
          <cell r="BG191" t="str">
            <v>BUGONGI MILLENNIUM SECONDARY SCHOOL</v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  <cell r="BN191">
            <v>1</v>
          </cell>
          <cell r="BO191" t="str">
            <v/>
          </cell>
          <cell r="BP191">
            <v>6</v>
          </cell>
          <cell r="BQ191">
            <v>2</v>
          </cell>
          <cell r="BR191" t="str">
            <v/>
          </cell>
          <cell r="BS191" t="str">
            <v/>
          </cell>
          <cell r="BU191" t="str">
            <v>BUGONGI MILLENNIUM SECONDARY SCHOOL</v>
          </cell>
          <cell r="BV191">
            <v>2</v>
          </cell>
          <cell r="BW191" t="str">
            <v/>
          </cell>
          <cell r="BX191">
            <v>2</v>
          </cell>
          <cell r="BY191">
            <v>1</v>
          </cell>
          <cell r="BZ191" t="str">
            <v/>
          </cell>
          <cell r="CA191" t="str">
            <v/>
          </cell>
          <cell r="CB191" t="str">
            <v/>
          </cell>
          <cell r="CC191" t="str">
            <v/>
          </cell>
          <cell r="CD191" t="str">
            <v/>
          </cell>
          <cell r="CE191" t="str">
            <v/>
          </cell>
          <cell r="CG191" t="str">
            <v>BUGONGI MILLENNIUM SECONDARY SCHOOL</v>
          </cell>
          <cell r="CH191" t="str">
            <v/>
          </cell>
          <cell r="CI191" t="str">
            <v/>
          </cell>
          <cell r="CJ191" t="str">
            <v/>
          </cell>
          <cell r="CK191" t="str">
            <v/>
          </cell>
          <cell r="CL191" t="str">
            <v/>
          </cell>
          <cell r="CM191" t="str">
            <v/>
          </cell>
          <cell r="CN191">
            <v>5000</v>
          </cell>
          <cell r="CO191" t="str">
            <v/>
          </cell>
          <cell r="CP191">
            <v>554000</v>
          </cell>
          <cell r="CQ191">
            <v>83000</v>
          </cell>
          <cell r="CR191" t="str">
            <v/>
          </cell>
          <cell r="CS191" t="str">
            <v/>
          </cell>
          <cell r="CU191" t="str">
            <v>BUGONGI MILLENNIUM SECONDARY SCHOOL</v>
          </cell>
          <cell r="CV191">
            <v>280000</v>
          </cell>
          <cell r="CW191" t="str">
            <v/>
          </cell>
          <cell r="CX191">
            <v>168000</v>
          </cell>
          <cell r="CY191">
            <v>39000</v>
          </cell>
          <cell r="CZ191" t="str">
            <v/>
          </cell>
          <cell r="DA191" t="str">
            <v/>
          </cell>
          <cell r="DB191" t="str">
            <v/>
          </cell>
          <cell r="DC191" t="str">
            <v/>
          </cell>
          <cell r="DD191" t="str">
            <v/>
          </cell>
          <cell r="DE191" t="str">
            <v/>
          </cell>
          <cell r="DG191" t="str">
            <v>BUGONGI MILLENNIUM SECONDARY SCHOOL</v>
          </cell>
          <cell r="DH191" t="str">
            <v/>
          </cell>
          <cell r="DI191" t="str">
            <v/>
          </cell>
          <cell r="DJ191" t="str">
            <v/>
          </cell>
          <cell r="DK191" t="str">
            <v/>
          </cell>
          <cell r="DL191" t="str">
            <v/>
          </cell>
          <cell r="DM191" t="str">
            <v/>
          </cell>
          <cell r="DN191">
            <v>400</v>
          </cell>
          <cell r="DO191" t="str">
            <v/>
          </cell>
          <cell r="DP191">
            <v>2700</v>
          </cell>
          <cell r="DQ191">
            <v>800</v>
          </cell>
          <cell r="DR191" t="str">
            <v/>
          </cell>
          <cell r="DS191" t="str">
            <v/>
          </cell>
          <cell r="DU191" t="str">
            <v>BUGONGI MILLENNIUM SECONDARY SCHOOL</v>
          </cell>
          <cell r="DV191">
            <v>1400</v>
          </cell>
          <cell r="DW191" t="str">
            <v/>
          </cell>
          <cell r="DX191">
            <v>800</v>
          </cell>
          <cell r="DY191">
            <v>400</v>
          </cell>
          <cell r="DZ191" t="str">
            <v/>
          </cell>
          <cell r="EA191" t="str">
            <v/>
          </cell>
          <cell r="EB191" t="str">
            <v/>
          </cell>
          <cell r="EC191" t="str">
            <v/>
          </cell>
          <cell r="ED191" t="str">
            <v/>
          </cell>
          <cell r="EE191" t="str">
            <v/>
          </cell>
        </row>
        <row r="192">
          <cell r="C192" t="str">
            <v>JUPITA DEALS (U) LTD</v>
          </cell>
          <cell r="D192">
            <v>1</v>
          </cell>
          <cell r="E192">
            <v>4</v>
          </cell>
          <cell r="F192">
            <v>4000</v>
          </cell>
          <cell r="G192">
            <v>1600</v>
          </cell>
          <cell r="I192" t="str">
            <v>STANDARD HIGH SCHOOL ZZANA</v>
          </cell>
          <cell r="J192">
            <v>22</v>
          </cell>
          <cell r="K192">
            <v>27</v>
          </cell>
          <cell r="L192">
            <v>7816000</v>
          </cell>
          <cell r="M192">
            <v>23900</v>
          </cell>
          <cell r="AF192" t="str">
            <v>BUGWERI GENERAL SUPPLIES</v>
          </cell>
          <cell r="AG192" t="str">
            <v>BUGWERI GENERAL SUPPLIES</v>
          </cell>
          <cell r="AH192" t="str">
            <v/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T192">
            <v>0</v>
          </cell>
          <cell r="AU192" t="str">
            <v>BUGWERI GENERAL SUPPLIES</v>
          </cell>
          <cell r="AV192" t="str">
            <v/>
          </cell>
          <cell r="AW192" t="str">
            <v/>
          </cell>
          <cell r="AX192" t="str">
            <v/>
          </cell>
          <cell r="AY192" t="str">
            <v/>
          </cell>
          <cell r="AZ192" t="str">
            <v/>
          </cell>
          <cell r="BA192" t="str">
            <v/>
          </cell>
          <cell r="BB192" t="str">
            <v/>
          </cell>
          <cell r="BC192" t="str">
            <v/>
          </cell>
          <cell r="BD192" t="str">
            <v/>
          </cell>
          <cell r="BE192" t="str">
            <v/>
          </cell>
          <cell r="BG192" t="str">
            <v>BUGWERI GENERAL SUPPLIES</v>
          </cell>
          <cell r="BH192" t="str">
            <v/>
          </cell>
          <cell r="BI192" t="str">
            <v/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  <cell r="BN192" t="str">
            <v/>
          </cell>
          <cell r="BO192" t="str">
            <v/>
          </cell>
          <cell r="BP192" t="str">
            <v/>
          </cell>
          <cell r="BQ192" t="str">
            <v/>
          </cell>
          <cell r="BR192" t="str">
            <v/>
          </cell>
          <cell r="BS192" t="str">
            <v/>
          </cell>
          <cell r="BU192" t="str">
            <v>BUGWERI GENERAL SUPPLIES</v>
          </cell>
          <cell r="BV192" t="str">
            <v/>
          </cell>
          <cell r="BW192" t="str">
            <v/>
          </cell>
          <cell r="BX192" t="str">
            <v/>
          </cell>
          <cell r="BY192" t="str">
            <v/>
          </cell>
          <cell r="BZ192" t="str">
            <v/>
          </cell>
          <cell r="CA192" t="str">
            <v/>
          </cell>
          <cell r="CB192" t="str">
            <v/>
          </cell>
          <cell r="CC192" t="str">
            <v/>
          </cell>
          <cell r="CD192" t="str">
            <v/>
          </cell>
          <cell r="CE192" t="str">
            <v/>
          </cell>
          <cell r="CG192" t="str">
            <v>BUGWERI GENERAL SUPPLIES</v>
          </cell>
          <cell r="CH192" t="str">
            <v/>
          </cell>
          <cell r="CI192" t="str">
            <v/>
          </cell>
          <cell r="CJ192" t="str">
            <v/>
          </cell>
          <cell r="CK192" t="str">
            <v/>
          </cell>
          <cell r="CL192" t="str">
            <v/>
          </cell>
          <cell r="CM192" t="str">
            <v/>
          </cell>
          <cell r="CN192" t="str">
            <v/>
          </cell>
          <cell r="CO192" t="str">
            <v/>
          </cell>
          <cell r="CP192" t="str">
            <v/>
          </cell>
          <cell r="CQ192" t="str">
            <v/>
          </cell>
          <cell r="CR192" t="str">
            <v/>
          </cell>
          <cell r="CS192" t="str">
            <v/>
          </cell>
          <cell r="CU192" t="str">
            <v>BUGWERI GENERAL SUPPLIES</v>
          </cell>
          <cell r="CV192" t="str">
            <v/>
          </cell>
          <cell r="CW192" t="str">
            <v/>
          </cell>
          <cell r="CX192" t="str">
            <v/>
          </cell>
          <cell r="CY192" t="str">
            <v/>
          </cell>
          <cell r="CZ192" t="str">
            <v/>
          </cell>
          <cell r="DA192" t="str">
            <v/>
          </cell>
          <cell r="DB192" t="str">
            <v/>
          </cell>
          <cell r="DC192" t="str">
            <v/>
          </cell>
          <cell r="DD192" t="str">
            <v/>
          </cell>
          <cell r="DE192" t="str">
            <v/>
          </cell>
          <cell r="DG192" t="str">
            <v>BUGWERI GENERAL SUPPLIES</v>
          </cell>
          <cell r="DH192" t="str">
            <v/>
          </cell>
          <cell r="DI192" t="str">
            <v/>
          </cell>
          <cell r="DJ192" t="str">
            <v/>
          </cell>
          <cell r="DK192" t="str">
            <v/>
          </cell>
          <cell r="DL192" t="str">
            <v/>
          </cell>
          <cell r="DM192" t="str">
            <v/>
          </cell>
          <cell r="DN192" t="str">
            <v/>
          </cell>
          <cell r="DO192" t="str">
            <v/>
          </cell>
          <cell r="DP192" t="str">
            <v/>
          </cell>
          <cell r="DQ192" t="str">
            <v/>
          </cell>
          <cell r="DR192" t="str">
            <v/>
          </cell>
          <cell r="DS192" t="str">
            <v/>
          </cell>
          <cell r="DU192" t="str">
            <v>BUGWERI GENERAL SUPPLIES</v>
          </cell>
          <cell r="DV192" t="str">
            <v/>
          </cell>
          <cell r="DW192" t="str">
            <v/>
          </cell>
          <cell r="DX192" t="str">
            <v/>
          </cell>
          <cell r="DY192" t="str">
            <v/>
          </cell>
          <cell r="DZ192" t="str">
            <v/>
          </cell>
          <cell r="EA192" t="str">
            <v/>
          </cell>
          <cell r="EB192" t="str">
            <v/>
          </cell>
          <cell r="EC192" t="str">
            <v/>
          </cell>
          <cell r="ED192" t="str">
            <v/>
          </cell>
          <cell r="EE192" t="str">
            <v/>
          </cell>
        </row>
        <row r="193">
          <cell r="C193" t="str">
            <v>KAMPALA CITY COUNCIL AUTHORITY</v>
          </cell>
          <cell r="D193">
            <v>2</v>
          </cell>
          <cell r="E193">
            <v>2</v>
          </cell>
          <cell r="F193">
            <v>2000</v>
          </cell>
          <cell r="G193">
            <v>800</v>
          </cell>
          <cell r="I193" t="str">
            <v>StarTimes</v>
          </cell>
          <cell r="J193">
            <v>17928</v>
          </cell>
          <cell r="K193">
            <v>24010</v>
          </cell>
          <cell r="L193">
            <v>379599149</v>
          </cell>
          <cell r="M193">
            <v>8160500</v>
          </cell>
          <cell r="AF193" t="str">
            <v>BUHUNGA SACCO</v>
          </cell>
          <cell r="AG193" t="str">
            <v>BUHUNGA SACCO</v>
          </cell>
          <cell r="AH193" t="str">
            <v/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O193" t="str">
            <v/>
          </cell>
          <cell r="AP193" t="str">
            <v/>
          </cell>
          <cell r="AQ193" t="str">
            <v/>
          </cell>
          <cell r="AR193" t="str">
            <v/>
          </cell>
          <cell r="AS193" t="str">
            <v/>
          </cell>
          <cell r="AT193">
            <v>0</v>
          </cell>
          <cell r="AU193" t="str">
            <v>BUHUNGA SACCO</v>
          </cell>
          <cell r="AV193" t="str">
            <v/>
          </cell>
          <cell r="AW193" t="str">
            <v/>
          </cell>
          <cell r="AX193" t="str">
            <v/>
          </cell>
          <cell r="AY193" t="str">
            <v/>
          </cell>
          <cell r="AZ193" t="str">
            <v/>
          </cell>
          <cell r="BA193" t="str">
            <v/>
          </cell>
          <cell r="BB193" t="str">
            <v/>
          </cell>
          <cell r="BC193" t="str">
            <v/>
          </cell>
          <cell r="BD193" t="str">
            <v/>
          </cell>
          <cell r="BE193" t="str">
            <v/>
          </cell>
          <cell r="BG193" t="str">
            <v>BUHUNGA SACCO</v>
          </cell>
          <cell r="BH193" t="str">
            <v/>
          </cell>
          <cell r="BI193" t="str">
            <v/>
          </cell>
          <cell r="BJ193" t="str">
            <v/>
          </cell>
          <cell r="BK193" t="str">
            <v/>
          </cell>
          <cell r="BL193" t="str">
            <v/>
          </cell>
          <cell r="BM193" t="str">
            <v/>
          </cell>
          <cell r="BN193" t="str">
            <v/>
          </cell>
          <cell r="BO193" t="str">
            <v/>
          </cell>
          <cell r="BP193" t="str">
            <v/>
          </cell>
          <cell r="BQ193" t="str">
            <v/>
          </cell>
          <cell r="BR193" t="str">
            <v/>
          </cell>
          <cell r="BS193" t="str">
            <v/>
          </cell>
          <cell r="BU193" t="str">
            <v>BUHUNGA SACCO</v>
          </cell>
          <cell r="BV193" t="str">
            <v/>
          </cell>
          <cell r="BW193" t="str">
            <v/>
          </cell>
          <cell r="BX193" t="str">
            <v/>
          </cell>
          <cell r="BY193" t="str">
            <v/>
          </cell>
          <cell r="BZ193" t="str">
            <v/>
          </cell>
          <cell r="CA193" t="str">
            <v/>
          </cell>
          <cell r="CB193" t="str">
            <v/>
          </cell>
          <cell r="CC193" t="str">
            <v/>
          </cell>
          <cell r="CD193" t="str">
            <v/>
          </cell>
          <cell r="CE193" t="str">
            <v/>
          </cell>
          <cell r="CG193" t="str">
            <v>BUHUNGA SACCO</v>
          </cell>
          <cell r="CH193" t="str">
            <v/>
          </cell>
          <cell r="CI193" t="str">
            <v/>
          </cell>
          <cell r="CJ193" t="str">
            <v/>
          </cell>
          <cell r="CK193" t="str">
            <v/>
          </cell>
          <cell r="CL193" t="str">
            <v/>
          </cell>
          <cell r="CM193" t="str">
            <v/>
          </cell>
          <cell r="CN193" t="str">
            <v/>
          </cell>
          <cell r="CO193" t="str">
            <v/>
          </cell>
          <cell r="CP193" t="str">
            <v/>
          </cell>
          <cell r="CQ193" t="str">
            <v/>
          </cell>
          <cell r="CR193" t="str">
            <v/>
          </cell>
          <cell r="CS193" t="str">
            <v/>
          </cell>
          <cell r="CU193" t="str">
            <v>BUHUNGA SACCO</v>
          </cell>
          <cell r="CV193" t="str">
            <v/>
          </cell>
          <cell r="CW193" t="str">
            <v/>
          </cell>
          <cell r="CX193" t="str">
            <v/>
          </cell>
          <cell r="CY193" t="str">
            <v/>
          </cell>
          <cell r="CZ193" t="str">
            <v/>
          </cell>
          <cell r="DA193" t="str">
            <v/>
          </cell>
          <cell r="DB193" t="str">
            <v/>
          </cell>
          <cell r="DC193" t="str">
            <v/>
          </cell>
          <cell r="DD193" t="str">
            <v/>
          </cell>
          <cell r="DE193" t="str">
            <v/>
          </cell>
          <cell r="DG193" t="str">
            <v>BUHUNGA SACCO</v>
          </cell>
          <cell r="DH193" t="str">
            <v/>
          </cell>
          <cell r="DI193" t="str">
            <v/>
          </cell>
          <cell r="DJ193" t="str">
            <v/>
          </cell>
          <cell r="DK193" t="str">
            <v/>
          </cell>
          <cell r="DL193" t="str">
            <v/>
          </cell>
          <cell r="DM193" t="str">
            <v/>
          </cell>
          <cell r="DN193" t="str">
            <v/>
          </cell>
          <cell r="DO193" t="str">
            <v/>
          </cell>
          <cell r="DP193" t="str">
            <v/>
          </cell>
          <cell r="DQ193" t="str">
            <v/>
          </cell>
          <cell r="DR193" t="str">
            <v/>
          </cell>
          <cell r="DS193" t="str">
            <v/>
          </cell>
          <cell r="DU193" t="str">
            <v>BUHUNGA SACCO</v>
          </cell>
          <cell r="DV193" t="str">
            <v/>
          </cell>
          <cell r="DW193" t="str">
            <v/>
          </cell>
          <cell r="DX193" t="str">
            <v/>
          </cell>
          <cell r="DY193" t="str">
            <v/>
          </cell>
          <cell r="DZ193" t="str">
            <v/>
          </cell>
          <cell r="EA193" t="str">
            <v/>
          </cell>
          <cell r="EB193" t="str">
            <v/>
          </cell>
          <cell r="EC193" t="str">
            <v/>
          </cell>
          <cell r="ED193" t="str">
            <v/>
          </cell>
          <cell r="EE193" t="str">
            <v/>
          </cell>
        </row>
        <row r="194">
          <cell r="C194" t="str">
            <v>KAMPALA SITI CABLE LTD</v>
          </cell>
          <cell r="D194">
            <v>1</v>
          </cell>
          <cell r="E194">
            <v>1</v>
          </cell>
          <cell r="F194">
            <v>1000</v>
          </cell>
          <cell r="G194">
            <v>400</v>
          </cell>
          <cell r="I194" t="str">
            <v>SYSNET SOLUTIONS LTD</v>
          </cell>
          <cell r="J194">
            <v>6</v>
          </cell>
          <cell r="K194">
            <v>7</v>
          </cell>
          <cell r="L194">
            <v>392000</v>
          </cell>
          <cell r="M194">
            <v>2500</v>
          </cell>
          <cell r="AF194" t="str">
            <v>BUIKWE TWEZIMBE SACCO LTD - BUIKWE</v>
          </cell>
          <cell r="AG194" t="str">
            <v>BUIKWE TWEZIMBE SACCO LTD - BUIKWE</v>
          </cell>
          <cell r="AH194" t="str">
            <v/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O194" t="str">
            <v/>
          </cell>
          <cell r="AP194" t="str">
            <v/>
          </cell>
          <cell r="AQ194" t="str">
            <v/>
          </cell>
          <cell r="AR194" t="str">
            <v/>
          </cell>
          <cell r="AS194" t="str">
            <v/>
          </cell>
          <cell r="AT194">
            <v>0</v>
          </cell>
          <cell r="AU194" t="str">
            <v>BUIKWE TWEZIMBE SACCO LTD - BUIKWE</v>
          </cell>
          <cell r="AV194" t="str">
            <v/>
          </cell>
          <cell r="AW194" t="str">
            <v/>
          </cell>
          <cell r="AX194" t="str">
            <v/>
          </cell>
          <cell r="AY194" t="str">
            <v/>
          </cell>
          <cell r="AZ194" t="str">
            <v/>
          </cell>
          <cell r="BA194" t="str">
            <v/>
          </cell>
          <cell r="BB194" t="str">
            <v/>
          </cell>
          <cell r="BC194" t="str">
            <v/>
          </cell>
          <cell r="BD194" t="str">
            <v/>
          </cell>
          <cell r="BE194" t="str">
            <v/>
          </cell>
          <cell r="BG194" t="str">
            <v>BUIKWE TWEZIMBE SACCO LTD - BUIKWE</v>
          </cell>
          <cell r="BH194" t="str">
            <v/>
          </cell>
          <cell r="BI194" t="str">
            <v/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  <cell r="BN194" t="str">
            <v/>
          </cell>
          <cell r="BO194" t="str">
            <v/>
          </cell>
          <cell r="BP194" t="str">
            <v/>
          </cell>
          <cell r="BQ194" t="str">
            <v/>
          </cell>
          <cell r="BR194" t="str">
            <v/>
          </cell>
          <cell r="BS194" t="str">
            <v/>
          </cell>
          <cell r="BU194" t="str">
            <v>BUIKWE TWEZIMBE SACCO LTD - BUIKWE</v>
          </cell>
          <cell r="BV194" t="str">
            <v/>
          </cell>
          <cell r="BW194" t="str">
            <v/>
          </cell>
          <cell r="BX194" t="str">
            <v/>
          </cell>
          <cell r="BY194" t="str">
            <v/>
          </cell>
          <cell r="BZ194" t="str">
            <v/>
          </cell>
          <cell r="CA194" t="str">
            <v/>
          </cell>
          <cell r="CB194" t="str">
            <v/>
          </cell>
          <cell r="CC194" t="str">
            <v/>
          </cell>
          <cell r="CD194" t="str">
            <v/>
          </cell>
          <cell r="CE194" t="str">
            <v/>
          </cell>
          <cell r="CG194" t="str">
            <v>BUIKWE TWEZIMBE SACCO LTD - BUIKWE</v>
          </cell>
          <cell r="CH194" t="str">
            <v/>
          </cell>
          <cell r="CI194" t="str">
            <v/>
          </cell>
          <cell r="CJ194" t="str">
            <v/>
          </cell>
          <cell r="CK194" t="str">
            <v/>
          </cell>
          <cell r="CL194" t="str">
            <v/>
          </cell>
          <cell r="CM194" t="str">
            <v/>
          </cell>
          <cell r="CN194" t="str">
            <v/>
          </cell>
          <cell r="CO194" t="str">
            <v/>
          </cell>
          <cell r="CP194" t="str">
            <v/>
          </cell>
          <cell r="CQ194" t="str">
            <v/>
          </cell>
          <cell r="CR194" t="str">
            <v/>
          </cell>
          <cell r="CS194" t="str">
            <v/>
          </cell>
          <cell r="CU194" t="str">
            <v>BUIKWE TWEZIMBE SACCO LTD - BUIKWE</v>
          </cell>
          <cell r="CV194" t="str">
            <v/>
          </cell>
          <cell r="CW194" t="str">
            <v/>
          </cell>
          <cell r="CX194" t="str">
            <v/>
          </cell>
          <cell r="CY194" t="str">
            <v/>
          </cell>
          <cell r="CZ194" t="str">
            <v/>
          </cell>
          <cell r="DA194" t="str">
            <v/>
          </cell>
          <cell r="DB194" t="str">
            <v/>
          </cell>
          <cell r="DC194" t="str">
            <v/>
          </cell>
          <cell r="DD194" t="str">
            <v/>
          </cell>
          <cell r="DE194" t="str">
            <v/>
          </cell>
          <cell r="DG194" t="str">
            <v>BUIKWE TWEZIMBE SACCO LTD - BUIKWE</v>
          </cell>
          <cell r="DH194" t="str">
            <v/>
          </cell>
          <cell r="DI194" t="str">
            <v/>
          </cell>
          <cell r="DJ194" t="str">
            <v/>
          </cell>
          <cell r="DK194" t="str">
            <v/>
          </cell>
          <cell r="DL194" t="str">
            <v/>
          </cell>
          <cell r="DM194" t="str">
            <v/>
          </cell>
          <cell r="DN194" t="str">
            <v/>
          </cell>
          <cell r="DO194" t="str">
            <v/>
          </cell>
          <cell r="DP194" t="str">
            <v/>
          </cell>
          <cell r="DQ194" t="str">
            <v/>
          </cell>
          <cell r="DR194" t="str">
            <v/>
          </cell>
          <cell r="DS194" t="str">
            <v/>
          </cell>
          <cell r="DU194" t="str">
            <v>BUIKWE TWEZIMBE SACCO LTD - BUIKWE</v>
          </cell>
          <cell r="DV194" t="str">
            <v/>
          </cell>
          <cell r="DW194" t="str">
            <v/>
          </cell>
          <cell r="DX194" t="str">
            <v/>
          </cell>
          <cell r="DY194" t="str">
            <v/>
          </cell>
          <cell r="DZ194" t="str">
            <v/>
          </cell>
          <cell r="EA194" t="str">
            <v/>
          </cell>
          <cell r="EB194" t="str">
            <v/>
          </cell>
          <cell r="EC194" t="str">
            <v/>
          </cell>
          <cell r="ED194" t="str">
            <v/>
          </cell>
          <cell r="EE194" t="str">
            <v/>
          </cell>
        </row>
        <row r="195">
          <cell r="C195" t="str">
            <v>KING SOLOMON INVESTMENTS</v>
          </cell>
          <cell r="D195">
            <v>1</v>
          </cell>
          <cell r="E195">
            <v>1</v>
          </cell>
          <cell r="F195">
            <v>10000</v>
          </cell>
          <cell r="G195">
            <v>400</v>
          </cell>
          <cell r="I195" t="str">
            <v>TALK HEALTH UGANDA LIMITED</v>
          </cell>
          <cell r="J195">
            <v>2</v>
          </cell>
          <cell r="K195">
            <v>16</v>
          </cell>
          <cell r="L195">
            <v>75500</v>
          </cell>
          <cell r="M195">
            <v>4000</v>
          </cell>
          <cell r="AF195" t="str">
            <v>BUKADESU SACCO(DST)BUKEDEA</v>
          </cell>
          <cell r="AG195" t="str">
            <v>BUKADESU SACCO(DST)BUKEDEA</v>
          </cell>
          <cell r="AH195" t="str">
            <v/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T195">
            <v>0</v>
          </cell>
          <cell r="AU195" t="str">
            <v>BUKADESU SACCO(DST)BUKEDEA</v>
          </cell>
          <cell r="AV195" t="str">
            <v/>
          </cell>
          <cell r="AW195" t="str">
            <v/>
          </cell>
          <cell r="AX195" t="str">
            <v/>
          </cell>
          <cell r="AY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  <cell r="BD195" t="str">
            <v/>
          </cell>
          <cell r="BE195" t="str">
            <v/>
          </cell>
          <cell r="BG195" t="str">
            <v>BUKADESU SACCO(DST)BUKEDEA</v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 t="str">
            <v/>
          </cell>
          <cell r="BS195" t="str">
            <v/>
          </cell>
          <cell r="BU195" t="str">
            <v>BUKADESU SACCO(DST)BUKEDEA</v>
          </cell>
          <cell r="BV195" t="str">
            <v/>
          </cell>
          <cell r="BW195" t="str">
            <v/>
          </cell>
          <cell r="BX195" t="str">
            <v/>
          </cell>
          <cell r="BY195" t="str">
            <v/>
          </cell>
          <cell r="BZ195" t="str">
            <v/>
          </cell>
          <cell r="CA195" t="str">
            <v/>
          </cell>
          <cell r="CB195" t="str">
            <v/>
          </cell>
          <cell r="CC195" t="str">
            <v/>
          </cell>
          <cell r="CD195" t="str">
            <v/>
          </cell>
          <cell r="CE195" t="str">
            <v/>
          </cell>
          <cell r="CG195" t="str">
            <v>BUKADESU SACCO(DST)BUKEDEA</v>
          </cell>
          <cell r="CH195" t="str">
            <v/>
          </cell>
          <cell r="CI195" t="str">
            <v/>
          </cell>
          <cell r="CJ195" t="str">
            <v/>
          </cell>
          <cell r="CK195" t="str">
            <v/>
          </cell>
          <cell r="CL195" t="str">
            <v/>
          </cell>
          <cell r="CM195" t="str">
            <v/>
          </cell>
          <cell r="CN195" t="str">
            <v/>
          </cell>
          <cell r="CO195" t="str">
            <v/>
          </cell>
          <cell r="CP195" t="str">
            <v/>
          </cell>
          <cell r="CQ195" t="str">
            <v/>
          </cell>
          <cell r="CR195" t="str">
            <v/>
          </cell>
          <cell r="CS195" t="str">
            <v/>
          </cell>
          <cell r="CU195" t="str">
            <v>BUKADESU SACCO(DST)BUKEDEA</v>
          </cell>
          <cell r="CV195" t="str">
            <v/>
          </cell>
          <cell r="CW195" t="str">
            <v/>
          </cell>
          <cell r="CX195" t="str">
            <v/>
          </cell>
          <cell r="CY195" t="str">
            <v/>
          </cell>
          <cell r="CZ195" t="str">
            <v/>
          </cell>
          <cell r="DA195" t="str">
            <v/>
          </cell>
          <cell r="DB195" t="str">
            <v/>
          </cell>
          <cell r="DC195" t="str">
            <v/>
          </cell>
          <cell r="DD195" t="str">
            <v/>
          </cell>
          <cell r="DE195" t="str">
            <v/>
          </cell>
          <cell r="DG195" t="str">
            <v>BUKADESU SACCO(DST)BUKEDEA</v>
          </cell>
          <cell r="DH195" t="str">
            <v/>
          </cell>
          <cell r="DI195" t="str">
            <v/>
          </cell>
          <cell r="DJ195" t="str">
            <v/>
          </cell>
          <cell r="DK195" t="str">
            <v/>
          </cell>
          <cell r="DL195" t="str">
            <v/>
          </cell>
          <cell r="DM195" t="str">
            <v/>
          </cell>
          <cell r="DN195" t="str">
            <v/>
          </cell>
          <cell r="DO195" t="str">
            <v/>
          </cell>
          <cell r="DP195" t="str">
            <v/>
          </cell>
          <cell r="DQ195" t="str">
            <v/>
          </cell>
          <cell r="DR195" t="str">
            <v/>
          </cell>
          <cell r="DS195" t="str">
            <v/>
          </cell>
          <cell r="DU195" t="str">
            <v>BUKADESU SACCO(DST)BUKEDEA</v>
          </cell>
          <cell r="DV195" t="str">
            <v/>
          </cell>
          <cell r="DW195" t="str">
            <v/>
          </cell>
          <cell r="DX195" t="str">
            <v/>
          </cell>
          <cell r="DY195" t="str">
            <v/>
          </cell>
          <cell r="DZ195" t="str">
            <v/>
          </cell>
          <cell r="EA195" t="str">
            <v/>
          </cell>
          <cell r="EB195" t="str">
            <v/>
          </cell>
          <cell r="EC195" t="str">
            <v/>
          </cell>
          <cell r="ED195" t="str">
            <v/>
          </cell>
          <cell r="EE195" t="str">
            <v/>
          </cell>
        </row>
        <row r="196">
          <cell r="C196" t="str">
            <v>KINGS COLLEGE BUDDO</v>
          </cell>
          <cell r="D196">
            <v>2</v>
          </cell>
          <cell r="E196">
            <v>6</v>
          </cell>
          <cell r="F196">
            <v>26010000</v>
          </cell>
          <cell r="G196">
            <v>10400</v>
          </cell>
          <cell r="I196" t="str">
            <v>Tangerine</v>
          </cell>
          <cell r="J196">
            <v>2</v>
          </cell>
          <cell r="K196">
            <v>2</v>
          </cell>
          <cell r="L196">
            <v>3167200</v>
          </cell>
          <cell r="M196">
            <v>100</v>
          </cell>
          <cell r="AF196" t="str">
            <v>BUKINDA SACCO - KABALE</v>
          </cell>
          <cell r="AG196" t="str">
            <v>BUKINDA SACCO - KABALE</v>
          </cell>
          <cell r="AH196" t="str">
            <v/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  <cell r="AR196" t="str">
            <v/>
          </cell>
          <cell r="AS196" t="str">
            <v/>
          </cell>
          <cell r="AT196">
            <v>0</v>
          </cell>
          <cell r="AU196" t="str">
            <v>BUKINDA SACCO - KABALE</v>
          </cell>
          <cell r="AV196" t="str">
            <v/>
          </cell>
          <cell r="AW196" t="str">
            <v/>
          </cell>
          <cell r="AX196" t="str">
            <v/>
          </cell>
          <cell r="AY196" t="str">
            <v/>
          </cell>
          <cell r="AZ196" t="str">
            <v/>
          </cell>
          <cell r="BA196" t="str">
            <v/>
          </cell>
          <cell r="BB196" t="str">
            <v/>
          </cell>
          <cell r="BC196" t="str">
            <v/>
          </cell>
          <cell r="BD196" t="str">
            <v/>
          </cell>
          <cell r="BE196" t="str">
            <v/>
          </cell>
          <cell r="BG196" t="str">
            <v>BUKINDA SACCO - KABALE</v>
          </cell>
          <cell r="BH196" t="str">
            <v/>
          </cell>
          <cell r="BI196" t="str">
            <v/>
          </cell>
          <cell r="BJ196" t="str">
            <v/>
          </cell>
          <cell r="BK196" t="str">
            <v/>
          </cell>
          <cell r="BL196" t="str">
            <v/>
          </cell>
          <cell r="BM196" t="str">
            <v/>
          </cell>
          <cell r="BN196" t="str">
            <v/>
          </cell>
          <cell r="BO196" t="str">
            <v/>
          </cell>
          <cell r="BP196" t="str">
            <v/>
          </cell>
          <cell r="BQ196" t="str">
            <v/>
          </cell>
          <cell r="BR196" t="str">
            <v/>
          </cell>
          <cell r="BS196" t="str">
            <v/>
          </cell>
          <cell r="BU196" t="str">
            <v>BUKINDA SACCO - KABALE</v>
          </cell>
          <cell r="BV196" t="str">
            <v/>
          </cell>
          <cell r="BW196" t="str">
            <v/>
          </cell>
          <cell r="BX196" t="str">
            <v/>
          </cell>
          <cell r="BY196" t="str">
            <v/>
          </cell>
          <cell r="BZ196" t="str">
            <v/>
          </cell>
          <cell r="CA196" t="str">
            <v/>
          </cell>
          <cell r="CB196" t="str">
            <v/>
          </cell>
          <cell r="CC196" t="str">
            <v/>
          </cell>
          <cell r="CD196" t="str">
            <v/>
          </cell>
          <cell r="CE196" t="str">
            <v/>
          </cell>
          <cell r="CG196" t="str">
            <v>BUKINDA SACCO - KABALE</v>
          </cell>
          <cell r="CH196" t="str">
            <v/>
          </cell>
          <cell r="CI196" t="str">
            <v/>
          </cell>
          <cell r="CJ196" t="str">
            <v/>
          </cell>
          <cell r="CK196" t="str">
            <v/>
          </cell>
          <cell r="CL196" t="str">
            <v/>
          </cell>
          <cell r="CM196" t="str">
            <v/>
          </cell>
          <cell r="CN196" t="str">
            <v/>
          </cell>
          <cell r="CO196" t="str">
            <v/>
          </cell>
          <cell r="CP196" t="str">
            <v/>
          </cell>
          <cell r="CQ196" t="str">
            <v/>
          </cell>
          <cell r="CR196" t="str">
            <v/>
          </cell>
          <cell r="CS196" t="str">
            <v/>
          </cell>
          <cell r="CU196" t="str">
            <v>BUKINDA SACCO - KABALE</v>
          </cell>
          <cell r="CV196" t="str">
            <v/>
          </cell>
          <cell r="CW196" t="str">
            <v/>
          </cell>
          <cell r="CX196" t="str">
            <v/>
          </cell>
          <cell r="CY196" t="str">
            <v/>
          </cell>
          <cell r="CZ196" t="str">
            <v/>
          </cell>
          <cell r="DA196" t="str">
            <v/>
          </cell>
          <cell r="DB196" t="str">
            <v/>
          </cell>
          <cell r="DC196" t="str">
            <v/>
          </cell>
          <cell r="DD196" t="str">
            <v/>
          </cell>
          <cell r="DE196" t="str">
            <v/>
          </cell>
          <cell r="DG196" t="str">
            <v>BUKINDA SACCO - KABALE</v>
          </cell>
          <cell r="DH196" t="str">
            <v/>
          </cell>
          <cell r="DI196" t="str">
            <v/>
          </cell>
          <cell r="DJ196" t="str">
            <v/>
          </cell>
          <cell r="DK196" t="str">
            <v/>
          </cell>
          <cell r="DL196" t="str">
            <v/>
          </cell>
          <cell r="DM196" t="str">
            <v/>
          </cell>
          <cell r="DN196" t="str">
            <v/>
          </cell>
          <cell r="DO196" t="str">
            <v/>
          </cell>
          <cell r="DP196" t="str">
            <v/>
          </cell>
          <cell r="DQ196" t="str">
            <v/>
          </cell>
          <cell r="DR196" t="str">
            <v/>
          </cell>
          <cell r="DS196" t="str">
            <v/>
          </cell>
          <cell r="DU196" t="str">
            <v>BUKINDA SACCO - KABALE</v>
          </cell>
          <cell r="DV196" t="str">
            <v/>
          </cell>
          <cell r="DW196" t="str">
            <v/>
          </cell>
          <cell r="DX196" t="str">
            <v/>
          </cell>
          <cell r="DY196" t="str">
            <v/>
          </cell>
          <cell r="DZ196" t="str">
            <v/>
          </cell>
          <cell r="EA196" t="str">
            <v/>
          </cell>
          <cell r="EB196" t="str">
            <v/>
          </cell>
          <cell r="EC196" t="str">
            <v/>
          </cell>
          <cell r="ED196" t="str">
            <v/>
          </cell>
          <cell r="EE196" t="str">
            <v/>
          </cell>
        </row>
        <row r="197">
          <cell r="C197" t="str">
            <v>Lira intergrated primary school</v>
          </cell>
          <cell r="D197">
            <v>1</v>
          </cell>
          <cell r="E197">
            <v>1</v>
          </cell>
          <cell r="F197">
            <v>150000</v>
          </cell>
          <cell r="G197">
            <v>700</v>
          </cell>
          <cell r="I197" t="str">
            <v>THE INDEPENDENT PUBLICATIONS LIMITED</v>
          </cell>
          <cell r="J197">
            <v>1</v>
          </cell>
          <cell r="K197">
            <v>1</v>
          </cell>
          <cell r="L197">
            <v>1000</v>
          </cell>
          <cell r="M197">
            <v>400</v>
          </cell>
          <cell r="AF197" t="str">
            <v>BUKOTO MUSLIM PRIMARY SCHOOL</v>
          </cell>
          <cell r="AG197" t="str">
            <v>BUKOTO MUSLIM PRIMARY SCHOOL</v>
          </cell>
          <cell r="AH197" t="str">
            <v/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T197">
            <v>0</v>
          </cell>
          <cell r="AU197" t="str">
            <v>BUKOTO MUSLIM PRIMARY SCHOOL</v>
          </cell>
          <cell r="AV197" t="str">
            <v/>
          </cell>
          <cell r="AW197" t="str">
            <v/>
          </cell>
          <cell r="AX197" t="str">
            <v/>
          </cell>
          <cell r="AY197" t="str">
            <v/>
          </cell>
          <cell r="AZ197" t="str">
            <v/>
          </cell>
          <cell r="BA197" t="str">
            <v/>
          </cell>
          <cell r="BB197" t="str">
            <v/>
          </cell>
          <cell r="BC197" t="str">
            <v/>
          </cell>
          <cell r="BD197" t="str">
            <v/>
          </cell>
          <cell r="BE197" t="str">
            <v/>
          </cell>
          <cell r="BG197" t="str">
            <v>BUKOTO MUSLIM PRIMARY SCHOOL</v>
          </cell>
          <cell r="BH197" t="str">
            <v/>
          </cell>
          <cell r="BI197" t="str">
            <v/>
          </cell>
          <cell r="BJ197" t="str">
            <v/>
          </cell>
          <cell r="BK197" t="str">
            <v/>
          </cell>
          <cell r="BL197" t="str">
            <v/>
          </cell>
          <cell r="BM197" t="str">
            <v/>
          </cell>
          <cell r="BN197" t="str">
            <v/>
          </cell>
          <cell r="BO197" t="str">
            <v/>
          </cell>
          <cell r="BP197" t="str">
            <v/>
          </cell>
          <cell r="BQ197" t="str">
            <v/>
          </cell>
          <cell r="BR197" t="str">
            <v/>
          </cell>
          <cell r="BS197" t="str">
            <v/>
          </cell>
          <cell r="BU197" t="str">
            <v>BUKOTO MUSLIM PRIMARY SCHOOL</v>
          </cell>
          <cell r="BV197" t="str">
            <v/>
          </cell>
          <cell r="BW197" t="str">
            <v/>
          </cell>
          <cell r="BX197" t="str">
            <v/>
          </cell>
          <cell r="BY197" t="str">
            <v/>
          </cell>
          <cell r="BZ197" t="str">
            <v/>
          </cell>
          <cell r="CA197" t="str">
            <v/>
          </cell>
          <cell r="CB197" t="str">
            <v/>
          </cell>
          <cell r="CC197" t="str">
            <v/>
          </cell>
          <cell r="CD197" t="str">
            <v/>
          </cell>
          <cell r="CE197" t="str">
            <v/>
          </cell>
          <cell r="CG197" t="str">
            <v>BUKOTO MUSLIM PRIMARY SCHOOL</v>
          </cell>
          <cell r="CH197" t="str">
            <v/>
          </cell>
          <cell r="CI197" t="str">
            <v/>
          </cell>
          <cell r="CJ197" t="str">
            <v/>
          </cell>
          <cell r="CK197" t="str">
            <v/>
          </cell>
          <cell r="CL197" t="str">
            <v/>
          </cell>
          <cell r="CM197" t="str">
            <v/>
          </cell>
          <cell r="CN197" t="str">
            <v/>
          </cell>
          <cell r="CO197" t="str">
            <v/>
          </cell>
          <cell r="CP197" t="str">
            <v/>
          </cell>
          <cell r="CQ197" t="str">
            <v/>
          </cell>
          <cell r="CR197" t="str">
            <v/>
          </cell>
          <cell r="CS197" t="str">
            <v/>
          </cell>
          <cell r="CU197" t="str">
            <v>BUKOTO MUSLIM PRIMARY SCHOOL</v>
          </cell>
          <cell r="CV197" t="str">
            <v/>
          </cell>
          <cell r="CW197" t="str">
            <v/>
          </cell>
          <cell r="CX197" t="str">
            <v/>
          </cell>
          <cell r="CY197" t="str">
            <v/>
          </cell>
          <cell r="CZ197" t="str">
            <v/>
          </cell>
          <cell r="DA197" t="str">
            <v/>
          </cell>
          <cell r="DB197" t="str">
            <v/>
          </cell>
          <cell r="DC197" t="str">
            <v/>
          </cell>
          <cell r="DD197" t="str">
            <v/>
          </cell>
          <cell r="DE197" t="str">
            <v/>
          </cell>
          <cell r="DG197" t="str">
            <v>BUKOTO MUSLIM PRIMARY SCHOOL</v>
          </cell>
          <cell r="DH197" t="str">
            <v/>
          </cell>
          <cell r="DI197" t="str">
            <v/>
          </cell>
          <cell r="DJ197" t="str">
            <v/>
          </cell>
          <cell r="DK197" t="str">
            <v/>
          </cell>
          <cell r="DL197" t="str">
            <v/>
          </cell>
          <cell r="DM197" t="str">
            <v/>
          </cell>
          <cell r="DN197" t="str">
            <v/>
          </cell>
          <cell r="DO197" t="str">
            <v/>
          </cell>
          <cell r="DP197" t="str">
            <v/>
          </cell>
          <cell r="DQ197" t="str">
            <v/>
          </cell>
          <cell r="DR197" t="str">
            <v/>
          </cell>
          <cell r="DS197" t="str">
            <v/>
          </cell>
          <cell r="DU197" t="str">
            <v>BUKOTO MUSLIM PRIMARY SCHOOL</v>
          </cell>
          <cell r="DV197" t="str">
            <v/>
          </cell>
          <cell r="DW197" t="str">
            <v/>
          </cell>
          <cell r="DX197" t="str">
            <v/>
          </cell>
          <cell r="DY197" t="str">
            <v/>
          </cell>
          <cell r="DZ197" t="str">
            <v/>
          </cell>
          <cell r="EA197" t="str">
            <v/>
          </cell>
          <cell r="EB197" t="str">
            <v/>
          </cell>
          <cell r="EC197" t="str">
            <v/>
          </cell>
          <cell r="ED197" t="str">
            <v/>
          </cell>
          <cell r="EE197" t="str">
            <v/>
          </cell>
        </row>
        <row r="198">
          <cell r="C198" t="str">
            <v>London College High</v>
          </cell>
          <cell r="D198">
            <v>2</v>
          </cell>
          <cell r="E198">
            <v>2</v>
          </cell>
          <cell r="F198">
            <v>90000</v>
          </cell>
          <cell r="G198">
            <v>800</v>
          </cell>
          <cell r="I198" t="str">
            <v>THE JUBILEE INSURANCE CO OF UGANDA LTD</v>
          </cell>
          <cell r="J198">
            <v>5</v>
          </cell>
          <cell r="K198">
            <v>5</v>
          </cell>
          <cell r="L198">
            <v>410000</v>
          </cell>
          <cell r="M198">
            <v>2300</v>
          </cell>
          <cell r="AF198" t="str">
            <v>BULOPA SACCO KAMULI</v>
          </cell>
          <cell r="AG198" t="str">
            <v>BULOPA SACCO KAMULI</v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T198">
            <v>0</v>
          </cell>
          <cell r="AU198" t="str">
            <v>BULOPA SACCO KAMULI</v>
          </cell>
          <cell r="AV198" t="str">
            <v/>
          </cell>
          <cell r="AW198" t="str">
            <v/>
          </cell>
          <cell r="AX198" t="str">
            <v/>
          </cell>
          <cell r="AY198" t="str">
            <v/>
          </cell>
          <cell r="AZ198" t="str">
            <v/>
          </cell>
          <cell r="BA198" t="str">
            <v/>
          </cell>
          <cell r="BB198" t="str">
            <v/>
          </cell>
          <cell r="BC198" t="str">
            <v/>
          </cell>
          <cell r="BD198" t="str">
            <v/>
          </cell>
          <cell r="BE198" t="str">
            <v/>
          </cell>
          <cell r="BG198" t="str">
            <v>BULOPA SACCO KAMULI</v>
          </cell>
          <cell r="BH198" t="str">
            <v/>
          </cell>
          <cell r="BI198" t="str">
            <v/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  <cell r="BN198" t="str">
            <v/>
          </cell>
          <cell r="BO198" t="str">
            <v/>
          </cell>
          <cell r="BP198" t="str">
            <v/>
          </cell>
          <cell r="BQ198" t="str">
            <v/>
          </cell>
          <cell r="BR198" t="str">
            <v/>
          </cell>
          <cell r="BS198" t="str">
            <v/>
          </cell>
          <cell r="BU198" t="str">
            <v>BULOPA SACCO KAMULI</v>
          </cell>
          <cell r="BV198" t="str">
            <v/>
          </cell>
          <cell r="BW198" t="str">
            <v/>
          </cell>
          <cell r="BX198" t="str">
            <v/>
          </cell>
          <cell r="BY198" t="str">
            <v/>
          </cell>
          <cell r="BZ198" t="str">
            <v/>
          </cell>
          <cell r="CA198" t="str">
            <v/>
          </cell>
          <cell r="CB198" t="str">
            <v/>
          </cell>
          <cell r="CC198" t="str">
            <v/>
          </cell>
          <cell r="CD198" t="str">
            <v/>
          </cell>
          <cell r="CE198" t="str">
            <v/>
          </cell>
          <cell r="CG198" t="str">
            <v>BULOPA SACCO KAMULI</v>
          </cell>
          <cell r="CH198" t="str">
            <v/>
          </cell>
          <cell r="CI198" t="str">
            <v/>
          </cell>
          <cell r="CJ198" t="str">
            <v/>
          </cell>
          <cell r="CK198" t="str">
            <v/>
          </cell>
          <cell r="CL198" t="str">
            <v/>
          </cell>
          <cell r="CM198" t="str">
            <v/>
          </cell>
          <cell r="CN198" t="str">
            <v/>
          </cell>
          <cell r="CO198" t="str">
            <v/>
          </cell>
          <cell r="CP198" t="str">
            <v/>
          </cell>
          <cell r="CQ198" t="str">
            <v/>
          </cell>
          <cell r="CR198" t="str">
            <v/>
          </cell>
          <cell r="CS198" t="str">
            <v/>
          </cell>
          <cell r="CU198" t="str">
            <v>BULOPA SACCO KAMULI</v>
          </cell>
          <cell r="CV198" t="str">
            <v/>
          </cell>
          <cell r="CW198" t="str">
            <v/>
          </cell>
          <cell r="CX198" t="str">
            <v/>
          </cell>
          <cell r="CY198" t="str">
            <v/>
          </cell>
          <cell r="CZ198" t="str">
            <v/>
          </cell>
          <cell r="DA198" t="str">
            <v/>
          </cell>
          <cell r="DB198" t="str">
            <v/>
          </cell>
          <cell r="DC198" t="str">
            <v/>
          </cell>
          <cell r="DD198" t="str">
            <v/>
          </cell>
          <cell r="DE198" t="str">
            <v/>
          </cell>
          <cell r="DG198" t="str">
            <v>BULOPA SACCO KAMULI</v>
          </cell>
          <cell r="DH198" t="str">
            <v/>
          </cell>
          <cell r="DI198" t="str">
            <v/>
          </cell>
          <cell r="DJ198" t="str">
            <v/>
          </cell>
          <cell r="DK198" t="str">
            <v/>
          </cell>
          <cell r="DL198" t="str">
            <v/>
          </cell>
          <cell r="DM198" t="str">
            <v/>
          </cell>
          <cell r="DN198" t="str">
            <v/>
          </cell>
          <cell r="DO198" t="str">
            <v/>
          </cell>
          <cell r="DP198" t="str">
            <v/>
          </cell>
          <cell r="DQ198" t="str">
            <v/>
          </cell>
          <cell r="DR198" t="str">
            <v/>
          </cell>
          <cell r="DS198" t="str">
            <v/>
          </cell>
          <cell r="DU198" t="str">
            <v>BULOPA SACCO KAMULI</v>
          </cell>
          <cell r="DV198" t="str">
            <v/>
          </cell>
          <cell r="DW198" t="str">
            <v/>
          </cell>
          <cell r="DX198" t="str">
            <v/>
          </cell>
          <cell r="DY198" t="str">
            <v/>
          </cell>
          <cell r="DZ198" t="str">
            <v/>
          </cell>
          <cell r="EA198" t="str">
            <v/>
          </cell>
          <cell r="EB198" t="str">
            <v/>
          </cell>
          <cell r="EC198" t="str">
            <v/>
          </cell>
          <cell r="ED198" t="str">
            <v/>
          </cell>
          <cell r="EE198" t="str">
            <v/>
          </cell>
        </row>
        <row r="199">
          <cell r="C199" t="str">
            <v>Lugazi home Land College</v>
          </cell>
          <cell r="D199">
            <v>1</v>
          </cell>
          <cell r="E199">
            <v>1</v>
          </cell>
          <cell r="F199">
            <v>153000</v>
          </cell>
          <cell r="G199">
            <v>700</v>
          </cell>
          <cell r="I199" t="str">
            <v>The Observer Media Ltd</v>
          </cell>
          <cell r="J199">
            <v>4</v>
          </cell>
          <cell r="K199">
            <v>19</v>
          </cell>
          <cell r="L199">
            <v>1339000</v>
          </cell>
          <cell r="M199">
            <v>100</v>
          </cell>
          <cell r="AF199" t="str">
            <v>BULWANYI INVESTMENTS</v>
          </cell>
          <cell r="AG199" t="str">
            <v>BULWANYI INVESTMENTS</v>
          </cell>
          <cell r="AH199" t="str">
            <v/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O199" t="str">
            <v/>
          </cell>
          <cell r="AP199" t="str">
            <v/>
          </cell>
          <cell r="AQ199" t="str">
            <v/>
          </cell>
          <cell r="AR199" t="str">
            <v/>
          </cell>
          <cell r="AS199" t="str">
            <v/>
          </cell>
          <cell r="AT199">
            <v>0</v>
          </cell>
          <cell r="AU199" t="str">
            <v>BULWANYI INVESTMENTS</v>
          </cell>
          <cell r="AV199" t="str">
            <v/>
          </cell>
          <cell r="AW199" t="str">
            <v/>
          </cell>
          <cell r="AX199" t="str">
            <v/>
          </cell>
          <cell r="AY199" t="str">
            <v/>
          </cell>
          <cell r="AZ199" t="str">
            <v/>
          </cell>
          <cell r="BA199" t="str">
            <v/>
          </cell>
          <cell r="BB199" t="str">
            <v/>
          </cell>
          <cell r="BC199" t="str">
            <v/>
          </cell>
          <cell r="BD199" t="str">
            <v/>
          </cell>
          <cell r="BE199" t="str">
            <v/>
          </cell>
          <cell r="BG199" t="str">
            <v>BULWANYI INVESTMENTS</v>
          </cell>
          <cell r="BH199" t="str">
            <v/>
          </cell>
          <cell r="BI199" t="str">
            <v/>
          </cell>
          <cell r="BJ199" t="str">
            <v/>
          </cell>
          <cell r="BK199" t="str">
            <v/>
          </cell>
          <cell r="BL199" t="str">
            <v/>
          </cell>
          <cell r="BM199" t="str">
            <v/>
          </cell>
          <cell r="BN199" t="str">
            <v/>
          </cell>
          <cell r="BO199" t="str">
            <v/>
          </cell>
          <cell r="BP199" t="str">
            <v/>
          </cell>
          <cell r="BQ199" t="str">
            <v/>
          </cell>
          <cell r="BR199" t="str">
            <v/>
          </cell>
          <cell r="BS199" t="str">
            <v/>
          </cell>
          <cell r="BU199" t="str">
            <v>BULWANYI INVESTMENTS</v>
          </cell>
          <cell r="BV199" t="str">
            <v/>
          </cell>
          <cell r="BW199" t="str">
            <v/>
          </cell>
          <cell r="BX199" t="str">
            <v/>
          </cell>
          <cell r="BY199" t="str">
            <v/>
          </cell>
          <cell r="BZ199" t="str">
            <v/>
          </cell>
          <cell r="CA199" t="str">
            <v/>
          </cell>
          <cell r="CB199" t="str">
            <v/>
          </cell>
          <cell r="CC199" t="str">
            <v/>
          </cell>
          <cell r="CD199" t="str">
            <v/>
          </cell>
          <cell r="CE199" t="str">
            <v/>
          </cell>
          <cell r="CG199" t="str">
            <v>BULWANYI INVESTMENTS</v>
          </cell>
          <cell r="CH199" t="str">
            <v/>
          </cell>
          <cell r="CI199" t="str">
            <v/>
          </cell>
          <cell r="CJ199" t="str">
            <v/>
          </cell>
          <cell r="CK199" t="str">
            <v/>
          </cell>
          <cell r="CL199" t="str">
            <v/>
          </cell>
          <cell r="CM199" t="str">
            <v/>
          </cell>
          <cell r="CN199" t="str">
            <v/>
          </cell>
          <cell r="CO199" t="str">
            <v/>
          </cell>
          <cell r="CP199" t="str">
            <v/>
          </cell>
          <cell r="CQ199" t="str">
            <v/>
          </cell>
          <cell r="CR199" t="str">
            <v/>
          </cell>
          <cell r="CS199" t="str">
            <v/>
          </cell>
          <cell r="CU199" t="str">
            <v>BULWANYI INVESTMENTS</v>
          </cell>
          <cell r="CV199" t="str">
            <v/>
          </cell>
          <cell r="CW199" t="str">
            <v/>
          </cell>
          <cell r="CX199" t="str">
            <v/>
          </cell>
          <cell r="CY199" t="str">
            <v/>
          </cell>
          <cell r="CZ199" t="str">
            <v/>
          </cell>
          <cell r="DA199" t="str">
            <v/>
          </cell>
          <cell r="DB199" t="str">
            <v/>
          </cell>
          <cell r="DC199" t="str">
            <v/>
          </cell>
          <cell r="DD199" t="str">
            <v/>
          </cell>
          <cell r="DE199" t="str">
            <v/>
          </cell>
          <cell r="DG199" t="str">
            <v>BULWANYI INVESTMENTS</v>
          </cell>
          <cell r="DH199" t="str">
            <v/>
          </cell>
          <cell r="DI199" t="str">
            <v/>
          </cell>
          <cell r="DJ199" t="str">
            <v/>
          </cell>
          <cell r="DK199" t="str">
            <v/>
          </cell>
          <cell r="DL199" t="str">
            <v/>
          </cell>
          <cell r="DM199" t="str">
            <v/>
          </cell>
          <cell r="DN199" t="str">
            <v/>
          </cell>
          <cell r="DO199" t="str">
            <v/>
          </cell>
          <cell r="DP199" t="str">
            <v/>
          </cell>
          <cell r="DQ199" t="str">
            <v/>
          </cell>
          <cell r="DR199" t="str">
            <v/>
          </cell>
          <cell r="DS199" t="str">
            <v/>
          </cell>
          <cell r="DU199" t="str">
            <v>BULWANYI INVESTMENTS</v>
          </cell>
          <cell r="DV199" t="str">
            <v/>
          </cell>
          <cell r="DW199" t="str">
            <v/>
          </cell>
          <cell r="DX199" t="str">
            <v/>
          </cell>
          <cell r="DY199" t="str">
            <v/>
          </cell>
          <cell r="DZ199" t="str">
            <v/>
          </cell>
          <cell r="EA199" t="str">
            <v/>
          </cell>
          <cell r="EB199" t="str">
            <v/>
          </cell>
          <cell r="EC199" t="str">
            <v/>
          </cell>
          <cell r="ED199" t="str">
            <v/>
          </cell>
          <cell r="EE199" t="str">
            <v/>
          </cell>
        </row>
        <row r="200">
          <cell r="C200" t="str">
            <v>Masaka Town College</v>
          </cell>
          <cell r="D200">
            <v>1</v>
          </cell>
          <cell r="E200">
            <v>1</v>
          </cell>
          <cell r="F200">
            <v>120000</v>
          </cell>
          <cell r="G200">
            <v>800</v>
          </cell>
          <cell r="I200" t="str">
            <v>THE SYNAGOGUE CHURCH OF ALL NATIONS KLA</v>
          </cell>
          <cell r="J200">
            <v>28</v>
          </cell>
          <cell r="K200">
            <v>38</v>
          </cell>
          <cell r="L200">
            <v>802000</v>
          </cell>
          <cell r="M200">
            <v>13900</v>
          </cell>
          <cell r="AF200" t="str">
            <v>BUNYA FARM ENTERPRISES</v>
          </cell>
          <cell r="AG200" t="str">
            <v>BUNYA FARM ENTERPRISES</v>
          </cell>
          <cell r="AH200" t="str">
            <v/>
          </cell>
          <cell r="AI200" t="str">
            <v/>
          </cell>
          <cell r="AJ200" t="str">
            <v/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O200" t="str">
            <v/>
          </cell>
          <cell r="AP200" t="str">
            <v/>
          </cell>
          <cell r="AQ200" t="str">
            <v/>
          </cell>
          <cell r="AR200" t="str">
            <v/>
          </cell>
          <cell r="AS200" t="str">
            <v/>
          </cell>
          <cell r="AT200">
            <v>0</v>
          </cell>
          <cell r="AU200" t="str">
            <v>BUNYA FARM ENTERPRISES</v>
          </cell>
          <cell r="AV200" t="str">
            <v/>
          </cell>
          <cell r="AW200" t="str">
            <v/>
          </cell>
          <cell r="AX200" t="str">
            <v/>
          </cell>
          <cell r="AY200" t="str">
            <v/>
          </cell>
          <cell r="AZ200" t="str">
            <v/>
          </cell>
          <cell r="BA200" t="str">
            <v/>
          </cell>
          <cell r="BB200" t="str">
            <v/>
          </cell>
          <cell r="BC200" t="str">
            <v/>
          </cell>
          <cell r="BD200" t="str">
            <v/>
          </cell>
          <cell r="BE200" t="str">
            <v/>
          </cell>
          <cell r="BG200" t="str">
            <v>BUNYA FARM ENTERPRISES</v>
          </cell>
          <cell r="BH200" t="str">
            <v/>
          </cell>
          <cell r="BI200" t="str">
            <v/>
          </cell>
          <cell r="BJ200" t="str">
            <v/>
          </cell>
          <cell r="BK200" t="str">
            <v/>
          </cell>
          <cell r="BL200" t="str">
            <v/>
          </cell>
          <cell r="BM200" t="str">
            <v/>
          </cell>
          <cell r="BN200" t="str">
            <v/>
          </cell>
          <cell r="BO200" t="str">
            <v/>
          </cell>
          <cell r="BP200" t="str">
            <v/>
          </cell>
          <cell r="BQ200" t="str">
            <v/>
          </cell>
          <cell r="BR200" t="str">
            <v/>
          </cell>
          <cell r="BS200" t="str">
            <v/>
          </cell>
          <cell r="BU200" t="str">
            <v>BUNYA FARM ENTERPRISES</v>
          </cell>
          <cell r="BV200" t="str">
            <v/>
          </cell>
          <cell r="BW200" t="str">
            <v/>
          </cell>
          <cell r="BX200" t="str">
            <v/>
          </cell>
          <cell r="BY200" t="str">
            <v/>
          </cell>
          <cell r="BZ200" t="str">
            <v/>
          </cell>
          <cell r="CA200" t="str">
            <v/>
          </cell>
          <cell r="CB200" t="str">
            <v/>
          </cell>
          <cell r="CC200" t="str">
            <v/>
          </cell>
          <cell r="CD200" t="str">
            <v/>
          </cell>
          <cell r="CE200" t="str">
            <v/>
          </cell>
          <cell r="CG200" t="str">
            <v>BUNYA FARM ENTERPRISES</v>
          </cell>
          <cell r="CH200" t="str">
            <v/>
          </cell>
          <cell r="CI200" t="str">
            <v/>
          </cell>
          <cell r="CJ200" t="str">
            <v/>
          </cell>
          <cell r="CK200" t="str">
            <v/>
          </cell>
          <cell r="CL200" t="str">
            <v/>
          </cell>
          <cell r="CM200" t="str">
            <v/>
          </cell>
          <cell r="CN200" t="str">
            <v/>
          </cell>
          <cell r="CO200" t="str">
            <v/>
          </cell>
          <cell r="CP200" t="str">
            <v/>
          </cell>
          <cell r="CQ200" t="str">
            <v/>
          </cell>
          <cell r="CR200" t="str">
            <v/>
          </cell>
          <cell r="CS200" t="str">
            <v/>
          </cell>
          <cell r="CU200" t="str">
            <v>BUNYA FARM ENTERPRISES</v>
          </cell>
          <cell r="CV200" t="str">
            <v/>
          </cell>
          <cell r="CW200" t="str">
            <v/>
          </cell>
          <cell r="CX200" t="str">
            <v/>
          </cell>
          <cell r="CY200" t="str">
            <v/>
          </cell>
          <cell r="CZ200" t="str">
            <v/>
          </cell>
          <cell r="DA200" t="str">
            <v/>
          </cell>
          <cell r="DB200" t="str">
            <v/>
          </cell>
          <cell r="DC200" t="str">
            <v/>
          </cell>
          <cell r="DD200" t="str">
            <v/>
          </cell>
          <cell r="DE200" t="str">
            <v/>
          </cell>
          <cell r="DG200" t="str">
            <v>BUNYA FARM ENTERPRISES</v>
          </cell>
          <cell r="DH200" t="str">
            <v/>
          </cell>
          <cell r="DI200" t="str">
            <v/>
          </cell>
          <cell r="DJ200" t="str">
            <v/>
          </cell>
          <cell r="DK200" t="str">
            <v/>
          </cell>
          <cell r="DL200" t="str">
            <v/>
          </cell>
          <cell r="DM200" t="str">
            <v/>
          </cell>
          <cell r="DN200" t="str">
            <v/>
          </cell>
          <cell r="DO200" t="str">
            <v/>
          </cell>
          <cell r="DP200" t="str">
            <v/>
          </cell>
          <cell r="DQ200" t="str">
            <v/>
          </cell>
          <cell r="DR200" t="str">
            <v/>
          </cell>
          <cell r="DS200" t="str">
            <v/>
          </cell>
          <cell r="DU200" t="str">
            <v>BUNYA FARM ENTERPRISES</v>
          </cell>
          <cell r="DV200" t="str">
            <v/>
          </cell>
          <cell r="DW200" t="str">
            <v/>
          </cell>
          <cell r="DX200" t="str">
            <v/>
          </cell>
          <cell r="DY200" t="str">
            <v/>
          </cell>
          <cell r="DZ200" t="str">
            <v/>
          </cell>
          <cell r="EA200" t="str">
            <v/>
          </cell>
          <cell r="EB200" t="str">
            <v/>
          </cell>
          <cell r="EC200" t="str">
            <v/>
          </cell>
          <cell r="ED200" t="str">
            <v/>
          </cell>
          <cell r="EE200" t="str">
            <v/>
          </cell>
        </row>
        <row r="201">
          <cell r="C201" t="str">
            <v>MENGO NOOR PRIMARY SCHOOL</v>
          </cell>
          <cell r="D201">
            <v>1</v>
          </cell>
          <cell r="E201">
            <v>4</v>
          </cell>
          <cell r="F201">
            <v>140000</v>
          </cell>
          <cell r="G201">
            <v>1600</v>
          </cell>
          <cell r="I201" t="str">
            <v>TRINITY PRIMARY SCHOOL</v>
          </cell>
          <cell r="J201">
            <v>37</v>
          </cell>
          <cell r="K201">
            <v>52</v>
          </cell>
          <cell r="L201">
            <v>15366000</v>
          </cell>
          <cell r="M201">
            <v>49000</v>
          </cell>
          <cell r="AF201" t="str">
            <v>BUNYARUGURU DEVT COOP SAVINGS N CREDIT SOC LTD</v>
          </cell>
          <cell r="AG201" t="str">
            <v>BUNYARUGURU DEVT COOP SAVINGS N CREDIT SOC LTD</v>
          </cell>
          <cell r="AH201" t="str">
            <v/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>
            <v>1</v>
          </cell>
          <cell r="AN201" t="str">
            <v/>
          </cell>
          <cell r="AO201" t="str">
            <v/>
          </cell>
          <cell r="AP201" t="str">
            <v/>
          </cell>
          <cell r="AQ201" t="str">
            <v/>
          </cell>
          <cell r="AR201" t="str">
            <v/>
          </cell>
          <cell r="AS201" t="str">
            <v/>
          </cell>
          <cell r="AT201">
            <v>1</v>
          </cell>
          <cell r="AU201" t="str">
            <v>BUNYARUGURU DEVT COOP SAVINGS N CREDIT SOC LTD</v>
          </cell>
          <cell r="AV201" t="str">
            <v/>
          </cell>
          <cell r="AW201" t="str">
            <v/>
          </cell>
          <cell r="AX201" t="str">
            <v/>
          </cell>
          <cell r="AY201" t="str">
            <v/>
          </cell>
          <cell r="AZ201" t="str">
            <v/>
          </cell>
          <cell r="BA201" t="str">
            <v/>
          </cell>
          <cell r="BB201" t="str">
            <v/>
          </cell>
          <cell r="BC201" t="str">
            <v/>
          </cell>
          <cell r="BD201" t="str">
            <v/>
          </cell>
          <cell r="BE201" t="str">
            <v/>
          </cell>
          <cell r="BG201" t="str">
            <v>BUNYARUGURU DEVT COOP SAVINGS N CREDIT SOC LTD</v>
          </cell>
          <cell r="BH201" t="str">
            <v/>
          </cell>
          <cell r="BI201" t="str">
            <v/>
          </cell>
          <cell r="BJ201" t="str">
            <v/>
          </cell>
          <cell r="BK201" t="str">
            <v/>
          </cell>
          <cell r="BL201" t="str">
            <v/>
          </cell>
          <cell r="BM201">
            <v>1</v>
          </cell>
          <cell r="BN201" t="str">
            <v/>
          </cell>
          <cell r="BO201" t="str">
            <v/>
          </cell>
          <cell r="BP201" t="str">
            <v/>
          </cell>
          <cell r="BQ201" t="str">
            <v/>
          </cell>
          <cell r="BR201" t="str">
            <v/>
          </cell>
          <cell r="BS201" t="str">
            <v/>
          </cell>
          <cell r="BU201" t="str">
            <v>BUNYARUGURU DEVT COOP SAVINGS N CREDIT SOC LTD</v>
          </cell>
          <cell r="BV201" t="str">
            <v/>
          </cell>
          <cell r="BW201" t="str">
            <v/>
          </cell>
          <cell r="BX201" t="str">
            <v/>
          </cell>
          <cell r="BY201" t="str">
            <v/>
          </cell>
          <cell r="BZ201" t="str">
            <v/>
          </cell>
          <cell r="CA201" t="str">
            <v/>
          </cell>
          <cell r="CB201" t="str">
            <v/>
          </cell>
          <cell r="CC201" t="str">
            <v/>
          </cell>
          <cell r="CD201" t="str">
            <v/>
          </cell>
          <cell r="CE201" t="str">
            <v/>
          </cell>
          <cell r="CG201" t="str">
            <v>BUNYARUGURU DEVT COOP SAVINGS N CREDIT SOC LTD</v>
          </cell>
          <cell r="CH201" t="str">
            <v/>
          </cell>
          <cell r="CI201" t="str">
            <v/>
          </cell>
          <cell r="CJ201" t="str">
            <v/>
          </cell>
          <cell r="CK201" t="str">
            <v/>
          </cell>
          <cell r="CL201" t="str">
            <v/>
          </cell>
          <cell r="CM201">
            <v>1000</v>
          </cell>
          <cell r="CN201" t="str">
            <v/>
          </cell>
          <cell r="CO201" t="str">
            <v/>
          </cell>
          <cell r="CP201" t="str">
            <v/>
          </cell>
          <cell r="CQ201" t="str">
            <v/>
          </cell>
          <cell r="CR201" t="str">
            <v/>
          </cell>
          <cell r="CS201" t="str">
            <v/>
          </cell>
          <cell r="CU201" t="str">
            <v>BUNYARUGURU DEVT COOP SAVINGS N CREDIT SOC LTD</v>
          </cell>
          <cell r="CV201" t="str">
            <v/>
          </cell>
          <cell r="CW201" t="str">
            <v/>
          </cell>
          <cell r="CX201" t="str">
            <v/>
          </cell>
          <cell r="CY201" t="str">
            <v/>
          </cell>
          <cell r="CZ201" t="str">
            <v/>
          </cell>
          <cell r="DA201" t="str">
            <v/>
          </cell>
          <cell r="DB201" t="str">
            <v/>
          </cell>
          <cell r="DC201" t="str">
            <v/>
          </cell>
          <cell r="DD201" t="str">
            <v/>
          </cell>
          <cell r="DE201" t="str">
            <v/>
          </cell>
          <cell r="DG201" t="str">
            <v>BUNYARUGURU DEVT COOP SAVINGS N CREDIT SOC LTD</v>
          </cell>
          <cell r="DH201" t="str">
            <v/>
          </cell>
          <cell r="DI201" t="str">
            <v/>
          </cell>
          <cell r="DJ201" t="str">
            <v/>
          </cell>
          <cell r="DK201" t="str">
            <v/>
          </cell>
          <cell r="DL201" t="str">
            <v/>
          </cell>
          <cell r="DM201">
            <v>400</v>
          </cell>
          <cell r="DN201" t="str">
            <v/>
          </cell>
          <cell r="DO201" t="str">
            <v/>
          </cell>
          <cell r="DP201" t="str">
            <v/>
          </cell>
          <cell r="DQ201" t="str">
            <v/>
          </cell>
          <cell r="DR201" t="str">
            <v/>
          </cell>
          <cell r="DS201" t="str">
            <v/>
          </cell>
          <cell r="DU201" t="str">
            <v>BUNYARUGURU DEVT COOP SAVINGS N CREDIT SOC LTD</v>
          </cell>
          <cell r="DV201" t="str">
            <v/>
          </cell>
          <cell r="DW201" t="str">
            <v/>
          </cell>
          <cell r="DX201" t="str">
            <v/>
          </cell>
          <cell r="DY201" t="str">
            <v/>
          </cell>
          <cell r="DZ201" t="str">
            <v/>
          </cell>
          <cell r="EA201" t="str">
            <v/>
          </cell>
          <cell r="EB201" t="str">
            <v/>
          </cell>
          <cell r="EC201" t="str">
            <v/>
          </cell>
          <cell r="ED201" t="str">
            <v/>
          </cell>
          <cell r="EE201" t="str">
            <v/>
          </cell>
        </row>
        <row r="202">
          <cell r="C202" t="str">
            <v>MICRO UGANDA LIMITED</v>
          </cell>
          <cell r="D202">
            <v>13</v>
          </cell>
          <cell r="E202">
            <v>23</v>
          </cell>
          <cell r="F202">
            <v>5114050</v>
          </cell>
          <cell r="G202">
            <v>17400</v>
          </cell>
          <cell r="I202" t="str">
            <v>Trinity Senior Academy</v>
          </cell>
          <cell r="J202">
            <v>7</v>
          </cell>
          <cell r="K202">
            <v>10</v>
          </cell>
          <cell r="L202">
            <v>1549001</v>
          </cell>
          <cell r="M202">
            <v>6000</v>
          </cell>
          <cell r="AF202" t="str">
            <v>BUNYARUGURU SACCO</v>
          </cell>
          <cell r="AG202" t="str">
            <v>BUNYARUGURU SACCO</v>
          </cell>
          <cell r="AH202" t="str">
            <v/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O202" t="str">
            <v/>
          </cell>
          <cell r="AP202" t="str">
            <v/>
          </cell>
          <cell r="AQ202" t="str">
            <v/>
          </cell>
          <cell r="AR202" t="str">
            <v/>
          </cell>
          <cell r="AS202" t="str">
            <v/>
          </cell>
          <cell r="AT202">
            <v>0</v>
          </cell>
          <cell r="AU202" t="str">
            <v>BUNYARUGURU SACCO</v>
          </cell>
          <cell r="AV202" t="str">
            <v/>
          </cell>
          <cell r="AW202" t="str">
            <v/>
          </cell>
          <cell r="AX202" t="str">
            <v/>
          </cell>
          <cell r="AY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  <cell r="BD202" t="str">
            <v/>
          </cell>
          <cell r="BE202" t="str">
            <v/>
          </cell>
          <cell r="BG202" t="str">
            <v>BUNYARUGURU SACCO</v>
          </cell>
          <cell r="BH202" t="str">
            <v/>
          </cell>
          <cell r="BI202" t="str">
            <v/>
          </cell>
          <cell r="BJ202" t="str">
            <v/>
          </cell>
          <cell r="BK202" t="str">
            <v/>
          </cell>
          <cell r="BL202" t="str">
            <v/>
          </cell>
          <cell r="BM202" t="str">
            <v/>
          </cell>
          <cell r="BN202" t="str">
            <v/>
          </cell>
          <cell r="BO202" t="str">
            <v/>
          </cell>
          <cell r="BP202" t="str">
            <v/>
          </cell>
          <cell r="BQ202" t="str">
            <v/>
          </cell>
          <cell r="BR202" t="str">
            <v/>
          </cell>
          <cell r="BS202" t="str">
            <v/>
          </cell>
          <cell r="BU202" t="str">
            <v>BUNYARUGURU SACCO</v>
          </cell>
          <cell r="BV202" t="str">
            <v/>
          </cell>
          <cell r="BW202" t="str">
            <v/>
          </cell>
          <cell r="BX202" t="str">
            <v/>
          </cell>
          <cell r="BY202" t="str">
            <v/>
          </cell>
          <cell r="BZ202" t="str">
            <v/>
          </cell>
          <cell r="CA202" t="str">
            <v/>
          </cell>
          <cell r="CB202" t="str">
            <v/>
          </cell>
          <cell r="CC202" t="str">
            <v/>
          </cell>
          <cell r="CD202" t="str">
            <v/>
          </cell>
          <cell r="CE202" t="str">
            <v/>
          </cell>
          <cell r="CG202" t="str">
            <v>BUNYARUGURU SACCO</v>
          </cell>
          <cell r="CH202" t="str">
            <v/>
          </cell>
          <cell r="CI202" t="str">
            <v/>
          </cell>
          <cell r="CJ202" t="str">
            <v/>
          </cell>
          <cell r="CK202" t="str">
            <v/>
          </cell>
          <cell r="CL202" t="str">
            <v/>
          </cell>
          <cell r="CM202" t="str">
            <v/>
          </cell>
          <cell r="CN202" t="str">
            <v/>
          </cell>
          <cell r="CO202" t="str">
            <v/>
          </cell>
          <cell r="CP202" t="str">
            <v/>
          </cell>
          <cell r="CQ202" t="str">
            <v/>
          </cell>
          <cell r="CR202" t="str">
            <v/>
          </cell>
          <cell r="CS202" t="str">
            <v/>
          </cell>
          <cell r="CU202" t="str">
            <v>BUNYARUGURU SACCO</v>
          </cell>
          <cell r="CV202" t="str">
            <v/>
          </cell>
          <cell r="CW202" t="str">
            <v/>
          </cell>
          <cell r="CX202" t="str">
            <v/>
          </cell>
          <cell r="CY202" t="str">
            <v/>
          </cell>
          <cell r="CZ202" t="str">
            <v/>
          </cell>
          <cell r="DA202" t="str">
            <v/>
          </cell>
          <cell r="DB202" t="str">
            <v/>
          </cell>
          <cell r="DC202" t="str">
            <v/>
          </cell>
          <cell r="DD202" t="str">
            <v/>
          </cell>
          <cell r="DE202" t="str">
            <v/>
          </cell>
          <cell r="DG202" t="str">
            <v>BUNYARUGURU SACCO</v>
          </cell>
          <cell r="DH202" t="str">
            <v/>
          </cell>
          <cell r="DI202" t="str">
            <v/>
          </cell>
          <cell r="DJ202" t="str">
            <v/>
          </cell>
          <cell r="DK202" t="str">
            <v/>
          </cell>
          <cell r="DL202" t="str">
            <v/>
          </cell>
          <cell r="DM202" t="str">
            <v/>
          </cell>
          <cell r="DN202" t="str">
            <v/>
          </cell>
          <cell r="DO202" t="str">
            <v/>
          </cell>
          <cell r="DP202" t="str">
            <v/>
          </cell>
          <cell r="DQ202" t="str">
            <v/>
          </cell>
          <cell r="DR202" t="str">
            <v/>
          </cell>
          <cell r="DS202" t="str">
            <v/>
          </cell>
          <cell r="DU202" t="str">
            <v>BUNYARUGURU SACCO</v>
          </cell>
          <cell r="DV202" t="str">
            <v/>
          </cell>
          <cell r="DW202" t="str">
            <v/>
          </cell>
          <cell r="DX202" t="str">
            <v/>
          </cell>
          <cell r="DY202" t="str">
            <v/>
          </cell>
          <cell r="DZ202" t="str">
            <v/>
          </cell>
          <cell r="EA202" t="str">
            <v/>
          </cell>
          <cell r="EB202" t="str">
            <v/>
          </cell>
          <cell r="EC202" t="str">
            <v/>
          </cell>
          <cell r="ED202" t="str">
            <v/>
          </cell>
          <cell r="EE202" t="str">
            <v/>
          </cell>
        </row>
        <row r="203">
          <cell r="C203" t="str">
            <v>MIVULE PRIMARY SCHOOL - KISUBI</v>
          </cell>
          <cell r="D203">
            <v>1</v>
          </cell>
          <cell r="E203">
            <v>9</v>
          </cell>
          <cell r="F203">
            <v>1170000</v>
          </cell>
          <cell r="I203" t="str">
            <v>True African</v>
          </cell>
          <cell r="J203">
            <v>5</v>
          </cell>
          <cell r="K203">
            <v>5</v>
          </cell>
          <cell r="L203">
            <v>278800</v>
          </cell>
          <cell r="M203">
            <v>2000</v>
          </cell>
          <cell r="AF203" t="str">
            <v>BUPADHENGO SECONDARY SCHOOL</v>
          </cell>
          <cell r="AG203" t="str">
            <v>BUPADHENGO SECONDARY SCHOOL</v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>
            <v>1</v>
          </cell>
          <cell r="AR203" t="str">
            <v/>
          </cell>
          <cell r="AS203" t="str">
            <v/>
          </cell>
          <cell r="AT203">
            <v>1</v>
          </cell>
          <cell r="AU203" t="str">
            <v>BUPADHENGO SECONDARY SCHOOL</v>
          </cell>
          <cell r="AV203" t="str">
            <v/>
          </cell>
          <cell r="AW203" t="str">
            <v/>
          </cell>
          <cell r="AX203" t="str">
            <v/>
          </cell>
          <cell r="AY203" t="str">
            <v/>
          </cell>
          <cell r="AZ203" t="str">
            <v/>
          </cell>
          <cell r="BA203" t="str">
            <v/>
          </cell>
          <cell r="BB203" t="str">
            <v/>
          </cell>
          <cell r="BC203" t="str">
            <v/>
          </cell>
          <cell r="BD203" t="str">
            <v/>
          </cell>
          <cell r="BE203" t="str">
            <v/>
          </cell>
          <cell r="BG203" t="str">
            <v>BUPADHENGO SECONDARY SCHOOL</v>
          </cell>
          <cell r="BH203" t="str">
            <v/>
          </cell>
          <cell r="BI203" t="str">
            <v/>
          </cell>
          <cell r="BJ203" t="str">
            <v/>
          </cell>
          <cell r="BK203" t="str">
            <v/>
          </cell>
          <cell r="BL203" t="str">
            <v/>
          </cell>
          <cell r="BM203" t="str">
            <v/>
          </cell>
          <cell r="BN203" t="str">
            <v/>
          </cell>
          <cell r="BO203" t="str">
            <v/>
          </cell>
          <cell r="BP203" t="str">
            <v/>
          </cell>
          <cell r="BQ203">
            <v>2</v>
          </cell>
          <cell r="BR203" t="str">
            <v/>
          </cell>
          <cell r="BS203" t="str">
            <v/>
          </cell>
          <cell r="BU203" t="str">
            <v>BUPADHENGO SECONDARY SCHOOL</v>
          </cell>
          <cell r="BV203" t="str">
            <v/>
          </cell>
          <cell r="BW203" t="str">
            <v/>
          </cell>
          <cell r="BX203" t="str">
            <v/>
          </cell>
          <cell r="BY203" t="str">
            <v/>
          </cell>
          <cell r="BZ203" t="str">
            <v/>
          </cell>
          <cell r="CA203" t="str">
            <v/>
          </cell>
          <cell r="CB203" t="str">
            <v/>
          </cell>
          <cell r="CC203" t="str">
            <v/>
          </cell>
          <cell r="CD203" t="str">
            <v/>
          </cell>
          <cell r="CE203" t="str">
            <v/>
          </cell>
          <cell r="CG203" t="str">
            <v>BUPADHENGO SECONDARY SCHOOL</v>
          </cell>
          <cell r="CH203" t="str">
            <v/>
          </cell>
          <cell r="CI203" t="str">
            <v/>
          </cell>
          <cell r="CJ203" t="str">
            <v/>
          </cell>
          <cell r="CK203" t="str">
            <v/>
          </cell>
          <cell r="CL203" t="str">
            <v/>
          </cell>
          <cell r="CM203" t="str">
            <v/>
          </cell>
          <cell r="CN203" t="str">
            <v/>
          </cell>
          <cell r="CO203" t="str">
            <v/>
          </cell>
          <cell r="CP203" t="str">
            <v/>
          </cell>
          <cell r="CQ203">
            <v>43200</v>
          </cell>
          <cell r="CR203" t="str">
            <v/>
          </cell>
          <cell r="CS203" t="str">
            <v/>
          </cell>
          <cell r="CU203" t="str">
            <v>BUPADHENGO SECONDARY SCHOOL</v>
          </cell>
          <cell r="CV203" t="str">
            <v/>
          </cell>
          <cell r="CW203" t="str">
            <v/>
          </cell>
          <cell r="CX203" t="str">
            <v/>
          </cell>
          <cell r="CY203" t="str">
            <v/>
          </cell>
          <cell r="CZ203" t="str">
            <v/>
          </cell>
          <cell r="DA203" t="str">
            <v/>
          </cell>
          <cell r="DB203" t="str">
            <v/>
          </cell>
          <cell r="DC203" t="str">
            <v/>
          </cell>
          <cell r="DD203" t="str">
            <v/>
          </cell>
          <cell r="DE203" t="str">
            <v/>
          </cell>
          <cell r="DG203" t="str">
            <v>BUPADHENGO SECONDARY SCHOOL</v>
          </cell>
          <cell r="DH203" t="str">
            <v/>
          </cell>
          <cell r="DI203" t="str">
            <v/>
          </cell>
          <cell r="DJ203" t="str">
            <v/>
          </cell>
          <cell r="DK203" t="str">
            <v/>
          </cell>
          <cell r="DL203" t="str">
            <v/>
          </cell>
          <cell r="DM203" t="str">
            <v/>
          </cell>
          <cell r="DN203" t="str">
            <v/>
          </cell>
          <cell r="DO203" t="str">
            <v/>
          </cell>
          <cell r="DP203" t="str">
            <v/>
          </cell>
          <cell r="DQ203">
            <v>0</v>
          </cell>
          <cell r="DR203" t="str">
            <v/>
          </cell>
          <cell r="DS203" t="str">
            <v/>
          </cell>
          <cell r="DU203" t="str">
            <v>BUPADHENGO SECONDARY SCHOOL</v>
          </cell>
          <cell r="DV203" t="str">
            <v/>
          </cell>
          <cell r="DW203" t="str">
            <v/>
          </cell>
          <cell r="DX203" t="str">
            <v/>
          </cell>
          <cell r="DY203" t="str">
            <v/>
          </cell>
          <cell r="DZ203" t="str">
            <v/>
          </cell>
          <cell r="EA203" t="str">
            <v/>
          </cell>
          <cell r="EB203" t="str">
            <v/>
          </cell>
          <cell r="EC203" t="str">
            <v/>
          </cell>
          <cell r="ED203" t="str">
            <v/>
          </cell>
          <cell r="EE203" t="str">
            <v/>
          </cell>
        </row>
        <row r="204">
          <cell r="C204" t="str">
            <v>MTN CORPORATE LIQUIDTY FUND</v>
          </cell>
          <cell r="D204">
            <v>1</v>
          </cell>
          <cell r="E204">
            <v>1</v>
          </cell>
          <cell r="F204">
            <v>9900000000</v>
          </cell>
          <cell r="I204" t="str">
            <v>UGANDA MARTYRS COLLEGE SSONDE</v>
          </cell>
          <cell r="J204">
            <v>9</v>
          </cell>
          <cell r="K204">
            <v>10</v>
          </cell>
          <cell r="L204">
            <v>1889000</v>
          </cell>
          <cell r="M204">
            <v>6400</v>
          </cell>
          <cell r="AF204" t="str">
            <v>BUSAANA LUWEERO TRIANGLE WAR VETERANS ASS EXTRA</v>
          </cell>
          <cell r="AG204" t="str">
            <v>BUSAANA LUWEERO TRIANGLE WAR VETERANS ASS EXTRA</v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T204">
            <v>0</v>
          </cell>
          <cell r="AU204" t="str">
            <v>BUSAANA LUWEERO TRIANGLE WAR VETERANS ASS EXTRA</v>
          </cell>
          <cell r="AV204" t="str">
            <v/>
          </cell>
          <cell r="AW204" t="str">
            <v/>
          </cell>
          <cell r="AX204" t="str">
            <v/>
          </cell>
          <cell r="AY204" t="str">
            <v/>
          </cell>
          <cell r="AZ204" t="str">
            <v/>
          </cell>
          <cell r="BA204" t="str">
            <v/>
          </cell>
          <cell r="BB204" t="str">
            <v/>
          </cell>
          <cell r="BC204" t="str">
            <v/>
          </cell>
          <cell r="BD204" t="str">
            <v/>
          </cell>
          <cell r="BE204" t="str">
            <v/>
          </cell>
          <cell r="BG204" t="str">
            <v>BUSAANA LUWEERO TRIANGLE WAR VETERANS ASS EXTRA</v>
          </cell>
          <cell r="BH204" t="str">
            <v/>
          </cell>
          <cell r="BI204" t="str">
            <v/>
          </cell>
          <cell r="BJ204" t="str">
            <v/>
          </cell>
          <cell r="BK204" t="str">
            <v/>
          </cell>
          <cell r="BL204" t="str">
            <v/>
          </cell>
          <cell r="BM204" t="str">
            <v/>
          </cell>
          <cell r="BN204" t="str">
            <v/>
          </cell>
          <cell r="BO204" t="str">
            <v/>
          </cell>
          <cell r="BP204" t="str">
            <v/>
          </cell>
          <cell r="BQ204" t="str">
            <v/>
          </cell>
          <cell r="BR204" t="str">
            <v/>
          </cell>
          <cell r="BS204" t="str">
            <v/>
          </cell>
          <cell r="BU204" t="str">
            <v>BUSAANA LUWEERO TRIANGLE WAR VETERANS ASS EXTRA</v>
          </cell>
          <cell r="BV204" t="str">
            <v/>
          </cell>
          <cell r="BW204" t="str">
            <v/>
          </cell>
          <cell r="BX204" t="str">
            <v/>
          </cell>
          <cell r="BY204" t="str">
            <v/>
          </cell>
          <cell r="BZ204" t="str">
            <v/>
          </cell>
          <cell r="CA204" t="str">
            <v/>
          </cell>
          <cell r="CB204" t="str">
            <v/>
          </cell>
          <cell r="CC204" t="str">
            <v/>
          </cell>
          <cell r="CD204" t="str">
            <v/>
          </cell>
          <cell r="CE204" t="str">
            <v/>
          </cell>
          <cell r="CG204" t="str">
            <v>BUSAANA LUWEERO TRIANGLE WAR VETERANS ASS EXTRA</v>
          </cell>
          <cell r="CH204" t="str">
            <v/>
          </cell>
          <cell r="CI204" t="str">
            <v/>
          </cell>
          <cell r="CJ204" t="str">
            <v/>
          </cell>
          <cell r="CK204" t="str">
            <v/>
          </cell>
          <cell r="CL204" t="str">
            <v/>
          </cell>
          <cell r="CM204" t="str">
            <v/>
          </cell>
          <cell r="CN204" t="str">
            <v/>
          </cell>
          <cell r="CO204" t="str">
            <v/>
          </cell>
          <cell r="CP204" t="str">
            <v/>
          </cell>
          <cell r="CQ204" t="str">
            <v/>
          </cell>
          <cell r="CR204" t="str">
            <v/>
          </cell>
          <cell r="CS204" t="str">
            <v/>
          </cell>
          <cell r="CU204" t="str">
            <v>BUSAANA LUWEERO TRIANGLE WAR VETERANS ASS EXTRA</v>
          </cell>
          <cell r="CV204" t="str">
            <v/>
          </cell>
          <cell r="CW204" t="str">
            <v/>
          </cell>
          <cell r="CX204" t="str">
            <v/>
          </cell>
          <cell r="CY204" t="str">
            <v/>
          </cell>
          <cell r="CZ204" t="str">
            <v/>
          </cell>
          <cell r="DA204" t="str">
            <v/>
          </cell>
          <cell r="DB204" t="str">
            <v/>
          </cell>
          <cell r="DC204" t="str">
            <v/>
          </cell>
          <cell r="DD204" t="str">
            <v/>
          </cell>
          <cell r="DE204" t="str">
            <v/>
          </cell>
          <cell r="DG204" t="str">
            <v>BUSAANA LUWEERO TRIANGLE WAR VETERANS ASS EXTRA</v>
          </cell>
          <cell r="DH204" t="str">
            <v/>
          </cell>
          <cell r="DI204" t="str">
            <v/>
          </cell>
          <cell r="DJ204" t="str">
            <v/>
          </cell>
          <cell r="DK204" t="str">
            <v/>
          </cell>
          <cell r="DL204" t="str">
            <v/>
          </cell>
          <cell r="DM204" t="str">
            <v/>
          </cell>
          <cell r="DN204" t="str">
            <v/>
          </cell>
          <cell r="DO204" t="str">
            <v/>
          </cell>
          <cell r="DP204" t="str">
            <v/>
          </cell>
          <cell r="DQ204" t="str">
            <v/>
          </cell>
          <cell r="DR204" t="str">
            <v/>
          </cell>
          <cell r="DS204" t="str">
            <v/>
          </cell>
          <cell r="DU204" t="str">
            <v>BUSAANA LUWEERO TRIANGLE WAR VETERANS ASS EXTRA</v>
          </cell>
          <cell r="DV204" t="str">
            <v/>
          </cell>
          <cell r="DW204" t="str">
            <v/>
          </cell>
          <cell r="DX204" t="str">
            <v/>
          </cell>
          <cell r="DY204" t="str">
            <v/>
          </cell>
          <cell r="DZ204" t="str">
            <v/>
          </cell>
          <cell r="EA204" t="str">
            <v/>
          </cell>
          <cell r="EB204" t="str">
            <v/>
          </cell>
          <cell r="EC204" t="str">
            <v/>
          </cell>
          <cell r="ED204" t="str">
            <v/>
          </cell>
          <cell r="EE204" t="str">
            <v/>
          </cell>
        </row>
        <row r="205">
          <cell r="C205" t="str">
            <v>NASECO 1996 LTD</v>
          </cell>
          <cell r="D205">
            <v>2</v>
          </cell>
          <cell r="E205">
            <v>6</v>
          </cell>
          <cell r="F205">
            <v>21201000</v>
          </cell>
          <cell r="G205">
            <v>8400</v>
          </cell>
          <cell r="I205" t="str">
            <v>UMEME</v>
          </cell>
          <cell r="J205">
            <v>31079</v>
          </cell>
          <cell r="K205">
            <v>54643</v>
          </cell>
          <cell r="L205">
            <v>2740684091</v>
          </cell>
          <cell r="M205">
            <v>20747900</v>
          </cell>
          <cell r="AF205" t="str">
            <v>BUSIU SACCO</v>
          </cell>
          <cell r="AG205" t="str">
            <v>BUSIU SACCO</v>
          </cell>
          <cell r="AH205" t="str">
            <v/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O205" t="str">
            <v/>
          </cell>
          <cell r="AP205" t="str">
            <v/>
          </cell>
          <cell r="AQ205" t="str">
            <v/>
          </cell>
          <cell r="AR205" t="str">
            <v/>
          </cell>
          <cell r="AS205" t="str">
            <v/>
          </cell>
          <cell r="AT205">
            <v>0</v>
          </cell>
          <cell r="AU205" t="str">
            <v>BUSIU SACCO</v>
          </cell>
          <cell r="AV205" t="str">
            <v/>
          </cell>
          <cell r="AW205" t="str">
            <v/>
          </cell>
          <cell r="AX205" t="str">
            <v/>
          </cell>
          <cell r="AY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  <cell r="BD205" t="str">
            <v/>
          </cell>
          <cell r="BE205" t="str">
            <v/>
          </cell>
          <cell r="BG205" t="str">
            <v>BUSIU SACCO</v>
          </cell>
          <cell r="BH205" t="str">
            <v/>
          </cell>
          <cell r="BI205" t="str">
            <v/>
          </cell>
          <cell r="BJ205" t="str">
            <v/>
          </cell>
          <cell r="BK205" t="str">
            <v/>
          </cell>
          <cell r="BL205" t="str">
            <v/>
          </cell>
          <cell r="BM205" t="str">
            <v/>
          </cell>
          <cell r="BN205" t="str">
            <v/>
          </cell>
          <cell r="BO205" t="str">
            <v/>
          </cell>
          <cell r="BP205" t="str">
            <v/>
          </cell>
          <cell r="BQ205" t="str">
            <v/>
          </cell>
          <cell r="BR205" t="str">
            <v/>
          </cell>
          <cell r="BS205" t="str">
            <v/>
          </cell>
          <cell r="BU205" t="str">
            <v>BUSIU SACCO</v>
          </cell>
          <cell r="BV205" t="str">
            <v/>
          </cell>
          <cell r="BW205" t="str">
            <v/>
          </cell>
          <cell r="BX205" t="str">
            <v/>
          </cell>
          <cell r="BY205" t="str">
            <v/>
          </cell>
          <cell r="BZ205" t="str">
            <v/>
          </cell>
          <cell r="CA205" t="str">
            <v/>
          </cell>
          <cell r="CB205" t="str">
            <v/>
          </cell>
          <cell r="CC205" t="str">
            <v/>
          </cell>
          <cell r="CD205" t="str">
            <v/>
          </cell>
          <cell r="CE205" t="str">
            <v/>
          </cell>
          <cell r="CG205" t="str">
            <v>BUSIU SACCO</v>
          </cell>
          <cell r="CH205" t="str">
            <v/>
          </cell>
          <cell r="CI205" t="str">
            <v/>
          </cell>
          <cell r="CJ205" t="str">
            <v/>
          </cell>
          <cell r="CK205" t="str">
            <v/>
          </cell>
          <cell r="CL205" t="str">
            <v/>
          </cell>
          <cell r="CM205" t="str">
            <v/>
          </cell>
          <cell r="CN205" t="str">
            <v/>
          </cell>
          <cell r="CO205" t="str">
            <v/>
          </cell>
          <cell r="CP205" t="str">
            <v/>
          </cell>
          <cell r="CQ205" t="str">
            <v/>
          </cell>
          <cell r="CR205" t="str">
            <v/>
          </cell>
          <cell r="CS205" t="str">
            <v/>
          </cell>
          <cell r="CU205" t="str">
            <v>BUSIU SACCO</v>
          </cell>
          <cell r="CV205" t="str">
            <v/>
          </cell>
          <cell r="CW205" t="str">
            <v/>
          </cell>
          <cell r="CX205" t="str">
            <v/>
          </cell>
          <cell r="CY205" t="str">
            <v/>
          </cell>
          <cell r="CZ205" t="str">
            <v/>
          </cell>
          <cell r="DA205" t="str">
            <v/>
          </cell>
          <cell r="DB205" t="str">
            <v/>
          </cell>
          <cell r="DC205" t="str">
            <v/>
          </cell>
          <cell r="DD205" t="str">
            <v/>
          </cell>
          <cell r="DE205" t="str">
            <v/>
          </cell>
          <cell r="DG205" t="str">
            <v>BUSIU SACCO</v>
          </cell>
          <cell r="DH205" t="str">
            <v/>
          </cell>
          <cell r="DI205" t="str">
            <v/>
          </cell>
          <cell r="DJ205" t="str">
            <v/>
          </cell>
          <cell r="DK205" t="str">
            <v/>
          </cell>
          <cell r="DL205" t="str">
            <v/>
          </cell>
          <cell r="DM205" t="str">
            <v/>
          </cell>
          <cell r="DN205" t="str">
            <v/>
          </cell>
          <cell r="DO205" t="str">
            <v/>
          </cell>
          <cell r="DP205" t="str">
            <v/>
          </cell>
          <cell r="DQ205" t="str">
            <v/>
          </cell>
          <cell r="DR205" t="str">
            <v/>
          </cell>
          <cell r="DS205" t="str">
            <v/>
          </cell>
          <cell r="DU205" t="str">
            <v>BUSIU SACCO</v>
          </cell>
          <cell r="DV205" t="str">
            <v/>
          </cell>
          <cell r="DW205" t="str">
            <v/>
          </cell>
          <cell r="DX205" t="str">
            <v/>
          </cell>
          <cell r="DY205" t="str">
            <v/>
          </cell>
          <cell r="DZ205" t="str">
            <v/>
          </cell>
          <cell r="EA205" t="str">
            <v/>
          </cell>
          <cell r="EB205" t="str">
            <v/>
          </cell>
          <cell r="EC205" t="str">
            <v/>
          </cell>
          <cell r="ED205" t="str">
            <v/>
          </cell>
          <cell r="EE205" t="str">
            <v/>
          </cell>
        </row>
        <row r="206">
          <cell r="C206" t="str">
            <v>NATIONAL WATER AND SEWERAGE CORPORATION</v>
          </cell>
          <cell r="D206">
            <v>15768</v>
          </cell>
          <cell r="E206">
            <v>21338</v>
          </cell>
          <cell r="F206">
            <v>780954485</v>
          </cell>
          <cell r="G206">
            <v>8615300</v>
          </cell>
          <cell r="I206" t="str">
            <v>USAFRIMALL</v>
          </cell>
          <cell r="J206">
            <v>1</v>
          </cell>
          <cell r="K206">
            <v>1</v>
          </cell>
          <cell r="L206">
            <v>178500</v>
          </cell>
          <cell r="M206">
            <v>700</v>
          </cell>
          <cell r="AF206" t="str">
            <v>BUTAMBALA FARM STORE</v>
          </cell>
          <cell r="AG206" t="str">
            <v>BUTAMBALA FARM STORE</v>
          </cell>
          <cell r="AH206" t="str">
            <v/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O206" t="str">
            <v/>
          </cell>
          <cell r="AP206" t="str">
            <v/>
          </cell>
          <cell r="AQ206" t="str">
            <v/>
          </cell>
          <cell r="AR206" t="str">
            <v/>
          </cell>
          <cell r="AS206" t="str">
            <v/>
          </cell>
          <cell r="AT206">
            <v>0</v>
          </cell>
          <cell r="AU206" t="str">
            <v>BUTAMBALA FARM STORE</v>
          </cell>
          <cell r="AV206" t="str">
            <v/>
          </cell>
          <cell r="AW206" t="str">
            <v/>
          </cell>
          <cell r="AX206" t="str">
            <v/>
          </cell>
          <cell r="AY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  <cell r="BD206" t="str">
            <v/>
          </cell>
          <cell r="BE206" t="str">
            <v/>
          </cell>
          <cell r="BG206" t="str">
            <v>BUTAMBALA FARM STORE</v>
          </cell>
          <cell r="BH206" t="str">
            <v/>
          </cell>
          <cell r="BI206" t="str">
            <v/>
          </cell>
          <cell r="BJ206" t="str">
            <v/>
          </cell>
          <cell r="BK206" t="str">
            <v/>
          </cell>
          <cell r="BL206" t="str">
            <v/>
          </cell>
          <cell r="BM206" t="str">
            <v/>
          </cell>
          <cell r="BN206" t="str">
            <v/>
          </cell>
          <cell r="BO206" t="str">
            <v/>
          </cell>
          <cell r="BP206" t="str">
            <v/>
          </cell>
          <cell r="BQ206" t="str">
            <v/>
          </cell>
          <cell r="BR206" t="str">
            <v/>
          </cell>
          <cell r="BS206" t="str">
            <v/>
          </cell>
          <cell r="BU206" t="str">
            <v>BUTAMBALA FARM STORE</v>
          </cell>
          <cell r="BV206" t="str">
            <v/>
          </cell>
          <cell r="BW206" t="str">
            <v/>
          </cell>
          <cell r="BX206" t="str">
            <v/>
          </cell>
          <cell r="BY206" t="str">
            <v/>
          </cell>
          <cell r="BZ206" t="str">
            <v/>
          </cell>
          <cell r="CA206" t="str">
            <v/>
          </cell>
          <cell r="CB206" t="str">
            <v/>
          </cell>
          <cell r="CC206" t="str">
            <v/>
          </cell>
          <cell r="CD206" t="str">
            <v/>
          </cell>
          <cell r="CE206" t="str">
            <v/>
          </cell>
          <cell r="CG206" t="str">
            <v>BUTAMBALA FARM STORE</v>
          </cell>
          <cell r="CH206" t="str">
            <v/>
          </cell>
          <cell r="CI206" t="str">
            <v/>
          </cell>
          <cell r="CJ206" t="str">
            <v/>
          </cell>
          <cell r="CK206" t="str">
            <v/>
          </cell>
          <cell r="CL206" t="str">
            <v/>
          </cell>
          <cell r="CM206" t="str">
            <v/>
          </cell>
          <cell r="CN206" t="str">
            <v/>
          </cell>
          <cell r="CO206" t="str">
            <v/>
          </cell>
          <cell r="CP206" t="str">
            <v/>
          </cell>
          <cell r="CQ206" t="str">
            <v/>
          </cell>
          <cell r="CR206" t="str">
            <v/>
          </cell>
          <cell r="CS206" t="str">
            <v/>
          </cell>
          <cell r="CU206" t="str">
            <v>BUTAMBALA FARM STORE</v>
          </cell>
          <cell r="CV206" t="str">
            <v/>
          </cell>
          <cell r="CW206" t="str">
            <v/>
          </cell>
          <cell r="CX206" t="str">
            <v/>
          </cell>
          <cell r="CY206" t="str">
            <v/>
          </cell>
          <cell r="CZ206" t="str">
            <v/>
          </cell>
          <cell r="DA206" t="str">
            <v/>
          </cell>
          <cell r="DB206" t="str">
            <v/>
          </cell>
          <cell r="DC206" t="str">
            <v/>
          </cell>
          <cell r="DD206" t="str">
            <v/>
          </cell>
          <cell r="DE206" t="str">
            <v/>
          </cell>
          <cell r="DG206" t="str">
            <v>BUTAMBALA FARM STORE</v>
          </cell>
          <cell r="DH206" t="str">
            <v/>
          </cell>
          <cell r="DI206" t="str">
            <v/>
          </cell>
          <cell r="DJ206" t="str">
            <v/>
          </cell>
          <cell r="DK206" t="str">
            <v/>
          </cell>
          <cell r="DL206" t="str">
            <v/>
          </cell>
          <cell r="DM206" t="str">
            <v/>
          </cell>
          <cell r="DN206" t="str">
            <v/>
          </cell>
          <cell r="DO206" t="str">
            <v/>
          </cell>
          <cell r="DP206" t="str">
            <v/>
          </cell>
          <cell r="DQ206" t="str">
            <v/>
          </cell>
          <cell r="DR206" t="str">
            <v/>
          </cell>
          <cell r="DS206" t="str">
            <v/>
          </cell>
          <cell r="DU206" t="str">
            <v>BUTAMBALA FARM STORE</v>
          </cell>
          <cell r="DV206" t="str">
            <v/>
          </cell>
          <cell r="DW206" t="str">
            <v/>
          </cell>
          <cell r="DX206" t="str">
            <v/>
          </cell>
          <cell r="DY206" t="str">
            <v/>
          </cell>
          <cell r="DZ206" t="str">
            <v/>
          </cell>
          <cell r="EA206" t="str">
            <v/>
          </cell>
          <cell r="EB206" t="str">
            <v/>
          </cell>
          <cell r="EC206" t="str">
            <v/>
          </cell>
          <cell r="ED206" t="str">
            <v/>
          </cell>
          <cell r="EE206" t="str">
            <v/>
          </cell>
        </row>
        <row r="207">
          <cell r="C207" t="str">
            <v>Noa Uganda Limited</v>
          </cell>
          <cell r="D207">
            <v>1</v>
          </cell>
          <cell r="E207">
            <v>1</v>
          </cell>
          <cell r="F207">
            <v>2000</v>
          </cell>
          <cell r="G207">
            <v>400</v>
          </cell>
          <cell r="I207" t="str">
            <v>VISION FUND UGANDA LIMITED</v>
          </cell>
          <cell r="J207">
            <v>83</v>
          </cell>
          <cell r="K207">
            <v>150</v>
          </cell>
          <cell r="L207">
            <v>29575500</v>
          </cell>
          <cell r="M207">
            <v>105700</v>
          </cell>
          <cell r="AF207" t="str">
            <v>BUTANDA SACCO</v>
          </cell>
          <cell r="AG207" t="str">
            <v>BUTANDA SACCO</v>
          </cell>
          <cell r="AH207" t="str">
            <v/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O207" t="str">
            <v/>
          </cell>
          <cell r="AP207" t="str">
            <v/>
          </cell>
          <cell r="AQ207" t="str">
            <v/>
          </cell>
          <cell r="AR207" t="str">
            <v/>
          </cell>
          <cell r="AS207" t="str">
            <v/>
          </cell>
          <cell r="AT207">
            <v>0</v>
          </cell>
          <cell r="AU207" t="str">
            <v>BUTANDA SACCO</v>
          </cell>
          <cell r="AV207" t="str">
            <v/>
          </cell>
          <cell r="AW207" t="str">
            <v/>
          </cell>
          <cell r="AX207" t="str">
            <v/>
          </cell>
          <cell r="AY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  <cell r="BD207" t="str">
            <v/>
          </cell>
          <cell r="BE207" t="str">
            <v/>
          </cell>
          <cell r="BG207" t="str">
            <v>BUTANDA SACCO</v>
          </cell>
          <cell r="BH207" t="str">
            <v/>
          </cell>
          <cell r="BI207" t="str">
            <v/>
          </cell>
          <cell r="BJ207" t="str">
            <v/>
          </cell>
          <cell r="BK207" t="str">
            <v/>
          </cell>
          <cell r="BL207" t="str">
            <v/>
          </cell>
          <cell r="BM207" t="str">
            <v/>
          </cell>
          <cell r="BN207" t="str">
            <v/>
          </cell>
          <cell r="BO207" t="str">
            <v/>
          </cell>
          <cell r="BP207" t="str">
            <v/>
          </cell>
          <cell r="BQ207" t="str">
            <v/>
          </cell>
          <cell r="BR207" t="str">
            <v/>
          </cell>
          <cell r="BS207" t="str">
            <v/>
          </cell>
          <cell r="BU207" t="str">
            <v>BUTANDA SACCO</v>
          </cell>
          <cell r="BV207" t="str">
            <v/>
          </cell>
          <cell r="BW207" t="str">
            <v/>
          </cell>
          <cell r="BX207" t="str">
            <v/>
          </cell>
          <cell r="BY207" t="str">
            <v/>
          </cell>
          <cell r="BZ207" t="str">
            <v/>
          </cell>
          <cell r="CA207" t="str">
            <v/>
          </cell>
          <cell r="CB207" t="str">
            <v/>
          </cell>
          <cell r="CC207" t="str">
            <v/>
          </cell>
          <cell r="CD207" t="str">
            <v/>
          </cell>
          <cell r="CE207" t="str">
            <v/>
          </cell>
          <cell r="CG207" t="str">
            <v>BUTANDA SACCO</v>
          </cell>
          <cell r="CH207" t="str">
            <v/>
          </cell>
          <cell r="CI207" t="str">
            <v/>
          </cell>
          <cell r="CJ207" t="str">
            <v/>
          </cell>
          <cell r="CK207" t="str">
            <v/>
          </cell>
          <cell r="CL207" t="str">
            <v/>
          </cell>
          <cell r="CM207" t="str">
            <v/>
          </cell>
          <cell r="CN207" t="str">
            <v/>
          </cell>
          <cell r="CO207" t="str">
            <v/>
          </cell>
          <cell r="CP207" t="str">
            <v/>
          </cell>
          <cell r="CQ207" t="str">
            <v/>
          </cell>
          <cell r="CR207" t="str">
            <v/>
          </cell>
          <cell r="CS207" t="str">
            <v/>
          </cell>
          <cell r="CU207" t="str">
            <v>BUTANDA SACCO</v>
          </cell>
          <cell r="CV207" t="str">
            <v/>
          </cell>
          <cell r="CW207" t="str">
            <v/>
          </cell>
          <cell r="CX207" t="str">
            <v/>
          </cell>
          <cell r="CY207" t="str">
            <v/>
          </cell>
          <cell r="CZ207" t="str">
            <v/>
          </cell>
          <cell r="DA207" t="str">
            <v/>
          </cell>
          <cell r="DB207" t="str">
            <v/>
          </cell>
          <cell r="DC207" t="str">
            <v/>
          </cell>
          <cell r="DD207" t="str">
            <v/>
          </cell>
          <cell r="DE207" t="str">
            <v/>
          </cell>
          <cell r="DG207" t="str">
            <v>BUTANDA SACCO</v>
          </cell>
          <cell r="DH207" t="str">
            <v/>
          </cell>
          <cell r="DI207" t="str">
            <v/>
          </cell>
          <cell r="DJ207" t="str">
            <v/>
          </cell>
          <cell r="DK207" t="str">
            <v/>
          </cell>
          <cell r="DL207" t="str">
            <v/>
          </cell>
          <cell r="DM207" t="str">
            <v/>
          </cell>
          <cell r="DN207" t="str">
            <v/>
          </cell>
          <cell r="DO207" t="str">
            <v/>
          </cell>
          <cell r="DP207" t="str">
            <v/>
          </cell>
          <cell r="DQ207" t="str">
            <v/>
          </cell>
          <cell r="DR207" t="str">
            <v/>
          </cell>
          <cell r="DS207" t="str">
            <v/>
          </cell>
          <cell r="DU207" t="str">
            <v>BUTANDA SACCO</v>
          </cell>
          <cell r="DV207" t="str">
            <v/>
          </cell>
          <cell r="DW207" t="str">
            <v/>
          </cell>
          <cell r="DX207" t="str">
            <v/>
          </cell>
          <cell r="DY207" t="str">
            <v/>
          </cell>
          <cell r="DZ207" t="str">
            <v/>
          </cell>
          <cell r="EA207" t="str">
            <v/>
          </cell>
          <cell r="EB207" t="str">
            <v/>
          </cell>
          <cell r="EC207" t="str">
            <v/>
          </cell>
          <cell r="ED207" t="str">
            <v/>
          </cell>
          <cell r="EE207" t="str">
            <v/>
          </cell>
        </row>
        <row r="208">
          <cell r="C208" t="str">
            <v>nsamo mixed primary school</v>
          </cell>
          <cell r="D208">
            <v>48</v>
          </cell>
          <cell r="E208">
            <v>63</v>
          </cell>
          <cell r="F208">
            <v>12167100</v>
          </cell>
          <cell r="G208">
            <v>42500</v>
          </cell>
          <cell r="I208" t="str">
            <v>VISIONFUND UGANDA LIMITED</v>
          </cell>
          <cell r="J208">
            <v>3</v>
          </cell>
          <cell r="K208">
            <v>3</v>
          </cell>
          <cell r="L208">
            <v>405000</v>
          </cell>
          <cell r="M208">
            <v>1500</v>
          </cell>
          <cell r="AF208" t="str">
            <v>BUYANJA SACCO</v>
          </cell>
          <cell r="AG208" t="str">
            <v>BUYANJA SACCO</v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T208">
            <v>0</v>
          </cell>
          <cell r="AU208" t="str">
            <v>BUYANJA SACCO</v>
          </cell>
          <cell r="AV208" t="str">
            <v/>
          </cell>
          <cell r="AW208" t="str">
            <v/>
          </cell>
          <cell r="AX208" t="str">
            <v/>
          </cell>
          <cell r="AY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  <cell r="BD208" t="str">
            <v/>
          </cell>
          <cell r="BE208" t="str">
            <v/>
          </cell>
          <cell r="BG208" t="str">
            <v>BUYANJA SACCO</v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  <cell r="BN208" t="str">
            <v/>
          </cell>
          <cell r="BO208" t="str">
            <v/>
          </cell>
          <cell r="BP208" t="str">
            <v/>
          </cell>
          <cell r="BQ208" t="str">
            <v/>
          </cell>
          <cell r="BR208" t="str">
            <v/>
          </cell>
          <cell r="BS208" t="str">
            <v/>
          </cell>
          <cell r="BU208" t="str">
            <v>BUYANJA SACCO</v>
          </cell>
          <cell r="BV208" t="str">
            <v/>
          </cell>
          <cell r="BW208" t="str">
            <v/>
          </cell>
          <cell r="BX208" t="str">
            <v/>
          </cell>
          <cell r="BY208" t="str">
            <v/>
          </cell>
          <cell r="BZ208" t="str">
            <v/>
          </cell>
          <cell r="CA208" t="str">
            <v/>
          </cell>
          <cell r="CB208" t="str">
            <v/>
          </cell>
          <cell r="CC208" t="str">
            <v/>
          </cell>
          <cell r="CD208" t="str">
            <v/>
          </cell>
          <cell r="CE208" t="str">
            <v/>
          </cell>
          <cell r="CG208" t="str">
            <v>BUYANJA SACCO</v>
          </cell>
          <cell r="CH208" t="str">
            <v/>
          </cell>
          <cell r="CI208" t="str">
            <v/>
          </cell>
          <cell r="CJ208" t="str">
            <v/>
          </cell>
          <cell r="CK208" t="str">
            <v/>
          </cell>
          <cell r="CL208" t="str">
            <v/>
          </cell>
          <cell r="CM208" t="str">
            <v/>
          </cell>
          <cell r="CN208" t="str">
            <v/>
          </cell>
          <cell r="CO208" t="str">
            <v/>
          </cell>
          <cell r="CP208" t="str">
            <v/>
          </cell>
          <cell r="CQ208" t="str">
            <v/>
          </cell>
          <cell r="CR208" t="str">
            <v/>
          </cell>
          <cell r="CS208" t="str">
            <v/>
          </cell>
          <cell r="CU208" t="str">
            <v>BUYANJA SACCO</v>
          </cell>
          <cell r="CV208" t="str">
            <v/>
          </cell>
          <cell r="CW208" t="str">
            <v/>
          </cell>
          <cell r="CX208" t="str">
            <v/>
          </cell>
          <cell r="CY208" t="str">
            <v/>
          </cell>
          <cell r="CZ208" t="str">
            <v/>
          </cell>
          <cell r="DA208" t="str">
            <v/>
          </cell>
          <cell r="DB208" t="str">
            <v/>
          </cell>
          <cell r="DC208" t="str">
            <v/>
          </cell>
          <cell r="DD208" t="str">
            <v/>
          </cell>
          <cell r="DE208" t="str">
            <v/>
          </cell>
          <cell r="DG208" t="str">
            <v>BUYANJA SACCO</v>
          </cell>
          <cell r="DH208" t="str">
            <v/>
          </cell>
          <cell r="DI208" t="str">
            <v/>
          </cell>
          <cell r="DJ208" t="str">
            <v/>
          </cell>
          <cell r="DK208" t="str">
            <v/>
          </cell>
          <cell r="DL208" t="str">
            <v/>
          </cell>
          <cell r="DM208" t="str">
            <v/>
          </cell>
          <cell r="DN208" t="str">
            <v/>
          </cell>
          <cell r="DO208" t="str">
            <v/>
          </cell>
          <cell r="DP208" t="str">
            <v/>
          </cell>
          <cell r="DQ208" t="str">
            <v/>
          </cell>
          <cell r="DR208" t="str">
            <v/>
          </cell>
          <cell r="DS208" t="str">
            <v/>
          </cell>
          <cell r="DU208" t="str">
            <v>BUYANJA SACCO</v>
          </cell>
          <cell r="DV208" t="str">
            <v/>
          </cell>
          <cell r="DW208" t="str">
            <v/>
          </cell>
          <cell r="DX208" t="str">
            <v/>
          </cell>
          <cell r="DY208" t="str">
            <v/>
          </cell>
          <cell r="DZ208" t="str">
            <v/>
          </cell>
          <cell r="EA208" t="str">
            <v/>
          </cell>
          <cell r="EB208" t="str">
            <v/>
          </cell>
          <cell r="EC208" t="str">
            <v/>
          </cell>
          <cell r="ED208" t="str">
            <v/>
          </cell>
          <cell r="EE208" t="str">
            <v/>
          </cell>
        </row>
        <row r="209">
          <cell r="C209" t="str">
            <v>Nyamitanga secondary school</v>
          </cell>
          <cell r="D209">
            <v>1</v>
          </cell>
          <cell r="E209">
            <v>1</v>
          </cell>
          <cell r="F209">
            <v>98500</v>
          </cell>
          <cell r="G209">
            <v>800</v>
          </cell>
          <cell r="I209" t="str">
            <v>VISIONFUND UGANDA LTD</v>
          </cell>
          <cell r="J209">
            <v>5</v>
          </cell>
          <cell r="K209">
            <v>7</v>
          </cell>
          <cell r="L209">
            <v>276000</v>
          </cell>
          <cell r="M209">
            <v>4400</v>
          </cell>
          <cell r="AF209" t="str">
            <v>BUYINZA ENTERPRISE KAMPALA C3 DST</v>
          </cell>
          <cell r="AG209" t="str">
            <v>BUYINZA ENTERPRISE KAMPALA C3 DST</v>
          </cell>
          <cell r="AH209" t="str">
            <v/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O209" t="str">
            <v/>
          </cell>
          <cell r="AP209" t="str">
            <v/>
          </cell>
          <cell r="AQ209" t="str">
            <v/>
          </cell>
          <cell r="AR209" t="str">
            <v/>
          </cell>
          <cell r="AS209" t="str">
            <v/>
          </cell>
          <cell r="AT209">
            <v>0</v>
          </cell>
          <cell r="AU209" t="str">
            <v>BUYINZA ENTERPRISE KAMPALA C3 DST</v>
          </cell>
          <cell r="AV209" t="str">
            <v/>
          </cell>
          <cell r="AW209" t="str">
            <v/>
          </cell>
          <cell r="AX209" t="str">
            <v/>
          </cell>
          <cell r="AY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  <cell r="BD209" t="str">
            <v/>
          </cell>
          <cell r="BE209" t="str">
            <v/>
          </cell>
          <cell r="BG209" t="str">
            <v>BUYINZA ENTERPRISE KAMPALA C3 DST</v>
          </cell>
          <cell r="BH209" t="str">
            <v/>
          </cell>
          <cell r="BI209" t="str">
            <v/>
          </cell>
          <cell r="BJ209" t="str">
            <v/>
          </cell>
          <cell r="BK209" t="str">
            <v/>
          </cell>
          <cell r="BL209" t="str">
            <v/>
          </cell>
          <cell r="BM209" t="str">
            <v/>
          </cell>
          <cell r="BN209" t="str">
            <v/>
          </cell>
          <cell r="BO209" t="str">
            <v/>
          </cell>
          <cell r="BP209" t="str">
            <v/>
          </cell>
          <cell r="BQ209" t="str">
            <v/>
          </cell>
          <cell r="BR209" t="str">
            <v/>
          </cell>
          <cell r="BS209" t="str">
            <v/>
          </cell>
          <cell r="BU209" t="str">
            <v>BUYINZA ENTERPRISE KAMPALA C3 DST</v>
          </cell>
          <cell r="BV209" t="str">
            <v/>
          </cell>
          <cell r="BW209" t="str">
            <v/>
          </cell>
          <cell r="BX209" t="str">
            <v/>
          </cell>
          <cell r="BY209" t="str">
            <v/>
          </cell>
          <cell r="BZ209" t="str">
            <v/>
          </cell>
          <cell r="CA209" t="str">
            <v/>
          </cell>
          <cell r="CB209" t="str">
            <v/>
          </cell>
          <cell r="CC209" t="str">
            <v/>
          </cell>
          <cell r="CD209" t="str">
            <v/>
          </cell>
          <cell r="CE209" t="str">
            <v/>
          </cell>
          <cell r="CG209" t="str">
            <v>BUYINZA ENTERPRISE KAMPALA C3 DST</v>
          </cell>
          <cell r="CH209" t="str">
            <v/>
          </cell>
          <cell r="CI209" t="str">
            <v/>
          </cell>
          <cell r="CJ209" t="str">
            <v/>
          </cell>
          <cell r="CK209" t="str">
            <v/>
          </cell>
          <cell r="CL209" t="str">
            <v/>
          </cell>
          <cell r="CM209" t="str">
            <v/>
          </cell>
          <cell r="CN209" t="str">
            <v/>
          </cell>
          <cell r="CO209" t="str">
            <v/>
          </cell>
          <cell r="CP209" t="str">
            <v/>
          </cell>
          <cell r="CQ209" t="str">
            <v/>
          </cell>
          <cell r="CR209" t="str">
            <v/>
          </cell>
          <cell r="CS209" t="str">
            <v/>
          </cell>
          <cell r="CU209" t="str">
            <v>BUYINZA ENTERPRISE KAMPALA C3 DST</v>
          </cell>
          <cell r="CV209" t="str">
            <v/>
          </cell>
          <cell r="CW209" t="str">
            <v/>
          </cell>
          <cell r="CX209" t="str">
            <v/>
          </cell>
          <cell r="CY209" t="str">
            <v/>
          </cell>
          <cell r="CZ209" t="str">
            <v/>
          </cell>
          <cell r="DA209" t="str">
            <v/>
          </cell>
          <cell r="DB209" t="str">
            <v/>
          </cell>
          <cell r="DC209" t="str">
            <v/>
          </cell>
          <cell r="DD209" t="str">
            <v/>
          </cell>
          <cell r="DE209" t="str">
            <v/>
          </cell>
          <cell r="DG209" t="str">
            <v>BUYINZA ENTERPRISE KAMPALA C3 DST</v>
          </cell>
          <cell r="DH209" t="str">
            <v/>
          </cell>
          <cell r="DI209" t="str">
            <v/>
          </cell>
          <cell r="DJ209" t="str">
            <v/>
          </cell>
          <cell r="DK209" t="str">
            <v/>
          </cell>
          <cell r="DL209" t="str">
            <v/>
          </cell>
          <cell r="DM209" t="str">
            <v/>
          </cell>
          <cell r="DN209" t="str">
            <v/>
          </cell>
          <cell r="DO209" t="str">
            <v/>
          </cell>
          <cell r="DP209" t="str">
            <v/>
          </cell>
          <cell r="DQ209" t="str">
            <v/>
          </cell>
          <cell r="DR209" t="str">
            <v/>
          </cell>
          <cell r="DS209" t="str">
            <v/>
          </cell>
          <cell r="DU209" t="str">
            <v>BUYINZA ENTERPRISE KAMPALA C3 DST</v>
          </cell>
          <cell r="DV209" t="str">
            <v/>
          </cell>
          <cell r="DW209" t="str">
            <v/>
          </cell>
          <cell r="DX209" t="str">
            <v/>
          </cell>
          <cell r="DY209" t="str">
            <v/>
          </cell>
          <cell r="DZ209" t="str">
            <v/>
          </cell>
          <cell r="EA209" t="str">
            <v/>
          </cell>
          <cell r="EB209" t="str">
            <v/>
          </cell>
          <cell r="EC209" t="str">
            <v/>
          </cell>
          <cell r="ED209" t="str">
            <v/>
          </cell>
          <cell r="EE209" t="str">
            <v/>
          </cell>
        </row>
        <row r="210">
          <cell r="C210" t="str">
            <v>PrimaryAirtime</v>
          </cell>
          <cell r="D210">
            <v>678995</v>
          </cell>
          <cell r="E210">
            <v>6927194</v>
          </cell>
          <cell r="F210">
            <v>7364453127</v>
          </cell>
          <cell r="I210" t="str">
            <v>WANA SOLUTIONS UGANDA LTD</v>
          </cell>
          <cell r="J210">
            <v>1</v>
          </cell>
          <cell r="K210">
            <v>2</v>
          </cell>
          <cell r="L210">
            <v>52000</v>
          </cell>
          <cell r="M210">
            <v>800</v>
          </cell>
          <cell r="AF210" t="str">
            <v>BUYINZA ENTERPRISE KAMPALA C3 DST</v>
          </cell>
          <cell r="AG210" t="str">
            <v>BUYINZA ENTERPRISE KAMPALA C3 DST</v>
          </cell>
          <cell r="AH210" t="str">
            <v/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O210" t="str">
            <v/>
          </cell>
          <cell r="AP210" t="str">
            <v/>
          </cell>
          <cell r="AQ210" t="str">
            <v/>
          </cell>
          <cell r="AR210" t="str">
            <v/>
          </cell>
          <cell r="AS210" t="str">
            <v/>
          </cell>
          <cell r="AT210">
            <v>0</v>
          </cell>
          <cell r="AU210" t="str">
            <v>BUYINZA ENTERPRISE KAMPALA C3 DST</v>
          </cell>
          <cell r="AV210" t="str">
            <v/>
          </cell>
          <cell r="AW210" t="str">
            <v/>
          </cell>
          <cell r="AX210" t="str">
            <v/>
          </cell>
          <cell r="AY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 t="str">
            <v/>
          </cell>
          <cell r="BD210" t="str">
            <v/>
          </cell>
          <cell r="BE210" t="str">
            <v/>
          </cell>
          <cell r="BG210" t="str">
            <v>BUYINZA ENTERPRISE KAMPALA C3 DST</v>
          </cell>
          <cell r="BH210" t="str">
            <v/>
          </cell>
          <cell r="BI210" t="str">
            <v/>
          </cell>
          <cell r="BJ210" t="str">
            <v/>
          </cell>
          <cell r="BK210" t="str">
            <v/>
          </cell>
          <cell r="BL210" t="str">
            <v/>
          </cell>
          <cell r="BM210" t="str">
            <v/>
          </cell>
          <cell r="BN210" t="str">
            <v/>
          </cell>
          <cell r="BO210" t="str">
            <v/>
          </cell>
          <cell r="BP210" t="str">
            <v/>
          </cell>
          <cell r="BQ210" t="str">
            <v/>
          </cell>
          <cell r="BR210" t="str">
            <v/>
          </cell>
          <cell r="BS210" t="str">
            <v/>
          </cell>
          <cell r="BU210" t="str">
            <v>BUYINZA ENTERPRISE KAMPALA C3 DST</v>
          </cell>
          <cell r="BV210" t="str">
            <v/>
          </cell>
          <cell r="BW210" t="str">
            <v/>
          </cell>
          <cell r="BX210" t="str">
            <v/>
          </cell>
          <cell r="BY210" t="str">
            <v/>
          </cell>
          <cell r="BZ210" t="str">
            <v/>
          </cell>
          <cell r="CA210" t="str">
            <v/>
          </cell>
          <cell r="CB210" t="str">
            <v/>
          </cell>
          <cell r="CC210" t="str">
            <v/>
          </cell>
          <cell r="CD210" t="str">
            <v/>
          </cell>
          <cell r="CE210" t="str">
            <v/>
          </cell>
          <cell r="CG210" t="str">
            <v>BUYINZA ENTERPRISE KAMPALA C3 DST</v>
          </cell>
          <cell r="CH210" t="str">
            <v/>
          </cell>
          <cell r="CI210" t="str">
            <v/>
          </cell>
          <cell r="CJ210" t="str">
            <v/>
          </cell>
          <cell r="CK210" t="str">
            <v/>
          </cell>
          <cell r="CL210" t="str">
            <v/>
          </cell>
          <cell r="CM210" t="str">
            <v/>
          </cell>
          <cell r="CN210" t="str">
            <v/>
          </cell>
          <cell r="CO210" t="str">
            <v/>
          </cell>
          <cell r="CP210" t="str">
            <v/>
          </cell>
          <cell r="CQ210" t="str">
            <v/>
          </cell>
          <cell r="CR210" t="str">
            <v/>
          </cell>
          <cell r="CS210" t="str">
            <v/>
          </cell>
          <cell r="CU210" t="str">
            <v>BUYINZA ENTERPRISE KAMPALA C3 DST</v>
          </cell>
          <cell r="CV210" t="str">
            <v/>
          </cell>
          <cell r="CW210" t="str">
            <v/>
          </cell>
          <cell r="CX210" t="str">
            <v/>
          </cell>
          <cell r="CY210" t="str">
            <v/>
          </cell>
          <cell r="CZ210" t="str">
            <v/>
          </cell>
          <cell r="DA210" t="str">
            <v/>
          </cell>
          <cell r="DB210" t="str">
            <v/>
          </cell>
          <cell r="DC210" t="str">
            <v/>
          </cell>
          <cell r="DD210" t="str">
            <v/>
          </cell>
          <cell r="DE210" t="str">
            <v/>
          </cell>
          <cell r="DG210" t="str">
            <v>BUYINZA ENTERPRISE KAMPALA C3 DST</v>
          </cell>
          <cell r="DH210" t="str">
            <v/>
          </cell>
          <cell r="DI210" t="str">
            <v/>
          </cell>
          <cell r="DJ210" t="str">
            <v/>
          </cell>
          <cell r="DK210" t="str">
            <v/>
          </cell>
          <cell r="DL210" t="str">
            <v/>
          </cell>
          <cell r="DM210" t="str">
            <v/>
          </cell>
          <cell r="DN210" t="str">
            <v/>
          </cell>
          <cell r="DO210" t="str">
            <v/>
          </cell>
          <cell r="DP210" t="str">
            <v/>
          </cell>
          <cell r="DQ210" t="str">
            <v/>
          </cell>
          <cell r="DR210" t="str">
            <v/>
          </cell>
          <cell r="DS210" t="str">
            <v/>
          </cell>
          <cell r="DU210" t="str">
            <v>BUYINZA ENTERPRISE KAMPALA C3 DST</v>
          </cell>
          <cell r="DV210" t="str">
            <v/>
          </cell>
          <cell r="DW210" t="str">
            <v/>
          </cell>
          <cell r="DX210" t="str">
            <v/>
          </cell>
          <cell r="DY210" t="str">
            <v/>
          </cell>
          <cell r="DZ210" t="str">
            <v/>
          </cell>
          <cell r="EA210" t="str">
            <v/>
          </cell>
          <cell r="EB210" t="str">
            <v/>
          </cell>
          <cell r="EC210" t="str">
            <v/>
          </cell>
          <cell r="ED210" t="str">
            <v/>
          </cell>
          <cell r="EE210" t="str">
            <v/>
          </cell>
        </row>
        <row r="211">
          <cell r="C211" t="str">
            <v>PROSPELIA COOPERATIVE</v>
          </cell>
          <cell r="D211">
            <v>3</v>
          </cell>
          <cell r="E211">
            <v>6</v>
          </cell>
          <cell r="F211">
            <v>16000</v>
          </cell>
          <cell r="G211">
            <v>2000</v>
          </cell>
          <cell r="I211" t="str">
            <v>watoto child care ministries</v>
          </cell>
          <cell r="J211">
            <v>3</v>
          </cell>
          <cell r="K211">
            <v>3</v>
          </cell>
          <cell r="L211">
            <v>527000</v>
          </cell>
          <cell r="M211">
            <v>1800</v>
          </cell>
          <cell r="AF211" t="str">
            <v>BUYINZA ENTERPRISE SOUTHWEST DST</v>
          </cell>
          <cell r="AG211" t="str">
            <v>BUYINZA ENTERPRISE SOUTHWEST DST</v>
          </cell>
          <cell r="AH211" t="str">
            <v/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>
            <v>0</v>
          </cell>
          <cell r="AU211" t="str">
            <v>BUYINZA ENTERPRISE SOUTHWEST DST</v>
          </cell>
          <cell r="AV211" t="str">
            <v/>
          </cell>
          <cell r="AW211" t="str">
            <v/>
          </cell>
          <cell r="AX211" t="str">
            <v/>
          </cell>
          <cell r="AY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  <cell r="BD211" t="str">
            <v/>
          </cell>
          <cell r="BE211" t="str">
            <v/>
          </cell>
          <cell r="BG211" t="str">
            <v>BUYINZA ENTERPRISE SOUTHWEST DST</v>
          </cell>
          <cell r="BH211" t="str">
            <v/>
          </cell>
          <cell r="BI211" t="str">
            <v/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  <cell r="BN211" t="str">
            <v/>
          </cell>
          <cell r="BO211" t="str">
            <v/>
          </cell>
          <cell r="BP211" t="str">
            <v/>
          </cell>
          <cell r="BQ211" t="str">
            <v/>
          </cell>
          <cell r="BR211" t="str">
            <v/>
          </cell>
          <cell r="BS211" t="str">
            <v/>
          </cell>
          <cell r="BU211" t="str">
            <v>BUYINZA ENTERPRISE SOUTHWEST DST</v>
          </cell>
          <cell r="BV211" t="str">
            <v/>
          </cell>
          <cell r="BW211" t="str">
            <v/>
          </cell>
          <cell r="BX211" t="str">
            <v/>
          </cell>
          <cell r="BY211" t="str">
            <v/>
          </cell>
          <cell r="BZ211" t="str">
            <v/>
          </cell>
          <cell r="CA211" t="str">
            <v/>
          </cell>
          <cell r="CB211" t="str">
            <v/>
          </cell>
          <cell r="CC211" t="str">
            <v/>
          </cell>
          <cell r="CD211" t="str">
            <v/>
          </cell>
          <cell r="CE211" t="str">
            <v/>
          </cell>
          <cell r="CG211" t="str">
            <v>BUYINZA ENTERPRISE SOUTHWEST DST</v>
          </cell>
          <cell r="CH211" t="str">
            <v/>
          </cell>
          <cell r="CI211" t="str">
            <v/>
          </cell>
          <cell r="CJ211" t="str">
            <v/>
          </cell>
          <cell r="CK211" t="str">
            <v/>
          </cell>
          <cell r="CL211" t="str">
            <v/>
          </cell>
          <cell r="CM211" t="str">
            <v/>
          </cell>
          <cell r="CN211" t="str">
            <v/>
          </cell>
          <cell r="CO211" t="str">
            <v/>
          </cell>
          <cell r="CP211" t="str">
            <v/>
          </cell>
          <cell r="CQ211" t="str">
            <v/>
          </cell>
          <cell r="CR211" t="str">
            <v/>
          </cell>
          <cell r="CS211" t="str">
            <v/>
          </cell>
          <cell r="CU211" t="str">
            <v>BUYINZA ENTERPRISE SOUTHWEST DST</v>
          </cell>
          <cell r="CV211" t="str">
            <v/>
          </cell>
          <cell r="CW211" t="str">
            <v/>
          </cell>
          <cell r="CX211" t="str">
            <v/>
          </cell>
          <cell r="CY211" t="str">
            <v/>
          </cell>
          <cell r="CZ211" t="str">
            <v/>
          </cell>
          <cell r="DA211" t="str">
            <v/>
          </cell>
          <cell r="DB211" t="str">
            <v/>
          </cell>
          <cell r="DC211" t="str">
            <v/>
          </cell>
          <cell r="DD211" t="str">
            <v/>
          </cell>
          <cell r="DE211" t="str">
            <v/>
          </cell>
          <cell r="DG211" t="str">
            <v>BUYINZA ENTERPRISE SOUTHWEST DST</v>
          </cell>
          <cell r="DH211" t="str">
            <v/>
          </cell>
          <cell r="DI211" t="str">
            <v/>
          </cell>
          <cell r="DJ211" t="str">
            <v/>
          </cell>
          <cell r="DK211" t="str">
            <v/>
          </cell>
          <cell r="DL211" t="str">
            <v/>
          </cell>
          <cell r="DM211" t="str">
            <v/>
          </cell>
          <cell r="DN211" t="str">
            <v/>
          </cell>
          <cell r="DO211" t="str">
            <v/>
          </cell>
          <cell r="DP211" t="str">
            <v/>
          </cell>
          <cell r="DQ211" t="str">
            <v/>
          </cell>
          <cell r="DR211" t="str">
            <v/>
          </cell>
          <cell r="DS211" t="str">
            <v/>
          </cell>
          <cell r="DU211" t="str">
            <v>BUYINZA ENTERPRISE SOUTHWEST DST</v>
          </cell>
          <cell r="DV211" t="str">
            <v/>
          </cell>
          <cell r="DW211" t="str">
            <v/>
          </cell>
          <cell r="DX211" t="str">
            <v/>
          </cell>
          <cell r="DY211" t="str">
            <v/>
          </cell>
          <cell r="DZ211" t="str">
            <v/>
          </cell>
          <cell r="EA211" t="str">
            <v/>
          </cell>
          <cell r="EB211" t="str">
            <v/>
          </cell>
          <cell r="EC211" t="str">
            <v/>
          </cell>
          <cell r="ED211" t="str">
            <v/>
          </cell>
          <cell r="EE211" t="str">
            <v/>
          </cell>
        </row>
        <row r="212">
          <cell r="C212" t="str">
            <v>Real People Financial Services</v>
          </cell>
          <cell r="D212">
            <v>9</v>
          </cell>
          <cell r="E212">
            <v>26</v>
          </cell>
          <cell r="F212">
            <v>4911800</v>
          </cell>
          <cell r="G212">
            <v>17600</v>
          </cell>
          <cell r="I212" t="str">
            <v>watoto church</v>
          </cell>
          <cell r="J212">
            <v>5</v>
          </cell>
          <cell r="K212">
            <v>8</v>
          </cell>
          <cell r="L212">
            <v>764600</v>
          </cell>
          <cell r="M212">
            <v>3700</v>
          </cell>
          <cell r="AF212" t="str">
            <v>BUYINZA ENTERPRISE(DST)NTUNGAMO</v>
          </cell>
          <cell r="AG212" t="str">
            <v>BUYINZA ENTERPRISE(DST)NTUNGAMO</v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T212">
            <v>0</v>
          </cell>
          <cell r="AU212" t="str">
            <v>BUYINZA ENTERPRISE(DST)NTUNGAMO</v>
          </cell>
          <cell r="AV212" t="str">
            <v/>
          </cell>
          <cell r="AW212" t="str">
            <v/>
          </cell>
          <cell r="AX212" t="str">
            <v/>
          </cell>
          <cell r="AY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  <cell r="BD212" t="str">
            <v/>
          </cell>
          <cell r="BE212" t="str">
            <v/>
          </cell>
          <cell r="BG212" t="str">
            <v>BUYINZA ENTERPRISE(DST)NTUNGAMO</v>
          </cell>
          <cell r="BH212" t="str">
            <v/>
          </cell>
          <cell r="BI212" t="str">
            <v/>
          </cell>
          <cell r="BJ212" t="str">
            <v/>
          </cell>
          <cell r="BK212" t="str">
            <v/>
          </cell>
          <cell r="BL212" t="str">
            <v/>
          </cell>
          <cell r="BM212" t="str">
            <v/>
          </cell>
          <cell r="BN212" t="str">
            <v/>
          </cell>
          <cell r="BO212" t="str">
            <v/>
          </cell>
          <cell r="BP212" t="str">
            <v/>
          </cell>
          <cell r="BQ212" t="str">
            <v/>
          </cell>
          <cell r="BR212" t="str">
            <v/>
          </cell>
          <cell r="BS212" t="str">
            <v/>
          </cell>
          <cell r="BU212" t="str">
            <v>BUYINZA ENTERPRISE(DST)NTUNGAMO</v>
          </cell>
          <cell r="BV212" t="str">
            <v/>
          </cell>
          <cell r="BW212" t="str">
            <v/>
          </cell>
          <cell r="BX212" t="str">
            <v/>
          </cell>
          <cell r="BY212" t="str">
            <v/>
          </cell>
          <cell r="BZ212" t="str">
            <v/>
          </cell>
          <cell r="CA212" t="str">
            <v/>
          </cell>
          <cell r="CB212" t="str">
            <v/>
          </cell>
          <cell r="CC212" t="str">
            <v/>
          </cell>
          <cell r="CD212" t="str">
            <v/>
          </cell>
          <cell r="CE212" t="str">
            <v/>
          </cell>
          <cell r="CG212" t="str">
            <v>BUYINZA ENTERPRISE(DST)NTUNGAMO</v>
          </cell>
          <cell r="CH212" t="str">
            <v/>
          </cell>
          <cell r="CI212" t="str">
            <v/>
          </cell>
          <cell r="CJ212" t="str">
            <v/>
          </cell>
          <cell r="CK212" t="str">
            <v/>
          </cell>
          <cell r="CL212" t="str">
            <v/>
          </cell>
          <cell r="CM212" t="str">
            <v/>
          </cell>
          <cell r="CN212" t="str">
            <v/>
          </cell>
          <cell r="CO212" t="str">
            <v/>
          </cell>
          <cell r="CP212" t="str">
            <v/>
          </cell>
          <cell r="CQ212" t="str">
            <v/>
          </cell>
          <cell r="CR212" t="str">
            <v/>
          </cell>
          <cell r="CS212" t="str">
            <v/>
          </cell>
          <cell r="CU212" t="str">
            <v>BUYINZA ENTERPRISE(DST)NTUNGAMO</v>
          </cell>
          <cell r="CV212" t="str">
            <v/>
          </cell>
          <cell r="CW212" t="str">
            <v/>
          </cell>
          <cell r="CX212" t="str">
            <v/>
          </cell>
          <cell r="CY212" t="str">
            <v/>
          </cell>
          <cell r="CZ212" t="str">
            <v/>
          </cell>
          <cell r="DA212" t="str">
            <v/>
          </cell>
          <cell r="DB212" t="str">
            <v/>
          </cell>
          <cell r="DC212" t="str">
            <v/>
          </cell>
          <cell r="DD212" t="str">
            <v/>
          </cell>
          <cell r="DE212" t="str">
            <v/>
          </cell>
          <cell r="DG212" t="str">
            <v>BUYINZA ENTERPRISE(DST)NTUNGAMO</v>
          </cell>
          <cell r="DH212" t="str">
            <v/>
          </cell>
          <cell r="DI212" t="str">
            <v/>
          </cell>
          <cell r="DJ212" t="str">
            <v/>
          </cell>
          <cell r="DK212" t="str">
            <v/>
          </cell>
          <cell r="DL212" t="str">
            <v/>
          </cell>
          <cell r="DM212" t="str">
            <v/>
          </cell>
          <cell r="DN212" t="str">
            <v/>
          </cell>
          <cell r="DO212" t="str">
            <v/>
          </cell>
          <cell r="DP212" t="str">
            <v/>
          </cell>
          <cell r="DQ212" t="str">
            <v/>
          </cell>
          <cell r="DR212" t="str">
            <v/>
          </cell>
          <cell r="DS212" t="str">
            <v/>
          </cell>
          <cell r="DU212" t="str">
            <v>BUYINZA ENTERPRISE(DST)NTUNGAMO</v>
          </cell>
          <cell r="DV212" t="str">
            <v/>
          </cell>
          <cell r="DW212" t="str">
            <v/>
          </cell>
          <cell r="DX212" t="str">
            <v/>
          </cell>
          <cell r="DY212" t="str">
            <v/>
          </cell>
          <cell r="DZ212" t="str">
            <v/>
          </cell>
          <cell r="EA212" t="str">
            <v/>
          </cell>
          <cell r="EB212" t="str">
            <v/>
          </cell>
          <cell r="EC212" t="str">
            <v/>
          </cell>
          <cell r="ED212" t="str">
            <v/>
          </cell>
          <cell r="EE212" t="str">
            <v/>
          </cell>
        </row>
        <row r="213">
          <cell r="C213" t="str">
            <v>ROYAL GIANT HIGH SCHOOL</v>
          </cell>
          <cell r="D213">
            <v>17</v>
          </cell>
          <cell r="E213">
            <v>36</v>
          </cell>
          <cell r="F213">
            <v>3511200</v>
          </cell>
          <cell r="G213">
            <v>18400</v>
          </cell>
          <cell r="I213" t="str">
            <v>WORLDSTAR SPORTS BETTING</v>
          </cell>
          <cell r="J213">
            <v>683</v>
          </cell>
          <cell r="K213">
            <v>4668</v>
          </cell>
          <cell r="L213">
            <v>107084380</v>
          </cell>
          <cell r="M213">
            <v>1215900</v>
          </cell>
          <cell r="AF213" t="str">
            <v>BUYONDO BRIAN</v>
          </cell>
          <cell r="AG213" t="str">
            <v>BUYONDO BRIAN</v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>
            <v>0</v>
          </cell>
          <cell r="AU213" t="str">
            <v>BUYONDO BRIAN</v>
          </cell>
          <cell r="AV213" t="str">
            <v/>
          </cell>
          <cell r="AW213" t="str">
            <v/>
          </cell>
          <cell r="AX213" t="str">
            <v/>
          </cell>
          <cell r="AY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  <cell r="BD213" t="str">
            <v/>
          </cell>
          <cell r="BE213" t="str">
            <v/>
          </cell>
          <cell r="BG213" t="str">
            <v>BUYONDO BRIAN</v>
          </cell>
          <cell r="BH213" t="str">
            <v/>
          </cell>
          <cell r="BI213" t="str">
            <v/>
          </cell>
          <cell r="BJ213" t="str">
            <v/>
          </cell>
          <cell r="BK213" t="str">
            <v/>
          </cell>
          <cell r="BL213" t="str">
            <v/>
          </cell>
          <cell r="BM213" t="str">
            <v/>
          </cell>
          <cell r="BN213" t="str">
            <v/>
          </cell>
          <cell r="BO213" t="str">
            <v/>
          </cell>
          <cell r="BP213" t="str">
            <v/>
          </cell>
          <cell r="BQ213" t="str">
            <v/>
          </cell>
          <cell r="BR213" t="str">
            <v/>
          </cell>
          <cell r="BS213" t="str">
            <v/>
          </cell>
          <cell r="BU213" t="str">
            <v>BUYONDO BRIAN</v>
          </cell>
          <cell r="BV213" t="str">
            <v/>
          </cell>
          <cell r="BW213" t="str">
            <v/>
          </cell>
          <cell r="BX213" t="str">
            <v/>
          </cell>
          <cell r="BY213" t="str">
            <v/>
          </cell>
          <cell r="BZ213" t="str">
            <v/>
          </cell>
          <cell r="CA213" t="str">
            <v/>
          </cell>
          <cell r="CB213" t="str">
            <v/>
          </cell>
          <cell r="CC213" t="str">
            <v/>
          </cell>
          <cell r="CD213" t="str">
            <v/>
          </cell>
          <cell r="CE213" t="str">
            <v/>
          </cell>
          <cell r="CG213" t="str">
            <v>BUYONDO BRIAN</v>
          </cell>
          <cell r="CH213" t="str">
            <v/>
          </cell>
          <cell r="CI213" t="str">
            <v/>
          </cell>
          <cell r="CJ213" t="str">
            <v/>
          </cell>
          <cell r="CK213" t="str">
            <v/>
          </cell>
          <cell r="CL213" t="str">
            <v/>
          </cell>
          <cell r="CM213" t="str">
            <v/>
          </cell>
          <cell r="CN213" t="str">
            <v/>
          </cell>
          <cell r="CO213" t="str">
            <v/>
          </cell>
          <cell r="CP213" t="str">
            <v/>
          </cell>
          <cell r="CQ213" t="str">
            <v/>
          </cell>
          <cell r="CR213" t="str">
            <v/>
          </cell>
          <cell r="CS213" t="str">
            <v/>
          </cell>
          <cell r="CU213" t="str">
            <v>BUYONDO BRIAN</v>
          </cell>
          <cell r="CV213" t="str">
            <v/>
          </cell>
          <cell r="CW213" t="str">
            <v/>
          </cell>
          <cell r="CX213" t="str">
            <v/>
          </cell>
          <cell r="CY213" t="str">
            <v/>
          </cell>
          <cell r="CZ213" t="str">
            <v/>
          </cell>
          <cell r="DA213" t="str">
            <v/>
          </cell>
          <cell r="DB213" t="str">
            <v/>
          </cell>
          <cell r="DC213" t="str">
            <v/>
          </cell>
          <cell r="DD213" t="str">
            <v/>
          </cell>
          <cell r="DE213" t="str">
            <v/>
          </cell>
          <cell r="DG213" t="str">
            <v>BUYONDO BRIAN</v>
          </cell>
          <cell r="DH213" t="str">
            <v/>
          </cell>
          <cell r="DI213" t="str">
            <v/>
          </cell>
          <cell r="DJ213" t="str">
            <v/>
          </cell>
          <cell r="DK213" t="str">
            <v/>
          </cell>
          <cell r="DL213" t="str">
            <v/>
          </cell>
          <cell r="DM213" t="str">
            <v/>
          </cell>
          <cell r="DN213" t="str">
            <v/>
          </cell>
          <cell r="DO213" t="str">
            <v/>
          </cell>
          <cell r="DP213" t="str">
            <v/>
          </cell>
          <cell r="DQ213" t="str">
            <v/>
          </cell>
          <cell r="DR213" t="str">
            <v/>
          </cell>
          <cell r="DS213" t="str">
            <v/>
          </cell>
          <cell r="DU213" t="str">
            <v>BUYONDO BRIAN</v>
          </cell>
          <cell r="DV213" t="str">
            <v/>
          </cell>
          <cell r="DW213" t="str">
            <v/>
          </cell>
          <cell r="DX213" t="str">
            <v/>
          </cell>
          <cell r="DY213" t="str">
            <v/>
          </cell>
          <cell r="DZ213" t="str">
            <v/>
          </cell>
          <cell r="EA213" t="str">
            <v/>
          </cell>
          <cell r="EB213" t="str">
            <v/>
          </cell>
          <cell r="EC213" t="str">
            <v/>
          </cell>
          <cell r="ED213" t="str">
            <v/>
          </cell>
          <cell r="EE213" t="str">
            <v/>
          </cell>
        </row>
        <row r="214">
          <cell r="C214" t="str">
            <v>RUMI CONFECTIONARY</v>
          </cell>
          <cell r="D214">
            <v>1</v>
          </cell>
          <cell r="E214">
            <v>1</v>
          </cell>
          <cell r="F214">
            <v>60000</v>
          </cell>
          <cell r="G214">
            <v>400</v>
          </cell>
          <cell r="I214" t="str">
            <v>YO UGANDA LIMITED</v>
          </cell>
          <cell r="J214">
            <v>1</v>
          </cell>
          <cell r="K214">
            <v>1</v>
          </cell>
          <cell r="L214">
            <v>1000</v>
          </cell>
          <cell r="M214">
            <v>100</v>
          </cell>
          <cell r="AF214" t="str">
            <v>BWAISE ONE SACCO</v>
          </cell>
          <cell r="AG214" t="str">
            <v>BWAISE ONE SACCO</v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T214">
            <v>0</v>
          </cell>
          <cell r="AU214" t="str">
            <v>BWAISE ONE SACCO</v>
          </cell>
          <cell r="AV214" t="str">
            <v/>
          </cell>
          <cell r="AW214" t="str">
            <v/>
          </cell>
          <cell r="AX214" t="str">
            <v/>
          </cell>
          <cell r="AY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  <cell r="BD214" t="str">
            <v/>
          </cell>
          <cell r="BE214" t="str">
            <v/>
          </cell>
          <cell r="BG214" t="str">
            <v>BWAISE ONE SACCO</v>
          </cell>
          <cell r="BH214" t="str">
            <v/>
          </cell>
          <cell r="BI214" t="str">
            <v/>
          </cell>
          <cell r="BJ214" t="str">
            <v/>
          </cell>
          <cell r="BK214" t="str">
            <v/>
          </cell>
          <cell r="BL214" t="str">
            <v/>
          </cell>
          <cell r="BM214" t="str">
            <v/>
          </cell>
          <cell r="BN214" t="str">
            <v/>
          </cell>
          <cell r="BO214" t="str">
            <v/>
          </cell>
          <cell r="BP214" t="str">
            <v/>
          </cell>
          <cell r="BQ214" t="str">
            <v/>
          </cell>
          <cell r="BR214" t="str">
            <v/>
          </cell>
          <cell r="BS214" t="str">
            <v/>
          </cell>
          <cell r="BU214" t="str">
            <v>BWAISE ONE SACCO</v>
          </cell>
          <cell r="BV214" t="str">
            <v/>
          </cell>
          <cell r="BW214" t="str">
            <v/>
          </cell>
          <cell r="BX214" t="str">
            <v/>
          </cell>
          <cell r="BY214" t="str">
            <v/>
          </cell>
          <cell r="BZ214" t="str">
            <v/>
          </cell>
          <cell r="CA214" t="str">
            <v/>
          </cell>
          <cell r="CB214" t="str">
            <v/>
          </cell>
          <cell r="CC214" t="str">
            <v/>
          </cell>
          <cell r="CD214" t="str">
            <v/>
          </cell>
          <cell r="CE214" t="str">
            <v/>
          </cell>
          <cell r="CG214" t="str">
            <v>BWAISE ONE SACCO</v>
          </cell>
          <cell r="CH214" t="str">
            <v/>
          </cell>
          <cell r="CI214" t="str">
            <v/>
          </cell>
          <cell r="CJ214" t="str">
            <v/>
          </cell>
          <cell r="CK214" t="str">
            <v/>
          </cell>
          <cell r="CL214" t="str">
            <v/>
          </cell>
          <cell r="CM214" t="str">
            <v/>
          </cell>
          <cell r="CN214" t="str">
            <v/>
          </cell>
          <cell r="CO214" t="str">
            <v/>
          </cell>
          <cell r="CP214" t="str">
            <v/>
          </cell>
          <cell r="CQ214" t="str">
            <v/>
          </cell>
          <cell r="CR214" t="str">
            <v/>
          </cell>
          <cell r="CS214" t="str">
            <v/>
          </cell>
          <cell r="CU214" t="str">
            <v>BWAISE ONE SACCO</v>
          </cell>
          <cell r="CV214" t="str">
            <v/>
          </cell>
          <cell r="CW214" t="str">
            <v/>
          </cell>
          <cell r="CX214" t="str">
            <v/>
          </cell>
          <cell r="CY214" t="str">
            <v/>
          </cell>
          <cell r="CZ214" t="str">
            <v/>
          </cell>
          <cell r="DA214" t="str">
            <v/>
          </cell>
          <cell r="DB214" t="str">
            <v/>
          </cell>
          <cell r="DC214" t="str">
            <v/>
          </cell>
          <cell r="DD214" t="str">
            <v/>
          </cell>
          <cell r="DE214" t="str">
            <v/>
          </cell>
          <cell r="DG214" t="str">
            <v>BWAISE ONE SACCO</v>
          </cell>
          <cell r="DH214" t="str">
            <v/>
          </cell>
          <cell r="DI214" t="str">
            <v/>
          </cell>
          <cell r="DJ214" t="str">
            <v/>
          </cell>
          <cell r="DK214" t="str">
            <v/>
          </cell>
          <cell r="DL214" t="str">
            <v/>
          </cell>
          <cell r="DM214" t="str">
            <v/>
          </cell>
          <cell r="DN214" t="str">
            <v/>
          </cell>
          <cell r="DO214" t="str">
            <v/>
          </cell>
          <cell r="DP214" t="str">
            <v/>
          </cell>
          <cell r="DQ214" t="str">
            <v/>
          </cell>
          <cell r="DR214" t="str">
            <v/>
          </cell>
          <cell r="DS214" t="str">
            <v/>
          </cell>
          <cell r="DU214" t="str">
            <v>BWAISE ONE SACCO</v>
          </cell>
          <cell r="DV214" t="str">
            <v/>
          </cell>
          <cell r="DW214" t="str">
            <v/>
          </cell>
          <cell r="DX214" t="str">
            <v/>
          </cell>
          <cell r="DY214" t="str">
            <v/>
          </cell>
          <cell r="DZ214" t="str">
            <v/>
          </cell>
          <cell r="EA214" t="str">
            <v/>
          </cell>
          <cell r="EB214" t="str">
            <v/>
          </cell>
          <cell r="EC214" t="str">
            <v/>
          </cell>
          <cell r="ED214" t="str">
            <v/>
          </cell>
          <cell r="EE214" t="str">
            <v/>
          </cell>
        </row>
        <row r="215">
          <cell r="C215" t="str">
            <v>Serere Township Secondary school</v>
          </cell>
          <cell r="D215">
            <v>1</v>
          </cell>
          <cell r="E215">
            <v>2</v>
          </cell>
          <cell r="F215">
            <v>45000</v>
          </cell>
          <cell r="G215">
            <v>800</v>
          </cell>
          <cell r="I215" t="str">
            <v>York Primary School</v>
          </cell>
          <cell r="J215">
            <v>27</v>
          </cell>
          <cell r="K215">
            <v>47</v>
          </cell>
          <cell r="L215">
            <v>9534500</v>
          </cell>
          <cell r="M215">
            <v>32900</v>
          </cell>
          <cell r="AF215" t="str">
            <v>BWAKA BUILDING CONSTRUCTION LIMITED_MAKERERE C1</v>
          </cell>
          <cell r="AG215" t="str">
            <v>BWAKA BUILDING CONSTRUCTION LIMITED_MAKERERE C1</v>
          </cell>
          <cell r="AH215" t="str">
            <v/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T215">
            <v>0</v>
          </cell>
          <cell r="AU215" t="str">
            <v>BWAKA BUILDING CONSTRUCTION LIMITED_MAKERERE C1</v>
          </cell>
          <cell r="AV215" t="str">
            <v/>
          </cell>
          <cell r="AW215" t="str">
            <v/>
          </cell>
          <cell r="AX215" t="str">
            <v/>
          </cell>
          <cell r="AY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  <cell r="BD215" t="str">
            <v/>
          </cell>
          <cell r="BE215" t="str">
            <v/>
          </cell>
          <cell r="BG215" t="str">
            <v>BWAKA BUILDING CONSTRUCTION LIMITED_MAKERERE C1</v>
          </cell>
          <cell r="BH215" t="str">
            <v/>
          </cell>
          <cell r="BI215" t="str">
            <v/>
          </cell>
          <cell r="BJ215" t="str">
            <v/>
          </cell>
          <cell r="BK215" t="str">
            <v/>
          </cell>
          <cell r="BL215" t="str">
            <v/>
          </cell>
          <cell r="BM215" t="str">
            <v/>
          </cell>
          <cell r="BN215" t="str">
            <v/>
          </cell>
          <cell r="BO215" t="str">
            <v/>
          </cell>
          <cell r="BP215" t="str">
            <v/>
          </cell>
          <cell r="BQ215" t="str">
            <v/>
          </cell>
          <cell r="BR215" t="str">
            <v/>
          </cell>
          <cell r="BS215" t="str">
            <v/>
          </cell>
          <cell r="BU215" t="str">
            <v>BWAKA BUILDING CONSTRUCTION LIMITED_MAKERERE C1</v>
          </cell>
          <cell r="BV215" t="str">
            <v/>
          </cell>
          <cell r="BW215" t="str">
            <v/>
          </cell>
          <cell r="BX215" t="str">
            <v/>
          </cell>
          <cell r="BY215" t="str">
            <v/>
          </cell>
          <cell r="BZ215" t="str">
            <v/>
          </cell>
          <cell r="CA215" t="str">
            <v/>
          </cell>
          <cell r="CB215" t="str">
            <v/>
          </cell>
          <cell r="CC215" t="str">
            <v/>
          </cell>
          <cell r="CD215" t="str">
            <v/>
          </cell>
          <cell r="CE215" t="str">
            <v/>
          </cell>
          <cell r="CG215" t="str">
            <v>BWAKA BUILDING CONSTRUCTION LIMITED_MAKERERE C1</v>
          </cell>
          <cell r="CH215" t="str">
            <v/>
          </cell>
          <cell r="CI215" t="str">
            <v/>
          </cell>
          <cell r="CJ215" t="str">
            <v/>
          </cell>
          <cell r="CK215" t="str">
            <v/>
          </cell>
          <cell r="CL215" t="str">
            <v/>
          </cell>
          <cell r="CM215" t="str">
            <v/>
          </cell>
          <cell r="CN215" t="str">
            <v/>
          </cell>
          <cell r="CO215" t="str">
            <v/>
          </cell>
          <cell r="CP215" t="str">
            <v/>
          </cell>
          <cell r="CQ215" t="str">
            <v/>
          </cell>
          <cell r="CR215" t="str">
            <v/>
          </cell>
          <cell r="CS215" t="str">
            <v/>
          </cell>
          <cell r="CU215" t="str">
            <v>BWAKA BUILDING CONSTRUCTION LIMITED_MAKERERE C1</v>
          </cell>
          <cell r="CV215" t="str">
            <v/>
          </cell>
          <cell r="CW215" t="str">
            <v/>
          </cell>
          <cell r="CX215" t="str">
            <v/>
          </cell>
          <cell r="CY215" t="str">
            <v/>
          </cell>
          <cell r="CZ215" t="str">
            <v/>
          </cell>
          <cell r="DA215" t="str">
            <v/>
          </cell>
          <cell r="DB215" t="str">
            <v/>
          </cell>
          <cell r="DC215" t="str">
            <v/>
          </cell>
          <cell r="DD215" t="str">
            <v/>
          </cell>
          <cell r="DE215" t="str">
            <v/>
          </cell>
          <cell r="DG215" t="str">
            <v>BWAKA BUILDING CONSTRUCTION LIMITED_MAKERERE C1</v>
          </cell>
          <cell r="DH215" t="str">
            <v/>
          </cell>
          <cell r="DI215" t="str">
            <v/>
          </cell>
          <cell r="DJ215" t="str">
            <v/>
          </cell>
          <cell r="DK215" t="str">
            <v/>
          </cell>
          <cell r="DL215" t="str">
            <v/>
          </cell>
          <cell r="DM215" t="str">
            <v/>
          </cell>
          <cell r="DN215" t="str">
            <v/>
          </cell>
          <cell r="DO215" t="str">
            <v/>
          </cell>
          <cell r="DP215" t="str">
            <v/>
          </cell>
          <cell r="DQ215" t="str">
            <v/>
          </cell>
          <cell r="DR215" t="str">
            <v/>
          </cell>
          <cell r="DS215" t="str">
            <v/>
          </cell>
          <cell r="DU215" t="str">
            <v>BWAKA BUILDING CONSTRUCTION LIMITED_MAKERERE C1</v>
          </cell>
          <cell r="DV215" t="str">
            <v/>
          </cell>
          <cell r="DW215" t="str">
            <v/>
          </cell>
          <cell r="DX215" t="str">
            <v/>
          </cell>
          <cell r="DY215" t="str">
            <v/>
          </cell>
          <cell r="DZ215" t="str">
            <v/>
          </cell>
          <cell r="EA215" t="str">
            <v/>
          </cell>
          <cell r="EB215" t="str">
            <v/>
          </cell>
          <cell r="EC215" t="str">
            <v/>
          </cell>
          <cell r="ED215" t="str">
            <v/>
          </cell>
          <cell r="EE215" t="str">
            <v/>
          </cell>
        </row>
        <row r="216">
          <cell r="C216" t="str">
            <v>Smart Tv</v>
          </cell>
          <cell r="D216">
            <v>26</v>
          </cell>
          <cell r="E216">
            <v>63</v>
          </cell>
          <cell r="F216">
            <v>1056370</v>
          </cell>
          <cell r="I216" t="str">
            <v>Zuku TV</v>
          </cell>
          <cell r="J216">
            <v>2851</v>
          </cell>
          <cell r="K216">
            <v>3758</v>
          </cell>
          <cell r="L216">
            <v>133979625</v>
          </cell>
          <cell r="M216">
            <v>1428000</v>
          </cell>
          <cell r="AF216" t="str">
            <v>BWEJO INVESTMENTS U LIMITED BUGIRI</v>
          </cell>
          <cell r="AG216" t="str">
            <v>BWEJO INVESTMENTS U LIMITED BUGIRI</v>
          </cell>
          <cell r="AH216" t="str">
            <v/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>
            <v>0</v>
          </cell>
          <cell r="AU216" t="str">
            <v>BWEJO INVESTMENTS U LIMITED BUGIRI</v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G216" t="str">
            <v>BWEJO INVESTMENTS U LIMITED BUGIRI</v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U216" t="str">
            <v>BWEJO INVESTMENTS U LIMITED BUGIRI</v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  <cell r="CA216" t="str">
            <v/>
          </cell>
          <cell r="CB216" t="str">
            <v/>
          </cell>
          <cell r="CC216" t="str">
            <v/>
          </cell>
          <cell r="CD216" t="str">
            <v/>
          </cell>
          <cell r="CE216" t="str">
            <v/>
          </cell>
          <cell r="CG216" t="str">
            <v>BWEJO INVESTMENTS U LIMITED BUGIRI</v>
          </cell>
          <cell r="CH216" t="str">
            <v/>
          </cell>
          <cell r="CI216" t="str">
            <v/>
          </cell>
          <cell r="CJ216" t="str">
            <v/>
          </cell>
          <cell r="CK216" t="str">
            <v/>
          </cell>
          <cell r="CL216" t="str">
            <v/>
          </cell>
          <cell r="CM216" t="str">
            <v/>
          </cell>
          <cell r="CN216" t="str">
            <v/>
          </cell>
          <cell r="CO216" t="str">
            <v/>
          </cell>
          <cell r="CP216" t="str">
            <v/>
          </cell>
          <cell r="CQ216" t="str">
            <v/>
          </cell>
          <cell r="CR216" t="str">
            <v/>
          </cell>
          <cell r="CS216" t="str">
            <v/>
          </cell>
          <cell r="CU216" t="str">
            <v>BWEJO INVESTMENTS U LIMITED BUGIRI</v>
          </cell>
          <cell r="CV216" t="str">
            <v/>
          </cell>
          <cell r="CW216" t="str">
            <v/>
          </cell>
          <cell r="CX216" t="str">
            <v/>
          </cell>
          <cell r="CY216" t="str">
            <v/>
          </cell>
          <cell r="CZ216" t="str">
            <v/>
          </cell>
          <cell r="DA216" t="str">
            <v/>
          </cell>
          <cell r="DB216" t="str">
            <v/>
          </cell>
          <cell r="DC216" t="str">
            <v/>
          </cell>
          <cell r="DD216" t="str">
            <v/>
          </cell>
          <cell r="DE216" t="str">
            <v/>
          </cell>
          <cell r="DG216" t="str">
            <v>BWEJO INVESTMENTS U LIMITED BUGIRI</v>
          </cell>
          <cell r="DH216" t="str">
            <v/>
          </cell>
          <cell r="DI216" t="str">
            <v/>
          </cell>
          <cell r="DJ216" t="str">
            <v/>
          </cell>
          <cell r="DK216" t="str">
            <v/>
          </cell>
          <cell r="DL216" t="str">
            <v/>
          </cell>
          <cell r="DM216" t="str">
            <v/>
          </cell>
          <cell r="DN216" t="str">
            <v/>
          </cell>
          <cell r="DO216" t="str">
            <v/>
          </cell>
          <cell r="DP216" t="str">
            <v/>
          </cell>
          <cell r="DQ216" t="str">
            <v/>
          </cell>
          <cell r="DR216" t="str">
            <v/>
          </cell>
          <cell r="DS216" t="str">
            <v/>
          </cell>
          <cell r="DU216" t="str">
            <v>BWEJO INVESTMENTS U LIMITED BUGIRI</v>
          </cell>
          <cell r="DV216" t="str">
            <v/>
          </cell>
          <cell r="DW216" t="str">
            <v/>
          </cell>
          <cell r="DX216" t="str">
            <v/>
          </cell>
          <cell r="DY216" t="str">
            <v/>
          </cell>
          <cell r="DZ216" t="str">
            <v/>
          </cell>
          <cell r="EA216" t="str">
            <v/>
          </cell>
          <cell r="EB216" t="str">
            <v/>
          </cell>
          <cell r="EC216" t="str">
            <v/>
          </cell>
          <cell r="ED216" t="str">
            <v/>
          </cell>
          <cell r="EE216" t="str">
            <v/>
          </cell>
        </row>
        <row r="217">
          <cell r="C217" t="str">
            <v>SMS ONE (U) LTD</v>
          </cell>
          <cell r="D217">
            <v>1</v>
          </cell>
          <cell r="E217">
            <v>1</v>
          </cell>
          <cell r="F217">
            <v>1000</v>
          </cell>
          <cell r="G217">
            <v>400</v>
          </cell>
          <cell r="AF217" t="str">
            <v>BWEKIRI KIBIBI SACCO LIMITED - COMMISSION</v>
          </cell>
          <cell r="AG217" t="str">
            <v>BWEKIRI KIBIBI SACCO LIMITED - COMMISSION</v>
          </cell>
          <cell r="AH217" t="str">
            <v/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O217" t="str">
            <v/>
          </cell>
          <cell r="AP217" t="str">
            <v/>
          </cell>
          <cell r="AQ217" t="str">
            <v/>
          </cell>
          <cell r="AR217" t="str">
            <v/>
          </cell>
          <cell r="AS217" t="str">
            <v/>
          </cell>
          <cell r="AT217">
            <v>0</v>
          </cell>
          <cell r="AU217" t="str">
            <v>BWEKIRI KIBIBI SACCO LIMITED - COMMISSION</v>
          </cell>
          <cell r="AV217" t="str">
            <v/>
          </cell>
          <cell r="AW217" t="str">
            <v/>
          </cell>
          <cell r="AX217" t="str">
            <v/>
          </cell>
          <cell r="AY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  <cell r="BD217" t="str">
            <v/>
          </cell>
          <cell r="BE217" t="str">
            <v/>
          </cell>
          <cell r="BG217" t="str">
            <v>BWEKIRI KIBIBI SACCO LIMITED - COMMISSION</v>
          </cell>
          <cell r="BH217" t="str">
            <v/>
          </cell>
          <cell r="BI217" t="str">
            <v/>
          </cell>
          <cell r="BJ217" t="str">
            <v/>
          </cell>
          <cell r="BK217" t="str">
            <v/>
          </cell>
          <cell r="BL217" t="str">
            <v/>
          </cell>
          <cell r="BM217" t="str">
            <v/>
          </cell>
          <cell r="BN217" t="str">
            <v/>
          </cell>
          <cell r="BO217" t="str">
            <v/>
          </cell>
          <cell r="BP217" t="str">
            <v/>
          </cell>
          <cell r="BQ217" t="str">
            <v/>
          </cell>
          <cell r="BR217" t="str">
            <v/>
          </cell>
          <cell r="BS217" t="str">
            <v/>
          </cell>
          <cell r="BU217" t="str">
            <v>BWEKIRI KIBIBI SACCO LIMITED - COMMISSION</v>
          </cell>
          <cell r="BV217" t="str">
            <v/>
          </cell>
          <cell r="BW217" t="str">
            <v/>
          </cell>
          <cell r="BX217" t="str">
            <v/>
          </cell>
          <cell r="BY217" t="str">
            <v/>
          </cell>
          <cell r="BZ217" t="str">
            <v/>
          </cell>
          <cell r="CA217" t="str">
            <v/>
          </cell>
          <cell r="CB217" t="str">
            <v/>
          </cell>
          <cell r="CC217" t="str">
            <v/>
          </cell>
          <cell r="CD217" t="str">
            <v/>
          </cell>
          <cell r="CE217" t="str">
            <v/>
          </cell>
          <cell r="CG217" t="str">
            <v>BWEKIRI KIBIBI SACCO LIMITED - COMMISSION</v>
          </cell>
          <cell r="CH217" t="str">
            <v/>
          </cell>
          <cell r="CI217" t="str">
            <v/>
          </cell>
          <cell r="CJ217" t="str">
            <v/>
          </cell>
          <cell r="CK217" t="str">
            <v/>
          </cell>
          <cell r="CL217" t="str">
            <v/>
          </cell>
          <cell r="CM217" t="str">
            <v/>
          </cell>
          <cell r="CN217" t="str">
            <v/>
          </cell>
          <cell r="CO217" t="str">
            <v/>
          </cell>
          <cell r="CP217" t="str">
            <v/>
          </cell>
          <cell r="CQ217" t="str">
            <v/>
          </cell>
          <cell r="CR217" t="str">
            <v/>
          </cell>
          <cell r="CS217" t="str">
            <v/>
          </cell>
          <cell r="CU217" t="str">
            <v>BWEKIRI KIBIBI SACCO LIMITED - COMMISSION</v>
          </cell>
          <cell r="CV217" t="str">
            <v/>
          </cell>
          <cell r="CW217" t="str">
            <v/>
          </cell>
          <cell r="CX217" t="str">
            <v/>
          </cell>
          <cell r="CY217" t="str">
            <v/>
          </cell>
          <cell r="CZ217" t="str">
            <v/>
          </cell>
          <cell r="DA217" t="str">
            <v/>
          </cell>
          <cell r="DB217" t="str">
            <v/>
          </cell>
          <cell r="DC217" t="str">
            <v/>
          </cell>
          <cell r="DD217" t="str">
            <v/>
          </cell>
          <cell r="DE217" t="str">
            <v/>
          </cell>
          <cell r="DG217" t="str">
            <v>BWEKIRI KIBIBI SACCO LIMITED - COMMISSION</v>
          </cell>
          <cell r="DH217" t="str">
            <v/>
          </cell>
          <cell r="DI217" t="str">
            <v/>
          </cell>
          <cell r="DJ217" t="str">
            <v/>
          </cell>
          <cell r="DK217" t="str">
            <v/>
          </cell>
          <cell r="DL217" t="str">
            <v/>
          </cell>
          <cell r="DM217" t="str">
            <v/>
          </cell>
          <cell r="DN217" t="str">
            <v/>
          </cell>
          <cell r="DO217" t="str">
            <v/>
          </cell>
          <cell r="DP217" t="str">
            <v/>
          </cell>
          <cell r="DQ217" t="str">
            <v/>
          </cell>
          <cell r="DR217" t="str">
            <v/>
          </cell>
          <cell r="DS217" t="str">
            <v/>
          </cell>
          <cell r="DU217" t="str">
            <v>BWEKIRI KIBIBI SACCO LIMITED - COMMISSION</v>
          </cell>
          <cell r="DV217" t="str">
            <v/>
          </cell>
          <cell r="DW217" t="str">
            <v/>
          </cell>
          <cell r="DX217" t="str">
            <v/>
          </cell>
          <cell r="DY217" t="str">
            <v/>
          </cell>
          <cell r="DZ217" t="str">
            <v/>
          </cell>
          <cell r="EA217" t="str">
            <v/>
          </cell>
          <cell r="EB217" t="str">
            <v/>
          </cell>
          <cell r="EC217" t="str">
            <v/>
          </cell>
          <cell r="ED217" t="str">
            <v/>
          </cell>
          <cell r="EE217" t="str">
            <v/>
          </cell>
        </row>
        <row r="218">
          <cell r="C218" t="str">
            <v>St Julian High School</v>
          </cell>
          <cell r="D218">
            <v>45</v>
          </cell>
          <cell r="E218">
            <v>67</v>
          </cell>
          <cell r="F218">
            <v>8185400</v>
          </cell>
          <cell r="G218">
            <v>37000</v>
          </cell>
          <cell r="I218" t="str">
            <v>Name</v>
          </cell>
          <cell r="J218" t="str">
            <v>Unique Users</v>
          </cell>
          <cell r="K218" t="str">
            <v>Transaction Volume</v>
          </cell>
          <cell r="L218" t="str">
            <v>Transaction Value</v>
          </cell>
          <cell r="M218" t="str">
            <v>Fees</v>
          </cell>
          <cell r="AF218" t="str">
            <v>BWERA SECONDARY SCHOOL</v>
          </cell>
          <cell r="AG218" t="str">
            <v>BWERA SECONDARY SCHOOL</v>
          </cell>
          <cell r="AH218" t="str">
            <v/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O218" t="str">
            <v/>
          </cell>
          <cell r="AP218" t="str">
            <v/>
          </cell>
          <cell r="AQ218" t="str">
            <v/>
          </cell>
          <cell r="AR218" t="str">
            <v/>
          </cell>
          <cell r="AS218" t="str">
            <v/>
          </cell>
          <cell r="AT218">
            <v>0</v>
          </cell>
          <cell r="AU218" t="str">
            <v>BWERA SECONDARY SCHOOL</v>
          </cell>
          <cell r="AV218" t="str">
            <v/>
          </cell>
          <cell r="AW218" t="str">
            <v/>
          </cell>
          <cell r="AX218" t="str">
            <v/>
          </cell>
          <cell r="AY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  <cell r="BD218" t="str">
            <v/>
          </cell>
          <cell r="BE218" t="str">
            <v/>
          </cell>
          <cell r="BG218" t="str">
            <v>BWERA SECONDARY SCHOOL</v>
          </cell>
          <cell r="BH218" t="str">
            <v/>
          </cell>
          <cell r="BI218" t="str">
            <v/>
          </cell>
          <cell r="BJ218" t="str">
            <v/>
          </cell>
          <cell r="BK218" t="str">
            <v/>
          </cell>
          <cell r="BL218" t="str">
            <v/>
          </cell>
          <cell r="BM218" t="str">
            <v/>
          </cell>
          <cell r="BN218" t="str">
            <v/>
          </cell>
          <cell r="BO218" t="str">
            <v/>
          </cell>
          <cell r="BP218" t="str">
            <v/>
          </cell>
          <cell r="BQ218" t="str">
            <v/>
          </cell>
          <cell r="BR218" t="str">
            <v/>
          </cell>
          <cell r="BS218" t="str">
            <v/>
          </cell>
          <cell r="BU218" t="str">
            <v>BWERA SECONDARY SCHOOL</v>
          </cell>
          <cell r="BV218" t="str">
            <v/>
          </cell>
          <cell r="BW218" t="str">
            <v/>
          </cell>
          <cell r="BX218" t="str">
            <v/>
          </cell>
          <cell r="BY218" t="str">
            <v/>
          </cell>
          <cell r="BZ218" t="str">
            <v/>
          </cell>
          <cell r="CA218" t="str">
            <v/>
          </cell>
          <cell r="CB218" t="str">
            <v/>
          </cell>
          <cell r="CC218" t="str">
            <v/>
          </cell>
          <cell r="CD218" t="str">
            <v/>
          </cell>
          <cell r="CE218" t="str">
            <v/>
          </cell>
          <cell r="CG218" t="str">
            <v>BWERA SECONDARY SCHOOL</v>
          </cell>
          <cell r="CH218" t="str">
            <v/>
          </cell>
          <cell r="CI218" t="str">
            <v/>
          </cell>
          <cell r="CJ218" t="str">
            <v/>
          </cell>
          <cell r="CK218" t="str">
            <v/>
          </cell>
          <cell r="CL218" t="str">
            <v/>
          </cell>
          <cell r="CM218" t="str">
            <v/>
          </cell>
          <cell r="CN218" t="str">
            <v/>
          </cell>
          <cell r="CO218" t="str">
            <v/>
          </cell>
          <cell r="CP218" t="str">
            <v/>
          </cell>
          <cell r="CQ218" t="str">
            <v/>
          </cell>
          <cell r="CR218" t="str">
            <v/>
          </cell>
          <cell r="CS218" t="str">
            <v/>
          </cell>
          <cell r="CU218" t="str">
            <v>BWERA SECONDARY SCHOOL</v>
          </cell>
          <cell r="CV218" t="str">
            <v/>
          </cell>
          <cell r="CW218" t="str">
            <v/>
          </cell>
          <cell r="CX218" t="str">
            <v/>
          </cell>
          <cell r="CY218" t="str">
            <v/>
          </cell>
          <cell r="CZ218" t="str">
            <v/>
          </cell>
          <cell r="DA218" t="str">
            <v/>
          </cell>
          <cell r="DB218" t="str">
            <v/>
          </cell>
          <cell r="DC218" t="str">
            <v/>
          </cell>
          <cell r="DD218" t="str">
            <v/>
          </cell>
          <cell r="DE218" t="str">
            <v/>
          </cell>
          <cell r="DG218" t="str">
            <v>BWERA SECONDARY SCHOOL</v>
          </cell>
          <cell r="DH218" t="str">
            <v/>
          </cell>
          <cell r="DI218" t="str">
            <v/>
          </cell>
          <cell r="DJ218" t="str">
            <v/>
          </cell>
          <cell r="DK218" t="str">
            <v/>
          </cell>
          <cell r="DL218" t="str">
            <v/>
          </cell>
          <cell r="DM218" t="str">
            <v/>
          </cell>
          <cell r="DN218" t="str">
            <v/>
          </cell>
          <cell r="DO218" t="str">
            <v/>
          </cell>
          <cell r="DP218" t="str">
            <v/>
          </cell>
          <cell r="DQ218" t="str">
            <v/>
          </cell>
          <cell r="DR218" t="str">
            <v/>
          </cell>
          <cell r="DS218" t="str">
            <v/>
          </cell>
          <cell r="DU218" t="str">
            <v>BWERA SECONDARY SCHOOL</v>
          </cell>
          <cell r="DV218" t="str">
            <v/>
          </cell>
          <cell r="DW218" t="str">
            <v/>
          </cell>
          <cell r="DX218" t="str">
            <v/>
          </cell>
          <cell r="DY218" t="str">
            <v/>
          </cell>
          <cell r="DZ218" t="str">
            <v/>
          </cell>
          <cell r="EA218" t="str">
            <v/>
          </cell>
          <cell r="EB218" t="str">
            <v/>
          </cell>
          <cell r="EC218" t="str">
            <v/>
          </cell>
          <cell r="ED218" t="str">
            <v/>
          </cell>
          <cell r="EE218" t="str">
            <v/>
          </cell>
        </row>
        <row r="219">
          <cell r="C219" t="str">
            <v>St Kalemba S.S</v>
          </cell>
          <cell r="D219">
            <v>38</v>
          </cell>
          <cell r="E219">
            <v>59</v>
          </cell>
          <cell r="F219">
            <v>10538900</v>
          </cell>
          <cell r="G219">
            <v>40100</v>
          </cell>
          <cell r="I219" t="str">
            <v>256BET LIMITED</v>
          </cell>
          <cell r="J219">
            <v>105</v>
          </cell>
          <cell r="K219">
            <v>501</v>
          </cell>
          <cell r="L219">
            <v>14480106</v>
          </cell>
          <cell r="M219">
            <v>134800</v>
          </cell>
          <cell r="AF219" t="str">
            <v>BWIRE GEOFREY</v>
          </cell>
          <cell r="AG219" t="str">
            <v>BWIRE GEOFREY</v>
          </cell>
          <cell r="AH219" t="str">
            <v/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>
            <v>0</v>
          </cell>
          <cell r="AU219" t="str">
            <v>BWIRE GEOFREY</v>
          </cell>
          <cell r="AV219" t="str">
            <v/>
          </cell>
          <cell r="AW219" t="str">
            <v/>
          </cell>
          <cell r="AX219" t="str">
            <v/>
          </cell>
          <cell r="AY219" t="str">
            <v/>
          </cell>
          <cell r="AZ219" t="str">
            <v/>
          </cell>
          <cell r="BA219" t="str">
            <v/>
          </cell>
          <cell r="BB219" t="str">
            <v/>
          </cell>
          <cell r="BC219" t="str">
            <v/>
          </cell>
          <cell r="BD219" t="str">
            <v/>
          </cell>
          <cell r="BE219" t="str">
            <v/>
          </cell>
          <cell r="BG219" t="str">
            <v>BWIRE GEOFREY</v>
          </cell>
          <cell r="BH219" t="str">
            <v/>
          </cell>
          <cell r="BI219" t="str">
            <v/>
          </cell>
          <cell r="BJ219" t="str">
            <v/>
          </cell>
          <cell r="BK219" t="str">
            <v/>
          </cell>
          <cell r="BL219" t="str">
            <v/>
          </cell>
          <cell r="BM219" t="str">
            <v/>
          </cell>
          <cell r="BN219" t="str">
            <v/>
          </cell>
          <cell r="BO219" t="str">
            <v/>
          </cell>
          <cell r="BP219" t="str">
            <v/>
          </cell>
          <cell r="BQ219" t="str">
            <v/>
          </cell>
          <cell r="BR219" t="str">
            <v/>
          </cell>
          <cell r="BS219" t="str">
            <v/>
          </cell>
          <cell r="BU219" t="str">
            <v>BWIRE GEOFREY</v>
          </cell>
          <cell r="BV219" t="str">
            <v/>
          </cell>
          <cell r="BW219" t="str">
            <v/>
          </cell>
          <cell r="BX219" t="str">
            <v/>
          </cell>
          <cell r="BY219" t="str">
            <v/>
          </cell>
          <cell r="BZ219" t="str">
            <v/>
          </cell>
          <cell r="CA219" t="str">
            <v/>
          </cell>
          <cell r="CB219" t="str">
            <v/>
          </cell>
          <cell r="CC219" t="str">
            <v/>
          </cell>
          <cell r="CD219" t="str">
            <v/>
          </cell>
          <cell r="CE219" t="str">
            <v/>
          </cell>
          <cell r="CG219" t="str">
            <v>BWIRE GEOFREY</v>
          </cell>
          <cell r="CH219" t="str">
            <v/>
          </cell>
          <cell r="CI219" t="str">
            <v/>
          </cell>
          <cell r="CJ219" t="str">
            <v/>
          </cell>
          <cell r="CK219" t="str">
            <v/>
          </cell>
          <cell r="CL219" t="str">
            <v/>
          </cell>
          <cell r="CM219" t="str">
            <v/>
          </cell>
          <cell r="CN219" t="str">
            <v/>
          </cell>
          <cell r="CO219" t="str">
            <v/>
          </cell>
          <cell r="CP219" t="str">
            <v/>
          </cell>
          <cell r="CQ219" t="str">
            <v/>
          </cell>
          <cell r="CR219" t="str">
            <v/>
          </cell>
          <cell r="CS219" t="str">
            <v/>
          </cell>
          <cell r="CU219" t="str">
            <v>BWIRE GEOFREY</v>
          </cell>
          <cell r="CV219" t="str">
            <v/>
          </cell>
          <cell r="CW219" t="str">
            <v/>
          </cell>
          <cell r="CX219" t="str">
            <v/>
          </cell>
          <cell r="CY219" t="str">
            <v/>
          </cell>
          <cell r="CZ219" t="str">
            <v/>
          </cell>
          <cell r="DA219" t="str">
            <v/>
          </cell>
          <cell r="DB219" t="str">
            <v/>
          </cell>
          <cell r="DC219" t="str">
            <v/>
          </cell>
          <cell r="DD219" t="str">
            <v/>
          </cell>
          <cell r="DE219" t="str">
            <v/>
          </cell>
          <cell r="DG219" t="str">
            <v>BWIRE GEOFREY</v>
          </cell>
          <cell r="DH219" t="str">
            <v/>
          </cell>
          <cell r="DI219" t="str">
            <v/>
          </cell>
          <cell r="DJ219" t="str">
            <v/>
          </cell>
          <cell r="DK219" t="str">
            <v/>
          </cell>
          <cell r="DL219" t="str">
            <v/>
          </cell>
          <cell r="DM219" t="str">
            <v/>
          </cell>
          <cell r="DN219" t="str">
            <v/>
          </cell>
          <cell r="DO219" t="str">
            <v/>
          </cell>
          <cell r="DP219" t="str">
            <v/>
          </cell>
          <cell r="DQ219" t="str">
            <v/>
          </cell>
          <cell r="DR219" t="str">
            <v/>
          </cell>
          <cell r="DS219" t="str">
            <v/>
          </cell>
          <cell r="DU219" t="str">
            <v>BWIRE GEOFREY</v>
          </cell>
          <cell r="DV219" t="str">
            <v/>
          </cell>
          <cell r="DW219" t="str">
            <v/>
          </cell>
          <cell r="DX219" t="str">
            <v/>
          </cell>
          <cell r="DY219" t="str">
            <v/>
          </cell>
          <cell r="DZ219" t="str">
            <v/>
          </cell>
          <cell r="EA219" t="str">
            <v/>
          </cell>
          <cell r="EB219" t="str">
            <v/>
          </cell>
          <cell r="EC219" t="str">
            <v/>
          </cell>
          <cell r="ED219" t="str">
            <v/>
          </cell>
          <cell r="EE219" t="str">
            <v/>
          </cell>
        </row>
        <row r="220">
          <cell r="C220" t="str">
            <v>STALMART ENTERPRISES LIMITED</v>
          </cell>
          <cell r="D220">
            <v>2</v>
          </cell>
          <cell r="E220">
            <v>8</v>
          </cell>
          <cell r="F220">
            <v>8000</v>
          </cell>
          <cell r="G220">
            <v>3200</v>
          </cell>
          <cell r="I220" t="str">
            <v>Advance Uganda Microfinance</v>
          </cell>
          <cell r="J220">
            <v>10</v>
          </cell>
          <cell r="K220">
            <v>19</v>
          </cell>
          <cell r="L220">
            <v>7689000</v>
          </cell>
          <cell r="M220">
            <v>21000</v>
          </cell>
          <cell r="AF220" t="str">
            <v>BYANSI SERVICES LTD</v>
          </cell>
          <cell r="AG220" t="str">
            <v>BYANSI SERVICES LTD</v>
          </cell>
          <cell r="AH220" t="str">
            <v/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O220" t="str">
            <v/>
          </cell>
          <cell r="AP220" t="str">
            <v/>
          </cell>
          <cell r="AQ220" t="str">
            <v/>
          </cell>
          <cell r="AR220" t="str">
            <v/>
          </cell>
          <cell r="AS220" t="str">
            <v/>
          </cell>
          <cell r="AT220">
            <v>0</v>
          </cell>
          <cell r="AU220" t="str">
            <v>BYANSI SERVICES LTD</v>
          </cell>
          <cell r="AV220" t="str">
            <v/>
          </cell>
          <cell r="AW220" t="str">
            <v/>
          </cell>
          <cell r="AX220" t="str">
            <v/>
          </cell>
          <cell r="AY220" t="str">
            <v/>
          </cell>
          <cell r="AZ220" t="str">
            <v/>
          </cell>
          <cell r="BA220" t="str">
            <v/>
          </cell>
          <cell r="BB220" t="str">
            <v/>
          </cell>
          <cell r="BC220" t="str">
            <v/>
          </cell>
          <cell r="BD220" t="str">
            <v/>
          </cell>
          <cell r="BE220" t="str">
            <v/>
          </cell>
          <cell r="BG220" t="str">
            <v>BYANSI SERVICES LTD</v>
          </cell>
          <cell r="BH220" t="str">
            <v/>
          </cell>
          <cell r="BI220" t="str">
            <v/>
          </cell>
          <cell r="BJ220" t="str">
            <v/>
          </cell>
          <cell r="BK220" t="str">
            <v/>
          </cell>
          <cell r="BL220" t="str">
            <v/>
          </cell>
          <cell r="BM220" t="str">
            <v/>
          </cell>
          <cell r="BN220" t="str">
            <v/>
          </cell>
          <cell r="BO220" t="str">
            <v/>
          </cell>
          <cell r="BP220" t="str">
            <v/>
          </cell>
          <cell r="BQ220" t="str">
            <v/>
          </cell>
          <cell r="BR220" t="str">
            <v/>
          </cell>
          <cell r="BS220" t="str">
            <v/>
          </cell>
          <cell r="BU220" t="str">
            <v>BYANSI SERVICES LTD</v>
          </cell>
          <cell r="BV220" t="str">
            <v/>
          </cell>
          <cell r="BW220" t="str">
            <v/>
          </cell>
          <cell r="BX220" t="str">
            <v/>
          </cell>
          <cell r="BY220" t="str">
            <v/>
          </cell>
          <cell r="BZ220" t="str">
            <v/>
          </cell>
          <cell r="CA220" t="str">
            <v/>
          </cell>
          <cell r="CB220" t="str">
            <v/>
          </cell>
          <cell r="CC220" t="str">
            <v/>
          </cell>
          <cell r="CD220" t="str">
            <v/>
          </cell>
          <cell r="CE220" t="str">
            <v/>
          </cell>
          <cell r="CG220" t="str">
            <v>BYANSI SERVICES LTD</v>
          </cell>
          <cell r="CH220" t="str">
            <v/>
          </cell>
          <cell r="CI220" t="str">
            <v/>
          </cell>
          <cell r="CJ220" t="str">
            <v/>
          </cell>
          <cell r="CK220" t="str">
            <v/>
          </cell>
          <cell r="CL220" t="str">
            <v/>
          </cell>
          <cell r="CM220" t="str">
            <v/>
          </cell>
          <cell r="CN220" t="str">
            <v/>
          </cell>
          <cell r="CO220" t="str">
            <v/>
          </cell>
          <cell r="CP220" t="str">
            <v/>
          </cell>
          <cell r="CQ220" t="str">
            <v/>
          </cell>
          <cell r="CR220" t="str">
            <v/>
          </cell>
          <cell r="CS220" t="str">
            <v/>
          </cell>
          <cell r="CU220" t="str">
            <v>BYANSI SERVICES LTD</v>
          </cell>
          <cell r="CV220" t="str">
            <v/>
          </cell>
          <cell r="CW220" t="str">
            <v/>
          </cell>
          <cell r="CX220" t="str">
            <v/>
          </cell>
          <cell r="CY220" t="str">
            <v/>
          </cell>
          <cell r="CZ220" t="str">
            <v/>
          </cell>
          <cell r="DA220" t="str">
            <v/>
          </cell>
          <cell r="DB220" t="str">
            <v/>
          </cell>
          <cell r="DC220" t="str">
            <v/>
          </cell>
          <cell r="DD220" t="str">
            <v/>
          </cell>
          <cell r="DE220" t="str">
            <v/>
          </cell>
          <cell r="DG220" t="str">
            <v>BYANSI SERVICES LTD</v>
          </cell>
          <cell r="DH220" t="str">
            <v/>
          </cell>
          <cell r="DI220" t="str">
            <v/>
          </cell>
          <cell r="DJ220" t="str">
            <v/>
          </cell>
          <cell r="DK220" t="str">
            <v/>
          </cell>
          <cell r="DL220" t="str">
            <v/>
          </cell>
          <cell r="DM220" t="str">
            <v/>
          </cell>
          <cell r="DN220" t="str">
            <v/>
          </cell>
          <cell r="DO220" t="str">
            <v/>
          </cell>
          <cell r="DP220" t="str">
            <v/>
          </cell>
          <cell r="DQ220" t="str">
            <v/>
          </cell>
          <cell r="DR220" t="str">
            <v/>
          </cell>
          <cell r="DS220" t="str">
            <v/>
          </cell>
          <cell r="DU220" t="str">
            <v>BYANSI SERVICES LTD</v>
          </cell>
          <cell r="DV220" t="str">
            <v/>
          </cell>
          <cell r="DW220" t="str">
            <v/>
          </cell>
          <cell r="DX220" t="str">
            <v/>
          </cell>
          <cell r="DY220" t="str">
            <v/>
          </cell>
          <cell r="DZ220" t="str">
            <v/>
          </cell>
          <cell r="EA220" t="str">
            <v/>
          </cell>
          <cell r="EB220" t="str">
            <v/>
          </cell>
          <cell r="EC220" t="str">
            <v/>
          </cell>
          <cell r="ED220" t="str">
            <v/>
          </cell>
          <cell r="EE220" t="str">
            <v/>
          </cell>
        </row>
        <row r="221">
          <cell r="C221" t="str">
            <v>STANDARD COLLEGE NTUNGAMO</v>
          </cell>
          <cell r="D221">
            <v>3</v>
          </cell>
          <cell r="E221">
            <v>5</v>
          </cell>
          <cell r="F221">
            <v>352000</v>
          </cell>
          <cell r="G221">
            <v>2300</v>
          </cell>
          <cell r="I221" t="str">
            <v>AFRICA YOUTH MINISTRIES</v>
          </cell>
          <cell r="J221">
            <v>1</v>
          </cell>
          <cell r="K221">
            <v>1</v>
          </cell>
          <cell r="L221">
            <v>500</v>
          </cell>
          <cell r="AF221" t="str">
            <v>C  AND  A GIFT SHOP(NAKAWA)KLA</v>
          </cell>
          <cell r="AG221" t="str">
            <v>C  AND  A GIFT SHOP(NAKAWA)KLA</v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>
            <v>0</v>
          </cell>
          <cell r="AU221" t="str">
            <v>C  AND  A GIFT SHOP(NAKAWA)KLA</v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 t="str">
            <v/>
          </cell>
          <cell r="BE221" t="str">
            <v/>
          </cell>
          <cell r="BG221" t="str">
            <v>C  AND  A GIFT SHOP(NAKAWA)KLA</v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U221" t="str">
            <v>C  AND  A GIFT SHOP(NAKAWA)KLA</v>
          </cell>
          <cell r="BV221" t="str">
            <v/>
          </cell>
          <cell r="BW221" t="str">
            <v/>
          </cell>
          <cell r="BX221" t="str">
            <v/>
          </cell>
          <cell r="BY221" t="str">
            <v/>
          </cell>
          <cell r="BZ221" t="str">
            <v/>
          </cell>
          <cell r="CA221" t="str">
            <v/>
          </cell>
          <cell r="CB221" t="str">
            <v/>
          </cell>
          <cell r="CC221" t="str">
            <v/>
          </cell>
          <cell r="CD221" t="str">
            <v/>
          </cell>
          <cell r="CE221" t="str">
            <v/>
          </cell>
          <cell r="CG221" t="str">
            <v>C  AND  A GIFT SHOP(NAKAWA)KLA</v>
          </cell>
          <cell r="CH221" t="str">
            <v/>
          </cell>
          <cell r="CI221" t="str">
            <v/>
          </cell>
          <cell r="CJ221" t="str">
            <v/>
          </cell>
          <cell r="CK221" t="str">
            <v/>
          </cell>
          <cell r="CL221" t="str">
            <v/>
          </cell>
          <cell r="CM221" t="str">
            <v/>
          </cell>
          <cell r="CN221" t="str">
            <v/>
          </cell>
          <cell r="CO221" t="str">
            <v/>
          </cell>
          <cell r="CP221" t="str">
            <v/>
          </cell>
          <cell r="CQ221" t="str">
            <v/>
          </cell>
          <cell r="CR221" t="str">
            <v/>
          </cell>
          <cell r="CS221" t="str">
            <v/>
          </cell>
          <cell r="CU221" t="str">
            <v>C  AND  A GIFT SHOP(NAKAWA)KLA</v>
          </cell>
          <cell r="CV221" t="str">
            <v/>
          </cell>
          <cell r="CW221" t="str">
            <v/>
          </cell>
          <cell r="CX221" t="str">
            <v/>
          </cell>
          <cell r="CY221" t="str">
            <v/>
          </cell>
          <cell r="CZ221" t="str">
            <v/>
          </cell>
          <cell r="DA221" t="str">
            <v/>
          </cell>
          <cell r="DB221" t="str">
            <v/>
          </cell>
          <cell r="DC221" t="str">
            <v/>
          </cell>
          <cell r="DD221" t="str">
            <v/>
          </cell>
          <cell r="DE221" t="str">
            <v/>
          </cell>
          <cell r="DG221" t="str">
            <v>C  AND  A GIFT SHOP(NAKAWA)KLA</v>
          </cell>
          <cell r="DH221" t="str">
            <v/>
          </cell>
          <cell r="DI221" t="str">
            <v/>
          </cell>
          <cell r="DJ221" t="str">
            <v/>
          </cell>
          <cell r="DK221" t="str">
            <v/>
          </cell>
          <cell r="DL221" t="str">
            <v/>
          </cell>
          <cell r="DM221" t="str">
            <v/>
          </cell>
          <cell r="DN221" t="str">
            <v/>
          </cell>
          <cell r="DO221" t="str">
            <v/>
          </cell>
          <cell r="DP221" t="str">
            <v/>
          </cell>
          <cell r="DQ221" t="str">
            <v/>
          </cell>
          <cell r="DR221" t="str">
            <v/>
          </cell>
          <cell r="DS221" t="str">
            <v/>
          </cell>
          <cell r="DU221" t="str">
            <v>C  AND  A GIFT SHOP(NAKAWA)KLA</v>
          </cell>
          <cell r="DV221" t="str">
            <v/>
          </cell>
          <cell r="DW221" t="str">
            <v/>
          </cell>
          <cell r="DX221" t="str">
            <v/>
          </cell>
          <cell r="DY221" t="str">
            <v/>
          </cell>
          <cell r="DZ221" t="str">
            <v/>
          </cell>
          <cell r="EA221" t="str">
            <v/>
          </cell>
          <cell r="EB221" t="str">
            <v/>
          </cell>
          <cell r="EC221" t="str">
            <v/>
          </cell>
          <cell r="ED221" t="str">
            <v/>
          </cell>
          <cell r="EE221" t="str">
            <v/>
          </cell>
        </row>
        <row r="222">
          <cell r="C222" t="str">
            <v>StarTimes</v>
          </cell>
          <cell r="D222">
            <v>9840</v>
          </cell>
          <cell r="E222">
            <v>12786</v>
          </cell>
          <cell r="F222">
            <v>219447412</v>
          </cell>
          <cell r="G222">
            <v>4279100</v>
          </cell>
          <cell r="I222" t="str">
            <v>AKEMBIZIMBIRA SACCO</v>
          </cell>
          <cell r="J222">
            <v>89</v>
          </cell>
          <cell r="K222">
            <v>168</v>
          </cell>
          <cell r="L222">
            <v>19663050</v>
          </cell>
          <cell r="M222">
            <v>87700</v>
          </cell>
          <cell r="AF222" t="str">
            <v>C &amp; A(DST)HOIMA</v>
          </cell>
          <cell r="AG222" t="str">
            <v>C &amp; A(DST)HOIMA</v>
          </cell>
          <cell r="AH222" t="str">
            <v/>
          </cell>
          <cell r="AI222" t="str">
            <v/>
          </cell>
          <cell r="AJ222" t="str">
            <v/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O222" t="str">
            <v/>
          </cell>
          <cell r="AP222" t="str">
            <v/>
          </cell>
          <cell r="AQ222" t="str">
            <v/>
          </cell>
          <cell r="AR222" t="str">
            <v/>
          </cell>
          <cell r="AS222" t="str">
            <v/>
          </cell>
          <cell r="AT222">
            <v>0</v>
          </cell>
          <cell r="AU222" t="str">
            <v>C &amp; A(DST)HOIMA</v>
          </cell>
          <cell r="AV222" t="str">
            <v/>
          </cell>
          <cell r="AW222" t="str">
            <v/>
          </cell>
          <cell r="AX222" t="str">
            <v/>
          </cell>
          <cell r="AY222" t="str">
            <v/>
          </cell>
          <cell r="AZ222" t="str">
            <v/>
          </cell>
          <cell r="BA222" t="str">
            <v/>
          </cell>
          <cell r="BB222" t="str">
            <v/>
          </cell>
          <cell r="BC222" t="str">
            <v/>
          </cell>
          <cell r="BD222" t="str">
            <v/>
          </cell>
          <cell r="BE222" t="str">
            <v/>
          </cell>
          <cell r="BG222" t="str">
            <v>C &amp; A(DST)HOIMA</v>
          </cell>
          <cell r="BH222" t="str">
            <v/>
          </cell>
          <cell r="BI222" t="str">
            <v/>
          </cell>
          <cell r="BJ222" t="str">
            <v/>
          </cell>
          <cell r="BK222" t="str">
            <v/>
          </cell>
          <cell r="BL222" t="str">
            <v/>
          </cell>
          <cell r="BM222" t="str">
            <v/>
          </cell>
          <cell r="BN222" t="str">
            <v/>
          </cell>
          <cell r="BO222" t="str">
            <v/>
          </cell>
          <cell r="BP222" t="str">
            <v/>
          </cell>
          <cell r="BQ222" t="str">
            <v/>
          </cell>
          <cell r="BR222" t="str">
            <v/>
          </cell>
          <cell r="BS222" t="str">
            <v/>
          </cell>
          <cell r="BU222" t="str">
            <v>C &amp; A(DST)HOIMA</v>
          </cell>
          <cell r="BV222" t="str">
            <v/>
          </cell>
          <cell r="BW222" t="str">
            <v/>
          </cell>
          <cell r="BX222" t="str">
            <v/>
          </cell>
          <cell r="BY222" t="str">
            <v/>
          </cell>
          <cell r="BZ222" t="str">
            <v/>
          </cell>
          <cell r="CA222" t="str">
            <v/>
          </cell>
          <cell r="CB222" t="str">
            <v/>
          </cell>
          <cell r="CC222" t="str">
            <v/>
          </cell>
          <cell r="CD222" t="str">
            <v/>
          </cell>
          <cell r="CE222" t="str">
            <v/>
          </cell>
          <cell r="CG222" t="str">
            <v>C &amp; A(DST)HOIMA</v>
          </cell>
          <cell r="CH222" t="str">
            <v/>
          </cell>
          <cell r="CI222" t="str">
            <v/>
          </cell>
          <cell r="CJ222" t="str">
            <v/>
          </cell>
          <cell r="CK222" t="str">
            <v/>
          </cell>
          <cell r="CL222" t="str">
            <v/>
          </cell>
          <cell r="CM222" t="str">
            <v/>
          </cell>
          <cell r="CN222" t="str">
            <v/>
          </cell>
          <cell r="CO222" t="str">
            <v/>
          </cell>
          <cell r="CP222" t="str">
            <v/>
          </cell>
          <cell r="CQ222" t="str">
            <v/>
          </cell>
          <cell r="CR222" t="str">
            <v/>
          </cell>
          <cell r="CS222" t="str">
            <v/>
          </cell>
          <cell r="CU222" t="str">
            <v>C &amp; A(DST)HOIMA</v>
          </cell>
          <cell r="CV222" t="str">
            <v/>
          </cell>
          <cell r="CW222" t="str">
            <v/>
          </cell>
          <cell r="CX222" t="str">
            <v/>
          </cell>
          <cell r="CY222" t="str">
            <v/>
          </cell>
          <cell r="CZ222" t="str">
            <v/>
          </cell>
          <cell r="DA222" t="str">
            <v/>
          </cell>
          <cell r="DB222" t="str">
            <v/>
          </cell>
          <cell r="DC222" t="str">
            <v/>
          </cell>
          <cell r="DD222" t="str">
            <v/>
          </cell>
          <cell r="DE222" t="str">
            <v/>
          </cell>
          <cell r="DG222" t="str">
            <v>C &amp; A(DST)HOIMA</v>
          </cell>
          <cell r="DH222" t="str">
            <v/>
          </cell>
          <cell r="DI222" t="str">
            <v/>
          </cell>
          <cell r="DJ222" t="str">
            <v/>
          </cell>
          <cell r="DK222" t="str">
            <v/>
          </cell>
          <cell r="DL222" t="str">
            <v/>
          </cell>
          <cell r="DM222" t="str">
            <v/>
          </cell>
          <cell r="DN222" t="str">
            <v/>
          </cell>
          <cell r="DO222" t="str">
            <v/>
          </cell>
          <cell r="DP222" t="str">
            <v/>
          </cell>
          <cell r="DQ222" t="str">
            <v/>
          </cell>
          <cell r="DR222" t="str">
            <v/>
          </cell>
          <cell r="DS222" t="str">
            <v/>
          </cell>
          <cell r="DU222" t="str">
            <v>C &amp; A(DST)HOIMA</v>
          </cell>
          <cell r="DV222" t="str">
            <v/>
          </cell>
          <cell r="DW222" t="str">
            <v/>
          </cell>
          <cell r="DX222" t="str">
            <v/>
          </cell>
          <cell r="DY222" t="str">
            <v/>
          </cell>
          <cell r="DZ222" t="str">
            <v/>
          </cell>
          <cell r="EA222" t="str">
            <v/>
          </cell>
          <cell r="EB222" t="str">
            <v/>
          </cell>
          <cell r="EC222" t="str">
            <v/>
          </cell>
          <cell r="ED222" t="str">
            <v/>
          </cell>
          <cell r="EE222" t="str">
            <v/>
          </cell>
        </row>
        <row r="223">
          <cell r="C223" t="str">
            <v>TEL - CARE</v>
          </cell>
          <cell r="D223">
            <v>1</v>
          </cell>
          <cell r="E223">
            <v>1</v>
          </cell>
          <cell r="F223">
            <v>1000</v>
          </cell>
          <cell r="G223">
            <v>400</v>
          </cell>
          <cell r="I223" t="str">
            <v>ALL NATIONS PRIMARY SCHOOL(KEMAN)</v>
          </cell>
          <cell r="J223">
            <v>2</v>
          </cell>
          <cell r="K223">
            <v>11</v>
          </cell>
          <cell r="L223">
            <v>2758000</v>
          </cell>
          <cell r="M223">
            <v>8700</v>
          </cell>
          <cell r="AF223" t="str">
            <v>C &amp; A(DST)HOIMA</v>
          </cell>
          <cell r="AG223" t="str">
            <v>C &amp; A(DST)HOIMA</v>
          </cell>
          <cell r="AH223" t="str">
            <v/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O223" t="str">
            <v/>
          </cell>
          <cell r="AP223" t="str">
            <v/>
          </cell>
          <cell r="AQ223" t="str">
            <v/>
          </cell>
          <cell r="AR223" t="str">
            <v/>
          </cell>
          <cell r="AS223" t="str">
            <v/>
          </cell>
          <cell r="AT223">
            <v>0</v>
          </cell>
          <cell r="AU223" t="str">
            <v>C &amp; A(DST)HOIMA</v>
          </cell>
          <cell r="AV223" t="str">
            <v/>
          </cell>
          <cell r="AW223" t="str">
            <v/>
          </cell>
          <cell r="AX223" t="str">
            <v/>
          </cell>
          <cell r="AY223" t="str">
            <v/>
          </cell>
          <cell r="AZ223" t="str">
            <v/>
          </cell>
          <cell r="BA223" t="str">
            <v/>
          </cell>
          <cell r="BB223" t="str">
            <v/>
          </cell>
          <cell r="BC223" t="str">
            <v/>
          </cell>
          <cell r="BD223" t="str">
            <v/>
          </cell>
          <cell r="BE223" t="str">
            <v/>
          </cell>
          <cell r="BG223" t="str">
            <v>C &amp; A(DST)HOIMA</v>
          </cell>
          <cell r="BH223" t="str">
            <v/>
          </cell>
          <cell r="BI223" t="str">
            <v/>
          </cell>
          <cell r="BJ223" t="str">
            <v/>
          </cell>
          <cell r="BK223" t="str">
            <v/>
          </cell>
          <cell r="BL223" t="str">
            <v/>
          </cell>
          <cell r="BM223" t="str">
            <v/>
          </cell>
          <cell r="BN223" t="str">
            <v/>
          </cell>
          <cell r="BO223" t="str">
            <v/>
          </cell>
          <cell r="BP223" t="str">
            <v/>
          </cell>
          <cell r="BQ223" t="str">
            <v/>
          </cell>
          <cell r="BR223" t="str">
            <v/>
          </cell>
          <cell r="BS223" t="str">
            <v/>
          </cell>
          <cell r="BU223" t="str">
            <v>C &amp; A(DST)HOIMA</v>
          </cell>
          <cell r="BV223" t="str">
            <v/>
          </cell>
          <cell r="BW223" t="str">
            <v/>
          </cell>
          <cell r="BX223" t="str">
            <v/>
          </cell>
          <cell r="BY223" t="str">
            <v/>
          </cell>
          <cell r="BZ223" t="str">
            <v/>
          </cell>
          <cell r="CA223" t="str">
            <v/>
          </cell>
          <cell r="CB223" t="str">
            <v/>
          </cell>
          <cell r="CC223" t="str">
            <v/>
          </cell>
          <cell r="CD223" t="str">
            <v/>
          </cell>
          <cell r="CE223" t="str">
            <v/>
          </cell>
          <cell r="CG223" t="str">
            <v>C &amp; A(DST)HOIMA</v>
          </cell>
          <cell r="CH223" t="str">
            <v/>
          </cell>
          <cell r="CI223" t="str">
            <v/>
          </cell>
          <cell r="CJ223" t="str">
            <v/>
          </cell>
          <cell r="CK223" t="str">
            <v/>
          </cell>
          <cell r="CL223" t="str">
            <v/>
          </cell>
          <cell r="CM223" t="str">
            <v/>
          </cell>
          <cell r="CN223" t="str">
            <v/>
          </cell>
          <cell r="CO223" t="str">
            <v/>
          </cell>
          <cell r="CP223" t="str">
            <v/>
          </cell>
          <cell r="CQ223" t="str">
            <v/>
          </cell>
          <cell r="CR223" t="str">
            <v/>
          </cell>
          <cell r="CS223" t="str">
            <v/>
          </cell>
          <cell r="CU223" t="str">
            <v>C &amp; A(DST)HOIMA</v>
          </cell>
          <cell r="CV223" t="str">
            <v/>
          </cell>
          <cell r="CW223" t="str">
            <v/>
          </cell>
          <cell r="CX223" t="str">
            <v/>
          </cell>
          <cell r="CY223" t="str">
            <v/>
          </cell>
          <cell r="CZ223" t="str">
            <v/>
          </cell>
          <cell r="DA223" t="str">
            <v/>
          </cell>
          <cell r="DB223" t="str">
            <v/>
          </cell>
          <cell r="DC223" t="str">
            <v/>
          </cell>
          <cell r="DD223" t="str">
            <v/>
          </cell>
          <cell r="DE223" t="str">
            <v/>
          </cell>
          <cell r="DG223" t="str">
            <v>C &amp; A(DST)HOIMA</v>
          </cell>
          <cell r="DH223" t="str">
            <v/>
          </cell>
          <cell r="DI223" t="str">
            <v/>
          </cell>
          <cell r="DJ223" t="str">
            <v/>
          </cell>
          <cell r="DK223" t="str">
            <v/>
          </cell>
          <cell r="DL223" t="str">
            <v/>
          </cell>
          <cell r="DM223" t="str">
            <v/>
          </cell>
          <cell r="DN223" t="str">
            <v/>
          </cell>
          <cell r="DO223" t="str">
            <v/>
          </cell>
          <cell r="DP223" t="str">
            <v/>
          </cell>
          <cell r="DQ223" t="str">
            <v/>
          </cell>
          <cell r="DR223" t="str">
            <v/>
          </cell>
          <cell r="DS223" t="str">
            <v/>
          </cell>
          <cell r="DU223" t="str">
            <v>C &amp; A(DST)HOIMA</v>
          </cell>
          <cell r="DV223" t="str">
            <v/>
          </cell>
          <cell r="DW223" t="str">
            <v/>
          </cell>
          <cell r="DX223" t="str">
            <v/>
          </cell>
          <cell r="DY223" t="str">
            <v/>
          </cell>
          <cell r="DZ223" t="str">
            <v/>
          </cell>
          <cell r="EA223" t="str">
            <v/>
          </cell>
          <cell r="EB223" t="str">
            <v/>
          </cell>
          <cell r="EC223" t="str">
            <v/>
          </cell>
          <cell r="ED223" t="str">
            <v/>
          </cell>
          <cell r="EE223" t="str">
            <v/>
          </cell>
        </row>
        <row r="224">
          <cell r="C224" t="str">
            <v>The Monitor publications</v>
          </cell>
          <cell r="D224">
            <v>1</v>
          </cell>
          <cell r="E224">
            <v>1</v>
          </cell>
          <cell r="F224">
            <v>1000</v>
          </cell>
          <cell r="G224">
            <v>400</v>
          </cell>
          <cell r="I224" t="str">
            <v>BAREFOOT POWER UGANDA LTD</v>
          </cell>
          <cell r="J224">
            <v>16</v>
          </cell>
          <cell r="K224">
            <v>24</v>
          </cell>
          <cell r="L224">
            <v>11598500</v>
          </cell>
          <cell r="M224">
            <v>35300</v>
          </cell>
          <cell r="AF224" t="str">
            <v>C &amp; K SIPI FALLS HOTLE LTD-COMMISSION LINE</v>
          </cell>
          <cell r="AG224" t="str">
            <v>C &amp; K SIPI FALLS HOTLE LTD-COMMISSION LINE</v>
          </cell>
          <cell r="AH224" t="str">
            <v/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O224" t="str">
            <v/>
          </cell>
          <cell r="AP224" t="str">
            <v/>
          </cell>
          <cell r="AQ224" t="str">
            <v/>
          </cell>
          <cell r="AR224" t="str">
            <v/>
          </cell>
          <cell r="AS224" t="str">
            <v/>
          </cell>
          <cell r="AT224">
            <v>0</v>
          </cell>
          <cell r="AU224" t="str">
            <v>C &amp; K SIPI FALLS HOTLE LTD-COMMISSION LINE</v>
          </cell>
          <cell r="AV224" t="str">
            <v/>
          </cell>
          <cell r="AW224" t="str">
            <v/>
          </cell>
          <cell r="AX224" t="str">
            <v/>
          </cell>
          <cell r="AY224" t="str">
            <v/>
          </cell>
          <cell r="AZ224" t="str">
            <v/>
          </cell>
          <cell r="BA224" t="str">
            <v/>
          </cell>
          <cell r="BB224" t="str">
            <v/>
          </cell>
          <cell r="BC224" t="str">
            <v/>
          </cell>
          <cell r="BD224" t="str">
            <v/>
          </cell>
          <cell r="BE224" t="str">
            <v/>
          </cell>
          <cell r="BG224" t="str">
            <v>C &amp; K SIPI FALLS HOTLE LTD-COMMISSION LINE</v>
          </cell>
          <cell r="BH224" t="str">
            <v/>
          </cell>
          <cell r="BI224" t="str">
            <v/>
          </cell>
          <cell r="BJ224" t="str">
            <v/>
          </cell>
          <cell r="BK224" t="str">
            <v/>
          </cell>
          <cell r="BL224" t="str">
            <v/>
          </cell>
          <cell r="BM224" t="str">
            <v/>
          </cell>
          <cell r="BN224" t="str">
            <v/>
          </cell>
          <cell r="BO224" t="str">
            <v/>
          </cell>
          <cell r="BP224" t="str">
            <v/>
          </cell>
          <cell r="BQ224" t="str">
            <v/>
          </cell>
          <cell r="BR224" t="str">
            <v/>
          </cell>
          <cell r="BS224" t="str">
            <v/>
          </cell>
          <cell r="BU224" t="str">
            <v>C &amp; K SIPI FALLS HOTLE LTD-COMMISSION LINE</v>
          </cell>
          <cell r="BV224" t="str">
            <v/>
          </cell>
          <cell r="BW224" t="str">
            <v/>
          </cell>
          <cell r="BX224" t="str">
            <v/>
          </cell>
          <cell r="BY224" t="str">
            <v/>
          </cell>
          <cell r="BZ224" t="str">
            <v/>
          </cell>
          <cell r="CA224" t="str">
            <v/>
          </cell>
          <cell r="CB224" t="str">
            <v/>
          </cell>
          <cell r="CC224" t="str">
            <v/>
          </cell>
          <cell r="CD224" t="str">
            <v/>
          </cell>
          <cell r="CE224" t="str">
            <v/>
          </cell>
          <cell r="CG224" t="str">
            <v>C &amp; K SIPI FALLS HOTLE LTD-COMMISSION LINE</v>
          </cell>
          <cell r="CH224" t="str">
            <v/>
          </cell>
          <cell r="CI224" t="str">
            <v/>
          </cell>
          <cell r="CJ224" t="str">
            <v/>
          </cell>
          <cell r="CK224" t="str">
            <v/>
          </cell>
          <cell r="CL224" t="str">
            <v/>
          </cell>
          <cell r="CM224" t="str">
            <v/>
          </cell>
          <cell r="CN224" t="str">
            <v/>
          </cell>
          <cell r="CO224" t="str">
            <v/>
          </cell>
          <cell r="CP224" t="str">
            <v/>
          </cell>
          <cell r="CQ224" t="str">
            <v/>
          </cell>
          <cell r="CR224" t="str">
            <v/>
          </cell>
          <cell r="CS224" t="str">
            <v/>
          </cell>
          <cell r="CU224" t="str">
            <v>C &amp; K SIPI FALLS HOTLE LTD-COMMISSION LINE</v>
          </cell>
          <cell r="CV224" t="str">
            <v/>
          </cell>
          <cell r="CW224" t="str">
            <v/>
          </cell>
          <cell r="CX224" t="str">
            <v/>
          </cell>
          <cell r="CY224" t="str">
            <v/>
          </cell>
          <cell r="CZ224" t="str">
            <v/>
          </cell>
          <cell r="DA224" t="str">
            <v/>
          </cell>
          <cell r="DB224" t="str">
            <v/>
          </cell>
          <cell r="DC224" t="str">
            <v/>
          </cell>
          <cell r="DD224" t="str">
            <v/>
          </cell>
          <cell r="DE224" t="str">
            <v/>
          </cell>
          <cell r="DG224" t="str">
            <v>C &amp; K SIPI FALLS HOTLE LTD-COMMISSION LINE</v>
          </cell>
          <cell r="DH224" t="str">
            <v/>
          </cell>
          <cell r="DI224" t="str">
            <v/>
          </cell>
          <cell r="DJ224" t="str">
            <v/>
          </cell>
          <cell r="DK224" t="str">
            <v/>
          </cell>
          <cell r="DL224" t="str">
            <v/>
          </cell>
          <cell r="DM224" t="str">
            <v/>
          </cell>
          <cell r="DN224" t="str">
            <v/>
          </cell>
          <cell r="DO224" t="str">
            <v/>
          </cell>
          <cell r="DP224" t="str">
            <v/>
          </cell>
          <cell r="DQ224" t="str">
            <v/>
          </cell>
          <cell r="DR224" t="str">
            <v/>
          </cell>
          <cell r="DS224" t="str">
            <v/>
          </cell>
          <cell r="DU224" t="str">
            <v>C &amp; K SIPI FALLS HOTLE LTD-COMMISSION LINE</v>
          </cell>
          <cell r="DV224" t="str">
            <v/>
          </cell>
          <cell r="DW224" t="str">
            <v/>
          </cell>
          <cell r="DX224" t="str">
            <v/>
          </cell>
          <cell r="DY224" t="str">
            <v/>
          </cell>
          <cell r="DZ224" t="str">
            <v/>
          </cell>
          <cell r="EA224" t="str">
            <v/>
          </cell>
          <cell r="EB224" t="str">
            <v/>
          </cell>
          <cell r="EC224" t="str">
            <v/>
          </cell>
          <cell r="ED224" t="str">
            <v/>
          </cell>
          <cell r="EE224" t="str">
            <v/>
          </cell>
        </row>
        <row r="225">
          <cell r="C225" t="str">
            <v>TRINITY PRIMARY SCHOOL</v>
          </cell>
          <cell r="D225">
            <v>1</v>
          </cell>
          <cell r="E225">
            <v>1</v>
          </cell>
          <cell r="F225">
            <v>33000</v>
          </cell>
          <cell r="G225">
            <v>400</v>
          </cell>
          <cell r="I225" t="str">
            <v>BEYONIC LIMITED</v>
          </cell>
          <cell r="J225">
            <v>1</v>
          </cell>
          <cell r="K225">
            <v>1</v>
          </cell>
          <cell r="L225">
            <v>1000</v>
          </cell>
          <cell r="M225">
            <v>100</v>
          </cell>
          <cell r="AF225" t="str">
            <v>C AND A (DST) HOIMA</v>
          </cell>
          <cell r="AG225" t="str">
            <v>C AND A (DST) HOIMA</v>
          </cell>
          <cell r="AH225" t="str">
            <v/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O225" t="str">
            <v/>
          </cell>
          <cell r="AP225" t="str">
            <v/>
          </cell>
          <cell r="AQ225" t="str">
            <v/>
          </cell>
          <cell r="AR225" t="str">
            <v/>
          </cell>
          <cell r="AS225" t="str">
            <v/>
          </cell>
          <cell r="AT225">
            <v>0</v>
          </cell>
          <cell r="AU225" t="str">
            <v>C AND A (DST) HOIMA</v>
          </cell>
          <cell r="AV225" t="str">
            <v/>
          </cell>
          <cell r="AW225" t="str">
            <v/>
          </cell>
          <cell r="AX225" t="str">
            <v/>
          </cell>
          <cell r="AY225" t="str">
            <v/>
          </cell>
          <cell r="AZ225" t="str">
            <v/>
          </cell>
          <cell r="BA225" t="str">
            <v/>
          </cell>
          <cell r="BB225" t="str">
            <v/>
          </cell>
          <cell r="BC225" t="str">
            <v/>
          </cell>
          <cell r="BD225" t="str">
            <v/>
          </cell>
          <cell r="BE225" t="str">
            <v/>
          </cell>
          <cell r="BG225" t="str">
            <v>C AND A (DST) HOIMA</v>
          </cell>
          <cell r="BH225" t="str">
            <v/>
          </cell>
          <cell r="BI225" t="str">
            <v/>
          </cell>
          <cell r="BJ225" t="str">
            <v/>
          </cell>
          <cell r="BK225" t="str">
            <v/>
          </cell>
          <cell r="BL225" t="str">
            <v/>
          </cell>
          <cell r="BM225" t="str">
            <v/>
          </cell>
          <cell r="BN225" t="str">
            <v/>
          </cell>
          <cell r="BO225" t="str">
            <v/>
          </cell>
          <cell r="BP225" t="str">
            <v/>
          </cell>
          <cell r="BQ225" t="str">
            <v/>
          </cell>
          <cell r="BR225" t="str">
            <v/>
          </cell>
          <cell r="BS225" t="str">
            <v/>
          </cell>
          <cell r="BU225" t="str">
            <v>C AND A (DST) HOIMA</v>
          </cell>
          <cell r="BV225" t="str">
            <v/>
          </cell>
          <cell r="BW225" t="str">
            <v/>
          </cell>
          <cell r="BX225" t="str">
            <v/>
          </cell>
          <cell r="BY225" t="str">
            <v/>
          </cell>
          <cell r="BZ225" t="str">
            <v/>
          </cell>
          <cell r="CA225" t="str">
            <v/>
          </cell>
          <cell r="CB225" t="str">
            <v/>
          </cell>
          <cell r="CC225" t="str">
            <v/>
          </cell>
          <cell r="CD225" t="str">
            <v/>
          </cell>
          <cell r="CE225" t="str">
            <v/>
          </cell>
          <cell r="CG225" t="str">
            <v>C AND A (DST) HOIMA</v>
          </cell>
          <cell r="CH225" t="str">
            <v/>
          </cell>
          <cell r="CI225" t="str">
            <v/>
          </cell>
          <cell r="CJ225" t="str">
            <v/>
          </cell>
          <cell r="CK225" t="str">
            <v/>
          </cell>
          <cell r="CL225" t="str">
            <v/>
          </cell>
          <cell r="CM225" t="str">
            <v/>
          </cell>
          <cell r="CN225" t="str">
            <v/>
          </cell>
          <cell r="CO225" t="str">
            <v/>
          </cell>
          <cell r="CP225" t="str">
            <v/>
          </cell>
          <cell r="CQ225" t="str">
            <v/>
          </cell>
          <cell r="CR225" t="str">
            <v/>
          </cell>
          <cell r="CS225" t="str">
            <v/>
          </cell>
          <cell r="CU225" t="str">
            <v>C AND A (DST) HOIMA</v>
          </cell>
          <cell r="CV225" t="str">
            <v/>
          </cell>
          <cell r="CW225" t="str">
            <v/>
          </cell>
          <cell r="CX225" t="str">
            <v/>
          </cell>
          <cell r="CY225" t="str">
            <v/>
          </cell>
          <cell r="CZ225" t="str">
            <v/>
          </cell>
          <cell r="DA225" t="str">
            <v/>
          </cell>
          <cell r="DB225" t="str">
            <v/>
          </cell>
          <cell r="DC225" t="str">
            <v/>
          </cell>
          <cell r="DD225" t="str">
            <v/>
          </cell>
          <cell r="DE225" t="str">
            <v/>
          </cell>
          <cell r="DG225" t="str">
            <v>C AND A (DST) HOIMA</v>
          </cell>
          <cell r="DH225" t="str">
            <v/>
          </cell>
          <cell r="DI225" t="str">
            <v/>
          </cell>
          <cell r="DJ225" t="str">
            <v/>
          </cell>
          <cell r="DK225" t="str">
            <v/>
          </cell>
          <cell r="DL225" t="str">
            <v/>
          </cell>
          <cell r="DM225" t="str">
            <v/>
          </cell>
          <cell r="DN225" t="str">
            <v/>
          </cell>
          <cell r="DO225" t="str">
            <v/>
          </cell>
          <cell r="DP225" t="str">
            <v/>
          </cell>
          <cell r="DQ225" t="str">
            <v/>
          </cell>
          <cell r="DR225" t="str">
            <v/>
          </cell>
          <cell r="DS225" t="str">
            <v/>
          </cell>
          <cell r="DU225" t="str">
            <v>C AND A (DST) HOIMA</v>
          </cell>
          <cell r="DV225" t="str">
            <v/>
          </cell>
          <cell r="DW225" t="str">
            <v/>
          </cell>
          <cell r="DX225" t="str">
            <v/>
          </cell>
          <cell r="DY225" t="str">
            <v/>
          </cell>
          <cell r="DZ225" t="str">
            <v/>
          </cell>
          <cell r="EA225" t="str">
            <v/>
          </cell>
          <cell r="EB225" t="str">
            <v/>
          </cell>
          <cell r="EC225" t="str">
            <v/>
          </cell>
          <cell r="ED225" t="str">
            <v/>
          </cell>
          <cell r="EE225" t="str">
            <v/>
          </cell>
        </row>
        <row r="226">
          <cell r="C226" t="str">
            <v>UGANDA CHRISTIAN OUTREACH</v>
          </cell>
          <cell r="D226">
            <v>1</v>
          </cell>
          <cell r="E226">
            <v>1</v>
          </cell>
          <cell r="F226">
            <v>1000</v>
          </cell>
          <cell r="G226">
            <v>400</v>
          </cell>
          <cell r="I226" t="str">
            <v>Bin It</v>
          </cell>
          <cell r="J226">
            <v>5</v>
          </cell>
          <cell r="K226">
            <v>5</v>
          </cell>
          <cell r="L226">
            <v>231001</v>
          </cell>
          <cell r="M226">
            <v>1600</v>
          </cell>
          <cell r="AF226" t="str">
            <v>C AND A(DST) HOIMA</v>
          </cell>
          <cell r="AG226" t="str">
            <v>C AND A(DST) HOIMA</v>
          </cell>
          <cell r="AH226" t="str">
            <v/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O226" t="str">
            <v/>
          </cell>
          <cell r="AP226" t="str">
            <v/>
          </cell>
          <cell r="AQ226" t="str">
            <v/>
          </cell>
          <cell r="AR226" t="str">
            <v/>
          </cell>
          <cell r="AS226" t="str">
            <v/>
          </cell>
          <cell r="AT226">
            <v>0</v>
          </cell>
          <cell r="AU226" t="str">
            <v>C AND A(DST) HOIMA</v>
          </cell>
          <cell r="AV226" t="str">
            <v/>
          </cell>
          <cell r="AW226" t="str">
            <v/>
          </cell>
          <cell r="AX226" t="str">
            <v/>
          </cell>
          <cell r="AY226" t="str">
            <v/>
          </cell>
          <cell r="AZ226" t="str">
            <v/>
          </cell>
          <cell r="BA226" t="str">
            <v/>
          </cell>
          <cell r="BB226" t="str">
            <v/>
          </cell>
          <cell r="BC226" t="str">
            <v/>
          </cell>
          <cell r="BD226" t="str">
            <v/>
          </cell>
          <cell r="BE226" t="str">
            <v/>
          </cell>
          <cell r="BG226" t="str">
            <v>C AND A(DST) HOIMA</v>
          </cell>
          <cell r="BH226" t="str">
            <v/>
          </cell>
          <cell r="BI226" t="str">
            <v/>
          </cell>
          <cell r="BJ226" t="str">
            <v/>
          </cell>
          <cell r="BK226" t="str">
            <v/>
          </cell>
          <cell r="BL226" t="str">
            <v/>
          </cell>
          <cell r="BM226" t="str">
            <v/>
          </cell>
          <cell r="BN226" t="str">
            <v/>
          </cell>
          <cell r="BO226" t="str">
            <v/>
          </cell>
          <cell r="BP226" t="str">
            <v/>
          </cell>
          <cell r="BQ226" t="str">
            <v/>
          </cell>
          <cell r="BR226" t="str">
            <v/>
          </cell>
          <cell r="BS226" t="str">
            <v/>
          </cell>
          <cell r="BU226" t="str">
            <v>C AND A(DST) HOIMA</v>
          </cell>
          <cell r="BV226" t="str">
            <v/>
          </cell>
          <cell r="BW226" t="str">
            <v/>
          </cell>
          <cell r="BX226" t="str">
            <v/>
          </cell>
          <cell r="BY226" t="str">
            <v/>
          </cell>
          <cell r="BZ226" t="str">
            <v/>
          </cell>
          <cell r="CA226" t="str">
            <v/>
          </cell>
          <cell r="CB226" t="str">
            <v/>
          </cell>
          <cell r="CC226" t="str">
            <v/>
          </cell>
          <cell r="CD226" t="str">
            <v/>
          </cell>
          <cell r="CE226" t="str">
            <v/>
          </cell>
          <cell r="CG226" t="str">
            <v>C AND A(DST) HOIMA</v>
          </cell>
          <cell r="CH226" t="str">
            <v/>
          </cell>
          <cell r="CI226" t="str">
            <v/>
          </cell>
          <cell r="CJ226" t="str">
            <v/>
          </cell>
          <cell r="CK226" t="str">
            <v/>
          </cell>
          <cell r="CL226" t="str">
            <v/>
          </cell>
          <cell r="CM226" t="str">
            <v/>
          </cell>
          <cell r="CN226" t="str">
            <v/>
          </cell>
          <cell r="CO226" t="str">
            <v/>
          </cell>
          <cell r="CP226" t="str">
            <v/>
          </cell>
          <cell r="CQ226" t="str">
            <v/>
          </cell>
          <cell r="CR226" t="str">
            <v/>
          </cell>
          <cell r="CS226" t="str">
            <v/>
          </cell>
          <cell r="CU226" t="str">
            <v>C AND A(DST) HOIMA</v>
          </cell>
          <cell r="CV226" t="str">
            <v/>
          </cell>
          <cell r="CW226" t="str">
            <v/>
          </cell>
          <cell r="CX226" t="str">
            <v/>
          </cell>
          <cell r="CY226" t="str">
            <v/>
          </cell>
          <cell r="CZ226" t="str">
            <v/>
          </cell>
          <cell r="DA226" t="str">
            <v/>
          </cell>
          <cell r="DB226" t="str">
            <v/>
          </cell>
          <cell r="DC226" t="str">
            <v/>
          </cell>
          <cell r="DD226" t="str">
            <v/>
          </cell>
          <cell r="DE226" t="str">
            <v/>
          </cell>
          <cell r="DG226" t="str">
            <v>C AND A(DST) HOIMA</v>
          </cell>
          <cell r="DH226" t="str">
            <v/>
          </cell>
          <cell r="DI226" t="str">
            <v/>
          </cell>
          <cell r="DJ226" t="str">
            <v/>
          </cell>
          <cell r="DK226" t="str">
            <v/>
          </cell>
          <cell r="DL226" t="str">
            <v/>
          </cell>
          <cell r="DM226" t="str">
            <v/>
          </cell>
          <cell r="DN226" t="str">
            <v/>
          </cell>
          <cell r="DO226" t="str">
            <v/>
          </cell>
          <cell r="DP226" t="str">
            <v/>
          </cell>
          <cell r="DQ226" t="str">
            <v/>
          </cell>
          <cell r="DR226" t="str">
            <v/>
          </cell>
          <cell r="DS226" t="str">
            <v/>
          </cell>
          <cell r="DU226" t="str">
            <v>C AND A(DST) HOIMA</v>
          </cell>
          <cell r="DV226" t="str">
            <v/>
          </cell>
          <cell r="DW226" t="str">
            <v/>
          </cell>
          <cell r="DX226" t="str">
            <v/>
          </cell>
          <cell r="DY226" t="str">
            <v/>
          </cell>
          <cell r="DZ226" t="str">
            <v/>
          </cell>
          <cell r="EA226" t="str">
            <v/>
          </cell>
          <cell r="EB226" t="str">
            <v/>
          </cell>
          <cell r="EC226" t="str">
            <v/>
          </cell>
          <cell r="ED226" t="str">
            <v/>
          </cell>
          <cell r="EE226" t="str">
            <v/>
          </cell>
        </row>
        <row r="227">
          <cell r="C227" t="str">
            <v>Waste Masters Ltd</v>
          </cell>
          <cell r="D227">
            <v>2</v>
          </cell>
          <cell r="E227">
            <v>2</v>
          </cell>
          <cell r="F227">
            <v>40000</v>
          </cell>
          <cell r="G227">
            <v>800</v>
          </cell>
          <cell r="I227" t="str">
            <v>BLUE WAVE BEVERAGES LIMITED</v>
          </cell>
          <cell r="J227">
            <v>1</v>
          </cell>
          <cell r="K227">
            <v>1</v>
          </cell>
          <cell r="L227">
            <v>100</v>
          </cell>
          <cell r="AF227" t="str">
            <v>C AND A(DST)HOIMA</v>
          </cell>
          <cell r="AG227" t="str">
            <v>C AND A(DST)HOIMA</v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>
            <v>0</v>
          </cell>
          <cell r="AU227" t="str">
            <v>C AND A(DST)HOIMA</v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G227" t="str">
            <v>C AND A(DST)HOIMA</v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 t="str">
            <v/>
          </cell>
          <cell r="BS227" t="str">
            <v/>
          </cell>
          <cell r="BU227" t="str">
            <v>C AND A(DST)HOIMA</v>
          </cell>
          <cell r="BV227" t="str">
            <v/>
          </cell>
          <cell r="BW227" t="str">
            <v/>
          </cell>
          <cell r="BX227" t="str">
            <v/>
          </cell>
          <cell r="BY227" t="str">
            <v/>
          </cell>
          <cell r="BZ227" t="str">
            <v/>
          </cell>
          <cell r="CA227" t="str">
            <v/>
          </cell>
          <cell r="CB227" t="str">
            <v/>
          </cell>
          <cell r="CC227" t="str">
            <v/>
          </cell>
          <cell r="CD227" t="str">
            <v/>
          </cell>
          <cell r="CE227" t="str">
            <v/>
          </cell>
          <cell r="CG227" t="str">
            <v>C AND A(DST)HOIMA</v>
          </cell>
          <cell r="CH227" t="str">
            <v/>
          </cell>
          <cell r="CI227" t="str">
            <v/>
          </cell>
          <cell r="CJ227" t="str">
            <v/>
          </cell>
          <cell r="CK227" t="str">
            <v/>
          </cell>
          <cell r="CL227" t="str">
            <v/>
          </cell>
          <cell r="CM227" t="str">
            <v/>
          </cell>
          <cell r="CN227" t="str">
            <v/>
          </cell>
          <cell r="CO227" t="str">
            <v/>
          </cell>
          <cell r="CP227" t="str">
            <v/>
          </cell>
          <cell r="CQ227" t="str">
            <v/>
          </cell>
          <cell r="CR227" t="str">
            <v/>
          </cell>
          <cell r="CS227" t="str">
            <v/>
          </cell>
          <cell r="CU227" t="str">
            <v>C AND A(DST)HOIMA</v>
          </cell>
          <cell r="CV227" t="str">
            <v/>
          </cell>
          <cell r="CW227" t="str">
            <v/>
          </cell>
          <cell r="CX227" t="str">
            <v/>
          </cell>
          <cell r="CY227" t="str">
            <v/>
          </cell>
          <cell r="CZ227" t="str">
            <v/>
          </cell>
          <cell r="DA227" t="str">
            <v/>
          </cell>
          <cell r="DB227" t="str">
            <v/>
          </cell>
          <cell r="DC227" t="str">
            <v/>
          </cell>
          <cell r="DD227" t="str">
            <v/>
          </cell>
          <cell r="DE227" t="str">
            <v/>
          </cell>
          <cell r="DG227" t="str">
            <v>C AND A(DST)HOIMA</v>
          </cell>
          <cell r="DH227" t="str">
            <v/>
          </cell>
          <cell r="DI227" t="str">
            <v/>
          </cell>
          <cell r="DJ227" t="str">
            <v/>
          </cell>
          <cell r="DK227" t="str">
            <v/>
          </cell>
          <cell r="DL227" t="str">
            <v/>
          </cell>
          <cell r="DM227" t="str">
            <v/>
          </cell>
          <cell r="DN227" t="str">
            <v/>
          </cell>
          <cell r="DO227" t="str">
            <v/>
          </cell>
          <cell r="DP227" t="str">
            <v/>
          </cell>
          <cell r="DQ227" t="str">
            <v/>
          </cell>
          <cell r="DR227" t="str">
            <v/>
          </cell>
          <cell r="DS227" t="str">
            <v/>
          </cell>
          <cell r="DU227" t="str">
            <v>C AND A(DST)HOIMA</v>
          </cell>
          <cell r="DV227" t="str">
            <v/>
          </cell>
          <cell r="DW227" t="str">
            <v/>
          </cell>
          <cell r="DX227" t="str">
            <v/>
          </cell>
          <cell r="DY227" t="str">
            <v/>
          </cell>
          <cell r="DZ227" t="str">
            <v/>
          </cell>
          <cell r="EA227" t="str">
            <v/>
          </cell>
          <cell r="EB227" t="str">
            <v/>
          </cell>
          <cell r="EC227" t="str">
            <v/>
          </cell>
          <cell r="ED227" t="str">
            <v/>
          </cell>
          <cell r="EE227" t="str">
            <v/>
          </cell>
        </row>
        <row r="228">
          <cell r="C228" t="str">
            <v>watoto child care ministries</v>
          </cell>
          <cell r="D228">
            <v>1</v>
          </cell>
          <cell r="E228">
            <v>1</v>
          </cell>
          <cell r="F228">
            <v>1000</v>
          </cell>
          <cell r="G228">
            <v>400</v>
          </cell>
          <cell r="I228" t="str">
            <v>Broadband</v>
          </cell>
          <cell r="J228">
            <v>24</v>
          </cell>
          <cell r="K228">
            <v>32</v>
          </cell>
          <cell r="L228">
            <v>2684244</v>
          </cell>
          <cell r="M228">
            <v>13300</v>
          </cell>
          <cell r="AF228" t="str">
            <v>C AND A(DST)HOIMA</v>
          </cell>
          <cell r="AG228" t="str">
            <v>C AND A(DST)HOIMA</v>
          </cell>
          <cell r="AH228" t="str">
            <v/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O228" t="str">
            <v/>
          </cell>
          <cell r="AP228" t="str">
            <v/>
          </cell>
          <cell r="AQ228" t="str">
            <v/>
          </cell>
          <cell r="AR228" t="str">
            <v/>
          </cell>
          <cell r="AS228" t="str">
            <v/>
          </cell>
          <cell r="AT228">
            <v>0</v>
          </cell>
          <cell r="AU228" t="str">
            <v>C AND A(DST)HOIMA</v>
          </cell>
          <cell r="AV228" t="str">
            <v/>
          </cell>
          <cell r="AW228" t="str">
            <v/>
          </cell>
          <cell r="AX228" t="str">
            <v/>
          </cell>
          <cell r="AY228" t="str">
            <v/>
          </cell>
          <cell r="AZ228" t="str">
            <v/>
          </cell>
          <cell r="BA228" t="str">
            <v/>
          </cell>
          <cell r="BB228" t="str">
            <v/>
          </cell>
          <cell r="BC228" t="str">
            <v/>
          </cell>
          <cell r="BD228" t="str">
            <v/>
          </cell>
          <cell r="BE228" t="str">
            <v/>
          </cell>
          <cell r="BG228" t="str">
            <v>C AND A(DST)HOIMA</v>
          </cell>
          <cell r="BH228" t="str">
            <v/>
          </cell>
          <cell r="BI228" t="str">
            <v/>
          </cell>
          <cell r="BJ228" t="str">
            <v/>
          </cell>
          <cell r="BK228" t="str">
            <v/>
          </cell>
          <cell r="BL228" t="str">
            <v/>
          </cell>
          <cell r="BM228" t="str">
            <v/>
          </cell>
          <cell r="BN228" t="str">
            <v/>
          </cell>
          <cell r="BO228" t="str">
            <v/>
          </cell>
          <cell r="BP228" t="str">
            <v/>
          </cell>
          <cell r="BQ228" t="str">
            <v/>
          </cell>
          <cell r="BR228" t="str">
            <v/>
          </cell>
          <cell r="BS228" t="str">
            <v/>
          </cell>
          <cell r="BU228" t="str">
            <v>C AND A(DST)HOIMA</v>
          </cell>
          <cell r="BV228" t="str">
            <v/>
          </cell>
          <cell r="BW228" t="str">
            <v/>
          </cell>
          <cell r="BX228" t="str">
            <v/>
          </cell>
          <cell r="BY228" t="str">
            <v/>
          </cell>
          <cell r="BZ228" t="str">
            <v/>
          </cell>
          <cell r="CA228" t="str">
            <v/>
          </cell>
          <cell r="CB228" t="str">
            <v/>
          </cell>
          <cell r="CC228" t="str">
            <v/>
          </cell>
          <cell r="CD228" t="str">
            <v/>
          </cell>
          <cell r="CE228" t="str">
            <v/>
          </cell>
          <cell r="CG228" t="str">
            <v>C AND A(DST)HOIMA</v>
          </cell>
          <cell r="CH228" t="str">
            <v/>
          </cell>
          <cell r="CI228" t="str">
            <v/>
          </cell>
          <cell r="CJ228" t="str">
            <v/>
          </cell>
          <cell r="CK228" t="str">
            <v/>
          </cell>
          <cell r="CL228" t="str">
            <v/>
          </cell>
          <cell r="CM228" t="str">
            <v/>
          </cell>
          <cell r="CN228" t="str">
            <v/>
          </cell>
          <cell r="CO228" t="str">
            <v/>
          </cell>
          <cell r="CP228" t="str">
            <v/>
          </cell>
          <cell r="CQ228" t="str">
            <v/>
          </cell>
          <cell r="CR228" t="str">
            <v/>
          </cell>
          <cell r="CS228" t="str">
            <v/>
          </cell>
          <cell r="CU228" t="str">
            <v>C AND A(DST)HOIMA</v>
          </cell>
          <cell r="CV228" t="str">
            <v/>
          </cell>
          <cell r="CW228" t="str">
            <v/>
          </cell>
          <cell r="CX228" t="str">
            <v/>
          </cell>
          <cell r="CY228" t="str">
            <v/>
          </cell>
          <cell r="CZ228" t="str">
            <v/>
          </cell>
          <cell r="DA228" t="str">
            <v/>
          </cell>
          <cell r="DB228" t="str">
            <v/>
          </cell>
          <cell r="DC228" t="str">
            <v/>
          </cell>
          <cell r="DD228" t="str">
            <v/>
          </cell>
          <cell r="DE228" t="str">
            <v/>
          </cell>
          <cell r="DG228" t="str">
            <v>C AND A(DST)HOIMA</v>
          </cell>
          <cell r="DH228" t="str">
            <v/>
          </cell>
          <cell r="DI228" t="str">
            <v/>
          </cell>
          <cell r="DJ228" t="str">
            <v/>
          </cell>
          <cell r="DK228" t="str">
            <v/>
          </cell>
          <cell r="DL228" t="str">
            <v/>
          </cell>
          <cell r="DM228" t="str">
            <v/>
          </cell>
          <cell r="DN228" t="str">
            <v/>
          </cell>
          <cell r="DO228" t="str">
            <v/>
          </cell>
          <cell r="DP228" t="str">
            <v/>
          </cell>
          <cell r="DQ228" t="str">
            <v/>
          </cell>
          <cell r="DR228" t="str">
            <v/>
          </cell>
          <cell r="DS228" t="str">
            <v/>
          </cell>
          <cell r="DU228" t="str">
            <v>C AND A(DST)HOIMA</v>
          </cell>
          <cell r="DV228" t="str">
            <v/>
          </cell>
          <cell r="DW228" t="str">
            <v/>
          </cell>
          <cell r="DX228" t="str">
            <v/>
          </cell>
          <cell r="DY228" t="str">
            <v/>
          </cell>
          <cell r="DZ228" t="str">
            <v/>
          </cell>
          <cell r="EA228" t="str">
            <v/>
          </cell>
          <cell r="EB228" t="str">
            <v/>
          </cell>
          <cell r="EC228" t="str">
            <v/>
          </cell>
          <cell r="ED228" t="str">
            <v/>
          </cell>
          <cell r="EE228" t="str">
            <v/>
          </cell>
        </row>
        <row r="229">
          <cell r="C229" t="str">
            <v>watoto church</v>
          </cell>
          <cell r="D229">
            <v>2</v>
          </cell>
          <cell r="E229">
            <v>2</v>
          </cell>
          <cell r="F229">
            <v>91000</v>
          </cell>
          <cell r="G229">
            <v>800</v>
          </cell>
          <cell r="I229" t="str">
            <v>BUDAKA UNIVERSAL COLLEGE</v>
          </cell>
          <cell r="J229">
            <v>2</v>
          </cell>
          <cell r="K229">
            <v>3</v>
          </cell>
          <cell r="L229">
            <v>290000</v>
          </cell>
          <cell r="M229">
            <v>1800</v>
          </cell>
          <cell r="AF229" t="str">
            <v>C K AND SONS INVESTMENTS LTD EXTRA TILL</v>
          </cell>
          <cell r="AG229" t="str">
            <v>C K AND SONS INVESTMENTS LTD EXTRA TILL</v>
          </cell>
          <cell r="AH229" t="str">
            <v/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>
            <v>0</v>
          </cell>
          <cell r="AU229" t="str">
            <v>C K AND SONS INVESTMENTS LTD EXTRA TILL</v>
          </cell>
          <cell r="AV229" t="str">
            <v/>
          </cell>
          <cell r="AW229" t="str">
            <v/>
          </cell>
          <cell r="AX229" t="str">
            <v/>
          </cell>
          <cell r="AY229" t="str">
            <v/>
          </cell>
          <cell r="AZ229" t="str">
            <v/>
          </cell>
          <cell r="BA229" t="str">
            <v/>
          </cell>
          <cell r="BB229" t="str">
            <v/>
          </cell>
          <cell r="BC229" t="str">
            <v/>
          </cell>
          <cell r="BD229" t="str">
            <v/>
          </cell>
          <cell r="BE229" t="str">
            <v/>
          </cell>
          <cell r="BG229" t="str">
            <v>C K AND SONS INVESTMENTS LTD EXTRA TILL</v>
          </cell>
          <cell r="BH229" t="str">
            <v/>
          </cell>
          <cell r="BI229" t="str">
            <v/>
          </cell>
          <cell r="BJ229" t="str">
            <v/>
          </cell>
          <cell r="BK229" t="str">
            <v/>
          </cell>
          <cell r="BL229" t="str">
            <v/>
          </cell>
          <cell r="BM229" t="str">
            <v/>
          </cell>
          <cell r="BN229" t="str">
            <v/>
          </cell>
          <cell r="BO229" t="str">
            <v/>
          </cell>
          <cell r="BP229" t="str">
            <v/>
          </cell>
          <cell r="BQ229" t="str">
            <v/>
          </cell>
          <cell r="BR229" t="str">
            <v/>
          </cell>
          <cell r="BS229" t="str">
            <v/>
          </cell>
          <cell r="BU229" t="str">
            <v>C K AND SONS INVESTMENTS LTD EXTRA TILL</v>
          </cell>
          <cell r="BV229" t="str">
            <v/>
          </cell>
          <cell r="BW229" t="str">
            <v/>
          </cell>
          <cell r="BX229" t="str">
            <v/>
          </cell>
          <cell r="BY229" t="str">
            <v/>
          </cell>
          <cell r="BZ229" t="str">
            <v/>
          </cell>
          <cell r="CA229" t="str">
            <v/>
          </cell>
          <cell r="CB229" t="str">
            <v/>
          </cell>
          <cell r="CC229" t="str">
            <v/>
          </cell>
          <cell r="CD229" t="str">
            <v/>
          </cell>
          <cell r="CE229" t="str">
            <v/>
          </cell>
          <cell r="CG229" t="str">
            <v>C K AND SONS INVESTMENTS LTD EXTRA TILL</v>
          </cell>
          <cell r="CH229" t="str">
            <v/>
          </cell>
          <cell r="CI229" t="str">
            <v/>
          </cell>
          <cell r="CJ229" t="str">
            <v/>
          </cell>
          <cell r="CK229" t="str">
            <v/>
          </cell>
          <cell r="CL229" t="str">
            <v/>
          </cell>
          <cell r="CM229" t="str">
            <v/>
          </cell>
          <cell r="CN229" t="str">
            <v/>
          </cell>
          <cell r="CO229" t="str">
            <v/>
          </cell>
          <cell r="CP229" t="str">
            <v/>
          </cell>
          <cell r="CQ229" t="str">
            <v/>
          </cell>
          <cell r="CR229" t="str">
            <v/>
          </cell>
          <cell r="CS229" t="str">
            <v/>
          </cell>
          <cell r="CU229" t="str">
            <v>C K AND SONS INVESTMENTS LTD EXTRA TILL</v>
          </cell>
          <cell r="CV229" t="str">
            <v/>
          </cell>
          <cell r="CW229" t="str">
            <v/>
          </cell>
          <cell r="CX229" t="str">
            <v/>
          </cell>
          <cell r="CY229" t="str">
            <v/>
          </cell>
          <cell r="CZ229" t="str">
            <v/>
          </cell>
          <cell r="DA229" t="str">
            <v/>
          </cell>
          <cell r="DB229" t="str">
            <v/>
          </cell>
          <cell r="DC229" t="str">
            <v/>
          </cell>
          <cell r="DD229" t="str">
            <v/>
          </cell>
          <cell r="DE229" t="str">
            <v/>
          </cell>
          <cell r="DG229" t="str">
            <v>C K AND SONS INVESTMENTS LTD EXTRA TILL</v>
          </cell>
          <cell r="DH229" t="str">
            <v/>
          </cell>
          <cell r="DI229" t="str">
            <v/>
          </cell>
          <cell r="DJ229" t="str">
            <v/>
          </cell>
          <cell r="DK229" t="str">
            <v/>
          </cell>
          <cell r="DL229" t="str">
            <v/>
          </cell>
          <cell r="DM229" t="str">
            <v/>
          </cell>
          <cell r="DN229" t="str">
            <v/>
          </cell>
          <cell r="DO229" t="str">
            <v/>
          </cell>
          <cell r="DP229" t="str">
            <v/>
          </cell>
          <cell r="DQ229" t="str">
            <v/>
          </cell>
          <cell r="DR229" t="str">
            <v/>
          </cell>
          <cell r="DS229" t="str">
            <v/>
          </cell>
          <cell r="DU229" t="str">
            <v>C K AND SONS INVESTMENTS LTD EXTRA TILL</v>
          </cell>
          <cell r="DV229" t="str">
            <v/>
          </cell>
          <cell r="DW229" t="str">
            <v/>
          </cell>
          <cell r="DX229" t="str">
            <v/>
          </cell>
          <cell r="DY229" t="str">
            <v/>
          </cell>
          <cell r="DZ229" t="str">
            <v/>
          </cell>
          <cell r="EA229" t="str">
            <v/>
          </cell>
          <cell r="EB229" t="str">
            <v/>
          </cell>
          <cell r="EC229" t="str">
            <v/>
          </cell>
          <cell r="ED229" t="str">
            <v/>
          </cell>
          <cell r="EE229" t="str">
            <v/>
          </cell>
        </row>
        <row r="230">
          <cell r="C230" t="str">
            <v>York Primary School</v>
          </cell>
          <cell r="D230">
            <v>3</v>
          </cell>
          <cell r="E230">
            <v>4</v>
          </cell>
          <cell r="F230">
            <v>356000</v>
          </cell>
          <cell r="G230">
            <v>2200</v>
          </cell>
          <cell r="I230" t="str">
            <v>BUGONGI MILLENNIUM SECONDARY SCHOOL</v>
          </cell>
          <cell r="J230">
            <v>2</v>
          </cell>
          <cell r="K230">
            <v>2</v>
          </cell>
          <cell r="L230">
            <v>168000</v>
          </cell>
          <cell r="M230">
            <v>800</v>
          </cell>
          <cell r="AF230" t="str">
            <v>C119 HARDWARE</v>
          </cell>
          <cell r="AG230" t="str">
            <v>C119 HARDWARE</v>
          </cell>
          <cell r="AH230" t="str">
            <v/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O230" t="str">
            <v/>
          </cell>
          <cell r="AP230" t="str">
            <v/>
          </cell>
          <cell r="AQ230" t="str">
            <v/>
          </cell>
          <cell r="AR230" t="str">
            <v/>
          </cell>
          <cell r="AS230" t="str">
            <v/>
          </cell>
          <cell r="AT230">
            <v>0</v>
          </cell>
          <cell r="AU230" t="str">
            <v>C119 HARDWARE</v>
          </cell>
          <cell r="AV230" t="str">
            <v/>
          </cell>
          <cell r="AW230" t="str">
            <v/>
          </cell>
          <cell r="AX230" t="str">
            <v/>
          </cell>
          <cell r="AY230" t="str">
            <v/>
          </cell>
          <cell r="AZ230" t="str">
            <v/>
          </cell>
          <cell r="BA230" t="str">
            <v/>
          </cell>
          <cell r="BB230" t="str">
            <v/>
          </cell>
          <cell r="BC230" t="str">
            <v/>
          </cell>
          <cell r="BD230" t="str">
            <v/>
          </cell>
          <cell r="BE230" t="str">
            <v/>
          </cell>
          <cell r="BG230" t="str">
            <v>C119 HARDWARE</v>
          </cell>
          <cell r="BH230" t="str">
            <v/>
          </cell>
          <cell r="BI230" t="str">
            <v/>
          </cell>
          <cell r="BJ230" t="str">
            <v/>
          </cell>
          <cell r="BK230" t="str">
            <v/>
          </cell>
          <cell r="BL230" t="str">
            <v/>
          </cell>
          <cell r="BM230" t="str">
            <v/>
          </cell>
          <cell r="BN230" t="str">
            <v/>
          </cell>
          <cell r="BO230" t="str">
            <v/>
          </cell>
          <cell r="BP230" t="str">
            <v/>
          </cell>
          <cell r="BQ230" t="str">
            <v/>
          </cell>
          <cell r="BR230" t="str">
            <v/>
          </cell>
          <cell r="BS230" t="str">
            <v/>
          </cell>
          <cell r="BU230" t="str">
            <v>C119 HARDWARE</v>
          </cell>
          <cell r="BV230" t="str">
            <v/>
          </cell>
          <cell r="BW230" t="str">
            <v/>
          </cell>
          <cell r="BX230" t="str">
            <v/>
          </cell>
          <cell r="BY230" t="str">
            <v/>
          </cell>
          <cell r="BZ230" t="str">
            <v/>
          </cell>
          <cell r="CA230" t="str">
            <v/>
          </cell>
          <cell r="CB230" t="str">
            <v/>
          </cell>
          <cell r="CC230" t="str">
            <v/>
          </cell>
          <cell r="CD230" t="str">
            <v/>
          </cell>
          <cell r="CE230" t="str">
            <v/>
          </cell>
          <cell r="CG230" t="str">
            <v>C119 HARDWARE</v>
          </cell>
          <cell r="CH230" t="str">
            <v/>
          </cell>
          <cell r="CI230" t="str">
            <v/>
          </cell>
          <cell r="CJ230" t="str">
            <v/>
          </cell>
          <cell r="CK230" t="str">
            <v/>
          </cell>
          <cell r="CL230" t="str">
            <v/>
          </cell>
          <cell r="CM230" t="str">
            <v/>
          </cell>
          <cell r="CN230" t="str">
            <v/>
          </cell>
          <cell r="CO230" t="str">
            <v/>
          </cell>
          <cell r="CP230" t="str">
            <v/>
          </cell>
          <cell r="CQ230" t="str">
            <v/>
          </cell>
          <cell r="CR230" t="str">
            <v/>
          </cell>
          <cell r="CS230" t="str">
            <v/>
          </cell>
          <cell r="CU230" t="str">
            <v>C119 HARDWARE</v>
          </cell>
          <cell r="CV230" t="str">
            <v/>
          </cell>
          <cell r="CW230" t="str">
            <v/>
          </cell>
          <cell r="CX230" t="str">
            <v/>
          </cell>
          <cell r="CY230" t="str">
            <v/>
          </cell>
          <cell r="CZ230" t="str">
            <v/>
          </cell>
          <cell r="DA230" t="str">
            <v/>
          </cell>
          <cell r="DB230" t="str">
            <v/>
          </cell>
          <cell r="DC230" t="str">
            <v/>
          </cell>
          <cell r="DD230" t="str">
            <v/>
          </cell>
          <cell r="DE230" t="str">
            <v/>
          </cell>
          <cell r="DG230" t="str">
            <v>C119 HARDWARE</v>
          </cell>
          <cell r="DH230" t="str">
            <v/>
          </cell>
          <cell r="DI230" t="str">
            <v/>
          </cell>
          <cell r="DJ230" t="str">
            <v/>
          </cell>
          <cell r="DK230" t="str">
            <v/>
          </cell>
          <cell r="DL230" t="str">
            <v/>
          </cell>
          <cell r="DM230" t="str">
            <v/>
          </cell>
          <cell r="DN230" t="str">
            <v/>
          </cell>
          <cell r="DO230" t="str">
            <v/>
          </cell>
          <cell r="DP230" t="str">
            <v/>
          </cell>
          <cell r="DQ230" t="str">
            <v/>
          </cell>
          <cell r="DR230" t="str">
            <v/>
          </cell>
          <cell r="DS230" t="str">
            <v/>
          </cell>
          <cell r="DU230" t="str">
            <v>C119 HARDWARE</v>
          </cell>
          <cell r="DV230" t="str">
            <v/>
          </cell>
          <cell r="DW230" t="str">
            <v/>
          </cell>
          <cell r="DX230" t="str">
            <v/>
          </cell>
          <cell r="DY230" t="str">
            <v/>
          </cell>
          <cell r="DZ230" t="str">
            <v/>
          </cell>
          <cell r="EA230" t="str">
            <v/>
          </cell>
          <cell r="EB230" t="str">
            <v/>
          </cell>
          <cell r="EC230" t="str">
            <v/>
          </cell>
          <cell r="ED230" t="str">
            <v/>
          </cell>
          <cell r="EE230" t="str">
            <v/>
          </cell>
        </row>
        <row r="231">
          <cell r="C231" t="str">
            <v>Zuku TV</v>
          </cell>
          <cell r="D231">
            <v>1318</v>
          </cell>
          <cell r="E231">
            <v>1786</v>
          </cell>
          <cell r="F231">
            <v>62149130</v>
          </cell>
          <cell r="G231">
            <v>692700</v>
          </cell>
          <cell r="I231" t="str">
            <v>CENTENARY BANK</v>
          </cell>
          <cell r="J231">
            <v>3</v>
          </cell>
          <cell r="K231">
            <v>4</v>
          </cell>
          <cell r="L231">
            <v>55001</v>
          </cell>
          <cell r="M231">
            <v>1200</v>
          </cell>
          <cell r="AF231" t="str">
            <v>CARE BUSINESS SOLUTIONS-DST SW</v>
          </cell>
          <cell r="AG231" t="str">
            <v>CARE BUSINESS SOLUTIONS-DST SW</v>
          </cell>
          <cell r="AH231" t="str">
            <v/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O231" t="str">
            <v/>
          </cell>
          <cell r="AP231" t="str">
            <v/>
          </cell>
          <cell r="AQ231" t="str">
            <v/>
          </cell>
          <cell r="AR231" t="str">
            <v/>
          </cell>
          <cell r="AS231" t="str">
            <v/>
          </cell>
          <cell r="AT231">
            <v>0</v>
          </cell>
          <cell r="AU231" t="str">
            <v>CARE BUSINESS SOLUTIONS-DST SW</v>
          </cell>
          <cell r="AV231" t="str">
            <v/>
          </cell>
          <cell r="AW231" t="str">
            <v/>
          </cell>
          <cell r="AX231" t="str">
            <v/>
          </cell>
          <cell r="AY231" t="str">
            <v/>
          </cell>
          <cell r="AZ231" t="str">
            <v/>
          </cell>
          <cell r="BA231" t="str">
            <v/>
          </cell>
          <cell r="BB231" t="str">
            <v/>
          </cell>
          <cell r="BC231" t="str">
            <v/>
          </cell>
          <cell r="BD231" t="str">
            <v/>
          </cell>
          <cell r="BE231" t="str">
            <v/>
          </cell>
          <cell r="BG231" t="str">
            <v>CARE BUSINESS SOLUTIONS-DST SW</v>
          </cell>
          <cell r="BH231" t="str">
            <v/>
          </cell>
          <cell r="BI231" t="str">
            <v/>
          </cell>
          <cell r="BJ231" t="str">
            <v/>
          </cell>
          <cell r="BK231" t="str">
            <v/>
          </cell>
          <cell r="BL231" t="str">
            <v/>
          </cell>
          <cell r="BM231" t="str">
            <v/>
          </cell>
          <cell r="BN231" t="str">
            <v/>
          </cell>
          <cell r="BO231" t="str">
            <v/>
          </cell>
          <cell r="BP231" t="str">
            <v/>
          </cell>
          <cell r="BQ231" t="str">
            <v/>
          </cell>
          <cell r="BR231" t="str">
            <v/>
          </cell>
          <cell r="BS231" t="str">
            <v/>
          </cell>
          <cell r="BU231" t="str">
            <v>CARE BUSINESS SOLUTIONS-DST SW</v>
          </cell>
          <cell r="BV231" t="str">
            <v/>
          </cell>
          <cell r="BW231" t="str">
            <v/>
          </cell>
          <cell r="BX231" t="str">
            <v/>
          </cell>
          <cell r="BY231" t="str">
            <v/>
          </cell>
          <cell r="BZ231" t="str">
            <v/>
          </cell>
          <cell r="CA231" t="str">
            <v/>
          </cell>
          <cell r="CB231" t="str">
            <v/>
          </cell>
          <cell r="CC231" t="str">
            <v/>
          </cell>
          <cell r="CD231" t="str">
            <v/>
          </cell>
          <cell r="CE231" t="str">
            <v/>
          </cell>
          <cell r="CG231" t="str">
            <v>CARE BUSINESS SOLUTIONS-DST SW</v>
          </cell>
          <cell r="CH231" t="str">
            <v/>
          </cell>
          <cell r="CI231" t="str">
            <v/>
          </cell>
          <cell r="CJ231" t="str">
            <v/>
          </cell>
          <cell r="CK231" t="str">
            <v/>
          </cell>
          <cell r="CL231" t="str">
            <v/>
          </cell>
          <cell r="CM231" t="str">
            <v/>
          </cell>
          <cell r="CN231" t="str">
            <v/>
          </cell>
          <cell r="CO231" t="str">
            <v/>
          </cell>
          <cell r="CP231" t="str">
            <v/>
          </cell>
          <cell r="CQ231" t="str">
            <v/>
          </cell>
          <cell r="CR231" t="str">
            <v/>
          </cell>
          <cell r="CS231" t="str">
            <v/>
          </cell>
          <cell r="CU231" t="str">
            <v>CARE BUSINESS SOLUTIONS-DST SW</v>
          </cell>
          <cell r="CV231" t="str">
            <v/>
          </cell>
          <cell r="CW231" t="str">
            <v/>
          </cell>
          <cell r="CX231" t="str">
            <v/>
          </cell>
          <cell r="CY231" t="str">
            <v/>
          </cell>
          <cell r="CZ231" t="str">
            <v/>
          </cell>
          <cell r="DA231" t="str">
            <v/>
          </cell>
          <cell r="DB231" t="str">
            <v/>
          </cell>
          <cell r="DC231" t="str">
            <v/>
          </cell>
          <cell r="DD231" t="str">
            <v/>
          </cell>
          <cell r="DE231" t="str">
            <v/>
          </cell>
          <cell r="DG231" t="str">
            <v>CARE BUSINESS SOLUTIONS-DST SW</v>
          </cell>
          <cell r="DH231" t="str">
            <v/>
          </cell>
          <cell r="DI231" t="str">
            <v/>
          </cell>
          <cell r="DJ231" t="str">
            <v/>
          </cell>
          <cell r="DK231" t="str">
            <v/>
          </cell>
          <cell r="DL231" t="str">
            <v/>
          </cell>
          <cell r="DM231" t="str">
            <v/>
          </cell>
          <cell r="DN231" t="str">
            <v/>
          </cell>
          <cell r="DO231" t="str">
            <v/>
          </cell>
          <cell r="DP231" t="str">
            <v/>
          </cell>
          <cell r="DQ231" t="str">
            <v/>
          </cell>
          <cell r="DR231" t="str">
            <v/>
          </cell>
          <cell r="DS231" t="str">
            <v/>
          </cell>
          <cell r="DU231" t="str">
            <v>CARE BUSINESS SOLUTIONS-DST SW</v>
          </cell>
          <cell r="DV231" t="str">
            <v/>
          </cell>
          <cell r="DW231" t="str">
            <v/>
          </cell>
          <cell r="DX231" t="str">
            <v/>
          </cell>
          <cell r="DY231" t="str">
            <v/>
          </cell>
          <cell r="DZ231" t="str">
            <v/>
          </cell>
          <cell r="EA231" t="str">
            <v/>
          </cell>
          <cell r="EB231" t="str">
            <v/>
          </cell>
          <cell r="EC231" t="str">
            <v/>
          </cell>
          <cell r="ED231" t="str">
            <v/>
          </cell>
          <cell r="EE231" t="str">
            <v/>
          </cell>
        </row>
        <row r="232">
          <cell r="I232" t="str">
            <v>COUNTRYSIDE COLLEGE MUKONO</v>
          </cell>
          <cell r="J232">
            <v>5</v>
          </cell>
          <cell r="K232">
            <v>8</v>
          </cell>
          <cell r="L232">
            <v>1359500</v>
          </cell>
          <cell r="M232">
            <v>5000</v>
          </cell>
          <cell r="AF232" t="str">
            <v>CASE MEDICAL CENTRE</v>
          </cell>
          <cell r="AG232" t="str">
            <v>CASE MEDICAL CENTRE</v>
          </cell>
          <cell r="AH232" t="str">
            <v/>
          </cell>
          <cell r="AI232" t="str">
            <v/>
          </cell>
          <cell r="AJ232" t="str">
            <v/>
          </cell>
          <cell r="AK232" t="str">
            <v/>
          </cell>
          <cell r="AL232">
            <v>2</v>
          </cell>
          <cell r="AM232">
            <v>8</v>
          </cell>
          <cell r="AN232">
            <v>6</v>
          </cell>
          <cell r="AO232" t="str">
            <v/>
          </cell>
          <cell r="AP232" t="str">
            <v/>
          </cell>
          <cell r="AQ232">
            <v>3</v>
          </cell>
          <cell r="AR232">
            <v>1</v>
          </cell>
          <cell r="AS232" t="str">
            <v/>
          </cell>
          <cell r="AT232">
            <v>20</v>
          </cell>
          <cell r="AU232" t="str">
            <v>CASE MEDICAL CENTRE</v>
          </cell>
          <cell r="AV232" t="str">
            <v/>
          </cell>
          <cell r="AW232" t="str">
            <v/>
          </cell>
          <cell r="AX232" t="str">
            <v/>
          </cell>
          <cell r="AY232" t="str">
            <v/>
          </cell>
          <cell r="AZ232" t="str">
            <v/>
          </cell>
          <cell r="BA232" t="str">
            <v/>
          </cell>
          <cell r="BB232" t="str">
            <v/>
          </cell>
          <cell r="BC232" t="str">
            <v/>
          </cell>
          <cell r="BD232" t="str">
            <v/>
          </cell>
          <cell r="BE232" t="str">
            <v/>
          </cell>
          <cell r="BG232" t="str">
            <v>CASE MEDICAL CENTRE</v>
          </cell>
          <cell r="BH232" t="str">
            <v/>
          </cell>
          <cell r="BI232" t="str">
            <v/>
          </cell>
          <cell r="BJ232" t="str">
            <v/>
          </cell>
          <cell r="BK232" t="str">
            <v/>
          </cell>
          <cell r="BL232">
            <v>3</v>
          </cell>
          <cell r="BM232">
            <v>8</v>
          </cell>
          <cell r="BN232">
            <v>6</v>
          </cell>
          <cell r="BO232" t="str">
            <v/>
          </cell>
          <cell r="BP232" t="str">
            <v/>
          </cell>
          <cell r="BQ232">
            <v>3</v>
          </cell>
          <cell r="BR232">
            <v>2</v>
          </cell>
          <cell r="BS232" t="str">
            <v/>
          </cell>
          <cell r="BU232" t="str">
            <v>CASE MEDICAL CENTRE</v>
          </cell>
          <cell r="BV232" t="str">
            <v/>
          </cell>
          <cell r="BW232" t="str">
            <v/>
          </cell>
          <cell r="BX232" t="str">
            <v/>
          </cell>
          <cell r="BY232" t="str">
            <v/>
          </cell>
          <cell r="BZ232" t="str">
            <v/>
          </cell>
          <cell r="CA232" t="str">
            <v/>
          </cell>
          <cell r="CB232" t="str">
            <v/>
          </cell>
          <cell r="CC232" t="str">
            <v/>
          </cell>
          <cell r="CD232" t="str">
            <v/>
          </cell>
          <cell r="CE232" t="str">
            <v/>
          </cell>
          <cell r="CG232" t="str">
            <v>CASE MEDICAL CENTRE</v>
          </cell>
          <cell r="CH232" t="str">
            <v/>
          </cell>
          <cell r="CI232" t="str">
            <v/>
          </cell>
          <cell r="CJ232" t="str">
            <v/>
          </cell>
          <cell r="CK232" t="str">
            <v/>
          </cell>
          <cell r="CL232">
            <v>83000</v>
          </cell>
          <cell r="CM232">
            <v>3349000</v>
          </cell>
          <cell r="CN232">
            <v>1323000</v>
          </cell>
          <cell r="CO232" t="str">
            <v/>
          </cell>
          <cell r="CP232" t="str">
            <v/>
          </cell>
          <cell r="CQ232">
            <v>380000</v>
          </cell>
          <cell r="CR232">
            <v>165000</v>
          </cell>
          <cell r="CS232" t="str">
            <v/>
          </cell>
          <cell r="CU232" t="str">
            <v>CASE MEDICAL CENTRE</v>
          </cell>
          <cell r="CV232" t="str">
            <v/>
          </cell>
          <cell r="CW232" t="str">
            <v/>
          </cell>
          <cell r="CX232" t="str">
            <v/>
          </cell>
          <cell r="CY232" t="str">
            <v/>
          </cell>
          <cell r="CZ232" t="str">
            <v/>
          </cell>
          <cell r="DA232" t="str">
            <v/>
          </cell>
          <cell r="DB232" t="str">
            <v/>
          </cell>
          <cell r="DC232" t="str">
            <v/>
          </cell>
          <cell r="DD232" t="str">
            <v/>
          </cell>
          <cell r="DE232" t="str">
            <v/>
          </cell>
          <cell r="DG232" t="str">
            <v>CASE MEDICAL CENTRE</v>
          </cell>
          <cell r="DH232" t="str">
            <v/>
          </cell>
          <cell r="DI232" t="str">
            <v/>
          </cell>
          <cell r="DJ232" t="str">
            <v/>
          </cell>
          <cell r="DK232" t="str">
            <v/>
          </cell>
          <cell r="DL232">
            <v>1200</v>
          </cell>
          <cell r="DM232">
            <v>7000</v>
          </cell>
          <cell r="DN232">
            <v>2100</v>
          </cell>
          <cell r="DO232" t="str">
            <v/>
          </cell>
          <cell r="DP232" t="str">
            <v/>
          </cell>
          <cell r="DQ232">
            <v>1400</v>
          </cell>
          <cell r="DR232">
            <v>1100</v>
          </cell>
          <cell r="DS232" t="str">
            <v/>
          </cell>
          <cell r="DU232" t="str">
            <v>CASE MEDICAL CENTRE</v>
          </cell>
          <cell r="DV232" t="str">
            <v/>
          </cell>
          <cell r="DW232" t="str">
            <v/>
          </cell>
          <cell r="DX232" t="str">
            <v/>
          </cell>
          <cell r="DY232" t="str">
            <v/>
          </cell>
          <cell r="DZ232" t="str">
            <v/>
          </cell>
          <cell r="EA232" t="str">
            <v/>
          </cell>
          <cell r="EB232" t="str">
            <v/>
          </cell>
          <cell r="EC232" t="str">
            <v/>
          </cell>
          <cell r="ED232" t="str">
            <v/>
          </cell>
          <cell r="EE232" t="str">
            <v/>
          </cell>
        </row>
        <row r="233">
          <cell r="C233" t="str">
            <v>Name</v>
          </cell>
          <cell r="D233" t="str">
            <v>Unique Users</v>
          </cell>
          <cell r="E233" t="str">
            <v>Transaction Volume</v>
          </cell>
          <cell r="F233" t="str">
            <v>Transaction Value</v>
          </cell>
          <cell r="G233" t="str">
            <v>Fees</v>
          </cell>
          <cell r="I233" t="str">
            <v>DStv/GOtv</v>
          </cell>
          <cell r="J233">
            <v>20716</v>
          </cell>
          <cell r="K233">
            <v>33279</v>
          </cell>
          <cell r="L233">
            <v>2148633916</v>
          </cell>
          <cell r="M233">
            <v>12034400</v>
          </cell>
          <cell r="AF233" t="str">
            <v>CATHERINE NAMATOVU</v>
          </cell>
          <cell r="AG233" t="str">
            <v>CATHERINE NAMATOVU</v>
          </cell>
          <cell r="AH233" t="str">
            <v/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O233" t="str">
            <v/>
          </cell>
          <cell r="AP233" t="str">
            <v/>
          </cell>
          <cell r="AQ233" t="str">
            <v/>
          </cell>
          <cell r="AR233" t="str">
            <v/>
          </cell>
          <cell r="AS233" t="str">
            <v/>
          </cell>
          <cell r="AT233">
            <v>0</v>
          </cell>
          <cell r="AU233" t="str">
            <v>CATHERINE NAMATOVU</v>
          </cell>
          <cell r="AV233" t="str">
            <v/>
          </cell>
          <cell r="AW233" t="str">
            <v/>
          </cell>
          <cell r="AX233" t="str">
            <v/>
          </cell>
          <cell r="AY233" t="str">
            <v/>
          </cell>
          <cell r="AZ233" t="str">
            <v/>
          </cell>
          <cell r="BA233" t="str">
            <v/>
          </cell>
          <cell r="BB233" t="str">
            <v/>
          </cell>
          <cell r="BC233" t="str">
            <v/>
          </cell>
          <cell r="BD233" t="str">
            <v/>
          </cell>
          <cell r="BE233" t="str">
            <v/>
          </cell>
          <cell r="BG233" t="str">
            <v>CATHERINE NAMATOVU</v>
          </cell>
          <cell r="BH233" t="str">
            <v/>
          </cell>
          <cell r="BI233" t="str">
            <v/>
          </cell>
          <cell r="BJ233" t="str">
            <v/>
          </cell>
          <cell r="BK233" t="str">
            <v/>
          </cell>
          <cell r="BL233" t="str">
            <v/>
          </cell>
          <cell r="BM233" t="str">
            <v/>
          </cell>
          <cell r="BN233" t="str">
            <v/>
          </cell>
          <cell r="BO233" t="str">
            <v/>
          </cell>
          <cell r="BP233" t="str">
            <v/>
          </cell>
          <cell r="BQ233" t="str">
            <v/>
          </cell>
          <cell r="BR233" t="str">
            <v/>
          </cell>
          <cell r="BS233" t="str">
            <v/>
          </cell>
          <cell r="BU233" t="str">
            <v>CATHERINE NAMATOVU</v>
          </cell>
          <cell r="BV233" t="str">
            <v/>
          </cell>
          <cell r="BW233" t="str">
            <v/>
          </cell>
          <cell r="BX233" t="str">
            <v/>
          </cell>
          <cell r="BY233" t="str">
            <v/>
          </cell>
          <cell r="BZ233" t="str">
            <v/>
          </cell>
          <cell r="CA233" t="str">
            <v/>
          </cell>
          <cell r="CB233" t="str">
            <v/>
          </cell>
          <cell r="CC233" t="str">
            <v/>
          </cell>
          <cell r="CD233" t="str">
            <v/>
          </cell>
          <cell r="CE233" t="str">
            <v/>
          </cell>
          <cell r="CG233" t="str">
            <v>CATHERINE NAMATOVU</v>
          </cell>
          <cell r="CH233" t="str">
            <v/>
          </cell>
          <cell r="CI233" t="str">
            <v/>
          </cell>
          <cell r="CJ233" t="str">
            <v/>
          </cell>
          <cell r="CK233" t="str">
            <v/>
          </cell>
          <cell r="CL233" t="str">
            <v/>
          </cell>
          <cell r="CM233" t="str">
            <v/>
          </cell>
          <cell r="CN233" t="str">
            <v/>
          </cell>
          <cell r="CO233" t="str">
            <v/>
          </cell>
          <cell r="CP233" t="str">
            <v/>
          </cell>
          <cell r="CQ233" t="str">
            <v/>
          </cell>
          <cell r="CR233" t="str">
            <v/>
          </cell>
          <cell r="CS233" t="str">
            <v/>
          </cell>
          <cell r="CU233" t="str">
            <v>CATHERINE NAMATOVU</v>
          </cell>
          <cell r="CV233" t="str">
            <v/>
          </cell>
          <cell r="CW233" t="str">
            <v/>
          </cell>
          <cell r="CX233" t="str">
            <v/>
          </cell>
          <cell r="CY233" t="str">
            <v/>
          </cell>
          <cell r="CZ233" t="str">
            <v/>
          </cell>
          <cell r="DA233" t="str">
            <v/>
          </cell>
          <cell r="DB233" t="str">
            <v/>
          </cell>
          <cell r="DC233" t="str">
            <v/>
          </cell>
          <cell r="DD233" t="str">
            <v/>
          </cell>
          <cell r="DE233" t="str">
            <v/>
          </cell>
          <cell r="DG233" t="str">
            <v>CATHERINE NAMATOVU</v>
          </cell>
          <cell r="DH233" t="str">
            <v/>
          </cell>
          <cell r="DI233" t="str">
            <v/>
          </cell>
          <cell r="DJ233" t="str">
            <v/>
          </cell>
          <cell r="DK233" t="str">
            <v/>
          </cell>
          <cell r="DL233" t="str">
            <v/>
          </cell>
          <cell r="DM233" t="str">
            <v/>
          </cell>
          <cell r="DN233" t="str">
            <v/>
          </cell>
          <cell r="DO233" t="str">
            <v/>
          </cell>
          <cell r="DP233" t="str">
            <v/>
          </cell>
          <cell r="DQ233" t="str">
            <v/>
          </cell>
          <cell r="DR233" t="str">
            <v/>
          </cell>
          <cell r="DS233" t="str">
            <v/>
          </cell>
          <cell r="DU233" t="str">
            <v>CATHERINE NAMATOVU</v>
          </cell>
          <cell r="DV233" t="str">
            <v/>
          </cell>
          <cell r="DW233" t="str">
            <v/>
          </cell>
          <cell r="DX233" t="str">
            <v/>
          </cell>
          <cell r="DY233" t="str">
            <v/>
          </cell>
          <cell r="DZ233" t="str">
            <v/>
          </cell>
          <cell r="EA233" t="str">
            <v/>
          </cell>
          <cell r="EB233" t="str">
            <v/>
          </cell>
          <cell r="EC233" t="str">
            <v/>
          </cell>
          <cell r="ED233" t="str">
            <v/>
          </cell>
          <cell r="EE233" t="str">
            <v/>
          </cell>
        </row>
        <row r="234">
          <cell r="C234" t="str">
            <v>AKBF SACCO</v>
          </cell>
          <cell r="D234">
            <v>1</v>
          </cell>
          <cell r="E234">
            <v>3</v>
          </cell>
          <cell r="F234">
            <v>3000</v>
          </cell>
          <cell r="I234" t="str">
            <v>eDAD ePAYMENTS LTD</v>
          </cell>
          <cell r="J234">
            <v>1</v>
          </cell>
          <cell r="K234">
            <v>1</v>
          </cell>
          <cell r="L234">
            <v>5000</v>
          </cell>
          <cell r="M234">
            <v>100</v>
          </cell>
          <cell r="AF234" t="str">
            <v>CEDA FINIANCIAL SERVICES</v>
          </cell>
          <cell r="AG234" t="str">
            <v>CEDA FINIANCIAL SERVICES</v>
          </cell>
          <cell r="AH234" t="str">
            <v/>
          </cell>
          <cell r="AI234">
            <v>1</v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O234" t="str">
            <v/>
          </cell>
          <cell r="AP234" t="str">
            <v/>
          </cell>
          <cell r="AQ234" t="str">
            <v/>
          </cell>
          <cell r="AR234" t="str">
            <v/>
          </cell>
          <cell r="AS234" t="str">
            <v/>
          </cell>
          <cell r="AT234">
            <v>1</v>
          </cell>
          <cell r="AU234" t="str">
            <v>CEDA FINIANCIAL SERVICES</v>
          </cell>
          <cell r="AV234" t="str">
            <v/>
          </cell>
          <cell r="AW234" t="str">
            <v/>
          </cell>
          <cell r="AX234" t="str">
            <v/>
          </cell>
          <cell r="AY234" t="str">
            <v/>
          </cell>
          <cell r="AZ234" t="str">
            <v/>
          </cell>
          <cell r="BA234" t="str">
            <v/>
          </cell>
          <cell r="BB234" t="str">
            <v/>
          </cell>
          <cell r="BC234" t="str">
            <v/>
          </cell>
          <cell r="BD234" t="str">
            <v/>
          </cell>
          <cell r="BE234" t="str">
            <v/>
          </cell>
          <cell r="BG234" t="str">
            <v>CEDA FINIANCIAL SERVICES</v>
          </cell>
          <cell r="BH234" t="str">
            <v/>
          </cell>
          <cell r="BI234">
            <v>2</v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  <cell r="BN234" t="str">
            <v/>
          </cell>
          <cell r="BO234" t="str">
            <v/>
          </cell>
          <cell r="BP234" t="str">
            <v/>
          </cell>
          <cell r="BQ234" t="str">
            <v/>
          </cell>
          <cell r="BR234" t="str">
            <v/>
          </cell>
          <cell r="BS234" t="str">
            <v/>
          </cell>
          <cell r="BU234" t="str">
            <v>CEDA FINIANCIAL SERVICES</v>
          </cell>
          <cell r="BV234" t="str">
            <v/>
          </cell>
          <cell r="BW234" t="str">
            <v/>
          </cell>
          <cell r="BX234" t="str">
            <v/>
          </cell>
          <cell r="BY234" t="str">
            <v/>
          </cell>
          <cell r="BZ234" t="str">
            <v/>
          </cell>
          <cell r="CA234" t="str">
            <v/>
          </cell>
          <cell r="CB234" t="str">
            <v/>
          </cell>
          <cell r="CC234" t="str">
            <v/>
          </cell>
          <cell r="CD234" t="str">
            <v/>
          </cell>
          <cell r="CE234" t="str">
            <v/>
          </cell>
          <cell r="CG234" t="str">
            <v>CEDA FINIANCIAL SERVICES</v>
          </cell>
          <cell r="CH234" t="str">
            <v/>
          </cell>
          <cell r="CI234">
            <v>2000</v>
          </cell>
          <cell r="CJ234" t="str">
            <v/>
          </cell>
          <cell r="CK234" t="str">
            <v/>
          </cell>
          <cell r="CL234" t="str">
            <v/>
          </cell>
          <cell r="CM234" t="str">
            <v/>
          </cell>
          <cell r="CN234" t="str">
            <v/>
          </cell>
          <cell r="CO234" t="str">
            <v/>
          </cell>
          <cell r="CP234" t="str">
            <v/>
          </cell>
          <cell r="CQ234" t="str">
            <v/>
          </cell>
          <cell r="CR234" t="str">
            <v/>
          </cell>
          <cell r="CS234" t="str">
            <v/>
          </cell>
          <cell r="CU234" t="str">
            <v>CEDA FINIANCIAL SERVICES</v>
          </cell>
          <cell r="CV234" t="str">
            <v/>
          </cell>
          <cell r="CW234" t="str">
            <v/>
          </cell>
          <cell r="CX234" t="str">
            <v/>
          </cell>
          <cell r="CY234" t="str">
            <v/>
          </cell>
          <cell r="CZ234" t="str">
            <v/>
          </cell>
          <cell r="DA234" t="str">
            <v/>
          </cell>
          <cell r="DB234" t="str">
            <v/>
          </cell>
          <cell r="DC234" t="str">
            <v/>
          </cell>
          <cell r="DD234" t="str">
            <v/>
          </cell>
          <cell r="DE234" t="str">
            <v/>
          </cell>
          <cell r="DG234" t="str">
            <v>CEDA FINIANCIAL SERVICES</v>
          </cell>
          <cell r="DH234" t="str">
            <v/>
          </cell>
          <cell r="DI234">
            <v>800</v>
          </cell>
          <cell r="DJ234" t="str">
            <v/>
          </cell>
          <cell r="DK234" t="str">
            <v/>
          </cell>
          <cell r="DL234" t="str">
            <v/>
          </cell>
          <cell r="DM234" t="str">
            <v/>
          </cell>
          <cell r="DN234" t="str">
            <v/>
          </cell>
          <cell r="DO234" t="str">
            <v/>
          </cell>
          <cell r="DP234" t="str">
            <v/>
          </cell>
          <cell r="DQ234" t="str">
            <v/>
          </cell>
          <cell r="DR234" t="str">
            <v/>
          </cell>
          <cell r="DS234" t="str">
            <v/>
          </cell>
          <cell r="DU234" t="str">
            <v>CEDA FINIANCIAL SERVICES</v>
          </cell>
          <cell r="DV234" t="str">
            <v/>
          </cell>
          <cell r="DW234" t="str">
            <v/>
          </cell>
          <cell r="DX234" t="str">
            <v/>
          </cell>
          <cell r="DY234" t="str">
            <v/>
          </cell>
          <cell r="DZ234" t="str">
            <v/>
          </cell>
          <cell r="EA234" t="str">
            <v/>
          </cell>
          <cell r="EB234" t="str">
            <v/>
          </cell>
          <cell r="EC234" t="str">
            <v/>
          </cell>
          <cell r="ED234" t="str">
            <v/>
          </cell>
          <cell r="EE234" t="str">
            <v/>
          </cell>
        </row>
        <row r="235">
          <cell r="C235" t="str">
            <v>AKEMBIZIMBIRA SACCO</v>
          </cell>
          <cell r="D235">
            <v>87</v>
          </cell>
          <cell r="E235">
            <v>229</v>
          </cell>
          <cell r="F235">
            <v>22320200</v>
          </cell>
          <cell r="G235">
            <v>74100</v>
          </cell>
          <cell r="I235" t="str">
            <v>ELGON FLYER SERVICES</v>
          </cell>
          <cell r="J235">
            <v>11</v>
          </cell>
          <cell r="K235">
            <v>13</v>
          </cell>
          <cell r="L235">
            <v>85001</v>
          </cell>
          <cell r="M235">
            <v>6400</v>
          </cell>
          <cell r="AF235" t="str">
            <v>CELCOM DST</v>
          </cell>
          <cell r="AG235" t="str">
            <v>CELCOM DST</v>
          </cell>
          <cell r="AH235" t="str">
            <v/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O235" t="str">
            <v/>
          </cell>
          <cell r="AP235" t="str">
            <v/>
          </cell>
          <cell r="AQ235" t="str">
            <v/>
          </cell>
          <cell r="AR235" t="str">
            <v/>
          </cell>
          <cell r="AS235" t="str">
            <v/>
          </cell>
          <cell r="AT235">
            <v>0</v>
          </cell>
          <cell r="AU235" t="str">
            <v>CELCOM DST</v>
          </cell>
          <cell r="AV235" t="str">
            <v/>
          </cell>
          <cell r="AW235" t="str">
            <v/>
          </cell>
          <cell r="AX235" t="str">
            <v/>
          </cell>
          <cell r="AY235" t="str">
            <v/>
          </cell>
          <cell r="AZ235" t="str">
            <v/>
          </cell>
          <cell r="BA235" t="str">
            <v/>
          </cell>
          <cell r="BB235" t="str">
            <v/>
          </cell>
          <cell r="BC235" t="str">
            <v/>
          </cell>
          <cell r="BD235" t="str">
            <v/>
          </cell>
          <cell r="BE235" t="str">
            <v/>
          </cell>
          <cell r="BG235" t="str">
            <v>CELCOM DST</v>
          </cell>
          <cell r="BH235" t="str">
            <v/>
          </cell>
          <cell r="BI235" t="str">
            <v/>
          </cell>
          <cell r="BJ235" t="str">
            <v/>
          </cell>
          <cell r="BK235" t="str">
            <v/>
          </cell>
          <cell r="BL235" t="str">
            <v/>
          </cell>
          <cell r="BM235" t="str">
            <v/>
          </cell>
          <cell r="BN235" t="str">
            <v/>
          </cell>
          <cell r="BO235" t="str">
            <v/>
          </cell>
          <cell r="BP235" t="str">
            <v/>
          </cell>
          <cell r="BQ235" t="str">
            <v/>
          </cell>
          <cell r="BR235" t="str">
            <v/>
          </cell>
          <cell r="BS235" t="str">
            <v/>
          </cell>
          <cell r="BU235" t="str">
            <v>CELCOM DST</v>
          </cell>
          <cell r="BV235" t="str">
            <v/>
          </cell>
          <cell r="BW235" t="str">
            <v/>
          </cell>
          <cell r="BX235" t="str">
            <v/>
          </cell>
          <cell r="BY235" t="str">
            <v/>
          </cell>
          <cell r="BZ235" t="str">
            <v/>
          </cell>
          <cell r="CA235" t="str">
            <v/>
          </cell>
          <cell r="CB235" t="str">
            <v/>
          </cell>
          <cell r="CC235" t="str">
            <v/>
          </cell>
          <cell r="CD235" t="str">
            <v/>
          </cell>
          <cell r="CE235" t="str">
            <v/>
          </cell>
          <cell r="CG235" t="str">
            <v>CELCOM DST</v>
          </cell>
          <cell r="CH235" t="str">
            <v/>
          </cell>
          <cell r="CI235" t="str">
            <v/>
          </cell>
          <cell r="CJ235" t="str">
            <v/>
          </cell>
          <cell r="CK235" t="str">
            <v/>
          </cell>
          <cell r="CL235" t="str">
            <v/>
          </cell>
          <cell r="CM235" t="str">
            <v/>
          </cell>
          <cell r="CN235" t="str">
            <v/>
          </cell>
          <cell r="CO235" t="str">
            <v/>
          </cell>
          <cell r="CP235" t="str">
            <v/>
          </cell>
          <cell r="CQ235" t="str">
            <v/>
          </cell>
          <cell r="CR235" t="str">
            <v/>
          </cell>
          <cell r="CS235" t="str">
            <v/>
          </cell>
          <cell r="CU235" t="str">
            <v>CELCOM DST</v>
          </cell>
          <cell r="CV235" t="str">
            <v/>
          </cell>
          <cell r="CW235" t="str">
            <v/>
          </cell>
          <cell r="CX235" t="str">
            <v/>
          </cell>
          <cell r="CY235" t="str">
            <v/>
          </cell>
          <cell r="CZ235" t="str">
            <v/>
          </cell>
          <cell r="DA235" t="str">
            <v/>
          </cell>
          <cell r="DB235" t="str">
            <v/>
          </cell>
          <cell r="DC235" t="str">
            <v/>
          </cell>
          <cell r="DD235" t="str">
            <v/>
          </cell>
          <cell r="DE235" t="str">
            <v/>
          </cell>
          <cell r="DG235" t="str">
            <v>CELCOM DST</v>
          </cell>
          <cell r="DH235" t="str">
            <v/>
          </cell>
          <cell r="DI235" t="str">
            <v/>
          </cell>
          <cell r="DJ235" t="str">
            <v/>
          </cell>
          <cell r="DK235" t="str">
            <v/>
          </cell>
          <cell r="DL235" t="str">
            <v/>
          </cell>
          <cell r="DM235" t="str">
            <v/>
          </cell>
          <cell r="DN235" t="str">
            <v/>
          </cell>
          <cell r="DO235" t="str">
            <v/>
          </cell>
          <cell r="DP235" t="str">
            <v/>
          </cell>
          <cell r="DQ235" t="str">
            <v/>
          </cell>
          <cell r="DR235" t="str">
            <v/>
          </cell>
          <cell r="DS235" t="str">
            <v/>
          </cell>
          <cell r="DU235" t="str">
            <v>CELCOM DST</v>
          </cell>
          <cell r="DV235" t="str">
            <v/>
          </cell>
          <cell r="DW235" t="str">
            <v/>
          </cell>
          <cell r="DX235" t="str">
            <v/>
          </cell>
          <cell r="DY235" t="str">
            <v/>
          </cell>
          <cell r="DZ235" t="str">
            <v/>
          </cell>
          <cell r="EA235" t="str">
            <v/>
          </cell>
          <cell r="EB235" t="str">
            <v/>
          </cell>
          <cell r="EC235" t="str">
            <v/>
          </cell>
          <cell r="ED235" t="str">
            <v/>
          </cell>
          <cell r="EE235" t="str">
            <v/>
          </cell>
        </row>
        <row r="236">
          <cell r="C236" t="str">
            <v>ALL NATIONS PRIMARY SCHOOL(KEMAN)</v>
          </cell>
          <cell r="D236">
            <v>7</v>
          </cell>
          <cell r="E236">
            <v>66</v>
          </cell>
          <cell r="F236">
            <v>5269000</v>
          </cell>
          <cell r="G236">
            <v>9300</v>
          </cell>
          <cell r="I236" t="str">
            <v>ELITEBET BOOKMARKERS LIMITED</v>
          </cell>
          <cell r="J236">
            <v>873</v>
          </cell>
          <cell r="K236">
            <v>6792</v>
          </cell>
          <cell r="L236">
            <v>135205950</v>
          </cell>
          <cell r="M236">
            <v>1534800</v>
          </cell>
          <cell r="AF236" t="str">
            <v>CELL KING</v>
          </cell>
          <cell r="AG236" t="str">
            <v>CELL KING</v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>
            <v>0</v>
          </cell>
          <cell r="AU236" t="str">
            <v>CELL KING</v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  <cell r="BA236" t="str">
            <v/>
          </cell>
          <cell r="BB236" t="str">
            <v/>
          </cell>
          <cell r="BC236" t="str">
            <v/>
          </cell>
          <cell r="BD236" t="str">
            <v/>
          </cell>
          <cell r="BE236" t="str">
            <v/>
          </cell>
          <cell r="BG236" t="str">
            <v>CELL KING</v>
          </cell>
          <cell r="BH236" t="str">
            <v/>
          </cell>
          <cell r="BI236" t="str">
            <v/>
          </cell>
          <cell r="BJ236" t="str">
            <v/>
          </cell>
          <cell r="BK236" t="str">
            <v/>
          </cell>
          <cell r="BL236" t="str">
            <v/>
          </cell>
          <cell r="BM236" t="str">
            <v/>
          </cell>
          <cell r="BN236" t="str">
            <v/>
          </cell>
          <cell r="BO236" t="str">
            <v/>
          </cell>
          <cell r="BP236" t="str">
            <v/>
          </cell>
          <cell r="BQ236" t="str">
            <v/>
          </cell>
          <cell r="BR236" t="str">
            <v/>
          </cell>
          <cell r="BS236" t="str">
            <v/>
          </cell>
          <cell r="BU236" t="str">
            <v>CELL KING</v>
          </cell>
          <cell r="BV236" t="str">
            <v/>
          </cell>
          <cell r="BW236" t="str">
            <v/>
          </cell>
          <cell r="BX236" t="str">
            <v/>
          </cell>
          <cell r="BY236" t="str">
            <v/>
          </cell>
          <cell r="BZ236" t="str">
            <v/>
          </cell>
          <cell r="CA236" t="str">
            <v/>
          </cell>
          <cell r="CB236" t="str">
            <v/>
          </cell>
          <cell r="CC236" t="str">
            <v/>
          </cell>
          <cell r="CD236" t="str">
            <v/>
          </cell>
          <cell r="CE236" t="str">
            <v/>
          </cell>
          <cell r="CG236" t="str">
            <v>CELL KING</v>
          </cell>
          <cell r="CH236" t="str">
            <v/>
          </cell>
          <cell r="CI236" t="str">
            <v/>
          </cell>
          <cell r="CJ236" t="str">
            <v/>
          </cell>
          <cell r="CK236" t="str">
            <v/>
          </cell>
          <cell r="CL236" t="str">
            <v/>
          </cell>
          <cell r="CM236" t="str">
            <v/>
          </cell>
          <cell r="CN236" t="str">
            <v/>
          </cell>
          <cell r="CO236" t="str">
            <v/>
          </cell>
          <cell r="CP236" t="str">
            <v/>
          </cell>
          <cell r="CQ236" t="str">
            <v/>
          </cell>
          <cell r="CR236" t="str">
            <v/>
          </cell>
          <cell r="CS236" t="str">
            <v/>
          </cell>
          <cell r="CU236" t="str">
            <v>CELL KING</v>
          </cell>
          <cell r="CV236" t="str">
            <v/>
          </cell>
          <cell r="CW236" t="str">
            <v/>
          </cell>
          <cell r="CX236" t="str">
            <v/>
          </cell>
          <cell r="CY236" t="str">
            <v/>
          </cell>
          <cell r="CZ236" t="str">
            <v/>
          </cell>
          <cell r="DA236" t="str">
            <v/>
          </cell>
          <cell r="DB236" t="str">
            <v/>
          </cell>
          <cell r="DC236" t="str">
            <v/>
          </cell>
          <cell r="DD236" t="str">
            <v/>
          </cell>
          <cell r="DE236" t="str">
            <v/>
          </cell>
          <cell r="DG236" t="str">
            <v>CELL KING</v>
          </cell>
          <cell r="DH236" t="str">
            <v/>
          </cell>
          <cell r="DI236" t="str">
            <v/>
          </cell>
          <cell r="DJ236" t="str">
            <v/>
          </cell>
          <cell r="DK236" t="str">
            <v/>
          </cell>
          <cell r="DL236" t="str">
            <v/>
          </cell>
          <cell r="DM236" t="str">
            <v/>
          </cell>
          <cell r="DN236" t="str">
            <v/>
          </cell>
          <cell r="DO236" t="str">
            <v/>
          </cell>
          <cell r="DP236" t="str">
            <v/>
          </cell>
          <cell r="DQ236" t="str">
            <v/>
          </cell>
          <cell r="DR236" t="str">
            <v/>
          </cell>
          <cell r="DS236" t="str">
            <v/>
          </cell>
          <cell r="DU236" t="str">
            <v>CELL KING</v>
          </cell>
          <cell r="DV236" t="str">
            <v/>
          </cell>
          <cell r="DW236" t="str">
            <v/>
          </cell>
          <cell r="DX236" t="str">
            <v/>
          </cell>
          <cell r="DY236" t="str">
            <v/>
          </cell>
          <cell r="DZ236" t="str">
            <v/>
          </cell>
          <cell r="EA236" t="str">
            <v/>
          </cell>
          <cell r="EB236" t="str">
            <v/>
          </cell>
          <cell r="EC236" t="str">
            <v/>
          </cell>
          <cell r="ED236" t="str">
            <v/>
          </cell>
          <cell r="EE236" t="str">
            <v/>
          </cell>
        </row>
        <row r="237">
          <cell r="C237" t="str">
            <v>AON UGANDA LTD</v>
          </cell>
          <cell r="D237">
            <v>3</v>
          </cell>
          <cell r="E237">
            <v>6</v>
          </cell>
          <cell r="F237">
            <v>1264000</v>
          </cell>
          <cell r="G237">
            <v>2100</v>
          </cell>
          <cell r="I237" t="str">
            <v>Empower Solar Limited</v>
          </cell>
          <cell r="J237">
            <v>1</v>
          </cell>
          <cell r="K237">
            <v>1</v>
          </cell>
          <cell r="L237">
            <v>1000</v>
          </cell>
          <cell r="M237">
            <v>400</v>
          </cell>
          <cell r="AF237" t="str">
            <v>CELL KING WAREHOUSE BUZIGA</v>
          </cell>
          <cell r="AG237" t="str">
            <v>CELL KING WAREHOUSE BUZIGA</v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>
            <v>0</v>
          </cell>
          <cell r="AU237" t="str">
            <v>CELL KING WAREHOUSE BUZIGA</v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  <cell r="BA237" t="str">
            <v/>
          </cell>
          <cell r="BB237" t="str">
            <v/>
          </cell>
          <cell r="BC237" t="str">
            <v/>
          </cell>
          <cell r="BD237" t="str">
            <v/>
          </cell>
          <cell r="BE237" t="str">
            <v/>
          </cell>
          <cell r="BG237" t="str">
            <v>CELL KING WAREHOUSE BUZIGA</v>
          </cell>
          <cell r="BH237" t="str">
            <v/>
          </cell>
          <cell r="BI237" t="str">
            <v/>
          </cell>
          <cell r="BJ237" t="str">
            <v/>
          </cell>
          <cell r="BK237" t="str">
            <v/>
          </cell>
          <cell r="BL237" t="str">
            <v/>
          </cell>
          <cell r="BM237" t="str">
            <v/>
          </cell>
          <cell r="BN237" t="str">
            <v/>
          </cell>
          <cell r="BO237" t="str">
            <v/>
          </cell>
          <cell r="BP237" t="str">
            <v/>
          </cell>
          <cell r="BQ237" t="str">
            <v/>
          </cell>
          <cell r="BR237" t="str">
            <v/>
          </cell>
          <cell r="BS237" t="str">
            <v/>
          </cell>
          <cell r="BU237" t="str">
            <v>CELL KING WAREHOUSE BUZIGA</v>
          </cell>
          <cell r="BV237" t="str">
            <v/>
          </cell>
          <cell r="BW237" t="str">
            <v/>
          </cell>
          <cell r="BX237" t="str">
            <v/>
          </cell>
          <cell r="BY237" t="str">
            <v/>
          </cell>
          <cell r="BZ237" t="str">
            <v/>
          </cell>
          <cell r="CA237" t="str">
            <v/>
          </cell>
          <cell r="CB237" t="str">
            <v/>
          </cell>
          <cell r="CC237" t="str">
            <v/>
          </cell>
          <cell r="CD237" t="str">
            <v/>
          </cell>
          <cell r="CE237" t="str">
            <v/>
          </cell>
          <cell r="CG237" t="str">
            <v>CELL KING WAREHOUSE BUZIGA</v>
          </cell>
          <cell r="CH237" t="str">
            <v/>
          </cell>
          <cell r="CI237" t="str">
            <v/>
          </cell>
          <cell r="CJ237" t="str">
            <v/>
          </cell>
          <cell r="CK237" t="str">
            <v/>
          </cell>
          <cell r="CL237" t="str">
            <v/>
          </cell>
          <cell r="CM237" t="str">
            <v/>
          </cell>
          <cell r="CN237" t="str">
            <v/>
          </cell>
          <cell r="CO237" t="str">
            <v/>
          </cell>
          <cell r="CP237" t="str">
            <v/>
          </cell>
          <cell r="CQ237" t="str">
            <v/>
          </cell>
          <cell r="CR237" t="str">
            <v/>
          </cell>
          <cell r="CS237" t="str">
            <v/>
          </cell>
          <cell r="CU237" t="str">
            <v>CELL KING WAREHOUSE BUZIGA</v>
          </cell>
          <cell r="CV237" t="str">
            <v/>
          </cell>
          <cell r="CW237" t="str">
            <v/>
          </cell>
          <cell r="CX237" t="str">
            <v/>
          </cell>
          <cell r="CY237" t="str">
            <v/>
          </cell>
          <cell r="CZ237" t="str">
            <v/>
          </cell>
          <cell r="DA237" t="str">
            <v/>
          </cell>
          <cell r="DB237" t="str">
            <v/>
          </cell>
          <cell r="DC237" t="str">
            <v/>
          </cell>
          <cell r="DD237" t="str">
            <v/>
          </cell>
          <cell r="DE237" t="str">
            <v/>
          </cell>
          <cell r="DG237" t="str">
            <v>CELL KING WAREHOUSE BUZIGA</v>
          </cell>
          <cell r="DH237" t="str">
            <v/>
          </cell>
          <cell r="DI237" t="str">
            <v/>
          </cell>
          <cell r="DJ237" t="str">
            <v/>
          </cell>
          <cell r="DK237" t="str">
            <v/>
          </cell>
          <cell r="DL237" t="str">
            <v/>
          </cell>
          <cell r="DM237" t="str">
            <v/>
          </cell>
          <cell r="DN237" t="str">
            <v/>
          </cell>
          <cell r="DO237" t="str">
            <v/>
          </cell>
          <cell r="DP237" t="str">
            <v/>
          </cell>
          <cell r="DQ237" t="str">
            <v/>
          </cell>
          <cell r="DR237" t="str">
            <v/>
          </cell>
          <cell r="DS237" t="str">
            <v/>
          </cell>
          <cell r="DU237" t="str">
            <v>CELL KING WAREHOUSE BUZIGA</v>
          </cell>
          <cell r="DV237" t="str">
            <v/>
          </cell>
          <cell r="DW237" t="str">
            <v/>
          </cell>
          <cell r="DX237" t="str">
            <v/>
          </cell>
          <cell r="DY237" t="str">
            <v/>
          </cell>
          <cell r="DZ237" t="str">
            <v/>
          </cell>
          <cell r="EA237" t="str">
            <v/>
          </cell>
          <cell r="EB237" t="str">
            <v/>
          </cell>
          <cell r="EC237" t="str">
            <v/>
          </cell>
          <cell r="ED237" t="str">
            <v/>
          </cell>
          <cell r="EE237" t="str">
            <v/>
          </cell>
        </row>
        <row r="238">
          <cell r="C238" t="str">
            <v>AVARTS HOUSING LTD</v>
          </cell>
          <cell r="D238">
            <v>1</v>
          </cell>
          <cell r="E238">
            <v>1</v>
          </cell>
          <cell r="F238">
            <v>1000</v>
          </cell>
          <cell r="G238">
            <v>400</v>
          </cell>
          <cell r="I238" t="str">
            <v>FRESH CUTS SUPERMARKETS UPCOUNTRY</v>
          </cell>
          <cell r="J238">
            <v>2</v>
          </cell>
          <cell r="K238">
            <v>2</v>
          </cell>
          <cell r="L238">
            <v>819180</v>
          </cell>
          <cell r="M238">
            <v>3000</v>
          </cell>
          <cell r="AF238" t="str">
            <v>CELL KING WAREHOUSE EXTRA TILL NAMASUBA</v>
          </cell>
          <cell r="AG238" t="str">
            <v>CELL KING WAREHOUSE EXTRA TILL NAMASUBA</v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>
            <v>0</v>
          </cell>
          <cell r="AU238" t="str">
            <v>CELL KING WAREHOUSE EXTRA TILL NAMASUBA</v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  <cell r="BA238" t="str">
            <v/>
          </cell>
          <cell r="BB238" t="str">
            <v/>
          </cell>
          <cell r="BC238" t="str">
            <v/>
          </cell>
          <cell r="BD238" t="str">
            <v/>
          </cell>
          <cell r="BE238" t="str">
            <v/>
          </cell>
          <cell r="BG238" t="str">
            <v>CELL KING WAREHOUSE EXTRA TILL NAMASUBA</v>
          </cell>
          <cell r="BH238" t="str">
            <v/>
          </cell>
          <cell r="BI238" t="str">
            <v/>
          </cell>
          <cell r="BJ238" t="str">
            <v/>
          </cell>
          <cell r="BK238" t="str">
            <v/>
          </cell>
          <cell r="BL238" t="str">
            <v/>
          </cell>
          <cell r="BM238" t="str">
            <v/>
          </cell>
          <cell r="BN238" t="str">
            <v/>
          </cell>
          <cell r="BO238" t="str">
            <v/>
          </cell>
          <cell r="BP238" t="str">
            <v/>
          </cell>
          <cell r="BQ238" t="str">
            <v/>
          </cell>
          <cell r="BR238" t="str">
            <v/>
          </cell>
          <cell r="BS238" t="str">
            <v/>
          </cell>
          <cell r="BU238" t="str">
            <v>CELL KING WAREHOUSE EXTRA TILL NAMASUBA</v>
          </cell>
          <cell r="BV238" t="str">
            <v/>
          </cell>
          <cell r="BW238" t="str">
            <v/>
          </cell>
          <cell r="BX238" t="str">
            <v/>
          </cell>
          <cell r="BY238" t="str">
            <v/>
          </cell>
          <cell r="BZ238" t="str">
            <v/>
          </cell>
          <cell r="CA238" t="str">
            <v/>
          </cell>
          <cell r="CB238" t="str">
            <v/>
          </cell>
          <cell r="CC238" t="str">
            <v/>
          </cell>
          <cell r="CD238" t="str">
            <v/>
          </cell>
          <cell r="CE238" t="str">
            <v/>
          </cell>
          <cell r="CG238" t="str">
            <v>CELL KING WAREHOUSE EXTRA TILL NAMASUBA</v>
          </cell>
          <cell r="CH238" t="str">
            <v/>
          </cell>
          <cell r="CI238" t="str">
            <v/>
          </cell>
          <cell r="CJ238" t="str">
            <v/>
          </cell>
          <cell r="CK238" t="str">
            <v/>
          </cell>
          <cell r="CL238" t="str">
            <v/>
          </cell>
          <cell r="CM238" t="str">
            <v/>
          </cell>
          <cell r="CN238" t="str">
            <v/>
          </cell>
          <cell r="CO238" t="str">
            <v/>
          </cell>
          <cell r="CP238" t="str">
            <v/>
          </cell>
          <cell r="CQ238" t="str">
            <v/>
          </cell>
          <cell r="CR238" t="str">
            <v/>
          </cell>
          <cell r="CS238" t="str">
            <v/>
          </cell>
          <cell r="CU238" t="str">
            <v>CELL KING WAREHOUSE EXTRA TILL NAMASUBA</v>
          </cell>
          <cell r="CV238" t="str">
            <v/>
          </cell>
          <cell r="CW238" t="str">
            <v/>
          </cell>
          <cell r="CX238" t="str">
            <v/>
          </cell>
          <cell r="CY238" t="str">
            <v/>
          </cell>
          <cell r="CZ238" t="str">
            <v/>
          </cell>
          <cell r="DA238" t="str">
            <v/>
          </cell>
          <cell r="DB238" t="str">
            <v/>
          </cell>
          <cell r="DC238" t="str">
            <v/>
          </cell>
          <cell r="DD238" t="str">
            <v/>
          </cell>
          <cell r="DE238" t="str">
            <v/>
          </cell>
          <cell r="DG238" t="str">
            <v>CELL KING WAREHOUSE EXTRA TILL NAMASUBA</v>
          </cell>
          <cell r="DH238" t="str">
            <v/>
          </cell>
          <cell r="DI238" t="str">
            <v/>
          </cell>
          <cell r="DJ238" t="str">
            <v/>
          </cell>
          <cell r="DK238" t="str">
            <v/>
          </cell>
          <cell r="DL238" t="str">
            <v/>
          </cell>
          <cell r="DM238" t="str">
            <v/>
          </cell>
          <cell r="DN238" t="str">
            <v/>
          </cell>
          <cell r="DO238" t="str">
            <v/>
          </cell>
          <cell r="DP238" t="str">
            <v/>
          </cell>
          <cell r="DQ238" t="str">
            <v/>
          </cell>
          <cell r="DR238" t="str">
            <v/>
          </cell>
          <cell r="DS238" t="str">
            <v/>
          </cell>
          <cell r="DU238" t="str">
            <v>CELL KING WAREHOUSE EXTRA TILL NAMASUBA</v>
          </cell>
          <cell r="DV238" t="str">
            <v/>
          </cell>
          <cell r="DW238" t="str">
            <v/>
          </cell>
          <cell r="DX238" t="str">
            <v/>
          </cell>
          <cell r="DY238" t="str">
            <v/>
          </cell>
          <cell r="DZ238" t="str">
            <v/>
          </cell>
          <cell r="EA238" t="str">
            <v/>
          </cell>
          <cell r="EB238" t="str">
            <v/>
          </cell>
          <cell r="EC238" t="str">
            <v/>
          </cell>
          <cell r="ED238" t="str">
            <v/>
          </cell>
          <cell r="EE238" t="str">
            <v/>
          </cell>
        </row>
        <row r="239">
          <cell r="C239" t="str">
            <v>BLESSED DEVELOPMENT SACCO</v>
          </cell>
          <cell r="D239">
            <v>1</v>
          </cell>
          <cell r="E239">
            <v>1</v>
          </cell>
          <cell r="F239">
            <v>1000</v>
          </cell>
          <cell r="G239">
            <v>400</v>
          </cell>
          <cell r="I239" t="str">
            <v>Good Sheperd Schools</v>
          </cell>
          <cell r="J239">
            <v>3</v>
          </cell>
          <cell r="K239">
            <v>12</v>
          </cell>
          <cell r="L239">
            <v>3060000</v>
          </cell>
          <cell r="M239">
            <v>3100</v>
          </cell>
          <cell r="AF239" t="str">
            <v>CELL KING WAREHOUSE MUKONO</v>
          </cell>
          <cell r="AG239" t="str">
            <v>CELL KING WAREHOUSE MUKONO</v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>
            <v>0</v>
          </cell>
          <cell r="AU239" t="str">
            <v>CELL KING WAREHOUSE MUKONO</v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  <cell r="BA239" t="str">
            <v/>
          </cell>
          <cell r="BB239" t="str">
            <v/>
          </cell>
          <cell r="BC239" t="str">
            <v/>
          </cell>
          <cell r="BD239" t="str">
            <v/>
          </cell>
          <cell r="BE239" t="str">
            <v/>
          </cell>
          <cell r="BG239" t="str">
            <v>CELL KING WAREHOUSE MUKONO</v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 t="str">
            <v/>
          </cell>
          <cell r="BS239" t="str">
            <v/>
          </cell>
          <cell r="BU239" t="str">
            <v>CELL KING WAREHOUSE MUKONO</v>
          </cell>
          <cell r="BV239" t="str">
            <v/>
          </cell>
          <cell r="BW239" t="str">
            <v/>
          </cell>
          <cell r="BX239" t="str">
            <v/>
          </cell>
          <cell r="BY239" t="str">
            <v/>
          </cell>
          <cell r="BZ239" t="str">
            <v/>
          </cell>
          <cell r="CA239" t="str">
            <v/>
          </cell>
          <cell r="CB239" t="str">
            <v/>
          </cell>
          <cell r="CC239" t="str">
            <v/>
          </cell>
          <cell r="CD239" t="str">
            <v/>
          </cell>
          <cell r="CE239" t="str">
            <v/>
          </cell>
          <cell r="CG239" t="str">
            <v>CELL KING WAREHOUSE MUKONO</v>
          </cell>
          <cell r="CH239" t="str">
            <v/>
          </cell>
          <cell r="CI239" t="str">
            <v/>
          </cell>
          <cell r="CJ239" t="str">
            <v/>
          </cell>
          <cell r="CK239" t="str">
            <v/>
          </cell>
          <cell r="CL239" t="str">
            <v/>
          </cell>
          <cell r="CM239" t="str">
            <v/>
          </cell>
          <cell r="CN239" t="str">
            <v/>
          </cell>
          <cell r="CO239" t="str">
            <v/>
          </cell>
          <cell r="CP239" t="str">
            <v/>
          </cell>
          <cell r="CQ239" t="str">
            <v/>
          </cell>
          <cell r="CR239" t="str">
            <v/>
          </cell>
          <cell r="CS239" t="str">
            <v/>
          </cell>
          <cell r="CU239" t="str">
            <v>CELL KING WAREHOUSE MUKONO</v>
          </cell>
          <cell r="CV239" t="str">
            <v/>
          </cell>
          <cell r="CW239" t="str">
            <v/>
          </cell>
          <cell r="CX239" t="str">
            <v/>
          </cell>
          <cell r="CY239" t="str">
            <v/>
          </cell>
          <cell r="CZ239" t="str">
            <v/>
          </cell>
          <cell r="DA239" t="str">
            <v/>
          </cell>
          <cell r="DB239" t="str">
            <v/>
          </cell>
          <cell r="DC239" t="str">
            <v/>
          </cell>
          <cell r="DD239" t="str">
            <v/>
          </cell>
          <cell r="DE239" t="str">
            <v/>
          </cell>
          <cell r="DG239" t="str">
            <v>CELL KING WAREHOUSE MUKONO</v>
          </cell>
          <cell r="DH239" t="str">
            <v/>
          </cell>
          <cell r="DI239" t="str">
            <v/>
          </cell>
          <cell r="DJ239" t="str">
            <v/>
          </cell>
          <cell r="DK239" t="str">
            <v/>
          </cell>
          <cell r="DL239" t="str">
            <v/>
          </cell>
          <cell r="DM239" t="str">
            <v/>
          </cell>
          <cell r="DN239" t="str">
            <v/>
          </cell>
          <cell r="DO239" t="str">
            <v/>
          </cell>
          <cell r="DP239" t="str">
            <v/>
          </cell>
          <cell r="DQ239" t="str">
            <v/>
          </cell>
          <cell r="DR239" t="str">
            <v/>
          </cell>
          <cell r="DS239" t="str">
            <v/>
          </cell>
          <cell r="DU239" t="str">
            <v>CELL KING WAREHOUSE MUKONO</v>
          </cell>
          <cell r="DV239" t="str">
            <v/>
          </cell>
          <cell r="DW239" t="str">
            <v/>
          </cell>
          <cell r="DX239" t="str">
            <v/>
          </cell>
          <cell r="DY239" t="str">
            <v/>
          </cell>
          <cell r="DZ239" t="str">
            <v/>
          </cell>
          <cell r="EA239" t="str">
            <v/>
          </cell>
          <cell r="EB239" t="str">
            <v/>
          </cell>
          <cell r="EC239" t="str">
            <v/>
          </cell>
          <cell r="ED239" t="str">
            <v/>
          </cell>
          <cell r="EE239" t="str">
            <v/>
          </cell>
        </row>
        <row r="240">
          <cell r="C240" t="str">
            <v>Broadband</v>
          </cell>
          <cell r="D240">
            <v>11</v>
          </cell>
          <cell r="E240">
            <v>34</v>
          </cell>
          <cell r="F240">
            <v>4957400</v>
          </cell>
          <cell r="G240">
            <v>4400</v>
          </cell>
          <cell r="I240" t="str">
            <v>Hope Senior School</v>
          </cell>
          <cell r="J240">
            <v>6</v>
          </cell>
          <cell r="K240">
            <v>8</v>
          </cell>
          <cell r="L240">
            <v>2868000</v>
          </cell>
          <cell r="M240">
            <v>7700</v>
          </cell>
          <cell r="AF240" t="str">
            <v>CELL KING WAREHOUSE MUTUNGO</v>
          </cell>
          <cell r="AG240" t="str">
            <v>CELL KING WAREHOUSE MUTUNGO</v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>
            <v>0</v>
          </cell>
          <cell r="AU240" t="str">
            <v>CELL KING WAREHOUSE MUTUNGO</v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  <cell r="BD240" t="str">
            <v/>
          </cell>
          <cell r="BE240" t="str">
            <v/>
          </cell>
          <cell r="BG240" t="str">
            <v>CELL KING WAREHOUSE MUTUNGO</v>
          </cell>
          <cell r="BH240" t="str">
            <v/>
          </cell>
          <cell r="BI240" t="str">
            <v/>
          </cell>
          <cell r="BJ240" t="str">
            <v/>
          </cell>
          <cell r="BK240" t="str">
            <v/>
          </cell>
          <cell r="BL240" t="str">
            <v/>
          </cell>
          <cell r="BM240" t="str">
            <v/>
          </cell>
          <cell r="BN240" t="str">
            <v/>
          </cell>
          <cell r="BO240" t="str">
            <v/>
          </cell>
          <cell r="BP240" t="str">
            <v/>
          </cell>
          <cell r="BQ240" t="str">
            <v/>
          </cell>
          <cell r="BR240" t="str">
            <v/>
          </cell>
          <cell r="BS240" t="str">
            <v/>
          </cell>
          <cell r="BU240" t="str">
            <v>CELL KING WAREHOUSE MUTUNGO</v>
          </cell>
          <cell r="BV240" t="str">
            <v/>
          </cell>
          <cell r="BW240" t="str">
            <v/>
          </cell>
          <cell r="BX240" t="str">
            <v/>
          </cell>
          <cell r="BY240" t="str">
            <v/>
          </cell>
          <cell r="BZ240" t="str">
            <v/>
          </cell>
          <cell r="CA240" t="str">
            <v/>
          </cell>
          <cell r="CB240" t="str">
            <v/>
          </cell>
          <cell r="CC240" t="str">
            <v/>
          </cell>
          <cell r="CD240" t="str">
            <v/>
          </cell>
          <cell r="CE240" t="str">
            <v/>
          </cell>
          <cell r="CG240" t="str">
            <v>CELL KING WAREHOUSE MUTUNGO</v>
          </cell>
          <cell r="CH240" t="str">
            <v/>
          </cell>
          <cell r="CI240" t="str">
            <v/>
          </cell>
          <cell r="CJ240" t="str">
            <v/>
          </cell>
          <cell r="CK240" t="str">
            <v/>
          </cell>
          <cell r="CL240" t="str">
            <v/>
          </cell>
          <cell r="CM240" t="str">
            <v/>
          </cell>
          <cell r="CN240" t="str">
            <v/>
          </cell>
          <cell r="CO240" t="str">
            <v/>
          </cell>
          <cell r="CP240" t="str">
            <v/>
          </cell>
          <cell r="CQ240" t="str">
            <v/>
          </cell>
          <cell r="CR240" t="str">
            <v/>
          </cell>
          <cell r="CS240" t="str">
            <v/>
          </cell>
          <cell r="CU240" t="str">
            <v>CELL KING WAREHOUSE MUTUNGO</v>
          </cell>
          <cell r="CV240" t="str">
            <v/>
          </cell>
          <cell r="CW240" t="str">
            <v/>
          </cell>
          <cell r="CX240" t="str">
            <v/>
          </cell>
          <cell r="CY240" t="str">
            <v/>
          </cell>
          <cell r="CZ240" t="str">
            <v/>
          </cell>
          <cell r="DA240" t="str">
            <v/>
          </cell>
          <cell r="DB240" t="str">
            <v/>
          </cell>
          <cell r="DC240" t="str">
            <v/>
          </cell>
          <cell r="DD240" t="str">
            <v/>
          </cell>
          <cell r="DE240" t="str">
            <v/>
          </cell>
          <cell r="DG240" t="str">
            <v>CELL KING WAREHOUSE MUTUNGO</v>
          </cell>
          <cell r="DH240" t="str">
            <v/>
          </cell>
          <cell r="DI240" t="str">
            <v/>
          </cell>
          <cell r="DJ240" t="str">
            <v/>
          </cell>
          <cell r="DK240" t="str">
            <v/>
          </cell>
          <cell r="DL240" t="str">
            <v/>
          </cell>
          <cell r="DM240" t="str">
            <v/>
          </cell>
          <cell r="DN240" t="str">
            <v/>
          </cell>
          <cell r="DO240" t="str">
            <v/>
          </cell>
          <cell r="DP240" t="str">
            <v/>
          </cell>
          <cell r="DQ240" t="str">
            <v/>
          </cell>
          <cell r="DR240" t="str">
            <v/>
          </cell>
          <cell r="DS240" t="str">
            <v/>
          </cell>
          <cell r="DU240" t="str">
            <v>CELL KING WAREHOUSE MUTUNGO</v>
          </cell>
          <cell r="DV240" t="str">
            <v/>
          </cell>
          <cell r="DW240" t="str">
            <v/>
          </cell>
          <cell r="DX240" t="str">
            <v/>
          </cell>
          <cell r="DY240" t="str">
            <v/>
          </cell>
          <cell r="DZ240" t="str">
            <v/>
          </cell>
          <cell r="EA240" t="str">
            <v/>
          </cell>
          <cell r="EB240" t="str">
            <v/>
          </cell>
          <cell r="EC240" t="str">
            <v/>
          </cell>
          <cell r="ED240" t="str">
            <v/>
          </cell>
          <cell r="EE240" t="str">
            <v/>
          </cell>
        </row>
        <row r="241">
          <cell r="C241" t="str">
            <v>BUGEMA ADVENTIST SECONDARY SCHOOL</v>
          </cell>
          <cell r="D241">
            <v>2</v>
          </cell>
          <cell r="E241">
            <v>3</v>
          </cell>
          <cell r="F241">
            <v>810000</v>
          </cell>
          <cell r="G241">
            <v>700</v>
          </cell>
          <cell r="I241" t="str">
            <v>Insurance Company of East Africa</v>
          </cell>
          <cell r="J241">
            <v>9</v>
          </cell>
          <cell r="K241">
            <v>11</v>
          </cell>
          <cell r="L241">
            <v>1399100</v>
          </cell>
          <cell r="M241">
            <v>5500</v>
          </cell>
          <cell r="AF241" t="str">
            <v>CELL KING WAREHOUSE WAKISO</v>
          </cell>
          <cell r="AG241" t="str">
            <v>CELL KING WAREHOUSE WAKISO</v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>
            <v>0</v>
          </cell>
          <cell r="AU241" t="str">
            <v>CELL KING WAREHOUSE WAKISO</v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  <cell r="BD241" t="str">
            <v/>
          </cell>
          <cell r="BE241" t="str">
            <v/>
          </cell>
          <cell r="BG241" t="str">
            <v>CELL KING WAREHOUSE WAKISO</v>
          </cell>
          <cell r="BH241" t="str">
            <v/>
          </cell>
          <cell r="BI241" t="str">
            <v/>
          </cell>
          <cell r="BJ241" t="str">
            <v/>
          </cell>
          <cell r="BK241" t="str">
            <v/>
          </cell>
          <cell r="BL241" t="str">
            <v/>
          </cell>
          <cell r="BM241" t="str">
            <v/>
          </cell>
          <cell r="BN241" t="str">
            <v/>
          </cell>
          <cell r="BO241" t="str">
            <v/>
          </cell>
          <cell r="BP241" t="str">
            <v/>
          </cell>
          <cell r="BQ241" t="str">
            <v/>
          </cell>
          <cell r="BR241" t="str">
            <v/>
          </cell>
          <cell r="BS241" t="str">
            <v/>
          </cell>
          <cell r="BU241" t="str">
            <v>CELL KING WAREHOUSE WAKISO</v>
          </cell>
          <cell r="BV241" t="str">
            <v/>
          </cell>
          <cell r="BW241" t="str">
            <v/>
          </cell>
          <cell r="BX241" t="str">
            <v/>
          </cell>
          <cell r="BY241" t="str">
            <v/>
          </cell>
          <cell r="BZ241" t="str">
            <v/>
          </cell>
          <cell r="CA241" t="str">
            <v/>
          </cell>
          <cell r="CB241" t="str">
            <v/>
          </cell>
          <cell r="CC241" t="str">
            <v/>
          </cell>
          <cell r="CD241" t="str">
            <v/>
          </cell>
          <cell r="CE241" t="str">
            <v/>
          </cell>
          <cell r="CG241" t="str">
            <v>CELL KING WAREHOUSE WAKISO</v>
          </cell>
          <cell r="CH241" t="str">
            <v/>
          </cell>
          <cell r="CI241" t="str">
            <v/>
          </cell>
          <cell r="CJ241" t="str">
            <v/>
          </cell>
          <cell r="CK241" t="str">
            <v/>
          </cell>
          <cell r="CL241" t="str">
            <v/>
          </cell>
          <cell r="CM241" t="str">
            <v/>
          </cell>
          <cell r="CN241" t="str">
            <v/>
          </cell>
          <cell r="CO241" t="str">
            <v/>
          </cell>
          <cell r="CP241" t="str">
            <v/>
          </cell>
          <cell r="CQ241" t="str">
            <v/>
          </cell>
          <cell r="CR241" t="str">
            <v/>
          </cell>
          <cell r="CS241" t="str">
            <v/>
          </cell>
          <cell r="CU241" t="str">
            <v>CELL KING WAREHOUSE WAKISO</v>
          </cell>
          <cell r="CV241" t="str">
            <v/>
          </cell>
          <cell r="CW241" t="str">
            <v/>
          </cell>
          <cell r="CX241" t="str">
            <v/>
          </cell>
          <cell r="CY241" t="str">
            <v/>
          </cell>
          <cell r="CZ241" t="str">
            <v/>
          </cell>
          <cell r="DA241" t="str">
            <v/>
          </cell>
          <cell r="DB241" t="str">
            <v/>
          </cell>
          <cell r="DC241" t="str">
            <v/>
          </cell>
          <cell r="DD241" t="str">
            <v/>
          </cell>
          <cell r="DE241" t="str">
            <v/>
          </cell>
          <cell r="DG241" t="str">
            <v>CELL KING WAREHOUSE WAKISO</v>
          </cell>
          <cell r="DH241" t="str">
            <v/>
          </cell>
          <cell r="DI241" t="str">
            <v/>
          </cell>
          <cell r="DJ241" t="str">
            <v/>
          </cell>
          <cell r="DK241" t="str">
            <v/>
          </cell>
          <cell r="DL241" t="str">
            <v/>
          </cell>
          <cell r="DM241" t="str">
            <v/>
          </cell>
          <cell r="DN241" t="str">
            <v/>
          </cell>
          <cell r="DO241" t="str">
            <v/>
          </cell>
          <cell r="DP241" t="str">
            <v/>
          </cell>
          <cell r="DQ241" t="str">
            <v/>
          </cell>
          <cell r="DR241" t="str">
            <v/>
          </cell>
          <cell r="DS241" t="str">
            <v/>
          </cell>
          <cell r="DU241" t="str">
            <v>CELL KING WAREHOUSE WAKISO</v>
          </cell>
          <cell r="DV241" t="str">
            <v/>
          </cell>
          <cell r="DW241" t="str">
            <v/>
          </cell>
          <cell r="DX241" t="str">
            <v/>
          </cell>
          <cell r="DY241" t="str">
            <v/>
          </cell>
          <cell r="DZ241" t="str">
            <v/>
          </cell>
          <cell r="EA241" t="str">
            <v/>
          </cell>
          <cell r="EB241" t="str">
            <v/>
          </cell>
          <cell r="EC241" t="str">
            <v/>
          </cell>
          <cell r="ED241" t="str">
            <v/>
          </cell>
          <cell r="EE241" t="str">
            <v/>
          </cell>
        </row>
        <row r="242">
          <cell r="C242" t="str">
            <v>CASE MEDICAL CENTRE</v>
          </cell>
          <cell r="D242">
            <v>2</v>
          </cell>
          <cell r="E242">
            <v>3</v>
          </cell>
          <cell r="F242">
            <v>83000</v>
          </cell>
          <cell r="G242">
            <v>1200</v>
          </cell>
          <cell r="I242" t="str">
            <v>INTELWORLD COMPANY LIMITED</v>
          </cell>
          <cell r="J242">
            <v>46</v>
          </cell>
          <cell r="K242">
            <v>117</v>
          </cell>
          <cell r="L242">
            <v>3521165</v>
          </cell>
          <cell r="M242">
            <v>26200</v>
          </cell>
          <cell r="AF242" t="str">
            <v>CELLCOM</v>
          </cell>
          <cell r="AG242" t="str">
            <v>CELLCOM</v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>
            <v>0</v>
          </cell>
          <cell r="AU242" t="str">
            <v>CELLCOM</v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  <cell r="BD242" t="str">
            <v/>
          </cell>
          <cell r="BE242" t="str">
            <v/>
          </cell>
          <cell r="BG242" t="str">
            <v>CELLCOM</v>
          </cell>
          <cell r="BH242" t="str">
            <v/>
          </cell>
          <cell r="BI242" t="str">
            <v/>
          </cell>
          <cell r="BJ242" t="str">
            <v/>
          </cell>
          <cell r="BK242" t="str">
            <v/>
          </cell>
          <cell r="BL242" t="str">
            <v/>
          </cell>
          <cell r="BM242" t="str">
            <v/>
          </cell>
          <cell r="BN242" t="str">
            <v/>
          </cell>
          <cell r="BO242" t="str">
            <v/>
          </cell>
          <cell r="BP242" t="str">
            <v/>
          </cell>
          <cell r="BQ242" t="str">
            <v/>
          </cell>
          <cell r="BR242" t="str">
            <v/>
          </cell>
          <cell r="BS242" t="str">
            <v/>
          </cell>
          <cell r="BU242" t="str">
            <v>CELLCOM</v>
          </cell>
          <cell r="BV242" t="str">
            <v/>
          </cell>
          <cell r="BW242" t="str">
            <v/>
          </cell>
          <cell r="BX242" t="str">
            <v/>
          </cell>
          <cell r="BY242" t="str">
            <v/>
          </cell>
          <cell r="BZ242" t="str">
            <v/>
          </cell>
          <cell r="CA242" t="str">
            <v/>
          </cell>
          <cell r="CB242" t="str">
            <v/>
          </cell>
          <cell r="CC242" t="str">
            <v/>
          </cell>
          <cell r="CD242" t="str">
            <v/>
          </cell>
          <cell r="CE242" t="str">
            <v/>
          </cell>
          <cell r="CG242" t="str">
            <v>CELLCOM</v>
          </cell>
          <cell r="CH242" t="str">
            <v/>
          </cell>
          <cell r="CI242" t="str">
            <v/>
          </cell>
          <cell r="CJ242" t="str">
            <v/>
          </cell>
          <cell r="CK242" t="str">
            <v/>
          </cell>
          <cell r="CL242" t="str">
            <v/>
          </cell>
          <cell r="CM242" t="str">
            <v/>
          </cell>
          <cell r="CN242" t="str">
            <v/>
          </cell>
          <cell r="CO242" t="str">
            <v/>
          </cell>
          <cell r="CP242" t="str">
            <v/>
          </cell>
          <cell r="CQ242" t="str">
            <v/>
          </cell>
          <cell r="CR242" t="str">
            <v/>
          </cell>
          <cell r="CS242" t="str">
            <v/>
          </cell>
          <cell r="CU242" t="str">
            <v>CELLCOM</v>
          </cell>
          <cell r="CV242" t="str">
            <v/>
          </cell>
          <cell r="CW242" t="str">
            <v/>
          </cell>
          <cell r="CX242" t="str">
            <v/>
          </cell>
          <cell r="CY242" t="str">
            <v/>
          </cell>
          <cell r="CZ242" t="str">
            <v/>
          </cell>
          <cell r="DA242" t="str">
            <v/>
          </cell>
          <cell r="DB242" t="str">
            <v/>
          </cell>
          <cell r="DC242" t="str">
            <v/>
          </cell>
          <cell r="DD242" t="str">
            <v/>
          </cell>
          <cell r="DE242" t="str">
            <v/>
          </cell>
          <cell r="DG242" t="str">
            <v>CELLCOM</v>
          </cell>
          <cell r="DH242" t="str">
            <v/>
          </cell>
          <cell r="DI242" t="str">
            <v/>
          </cell>
          <cell r="DJ242" t="str">
            <v/>
          </cell>
          <cell r="DK242" t="str">
            <v/>
          </cell>
          <cell r="DL242" t="str">
            <v/>
          </cell>
          <cell r="DM242" t="str">
            <v/>
          </cell>
          <cell r="DN242" t="str">
            <v/>
          </cell>
          <cell r="DO242" t="str">
            <v/>
          </cell>
          <cell r="DP242" t="str">
            <v/>
          </cell>
          <cell r="DQ242" t="str">
            <v/>
          </cell>
          <cell r="DR242" t="str">
            <v/>
          </cell>
          <cell r="DS242" t="str">
            <v/>
          </cell>
          <cell r="DU242" t="str">
            <v>CELLCOM</v>
          </cell>
          <cell r="DV242" t="str">
            <v/>
          </cell>
          <cell r="DW242" t="str">
            <v/>
          </cell>
          <cell r="DX242" t="str">
            <v/>
          </cell>
          <cell r="DY242" t="str">
            <v/>
          </cell>
          <cell r="DZ242" t="str">
            <v/>
          </cell>
          <cell r="EA242" t="str">
            <v/>
          </cell>
          <cell r="EB242" t="str">
            <v/>
          </cell>
          <cell r="EC242" t="str">
            <v/>
          </cell>
          <cell r="ED242" t="str">
            <v/>
          </cell>
          <cell r="EE242" t="str">
            <v/>
          </cell>
        </row>
        <row r="243">
          <cell r="C243" t="str">
            <v>CENTENARY BANK</v>
          </cell>
          <cell r="D243">
            <v>6</v>
          </cell>
          <cell r="E243">
            <v>28</v>
          </cell>
          <cell r="F243">
            <v>682000</v>
          </cell>
          <cell r="G243">
            <v>3200</v>
          </cell>
          <cell r="I243" t="str">
            <v>Ishaka Vocational Secondary School</v>
          </cell>
          <cell r="J243">
            <v>15</v>
          </cell>
          <cell r="K243">
            <v>19</v>
          </cell>
          <cell r="L243">
            <v>4140000</v>
          </cell>
          <cell r="M243">
            <v>15700</v>
          </cell>
          <cell r="AF243" t="str">
            <v>CELLCOM</v>
          </cell>
          <cell r="AG243" t="str">
            <v>CELLCOM</v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>
            <v>0</v>
          </cell>
          <cell r="AU243" t="str">
            <v>CELLCOM</v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  <cell r="BD243" t="str">
            <v/>
          </cell>
          <cell r="BE243" t="str">
            <v/>
          </cell>
          <cell r="BG243" t="str">
            <v>CELLCOM</v>
          </cell>
          <cell r="BH243" t="str">
            <v/>
          </cell>
          <cell r="BI243" t="str">
            <v/>
          </cell>
          <cell r="BJ243" t="str">
            <v/>
          </cell>
          <cell r="BK243" t="str">
            <v/>
          </cell>
          <cell r="BL243" t="str">
            <v/>
          </cell>
          <cell r="BM243" t="str">
            <v/>
          </cell>
          <cell r="BN243" t="str">
            <v/>
          </cell>
          <cell r="BO243" t="str">
            <v/>
          </cell>
          <cell r="BP243" t="str">
            <v/>
          </cell>
          <cell r="BQ243" t="str">
            <v/>
          </cell>
          <cell r="BR243" t="str">
            <v/>
          </cell>
          <cell r="BS243" t="str">
            <v/>
          </cell>
          <cell r="BU243" t="str">
            <v>CELLCOM</v>
          </cell>
          <cell r="BV243" t="str">
            <v/>
          </cell>
          <cell r="BW243" t="str">
            <v/>
          </cell>
          <cell r="BX243" t="str">
            <v/>
          </cell>
          <cell r="BY243" t="str">
            <v/>
          </cell>
          <cell r="BZ243" t="str">
            <v/>
          </cell>
          <cell r="CA243" t="str">
            <v/>
          </cell>
          <cell r="CB243" t="str">
            <v/>
          </cell>
          <cell r="CC243" t="str">
            <v/>
          </cell>
          <cell r="CD243" t="str">
            <v/>
          </cell>
          <cell r="CE243" t="str">
            <v/>
          </cell>
          <cell r="CG243" t="str">
            <v>CELLCOM</v>
          </cell>
          <cell r="CH243" t="str">
            <v/>
          </cell>
          <cell r="CI243" t="str">
            <v/>
          </cell>
          <cell r="CJ243" t="str">
            <v/>
          </cell>
          <cell r="CK243" t="str">
            <v/>
          </cell>
          <cell r="CL243" t="str">
            <v/>
          </cell>
          <cell r="CM243" t="str">
            <v/>
          </cell>
          <cell r="CN243" t="str">
            <v/>
          </cell>
          <cell r="CO243" t="str">
            <v/>
          </cell>
          <cell r="CP243" t="str">
            <v/>
          </cell>
          <cell r="CQ243" t="str">
            <v/>
          </cell>
          <cell r="CR243" t="str">
            <v/>
          </cell>
          <cell r="CS243" t="str">
            <v/>
          </cell>
          <cell r="CU243" t="str">
            <v>CELLCOM</v>
          </cell>
          <cell r="CV243" t="str">
            <v/>
          </cell>
          <cell r="CW243" t="str">
            <v/>
          </cell>
          <cell r="CX243" t="str">
            <v/>
          </cell>
          <cell r="CY243" t="str">
            <v/>
          </cell>
          <cell r="CZ243" t="str">
            <v/>
          </cell>
          <cell r="DA243" t="str">
            <v/>
          </cell>
          <cell r="DB243" t="str">
            <v/>
          </cell>
          <cell r="DC243" t="str">
            <v/>
          </cell>
          <cell r="DD243" t="str">
            <v/>
          </cell>
          <cell r="DE243" t="str">
            <v/>
          </cell>
          <cell r="DG243" t="str">
            <v>CELLCOM</v>
          </cell>
          <cell r="DH243" t="str">
            <v/>
          </cell>
          <cell r="DI243" t="str">
            <v/>
          </cell>
          <cell r="DJ243" t="str">
            <v/>
          </cell>
          <cell r="DK243" t="str">
            <v/>
          </cell>
          <cell r="DL243" t="str">
            <v/>
          </cell>
          <cell r="DM243" t="str">
            <v/>
          </cell>
          <cell r="DN243" t="str">
            <v/>
          </cell>
          <cell r="DO243" t="str">
            <v/>
          </cell>
          <cell r="DP243" t="str">
            <v/>
          </cell>
          <cell r="DQ243" t="str">
            <v/>
          </cell>
          <cell r="DR243" t="str">
            <v/>
          </cell>
          <cell r="DS243" t="str">
            <v/>
          </cell>
          <cell r="DU243" t="str">
            <v>CELLCOM</v>
          </cell>
          <cell r="DV243" t="str">
            <v/>
          </cell>
          <cell r="DW243" t="str">
            <v/>
          </cell>
          <cell r="DX243" t="str">
            <v/>
          </cell>
          <cell r="DY243" t="str">
            <v/>
          </cell>
          <cell r="DZ243" t="str">
            <v/>
          </cell>
          <cell r="EA243" t="str">
            <v/>
          </cell>
          <cell r="EB243" t="str">
            <v/>
          </cell>
          <cell r="EC243" t="str">
            <v/>
          </cell>
          <cell r="ED243" t="str">
            <v/>
          </cell>
          <cell r="EE243" t="str">
            <v/>
          </cell>
        </row>
        <row r="244">
          <cell r="C244" t="str">
            <v>CENTENARY BANK SOROTI</v>
          </cell>
          <cell r="D244">
            <v>2</v>
          </cell>
          <cell r="E244">
            <v>2</v>
          </cell>
          <cell r="F244">
            <v>201000</v>
          </cell>
          <cell r="G244">
            <v>1100</v>
          </cell>
          <cell r="I244" t="str">
            <v>KAMPALA SITI CABLE LTD</v>
          </cell>
          <cell r="J244">
            <v>59</v>
          </cell>
          <cell r="K244">
            <v>79</v>
          </cell>
          <cell r="L244">
            <v>1609800</v>
          </cell>
          <cell r="M244">
            <v>31600</v>
          </cell>
          <cell r="AF244" t="str">
            <v>CELLULAR SERVICE LOGISTICS(DST)MASINDI</v>
          </cell>
          <cell r="AG244" t="str">
            <v>CELLULAR SERVICE LOGISTICS(DST)MASINDI</v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>
            <v>0</v>
          </cell>
          <cell r="AU244" t="str">
            <v>CELLULAR SERVICE LOGISTICS(DST)MASINDI</v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  <cell r="BA244" t="str">
            <v/>
          </cell>
          <cell r="BB244" t="str">
            <v/>
          </cell>
          <cell r="BC244" t="str">
            <v/>
          </cell>
          <cell r="BD244" t="str">
            <v/>
          </cell>
          <cell r="BE244" t="str">
            <v/>
          </cell>
          <cell r="BG244" t="str">
            <v>CELLULAR SERVICE LOGISTICS(DST)MASINDI</v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 t="str">
            <v/>
          </cell>
          <cell r="BS244" t="str">
            <v/>
          </cell>
          <cell r="BU244" t="str">
            <v>CELLULAR SERVICE LOGISTICS(DST)MASINDI</v>
          </cell>
          <cell r="BV244" t="str">
            <v/>
          </cell>
          <cell r="BW244" t="str">
            <v/>
          </cell>
          <cell r="BX244" t="str">
            <v/>
          </cell>
          <cell r="BY244" t="str">
            <v/>
          </cell>
          <cell r="BZ244" t="str">
            <v/>
          </cell>
          <cell r="CA244" t="str">
            <v/>
          </cell>
          <cell r="CB244" t="str">
            <v/>
          </cell>
          <cell r="CC244" t="str">
            <v/>
          </cell>
          <cell r="CD244" t="str">
            <v/>
          </cell>
          <cell r="CE244" t="str">
            <v/>
          </cell>
          <cell r="CG244" t="str">
            <v>CELLULAR SERVICE LOGISTICS(DST)MASINDI</v>
          </cell>
          <cell r="CH244" t="str">
            <v/>
          </cell>
          <cell r="CI244" t="str">
            <v/>
          </cell>
          <cell r="CJ244" t="str">
            <v/>
          </cell>
          <cell r="CK244" t="str">
            <v/>
          </cell>
          <cell r="CL244" t="str">
            <v/>
          </cell>
          <cell r="CM244" t="str">
            <v/>
          </cell>
          <cell r="CN244" t="str">
            <v/>
          </cell>
          <cell r="CO244" t="str">
            <v/>
          </cell>
          <cell r="CP244" t="str">
            <v/>
          </cell>
          <cell r="CQ244" t="str">
            <v/>
          </cell>
          <cell r="CR244" t="str">
            <v/>
          </cell>
          <cell r="CS244" t="str">
            <v/>
          </cell>
          <cell r="CU244" t="str">
            <v>CELLULAR SERVICE LOGISTICS(DST)MASINDI</v>
          </cell>
          <cell r="CV244" t="str">
            <v/>
          </cell>
          <cell r="CW244" t="str">
            <v/>
          </cell>
          <cell r="CX244" t="str">
            <v/>
          </cell>
          <cell r="CY244" t="str">
            <v/>
          </cell>
          <cell r="CZ244" t="str">
            <v/>
          </cell>
          <cell r="DA244" t="str">
            <v/>
          </cell>
          <cell r="DB244" t="str">
            <v/>
          </cell>
          <cell r="DC244" t="str">
            <v/>
          </cell>
          <cell r="DD244" t="str">
            <v/>
          </cell>
          <cell r="DE244" t="str">
            <v/>
          </cell>
          <cell r="DG244" t="str">
            <v>CELLULAR SERVICE LOGISTICS(DST)MASINDI</v>
          </cell>
          <cell r="DH244" t="str">
            <v/>
          </cell>
          <cell r="DI244" t="str">
            <v/>
          </cell>
          <cell r="DJ244" t="str">
            <v/>
          </cell>
          <cell r="DK244" t="str">
            <v/>
          </cell>
          <cell r="DL244" t="str">
            <v/>
          </cell>
          <cell r="DM244" t="str">
            <v/>
          </cell>
          <cell r="DN244" t="str">
            <v/>
          </cell>
          <cell r="DO244" t="str">
            <v/>
          </cell>
          <cell r="DP244" t="str">
            <v/>
          </cell>
          <cell r="DQ244" t="str">
            <v/>
          </cell>
          <cell r="DR244" t="str">
            <v/>
          </cell>
          <cell r="DS244" t="str">
            <v/>
          </cell>
          <cell r="DU244" t="str">
            <v>CELLULAR SERVICE LOGISTICS(DST)MASINDI</v>
          </cell>
          <cell r="DV244" t="str">
            <v/>
          </cell>
          <cell r="DW244" t="str">
            <v/>
          </cell>
          <cell r="DX244" t="str">
            <v/>
          </cell>
          <cell r="DY244" t="str">
            <v/>
          </cell>
          <cell r="DZ244" t="str">
            <v/>
          </cell>
          <cell r="EA244" t="str">
            <v/>
          </cell>
          <cell r="EB244" t="str">
            <v/>
          </cell>
          <cell r="EC244" t="str">
            <v/>
          </cell>
          <cell r="ED244" t="str">
            <v/>
          </cell>
          <cell r="EE244" t="str">
            <v/>
          </cell>
        </row>
        <row r="245">
          <cell r="C245" t="str">
            <v>CHRIST THE ROCK SENIOR SECONDARY SCHOOL</v>
          </cell>
          <cell r="D245">
            <v>4</v>
          </cell>
          <cell r="E245">
            <v>6</v>
          </cell>
          <cell r="F245">
            <v>589000</v>
          </cell>
          <cell r="G245">
            <v>3000</v>
          </cell>
          <cell r="I245" t="str">
            <v>King Jesus College</v>
          </cell>
          <cell r="J245">
            <v>14</v>
          </cell>
          <cell r="K245">
            <v>49</v>
          </cell>
          <cell r="L245">
            <v>4052800</v>
          </cell>
          <cell r="M245">
            <v>21100</v>
          </cell>
          <cell r="AF245" t="str">
            <v>CELLULAR SERVICE LOGISTICS(DST)MASINDI</v>
          </cell>
          <cell r="AG245" t="str">
            <v>CELLULAR SERVICE LOGISTICS(DST)MASINDI</v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>
            <v>0</v>
          </cell>
          <cell r="AU245" t="str">
            <v>CELLULAR SERVICE LOGISTICS(DST)MASINDI</v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  <cell r="BD245" t="str">
            <v/>
          </cell>
          <cell r="BE245" t="str">
            <v/>
          </cell>
          <cell r="BG245" t="str">
            <v>CELLULAR SERVICE LOGISTICS(DST)MASINDI</v>
          </cell>
          <cell r="BH245" t="str">
            <v/>
          </cell>
          <cell r="BI245" t="str">
            <v/>
          </cell>
          <cell r="BJ245" t="str">
            <v/>
          </cell>
          <cell r="BK245" t="str">
            <v/>
          </cell>
          <cell r="BL245" t="str">
            <v/>
          </cell>
          <cell r="BM245" t="str">
            <v/>
          </cell>
          <cell r="BN245" t="str">
            <v/>
          </cell>
          <cell r="BO245" t="str">
            <v/>
          </cell>
          <cell r="BP245" t="str">
            <v/>
          </cell>
          <cell r="BQ245" t="str">
            <v/>
          </cell>
          <cell r="BR245" t="str">
            <v/>
          </cell>
          <cell r="BS245" t="str">
            <v/>
          </cell>
          <cell r="BU245" t="str">
            <v>CELLULAR SERVICE LOGISTICS(DST)MASINDI</v>
          </cell>
          <cell r="BV245" t="str">
            <v/>
          </cell>
          <cell r="BW245" t="str">
            <v/>
          </cell>
          <cell r="BX245" t="str">
            <v/>
          </cell>
          <cell r="BY245" t="str">
            <v/>
          </cell>
          <cell r="BZ245" t="str">
            <v/>
          </cell>
          <cell r="CA245" t="str">
            <v/>
          </cell>
          <cell r="CB245" t="str">
            <v/>
          </cell>
          <cell r="CC245" t="str">
            <v/>
          </cell>
          <cell r="CD245" t="str">
            <v/>
          </cell>
          <cell r="CE245" t="str">
            <v/>
          </cell>
          <cell r="CG245" t="str">
            <v>CELLULAR SERVICE LOGISTICS(DST)MASINDI</v>
          </cell>
          <cell r="CH245" t="str">
            <v/>
          </cell>
          <cell r="CI245" t="str">
            <v/>
          </cell>
          <cell r="CJ245" t="str">
            <v/>
          </cell>
          <cell r="CK245" t="str">
            <v/>
          </cell>
          <cell r="CL245" t="str">
            <v/>
          </cell>
          <cell r="CM245" t="str">
            <v/>
          </cell>
          <cell r="CN245" t="str">
            <v/>
          </cell>
          <cell r="CO245" t="str">
            <v/>
          </cell>
          <cell r="CP245" t="str">
            <v/>
          </cell>
          <cell r="CQ245" t="str">
            <v/>
          </cell>
          <cell r="CR245" t="str">
            <v/>
          </cell>
          <cell r="CS245" t="str">
            <v/>
          </cell>
          <cell r="CU245" t="str">
            <v>CELLULAR SERVICE LOGISTICS(DST)MASINDI</v>
          </cell>
          <cell r="CV245" t="str">
            <v/>
          </cell>
          <cell r="CW245" t="str">
            <v/>
          </cell>
          <cell r="CX245" t="str">
            <v/>
          </cell>
          <cell r="CY245" t="str">
            <v/>
          </cell>
          <cell r="CZ245" t="str">
            <v/>
          </cell>
          <cell r="DA245" t="str">
            <v/>
          </cell>
          <cell r="DB245" t="str">
            <v/>
          </cell>
          <cell r="DC245" t="str">
            <v/>
          </cell>
          <cell r="DD245" t="str">
            <v/>
          </cell>
          <cell r="DE245" t="str">
            <v/>
          </cell>
          <cell r="DG245" t="str">
            <v>CELLULAR SERVICE LOGISTICS(DST)MASINDI</v>
          </cell>
          <cell r="DH245" t="str">
            <v/>
          </cell>
          <cell r="DI245" t="str">
            <v/>
          </cell>
          <cell r="DJ245" t="str">
            <v/>
          </cell>
          <cell r="DK245" t="str">
            <v/>
          </cell>
          <cell r="DL245" t="str">
            <v/>
          </cell>
          <cell r="DM245" t="str">
            <v/>
          </cell>
          <cell r="DN245" t="str">
            <v/>
          </cell>
          <cell r="DO245" t="str">
            <v/>
          </cell>
          <cell r="DP245" t="str">
            <v/>
          </cell>
          <cell r="DQ245" t="str">
            <v/>
          </cell>
          <cell r="DR245" t="str">
            <v/>
          </cell>
          <cell r="DS245" t="str">
            <v/>
          </cell>
          <cell r="DU245" t="str">
            <v>CELLULAR SERVICE LOGISTICS(DST)MASINDI</v>
          </cell>
          <cell r="DV245" t="str">
            <v/>
          </cell>
          <cell r="DW245" t="str">
            <v/>
          </cell>
          <cell r="DX245" t="str">
            <v/>
          </cell>
          <cell r="DY245" t="str">
            <v/>
          </cell>
          <cell r="DZ245" t="str">
            <v/>
          </cell>
          <cell r="EA245" t="str">
            <v/>
          </cell>
          <cell r="EB245" t="str">
            <v/>
          </cell>
          <cell r="EC245" t="str">
            <v/>
          </cell>
          <cell r="ED245" t="str">
            <v/>
          </cell>
          <cell r="EE245" t="str">
            <v/>
          </cell>
        </row>
        <row r="246">
          <cell r="C246" t="str">
            <v>Crown Bottlers Limited Uganda</v>
          </cell>
          <cell r="D246">
            <v>1</v>
          </cell>
          <cell r="E246">
            <v>1</v>
          </cell>
          <cell r="F246">
            <v>1000</v>
          </cell>
          <cell r="I246" t="str">
            <v>KINGS COLLEGE BUDDO</v>
          </cell>
          <cell r="J246">
            <v>4</v>
          </cell>
          <cell r="K246">
            <v>4</v>
          </cell>
          <cell r="L246">
            <v>2061200</v>
          </cell>
          <cell r="M246">
            <v>7000</v>
          </cell>
          <cell r="AF246" t="str">
            <v>CELLULAR SERVICE LOGISTICS(DST)MASINDI</v>
          </cell>
          <cell r="AG246" t="str">
            <v>CELLULAR SERVICE LOGISTICS(DST)MASINDI</v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>
            <v>0</v>
          </cell>
          <cell r="AU246" t="str">
            <v>CELLULAR SERVICE LOGISTICS(DST)MASINDI</v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  <cell r="BA246" t="str">
            <v/>
          </cell>
          <cell r="BB246" t="str">
            <v/>
          </cell>
          <cell r="BC246" t="str">
            <v/>
          </cell>
          <cell r="BD246" t="str">
            <v/>
          </cell>
          <cell r="BE246" t="str">
            <v/>
          </cell>
          <cell r="BG246" t="str">
            <v>CELLULAR SERVICE LOGISTICS(DST)MASINDI</v>
          </cell>
          <cell r="BH246" t="str">
            <v/>
          </cell>
          <cell r="BI246" t="str">
            <v/>
          </cell>
          <cell r="BJ246" t="str">
            <v/>
          </cell>
          <cell r="BK246" t="str">
            <v/>
          </cell>
          <cell r="BL246" t="str">
            <v/>
          </cell>
          <cell r="BM246" t="str">
            <v/>
          </cell>
          <cell r="BN246" t="str">
            <v/>
          </cell>
          <cell r="BO246" t="str">
            <v/>
          </cell>
          <cell r="BP246" t="str">
            <v/>
          </cell>
          <cell r="BQ246" t="str">
            <v/>
          </cell>
          <cell r="BR246" t="str">
            <v/>
          </cell>
          <cell r="BS246" t="str">
            <v/>
          </cell>
          <cell r="BU246" t="str">
            <v>CELLULAR SERVICE LOGISTICS(DST)MASINDI</v>
          </cell>
          <cell r="BV246" t="str">
            <v/>
          </cell>
          <cell r="BW246" t="str">
            <v/>
          </cell>
          <cell r="BX246" t="str">
            <v/>
          </cell>
          <cell r="BY246" t="str">
            <v/>
          </cell>
          <cell r="BZ246" t="str">
            <v/>
          </cell>
          <cell r="CA246" t="str">
            <v/>
          </cell>
          <cell r="CB246" t="str">
            <v/>
          </cell>
          <cell r="CC246" t="str">
            <v/>
          </cell>
          <cell r="CD246" t="str">
            <v/>
          </cell>
          <cell r="CE246" t="str">
            <v/>
          </cell>
          <cell r="CG246" t="str">
            <v>CELLULAR SERVICE LOGISTICS(DST)MASINDI</v>
          </cell>
          <cell r="CH246" t="str">
            <v/>
          </cell>
          <cell r="CI246" t="str">
            <v/>
          </cell>
          <cell r="CJ246" t="str">
            <v/>
          </cell>
          <cell r="CK246" t="str">
            <v/>
          </cell>
          <cell r="CL246" t="str">
            <v/>
          </cell>
          <cell r="CM246" t="str">
            <v/>
          </cell>
          <cell r="CN246" t="str">
            <v/>
          </cell>
          <cell r="CO246" t="str">
            <v/>
          </cell>
          <cell r="CP246" t="str">
            <v/>
          </cell>
          <cell r="CQ246" t="str">
            <v/>
          </cell>
          <cell r="CR246" t="str">
            <v/>
          </cell>
          <cell r="CS246" t="str">
            <v/>
          </cell>
          <cell r="CU246" t="str">
            <v>CELLULAR SERVICE LOGISTICS(DST)MASINDI</v>
          </cell>
          <cell r="CV246" t="str">
            <v/>
          </cell>
          <cell r="CW246" t="str">
            <v/>
          </cell>
          <cell r="CX246" t="str">
            <v/>
          </cell>
          <cell r="CY246" t="str">
            <v/>
          </cell>
          <cell r="CZ246" t="str">
            <v/>
          </cell>
          <cell r="DA246" t="str">
            <v/>
          </cell>
          <cell r="DB246" t="str">
            <v/>
          </cell>
          <cell r="DC246" t="str">
            <v/>
          </cell>
          <cell r="DD246" t="str">
            <v/>
          </cell>
          <cell r="DE246" t="str">
            <v/>
          </cell>
          <cell r="DG246" t="str">
            <v>CELLULAR SERVICE LOGISTICS(DST)MASINDI</v>
          </cell>
          <cell r="DH246" t="str">
            <v/>
          </cell>
          <cell r="DI246" t="str">
            <v/>
          </cell>
          <cell r="DJ246" t="str">
            <v/>
          </cell>
          <cell r="DK246" t="str">
            <v/>
          </cell>
          <cell r="DL246" t="str">
            <v/>
          </cell>
          <cell r="DM246" t="str">
            <v/>
          </cell>
          <cell r="DN246" t="str">
            <v/>
          </cell>
          <cell r="DO246" t="str">
            <v/>
          </cell>
          <cell r="DP246" t="str">
            <v/>
          </cell>
          <cell r="DQ246" t="str">
            <v/>
          </cell>
          <cell r="DR246" t="str">
            <v/>
          </cell>
          <cell r="DS246" t="str">
            <v/>
          </cell>
          <cell r="DU246" t="str">
            <v>CELLULAR SERVICE LOGISTICS(DST)MASINDI</v>
          </cell>
          <cell r="DV246" t="str">
            <v/>
          </cell>
          <cell r="DW246" t="str">
            <v/>
          </cell>
          <cell r="DX246" t="str">
            <v/>
          </cell>
          <cell r="DY246" t="str">
            <v/>
          </cell>
          <cell r="DZ246" t="str">
            <v/>
          </cell>
          <cell r="EA246" t="str">
            <v/>
          </cell>
          <cell r="EB246" t="str">
            <v/>
          </cell>
          <cell r="EC246" t="str">
            <v/>
          </cell>
          <cell r="ED246" t="str">
            <v/>
          </cell>
          <cell r="EE246" t="str">
            <v/>
          </cell>
        </row>
        <row r="247">
          <cell r="C247" t="str">
            <v>DStv/GOtv</v>
          </cell>
          <cell r="D247">
            <v>5940</v>
          </cell>
          <cell r="E247">
            <v>14569</v>
          </cell>
          <cell r="F247">
            <v>1179925820</v>
          </cell>
          <cell r="G247">
            <v>3667500</v>
          </cell>
          <cell r="I247" t="str">
            <v>KITETIKKA HIGH SCHOOL</v>
          </cell>
          <cell r="J247">
            <v>1</v>
          </cell>
          <cell r="K247">
            <v>1</v>
          </cell>
          <cell r="L247">
            <v>1000</v>
          </cell>
          <cell r="M247">
            <v>100</v>
          </cell>
          <cell r="AF247" t="str">
            <v>CELLULAR SERVICES (DST)MASINDI</v>
          </cell>
          <cell r="AG247" t="str">
            <v>CELLULAR SERVICES (DST)MASINDI</v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>
            <v>0</v>
          </cell>
          <cell r="AU247" t="str">
            <v>CELLULAR SERVICES (DST)MASINDI</v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  <cell r="BA247" t="str">
            <v/>
          </cell>
          <cell r="BB247" t="str">
            <v/>
          </cell>
          <cell r="BC247" t="str">
            <v/>
          </cell>
          <cell r="BD247" t="str">
            <v/>
          </cell>
          <cell r="BE247" t="str">
            <v/>
          </cell>
          <cell r="BG247" t="str">
            <v>CELLULAR SERVICES (DST)MASINDI</v>
          </cell>
          <cell r="BH247" t="str">
            <v/>
          </cell>
          <cell r="BI247" t="str">
            <v/>
          </cell>
          <cell r="BJ247" t="str">
            <v/>
          </cell>
          <cell r="BK247" t="str">
            <v/>
          </cell>
          <cell r="BL247" t="str">
            <v/>
          </cell>
          <cell r="BM247" t="str">
            <v/>
          </cell>
          <cell r="BN247" t="str">
            <v/>
          </cell>
          <cell r="BO247" t="str">
            <v/>
          </cell>
          <cell r="BP247" t="str">
            <v/>
          </cell>
          <cell r="BQ247" t="str">
            <v/>
          </cell>
          <cell r="BR247" t="str">
            <v/>
          </cell>
          <cell r="BS247" t="str">
            <v/>
          </cell>
          <cell r="BU247" t="str">
            <v>CELLULAR SERVICES (DST)MASINDI</v>
          </cell>
          <cell r="BV247" t="str">
            <v/>
          </cell>
          <cell r="BW247" t="str">
            <v/>
          </cell>
          <cell r="BX247" t="str">
            <v/>
          </cell>
          <cell r="BY247" t="str">
            <v/>
          </cell>
          <cell r="BZ247" t="str">
            <v/>
          </cell>
          <cell r="CA247" t="str">
            <v/>
          </cell>
          <cell r="CB247" t="str">
            <v/>
          </cell>
          <cell r="CC247" t="str">
            <v/>
          </cell>
          <cell r="CD247" t="str">
            <v/>
          </cell>
          <cell r="CE247" t="str">
            <v/>
          </cell>
          <cell r="CG247" t="str">
            <v>CELLULAR SERVICES (DST)MASINDI</v>
          </cell>
          <cell r="CH247" t="str">
            <v/>
          </cell>
          <cell r="CI247" t="str">
            <v/>
          </cell>
          <cell r="CJ247" t="str">
            <v/>
          </cell>
          <cell r="CK247" t="str">
            <v/>
          </cell>
          <cell r="CL247" t="str">
            <v/>
          </cell>
          <cell r="CM247" t="str">
            <v/>
          </cell>
          <cell r="CN247" t="str">
            <v/>
          </cell>
          <cell r="CO247" t="str">
            <v/>
          </cell>
          <cell r="CP247" t="str">
            <v/>
          </cell>
          <cell r="CQ247" t="str">
            <v/>
          </cell>
          <cell r="CR247" t="str">
            <v/>
          </cell>
          <cell r="CS247" t="str">
            <v/>
          </cell>
          <cell r="CU247" t="str">
            <v>CELLULAR SERVICES (DST)MASINDI</v>
          </cell>
          <cell r="CV247" t="str">
            <v/>
          </cell>
          <cell r="CW247" t="str">
            <v/>
          </cell>
          <cell r="CX247" t="str">
            <v/>
          </cell>
          <cell r="CY247" t="str">
            <v/>
          </cell>
          <cell r="CZ247" t="str">
            <v/>
          </cell>
          <cell r="DA247" t="str">
            <v/>
          </cell>
          <cell r="DB247" t="str">
            <v/>
          </cell>
          <cell r="DC247" t="str">
            <v/>
          </cell>
          <cell r="DD247" t="str">
            <v/>
          </cell>
          <cell r="DE247" t="str">
            <v/>
          </cell>
          <cell r="DG247" t="str">
            <v>CELLULAR SERVICES (DST)MASINDI</v>
          </cell>
          <cell r="DH247" t="str">
            <v/>
          </cell>
          <cell r="DI247" t="str">
            <v/>
          </cell>
          <cell r="DJ247" t="str">
            <v/>
          </cell>
          <cell r="DK247" t="str">
            <v/>
          </cell>
          <cell r="DL247" t="str">
            <v/>
          </cell>
          <cell r="DM247" t="str">
            <v/>
          </cell>
          <cell r="DN247" t="str">
            <v/>
          </cell>
          <cell r="DO247" t="str">
            <v/>
          </cell>
          <cell r="DP247" t="str">
            <v/>
          </cell>
          <cell r="DQ247" t="str">
            <v/>
          </cell>
          <cell r="DR247" t="str">
            <v/>
          </cell>
          <cell r="DS247" t="str">
            <v/>
          </cell>
          <cell r="DU247" t="str">
            <v>CELLULAR SERVICES (DST)MASINDI</v>
          </cell>
          <cell r="DV247" t="str">
            <v/>
          </cell>
          <cell r="DW247" t="str">
            <v/>
          </cell>
          <cell r="DX247" t="str">
            <v/>
          </cell>
          <cell r="DY247" t="str">
            <v/>
          </cell>
          <cell r="DZ247" t="str">
            <v/>
          </cell>
          <cell r="EA247" t="str">
            <v/>
          </cell>
          <cell r="EB247" t="str">
            <v/>
          </cell>
          <cell r="EC247" t="str">
            <v/>
          </cell>
          <cell r="ED247" t="str">
            <v/>
          </cell>
          <cell r="EE247" t="str">
            <v/>
          </cell>
        </row>
        <row r="248">
          <cell r="C248" t="str">
            <v>DWELLING PLACE</v>
          </cell>
          <cell r="D248">
            <v>1</v>
          </cell>
          <cell r="E248">
            <v>1</v>
          </cell>
          <cell r="F248">
            <v>15000</v>
          </cell>
          <cell r="G248">
            <v>400</v>
          </cell>
          <cell r="I248" t="str">
            <v>LETSHEGO UGANDA LIMITED</v>
          </cell>
          <cell r="J248">
            <v>1</v>
          </cell>
          <cell r="K248">
            <v>1</v>
          </cell>
          <cell r="L248">
            <v>802000</v>
          </cell>
          <cell r="M248">
            <v>2000</v>
          </cell>
          <cell r="AF248" t="str">
            <v>CENTA SACCO LIMITED</v>
          </cell>
          <cell r="AG248" t="str">
            <v>CENTA SACCO LIMITED</v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>
            <v>0</v>
          </cell>
          <cell r="AU248" t="str">
            <v>CENTA SACCO LIMITED</v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  <cell r="BA248" t="str">
            <v/>
          </cell>
          <cell r="BB248" t="str">
            <v/>
          </cell>
          <cell r="BC248" t="str">
            <v/>
          </cell>
          <cell r="BD248" t="str">
            <v/>
          </cell>
          <cell r="BE248" t="str">
            <v/>
          </cell>
          <cell r="BG248" t="str">
            <v>CENTA SACCO LIMITED</v>
          </cell>
          <cell r="BH248" t="str">
            <v/>
          </cell>
          <cell r="BI248" t="str">
            <v/>
          </cell>
          <cell r="BJ248" t="str">
            <v/>
          </cell>
          <cell r="BK248" t="str">
            <v/>
          </cell>
          <cell r="BL248" t="str">
            <v/>
          </cell>
          <cell r="BM248" t="str">
            <v/>
          </cell>
          <cell r="BN248" t="str">
            <v/>
          </cell>
          <cell r="BO248" t="str">
            <v/>
          </cell>
          <cell r="BP248" t="str">
            <v/>
          </cell>
          <cell r="BQ248" t="str">
            <v/>
          </cell>
          <cell r="BR248" t="str">
            <v/>
          </cell>
          <cell r="BS248" t="str">
            <v/>
          </cell>
          <cell r="BU248" t="str">
            <v>CENTA SACCO LIMITED</v>
          </cell>
          <cell r="BV248" t="str">
            <v/>
          </cell>
          <cell r="BW248" t="str">
            <v/>
          </cell>
          <cell r="BX248" t="str">
            <v/>
          </cell>
          <cell r="BY248" t="str">
            <v/>
          </cell>
          <cell r="BZ248" t="str">
            <v/>
          </cell>
          <cell r="CA248" t="str">
            <v/>
          </cell>
          <cell r="CB248" t="str">
            <v/>
          </cell>
          <cell r="CC248" t="str">
            <v/>
          </cell>
          <cell r="CD248" t="str">
            <v/>
          </cell>
          <cell r="CE248" t="str">
            <v/>
          </cell>
          <cell r="CG248" t="str">
            <v>CENTA SACCO LIMITED</v>
          </cell>
          <cell r="CH248" t="str">
            <v/>
          </cell>
          <cell r="CI248" t="str">
            <v/>
          </cell>
          <cell r="CJ248" t="str">
            <v/>
          </cell>
          <cell r="CK248" t="str">
            <v/>
          </cell>
          <cell r="CL248" t="str">
            <v/>
          </cell>
          <cell r="CM248" t="str">
            <v/>
          </cell>
          <cell r="CN248" t="str">
            <v/>
          </cell>
          <cell r="CO248" t="str">
            <v/>
          </cell>
          <cell r="CP248" t="str">
            <v/>
          </cell>
          <cell r="CQ248" t="str">
            <v/>
          </cell>
          <cell r="CR248" t="str">
            <v/>
          </cell>
          <cell r="CS248" t="str">
            <v/>
          </cell>
          <cell r="CU248" t="str">
            <v>CENTA SACCO LIMITED</v>
          </cell>
          <cell r="CV248" t="str">
            <v/>
          </cell>
          <cell r="CW248" t="str">
            <v/>
          </cell>
          <cell r="CX248" t="str">
            <v/>
          </cell>
          <cell r="CY248" t="str">
            <v/>
          </cell>
          <cell r="CZ248" t="str">
            <v/>
          </cell>
          <cell r="DA248" t="str">
            <v/>
          </cell>
          <cell r="DB248" t="str">
            <v/>
          </cell>
          <cell r="DC248" t="str">
            <v/>
          </cell>
          <cell r="DD248" t="str">
            <v/>
          </cell>
          <cell r="DE248" t="str">
            <v/>
          </cell>
          <cell r="DG248" t="str">
            <v>CENTA SACCO LIMITED</v>
          </cell>
          <cell r="DH248" t="str">
            <v/>
          </cell>
          <cell r="DI248" t="str">
            <v/>
          </cell>
          <cell r="DJ248" t="str">
            <v/>
          </cell>
          <cell r="DK248" t="str">
            <v/>
          </cell>
          <cell r="DL248" t="str">
            <v/>
          </cell>
          <cell r="DM248" t="str">
            <v/>
          </cell>
          <cell r="DN248" t="str">
            <v/>
          </cell>
          <cell r="DO248" t="str">
            <v/>
          </cell>
          <cell r="DP248" t="str">
            <v/>
          </cell>
          <cell r="DQ248" t="str">
            <v/>
          </cell>
          <cell r="DR248" t="str">
            <v/>
          </cell>
          <cell r="DS248" t="str">
            <v/>
          </cell>
          <cell r="DU248" t="str">
            <v>CENTA SACCO LIMITED</v>
          </cell>
          <cell r="DV248" t="str">
            <v/>
          </cell>
          <cell r="DW248" t="str">
            <v/>
          </cell>
          <cell r="DX248" t="str">
            <v/>
          </cell>
          <cell r="DY248" t="str">
            <v/>
          </cell>
          <cell r="DZ248" t="str">
            <v/>
          </cell>
          <cell r="EA248" t="str">
            <v/>
          </cell>
          <cell r="EB248" t="str">
            <v/>
          </cell>
          <cell r="EC248" t="str">
            <v/>
          </cell>
          <cell r="ED248" t="str">
            <v/>
          </cell>
          <cell r="EE248" t="str">
            <v/>
          </cell>
        </row>
        <row r="249">
          <cell r="C249" t="str">
            <v>eDAD ePAYMENTS LTD</v>
          </cell>
          <cell r="D249">
            <v>7</v>
          </cell>
          <cell r="E249">
            <v>22</v>
          </cell>
          <cell r="F249">
            <v>1054500</v>
          </cell>
          <cell r="G249">
            <v>5600</v>
          </cell>
          <cell r="I249" t="str">
            <v>London College High</v>
          </cell>
          <cell r="J249">
            <v>1</v>
          </cell>
          <cell r="K249">
            <v>1</v>
          </cell>
          <cell r="L249">
            <v>11000</v>
          </cell>
          <cell r="M249">
            <v>400</v>
          </cell>
          <cell r="AF249" t="str">
            <v>CENTENARY BANK</v>
          </cell>
          <cell r="AG249" t="str">
            <v>CENTENARY BANK</v>
          </cell>
          <cell r="AH249" t="str">
            <v/>
          </cell>
          <cell r="AI249" t="str">
            <v/>
          </cell>
          <cell r="AJ249" t="str">
            <v/>
          </cell>
          <cell r="AK249">
            <v>1</v>
          </cell>
          <cell r="AL249">
            <v>6</v>
          </cell>
          <cell r="AM249">
            <v>2</v>
          </cell>
          <cell r="AN249">
            <v>2</v>
          </cell>
          <cell r="AO249">
            <v>5</v>
          </cell>
          <cell r="AP249">
            <v>3</v>
          </cell>
          <cell r="AQ249">
            <v>4</v>
          </cell>
          <cell r="AR249">
            <v>1</v>
          </cell>
          <cell r="AS249" t="str">
            <v/>
          </cell>
          <cell r="AT249">
            <v>24</v>
          </cell>
          <cell r="AU249" t="str">
            <v>CENTENARY BANK</v>
          </cell>
          <cell r="AV249">
            <v>1</v>
          </cell>
          <cell r="AW249" t="str">
            <v/>
          </cell>
          <cell r="AX249">
            <v>3</v>
          </cell>
          <cell r="AY249" t="str">
            <v/>
          </cell>
          <cell r="AZ249" t="str">
            <v/>
          </cell>
          <cell r="BA249">
            <v>1</v>
          </cell>
          <cell r="BB249" t="str">
            <v/>
          </cell>
          <cell r="BC249" t="str">
            <v/>
          </cell>
          <cell r="BD249">
            <v>1</v>
          </cell>
          <cell r="BE249">
            <v>1</v>
          </cell>
          <cell r="BG249" t="str">
            <v>CENTENARY BANK</v>
          </cell>
          <cell r="BH249" t="str">
            <v/>
          </cell>
          <cell r="BI249" t="str">
            <v/>
          </cell>
          <cell r="BJ249" t="str">
            <v/>
          </cell>
          <cell r="BK249">
            <v>1</v>
          </cell>
          <cell r="BL249">
            <v>28</v>
          </cell>
          <cell r="BM249">
            <v>14</v>
          </cell>
          <cell r="BN249">
            <v>2</v>
          </cell>
          <cell r="BO249">
            <v>7</v>
          </cell>
          <cell r="BP249">
            <v>5</v>
          </cell>
          <cell r="BQ249">
            <v>10</v>
          </cell>
          <cell r="BR249">
            <v>1</v>
          </cell>
          <cell r="BS249" t="str">
            <v/>
          </cell>
          <cell r="BU249" t="str">
            <v>CENTENARY BANK</v>
          </cell>
          <cell r="BV249">
            <v>1</v>
          </cell>
          <cell r="BW249" t="str">
            <v/>
          </cell>
          <cell r="BX249">
            <v>4</v>
          </cell>
          <cell r="BY249" t="str">
            <v/>
          </cell>
          <cell r="BZ249" t="str">
            <v/>
          </cell>
          <cell r="CA249">
            <v>1</v>
          </cell>
          <cell r="CB249" t="str">
            <v/>
          </cell>
          <cell r="CC249" t="str">
            <v/>
          </cell>
          <cell r="CD249">
            <v>2</v>
          </cell>
          <cell r="CE249">
            <v>1</v>
          </cell>
          <cell r="CG249" t="str">
            <v>CENTENARY BANK</v>
          </cell>
          <cell r="CH249" t="str">
            <v/>
          </cell>
          <cell r="CI249" t="str">
            <v/>
          </cell>
          <cell r="CJ249" t="str">
            <v/>
          </cell>
          <cell r="CK249">
            <v>1000</v>
          </cell>
          <cell r="CL249">
            <v>682000</v>
          </cell>
          <cell r="CM249">
            <v>1520000</v>
          </cell>
          <cell r="CN249">
            <v>60000</v>
          </cell>
          <cell r="CO249">
            <v>69000</v>
          </cell>
          <cell r="CP249">
            <v>184000</v>
          </cell>
          <cell r="CQ249">
            <v>182000</v>
          </cell>
          <cell r="CR249">
            <v>20000</v>
          </cell>
          <cell r="CS249" t="str">
            <v/>
          </cell>
          <cell r="CU249" t="str">
            <v>CENTENARY BANK</v>
          </cell>
          <cell r="CV249">
            <v>1000</v>
          </cell>
          <cell r="CW249" t="str">
            <v/>
          </cell>
          <cell r="CX249">
            <v>55001</v>
          </cell>
          <cell r="CY249" t="str">
            <v/>
          </cell>
          <cell r="CZ249" t="str">
            <v/>
          </cell>
          <cell r="DA249">
            <v>5000</v>
          </cell>
          <cell r="DB249" t="str">
            <v/>
          </cell>
          <cell r="DC249" t="str">
            <v/>
          </cell>
          <cell r="DD249">
            <v>65000</v>
          </cell>
          <cell r="DE249">
            <v>40000</v>
          </cell>
          <cell r="DG249" t="str">
            <v>CENTENARY BANK</v>
          </cell>
          <cell r="DH249" t="str">
            <v/>
          </cell>
          <cell r="DI249" t="str">
            <v/>
          </cell>
          <cell r="DJ249" t="str">
            <v/>
          </cell>
          <cell r="DK249">
            <v>400</v>
          </cell>
          <cell r="DL249">
            <v>3200</v>
          </cell>
          <cell r="DM249">
            <v>3600</v>
          </cell>
          <cell r="DN249">
            <v>800</v>
          </cell>
          <cell r="DO249">
            <v>2800</v>
          </cell>
          <cell r="DP249">
            <v>2000</v>
          </cell>
          <cell r="DQ249">
            <v>800</v>
          </cell>
          <cell r="DR249">
            <v>400</v>
          </cell>
          <cell r="DS249" t="str">
            <v/>
          </cell>
          <cell r="DU249" t="str">
            <v>CENTENARY BANK</v>
          </cell>
          <cell r="DV249">
            <v>100</v>
          </cell>
          <cell r="DW249" t="str">
            <v/>
          </cell>
          <cell r="DX249">
            <v>1200</v>
          </cell>
          <cell r="DY249" t="str">
            <v/>
          </cell>
          <cell r="DZ249" t="str">
            <v/>
          </cell>
          <cell r="EA249">
            <v>125</v>
          </cell>
          <cell r="EB249" t="str">
            <v/>
          </cell>
          <cell r="EC249" t="str">
            <v/>
          </cell>
          <cell r="ED249">
            <v>690</v>
          </cell>
          <cell r="EE249">
            <v>500</v>
          </cell>
        </row>
        <row r="250">
          <cell r="C250" t="str">
            <v>EXCEED HEALTH CARE</v>
          </cell>
          <cell r="D250">
            <v>1</v>
          </cell>
          <cell r="E250">
            <v>1</v>
          </cell>
          <cell r="F250">
            <v>1000</v>
          </cell>
          <cell r="G250">
            <v>400</v>
          </cell>
          <cell r="I250" t="str">
            <v>MANAFWA HIGH SCHOOL MBALE</v>
          </cell>
          <cell r="J250">
            <v>5</v>
          </cell>
          <cell r="K250">
            <v>7</v>
          </cell>
          <cell r="L250">
            <v>629000</v>
          </cell>
          <cell r="M250">
            <v>3100</v>
          </cell>
          <cell r="AF250" t="str">
            <v>CENTENARY BANK SOROTI</v>
          </cell>
          <cell r="AG250" t="str">
            <v>CENTENARY BANK SOROTI</v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>
            <v>2</v>
          </cell>
          <cell r="AM250">
            <v>1</v>
          </cell>
          <cell r="AN250" t="str">
            <v/>
          </cell>
          <cell r="AO250" t="str">
            <v/>
          </cell>
          <cell r="AP250">
            <v>1</v>
          </cell>
          <cell r="AQ250">
            <v>1</v>
          </cell>
          <cell r="AR250">
            <v>1</v>
          </cell>
          <cell r="AS250" t="str">
            <v/>
          </cell>
          <cell r="AT250">
            <v>6</v>
          </cell>
          <cell r="AU250" t="str">
            <v>CENTENARY BANK SOROTI</v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  <cell r="BD250" t="str">
            <v/>
          </cell>
          <cell r="BE250" t="str">
            <v/>
          </cell>
          <cell r="BG250" t="str">
            <v>CENTENARY BANK SOROTI</v>
          </cell>
          <cell r="BH250" t="str">
            <v/>
          </cell>
          <cell r="BI250" t="str">
            <v/>
          </cell>
          <cell r="BJ250" t="str">
            <v/>
          </cell>
          <cell r="BK250" t="str">
            <v/>
          </cell>
          <cell r="BL250">
            <v>2</v>
          </cell>
          <cell r="BM250">
            <v>1</v>
          </cell>
          <cell r="BN250" t="str">
            <v/>
          </cell>
          <cell r="BO250" t="str">
            <v/>
          </cell>
          <cell r="BP250">
            <v>1</v>
          </cell>
          <cell r="BQ250">
            <v>4</v>
          </cell>
          <cell r="BR250">
            <v>2</v>
          </cell>
          <cell r="BS250" t="str">
            <v/>
          </cell>
          <cell r="BU250" t="str">
            <v>CENTENARY BANK SOROTI</v>
          </cell>
          <cell r="BV250" t="str">
            <v/>
          </cell>
          <cell r="BW250" t="str">
            <v/>
          </cell>
          <cell r="BX250" t="str">
            <v/>
          </cell>
          <cell r="BY250" t="str">
            <v/>
          </cell>
          <cell r="BZ250" t="str">
            <v/>
          </cell>
          <cell r="CA250" t="str">
            <v/>
          </cell>
          <cell r="CB250" t="str">
            <v/>
          </cell>
          <cell r="CC250" t="str">
            <v/>
          </cell>
          <cell r="CD250" t="str">
            <v/>
          </cell>
          <cell r="CE250" t="str">
            <v/>
          </cell>
          <cell r="CG250" t="str">
            <v>CENTENARY BANK SOROTI</v>
          </cell>
          <cell r="CH250" t="str">
            <v/>
          </cell>
          <cell r="CI250" t="str">
            <v/>
          </cell>
          <cell r="CJ250" t="str">
            <v/>
          </cell>
          <cell r="CK250" t="str">
            <v/>
          </cell>
          <cell r="CL250">
            <v>201000</v>
          </cell>
          <cell r="CM250">
            <v>200000</v>
          </cell>
          <cell r="CN250" t="str">
            <v/>
          </cell>
          <cell r="CO250" t="str">
            <v/>
          </cell>
          <cell r="CP250">
            <v>5000</v>
          </cell>
          <cell r="CQ250">
            <v>35000</v>
          </cell>
          <cell r="CR250">
            <v>322000</v>
          </cell>
          <cell r="CS250" t="str">
            <v/>
          </cell>
          <cell r="CU250" t="str">
            <v>CENTENARY BANK SOROTI</v>
          </cell>
          <cell r="CV250" t="str">
            <v/>
          </cell>
          <cell r="CW250" t="str">
            <v/>
          </cell>
          <cell r="CX250" t="str">
            <v/>
          </cell>
          <cell r="CY250" t="str">
            <v/>
          </cell>
          <cell r="CZ250" t="str">
            <v/>
          </cell>
          <cell r="DA250" t="str">
            <v/>
          </cell>
          <cell r="DB250" t="str">
            <v/>
          </cell>
          <cell r="DC250" t="str">
            <v/>
          </cell>
          <cell r="DD250" t="str">
            <v/>
          </cell>
          <cell r="DE250" t="str">
            <v/>
          </cell>
          <cell r="DG250" t="str">
            <v>CENTENARY BANK SOROTI</v>
          </cell>
          <cell r="DH250" t="str">
            <v/>
          </cell>
          <cell r="DI250" t="str">
            <v/>
          </cell>
          <cell r="DJ250" t="str">
            <v/>
          </cell>
          <cell r="DK250" t="str">
            <v/>
          </cell>
          <cell r="DL250">
            <v>1100</v>
          </cell>
          <cell r="DM250">
            <v>0</v>
          </cell>
          <cell r="DN250" t="str">
            <v/>
          </cell>
          <cell r="DO250" t="str">
            <v/>
          </cell>
          <cell r="DP250">
            <v>400</v>
          </cell>
          <cell r="DQ250">
            <v>400</v>
          </cell>
          <cell r="DR250">
            <v>1100</v>
          </cell>
          <cell r="DS250" t="str">
            <v/>
          </cell>
          <cell r="DU250" t="str">
            <v>CENTENARY BANK SOROTI</v>
          </cell>
          <cell r="DV250" t="str">
            <v/>
          </cell>
          <cell r="DW250" t="str">
            <v/>
          </cell>
          <cell r="DX250" t="str">
            <v/>
          </cell>
          <cell r="DY250" t="str">
            <v/>
          </cell>
          <cell r="DZ250" t="str">
            <v/>
          </cell>
          <cell r="EA250" t="str">
            <v/>
          </cell>
          <cell r="EB250" t="str">
            <v/>
          </cell>
          <cell r="EC250" t="str">
            <v/>
          </cell>
          <cell r="ED250" t="str">
            <v/>
          </cell>
          <cell r="EE250" t="str">
            <v/>
          </cell>
        </row>
        <row r="251">
          <cell r="C251" t="str">
            <v>EXCEL SECONDARY SCHOOL LTD - MUKONO</v>
          </cell>
          <cell r="D251">
            <v>4</v>
          </cell>
          <cell r="E251">
            <v>5</v>
          </cell>
          <cell r="F251">
            <v>162800</v>
          </cell>
          <cell r="G251">
            <v>1200</v>
          </cell>
          <cell r="I251" t="str">
            <v>MENGO NOOR PRIMARY SCHOOL</v>
          </cell>
          <cell r="J251">
            <v>1</v>
          </cell>
          <cell r="K251">
            <v>1</v>
          </cell>
          <cell r="L251">
            <v>30000</v>
          </cell>
          <cell r="M251">
            <v>400</v>
          </cell>
          <cell r="AF251" t="str">
            <v>CENTENARY LIRA</v>
          </cell>
          <cell r="AG251" t="str">
            <v>CENTENARY LIRA</v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>
            <v>9</v>
          </cell>
          <cell r="AN251">
            <v>8</v>
          </cell>
          <cell r="AO251">
            <v>6</v>
          </cell>
          <cell r="AP251">
            <v>4</v>
          </cell>
          <cell r="AQ251">
            <v>2</v>
          </cell>
          <cell r="AR251">
            <v>5</v>
          </cell>
          <cell r="AS251">
            <v>2</v>
          </cell>
          <cell r="AT251">
            <v>36</v>
          </cell>
          <cell r="AU251" t="str">
            <v>CENTENARY LIRA</v>
          </cell>
          <cell r="AV251">
            <v>2</v>
          </cell>
          <cell r="AW251">
            <v>1</v>
          </cell>
          <cell r="AX251" t="str">
            <v/>
          </cell>
          <cell r="AY251" t="str">
            <v/>
          </cell>
          <cell r="AZ251" t="str">
            <v/>
          </cell>
          <cell r="BA251" t="str">
            <v/>
          </cell>
          <cell r="BB251" t="str">
            <v/>
          </cell>
          <cell r="BC251" t="str">
            <v/>
          </cell>
          <cell r="BD251" t="str">
            <v/>
          </cell>
          <cell r="BE251" t="str">
            <v/>
          </cell>
          <cell r="BG251" t="str">
            <v>CENTENARY LIRA</v>
          </cell>
          <cell r="BH251" t="str">
            <v/>
          </cell>
          <cell r="BI251" t="str">
            <v/>
          </cell>
          <cell r="BJ251" t="str">
            <v/>
          </cell>
          <cell r="BK251" t="str">
            <v/>
          </cell>
          <cell r="BL251" t="str">
            <v/>
          </cell>
          <cell r="BM251">
            <v>15</v>
          </cell>
          <cell r="BN251">
            <v>13</v>
          </cell>
          <cell r="BO251">
            <v>9</v>
          </cell>
          <cell r="BP251">
            <v>6</v>
          </cell>
          <cell r="BQ251">
            <v>6</v>
          </cell>
          <cell r="BR251">
            <v>9</v>
          </cell>
          <cell r="BS251">
            <v>3</v>
          </cell>
          <cell r="BU251" t="str">
            <v>CENTENARY LIRA</v>
          </cell>
          <cell r="BV251">
            <v>5</v>
          </cell>
          <cell r="BW251">
            <v>1</v>
          </cell>
          <cell r="BX251" t="str">
            <v/>
          </cell>
          <cell r="BY251" t="str">
            <v/>
          </cell>
          <cell r="BZ251" t="str">
            <v/>
          </cell>
          <cell r="CA251" t="str">
            <v/>
          </cell>
          <cell r="CB251" t="str">
            <v/>
          </cell>
          <cell r="CC251" t="str">
            <v/>
          </cell>
          <cell r="CD251" t="str">
            <v/>
          </cell>
          <cell r="CE251" t="str">
            <v/>
          </cell>
          <cell r="CG251" t="str">
            <v>CENTENARY LIRA</v>
          </cell>
          <cell r="CH251" t="str">
            <v/>
          </cell>
          <cell r="CI251" t="str">
            <v/>
          </cell>
          <cell r="CJ251" t="str">
            <v/>
          </cell>
          <cell r="CK251" t="str">
            <v/>
          </cell>
          <cell r="CL251" t="str">
            <v/>
          </cell>
          <cell r="CM251">
            <v>674500</v>
          </cell>
          <cell r="CN251">
            <v>2184000</v>
          </cell>
          <cell r="CO251">
            <v>1910000</v>
          </cell>
          <cell r="CP251">
            <v>1456000</v>
          </cell>
          <cell r="CQ251">
            <v>2835000</v>
          </cell>
          <cell r="CR251">
            <v>1134000</v>
          </cell>
          <cell r="CS251">
            <v>393000</v>
          </cell>
          <cell r="CU251" t="str">
            <v>CENTENARY LIRA</v>
          </cell>
          <cell r="CV251">
            <v>59500</v>
          </cell>
          <cell r="CW251">
            <v>130000</v>
          </cell>
          <cell r="CX251" t="str">
            <v/>
          </cell>
          <cell r="CY251" t="str">
            <v/>
          </cell>
          <cell r="CZ251" t="str">
            <v/>
          </cell>
          <cell r="DA251" t="str">
            <v/>
          </cell>
          <cell r="DB251" t="str">
            <v/>
          </cell>
          <cell r="DC251" t="str">
            <v/>
          </cell>
          <cell r="DD251" t="str">
            <v/>
          </cell>
          <cell r="DE251" t="str">
            <v/>
          </cell>
          <cell r="DG251" t="str">
            <v>CENTENARY LIRA</v>
          </cell>
          <cell r="DH251" t="str">
            <v/>
          </cell>
          <cell r="DI251" t="str">
            <v/>
          </cell>
          <cell r="DJ251" t="str">
            <v/>
          </cell>
          <cell r="DK251" t="str">
            <v/>
          </cell>
          <cell r="DL251" t="str">
            <v/>
          </cell>
          <cell r="DM251">
            <v>3200</v>
          </cell>
          <cell r="DN251">
            <v>7000</v>
          </cell>
          <cell r="DO251">
            <v>6700</v>
          </cell>
          <cell r="DP251">
            <v>4600</v>
          </cell>
          <cell r="DQ251">
            <v>400</v>
          </cell>
          <cell r="DR251">
            <v>5500</v>
          </cell>
          <cell r="DS251">
            <v>1800</v>
          </cell>
          <cell r="DU251" t="str">
            <v>CENTENARY LIRA</v>
          </cell>
          <cell r="DV251">
            <v>800</v>
          </cell>
          <cell r="DW251">
            <v>700</v>
          </cell>
          <cell r="DX251" t="str">
            <v/>
          </cell>
          <cell r="DY251" t="str">
            <v/>
          </cell>
          <cell r="DZ251" t="str">
            <v/>
          </cell>
          <cell r="EA251" t="str">
            <v/>
          </cell>
          <cell r="EB251" t="str">
            <v/>
          </cell>
          <cell r="EC251" t="str">
            <v/>
          </cell>
          <cell r="ED251" t="str">
            <v/>
          </cell>
          <cell r="EE251" t="str">
            <v/>
          </cell>
        </row>
        <row r="252">
          <cell r="C252" t="str">
            <v>Good Sheperd Schools</v>
          </cell>
          <cell r="D252">
            <v>5</v>
          </cell>
          <cell r="E252">
            <v>7</v>
          </cell>
          <cell r="F252">
            <v>1204000</v>
          </cell>
          <cell r="G252">
            <v>4200</v>
          </cell>
          <cell r="I252" t="str">
            <v>MICRO UGANDA LIMITED</v>
          </cell>
          <cell r="J252">
            <v>40</v>
          </cell>
          <cell r="K252">
            <v>105</v>
          </cell>
          <cell r="L252">
            <v>30109240</v>
          </cell>
          <cell r="M252">
            <v>98300</v>
          </cell>
          <cell r="AF252" t="str">
            <v>CENTENARY RURAL DEVELOPEMENT BANK - SUPER AGENT</v>
          </cell>
          <cell r="AG252" t="str">
            <v>CENTENARY RURAL DEVELOPEMENT BANK - SUPER AGENT</v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>
            <v>0</v>
          </cell>
          <cell r="AU252" t="str">
            <v>CENTENARY RURAL DEVELOPEMENT BANK - SUPER AGENT</v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  <cell r="BA252" t="str">
            <v/>
          </cell>
          <cell r="BB252" t="str">
            <v/>
          </cell>
          <cell r="BC252" t="str">
            <v/>
          </cell>
          <cell r="BD252" t="str">
            <v/>
          </cell>
          <cell r="BE252" t="str">
            <v/>
          </cell>
          <cell r="BG252" t="str">
            <v>CENTENARY RURAL DEVELOPEMENT BANK - SUPER AGENT</v>
          </cell>
          <cell r="BH252" t="str">
            <v/>
          </cell>
          <cell r="BI252" t="str">
            <v/>
          </cell>
          <cell r="BJ252" t="str">
            <v/>
          </cell>
          <cell r="BK252" t="str">
            <v/>
          </cell>
          <cell r="BL252" t="str">
            <v/>
          </cell>
          <cell r="BM252" t="str">
            <v/>
          </cell>
          <cell r="BN252" t="str">
            <v/>
          </cell>
          <cell r="BO252" t="str">
            <v/>
          </cell>
          <cell r="BP252" t="str">
            <v/>
          </cell>
          <cell r="BQ252" t="str">
            <v/>
          </cell>
          <cell r="BR252" t="str">
            <v/>
          </cell>
          <cell r="BS252" t="str">
            <v/>
          </cell>
          <cell r="BU252" t="str">
            <v>CENTENARY RURAL DEVELOPEMENT BANK - SUPER AGENT</v>
          </cell>
          <cell r="BV252" t="str">
            <v/>
          </cell>
          <cell r="BW252" t="str">
            <v/>
          </cell>
          <cell r="BX252" t="str">
            <v/>
          </cell>
          <cell r="BY252" t="str">
            <v/>
          </cell>
          <cell r="BZ252" t="str">
            <v/>
          </cell>
          <cell r="CA252" t="str">
            <v/>
          </cell>
          <cell r="CB252" t="str">
            <v/>
          </cell>
          <cell r="CC252" t="str">
            <v/>
          </cell>
          <cell r="CD252" t="str">
            <v/>
          </cell>
          <cell r="CE252" t="str">
            <v/>
          </cell>
          <cell r="CG252" t="str">
            <v>CENTENARY RURAL DEVELOPEMENT BANK - SUPER AGENT</v>
          </cell>
          <cell r="CH252" t="str">
            <v/>
          </cell>
          <cell r="CI252" t="str">
            <v/>
          </cell>
          <cell r="CJ252" t="str">
            <v/>
          </cell>
          <cell r="CK252" t="str">
            <v/>
          </cell>
          <cell r="CL252" t="str">
            <v/>
          </cell>
          <cell r="CM252" t="str">
            <v/>
          </cell>
          <cell r="CN252" t="str">
            <v/>
          </cell>
          <cell r="CO252" t="str">
            <v/>
          </cell>
          <cell r="CP252" t="str">
            <v/>
          </cell>
          <cell r="CQ252" t="str">
            <v/>
          </cell>
          <cell r="CR252" t="str">
            <v/>
          </cell>
          <cell r="CS252" t="str">
            <v/>
          </cell>
          <cell r="CU252" t="str">
            <v>CENTENARY RURAL DEVELOPEMENT BANK - SUPER AGENT</v>
          </cell>
          <cell r="CV252" t="str">
            <v/>
          </cell>
          <cell r="CW252" t="str">
            <v/>
          </cell>
          <cell r="CX252" t="str">
            <v/>
          </cell>
          <cell r="CY252" t="str">
            <v/>
          </cell>
          <cell r="CZ252" t="str">
            <v/>
          </cell>
          <cell r="DA252" t="str">
            <v/>
          </cell>
          <cell r="DB252" t="str">
            <v/>
          </cell>
          <cell r="DC252" t="str">
            <v/>
          </cell>
          <cell r="DD252" t="str">
            <v/>
          </cell>
          <cell r="DE252" t="str">
            <v/>
          </cell>
          <cell r="DG252" t="str">
            <v>CENTENARY RURAL DEVELOPEMENT BANK - SUPER AGENT</v>
          </cell>
          <cell r="DH252" t="str">
            <v/>
          </cell>
          <cell r="DI252" t="str">
            <v/>
          </cell>
          <cell r="DJ252" t="str">
            <v/>
          </cell>
          <cell r="DK252" t="str">
            <v/>
          </cell>
          <cell r="DL252" t="str">
            <v/>
          </cell>
          <cell r="DM252" t="str">
            <v/>
          </cell>
          <cell r="DN252" t="str">
            <v/>
          </cell>
          <cell r="DO252" t="str">
            <v/>
          </cell>
          <cell r="DP252" t="str">
            <v/>
          </cell>
          <cell r="DQ252" t="str">
            <v/>
          </cell>
          <cell r="DR252" t="str">
            <v/>
          </cell>
          <cell r="DS252" t="str">
            <v/>
          </cell>
          <cell r="DU252" t="str">
            <v>CENTENARY RURAL DEVELOPEMENT BANK - SUPER AGENT</v>
          </cell>
          <cell r="DV252" t="str">
            <v/>
          </cell>
          <cell r="DW252" t="str">
            <v/>
          </cell>
          <cell r="DX252" t="str">
            <v/>
          </cell>
          <cell r="DY252" t="str">
            <v/>
          </cell>
          <cell r="DZ252" t="str">
            <v/>
          </cell>
          <cell r="EA252" t="str">
            <v/>
          </cell>
          <cell r="EB252" t="str">
            <v/>
          </cell>
          <cell r="EC252" t="str">
            <v/>
          </cell>
          <cell r="ED252" t="str">
            <v/>
          </cell>
          <cell r="EE252" t="str">
            <v/>
          </cell>
        </row>
        <row r="253">
          <cell r="C253" t="str">
            <v>INFINITY COMPUTER COMMUNICATION COMPANY LTD</v>
          </cell>
          <cell r="D253">
            <v>1</v>
          </cell>
          <cell r="E253">
            <v>3</v>
          </cell>
          <cell r="F253">
            <v>3000</v>
          </cell>
          <cell r="G253">
            <v>800</v>
          </cell>
          <cell r="I253" t="str">
            <v>MOtv</v>
          </cell>
          <cell r="J253">
            <v>3</v>
          </cell>
          <cell r="K253">
            <v>4</v>
          </cell>
          <cell r="L253">
            <v>115000</v>
          </cell>
          <cell r="AF253" t="str">
            <v>CENTRAL DST CHIMS</v>
          </cell>
          <cell r="AG253" t="str">
            <v>CENTRAL DST CHIMS</v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>
            <v>0</v>
          </cell>
          <cell r="AU253" t="str">
            <v>CENTRAL DST CHIMS</v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  <cell r="BD253" t="str">
            <v/>
          </cell>
          <cell r="BE253" t="str">
            <v/>
          </cell>
          <cell r="BG253" t="str">
            <v>CENTRAL DST CHIMS</v>
          </cell>
          <cell r="BH253" t="str">
            <v/>
          </cell>
          <cell r="BI253" t="str">
            <v/>
          </cell>
          <cell r="BJ253" t="str">
            <v/>
          </cell>
          <cell r="BK253" t="str">
            <v/>
          </cell>
          <cell r="BL253" t="str">
            <v/>
          </cell>
          <cell r="BM253" t="str">
            <v/>
          </cell>
          <cell r="BN253" t="str">
            <v/>
          </cell>
          <cell r="BO253" t="str">
            <v/>
          </cell>
          <cell r="BP253" t="str">
            <v/>
          </cell>
          <cell r="BQ253" t="str">
            <v/>
          </cell>
          <cell r="BR253" t="str">
            <v/>
          </cell>
          <cell r="BS253" t="str">
            <v/>
          </cell>
          <cell r="BU253" t="str">
            <v>CENTRAL DST CHIMS</v>
          </cell>
          <cell r="BV253" t="str">
            <v/>
          </cell>
          <cell r="BW253" t="str">
            <v/>
          </cell>
          <cell r="BX253" t="str">
            <v/>
          </cell>
          <cell r="BY253" t="str">
            <v/>
          </cell>
          <cell r="BZ253" t="str">
            <v/>
          </cell>
          <cell r="CA253" t="str">
            <v/>
          </cell>
          <cell r="CB253" t="str">
            <v/>
          </cell>
          <cell r="CC253" t="str">
            <v/>
          </cell>
          <cell r="CD253" t="str">
            <v/>
          </cell>
          <cell r="CE253" t="str">
            <v/>
          </cell>
          <cell r="CG253" t="str">
            <v>CENTRAL DST CHIMS</v>
          </cell>
          <cell r="CH253" t="str">
            <v/>
          </cell>
          <cell r="CI253" t="str">
            <v/>
          </cell>
          <cell r="CJ253" t="str">
            <v/>
          </cell>
          <cell r="CK253" t="str">
            <v/>
          </cell>
          <cell r="CL253" t="str">
            <v/>
          </cell>
          <cell r="CM253" t="str">
            <v/>
          </cell>
          <cell r="CN253" t="str">
            <v/>
          </cell>
          <cell r="CO253" t="str">
            <v/>
          </cell>
          <cell r="CP253" t="str">
            <v/>
          </cell>
          <cell r="CQ253" t="str">
            <v/>
          </cell>
          <cell r="CR253" t="str">
            <v/>
          </cell>
          <cell r="CS253" t="str">
            <v/>
          </cell>
          <cell r="CU253" t="str">
            <v>CENTRAL DST CHIMS</v>
          </cell>
          <cell r="CV253" t="str">
            <v/>
          </cell>
          <cell r="CW253" t="str">
            <v/>
          </cell>
          <cell r="CX253" t="str">
            <v/>
          </cell>
          <cell r="CY253" t="str">
            <v/>
          </cell>
          <cell r="CZ253" t="str">
            <v/>
          </cell>
          <cell r="DA253" t="str">
            <v/>
          </cell>
          <cell r="DB253" t="str">
            <v/>
          </cell>
          <cell r="DC253" t="str">
            <v/>
          </cell>
          <cell r="DD253" t="str">
            <v/>
          </cell>
          <cell r="DE253" t="str">
            <v/>
          </cell>
          <cell r="DG253" t="str">
            <v>CENTRAL DST CHIMS</v>
          </cell>
          <cell r="DH253" t="str">
            <v/>
          </cell>
          <cell r="DI253" t="str">
            <v/>
          </cell>
          <cell r="DJ253" t="str">
            <v/>
          </cell>
          <cell r="DK253" t="str">
            <v/>
          </cell>
          <cell r="DL253" t="str">
            <v/>
          </cell>
          <cell r="DM253" t="str">
            <v/>
          </cell>
          <cell r="DN253" t="str">
            <v/>
          </cell>
          <cell r="DO253" t="str">
            <v/>
          </cell>
          <cell r="DP253" t="str">
            <v/>
          </cell>
          <cell r="DQ253" t="str">
            <v/>
          </cell>
          <cell r="DR253" t="str">
            <v/>
          </cell>
          <cell r="DS253" t="str">
            <v/>
          </cell>
          <cell r="DU253" t="str">
            <v>CENTRAL DST CHIMS</v>
          </cell>
          <cell r="DV253" t="str">
            <v/>
          </cell>
          <cell r="DW253" t="str">
            <v/>
          </cell>
          <cell r="DX253" t="str">
            <v/>
          </cell>
          <cell r="DY253" t="str">
            <v/>
          </cell>
          <cell r="DZ253" t="str">
            <v/>
          </cell>
          <cell r="EA253" t="str">
            <v/>
          </cell>
          <cell r="EB253" t="str">
            <v/>
          </cell>
          <cell r="EC253" t="str">
            <v/>
          </cell>
          <cell r="ED253" t="str">
            <v/>
          </cell>
          <cell r="EE253" t="str">
            <v/>
          </cell>
        </row>
        <row r="254">
          <cell r="C254" t="str">
            <v>Insurance Company of East Africa</v>
          </cell>
          <cell r="D254">
            <v>1</v>
          </cell>
          <cell r="E254">
            <v>1</v>
          </cell>
          <cell r="F254">
            <v>100000</v>
          </cell>
          <cell r="G254">
            <v>400</v>
          </cell>
          <cell r="I254" t="str">
            <v>MOTV AFRICA LTD</v>
          </cell>
          <cell r="J254">
            <v>34</v>
          </cell>
          <cell r="K254">
            <v>36</v>
          </cell>
          <cell r="L254">
            <v>827000</v>
          </cell>
          <cell r="M254">
            <v>14000</v>
          </cell>
          <cell r="AF254" t="str">
            <v>CENTRE FOR FOOD PROCESSING AND AGRIBUZ-COMMISSION</v>
          </cell>
          <cell r="AG254" t="str">
            <v>CENTRE FOR FOOD PROCESSING AND AGRIBUZ-COMMISSION</v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>
            <v>0</v>
          </cell>
          <cell r="AU254" t="str">
            <v>CENTRE FOR FOOD PROCESSING AND AGRIBUZ-COMMISSION</v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  <cell r="BD254" t="str">
            <v/>
          </cell>
          <cell r="BE254" t="str">
            <v/>
          </cell>
          <cell r="BG254" t="str">
            <v>CENTRE FOR FOOD PROCESSING AND AGRIBUZ-COMMISSION</v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 t="str">
            <v/>
          </cell>
          <cell r="BS254" t="str">
            <v/>
          </cell>
          <cell r="BU254" t="str">
            <v>CENTRE FOR FOOD PROCESSING AND AGRIBUZ-COMMISSION</v>
          </cell>
          <cell r="BV254" t="str">
            <v/>
          </cell>
          <cell r="BW254" t="str">
            <v/>
          </cell>
          <cell r="BX254" t="str">
            <v/>
          </cell>
          <cell r="BY254" t="str">
            <v/>
          </cell>
          <cell r="BZ254" t="str">
            <v/>
          </cell>
          <cell r="CA254" t="str">
            <v/>
          </cell>
          <cell r="CB254" t="str">
            <v/>
          </cell>
          <cell r="CC254" t="str">
            <v/>
          </cell>
          <cell r="CD254" t="str">
            <v/>
          </cell>
          <cell r="CE254" t="str">
            <v/>
          </cell>
          <cell r="CG254" t="str">
            <v>CENTRE FOR FOOD PROCESSING AND AGRIBUZ-COMMISSION</v>
          </cell>
          <cell r="CH254" t="str">
            <v/>
          </cell>
          <cell r="CI254" t="str">
            <v/>
          </cell>
          <cell r="CJ254" t="str">
            <v/>
          </cell>
          <cell r="CK254" t="str">
            <v/>
          </cell>
          <cell r="CL254" t="str">
            <v/>
          </cell>
          <cell r="CM254" t="str">
            <v/>
          </cell>
          <cell r="CN254" t="str">
            <v/>
          </cell>
          <cell r="CO254" t="str">
            <v/>
          </cell>
          <cell r="CP254" t="str">
            <v/>
          </cell>
          <cell r="CQ254" t="str">
            <v/>
          </cell>
          <cell r="CR254" t="str">
            <v/>
          </cell>
          <cell r="CS254" t="str">
            <v/>
          </cell>
          <cell r="CU254" t="str">
            <v>CENTRE FOR FOOD PROCESSING AND AGRIBUZ-COMMISSION</v>
          </cell>
          <cell r="CV254" t="str">
            <v/>
          </cell>
          <cell r="CW254" t="str">
            <v/>
          </cell>
          <cell r="CX254" t="str">
            <v/>
          </cell>
          <cell r="CY254" t="str">
            <v/>
          </cell>
          <cell r="CZ254" t="str">
            <v/>
          </cell>
          <cell r="DA254" t="str">
            <v/>
          </cell>
          <cell r="DB254" t="str">
            <v/>
          </cell>
          <cell r="DC254" t="str">
            <v/>
          </cell>
          <cell r="DD254" t="str">
            <v/>
          </cell>
          <cell r="DE254" t="str">
            <v/>
          </cell>
          <cell r="DG254" t="str">
            <v>CENTRE FOR FOOD PROCESSING AND AGRIBUZ-COMMISSION</v>
          </cell>
          <cell r="DH254" t="str">
            <v/>
          </cell>
          <cell r="DI254" t="str">
            <v/>
          </cell>
          <cell r="DJ254" t="str">
            <v/>
          </cell>
          <cell r="DK254" t="str">
            <v/>
          </cell>
          <cell r="DL254" t="str">
            <v/>
          </cell>
          <cell r="DM254" t="str">
            <v/>
          </cell>
          <cell r="DN254" t="str">
            <v/>
          </cell>
          <cell r="DO254" t="str">
            <v/>
          </cell>
          <cell r="DP254" t="str">
            <v/>
          </cell>
          <cell r="DQ254" t="str">
            <v/>
          </cell>
          <cell r="DR254" t="str">
            <v/>
          </cell>
          <cell r="DS254" t="str">
            <v/>
          </cell>
          <cell r="DU254" t="str">
            <v>CENTRE FOR FOOD PROCESSING AND AGRIBUZ-COMMISSION</v>
          </cell>
          <cell r="DV254" t="str">
            <v/>
          </cell>
          <cell r="DW254" t="str">
            <v/>
          </cell>
          <cell r="DX254" t="str">
            <v/>
          </cell>
          <cell r="DY254" t="str">
            <v/>
          </cell>
          <cell r="DZ254" t="str">
            <v/>
          </cell>
          <cell r="EA254" t="str">
            <v/>
          </cell>
          <cell r="EB254" t="str">
            <v/>
          </cell>
          <cell r="EC254" t="str">
            <v/>
          </cell>
          <cell r="ED254" t="str">
            <v/>
          </cell>
          <cell r="EE254" t="str">
            <v/>
          </cell>
        </row>
        <row r="255">
          <cell r="C255" t="str">
            <v>International Hospital Kampala</v>
          </cell>
          <cell r="D255">
            <v>1</v>
          </cell>
          <cell r="E255">
            <v>1</v>
          </cell>
          <cell r="F255">
            <v>1000</v>
          </cell>
          <cell r="G255">
            <v>400</v>
          </cell>
          <cell r="I255" t="str">
            <v>MPOMA ROYAL COLLAGE</v>
          </cell>
          <cell r="J255">
            <v>147</v>
          </cell>
          <cell r="K255">
            <v>217</v>
          </cell>
          <cell r="L255">
            <v>35864500</v>
          </cell>
          <cell r="M255">
            <v>132900</v>
          </cell>
          <cell r="AF255" t="str">
            <v>CENTRE FOR INTERGRATED RESEACH AND COMMUNITY</v>
          </cell>
          <cell r="AG255" t="str">
            <v>CENTRE FOR INTERGRATED RESEACH AND COMMUNITY</v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>
            <v>0</v>
          </cell>
          <cell r="AU255" t="str">
            <v>CENTRE FOR INTERGRATED RESEACH AND COMMUNITY</v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  <cell r="BD255" t="str">
            <v/>
          </cell>
          <cell r="BE255" t="str">
            <v/>
          </cell>
          <cell r="BG255" t="str">
            <v>CENTRE FOR INTERGRATED RESEACH AND COMMUNITY</v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 t="str">
            <v/>
          </cell>
          <cell r="BS255" t="str">
            <v/>
          </cell>
          <cell r="BU255" t="str">
            <v>CENTRE FOR INTERGRATED RESEACH AND COMMUNITY</v>
          </cell>
          <cell r="BV255" t="str">
            <v/>
          </cell>
          <cell r="BW255" t="str">
            <v/>
          </cell>
          <cell r="BX255" t="str">
            <v/>
          </cell>
          <cell r="BY255" t="str">
            <v/>
          </cell>
          <cell r="BZ255" t="str">
            <v/>
          </cell>
          <cell r="CA255" t="str">
            <v/>
          </cell>
          <cell r="CB255" t="str">
            <v/>
          </cell>
          <cell r="CC255" t="str">
            <v/>
          </cell>
          <cell r="CD255" t="str">
            <v/>
          </cell>
          <cell r="CE255" t="str">
            <v/>
          </cell>
          <cell r="CG255" t="str">
            <v>CENTRE FOR INTERGRATED RESEACH AND COMMUNITY</v>
          </cell>
          <cell r="CH255" t="str">
            <v/>
          </cell>
          <cell r="CI255" t="str">
            <v/>
          </cell>
          <cell r="CJ255" t="str">
            <v/>
          </cell>
          <cell r="CK255" t="str">
            <v/>
          </cell>
          <cell r="CL255" t="str">
            <v/>
          </cell>
          <cell r="CM255" t="str">
            <v/>
          </cell>
          <cell r="CN255" t="str">
            <v/>
          </cell>
          <cell r="CO255" t="str">
            <v/>
          </cell>
          <cell r="CP255" t="str">
            <v/>
          </cell>
          <cell r="CQ255" t="str">
            <v/>
          </cell>
          <cell r="CR255" t="str">
            <v/>
          </cell>
          <cell r="CS255" t="str">
            <v/>
          </cell>
          <cell r="CU255" t="str">
            <v>CENTRE FOR INTERGRATED RESEACH AND COMMUNITY</v>
          </cell>
          <cell r="CV255" t="str">
            <v/>
          </cell>
          <cell r="CW255" t="str">
            <v/>
          </cell>
          <cell r="CX255" t="str">
            <v/>
          </cell>
          <cell r="CY255" t="str">
            <v/>
          </cell>
          <cell r="CZ255" t="str">
            <v/>
          </cell>
          <cell r="DA255" t="str">
            <v/>
          </cell>
          <cell r="DB255" t="str">
            <v/>
          </cell>
          <cell r="DC255" t="str">
            <v/>
          </cell>
          <cell r="DD255" t="str">
            <v/>
          </cell>
          <cell r="DE255" t="str">
            <v/>
          </cell>
          <cell r="DG255" t="str">
            <v>CENTRE FOR INTERGRATED RESEACH AND COMMUNITY</v>
          </cell>
          <cell r="DH255" t="str">
            <v/>
          </cell>
          <cell r="DI255" t="str">
            <v/>
          </cell>
          <cell r="DJ255" t="str">
            <v/>
          </cell>
          <cell r="DK255" t="str">
            <v/>
          </cell>
          <cell r="DL255" t="str">
            <v/>
          </cell>
          <cell r="DM255" t="str">
            <v/>
          </cell>
          <cell r="DN255" t="str">
            <v/>
          </cell>
          <cell r="DO255" t="str">
            <v/>
          </cell>
          <cell r="DP255" t="str">
            <v/>
          </cell>
          <cell r="DQ255" t="str">
            <v/>
          </cell>
          <cell r="DR255" t="str">
            <v/>
          </cell>
          <cell r="DS255" t="str">
            <v/>
          </cell>
          <cell r="DU255" t="str">
            <v>CENTRE FOR INTERGRATED RESEACH AND COMMUNITY</v>
          </cell>
          <cell r="DV255" t="str">
            <v/>
          </cell>
          <cell r="DW255" t="str">
            <v/>
          </cell>
          <cell r="DX255" t="str">
            <v/>
          </cell>
          <cell r="DY255" t="str">
            <v/>
          </cell>
          <cell r="DZ255" t="str">
            <v/>
          </cell>
          <cell r="EA255" t="str">
            <v/>
          </cell>
          <cell r="EB255" t="str">
            <v/>
          </cell>
          <cell r="EC255" t="str">
            <v/>
          </cell>
          <cell r="ED255" t="str">
            <v/>
          </cell>
          <cell r="EE255" t="str">
            <v/>
          </cell>
        </row>
        <row r="256">
          <cell r="C256" t="str">
            <v>INTERNATIONAL MEDICAL CENTRE KOLOLO</v>
          </cell>
          <cell r="D256">
            <v>1</v>
          </cell>
          <cell r="E256">
            <v>1</v>
          </cell>
          <cell r="F256">
            <v>1000</v>
          </cell>
          <cell r="G256">
            <v>400</v>
          </cell>
          <cell r="I256" t="str">
            <v>MTN BILLS</v>
          </cell>
          <cell r="J256">
            <v>272</v>
          </cell>
          <cell r="K256">
            <v>525</v>
          </cell>
          <cell r="L256">
            <v>26131738</v>
          </cell>
          <cell r="AF256" t="str">
            <v>CHANITA GROCERY</v>
          </cell>
          <cell r="AG256" t="str">
            <v>CHANITA GROCERY</v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>
            <v>0</v>
          </cell>
          <cell r="AU256" t="str">
            <v>CHANITA GROCERY</v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  <cell r="BD256" t="str">
            <v/>
          </cell>
          <cell r="BE256" t="str">
            <v/>
          </cell>
          <cell r="BG256" t="str">
            <v>CHANITA GROCERY</v>
          </cell>
          <cell r="BH256" t="str">
            <v/>
          </cell>
          <cell r="BI256" t="str">
            <v/>
          </cell>
          <cell r="BJ256" t="str">
            <v/>
          </cell>
          <cell r="BK256" t="str">
            <v/>
          </cell>
          <cell r="BL256" t="str">
            <v/>
          </cell>
          <cell r="BM256" t="str">
            <v/>
          </cell>
          <cell r="BN256" t="str">
            <v/>
          </cell>
          <cell r="BO256" t="str">
            <v/>
          </cell>
          <cell r="BP256" t="str">
            <v/>
          </cell>
          <cell r="BQ256" t="str">
            <v/>
          </cell>
          <cell r="BR256" t="str">
            <v/>
          </cell>
          <cell r="BS256" t="str">
            <v/>
          </cell>
          <cell r="BU256" t="str">
            <v>CHANITA GROCERY</v>
          </cell>
          <cell r="BV256" t="str">
            <v/>
          </cell>
          <cell r="BW256" t="str">
            <v/>
          </cell>
          <cell r="BX256" t="str">
            <v/>
          </cell>
          <cell r="BY256" t="str">
            <v/>
          </cell>
          <cell r="BZ256" t="str">
            <v/>
          </cell>
          <cell r="CA256" t="str">
            <v/>
          </cell>
          <cell r="CB256" t="str">
            <v/>
          </cell>
          <cell r="CC256" t="str">
            <v/>
          </cell>
          <cell r="CD256" t="str">
            <v/>
          </cell>
          <cell r="CE256" t="str">
            <v/>
          </cell>
          <cell r="CG256" t="str">
            <v>CHANITA GROCERY</v>
          </cell>
          <cell r="CH256" t="str">
            <v/>
          </cell>
          <cell r="CI256" t="str">
            <v/>
          </cell>
          <cell r="CJ256" t="str">
            <v/>
          </cell>
          <cell r="CK256" t="str">
            <v/>
          </cell>
          <cell r="CL256" t="str">
            <v/>
          </cell>
          <cell r="CM256" t="str">
            <v/>
          </cell>
          <cell r="CN256" t="str">
            <v/>
          </cell>
          <cell r="CO256" t="str">
            <v/>
          </cell>
          <cell r="CP256" t="str">
            <v/>
          </cell>
          <cell r="CQ256" t="str">
            <v/>
          </cell>
          <cell r="CR256" t="str">
            <v/>
          </cell>
          <cell r="CS256" t="str">
            <v/>
          </cell>
          <cell r="CU256" t="str">
            <v>CHANITA GROCERY</v>
          </cell>
          <cell r="CV256" t="str">
            <v/>
          </cell>
          <cell r="CW256" t="str">
            <v/>
          </cell>
          <cell r="CX256" t="str">
            <v/>
          </cell>
          <cell r="CY256" t="str">
            <v/>
          </cell>
          <cell r="CZ256" t="str">
            <v/>
          </cell>
          <cell r="DA256" t="str">
            <v/>
          </cell>
          <cell r="DB256" t="str">
            <v/>
          </cell>
          <cell r="DC256" t="str">
            <v/>
          </cell>
          <cell r="DD256" t="str">
            <v/>
          </cell>
          <cell r="DE256" t="str">
            <v/>
          </cell>
          <cell r="DG256" t="str">
            <v>CHANITA GROCERY</v>
          </cell>
          <cell r="DH256" t="str">
            <v/>
          </cell>
          <cell r="DI256" t="str">
            <v/>
          </cell>
          <cell r="DJ256" t="str">
            <v/>
          </cell>
          <cell r="DK256" t="str">
            <v/>
          </cell>
          <cell r="DL256" t="str">
            <v/>
          </cell>
          <cell r="DM256" t="str">
            <v/>
          </cell>
          <cell r="DN256" t="str">
            <v/>
          </cell>
          <cell r="DO256" t="str">
            <v/>
          </cell>
          <cell r="DP256" t="str">
            <v/>
          </cell>
          <cell r="DQ256" t="str">
            <v/>
          </cell>
          <cell r="DR256" t="str">
            <v/>
          </cell>
          <cell r="DS256" t="str">
            <v/>
          </cell>
          <cell r="DU256" t="str">
            <v>CHANITA GROCERY</v>
          </cell>
          <cell r="DV256" t="str">
            <v/>
          </cell>
          <cell r="DW256" t="str">
            <v/>
          </cell>
          <cell r="DX256" t="str">
            <v/>
          </cell>
          <cell r="DY256" t="str">
            <v/>
          </cell>
          <cell r="DZ256" t="str">
            <v/>
          </cell>
          <cell r="EA256" t="str">
            <v/>
          </cell>
          <cell r="EB256" t="str">
            <v/>
          </cell>
          <cell r="EC256" t="str">
            <v/>
          </cell>
          <cell r="ED256" t="str">
            <v/>
          </cell>
          <cell r="EE256" t="str">
            <v/>
          </cell>
        </row>
        <row r="257">
          <cell r="C257" t="str">
            <v>IQRA HIGH SCHOOL</v>
          </cell>
          <cell r="D257">
            <v>1</v>
          </cell>
          <cell r="E257">
            <v>1</v>
          </cell>
          <cell r="F257">
            <v>1000</v>
          </cell>
          <cell r="I257" t="str">
            <v>MTN CORPORATE LIQUIDTY FUND</v>
          </cell>
          <cell r="J257">
            <v>1</v>
          </cell>
          <cell r="K257">
            <v>2</v>
          </cell>
          <cell r="L257">
            <v>5376950081</v>
          </cell>
          <cell r="AF257" t="str">
            <v>CHARMOS DIVINE U LTD</v>
          </cell>
          <cell r="AG257" t="str">
            <v>CHARMOS DIVINE U LTD</v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>
            <v>0</v>
          </cell>
          <cell r="AU257" t="str">
            <v>CHARMOS DIVINE U LTD</v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  <cell r="BA257" t="str">
            <v/>
          </cell>
          <cell r="BB257" t="str">
            <v/>
          </cell>
          <cell r="BC257" t="str">
            <v/>
          </cell>
          <cell r="BD257" t="str">
            <v/>
          </cell>
          <cell r="BE257" t="str">
            <v/>
          </cell>
          <cell r="BG257" t="str">
            <v>CHARMOS DIVINE U LTD</v>
          </cell>
          <cell r="BH257" t="str">
            <v/>
          </cell>
          <cell r="BI257" t="str">
            <v/>
          </cell>
          <cell r="BJ257" t="str">
            <v/>
          </cell>
          <cell r="BK257" t="str">
            <v/>
          </cell>
          <cell r="BL257" t="str">
            <v/>
          </cell>
          <cell r="BM257" t="str">
            <v/>
          </cell>
          <cell r="BN257" t="str">
            <v/>
          </cell>
          <cell r="BO257" t="str">
            <v/>
          </cell>
          <cell r="BP257" t="str">
            <v/>
          </cell>
          <cell r="BQ257" t="str">
            <v/>
          </cell>
          <cell r="BR257" t="str">
            <v/>
          </cell>
          <cell r="BS257" t="str">
            <v/>
          </cell>
          <cell r="BU257" t="str">
            <v>CHARMOS DIVINE U LTD</v>
          </cell>
          <cell r="BV257" t="str">
            <v/>
          </cell>
          <cell r="BW257" t="str">
            <v/>
          </cell>
          <cell r="BX257" t="str">
            <v/>
          </cell>
          <cell r="BY257" t="str">
            <v/>
          </cell>
          <cell r="BZ257" t="str">
            <v/>
          </cell>
          <cell r="CA257" t="str">
            <v/>
          </cell>
          <cell r="CB257" t="str">
            <v/>
          </cell>
          <cell r="CC257" t="str">
            <v/>
          </cell>
          <cell r="CD257" t="str">
            <v/>
          </cell>
          <cell r="CE257" t="str">
            <v/>
          </cell>
          <cell r="CG257" t="str">
            <v>CHARMOS DIVINE U LTD</v>
          </cell>
          <cell r="CH257" t="str">
            <v/>
          </cell>
          <cell r="CI257" t="str">
            <v/>
          </cell>
          <cell r="CJ257" t="str">
            <v/>
          </cell>
          <cell r="CK257" t="str">
            <v/>
          </cell>
          <cell r="CL257" t="str">
            <v/>
          </cell>
          <cell r="CM257" t="str">
            <v/>
          </cell>
          <cell r="CN257" t="str">
            <v/>
          </cell>
          <cell r="CO257" t="str">
            <v/>
          </cell>
          <cell r="CP257" t="str">
            <v/>
          </cell>
          <cell r="CQ257" t="str">
            <v/>
          </cell>
          <cell r="CR257" t="str">
            <v/>
          </cell>
          <cell r="CS257" t="str">
            <v/>
          </cell>
          <cell r="CU257" t="str">
            <v>CHARMOS DIVINE U LTD</v>
          </cell>
          <cell r="CV257" t="str">
            <v/>
          </cell>
          <cell r="CW257" t="str">
            <v/>
          </cell>
          <cell r="CX257" t="str">
            <v/>
          </cell>
          <cell r="CY257" t="str">
            <v/>
          </cell>
          <cell r="CZ257" t="str">
            <v/>
          </cell>
          <cell r="DA257" t="str">
            <v/>
          </cell>
          <cell r="DB257" t="str">
            <v/>
          </cell>
          <cell r="DC257" t="str">
            <v/>
          </cell>
          <cell r="DD257" t="str">
            <v/>
          </cell>
          <cell r="DE257" t="str">
            <v/>
          </cell>
          <cell r="DG257" t="str">
            <v>CHARMOS DIVINE U LTD</v>
          </cell>
          <cell r="DH257" t="str">
            <v/>
          </cell>
          <cell r="DI257" t="str">
            <v/>
          </cell>
          <cell r="DJ257" t="str">
            <v/>
          </cell>
          <cell r="DK257" t="str">
            <v/>
          </cell>
          <cell r="DL257" t="str">
            <v/>
          </cell>
          <cell r="DM257" t="str">
            <v/>
          </cell>
          <cell r="DN257" t="str">
            <v/>
          </cell>
          <cell r="DO257" t="str">
            <v/>
          </cell>
          <cell r="DP257" t="str">
            <v/>
          </cell>
          <cell r="DQ257" t="str">
            <v/>
          </cell>
          <cell r="DR257" t="str">
            <v/>
          </cell>
          <cell r="DS257" t="str">
            <v/>
          </cell>
          <cell r="DU257" t="str">
            <v>CHARMOS DIVINE U LTD</v>
          </cell>
          <cell r="DV257" t="str">
            <v/>
          </cell>
          <cell r="DW257" t="str">
            <v/>
          </cell>
          <cell r="DX257" t="str">
            <v/>
          </cell>
          <cell r="DY257" t="str">
            <v/>
          </cell>
          <cell r="DZ257" t="str">
            <v/>
          </cell>
          <cell r="EA257" t="str">
            <v/>
          </cell>
          <cell r="EB257" t="str">
            <v/>
          </cell>
          <cell r="EC257" t="str">
            <v/>
          </cell>
          <cell r="ED257" t="str">
            <v/>
          </cell>
          <cell r="EE257" t="str">
            <v/>
          </cell>
        </row>
        <row r="258">
          <cell r="C258" t="str">
            <v>Ishaka Vocational Secondary School</v>
          </cell>
          <cell r="D258">
            <v>24</v>
          </cell>
          <cell r="E258">
            <v>33</v>
          </cell>
          <cell r="F258">
            <v>7063600</v>
          </cell>
          <cell r="G258">
            <v>21900</v>
          </cell>
          <cell r="I258" t="str">
            <v>MULAMA SECONDARY SCHOOL</v>
          </cell>
          <cell r="J258">
            <v>1</v>
          </cell>
          <cell r="K258">
            <v>1</v>
          </cell>
          <cell r="L258">
            <v>100000</v>
          </cell>
          <cell r="M258">
            <v>400</v>
          </cell>
          <cell r="AF258" t="str">
            <v>CHEETAH INVESTMENTS NKOKONJERU</v>
          </cell>
          <cell r="AG258" t="str">
            <v>CHEETAH INVESTMENTS NKOKONJERU</v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>
            <v>0</v>
          </cell>
          <cell r="AU258" t="str">
            <v>CHEETAH INVESTMENTS NKOKONJERU</v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  <cell r="BA258" t="str">
            <v/>
          </cell>
          <cell r="BB258" t="str">
            <v/>
          </cell>
          <cell r="BC258" t="str">
            <v/>
          </cell>
          <cell r="BD258" t="str">
            <v/>
          </cell>
          <cell r="BE258" t="str">
            <v/>
          </cell>
          <cell r="BG258" t="str">
            <v>CHEETAH INVESTMENTS NKOKONJERU</v>
          </cell>
          <cell r="BH258" t="str">
            <v/>
          </cell>
          <cell r="BI258" t="str">
            <v/>
          </cell>
          <cell r="BJ258" t="str">
            <v/>
          </cell>
          <cell r="BK258" t="str">
            <v/>
          </cell>
          <cell r="BL258" t="str">
            <v/>
          </cell>
          <cell r="BM258" t="str">
            <v/>
          </cell>
          <cell r="BN258" t="str">
            <v/>
          </cell>
          <cell r="BO258" t="str">
            <v/>
          </cell>
          <cell r="BP258" t="str">
            <v/>
          </cell>
          <cell r="BQ258" t="str">
            <v/>
          </cell>
          <cell r="BR258" t="str">
            <v/>
          </cell>
          <cell r="BS258" t="str">
            <v/>
          </cell>
          <cell r="BU258" t="str">
            <v>CHEETAH INVESTMENTS NKOKONJERU</v>
          </cell>
          <cell r="BV258" t="str">
            <v/>
          </cell>
          <cell r="BW258" t="str">
            <v/>
          </cell>
          <cell r="BX258" t="str">
            <v/>
          </cell>
          <cell r="BY258" t="str">
            <v/>
          </cell>
          <cell r="BZ258" t="str">
            <v/>
          </cell>
          <cell r="CA258" t="str">
            <v/>
          </cell>
          <cell r="CB258" t="str">
            <v/>
          </cell>
          <cell r="CC258" t="str">
            <v/>
          </cell>
          <cell r="CD258" t="str">
            <v/>
          </cell>
          <cell r="CE258" t="str">
            <v/>
          </cell>
          <cell r="CG258" t="str">
            <v>CHEETAH INVESTMENTS NKOKONJERU</v>
          </cell>
          <cell r="CH258" t="str">
            <v/>
          </cell>
          <cell r="CI258" t="str">
            <v/>
          </cell>
          <cell r="CJ258" t="str">
            <v/>
          </cell>
          <cell r="CK258" t="str">
            <v/>
          </cell>
          <cell r="CL258" t="str">
            <v/>
          </cell>
          <cell r="CM258" t="str">
            <v/>
          </cell>
          <cell r="CN258" t="str">
            <v/>
          </cell>
          <cell r="CO258" t="str">
            <v/>
          </cell>
          <cell r="CP258" t="str">
            <v/>
          </cell>
          <cell r="CQ258" t="str">
            <v/>
          </cell>
          <cell r="CR258" t="str">
            <v/>
          </cell>
          <cell r="CS258" t="str">
            <v/>
          </cell>
          <cell r="CU258" t="str">
            <v>CHEETAH INVESTMENTS NKOKONJERU</v>
          </cell>
          <cell r="CV258" t="str">
            <v/>
          </cell>
          <cell r="CW258" t="str">
            <v/>
          </cell>
          <cell r="CX258" t="str">
            <v/>
          </cell>
          <cell r="CY258" t="str">
            <v/>
          </cell>
          <cell r="CZ258" t="str">
            <v/>
          </cell>
          <cell r="DA258" t="str">
            <v/>
          </cell>
          <cell r="DB258" t="str">
            <v/>
          </cell>
          <cell r="DC258" t="str">
            <v/>
          </cell>
          <cell r="DD258" t="str">
            <v/>
          </cell>
          <cell r="DE258" t="str">
            <v/>
          </cell>
          <cell r="DG258" t="str">
            <v>CHEETAH INVESTMENTS NKOKONJERU</v>
          </cell>
          <cell r="DH258" t="str">
            <v/>
          </cell>
          <cell r="DI258" t="str">
            <v/>
          </cell>
          <cell r="DJ258" t="str">
            <v/>
          </cell>
          <cell r="DK258" t="str">
            <v/>
          </cell>
          <cell r="DL258" t="str">
            <v/>
          </cell>
          <cell r="DM258" t="str">
            <v/>
          </cell>
          <cell r="DN258" t="str">
            <v/>
          </cell>
          <cell r="DO258" t="str">
            <v/>
          </cell>
          <cell r="DP258" t="str">
            <v/>
          </cell>
          <cell r="DQ258" t="str">
            <v/>
          </cell>
          <cell r="DR258" t="str">
            <v/>
          </cell>
          <cell r="DS258" t="str">
            <v/>
          </cell>
          <cell r="DU258" t="str">
            <v>CHEETAH INVESTMENTS NKOKONJERU</v>
          </cell>
          <cell r="DV258" t="str">
            <v/>
          </cell>
          <cell r="DW258" t="str">
            <v/>
          </cell>
          <cell r="DX258" t="str">
            <v/>
          </cell>
          <cell r="DY258" t="str">
            <v/>
          </cell>
          <cell r="DZ258" t="str">
            <v/>
          </cell>
          <cell r="EA258" t="str">
            <v/>
          </cell>
          <cell r="EB258" t="str">
            <v/>
          </cell>
          <cell r="EC258" t="str">
            <v/>
          </cell>
          <cell r="ED258" t="str">
            <v/>
          </cell>
          <cell r="EE258" t="str">
            <v/>
          </cell>
        </row>
        <row r="259">
          <cell r="C259" t="str">
            <v>JUPITA DEALS (U) LTD</v>
          </cell>
          <cell r="D259">
            <v>1</v>
          </cell>
          <cell r="E259">
            <v>2</v>
          </cell>
          <cell r="F259">
            <v>2000</v>
          </cell>
          <cell r="G259">
            <v>800</v>
          </cell>
          <cell r="I259" t="str">
            <v>MUSONI  UGANDA LIMITED</v>
          </cell>
          <cell r="J259">
            <v>1</v>
          </cell>
          <cell r="K259">
            <v>1</v>
          </cell>
          <cell r="L259">
            <v>1000</v>
          </cell>
          <cell r="M259">
            <v>100</v>
          </cell>
          <cell r="AF259" t="str">
            <v>CHIMS</v>
          </cell>
          <cell r="AG259" t="str">
            <v>CHIMS</v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>
            <v>0</v>
          </cell>
          <cell r="AU259" t="str">
            <v>CHIMS</v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  <cell r="BD259" t="str">
            <v/>
          </cell>
          <cell r="BE259" t="str">
            <v/>
          </cell>
          <cell r="BG259" t="str">
            <v>CHIMS</v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Q259" t="str">
            <v/>
          </cell>
          <cell r="BR259" t="str">
            <v/>
          </cell>
          <cell r="BS259" t="str">
            <v/>
          </cell>
          <cell r="BU259" t="str">
            <v>CHIMS</v>
          </cell>
          <cell r="BV259" t="str">
            <v/>
          </cell>
          <cell r="BW259" t="str">
            <v/>
          </cell>
          <cell r="BX259" t="str">
            <v/>
          </cell>
          <cell r="BY259" t="str">
            <v/>
          </cell>
          <cell r="BZ259" t="str">
            <v/>
          </cell>
          <cell r="CA259" t="str">
            <v/>
          </cell>
          <cell r="CB259" t="str">
            <v/>
          </cell>
          <cell r="CC259" t="str">
            <v/>
          </cell>
          <cell r="CD259" t="str">
            <v/>
          </cell>
          <cell r="CE259" t="str">
            <v/>
          </cell>
          <cell r="CG259" t="str">
            <v>CHIMS</v>
          </cell>
          <cell r="CH259" t="str">
            <v/>
          </cell>
          <cell r="CI259" t="str">
            <v/>
          </cell>
          <cell r="CJ259" t="str">
            <v/>
          </cell>
          <cell r="CK259" t="str">
            <v/>
          </cell>
          <cell r="CL259" t="str">
            <v/>
          </cell>
          <cell r="CM259" t="str">
            <v/>
          </cell>
          <cell r="CN259" t="str">
            <v/>
          </cell>
          <cell r="CO259" t="str">
            <v/>
          </cell>
          <cell r="CP259" t="str">
            <v/>
          </cell>
          <cell r="CQ259" t="str">
            <v/>
          </cell>
          <cell r="CR259" t="str">
            <v/>
          </cell>
          <cell r="CS259" t="str">
            <v/>
          </cell>
          <cell r="CU259" t="str">
            <v>CHIMS</v>
          </cell>
          <cell r="CV259" t="str">
            <v/>
          </cell>
          <cell r="CW259" t="str">
            <v/>
          </cell>
          <cell r="CX259" t="str">
            <v/>
          </cell>
          <cell r="CY259" t="str">
            <v/>
          </cell>
          <cell r="CZ259" t="str">
            <v/>
          </cell>
          <cell r="DA259" t="str">
            <v/>
          </cell>
          <cell r="DB259" t="str">
            <v/>
          </cell>
          <cell r="DC259" t="str">
            <v/>
          </cell>
          <cell r="DD259" t="str">
            <v/>
          </cell>
          <cell r="DE259" t="str">
            <v/>
          </cell>
          <cell r="DG259" t="str">
            <v>CHIMS</v>
          </cell>
          <cell r="DH259" t="str">
            <v/>
          </cell>
          <cell r="DI259" t="str">
            <v/>
          </cell>
          <cell r="DJ259" t="str">
            <v/>
          </cell>
          <cell r="DK259" t="str">
            <v/>
          </cell>
          <cell r="DL259" t="str">
            <v/>
          </cell>
          <cell r="DM259" t="str">
            <v/>
          </cell>
          <cell r="DN259" t="str">
            <v/>
          </cell>
          <cell r="DO259" t="str">
            <v/>
          </cell>
          <cell r="DP259" t="str">
            <v/>
          </cell>
          <cell r="DQ259" t="str">
            <v/>
          </cell>
          <cell r="DR259" t="str">
            <v/>
          </cell>
          <cell r="DS259" t="str">
            <v/>
          </cell>
          <cell r="DU259" t="str">
            <v>CHIMS</v>
          </cell>
          <cell r="DV259" t="str">
            <v/>
          </cell>
          <cell r="DW259" t="str">
            <v/>
          </cell>
          <cell r="DX259" t="str">
            <v/>
          </cell>
          <cell r="DY259" t="str">
            <v/>
          </cell>
          <cell r="DZ259" t="str">
            <v/>
          </cell>
          <cell r="EA259" t="str">
            <v/>
          </cell>
          <cell r="EB259" t="str">
            <v/>
          </cell>
          <cell r="EC259" t="str">
            <v/>
          </cell>
          <cell r="ED259" t="str">
            <v/>
          </cell>
          <cell r="EE259" t="str">
            <v/>
          </cell>
        </row>
        <row r="260">
          <cell r="C260" t="str">
            <v>KAMPALA SITI CABLE LTD</v>
          </cell>
          <cell r="D260">
            <v>1</v>
          </cell>
          <cell r="E260">
            <v>1</v>
          </cell>
          <cell r="F260">
            <v>1000</v>
          </cell>
          <cell r="I260" t="str">
            <v>NADAGIIRA AGALI AWAMU SACCO LTD</v>
          </cell>
          <cell r="J260">
            <v>1</v>
          </cell>
          <cell r="K260">
            <v>1</v>
          </cell>
          <cell r="L260">
            <v>5000</v>
          </cell>
          <cell r="AF260" t="str">
            <v>CHIMS ENTERPRISE</v>
          </cell>
          <cell r="AG260" t="str">
            <v>CHIMS ENTERPRISE</v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>
            <v>0</v>
          </cell>
          <cell r="AU260" t="str">
            <v>CHIMS ENTERPRISE</v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  <cell r="BA260" t="str">
            <v/>
          </cell>
          <cell r="BB260" t="str">
            <v/>
          </cell>
          <cell r="BC260" t="str">
            <v/>
          </cell>
          <cell r="BD260" t="str">
            <v/>
          </cell>
          <cell r="BE260" t="str">
            <v/>
          </cell>
          <cell r="BG260" t="str">
            <v>CHIMS ENTERPRISE</v>
          </cell>
          <cell r="BH260" t="str">
            <v/>
          </cell>
          <cell r="BI260" t="str">
            <v/>
          </cell>
          <cell r="BJ260" t="str">
            <v/>
          </cell>
          <cell r="BK260" t="str">
            <v/>
          </cell>
          <cell r="BL260" t="str">
            <v/>
          </cell>
          <cell r="BM260" t="str">
            <v/>
          </cell>
          <cell r="BN260" t="str">
            <v/>
          </cell>
          <cell r="BO260" t="str">
            <v/>
          </cell>
          <cell r="BP260" t="str">
            <v/>
          </cell>
          <cell r="BQ260" t="str">
            <v/>
          </cell>
          <cell r="BR260" t="str">
            <v/>
          </cell>
          <cell r="BS260" t="str">
            <v/>
          </cell>
          <cell r="BU260" t="str">
            <v>CHIMS ENTERPRISE</v>
          </cell>
          <cell r="BV260" t="str">
            <v/>
          </cell>
          <cell r="BW260" t="str">
            <v/>
          </cell>
          <cell r="BX260" t="str">
            <v/>
          </cell>
          <cell r="BY260" t="str">
            <v/>
          </cell>
          <cell r="BZ260" t="str">
            <v/>
          </cell>
          <cell r="CA260" t="str">
            <v/>
          </cell>
          <cell r="CB260" t="str">
            <v/>
          </cell>
          <cell r="CC260" t="str">
            <v/>
          </cell>
          <cell r="CD260" t="str">
            <v/>
          </cell>
          <cell r="CE260" t="str">
            <v/>
          </cell>
          <cell r="CG260" t="str">
            <v>CHIMS ENTERPRISE</v>
          </cell>
          <cell r="CH260" t="str">
            <v/>
          </cell>
          <cell r="CI260" t="str">
            <v/>
          </cell>
          <cell r="CJ260" t="str">
            <v/>
          </cell>
          <cell r="CK260" t="str">
            <v/>
          </cell>
          <cell r="CL260" t="str">
            <v/>
          </cell>
          <cell r="CM260" t="str">
            <v/>
          </cell>
          <cell r="CN260" t="str">
            <v/>
          </cell>
          <cell r="CO260" t="str">
            <v/>
          </cell>
          <cell r="CP260" t="str">
            <v/>
          </cell>
          <cell r="CQ260" t="str">
            <v/>
          </cell>
          <cell r="CR260" t="str">
            <v/>
          </cell>
          <cell r="CS260" t="str">
            <v/>
          </cell>
          <cell r="CU260" t="str">
            <v>CHIMS ENTERPRISE</v>
          </cell>
          <cell r="CV260" t="str">
            <v/>
          </cell>
          <cell r="CW260" t="str">
            <v/>
          </cell>
          <cell r="CX260" t="str">
            <v/>
          </cell>
          <cell r="CY260" t="str">
            <v/>
          </cell>
          <cell r="CZ260" t="str">
            <v/>
          </cell>
          <cell r="DA260" t="str">
            <v/>
          </cell>
          <cell r="DB260" t="str">
            <v/>
          </cell>
          <cell r="DC260" t="str">
            <v/>
          </cell>
          <cell r="DD260" t="str">
            <v/>
          </cell>
          <cell r="DE260" t="str">
            <v/>
          </cell>
          <cell r="DG260" t="str">
            <v>CHIMS ENTERPRISE</v>
          </cell>
          <cell r="DH260" t="str">
            <v/>
          </cell>
          <cell r="DI260" t="str">
            <v/>
          </cell>
          <cell r="DJ260" t="str">
            <v/>
          </cell>
          <cell r="DK260" t="str">
            <v/>
          </cell>
          <cell r="DL260" t="str">
            <v/>
          </cell>
          <cell r="DM260" t="str">
            <v/>
          </cell>
          <cell r="DN260" t="str">
            <v/>
          </cell>
          <cell r="DO260" t="str">
            <v/>
          </cell>
          <cell r="DP260" t="str">
            <v/>
          </cell>
          <cell r="DQ260" t="str">
            <v/>
          </cell>
          <cell r="DR260" t="str">
            <v/>
          </cell>
          <cell r="DS260" t="str">
            <v/>
          </cell>
          <cell r="DU260" t="str">
            <v>CHIMS ENTERPRISE</v>
          </cell>
          <cell r="DV260" t="str">
            <v/>
          </cell>
          <cell r="DW260" t="str">
            <v/>
          </cell>
          <cell r="DX260" t="str">
            <v/>
          </cell>
          <cell r="DY260" t="str">
            <v/>
          </cell>
          <cell r="DZ260" t="str">
            <v/>
          </cell>
          <cell r="EA260" t="str">
            <v/>
          </cell>
          <cell r="EB260" t="str">
            <v/>
          </cell>
          <cell r="EC260" t="str">
            <v/>
          </cell>
          <cell r="ED260" t="str">
            <v/>
          </cell>
          <cell r="EE260" t="str">
            <v/>
          </cell>
        </row>
        <row r="261">
          <cell r="C261" t="str">
            <v>KANSANGA MIRACLE CENTER</v>
          </cell>
          <cell r="D261">
            <v>1</v>
          </cell>
          <cell r="E261">
            <v>1</v>
          </cell>
          <cell r="F261">
            <v>1000</v>
          </cell>
          <cell r="G261">
            <v>400</v>
          </cell>
          <cell r="I261" t="str">
            <v>NAKASERO HOSPITAL</v>
          </cell>
          <cell r="J261">
            <v>12</v>
          </cell>
          <cell r="K261">
            <v>13</v>
          </cell>
          <cell r="L261">
            <v>3326000</v>
          </cell>
          <cell r="M261">
            <v>11300</v>
          </cell>
          <cell r="AF261" t="str">
            <v>CHIMS ENTERPRISE(DST) KLA C1</v>
          </cell>
          <cell r="AG261" t="str">
            <v>CHIMS ENTERPRISE(DST) KLA C1</v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>
            <v>0</v>
          </cell>
          <cell r="AU261" t="str">
            <v>CHIMS ENTERPRISE(DST) KLA C1</v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  <cell r="BD261" t="str">
            <v/>
          </cell>
          <cell r="BE261" t="str">
            <v/>
          </cell>
          <cell r="BG261" t="str">
            <v>CHIMS ENTERPRISE(DST) KLA C1</v>
          </cell>
          <cell r="BH261" t="str">
            <v/>
          </cell>
          <cell r="BI261" t="str">
            <v/>
          </cell>
          <cell r="BJ261" t="str">
            <v/>
          </cell>
          <cell r="BK261" t="str">
            <v/>
          </cell>
          <cell r="BL261" t="str">
            <v/>
          </cell>
          <cell r="BM261" t="str">
            <v/>
          </cell>
          <cell r="BN261" t="str">
            <v/>
          </cell>
          <cell r="BO261" t="str">
            <v/>
          </cell>
          <cell r="BP261" t="str">
            <v/>
          </cell>
          <cell r="BQ261" t="str">
            <v/>
          </cell>
          <cell r="BR261" t="str">
            <v/>
          </cell>
          <cell r="BS261" t="str">
            <v/>
          </cell>
          <cell r="BU261" t="str">
            <v>CHIMS ENTERPRISE(DST) KLA C1</v>
          </cell>
          <cell r="BV261" t="str">
            <v/>
          </cell>
          <cell r="BW261" t="str">
            <v/>
          </cell>
          <cell r="BX261" t="str">
            <v/>
          </cell>
          <cell r="BY261" t="str">
            <v/>
          </cell>
          <cell r="BZ261" t="str">
            <v/>
          </cell>
          <cell r="CA261" t="str">
            <v/>
          </cell>
          <cell r="CB261" t="str">
            <v/>
          </cell>
          <cell r="CC261" t="str">
            <v/>
          </cell>
          <cell r="CD261" t="str">
            <v/>
          </cell>
          <cell r="CE261" t="str">
            <v/>
          </cell>
          <cell r="CG261" t="str">
            <v>CHIMS ENTERPRISE(DST) KLA C1</v>
          </cell>
          <cell r="CH261" t="str">
            <v/>
          </cell>
          <cell r="CI261" t="str">
            <v/>
          </cell>
          <cell r="CJ261" t="str">
            <v/>
          </cell>
          <cell r="CK261" t="str">
            <v/>
          </cell>
          <cell r="CL261" t="str">
            <v/>
          </cell>
          <cell r="CM261" t="str">
            <v/>
          </cell>
          <cell r="CN261" t="str">
            <v/>
          </cell>
          <cell r="CO261" t="str">
            <v/>
          </cell>
          <cell r="CP261" t="str">
            <v/>
          </cell>
          <cell r="CQ261" t="str">
            <v/>
          </cell>
          <cell r="CR261" t="str">
            <v/>
          </cell>
          <cell r="CS261" t="str">
            <v/>
          </cell>
          <cell r="CU261" t="str">
            <v>CHIMS ENTERPRISE(DST) KLA C1</v>
          </cell>
          <cell r="CV261" t="str">
            <v/>
          </cell>
          <cell r="CW261" t="str">
            <v/>
          </cell>
          <cell r="CX261" t="str">
            <v/>
          </cell>
          <cell r="CY261" t="str">
            <v/>
          </cell>
          <cell r="CZ261" t="str">
            <v/>
          </cell>
          <cell r="DA261" t="str">
            <v/>
          </cell>
          <cell r="DB261" t="str">
            <v/>
          </cell>
          <cell r="DC261" t="str">
            <v/>
          </cell>
          <cell r="DD261" t="str">
            <v/>
          </cell>
          <cell r="DE261" t="str">
            <v/>
          </cell>
          <cell r="DG261" t="str">
            <v>CHIMS ENTERPRISE(DST) KLA C1</v>
          </cell>
          <cell r="DH261" t="str">
            <v/>
          </cell>
          <cell r="DI261" t="str">
            <v/>
          </cell>
          <cell r="DJ261" t="str">
            <v/>
          </cell>
          <cell r="DK261" t="str">
            <v/>
          </cell>
          <cell r="DL261" t="str">
            <v/>
          </cell>
          <cell r="DM261" t="str">
            <v/>
          </cell>
          <cell r="DN261" t="str">
            <v/>
          </cell>
          <cell r="DO261" t="str">
            <v/>
          </cell>
          <cell r="DP261" t="str">
            <v/>
          </cell>
          <cell r="DQ261" t="str">
            <v/>
          </cell>
          <cell r="DR261" t="str">
            <v/>
          </cell>
          <cell r="DS261" t="str">
            <v/>
          </cell>
          <cell r="DU261" t="str">
            <v>CHIMS ENTERPRISE(DST) KLA C1</v>
          </cell>
          <cell r="DV261" t="str">
            <v/>
          </cell>
          <cell r="DW261" t="str">
            <v/>
          </cell>
          <cell r="DX261" t="str">
            <v/>
          </cell>
          <cell r="DY261" t="str">
            <v/>
          </cell>
          <cell r="DZ261" t="str">
            <v/>
          </cell>
          <cell r="EA261" t="str">
            <v/>
          </cell>
          <cell r="EB261" t="str">
            <v/>
          </cell>
          <cell r="EC261" t="str">
            <v/>
          </cell>
          <cell r="ED261" t="str">
            <v/>
          </cell>
          <cell r="EE261" t="str">
            <v/>
          </cell>
        </row>
        <row r="262">
          <cell r="C262" t="str">
            <v>KASANA QUALITY SCHOOL</v>
          </cell>
          <cell r="D262">
            <v>1</v>
          </cell>
          <cell r="E262">
            <v>1</v>
          </cell>
          <cell r="F262">
            <v>1000</v>
          </cell>
          <cell r="G262">
            <v>400</v>
          </cell>
          <cell r="I262" t="str">
            <v>NATIONAL WATER AND SEWERAGE CORPORATION</v>
          </cell>
          <cell r="J262">
            <v>27634</v>
          </cell>
          <cell r="K262">
            <v>38398</v>
          </cell>
          <cell r="L262">
            <v>1367670723</v>
          </cell>
          <cell r="M262">
            <v>14975500</v>
          </cell>
          <cell r="AF262" t="str">
            <v>CHIMS ENTERPRISES(NDEEBA)</v>
          </cell>
          <cell r="AG262" t="str">
            <v>CHIMS ENTERPRISES(NDEEBA)</v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>
            <v>0</v>
          </cell>
          <cell r="AU262" t="str">
            <v>CHIMS ENTERPRISES(NDEEBA)</v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  <cell r="BD262" t="str">
            <v/>
          </cell>
          <cell r="BE262" t="str">
            <v/>
          </cell>
          <cell r="BG262" t="str">
            <v>CHIMS ENTERPRISES(NDEEBA)</v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Q262" t="str">
            <v/>
          </cell>
          <cell r="BR262" t="str">
            <v/>
          </cell>
          <cell r="BS262" t="str">
            <v/>
          </cell>
          <cell r="BU262" t="str">
            <v>CHIMS ENTERPRISES(NDEEBA)</v>
          </cell>
          <cell r="BV262" t="str">
            <v/>
          </cell>
          <cell r="BW262" t="str">
            <v/>
          </cell>
          <cell r="BX262" t="str">
            <v/>
          </cell>
          <cell r="BY262" t="str">
            <v/>
          </cell>
          <cell r="BZ262" t="str">
            <v/>
          </cell>
          <cell r="CA262" t="str">
            <v/>
          </cell>
          <cell r="CB262" t="str">
            <v/>
          </cell>
          <cell r="CC262" t="str">
            <v/>
          </cell>
          <cell r="CD262" t="str">
            <v/>
          </cell>
          <cell r="CE262" t="str">
            <v/>
          </cell>
          <cell r="CG262" t="str">
            <v>CHIMS ENTERPRISES(NDEEBA)</v>
          </cell>
          <cell r="CH262" t="str">
            <v/>
          </cell>
          <cell r="CI262" t="str">
            <v/>
          </cell>
          <cell r="CJ262" t="str">
            <v/>
          </cell>
          <cell r="CK262" t="str">
            <v/>
          </cell>
          <cell r="CL262" t="str">
            <v/>
          </cell>
          <cell r="CM262" t="str">
            <v/>
          </cell>
          <cell r="CN262" t="str">
            <v/>
          </cell>
          <cell r="CO262" t="str">
            <v/>
          </cell>
          <cell r="CP262" t="str">
            <v/>
          </cell>
          <cell r="CQ262" t="str">
            <v/>
          </cell>
          <cell r="CR262" t="str">
            <v/>
          </cell>
          <cell r="CS262" t="str">
            <v/>
          </cell>
          <cell r="CU262" t="str">
            <v>CHIMS ENTERPRISES(NDEEBA)</v>
          </cell>
          <cell r="CV262" t="str">
            <v/>
          </cell>
          <cell r="CW262" t="str">
            <v/>
          </cell>
          <cell r="CX262" t="str">
            <v/>
          </cell>
          <cell r="CY262" t="str">
            <v/>
          </cell>
          <cell r="CZ262" t="str">
            <v/>
          </cell>
          <cell r="DA262" t="str">
            <v/>
          </cell>
          <cell r="DB262" t="str">
            <v/>
          </cell>
          <cell r="DC262" t="str">
            <v/>
          </cell>
          <cell r="DD262" t="str">
            <v/>
          </cell>
          <cell r="DE262" t="str">
            <v/>
          </cell>
          <cell r="DG262" t="str">
            <v>CHIMS ENTERPRISES(NDEEBA)</v>
          </cell>
          <cell r="DH262" t="str">
            <v/>
          </cell>
          <cell r="DI262" t="str">
            <v/>
          </cell>
          <cell r="DJ262" t="str">
            <v/>
          </cell>
          <cell r="DK262" t="str">
            <v/>
          </cell>
          <cell r="DL262" t="str">
            <v/>
          </cell>
          <cell r="DM262" t="str">
            <v/>
          </cell>
          <cell r="DN262" t="str">
            <v/>
          </cell>
          <cell r="DO262" t="str">
            <v/>
          </cell>
          <cell r="DP262" t="str">
            <v/>
          </cell>
          <cell r="DQ262" t="str">
            <v/>
          </cell>
          <cell r="DR262" t="str">
            <v/>
          </cell>
          <cell r="DS262" t="str">
            <v/>
          </cell>
          <cell r="DU262" t="str">
            <v>CHIMS ENTERPRISES(NDEEBA)</v>
          </cell>
          <cell r="DV262" t="str">
            <v/>
          </cell>
          <cell r="DW262" t="str">
            <v/>
          </cell>
          <cell r="DX262" t="str">
            <v/>
          </cell>
          <cell r="DY262" t="str">
            <v/>
          </cell>
          <cell r="DZ262" t="str">
            <v/>
          </cell>
          <cell r="EA262" t="str">
            <v/>
          </cell>
          <cell r="EB262" t="str">
            <v/>
          </cell>
          <cell r="EC262" t="str">
            <v/>
          </cell>
          <cell r="ED262" t="str">
            <v/>
          </cell>
          <cell r="EE262" t="str">
            <v/>
          </cell>
        </row>
        <row r="263">
          <cell r="C263" t="str">
            <v>King Jesus College</v>
          </cell>
          <cell r="D263">
            <v>10</v>
          </cell>
          <cell r="E263">
            <v>43</v>
          </cell>
          <cell r="F263">
            <v>3888500</v>
          </cell>
          <cell r="G263">
            <v>7800</v>
          </cell>
          <cell r="I263" t="str">
            <v>New Vision Main</v>
          </cell>
          <cell r="J263">
            <v>96</v>
          </cell>
          <cell r="K263">
            <v>401</v>
          </cell>
          <cell r="L263">
            <v>165303346</v>
          </cell>
          <cell r="M263">
            <v>471200</v>
          </cell>
          <cell r="AF263" t="str">
            <v>CHRIST THE KING GENERAL TRADERS LTD MUBENDE TOWN</v>
          </cell>
          <cell r="AG263" t="str">
            <v>CHRIST THE KING GENERAL TRADERS LTD MUBENDE TOWN</v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>
            <v>0</v>
          </cell>
          <cell r="AU263" t="str">
            <v>CHRIST THE KING GENERAL TRADERS LTD MUBENDE TOWN</v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  <cell r="BD263" t="str">
            <v/>
          </cell>
          <cell r="BE263" t="str">
            <v/>
          </cell>
          <cell r="BG263" t="str">
            <v>CHRIST THE KING GENERAL TRADERS LTD MUBENDE TOWN</v>
          </cell>
          <cell r="BH263" t="str">
            <v/>
          </cell>
          <cell r="BI263" t="str">
            <v/>
          </cell>
          <cell r="BJ263" t="str">
            <v/>
          </cell>
          <cell r="BK263" t="str">
            <v/>
          </cell>
          <cell r="BL263" t="str">
            <v/>
          </cell>
          <cell r="BM263" t="str">
            <v/>
          </cell>
          <cell r="BN263" t="str">
            <v/>
          </cell>
          <cell r="BO263" t="str">
            <v/>
          </cell>
          <cell r="BP263" t="str">
            <v/>
          </cell>
          <cell r="BQ263" t="str">
            <v/>
          </cell>
          <cell r="BR263" t="str">
            <v/>
          </cell>
          <cell r="BS263" t="str">
            <v/>
          </cell>
          <cell r="BU263" t="str">
            <v>CHRIST THE KING GENERAL TRADERS LTD MUBENDE TOWN</v>
          </cell>
          <cell r="BV263" t="str">
            <v/>
          </cell>
          <cell r="BW263" t="str">
            <v/>
          </cell>
          <cell r="BX263" t="str">
            <v/>
          </cell>
          <cell r="BY263" t="str">
            <v/>
          </cell>
          <cell r="BZ263" t="str">
            <v/>
          </cell>
          <cell r="CA263" t="str">
            <v/>
          </cell>
          <cell r="CB263" t="str">
            <v/>
          </cell>
          <cell r="CC263" t="str">
            <v/>
          </cell>
          <cell r="CD263" t="str">
            <v/>
          </cell>
          <cell r="CE263" t="str">
            <v/>
          </cell>
          <cell r="CG263" t="str">
            <v>CHRIST THE KING GENERAL TRADERS LTD MUBENDE TOWN</v>
          </cell>
          <cell r="CH263" t="str">
            <v/>
          </cell>
          <cell r="CI263" t="str">
            <v/>
          </cell>
          <cell r="CJ263" t="str">
            <v/>
          </cell>
          <cell r="CK263" t="str">
            <v/>
          </cell>
          <cell r="CL263" t="str">
            <v/>
          </cell>
          <cell r="CM263" t="str">
            <v/>
          </cell>
          <cell r="CN263" t="str">
            <v/>
          </cell>
          <cell r="CO263" t="str">
            <v/>
          </cell>
          <cell r="CP263" t="str">
            <v/>
          </cell>
          <cell r="CQ263" t="str">
            <v/>
          </cell>
          <cell r="CR263" t="str">
            <v/>
          </cell>
          <cell r="CS263" t="str">
            <v/>
          </cell>
          <cell r="CU263" t="str">
            <v>CHRIST THE KING GENERAL TRADERS LTD MUBENDE TOWN</v>
          </cell>
          <cell r="CV263" t="str">
            <v/>
          </cell>
          <cell r="CW263" t="str">
            <v/>
          </cell>
          <cell r="CX263" t="str">
            <v/>
          </cell>
          <cell r="CY263" t="str">
            <v/>
          </cell>
          <cell r="CZ263" t="str">
            <v/>
          </cell>
          <cell r="DA263" t="str">
            <v/>
          </cell>
          <cell r="DB263" t="str">
            <v/>
          </cell>
          <cell r="DC263" t="str">
            <v/>
          </cell>
          <cell r="DD263" t="str">
            <v/>
          </cell>
          <cell r="DE263" t="str">
            <v/>
          </cell>
          <cell r="DG263" t="str">
            <v>CHRIST THE KING GENERAL TRADERS LTD MUBENDE TOWN</v>
          </cell>
          <cell r="DH263" t="str">
            <v/>
          </cell>
          <cell r="DI263" t="str">
            <v/>
          </cell>
          <cell r="DJ263" t="str">
            <v/>
          </cell>
          <cell r="DK263" t="str">
            <v/>
          </cell>
          <cell r="DL263" t="str">
            <v/>
          </cell>
          <cell r="DM263" t="str">
            <v/>
          </cell>
          <cell r="DN263" t="str">
            <v/>
          </cell>
          <cell r="DO263" t="str">
            <v/>
          </cell>
          <cell r="DP263" t="str">
            <v/>
          </cell>
          <cell r="DQ263" t="str">
            <v/>
          </cell>
          <cell r="DR263" t="str">
            <v/>
          </cell>
          <cell r="DS263" t="str">
            <v/>
          </cell>
          <cell r="DU263" t="str">
            <v>CHRIST THE KING GENERAL TRADERS LTD MUBENDE TOWN</v>
          </cell>
          <cell r="DV263" t="str">
            <v/>
          </cell>
          <cell r="DW263" t="str">
            <v/>
          </cell>
          <cell r="DX263" t="str">
            <v/>
          </cell>
          <cell r="DY263" t="str">
            <v/>
          </cell>
          <cell r="DZ263" t="str">
            <v/>
          </cell>
          <cell r="EA263" t="str">
            <v/>
          </cell>
          <cell r="EB263" t="str">
            <v/>
          </cell>
          <cell r="EC263" t="str">
            <v/>
          </cell>
          <cell r="ED263" t="str">
            <v/>
          </cell>
          <cell r="EE263" t="str">
            <v/>
          </cell>
        </row>
        <row r="264">
          <cell r="C264" t="str">
            <v>KINGS COLLEGE BUDDO</v>
          </cell>
          <cell r="D264">
            <v>12</v>
          </cell>
          <cell r="E264">
            <v>17</v>
          </cell>
          <cell r="F264">
            <v>3852400</v>
          </cell>
          <cell r="G264">
            <v>12800</v>
          </cell>
          <cell r="I264" t="str">
            <v>NOAH'S ARK SENIOR SECONDARY SCHOOL</v>
          </cell>
          <cell r="J264">
            <v>10</v>
          </cell>
          <cell r="K264">
            <v>58</v>
          </cell>
          <cell r="L264">
            <v>7716200</v>
          </cell>
          <cell r="M264">
            <v>30100</v>
          </cell>
          <cell r="AF264" t="str">
            <v>CHRIST THE ROCK SENIOR SECONDARY SCHOOL</v>
          </cell>
          <cell r="AG264" t="str">
            <v>CHRIST THE ROCK SENIOR SECONDARY SCHOOL</v>
          </cell>
          <cell r="AH264" t="str">
            <v/>
          </cell>
          <cell r="AI264" t="str">
            <v/>
          </cell>
          <cell r="AJ264">
            <v>2</v>
          </cell>
          <cell r="AK264">
            <v>1</v>
          </cell>
          <cell r="AL264">
            <v>4</v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>
            <v>7</v>
          </cell>
          <cell r="AU264" t="str">
            <v>CHRIST THE ROCK SENIOR SECONDARY SCHOOL</v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  <cell r="BD264" t="str">
            <v/>
          </cell>
          <cell r="BE264" t="str">
            <v/>
          </cell>
          <cell r="BG264" t="str">
            <v>CHRIST THE ROCK SENIOR SECONDARY SCHOOL</v>
          </cell>
          <cell r="BH264" t="str">
            <v/>
          </cell>
          <cell r="BI264" t="str">
            <v/>
          </cell>
          <cell r="BJ264">
            <v>3</v>
          </cell>
          <cell r="BK264">
            <v>1</v>
          </cell>
          <cell r="BL264">
            <v>6</v>
          </cell>
          <cell r="BM264" t="str">
            <v/>
          </cell>
          <cell r="BN264" t="str">
            <v/>
          </cell>
          <cell r="BO264" t="str">
            <v/>
          </cell>
          <cell r="BP264" t="str">
            <v/>
          </cell>
          <cell r="BQ264" t="str">
            <v/>
          </cell>
          <cell r="BR264" t="str">
            <v/>
          </cell>
          <cell r="BS264" t="str">
            <v/>
          </cell>
          <cell r="BU264" t="str">
            <v>CHRIST THE ROCK SENIOR SECONDARY SCHOOL</v>
          </cell>
          <cell r="BV264" t="str">
            <v/>
          </cell>
          <cell r="BW264" t="str">
            <v/>
          </cell>
          <cell r="BX264" t="str">
            <v/>
          </cell>
          <cell r="BY264" t="str">
            <v/>
          </cell>
          <cell r="BZ264" t="str">
            <v/>
          </cell>
          <cell r="CA264" t="str">
            <v/>
          </cell>
          <cell r="CB264" t="str">
            <v/>
          </cell>
          <cell r="CC264" t="str">
            <v/>
          </cell>
          <cell r="CD264" t="str">
            <v/>
          </cell>
          <cell r="CE264" t="str">
            <v/>
          </cell>
          <cell r="CG264" t="str">
            <v>CHRIST THE ROCK SENIOR SECONDARY SCHOOL</v>
          </cell>
          <cell r="CH264" t="str">
            <v/>
          </cell>
          <cell r="CI264" t="str">
            <v/>
          </cell>
          <cell r="CJ264">
            <v>151000</v>
          </cell>
          <cell r="CK264">
            <v>100000</v>
          </cell>
          <cell r="CL264">
            <v>589000</v>
          </cell>
          <cell r="CM264" t="str">
            <v/>
          </cell>
          <cell r="CN264" t="str">
            <v/>
          </cell>
          <cell r="CO264" t="str">
            <v/>
          </cell>
          <cell r="CP264" t="str">
            <v/>
          </cell>
          <cell r="CQ264" t="str">
            <v/>
          </cell>
          <cell r="CR264" t="str">
            <v/>
          </cell>
          <cell r="CS264" t="str">
            <v/>
          </cell>
          <cell r="CU264" t="str">
            <v>CHRIST THE ROCK SENIOR SECONDARY SCHOOL</v>
          </cell>
          <cell r="CV264" t="str">
            <v/>
          </cell>
          <cell r="CW264" t="str">
            <v/>
          </cell>
          <cell r="CX264" t="str">
            <v/>
          </cell>
          <cell r="CY264" t="str">
            <v/>
          </cell>
          <cell r="CZ264" t="str">
            <v/>
          </cell>
          <cell r="DA264" t="str">
            <v/>
          </cell>
          <cell r="DB264" t="str">
            <v/>
          </cell>
          <cell r="DC264" t="str">
            <v/>
          </cell>
          <cell r="DD264" t="str">
            <v/>
          </cell>
          <cell r="DE264" t="str">
            <v/>
          </cell>
          <cell r="DG264" t="str">
            <v>CHRIST THE ROCK SENIOR SECONDARY SCHOOL</v>
          </cell>
          <cell r="DH264" t="str">
            <v/>
          </cell>
          <cell r="DI264" t="str">
            <v/>
          </cell>
          <cell r="DJ264">
            <v>1200</v>
          </cell>
          <cell r="DK264">
            <v>400</v>
          </cell>
          <cell r="DL264">
            <v>3000</v>
          </cell>
          <cell r="DM264" t="str">
            <v/>
          </cell>
          <cell r="DN264" t="str">
            <v/>
          </cell>
          <cell r="DO264" t="str">
            <v/>
          </cell>
          <cell r="DP264" t="str">
            <v/>
          </cell>
          <cell r="DQ264" t="str">
            <v/>
          </cell>
          <cell r="DR264" t="str">
            <v/>
          </cell>
          <cell r="DS264" t="str">
            <v/>
          </cell>
          <cell r="DU264" t="str">
            <v>CHRIST THE ROCK SENIOR SECONDARY SCHOOL</v>
          </cell>
          <cell r="DV264" t="str">
            <v/>
          </cell>
          <cell r="DW264" t="str">
            <v/>
          </cell>
          <cell r="DX264" t="str">
            <v/>
          </cell>
          <cell r="DY264" t="str">
            <v/>
          </cell>
          <cell r="DZ264" t="str">
            <v/>
          </cell>
          <cell r="EA264" t="str">
            <v/>
          </cell>
          <cell r="EB264" t="str">
            <v/>
          </cell>
          <cell r="EC264" t="str">
            <v/>
          </cell>
          <cell r="ED264" t="str">
            <v/>
          </cell>
          <cell r="EE264" t="str">
            <v/>
          </cell>
        </row>
        <row r="265">
          <cell r="C265" t="str">
            <v>Lira Intergrate Nursery school</v>
          </cell>
          <cell r="D265">
            <v>2</v>
          </cell>
          <cell r="E265">
            <v>3</v>
          </cell>
          <cell r="F265">
            <v>308900</v>
          </cell>
          <cell r="G265">
            <v>800</v>
          </cell>
          <cell r="I265" t="str">
            <v>nsamo mixed primary school</v>
          </cell>
          <cell r="J265">
            <v>66</v>
          </cell>
          <cell r="K265">
            <v>112</v>
          </cell>
          <cell r="L265">
            <v>22002600</v>
          </cell>
          <cell r="M265">
            <v>66300</v>
          </cell>
          <cell r="AF265" t="str">
            <v>CHRIST TRUST LIMITED EXTRA TIL</v>
          </cell>
          <cell r="AG265" t="str">
            <v>CHRIST TRUST LIMITED EXTRA TIL</v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>
            <v>0</v>
          </cell>
          <cell r="AU265" t="str">
            <v>CHRIST TRUST LIMITED EXTRA TIL</v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 t="str">
            <v/>
          </cell>
          <cell r="BD265" t="str">
            <v/>
          </cell>
          <cell r="BE265" t="str">
            <v/>
          </cell>
          <cell r="BG265" t="str">
            <v>CHRIST TRUST LIMITED EXTRA TIL</v>
          </cell>
          <cell r="BH265" t="str">
            <v/>
          </cell>
          <cell r="BI265" t="str">
            <v/>
          </cell>
          <cell r="BJ265" t="str">
            <v/>
          </cell>
          <cell r="BK265" t="str">
            <v/>
          </cell>
          <cell r="BL265" t="str">
            <v/>
          </cell>
          <cell r="BM265" t="str">
            <v/>
          </cell>
          <cell r="BN265" t="str">
            <v/>
          </cell>
          <cell r="BO265" t="str">
            <v/>
          </cell>
          <cell r="BP265" t="str">
            <v/>
          </cell>
          <cell r="BQ265" t="str">
            <v/>
          </cell>
          <cell r="BR265" t="str">
            <v/>
          </cell>
          <cell r="BS265" t="str">
            <v/>
          </cell>
          <cell r="BU265" t="str">
            <v>CHRIST TRUST LIMITED EXTRA TIL</v>
          </cell>
          <cell r="BV265" t="str">
            <v/>
          </cell>
          <cell r="BW265" t="str">
            <v/>
          </cell>
          <cell r="BX265" t="str">
            <v/>
          </cell>
          <cell r="BY265" t="str">
            <v/>
          </cell>
          <cell r="BZ265" t="str">
            <v/>
          </cell>
          <cell r="CA265" t="str">
            <v/>
          </cell>
          <cell r="CB265" t="str">
            <v/>
          </cell>
          <cell r="CC265" t="str">
            <v/>
          </cell>
          <cell r="CD265" t="str">
            <v/>
          </cell>
          <cell r="CE265" t="str">
            <v/>
          </cell>
          <cell r="CG265" t="str">
            <v>CHRIST TRUST LIMITED EXTRA TIL</v>
          </cell>
          <cell r="CH265" t="str">
            <v/>
          </cell>
          <cell r="CI265" t="str">
            <v/>
          </cell>
          <cell r="CJ265" t="str">
            <v/>
          </cell>
          <cell r="CK265" t="str">
            <v/>
          </cell>
          <cell r="CL265" t="str">
            <v/>
          </cell>
          <cell r="CM265" t="str">
            <v/>
          </cell>
          <cell r="CN265" t="str">
            <v/>
          </cell>
          <cell r="CO265" t="str">
            <v/>
          </cell>
          <cell r="CP265" t="str">
            <v/>
          </cell>
          <cell r="CQ265" t="str">
            <v/>
          </cell>
          <cell r="CR265" t="str">
            <v/>
          </cell>
          <cell r="CS265" t="str">
            <v/>
          </cell>
          <cell r="CU265" t="str">
            <v>CHRIST TRUST LIMITED EXTRA TIL</v>
          </cell>
          <cell r="CV265" t="str">
            <v/>
          </cell>
          <cell r="CW265" t="str">
            <v/>
          </cell>
          <cell r="CX265" t="str">
            <v/>
          </cell>
          <cell r="CY265" t="str">
            <v/>
          </cell>
          <cell r="CZ265" t="str">
            <v/>
          </cell>
          <cell r="DA265" t="str">
            <v/>
          </cell>
          <cell r="DB265" t="str">
            <v/>
          </cell>
          <cell r="DC265" t="str">
            <v/>
          </cell>
          <cell r="DD265" t="str">
            <v/>
          </cell>
          <cell r="DE265" t="str">
            <v/>
          </cell>
          <cell r="DG265" t="str">
            <v>CHRIST TRUST LIMITED EXTRA TIL</v>
          </cell>
          <cell r="DH265" t="str">
            <v/>
          </cell>
          <cell r="DI265" t="str">
            <v/>
          </cell>
          <cell r="DJ265" t="str">
            <v/>
          </cell>
          <cell r="DK265" t="str">
            <v/>
          </cell>
          <cell r="DL265" t="str">
            <v/>
          </cell>
          <cell r="DM265" t="str">
            <v/>
          </cell>
          <cell r="DN265" t="str">
            <v/>
          </cell>
          <cell r="DO265" t="str">
            <v/>
          </cell>
          <cell r="DP265" t="str">
            <v/>
          </cell>
          <cell r="DQ265" t="str">
            <v/>
          </cell>
          <cell r="DR265" t="str">
            <v/>
          </cell>
          <cell r="DS265" t="str">
            <v/>
          </cell>
          <cell r="DU265" t="str">
            <v>CHRIST TRUST LIMITED EXTRA TIL</v>
          </cell>
          <cell r="DV265" t="str">
            <v/>
          </cell>
          <cell r="DW265" t="str">
            <v/>
          </cell>
          <cell r="DX265" t="str">
            <v/>
          </cell>
          <cell r="DY265" t="str">
            <v/>
          </cell>
          <cell r="DZ265" t="str">
            <v/>
          </cell>
          <cell r="EA265" t="str">
            <v/>
          </cell>
          <cell r="EB265" t="str">
            <v/>
          </cell>
          <cell r="EC265" t="str">
            <v/>
          </cell>
          <cell r="ED265" t="str">
            <v/>
          </cell>
          <cell r="EE265" t="str">
            <v/>
          </cell>
        </row>
        <row r="266">
          <cell r="C266" t="str">
            <v>Lira intergrated primary school</v>
          </cell>
          <cell r="D266">
            <v>2</v>
          </cell>
          <cell r="E266">
            <v>4</v>
          </cell>
          <cell r="F266">
            <v>400000</v>
          </cell>
          <cell r="I266" t="str">
            <v>NTERSTATE PROMOTIONS UGANDA LIMITED</v>
          </cell>
          <cell r="J266">
            <v>3</v>
          </cell>
          <cell r="K266">
            <v>12</v>
          </cell>
          <cell r="L266">
            <v>22300</v>
          </cell>
          <cell r="M266">
            <v>1200</v>
          </cell>
          <cell r="AF266" t="str">
            <v>CITY JUNIOR DAY AND BOARDING SCHOOL</v>
          </cell>
          <cell r="AG266" t="str">
            <v>CITY JUNIOR DAY AND BOARDING SCHOOL</v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>
            <v>0</v>
          </cell>
          <cell r="AU266" t="str">
            <v>CITY JUNIOR DAY AND BOARDING SCHOOL</v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  <cell r="BD266" t="str">
            <v/>
          </cell>
          <cell r="BE266" t="str">
            <v/>
          </cell>
          <cell r="BG266" t="str">
            <v>CITY JUNIOR DAY AND BOARDING SCHOOL</v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  <cell r="BN266" t="str">
            <v/>
          </cell>
          <cell r="BO266" t="str">
            <v/>
          </cell>
          <cell r="BP266" t="str">
            <v/>
          </cell>
          <cell r="BQ266" t="str">
            <v/>
          </cell>
          <cell r="BR266" t="str">
            <v/>
          </cell>
          <cell r="BS266" t="str">
            <v/>
          </cell>
          <cell r="BU266" t="str">
            <v>CITY JUNIOR DAY AND BOARDING SCHOOL</v>
          </cell>
          <cell r="BV266" t="str">
            <v/>
          </cell>
          <cell r="BW266" t="str">
            <v/>
          </cell>
          <cell r="BX266" t="str">
            <v/>
          </cell>
          <cell r="BY266" t="str">
            <v/>
          </cell>
          <cell r="BZ266" t="str">
            <v/>
          </cell>
          <cell r="CA266" t="str">
            <v/>
          </cell>
          <cell r="CB266" t="str">
            <v/>
          </cell>
          <cell r="CC266" t="str">
            <v/>
          </cell>
          <cell r="CD266" t="str">
            <v/>
          </cell>
          <cell r="CE266" t="str">
            <v/>
          </cell>
          <cell r="CG266" t="str">
            <v>CITY JUNIOR DAY AND BOARDING SCHOOL</v>
          </cell>
          <cell r="CH266" t="str">
            <v/>
          </cell>
          <cell r="CI266" t="str">
            <v/>
          </cell>
          <cell r="CJ266" t="str">
            <v/>
          </cell>
          <cell r="CK266" t="str">
            <v/>
          </cell>
          <cell r="CL266" t="str">
            <v/>
          </cell>
          <cell r="CM266" t="str">
            <v/>
          </cell>
          <cell r="CN266" t="str">
            <v/>
          </cell>
          <cell r="CO266" t="str">
            <v/>
          </cell>
          <cell r="CP266" t="str">
            <v/>
          </cell>
          <cell r="CQ266" t="str">
            <v/>
          </cell>
          <cell r="CR266" t="str">
            <v/>
          </cell>
          <cell r="CS266" t="str">
            <v/>
          </cell>
          <cell r="CU266" t="str">
            <v>CITY JUNIOR DAY AND BOARDING SCHOOL</v>
          </cell>
          <cell r="CV266" t="str">
            <v/>
          </cell>
          <cell r="CW266" t="str">
            <v/>
          </cell>
          <cell r="CX266" t="str">
            <v/>
          </cell>
          <cell r="CY266" t="str">
            <v/>
          </cell>
          <cell r="CZ266" t="str">
            <v/>
          </cell>
          <cell r="DA266" t="str">
            <v/>
          </cell>
          <cell r="DB266" t="str">
            <v/>
          </cell>
          <cell r="DC266" t="str">
            <v/>
          </cell>
          <cell r="DD266" t="str">
            <v/>
          </cell>
          <cell r="DE266" t="str">
            <v/>
          </cell>
          <cell r="DG266" t="str">
            <v>CITY JUNIOR DAY AND BOARDING SCHOOL</v>
          </cell>
          <cell r="DH266" t="str">
            <v/>
          </cell>
          <cell r="DI266" t="str">
            <v/>
          </cell>
          <cell r="DJ266" t="str">
            <v/>
          </cell>
          <cell r="DK266" t="str">
            <v/>
          </cell>
          <cell r="DL266" t="str">
            <v/>
          </cell>
          <cell r="DM266" t="str">
            <v/>
          </cell>
          <cell r="DN266" t="str">
            <v/>
          </cell>
          <cell r="DO266" t="str">
            <v/>
          </cell>
          <cell r="DP266" t="str">
            <v/>
          </cell>
          <cell r="DQ266" t="str">
            <v/>
          </cell>
          <cell r="DR266" t="str">
            <v/>
          </cell>
          <cell r="DS266" t="str">
            <v/>
          </cell>
          <cell r="DU266" t="str">
            <v>CITY JUNIOR DAY AND BOARDING SCHOOL</v>
          </cell>
          <cell r="DV266" t="str">
            <v/>
          </cell>
          <cell r="DW266" t="str">
            <v/>
          </cell>
          <cell r="DX266" t="str">
            <v/>
          </cell>
          <cell r="DY266" t="str">
            <v/>
          </cell>
          <cell r="DZ266" t="str">
            <v/>
          </cell>
          <cell r="EA266" t="str">
            <v/>
          </cell>
          <cell r="EB266" t="str">
            <v/>
          </cell>
          <cell r="EC266" t="str">
            <v/>
          </cell>
          <cell r="ED266" t="str">
            <v/>
          </cell>
          <cell r="EE266" t="str">
            <v/>
          </cell>
        </row>
        <row r="267">
          <cell r="C267" t="str">
            <v>Lira intergrated secondary school</v>
          </cell>
          <cell r="D267">
            <v>2</v>
          </cell>
          <cell r="E267">
            <v>2</v>
          </cell>
          <cell r="F267">
            <v>548600</v>
          </cell>
          <cell r="G267">
            <v>1700</v>
          </cell>
          <cell r="I267" t="str">
            <v>NTUNGAMO HIGH SCHOOL</v>
          </cell>
          <cell r="J267">
            <v>2</v>
          </cell>
          <cell r="K267">
            <v>2</v>
          </cell>
          <cell r="L267">
            <v>207500</v>
          </cell>
          <cell r="M267">
            <v>1100</v>
          </cell>
          <cell r="AF267" t="str">
            <v>CITY JUNIOR DAY AND BOARDING SCHOOL</v>
          </cell>
          <cell r="AG267" t="str">
            <v>CITY JUNIOR DAY AND BOARDING SCHOOL</v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>
            <v>0</v>
          </cell>
          <cell r="AU267" t="str">
            <v>CITY JUNIOR DAY AND BOARDING SCHOOL</v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  <cell r="BD267" t="str">
            <v/>
          </cell>
          <cell r="BE267" t="str">
            <v/>
          </cell>
          <cell r="BG267" t="str">
            <v>CITY JUNIOR DAY AND BOARDING SCHOOL</v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  <cell r="BN267" t="str">
            <v/>
          </cell>
          <cell r="BO267" t="str">
            <v/>
          </cell>
          <cell r="BP267" t="str">
            <v/>
          </cell>
          <cell r="BQ267" t="str">
            <v/>
          </cell>
          <cell r="BR267" t="str">
            <v/>
          </cell>
          <cell r="BS267" t="str">
            <v/>
          </cell>
          <cell r="BU267" t="str">
            <v>CITY JUNIOR DAY AND BOARDING SCHOOL</v>
          </cell>
          <cell r="BV267" t="str">
            <v/>
          </cell>
          <cell r="BW267" t="str">
            <v/>
          </cell>
          <cell r="BX267" t="str">
            <v/>
          </cell>
          <cell r="BY267" t="str">
            <v/>
          </cell>
          <cell r="BZ267" t="str">
            <v/>
          </cell>
          <cell r="CA267" t="str">
            <v/>
          </cell>
          <cell r="CB267" t="str">
            <v/>
          </cell>
          <cell r="CC267" t="str">
            <v/>
          </cell>
          <cell r="CD267" t="str">
            <v/>
          </cell>
          <cell r="CE267" t="str">
            <v/>
          </cell>
          <cell r="CG267" t="str">
            <v>CITY JUNIOR DAY AND BOARDING SCHOOL</v>
          </cell>
          <cell r="CH267" t="str">
            <v/>
          </cell>
          <cell r="CI267" t="str">
            <v/>
          </cell>
          <cell r="CJ267" t="str">
            <v/>
          </cell>
          <cell r="CK267" t="str">
            <v/>
          </cell>
          <cell r="CL267" t="str">
            <v/>
          </cell>
          <cell r="CM267" t="str">
            <v/>
          </cell>
          <cell r="CN267" t="str">
            <v/>
          </cell>
          <cell r="CO267" t="str">
            <v/>
          </cell>
          <cell r="CP267" t="str">
            <v/>
          </cell>
          <cell r="CQ267" t="str">
            <v/>
          </cell>
          <cell r="CR267" t="str">
            <v/>
          </cell>
          <cell r="CS267" t="str">
            <v/>
          </cell>
          <cell r="CU267" t="str">
            <v>CITY JUNIOR DAY AND BOARDING SCHOOL</v>
          </cell>
          <cell r="CV267" t="str">
            <v/>
          </cell>
          <cell r="CW267" t="str">
            <v/>
          </cell>
          <cell r="CX267" t="str">
            <v/>
          </cell>
          <cell r="CY267" t="str">
            <v/>
          </cell>
          <cell r="CZ267" t="str">
            <v/>
          </cell>
          <cell r="DA267" t="str">
            <v/>
          </cell>
          <cell r="DB267" t="str">
            <v/>
          </cell>
          <cell r="DC267" t="str">
            <v/>
          </cell>
          <cell r="DD267" t="str">
            <v/>
          </cell>
          <cell r="DE267" t="str">
            <v/>
          </cell>
          <cell r="DG267" t="str">
            <v>CITY JUNIOR DAY AND BOARDING SCHOOL</v>
          </cell>
          <cell r="DH267" t="str">
            <v/>
          </cell>
          <cell r="DI267" t="str">
            <v/>
          </cell>
          <cell r="DJ267" t="str">
            <v/>
          </cell>
          <cell r="DK267" t="str">
            <v/>
          </cell>
          <cell r="DL267" t="str">
            <v/>
          </cell>
          <cell r="DM267" t="str">
            <v/>
          </cell>
          <cell r="DN267" t="str">
            <v/>
          </cell>
          <cell r="DO267" t="str">
            <v/>
          </cell>
          <cell r="DP267" t="str">
            <v/>
          </cell>
          <cell r="DQ267" t="str">
            <v/>
          </cell>
          <cell r="DR267" t="str">
            <v/>
          </cell>
          <cell r="DS267" t="str">
            <v/>
          </cell>
          <cell r="DU267" t="str">
            <v>CITY JUNIOR DAY AND BOARDING SCHOOL</v>
          </cell>
          <cell r="DV267" t="str">
            <v/>
          </cell>
          <cell r="DW267" t="str">
            <v/>
          </cell>
          <cell r="DX267" t="str">
            <v/>
          </cell>
          <cell r="DY267" t="str">
            <v/>
          </cell>
          <cell r="DZ267" t="str">
            <v/>
          </cell>
          <cell r="EA267" t="str">
            <v/>
          </cell>
          <cell r="EB267" t="str">
            <v/>
          </cell>
          <cell r="EC267" t="str">
            <v/>
          </cell>
          <cell r="ED267" t="str">
            <v/>
          </cell>
          <cell r="EE267" t="str">
            <v/>
          </cell>
        </row>
        <row r="268">
          <cell r="C268" t="str">
            <v>London College High</v>
          </cell>
          <cell r="D268">
            <v>1</v>
          </cell>
          <cell r="E268">
            <v>1</v>
          </cell>
          <cell r="F268">
            <v>150000</v>
          </cell>
          <cell r="G268">
            <v>700</v>
          </cell>
          <cell r="I268" t="str">
            <v>OPPORTUNITY BANK CITY</v>
          </cell>
          <cell r="J268">
            <v>10</v>
          </cell>
          <cell r="K268">
            <v>50</v>
          </cell>
          <cell r="L268">
            <v>2855600</v>
          </cell>
          <cell r="M268">
            <v>20000</v>
          </cell>
          <cell r="AF268" t="str">
            <v>CITY PRIDE MILLERS</v>
          </cell>
          <cell r="AG268" t="str">
            <v>CITY PRIDE MILLERS</v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>
            <v>0</v>
          </cell>
          <cell r="AU268" t="str">
            <v>CITY PRIDE MILLERS</v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  <cell r="BA268" t="str">
            <v/>
          </cell>
          <cell r="BB268" t="str">
            <v/>
          </cell>
          <cell r="BC268" t="str">
            <v/>
          </cell>
          <cell r="BD268" t="str">
            <v/>
          </cell>
          <cell r="BE268" t="str">
            <v/>
          </cell>
          <cell r="BG268" t="str">
            <v>CITY PRIDE MILLERS</v>
          </cell>
          <cell r="BH268" t="str">
            <v/>
          </cell>
          <cell r="BI268" t="str">
            <v/>
          </cell>
          <cell r="BJ268" t="str">
            <v/>
          </cell>
          <cell r="BK268" t="str">
            <v/>
          </cell>
          <cell r="BL268" t="str">
            <v/>
          </cell>
          <cell r="BM268" t="str">
            <v/>
          </cell>
          <cell r="BN268" t="str">
            <v/>
          </cell>
          <cell r="BO268" t="str">
            <v/>
          </cell>
          <cell r="BP268" t="str">
            <v/>
          </cell>
          <cell r="BQ268" t="str">
            <v/>
          </cell>
          <cell r="BR268" t="str">
            <v/>
          </cell>
          <cell r="BS268" t="str">
            <v/>
          </cell>
          <cell r="BU268" t="str">
            <v>CITY PRIDE MILLERS</v>
          </cell>
          <cell r="BV268" t="str">
            <v/>
          </cell>
          <cell r="BW268" t="str">
            <v/>
          </cell>
          <cell r="BX268" t="str">
            <v/>
          </cell>
          <cell r="BY268" t="str">
            <v/>
          </cell>
          <cell r="BZ268" t="str">
            <v/>
          </cell>
          <cell r="CA268" t="str">
            <v/>
          </cell>
          <cell r="CB268" t="str">
            <v/>
          </cell>
          <cell r="CC268" t="str">
            <v/>
          </cell>
          <cell r="CD268" t="str">
            <v/>
          </cell>
          <cell r="CE268" t="str">
            <v/>
          </cell>
          <cell r="CG268" t="str">
            <v>CITY PRIDE MILLERS</v>
          </cell>
          <cell r="CH268" t="str">
            <v/>
          </cell>
          <cell r="CI268" t="str">
            <v/>
          </cell>
          <cell r="CJ268" t="str">
            <v/>
          </cell>
          <cell r="CK268" t="str">
            <v/>
          </cell>
          <cell r="CL268" t="str">
            <v/>
          </cell>
          <cell r="CM268" t="str">
            <v/>
          </cell>
          <cell r="CN268" t="str">
            <v/>
          </cell>
          <cell r="CO268" t="str">
            <v/>
          </cell>
          <cell r="CP268" t="str">
            <v/>
          </cell>
          <cell r="CQ268" t="str">
            <v/>
          </cell>
          <cell r="CR268" t="str">
            <v/>
          </cell>
          <cell r="CS268" t="str">
            <v/>
          </cell>
          <cell r="CU268" t="str">
            <v>CITY PRIDE MILLERS</v>
          </cell>
          <cell r="CV268" t="str">
            <v/>
          </cell>
          <cell r="CW268" t="str">
            <v/>
          </cell>
          <cell r="CX268" t="str">
            <v/>
          </cell>
          <cell r="CY268" t="str">
            <v/>
          </cell>
          <cell r="CZ268" t="str">
            <v/>
          </cell>
          <cell r="DA268" t="str">
            <v/>
          </cell>
          <cell r="DB268" t="str">
            <v/>
          </cell>
          <cell r="DC268" t="str">
            <v/>
          </cell>
          <cell r="DD268" t="str">
            <v/>
          </cell>
          <cell r="DE268" t="str">
            <v/>
          </cell>
          <cell r="DG268" t="str">
            <v>CITY PRIDE MILLERS</v>
          </cell>
          <cell r="DH268" t="str">
            <v/>
          </cell>
          <cell r="DI268" t="str">
            <v/>
          </cell>
          <cell r="DJ268" t="str">
            <v/>
          </cell>
          <cell r="DK268" t="str">
            <v/>
          </cell>
          <cell r="DL268" t="str">
            <v/>
          </cell>
          <cell r="DM268" t="str">
            <v/>
          </cell>
          <cell r="DN268" t="str">
            <v/>
          </cell>
          <cell r="DO268" t="str">
            <v/>
          </cell>
          <cell r="DP268" t="str">
            <v/>
          </cell>
          <cell r="DQ268" t="str">
            <v/>
          </cell>
          <cell r="DR268" t="str">
            <v/>
          </cell>
          <cell r="DS268" t="str">
            <v/>
          </cell>
          <cell r="DU268" t="str">
            <v>CITY PRIDE MILLERS</v>
          </cell>
          <cell r="DV268" t="str">
            <v/>
          </cell>
          <cell r="DW268" t="str">
            <v/>
          </cell>
          <cell r="DX268" t="str">
            <v/>
          </cell>
          <cell r="DY268" t="str">
            <v/>
          </cell>
          <cell r="DZ268" t="str">
            <v/>
          </cell>
          <cell r="EA268" t="str">
            <v/>
          </cell>
          <cell r="EB268" t="str">
            <v/>
          </cell>
          <cell r="EC268" t="str">
            <v/>
          </cell>
          <cell r="ED268" t="str">
            <v/>
          </cell>
          <cell r="EE268" t="str">
            <v/>
          </cell>
        </row>
        <row r="269">
          <cell r="C269" t="str">
            <v>Lugazi home Land College</v>
          </cell>
          <cell r="D269">
            <v>4</v>
          </cell>
          <cell r="E269">
            <v>7</v>
          </cell>
          <cell r="F269">
            <v>1240000</v>
          </cell>
          <cell r="G269">
            <v>3400</v>
          </cell>
          <cell r="I269" t="str">
            <v>OPPORTUNITY BANK GAYAZA</v>
          </cell>
          <cell r="J269">
            <v>15</v>
          </cell>
          <cell r="K269">
            <v>36</v>
          </cell>
          <cell r="L269">
            <v>2446600</v>
          </cell>
          <cell r="M269">
            <v>13900</v>
          </cell>
          <cell r="AF269" t="str">
            <v>CITYSIDE COLLEGE MAKERERE</v>
          </cell>
          <cell r="AG269" t="str">
            <v>CITYSIDE COLLEGE MAKERERE</v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>
            <v>0</v>
          </cell>
          <cell r="AU269" t="str">
            <v>CITYSIDE COLLEGE MAKERERE</v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  <cell r="BA269" t="str">
            <v/>
          </cell>
          <cell r="BB269" t="str">
            <v/>
          </cell>
          <cell r="BC269" t="str">
            <v/>
          </cell>
          <cell r="BD269" t="str">
            <v/>
          </cell>
          <cell r="BE269" t="str">
            <v/>
          </cell>
          <cell r="BG269" t="str">
            <v>CITYSIDE COLLEGE MAKERERE</v>
          </cell>
          <cell r="BH269" t="str">
            <v/>
          </cell>
          <cell r="BI269" t="str">
            <v/>
          </cell>
          <cell r="BJ269" t="str">
            <v/>
          </cell>
          <cell r="BK269" t="str">
            <v/>
          </cell>
          <cell r="BL269" t="str">
            <v/>
          </cell>
          <cell r="BM269" t="str">
            <v/>
          </cell>
          <cell r="BN269" t="str">
            <v/>
          </cell>
          <cell r="BO269" t="str">
            <v/>
          </cell>
          <cell r="BP269" t="str">
            <v/>
          </cell>
          <cell r="BQ269" t="str">
            <v/>
          </cell>
          <cell r="BR269" t="str">
            <v/>
          </cell>
          <cell r="BS269" t="str">
            <v/>
          </cell>
          <cell r="BU269" t="str">
            <v>CITYSIDE COLLEGE MAKERERE</v>
          </cell>
          <cell r="BV269" t="str">
            <v/>
          </cell>
          <cell r="BW269" t="str">
            <v/>
          </cell>
          <cell r="BX269" t="str">
            <v/>
          </cell>
          <cell r="BY269" t="str">
            <v/>
          </cell>
          <cell r="BZ269" t="str">
            <v/>
          </cell>
          <cell r="CA269" t="str">
            <v/>
          </cell>
          <cell r="CB269" t="str">
            <v/>
          </cell>
          <cell r="CC269" t="str">
            <v/>
          </cell>
          <cell r="CD269" t="str">
            <v/>
          </cell>
          <cell r="CE269" t="str">
            <v/>
          </cell>
          <cell r="CG269" t="str">
            <v>CITYSIDE COLLEGE MAKERERE</v>
          </cell>
          <cell r="CH269" t="str">
            <v/>
          </cell>
          <cell r="CI269" t="str">
            <v/>
          </cell>
          <cell r="CJ269" t="str">
            <v/>
          </cell>
          <cell r="CK269" t="str">
            <v/>
          </cell>
          <cell r="CL269" t="str">
            <v/>
          </cell>
          <cell r="CM269" t="str">
            <v/>
          </cell>
          <cell r="CN269" t="str">
            <v/>
          </cell>
          <cell r="CO269" t="str">
            <v/>
          </cell>
          <cell r="CP269" t="str">
            <v/>
          </cell>
          <cell r="CQ269" t="str">
            <v/>
          </cell>
          <cell r="CR269" t="str">
            <v/>
          </cell>
          <cell r="CS269" t="str">
            <v/>
          </cell>
          <cell r="CU269" t="str">
            <v>CITYSIDE COLLEGE MAKERERE</v>
          </cell>
          <cell r="CV269" t="str">
            <v/>
          </cell>
          <cell r="CW269" t="str">
            <v/>
          </cell>
          <cell r="CX269" t="str">
            <v/>
          </cell>
          <cell r="CY269" t="str">
            <v/>
          </cell>
          <cell r="CZ269" t="str">
            <v/>
          </cell>
          <cell r="DA269" t="str">
            <v/>
          </cell>
          <cell r="DB269" t="str">
            <v/>
          </cell>
          <cell r="DC269" t="str">
            <v/>
          </cell>
          <cell r="DD269" t="str">
            <v/>
          </cell>
          <cell r="DE269" t="str">
            <v/>
          </cell>
          <cell r="DG269" t="str">
            <v>CITYSIDE COLLEGE MAKERERE</v>
          </cell>
          <cell r="DH269" t="str">
            <v/>
          </cell>
          <cell r="DI269" t="str">
            <v/>
          </cell>
          <cell r="DJ269" t="str">
            <v/>
          </cell>
          <cell r="DK269" t="str">
            <v/>
          </cell>
          <cell r="DL269" t="str">
            <v/>
          </cell>
          <cell r="DM269" t="str">
            <v/>
          </cell>
          <cell r="DN269" t="str">
            <v/>
          </cell>
          <cell r="DO269" t="str">
            <v/>
          </cell>
          <cell r="DP269" t="str">
            <v/>
          </cell>
          <cell r="DQ269" t="str">
            <v/>
          </cell>
          <cell r="DR269" t="str">
            <v/>
          </cell>
          <cell r="DS269" t="str">
            <v/>
          </cell>
          <cell r="DU269" t="str">
            <v>CITYSIDE COLLEGE MAKERERE</v>
          </cell>
          <cell r="DV269" t="str">
            <v/>
          </cell>
          <cell r="DW269" t="str">
            <v/>
          </cell>
          <cell r="DX269" t="str">
            <v/>
          </cell>
          <cell r="DY269" t="str">
            <v/>
          </cell>
          <cell r="DZ269" t="str">
            <v/>
          </cell>
          <cell r="EA269" t="str">
            <v/>
          </cell>
          <cell r="EB269" t="str">
            <v/>
          </cell>
          <cell r="EC269" t="str">
            <v/>
          </cell>
          <cell r="ED269" t="str">
            <v/>
          </cell>
          <cell r="EE269" t="str">
            <v/>
          </cell>
        </row>
        <row r="270">
          <cell r="C270" t="str">
            <v>MANAFWA HIGH SCHOOL MBALE</v>
          </cell>
          <cell r="D270">
            <v>46</v>
          </cell>
          <cell r="E270">
            <v>217</v>
          </cell>
          <cell r="F270">
            <v>22197200</v>
          </cell>
          <cell r="G270">
            <v>20800</v>
          </cell>
          <cell r="I270" t="str">
            <v>OPPORTUNITY BANK IGANGA</v>
          </cell>
          <cell r="J270">
            <v>24</v>
          </cell>
          <cell r="K270">
            <v>67</v>
          </cell>
          <cell r="L270">
            <v>72914250</v>
          </cell>
          <cell r="M270">
            <v>194900</v>
          </cell>
          <cell r="AF270" t="str">
            <v>CLASSIC COSMETICS &amp; GIFT CENTERCOMMISION LINE</v>
          </cell>
          <cell r="AG270" t="str">
            <v>CLASSIC COSMETICS &amp; GIFT CENTERCOMMISION LINE</v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>
            <v>0</v>
          </cell>
          <cell r="AU270" t="str">
            <v>CLASSIC COSMETICS &amp; GIFT CENTERCOMMISION LINE</v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  <cell r="BD270" t="str">
            <v/>
          </cell>
          <cell r="BE270" t="str">
            <v/>
          </cell>
          <cell r="BG270" t="str">
            <v>CLASSIC COSMETICS &amp; GIFT CENTERCOMMISION LINE</v>
          </cell>
          <cell r="BH270" t="str">
            <v/>
          </cell>
          <cell r="BI270" t="str">
            <v/>
          </cell>
          <cell r="BJ270" t="str">
            <v/>
          </cell>
          <cell r="BK270" t="str">
            <v/>
          </cell>
          <cell r="BL270" t="str">
            <v/>
          </cell>
          <cell r="BM270" t="str">
            <v/>
          </cell>
          <cell r="BN270" t="str">
            <v/>
          </cell>
          <cell r="BO270" t="str">
            <v/>
          </cell>
          <cell r="BP270" t="str">
            <v/>
          </cell>
          <cell r="BQ270" t="str">
            <v/>
          </cell>
          <cell r="BR270" t="str">
            <v/>
          </cell>
          <cell r="BS270" t="str">
            <v/>
          </cell>
          <cell r="BU270" t="str">
            <v>CLASSIC COSMETICS &amp; GIFT CENTERCOMMISION LINE</v>
          </cell>
          <cell r="BV270" t="str">
            <v/>
          </cell>
          <cell r="BW270" t="str">
            <v/>
          </cell>
          <cell r="BX270" t="str">
            <v/>
          </cell>
          <cell r="BY270" t="str">
            <v/>
          </cell>
          <cell r="BZ270" t="str">
            <v/>
          </cell>
          <cell r="CA270" t="str">
            <v/>
          </cell>
          <cell r="CB270" t="str">
            <v/>
          </cell>
          <cell r="CC270" t="str">
            <v/>
          </cell>
          <cell r="CD270" t="str">
            <v/>
          </cell>
          <cell r="CE270" t="str">
            <v/>
          </cell>
          <cell r="CG270" t="str">
            <v>CLASSIC COSMETICS &amp; GIFT CENTERCOMMISION LINE</v>
          </cell>
          <cell r="CH270" t="str">
            <v/>
          </cell>
          <cell r="CI270" t="str">
            <v/>
          </cell>
          <cell r="CJ270" t="str">
            <v/>
          </cell>
          <cell r="CK270" t="str">
            <v/>
          </cell>
          <cell r="CL270" t="str">
            <v/>
          </cell>
          <cell r="CM270" t="str">
            <v/>
          </cell>
          <cell r="CN270" t="str">
            <v/>
          </cell>
          <cell r="CO270" t="str">
            <v/>
          </cell>
          <cell r="CP270" t="str">
            <v/>
          </cell>
          <cell r="CQ270" t="str">
            <v/>
          </cell>
          <cell r="CR270" t="str">
            <v/>
          </cell>
          <cell r="CS270" t="str">
            <v/>
          </cell>
          <cell r="CU270" t="str">
            <v>CLASSIC COSMETICS &amp; GIFT CENTERCOMMISION LINE</v>
          </cell>
          <cell r="CV270" t="str">
            <v/>
          </cell>
          <cell r="CW270" t="str">
            <v/>
          </cell>
          <cell r="CX270" t="str">
            <v/>
          </cell>
          <cell r="CY270" t="str">
            <v/>
          </cell>
          <cell r="CZ270" t="str">
            <v/>
          </cell>
          <cell r="DA270" t="str">
            <v/>
          </cell>
          <cell r="DB270" t="str">
            <v/>
          </cell>
          <cell r="DC270" t="str">
            <v/>
          </cell>
          <cell r="DD270" t="str">
            <v/>
          </cell>
          <cell r="DE270" t="str">
            <v/>
          </cell>
          <cell r="DG270" t="str">
            <v>CLASSIC COSMETICS &amp; GIFT CENTERCOMMISION LINE</v>
          </cell>
          <cell r="DH270" t="str">
            <v/>
          </cell>
          <cell r="DI270" t="str">
            <v/>
          </cell>
          <cell r="DJ270" t="str">
            <v/>
          </cell>
          <cell r="DK270" t="str">
            <v/>
          </cell>
          <cell r="DL270" t="str">
            <v/>
          </cell>
          <cell r="DM270" t="str">
            <v/>
          </cell>
          <cell r="DN270" t="str">
            <v/>
          </cell>
          <cell r="DO270" t="str">
            <v/>
          </cell>
          <cell r="DP270" t="str">
            <v/>
          </cell>
          <cell r="DQ270" t="str">
            <v/>
          </cell>
          <cell r="DR270" t="str">
            <v/>
          </cell>
          <cell r="DS270" t="str">
            <v/>
          </cell>
          <cell r="DU270" t="str">
            <v>CLASSIC COSMETICS &amp; GIFT CENTERCOMMISION LINE</v>
          </cell>
          <cell r="DV270" t="str">
            <v/>
          </cell>
          <cell r="DW270" t="str">
            <v/>
          </cell>
          <cell r="DX270" t="str">
            <v/>
          </cell>
          <cell r="DY270" t="str">
            <v/>
          </cell>
          <cell r="DZ270" t="str">
            <v/>
          </cell>
          <cell r="EA270" t="str">
            <v/>
          </cell>
          <cell r="EB270" t="str">
            <v/>
          </cell>
          <cell r="EC270" t="str">
            <v/>
          </cell>
          <cell r="ED270" t="str">
            <v/>
          </cell>
          <cell r="EE270" t="str">
            <v/>
          </cell>
        </row>
        <row r="271">
          <cell r="C271" t="str">
            <v>MASAKA MICROFINANCE AND COOPERATIVE TRUST</v>
          </cell>
          <cell r="D271">
            <v>2</v>
          </cell>
          <cell r="E271">
            <v>4</v>
          </cell>
          <cell r="F271">
            <v>4000</v>
          </cell>
          <cell r="G271">
            <v>1200</v>
          </cell>
          <cell r="I271" t="str">
            <v>OPPORTUNITY BANK JINJA</v>
          </cell>
          <cell r="J271">
            <v>20</v>
          </cell>
          <cell r="K271">
            <v>50</v>
          </cell>
          <cell r="L271">
            <v>7389600</v>
          </cell>
          <cell r="M271">
            <v>31300</v>
          </cell>
          <cell r="AF271" t="str">
            <v>CLASSIC COSMETICS &amp; GIFT CENTER-COMMISION LINE C</v>
          </cell>
          <cell r="AG271" t="str">
            <v>CLASSIC COSMETICS &amp; GIFT CENTER-COMMISION LINE C</v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>
            <v>0</v>
          </cell>
          <cell r="AU271" t="str">
            <v>CLASSIC COSMETICS &amp; GIFT CENTER-COMMISION LINE C</v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  <cell r="BA271" t="str">
            <v/>
          </cell>
          <cell r="BB271" t="str">
            <v/>
          </cell>
          <cell r="BC271" t="str">
            <v/>
          </cell>
          <cell r="BD271" t="str">
            <v/>
          </cell>
          <cell r="BE271" t="str">
            <v/>
          </cell>
          <cell r="BG271" t="str">
            <v>CLASSIC COSMETICS &amp; GIFT CENTER-COMMISION LINE C</v>
          </cell>
          <cell r="BH271" t="str">
            <v/>
          </cell>
          <cell r="BI271" t="str">
            <v/>
          </cell>
          <cell r="BJ271" t="str">
            <v/>
          </cell>
          <cell r="BK271" t="str">
            <v/>
          </cell>
          <cell r="BL271" t="str">
            <v/>
          </cell>
          <cell r="BM271" t="str">
            <v/>
          </cell>
          <cell r="BN271" t="str">
            <v/>
          </cell>
          <cell r="BO271" t="str">
            <v/>
          </cell>
          <cell r="BP271" t="str">
            <v/>
          </cell>
          <cell r="BQ271" t="str">
            <v/>
          </cell>
          <cell r="BR271" t="str">
            <v/>
          </cell>
          <cell r="BS271" t="str">
            <v/>
          </cell>
          <cell r="BU271" t="str">
            <v>CLASSIC COSMETICS &amp; GIFT CENTER-COMMISION LINE C</v>
          </cell>
          <cell r="BV271" t="str">
            <v/>
          </cell>
          <cell r="BW271" t="str">
            <v/>
          </cell>
          <cell r="BX271" t="str">
            <v/>
          </cell>
          <cell r="BY271" t="str">
            <v/>
          </cell>
          <cell r="BZ271" t="str">
            <v/>
          </cell>
          <cell r="CA271" t="str">
            <v/>
          </cell>
          <cell r="CB271" t="str">
            <v/>
          </cell>
          <cell r="CC271" t="str">
            <v/>
          </cell>
          <cell r="CD271" t="str">
            <v/>
          </cell>
          <cell r="CE271" t="str">
            <v/>
          </cell>
          <cell r="CG271" t="str">
            <v>CLASSIC COSMETICS &amp; GIFT CENTER-COMMISION LINE C</v>
          </cell>
          <cell r="CH271" t="str">
            <v/>
          </cell>
          <cell r="CI271" t="str">
            <v/>
          </cell>
          <cell r="CJ271" t="str">
            <v/>
          </cell>
          <cell r="CK271" t="str">
            <v/>
          </cell>
          <cell r="CL271" t="str">
            <v/>
          </cell>
          <cell r="CM271" t="str">
            <v/>
          </cell>
          <cell r="CN271" t="str">
            <v/>
          </cell>
          <cell r="CO271" t="str">
            <v/>
          </cell>
          <cell r="CP271" t="str">
            <v/>
          </cell>
          <cell r="CQ271" t="str">
            <v/>
          </cell>
          <cell r="CR271" t="str">
            <v/>
          </cell>
          <cell r="CS271" t="str">
            <v/>
          </cell>
          <cell r="CU271" t="str">
            <v>CLASSIC COSMETICS &amp; GIFT CENTER-COMMISION LINE C</v>
          </cell>
          <cell r="CV271" t="str">
            <v/>
          </cell>
          <cell r="CW271" t="str">
            <v/>
          </cell>
          <cell r="CX271" t="str">
            <v/>
          </cell>
          <cell r="CY271" t="str">
            <v/>
          </cell>
          <cell r="CZ271" t="str">
            <v/>
          </cell>
          <cell r="DA271" t="str">
            <v/>
          </cell>
          <cell r="DB271" t="str">
            <v/>
          </cell>
          <cell r="DC271" t="str">
            <v/>
          </cell>
          <cell r="DD271" t="str">
            <v/>
          </cell>
          <cell r="DE271" t="str">
            <v/>
          </cell>
          <cell r="DG271" t="str">
            <v>CLASSIC COSMETICS &amp; GIFT CENTER-COMMISION LINE C</v>
          </cell>
          <cell r="DH271" t="str">
            <v/>
          </cell>
          <cell r="DI271" t="str">
            <v/>
          </cell>
          <cell r="DJ271" t="str">
            <v/>
          </cell>
          <cell r="DK271" t="str">
            <v/>
          </cell>
          <cell r="DL271" t="str">
            <v/>
          </cell>
          <cell r="DM271" t="str">
            <v/>
          </cell>
          <cell r="DN271" t="str">
            <v/>
          </cell>
          <cell r="DO271" t="str">
            <v/>
          </cell>
          <cell r="DP271" t="str">
            <v/>
          </cell>
          <cell r="DQ271" t="str">
            <v/>
          </cell>
          <cell r="DR271" t="str">
            <v/>
          </cell>
          <cell r="DS271" t="str">
            <v/>
          </cell>
          <cell r="DU271" t="str">
            <v>CLASSIC COSMETICS &amp; GIFT CENTER-COMMISION LINE C</v>
          </cell>
          <cell r="DV271" t="str">
            <v/>
          </cell>
          <cell r="DW271" t="str">
            <v/>
          </cell>
          <cell r="DX271" t="str">
            <v/>
          </cell>
          <cell r="DY271" t="str">
            <v/>
          </cell>
          <cell r="DZ271" t="str">
            <v/>
          </cell>
          <cell r="EA271" t="str">
            <v/>
          </cell>
          <cell r="EB271" t="str">
            <v/>
          </cell>
          <cell r="EC271" t="str">
            <v/>
          </cell>
          <cell r="ED271" t="str">
            <v/>
          </cell>
          <cell r="EE271" t="str">
            <v/>
          </cell>
        </row>
        <row r="272">
          <cell r="C272" t="str">
            <v>MENGO NOOR PRIMARY SCHOOL</v>
          </cell>
          <cell r="D272">
            <v>3</v>
          </cell>
          <cell r="E272">
            <v>15</v>
          </cell>
          <cell r="F272">
            <v>445000</v>
          </cell>
          <cell r="G272">
            <v>1200</v>
          </cell>
          <cell r="I272" t="str">
            <v>OPPORTUNITY BANK KALAGI</v>
          </cell>
          <cell r="J272">
            <v>53</v>
          </cell>
          <cell r="K272">
            <v>144</v>
          </cell>
          <cell r="L272">
            <v>24030050</v>
          </cell>
          <cell r="M272">
            <v>81700</v>
          </cell>
          <cell r="AF272" t="str">
            <v>CLASSIC COSMETICS AND GIFT CENTER-KAYUNGA</v>
          </cell>
          <cell r="AG272" t="str">
            <v>CLASSIC COSMETICS AND GIFT CENTER-KAYUNGA</v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>
            <v>0</v>
          </cell>
          <cell r="AU272" t="str">
            <v>CLASSIC COSMETICS AND GIFT CENTER-KAYUNGA</v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  <cell r="BA272" t="str">
            <v/>
          </cell>
          <cell r="BB272" t="str">
            <v/>
          </cell>
          <cell r="BC272" t="str">
            <v/>
          </cell>
          <cell r="BD272" t="str">
            <v/>
          </cell>
          <cell r="BE272" t="str">
            <v/>
          </cell>
          <cell r="BG272" t="str">
            <v>CLASSIC COSMETICS AND GIFT CENTER-KAYUNGA</v>
          </cell>
          <cell r="BH272" t="str">
            <v/>
          </cell>
          <cell r="BI272" t="str">
            <v/>
          </cell>
          <cell r="BJ272" t="str">
            <v/>
          </cell>
          <cell r="BK272" t="str">
            <v/>
          </cell>
          <cell r="BL272" t="str">
            <v/>
          </cell>
          <cell r="BM272" t="str">
            <v/>
          </cell>
          <cell r="BN272" t="str">
            <v/>
          </cell>
          <cell r="BO272" t="str">
            <v/>
          </cell>
          <cell r="BP272" t="str">
            <v/>
          </cell>
          <cell r="BQ272" t="str">
            <v/>
          </cell>
          <cell r="BR272" t="str">
            <v/>
          </cell>
          <cell r="BS272" t="str">
            <v/>
          </cell>
          <cell r="BU272" t="str">
            <v>CLASSIC COSMETICS AND GIFT CENTER-KAYUNGA</v>
          </cell>
          <cell r="BV272" t="str">
            <v/>
          </cell>
          <cell r="BW272" t="str">
            <v/>
          </cell>
          <cell r="BX272" t="str">
            <v/>
          </cell>
          <cell r="BY272" t="str">
            <v/>
          </cell>
          <cell r="BZ272" t="str">
            <v/>
          </cell>
          <cell r="CA272" t="str">
            <v/>
          </cell>
          <cell r="CB272" t="str">
            <v/>
          </cell>
          <cell r="CC272" t="str">
            <v/>
          </cell>
          <cell r="CD272" t="str">
            <v/>
          </cell>
          <cell r="CE272" t="str">
            <v/>
          </cell>
          <cell r="CG272" t="str">
            <v>CLASSIC COSMETICS AND GIFT CENTER-KAYUNGA</v>
          </cell>
          <cell r="CH272" t="str">
            <v/>
          </cell>
          <cell r="CI272" t="str">
            <v/>
          </cell>
          <cell r="CJ272" t="str">
            <v/>
          </cell>
          <cell r="CK272" t="str">
            <v/>
          </cell>
          <cell r="CL272" t="str">
            <v/>
          </cell>
          <cell r="CM272" t="str">
            <v/>
          </cell>
          <cell r="CN272" t="str">
            <v/>
          </cell>
          <cell r="CO272" t="str">
            <v/>
          </cell>
          <cell r="CP272" t="str">
            <v/>
          </cell>
          <cell r="CQ272" t="str">
            <v/>
          </cell>
          <cell r="CR272" t="str">
            <v/>
          </cell>
          <cell r="CS272" t="str">
            <v/>
          </cell>
          <cell r="CU272" t="str">
            <v>CLASSIC COSMETICS AND GIFT CENTER-KAYUNGA</v>
          </cell>
          <cell r="CV272" t="str">
            <v/>
          </cell>
          <cell r="CW272" t="str">
            <v/>
          </cell>
          <cell r="CX272" t="str">
            <v/>
          </cell>
          <cell r="CY272" t="str">
            <v/>
          </cell>
          <cell r="CZ272" t="str">
            <v/>
          </cell>
          <cell r="DA272" t="str">
            <v/>
          </cell>
          <cell r="DB272" t="str">
            <v/>
          </cell>
          <cell r="DC272" t="str">
            <v/>
          </cell>
          <cell r="DD272" t="str">
            <v/>
          </cell>
          <cell r="DE272" t="str">
            <v/>
          </cell>
          <cell r="DG272" t="str">
            <v>CLASSIC COSMETICS AND GIFT CENTER-KAYUNGA</v>
          </cell>
          <cell r="DH272" t="str">
            <v/>
          </cell>
          <cell r="DI272" t="str">
            <v/>
          </cell>
          <cell r="DJ272" t="str">
            <v/>
          </cell>
          <cell r="DK272" t="str">
            <v/>
          </cell>
          <cell r="DL272" t="str">
            <v/>
          </cell>
          <cell r="DM272" t="str">
            <v/>
          </cell>
          <cell r="DN272" t="str">
            <v/>
          </cell>
          <cell r="DO272" t="str">
            <v/>
          </cell>
          <cell r="DP272" t="str">
            <v/>
          </cell>
          <cell r="DQ272" t="str">
            <v/>
          </cell>
          <cell r="DR272" t="str">
            <v/>
          </cell>
          <cell r="DS272" t="str">
            <v/>
          </cell>
          <cell r="DU272" t="str">
            <v>CLASSIC COSMETICS AND GIFT CENTER-KAYUNGA</v>
          </cell>
          <cell r="DV272" t="str">
            <v/>
          </cell>
          <cell r="DW272" t="str">
            <v/>
          </cell>
          <cell r="DX272" t="str">
            <v/>
          </cell>
          <cell r="DY272" t="str">
            <v/>
          </cell>
          <cell r="DZ272" t="str">
            <v/>
          </cell>
          <cell r="EA272" t="str">
            <v/>
          </cell>
          <cell r="EB272" t="str">
            <v/>
          </cell>
          <cell r="EC272" t="str">
            <v/>
          </cell>
          <cell r="ED272" t="str">
            <v/>
          </cell>
          <cell r="EE272" t="str">
            <v/>
          </cell>
        </row>
        <row r="273">
          <cell r="C273" t="str">
            <v>MICRO UGANDA LIMITED</v>
          </cell>
          <cell r="D273">
            <v>48</v>
          </cell>
          <cell r="E273">
            <v>134</v>
          </cell>
          <cell r="F273">
            <v>52363840</v>
          </cell>
          <cell r="G273">
            <v>95000</v>
          </cell>
          <cell r="I273" t="str">
            <v>OPPORTUNITY BANK KAWEMPE</v>
          </cell>
          <cell r="J273">
            <v>8</v>
          </cell>
          <cell r="K273">
            <v>18</v>
          </cell>
          <cell r="L273">
            <v>1066000</v>
          </cell>
          <cell r="M273">
            <v>6900</v>
          </cell>
          <cell r="AF273" t="str">
            <v>CLEAN INTERNATIONAL COMPANY LIMITED -LIRA</v>
          </cell>
          <cell r="AG273" t="str">
            <v>CLEAN INTERNATIONAL COMPANY LIMITED -LIRA</v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>
            <v>0</v>
          </cell>
          <cell r="AU273" t="str">
            <v>CLEAN INTERNATIONAL COMPANY LIMITED -LIRA</v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  <cell r="BA273" t="str">
            <v/>
          </cell>
          <cell r="BB273" t="str">
            <v/>
          </cell>
          <cell r="BC273" t="str">
            <v/>
          </cell>
          <cell r="BD273" t="str">
            <v/>
          </cell>
          <cell r="BE273" t="str">
            <v/>
          </cell>
          <cell r="BG273" t="str">
            <v>CLEAN INTERNATIONAL COMPANY LIMITED -LIRA</v>
          </cell>
          <cell r="BH273" t="str">
            <v/>
          </cell>
          <cell r="BI273" t="str">
            <v/>
          </cell>
          <cell r="BJ273" t="str">
            <v/>
          </cell>
          <cell r="BK273" t="str">
            <v/>
          </cell>
          <cell r="BL273" t="str">
            <v/>
          </cell>
          <cell r="BM273" t="str">
            <v/>
          </cell>
          <cell r="BN273" t="str">
            <v/>
          </cell>
          <cell r="BO273" t="str">
            <v/>
          </cell>
          <cell r="BP273" t="str">
            <v/>
          </cell>
          <cell r="BQ273" t="str">
            <v/>
          </cell>
          <cell r="BR273" t="str">
            <v/>
          </cell>
          <cell r="BS273" t="str">
            <v/>
          </cell>
          <cell r="BU273" t="str">
            <v>CLEAN INTERNATIONAL COMPANY LIMITED -LIRA</v>
          </cell>
          <cell r="BV273" t="str">
            <v/>
          </cell>
          <cell r="BW273" t="str">
            <v/>
          </cell>
          <cell r="BX273" t="str">
            <v/>
          </cell>
          <cell r="BY273" t="str">
            <v/>
          </cell>
          <cell r="BZ273" t="str">
            <v/>
          </cell>
          <cell r="CA273" t="str">
            <v/>
          </cell>
          <cell r="CB273" t="str">
            <v/>
          </cell>
          <cell r="CC273" t="str">
            <v/>
          </cell>
          <cell r="CD273" t="str">
            <v/>
          </cell>
          <cell r="CE273" t="str">
            <v/>
          </cell>
          <cell r="CG273" t="str">
            <v>CLEAN INTERNATIONAL COMPANY LIMITED -LIRA</v>
          </cell>
          <cell r="CH273" t="str">
            <v/>
          </cell>
          <cell r="CI273" t="str">
            <v/>
          </cell>
          <cell r="CJ273" t="str">
            <v/>
          </cell>
          <cell r="CK273" t="str">
            <v/>
          </cell>
          <cell r="CL273" t="str">
            <v/>
          </cell>
          <cell r="CM273" t="str">
            <v/>
          </cell>
          <cell r="CN273" t="str">
            <v/>
          </cell>
          <cell r="CO273" t="str">
            <v/>
          </cell>
          <cell r="CP273" t="str">
            <v/>
          </cell>
          <cell r="CQ273" t="str">
            <v/>
          </cell>
          <cell r="CR273" t="str">
            <v/>
          </cell>
          <cell r="CS273" t="str">
            <v/>
          </cell>
          <cell r="CU273" t="str">
            <v>CLEAN INTERNATIONAL COMPANY LIMITED -LIRA</v>
          </cell>
          <cell r="CV273" t="str">
            <v/>
          </cell>
          <cell r="CW273" t="str">
            <v/>
          </cell>
          <cell r="CX273" t="str">
            <v/>
          </cell>
          <cell r="CY273" t="str">
            <v/>
          </cell>
          <cell r="CZ273" t="str">
            <v/>
          </cell>
          <cell r="DA273" t="str">
            <v/>
          </cell>
          <cell r="DB273" t="str">
            <v/>
          </cell>
          <cell r="DC273" t="str">
            <v/>
          </cell>
          <cell r="DD273" t="str">
            <v/>
          </cell>
          <cell r="DE273" t="str">
            <v/>
          </cell>
          <cell r="DG273" t="str">
            <v>CLEAN INTERNATIONAL COMPANY LIMITED -LIRA</v>
          </cell>
          <cell r="DH273" t="str">
            <v/>
          </cell>
          <cell r="DI273" t="str">
            <v/>
          </cell>
          <cell r="DJ273" t="str">
            <v/>
          </cell>
          <cell r="DK273" t="str">
            <v/>
          </cell>
          <cell r="DL273" t="str">
            <v/>
          </cell>
          <cell r="DM273" t="str">
            <v/>
          </cell>
          <cell r="DN273" t="str">
            <v/>
          </cell>
          <cell r="DO273" t="str">
            <v/>
          </cell>
          <cell r="DP273" t="str">
            <v/>
          </cell>
          <cell r="DQ273" t="str">
            <v/>
          </cell>
          <cell r="DR273" t="str">
            <v/>
          </cell>
          <cell r="DS273" t="str">
            <v/>
          </cell>
          <cell r="DU273" t="str">
            <v>CLEAN INTERNATIONAL COMPANY LIMITED -LIRA</v>
          </cell>
          <cell r="DV273" t="str">
            <v/>
          </cell>
          <cell r="DW273" t="str">
            <v/>
          </cell>
          <cell r="DX273" t="str">
            <v/>
          </cell>
          <cell r="DY273" t="str">
            <v/>
          </cell>
          <cell r="DZ273" t="str">
            <v/>
          </cell>
          <cell r="EA273" t="str">
            <v/>
          </cell>
          <cell r="EB273" t="str">
            <v/>
          </cell>
          <cell r="EC273" t="str">
            <v/>
          </cell>
          <cell r="ED273" t="str">
            <v/>
          </cell>
          <cell r="EE273" t="str">
            <v/>
          </cell>
        </row>
        <row r="274">
          <cell r="C274" t="str">
            <v>MTN CORPORATE LIQUIDTY FUND</v>
          </cell>
          <cell r="D274">
            <v>1</v>
          </cell>
          <cell r="E274">
            <v>2</v>
          </cell>
          <cell r="F274">
            <v>384036000</v>
          </cell>
          <cell r="I274" t="str">
            <v>OPPORTUNITY BANK KIRA</v>
          </cell>
          <cell r="J274">
            <v>9</v>
          </cell>
          <cell r="K274">
            <v>17</v>
          </cell>
          <cell r="L274">
            <v>9297200</v>
          </cell>
          <cell r="M274">
            <v>23600</v>
          </cell>
          <cell r="AF274" t="str">
            <v>CLEANCARE SERVICES LIMITED</v>
          </cell>
          <cell r="AG274" t="str">
            <v>CLEANCARE SERVICES LIMITED</v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>
            <v>0</v>
          </cell>
          <cell r="AU274" t="str">
            <v>CLEANCARE SERVICES LIMITED</v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  <cell r="BA274" t="str">
            <v/>
          </cell>
          <cell r="BB274" t="str">
            <v/>
          </cell>
          <cell r="BC274" t="str">
            <v/>
          </cell>
          <cell r="BD274" t="str">
            <v/>
          </cell>
          <cell r="BE274" t="str">
            <v/>
          </cell>
          <cell r="BG274" t="str">
            <v>CLEANCARE SERVICES LIMITED</v>
          </cell>
          <cell r="BH274" t="str">
            <v/>
          </cell>
          <cell r="BI274" t="str">
            <v/>
          </cell>
          <cell r="BJ274" t="str">
            <v/>
          </cell>
          <cell r="BK274" t="str">
            <v/>
          </cell>
          <cell r="BL274" t="str">
            <v/>
          </cell>
          <cell r="BM274" t="str">
            <v/>
          </cell>
          <cell r="BN274" t="str">
            <v/>
          </cell>
          <cell r="BO274" t="str">
            <v/>
          </cell>
          <cell r="BP274" t="str">
            <v/>
          </cell>
          <cell r="BQ274" t="str">
            <v/>
          </cell>
          <cell r="BR274" t="str">
            <v/>
          </cell>
          <cell r="BS274" t="str">
            <v/>
          </cell>
          <cell r="BU274" t="str">
            <v>CLEANCARE SERVICES LIMITED</v>
          </cell>
          <cell r="BV274" t="str">
            <v/>
          </cell>
          <cell r="BW274" t="str">
            <v/>
          </cell>
          <cell r="BX274" t="str">
            <v/>
          </cell>
          <cell r="BY274" t="str">
            <v/>
          </cell>
          <cell r="BZ274" t="str">
            <v/>
          </cell>
          <cell r="CA274" t="str">
            <v/>
          </cell>
          <cell r="CB274" t="str">
            <v/>
          </cell>
          <cell r="CC274" t="str">
            <v/>
          </cell>
          <cell r="CD274" t="str">
            <v/>
          </cell>
          <cell r="CE274" t="str">
            <v/>
          </cell>
          <cell r="CG274" t="str">
            <v>CLEANCARE SERVICES LIMITED</v>
          </cell>
          <cell r="CH274" t="str">
            <v/>
          </cell>
          <cell r="CI274" t="str">
            <v/>
          </cell>
          <cell r="CJ274" t="str">
            <v/>
          </cell>
          <cell r="CK274" t="str">
            <v/>
          </cell>
          <cell r="CL274" t="str">
            <v/>
          </cell>
          <cell r="CM274" t="str">
            <v/>
          </cell>
          <cell r="CN274" t="str">
            <v/>
          </cell>
          <cell r="CO274" t="str">
            <v/>
          </cell>
          <cell r="CP274" t="str">
            <v/>
          </cell>
          <cell r="CQ274" t="str">
            <v/>
          </cell>
          <cell r="CR274" t="str">
            <v/>
          </cell>
          <cell r="CS274" t="str">
            <v/>
          </cell>
          <cell r="CU274" t="str">
            <v>CLEANCARE SERVICES LIMITED</v>
          </cell>
          <cell r="CV274" t="str">
            <v/>
          </cell>
          <cell r="CW274" t="str">
            <v/>
          </cell>
          <cell r="CX274" t="str">
            <v/>
          </cell>
          <cell r="CY274" t="str">
            <v/>
          </cell>
          <cell r="CZ274" t="str">
            <v/>
          </cell>
          <cell r="DA274" t="str">
            <v/>
          </cell>
          <cell r="DB274" t="str">
            <v/>
          </cell>
          <cell r="DC274" t="str">
            <v/>
          </cell>
          <cell r="DD274" t="str">
            <v/>
          </cell>
          <cell r="DE274" t="str">
            <v/>
          </cell>
          <cell r="DG274" t="str">
            <v>CLEANCARE SERVICES LIMITED</v>
          </cell>
          <cell r="DH274" t="str">
            <v/>
          </cell>
          <cell r="DI274" t="str">
            <v/>
          </cell>
          <cell r="DJ274" t="str">
            <v/>
          </cell>
          <cell r="DK274" t="str">
            <v/>
          </cell>
          <cell r="DL274" t="str">
            <v/>
          </cell>
          <cell r="DM274" t="str">
            <v/>
          </cell>
          <cell r="DN274" t="str">
            <v/>
          </cell>
          <cell r="DO274" t="str">
            <v/>
          </cell>
          <cell r="DP274" t="str">
            <v/>
          </cell>
          <cell r="DQ274" t="str">
            <v/>
          </cell>
          <cell r="DR274" t="str">
            <v/>
          </cell>
          <cell r="DS274" t="str">
            <v/>
          </cell>
          <cell r="DU274" t="str">
            <v>CLEANCARE SERVICES LIMITED</v>
          </cell>
          <cell r="DV274" t="str">
            <v/>
          </cell>
          <cell r="DW274" t="str">
            <v/>
          </cell>
          <cell r="DX274" t="str">
            <v/>
          </cell>
          <cell r="DY274" t="str">
            <v/>
          </cell>
          <cell r="DZ274" t="str">
            <v/>
          </cell>
          <cell r="EA274" t="str">
            <v/>
          </cell>
          <cell r="EB274" t="str">
            <v/>
          </cell>
          <cell r="EC274" t="str">
            <v/>
          </cell>
          <cell r="ED274" t="str">
            <v/>
          </cell>
          <cell r="EE274" t="str">
            <v/>
          </cell>
        </row>
        <row r="275">
          <cell r="C275" t="str">
            <v>NAJJA HIGH SCHOOL</v>
          </cell>
          <cell r="D275">
            <v>1</v>
          </cell>
          <cell r="E275">
            <v>1</v>
          </cell>
          <cell r="F275">
            <v>1000</v>
          </cell>
          <cell r="G275">
            <v>400</v>
          </cell>
          <cell r="I275" t="str">
            <v>OPPORTUNITY BANK KYENJOJO</v>
          </cell>
          <cell r="J275">
            <v>10</v>
          </cell>
          <cell r="K275">
            <v>15</v>
          </cell>
          <cell r="L275">
            <v>3353800</v>
          </cell>
          <cell r="M275">
            <v>12100</v>
          </cell>
          <cell r="AF275" t="str">
            <v>CLOTHES WHOLESALER</v>
          </cell>
          <cell r="AG275" t="str">
            <v>CLOTHES WHOLESALER</v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>
            <v>0</v>
          </cell>
          <cell r="AU275" t="str">
            <v>CLOTHES WHOLESALER</v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  <cell r="BA275" t="str">
            <v/>
          </cell>
          <cell r="BB275" t="str">
            <v/>
          </cell>
          <cell r="BC275" t="str">
            <v/>
          </cell>
          <cell r="BD275" t="str">
            <v/>
          </cell>
          <cell r="BE275" t="str">
            <v/>
          </cell>
          <cell r="BG275" t="str">
            <v>CLOTHES WHOLESALER</v>
          </cell>
          <cell r="BH275" t="str">
            <v/>
          </cell>
          <cell r="BI275" t="str">
            <v/>
          </cell>
          <cell r="BJ275" t="str">
            <v/>
          </cell>
          <cell r="BK275" t="str">
            <v/>
          </cell>
          <cell r="BL275" t="str">
            <v/>
          </cell>
          <cell r="BM275" t="str">
            <v/>
          </cell>
          <cell r="BN275" t="str">
            <v/>
          </cell>
          <cell r="BO275" t="str">
            <v/>
          </cell>
          <cell r="BP275" t="str">
            <v/>
          </cell>
          <cell r="BQ275" t="str">
            <v/>
          </cell>
          <cell r="BR275" t="str">
            <v/>
          </cell>
          <cell r="BS275" t="str">
            <v/>
          </cell>
          <cell r="BU275" t="str">
            <v>CLOTHES WHOLESALER</v>
          </cell>
          <cell r="BV275" t="str">
            <v/>
          </cell>
          <cell r="BW275" t="str">
            <v/>
          </cell>
          <cell r="BX275" t="str">
            <v/>
          </cell>
          <cell r="BY275" t="str">
            <v/>
          </cell>
          <cell r="BZ275" t="str">
            <v/>
          </cell>
          <cell r="CA275" t="str">
            <v/>
          </cell>
          <cell r="CB275" t="str">
            <v/>
          </cell>
          <cell r="CC275" t="str">
            <v/>
          </cell>
          <cell r="CD275" t="str">
            <v/>
          </cell>
          <cell r="CE275" t="str">
            <v/>
          </cell>
          <cell r="CG275" t="str">
            <v>CLOTHES WHOLESALER</v>
          </cell>
          <cell r="CH275" t="str">
            <v/>
          </cell>
          <cell r="CI275" t="str">
            <v/>
          </cell>
          <cell r="CJ275" t="str">
            <v/>
          </cell>
          <cell r="CK275" t="str">
            <v/>
          </cell>
          <cell r="CL275" t="str">
            <v/>
          </cell>
          <cell r="CM275" t="str">
            <v/>
          </cell>
          <cell r="CN275" t="str">
            <v/>
          </cell>
          <cell r="CO275" t="str">
            <v/>
          </cell>
          <cell r="CP275" t="str">
            <v/>
          </cell>
          <cell r="CQ275" t="str">
            <v/>
          </cell>
          <cell r="CR275" t="str">
            <v/>
          </cell>
          <cell r="CS275" t="str">
            <v/>
          </cell>
          <cell r="CU275" t="str">
            <v>CLOTHES WHOLESALER</v>
          </cell>
          <cell r="CV275" t="str">
            <v/>
          </cell>
          <cell r="CW275" t="str">
            <v/>
          </cell>
          <cell r="CX275" t="str">
            <v/>
          </cell>
          <cell r="CY275" t="str">
            <v/>
          </cell>
          <cell r="CZ275" t="str">
            <v/>
          </cell>
          <cell r="DA275" t="str">
            <v/>
          </cell>
          <cell r="DB275" t="str">
            <v/>
          </cell>
          <cell r="DC275" t="str">
            <v/>
          </cell>
          <cell r="DD275" t="str">
            <v/>
          </cell>
          <cell r="DE275" t="str">
            <v/>
          </cell>
          <cell r="DG275" t="str">
            <v>CLOTHES WHOLESALER</v>
          </cell>
          <cell r="DH275" t="str">
            <v/>
          </cell>
          <cell r="DI275" t="str">
            <v/>
          </cell>
          <cell r="DJ275" t="str">
            <v/>
          </cell>
          <cell r="DK275" t="str">
            <v/>
          </cell>
          <cell r="DL275" t="str">
            <v/>
          </cell>
          <cell r="DM275" t="str">
            <v/>
          </cell>
          <cell r="DN275" t="str">
            <v/>
          </cell>
          <cell r="DO275" t="str">
            <v/>
          </cell>
          <cell r="DP275" t="str">
            <v/>
          </cell>
          <cell r="DQ275" t="str">
            <v/>
          </cell>
          <cell r="DR275" t="str">
            <v/>
          </cell>
          <cell r="DS275" t="str">
            <v/>
          </cell>
          <cell r="DU275" t="str">
            <v>CLOTHES WHOLESALER</v>
          </cell>
          <cell r="DV275" t="str">
            <v/>
          </cell>
          <cell r="DW275" t="str">
            <v/>
          </cell>
          <cell r="DX275" t="str">
            <v/>
          </cell>
          <cell r="DY275" t="str">
            <v/>
          </cell>
          <cell r="DZ275" t="str">
            <v/>
          </cell>
          <cell r="EA275" t="str">
            <v/>
          </cell>
          <cell r="EB275" t="str">
            <v/>
          </cell>
          <cell r="EC275" t="str">
            <v/>
          </cell>
          <cell r="ED275" t="str">
            <v/>
          </cell>
          <cell r="EE275" t="str">
            <v/>
          </cell>
        </row>
        <row r="276">
          <cell r="C276" t="str">
            <v>NAMILYANGO COLLEGE PM</v>
          </cell>
          <cell r="D276">
            <v>1</v>
          </cell>
          <cell r="E276">
            <v>1</v>
          </cell>
          <cell r="F276">
            <v>1000</v>
          </cell>
          <cell r="G276">
            <v>400</v>
          </cell>
          <cell r="I276" t="str">
            <v>OPPORTUNITY BANK MASAKA</v>
          </cell>
          <cell r="J276">
            <v>22</v>
          </cell>
          <cell r="K276">
            <v>64</v>
          </cell>
          <cell r="L276">
            <v>12445000</v>
          </cell>
          <cell r="M276">
            <v>42700</v>
          </cell>
          <cell r="AF276" t="str">
            <v>COMMUNITY INTERGRATED MEDICAL AND LABORATORY CARE</v>
          </cell>
          <cell r="AG276" t="str">
            <v>COMMUNITY INTERGRATED MEDICAL AND LABORATORY CARE</v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>
            <v>0</v>
          </cell>
          <cell r="AU276" t="str">
            <v>COMMUNITY INTERGRATED MEDICAL AND LABORATORY CARE</v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  <cell r="BA276" t="str">
            <v/>
          </cell>
          <cell r="BB276" t="str">
            <v/>
          </cell>
          <cell r="BC276" t="str">
            <v/>
          </cell>
          <cell r="BD276" t="str">
            <v/>
          </cell>
          <cell r="BE276" t="str">
            <v/>
          </cell>
          <cell r="BG276" t="str">
            <v>COMMUNITY INTERGRATED MEDICAL AND LABORATORY CARE</v>
          </cell>
          <cell r="BH276" t="str">
            <v/>
          </cell>
          <cell r="BI276" t="str">
            <v/>
          </cell>
          <cell r="BJ276" t="str">
            <v/>
          </cell>
          <cell r="BK276" t="str">
            <v/>
          </cell>
          <cell r="BL276" t="str">
            <v/>
          </cell>
          <cell r="BM276" t="str">
            <v/>
          </cell>
          <cell r="BN276" t="str">
            <v/>
          </cell>
          <cell r="BO276" t="str">
            <v/>
          </cell>
          <cell r="BP276" t="str">
            <v/>
          </cell>
          <cell r="BQ276" t="str">
            <v/>
          </cell>
          <cell r="BR276" t="str">
            <v/>
          </cell>
          <cell r="BS276" t="str">
            <v/>
          </cell>
          <cell r="BU276" t="str">
            <v>COMMUNITY INTERGRATED MEDICAL AND LABORATORY CARE</v>
          </cell>
          <cell r="BV276" t="str">
            <v/>
          </cell>
          <cell r="BW276" t="str">
            <v/>
          </cell>
          <cell r="BX276" t="str">
            <v/>
          </cell>
          <cell r="BY276" t="str">
            <v/>
          </cell>
          <cell r="BZ276" t="str">
            <v/>
          </cell>
          <cell r="CA276" t="str">
            <v/>
          </cell>
          <cell r="CB276" t="str">
            <v/>
          </cell>
          <cell r="CC276" t="str">
            <v/>
          </cell>
          <cell r="CD276" t="str">
            <v/>
          </cell>
          <cell r="CE276" t="str">
            <v/>
          </cell>
          <cell r="CG276" t="str">
            <v>COMMUNITY INTERGRATED MEDICAL AND LABORATORY CARE</v>
          </cell>
          <cell r="CH276" t="str">
            <v/>
          </cell>
          <cell r="CI276" t="str">
            <v/>
          </cell>
          <cell r="CJ276" t="str">
            <v/>
          </cell>
          <cell r="CK276" t="str">
            <v/>
          </cell>
          <cell r="CL276" t="str">
            <v/>
          </cell>
          <cell r="CM276" t="str">
            <v/>
          </cell>
          <cell r="CN276" t="str">
            <v/>
          </cell>
          <cell r="CO276" t="str">
            <v/>
          </cell>
          <cell r="CP276" t="str">
            <v/>
          </cell>
          <cell r="CQ276" t="str">
            <v/>
          </cell>
          <cell r="CR276" t="str">
            <v/>
          </cell>
          <cell r="CS276" t="str">
            <v/>
          </cell>
          <cell r="CU276" t="str">
            <v>COMMUNITY INTERGRATED MEDICAL AND LABORATORY CARE</v>
          </cell>
          <cell r="CV276" t="str">
            <v/>
          </cell>
          <cell r="CW276" t="str">
            <v/>
          </cell>
          <cell r="CX276" t="str">
            <v/>
          </cell>
          <cell r="CY276" t="str">
            <v/>
          </cell>
          <cell r="CZ276" t="str">
            <v/>
          </cell>
          <cell r="DA276" t="str">
            <v/>
          </cell>
          <cell r="DB276" t="str">
            <v/>
          </cell>
          <cell r="DC276" t="str">
            <v/>
          </cell>
          <cell r="DD276" t="str">
            <v/>
          </cell>
          <cell r="DE276" t="str">
            <v/>
          </cell>
          <cell r="DG276" t="str">
            <v>COMMUNITY INTERGRATED MEDICAL AND LABORATORY CARE</v>
          </cell>
          <cell r="DH276" t="str">
            <v/>
          </cell>
          <cell r="DI276" t="str">
            <v/>
          </cell>
          <cell r="DJ276" t="str">
            <v/>
          </cell>
          <cell r="DK276" t="str">
            <v/>
          </cell>
          <cell r="DL276" t="str">
            <v/>
          </cell>
          <cell r="DM276" t="str">
            <v/>
          </cell>
          <cell r="DN276" t="str">
            <v/>
          </cell>
          <cell r="DO276" t="str">
            <v/>
          </cell>
          <cell r="DP276" t="str">
            <v/>
          </cell>
          <cell r="DQ276" t="str">
            <v/>
          </cell>
          <cell r="DR276" t="str">
            <v/>
          </cell>
          <cell r="DS276" t="str">
            <v/>
          </cell>
          <cell r="DU276" t="str">
            <v>COMMUNITY INTERGRATED MEDICAL AND LABORATORY CARE</v>
          </cell>
          <cell r="DV276" t="str">
            <v/>
          </cell>
          <cell r="DW276" t="str">
            <v/>
          </cell>
          <cell r="DX276" t="str">
            <v/>
          </cell>
          <cell r="DY276" t="str">
            <v/>
          </cell>
          <cell r="DZ276" t="str">
            <v/>
          </cell>
          <cell r="EA276" t="str">
            <v/>
          </cell>
          <cell r="EB276" t="str">
            <v/>
          </cell>
          <cell r="EC276" t="str">
            <v/>
          </cell>
          <cell r="ED276" t="str">
            <v/>
          </cell>
          <cell r="EE276" t="str">
            <v/>
          </cell>
        </row>
        <row r="277">
          <cell r="C277" t="str">
            <v>NAMUGONGO KYOTO</v>
          </cell>
          <cell r="D277">
            <v>2</v>
          </cell>
          <cell r="E277">
            <v>3</v>
          </cell>
          <cell r="F277">
            <v>7400</v>
          </cell>
          <cell r="G277">
            <v>1200</v>
          </cell>
          <cell r="I277" t="str">
            <v>OPPORTUNITY BANK MAYUGE</v>
          </cell>
          <cell r="J277">
            <v>20</v>
          </cell>
          <cell r="K277">
            <v>126</v>
          </cell>
          <cell r="L277">
            <v>92580100</v>
          </cell>
          <cell r="M277">
            <v>180600</v>
          </cell>
          <cell r="AF277" t="str">
            <v>COMMUNITY MICRO FINANCE LTD</v>
          </cell>
          <cell r="AG277" t="str">
            <v>COMMUNITY MICRO FINANCE LTD</v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>
            <v>0</v>
          </cell>
          <cell r="AU277" t="str">
            <v>COMMUNITY MICRO FINANCE LTD</v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  <cell r="BA277" t="str">
            <v/>
          </cell>
          <cell r="BB277" t="str">
            <v/>
          </cell>
          <cell r="BC277" t="str">
            <v/>
          </cell>
          <cell r="BD277" t="str">
            <v/>
          </cell>
          <cell r="BE277" t="str">
            <v/>
          </cell>
          <cell r="BG277" t="str">
            <v>COMMUNITY MICRO FINANCE LTD</v>
          </cell>
          <cell r="BH277" t="str">
            <v/>
          </cell>
          <cell r="BI277" t="str">
            <v/>
          </cell>
          <cell r="BJ277" t="str">
            <v/>
          </cell>
          <cell r="BK277" t="str">
            <v/>
          </cell>
          <cell r="BL277" t="str">
            <v/>
          </cell>
          <cell r="BM277" t="str">
            <v/>
          </cell>
          <cell r="BN277" t="str">
            <v/>
          </cell>
          <cell r="BO277" t="str">
            <v/>
          </cell>
          <cell r="BP277" t="str">
            <v/>
          </cell>
          <cell r="BQ277" t="str">
            <v/>
          </cell>
          <cell r="BR277" t="str">
            <v/>
          </cell>
          <cell r="BS277" t="str">
            <v/>
          </cell>
          <cell r="BU277" t="str">
            <v>COMMUNITY MICRO FINANCE LTD</v>
          </cell>
          <cell r="BV277" t="str">
            <v/>
          </cell>
          <cell r="BW277" t="str">
            <v/>
          </cell>
          <cell r="BX277" t="str">
            <v/>
          </cell>
          <cell r="BY277" t="str">
            <v/>
          </cell>
          <cell r="BZ277" t="str">
            <v/>
          </cell>
          <cell r="CA277" t="str">
            <v/>
          </cell>
          <cell r="CB277" t="str">
            <v/>
          </cell>
          <cell r="CC277" t="str">
            <v/>
          </cell>
          <cell r="CD277" t="str">
            <v/>
          </cell>
          <cell r="CE277" t="str">
            <v/>
          </cell>
          <cell r="CG277" t="str">
            <v>COMMUNITY MICRO FINANCE LTD</v>
          </cell>
          <cell r="CH277" t="str">
            <v/>
          </cell>
          <cell r="CI277" t="str">
            <v/>
          </cell>
          <cell r="CJ277" t="str">
            <v/>
          </cell>
          <cell r="CK277" t="str">
            <v/>
          </cell>
          <cell r="CL277" t="str">
            <v/>
          </cell>
          <cell r="CM277" t="str">
            <v/>
          </cell>
          <cell r="CN277" t="str">
            <v/>
          </cell>
          <cell r="CO277" t="str">
            <v/>
          </cell>
          <cell r="CP277" t="str">
            <v/>
          </cell>
          <cell r="CQ277" t="str">
            <v/>
          </cell>
          <cell r="CR277" t="str">
            <v/>
          </cell>
          <cell r="CS277" t="str">
            <v/>
          </cell>
          <cell r="CU277" t="str">
            <v>COMMUNITY MICRO FINANCE LTD</v>
          </cell>
          <cell r="CV277" t="str">
            <v/>
          </cell>
          <cell r="CW277" t="str">
            <v/>
          </cell>
          <cell r="CX277" t="str">
            <v/>
          </cell>
          <cell r="CY277" t="str">
            <v/>
          </cell>
          <cell r="CZ277" t="str">
            <v/>
          </cell>
          <cell r="DA277" t="str">
            <v/>
          </cell>
          <cell r="DB277" t="str">
            <v/>
          </cell>
          <cell r="DC277" t="str">
            <v/>
          </cell>
          <cell r="DD277" t="str">
            <v/>
          </cell>
          <cell r="DE277" t="str">
            <v/>
          </cell>
          <cell r="DG277" t="str">
            <v>COMMUNITY MICRO FINANCE LTD</v>
          </cell>
          <cell r="DH277" t="str">
            <v/>
          </cell>
          <cell r="DI277" t="str">
            <v/>
          </cell>
          <cell r="DJ277" t="str">
            <v/>
          </cell>
          <cell r="DK277" t="str">
            <v/>
          </cell>
          <cell r="DL277" t="str">
            <v/>
          </cell>
          <cell r="DM277" t="str">
            <v/>
          </cell>
          <cell r="DN277" t="str">
            <v/>
          </cell>
          <cell r="DO277" t="str">
            <v/>
          </cell>
          <cell r="DP277" t="str">
            <v/>
          </cell>
          <cell r="DQ277" t="str">
            <v/>
          </cell>
          <cell r="DR277" t="str">
            <v/>
          </cell>
          <cell r="DS277" t="str">
            <v/>
          </cell>
          <cell r="DU277" t="str">
            <v>COMMUNITY MICRO FINANCE LTD</v>
          </cell>
          <cell r="DV277" t="str">
            <v/>
          </cell>
          <cell r="DW277" t="str">
            <v/>
          </cell>
          <cell r="DX277" t="str">
            <v/>
          </cell>
          <cell r="DY277" t="str">
            <v/>
          </cell>
          <cell r="DZ277" t="str">
            <v/>
          </cell>
          <cell r="EA277" t="str">
            <v/>
          </cell>
          <cell r="EB277" t="str">
            <v/>
          </cell>
          <cell r="EC277" t="str">
            <v/>
          </cell>
          <cell r="ED277" t="str">
            <v/>
          </cell>
          <cell r="EE277" t="str">
            <v/>
          </cell>
        </row>
        <row r="278">
          <cell r="C278" t="str">
            <v>NATIONAL WATER AND SEWERAGE CORPORATION</v>
          </cell>
          <cell r="D278">
            <v>18008</v>
          </cell>
          <cell r="E278">
            <v>25774</v>
          </cell>
          <cell r="F278">
            <v>919742352</v>
          </cell>
          <cell r="G278">
            <v>10091000</v>
          </cell>
          <cell r="I278" t="str">
            <v>OPPORTUNITY BANK MBALE</v>
          </cell>
          <cell r="J278">
            <v>22</v>
          </cell>
          <cell r="K278">
            <v>71</v>
          </cell>
          <cell r="L278">
            <v>26497610</v>
          </cell>
          <cell r="M278">
            <v>77300</v>
          </cell>
          <cell r="AF278" t="str">
            <v>COMNLY LIMITED (DST)</v>
          </cell>
          <cell r="AG278" t="str">
            <v>COMNLY LIMITED (DST)</v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>
            <v>0</v>
          </cell>
          <cell r="AU278" t="str">
            <v>COMNLY LIMITED (DST)</v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  <cell r="BA278" t="str">
            <v/>
          </cell>
          <cell r="BB278" t="str">
            <v/>
          </cell>
          <cell r="BC278" t="str">
            <v/>
          </cell>
          <cell r="BD278" t="str">
            <v/>
          </cell>
          <cell r="BE278" t="str">
            <v/>
          </cell>
          <cell r="BG278" t="str">
            <v>COMNLY LIMITED (DST)</v>
          </cell>
          <cell r="BH278" t="str">
            <v/>
          </cell>
          <cell r="BI278" t="str">
            <v/>
          </cell>
          <cell r="BJ278" t="str">
            <v/>
          </cell>
          <cell r="BK278" t="str">
            <v/>
          </cell>
          <cell r="BL278" t="str">
            <v/>
          </cell>
          <cell r="BM278" t="str">
            <v/>
          </cell>
          <cell r="BN278" t="str">
            <v/>
          </cell>
          <cell r="BO278" t="str">
            <v/>
          </cell>
          <cell r="BP278" t="str">
            <v/>
          </cell>
          <cell r="BQ278" t="str">
            <v/>
          </cell>
          <cell r="BR278" t="str">
            <v/>
          </cell>
          <cell r="BS278" t="str">
            <v/>
          </cell>
          <cell r="BU278" t="str">
            <v>COMNLY LIMITED (DST)</v>
          </cell>
          <cell r="BV278" t="str">
            <v/>
          </cell>
          <cell r="BW278" t="str">
            <v/>
          </cell>
          <cell r="BX278" t="str">
            <v/>
          </cell>
          <cell r="BY278" t="str">
            <v/>
          </cell>
          <cell r="BZ278" t="str">
            <v/>
          </cell>
          <cell r="CA278" t="str">
            <v/>
          </cell>
          <cell r="CB278" t="str">
            <v/>
          </cell>
          <cell r="CC278" t="str">
            <v/>
          </cell>
          <cell r="CD278" t="str">
            <v/>
          </cell>
          <cell r="CE278" t="str">
            <v/>
          </cell>
          <cell r="CG278" t="str">
            <v>COMNLY LIMITED (DST)</v>
          </cell>
          <cell r="CH278" t="str">
            <v/>
          </cell>
          <cell r="CI278" t="str">
            <v/>
          </cell>
          <cell r="CJ278" t="str">
            <v/>
          </cell>
          <cell r="CK278" t="str">
            <v/>
          </cell>
          <cell r="CL278" t="str">
            <v/>
          </cell>
          <cell r="CM278" t="str">
            <v/>
          </cell>
          <cell r="CN278" t="str">
            <v/>
          </cell>
          <cell r="CO278" t="str">
            <v/>
          </cell>
          <cell r="CP278" t="str">
            <v/>
          </cell>
          <cell r="CQ278" t="str">
            <v/>
          </cell>
          <cell r="CR278" t="str">
            <v/>
          </cell>
          <cell r="CS278" t="str">
            <v/>
          </cell>
          <cell r="CU278" t="str">
            <v>COMNLY LIMITED (DST)</v>
          </cell>
          <cell r="CV278" t="str">
            <v/>
          </cell>
          <cell r="CW278" t="str">
            <v/>
          </cell>
          <cell r="CX278" t="str">
            <v/>
          </cell>
          <cell r="CY278" t="str">
            <v/>
          </cell>
          <cell r="CZ278" t="str">
            <v/>
          </cell>
          <cell r="DA278" t="str">
            <v/>
          </cell>
          <cell r="DB278" t="str">
            <v/>
          </cell>
          <cell r="DC278" t="str">
            <v/>
          </cell>
          <cell r="DD278" t="str">
            <v/>
          </cell>
          <cell r="DE278" t="str">
            <v/>
          </cell>
          <cell r="DG278" t="str">
            <v>COMNLY LIMITED (DST)</v>
          </cell>
          <cell r="DH278" t="str">
            <v/>
          </cell>
          <cell r="DI278" t="str">
            <v/>
          </cell>
          <cell r="DJ278" t="str">
            <v/>
          </cell>
          <cell r="DK278" t="str">
            <v/>
          </cell>
          <cell r="DL278" t="str">
            <v/>
          </cell>
          <cell r="DM278" t="str">
            <v/>
          </cell>
          <cell r="DN278" t="str">
            <v/>
          </cell>
          <cell r="DO278" t="str">
            <v/>
          </cell>
          <cell r="DP278" t="str">
            <v/>
          </cell>
          <cell r="DQ278" t="str">
            <v/>
          </cell>
          <cell r="DR278" t="str">
            <v/>
          </cell>
          <cell r="DS278" t="str">
            <v/>
          </cell>
          <cell r="DU278" t="str">
            <v>COMNLY LIMITED (DST)</v>
          </cell>
          <cell r="DV278" t="str">
            <v/>
          </cell>
          <cell r="DW278" t="str">
            <v/>
          </cell>
          <cell r="DX278" t="str">
            <v/>
          </cell>
          <cell r="DY278" t="str">
            <v/>
          </cell>
          <cell r="DZ278" t="str">
            <v/>
          </cell>
          <cell r="EA278" t="str">
            <v/>
          </cell>
          <cell r="EB278" t="str">
            <v/>
          </cell>
          <cell r="EC278" t="str">
            <v/>
          </cell>
          <cell r="ED278" t="str">
            <v/>
          </cell>
          <cell r="EE278" t="str">
            <v/>
          </cell>
        </row>
        <row r="279">
          <cell r="C279" t="str">
            <v>nsamo mixed primary school</v>
          </cell>
          <cell r="D279">
            <v>78</v>
          </cell>
          <cell r="E279">
            <v>125</v>
          </cell>
          <cell r="F279">
            <v>33907000</v>
          </cell>
          <cell r="G279">
            <v>93700</v>
          </cell>
          <cell r="I279" t="str">
            <v>OPPORTUNITY BANK MBARARA</v>
          </cell>
          <cell r="J279">
            <v>26</v>
          </cell>
          <cell r="K279">
            <v>77</v>
          </cell>
          <cell r="L279">
            <v>15898900</v>
          </cell>
          <cell r="M279">
            <v>58100</v>
          </cell>
          <cell r="AF279" t="str">
            <v>COMPUTER FRONTIERS</v>
          </cell>
          <cell r="AG279" t="str">
            <v>COMPUTER FRONTIERS</v>
          </cell>
          <cell r="AH279" t="str">
            <v/>
          </cell>
          <cell r="AI279" t="str">
            <v/>
          </cell>
          <cell r="AJ279">
            <v>1</v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>
            <v>1</v>
          </cell>
          <cell r="AU279" t="str">
            <v>COMPUTER FRONTIERS</v>
          </cell>
          <cell r="AV279" t="str">
            <v/>
          </cell>
          <cell r="AW279" t="str">
            <v/>
          </cell>
          <cell r="AX279" t="str">
            <v/>
          </cell>
          <cell r="AY279">
            <v>1</v>
          </cell>
          <cell r="AZ279" t="str">
            <v/>
          </cell>
          <cell r="BA279" t="str">
            <v/>
          </cell>
          <cell r="BB279" t="str">
            <v/>
          </cell>
          <cell r="BC279" t="str">
            <v/>
          </cell>
          <cell r="BD279" t="str">
            <v/>
          </cell>
          <cell r="BE279" t="str">
            <v/>
          </cell>
          <cell r="BG279" t="str">
            <v>COMPUTER FRONTIERS</v>
          </cell>
          <cell r="BH279" t="str">
            <v/>
          </cell>
          <cell r="BI279" t="str">
            <v/>
          </cell>
          <cell r="BJ279">
            <v>2</v>
          </cell>
          <cell r="BK279" t="str">
            <v/>
          </cell>
          <cell r="BL279" t="str">
            <v/>
          </cell>
          <cell r="BM279" t="str">
            <v/>
          </cell>
          <cell r="BN279" t="str">
            <v/>
          </cell>
          <cell r="BO279" t="str">
            <v/>
          </cell>
          <cell r="BP279" t="str">
            <v/>
          </cell>
          <cell r="BQ279" t="str">
            <v/>
          </cell>
          <cell r="BR279" t="str">
            <v/>
          </cell>
          <cell r="BS279" t="str">
            <v/>
          </cell>
          <cell r="BU279" t="str">
            <v>COMPUTER FRONTIERS</v>
          </cell>
          <cell r="BV279" t="str">
            <v/>
          </cell>
          <cell r="BW279" t="str">
            <v/>
          </cell>
          <cell r="BX279" t="str">
            <v/>
          </cell>
          <cell r="BY279">
            <v>1</v>
          </cell>
          <cell r="BZ279" t="str">
            <v/>
          </cell>
          <cell r="CA279" t="str">
            <v/>
          </cell>
          <cell r="CB279" t="str">
            <v/>
          </cell>
          <cell r="CC279" t="str">
            <v/>
          </cell>
          <cell r="CD279" t="str">
            <v/>
          </cell>
          <cell r="CE279" t="str">
            <v/>
          </cell>
          <cell r="CG279" t="str">
            <v>COMPUTER FRONTIERS</v>
          </cell>
          <cell r="CH279" t="str">
            <v/>
          </cell>
          <cell r="CI279" t="str">
            <v/>
          </cell>
          <cell r="CJ279">
            <v>2000</v>
          </cell>
          <cell r="CK279" t="str">
            <v/>
          </cell>
          <cell r="CL279" t="str">
            <v/>
          </cell>
          <cell r="CM279" t="str">
            <v/>
          </cell>
          <cell r="CN279" t="str">
            <v/>
          </cell>
          <cell r="CO279" t="str">
            <v/>
          </cell>
          <cell r="CP279" t="str">
            <v/>
          </cell>
          <cell r="CQ279" t="str">
            <v/>
          </cell>
          <cell r="CR279" t="str">
            <v/>
          </cell>
          <cell r="CS279" t="str">
            <v/>
          </cell>
          <cell r="CU279" t="str">
            <v>COMPUTER FRONTIERS</v>
          </cell>
          <cell r="CV279" t="str">
            <v/>
          </cell>
          <cell r="CW279" t="str">
            <v/>
          </cell>
          <cell r="CX279" t="str">
            <v/>
          </cell>
          <cell r="CY279">
            <v>1000</v>
          </cell>
          <cell r="CZ279" t="str">
            <v/>
          </cell>
          <cell r="DA279" t="str">
            <v/>
          </cell>
          <cell r="DB279" t="str">
            <v/>
          </cell>
          <cell r="DC279" t="str">
            <v/>
          </cell>
          <cell r="DD279" t="str">
            <v/>
          </cell>
          <cell r="DE279" t="str">
            <v/>
          </cell>
          <cell r="DG279" t="str">
            <v>COMPUTER FRONTIERS</v>
          </cell>
          <cell r="DH279" t="str">
            <v/>
          </cell>
          <cell r="DI279" t="str">
            <v/>
          </cell>
          <cell r="DJ279">
            <v>400</v>
          </cell>
          <cell r="DK279" t="str">
            <v/>
          </cell>
          <cell r="DL279" t="str">
            <v/>
          </cell>
          <cell r="DM279" t="str">
            <v/>
          </cell>
          <cell r="DN279" t="str">
            <v/>
          </cell>
          <cell r="DO279" t="str">
            <v/>
          </cell>
          <cell r="DP279" t="str">
            <v/>
          </cell>
          <cell r="DQ279" t="str">
            <v/>
          </cell>
          <cell r="DR279" t="str">
            <v/>
          </cell>
          <cell r="DS279" t="str">
            <v/>
          </cell>
          <cell r="DU279" t="str">
            <v>COMPUTER FRONTIERS</v>
          </cell>
          <cell r="DV279" t="str">
            <v/>
          </cell>
          <cell r="DW279" t="str">
            <v/>
          </cell>
          <cell r="DX279" t="str">
            <v/>
          </cell>
          <cell r="DY279">
            <v>400</v>
          </cell>
          <cell r="DZ279" t="str">
            <v/>
          </cell>
          <cell r="EA279" t="str">
            <v/>
          </cell>
          <cell r="EB279" t="str">
            <v/>
          </cell>
          <cell r="EC279" t="str">
            <v/>
          </cell>
          <cell r="ED279" t="str">
            <v/>
          </cell>
          <cell r="EE279" t="str">
            <v/>
          </cell>
        </row>
        <row r="280">
          <cell r="C280" t="str">
            <v>NYADOYI IMPEX</v>
          </cell>
          <cell r="D280">
            <v>1</v>
          </cell>
          <cell r="E280">
            <v>1</v>
          </cell>
          <cell r="F280">
            <v>1000</v>
          </cell>
          <cell r="G280">
            <v>400</v>
          </cell>
          <cell r="I280" t="str">
            <v>OPPORTUNITY BANK MUBENDE</v>
          </cell>
          <cell r="J280">
            <v>13</v>
          </cell>
          <cell r="K280">
            <v>29</v>
          </cell>
          <cell r="L280">
            <v>3891400</v>
          </cell>
          <cell r="M280">
            <v>15200</v>
          </cell>
          <cell r="AF280" t="str">
            <v>CONSULT NITRAM UGANDA LIMITED-CROWN HOUSE</v>
          </cell>
          <cell r="AG280" t="str">
            <v>CONSULT NITRAM UGANDA LIMITED-CROWN HOUSE</v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>
            <v>0</v>
          </cell>
          <cell r="AU280" t="str">
            <v>CONSULT NITRAM UGANDA LIMITED-CROWN HOUSE</v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  <cell r="BA280" t="str">
            <v/>
          </cell>
          <cell r="BB280" t="str">
            <v/>
          </cell>
          <cell r="BC280" t="str">
            <v/>
          </cell>
          <cell r="BD280" t="str">
            <v/>
          </cell>
          <cell r="BE280" t="str">
            <v/>
          </cell>
          <cell r="BG280" t="str">
            <v>CONSULT NITRAM UGANDA LIMITED-CROWN HOUSE</v>
          </cell>
          <cell r="BH280" t="str">
            <v/>
          </cell>
          <cell r="BI280" t="str">
            <v/>
          </cell>
          <cell r="BJ280" t="str">
            <v/>
          </cell>
          <cell r="BK280" t="str">
            <v/>
          </cell>
          <cell r="BL280" t="str">
            <v/>
          </cell>
          <cell r="BM280" t="str">
            <v/>
          </cell>
          <cell r="BN280" t="str">
            <v/>
          </cell>
          <cell r="BO280" t="str">
            <v/>
          </cell>
          <cell r="BP280" t="str">
            <v/>
          </cell>
          <cell r="BQ280" t="str">
            <v/>
          </cell>
          <cell r="BR280" t="str">
            <v/>
          </cell>
          <cell r="BS280" t="str">
            <v/>
          </cell>
          <cell r="BU280" t="str">
            <v>CONSULT NITRAM UGANDA LIMITED-CROWN HOUSE</v>
          </cell>
          <cell r="BV280" t="str">
            <v/>
          </cell>
          <cell r="BW280" t="str">
            <v/>
          </cell>
          <cell r="BX280" t="str">
            <v/>
          </cell>
          <cell r="BY280" t="str">
            <v/>
          </cell>
          <cell r="BZ280" t="str">
            <v/>
          </cell>
          <cell r="CA280" t="str">
            <v/>
          </cell>
          <cell r="CB280" t="str">
            <v/>
          </cell>
          <cell r="CC280" t="str">
            <v/>
          </cell>
          <cell r="CD280" t="str">
            <v/>
          </cell>
          <cell r="CE280" t="str">
            <v/>
          </cell>
          <cell r="CG280" t="str">
            <v>CONSULT NITRAM UGANDA LIMITED-CROWN HOUSE</v>
          </cell>
          <cell r="CH280" t="str">
            <v/>
          </cell>
          <cell r="CI280" t="str">
            <v/>
          </cell>
          <cell r="CJ280" t="str">
            <v/>
          </cell>
          <cell r="CK280" t="str">
            <v/>
          </cell>
          <cell r="CL280" t="str">
            <v/>
          </cell>
          <cell r="CM280" t="str">
            <v/>
          </cell>
          <cell r="CN280" t="str">
            <v/>
          </cell>
          <cell r="CO280" t="str">
            <v/>
          </cell>
          <cell r="CP280" t="str">
            <v/>
          </cell>
          <cell r="CQ280" t="str">
            <v/>
          </cell>
          <cell r="CR280" t="str">
            <v/>
          </cell>
          <cell r="CS280" t="str">
            <v/>
          </cell>
          <cell r="CU280" t="str">
            <v>CONSULT NITRAM UGANDA LIMITED-CROWN HOUSE</v>
          </cell>
          <cell r="CV280" t="str">
            <v/>
          </cell>
          <cell r="CW280" t="str">
            <v/>
          </cell>
          <cell r="CX280" t="str">
            <v/>
          </cell>
          <cell r="CY280" t="str">
            <v/>
          </cell>
          <cell r="CZ280" t="str">
            <v/>
          </cell>
          <cell r="DA280" t="str">
            <v/>
          </cell>
          <cell r="DB280" t="str">
            <v/>
          </cell>
          <cell r="DC280" t="str">
            <v/>
          </cell>
          <cell r="DD280" t="str">
            <v/>
          </cell>
          <cell r="DE280" t="str">
            <v/>
          </cell>
          <cell r="DG280" t="str">
            <v>CONSULT NITRAM UGANDA LIMITED-CROWN HOUSE</v>
          </cell>
          <cell r="DH280" t="str">
            <v/>
          </cell>
          <cell r="DI280" t="str">
            <v/>
          </cell>
          <cell r="DJ280" t="str">
            <v/>
          </cell>
          <cell r="DK280" t="str">
            <v/>
          </cell>
          <cell r="DL280" t="str">
            <v/>
          </cell>
          <cell r="DM280" t="str">
            <v/>
          </cell>
          <cell r="DN280" t="str">
            <v/>
          </cell>
          <cell r="DO280" t="str">
            <v/>
          </cell>
          <cell r="DP280" t="str">
            <v/>
          </cell>
          <cell r="DQ280" t="str">
            <v/>
          </cell>
          <cell r="DR280" t="str">
            <v/>
          </cell>
          <cell r="DS280" t="str">
            <v/>
          </cell>
          <cell r="DU280" t="str">
            <v>CONSULT NITRAM UGANDA LIMITED-CROWN HOUSE</v>
          </cell>
          <cell r="DV280" t="str">
            <v/>
          </cell>
          <cell r="DW280" t="str">
            <v/>
          </cell>
          <cell r="DX280" t="str">
            <v/>
          </cell>
          <cell r="DY280" t="str">
            <v/>
          </cell>
          <cell r="DZ280" t="str">
            <v/>
          </cell>
          <cell r="EA280" t="str">
            <v/>
          </cell>
          <cell r="EB280" t="str">
            <v/>
          </cell>
          <cell r="EC280" t="str">
            <v/>
          </cell>
          <cell r="ED280" t="str">
            <v/>
          </cell>
          <cell r="EE280" t="str">
            <v/>
          </cell>
        </row>
        <row r="281">
          <cell r="C281" t="str">
            <v>Oriflame</v>
          </cell>
          <cell r="D281">
            <v>1</v>
          </cell>
          <cell r="E281">
            <v>1</v>
          </cell>
          <cell r="F281">
            <v>1000</v>
          </cell>
          <cell r="G281">
            <v>400</v>
          </cell>
          <cell r="I281" t="str">
            <v>OPPORTUNITY BANK NATEETE</v>
          </cell>
          <cell r="J281">
            <v>20</v>
          </cell>
          <cell r="K281">
            <v>33</v>
          </cell>
          <cell r="L281">
            <v>4718300</v>
          </cell>
          <cell r="M281">
            <v>19300</v>
          </cell>
          <cell r="AF281" t="str">
            <v>CONTACT COMPUTERS LIMITED   KAMPALA</v>
          </cell>
          <cell r="AG281" t="str">
            <v>CONTACT COMPUTERS LIMITED   KAMPALA</v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>
            <v>0</v>
          </cell>
          <cell r="AU281" t="str">
            <v>CONTACT COMPUTERS LIMITED   KAMPALA</v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  <cell r="BA281" t="str">
            <v/>
          </cell>
          <cell r="BB281" t="str">
            <v/>
          </cell>
          <cell r="BC281" t="str">
            <v/>
          </cell>
          <cell r="BD281" t="str">
            <v/>
          </cell>
          <cell r="BE281" t="str">
            <v/>
          </cell>
          <cell r="BG281" t="str">
            <v>CONTACT COMPUTERS LIMITED   KAMPALA</v>
          </cell>
          <cell r="BH281" t="str">
            <v/>
          </cell>
          <cell r="BI281" t="str">
            <v/>
          </cell>
          <cell r="BJ281" t="str">
            <v/>
          </cell>
          <cell r="BK281" t="str">
            <v/>
          </cell>
          <cell r="BL281" t="str">
            <v/>
          </cell>
          <cell r="BM281" t="str">
            <v/>
          </cell>
          <cell r="BN281" t="str">
            <v/>
          </cell>
          <cell r="BO281" t="str">
            <v/>
          </cell>
          <cell r="BP281" t="str">
            <v/>
          </cell>
          <cell r="BQ281" t="str">
            <v/>
          </cell>
          <cell r="BR281" t="str">
            <v/>
          </cell>
          <cell r="BS281" t="str">
            <v/>
          </cell>
          <cell r="BU281" t="str">
            <v>CONTACT COMPUTERS LIMITED   KAMPALA</v>
          </cell>
          <cell r="BV281" t="str">
            <v/>
          </cell>
          <cell r="BW281" t="str">
            <v/>
          </cell>
          <cell r="BX281" t="str">
            <v/>
          </cell>
          <cell r="BY281" t="str">
            <v/>
          </cell>
          <cell r="BZ281" t="str">
            <v/>
          </cell>
          <cell r="CA281" t="str">
            <v/>
          </cell>
          <cell r="CB281" t="str">
            <v/>
          </cell>
          <cell r="CC281" t="str">
            <v/>
          </cell>
          <cell r="CD281" t="str">
            <v/>
          </cell>
          <cell r="CE281" t="str">
            <v/>
          </cell>
          <cell r="CG281" t="str">
            <v>CONTACT COMPUTERS LIMITED   KAMPALA</v>
          </cell>
          <cell r="CH281" t="str">
            <v/>
          </cell>
          <cell r="CI281" t="str">
            <v/>
          </cell>
          <cell r="CJ281" t="str">
            <v/>
          </cell>
          <cell r="CK281" t="str">
            <v/>
          </cell>
          <cell r="CL281" t="str">
            <v/>
          </cell>
          <cell r="CM281" t="str">
            <v/>
          </cell>
          <cell r="CN281" t="str">
            <v/>
          </cell>
          <cell r="CO281" t="str">
            <v/>
          </cell>
          <cell r="CP281" t="str">
            <v/>
          </cell>
          <cell r="CQ281" t="str">
            <v/>
          </cell>
          <cell r="CR281" t="str">
            <v/>
          </cell>
          <cell r="CS281" t="str">
            <v/>
          </cell>
          <cell r="CU281" t="str">
            <v>CONTACT COMPUTERS LIMITED   KAMPALA</v>
          </cell>
          <cell r="CV281" t="str">
            <v/>
          </cell>
          <cell r="CW281" t="str">
            <v/>
          </cell>
          <cell r="CX281" t="str">
            <v/>
          </cell>
          <cell r="CY281" t="str">
            <v/>
          </cell>
          <cell r="CZ281" t="str">
            <v/>
          </cell>
          <cell r="DA281" t="str">
            <v/>
          </cell>
          <cell r="DB281" t="str">
            <v/>
          </cell>
          <cell r="DC281" t="str">
            <v/>
          </cell>
          <cell r="DD281" t="str">
            <v/>
          </cell>
          <cell r="DE281" t="str">
            <v/>
          </cell>
          <cell r="DG281" t="str">
            <v>CONTACT COMPUTERS LIMITED   KAMPALA</v>
          </cell>
          <cell r="DH281" t="str">
            <v/>
          </cell>
          <cell r="DI281" t="str">
            <v/>
          </cell>
          <cell r="DJ281" t="str">
            <v/>
          </cell>
          <cell r="DK281" t="str">
            <v/>
          </cell>
          <cell r="DL281" t="str">
            <v/>
          </cell>
          <cell r="DM281" t="str">
            <v/>
          </cell>
          <cell r="DN281" t="str">
            <v/>
          </cell>
          <cell r="DO281" t="str">
            <v/>
          </cell>
          <cell r="DP281" t="str">
            <v/>
          </cell>
          <cell r="DQ281" t="str">
            <v/>
          </cell>
          <cell r="DR281" t="str">
            <v/>
          </cell>
          <cell r="DS281" t="str">
            <v/>
          </cell>
          <cell r="DU281" t="str">
            <v>CONTACT COMPUTERS LIMITED   KAMPALA</v>
          </cell>
          <cell r="DV281" t="str">
            <v/>
          </cell>
          <cell r="DW281" t="str">
            <v/>
          </cell>
          <cell r="DX281" t="str">
            <v/>
          </cell>
          <cell r="DY281" t="str">
            <v/>
          </cell>
          <cell r="DZ281" t="str">
            <v/>
          </cell>
          <cell r="EA281" t="str">
            <v/>
          </cell>
          <cell r="EB281" t="str">
            <v/>
          </cell>
          <cell r="EC281" t="str">
            <v/>
          </cell>
          <cell r="ED281" t="str">
            <v/>
          </cell>
          <cell r="EE281" t="str">
            <v/>
          </cell>
        </row>
        <row r="282">
          <cell r="C282" t="str">
            <v>OUR LADY OF CONSOLATA S.S KIREKA</v>
          </cell>
          <cell r="D282">
            <v>9</v>
          </cell>
          <cell r="E282">
            <v>14</v>
          </cell>
          <cell r="F282">
            <v>3299500</v>
          </cell>
          <cell r="G282">
            <v>5900</v>
          </cell>
          <cell r="I282" t="str">
            <v>OPPORTUNITY BANK OWINO</v>
          </cell>
          <cell r="J282">
            <v>7</v>
          </cell>
          <cell r="K282">
            <v>26</v>
          </cell>
          <cell r="L282">
            <v>3504000</v>
          </cell>
          <cell r="M282">
            <v>13900</v>
          </cell>
          <cell r="AF282" t="str">
            <v>COUNTRYSIDE COLLEGE MUKONO</v>
          </cell>
          <cell r="AG282" t="str">
            <v>COUNTRYSIDE COLLEGE MUKONO</v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>
            <v>0</v>
          </cell>
          <cell r="AU282" t="str">
            <v>COUNTRYSIDE COLLEGE MUKONO</v>
          </cell>
          <cell r="AV282" t="str">
            <v/>
          </cell>
          <cell r="AW282">
            <v>2</v>
          </cell>
          <cell r="AX282">
            <v>5</v>
          </cell>
          <cell r="AY282">
            <v>7</v>
          </cell>
          <cell r="AZ282">
            <v>4</v>
          </cell>
          <cell r="BA282">
            <v>4</v>
          </cell>
          <cell r="BB282">
            <v>5</v>
          </cell>
          <cell r="BC282">
            <v>4</v>
          </cell>
          <cell r="BD282">
            <v>5</v>
          </cell>
          <cell r="BE282">
            <v>4</v>
          </cell>
          <cell r="BG282" t="str">
            <v>COUNTRYSIDE COLLEGE MUKONO</v>
          </cell>
          <cell r="BH282" t="str">
            <v/>
          </cell>
          <cell r="BI282" t="str">
            <v/>
          </cell>
          <cell r="BJ282" t="str">
            <v/>
          </cell>
          <cell r="BK282" t="str">
            <v/>
          </cell>
          <cell r="BL282" t="str">
            <v/>
          </cell>
          <cell r="BM282" t="str">
            <v/>
          </cell>
          <cell r="BN282" t="str">
            <v/>
          </cell>
          <cell r="BO282" t="str">
            <v/>
          </cell>
          <cell r="BP282" t="str">
            <v/>
          </cell>
          <cell r="BQ282" t="str">
            <v/>
          </cell>
          <cell r="BR282" t="str">
            <v/>
          </cell>
          <cell r="BS282" t="str">
            <v/>
          </cell>
          <cell r="BU282" t="str">
            <v>COUNTRYSIDE COLLEGE MUKONO</v>
          </cell>
          <cell r="BV282" t="str">
            <v/>
          </cell>
          <cell r="BW282">
            <v>4</v>
          </cell>
          <cell r="BX282">
            <v>8</v>
          </cell>
          <cell r="BY282">
            <v>11</v>
          </cell>
          <cell r="BZ282">
            <v>10</v>
          </cell>
          <cell r="CA282">
            <v>23</v>
          </cell>
          <cell r="CB282">
            <v>33</v>
          </cell>
          <cell r="CC282">
            <v>8</v>
          </cell>
          <cell r="CD282">
            <v>13</v>
          </cell>
          <cell r="CE282">
            <v>22</v>
          </cell>
          <cell r="CG282" t="str">
            <v>COUNTRYSIDE COLLEGE MUKONO</v>
          </cell>
          <cell r="CH282" t="str">
            <v/>
          </cell>
          <cell r="CI282" t="str">
            <v/>
          </cell>
          <cell r="CJ282" t="str">
            <v/>
          </cell>
          <cell r="CK282" t="str">
            <v/>
          </cell>
          <cell r="CL282" t="str">
            <v/>
          </cell>
          <cell r="CM282" t="str">
            <v/>
          </cell>
          <cell r="CN282" t="str">
            <v/>
          </cell>
          <cell r="CO282" t="str">
            <v/>
          </cell>
          <cell r="CP282" t="str">
            <v/>
          </cell>
          <cell r="CQ282" t="str">
            <v/>
          </cell>
          <cell r="CR282" t="str">
            <v/>
          </cell>
          <cell r="CS282" t="str">
            <v/>
          </cell>
          <cell r="CU282" t="str">
            <v>COUNTRYSIDE COLLEGE MUKONO</v>
          </cell>
          <cell r="CV282" t="str">
            <v/>
          </cell>
          <cell r="CW282">
            <v>538800</v>
          </cell>
          <cell r="CX282">
            <v>1359500</v>
          </cell>
          <cell r="CY282">
            <v>2003800</v>
          </cell>
          <cell r="CZ282">
            <v>3182000</v>
          </cell>
          <cell r="DA282">
            <v>6419500</v>
          </cell>
          <cell r="DB282">
            <v>5477500</v>
          </cell>
          <cell r="DC282">
            <v>619500</v>
          </cell>
          <cell r="DD282">
            <v>3587000</v>
          </cell>
          <cell r="DE282">
            <v>3312500</v>
          </cell>
          <cell r="DG282" t="str">
            <v>COUNTRYSIDE COLLEGE MUKONO</v>
          </cell>
          <cell r="DH282" t="str">
            <v/>
          </cell>
          <cell r="DI282" t="str">
            <v/>
          </cell>
          <cell r="DJ282" t="str">
            <v/>
          </cell>
          <cell r="DK282" t="str">
            <v/>
          </cell>
          <cell r="DL282" t="str">
            <v/>
          </cell>
          <cell r="DM282" t="str">
            <v/>
          </cell>
          <cell r="DN282" t="str">
            <v/>
          </cell>
          <cell r="DO282" t="str">
            <v/>
          </cell>
          <cell r="DP282" t="str">
            <v/>
          </cell>
          <cell r="DQ282" t="str">
            <v/>
          </cell>
          <cell r="DR282" t="str">
            <v/>
          </cell>
          <cell r="DS282" t="str">
            <v/>
          </cell>
          <cell r="DU282" t="str">
            <v>COUNTRYSIDE COLLEGE MUKONO</v>
          </cell>
          <cell r="DV282" t="str">
            <v/>
          </cell>
          <cell r="DW282">
            <v>2200</v>
          </cell>
          <cell r="DX282">
            <v>5000</v>
          </cell>
          <cell r="DY282">
            <v>7700</v>
          </cell>
          <cell r="DZ282">
            <v>11250</v>
          </cell>
          <cell r="EA282">
            <v>24600</v>
          </cell>
          <cell r="EB282">
            <v>28720</v>
          </cell>
          <cell r="EC282">
            <v>5310</v>
          </cell>
          <cell r="ED282">
            <v>17180</v>
          </cell>
          <cell r="EE282">
            <v>16890</v>
          </cell>
        </row>
        <row r="283">
          <cell r="C283" t="str">
            <v>PAX JUNIOR SCHOOL</v>
          </cell>
          <cell r="D283">
            <v>8</v>
          </cell>
          <cell r="E283">
            <v>13</v>
          </cell>
          <cell r="F283">
            <v>2066000</v>
          </cell>
          <cell r="G283">
            <v>7100</v>
          </cell>
          <cell r="I283" t="str">
            <v>OUR LADY OF CONSOLATA S.S KIREKA</v>
          </cell>
          <cell r="J283">
            <v>5</v>
          </cell>
          <cell r="K283">
            <v>7</v>
          </cell>
          <cell r="L283">
            <v>1378000</v>
          </cell>
          <cell r="M283">
            <v>5600</v>
          </cell>
          <cell r="AF283" t="str">
            <v>CREAM LAND FASHION CENTRE</v>
          </cell>
          <cell r="AG283" t="str">
            <v>CREAM LAND FASHION CENTRE</v>
          </cell>
          <cell r="AH283" t="str">
            <v/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O283" t="str">
            <v/>
          </cell>
          <cell r="AP283" t="str">
            <v/>
          </cell>
          <cell r="AQ283" t="str">
            <v/>
          </cell>
          <cell r="AR283" t="str">
            <v/>
          </cell>
          <cell r="AS283" t="str">
            <v/>
          </cell>
          <cell r="AT283">
            <v>0</v>
          </cell>
          <cell r="AU283" t="str">
            <v>CREAM LAND FASHION CENTRE</v>
          </cell>
          <cell r="AV283" t="str">
            <v/>
          </cell>
          <cell r="AW283" t="str">
            <v/>
          </cell>
          <cell r="AX283" t="str">
            <v/>
          </cell>
          <cell r="AY283" t="str">
            <v/>
          </cell>
          <cell r="AZ283" t="str">
            <v/>
          </cell>
          <cell r="BA283" t="str">
            <v/>
          </cell>
          <cell r="BB283" t="str">
            <v/>
          </cell>
          <cell r="BC283" t="str">
            <v/>
          </cell>
          <cell r="BD283" t="str">
            <v/>
          </cell>
          <cell r="BE283" t="str">
            <v/>
          </cell>
          <cell r="BG283" t="str">
            <v>CREAM LAND FASHION CENTRE</v>
          </cell>
          <cell r="BH283" t="str">
            <v/>
          </cell>
          <cell r="BI283" t="str">
            <v/>
          </cell>
          <cell r="BJ283" t="str">
            <v/>
          </cell>
          <cell r="BK283" t="str">
            <v/>
          </cell>
          <cell r="BL283" t="str">
            <v/>
          </cell>
          <cell r="BM283" t="str">
            <v/>
          </cell>
          <cell r="BN283" t="str">
            <v/>
          </cell>
          <cell r="BO283" t="str">
            <v/>
          </cell>
          <cell r="BP283" t="str">
            <v/>
          </cell>
          <cell r="BQ283" t="str">
            <v/>
          </cell>
          <cell r="BR283" t="str">
            <v/>
          </cell>
          <cell r="BS283" t="str">
            <v/>
          </cell>
          <cell r="BU283" t="str">
            <v>CREAM LAND FASHION CENTRE</v>
          </cell>
          <cell r="BV283" t="str">
            <v/>
          </cell>
          <cell r="BW283" t="str">
            <v/>
          </cell>
          <cell r="BX283" t="str">
            <v/>
          </cell>
          <cell r="BY283" t="str">
            <v/>
          </cell>
          <cell r="BZ283" t="str">
            <v/>
          </cell>
          <cell r="CA283" t="str">
            <v/>
          </cell>
          <cell r="CB283" t="str">
            <v/>
          </cell>
          <cell r="CC283" t="str">
            <v/>
          </cell>
          <cell r="CD283" t="str">
            <v/>
          </cell>
          <cell r="CE283" t="str">
            <v/>
          </cell>
          <cell r="CG283" t="str">
            <v>CREAM LAND FASHION CENTRE</v>
          </cell>
          <cell r="CH283" t="str">
            <v/>
          </cell>
          <cell r="CI283" t="str">
            <v/>
          </cell>
          <cell r="CJ283" t="str">
            <v/>
          </cell>
          <cell r="CK283" t="str">
            <v/>
          </cell>
          <cell r="CL283" t="str">
            <v/>
          </cell>
          <cell r="CM283" t="str">
            <v/>
          </cell>
          <cell r="CN283" t="str">
            <v/>
          </cell>
          <cell r="CO283" t="str">
            <v/>
          </cell>
          <cell r="CP283" t="str">
            <v/>
          </cell>
          <cell r="CQ283" t="str">
            <v/>
          </cell>
          <cell r="CR283" t="str">
            <v/>
          </cell>
          <cell r="CS283" t="str">
            <v/>
          </cell>
          <cell r="CU283" t="str">
            <v>CREAM LAND FASHION CENTRE</v>
          </cell>
          <cell r="CV283" t="str">
            <v/>
          </cell>
          <cell r="CW283" t="str">
            <v/>
          </cell>
          <cell r="CX283" t="str">
            <v/>
          </cell>
          <cell r="CY283" t="str">
            <v/>
          </cell>
          <cell r="CZ283" t="str">
            <v/>
          </cell>
          <cell r="DA283" t="str">
            <v/>
          </cell>
          <cell r="DB283" t="str">
            <v/>
          </cell>
          <cell r="DC283" t="str">
            <v/>
          </cell>
          <cell r="DD283" t="str">
            <v/>
          </cell>
          <cell r="DE283" t="str">
            <v/>
          </cell>
          <cell r="DG283" t="str">
            <v>CREAM LAND FASHION CENTRE</v>
          </cell>
          <cell r="DH283" t="str">
            <v/>
          </cell>
          <cell r="DI283" t="str">
            <v/>
          </cell>
          <cell r="DJ283" t="str">
            <v/>
          </cell>
          <cell r="DK283" t="str">
            <v/>
          </cell>
          <cell r="DL283" t="str">
            <v/>
          </cell>
          <cell r="DM283" t="str">
            <v/>
          </cell>
          <cell r="DN283" t="str">
            <v/>
          </cell>
          <cell r="DO283" t="str">
            <v/>
          </cell>
          <cell r="DP283" t="str">
            <v/>
          </cell>
          <cell r="DQ283" t="str">
            <v/>
          </cell>
          <cell r="DR283" t="str">
            <v/>
          </cell>
          <cell r="DS283" t="str">
            <v/>
          </cell>
          <cell r="DU283" t="str">
            <v>CREAM LAND FASHION CENTRE</v>
          </cell>
          <cell r="DV283" t="str">
            <v/>
          </cell>
          <cell r="DW283" t="str">
            <v/>
          </cell>
          <cell r="DX283" t="str">
            <v/>
          </cell>
          <cell r="DY283" t="str">
            <v/>
          </cell>
          <cell r="DZ283" t="str">
            <v/>
          </cell>
          <cell r="EA283" t="str">
            <v/>
          </cell>
          <cell r="EB283" t="str">
            <v/>
          </cell>
          <cell r="EC283" t="str">
            <v/>
          </cell>
          <cell r="ED283" t="str">
            <v/>
          </cell>
          <cell r="EE283" t="str">
            <v/>
          </cell>
        </row>
        <row r="284">
          <cell r="C284" t="str">
            <v>PEARL MICRO FINANCE  LUGAZI</v>
          </cell>
          <cell r="D284">
            <v>4</v>
          </cell>
          <cell r="E284">
            <v>7</v>
          </cell>
          <cell r="F284">
            <v>3499100</v>
          </cell>
          <cell r="G284">
            <v>5500</v>
          </cell>
          <cell r="I284" t="str">
            <v>PAX JUNIOR SCHOOL</v>
          </cell>
          <cell r="J284">
            <v>17</v>
          </cell>
          <cell r="K284">
            <v>23</v>
          </cell>
          <cell r="L284">
            <v>3523000</v>
          </cell>
          <cell r="M284">
            <v>14000</v>
          </cell>
          <cell r="AF284" t="str">
            <v>CRESCENT AND BROTHERS-MBARARA</v>
          </cell>
          <cell r="AG284" t="str">
            <v>CRESCENT AND BROTHERS-MBARARA</v>
          </cell>
          <cell r="AH284" t="str">
            <v/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O284" t="str">
            <v/>
          </cell>
          <cell r="AP284" t="str">
            <v/>
          </cell>
          <cell r="AQ284" t="str">
            <v/>
          </cell>
          <cell r="AR284" t="str">
            <v/>
          </cell>
          <cell r="AS284" t="str">
            <v/>
          </cell>
          <cell r="AT284">
            <v>0</v>
          </cell>
          <cell r="AU284" t="str">
            <v>CRESCENT AND BROTHERS-MBARARA</v>
          </cell>
          <cell r="AV284" t="str">
            <v/>
          </cell>
          <cell r="AW284" t="str">
            <v/>
          </cell>
          <cell r="AX284" t="str">
            <v/>
          </cell>
          <cell r="AY284" t="str">
            <v/>
          </cell>
          <cell r="AZ284" t="str">
            <v/>
          </cell>
          <cell r="BA284" t="str">
            <v/>
          </cell>
          <cell r="BB284" t="str">
            <v/>
          </cell>
          <cell r="BC284" t="str">
            <v/>
          </cell>
          <cell r="BD284" t="str">
            <v/>
          </cell>
          <cell r="BE284" t="str">
            <v/>
          </cell>
          <cell r="BG284" t="str">
            <v>CRESCENT AND BROTHERS-MBARARA</v>
          </cell>
          <cell r="BH284" t="str">
            <v/>
          </cell>
          <cell r="BI284" t="str">
            <v/>
          </cell>
          <cell r="BJ284" t="str">
            <v/>
          </cell>
          <cell r="BK284" t="str">
            <v/>
          </cell>
          <cell r="BL284" t="str">
            <v/>
          </cell>
          <cell r="BM284" t="str">
            <v/>
          </cell>
          <cell r="BN284" t="str">
            <v/>
          </cell>
          <cell r="BO284" t="str">
            <v/>
          </cell>
          <cell r="BP284" t="str">
            <v/>
          </cell>
          <cell r="BQ284" t="str">
            <v/>
          </cell>
          <cell r="BR284" t="str">
            <v/>
          </cell>
          <cell r="BS284" t="str">
            <v/>
          </cell>
          <cell r="BU284" t="str">
            <v>CRESCENT AND BROTHERS-MBARARA</v>
          </cell>
          <cell r="BV284" t="str">
            <v/>
          </cell>
          <cell r="BW284" t="str">
            <v/>
          </cell>
          <cell r="BX284" t="str">
            <v/>
          </cell>
          <cell r="BY284" t="str">
            <v/>
          </cell>
          <cell r="BZ284" t="str">
            <v/>
          </cell>
          <cell r="CA284" t="str">
            <v/>
          </cell>
          <cell r="CB284" t="str">
            <v/>
          </cell>
          <cell r="CC284" t="str">
            <v/>
          </cell>
          <cell r="CD284" t="str">
            <v/>
          </cell>
          <cell r="CE284" t="str">
            <v/>
          </cell>
          <cell r="CG284" t="str">
            <v>CRESCENT AND BROTHERS-MBARARA</v>
          </cell>
          <cell r="CH284" t="str">
            <v/>
          </cell>
          <cell r="CI284" t="str">
            <v/>
          </cell>
          <cell r="CJ284" t="str">
            <v/>
          </cell>
          <cell r="CK284" t="str">
            <v/>
          </cell>
          <cell r="CL284" t="str">
            <v/>
          </cell>
          <cell r="CM284" t="str">
            <v/>
          </cell>
          <cell r="CN284" t="str">
            <v/>
          </cell>
          <cell r="CO284" t="str">
            <v/>
          </cell>
          <cell r="CP284" t="str">
            <v/>
          </cell>
          <cell r="CQ284" t="str">
            <v/>
          </cell>
          <cell r="CR284" t="str">
            <v/>
          </cell>
          <cell r="CS284" t="str">
            <v/>
          </cell>
          <cell r="CU284" t="str">
            <v>CRESCENT AND BROTHERS-MBARARA</v>
          </cell>
          <cell r="CV284" t="str">
            <v/>
          </cell>
          <cell r="CW284" t="str">
            <v/>
          </cell>
          <cell r="CX284" t="str">
            <v/>
          </cell>
          <cell r="CY284" t="str">
            <v/>
          </cell>
          <cell r="CZ284" t="str">
            <v/>
          </cell>
          <cell r="DA284" t="str">
            <v/>
          </cell>
          <cell r="DB284" t="str">
            <v/>
          </cell>
          <cell r="DC284" t="str">
            <v/>
          </cell>
          <cell r="DD284" t="str">
            <v/>
          </cell>
          <cell r="DE284" t="str">
            <v/>
          </cell>
          <cell r="DG284" t="str">
            <v>CRESCENT AND BROTHERS-MBARARA</v>
          </cell>
          <cell r="DH284" t="str">
            <v/>
          </cell>
          <cell r="DI284" t="str">
            <v/>
          </cell>
          <cell r="DJ284" t="str">
            <v/>
          </cell>
          <cell r="DK284" t="str">
            <v/>
          </cell>
          <cell r="DL284" t="str">
            <v/>
          </cell>
          <cell r="DM284" t="str">
            <v/>
          </cell>
          <cell r="DN284" t="str">
            <v/>
          </cell>
          <cell r="DO284" t="str">
            <v/>
          </cell>
          <cell r="DP284" t="str">
            <v/>
          </cell>
          <cell r="DQ284" t="str">
            <v/>
          </cell>
          <cell r="DR284" t="str">
            <v/>
          </cell>
          <cell r="DS284" t="str">
            <v/>
          </cell>
          <cell r="DU284" t="str">
            <v>CRESCENT AND BROTHERS-MBARARA</v>
          </cell>
          <cell r="DV284" t="str">
            <v/>
          </cell>
          <cell r="DW284" t="str">
            <v/>
          </cell>
          <cell r="DX284" t="str">
            <v/>
          </cell>
          <cell r="DY284" t="str">
            <v/>
          </cell>
          <cell r="DZ284" t="str">
            <v/>
          </cell>
          <cell r="EA284" t="str">
            <v/>
          </cell>
          <cell r="EB284" t="str">
            <v/>
          </cell>
          <cell r="EC284" t="str">
            <v/>
          </cell>
          <cell r="ED284" t="str">
            <v/>
          </cell>
          <cell r="EE284" t="str">
            <v/>
          </cell>
        </row>
        <row r="285">
          <cell r="C285" t="str">
            <v>PrimaryAirtime</v>
          </cell>
          <cell r="D285">
            <v>700746</v>
          </cell>
          <cell r="E285">
            <v>7213173</v>
          </cell>
          <cell r="F285">
            <v>7523162758</v>
          </cell>
          <cell r="I285" t="str">
            <v>PEARL MICRO FINANCE  LUGAZI</v>
          </cell>
          <cell r="J285">
            <v>127</v>
          </cell>
          <cell r="K285">
            <v>371</v>
          </cell>
          <cell r="L285">
            <v>129277950</v>
          </cell>
          <cell r="M285">
            <v>392100</v>
          </cell>
          <cell r="AF285" t="str">
            <v>CROWN BOTTLERS</v>
          </cell>
          <cell r="AG285" t="str">
            <v>CROWN BOTTLERS</v>
          </cell>
          <cell r="AH285" t="str">
            <v/>
          </cell>
          <cell r="AI285">
            <v>1</v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>
            <v>1</v>
          </cell>
          <cell r="AU285" t="str">
            <v>CROWN BOTTLERS</v>
          </cell>
          <cell r="AV285" t="str">
            <v/>
          </cell>
          <cell r="AW285" t="str">
            <v/>
          </cell>
          <cell r="AX285" t="str">
            <v/>
          </cell>
          <cell r="AY285" t="str">
            <v/>
          </cell>
          <cell r="AZ285" t="str">
            <v/>
          </cell>
          <cell r="BA285" t="str">
            <v/>
          </cell>
          <cell r="BB285" t="str">
            <v/>
          </cell>
          <cell r="BC285" t="str">
            <v/>
          </cell>
          <cell r="BD285" t="str">
            <v/>
          </cell>
          <cell r="BE285" t="str">
            <v/>
          </cell>
          <cell r="BG285" t="str">
            <v>CROWN BOTTLERS</v>
          </cell>
          <cell r="BH285" t="str">
            <v/>
          </cell>
          <cell r="BI285">
            <v>1</v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  <cell r="BN285" t="str">
            <v/>
          </cell>
          <cell r="BO285" t="str">
            <v/>
          </cell>
          <cell r="BP285" t="str">
            <v/>
          </cell>
          <cell r="BQ285" t="str">
            <v/>
          </cell>
          <cell r="BR285" t="str">
            <v/>
          </cell>
          <cell r="BS285" t="str">
            <v/>
          </cell>
          <cell r="BU285" t="str">
            <v>CROWN BOTTLERS</v>
          </cell>
          <cell r="BV285" t="str">
            <v/>
          </cell>
          <cell r="BW285" t="str">
            <v/>
          </cell>
          <cell r="BX285" t="str">
            <v/>
          </cell>
          <cell r="BY285" t="str">
            <v/>
          </cell>
          <cell r="BZ285" t="str">
            <v/>
          </cell>
          <cell r="CA285" t="str">
            <v/>
          </cell>
          <cell r="CB285" t="str">
            <v/>
          </cell>
          <cell r="CC285" t="str">
            <v/>
          </cell>
          <cell r="CD285" t="str">
            <v/>
          </cell>
          <cell r="CE285" t="str">
            <v/>
          </cell>
          <cell r="CG285" t="str">
            <v>CROWN BOTTLERS</v>
          </cell>
          <cell r="CH285" t="str">
            <v/>
          </cell>
          <cell r="CI285">
            <v>1000</v>
          </cell>
          <cell r="CJ285" t="str">
            <v/>
          </cell>
          <cell r="CK285" t="str">
            <v/>
          </cell>
          <cell r="CL285" t="str">
            <v/>
          </cell>
          <cell r="CM285" t="str">
            <v/>
          </cell>
          <cell r="CN285" t="str">
            <v/>
          </cell>
          <cell r="CO285" t="str">
            <v/>
          </cell>
          <cell r="CP285" t="str">
            <v/>
          </cell>
          <cell r="CQ285" t="str">
            <v/>
          </cell>
          <cell r="CR285" t="str">
            <v/>
          </cell>
          <cell r="CS285" t="str">
            <v/>
          </cell>
          <cell r="CU285" t="str">
            <v>CROWN BOTTLERS</v>
          </cell>
          <cell r="CV285" t="str">
            <v/>
          </cell>
          <cell r="CW285" t="str">
            <v/>
          </cell>
          <cell r="CX285" t="str">
            <v/>
          </cell>
          <cell r="CY285" t="str">
            <v/>
          </cell>
          <cell r="CZ285" t="str">
            <v/>
          </cell>
          <cell r="DA285" t="str">
            <v/>
          </cell>
          <cell r="DB285" t="str">
            <v/>
          </cell>
          <cell r="DC285" t="str">
            <v/>
          </cell>
          <cell r="DD285" t="str">
            <v/>
          </cell>
          <cell r="DE285" t="str">
            <v/>
          </cell>
          <cell r="DG285" t="str">
            <v>CROWN BOTTLERS</v>
          </cell>
          <cell r="DH285" t="str">
            <v/>
          </cell>
          <cell r="DI285">
            <v>400</v>
          </cell>
          <cell r="DJ285" t="str">
            <v/>
          </cell>
          <cell r="DK285" t="str">
            <v/>
          </cell>
          <cell r="DL285" t="str">
            <v/>
          </cell>
          <cell r="DM285" t="str">
            <v/>
          </cell>
          <cell r="DN285" t="str">
            <v/>
          </cell>
          <cell r="DO285" t="str">
            <v/>
          </cell>
          <cell r="DP285" t="str">
            <v/>
          </cell>
          <cell r="DQ285" t="str">
            <v/>
          </cell>
          <cell r="DR285" t="str">
            <v/>
          </cell>
          <cell r="DS285" t="str">
            <v/>
          </cell>
          <cell r="DU285" t="str">
            <v>CROWN BOTTLERS</v>
          </cell>
          <cell r="DV285" t="str">
            <v/>
          </cell>
          <cell r="DW285" t="str">
            <v/>
          </cell>
          <cell r="DX285" t="str">
            <v/>
          </cell>
          <cell r="DY285" t="str">
            <v/>
          </cell>
          <cell r="DZ285" t="str">
            <v/>
          </cell>
          <cell r="EA285" t="str">
            <v/>
          </cell>
          <cell r="EB285" t="str">
            <v/>
          </cell>
          <cell r="EC285" t="str">
            <v/>
          </cell>
          <cell r="ED285" t="str">
            <v/>
          </cell>
          <cell r="EE285" t="str">
            <v/>
          </cell>
        </row>
        <row r="286">
          <cell r="C286" t="str">
            <v>PROSPELIA COOPERATIVE</v>
          </cell>
          <cell r="D286">
            <v>2</v>
          </cell>
          <cell r="E286">
            <v>2</v>
          </cell>
          <cell r="F286">
            <v>3000</v>
          </cell>
          <cell r="G286">
            <v>400</v>
          </cell>
          <cell r="I286" t="str">
            <v>PEPPER PUBLICATIONS</v>
          </cell>
          <cell r="J286">
            <v>58</v>
          </cell>
          <cell r="K286">
            <v>176</v>
          </cell>
          <cell r="L286">
            <v>40471400</v>
          </cell>
          <cell r="M286">
            <v>142600</v>
          </cell>
          <cell r="AF286" t="str">
            <v>CROWN BOTTLERS LIMITED UGANDA</v>
          </cell>
          <cell r="AG286" t="str">
            <v>CROWN BOTTLERS LIMITED UGANDA</v>
          </cell>
          <cell r="AH286" t="str">
            <v/>
          </cell>
          <cell r="AI286" t="str">
            <v/>
          </cell>
          <cell r="AJ286" t="str">
            <v/>
          </cell>
          <cell r="AK286" t="str">
            <v/>
          </cell>
          <cell r="AL286">
            <v>1</v>
          </cell>
          <cell r="AM286" t="str">
            <v/>
          </cell>
          <cell r="AN286" t="str">
            <v/>
          </cell>
          <cell r="AO286" t="str">
            <v/>
          </cell>
          <cell r="AP286" t="str">
            <v/>
          </cell>
          <cell r="AQ286" t="str">
            <v/>
          </cell>
          <cell r="AR286" t="str">
            <v/>
          </cell>
          <cell r="AS286" t="str">
            <v/>
          </cell>
          <cell r="AT286">
            <v>1</v>
          </cell>
          <cell r="AU286" t="str">
            <v>CROWN BOTTLERS LIMITED UGANDA</v>
          </cell>
          <cell r="AV286" t="str">
            <v/>
          </cell>
          <cell r="AW286" t="str">
            <v/>
          </cell>
          <cell r="AX286" t="str">
            <v/>
          </cell>
          <cell r="AY286" t="str">
            <v/>
          </cell>
          <cell r="AZ286" t="str">
            <v/>
          </cell>
          <cell r="BA286" t="str">
            <v/>
          </cell>
          <cell r="BB286" t="str">
            <v/>
          </cell>
          <cell r="BC286" t="str">
            <v/>
          </cell>
          <cell r="BD286" t="str">
            <v/>
          </cell>
          <cell r="BE286" t="str">
            <v/>
          </cell>
          <cell r="BG286" t="str">
            <v>CROWN BOTTLERS LIMITED UGANDA</v>
          </cell>
          <cell r="BH286" t="str">
            <v/>
          </cell>
          <cell r="BI286" t="str">
            <v/>
          </cell>
          <cell r="BJ286" t="str">
            <v/>
          </cell>
          <cell r="BK286" t="str">
            <v/>
          </cell>
          <cell r="BL286">
            <v>1</v>
          </cell>
          <cell r="BM286" t="str">
            <v/>
          </cell>
          <cell r="BN286" t="str">
            <v/>
          </cell>
          <cell r="BO286" t="str">
            <v/>
          </cell>
          <cell r="BP286" t="str">
            <v/>
          </cell>
          <cell r="BQ286" t="str">
            <v/>
          </cell>
          <cell r="BR286" t="str">
            <v/>
          </cell>
          <cell r="BS286" t="str">
            <v/>
          </cell>
          <cell r="BU286" t="str">
            <v>CROWN BOTTLERS LIMITED UGANDA</v>
          </cell>
          <cell r="BV286" t="str">
            <v/>
          </cell>
          <cell r="BW286" t="str">
            <v/>
          </cell>
          <cell r="BX286" t="str">
            <v/>
          </cell>
          <cell r="BY286" t="str">
            <v/>
          </cell>
          <cell r="BZ286" t="str">
            <v/>
          </cell>
          <cell r="CA286" t="str">
            <v/>
          </cell>
          <cell r="CB286" t="str">
            <v/>
          </cell>
          <cell r="CC286" t="str">
            <v/>
          </cell>
          <cell r="CD286" t="str">
            <v/>
          </cell>
          <cell r="CE286" t="str">
            <v/>
          </cell>
          <cell r="CG286" t="str">
            <v>CROWN BOTTLERS LIMITED UGANDA</v>
          </cell>
          <cell r="CH286" t="str">
            <v/>
          </cell>
          <cell r="CI286" t="str">
            <v/>
          </cell>
          <cell r="CJ286" t="str">
            <v/>
          </cell>
          <cell r="CK286" t="str">
            <v/>
          </cell>
          <cell r="CL286">
            <v>1000</v>
          </cell>
          <cell r="CM286" t="str">
            <v/>
          </cell>
          <cell r="CN286" t="str">
            <v/>
          </cell>
          <cell r="CO286" t="str">
            <v/>
          </cell>
          <cell r="CP286" t="str">
            <v/>
          </cell>
          <cell r="CQ286" t="str">
            <v/>
          </cell>
          <cell r="CR286" t="str">
            <v/>
          </cell>
          <cell r="CS286" t="str">
            <v/>
          </cell>
          <cell r="CU286" t="str">
            <v>CROWN BOTTLERS LIMITED UGANDA</v>
          </cell>
          <cell r="CV286" t="str">
            <v/>
          </cell>
          <cell r="CW286" t="str">
            <v/>
          </cell>
          <cell r="CX286" t="str">
            <v/>
          </cell>
          <cell r="CY286" t="str">
            <v/>
          </cell>
          <cell r="CZ286" t="str">
            <v/>
          </cell>
          <cell r="DA286" t="str">
            <v/>
          </cell>
          <cell r="DB286" t="str">
            <v/>
          </cell>
          <cell r="DC286" t="str">
            <v/>
          </cell>
          <cell r="DD286" t="str">
            <v/>
          </cell>
          <cell r="DE286" t="str">
            <v/>
          </cell>
          <cell r="DG286" t="str">
            <v>CROWN BOTTLERS LIMITED UGANDA</v>
          </cell>
          <cell r="DH286" t="str">
            <v/>
          </cell>
          <cell r="DI286" t="str">
            <v/>
          </cell>
          <cell r="DJ286" t="str">
            <v/>
          </cell>
          <cell r="DK286" t="str">
            <v/>
          </cell>
          <cell r="DL286">
            <v>0</v>
          </cell>
          <cell r="DM286" t="str">
            <v/>
          </cell>
          <cell r="DN286" t="str">
            <v/>
          </cell>
          <cell r="DO286" t="str">
            <v/>
          </cell>
          <cell r="DP286" t="str">
            <v/>
          </cell>
          <cell r="DQ286" t="str">
            <v/>
          </cell>
          <cell r="DR286" t="str">
            <v/>
          </cell>
          <cell r="DS286" t="str">
            <v/>
          </cell>
          <cell r="DU286" t="str">
            <v>CROWN BOTTLERS LIMITED UGANDA</v>
          </cell>
          <cell r="DV286" t="str">
            <v/>
          </cell>
          <cell r="DW286" t="str">
            <v/>
          </cell>
          <cell r="DX286" t="str">
            <v/>
          </cell>
          <cell r="DY286" t="str">
            <v/>
          </cell>
          <cell r="DZ286" t="str">
            <v/>
          </cell>
          <cell r="EA286" t="str">
            <v/>
          </cell>
          <cell r="EB286" t="str">
            <v/>
          </cell>
          <cell r="EC286" t="str">
            <v/>
          </cell>
          <cell r="ED286" t="str">
            <v/>
          </cell>
          <cell r="EE286" t="str">
            <v/>
          </cell>
        </row>
        <row r="287">
          <cell r="C287" t="str">
            <v>Real People Financial Services</v>
          </cell>
          <cell r="D287">
            <v>16</v>
          </cell>
          <cell r="E287">
            <v>57</v>
          </cell>
          <cell r="F287">
            <v>22548000</v>
          </cell>
          <cell r="G287">
            <v>31500</v>
          </cell>
          <cell r="I287" t="str">
            <v>PrimaryAirtime</v>
          </cell>
          <cell r="J287">
            <v>1093159</v>
          </cell>
          <cell r="K287">
            <v>12277091</v>
          </cell>
          <cell r="L287">
            <v>11940886243</v>
          </cell>
          <cell r="AF287" t="str">
            <v>CROWN BOTTLERS LTD DEALER 2</v>
          </cell>
          <cell r="AG287" t="str">
            <v>CROWN BOTTLERS LTD DEALER 2</v>
          </cell>
          <cell r="AH287" t="str">
            <v/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O287" t="str">
            <v/>
          </cell>
          <cell r="AP287" t="str">
            <v/>
          </cell>
          <cell r="AQ287" t="str">
            <v/>
          </cell>
          <cell r="AR287" t="str">
            <v/>
          </cell>
          <cell r="AS287" t="str">
            <v/>
          </cell>
          <cell r="AT287">
            <v>0</v>
          </cell>
          <cell r="AU287" t="str">
            <v>CROWN BOTTLERS LTD DEALER 2</v>
          </cell>
          <cell r="AV287" t="str">
            <v/>
          </cell>
          <cell r="AW287" t="str">
            <v/>
          </cell>
          <cell r="AX287" t="str">
            <v/>
          </cell>
          <cell r="AY287" t="str">
            <v/>
          </cell>
          <cell r="AZ287" t="str">
            <v/>
          </cell>
          <cell r="BA287" t="str">
            <v/>
          </cell>
          <cell r="BB287" t="str">
            <v/>
          </cell>
          <cell r="BC287" t="str">
            <v/>
          </cell>
          <cell r="BD287" t="str">
            <v/>
          </cell>
          <cell r="BE287" t="str">
            <v/>
          </cell>
          <cell r="BG287" t="str">
            <v>CROWN BOTTLERS LTD DEALER 2</v>
          </cell>
          <cell r="BH287" t="str">
            <v/>
          </cell>
          <cell r="BI287" t="str">
            <v/>
          </cell>
          <cell r="BJ287" t="str">
            <v/>
          </cell>
          <cell r="BK287" t="str">
            <v/>
          </cell>
          <cell r="BL287" t="str">
            <v/>
          </cell>
          <cell r="BM287" t="str">
            <v/>
          </cell>
          <cell r="BN287" t="str">
            <v/>
          </cell>
          <cell r="BO287" t="str">
            <v/>
          </cell>
          <cell r="BP287" t="str">
            <v/>
          </cell>
          <cell r="BQ287" t="str">
            <v/>
          </cell>
          <cell r="BR287" t="str">
            <v/>
          </cell>
          <cell r="BS287" t="str">
            <v/>
          </cell>
          <cell r="BU287" t="str">
            <v>CROWN BOTTLERS LTD DEALER 2</v>
          </cell>
          <cell r="BV287" t="str">
            <v/>
          </cell>
          <cell r="BW287" t="str">
            <v/>
          </cell>
          <cell r="BX287" t="str">
            <v/>
          </cell>
          <cell r="BY287" t="str">
            <v/>
          </cell>
          <cell r="BZ287" t="str">
            <v/>
          </cell>
          <cell r="CA287" t="str">
            <v/>
          </cell>
          <cell r="CB287" t="str">
            <v/>
          </cell>
          <cell r="CC287" t="str">
            <v/>
          </cell>
          <cell r="CD287" t="str">
            <v/>
          </cell>
          <cell r="CE287" t="str">
            <v/>
          </cell>
          <cell r="CG287" t="str">
            <v>CROWN BOTTLERS LTD DEALER 2</v>
          </cell>
          <cell r="CH287" t="str">
            <v/>
          </cell>
          <cell r="CI287" t="str">
            <v/>
          </cell>
          <cell r="CJ287" t="str">
            <v/>
          </cell>
          <cell r="CK287" t="str">
            <v/>
          </cell>
          <cell r="CL287" t="str">
            <v/>
          </cell>
          <cell r="CM287" t="str">
            <v/>
          </cell>
          <cell r="CN287" t="str">
            <v/>
          </cell>
          <cell r="CO287" t="str">
            <v/>
          </cell>
          <cell r="CP287" t="str">
            <v/>
          </cell>
          <cell r="CQ287" t="str">
            <v/>
          </cell>
          <cell r="CR287" t="str">
            <v/>
          </cell>
          <cell r="CS287" t="str">
            <v/>
          </cell>
          <cell r="CU287" t="str">
            <v>CROWN BOTTLERS LTD DEALER 2</v>
          </cell>
          <cell r="CV287" t="str">
            <v/>
          </cell>
          <cell r="CW287" t="str">
            <v/>
          </cell>
          <cell r="CX287" t="str">
            <v/>
          </cell>
          <cell r="CY287" t="str">
            <v/>
          </cell>
          <cell r="CZ287" t="str">
            <v/>
          </cell>
          <cell r="DA287" t="str">
            <v/>
          </cell>
          <cell r="DB287" t="str">
            <v/>
          </cell>
          <cell r="DC287" t="str">
            <v/>
          </cell>
          <cell r="DD287" t="str">
            <v/>
          </cell>
          <cell r="DE287" t="str">
            <v/>
          </cell>
          <cell r="DG287" t="str">
            <v>CROWN BOTTLERS LTD DEALER 2</v>
          </cell>
          <cell r="DH287" t="str">
            <v/>
          </cell>
          <cell r="DI287" t="str">
            <v/>
          </cell>
          <cell r="DJ287" t="str">
            <v/>
          </cell>
          <cell r="DK287" t="str">
            <v/>
          </cell>
          <cell r="DL287" t="str">
            <v/>
          </cell>
          <cell r="DM287" t="str">
            <v/>
          </cell>
          <cell r="DN287" t="str">
            <v/>
          </cell>
          <cell r="DO287" t="str">
            <v/>
          </cell>
          <cell r="DP287" t="str">
            <v/>
          </cell>
          <cell r="DQ287" t="str">
            <v/>
          </cell>
          <cell r="DR287" t="str">
            <v/>
          </cell>
          <cell r="DS287" t="str">
            <v/>
          </cell>
          <cell r="DU287" t="str">
            <v>CROWN BOTTLERS LTD DEALER 2</v>
          </cell>
          <cell r="DV287" t="str">
            <v/>
          </cell>
          <cell r="DW287" t="str">
            <v/>
          </cell>
          <cell r="DX287" t="str">
            <v/>
          </cell>
          <cell r="DY287" t="str">
            <v/>
          </cell>
          <cell r="DZ287" t="str">
            <v/>
          </cell>
          <cell r="EA287" t="str">
            <v/>
          </cell>
          <cell r="EB287" t="str">
            <v/>
          </cell>
          <cell r="EC287" t="str">
            <v/>
          </cell>
          <cell r="ED287" t="str">
            <v/>
          </cell>
          <cell r="EE287" t="str">
            <v/>
          </cell>
        </row>
        <row r="288">
          <cell r="C288" t="str">
            <v>ROYAL GIANT HIGH SCHOOL</v>
          </cell>
          <cell r="D288">
            <v>21</v>
          </cell>
          <cell r="E288">
            <v>30</v>
          </cell>
          <cell r="F288">
            <v>6998200</v>
          </cell>
          <cell r="G288">
            <v>20300</v>
          </cell>
          <cell r="I288" t="str">
            <v>RAPID ADVISORY SERVICES LIMITED</v>
          </cell>
          <cell r="J288">
            <v>11</v>
          </cell>
          <cell r="K288">
            <v>11</v>
          </cell>
          <cell r="L288">
            <v>4193000</v>
          </cell>
          <cell r="M288">
            <v>8800</v>
          </cell>
          <cell r="AF288" t="str">
            <v>CROWN BOTTLERS LTD MTN DEALER 3</v>
          </cell>
          <cell r="AG288" t="str">
            <v>CROWN BOTTLERS LTD MTN DEALER 3</v>
          </cell>
          <cell r="AH288" t="str">
            <v/>
          </cell>
          <cell r="AI288" t="str">
            <v/>
          </cell>
          <cell r="AJ288" t="str">
            <v/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O288" t="str">
            <v/>
          </cell>
          <cell r="AP288" t="str">
            <v/>
          </cell>
          <cell r="AQ288" t="str">
            <v/>
          </cell>
          <cell r="AR288" t="str">
            <v/>
          </cell>
          <cell r="AS288" t="str">
            <v/>
          </cell>
          <cell r="AT288">
            <v>0</v>
          </cell>
          <cell r="AU288" t="str">
            <v>CROWN BOTTLERS LTD MTN DEALER 3</v>
          </cell>
          <cell r="AV288" t="str">
            <v/>
          </cell>
          <cell r="AW288" t="str">
            <v/>
          </cell>
          <cell r="AX288" t="str">
            <v/>
          </cell>
          <cell r="AY288" t="str">
            <v/>
          </cell>
          <cell r="AZ288" t="str">
            <v/>
          </cell>
          <cell r="BA288" t="str">
            <v/>
          </cell>
          <cell r="BB288" t="str">
            <v/>
          </cell>
          <cell r="BC288" t="str">
            <v/>
          </cell>
          <cell r="BD288" t="str">
            <v/>
          </cell>
          <cell r="BE288" t="str">
            <v/>
          </cell>
          <cell r="BG288" t="str">
            <v>CROWN BOTTLERS LTD MTN DEALER 3</v>
          </cell>
          <cell r="BH288" t="str">
            <v/>
          </cell>
          <cell r="BI288" t="str">
            <v/>
          </cell>
          <cell r="BJ288" t="str">
            <v/>
          </cell>
          <cell r="BK288" t="str">
            <v/>
          </cell>
          <cell r="BL288" t="str">
            <v/>
          </cell>
          <cell r="BM288" t="str">
            <v/>
          </cell>
          <cell r="BN288" t="str">
            <v/>
          </cell>
          <cell r="BO288" t="str">
            <v/>
          </cell>
          <cell r="BP288" t="str">
            <v/>
          </cell>
          <cell r="BQ288" t="str">
            <v/>
          </cell>
          <cell r="BR288" t="str">
            <v/>
          </cell>
          <cell r="BS288" t="str">
            <v/>
          </cell>
          <cell r="BU288" t="str">
            <v>CROWN BOTTLERS LTD MTN DEALER 3</v>
          </cell>
          <cell r="BV288" t="str">
            <v/>
          </cell>
          <cell r="BW288" t="str">
            <v/>
          </cell>
          <cell r="BX288" t="str">
            <v/>
          </cell>
          <cell r="BY288" t="str">
            <v/>
          </cell>
          <cell r="BZ288" t="str">
            <v/>
          </cell>
          <cell r="CA288" t="str">
            <v/>
          </cell>
          <cell r="CB288" t="str">
            <v/>
          </cell>
          <cell r="CC288" t="str">
            <v/>
          </cell>
          <cell r="CD288" t="str">
            <v/>
          </cell>
          <cell r="CE288" t="str">
            <v/>
          </cell>
          <cell r="CG288" t="str">
            <v>CROWN BOTTLERS LTD MTN DEALER 3</v>
          </cell>
          <cell r="CH288" t="str">
            <v/>
          </cell>
          <cell r="CI288" t="str">
            <v/>
          </cell>
          <cell r="CJ288" t="str">
            <v/>
          </cell>
          <cell r="CK288" t="str">
            <v/>
          </cell>
          <cell r="CL288" t="str">
            <v/>
          </cell>
          <cell r="CM288" t="str">
            <v/>
          </cell>
          <cell r="CN288" t="str">
            <v/>
          </cell>
          <cell r="CO288" t="str">
            <v/>
          </cell>
          <cell r="CP288" t="str">
            <v/>
          </cell>
          <cell r="CQ288" t="str">
            <v/>
          </cell>
          <cell r="CR288" t="str">
            <v/>
          </cell>
          <cell r="CS288" t="str">
            <v/>
          </cell>
          <cell r="CU288" t="str">
            <v>CROWN BOTTLERS LTD MTN DEALER 3</v>
          </cell>
          <cell r="CV288" t="str">
            <v/>
          </cell>
          <cell r="CW288" t="str">
            <v/>
          </cell>
          <cell r="CX288" t="str">
            <v/>
          </cell>
          <cell r="CY288" t="str">
            <v/>
          </cell>
          <cell r="CZ288" t="str">
            <v/>
          </cell>
          <cell r="DA288" t="str">
            <v/>
          </cell>
          <cell r="DB288" t="str">
            <v/>
          </cell>
          <cell r="DC288" t="str">
            <v/>
          </cell>
          <cell r="DD288" t="str">
            <v/>
          </cell>
          <cell r="DE288" t="str">
            <v/>
          </cell>
          <cell r="DG288" t="str">
            <v>CROWN BOTTLERS LTD MTN DEALER 3</v>
          </cell>
          <cell r="DH288" t="str">
            <v/>
          </cell>
          <cell r="DI288" t="str">
            <v/>
          </cell>
          <cell r="DJ288" t="str">
            <v/>
          </cell>
          <cell r="DK288" t="str">
            <v/>
          </cell>
          <cell r="DL288" t="str">
            <v/>
          </cell>
          <cell r="DM288" t="str">
            <v/>
          </cell>
          <cell r="DN288" t="str">
            <v/>
          </cell>
          <cell r="DO288" t="str">
            <v/>
          </cell>
          <cell r="DP288" t="str">
            <v/>
          </cell>
          <cell r="DQ288" t="str">
            <v/>
          </cell>
          <cell r="DR288" t="str">
            <v/>
          </cell>
          <cell r="DS288" t="str">
            <v/>
          </cell>
          <cell r="DU288" t="str">
            <v>CROWN BOTTLERS LTD MTN DEALER 3</v>
          </cell>
          <cell r="DV288" t="str">
            <v/>
          </cell>
          <cell r="DW288" t="str">
            <v/>
          </cell>
          <cell r="DX288" t="str">
            <v/>
          </cell>
          <cell r="DY288" t="str">
            <v/>
          </cell>
          <cell r="DZ288" t="str">
            <v/>
          </cell>
          <cell r="EA288" t="str">
            <v/>
          </cell>
          <cell r="EB288" t="str">
            <v/>
          </cell>
          <cell r="EC288" t="str">
            <v/>
          </cell>
          <cell r="ED288" t="str">
            <v/>
          </cell>
          <cell r="EE288" t="str">
            <v/>
          </cell>
        </row>
        <row r="289">
          <cell r="C289" t="str">
            <v>RUMI CONFECTIONARY</v>
          </cell>
          <cell r="D289">
            <v>3</v>
          </cell>
          <cell r="E289">
            <v>4</v>
          </cell>
          <cell r="F289">
            <v>485000</v>
          </cell>
          <cell r="G289">
            <v>1100</v>
          </cell>
          <cell r="I289" t="str">
            <v>Real People Financial Services</v>
          </cell>
          <cell r="J289">
            <v>164</v>
          </cell>
          <cell r="K289">
            <v>397</v>
          </cell>
          <cell r="L289">
            <v>147917978</v>
          </cell>
          <cell r="M289">
            <v>444800</v>
          </cell>
          <cell r="AF289" t="str">
            <v>CROWN BOTTLERS LTD MTN DEALER 4</v>
          </cell>
          <cell r="AG289" t="str">
            <v>CROWN BOTTLERS LTD MTN DEALER 4</v>
          </cell>
          <cell r="AH289" t="str">
            <v/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O289" t="str">
            <v/>
          </cell>
          <cell r="AP289" t="str">
            <v/>
          </cell>
          <cell r="AQ289" t="str">
            <v/>
          </cell>
          <cell r="AR289" t="str">
            <v/>
          </cell>
          <cell r="AS289" t="str">
            <v/>
          </cell>
          <cell r="AT289">
            <v>0</v>
          </cell>
          <cell r="AU289" t="str">
            <v>CROWN BOTTLERS LTD MTN DEALER 4</v>
          </cell>
          <cell r="AV289" t="str">
            <v/>
          </cell>
          <cell r="AW289" t="str">
            <v/>
          </cell>
          <cell r="AX289" t="str">
            <v/>
          </cell>
          <cell r="AY289" t="str">
            <v/>
          </cell>
          <cell r="AZ289" t="str">
            <v/>
          </cell>
          <cell r="BA289" t="str">
            <v/>
          </cell>
          <cell r="BB289" t="str">
            <v/>
          </cell>
          <cell r="BC289" t="str">
            <v/>
          </cell>
          <cell r="BD289" t="str">
            <v/>
          </cell>
          <cell r="BE289" t="str">
            <v/>
          </cell>
          <cell r="BG289" t="str">
            <v>CROWN BOTTLERS LTD MTN DEALER 4</v>
          </cell>
          <cell r="BH289" t="str">
            <v/>
          </cell>
          <cell r="BI289" t="str">
            <v/>
          </cell>
          <cell r="BJ289" t="str">
            <v/>
          </cell>
          <cell r="BK289" t="str">
            <v/>
          </cell>
          <cell r="BL289" t="str">
            <v/>
          </cell>
          <cell r="BM289" t="str">
            <v/>
          </cell>
          <cell r="BN289" t="str">
            <v/>
          </cell>
          <cell r="BO289" t="str">
            <v/>
          </cell>
          <cell r="BP289" t="str">
            <v/>
          </cell>
          <cell r="BQ289" t="str">
            <v/>
          </cell>
          <cell r="BR289" t="str">
            <v/>
          </cell>
          <cell r="BS289" t="str">
            <v/>
          </cell>
          <cell r="BU289" t="str">
            <v>CROWN BOTTLERS LTD MTN DEALER 4</v>
          </cell>
          <cell r="BV289" t="str">
            <v/>
          </cell>
          <cell r="BW289" t="str">
            <v/>
          </cell>
          <cell r="BX289" t="str">
            <v/>
          </cell>
          <cell r="BY289" t="str">
            <v/>
          </cell>
          <cell r="BZ289" t="str">
            <v/>
          </cell>
          <cell r="CA289" t="str">
            <v/>
          </cell>
          <cell r="CB289" t="str">
            <v/>
          </cell>
          <cell r="CC289" t="str">
            <v/>
          </cell>
          <cell r="CD289" t="str">
            <v/>
          </cell>
          <cell r="CE289" t="str">
            <v/>
          </cell>
          <cell r="CG289" t="str">
            <v>CROWN BOTTLERS LTD MTN DEALER 4</v>
          </cell>
          <cell r="CH289" t="str">
            <v/>
          </cell>
          <cell r="CI289" t="str">
            <v/>
          </cell>
          <cell r="CJ289" t="str">
            <v/>
          </cell>
          <cell r="CK289" t="str">
            <v/>
          </cell>
          <cell r="CL289" t="str">
            <v/>
          </cell>
          <cell r="CM289" t="str">
            <v/>
          </cell>
          <cell r="CN289" t="str">
            <v/>
          </cell>
          <cell r="CO289" t="str">
            <v/>
          </cell>
          <cell r="CP289" t="str">
            <v/>
          </cell>
          <cell r="CQ289" t="str">
            <v/>
          </cell>
          <cell r="CR289" t="str">
            <v/>
          </cell>
          <cell r="CS289" t="str">
            <v/>
          </cell>
          <cell r="CU289" t="str">
            <v>CROWN BOTTLERS LTD MTN DEALER 4</v>
          </cell>
          <cell r="CV289" t="str">
            <v/>
          </cell>
          <cell r="CW289" t="str">
            <v/>
          </cell>
          <cell r="CX289" t="str">
            <v/>
          </cell>
          <cell r="CY289" t="str">
            <v/>
          </cell>
          <cell r="CZ289" t="str">
            <v/>
          </cell>
          <cell r="DA289" t="str">
            <v/>
          </cell>
          <cell r="DB289" t="str">
            <v/>
          </cell>
          <cell r="DC289" t="str">
            <v/>
          </cell>
          <cell r="DD289" t="str">
            <v/>
          </cell>
          <cell r="DE289" t="str">
            <v/>
          </cell>
          <cell r="DG289" t="str">
            <v>CROWN BOTTLERS LTD MTN DEALER 4</v>
          </cell>
          <cell r="DH289" t="str">
            <v/>
          </cell>
          <cell r="DI289" t="str">
            <v/>
          </cell>
          <cell r="DJ289" t="str">
            <v/>
          </cell>
          <cell r="DK289" t="str">
            <v/>
          </cell>
          <cell r="DL289" t="str">
            <v/>
          </cell>
          <cell r="DM289" t="str">
            <v/>
          </cell>
          <cell r="DN289" t="str">
            <v/>
          </cell>
          <cell r="DO289" t="str">
            <v/>
          </cell>
          <cell r="DP289" t="str">
            <v/>
          </cell>
          <cell r="DQ289" t="str">
            <v/>
          </cell>
          <cell r="DR289" t="str">
            <v/>
          </cell>
          <cell r="DS289" t="str">
            <v/>
          </cell>
          <cell r="DU289" t="str">
            <v>CROWN BOTTLERS LTD MTN DEALER 4</v>
          </cell>
          <cell r="DV289" t="str">
            <v/>
          </cell>
          <cell r="DW289" t="str">
            <v/>
          </cell>
          <cell r="DX289" t="str">
            <v/>
          </cell>
          <cell r="DY289" t="str">
            <v/>
          </cell>
          <cell r="DZ289" t="str">
            <v/>
          </cell>
          <cell r="EA289" t="str">
            <v/>
          </cell>
          <cell r="EB289" t="str">
            <v/>
          </cell>
          <cell r="EC289" t="str">
            <v/>
          </cell>
          <cell r="ED289" t="str">
            <v/>
          </cell>
          <cell r="EE289" t="str">
            <v/>
          </cell>
        </row>
        <row r="290">
          <cell r="C290" t="str">
            <v>RWENE EXPERT CLEANERS</v>
          </cell>
          <cell r="D290">
            <v>1</v>
          </cell>
          <cell r="E290">
            <v>1</v>
          </cell>
          <cell r="F290">
            <v>1000</v>
          </cell>
          <cell r="G290">
            <v>400</v>
          </cell>
          <cell r="I290" t="str">
            <v>RISTAKA HIGH SCHOOL BUSIIKA</v>
          </cell>
          <cell r="J290">
            <v>22</v>
          </cell>
          <cell r="K290">
            <v>43</v>
          </cell>
          <cell r="L290">
            <v>5650700</v>
          </cell>
          <cell r="M290">
            <v>23700</v>
          </cell>
          <cell r="AF290" t="str">
            <v>CROWN BOTTLERS LTD MTN DEALER 5</v>
          </cell>
          <cell r="AG290" t="str">
            <v>CROWN BOTTLERS LTD MTN DEALER 5</v>
          </cell>
          <cell r="AH290" t="str">
            <v/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O290" t="str">
            <v/>
          </cell>
          <cell r="AP290" t="str">
            <v/>
          </cell>
          <cell r="AQ290" t="str">
            <v/>
          </cell>
          <cell r="AR290" t="str">
            <v/>
          </cell>
          <cell r="AS290" t="str">
            <v/>
          </cell>
          <cell r="AT290">
            <v>0</v>
          </cell>
          <cell r="AU290" t="str">
            <v>CROWN BOTTLERS LTD MTN DEALER 5</v>
          </cell>
          <cell r="AV290" t="str">
            <v/>
          </cell>
          <cell r="AW290" t="str">
            <v/>
          </cell>
          <cell r="AX290" t="str">
            <v/>
          </cell>
          <cell r="AY290" t="str">
            <v/>
          </cell>
          <cell r="AZ290" t="str">
            <v/>
          </cell>
          <cell r="BA290" t="str">
            <v/>
          </cell>
          <cell r="BB290" t="str">
            <v/>
          </cell>
          <cell r="BC290" t="str">
            <v/>
          </cell>
          <cell r="BD290" t="str">
            <v/>
          </cell>
          <cell r="BE290" t="str">
            <v/>
          </cell>
          <cell r="BG290" t="str">
            <v>CROWN BOTTLERS LTD MTN DEALER 5</v>
          </cell>
          <cell r="BH290" t="str">
            <v/>
          </cell>
          <cell r="BI290" t="str">
            <v/>
          </cell>
          <cell r="BJ290" t="str">
            <v/>
          </cell>
          <cell r="BK290" t="str">
            <v/>
          </cell>
          <cell r="BL290" t="str">
            <v/>
          </cell>
          <cell r="BM290" t="str">
            <v/>
          </cell>
          <cell r="BN290" t="str">
            <v/>
          </cell>
          <cell r="BO290" t="str">
            <v/>
          </cell>
          <cell r="BP290" t="str">
            <v/>
          </cell>
          <cell r="BQ290" t="str">
            <v/>
          </cell>
          <cell r="BR290" t="str">
            <v/>
          </cell>
          <cell r="BS290" t="str">
            <v/>
          </cell>
          <cell r="BU290" t="str">
            <v>CROWN BOTTLERS LTD MTN DEALER 5</v>
          </cell>
          <cell r="BV290" t="str">
            <v/>
          </cell>
          <cell r="BW290" t="str">
            <v/>
          </cell>
          <cell r="BX290" t="str">
            <v/>
          </cell>
          <cell r="BY290" t="str">
            <v/>
          </cell>
          <cell r="BZ290" t="str">
            <v/>
          </cell>
          <cell r="CA290" t="str">
            <v/>
          </cell>
          <cell r="CB290" t="str">
            <v/>
          </cell>
          <cell r="CC290" t="str">
            <v/>
          </cell>
          <cell r="CD290" t="str">
            <v/>
          </cell>
          <cell r="CE290" t="str">
            <v/>
          </cell>
          <cell r="CG290" t="str">
            <v>CROWN BOTTLERS LTD MTN DEALER 5</v>
          </cell>
          <cell r="CH290" t="str">
            <v/>
          </cell>
          <cell r="CI290" t="str">
            <v/>
          </cell>
          <cell r="CJ290" t="str">
            <v/>
          </cell>
          <cell r="CK290" t="str">
            <v/>
          </cell>
          <cell r="CL290" t="str">
            <v/>
          </cell>
          <cell r="CM290" t="str">
            <v/>
          </cell>
          <cell r="CN290" t="str">
            <v/>
          </cell>
          <cell r="CO290" t="str">
            <v/>
          </cell>
          <cell r="CP290" t="str">
            <v/>
          </cell>
          <cell r="CQ290" t="str">
            <v/>
          </cell>
          <cell r="CR290" t="str">
            <v/>
          </cell>
          <cell r="CS290" t="str">
            <v/>
          </cell>
          <cell r="CU290" t="str">
            <v>CROWN BOTTLERS LTD MTN DEALER 5</v>
          </cell>
          <cell r="CV290" t="str">
            <v/>
          </cell>
          <cell r="CW290" t="str">
            <v/>
          </cell>
          <cell r="CX290" t="str">
            <v/>
          </cell>
          <cell r="CY290" t="str">
            <v/>
          </cell>
          <cell r="CZ290" t="str">
            <v/>
          </cell>
          <cell r="DA290" t="str">
            <v/>
          </cell>
          <cell r="DB290" t="str">
            <v/>
          </cell>
          <cell r="DC290" t="str">
            <v/>
          </cell>
          <cell r="DD290" t="str">
            <v/>
          </cell>
          <cell r="DE290" t="str">
            <v/>
          </cell>
          <cell r="DG290" t="str">
            <v>CROWN BOTTLERS LTD MTN DEALER 5</v>
          </cell>
          <cell r="DH290" t="str">
            <v/>
          </cell>
          <cell r="DI290" t="str">
            <v/>
          </cell>
          <cell r="DJ290" t="str">
            <v/>
          </cell>
          <cell r="DK290" t="str">
            <v/>
          </cell>
          <cell r="DL290" t="str">
            <v/>
          </cell>
          <cell r="DM290" t="str">
            <v/>
          </cell>
          <cell r="DN290" t="str">
            <v/>
          </cell>
          <cell r="DO290" t="str">
            <v/>
          </cell>
          <cell r="DP290" t="str">
            <v/>
          </cell>
          <cell r="DQ290" t="str">
            <v/>
          </cell>
          <cell r="DR290" t="str">
            <v/>
          </cell>
          <cell r="DS290" t="str">
            <v/>
          </cell>
          <cell r="DU290" t="str">
            <v>CROWN BOTTLERS LTD MTN DEALER 5</v>
          </cell>
          <cell r="DV290" t="str">
            <v/>
          </cell>
          <cell r="DW290" t="str">
            <v/>
          </cell>
          <cell r="DX290" t="str">
            <v/>
          </cell>
          <cell r="DY290" t="str">
            <v/>
          </cell>
          <cell r="DZ290" t="str">
            <v/>
          </cell>
          <cell r="EA290" t="str">
            <v/>
          </cell>
          <cell r="EB290" t="str">
            <v/>
          </cell>
          <cell r="EC290" t="str">
            <v/>
          </cell>
          <cell r="ED290" t="str">
            <v/>
          </cell>
          <cell r="EE290" t="str">
            <v/>
          </cell>
        </row>
        <row r="291">
          <cell r="C291" t="str">
            <v>SBA</v>
          </cell>
          <cell r="D291">
            <v>1</v>
          </cell>
          <cell r="E291">
            <v>2</v>
          </cell>
          <cell r="F291">
            <v>2000</v>
          </cell>
          <cell r="I291" t="str">
            <v>RUBINDI PARENTS SCHOOL</v>
          </cell>
          <cell r="J291">
            <v>1</v>
          </cell>
          <cell r="K291">
            <v>1</v>
          </cell>
          <cell r="L291">
            <v>10000</v>
          </cell>
          <cell r="M291">
            <v>400</v>
          </cell>
          <cell r="AF291" t="str">
            <v>CROWN GARMENTS</v>
          </cell>
          <cell r="AG291" t="str">
            <v>CROWN GARMENTS</v>
          </cell>
          <cell r="AH291" t="str">
            <v/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O291" t="str">
            <v/>
          </cell>
          <cell r="AP291" t="str">
            <v/>
          </cell>
          <cell r="AQ291" t="str">
            <v/>
          </cell>
          <cell r="AR291" t="str">
            <v/>
          </cell>
          <cell r="AS291" t="str">
            <v/>
          </cell>
          <cell r="AT291">
            <v>0</v>
          </cell>
          <cell r="AU291" t="str">
            <v>CROWN GARMENTS</v>
          </cell>
          <cell r="AV291" t="str">
            <v/>
          </cell>
          <cell r="AW291" t="str">
            <v/>
          </cell>
          <cell r="AX291" t="str">
            <v/>
          </cell>
          <cell r="AY291" t="str">
            <v/>
          </cell>
          <cell r="AZ291" t="str">
            <v/>
          </cell>
          <cell r="BA291" t="str">
            <v/>
          </cell>
          <cell r="BB291" t="str">
            <v/>
          </cell>
          <cell r="BC291" t="str">
            <v/>
          </cell>
          <cell r="BD291" t="str">
            <v/>
          </cell>
          <cell r="BE291" t="str">
            <v/>
          </cell>
          <cell r="BG291" t="str">
            <v>CROWN GARMENTS</v>
          </cell>
          <cell r="BH291" t="str">
            <v/>
          </cell>
          <cell r="BI291" t="str">
            <v/>
          </cell>
          <cell r="BJ291" t="str">
            <v/>
          </cell>
          <cell r="BK291" t="str">
            <v/>
          </cell>
          <cell r="BL291" t="str">
            <v/>
          </cell>
          <cell r="BM291" t="str">
            <v/>
          </cell>
          <cell r="BN291" t="str">
            <v/>
          </cell>
          <cell r="BO291" t="str">
            <v/>
          </cell>
          <cell r="BP291" t="str">
            <v/>
          </cell>
          <cell r="BQ291" t="str">
            <v/>
          </cell>
          <cell r="BR291" t="str">
            <v/>
          </cell>
          <cell r="BS291" t="str">
            <v/>
          </cell>
          <cell r="BU291" t="str">
            <v>CROWN GARMENTS</v>
          </cell>
          <cell r="BV291" t="str">
            <v/>
          </cell>
          <cell r="BW291" t="str">
            <v/>
          </cell>
          <cell r="BX291" t="str">
            <v/>
          </cell>
          <cell r="BY291" t="str">
            <v/>
          </cell>
          <cell r="BZ291" t="str">
            <v/>
          </cell>
          <cell r="CA291" t="str">
            <v/>
          </cell>
          <cell r="CB291" t="str">
            <v/>
          </cell>
          <cell r="CC291" t="str">
            <v/>
          </cell>
          <cell r="CD291" t="str">
            <v/>
          </cell>
          <cell r="CE291" t="str">
            <v/>
          </cell>
          <cell r="CG291" t="str">
            <v>CROWN GARMENTS</v>
          </cell>
          <cell r="CH291" t="str">
            <v/>
          </cell>
          <cell r="CI291" t="str">
            <v/>
          </cell>
          <cell r="CJ291" t="str">
            <v/>
          </cell>
          <cell r="CK291" t="str">
            <v/>
          </cell>
          <cell r="CL291" t="str">
            <v/>
          </cell>
          <cell r="CM291" t="str">
            <v/>
          </cell>
          <cell r="CN291" t="str">
            <v/>
          </cell>
          <cell r="CO291" t="str">
            <v/>
          </cell>
          <cell r="CP291" t="str">
            <v/>
          </cell>
          <cell r="CQ291" t="str">
            <v/>
          </cell>
          <cell r="CR291" t="str">
            <v/>
          </cell>
          <cell r="CS291" t="str">
            <v/>
          </cell>
          <cell r="CU291" t="str">
            <v>CROWN GARMENTS</v>
          </cell>
          <cell r="CV291" t="str">
            <v/>
          </cell>
          <cell r="CW291" t="str">
            <v/>
          </cell>
          <cell r="CX291" t="str">
            <v/>
          </cell>
          <cell r="CY291" t="str">
            <v/>
          </cell>
          <cell r="CZ291" t="str">
            <v/>
          </cell>
          <cell r="DA291" t="str">
            <v/>
          </cell>
          <cell r="DB291" t="str">
            <v/>
          </cell>
          <cell r="DC291" t="str">
            <v/>
          </cell>
          <cell r="DD291" t="str">
            <v/>
          </cell>
          <cell r="DE291" t="str">
            <v/>
          </cell>
          <cell r="DG291" t="str">
            <v>CROWN GARMENTS</v>
          </cell>
          <cell r="DH291" t="str">
            <v/>
          </cell>
          <cell r="DI291" t="str">
            <v/>
          </cell>
          <cell r="DJ291" t="str">
            <v/>
          </cell>
          <cell r="DK291" t="str">
            <v/>
          </cell>
          <cell r="DL291" t="str">
            <v/>
          </cell>
          <cell r="DM291" t="str">
            <v/>
          </cell>
          <cell r="DN291" t="str">
            <v/>
          </cell>
          <cell r="DO291" t="str">
            <v/>
          </cell>
          <cell r="DP291" t="str">
            <v/>
          </cell>
          <cell r="DQ291" t="str">
            <v/>
          </cell>
          <cell r="DR291" t="str">
            <v/>
          </cell>
          <cell r="DS291" t="str">
            <v/>
          </cell>
          <cell r="DU291" t="str">
            <v>CROWN GARMENTS</v>
          </cell>
          <cell r="DV291" t="str">
            <v/>
          </cell>
          <cell r="DW291" t="str">
            <v/>
          </cell>
          <cell r="DX291" t="str">
            <v/>
          </cell>
          <cell r="DY291" t="str">
            <v/>
          </cell>
          <cell r="DZ291" t="str">
            <v/>
          </cell>
          <cell r="EA291" t="str">
            <v/>
          </cell>
          <cell r="EB291" t="str">
            <v/>
          </cell>
          <cell r="EC291" t="str">
            <v/>
          </cell>
          <cell r="ED291" t="str">
            <v/>
          </cell>
          <cell r="EE291" t="str">
            <v/>
          </cell>
        </row>
        <row r="292">
          <cell r="C292" t="str">
            <v>sembabule farmers sacco</v>
          </cell>
          <cell r="D292">
            <v>1</v>
          </cell>
          <cell r="E292">
            <v>1</v>
          </cell>
          <cell r="F292">
            <v>1000</v>
          </cell>
          <cell r="G292">
            <v>400</v>
          </cell>
          <cell r="I292" t="str">
            <v>SANLAM LIFE INSURANCE LIMITED</v>
          </cell>
          <cell r="J292">
            <v>10</v>
          </cell>
          <cell r="K292">
            <v>21</v>
          </cell>
          <cell r="L292">
            <v>1278090</v>
          </cell>
          <cell r="M292">
            <v>5400</v>
          </cell>
          <cell r="AF292" t="str">
            <v>CRYSTAL CLEAR SOFTWARE LTD</v>
          </cell>
          <cell r="AG292" t="str">
            <v>CRYSTAL CLEAR SOFTWARE LTD</v>
          </cell>
          <cell r="AH292" t="str">
            <v/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O292" t="str">
            <v/>
          </cell>
          <cell r="AP292" t="str">
            <v/>
          </cell>
          <cell r="AQ292" t="str">
            <v/>
          </cell>
          <cell r="AR292" t="str">
            <v/>
          </cell>
          <cell r="AS292" t="str">
            <v/>
          </cell>
          <cell r="AT292">
            <v>0</v>
          </cell>
          <cell r="AU292" t="str">
            <v>CRYSTAL CLEAR SOFTWARE LTD</v>
          </cell>
          <cell r="AV292" t="str">
            <v/>
          </cell>
          <cell r="AW292" t="str">
            <v/>
          </cell>
          <cell r="AX292" t="str">
            <v/>
          </cell>
          <cell r="AY292" t="str">
            <v/>
          </cell>
          <cell r="AZ292" t="str">
            <v/>
          </cell>
          <cell r="BA292" t="str">
            <v/>
          </cell>
          <cell r="BB292" t="str">
            <v/>
          </cell>
          <cell r="BC292" t="str">
            <v/>
          </cell>
          <cell r="BD292" t="str">
            <v/>
          </cell>
          <cell r="BE292" t="str">
            <v/>
          </cell>
          <cell r="BG292" t="str">
            <v>CRYSTAL CLEAR SOFTWARE LTD</v>
          </cell>
          <cell r="BH292" t="str">
            <v/>
          </cell>
          <cell r="BI292" t="str">
            <v/>
          </cell>
          <cell r="BJ292" t="str">
            <v/>
          </cell>
          <cell r="BK292" t="str">
            <v/>
          </cell>
          <cell r="BL292" t="str">
            <v/>
          </cell>
          <cell r="BM292" t="str">
            <v/>
          </cell>
          <cell r="BN292" t="str">
            <v/>
          </cell>
          <cell r="BO292" t="str">
            <v/>
          </cell>
          <cell r="BP292" t="str">
            <v/>
          </cell>
          <cell r="BQ292" t="str">
            <v/>
          </cell>
          <cell r="BR292" t="str">
            <v/>
          </cell>
          <cell r="BS292" t="str">
            <v/>
          </cell>
          <cell r="BU292" t="str">
            <v>CRYSTAL CLEAR SOFTWARE LTD</v>
          </cell>
          <cell r="BV292" t="str">
            <v/>
          </cell>
          <cell r="BW292" t="str">
            <v/>
          </cell>
          <cell r="BX292" t="str">
            <v/>
          </cell>
          <cell r="BY292" t="str">
            <v/>
          </cell>
          <cell r="BZ292" t="str">
            <v/>
          </cell>
          <cell r="CA292" t="str">
            <v/>
          </cell>
          <cell r="CB292" t="str">
            <v/>
          </cell>
          <cell r="CC292" t="str">
            <v/>
          </cell>
          <cell r="CD292" t="str">
            <v/>
          </cell>
          <cell r="CE292" t="str">
            <v/>
          </cell>
          <cell r="CG292" t="str">
            <v>CRYSTAL CLEAR SOFTWARE LTD</v>
          </cell>
          <cell r="CH292" t="str">
            <v/>
          </cell>
          <cell r="CI292" t="str">
            <v/>
          </cell>
          <cell r="CJ292" t="str">
            <v/>
          </cell>
          <cell r="CK292" t="str">
            <v/>
          </cell>
          <cell r="CL292" t="str">
            <v/>
          </cell>
          <cell r="CM292" t="str">
            <v/>
          </cell>
          <cell r="CN292" t="str">
            <v/>
          </cell>
          <cell r="CO292" t="str">
            <v/>
          </cell>
          <cell r="CP292" t="str">
            <v/>
          </cell>
          <cell r="CQ292" t="str">
            <v/>
          </cell>
          <cell r="CR292" t="str">
            <v/>
          </cell>
          <cell r="CS292" t="str">
            <v/>
          </cell>
          <cell r="CU292" t="str">
            <v>CRYSTAL CLEAR SOFTWARE LTD</v>
          </cell>
          <cell r="CV292" t="str">
            <v/>
          </cell>
          <cell r="CW292" t="str">
            <v/>
          </cell>
          <cell r="CX292" t="str">
            <v/>
          </cell>
          <cell r="CY292" t="str">
            <v/>
          </cell>
          <cell r="CZ292" t="str">
            <v/>
          </cell>
          <cell r="DA292" t="str">
            <v/>
          </cell>
          <cell r="DB292" t="str">
            <v/>
          </cell>
          <cell r="DC292" t="str">
            <v/>
          </cell>
          <cell r="DD292" t="str">
            <v/>
          </cell>
          <cell r="DE292" t="str">
            <v/>
          </cell>
          <cell r="DG292" t="str">
            <v>CRYSTAL CLEAR SOFTWARE LTD</v>
          </cell>
          <cell r="DH292" t="str">
            <v/>
          </cell>
          <cell r="DI292" t="str">
            <v/>
          </cell>
          <cell r="DJ292" t="str">
            <v/>
          </cell>
          <cell r="DK292" t="str">
            <v/>
          </cell>
          <cell r="DL292" t="str">
            <v/>
          </cell>
          <cell r="DM292" t="str">
            <v/>
          </cell>
          <cell r="DN292" t="str">
            <v/>
          </cell>
          <cell r="DO292" t="str">
            <v/>
          </cell>
          <cell r="DP292" t="str">
            <v/>
          </cell>
          <cell r="DQ292" t="str">
            <v/>
          </cell>
          <cell r="DR292" t="str">
            <v/>
          </cell>
          <cell r="DS292" t="str">
            <v/>
          </cell>
          <cell r="DU292" t="str">
            <v>CRYSTAL CLEAR SOFTWARE LTD</v>
          </cell>
          <cell r="DV292" t="str">
            <v/>
          </cell>
          <cell r="DW292" t="str">
            <v/>
          </cell>
          <cell r="DX292" t="str">
            <v/>
          </cell>
          <cell r="DY292" t="str">
            <v/>
          </cell>
          <cell r="DZ292" t="str">
            <v/>
          </cell>
          <cell r="EA292" t="str">
            <v/>
          </cell>
          <cell r="EB292" t="str">
            <v/>
          </cell>
          <cell r="EC292" t="str">
            <v/>
          </cell>
          <cell r="ED292" t="str">
            <v/>
          </cell>
          <cell r="EE292" t="str">
            <v/>
          </cell>
        </row>
        <row r="293">
          <cell r="C293" t="str">
            <v>SHUUKU COOPERATIVE SAVINGS AND CREDIT</v>
          </cell>
          <cell r="D293">
            <v>1</v>
          </cell>
          <cell r="E293">
            <v>2</v>
          </cell>
          <cell r="F293">
            <v>3000</v>
          </cell>
          <cell r="I293" t="str">
            <v>SBA</v>
          </cell>
          <cell r="J293">
            <v>362</v>
          </cell>
          <cell r="K293">
            <v>4664</v>
          </cell>
          <cell r="L293">
            <v>831359464</v>
          </cell>
          <cell r="M293">
            <v>2583500</v>
          </cell>
          <cell r="AF293" t="str">
            <v>CSL KAMYOKYA-KAMPALA</v>
          </cell>
          <cell r="AG293" t="str">
            <v>CSL KAMYOKYA-KAMPALA</v>
          </cell>
          <cell r="AH293" t="str">
            <v/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O293" t="str">
            <v/>
          </cell>
          <cell r="AP293" t="str">
            <v/>
          </cell>
          <cell r="AQ293" t="str">
            <v/>
          </cell>
          <cell r="AR293" t="str">
            <v/>
          </cell>
          <cell r="AS293" t="str">
            <v/>
          </cell>
          <cell r="AT293">
            <v>0</v>
          </cell>
          <cell r="AU293" t="str">
            <v>CSL KAMYOKYA-KAMPALA</v>
          </cell>
          <cell r="AV293" t="str">
            <v/>
          </cell>
          <cell r="AW293" t="str">
            <v/>
          </cell>
          <cell r="AX293" t="str">
            <v/>
          </cell>
          <cell r="AY293" t="str">
            <v/>
          </cell>
          <cell r="AZ293" t="str">
            <v/>
          </cell>
          <cell r="BA293" t="str">
            <v/>
          </cell>
          <cell r="BB293" t="str">
            <v/>
          </cell>
          <cell r="BC293" t="str">
            <v/>
          </cell>
          <cell r="BD293" t="str">
            <v/>
          </cell>
          <cell r="BE293" t="str">
            <v/>
          </cell>
          <cell r="BG293" t="str">
            <v>CSL KAMYOKYA-KAMPALA</v>
          </cell>
          <cell r="BH293" t="str">
            <v/>
          </cell>
          <cell r="BI293" t="str">
            <v/>
          </cell>
          <cell r="BJ293" t="str">
            <v/>
          </cell>
          <cell r="BK293" t="str">
            <v/>
          </cell>
          <cell r="BL293" t="str">
            <v/>
          </cell>
          <cell r="BM293" t="str">
            <v/>
          </cell>
          <cell r="BN293" t="str">
            <v/>
          </cell>
          <cell r="BO293" t="str">
            <v/>
          </cell>
          <cell r="BP293" t="str">
            <v/>
          </cell>
          <cell r="BQ293" t="str">
            <v/>
          </cell>
          <cell r="BR293" t="str">
            <v/>
          </cell>
          <cell r="BS293" t="str">
            <v/>
          </cell>
          <cell r="BU293" t="str">
            <v>CSL KAMYOKYA-KAMPALA</v>
          </cell>
          <cell r="BV293" t="str">
            <v/>
          </cell>
          <cell r="BW293" t="str">
            <v/>
          </cell>
          <cell r="BX293" t="str">
            <v/>
          </cell>
          <cell r="BY293" t="str">
            <v/>
          </cell>
          <cell r="BZ293" t="str">
            <v/>
          </cell>
          <cell r="CA293" t="str">
            <v/>
          </cell>
          <cell r="CB293" t="str">
            <v/>
          </cell>
          <cell r="CC293" t="str">
            <v/>
          </cell>
          <cell r="CD293" t="str">
            <v/>
          </cell>
          <cell r="CE293" t="str">
            <v/>
          </cell>
          <cell r="CG293" t="str">
            <v>CSL KAMYOKYA-KAMPALA</v>
          </cell>
          <cell r="CH293" t="str">
            <v/>
          </cell>
          <cell r="CI293" t="str">
            <v/>
          </cell>
          <cell r="CJ293" t="str">
            <v/>
          </cell>
          <cell r="CK293" t="str">
            <v/>
          </cell>
          <cell r="CL293" t="str">
            <v/>
          </cell>
          <cell r="CM293" t="str">
            <v/>
          </cell>
          <cell r="CN293" t="str">
            <v/>
          </cell>
          <cell r="CO293" t="str">
            <v/>
          </cell>
          <cell r="CP293" t="str">
            <v/>
          </cell>
          <cell r="CQ293" t="str">
            <v/>
          </cell>
          <cell r="CR293" t="str">
            <v/>
          </cell>
          <cell r="CS293" t="str">
            <v/>
          </cell>
          <cell r="CU293" t="str">
            <v>CSL KAMYOKYA-KAMPALA</v>
          </cell>
          <cell r="CV293" t="str">
            <v/>
          </cell>
          <cell r="CW293" t="str">
            <v/>
          </cell>
          <cell r="CX293" t="str">
            <v/>
          </cell>
          <cell r="CY293" t="str">
            <v/>
          </cell>
          <cell r="CZ293" t="str">
            <v/>
          </cell>
          <cell r="DA293" t="str">
            <v/>
          </cell>
          <cell r="DB293" t="str">
            <v/>
          </cell>
          <cell r="DC293" t="str">
            <v/>
          </cell>
          <cell r="DD293" t="str">
            <v/>
          </cell>
          <cell r="DE293" t="str">
            <v/>
          </cell>
          <cell r="DG293" t="str">
            <v>CSL KAMYOKYA-KAMPALA</v>
          </cell>
          <cell r="DH293" t="str">
            <v/>
          </cell>
          <cell r="DI293" t="str">
            <v/>
          </cell>
          <cell r="DJ293" t="str">
            <v/>
          </cell>
          <cell r="DK293" t="str">
            <v/>
          </cell>
          <cell r="DL293" t="str">
            <v/>
          </cell>
          <cell r="DM293" t="str">
            <v/>
          </cell>
          <cell r="DN293" t="str">
            <v/>
          </cell>
          <cell r="DO293" t="str">
            <v/>
          </cell>
          <cell r="DP293" t="str">
            <v/>
          </cell>
          <cell r="DQ293" t="str">
            <v/>
          </cell>
          <cell r="DR293" t="str">
            <v/>
          </cell>
          <cell r="DS293" t="str">
            <v/>
          </cell>
          <cell r="DU293" t="str">
            <v>CSL KAMYOKYA-KAMPALA</v>
          </cell>
          <cell r="DV293" t="str">
            <v/>
          </cell>
          <cell r="DW293" t="str">
            <v/>
          </cell>
          <cell r="DX293" t="str">
            <v/>
          </cell>
          <cell r="DY293" t="str">
            <v/>
          </cell>
          <cell r="DZ293" t="str">
            <v/>
          </cell>
          <cell r="EA293" t="str">
            <v/>
          </cell>
          <cell r="EB293" t="str">
            <v/>
          </cell>
          <cell r="EC293" t="str">
            <v/>
          </cell>
          <cell r="ED293" t="str">
            <v/>
          </cell>
          <cell r="EE293" t="str">
            <v/>
          </cell>
        </row>
        <row r="294">
          <cell r="C294" t="str">
            <v>Smart Tv</v>
          </cell>
          <cell r="D294">
            <v>1</v>
          </cell>
          <cell r="E294">
            <v>1</v>
          </cell>
          <cell r="F294">
            <v>25000</v>
          </cell>
          <cell r="I294" t="str">
            <v>SCHIZY U LTD</v>
          </cell>
          <cell r="J294">
            <v>1</v>
          </cell>
          <cell r="K294">
            <v>1</v>
          </cell>
          <cell r="L294">
            <v>14400</v>
          </cell>
          <cell r="M294">
            <v>400</v>
          </cell>
          <cell r="AF294" t="str">
            <v>CUSTARD APPLE SACCO-UNEB</v>
          </cell>
          <cell r="AG294" t="str">
            <v>CUSTARD APPLE SACCO-UNEB</v>
          </cell>
          <cell r="AH294" t="str">
            <v/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O294" t="str">
            <v/>
          </cell>
          <cell r="AP294" t="str">
            <v/>
          </cell>
          <cell r="AQ294" t="str">
            <v/>
          </cell>
          <cell r="AR294" t="str">
            <v/>
          </cell>
          <cell r="AS294" t="str">
            <v/>
          </cell>
          <cell r="AT294">
            <v>0</v>
          </cell>
          <cell r="AU294" t="str">
            <v>CUSTARD APPLE SACCO-UNEB</v>
          </cell>
          <cell r="AV294" t="str">
            <v/>
          </cell>
          <cell r="AW294" t="str">
            <v/>
          </cell>
          <cell r="AX294" t="str">
            <v/>
          </cell>
          <cell r="AY294">
            <v>1</v>
          </cell>
          <cell r="AZ294">
            <v>1</v>
          </cell>
          <cell r="BA294" t="str">
            <v/>
          </cell>
          <cell r="BB294">
            <v>1</v>
          </cell>
          <cell r="BC294" t="str">
            <v/>
          </cell>
          <cell r="BD294" t="str">
            <v/>
          </cell>
          <cell r="BE294" t="str">
            <v/>
          </cell>
          <cell r="BG294" t="str">
            <v>CUSTARD APPLE SACCO-UNEB</v>
          </cell>
          <cell r="BH294" t="str">
            <v/>
          </cell>
          <cell r="BI294" t="str">
            <v/>
          </cell>
          <cell r="BJ294" t="str">
            <v/>
          </cell>
          <cell r="BK294" t="str">
            <v/>
          </cell>
          <cell r="BL294" t="str">
            <v/>
          </cell>
          <cell r="BM294" t="str">
            <v/>
          </cell>
          <cell r="BN294" t="str">
            <v/>
          </cell>
          <cell r="BO294" t="str">
            <v/>
          </cell>
          <cell r="BP294" t="str">
            <v/>
          </cell>
          <cell r="BQ294" t="str">
            <v/>
          </cell>
          <cell r="BR294" t="str">
            <v/>
          </cell>
          <cell r="BS294" t="str">
            <v/>
          </cell>
          <cell r="BU294" t="str">
            <v>CUSTARD APPLE SACCO-UNEB</v>
          </cell>
          <cell r="BV294" t="str">
            <v/>
          </cell>
          <cell r="BW294" t="str">
            <v/>
          </cell>
          <cell r="BX294" t="str">
            <v/>
          </cell>
          <cell r="BY294">
            <v>1</v>
          </cell>
          <cell r="BZ294">
            <v>3</v>
          </cell>
          <cell r="CA294" t="str">
            <v/>
          </cell>
          <cell r="CB294">
            <v>2</v>
          </cell>
          <cell r="CC294" t="str">
            <v/>
          </cell>
          <cell r="CD294" t="str">
            <v/>
          </cell>
          <cell r="CE294" t="str">
            <v/>
          </cell>
          <cell r="CG294" t="str">
            <v>CUSTARD APPLE SACCO-UNEB</v>
          </cell>
          <cell r="CH294" t="str">
            <v/>
          </cell>
          <cell r="CI294" t="str">
            <v/>
          </cell>
          <cell r="CJ294" t="str">
            <v/>
          </cell>
          <cell r="CK294" t="str">
            <v/>
          </cell>
          <cell r="CL294" t="str">
            <v/>
          </cell>
          <cell r="CM294" t="str">
            <v/>
          </cell>
          <cell r="CN294" t="str">
            <v/>
          </cell>
          <cell r="CO294" t="str">
            <v/>
          </cell>
          <cell r="CP294" t="str">
            <v/>
          </cell>
          <cell r="CQ294" t="str">
            <v/>
          </cell>
          <cell r="CR294" t="str">
            <v/>
          </cell>
          <cell r="CS294" t="str">
            <v/>
          </cell>
          <cell r="CU294" t="str">
            <v>CUSTARD APPLE SACCO-UNEB</v>
          </cell>
          <cell r="CV294" t="str">
            <v/>
          </cell>
          <cell r="CW294" t="str">
            <v/>
          </cell>
          <cell r="CX294" t="str">
            <v/>
          </cell>
          <cell r="CY294">
            <v>1000</v>
          </cell>
          <cell r="CZ294">
            <v>300000</v>
          </cell>
          <cell r="DA294" t="str">
            <v/>
          </cell>
          <cell r="DB294">
            <v>450000</v>
          </cell>
          <cell r="DC294" t="str">
            <v/>
          </cell>
          <cell r="DD294" t="str">
            <v/>
          </cell>
          <cell r="DE294" t="str">
            <v/>
          </cell>
          <cell r="DG294" t="str">
            <v>CUSTARD APPLE SACCO-UNEB</v>
          </cell>
          <cell r="DH294" t="str">
            <v/>
          </cell>
          <cell r="DI294" t="str">
            <v/>
          </cell>
          <cell r="DJ294" t="str">
            <v/>
          </cell>
          <cell r="DK294" t="str">
            <v/>
          </cell>
          <cell r="DL294" t="str">
            <v/>
          </cell>
          <cell r="DM294" t="str">
            <v/>
          </cell>
          <cell r="DN294" t="str">
            <v/>
          </cell>
          <cell r="DO294" t="str">
            <v/>
          </cell>
          <cell r="DP294" t="str">
            <v/>
          </cell>
          <cell r="DQ294" t="str">
            <v/>
          </cell>
          <cell r="DR294" t="str">
            <v/>
          </cell>
          <cell r="DS294" t="str">
            <v/>
          </cell>
          <cell r="DU294" t="str">
            <v>CUSTARD APPLE SACCO-UNEB</v>
          </cell>
          <cell r="DV294" t="str">
            <v/>
          </cell>
          <cell r="DW294" t="str">
            <v/>
          </cell>
          <cell r="DX294" t="str">
            <v/>
          </cell>
          <cell r="DY294">
            <v>400</v>
          </cell>
          <cell r="DZ294">
            <v>3500</v>
          </cell>
          <cell r="EA294" t="str">
            <v/>
          </cell>
          <cell r="EB294">
            <v>2500</v>
          </cell>
          <cell r="EC294" t="str">
            <v/>
          </cell>
          <cell r="ED294" t="str">
            <v/>
          </cell>
          <cell r="EE294" t="str">
            <v/>
          </cell>
        </row>
        <row r="295">
          <cell r="C295" t="str">
            <v>St Julian High School</v>
          </cell>
          <cell r="D295">
            <v>38</v>
          </cell>
          <cell r="E295">
            <v>117</v>
          </cell>
          <cell r="F295">
            <v>17244100</v>
          </cell>
          <cell r="G295">
            <v>43600</v>
          </cell>
          <cell r="I295" t="str">
            <v>Smart Tv</v>
          </cell>
          <cell r="J295">
            <v>60</v>
          </cell>
          <cell r="K295">
            <v>105</v>
          </cell>
          <cell r="L295">
            <v>1557617</v>
          </cell>
          <cell r="AF295" t="str">
            <v>CYBER SYSTEMS INTERNATIONAL LTD</v>
          </cell>
          <cell r="AG295" t="str">
            <v>CYBER SYSTEMS INTERNATIONAL LTD</v>
          </cell>
          <cell r="AH295" t="str">
            <v/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O295" t="str">
            <v/>
          </cell>
          <cell r="AP295" t="str">
            <v/>
          </cell>
          <cell r="AQ295" t="str">
            <v/>
          </cell>
          <cell r="AR295" t="str">
            <v/>
          </cell>
          <cell r="AS295" t="str">
            <v/>
          </cell>
          <cell r="AT295">
            <v>0</v>
          </cell>
          <cell r="AU295" t="str">
            <v>CYBER SYSTEMS INTERNATIONAL LTD</v>
          </cell>
          <cell r="AV295" t="str">
            <v/>
          </cell>
          <cell r="AW295" t="str">
            <v/>
          </cell>
          <cell r="AX295" t="str">
            <v/>
          </cell>
          <cell r="AY295" t="str">
            <v/>
          </cell>
          <cell r="AZ295" t="str">
            <v/>
          </cell>
          <cell r="BA295" t="str">
            <v/>
          </cell>
          <cell r="BB295" t="str">
            <v/>
          </cell>
          <cell r="BC295" t="str">
            <v/>
          </cell>
          <cell r="BD295" t="str">
            <v/>
          </cell>
          <cell r="BE295" t="str">
            <v/>
          </cell>
          <cell r="BG295" t="str">
            <v>CYBER SYSTEMS INTERNATIONAL LTD</v>
          </cell>
          <cell r="BH295" t="str">
            <v/>
          </cell>
          <cell r="BI295" t="str">
            <v/>
          </cell>
          <cell r="BJ295" t="str">
            <v/>
          </cell>
          <cell r="BK295" t="str">
            <v/>
          </cell>
          <cell r="BL295" t="str">
            <v/>
          </cell>
          <cell r="BM295" t="str">
            <v/>
          </cell>
          <cell r="BN295" t="str">
            <v/>
          </cell>
          <cell r="BO295" t="str">
            <v/>
          </cell>
          <cell r="BP295" t="str">
            <v/>
          </cell>
          <cell r="BQ295" t="str">
            <v/>
          </cell>
          <cell r="BR295" t="str">
            <v/>
          </cell>
          <cell r="BS295" t="str">
            <v/>
          </cell>
          <cell r="BU295" t="str">
            <v>CYBER SYSTEMS INTERNATIONAL LTD</v>
          </cell>
          <cell r="BV295" t="str">
            <v/>
          </cell>
          <cell r="BW295" t="str">
            <v/>
          </cell>
          <cell r="BX295" t="str">
            <v/>
          </cell>
          <cell r="BY295" t="str">
            <v/>
          </cell>
          <cell r="BZ295" t="str">
            <v/>
          </cell>
          <cell r="CA295" t="str">
            <v/>
          </cell>
          <cell r="CB295" t="str">
            <v/>
          </cell>
          <cell r="CC295" t="str">
            <v/>
          </cell>
          <cell r="CD295" t="str">
            <v/>
          </cell>
          <cell r="CE295" t="str">
            <v/>
          </cell>
          <cell r="CG295" t="str">
            <v>CYBER SYSTEMS INTERNATIONAL LTD</v>
          </cell>
          <cell r="CH295" t="str">
            <v/>
          </cell>
          <cell r="CI295" t="str">
            <v/>
          </cell>
          <cell r="CJ295" t="str">
            <v/>
          </cell>
          <cell r="CK295" t="str">
            <v/>
          </cell>
          <cell r="CL295" t="str">
            <v/>
          </cell>
          <cell r="CM295" t="str">
            <v/>
          </cell>
          <cell r="CN295" t="str">
            <v/>
          </cell>
          <cell r="CO295" t="str">
            <v/>
          </cell>
          <cell r="CP295" t="str">
            <v/>
          </cell>
          <cell r="CQ295" t="str">
            <v/>
          </cell>
          <cell r="CR295" t="str">
            <v/>
          </cell>
          <cell r="CS295" t="str">
            <v/>
          </cell>
          <cell r="CU295" t="str">
            <v>CYBER SYSTEMS INTERNATIONAL LTD</v>
          </cell>
          <cell r="CV295" t="str">
            <v/>
          </cell>
          <cell r="CW295" t="str">
            <v/>
          </cell>
          <cell r="CX295" t="str">
            <v/>
          </cell>
          <cell r="CY295" t="str">
            <v/>
          </cell>
          <cell r="CZ295" t="str">
            <v/>
          </cell>
          <cell r="DA295" t="str">
            <v/>
          </cell>
          <cell r="DB295" t="str">
            <v/>
          </cell>
          <cell r="DC295" t="str">
            <v/>
          </cell>
          <cell r="DD295" t="str">
            <v/>
          </cell>
          <cell r="DE295" t="str">
            <v/>
          </cell>
          <cell r="DG295" t="str">
            <v>CYBER SYSTEMS INTERNATIONAL LTD</v>
          </cell>
          <cell r="DH295" t="str">
            <v/>
          </cell>
          <cell r="DI295" t="str">
            <v/>
          </cell>
          <cell r="DJ295" t="str">
            <v/>
          </cell>
          <cell r="DK295" t="str">
            <v/>
          </cell>
          <cell r="DL295" t="str">
            <v/>
          </cell>
          <cell r="DM295" t="str">
            <v/>
          </cell>
          <cell r="DN295" t="str">
            <v/>
          </cell>
          <cell r="DO295" t="str">
            <v/>
          </cell>
          <cell r="DP295" t="str">
            <v/>
          </cell>
          <cell r="DQ295" t="str">
            <v/>
          </cell>
          <cell r="DR295" t="str">
            <v/>
          </cell>
          <cell r="DS295" t="str">
            <v/>
          </cell>
          <cell r="DU295" t="str">
            <v>CYBER SYSTEMS INTERNATIONAL LTD</v>
          </cell>
          <cell r="DV295" t="str">
            <v/>
          </cell>
          <cell r="DW295" t="str">
            <v/>
          </cell>
          <cell r="DX295" t="str">
            <v/>
          </cell>
          <cell r="DY295" t="str">
            <v/>
          </cell>
          <cell r="DZ295" t="str">
            <v/>
          </cell>
          <cell r="EA295" t="str">
            <v/>
          </cell>
          <cell r="EB295" t="str">
            <v/>
          </cell>
          <cell r="EC295" t="str">
            <v/>
          </cell>
          <cell r="ED295" t="str">
            <v/>
          </cell>
          <cell r="EE295" t="str">
            <v/>
          </cell>
        </row>
        <row r="296">
          <cell r="C296" t="str">
            <v>St Kalemba S.S</v>
          </cell>
          <cell r="D296">
            <v>78</v>
          </cell>
          <cell r="E296">
            <v>129</v>
          </cell>
          <cell r="F296">
            <v>31523100</v>
          </cell>
          <cell r="G296">
            <v>93500</v>
          </cell>
          <cell r="I296" t="str">
            <v>SOLAR NOW SERVICES UGANDA</v>
          </cell>
          <cell r="J296">
            <v>100</v>
          </cell>
          <cell r="K296">
            <v>272</v>
          </cell>
          <cell r="L296">
            <v>55302566</v>
          </cell>
          <cell r="M296">
            <v>186000</v>
          </cell>
          <cell r="AF296" t="str">
            <v>DAJ</v>
          </cell>
          <cell r="AG296" t="str">
            <v>DAJ</v>
          </cell>
          <cell r="AH296" t="str">
            <v/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O296" t="str">
            <v/>
          </cell>
          <cell r="AP296" t="str">
            <v/>
          </cell>
          <cell r="AQ296" t="str">
            <v/>
          </cell>
          <cell r="AR296" t="str">
            <v/>
          </cell>
          <cell r="AS296" t="str">
            <v/>
          </cell>
          <cell r="AT296">
            <v>0</v>
          </cell>
          <cell r="AU296" t="str">
            <v>DAJ</v>
          </cell>
          <cell r="AV296" t="str">
            <v/>
          </cell>
          <cell r="AW296" t="str">
            <v/>
          </cell>
          <cell r="AX296" t="str">
            <v/>
          </cell>
          <cell r="AY296" t="str">
            <v/>
          </cell>
          <cell r="AZ296" t="str">
            <v/>
          </cell>
          <cell r="BA296" t="str">
            <v/>
          </cell>
          <cell r="BB296" t="str">
            <v/>
          </cell>
          <cell r="BC296" t="str">
            <v/>
          </cell>
          <cell r="BD296" t="str">
            <v/>
          </cell>
          <cell r="BE296" t="str">
            <v/>
          </cell>
          <cell r="BG296" t="str">
            <v>DAJ</v>
          </cell>
          <cell r="BH296" t="str">
            <v/>
          </cell>
          <cell r="BI296" t="str">
            <v/>
          </cell>
          <cell r="BJ296" t="str">
            <v/>
          </cell>
          <cell r="BK296" t="str">
            <v/>
          </cell>
          <cell r="BL296" t="str">
            <v/>
          </cell>
          <cell r="BM296" t="str">
            <v/>
          </cell>
          <cell r="BN296" t="str">
            <v/>
          </cell>
          <cell r="BO296" t="str">
            <v/>
          </cell>
          <cell r="BP296" t="str">
            <v/>
          </cell>
          <cell r="BQ296" t="str">
            <v/>
          </cell>
          <cell r="BR296" t="str">
            <v/>
          </cell>
          <cell r="BS296" t="str">
            <v/>
          </cell>
          <cell r="BU296" t="str">
            <v>DAJ</v>
          </cell>
          <cell r="BV296" t="str">
            <v/>
          </cell>
          <cell r="BW296" t="str">
            <v/>
          </cell>
          <cell r="BX296" t="str">
            <v/>
          </cell>
          <cell r="BY296" t="str">
            <v/>
          </cell>
          <cell r="BZ296" t="str">
            <v/>
          </cell>
          <cell r="CA296" t="str">
            <v/>
          </cell>
          <cell r="CB296" t="str">
            <v/>
          </cell>
          <cell r="CC296" t="str">
            <v/>
          </cell>
          <cell r="CD296" t="str">
            <v/>
          </cell>
          <cell r="CE296" t="str">
            <v/>
          </cell>
          <cell r="CG296" t="str">
            <v>DAJ</v>
          </cell>
          <cell r="CH296" t="str">
            <v/>
          </cell>
          <cell r="CI296" t="str">
            <v/>
          </cell>
          <cell r="CJ296" t="str">
            <v/>
          </cell>
          <cell r="CK296" t="str">
            <v/>
          </cell>
          <cell r="CL296" t="str">
            <v/>
          </cell>
          <cell r="CM296" t="str">
            <v/>
          </cell>
          <cell r="CN296" t="str">
            <v/>
          </cell>
          <cell r="CO296" t="str">
            <v/>
          </cell>
          <cell r="CP296" t="str">
            <v/>
          </cell>
          <cell r="CQ296" t="str">
            <v/>
          </cell>
          <cell r="CR296" t="str">
            <v/>
          </cell>
          <cell r="CS296" t="str">
            <v/>
          </cell>
          <cell r="CU296" t="str">
            <v>DAJ</v>
          </cell>
          <cell r="CV296" t="str">
            <v/>
          </cell>
          <cell r="CW296" t="str">
            <v/>
          </cell>
          <cell r="CX296" t="str">
            <v/>
          </cell>
          <cell r="CY296" t="str">
            <v/>
          </cell>
          <cell r="CZ296" t="str">
            <v/>
          </cell>
          <cell r="DA296" t="str">
            <v/>
          </cell>
          <cell r="DB296" t="str">
            <v/>
          </cell>
          <cell r="DC296" t="str">
            <v/>
          </cell>
          <cell r="DD296" t="str">
            <v/>
          </cell>
          <cell r="DE296" t="str">
            <v/>
          </cell>
          <cell r="DG296" t="str">
            <v>DAJ</v>
          </cell>
          <cell r="DH296" t="str">
            <v/>
          </cell>
          <cell r="DI296" t="str">
            <v/>
          </cell>
          <cell r="DJ296" t="str">
            <v/>
          </cell>
          <cell r="DK296" t="str">
            <v/>
          </cell>
          <cell r="DL296" t="str">
            <v/>
          </cell>
          <cell r="DM296" t="str">
            <v/>
          </cell>
          <cell r="DN296" t="str">
            <v/>
          </cell>
          <cell r="DO296" t="str">
            <v/>
          </cell>
          <cell r="DP296" t="str">
            <v/>
          </cell>
          <cell r="DQ296" t="str">
            <v/>
          </cell>
          <cell r="DR296" t="str">
            <v/>
          </cell>
          <cell r="DS296" t="str">
            <v/>
          </cell>
          <cell r="DU296" t="str">
            <v>DAJ</v>
          </cell>
          <cell r="DV296" t="str">
            <v/>
          </cell>
          <cell r="DW296" t="str">
            <v/>
          </cell>
          <cell r="DX296" t="str">
            <v/>
          </cell>
          <cell r="DY296" t="str">
            <v/>
          </cell>
          <cell r="DZ296" t="str">
            <v/>
          </cell>
          <cell r="EA296" t="str">
            <v/>
          </cell>
          <cell r="EB296" t="str">
            <v/>
          </cell>
          <cell r="EC296" t="str">
            <v/>
          </cell>
          <cell r="ED296" t="str">
            <v/>
          </cell>
          <cell r="EE296" t="str">
            <v/>
          </cell>
        </row>
        <row r="297">
          <cell r="C297" t="str">
            <v>St Mary Secondary school Nkozi</v>
          </cell>
          <cell r="D297">
            <v>9</v>
          </cell>
          <cell r="E297">
            <v>11</v>
          </cell>
          <cell r="F297">
            <v>2391000</v>
          </cell>
          <cell r="G297">
            <v>8300</v>
          </cell>
          <cell r="I297" t="str">
            <v>ST BENEDICT SSS BUWAMA</v>
          </cell>
          <cell r="J297">
            <v>1</v>
          </cell>
          <cell r="K297">
            <v>1</v>
          </cell>
          <cell r="L297">
            <v>200000</v>
          </cell>
          <cell r="M297">
            <v>700</v>
          </cell>
          <cell r="AF297" t="str">
            <v>DAJ COMMUNICATIONS LTD</v>
          </cell>
          <cell r="AG297" t="str">
            <v>DAJ COMMUNICATIONS LTD</v>
          </cell>
          <cell r="AH297" t="str">
            <v/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O297" t="str">
            <v/>
          </cell>
          <cell r="AP297" t="str">
            <v/>
          </cell>
          <cell r="AQ297" t="str">
            <v/>
          </cell>
          <cell r="AR297" t="str">
            <v/>
          </cell>
          <cell r="AS297" t="str">
            <v/>
          </cell>
          <cell r="AT297">
            <v>0</v>
          </cell>
          <cell r="AU297" t="str">
            <v>DAJ COMMUNICATIONS LTD</v>
          </cell>
          <cell r="AV297" t="str">
            <v/>
          </cell>
          <cell r="AW297" t="str">
            <v/>
          </cell>
          <cell r="AX297" t="str">
            <v/>
          </cell>
          <cell r="AY297" t="str">
            <v/>
          </cell>
          <cell r="AZ297" t="str">
            <v/>
          </cell>
          <cell r="BA297" t="str">
            <v/>
          </cell>
          <cell r="BB297" t="str">
            <v/>
          </cell>
          <cell r="BC297" t="str">
            <v/>
          </cell>
          <cell r="BD297" t="str">
            <v/>
          </cell>
          <cell r="BE297" t="str">
            <v/>
          </cell>
          <cell r="BG297" t="str">
            <v>DAJ COMMUNICATIONS LTD</v>
          </cell>
          <cell r="BH297" t="str">
            <v/>
          </cell>
          <cell r="BI297" t="str">
            <v/>
          </cell>
          <cell r="BJ297" t="str">
            <v/>
          </cell>
          <cell r="BK297" t="str">
            <v/>
          </cell>
          <cell r="BL297" t="str">
            <v/>
          </cell>
          <cell r="BM297" t="str">
            <v/>
          </cell>
          <cell r="BN297" t="str">
            <v/>
          </cell>
          <cell r="BO297" t="str">
            <v/>
          </cell>
          <cell r="BP297" t="str">
            <v/>
          </cell>
          <cell r="BQ297" t="str">
            <v/>
          </cell>
          <cell r="BR297" t="str">
            <v/>
          </cell>
          <cell r="BS297" t="str">
            <v/>
          </cell>
          <cell r="BU297" t="str">
            <v>DAJ COMMUNICATIONS LTD</v>
          </cell>
          <cell r="BV297" t="str">
            <v/>
          </cell>
          <cell r="BW297" t="str">
            <v/>
          </cell>
          <cell r="BX297" t="str">
            <v/>
          </cell>
          <cell r="BY297" t="str">
            <v/>
          </cell>
          <cell r="BZ297" t="str">
            <v/>
          </cell>
          <cell r="CA297" t="str">
            <v/>
          </cell>
          <cell r="CB297" t="str">
            <v/>
          </cell>
          <cell r="CC297" t="str">
            <v/>
          </cell>
          <cell r="CD297" t="str">
            <v/>
          </cell>
          <cell r="CE297" t="str">
            <v/>
          </cell>
          <cell r="CG297" t="str">
            <v>DAJ COMMUNICATIONS LTD</v>
          </cell>
          <cell r="CH297" t="str">
            <v/>
          </cell>
          <cell r="CI297" t="str">
            <v/>
          </cell>
          <cell r="CJ297" t="str">
            <v/>
          </cell>
          <cell r="CK297" t="str">
            <v/>
          </cell>
          <cell r="CL297" t="str">
            <v/>
          </cell>
          <cell r="CM297" t="str">
            <v/>
          </cell>
          <cell r="CN297" t="str">
            <v/>
          </cell>
          <cell r="CO297" t="str">
            <v/>
          </cell>
          <cell r="CP297" t="str">
            <v/>
          </cell>
          <cell r="CQ297" t="str">
            <v/>
          </cell>
          <cell r="CR297" t="str">
            <v/>
          </cell>
          <cell r="CS297" t="str">
            <v/>
          </cell>
          <cell r="CU297" t="str">
            <v>DAJ COMMUNICATIONS LTD</v>
          </cell>
          <cell r="CV297" t="str">
            <v/>
          </cell>
          <cell r="CW297" t="str">
            <v/>
          </cell>
          <cell r="CX297" t="str">
            <v/>
          </cell>
          <cell r="CY297" t="str">
            <v/>
          </cell>
          <cell r="CZ297" t="str">
            <v/>
          </cell>
          <cell r="DA297" t="str">
            <v/>
          </cell>
          <cell r="DB297" t="str">
            <v/>
          </cell>
          <cell r="DC297" t="str">
            <v/>
          </cell>
          <cell r="DD297" t="str">
            <v/>
          </cell>
          <cell r="DE297" t="str">
            <v/>
          </cell>
          <cell r="DG297" t="str">
            <v>DAJ COMMUNICATIONS LTD</v>
          </cell>
          <cell r="DH297" t="str">
            <v/>
          </cell>
          <cell r="DI297" t="str">
            <v/>
          </cell>
          <cell r="DJ297" t="str">
            <v/>
          </cell>
          <cell r="DK297" t="str">
            <v/>
          </cell>
          <cell r="DL297" t="str">
            <v/>
          </cell>
          <cell r="DM297" t="str">
            <v/>
          </cell>
          <cell r="DN297" t="str">
            <v/>
          </cell>
          <cell r="DO297" t="str">
            <v/>
          </cell>
          <cell r="DP297" t="str">
            <v/>
          </cell>
          <cell r="DQ297" t="str">
            <v/>
          </cell>
          <cell r="DR297" t="str">
            <v/>
          </cell>
          <cell r="DS297" t="str">
            <v/>
          </cell>
          <cell r="DU297" t="str">
            <v>DAJ COMMUNICATIONS LTD</v>
          </cell>
          <cell r="DV297" t="str">
            <v/>
          </cell>
          <cell r="DW297" t="str">
            <v/>
          </cell>
          <cell r="DX297" t="str">
            <v/>
          </cell>
          <cell r="DY297" t="str">
            <v/>
          </cell>
          <cell r="DZ297" t="str">
            <v/>
          </cell>
          <cell r="EA297" t="str">
            <v/>
          </cell>
          <cell r="EB297" t="str">
            <v/>
          </cell>
          <cell r="EC297" t="str">
            <v/>
          </cell>
          <cell r="ED297" t="str">
            <v/>
          </cell>
          <cell r="EE297" t="str">
            <v/>
          </cell>
        </row>
        <row r="298">
          <cell r="C298" t="str">
            <v>STANDARD COLLEGE NTUNGAMO</v>
          </cell>
          <cell r="D298">
            <v>12</v>
          </cell>
          <cell r="E298">
            <v>31</v>
          </cell>
          <cell r="F298">
            <v>5257200</v>
          </cell>
          <cell r="G298">
            <v>13600</v>
          </cell>
          <cell r="I298" t="str">
            <v>St Julian High School</v>
          </cell>
          <cell r="J298">
            <v>81</v>
          </cell>
          <cell r="K298">
            <v>148</v>
          </cell>
          <cell r="L298">
            <v>23640200</v>
          </cell>
          <cell r="M298">
            <v>90500</v>
          </cell>
          <cell r="AF298" t="str">
            <v>DAJ COMMUNICATIONS LTD DST BUTIABA</v>
          </cell>
          <cell r="AG298" t="str">
            <v>DAJ COMMUNICATIONS LTD DST BUTIABA</v>
          </cell>
          <cell r="AH298" t="str">
            <v/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O298" t="str">
            <v/>
          </cell>
          <cell r="AP298" t="str">
            <v/>
          </cell>
          <cell r="AQ298" t="str">
            <v/>
          </cell>
          <cell r="AR298" t="str">
            <v/>
          </cell>
          <cell r="AS298" t="str">
            <v/>
          </cell>
          <cell r="AT298">
            <v>0</v>
          </cell>
          <cell r="AU298" t="str">
            <v>DAJ COMMUNICATIONS LTD DST BUTIABA</v>
          </cell>
          <cell r="AV298" t="str">
            <v/>
          </cell>
          <cell r="AW298" t="str">
            <v/>
          </cell>
          <cell r="AX298" t="str">
            <v/>
          </cell>
          <cell r="AY298" t="str">
            <v/>
          </cell>
          <cell r="AZ298" t="str">
            <v/>
          </cell>
          <cell r="BA298" t="str">
            <v/>
          </cell>
          <cell r="BB298" t="str">
            <v/>
          </cell>
          <cell r="BC298" t="str">
            <v/>
          </cell>
          <cell r="BD298" t="str">
            <v/>
          </cell>
          <cell r="BE298" t="str">
            <v/>
          </cell>
          <cell r="BG298" t="str">
            <v>DAJ COMMUNICATIONS LTD DST BUTIABA</v>
          </cell>
          <cell r="BH298" t="str">
            <v/>
          </cell>
          <cell r="BI298" t="str">
            <v/>
          </cell>
          <cell r="BJ298" t="str">
            <v/>
          </cell>
          <cell r="BK298" t="str">
            <v/>
          </cell>
          <cell r="BL298" t="str">
            <v/>
          </cell>
          <cell r="BM298" t="str">
            <v/>
          </cell>
          <cell r="BN298" t="str">
            <v/>
          </cell>
          <cell r="BO298" t="str">
            <v/>
          </cell>
          <cell r="BP298" t="str">
            <v/>
          </cell>
          <cell r="BQ298" t="str">
            <v/>
          </cell>
          <cell r="BR298" t="str">
            <v/>
          </cell>
          <cell r="BS298" t="str">
            <v/>
          </cell>
          <cell r="BU298" t="str">
            <v>DAJ COMMUNICATIONS LTD DST BUTIABA</v>
          </cell>
          <cell r="BV298" t="str">
            <v/>
          </cell>
          <cell r="BW298" t="str">
            <v/>
          </cell>
          <cell r="BX298" t="str">
            <v/>
          </cell>
          <cell r="BY298" t="str">
            <v/>
          </cell>
          <cell r="BZ298" t="str">
            <v/>
          </cell>
          <cell r="CA298" t="str">
            <v/>
          </cell>
          <cell r="CB298" t="str">
            <v/>
          </cell>
          <cell r="CC298" t="str">
            <v/>
          </cell>
          <cell r="CD298" t="str">
            <v/>
          </cell>
          <cell r="CE298" t="str">
            <v/>
          </cell>
          <cell r="CG298" t="str">
            <v>DAJ COMMUNICATIONS LTD DST BUTIABA</v>
          </cell>
          <cell r="CH298" t="str">
            <v/>
          </cell>
          <cell r="CI298" t="str">
            <v/>
          </cell>
          <cell r="CJ298" t="str">
            <v/>
          </cell>
          <cell r="CK298" t="str">
            <v/>
          </cell>
          <cell r="CL298" t="str">
            <v/>
          </cell>
          <cell r="CM298" t="str">
            <v/>
          </cell>
          <cell r="CN298" t="str">
            <v/>
          </cell>
          <cell r="CO298" t="str">
            <v/>
          </cell>
          <cell r="CP298" t="str">
            <v/>
          </cell>
          <cell r="CQ298" t="str">
            <v/>
          </cell>
          <cell r="CR298" t="str">
            <v/>
          </cell>
          <cell r="CS298" t="str">
            <v/>
          </cell>
          <cell r="CU298" t="str">
            <v>DAJ COMMUNICATIONS LTD DST BUTIABA</v>
          </cell>
          <cell r="CV298" t="str">
            <v/>
          </cell>
          <cell r="CW298" t="str">
            <v/>
          </cell>
          <cell r="CX298" t="str">
            <v/>
          </cell>
          <cell r="CY298" t="str">
            <v/>
          </cell>
          <cell r="CZ298" t="str">
            <v/>
          </cell>
          <cell r="DA298" t="str">
            <v/>
          </cell>
          <cell r="DB298" t="str">
            <v/>
          </cell>
          <cell r="DC298" t="str">
            <v/>
          </cell>
          <cell r="DD298" t="str">
            <v/>
          </cell>
          <cell r="DE298" t="str">
            <v/>
          </cell>
          <cell r="DG298" t="str">
            <v>DAJ COMMUNICATIONS LTD DST BUTIABA</v>
          </cell>
          <cell r="DH298" t="str">
            <v/>
          </cell>
          <cell r="DI298" t="str">
            <v/>
          </cell>
          <cell r="DJ298" t="str">
            <v/>
          </cell>
          <cell r="DK298" t="str">
            <v/>
          </cell>
          <cell r="DL298" t="str">
            <v/>
          </cell>
          <cell r="DM298" t="str">
            <v/>
          </cell>
          <cell r="DN298" t="str">
            <v/>
          </cell>
          <cell r="DO298" t="str">
            <v/>
          </cell>
          <cell r="DP298" t="str">
            <v/>
          </cell>
          <cell r="DQ298" t="str">
            <v/>
          </cell>
          <cell r="DR298" t="str">
            <v/>
          </cell>
          <cell r="DS298" t="str">
            <v/>
          </cell>
          <cell r="DU298" t="str">
            <v>DAJ COMMUNICATIONS LTD DST BUTIABA</v>
          </cell>
          <cell r="DV298" t="str">
            <v/>
          </cell>
          <cell r="DW298" t="str">
            <v/>
          </cell>
          <cell r="DX298" t="str">
            <v/>
          </cell>
          <cell r="DY298" t="str">
            <v/>
          </cell>
          <cell r="DZ298" t="str">
            <v/>
          </cell>
          <cell r="EA298" t="str">
            <v/>
          </cell>
          <cell r="EB298" t="str">
            <v/>
          </cell>
          <cell r="EC298" t="str">
            <v/>
          </cell>
          <cell r="ED298" t="str">
            <v/>
          </cell>
          <cell r="EE298" t="str">
            <v/>
          </cell>
        </row>
        <row r="299">
          <cell r="C299" t="str">
            <v>STANDARD HIGH SCHOOL ZZANA</v>
          </cell>
          <cell r="D299">
            <v>11</v>
          </cell>
          <cell r="E299">
            <v>18</v>
          </cell>
          <cell r="F299">
            <v>5563000</v>
          </cell>
          <cell r="G299">
            <v>9700</v>
          </cell>
          <cell r="I299" t="str">
            <v>St Mary Secondary school Nkozi</v>
          </cell>
          <cell r="J299">
            <v>10</v>
          </cell>
          <cell r="K299">
            <v>11</v>
          </cell>
          <cell r="L299">
            <v>1544000</v>
          </cell>
          <cell r="M299">
            <v>5900</v>
          </cell>
          <cell r="AF299" t="str">
            <v>DAJ COMMUNICATIONS LTD WESTERN</v>
          </cell>
          <cell r="AG299" t="str">
            <v>DAJ COMMUNICATIONS LTD WESTERN</v>
          </cell>
          <cell r="AH299" t="str">
            <v/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O299" t="str">
            <v/>
          </cell>
          <cell r="AP299" t="str">
            <v/>
          </cell>
          <cell r="AQ299" t="str">
            <v/>
          </cell>
          <cell r="AR299" t="str">
            <v/>
          </cell>
          <cell r="AS299" t="str">
            <v/>
          </cell>
          <cell r="AT299">
            <v>0</v>
          </cell>
          <cell r="AU299" t="str">
            <v>DAJ COMMUNICATIONS LTD WESTERN</v>
          </cell>
          <cell r="AV299" t="str">
            <v/>
          </cell>
          <cell r="AW299" t="str">
            <v/>
          </cell>
          <cell r="AX299" t="str">
            <v/>
          </cell>
          <cell r="AY299" t="str">
            <v/>
          </cell>
          <cell r="AZ299" t="str">
            <v/>
          </cell>
          <cell r="BA299" t="str">
            <v/>
          </cell>
          <cell r="BB299" t="str">
            <v/>
          </cell>
          <cell r="BC299" t="str">
            <v/>
          </cell>
          <cell r="BD299" t="str">
            <v/>
          </cell>
          <cell r="BE299" t="str">
            <v/>
          </cell>
          <cell r="BG299" t="str">
            <v>DAJ COMMUNICATIONS LTD WESTERN</v>
          </cell>
          <cell r="BH299" t="str">
            <v/>
          </cell>
          <cell r="BI299" t="str">
            <v/>
          </cell>
          <cell r="BJ299" t="str">
            <v/>
          </cell>
          <cell r="BK299" t="str">
            <v/>
          </cell>
          <cell r="BL299" t="str">
            <v/>
          </cell>
          <cell r="BM299" t="str">
            <v/>
          </cell>
          <cell r="BN299" t="str">
            <v/>
          </cell>
          <cell r="BO299" t="str">
            <v/>
          </cell>
          <cell r="BP299" t="str">
            <v/>
          </cell>
          <cell r="BQ299" t="str">
            <v/>
          </cell>
          <cell r="BR299" t="str">
            <v/>
          </cell>
          <cell r="BS299" t="str">
            <v/>
          </cell>
          <cell r="BU299" t="str">
            <v>DAJ COMMUNICATIONS LTD WESTERN</v>
          </cell>
          <cell r="BV299" t="str">
            <v/>
          </cell>
          <cell r="BW299" t="str">
            <v/>
          </cell>
          <cell r="BX299" t="str">
            <v/>
          </cell>
          <cell r="BY299" t="str">
            <v/>
          </cell>
          <cell r="BZ299" t="str">
            <v/>
          </cell>
          <cell r="CA299" t="str">
            <v/>
          </cell>
          <cell r="CB299" t="str">
            <v/>
          </cell>
          <cell r="CC299" t="str">
            <v/>
          </cell>
          <cell r="CD299" t="str">
            <v/>
          </cell>
          <cell r="CE299" t="str">
            <v/>
          </cell>
          <cell r="CG299" t="str">
            <v>DAJ COMMUNICATIONS LTD WESTERN</v>
          </cell>
          <cell r="CH299" t="str">
            <v/>
          </cell>
          <cell r="CI299" t="str">
            <v/>
          </cell>
          <cell r="CJ299" t="str">
            <v/>
          </cell>
          <cell r="CK299" t="str">
            <v/>
          </cell>
          <cell r="CL299" t="str">
            <v/>
          </cell>
          <cell r="CM299" t="str">
            <v/>
          </cell>
          <cell r="CN299" t="str">
            <v/>
          </cell>
          <cell r="CO299" t="str">
            <v/>
          </cell>
          <cell r="CP299" t="str">
            <v/>
          </cell>
          <cell r="CQ299" t="str">
            <v/>
          </cell>
          <cell r="CR299" t="str">
            <v/>
          </cell>
          <cell r="CS299" t="str">
            <v/>
          </cell>
          <cell r="CU299" t="str">
            <v>DAJ COMMUNICATIONS LTD WESTERN</v>
          </cell>
          <cell r="CV299" t="str">
            <v/>
          </cell>
          <cell r="CW299" t="str">
            <v/>
          </cell>
          <cell r="CX299" t="str">
            <v/>
          </cell>
          <cell r="CY299" t="str">
            <v/>
          </cell>
          <cell r="CZ299" t="str">
            <v/>
          </cell>
          <cell r="DA299" t="str">
            <v/>
          </cell>
          <cell r="DB299" t="str">
            <v/>
          </cell>
          <cell r="DC299" t="str">
            <v/>
          </cell>
          <cell r="DD299" t="str">
            <v/>
          </cell>
          <cell r="DE299" t="str">
            <v/>
          </cell>
          <cell r="DG299" t="str">
            <v>DAJ COMMUNICATIONS LTD WESTERN</v>
          </cell>
          <cell r="DH299" t="str">
            <v/>
          </cell>
          <cell r="DI299" t="str">
            <v/>
          </cell>
          <cell r="DJ299" t="str">
            <v/>
          </cell>
          <cell r="DK299" t="str">
            <v/>
          </cell>
          <cell r="DL299" t="str">
            <v/>
          </cell>
          <cell r="DM299" t="str">
            <v/>
          </cell>
          <cell r="DN299" t="str">
            <v/>
          </cell>
          <cell r="DO299" t="str">
            <v/>
          </cell>
          <cell r="DP299" t="str">
            <v/>
          </cell>
          <cell r="DQ299" t="str">
            <v/>
          </cell>
          <cell r="DR299" t="str">
            <v/>
          </cell>
          <cell r="DS299" t="str">
            <v/>
          </cell>
          <cell r="DU299" t="str">
            <v>DAJ COMMUNICATIONS LTD WESTERN</v>
          </cell>
          <cell r="DV299" t="str">
            <v/>
          </cell>
          <cell r="DW299" t="str">
            <v/>
          </cell>
          <cell r="DX299" t="str">
            <v/>
          </cell>
          <cell r="DY299" t="str">
            <v/>
          </cell>
          <cell r="DZ299" t="str">
            <v/>
          </cell>
          <cell r="EA299" t="str">
            <v/>
          </cell>
          <cell r="EB299" t="str">
            <v/>
          </cell>
          <cell r="EC299" t="str">
            <v/>
          </cell>
          <cell r="ED299" t="str">
            <v/>
          </cell>
          <cell r="EE299" t="str">
            <v/>
          </cell>
        </row>
        <row r="300">
          <cell r="C300" t="str">
            <v>StarTimes</v>
          </cell>
          <cell r="D300">
            <v>10644</v>
          </cell>
          <cell r="E300">
            <v>14092</v>
          </cell>
          <cell r="F300">
            <v>240171975</v>
          </cell>
          <cell r="G300">
            <v>4649000</v>
          </cell>
          <cell r="I300" t="str">
            <v>ST MICHEAL HIGH SCHOOL SONDE</v>
          </cell>
          <cell r="J300">
            <v>1</v>
          </cell>
          <cell r="K300">
            <v>4</v>
          </cell>
          <cell r="L300">
            <v>1272000</v>
          </cell>
          <cell r="AF300" t="str">
            <v>DAJ COMMUNICATIONS LTD WESTERN DST</v>
          </cell>
          <cell r="AG300" t="str">
            <v>DAJ COMMUNICATIONS LTD WESTERN DST</v>
          </cell>
          <cell r="AH300" t="str">
            <v/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O300" t="str">
            <v/>
          </cell>
          <cell r="AP300" t="str">
            <v/>
          </cell>
          <cell r="AQ300" t="str">
            <v/>
          </cell>
          <cell r="AR300" t="str">
            <v/>
          </cell>
          <cell r="AS300" t="str">
            <v/>
          </cell>
          <cell r="AT300">
            <v>0</v>
          </cell>
          <cell r="AU300" t="str">
            <v>DAJ COMMUNICATIONS LTD WESTERN DST</v>
          </cell>
          <cell r="AV300" t="str">
            <v/>
          </cell>
          <cell r="AW300" t="str">
            <v/>
          </cell>
          <cell r="AX300" t="str">
            <v/>
          </cell>
          <cell r="AY300" t="str">
            <v/>
          </cell>
          <cell r="AZ300" t="str">
            <v/>
          </cell>
          <cell r="BA300" t="str">
            <v/>
          </cell>
          <cell r="BB300" t="str">
            <v/>
          </cell>
          <cell r="BC300" t="str">
            <v/>
          </cell>
          <cell r="BD300" t="str">
            <v/>
          </cell>
          <cell r="BE300" t="str">
            <v/>
          </cell>
          <cell r="BG300" t="str">
            <v>DAJ COMMUNICATIONS LTD WESTERN DST</v>
          </cell>
          <cell r="BH300" t="str">
            <v/>
          </cell>
          <cell r="BI300" t="str">
            <v/>
          </cell>
          <cell r="BJ300" t="str">
            <v/>
          </cell>
          <cell r="BK300" t="str">
            <v/>
          </cell>
          <cell r="BL300" t="str">
            <v/>
          </cell>
          <cell r="BM300" t="str">
            <v/>
          </cell>
          <cell r="BN300" t="str">
            <v/>
          </cell>
          <cell r="BO300" t="str">
            <v/>
          </cell>
          <cell r="BP300" t="str">
            <v/>
          </cell>
          <cell r="BQ300" t="str">
            <v/>
          </cell>
          <cell r="BR300" t="str">
            <v/>
          </cell>
          <cell r="BS300" t="str">
            <v/>
          </cell>
          <cell r="BU300" t="str">
            <v>DAJ COMMUNICATIONS LTD WESTERN DST</v>
          </cell>
          <cell r="BV300" t="str">
            <v/>
          </cell>
          <cell r="BW300" t="str">
            <v/>
          </cell>
          <cell r="BX300" t="str">
            <v/>
          </cell>
          <cell r="BY300" t="str">
            <v/>
          </cell>
          <cell r="BZ300" t="str">
            <v/>
          </cell>
          <cell r="CA300" t="str">
            <v/>
          </cell>
          <cell r="CB300" t="str">
            <v/>
          </cell>
          <cell r="CC300" t="str">
            <v/>
          </cell>
          <cell r="CD300" t="str">
            <v/>
          </cell>
          <cell r="CE300" t="str">
            <v/>
          </cell>
          <cell r="CG300" t="str">
            <v>DAJ COMMUNICATIONS LTD WESTERN DST</v>
          </cell>
          <cell r="CH300" t="str">
            <v/>
          </cell>
          <cell r="CI300" t="str">
            <v/>
          </cell>
          <cell r="CJ300" t="str">
            <v/>
          </cell>
          <cell r="CK300" t="str">
            <v/>
          </cell>
          <cell r="CL300" t="str">
            <v/>
          </cell>
          <cell r="CM300" t="str">
            <v/>
          </cell>
          <cell r="CN300" t="str">
            <v/>
          </cell>
          <cell r="CO300" t="str">
            <v/>
          </cell>
          <cell r="CP300" t="str">
            <v/>
          </cell>
          <cell r="CQ300" t="str">
            <v/>
          </cell>
          <cell r="CR300" t="str">
            <v/>
          </cell>
          <cell r="CS300" t="str">
            <v/>
          </cell>
          <cell r="CU300" t="str">
            <v>DAJ COMMUNICATIONS LTD WESTERN DST</v>
          </cell>
          <cell r="CV300" t="str">
            <v/>
          </cell>
          <cell r="CW300" t="str">
            <v/>
          </cell>
          <cell r="CX300" t="str">
            <v/>
          </cell>
          <cell r="CY300" t="str">
            <v/>
          </cell>
          <cell r="CZ300" t="str">
            <v/>
          </cell>
          <cell r="DA300" t="str">
            <v/>
          </cell>
          <cell r="DB300" t="str">
            <v/>
          </cell>
          <cell r="DC300" t="str">
            <v/>
          </cell>
          <cell r="DD300" t="str">
            <v/>
          </cell>
          <cell r="DE300" t="str">
            <v/>
          </cell>
          <cell r="DG300" t="str">
            <v>DAJ COMMUNICATIONS LTD WESTERN DST</v>
          </cell>
          <cell r="DH300" t="str">
            <v/>
          </cell>
          <cell r="DI300" t="str">
            <v/>
          </cell>
          <cell r="DJ300" t="str">
            <v/>
          </cell>
          <cell r="DK300" t="str">
            <v/>
          </cell>
          <cell r="DL300" t="str">
            <v/>
          </cell>
          <cell r="DM300" t="str">
            <v/>
          </cell>
          <cell r="DN300" t="str">
            <v/>
          </cell>
          <cell r="DO300" t="str">
            <v/>
          </cell>
          <cell r="DP300" t="str">
            <v/>
          </cell>
          <cell r="DQ300" t="str">
            <v/>
          </cell>
          <cell r="DR300" t="str">
            <v/>
          </cell>
          <cell r="DS300" t="str">
            <v/>
          </cell>
          <cell r="DU300" t="str">
            <v>DAJ COMMUNICATIONS LTD WESTERN DST</v>
          </cell>
          <cell r="DV300" t="str">
            <v/>
          </cell>
          <cell r="DW300" t="str">
            <v/>
          </cell>
          <cell r="DX300" t="str">
            <v/>
          </cell>
          <cell r="DY300" t="str">
            <v/>
          </cell>
          <cell r="DZ300" t="str">
            <v/>
          </cell>
          <cell r="EA300" t="str">
            <v/>
          </cell>
          <cell r="EB300" t="str">
            <v/>
          </cell>
          <cell r="EC300" t="str">
            <v/>
          </cell>
          <cell r="ED300" t="str">
            <v/>
          </cell>
          <cell r="EE300" t="str">
            <v/>
          </cell>
        </row>
        <row r="301">
          <cell r="C301" t="str">
            <v>SYSNET SOLUTIONS LTD</v>
          </cell>
          <cell r="D301">
            <v>4</v>
          </cell>
          <cell r="E301">
            <v>8</v>
          </cell>
          <cell r="F301">
            <v>101700</v>
          </cell>
          <cell r="G301">
            <v>1200</v>
          </cell>
          <cell r="I301" t="str">
            <v>STALMART ENTERPRISES LIMITED</v>
          </cell>
          <cell r="J301">
            <v>178</v>
          </cell>
          <cell r="K301">
            <v>894</v>
          </cell>
          <cell r="L301">
            <v>1253201</v>
          </cell>
          <cell r="M301">
            <v>84000</v>
          </cell>
          <cell r="AF301" t="str">
            <v>DAJ COMMUNICATIONS LTD WESTRN DST</v>
          </cell>
          <cell r="AG301" t="str">
            <v>DAJ COMMUNICATIONS LTD WESTRN DST</v>
          </cell>
          <cell r="AH301" t="str">
            <v/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O301" t="str">
            <v/>
          </cell>
          <cell r="AP301" t="str">
            <v/>
          </cell>
          <cell r="AQ301" t="str">
            <v/>
          </cell>
          <cell r="AR301" t="str">
            <v/>
          </cell>
          <cell r="AS301" t="str">
            <v/>
          </cell>
          <cell r="AT301">
            <v>0</v>
          </cell>
          <cell r="AU301" t="str">
            <v>DAJ COMMUNICATIONS LTD WESTRN DST</v>
          </cell>
          <cell r="AV301" t="str">
            <v/>
          </cell>
          <cell r="AW301" t="str">
            <v/>
          </cell>
          <cell r="AX301" t="str">
            <v/>
          </cell>
          <cell r="AY301" t="str">
            <v/>
          </cell>
          <cell r="AZ301" t="str">
            <v/>
          </cell>
          <cell r="BA301" t="str">
            <v/>
          </cell>
          <cell r="BB301" t="str">
            <v/>
          </cell>
          <cell r="BC301" t="str">
            <v/>
          </cell>
          <cell r="BD301" t="str">
            <v/>
          </cell>
          <cell r="BE301" t="str">
            <v/>
          </cell>
          <cell r="BG301" t="str">
            <v>DAJ COMMUNICATIONS LTD WESTRN DST</v>
          </cell>
          <cell r="BH301" t="str">
            <v/>
          </cell>
          <cell r="BI301" t="str">
            <v/>
          </cell>
          <cell r="BJ301" t="str">
            <v/>
          </cell>
          <cell r="BK301" t="str">
            <v/>
          </cell>
          <cell r="BL301" t="str">
            <v/>
          </cell>
          <cell r="BM301" t="str">
            <v/>
          </cell>
          <cell r="BN301" t="str">
            <v/>
          </cell>
          <cell r="BO301" t="str">
            <v/>
          </cell>
          <cell r="BP301" t="str">
            <v/>
          </cell>
          <cell r="BQ301" t="str">
            <v/>
          </cell>
          <cell r="BR301" t="str">
            <v/>
          </cell>
          <cell r="BS301" t="str">
            <v/>
          </cell>
          <cell r="BU301" t="str">
            <v>DAJ COMMUNICATIONS LTD WESTRN DST</v>
          </cell>
          <cell r="BV301" t="str">
            <v/>
          </cell>
          <cell r="BW301" t="str">
            <v/>
          </cell>
          <cell r="BX301" t="str">
            <v/>
          </cell>
          <cell r="BY301" t="str">
            <v/>
          </cell>
          <cell r="BZ301" t="str">
            <v/>
          </cell>
          <cell r="CA301" t="str">
            <v/>
          </cell>
          <cell r="CB301" t="str">
            <v/>
          </cell>
          <cell r="CC301" t="str">
            <v/>
          </cell>
          <cell r="CD301" t="str">
            <v/>
          </cell>
          <cell r="CE301" t="str">
            <v/>
          </cell>
          <cell r="CG301" t="str">
            <v>DAJ COMMUNICATIONS LTD WESTRN DST</v>
          </cell>
          <cell r="CH301" t="str">
            <v/>
          </cell>
          <cell r="CI301" t="str">
            <v/>
          </cell>
          <cell r="CJ301" t="str">
            <v/>
          </cell>
          <cell r="CK301" t="str">
            <v/>
          </cell>
          <cell r="CL301" t="str">
            <v/>
          </cell>
          <cell r="CM301" t="str">
            <v/>
          </cell>
          <cell r="CN301" t="str">
            <v/>
          </cell>
          <cell r="CO301" t="str">
            <v/>
          </cell>
          <cell r="CP301" t="str">
            <v/>
          </cell>
          <cell r="CQ301" t="str">
            <v/>
          </cell>
          <cell r="CR301" t="str">
            <v/>
          </cell>
          <cell r="CS301" t="str">
            <v/>
          </cell>
          <cell r="CU301" t="str">
            <v>DAJ COMMUNICATIONS LTD WESTRN DST</v>
          </cell>
          <cell r="CV301" t="str">
            <v/>
          </cell>
          <cell r="CW301" t="str">
            <v/>
          </cell>
          <cell r="CX301" t="str">
            <v/>
          </cell>
          <cell r="CY301" t="str">
            <v/>
          </cell>
          <cell r="CZ301" t="str">
            <v/>
          </cell>
          <cell r="DA301" t="str">
            <v/>
          </cell>
          <cell r="DB301" t="str">
            <v/>
          </cell>
          <cell r="DC301" t="str">
            <v/>
          </cell>
          <cell r="DD301" t="str">
            <v/>
          </cell>
          <cell r="DE301" t="str">
            <v/>
          </cell>
          <cell r="DG301" t="str">
            <v>DAJ COMMUNICATIONS LTD WESTRN DST</v>
          </cell>
          <cell r="DH301" t="str">
            <v/>
          </cell>
          <cell r="DI301" t="str">
            <v/>
          </cell>
          <cell r="DJ301" t="str">
            <v/>
          </cell>
          <cell r="DK301" t="str">
            <v/>
          </cell>
          <cell r="DL301" t="str">
            <v/>
          </cell>
          <cell r="DM301" t="str">
            <v/>
          </cell>
          <cell r="DN301" t="str">
            <v/>
          </cell>
          <cell r="DO301" t="str">
            <v/>
          </cell>
          <cell r="DP301" t="str">
            <v/>
          </cell>
          <cell r="DQ301" t="str">
            <v/>
          </cell>
          <cell r="DR301" t="str">
            <v/>
          </cell>
          <cell r="DS301" t="str">
            <v/>
          </cell>
          <cell r="DU301" t="str">
            <v>DAJ COMMUNICATIONS LTD WESTRN DST</v>
          </cell>
          <cell r="DV301" t="str">
            <v/>
          </cell>
          <cell r="DW301" t="str">
            <v/>
          </cell>
          <cell r="DX301" t="str">
            <v/>
          </cell>
          <cell r="DY301" t="str">
            <v/>
          </cell>
          <cell r="DZ301" t="str">
            <v/>
          </cell>
          <cell r="EA301" t="str">
            <v/>
          </cell>
          <cell r="EB301" t="str">
            <v/>
          </cell>
          <cell r="EC301" t="str">
            <v/>
          </cell>
          <cell r="ED301" t="str">
            <v/>
          </cell>
          <cell r="EE301" t="str">
            <v/>
          </cell>
        </row>
        <row r="302">
          <cell r="C302" t="str">
            <v>TEL - CARE</v>
          </cell>
          <cell r="D302">
            <v>1</v>
          </cell>
          <cell r="E302">
            <v>2</v>
          </cell>
          <cell r="F302">
            <v>2000</v>
          </cell>
          <cell r="G302">
            <v>800</v>
          </cell>
          <cell r="I302" t="str">
            <v>Stalwart Enterprises Limited</v>
          </cell>
          <cell r="J302">
            <v>2</v>
          </cell>
          <cell r="K302">
            <v>28</v>
          </cell>
          <cell r="L302">
            <v>54000</v>
          </cell>
          <cell r="M302">
            <v>11200</v>
          </cell>
          <cell r="AF302" t="str">
            <v>DAJ COMMUNICATIONS LTD(DST)BUSHENYI</v>
          </cell>
          <cell r="AG302" t="str">
            <v>DAJ COMMUNICATIONS LTD(DST)BUSHENYI</v>
          </cell>
          <cell r="AH302" t="str">
            <v/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O302" t="str">
            <v/>
          </cell>
          <cell r="AP302" t="str">
            <v/>
          </cell>
          <cell r="AQ302" t="str">
            <v/>
          </cell>
          <cell r="AR302" t="str">
            <v/>
          </cell>
          <cell r="AS302" t="str">
            <v/>
          </cell>
          <cell r="AT302">
            <v>0</v>
          </cell>
          <cell r="AU302" t="str">
            <v>DAJ COMMUNICATIONS LTD(DST)BUSHENYI</v>
          </cell>
          <cell r="AV302" t="str">
            <v/>
          </cell>
          <cell r="AW302" t="str">
            <v/>
          </cell>
          <cell r="AX302" t="str">
            <v/>
          </cell>
          <cell r="AY302" t="str">
            <v/>
          </cell>
          <cell r="AZ302" t="str">
            <v/>
          </cell>
          <cell r="BA302" t="str">
            <v/>
          </cell>
          <cell r="BB302" t="str">
            <v/>
          </cell>
          <cell r="BC302" t="str">
            <v/>
          </cell>
          <cell r="BD302" t="str">
            <v/>
          </cell>
          <cell r="BE302" t="str">
            <v/>
          </cell>
          <cell r="BG302" t="str">
            <v>DAJ COMMUNICATIONS LTD(DST)BUSHENYI</v>
          </cell>
          <cell r="BH302" t="str">
            <v/>
          </cell>
          <cell r="BI302" t="str">
            <v/>
          </cell>
          <cell r="BJ302" t="str">
            <v/>
          </cell>
          <cell r="BK302" t="str">
            <v/>
          </cell>
          <cell r="BL302" t="str">
            <v/>
          </cell>
          <cell r="BM302" t="str">
            <v/>
          </cell>
          <cell r="BN302" t="str">
            <v/>
          </cell>
          <cell r="BO302" t="str">
            <v/>
          </cell>
          <cell r="BP302" t="str">
            <v/>
          </cell>
          <cell r="BQ302" t="str">
            <v/>
          </cell>
          <cell r="BR302" t="str">
            <v/>
          </cell>
          <cell r="BS302" t="str">
            <v/>
          </cell>
          <cell r="BU302" t="str">
            <v>DAJ COMMUNICATIONS LTD(DST)BUSHENYI</v>
          </cell>
          <cell r="BV302" t="str">
            <v/>
          </cell>
          <cell r="BW302" t="str">
            <v/>
          </cell>
          <cell r="BX302" t="str">
            <v/>
          </cell>
          <cell r="BY302" t="str">
            <v/>
          </cell>
          <cell r="BZ302" t="str">
            <v/>
          </cell>
          <cell r="CA302" t="str">
            <v/>
          </cell>
          <cell r="CB302" t="str">
            <v/>
          </cell>
          <cell r="CC302" t="str">
            <v/>
          </cell>
          <cell r="CD302" t="str">
            <v/>
          </cell>
          <cell r="CE302" t="str">
            <v/>
          </cell>
          <cell r="CG302" t="str">
            <v>DAJ COMMUNICATIONS LTD(DST)BUSHENYI</v>
          </cell>
          <cell r="CH302" t="str">
            <v/>
          </cell>
          <cell r="CI302" t="str">
            <v/>
          </cell>
          <cell r="CJ302" t="str">
            <v/>
          </cell>
          <cell r="CK302" t="str">
            <v/>
          </cell>
          <cell r="CL302" t="str">
            <v/>
          </cell>
          <cell r="CM302" t="str">
            <v/>
          </cell>
          <cell r="CN302" t="str">
            <v/>
          </cell>
          <cell r="CO302" t="str">
            <v/>
          </cell>
          <cell r="CP302" t="str">
            <v/>
          </cell>
          <cell r="CQ302" t="str">
            <v/>
          </cell>
          <cell r="CR302" t="str">
            <v/>
          </cell>
          <cell r="CS302" t="str">
            <v/>
          </cell>
          <cell r="CU302" t="str">
            <v>DAJ COMMUNICATIONS LTD(DST)BUSHENYI</v>
          </cell>
          <cell r="CV302" t="str">
            <v/>
          </cell>
          <cell r="CW302" t="str">
            <v/>
          </cell>
          <cell r="CX302" t="str">
            <v/>
          </cell>
          <cell r="CY302" t="str">
            <v/>
          </cell>
          <cell r="CZ302" t="str">
            <v/>
          </cell>
          <cell r="DA302" t="str">
            <v/>
          </cell>
          <cell r="DB302" t="str">
            <v/>
          </cell>
          <cell r="DC302" t="str">
            <v/>
          </cell>
          <cell r="DD302" t="str">
            <v/>
          </cell>
          <cell r="DE302" t="str">
            <v/>
          </cell>
          <cell r="DG302" t="str">
            <v>DAJ COMMUNICATIONS LTD(DST)BUSHENYI</v>
          </cell>
          <cell r="DH302" t="str">
            <v/>
          </cell>
          <cell r="DI302" t="str">
            <v/>
          </cell>
          <cell r="DJ302" t="str">
            <v/>
          </cell>
          <cell r="DK302" t="str">
            <v/>
          </cell>
          <cell r="DL302" t="str">
            <v/>
          </cell>
          <cell r="DM302" t="str">
            <v/>
          </cell>
          <cell r="DN302" t="str">
            <v/>
          </cell>
          <cell r="DO302" t="str">
            <v/>
          </cell>
          <cell r="DP302" t="str">
            <v/>
          </cell>
          <cell r="DQ302" t="str">
            <v/>
          </cell>
          <cell r="DR302" t="str">
            <v/>
          </cell>
          <cell r="DS302" t="str">
            <v/>
          </cell>
          <cell r="DU302" t="str">
            <v>DAJ COMMUNICATIONS LTD(DST)BUSHENYI</v>
          </cell>
          <cell r="DV302" t="str">
            <v/>
          </cell>
          <cell r="DW302" t="str">
            <v/>
          </cell>
          <cell r="DX302" t="str">
            <v/>
          </cell>
          <cell r="DY302" t="str">
            <v/>
          </cell>
          <cell r="DZ302" t="str">
            <v/>
          </cell>
          <cell r="EA302" t="str">
            <v/>
          </cell>
          <cell r="EB302" t="str">
            <v/>
          </cell>
          <cell r="EC302" t="str">
            <v/>
          </cell>
          <cell r="ED302" t="str">
            <v/>
          </cell>
          <cell r="EE302" t="str">
            <v/>
          </cell>
        </row>
        <row r="303">
          <cell r="C303" t="str">
            <v>THE OVERCOMERS COOPERATIVE SAVINGS AND CREDIT SACC</v>
          </cell>
          <cell r="D303">
            <v>1</v>
          </cell>
          <cell r="E303">
            <v>1</v>
          </cell>
          <cell r="F303">
            <v>1000</v>
          </cell>
          <cell r="G303">
            <v>400</v>
          </cell>
          <cell r="I303" t="str">
            <v>STANDARD COLLEGE NTUNGAMO</v>
          </cell>
          <cell r="J303">
            <v>18</v>
          </cell>
          <cell r="K303">
            <v>64</v>
          </cell>
          <cell r="L303">
            <v>11248100</v>
          </cell>
          <cell r="M303">
            <v>40600</v>
          </cell>
          <cell r="AF303" t="str">
            <v>DAJ COMMUNICATIONS LTD(DST)BUTIABA</v>
          </cell>
          <cell r="AG303" t="str">
            <v>DAJ COMMUNICATIONS LTD(DST)BUTIABA</v>
          </cell>
          <cell r="AH303" t="str">
            <v/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O303" t="str">
            <v/>
          </cell>
          <cell r="AP303" t="str">
            <v/>
          </cell>
          <cell r="AQ303" t="str">
            <v/>
          </cell>
          <cell r="AR303" t="str">
            <v/>
          </cell>
          <cell r="AS303" t="str">
            <v/>
          </cell>
          <cell r="AT303">
            <v>0</v>
          </cell>
          <cell r="AU303" t="str">
            <v>DAJ COMMUNICATIONS LTD(DST)BUTIABA</v>
          </cell>
          <cell r="AV303" t="str">
            <v/>
          </cell>
          <cell r="AW303" t="str">
            <v/>
          </cell>
          <cell r="AX303" t="str">
            <v/>
          </cell>
          <cell r="AY303" t="str">
            <v/>
          </cell>
          <cell r="AZ303" t="str">
            <v/>
          </cell>
          <cell r="BA303" t="str">
            <v/>
          </cell>
          <cell r="BB303" t="str">
            <v/>
          </cell>
          <cell r="BC303" t="str">
            <v/>
          </cell>
          <cell r="BD303" t="str">
            <v/>
          </cell>
          <cell r="BE303" t="str">
            <v/>
          </cell>
          <cell r="BG303" t="str">
            <v>DAJ COMMUNICATIONS LTD(DST)BUTIABA</v>
          </cell>
          <cell r="BH303" t="str">
            <v/>
          </cell>
          <cell r="BI303" t="str">
            <v/>
          </cell>
          <cell r="BJ303" t="str">
            <v/>
          </cell>
          <cell r="BK303" t="str">
            <v/>
          </cell>
          <cell r="BL303" t="str">
            <v/>
          </cell>
          <cell r="BM303" t="str">
            <v/>
          </cell>
          <cell r="BN303" t="str">
            <v/>
          </cell>
          <cell r="BO303" t="str">
            <v/>
          </cell>
          <cell r="BP303" t="str">
            <v/>
          </cell>
          <cell r="BQ303" t="str">
            <v/>
          </cell>
          <cell r="BR303" t="str">
            <v/>
          </cell>
          <cell r="BS303" t="str">
            <v/>
          </cell>
          <cell r="BU303" t="str">
            <v>DAJ COMMUNICATIONS LTD(DST)BUTIABA</v>
          </cell>
          <cell r="BV303" t="str">
            <v/>
          </cell>
          <cell r="BW303" t="str">
            <v/>
          </cell>
          <cell r="BX303" t="str">
            <v/>
          </cell>
          <cell r="BY303" t="str">
            <v/>
          </cell>
          <cell r="BZ303" t="str">
            <v/>
          </cell>
          <cell r="CA303" t="str">
            <v/>
          </cell>
          <cell r="CB303" t="str">
            <v/>
          </cell>
          <cell r="CC303" t="str">
            <v/>
          </cell>
          <cell r="CD303" t="str">
            <v/>
          </cell>
          <cell r="CE303" t="str">
            <v/>
          </cell>
          <cell r="CG303" t="str">
            <v>DAJ COMMUNICATIONS LTD(DST)BUTIABA</v>
          </cell>
          <cell r="CH303" t="str">
            <v/>
          </cell>
          <cell r="CI303" t="str">
            <v/>
          </cell>
          <cell r="CJ303" t="str">
            <v/>
          </cell>
          <cell r="CK303" t="str">
            <v/>
          </cell>
          <cell r="CL303" t="str">
            <v/>
          </cell>
          <cell r="CM303" t="str">
            <v/>
          </cell>
          <cell r="CN303" t="str">
            <v/>
          </cell>
          <cell r="CO303" t="str">
            <v/>
          </cell>
          <cell r="CP303" t="str">
            <v/>
          </cell>
          <cell r="CQ303" t="str">
            <v/>
          </cell>
          <cell r="CR303" t="str">
            <v/>
          </cell>
          <cell r="CS303" t="str">
            <v/>
          </cell>
          <cell r="CU303" t="str">
            <v>DAJ COMMUNICATIONS LTD(DST)BUTIABA</v>
          </cell>
          <cell r="CV303" t="str">
            <v/>
          </cell>
          <cell r="CW303" t="str">
            <v/>
          </cell>
          <cell r="CX303" t="str">
            <v/>
          </cell>
          <cell r="CY303" t="str">
            <v/>
          </cell>
          <cell r="CZ303" t="str">
            <v/>
          </cell>
          <cell r="DA303" t="str">
            <v/>
          </cell>
          <cell r="DB303" t="str">
            <v/>
          </cell>
          <cell r="DC303" t="str">
            <v/>
          </cell>
          <cell r="DD303" t="str">
            <v/>
          </cell>
          <cell r="DE303" t="str">
            <v/>
          </cell>
          <cell r="DG303" t="str">
            <v>DAJ COMMUNICATIONS LTD(DST)BUTIABA</v>
          </cell>
          <cell r="DH303" t="str">
            <v/>
          </cell>
          <cell r="DI303" t="str">
            <v/>
          </cell>
          <cell r="DJ303" t="str">
            <v/>
          </cell>
          <cell r="DK303" t="str">
            <v/>
          </cell>
          <cell r="DL303" t="str">
            <v/>
          </cell>
          <cell r="DM303" t="str">
            <v/>
          </cell>
          <cell r="DN303" t="str">
            <v/>
          </cell>
          <cell r="DO303" t="str">
            <v/>
          </cell>
          <cell r="DP303" t="str">
            <v/>
          </cell>
          <cell r="DQ303" t="str">
            <v/>
          </cell>
          <cell r="DR303" t="str">
            <v/>
          </cell>
          <cell r="DS303" t="str">
            <v/>
          </cell>
          <cell r="DU303" t="str">
            <v>DAJ COMMUNICATIONS LTD(DST)BUTIABA</v>
          </cell>
          <cell r="DV303" t="str">
            <v/>
          </cell>
          <cell r="DW303" t="str">
            <v/>
          </cell>
          <cell r="DX303" t="str">
            <v/>
          </cell>
          <cell r="DY303" t="str">
            <v/>
          </cell>
          <cell r="DZ303" t="str">
            <v/>
          </cell>
          <cell r="EA303" t="str">
            <v/>
          </cell>
          <cell r="EB303" t="str">
            <v/>
          </cell>
          <cell r="EC303" t="str">
            <v/>
          </cell>
          <cell r="ED303" t="str">
            <v/>
          </cell>
          <cell r="EE303" t="str">
            <v/>
          </cell>
        </row>
        <row r="304">
          <cell r="C304" t="str">
            <v>TRINITY PRIMARY SCHOOL</v>
          </cell>
          <cell r="D304">
            <v>21</v>
          </cell>
          <cell r="E304">
            <v>45</v>
          </cell>
          <cell r="F304">
            <v>15056000</v>
          </cell>
          <cell r="G304">
            <v>27400</v>
          </cell>
          <cell r="I304" t="str">
            <v>STANDARD HIGH SCHOOL ZZANA</v>
          </cell>
          <cell r="J304">
            <v>28</v>
          </cell>
          <cell r="K304">
            <v>52</v>
          </cell>
          <cell r="L304">
            <v>9970400</v>
          </cell>
          <cell r="M304">
            <v>33200</v>
          </cell>
          <cell r="AF304" t="str">
            <v>DAJ COMMUNICATIONS LTD(DST)HOIMA</v>
          </cell>
          <cell r="AG304" t="str">
            <v>DAJ COMMUNICATIONS LTD(DST)HOIMA</v>
          </cell>
          <cell r="AH304" t="str">
            <v/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O304" t="str">
            <v/>
          </cell>
          <cell r="AP304" t="str">
            <v/>
          </cell>
          <cell r="AQ304" t="str">
            <v/>
          </cell>
          <cell r="AR304" t="str">
            <v/>
          </cell>
          <cell r="AS304" t="str">
            <v/>
          </cell>
          <cell r="AT304">
            <v>0</v>
          </cell>
          <cell r="AU304" t="str">
            <v>DAJ COMMUNICATIONS LTD(DST)HOIMA</v>
          </cell>
          <cell r="AV304" t="str">
            <v/>
          </cell>
          <cell r="AW304" t="str">
            <v/>
          </cell>
          <cell r="AX304" t="str">
            <v/>
          </cell>
          <cell r="AY304" t="str">
            <v/>
          </cell>
          <cell r="AZ304" t="str">
            <v/>
          </cell>
          <cell r="BA304" t="str">
            <v/>
          </cell>
          <cell r="BB304" t="str">
            <v/>
          </cell>
          <cell r="BC304" t="str">
            <v/>
          </cell>
          <cell r="BD304" t="str">
            <v/>
          </cell>
          <cell r="BE304" t="str">
            <v/>
          </cell>
          <cell r="BG304" t="str">
            <v>DAJ COMMUNICATIONS LTD(DST)HOIMA</v>
          </cell>
          <cell r="BH304" t="str">
            <v/>
          </cell>
          <cell r="BI304" t="str">
            <v/>
          </cell>
          <cell r="BJ304" t="str">
            <v/>
          </cell>
          <cell r="BK304" t="str">
            <v/>
          </cell>
          <cell r="BL304" t="str">
            <v/>
          </cell>
          <cell r="BM304" t="str">
            <v/>
          </cell>
          <cell r="BN304" t="str">
            <v/>
          </cell>
          <cell r="BO304" t="str">
            <v/>
          </cell>
          <cell r="BP304" t="str">
            <v/>
          </cell>
          <cell r="BQ304" t="str">
            <v/>
          </cell>
          <cell r="BR304" t="str">
            <v/>
          </cell>
          <cell r="BS304" t="str">
            <v/>
          </cell>
          <cell r="BU304" t="str">
            <v>DAJ COMMUNICATIONS LTD(DST)HOIMA</v>
          </cell>
          <cell r="BV304" t="str">
            <v/>
          </cell>
          <cell r="BW304" t="str">
            <v/>
          </cell>
          <cell r="BX304" t="str">
            <v/>
          </cell>
          <cell r="BY304" t="str">
            <v/>
          </cell>
          <cell r="BZ304" t="str">
            <v/>
          </cell>
          <cell r="CA304" t="str">
            <v/>
          </cell>
          <cell r="CB304" t="str">
            <v/>
          </cell>
          <cell r="CC304" t="str">
            <v/>
          </cell>
          <cell r="CD304" t="str">
            <v/>
          </cell>
          <cell r="CE304" t="str">
            <v/>
          </cell>
          <cell r="CG304" t="str">
            <v>DAJ COMMUNICATIONS LTD(DST)HOIMA</v>
          </cell>
          <cell r="CH304" t="str">
            <v/>
          </cell>
          <cell r="CI304" t="str">
            <v/>
          </cell>
          <cell r="CJ304" t="str">
            <v/>
          </cell>
          <cell r="CK304" t="str">
            <v/>
          </cell>
          <cell r="CL304" t="str">
            <v/>
          </cell>
          <cell r="CM304" t="str">
            <v/>
          </cell>
          <cell r="CN304" t="str">
            <v/>
          </cell>
          <cell r="CO304" t="str">
            <v/>
          </cell>
          <cell r="CP304" t="str">
            <v/>
          </cell>
          <cell r="CQ304" t="str">
            <v/>
          </cell>
          <cell r="CR304" t="str">
            <v/>
          </cell>
          <cell r="CS304" t="str">
            <v/>
          </cell>
          <cell r="CU304" t="str">
            <v>DAJ COMMUNICATIONS LTD(DST)HOIMA</v>
          </cell>
          <cell r="CV304" t="str">
            <v/>
          </cell>
          <cell r="CW304" t="str">
            <v/>
          </cell>
          <cell r="CX304" t="str">
            <v/>
          </cell>
          <cell r="CY304" t="str">
            <v/>
          </cell>
          <cell r="CZ304" t="str">
            <v/>
          </cell>
          <cell r="DA304" t="str">
            <v/>
          </cell>
          <cell r="DB304" t="str">
            <v/>
          </cell>
          <cell r="DC304" t="str">
            <v/>
          </cell>
          <cell r="DD304" t="str">
            <v/>
          </cell>
          <cell r="DE304" t="str">
            <v/>
          </cell>
          <cell r="DG304" t="str">
            <v>DAJ COMMUNICATIONS LTD(DST)HOIMA</v>
          </cell>
          <cell r="DH304" t="str">
            <v/>
          </cell>
          <cell r="DI304" t="str">
            <v/>
          </cell>
          <cell r="DJ304" t="str">
            <v/>
          </cell>
          <cell r="DK304" t="str">
            <v/>
          </cell>
          <cell r="DL304" t="str">
            <v/>
          </cell>
          <cell r="DM304" t="str">
            <v/>
          </cell>
          <cell r="DN304" t="str">
            <v/>
          </cell>
          <cell r="DO304" t="str">
            <v/>
          </cell>
          <cell r="DP304" t="str">
            <v/>
          </cell>
          <cell r="DQ304" t="str">
            <v/>
          </cell>
          <cell r="DR304" t="str">
            <v/>
          </cell>
          <cell r="DS304" t="str">
            <v/>
          </cell>
          <cell r="DU304" t="str">
            <v>DAJ COMMUNICATIONS LTD(DST)HOIMA</v>
          </cell>
          <cell r="DV304" t="str">
            <v/>
          </cell>
          <cell r="DW304" t="str">
            <v/>
          </cell>
          <cell r="DX304" t="str">
            <v/>
          </cell>
          <cell r="DY304" t="str">
            <v/>
          </cell>
          <cell r="DZ304" t="str">
            <v/>
          </cell>
          <cell r="EA304" t="str">
            <v/>
          </cell>
          <cell r="EB304" t="str">
            <v/>
          </cell>
          <cell r="EC304" t="str">
            <v/>
          </cell>
          <cell r="ED304" t="str">
            <v/>
          </cell>
          <cell r="EE304" t="str">
            <v/>
          </cell>
        </row>
        <row r="305">
          <cell r="C305" t="str">
            <v>UMEME</v>
          </cell>
          <cell r="D305">
            <v>1507</v>
          </cell>
          <cell r="E305">
            <v>4741</v>
          </cell>
          <cell r="F305">
            <v>269881767</v>
          </cell>
          <cell r="G305">
            <v>59000</v>
          </cell>
          <cell r="I305" t="str">
            <v>StarTimes</v>
          </cell>
          <cell r="J305">
            <v>19563</v>
          </cell>
          <cell r="K305">
            <v>28688</v>
          </cell>
          <cell r="L305">
            <v>442305419</v>
          </cell>
          <cell r="M305">
            <v>8840400</v>
          </cell>
          <cell r="AF305" t="str">
            <v>DAJ COMMUNICATIONS LTD9DST)BUTIABA</v>
          </cell>
          <cell r="AG305" t="str">
            <v>DAJ COMMUNICATIONS LTD9DST)BUTIABA</v>
          </cell>
          <cell r="AH305" t="str">
            <v/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O305" t="str">
            <v/>
          </cell>
          <cell r="AP305" t="str">
            <v/>
          </cell>
          <cell r="AQ305" t="str">
            <v/>
          </cell>
          <cell r="AR305" t="str">
            <v/>
          </cell>
          <cell r="AS305" t="str">
            <v/>
          </cell>
          <cell r="AT305">
            <v>0</v>
          </cell>
          <cell r="AU305" t="str">
            <v>DAJ COMMUNICATIONS LTD9DST)BUTIABA</v>
          </cell>
          <cell r="AV305" t="str">
            <v/>
          </cell>
          <cell r="AW305" t="str">
            <v/>
          </cell>
          <cell r="AX305" t="str">
            <v/>
          </cell>
          <cell r="AY305" t="str">
            <v/>
          </cell>
          <cell r="AZ305" t="str">
            <v/>
          </cell>
          <cell r="BA305" t="str">
            <v/>
          </cell>
          <cell r="BB305" t="str">
            <v/>
          </cell>
          <cell r="BC305" t="str">
            <v/>
          </cell>
          <cell r="BD305" t="str">
            <v/>
          </cell>
          <cell r="BE305" t="str">
            <v/>
          </cell>
          <cell r="BG305" t="str">
            <v>DAJ COMMUNICATIONS LTD9DST)BUTIABA</v>
          </cell>
          <cell r="BH305" t="str">
            <v/>
          </cell>
          <cell r="BI305" t="str">
            <v/>
          </cell>
          <cell r="BJ305" t="str">
            <v/>
          </cell>
          <cell r="BK305" t="str">
            <v/>
          </cell>
          <cell r="BL305" t="str">
            <v/>
          </cell>
          <cell r="BM305" t="str">
            <v/>
          </cell>
          <cell r="BN305" t="str">
            <v/>
          </cell>
          <cell r="BO305" t="str">
            <v/>
          </cell>
          <cell r="BP305" t="str">
            <v/>
          </cell>
          <cell r="BQ305" t="str">
            <v/>
          </cell>
          <cell r="BR305" t="str">
            <v/>
          </cell>
          <cell r="BS305" t="str">
            <v/>
          </cell>
          <cell r="BU305" t="str">
            <v>DAJ COMMUNICATIONS LTD9DST)BUTIABA</v>
          </cell>
          <cell r="BV305" t="str">
            <v/>
          </cell>
          <cell r="BW305" t="str">
            <v/>
          </cell>
          <cell r="BX305" t="str">
            <v/>
          </cell>
          <cell r="BY305" t="str">
            <v/>
          </cell>
          <cell r="BZ305" t="str">
            <v/>
          </cell>
          <cell r="CA305" t="str">
            <v/>
          </cell>
          <cell r="CB305" t="str">
            <v/>
          </cell>
          <cell r="CC305" t="str">
            <v/>
          </cell>
          <cell r="CD305" t="str">
            <v/>
          </cell>
          <cell r="CE305" t="str">
            <v/>
          </cell>
          <cell r="CG305" t="str">
            <v>DAJ COMMUNICATIONS LTD9DST)BUTIABA</v>
          </cell>
          <cell r="CH305" t="str">
            <v/>
          </cell>
          <cell r="CI305" t="str">
            <v/>
          </cell>
          <cell r="CJ305" t="str">
            <v/>
          </cell>
          <cell r="CK305" t="str">
            <v/>
          </cell>
          <cell r="CL305" t="str">
            <v/>
          </cell>
          <cell r="CM305" t="str">
            <v/>
          </cell>
          <cell r="CN305" t="str">
            <v/>
          </cell>
          <cell r="CO305" t="str">
            <v/>
          </cell>
          <cell r="CP305" t="str">
            <v/>
          </cell>
          <cell r="CQ305" t="str">
            <v/>
          </cell>
          <cell r="CR305" t="str">
            <v/>
          </cell>
          <cell r="CS305" t="str">
            <v/>
          </cell>
          <cell r="CU305" t="str">
            <v>DAJ COMMUNICATIONS LTD9DST)BUTIABA</v>
          </cell>
          <cell r="CV305" t="str">
            <v/>
          </cell>
          <cell r="CW305" t="str">
            <v/>
          </cell>
          <cell r="CX305" t="str">
            <v/>
          </cell>
          <cell r="CY305" t="str">
            <v/>
          </cell>
          <cell r="CZ305" t="str">
            <v/>
          </cell>
          <cell r="DA305" t="str">
            <v/>
          </cell>
          <cell r="DB305" t="str">
            <v/>
          </cell>
          <cell r="DC305" t="str">
            <v/>
          </cell>
          <cell r="DD305" t="str">
            <v/>
          </cell>
          <cell r="DE305" t="str">
            <v/>
          </cell>
          <cell r="DG305" t="str">
            <v>DAJ COMMUNICATIONS LTD9DST)BUTIABA</v>
          </cell>
          <cell r="DH305" t="str">
            <v/>
          </cell>
          <cell r="DI305" t="str">
            <v/>
          </cell>
          <cell r="DJ305" t="str">
            <v/>
          </cell>
          <cell r="DK305" t="str">
            <v/>
          </cell>
          <cell r="DL305" t="str">
            <v/>
          </cell>
          <cell r="DM305" t="str">
            <v/>
          </cell>
          <cell r="DN305" t="str">
            <v/>
          </cell>
          <cell r="DO305" t="str">
            <v/>
          </cell>
          <cell r="DP305" t="str">
            <v/>
          </cell>
          <cell r="DQ305" t="str">
            <v/>
          </cell>
          <cell r="DR305" t="str">
            <v/>
          </cell>
          <cell r="DS305" t="str">
            <v/>
          </cell>
          <cell r="DU305" t="str">
            <v>DAJ COMMUNICATIONS LTD9DST)BUTIABA</v>
          </cell>
          <cell r="DV305" t="str">
            <v/>
          </cell>
          <cell r="DW305" t="str">
            <v/>
          </cell>
          <cell r="DX305" t="str">
            <v/>
          </cell>
          <cell r="DY305" t="str">
            <v/>
          </cell>
          <cell r="DZ305" t="str">
            <v/>
          </cell>
          <cell r="EA305" t="str">
            <v/>
          </cell>
          <cell r="EB305" t="str">
            <v/>
          </cell>
          <cell r="EC305" t="str">
            <v/>
          </cell>
          <cell r="ED305" t="str">
            <v/>
          </cell>
          <cell r="EE305" t="str">
            <v/>
          </cell>
        </row>
        <row r="306">
          <cell r="C306" t="str">
            <v>watoto church</v>
          </cell>
          <cell r="D306">
            <v>3</v>
          </cell>
          <cell r="E306">
            <v>3</v>
          </cell>
          <cell r="F306">
            <v>97000</v>
          </cell>
          <cell r="G306">
            <v>1200</v>
          </cell>
          <cell r="I306" t="str">
            <v>SYSNET SOLUTIONS LTD</v>
          </cell>
          <cell r="J306">
            <v>4</v>
          </cell>
          <cell r="K306">
            <v>4</v>
          </cell>
          <cell r="L306">
            <v>173700</v>
          </cell>
          <cell r="M306">
            <v>1600</v>
          </cell>
          <cell r="AF306" t="str">
            <v>DALIA TRADERS</v>
          </cell>
          <cell r="AG306" t="str">
            <v>DALIA TRADERS</v>
          </cell>
          <cell r="AH306" t="str">
            <v/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O306" t="str">
            <v/>
          </cell>
          <cell r="AP306" t="str">
            <v/>
          </cell>
          <cell r="AQ306" t="str">
            <v/>
          </cell>
          <cell r="AR306" t="str">
            <v/>
          </cell>
          <cell r="AS306" t="str">
            <v/>
          </cell>
          <cell r="AT306">
            <v>0</v>
          </cell>
          <cell r="AU306" t="str">
            <v>DALIA TRADERS</v>
          </cell>
          <cell r="AV306" t="str">
            <v/>
          </cell>
          <cell r="AW306" t="str">
            <v/>
          </cell>
          <cell r="AX306" t="str">
            <v/>
          </cell>
          <cell r="AY306" t="str">
            <v/>
          </cell>
          <cell r="AZ306" t="str">
            <v/>
          </cell>
          <cell r="BA306" t="str">
            <v/>
          </cell>
          <cell r="BB306" t="str">
            <v/>
          </cell>
          <cell r="BC306" t="str">
            <v/>
          </cell>
          <cell r="BD306" t="str">
            <v/>
          </cell>
          <cell r="BE306" t="str">
            <v/>
          </cell>
          <cell r="BG306" t="str">
            <v>DALIA TRADERS</v>
          </cell>
          <cell r="BH306" t="str">
            <v/>
          </cell>
          <cell r="BI306" t="str">
            <v/>
          </cell>
          <cell r="BJ306" t="str">
            <v/>
          </cell>
          <cell r="BK306" t="str">
            <v/>
          </cell>
          <cell r="BL306" t="str">
            <v/>
          </cell>
          <cell r="BM306" t="str">
            <v/>
          </cell>
          <cell r="BN306" t="str">
            <v/>
          </cell>
          <cell r="BO306" t="str">
            <v/>
          </cell>
          <cell r="BP306" t="str">
            <v/>
          </cell>
          <cell r="BQ306" t="str">
            <v/>
          </cell>
          <cell r="BR306" t="str">
            <v/>
          </cell>
          <cell r="BS306" t="str">
            <v/>
          </cell>
          <cell r="BU306" t="str">
            <v>DALIA TRADERS</v>
          </cell>
          <cell r="BV306" t="str">
            <v/>
          </cell>
          <cell r="BW306" t="str">
            <v/>
          </cell>
          <cell r="BX306" t="str">
            <v/>
          </cell>
          <cell r="BY306" t="str">
            <v/>
          </cell>
          <cell r="BZ306" t="str">
            <v/>
          </cell>
          <cell r="CA306" t="str">
            <v/>
          </cell>
          <cell r="CB306" t="str">
            <v/>
          </cell>
          <cell r="CC306" t="str">
            <v/>
          </cell>
          <cell r="CD306" t="str">
            <v/>
          </cell>
          <cell r="CE306" t="str">
            <v/>
          </cell>
          <cell r="CG306" t="str">
            <v>DALIA TRADERS</v>
          </cell>
          <cell r="CH306" t="str">
            <v/>
          </cell>
          <cell r="CI306" t="str">
            <v/>
          </cell>
          <cell r="CJ306" t="str">
            <v/>
          </cell>
          <cell r="CK306" t="str">
            <v/>
          </cell>
          <cell r="CL306" t="str">
            <v/>
          </cell>
          <cell r="CM306" t="str">
            <v/>
          </cell>
          <cell r="CN306" t="str">
            <v/>
          </cell>
          <cell r="CO306" t="str">
            <v/>
          </cell>
          <cell r="CP306" t="str">
            <v/>
          </cell>
          <cell r="CQ306" t="str">
            <v/>
          </cell>
          <cell r="CR306" t="str">
            <v/>
          </cell>
          <cell r="CS306" t="str">
            <v/>
          </cell>
          <cell r="CU306" t="str">
            <v>DALIA TRADERS</v>
          </cell>
          <cell r="CV306" t="str">
            <v/>
          </cell>
          <cell r="CW306" t="str">
            <v/>
          </cell>
          <cell r="CX306" t="str">
            <v/>
          </cell>
          <cell r="CY306" t="str">
            <v/>
          </cell>
          <cell r="CZ306" t="str">
            <v/>
          </cell>
          <cell r="DA306" t="str">
            <v/>
          </cell>
          <cell r="DB306" t="str">
            <v/>
          </cell>
          <cell r="DC306" t="str">
            <v/>
          </cell>
          <cell r="DD306" t="str">
            <v/>
          </cell>
          <cell r="DE306" t="str">
            <v/>
          </cell>
          <cell r="DG306" t="str">
            <v>DALIA TRADERS</v>
          </cell>
          <cell r="DH306" t="str">
            <v/>
          </cell>
          <cell r="DI306" t="str">
            <v/>
          </cell>
          <cell r="DJ306" t="str">
            <v/>
          </cell>
          <cell r="DK306" t="str">
            <v/>
          </cell>
          <cell r="DL306" t="str">
            <v/>
          </cell>
          <cell r="DM306" t="str">
            <v/>
          </cell>
          <cell r="DN306" t="str">
            <v/>
          </cell>
          <cell r="DO306" t="str">
            <v/>
          </cell>
          <cell r="DP306" t="str">
            <v/>
          </cell>
          <cell r="DQ306" t="str">
            <v/>
          </cell>
          <cell r="DR306" t="str">
            <v/>
          </cell>
          <cell r="DS306" t="str">
            <v/>
          </cell>
          <cell r="DU306" t="str">
            <v>DALIA TRADERS</v>
          </cell>
          <cell r="DV306" t="str">
            <v/>
          </cell>
          <cell r="DW306" t="str">
            <v/>
          </cell>
          <cell r="DX306" t="str">
            <v/>
          </cell>
          <cell r="DY306" t="str">
            <v/>
          </cell>
          <cell r="DZ306" t="str">
            <v/>
          </cell>
          <cell r="EA306" t="str">
            <v/>
          </cell>
          <cell r="EB306" t="str">
            <v/>
          </cell>
          <cell r="EC306" t="str">
            <v/>
          </cell>
          <cell r="ED306" t="str">
            <v/>
          </cell>
          <cell r="EE306" t="str">
            <v/>
          </cell>
        </row>
        <row r="307">
          <cell r="C307" t="str">
            <v>WELLS OF HOPE MINISTRIES</v>
          </cell>
          <cell r="D307">
            <v>1</v>
          </cell>
          <cell r="E307">
            <v>1</v>
          </cell>
          <cell r="F307">
            <v>1000</v>
          </cell>
          <cell r="G307">
            <v>400</v>
          </cell>
          <cell r="I307" t="str">
            <v>TALK HEALTH UGANDA LIMITED</v>
          </cell>
          <cell r="J307">
            <v>3</v>
          </cell>
          <cell r="K307">
            <v>17</v>
          </cell>
          <cell r="L307">
            <v>368000</v>
          </cell>
          <cell r="M307">
            <v>4100</v>
          </cell>
          <cell r="AF307" t="str">
            <v>DAMAK</v>
          </cell>
          <cell r="AG307" t="str">
            <v>DAMAK</v>
          </cell>
          <cell r="AH307" t="str">
            <v/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O307" t="str">
            <v/>
          </cell>
          <cell r="AP307" t="str">
            <v/>
          </cell>
          <cell r="AQ307" t="str">
            <v/>
          </cell>
          <cell r="AR307" t="str">
            <v/>
          </cell>
          <cell r="AS307" t="str">
            <v/>
          </cell>
          <cell r="AT307">
            <v>0</v>
          </cell>
          <cell r="AU307" t="str">
            <v>DAMAK</v>
          </cell>
          <cell r="AV307" t="str">
            <v/>
          </cell>
          <cell r="AW307" t="str">
            <v/>
          </cell>
          <cell r="AX307" t="str">
            <v/>
          </cell>
          <cell r="AY307" t="str">
            <v/>
          </cell>
          <cell r="AZ307" t="str">
            <v/>
          </cell>
          <cell r="BA307" t="str">
            <v/>
          </cell>
          <cell r="BB307" t="str">
            <v/>
          </cell>
          <cell r="BC307" t="str">
            <v/>
          </cell>
          <cell r="BD307" t="str">
            <v/>
          </cell>
          <cell r="BE307" t="str">
            <v/>
          </cell>
          <cell r="BG307" t="str">
            <v>DAMAK</v>
          </cell>
          <cell r="BH307" t="str">
            <v/>
          </cell>
          <cell r="BI307" t="str">
            <v/>
          </cell>
          <cell r="BJ307" t="str">
            <v/>
          </cell>
          <cell r="BK307" t="str">
            <v/>
          </cell>
          <cell r="BL307" t="str">
            <v/>
          </cell>
          <cell r="BM307" t="str">
            <v/>
          </cell>
          <cell r="BN307" t="str">
            <v/>
          </cell>
          <cell r="BO307" t="str">
            <v/>
          </cell>
          <cell r="BP307" t="str">
            <v/>
          </cell>
          <cell r="BQ307" t="str">
            <v/>
          </cell>
          <cell r="BR307" t="str">
            <v/>
          </cell>
          <cell r="BS307" t="str">
            <v/>
          </cell>
          <cell r="BU307" t="str">
            <v>DAMAK</v>
          </cell>
          <cell r="BV307" t="str">
            <v/>
          </cell>
          <cell r="BW307" t="str">
            <v/>
          </cell>
          <cell r="BX307" t="str">
            <v/>
          </cell>
          <cell r="BY307" t="str">
            <v/>
          </cell>
          <cell r="BZ307" t="str">
            <v/>
          </cell>
          <cell r="CA307" t="str">
            <v/>
          </cell>
          <cell r="CB307" t="str">
            <v/>
          </cell>
          <cell r="CC307" t="str">
            <v/>
          </cell>
          <cell r="CD307" t="str">
            <v/>
          </cell>
          <cell r="CE307" t="str">
            <v/>
          </cell>
          <cell r="CG307" t="str">
            <v>DAMAK</v>
          </cell>
          <cell r="CH307" t="str">
            <v/>
          </cell>
          <cell r="CI307" t="str">
            <v/>
          </cell>
          <cell r="CJ307" t="str">
            <v/>
          </cell>
          <cell r="CK307" t="str">
            <v/>
          </cell>
          <cell r="CL307" t="str">
            <v/>
          </cell>
          <cell r="CM307" t="str">
            <v/>
          </cell>
          <cell r="CN307" t="str">
            <v/>
          </cell>
          <cell r="CO307" t="str">
            <v/>
          </cell>
          <cell r="CP307" t="str">
            <v/>
          </cell>
          <cell r="CQ307" t="str">
            <v/>
          </cell>
          <cell r="CR307" t="str">
            <v/>
          </cell>
          <cell r="CS307" t="str">
            <v/>
          </cell>
          <cell r="CU307" t="str">
            <v>DAMAK</v>
          </cell>
          <cell r="CV307" t="str">
            <v/>
          </cell>
          <cell r="CW307" t="str">
            <v/>
          </cell>
          <cell r="CX307" t="str">
            <v/>
          </cell>
          <cell r="CY307" t="str">
            <v/>
          </cell>
          <cell r="CZ307" t="str">
            <v/>
          </cell>
          <cell r="DA307" t="str">
            <v/>
          </cell>
          <cell r="DB307" t="str">
            <v/>
          </cell>
          <cell r="DC307" t="str">
            <v/>
          </cell>
          <cell r="DD307" t="str">
            <v/>
          </cell>
          <cell r="DE307" t="str">
            <v/>
          </cell>
          <cell r="DG307" t="str">
            <v>DAMAK</v>
          </cell>
          <cell r="DH307" t="str">
            <v/>
          </cell>
          <cell r="DI307" t="str">
            <v/>
          </cell>
          <cell r="DJ307" t="str">
            <v/>
          </cell>
          <cell r="DK307" t="str">
            <v/>
          </cell>
          <cell r="DL307" t="str">
            <v/>
          </cell>
          <cell r="DM307" t="str">
            <v/>
          </cell>
          <cell r="DN307" t="str">
            <v/>
          </cell>
          <cell r="DO307" t="str">
            <v/>
          </cell>
          <cell r="DP307" t="str">
            <v/>
          </cell>
          <cell r="DQ307" t="str">
            <v/>
          </cell>
          <cell r="DR307" t="str">
            <v/>
          </cell>
          <cell r="DS307" t="str">
            <v/>
          </cell>
          <cell r="DU307" t="str">
            <v>DAMAK</v>
          </cell>
          <cell r="DV307" t="str">
            <v/>
          </cell>
          <cell r="DW307" t="str">
            <v/>
          </cell>
          <cell r="DX307" t="str">
            <v/>
          </cell>
          <cell r="DY307" t="str">
            <v/>
          </cell>
          <cell r="DZ307" t="str">
            <v/>
          </cell>
          <cell r="EA307" t="str">
            <v/>
          </cell>
          <cell r="EB307" t="str">
            <v/>
          </cell>
          <cell r="EC307" t="str">
            <v/>
          </cell>
          <cell r="ED307" t="str">
            <v/>
          </cell>
          <cell r="EE307" t="str">
            <v/>
          </cell>
        </row>
        <row r="308">
          <cell r="C308" t="str">
            <v>York Primary School</v>
          </cell>
          <cell r="D308">
            <v>16</v>
          </cell>
          <cell r="E308">
            <v>25</v>
          </cell>
          <cell r="F308">
            <v>2925000</v>
          </cell>
          <cell r="G308">
            <v>8500</v>
          </cell>
          <cell r="I308" t="str">
            <v>THE JUBILEE INSURANCE CO OF UGANDA LTD</v>
          </cell>
          <cell r="J308">
            <v>4</v>
          </cell>
          <cell r="K308">
            <v>5</v>
          </cell>
          <cell r="L308">
            <v>381800</v>
          </cell>
          <cell r="M308">
            <v>2300</v>
          </cell>
          <cell r="AF308" t="str">
            <v>DANROSE GROUP SERVICES LIMITED-DST C1</v>
          </cell>
          <cell r="AG308" t="str">
            <v>DANROSE GROUP SERVICES LIMITED-DST C1</v>
          </cell>
          <cell r="AH308" t="str">
            <v/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O308" t="str">
            <v/>
          </cell>
          <cell r="AP308" t="str">
            <v/>
          </cell>
          <cell r="AQ308" t="str">
            <v/>
          </cell>
          <cell r="AR308" t="str">
            <v/>
          </cell>
          <cell r="AS308" t="str">
            <v/>
          </cell>
          <cell r="AT308">
            <v>0</v>
          </cell>
          <cell r="AU308" t="str">
            <v>DANROSE GROUP SERVICES LIMITED-DST C1</v>
          </cell>
          <cell r="AV308" t="str">
            <v/>
          </cell>
          <cell r="AW308" t="str">
            <v/>
          </cell>
          <cell r="AX308" t="str">
            <v/>
          </cell>
          <cell r="AY308" t="str">
            <v/>
          </cell>
          <cell r="AZ308" t="str">
            <v/>
          </cell>
          <cell r="BA308" t="str">
            <v/>
          </cell>
          <cell r="BB308" t="str">
            <v/>
          </cell>
          <cell r="BC308" t="str">
            <v/>
          </cell>
          <cell r="BD308" t="str">
            <v/>
          </cell>
          <cell r="BE308" t="str">
            <v/>
          </cell>
          <cell r="BG308" t="str">
            <v>DANROSE GROUP SERVICES LIMITED-DST C1</v>
          </cell>
          <cell r="BH308" t="str">
            <v/>
          </cell>
          <cell r="BI308" t="str">
            <v/>
          </cell>
          <cell r="BJ308" t="str">
            <v/>
          </cell>
          <cell r="BK308" t="str">
            <v/>
          </cell>
          <cell r="BL308" t="str">
            <v/>
          </cell>
          <cell r="BM308" t="str">
            <v/>
          </cell>
          <cell r="BN308" t="str">
            <v/>
          </cell>
          <cell r="BO308" t="str">
            <v/>
          </cell>
          <cell r="BP308" t="str">
            <v/>
          </cell>
          <cell r="BQ308" t="str">
            <v/>
          </cell>
          <cell r="BR308" t="str">
            <v/>
          </cell>
          <cell r="BS308" t="str">
            <v/>
          </cell>
          <cell r="BU308" t="str">
            <v>DANROSE GROUP SERVICES LIMITED-DST C1</v>
          </cell>
          <cell r="BV308" t="str">
            <v/>
          </cell>
          <cell r="BW308" t="str">
            <v/>
          </cell>
          <cell r="BX308" t="str">
            <v/>
          </cell>
          <cell r="BY308" t="str">
            <v/>
          </cell>
          <cell r="BZ308" t="str">
            <v/>
          </cell>
          <cell r="CA308" t="str">
            <v/>
          </cell>
          <cell r="CB308" t="str">
            <v/>
          </cell>
          <cell r="CC308" t="str">
            <v/>
          </cell>
          <cell r="CD308" t="str">
            <v/>
          </cell>
          <cell r="CE308" t="str">
            <v/>
          </cell>
          <cell r="CG308" t="str">
            <v>DANROSE GROUP SERVICES LIMITED-DST C1</v>
          </cell>
          <cell r="CH308" t="str">
            <v/>
          </cell>
          <cell r="CI308" t="str">
            <v/>
          </cell>
          <cell r="CJ308" t="str">
            <v/>
          </cell>
          <cell r="CK308" t="str">
            <v/>
          </cell>
          <cell r="CL308" t="str">
            <v/>
          </cell>
          <cell r="CM308" t="str">
            <v/>
          </cell>
          <cell r="CN308" t="str">
            <v/>
          </cell>
          <cell r="CO308" t="str">
            <v/>
          </cell>
          <cell r="CP308" t="str">
            <v/>
          </cell>
          <cell r="CQ308" t="str">
            <v/>
          </cell>
          <cell r="CR308" t="str">
            <v/>
          </cell>
          <cell r="CS308" t="str">
            <v/>
          </cell>
          <cell r="CU308" t="str">
            <v>DANROSE GROUP SERVICES LIMITED-DST C1</v>
          </cell>
          <cell r="CV308" t="str">
            <v/>
          </cell>
          <cell r="CW308" t="str">
            <v/>
          </cell>
          <cell r="CX308" t="str">
            <v/>
          </cell>
          <cell r="CY308" t="str">
            <v/>
          </cell>
          <cell r="CZ308" t="str">
            <v/>
          </cell>
          <cell r="DA308" t="str">
            <v/>
          </cell>
          <cell r="DB308" t="str">
            <v/>
          </cell>
          <cell r="DC308" t="str">
            <v/>
          </cell>
          <cell r="DD308" t="str">
            <v/>
          </cell>
          <cell r="DE308" t="str">
            <v/>
          </cell>
          <cell r="DG308" t="str">
            <v>DANROSE GROUP SERVICES LIMITED-DST C1</v>
          </cell>
          <cell r="DH308" t="str">
            <v/>
          </cell>
          <cell r="DI308" t="str">
            <v/>
          </cell>
          <cell r="DJ308" t="str">
            <v/>
          </cell>
          <cell r="DK308" t="str">
            <v/>
          </cell>
          <cell r="DL308" t="str">
            <v/>
          </cell>
          <cell r="DM308" t="str">
            <v/>
          </cell>
          <cell r="DN308" t="str">
            <v/>
          </cell>
          <cell r="DO308" t="str">
            <v/>
          </cell>
          <cell r="DP308" t="str">
            <v/>
          </cell>
          <cell r="DQ308" t="str">
            <v/>
          </cell>
          <cell r="DR308" t="str">
            <v/>
          </cell>
          <cell r="DS308" t="str">
            <v/>
          </cell>
          <cell r="DU308" t="str">
            <v>DANROSE GROUP SERVICES LIMITED-DST C1</v>
          </cell>
          <cell r="DV308" t="str">
            <v/>
          </cell>
          <cell r="DW308" t="str">
            <v/>
          </cell>
          <cell r="DX308" t="str">
            <v/>
          </cell>
          <cell r="DY308" t="str">
            <v/>
          </cell>
          <cell r="DZ308" t="str">
            <v/>
          </cell>
          <cell r="EA308" t="str">
            <v/>
          </cell>
          <cell r="EB308" t="str">
            <v/>
          </cell>
          <cell r="EC308" t="str">
            <v/>
          </cell>
          <cell r="ED308" t="str">
            <v/>
          </cell>
          <cell r="EE308" t="str">
            <v/>
          </cell>
        </row>
        <row r="309">
          <cell r="C309" t="str">
            <v>Zuku TV</v>
          </cell>
          <cell r="D309">
            <v>1474</v>
          </cell>
          <cell r="E309">
            <v>2158</v>
          </cell>
          <cell r="F309">
            <v>76283657</v>
          </cell>
          <cell r="G309">
            <v>759800</v>
          </cell>
          <cell r="I309" t="str">
            <v>The Observer Media Ltd</v>
          </cell>
          <cell r="J309">
            <v>2</v>
          </cell>
          <cell r="K309">
            <v>2</v>
          </cell>
          <cell r="L309">
            <v>31000</v>
          </cell>
          <cell r="M309">
            <v>800</v>
          </cell>
          <cell r="AF309" t="str">
            <v>DAUL WORLD ENTERPRISES-DST C3</v>
          </cell>
          <cell r="AG309" t="str">
            <v>DAUL WORLD ENTERPRISES-DST C3</v>
          </cell>
          <cell r="AH309" t="str">
            <v/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O309" t="str">
            <v/>
          </cell>
          <cell r="AP309" t="str">
            <v/>
          </cell>
          <cell r="AQ309" t="str">
            <v/>
          </cell>
          <cell r="AR309" t="str">
            <v/>
          </cell>
          <cell r="AS309" t="str">
            <v/>
          </cell>
          <cell r="AT309">
            <v>0</v>
          </cell>
          <cell r="AU309" t="str">
            <v>DAUL WORLD ENTERPRISES-DST C3</v>
          </cell>
          <cell r="AV309" t="str">
            <v/>
          </cell>
          <cell r="AW309" t="str">
            <v/>
          </cell>
          <cell r="AX309" t="str">
            <v/>
          </cell>
          <cell r="AY309" t="str">
            <v/>
          </cell>
          <cell r="AZ309" t="str">
            <v/>
          </cell>
          <cell r="BA309" t="str">
            <v/>
          </cell>
          <cell r="BB309" t="str">
            <v/>
          </cell>
          <cell r="BC309" t="str">
            <v/>
          </cell>
          <cell r="BD309" t="str">
            <v/>
          </cell>
          <cell r="BE309" t="str">
            <v/>
          </cell>
          <cell r="BG309" t="str">
            <v>DAUL WORLD ENTERPRISES-DST C3</v>
          </cell>
          <cell r="BH309" t="str">
            <v/>
          </cell>
          <cell r="BI309" t="str">
            <v/>
          </cell>
          <cell r="BJ309" t="str">
            <v/>
          </cell>
          <cell r="BK309" t="str">
            <v/>
          </cell>
          <cell r="BL309" t="str">
            <v/>
          </cell>
          <cell r="BM309" t="str">
            <v/>
          </cell>
          <cell r="BN309" t="str">
            <v/>
          </cell>
          <cell r="BO309" t="str">
            <v/>
          </cell>
          <cell r="BP309" t="str">
            <v/>
          </cell>
          <cell r="BQ309" t="str">
            <v/>
          </cell>
          <cell r="BR309" t="str">
            <v/>
          </cell>
          <cell r="BS309" t="str">
            <v/>
          </cell>
          <cell r="BU309" t="str">
            <v>DAUL WORLD ENTERPRISES-DST C3</v>
          </cell>
          <cell r="BV309" t="str">
            <v/>
          </cell>
          <cell r="BW309" t="str">
            <v/>
          </cell>
          <cell r="BX309" t="str">
            <v/>
          </cell>
          <cell r="BY309" t="str">
            <v/>
          </cell>
          <cell r="BZ309" t="str">
            <v/>
          </cell>
          <cell r="CA309" t="str">
            <v/>
          </cell>
          <cell r="CB309" t="str">
            <v/>
          </cell>
          <cell r="CC309" t="str">
            <v/>
          </cell>
          <cell r="CD309" t="str">
            <v/>
          </cell>
          <cell r="CE309" t="str">
            <v/>
          </cell>
          <cell r="CG309" t="str">
            <v>DAUL WORLD ENTERPRISES-DST C3</v>
          </cell>
          <cell r="CH309" t="str">
            <v/>
          </cell>
          <cell r="CI309" t="str">
            <v/>
          </cell>
          <cell r="CJ309" t="str">
            <v/>
          </cell>
          <cell r="CK309" t="str">
            <v/>
          </cell>
          <cell r="CL309" t="str">
            <v/>
          </cell>
          <cell r="CM309" t="str">
            <v/>
          </cell>
          <cell r="CN309" t="str">
            <v/>
          </cell>
          <cell r="CO309" t="str">
            <v/>
          </cell>
          <cell r="CP309" t="str">
            <v/>
          </cell>
          <cell r="CQ309" t="str">
            <v/>
          </cell>
          <cell r="CR309" t="str">
            <v/>
          </cell>
          <cell r="CS309" t="str">
            <v/>
          </cell>
          <cell r="CU309" t="str">
            <v>DAUL WORLD ENTERPRISES-DST C3</v>
          </cell>
          <cell r="CV309" t="str">
            <v/>
          </cell>
          <cell r="CW309" t="str">
            <v/>
          </cell>
          <cell r="CX309" t="str">
            <v/>
          </cell>
          <cell r="CY309" t="str">
            <v/>
          </cell>
          <cell r="CZ309" t="str">
            <v/>
          </cell>
          <cell r="DA309" t="str">
            <v/>
          </cell>
          <cell r="DB309" t="str">
            <v/>
          </cell>
          <cell r="DC309" t="str">
            <v/>
          </cell>
          <cell r="DD309" t="str">
            <v/>
          </cell>
          <cell r="DE309" t="str">
            <v/>
          </cell>
          <cell r="DG309" t="str">
            <v>DAUL WORLD ENTERPRISES-DST C3</v>
          </cell>
          <cell r="DH309" t="str">
            <v/>
          </cell>
          <cell r="DI309" t="str">
            <v/>
          </cell>
          <cell r="DJ309" t="str">
            <v/>
          </cell>
          <cell r="DK309" t="str">
            <v/>
          </cell>
          <cell r="DL309" t="str">
            <v/>
          </cell>
          <cell r="DM309" t="str">
            <v/>
          </cell>
          <cell r="DN309" t="str">
            <v/>
          </cell>
          <cell r="DO309" t="str">
            <v/>
          </cell>
          <cell r="DP309" t="str">
            <v/>
          </cell>
          <cell r="DQ309" t="str">
            <v/>
          </cell>
          <cell r="DR309" t="str">
            <v/>
          </cell>
          <cell r="DS309" t="str">
            <v/>
          </cell>
          <cell r="DU309" t="str">
            <v>DAUL WORLD ENTERPRISES-DST C3</v>
          </cell>
          <cell r="DV309" t="str">
            <v/>
          </cell>
          <cell r="DW309" t="str">
            <v/>
          </cell>
          <cell r="DX309" t="str">
            <v/>
          </cell>
          <cell r="DY309" t="str">
            <v/>
          </cell>
          <cell r="DZ309" t="str">
            <v/>
          </cell>
          <cell r="EA309" t="str">
            <v/>
          </cell>
          <cell r="EB309" t="str">
            <v/>
          </cell>
          <cell r="EC309" t="str">
            <v/>
          </cell>
          <cell r="ED309" t="str">
            <v/>
          </cell>
          <cell r="EE309" t="str">
            <v/>
          </cell>
        </row>
        <row r="310">
          <cell r="I310" t="str">
            <v>THE SYNAGOGUE CHURCH OF ALL NATIONS KLA</v>
          </cell>
          <cell r="J310">
            <v>32</v>
          </cell>
          <cell r="K310">
            <v>45</v>
          </cell>
          <cell r="L310">
            <v>734500</v>
          </cell>
          <cell r="M310">
            <v>12600</v>
          </cell>
          <cell r="AF310" t="str">
            <v>DAVICOM TECHNOLOGIS LIMITED OLD TAXI PARK</v>
          </cell>
          <cell r="AG310" t="str">
            <v>DAVICOM TECHNOLOGIS LIMITED OLD TAXI PARK</v>
          </cell>
          <cell r="AH310" t="str">
            <v/>
          </cell>
          <cell r="AI310" t="str">
            <v/>
          </cell>
          <cell r="AJ310" t="str">
            <v/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O310" t="str">
            <v/>
          </cell>
          <cell r="AP310" t="str">
            <v/>
          </cell>
          <cell r="AQ310" t="str">
            <v/>
          </cell>
          <cell r="AR310" t="str">
            <v/>
          </cell>
          <cell r="AS310" t="str">
            <v/>
          </cell>
          <cell r="AT310">
            <v>0</v>
          </cell>
          <cell r="AU310" t="str">
            <v>DAVICOM TECHNOLOGIS LIMITED OLD TAXI PARK</v>
          </cell>
          <cell r="AV310" t="str">
            <v/>
          </cell>
          <cell r="AW310" t="str">
            <v/>
          </cell>
          <cell r="AX310" t="str">
            <v/>
          </cell>
          <cell r="AY310" t="str">
            <v/>
          </cell>
          <cell r="AZ310" t="str">
            <v/>
          </cell>
          <cell r="BA310" t="str">
            <v/>
          </cell>
          <cell r="BB310" t="str">
            <v/>
          </cell>
          <cell r="BC310" t="str">
            <v/>
          </cell>
          <cell r="BD310" t="str">
            <v/>
          </cell>
          <cell r="BE310" t="str">
            <v/>
          </cell>
          <cell r="BG310" t="str">
            <v>DAVICOM TECHNOLOGIS LIMITED OLD TAXI PARK</v>
          </cell>
          <cell r="BH310" t="str">
            <v/>
          </cell>
          <cell r="BI310" t="str">
            <v/>
          </cell>
          <cell r="BJ310" t="str">
            <v/>
          </cell>
          <cell r="BK310" t="str">
            <v/>
          </cell>
          <cell r="BL310" t="str">
            <v/>
          </cell>
          <cell r="BM310" t="str">
            <v/>
          </cell>
          <cell r="BN310" t="str">
            <v/>
          </cell>
          <cell r="BO310" t="str">
            <v/>
          </cell>
          <cell r="BP310" t="str">
            <v/>
          </cell>
          <cell r="BQ310" t="str">
            <v/>
          </cell>
          <cell r="BR310" t="str">
            <v/>
          </cell>
          <cell r="BS310" t="str">
            <v/>
          </cell>
          <cell r="BU310" t="str">
            <v>DAVICOM TECHNOLOGIS LIMITED OLD TAXI PARK</v>
          </cell>
          <cell r="BV310" t="str">
            <v/>
          </cell>
          <cell r="BW310" t="str">
            <v/>
          </cell>
          <cell r="BX310" t="str">
            <v/>
          </cell>
          <cell r="BY310" t="str">
            <v/>
          </cell>
          <cell r="BZ310" t="str">
            <v/>
          </cell>
          <cell r="CA310" t="str">
            <v/>
          </cell>
          <cell r="CB310" t="str">
            <v/>
          </cell>
          <cell r="CC310" t="str">
            <v/>
          </cell>
          <cell r="CD310" t="str">
            <v/>
          </cell>
          <cell r="CE310" t="str">
            <v/>
          </cell>
          <cell r="CG310" t="str">
            <v>DAVICOM TECHNOLOGIS LIMITED OLD TAXI PARK</v>
          </cell>
          <cell r="CH310" t="str">
            <v/>
          </cell>
          <cell r="CI310" t="str">
            <v/>
          </cell>
          <cell r="CJ310" t="str">
            <v/>
          </cell>
          <cell r="CK310" t="str">
            <v/>
          </cell>
          <cell r="CL310" t="str">
            <v/>
          </cell>
          <cell r="CM310" t="str">
            <v/>
          </cell>
          <cell r="CN310" t="str">
            <v/>
          </cell>
          <cell r="CO310" t="str">
            <v/>
          </cell>
          <cell r="CP310" t="str">
            <v/>
          </cell>
          <cell r="CQ310" t="str">
            <v/>
          </cell>
          <cell r="CR310" t="str">
            <v/>
          </cell>
          <cell r="CS310" t="str">
            <v/>
          </cell>
          <cell r="CU310" t="str">
            <v>DAVICOM TECHNOLOGIS LIMITED OLD TAXI PARK</v>
          </cell>
          <cell r="CV310" t="str">
            <v/>
          </cell>
          <cell r="CW310" t="str">
            <v/>
          </cell>
          <cell r="CX310" t="str">
            <v/>
          </cell>
          <cell r="CY310" t="str">
            <v/>
          </cell>
          <cell r="CZ310" t="str">
            <v/>
          </cell>
          <cell r="DA310" t="str">
            <v/>
          </cell>
          <cell r="DB310" t="str">
            <v/>
          </cell>
          <cell r="DC310" t="str">
            <v/>
          </cell>
          <cell r="DD310" t="str">
            <v/>
          </cell>
          <cell r="DE310" t="str">
            <v/>
          </cell>
          <cell r="DG310" t="str">
            <v>DAVICOM TECHNOLOGIS LIMITED OLD TAXI PARK</v>
          </cell>
          <cell r="DH310" t="str">
            <v/>
          </cell>
          <cell r="DI310" t="str">
            <v/>
          </cell>
          <cell r="DJ310" t="str">
            <v/>
          </cell>
          <cell r="DK310" t="str">
            <v/>
          </cell>
          <cell r="DL310" t="str">
            <v/>
          </cell>
          <cell r="DM310" t="str">
            <v/>
          </cell>
          <cell r="DN310" t="str">
            <v/>
          </cell>
          <cell r="DO310" t="str">
            <v/>
          </cell>
          <cell r="DP310" t="str">
            <v/>
          </cell>
          <cell r="DQ310" t="str">
            <v/>
          </cell>
          <cell r="DR310" t="str">
            <v/>
          </cell>
          <cell r="DS310" t="str">
            <v/>
          </cell>
          <cell r="DU310" t="str">
            <v>DAVICOM TECHNOLOGIS LIMITED OLD TAXI PARK</v>
          </cell>
          <cell r="DV310" t="str">
            <v/>
          </cell>
          <cell r="DW310" t="str">
            <v/>
          </cell>
          <cell r="DX310" t="str">
            <v/>
          </cell>
          <cell r="DY310" t="str">
            <v/>
          </cell>
          <cell r="DZ310" t="str">
            <v/>
          </cell>
          <cell r="EA310" t="str">
            <v/>
          </cell>
          <cell r="EB310" t="str">
            <v/>
          </cell>
          <cell r="EC310" t="str">
            <v/>
          </cell>
          <cell r="ED310" t="str">
            <v/>
          </cell>
          <cell r="EE310" t="str">
            <v/>
          </cell>
        </row>
        <row r="311">
          <cell r="C311" t="str">
            <v>Name</v>
          </cell>
          <cell r="D311" t="str">
            <v>Unique Users</v>
          </cell>
          <cell r="E311" t="str">
            <v>Transaction Volume</v>
          </cell>
          <cell r="F311" t="str">
            <v>Transaction Value</v>
          </cell>
          <cell r="G311" t="str">
            <v>Fees</v>
          </cell>
          <cell r="I311" t="str">
            <v>TRINITY PRIMARY SCHOOL</v>
          </cell>
          <cell r="J311">
            <v>20</v>
          </cell>
          <cell r="K311">
            <v>29</v>
          </cell>
          <cell r="L311">
            <v>5896000</v>
          </cell>
          <cell r="M311">
            <v>21200</v>
          </cell>
          <cell r="AF311" t="str">
            <v>DAVIS SHIRTLIFF LIMITED</v>
          </cell>
          <cell r="AG311" t="str">
            <v>DAVIS SHIRTLIFF LIMITED</v>
          </cell>
          <cell r="AH311" t="str">
            <v/>
          </cell>
          <cell r="AI311" t="str">
            <v/>
          </cell>
          <cell r="AJ311" t="str">
            <v/>
          </cell>
          <cell r="AK311" t="str">
            <v/>
          </cell>
          <cell r="AL311" t="str">
            <v/>
          </cell>
          <cell r="AM311" t="str">
            <v/>
          </cell>
          <cell r="AN311" t="str">
            <v/>
          </cell>
          <cell r="AO311" t="str">
            <v/>
          </cell>
          <cell r="AP311" t="str">
            <v/>
          </cell>
          <cell r="AQ311" t="str">
            <v/>
          </cell>
          <cell r="AR311" t="str">
            <v/>
          </cell>
          <cell r="AS311" t="str">
            <v/>
          </cell>
          <cell r="AT311">
            <v>0</v>
          </cell>
          <cell r="AU311" t="str">
            <v>DAVIS SHIRTLIFF LIMITED</v>
          </cell>
          <cell r="AV311" t="str">
            <v/>
          </cell>
          <cell r="AW311" t="str">
            <v/>
          </cell>
          <cell r="AX311" t="str">
            <v/>
          </cell>
          <cell r="AY311">
            <v>2</v>
          </cell>
          <cell r="AZ311" t="str">
            <v/>
          </cell>
          <cell r="BA311" t="str">
            <v/>
          </cell>
          <cell r="BB311" t="str">
            <v/>
          </cell>
          <cell r="BC311" t="str">
            <v/>
          </cell>
          <cell r="BD311" t="str">
            <v/>
          </cell>
          <cell r="BE311" t="str">
            <v/>
          </cell>
          <cell r="BG311" t="str">
            <v>DAVIS SHIRTLIFF LIMITED</v>
          </cell>
          <cell r="BH311" t="str">
            <v/>
          </cell>
          <cell r="BI311" t="str">
            <v/>
          </cell>
          <cell r="BJ311" t="str">
            <v/>
          </cell>
          <cell r="BK311" t="str">
            <v/>
          </cell>
          <cell r="BL311" t="str">
            <v/>
          </cell>
          <cell r="BM311" t="str">
            <v/>
          </cell>
          <cell r="BN311" t="str">
            <v/>
          </cell>
          <cell r="BO311" t="str">
            <v/>
          </cell>
          <cell r="BP311" t="str">
            <v/>
          </cell>
          <cell r="BQ311" t="str">
            <v/>
          </cell>
          <cell r="BR311" t="str">
            <v/>
          </cell>
          <cell r="BS311" t="str">
            <v/>
          </cell>
          <cell r="BU311" t="str">
            <v>DAVIS SHIRTLIFF LIMITED</v>
          </cell>
          <cell r="BV311" t="str">
            <v/>
          </cell>
          <cell r="BW311" t="str">
            <v/>
          </cell>
          <cell r="BX311" t="str">
            <v/>
          </cell>
          <cell r="BY311">
            <v>3</v>
          </cell>
          <cell r="BZ311" t="str">
            <v/>
          </cell>
          <cell r="CA311" t="str">
            <v/>
          </cell>
          <cell r="CB311" t="str">
            <v/>
          </cell>
          <cell r="CC311" t="str">
            <v/>
          </cell>
          <cell r="CD311" t="str">
            <v/>
          </cell>
          <cell r="CE311" t="str">
            <v/>
          </cell>
          <cell r="CG311" t="str">
            <v>DAVIS SHIRTLIFF LIMITED</v>
          </cell>
          <cell r="CH311" t="str">
            <v/>
          </cell>
          <cell r="CI311" t="str">
            <v/>
          </cell>
          <cell r="CJ311" t="str">
            <v/>
          </cell>
          <cell r="CK311" t="str">
            <v/>
          </cell>
          <cell r="CL311" t="str">
            <v/>
          </cell>
          <cell r="CM311" t="str">
            <v/>
          </cell>
          <cell r="CN311" t="str">
            <v/>
          </cell>
          <cell r="CO311" t="str">
            <v/>
          </cell>
          <cell r="CP311" t="str">
            <v/>
          </cell>
          <cell r="CQ311" t="str">
            <v/>
          </cell>
          <cell r="CR311" t="str">
            <v/>
          </cell>
          <cell r="CS311" t="str">
            <v/>
          </cell>
          <cell r="CU311" t="str">
            <v>DAVIS SHIRTLIFF LIMITED</v>
          </cell>
          <cell r="CV311" t="str">
            <v/>
          </cell>
          <cell r="CW311" t="str">
            <v/>
          </cell>
          <cell r="CX311" t="str">
            <v/>
          </cell>
          <cell r="CY311">
            <v>3000</v>
          </cell>
          <cell r="CZ311" t="str">
            <v/>
          </cell>
          <cell r="DA311" t="str">
            <v/>
          </cell>
          <cell r="DB311" t="str">
            <v/>
          </cell>
          <cell r="DC311" t="str">
            <v/>
          </cell>
          <cell r="DD311" t="str">
            <v/>
          </cell>
          <cell r="DE311" t="str">
            <v/>
          </cell>
          <cell r="DG311" t="str">
            <v>DAVIS SHIRTLIFF LIMITED</v>
          </cell>
          <cell r="DH311" t="str">
            <v/>
          </cell>
          <cell r="DI311" t="str">
            <v/>
          </cell>
          <cell r="DJ311" t="str">
            <v/>
          </cell>
          <cell r="DK311" t="str">
            <v/>
          </cell>
          <cell r="DL311" t="str">
            <v/>
          </cell>
          <cell r="DM311" t="str">
            <v/>
          </cell>
          <cell r="DN311" t="str">
            <v/>
          </cell>
          <cell r="DO311" t="str">
            <v/>
          </cell>
          <cell r="DP311" t="str">
            <v/>
          </cell>
          <cell r="DQ311" t="str">
            <v/>
          </cell>
          <cell r="DR311" t="str">
            <v/>
          </cell>
          <cell r="DS311" t="str">
            <v/>
          </cell>
          <cell r="DU311" t="str">
            <v>DAVIS SHIRTLIFF LIMITED</v>
          </cell>
          <cell r="DV311" t="str">
            <v/>
          </cell>
          <cell r="DW311" t="str">
            <v/>
          </cell>
          <cell r="DX311" t="str">
            <v/>
          </cell>
          <cell r="DY311">
            <v>1200</v>
          </cell>
          <cell r="DZ311" t="str">
            <v/>
          </cell>
          <cell r="EA311" t="str">
            <v/>
          </cell>
          <cell r="EB311" t="str">
            <v/>
          </cell>
          <cell r="EC311" t="str">
            <v/>
          </cell>
          <cell r="ED311" t="str">
            <v/>
          </cell>
          <cell r="EE311" t="str">
            <v/>
          </cell>
        </row>
        <row r="312">
          <cell r="C312" t="str">
            <v>AKEMBIZIMBIRA SACCO</v>
          </cell>
          <cell r="D312">
            <v>72</v>
          </cell>
          <cell r="E312">
            <v>249</v>
          </cell>
          <cell r="F312">
            <v>27913400</v>
          </cell>
          <cell r="G312">
            <v>62800</v>
          </cell>
          <cell r="I312" t="str">
            <v>Trinity Senior Academy</v>
          </cell>
          <cell r="J312">
            <v>14</v>
          </cell>
          <cell r="K312">
            <v>18</v>
          </cell>
          <cell r="L312">
            <v>3467700</v>
          </cell>
          <cell r="M312">
            <v>12300</v>
          </cell>
          <cell r="AF312" t="str">
            <v>DAWA NGUVU PRIMARY SCHOOL</v>
          </cell>
          <cell r="AG312" t="str">
            <v>DAWA NGUVU PRIMARY SCHOOL</v>
          </cell>
          <cell r="AH312" t="str">
            <v/>
          </cell>
          <cell r="AI312">
            <v>1</v>
          </cell>
          <cell r="AJ312" t="str">
            <v/>
          </cell>
          <cell r="AK312" t="str">
            <v/>
          </cell>
          <cell r="AL312" t="str">
            <v/>
          </cell>
          <cell r="AM312" t="str">
            <v/>
          </cell>
          <cell r="AN312" t="str">
            <v/>
          </cell>
          <cell r="AO312" t="str">
            <v/>
          </cell>
          <cell r="AP312" t="str">
            <v/>
          </cell>
          <cell r="AQ312" t="str">
            <v/>
          </cell>
          <cell r="AR312" t="str">
            <v/>
          </cell>
          <cell r="AS312" t="str">
            <v/>
          </cell>
          <cell r="AT312">
            <v>1</v>
          </cell>
          <cell r="AU312" t="str">
            <v>DAWA NGUVU PRIMARY SCHOOL</v>
          </cell>
          <cell r="AV312" t="str">
            <v/>
          </cell>
          <cell r="AW312" t="str">
            <v/>
          </cell>
          <cell r="AX312" t="str">
            <v/>
          </cell>
          <cell r="AY312" t="str">
            <v/>
          </cell>
          <cell r="AZ312" t="str">
            <v/>
          </cell>
          <cell r="BA312" t="str">
            <v/>
          </cell>
          <cell r="BB312" t="str">
            <v/>
          </cell>
          <cell r="BC312" t="str">
            <v/>
          </cell>
          <cell r="BD312" t="str">
            <v/>
          </cell>
          <cell r="BE312" t="str">
            <v/>
          </cell>
          <cell r="BG312" t="str">
            <v>DAWA NGUVU PRIMARY SCHOOL</v>
          </cell>
          <cell r="BH312" t="str">
            <v/>
          </cell>
          <cell r="BI312">
            <v>1</v>
          </cell>
          <cell r="BJ312" t="str">
            <v/>
          </cell>
          <cell r="BK312" t="str">
            <v/>
          </cell>
          <cell r="BL312" t="str">
            <v/>
          </cell>
          <cell r="BM312" t="str">
            <v/>
          </cell>
          <cell r="BN312" t="str">
            <v/>
          </cell>
          <cell r="BO312" t="str">
            <v/>
          </cell>
          <cell r="BP312" t="str">
            <v/>
          </cell>
          <cell r="BQ312" t="str">
            <v/>
          </cell>
          <cell r="BR312" t="str">
            <v/>
          </cell>
          <cell r="BS312" t="str">
            <v/>
          </cell>
          <cell r="BU312" t="str">
            <v>DAWA NGUVU PRIMARY SCHOOL</v>
          </cell>
          <cell r="BV312" t="str">
            <v/>
          </cell>
          <cell r="BW312" t="str">
            <v/>
          </cell>
          <cell r="BX312" t="str">
            <v/>
          </cell>
          <cell r="BY312" t="str">
            <v/>
          </cell>
          <cell r="BZ312" t="str">
            <v/>
          </cell>
          <cell r="CA312" t="str">
            <v/>
          </cell>
          <cell r="CB312" t="str">
            <v/>
          </cell>
          <cell r="CC312" t="str">
            <v/>
          </cell>
          <cell r="CD312" t="str">
            <v/>
          </cell>
          <cell r="CE312" t="str">
            <v/>
          </cell>
          <cell r="CG312" t="str">
            <v>DAWA NGUVU PRIMARY SCHOOL</v>
          </cell>
          <cell r="CH312" t="str">
            <v/>
          </cell>
          <cell r="CI312">
            <v>238000</v>
          </cell>
          <cell r="CJ312" t="str">
            <v/>
          </cell>
          <cell r="CK312" t="str">
            <v/>
          </cell>
          <cell r="CL312" t="str">
            <v/>
          </cell>
          <cell r="CM312" t="str">
            <v/>
          </cell>
          <cell r="CN312" t="str">
            <v/>
          </cell>
          <cell r="CO312" t="str">
            <v/>
          </cell>
          <cell r="CP312" t="str">
            <v/>
          </cell>
          <cell r="CQ312" t="str">
            <v/>
          </cell>
          <cell r="CR312" t="str">
            <v/>
          </cell>
          <cell r="CS312" t="str">
            <v/>
          </cell>
          <cell r="CU312" t="str">
            <v>DAWA NGUVU PRIMARY SCHOOL</v>
          </cell>
          <cell r="CV312" t="str">
            <v/>
          </cell>
          <cell r="CW312" t="str">
            <v/>
          </cell>
          <cell r="CX312" t="str">
            <v/>
          </cell>
          <cell r="CY312" t="str">
            <v/>
          </cell>
          <cell r="CZ312" t="str">
            <v/>
          </cell>
          <cell r="DA312" t="str">
            <v/>
          </cell>
          <cell r="DB312" t="str">
            <v/>
          </cell>
          <cell r="DC312" t="str">
            <v/>
          </cell>
          <cell r="DD312" t="str">
            <v/>
          </cell>
          <cell r="DE312" t="str">
            <v/>
          </cell>
          <cell r="DG312" t="str">
            <v>DAWA NGUVU PRIMARY SCHOOL</v>
          </cell>
          <cell r="DH312" t="str">
            <v/>
          </cell>
          <cell r="DI312">
            <v>700</v>
          </cell>
          <cell r="DJ312" t="str">
            <v/>
          </cell>
          <cell r="DK312" t="str">
            <v/>
          </cell>
          <cell r="DL312" t="str">
            <v/>
          </cell>
          <cell r="DM312" t="str">
            <v/>
          </cell>
          <cell r="DN312" t="str">
            <v/>
          </cell>
          <cell r="DO312" t="str">
            <v/>
          </cell>
          <cell r="DP312" t="str">
            <v/>
          </cell>
          <cell r="DQ312" t="str">
            <v/>
          </cell>
          <cell r="DR312" t="str">
            <v/>
          </cell>
          <cell r="DS312" t="str">
            <v/>
          </cell>
          <cell r="DU312" t="str">
            <v>DAWA NGUVU PRIMARY SCHOOL</v>
          </cell>
          <cell r="DV312" t="str">
            <v/>
          </cell>
          <cell r="DW312" t="str">
            <v/>
          </cell>
          <cell r="DX312" t="str">
            <v/>
          </cell>
          <cell r="DY312" t="str">
            <v/>
          </cell>
          <cell r="DZ312" t="str">
            <v/>
          </cell>
          <cell r="EA312" t="str">
            <v/>
          </cell>
          <cell r="EB312" t="str">
            <v/>
          </cell>
          <cell r="EC312" t="str">
            <v/>
          </cell>
          <cell r="ED312" t="str">
            <v/>
          </cell>
          <cell r="EE312" t="str">
            <v/>
          </cell>
        </row>
        <row r="313">
          <cell r="C313" t="str">
            <v>ALL NATIONS PRIMARY SCHOOL(KEMAN)</v>
          </cell>
          <cell r="D313">
            <v>7</v>
          </cell>
          <cell r="E313">
            <v>40</v>
          </cell>
          <cell r="F313">
            <v>2780200</v>
          </cell>
          <cell r="G313">
            <v>9800</v>
          </cell>
          <cell r="I313" t="str">
            <v>True African</v>
          </cell>
          <cell r="J313">
            <v>5</v>
          </cell>
          <cell r="K313">
            <v>5</v>
          </cell>
          <cell r="L313">
            <v>472700</v>
          </cell>
          <cell r="M313">
            <v>2300</v>
          </cell>
          <cell r="AF313" t="str">
            <v>DDEMBELYO TELCOM(DST) -C3</v>
          </cell>
          <cell r="AG313" t="str">
            <v>DDEMBELYO TELCOM(DST) -C3</v>
          </cell>
          <cell r="AH313" t="str">
            <v/>
          </cell>
          <cell r="AI313" t="str">
            <v/>
          </cell>
          <cell r="AJ313" t="str">
            <v/>
          </cell>
          <cell r="AK313" t="str">
            <v/>
          </cell>
          <cell r="AL313" t="str">
            <v/>
          </cell>
          <cell r="AM313" t="str">
            <v/>
          </cell>
          <cell r="AN313" t="str">
            <v/>
          </cell>
          <cell r="AO313" t="str">
            <v/>
          </cell>
          <cell r="AP313" t="str">
            <v/>
          </cell>
          <cell r="AQ313" t="str">
            <v/>
          </cell>
          <cell r="AR313" t="str">
            <v/>
          </cell>
          <cell r="AS313" t="str">
            <v/>
          </cell>
          <cell r="AT313">
            <v>0</v>
          </cell>
          <cell r="AU313" t="str">
            <v>DDEMBELYO TELCOM(DST) -C3</v>
          </cell>
          <cell r="AV313" t="str">
            <v/>
          </cell>
          <cell r="AW313" t="str">
            <v/>
          </cell>
          <cell r="AX313" t="str">
            <v/>
          </cell>
          <cell r="AY313" t="str">
            <v/>
          </cell>
          <cell r="AZ313" t="str">
            <v/>
          </cell>
          <cell r="BA313" t="str">
            <v/>
          </cell>
          <cell r="BB313" t="str">
            <v/>
          </cell>
          <cell r="BC313" t="str">
            <v/>
          </cell>
          <cell r="BD313" t="str">
            <v/>
          </cell>
          <cell r="BE313" t="str">
            <v/>
          </cell>
          <cell r="BG313" t="str">
            <v>DDEMBELYO TELCOM(DST) -C3</v>
          </cell>
          <cell r="BH313" t="str">
            <v/>
          </cell>
          <cell r="BI313" t="str">
            <v/>
          </cell>
          <cell r="BJ313" t="str">
            <v/>
          </cell>
          <cell r="BK313" t="str">
            <v/>
          </cell>
          <cell r="BL313" t="str">
            <v/>
          </cell>
          <cell r="BM313" t="str">
            <v/>
          </cell>
          <cell r="BN313" t="str">
            <v/>
          </cell>
          <cell r="BO313" t="str">
            <v/>
          </cell>
          <cell r="BP313" t="str">
            <v/>
          </cell>
          <cell r="BQ313" t="str">
            <v/>
          </cell>
          <cell r="BR313" t="str">
            <v/>
          </cell>
          <cell r="BS313" t="str">
            <v/>
          </cell>
          <cell r="BU313" t="str">
            <v>DDEMBELYO TELCOM(DST) -C3</v>
          </cell>
          <cell r="BV313" t="str">
            <v/>
          </cell>
          <cell r="BW313" t="str">
            <v/>
          </cell>
          <cell r="BX313" t="str">
            <v/>
          </cell>
          <cell r="BY313" t="str">
            <v/>
          </cell>
          <cell r="BZ313" t="str">
            <v/>
          </cell>
          <cell r="CA313" t="str">
            <v/>
          </cell>
          <cell r="CB313" t="str">
            <v/>
          </cell>
          <cell r="CC313" t="str">
            <v/>
          </cell>
          <cell r="CD313" t="str">
            <v/>
          </cell>
          <cell r="CE313" t="str">
            <v/>
          </cell>
          <cell r="CG313" t="str">
            <v>DDEMBELYO TELCOM(DST) -C3</v>
          </cell>
          <cell r="CH313" t="str">
            <v/>
          </cell>
          <cell r="CI313" t="str">
            <v/>
          </cell>
          <cell r="CJ313" t="str">
            <v/>
          </cell>
          <cell r="CK313" t="str">
            <v/>
          </cell>
          <cell r="CL313" t="str">
            <v/>
          </cell>
          <cell r="CM313" t="str">
            <v/>
          </cell>
          <cell r="CN313" t="str">
            <v/>
          </cell>
          <cell r="CO313" t="str">
            <v/>
          </cell>
          <cell r="CP313" t="str">
            <v/>
          </cell>
          <cell r="CQ313" t="str">
            <v/>
          </cell>
          <cell r="CR313" t="str">
            <v/>
          </cell>
          <cell r="CS313" t="str">
            <v/>
          </cell>
          <cell r="CU313" t="str">
            <v>DDEMBELYO TELCOM(DST) -C3</v>
          </cell>
          <cell r="CV313" t="str">
            <v/>
          </cell>
          <cell r="CW313" t="str">
            <v/>
          </cell>
          <cell r="CX313" t="str">
            <v/>
          </cell>
          <cell r="CY313" t="str">
            <v/>
          </cell>
          <cell r="CZ313" t="str">
            <v/>
          </cell>
          <cell r="DA313" t="str">
            <v/>
          </cell>
          <cell r="DB313" t="str">
            <v/>
          </cell>
          <cell r="DC313" t="str">
            <v/>
          </cell>
          <cell r="DD313" t="str">
            <v/>
          </cell>
          <cell r="DE313" t="str">
            <v/>
          </cell>
          <cell r="DG313" t="str">
            <v>DDEMBELYO TELCOM(DST) -C3</v>
          </cell>
          <cell r="DH313" t="str">
            <v/>
          </cell>
          <cell r="DI313" t="str">
            <v/>
          </cell>
          <cell r="DJ313" t="str">
            <v/>
          </cell>
          <cell r="DK313" t="str">
            <v/>
          </cell>
          <cell r="DL313" t="str">
            <v/>
          </cell>
          <cell r="DM313" t="str">
            <v/>
          </cell>
          <cell r="DN313" t="str">
            <v/>
          </cell>
          <cell r="DO313" t="str">
            <v/>
          </cell>
          <cell r="DP313" t="str">
            <v/>
          </cell>
          <cell r="DQ313" t="str">
            <v/>
          </cell>
          <cell r="DR313" t="str">
            <v/>
          </cell>
          <cell r="DS313" t="str">
            <v/>
          </cell>
          <cell r="DU313" t="str">
            <v>DDEMBELYO TELCOM(DST) -C3</v>
          </cell>
          <cell r="DV313" t="str">
            <v/>
          </cell>
          <cell r="DW313" t="str">
            <v/>
          </cell>
          <cell r="DX313" t="str">
            <v/>
          </cell>
          <cell r="DY313" t="str">
            <v/>
          </cell>
          <cell r="DZ313" t="str">
            <v/>
          </cell>
          <cell r="EA313" t="str">
            <v/>
          </cell>
          <cell r="EB313" t="str">
            <v/>
          </cell>
          <cell r="EC313" t="str">
            <v/>
          </cell>
          <cell r="ED313" t="str">
            <v/>
          </cell>
          <cell r="EE313" t="str">
            <v/>
          </cell>
        </row>
        <row r="314">
          <cell r="C314" t="str">
            <v>AON UGANDA LTD</v>
          </cell>
          <cell r="D314">
            <v>1</v>
          </cell>
          <cell r="E314">
            <v>2</v>
          </cell>
          <cell r="F314">
            <v>273600</v>
          </cell>
          <cell r="I314" t="str">
            <v>UG - MART LIMITED</v>
          </cell>
          <cell r="J314">
            <v>2</v>
          </cell>
          <cell r="K314">
            <v>6</v>
          </cell>
          <cell r="L314">
            <v>27500</v>
          </cell>
          <cell r="M314">
            <v>1500</v>
          </cell>
          <cell r="AF314" t="str">
            <v>DELIGHT MULTI-PURPOSE UGANDA-COMMISION LINE</v>
          </cell>
          <cell r="AG314" t="str">
            <v>DELIGHT MULTI-PURPOSE UGANDA-COMMISION LINE</v>
          </cell>
          <cell r="AH314" t="str">
            <v/>
          </cell>
          <cell r="AI314" t="str">
            <v/>
          </cell>
          <cell r="AJ314" t="str">
            <v/>
          </cell>
          <cell r="AK314" t="str">
            <v/>
          </cell>
          <cell r="AL314" t="str">
            <v/>
          </cell>
          <cell r="AM314" t="str">
            <v/>
          </cell>
          <cell r="AN314" t="str">
            <v/>
          </cell>
          <cell r="AO314" t="str">
            <v/>
          </cell>
          <cell r="AP314" t="str">
            <v/>
          </cell>
          <cell r="AQ314" t="str">
            <v/>
          </cell>
          <cell r="AR314" t="str">
            <v/>
          </cell>
          <cell r="AS314" t="str">
            <v/>
          </cell>
          <cell r="AT314">
            <v>0</v>
          </cell>
          <cell r="AU314" t="str">
            <v>DELIGHT MULTI-PURPOSE UGANDA-COMMISION LINE</v>
          </cell>
          <cell r="AV314" t="str">
            <v/>
          </cell>
          <cell r="AW314" t="str">
            <v/>
          </cell>
          <cell r="AX314" t="str">
            <v/>
          </cell>
          <cell r="AY314" t="str">
            <v/>
          </cell>
          <cell r="AZ314" t="str">
            <v/>
          </cell>
          <cell r="BA314" t="str">
            <v/>
          </cell>
          <cell r="BB314" t="str">
            <v/>
          </cell>
          <cell r="BC314" t="str">
            <v/>
          </cell>
          <cell r="BD314" t="str">
            <v/>
          </cell>
          <cell r="BE314" t="str">
            <v/>
          </cell>
          <cell r="BG314" t="str">
            <v>DELIGHT MULTI-PURPOSE UGANDA-COMMISION LINE</v>
          </cell>
          <cell r="BH314" t="str">
            <v/>
          </cell>
          <cell r="BI314" t="str">
            <v/>
          </cell>
          <cell r="BJ314" t="str">
            <v/>
          </cell>
          <cell r="BK314" t="str">
            <v/>
          </cell>
          <cell r="BL314" t="str">
            <v/>
          </cell>
          <cell r="BM314" t="str">
            <v/>
          </cell>
          <cell r="BN314" t="str">
            <v/>
          </cell>
          <cell r="BO314" t="str">
            <v/>
          </cell>
          <cell r="BP314" t="str">
            <v/>
          </cell>
          <cell r="BQ314" t="str">
            <v/>
          </cell>
          <cell r="BR314" t="str">
            <v/>
          </cell>
          <cell r="BS314" t="str">
            <v/>
          </cell>
          <cell r="BU314" t="str">
            <v>DELIGHT MULTI-PURPOSE UGANDA-COMMISION LINE</v>
          </cell>
          <cell r="BV314" t="str">
            <v/>
          </cell>
          <cell r="BW314" t="str">
            <v/>
          </cell>
          <cell r="BX314" t="str">
            <v/>
          </cell>
          <cell r="BY314" t="str">
            <v/>
          </cell>
          <cell r="BZ314" t="str">
            <v/>
          </cell>
          <cell r="CA314" t="str">
            <v/>
          </cell>
          <cell r="CB314" t="str">
            <v/>
          </cell>
          <cell r="CC314" t="str">
            <v/>
          </cell>
          <cell r="CD314" t="str">
            <v/>
          </cell>
          <cell r="CE314" t="str">
            <v/>
          </cell>
          <cell r="CG314" t="str">
            <v>DELIGHT MULTI-PURPOSE UGANDA-COMMISION LINE</v>
          </cell>
          <cell r="CH314" t="str">
            <v/>
          </cell>
          <cell r="CI314" t="str">
            <v/>
          </cell>
          <cell r="CJ314" t="str">
            <v/>
          </cell>
          <cell r="CK314" t="str">
            <v/>
          </cell>
          <cell r="CL314" t="str">
            <v/>
          </cell>
          <cell r="CM314" t="str">
            <v/>
          </cell>
          <cell r="CN314" t="str">
            <v/>
          </cell>
          <cell r="CO314" t="str">
            <v/>
          </cell>
          <cell r="CP314" t="str">
            <v/>
          </cell>
          <cell r="CQ314" t="str">
            <v/>
          </cell>
          <cell r="CR314" t="str">
            <v/>
          </cell>
          <cell r="CS314" t="str">
            <v/>
          </cell>
          <cell r="CU314" t="str">
            <v>DELIGHT MULTI-PURPOSE UGANDA-COMMISION LINE</v>
          </cell>
          <cell r="CV314" t="str">
            <v/>
          </cell>
          <cell r="CW314" t="str">
            <v/>
          </cell>
          <cell r="CX314" t="str">
            <v/>
          </cell>
          <cell r="CY314" t="str">
            <v/>
          </cell>
          <cell r="CZ314" t="str">
            <v/>
          </cell>
          <cell r="DA314" t="str">
            <v/>
          </cell>
          <cell r="DB314" t="str">
            <v/>
          </cell>
          <cell r="DC314" t="str">
            <v/>
          </cell>
          <cell r="DD314" t="str">
            <v/>
          </cell>
          <cell r="DE314" t="str">
            <v/>
          </cell>
          <cell r="DG314" t="str">
            <v>DELIGHT MULTI-PURPOSE UGANDA-COMMISION LINE</v>
          </cell>
          <cell r="DH314" t="str">
            <v/>
          </cell>
          <cell r="DI314" t="str">
            <v/>
          </cell>
          <cell r="DJ314" t="str">
            <v/>
          </cell>
          <cell r="DK314" t="str">
            <v/>
          </cell>
          <cell r="DL314" t="str">
            <v/>
          </cell>
          <cell r="DM314" t="str">
            <v/>
          </cell>
          <cell r="DN314" t="str">
            <v/>
          </cell>
          <cell r="DO314" t="str">
            <v/>
          </cell>
          <cell r="DP314" t="str">
            <v/>
          </cell>
          <cell r="DQ314" t="str">
            <v/>
          </cell>
          <cell r="DR314" t="str">
            <v/>
          </cell>
          <cell r="DS314" t="str">
            <v/>
          </cell>
          <cell r="DU314" t="str">
            <v>DELIGHT MULTI-PURPOSE UGANDA-COMMISION LINE</v>
          </cell>
          <cell r="DV314" t="str">
            <v/>
          </cell>
          <cell r="DW314" t="str">
            <v/>
          </cell>
          <cell r="DX314" t="str">
            <v/>
          </cell>
          <cell r="DY314" t="str">
            <v/>
          </cell>
          <cell r="DZ314" t="str">
            <v/>
          </cell>
          <cell r="EA314" t="str">
            <v/>
          </cell>
          <cell r="EB314" t="str">
            <v/>
          </cell>
          <cell r="EC314" t="str">
            <v/>
          </cell>
          <cell r="ED314" t="str">
            <v/>
          </cell>
          <cell r="EE314" t="str">
            <v/>
          </cell>
        </row>
        <row r="315">
          <cell r="C315" t="str">
            <v>BLESSED DEVELOPMENT SACCO</v>
          </cell>
          <cell r="D315">
            <v>2</v>
          </cell>
          <cell r="E315">
            <v>2</v>
          </cell>
          <cell r="F315">
            <v>150000</v>
          </cell>
          <cell r="G315">
            <v>800</v>
          </cell>
          <cell r="I315" t="str">
            <v>UGANDA MARTYRS COLLEGE SSONDE</v>
          </cell>
          <cell r="J315">
            <v>6</v>
          </cell>
          <cell r="K315">
            <v>8</v>
          </cell>
          <cell r="L315">
            <v>1260000</v>
          </cell>
          <cell r="M315">
            <v>4400</v>
          </cell>
          <cell r="AF315" t="str">
            <v>DEMIS CONSULTS LIMITED-MILLENIUM CHAMBERS</v>
          </cell>
          <cell r="AG315" t="str">
            <v>DEMIS CONSULTS LIMITED-MILLENIUM CHAMBERS</v>
          </cell>
          <cell r="AH315" t="str">
            <v/>
          </cell>
          <cell r="AI315" t="str">
            <v/>
          </cell>
          <cell r="AJ315" t="str">
            <v/>
          </cell>
          <cell r="AK315" t="str">
            <v/>
          </cell>
          <cell r="AL315" t="str">
            <v/>
          </cell>
          <cell r="AM315" t="str">
            <v/>
          </cell>
          <cell r="AN315" t="str">
            <v/>
          </cell>
          <cell r="AO315" t="str">
            <v/>
          </cell>
          <cell r="AP315" t="str">
            <v/>
          </cell>
          <cell r="AQ315" t="str">
            <v/>
          </cell>
          <cell r="AR315" t="str">
            <v/>
          </cell>
          <cell r="AS315" t="str">
            <v/>
          </cell>
          <cell r="AT315">
            <v>0</v>
          </cell>
          <cell r="AU315" t="str">
            <v>DEMIS CONSULTS LIMITED-MILLENIUM CHAMBERS</v>
          </cell>
          <cell r="AV315" t="str">
            <v/>
          </cell>
          <cell r="AW315" t="str">
            <v/>
          </cell>
          <cell r="AX315" t="str">
            <v/>
          </cell>
          <cell r="AY315" t="str">
            <v/>
          </cell>
          <cell r="AZ315" t="str">
            <v/>
          </cell>
          <cell r="BA315" t="str">
            <v/>
          </cell>
          <cell r="BB315" t="str">
            <v/>
          </cell>
          <cell r="BC315" t="str">
            <v/>
          </cell>
          <cell r="BD315" t="str">
            <v/>
          </cell>
          <cell r="BE315" t="str">
            <v/>
          </cell>
          <cell r="BG315" t="str">
            <v>DEMIS CONSULTS LIMITED-MILLENIUM CHAMBERS</v>
          </cell>
          <cell r="BH315" t="str">
            <v/>
          </cell>
          <cell r="BI315" t="str">
            <v/>
          </cell>
          <cell r="BJ315" t="str">
            <v/>
          </cell>
          <cell r="BK315" t="str">
            <v/>
          </cell>
          <cell r="BL315" t="str">
            <v/>
          </cell>
          <cell r="BM315" t="str">
            <v/>
          </cell>
          <cell r="BN315" t="str">
            <v/>
          </cell>
          <cell r="BO315" t="str">
            <v/>
          </cell>
          <cell r="BP315" t="str">
            <v/>
          </cell>
          <cell r="BQ315" t="str">
            <v/>
          </cell>
          <cell r="BR315" t="str">
            <v/>
          </cell>
          <cell r="BS315" t="str">
            <v/>
          </cell>
          <cell r="BU315" t="str">
            <v>DEMIS CONSULTS LIMITED-MILLENIUM CHAMBERS</v>
          </cell>
          <cell r="BV315" t="str">
            <v/>
          </cell>
          <cell r="BW315" t="str">
            <v/>
          </cell>
          <cell r="BX315" t="str">
            <v/>
          </cell>
          <cell r="BY315" t="str">
            <v/>
          </cell>
          <cell r="BZ315" t="str">
            <v/>
          </cell>
          <cell r="CA315" t="str">
            <v/>
          </cell>
          <cell r="CB315" t="str">
            <v/>
          </cell>
          <cell r="CC315" t="str">
            <v/>
          </cell>
          <cell r="CD315" t="str">
            <v/>
          </cell>
          <cell r="CE315" t="str">
            <v/>
          </cell>
          <cell r="CG315" t="str">
            <v>DEMIS CONSULTS LIMITED-MILLENIUM CHAMBERS</v>
          </cell>
          <cell r="CH315" t="str">
            <v/>
          </cell>
          <cell r="CI315" t="str">
            <v/>
          </cell>
          <cell r="CJ315" t="str">
            <v/>
          </cell>
          <cell r="CK315" t="str">
            <v/>
          </cell>
          <cell r="CL315" t="str">
            <v/>
          </cell>
          <cell r="CM315" t="str">
            <v/>
          </cell>
          <cell r="CN315" t="str">
            <v/>
          </cell>
          <cell r="CO315" t="str">
            <v/>
          </cell>
          <cell r="CP315" t="str">
            <v/>
          </cell>
          <cell r="CQ315" t="str">
            <v/>
          </cell>
          <cell r="CR315" t="str">
            <v/>
          </cell>
          <cell r="CS315" t="str">
            <v/>
          </cell>
          <cell r="CU315" t="str">
            <v>DEMIS CONSULTS LIMITED-MILLENIUM CHAMBERS</v>
          </cell>
          <cell r="CV315" t="str">
            <v/>
          </cell>
          <cell r="CW315" t="str">
            <v/>
          </cell>
          <cell r="CX315" t="str">
            <v/>
          </cell>
          <cell r="CY315" t="str">
            <v/>
          </cell>
          <cell r="CZ315" t="str">
            <v/>
          </cell>
          <cell r="DA315" t="str">
            <v/>
          </cell>
          <cell r="DB315" t="str">
            <v/>
          </cell>
          <cell r="DC315" t="str">
            <v/>
          </cell>
          <cell r="DD315" t="str">
            <v/>
          </cell>
          <cell r="DE315" t="str">
            <v/>
          </cell>
          <cell r="DG315" t="str">
            <v>DEMIS CONSULTS LIMITED-MILLENIUM CHAMBERS</v>
          </cell>
          <cell r="DH315" t="str">
            <v/>
          </cell>
          <cell r="DI315" t="str">
            <v/>
          </cell>
          <cell r="DJ315" t="str">
            <v/>
          </cell>
          <cell r="DK315" t="str">
            <v/>
          </cell>
          <cell r="DL315" t="str">
            <v/>
          </cell>
          <cell r="DM315" t="str">
            <v/>
          </cell>
          <cell r="DN315" t="str">
            <v/>
          </cell>
          <cell r="DO315" t="str">
            <v/>
          </cell>
          <cell r="DP315" t="str">
            <v/>
          </cell>
          <cell r="DQ315" t="str">
            <v/>
          </cell>
          <cell r="DR315" t="str">
            <v/>
          </cell>
          <cell r="DS315" t="str">
            <v/>
          </cell>
          <cell r="DU315" t="str">
            <v>DEMIS CONSULTS LIMITED-MILLENIUM CHAMBERS</v>
          </cell>
          <cell r="DV315" t="str">
            <v/>
          </cell>
          <cell r="DW315" t="str">
            <v/>
          </cell>
          <cell r="DX315" t="str">
            <v/>
          </cell>
          <cell r="DY315" t="str">
            <v/>
          </cell>
          <cell r="DZ315" t="str">
            <v/>
          </cell>
          <cell r="EA315" t="str">
            <v/>
          </cell>
          <cell r="EB315" t="str">
            <v/>
          </cell>
          <cell r="EC315" t="str">
            <v/>
          </cell>
          <cell r="ED315" t="str">
            <v/>
          </cell>
          <cell r="EE315" t="str">
            <v/>
          </cell>
        </row>
        <row r="316">
          <cell r="C316" t="str">
            <v>Broadband</v>
          </cell>
          <cell r="D316">
            <v>13</v>
          </cell>
          <cell r="E316">
            <v>17</v>
          </cell>
          <cell r="F316">
            <v>1926000</v>
          </cell>
          <cell r="G316">
            <v>7400</v>
          </cell>
          <cell r="I316" t="str">
            <v>Uganda Red Cross Society</v>
          </cell>
          <cell r="J316">
            <v>4</v>
          </cell>
          <cell r="K316">
            <v>6</v>
          </cell>
          <cell r="L316">
            <v>6000</v>
          </cell>
          <cell r="M316">
            <v>1600</v>
          </cell>
          <cell r="AF316" t="str">
            <v>DENJO HEARTS PRODUCTS</v>
          </cell>
          <cell r="AG316" t="str">
            <v>DENJO HEARTS PRODUCTS</v>
          </cell>
          <cell r="AH316" t="str">
            <v/>
          </cell>
          <cell r="AI316" t="str">
            <v/>
          </cell>
          <cell r="AJ316" t="str">
            <v/>
          </cell>
          <cell r="AK316" t="str">
            <v/>
          </cell>
          <cell r="AL316" t="str">
            <v/>
          </cell>
          <cell r="AM316" t="str">
            <v/>
          </cell>
          <cell r="AN316" t="str">
            <v/>
          </cell>
          <cell r="AO316" t="str">
            <v/>
          </cell>
          <cell r="AP316" t="str">
            <v/>
          </cell>
          <cell r="AQ316" t="str">
            <v/>
          </cell>
          <cell r="AR316" t="str">
            <v/>
          </cell>
          <cell r="AS316" t="str">
            <v/>
          </cell>
          <cell r="AT316">
            <v>0</v>
          </cell>
          <cell r="AU316" t="str">
            <v>DENJO HEARTS PRODUCTS</v>
          </cell>
          <cell r="AV316" t="str">
            <v/>
          </cell>
          <cell r="AW316" t="str">
            <v/>
          </cell>
          <cell r="AX316" t="str">
            <v/>
          </cell>
          <cell r="AY316" t="str">
            <v/>
          </cell>
          <cell r="AZ316" t="str">
            <v/>
          </cell>
          <cell r="BA316" t="str">
            <v/>
          </cell>
          <cell r="BB316" t="str">
            <v/>
          </cell>
          <cell r="BC316" t="str">
            <v/>
          </cell>
          <cell r="BD316" t="str">
            <v/>
          </cell>
          <cell r="BE316" t="str">
            <v/>
          </cell>
          <cell r="BG316" t="str">
            <v>DENJO HEARTS PRODUCTS</v>
          </cell>
          <cell r="BH316" t="str">
            <v/>
          </cell>
          <cell r="BI316" t="str">
            <v/>
          </cell>
          <cell r="BJ316" t="str">
            <v/>
          </cell>
          <cell r="BK316" t="str">
            <v/>
          </cell>
          <cell r="BL316" t="str">
            <v/>
          </cell>
          <cell r="BM316" t="str">
            <v/>
          </cell>
          <cell r="BN316" t="str">
            <v/>
          </cell>
          <cell r="BO316" t="str">
            <v/>
          </cell>
          <cell r="BP316" t="str">
            <v/>
          </cell>
          <cell r="BQ316" t="str">
            <v/>
          </cell>
          <cell r="BR316" t="str">
            <v/>
          </cell>
          <cell r="BS316" t="str">
            <v/>
          </cell>
          <cell r="BU316" t="str">
            <v>DENJO HEARTS PRODUCTS</v>
          </cell>
          <cell r="BV316" t="str">
            <v/>
          </cell>
          <cell r="BW316" t="str">
            <v/>
          </cell>
          <cell r="BX316" t="str">
            <v/>
          </cell>
          <cell r="BY316" t="str">
            <v/>
          </cell>
          <cell r="BZ316" t="str">
            <v/>
          </cell>
          <cell r="CA316" t="str">
            <v/>
          </cell>
          <cell r="CB316" t="str">
            <v/>
          </cell>
          <cell r="CC316" t="str">
            <v/>
          </cell>
          <cell r="CD316" t="str">
            <v/>
          </cell>
          <cell r="CE316" t="str">
            <v/>
          </cell>
          <cell r="CG316" t="str">
            <v>DENJO HEARTS PRODUCTS</v>
          </cell>
          <cell r="CH316" t="str">
            <v/>
          </cell>
          <cell r="CI316" t="str">
            <v/>
          </cell>
          <cell r="CJ316" t="str">
            <v/>
          </cell>
          <cell r="CK316" t="str">
            <v/>
          </cell>
          <cell r="CL316" t="str">
            <v/>
          </cell>
          <cell r="CM316" t="str">
            <v/>
          </cell>
          <cell r="CN316" t="str">
            <v/>
          </cell>
          <cell r="CO316" t="str">
            <v/>
          </cell>
          <cell r="CP316" t="str">
            <v/>
          </cell>
          <cell r="CQ316" t="str">
            <v/>
          </cell>
          <cell r="CR316" t="str">
            <v/>
          </cell>
          <cell r="CS316" t="str">
            <v/>
          </cell>
          <cell r="CU316" t="str">
            <v>DENJO HEARTS PRODUCTS</v>
          </cell>
          <cell r="CV316" t="str">
            <v/>
          </cell>
          <cell r="CW316" t="str">
            <v/>
          </cell>
          <cell r="CX316" t="str">
            <v/>
          </cell>
          <cell r="CY316" t="str">
            <v/>
          </cell>
          <cell r="CZ316" t="str">
            <v/>
          </cell>
          <cell r="DA316" t="str">
            <v/>
          </cell>
          <cell r="DB316" t="str">
            <v/>
          </cell>
          <cell r="DC316" t="str">
            <v/>
          </cell>
          <cell r="DD316" t="str">
            <v/>
          </cell>
          <cell r="DE316" t="str">
            <v/>
          </cell>
          <cell r="DG316" t="str">
            <v>DENJO HEARTS PRODUCTS</v>
          </cell>
          <cell r="DH316" t="str">
            <v/>
          </cell>
          <cell r="DI316" t="str">
            <v/>
          </cell>
          <cell r="DJ316" t="str">
            <v/>
          </cell>
          <cell r="DK316" t="str">
            <v/>
          </cell>
          <cell r="DL316" t="str">
            <v/>
          </cell>
          <cell r="DM316" t="str">
            <v/>
          </cell>
          <cell r="DN316" t="str">
            <v/>
          </cell>
          <cell r="DO316" t="str">
            <v/>
          </cell>
          <cell r="DP316" t="str">
            <v/>
          </cell>
          <cell r="DQ316" t="str">
            <v/>
          </cell>
          <cell r="DR316" t="str">
            <v/>
          </cell>
          <cell r="DS316" t="str">
            <v/>
          </cell>
          <cell r="DU316" t="str">
            <v>DENJO HEARTS PRODUCTS</v>
          </cell>
          <cell r="DV316" t="str">
            <v/>
          </cell>
          <cell r="DW316" t="str">
            <v/>
          </cell>
          <cell r="DX316" t="str">
            <v/>
          </cell>
          <cell r="DY316" t="str">
            <v/>
          </cell>
          <cell r="DZ316" t="str">
            <v/>
          </cell>
          <cell r="EA316" t="str">
            <v/>
          </cell>
          <cell r="EB316" t="str">
            <v/>
          </cell>
          <cell r="EC316" t="str">
            <v/>
          </cell>
          <cell r="ED316" t="str">
            <v/>
          </cell>
          <cell r="EE316" t="str">
            <v/>
          </cell>
        </row>
        <row r="317">
          <cell r="C317" t="str">
            <v>BUGEMA ADVENTIST SECONDARY SCHOOL</v>
          </cell>
          <cell r="D317">
            <v>1</v>
          </cell>
          <cell r="E317">
            <v>1</v>
          </cell>
          <cell r="F317">
            <v>260000</v>
          </cell>
          <cell r="G317">
            <v>1000</v>
          </cell>
          <cell r="I317" t="str">
            <v>UMEME</v>
          </cell>
          <cell r="J317">
            <v>31208</v>
          </cell>
          <cell r="K317">
            <v>56308</v>
          </cell>
          <cell r="L317">
            <v>2636398158</v>
          </cell>
          <cell r="M317">
            <v>19189200</v>
          </cell>
          <cell r="AF317" t="str">
            <v>DESERT STORM LIMITED EXTRAL</v>
          </cell>
          <cell r="AG317" t="str">
            <v>DESERT STORM LIMITED EXTRAL</v>
          </cell>
          <cell r="AH317" t="str">
            <v/>
          </cell>
          <cell r="AI317" t="str">
            <v/>
          </cell>
          <cell r="AJ317" t="str">
            <v/>
          </cell>
          <cell r="AK317" t="str">
            <v/>
          </cell>
          <cell r="AL317" t="str">
            <v/>
          </cell>
          <cell r="AM317" t="str">
            <v/>
          </cell>
          <cell r="AN317" t="str">
            <v/>
          </cell>
          <cell r="AO317" t="str">
            <v/>
          </cell>
          <cell r="AP317" t="str">
            <v/>
          </cell>
          <cell r="AQ317" t="str">
            <v/>
          </cell>
          <cell r="AR317" t="str">
            <v/>
          </cell>
          <cell r="AS317" t="str">
            <v/>
          </cell>
          <cell r="AT317">
            <v>0</v>
          </cell>
          <cell r="AU317" t="str">
            <v>DESERT STORM LIMITED EXTRAL</v>
          </cell>
          <cell r="AV317" t="str">
            <v/>
          </cell>
          <cell r="AW317" t="str">
            <v/>
          </cell>
          <cell r="AX317" t="str">
            <v/>
          </cell>
          <cell r="AY317" t="str">
            <v/>
          </cell>
          <cell r="AZ317" t="str">
            <v/>
          </cell>
          <cell r="BA317" t="str">
            <v/>
          </cell>
          <cell r="BB317" t="str">
            <v/>
          </cell>
          <cell r="BC317" t="str">
            <v/>
          </cell>
          <cell r="BD317" t="str">
            <v/>
          </cell>
          <cell r="BE317" t="str">
            <v/>
          </cell>
          <cell r="BG317" t="str">
            <v>DESERT STORM LIMITED EXTRAL</v>
          </cell>
          <cell r="BH317" t="str">
            <v/>
          </cell>
          <cell r="BI317" t="str">
            <v/>
          </cell>
          <cell r="BJ317" t="str">
            <v/>
          </cell>
          <cell r="BK317" t="str">
            <v/>
          </cell>
          <cell r="BL317" t="str">
            <v/>
          </cell>
          <cell r="BM317" t="str">
            <v/>
          </cell>
          <cell r="BN317" t="str">
            <v/>
          </cell>
          <cell r="BO317" t="str">
            <v/>
          </cell>
          <cell r="BP317" t="str">
            <v/>
          </cell>
          <cell r="BQ317" t="str">
            <v/>
          </cell>
          <cell r="BR317" t="str">
            <v/>
          </cell>
          <cell r="BS317" t="str">
            <v/>
          </cell>
          <cell r="BU317" t="str">
            <v>DESERT STORM LIMITED EXTRAL</v>
          </cell>
          <cell r="BV317" t="str">
            <v/>
          </cell>
          <cell r="BW317" t="str">
            <v/>
          </cell>
          <cell r="BX317" t="str">
            <v/>
          </cell>
          <cell r="BY317" t="str">
            <v/>
          </cell>
          <cell r="BZ317" t="str">
            <v/>
          </cell>
          <cell r="CA317" t="str">
            <v/>
          </cell>
          <cell r="CB317" t="str">
            <v/>
          </cell>
          <cell r="CC317" t="str">
            <v/>
          </cell>
          <cell r="CD317" t="str">
            <v/>
          </cell>
          <cell r="CE317" t="str">
            <v/>
          </cell>
          <cell r="CG317" t="str">
            <v>DESERT STORM LIMITED EXTRAL</v>
          </cell>
          <cell r="CH317" t="str">
            <v/>
          </cell>
          <cell r="CI317" t="str">
            <v/>
          </cell>
          <cell r="CJ317" t="str">
            <v/>
          </cell>
          <cell r="CK317" t="str">
            <v/>
          </cell>
          <cell r="CL317" t="str">
            <v/>
          </cell>
          <cell r="CM317" t="str">
            <v/>
          </cell>
          <cell r="CN317" t="str">
            <v/>
          </cell>
          <cell r="CO317" t="str">
            <v/>
          </cell>
          <cell r="CP317" t="str">
            <v/>
          </cell>
          <cell r="CQ317" t="str">
            <v/>
          </cell>
          <cell r="CR317" t="str">
            <v/>
          </cell>
          <cell r="CS317" t="str">
            <v/>
          </cell>
          <cell r="CU317" t="str">
            <v>DESERT STORM LIMITED EXTRAL</v>
          </cell>
          <cell r="CV317" t="str">
            <v/>
          </cell>
          <cell r="CW317" t="str">
            <v/>
          </cell>
          <cell r="CX317" t="str">
            <v/>
          </cell>
          <cell r="CY317" t="str">
            <v/>
          </cell>
          <cell r="CZ317" t="str">
            <v/>
          </cell>
          <cell r="DA317" t="str">
            <v/>
          </cell>
          <cell r="DB317" t="str">
            <v/>
          </cell>
          <cell r="DC317" t="str">
            <v/>
          </cell>
          <cell r="DD317" t="str">
            <v/>
          </cell>
          <cell r="DE317" t="str">
            <v/>
          </cell>
          <cell r="DG317" t="str">
            <v>DESERT STORM LIMITED EXTRAL</v>
          </cell>
          <cell r="DH317" t="str">
            <v/>
          </cell>
          <cell r="DI317" t="str">
            <v/>
          </cell>
          <cell r="DJ317" t="str">
            <v/>
          </cell>
          <cell r="DK317" t="str">
            <v/>
          </cell>
          <cell r="DL317" t="str">
            <v/>
          </cell>
          <cell r="DM317" t="str">
            <v/>
          </cell>
          <cell r="DN317" t="str">
            <v/>
          </cell>
          <cell r="DO317" t="str">
            <v/>
          </cell>
          <cell r="DP317" t="str">
            <v/>
          </cell>
          <cell r="DQ317" t="str">
            <v/>
          </cell>
          <cell r="DR317" t="str">
            <v/>
          </cell>
          <cell r="DS317" t="str">
            <v/>
          </cell>
          <cell r="DU317" t="str">
            <v>DESERT STORM LIMITED EXTRAL</v>
          </cell>
          <cell r="DV317" t="str">
            <v/>
          </cell>
          <cell r="DW317" t="str">
            <v/>
          </cell>
          <cell r="DX317" t="str">
            <v/>
          </cell>
          <cell r="DY317" t="str">
            <v/>
          </cell>
          <cell r="DZ317" t="str">
            <v/>
          </cell>
          <cell r="EA317" t="str">
            <v/>
          </cell>
          <cell r="EB317" t="str">
            <v/>
          </cell>
          <cell r="EC317" t="str">
            <v/>
          </cell>
          <cell r="ED317" t="str">
            <v/>
          </cell>
          <cell r="EE317" t="str">
            <v/>
          </cell>
        </row>
        <row r="318">
          <cell r="C318" t="str">
            <v>BUNYARUGURU DEVT COOP SAVINGS N CREDIT SOC LTD</v>
          </cell>
          <cell r="D318">
            <v>1</v>
          </cell>
          <cell r="E318">
            <v>1</v>
          </cell>
          <cell r="F318">
            <v>1000</v>
          </cell>
          <cell r="G318">
            <v>400</v>
          </cell>
          <cell r="I318" t="str">
            <v>UNIVERSAL VIRTUAL CONTENT LTD</v>
          </cell>
          <cell r="J318">
            <v>3</v>
          </cell>
          <cell r="K318">
            <v>3</v>
          </cell>
          <cell r="L318">
            <v>322500</v>
          </cell>
          <cell r="M318">
            <v>1200</v>
          </cell>
          <cell r="AF318" t="str">
            <v>DESIGN AND BUILD UGANDA LIMITED - MBALE</v>
          </cell>
          <cell r="AG318" t="str">
            <v>DESIGN AND BUILD UGANDA LIMITED - MBALE</v>
          </cell>
          <cell r="AH318" t="str">
            <v/>
          </cell>
          <cell r="AI318" t="str">
            <v/>
          </cell>
          <cell r="AJ318" t="str">
            <v/>
          </cell>
          <cell r="AK318" t="str">
            <v/>
          </cell>
          <cell r="AL318" t="str">
            <v/>
          </cell>
          <cell r="AM318" t="str">
            <v/>
          </cell>
          <cell r="AN318" t="str">
            <v/>
          </cell>
          <cell r="AO318" t="str">
            <v/>
          </cell>
          <cell r="AP318" t="str">
            <v/>
          </cell>
          <cell r="AQ318" t="str">
            <v/>
          </cell>
          <cell r="AR318" t="str">
            <v/>
          </cell>
          <cell r="AS318" t="str">
            <v/>
          </cell>
          <cell r="AT318">
            <v>0</v>
          </cell>
          <cell r="AU318" t="str">
            <v>DESIGN AND BUILD UGANDA LIMITED - MBALE</v>
          </cell>
          <cell r="AV318" t="str">
            <v/>
          </cell>
          <cell r="AW318" t="str">
            <v/>
          </cell>
          <cell r="AX318" t="str">
            <v/>
          </cell>
          <cell r="AY318" t="str">
            <v/>
          </cell>
          <cell r="AZ318" t="str">
            <v/>
          </cell>
          <cell r="BA318" t="str">
            <v/>
          </cell>
          <cell r="BB318" t="str">
            <v/>
          </cell>
          <cell r="BC318" t="str">
            <v/>
          </cell>
          <cell r="BD318" t="str">
            <v/>
          </cell>
          <cell r="BE318" t="str">
            <v/>
          </cell>
          <cell r="BG318" t="str">
            <v>DESIGN AND BUILD UGANDA LIMITED - MBALE</v>
          </cell>
          <cell r="BH318" t="str">
            <v/>
          </cell>
          <cell r="BI318" t="str">
            <v/>
          </cell>
          <cell r="BJ318" t="str">
            <v/>
          </cell>
          <cell r="BK318" t="str">
            <v/>
          </cell>
          <cell r="BL318" t="str">
            <v/>
          </cell>
          <cell r="BM318" t="str">
            <v/>
          </cell>
          <cell r="BN318" t="str">
            <v/>
          </cell>
          <cell r="BO318" t="str">
            <v/>
          </cell>
          <cell r="BP318" t="str">
            <v/>
          </cell>
          <cell r="BQ318" t="str">
            <v/>
          </cell>
          <cell r="BR318" t="str">
            <v/>
          </cell>
          <cell r="BS318" t="str">
            <v/>
          </cell>
          <cell r="BU318" t="str">
            <v>DESIGN AND BUILD UGANDA LIMITED - MBALE</v>
          </cell>
          <cell r="BV318" t="str">
            <v/>
          </cell>
          <cell r="BW318" t="str">
            <v/>
          </cell>
          <cell r="BX318" t="str">
            <v/>
          </cell>
          <cell r="BY318" t="str">
            <v/>
          </cell>
          <cell r="BZ318" t="str">
            <v/>
          </cell>
          <cell r="CA318" t="str">
            <v/>
          </cell>
          <cell r="CB318" t="str">
            <v/>
          </cell>
          <cell r="CC318" t="str">
            <v/>
          </cell>
          <cell r="CD318" t="str">
            <v/>
          </cell>
          <cell r="CE318" t="str">
            <v/>
          </cell>
          <cell r="CG318" t="str">
            <v>DESIGN AND BUILD UGANDA LIMITED - MBALE</v>
          </cell>
          <cell r="CH318" t="str">
            <v/>
          </cell>
          <cell r="CI318" t="str">
            <v/>
          </cell>
          <cell r="CJ318" t="str">
            <v/>
          </cell>
          <cell r="CK318" t="str">
            <v/>
          </cell>
          <cell r="CL318" t="str">
            <v/>
          </cell>
          <cell r="CM318" t="str">
            <v/>
          </cell>
          <cell r="CN318" t="str">
            <v/>
          </cell>
          <cell r="CO318" t="str">
            <v/>
          </cell>
          <cell r="CP318" t="str">
            <v/>
          </cell>
          <cell r="CQ318" t="str">
            <v/>
          </cell>
          <cell r="CR318" t="str">
            <v/>
          </cell>
          <cell r="CS318" t="str">
            <v/>
          </cell>
          <cell r="CU318" t="str">
            <v>DESIGN AND BUILD UGANDA LIMITED - MBALE</v>
          </cell>
          <cell r="CV318" t="str">
            <v/>
          </cell>
          <cell r="CW318" t="str">
            <v/>
          </cell>
          <cell r="CX318" t="str">
            <v/>
          </cell>
          <cell r="CY318" t="str">
            <v/>
          </cell>
          <cell r="CZ318" t="str">
            <v/>
          </cell>
          <cell r="DA318" t="str">
            <v/>
          </cell>
          <cell r="DB318" t="str">
            <v/>
          </cell>
          <cell r="DC318" t="str">
            <v/>
          </cell>
          <cell r="DD318" t="str">
            <v/>
          </cell>
          <cell r="DE318" t="str">
            <v/>
          </cell>
          <cell r="DG318" t="str">
            <v>DESIGN AND BUILD UGANDA LIMITED - MBALE</v>
          </cell>
          <cell r="DH318" t="str">
            <v/>
          </cell>
          <cell r="DI318" t="str">
            <v/>
          </cell>
          <cell r="DJ318" t="str">
            <v/>
          </cell>
          <cell r="DK318" t="str">
            <v/>
          </cell>
          <cell r="DL318" t="str">
            <v/>
          </cell>
          <cell r="DM318" t="str">
            <v/>
          </cell>
          <cell r="DN318" t="str">
            <v/>
          </cell>
          <cell r="DO318" t="str">
            <v/>
          </cell>
          <cell r="DP318" t="str">
            <v/>
          </cell>
          <cell r="DQ318" t="str">
            <v/>
          </cell>
          <cell r="DR318" t="str">
            <v/>
          </cell>
          <cell r="DS318" t="str">
            <v/>
          </cell>
          <cell r="DU318" t="str">
            <v>DESIGN AND BUILD UGANDA LIMITED - MBALE</v>
          </cell>
          <cell r="DV318" t="str">
            <v/>
          </cell>
          <cell r="DW318" t="str">
            <v/>
          </cell>
          <cell r="DX318" t="str">
            <v/>
          </cell>
          <cell r="DY318" t="str">
            <v/>
          </cell>
          <cell r="DZ318" t="str">
            <v/>
          </cell>
          <cell r="EA318" t="str">
            <v/>
          </cell>
          <cell r="EB318" t="str">
            <v/>
          </cell>
          <cell r="EC318" t="str">
            <v/>
          </cell>
          <cell r="ED318" t="str">
            <v/>
          </cell>
          <cell r="EE318" t="str">
            <v/>
          </cell>
        </row>
        <row r="319">
          <cell r="C319" t="str">
            <v>CASE MEDICAL CENTRE</v>
          </cell>
          <cell r="D319">
            <v>8</v>
          </cell>
          <cell r="E319">
            <v>8</v>
          </cell>
          <cell r="F319">
            <v>3349000</v>
          </cell>
          <cell r="G319">
            <v>7000</v>
          </cell>
          <cell r="I319" t="str">
            <v>USAFRIMALL</v>
          </cell>
          <cell r="J319">
            <v>2</v>
          </cell>
          <cell r="K319">
            <v>2</v>
          </cell>
          <cell r="L319">
            <v>600900</v>
          </cell>
          <cell r="M319">
            <v>1700</v>
          </cell>
          <cell r="AF319" t="str">
            <v>DESIRE BARBERS SALOON</v>
          </cell>
          <cell r="AG319" t="str">
            <v>DESIRE BARBERS SALOON</v>
          </cell>
          <cell r="AH319" t="str">
            <v/>
          </cell>
          <cell r="AI319" t="str">
            <v/>
          </cell>
          <cell r="AJ319" t="str">
            <v/>
          </cell>
          <cell r="AK319" t="str">
            <v/>
          </cell>
          <cell r="AL319" t="str">
            <v/>
          </cell>
          <cell r="AM319" t="str">
            <v/>
          </cell>
          <cell r="AN319" t="str">
            <v/>
          </cell>
          <cell r="AO319" t="str">
            <v/>
          </cell>
          <cell r="AP319" t="str">
            <v/>
          </cell>
          <cell r="AQ319" t="str">
            <v/>
          </cell>
          <cell r="AR319" t="str">
            <v/>
          </cell>
          <cell r="AS319" t="str">
            <v/>
          </cell>
          <cell r="AT319">
            <v>0</v>
          </cell>
          <cell r="AU319" t="str">
            <v>DESIRE BARBERS SALOON</v>
          </cell>
          <cell r="AV319" t="str">
            <v/>
          </cell>
          <cell r="AW319" t="str">
            <v/>
          </cell>
          <cell r="AX319" t="str">
            <v/>
          </cell>
          <cell r="AY319" t="str">
            <v/>
          </cell>
          <cell r="AZ319" t="str">
            <v/>
          </cell>
          <cell r="BA319" t="str">
            <v/>
          </cell>
          <cell r="BB319" t="str">
            <v/>
          </cell>
          <cell r="BC319" t="str">
            <v/>
          </cell>
          <cell r="BD319" t="str">
            <v/>
          </cell>
          <cell r="BE319" t="str">
            <v/>
          </cell>
          <cell r="BG319" t="str">
            <v>DESIRE BARBERS SALOON</v>
          </cell>
          <cell r="BH319" t="str">
            <v/>
          </cell>
          <cell r="BI319" t="str">
            <v/>
          </cell>
          <cell r="BJ319" t="str">
            <v/>
          </cell>
          <cell r="BK319" t="str">
            <v/>
          </cell>
          <cell r="BL319" t="str">
            <v/>
          </cell>
          <cell r="BM319" t="str">
            <v/>
          </cell>
          <cell r="BN319" t="str">
            <v/>
          </cell>
          <cell r="BO319" t="str">
            <v/>
          </cell>
          <cell r="BP319" t="str">
            <v/>
          </cell>
          <cell r="BQ319" t="str">
            <v/>
          </cell>
          <cell r="BR319" t="str">
            <v/>
          </cell>
          <cell r="BS319" t="str">
            <v/>
          </cell>
          <cell r="BU319" t="str">
            <v>DESIRE BARBERS SALOON</v>
          </cell>
          <cell r="BV319" t="str">
            <v/>
          </cell>
          <cell r="BW319" t="str">
            <v/>
          </cell>
          <cell r="BX319" t="str">
            <v/>
          </cell>
          <cell r="BY319" t="str">
            <v/>
          </cell>
          <cell r="BZ319" t="str">
            <v/>
          </cell>
          <cell r="CA319" t="str">
            <v/>
          </cell>
          <cell r="CB319" t="str">
            <v/>
          </cell>
          <cell r="CC319" t="str">
            <v/>
          </cell>
          <cell r="CD319" t="str">
            <v/>
          </cell>
          <cell r="CE319" t="str">
            <v/>
          </cell>
          <cell r="CG319" t="str">
            <v>DESIRE BARBERS SALOON</v>
          </cell>
          <cell r="CH319" t="str">
            <v/>
          </cell>
          <cell r="CI319" t="str">
            <v/>
          </cell>
          <cell r="CJ319" t="str">
            <v/>
          </cell>
          <cell r="CK319" t="str">
            <v/>
          </cell>
          <cell r="CL319" t="str">
            <v/>
          </cell>
          <cell r="CM319" t="str">
            <v/>
          </cell>
          <cell r="CN319" t="str">
            <v/>
          </cell>
          <cell r="CO319" t="str">
            <v/>
          </cell>
          <cell r="CP319" t="str">
            <v/>
          </cell>
          <cell r="CQ319" t="str">
            <v/>
          </cell>
          <cell r="CR319" t="str">
            <v/>
          </cell>
          <cell r="CS319" t="str">
            <v/>
          </cell>
          <cell r="CU319" t="str">
            <v>DESIRE BARBERS SALOON</v>
          </cell>
          <cell r="CV319" t="str">
            <v/>
          </cell>
          <cell r="CW319" t="str">
            <v/>
          </cell>
          <cell r="CX319" t="str">
            <v/>
          </cell>
          <cell r="CY319" t="str">
            <v/>
          </cell>
          <cell r="CZ319" t="str">
            <v/>
          </cell>
          <cell r="DA319" t="str">
            <v/>
          </cell>
          <cell r="DB319" t="str">
            <v/>
          </cell>
          <cell r="DC319" t="str">
            <v/>
          </cell>
          <cell r="DD319" t="str">
            <v/>
          </cell>
          <cell r="DE319" t="str">
            <v/>
          </cell>
          <cell r="DG319" t="str">
            <v>DESIRE BARBERS SALOON</v>
          </cell>
          <cell r="DH319" t="str">
            <v/>
          </cell>
          <cell r="DI319" t="str">
            <v/>
          </cell>
          <cell r="DJ319" t="str">
            <v/>
          </cell>
          <cell r="DK319" t="str">
            <v/>
          </cell>
          <cell r="DL319" t="str">
            <v/>
          </cell>
          <cell r="DM319" t="str">
            <v/>
          </cell>
          <cell r="DN319" t="str">
            <v/>
          </cell>
          <cell r="DO319" t="str">
            <v/>
          </cell>
          <cell r="DP319" t="str">
            <v/>
          </cell>
          <cell r="DQ319" t="str">
            <v/>
          </cell>
          <cell r="DR319" t="str">
            <v/>
          </cell>
          <cell r="DS319" t="str">
            <v/>
          </cell>
          <cell r="DU319" t="str">
            <v>DESIRE BARBERS SALOON</v>
          </cell>
          <cell r="DV319" t="str">
            <v/>
          </cell>
          <cell r="DW319" t="str">
            <v/>
          </cell>
          <cell r="DX319" t="str">
            <v/>
          </cell>
          <cell r="DY319" t="str">
            <v/>
          </cell>
          <cell r="DZ319" t="str">
            <v/>
          </cell>
          <cell r="EA319" t="str">
            <v/>
          </cell>
          <cell r="EB319" t="str">
            <v/>
          </cell>
          <cell r="EC319" t="str">
            <v/>
          </cell>
          <cell r="ED319" t="str">
            <v/>
          </cell>
          <cell r="EE319" t="str">
            <v/>
          </cell>
        </row>
        <row r="320">
          <cell r="C320" t="str">
            <v>CENTENARY BANK</v>
          </cell>
          <cell r="D320">
            <v>2</v>
          </cell>
          <cell r="E320">
            <v>14</v>
          </cell>
          <cell r="F320">
            <v>1520000</v>
          </cell>
          <cell r="G320">
            <v>3600</v>
          </cell>
          <cell r="I320" t="str">
            <v>VISION FUND UGANDA LIMITED</v>
          </cell>
          <cell r="J320">
            <v>130</v>
          </cell>
          <cell r="K320">
            <v>335</v>
          </cell>
          <cell r="L320">
            <v>63998850</v>
          </cell>
          <cell r="M320">
            <v>224700</v>
          </cell>
          <cell r="AF320" t="str">
            <v>DESIRES SALOON</v>
          </cell>
          <cell r="AG320" t="str">
            <v>DESIRES SALOON</v>
          </cell>
          <cell r="AH320" t="str">
            <v/>
          </cell>
          <cell r="AI320" t="str">
            <v/>
          </cell>
          <cell r="AJ320" t="str">
            <v/>
          </cell>
          <cell r="AK320" t="str">
            <v/>
          </cell>
          <cell r="AL320" t="str">
            <v/>
          </cell>
          <cell r="AM320" t="str">
            <v/>
          </cell>
          <cell r="AN320" t="str">
            <v/>
          </cell>
          <cell r="AO320" t="str">
            <v/>
          </cell>
          <cell r="AP320" t="str">
            <v/>
          </cell>
          <cell r="AQ320" t="str">
            <v/>
          </cell>
          <cell r="AR320" t="str">
            <v/>
          </cell>
          <cell r="AS320" t="str">
            <v/>
          </cell>
          <cell r="AT320">
            <v>0</v>
          </cell>
          <cell r="AU320" t="str">
            <v>DESIRES SALOON</v>
          </cell>
          <cell r="AV320" t="str">
            <v/>
          </cell>
          <cell r="AW320" t="str">
            <v/>
          </cell>
          <cell r="AX320" t="str">
            <v/>
          </cell>
          <cell r="AY320" t="str">
            <v/>
          </cell>
          <cell r="AZ320" t="str">
            <v/>
          </cell>
          <cell r="BA320" t="str">
            <v/>
          </cell>
          <cell r="BB320" t="str">
            <v/>
          </cell>
          <cell r="BC320" t="str">
            <v/>
          </cell>
          <cell r="BD320" t="str">
            <v/>
          </cell>
          <cell r="BE320" t="str">
            <v/>
          </cell>
          <cell r="BG320" t="str">
            <v>DESIRES SALOON</v>
          </cell>
          <cell r="BH320" t="str">
            <v/>
          </cell>
          <cell r="BI320" t="str">
            <v/>
          </cell>
          <cell r="BJ320" t="str">
            <v/>
          </cell>
          <cell r="BK320" t="str">
            <v/>
          </cell>
          <cell r="BL320" t="str">
            <v/>
          </cell>
          <cell r="BM320" t="str">
            <v/>
          </cell>
          <cell r="BN320" t="str">
            <v/>
          </cell>
          <cell r="BO320" t="str">
            <v/>
          </cell>
          <cell r="BP320" t="str">
            <v/>
          </cell>
          <cell r="BQ320" t="str">
            <v/>
          </cell>
          <cell r="BR320" t="str">
            <v/>
          </cell>
          <cell r="BS320" t="str">
            <v/>
          </cell>
          <cell r="BU320" t="str">
            <v>DESIRES SALOON</v>
          </cell>
          <cell r="BV320" t="str">
            <v/>
          </cell>
          <cell r="BW320" t="str">
            <v/>
          </cell>
          <cell r="BX320" t="str">
            <v/>
          </cell>
          <cell r="BY320" t="str">
            <v/>
          </cell>
          <cell r="BZ320" t="str">
            <v/>
          </cell>
          <cell r="CA320" t="str">
            <v/>
          </cell>
          <cell r="CB320" t="str">
            <v/>
          </cell>
          <cell r="CC320" t="str">
            <v/>
          </cell>
          <cell r="CD320" t="str">
            <v/>
          </cell>
          <cell r="CE320" t="str">
            <v/>
          </cell>
          <cell r="CG320" t="str">
            <v>DESIRES SALOON</v>
          </cell>
          <cell r="CH320" t="str">
            <v/>
          </cell>
          <cell r="CI320" t="str">
            <v/>
          </cell>
          <cell r="CJ320" t="str">
            <v/>
          </cell>
          <cell r="CK320" t="str">
            <v/>
          </cell>
          <cell r="CL320" t="str">
            <v/>
          </cell>
          <cell r="CM320" t="str">
            <v/>
          </cell>
          <cell r="CN320" t="str">
            <v/>
          </cell>
          <cell r="CO320" t="str">
            <v/>
          </cell>
          <cell r="CP320" t="str">
            <v/>
          </cell>
          <cell r="CQ320" t="str">
            <v/>
          </cell>
          <cell r="CR320" t="str">
            <v/>
          </cell>
          <cell r="CS320" t="str">
            <v/>
          </cell>
          <cell r="CU320" t="str">
            <v>DESIRES SALOON</v>
          </cell>
          <cell r="CV320" t="str">
            <v/>
          </cell>
          <cell r="CW320" t="str">
            <v/>
          </cell>
          <cell r="CX320" t="str">
            <v/>
          </cell>
          <cell r="CY320" t="str">
            <v/>
          </cell>
          <cell r="CZ320" t="str">
            <v/>
          </cell>
          <cell r="DA320" t="str">
            <v/>
          </cell>
          <cell r="DB320" t="str">
            <v/>
          </cell>
          <cell r="DC320" t="str">
            <v/>
          </cell>
          <cell r="DD320" t="str">
            <v/>
          </cell>
          <cell r="DE320" t="str">
            <v/>
          </cell>
          <cell r="DG320" t="str">
            <v>DESIRES SALOON</v>
          </cell>
          <cell r="DH320" t="str">
            <v/>
          </cell>
          <cell r="DI320" t="str">
            <v/>
          </cell>
          <cell r="DJ320" t="str">
            <v/>
          </cell>
          <cell r="DK320" t="str">
            <v/>
          </cell>
          <cell r="DL320" t="str">
            <v/>
          </cell>
          <cell r="DM320" t="str">
            <v/>
          </cell>
          <cell r="DN320" t="str">
            <v/>
          </cell>
          <cell r="DO320" t="str">
            <v/>
          </cell>
          <cell r="DP320" t="str">
            <v/>
          </cell>
          <cell r="DQ320" t="str">
            <v/>
          </cell>
          <cell r="DR320" t="str">
            <v/>
          </cell>
          <cell r="DS320" t="str">
            <v/>
          </cell>
          <cell r="DU320" t="str">
            <v>DESIRES SALOON</v>
          </cell>
          <cell r="DV320" t="str">
            <v/>
          </cell>
          <cell r="DW320" t="str">
            <v/>
          </cell>
          <cell r="DX320" t="str">
            <v/>
          </cell>
          <cell r="DY320" t="str">
            <v/>
          </cell>
          <cell r="DZ320" t="str">
            <v/>
          </cell>
          <cell r="EA320" t="str">
            <v/>
          </cell>
          <cell r="EB320" t="str">
            <v/>
          </cell>
          <cell r="EC320" t="str">
            <v/>
          </cell>
          <cell r="ED320" t="str">
            <v/>
          </cell>
          <cell r="EE320" t="str">
            <v/>
          </cell>
        </row>
        <row r="321">
          <cell r="C321" t="str">
            <v>CENTENARY BANK SOROTI</v>
          </cell>
          <cell r="D321">
            <v>1</v>
          </cell>
          <cell r="E321">
            <v>1</v>
          </cell>
          <cell r="F321">
            <v>200000</v>
          </cell>
          <cell r="I321" t="str">
            <v>VISIONFUND UGANDA LIMITED</v>
          </cell>
          <cell r="J321">
            <v>3</v>
          </cell>
          <cell r="K321">
            <v>7</v>
          </cell>
          <cell r="L321">
            <v>1246000</v>
          </cell>
          <cell r="M321">
            <v>4000</v>
          </cell>
          <cell r="AF321" t="str">
            <v>DEVINE HIGH SCHOOL</v>
          </cell>
          <cell r="AG321" t="str">
            <v>DEVINE HIGH SCHOOL</v>
          </cell>
          <cell r="AH321" t="str">
            <v/>
          </cell>
          <cell r="AI321" t="str">
            <v/>
          </cell>
          <cell r="AJ321" t="str">
            <v/>
          </cell>
          <cell r="AK321" t="str">
            <v/>
          </cell>
          <cell r="AL321" t="str">
            <v/>
          </cell>
          <cell r="AM321" t="str">
            <v/>
          </cell>
          <cell r="AN321" t="str">
            <v/>
          </cell>
          <cell r="AO321" t="str">
            <v/>
          </cell>
          <cell r="AP321" t="str">
            <v/>
          </cell>
          <cell r="AQ321" t="str">
            <v/>
          </cell>
          <cell r="AR321" t="str">
            <v/>
          </cell>
          <cell r="AS321" t="str">
            <v/>
          </cell>
          <cell r="AT321">
            <v>0</v>
          </cell>
          <cell r="AU321" t="str">
            <v>DEVINE HIGH SCHOOL</v>
          </cell>
          <cell r="AV321" t="str">
            <v/>
          </cell>
          <cell r="AW321" t="str">
            <v/>
          </cell>
          <cell r="AX321" t="str">
            <v/>
          </cell>
          <cell r="AY321" t="str">
            <v/>
          </cell>
          <cell r="AZ321" t="str">
            <v/>
          </cell>
          <cell r="BA321" t="str">
            <v/>
          </cell>
          <cell r="BB321" t="str">
            <v/>
          </cell>
          <cell r="BC321" t="str">
            <v/>
          </cell>
          <cell r="BD321" t="str">
            <v/>
          </cell>
          <cell r="BE321" t="str">
            <v/>
          </cell>
          <cell r="BG321" t="str">
            <v>DEVINE HIGH SCHOOL</v>
          </cell>
          <cell r="BH321" t="str">
            <v/>
          </cell>
          <cell r="BI321" t="str">
            <v/>
          </cell>
          <cell r="BJ321" t="str">
            <v/>
          </cell>
          <cell r="BK321" t="str">
            <v/>
          </cell>
          <cell r="BL321" t="str">
            <v/>
          </cell>
          <cell r="BM321" t="str">
            <v/>
          </cell>
          <cell r="BN321" t="str">
            <v/>
          </cell>
          <cell r="BO321" t="str">
            <v/>
          </cell>
          <cell r="BP321" t="str">
            <v/>
          </cell>
          <cell r="BQ321" t="str">
            <v/>
          </cell>
          <cell r="BR321" t="str">
            <v/>
          </cell>
          <cell r="BS321" t="str">
            <v/>
          </cell>
          <cell r="BU321" t="str">
            <v>DEVINE HIGH SCHOOL</v>
          </cell>
          <cell r="BV321" t="str">
            <v/>
          </cell>
          <cell r="BW321" t="str">
            <v/>
          </cell>
          <cell r="BX321" t="str">
            <v/>
          </cell>
          <cell r="BY321" t="str">
            <v/>
          </cell>
          <cell r="BZ321" t="str">
            <v/>
          </cell>
          <cell r="CA321" t="str">
            <v/>
          </cell>
          <cell r="CB321" t="str">
            <v/>
          </cell>
          <cell r="CC321" t="str">
            <v/>
          </cell>
          <cell r="CD321" t="str">
            <v/>
          </cell>
          <cell r="CE321" t="str">
            <v/>
          </cell>
          <cell r="CG321" t="str">
            <v>DEVINE HIGH SCHOOL</v>
          </cell>
          <cell r="CH321" t="str">
            <v/>
          </cell>
          <cell r="CI321" t="str">
            <v/>
          </cell>
          <cell r="CJ321" t="str">
            <v/>
          </cell>
          <cell r="CK321" t="str">
            <v/>
          </cell>
          <cell r="CL321" t="str">
            <v/>
          </cell>
          <cell r="CM321" t="str">
            <v/>
          </cell>
          <cell r="CN321" t="str">
            <v/>
          </cell>
          <cell r="CO321" t="str">
            <v/>
          </cell>
          <cell r="CP321" t="str">
            <v/>
          </cell>
          <cell r="CQ321" t="str">
            <v/>
          </cell>
          <cell r="CR321" t="str">
            <v/>
          </cell>
          <cell r="CS321" t="str">
            <v/>
          </cell>
          <cell r="CU321" t="str">
            <v>DEVINE HIGH SCHOOL</v>
          </cell>
          <cell r="CV321" t="str">
            <v/>
          </cell>
          <cell r="CW321" t="str">
            <v/>
          </cell>
          <cell r="CX321" t="str">
            <v/>
          </cell>
          <cell r="CY321" t="str">
            <v/>
          </cell>
          <cell r="CZ321" t="str">
            <v/>
          </cell>
          <cell r="DA321" t="str">
            <v/>
          </cell>
          <cell r="DB321" t="str">
            <v/>
          </cell>
          <cell r="DC321" t="str">
            <v/>
          </cell>
          <cell r="DD321" t="str">
            <v/>
          </cell>
          <cell r="DE321" t="str">
            <v/>
          </cell>
          <cell r="DG321" t="str">
            <v>DEVINE HIGH SCHOOL</v>
          </cell>
          <cell r="DH321" t="str">
            <v/>
          </cell>
          <cell r="DI321" t="str">
            <v/>
          </cell>
          <cell r="DJ321" t="str">
            <v/>
          </cell>
          <cell r="DK321" t="str">
            <v/>
          </cell>
          <cell r="DL321" t="str">
            <v/>
          </cell>
          <cell r="DM321" t="str">
            <v/>
          </cell>
          <cell r="DN321" t="str">
            <v/>
          </cell>
          <cell r="DO321" t="str">
            <v/>
          </cell>
          <cell r="DP321" t="str">
            <v/>
          </cell>
          <cell r="DQ321" t="str">
            <v/>
          </cell>
          <cell r="DR321" t="str">
            <v/>
          </cell>
          <cell r="DS321" t="str">
            <v/>
          </cell>
          <cell r="DU321" t="str">
            <v>DEVINE HIGH SCHOOL</v>
          </cell>
          <cell r="DV321" t="str">
            <v/>
          </cell>
          <cell r="DW321" t="str">
            <v/>
          </cell>
          <cell r="DX321" t="str">
            <v/>
          </cell>
          <cell r="DY321" t="str">
            <v/>
          </cell>
          <cell r="DZ321" t="str">
            <v/>
          </cell>
          <cell r="EA321" t="str">
            <v/>
          </cell>
          <cell r="EB321" t="str">
            <v/>
          </cell>
          <cell r="EC321" t="str">
            <v/>
          </cell>
          <cell r="ED321" t="str">
            <v/>
          </cell>
          <cell r="EE321" t="str">
            <v/>
          </cell>
        </row>
        <row r="322">
          <cell r="C322" t="str">
            <v>CENTENARY LIRA</v>
          </cell>
          <cell r="D322">
            <v>9</v>
          </cell>
          <cell r="E322">
            <v>15</v>
          </cell>
          <cell r="F322">
            <v>674500</v>
          </cell>
          <cell r="G322">
            <v>3200</v>
          </cell>
          <cell r="I322" t="str">
            <v>VISIONFUND UGANDA LTD</v>
          </cell>
          <cell r="J322">
            <v>4</v>
          </cell>
          <cell r="K322">
            <v>8</v>
          </cell>
          <cell r="L322">
            <v>654600</v>
          </cell>
          <cell r="M322">
            <v>4800</v>
          </cell>
          <cell r="AF322" t="str">
            <v>DEWIN LIMITED</v>
          </cell>
          <cell r="AG322" t="str">
            <v>DEWIN LIMITED</v>
          </cell>
          <cell r="AH322" t="str">
            <v/>
          </cell>
          <cell r="AI322" t="str">
            <v/>
          </cell>
          <cell r="AJ322" t="str">
            <v/>
          </cell>
          <cell r="AK322" t="str">
            <v/>
          </cell>
          <cell r="AL322" t="str">
            <v/>
          </cell>
          <cell r="AM322" t="str">
            <v/>
          </cell>
          <cell r="AN322" t="str">
            <v/>
          </cell>
          <cell r="AO322" t="str">
            <v/>
          </cell>
          <cell r="AP322" t="str">
            <v/>
          </cell>
          <cell r="AQ322" t="str">
            <v/>
          </cell>
          <cell r="AR322" t="str">
            <v/>
          </cell>
          <cell r="AS322" t="str">
            <v/>
          </cell>
          <cell r="AT322">
            <v>0</v>
          </cell>
          <cell r="AU322" t="str">
            <v>DEWIN LIMITED</v>
          </cell>
          <cell r="AV322" t="str">
            <v/>
          </cell>
          <cell r="AW322" t="str">
            <v/>
          </cell>
          <cell r="AX322" t="str">
            <v/>
          </cell>
          <cell r="AY322" t="str">
            <v/>
          </cell>
          <cell r="AZ322" t="str">
            <v/>
          </cell>
          <cell r="BA322" t="str">
            <v/>
          </cell>
          <cell r="BB322" t="str">
            <v/>
          </cell>
          <cell r="BC322" t="str">
            <v/>
          </cell>
          <cell r="BD322" t="str">
            <v/>
          </cell>
          <cell r="BE322" t="str">
            <v/>
          </cell>
          <cell r="BG322" t="str">
            <v>DEWIN LIMITED</v>
          </cell>
          <cell r="BH322" t="str">
            <v/>
          </cell>
          <cell r="BI322" t="str">
            <v/>
          </cell>
          <cell r="BJ322" t="str">
            <v/>
          </cell>
          <cell r="BK322" t="str">
            <v/>
          </cell>
          <cell r="BL322" t="str">
            <v/>
          </cell>
          <cell r="BM322" t="str">
            <v/>
          </cell>
          <cell r="BN322" t="str">
            <v/>
          </cell>
          <cell r="BO322" t="str">
            <v/>
          </cell>
          <cell r="BP322" t="str">
            <v/>
          </cell>
          <cell r="BQ322" t="str">
            <v/>
          </cell>
          <cell r="BR322" t="str">
            <v/>
          </cell>
          <cell r="BS322" t="str">
            <v/>
          </cell>
          <cell r="BU322" t="str">
            <v>DEWIN LIMITED</v>
          </cell>
          <cell r="BV322" t="str">
            <v/>
          </cell>
          <cell r="BW322" t="str">
            <v/>
          </cell>
          <cell r="BX322" t="str">
            <v/>
          </cell>
          <cell r="BY322" t="str">
            <v/>
          </cell>
          <cell r="BZ322" t="str">
            <v/>
          </cell>
          <cell r="CA322" t="str">
            <v/>
          </cell>
          <cell r="CB322" t="str">
            <v/>
          </cell>
          <cell r="CC322" t="str">
            <v/>
          </cell>
          <cell r="CD322" t="str">
            <v/>
          </cell>
          <cell r="CE322" t="str">
            <v/>
          </cell>
          <cell r="CG322" t="str">
            <v>DEWIN LIMITED</v>
          </cell>
          <cell r="CH322" t="str">
            <v/>
          </cell>
          <cell r="CI322" t="str">
            <v/>
          </cell>
          <cell r="CJ322" t="str">
            <v/>
          </cell>
          <cell r="CK322" t="str">
            <v/>
          </cell>
          <cell r="CL322" t="str">
            <v/>
          </cell>
          <cell r="CM322" t="str">
            <v/>
          </cell>
          <cell r="CN322" t="str">
            <v/>
          </cell>
          <cell r="CO322" t="str">
            <v/>
          </cell>
          <cell r="CP322" t="str">
            <v/>
          </cell>
          <cell r="CQ322" t="str">
            <v/>
          </cell>
          <cell r="CR322" t="str">
            <v/>
          </cell>
          <cell r="CS322" t="str">
            <v/>
          </cell>
          <cell r="CU322" t="str">
            <v>DEWIN LIMITED</v>
          </cell>
          <cell r="CV322" t="str">
            <v/>
          </cell>
          <cell r="CW322" t="str">
            <v/>
          </cell>
          <cell r="CX322" t="str">
            <v/>
          </cell>
          <cell r="CY322" t="str">
            <v/>
          </cell>
          <cell r="CZ322" t="str">
            <v/>
          </cell>
          <cell r="DA322" t="str">
            <v/>
          </cell>
          <cell r="DB322" t="str">
            <v/>
          </cell>
          <cell r="DC322" t="str">
            <v/>
          </cell>
          <cell r="DD322" t="str">
            <v/>
          </cell>
          <cell r="DE322" t="str">
            <v/>
          </cell>
          <cell r="DG322" t="str">
            <v>DEWIN LIMITED</v>
          </cell>
          <cell r="DH322" t="str">
            <v/>
          </cell>
          <cell r="DI322" t="str">
            <v/>
          </cell>
          <cell r="DJ322" t="str">
            <v/>
          </cell>
          <cell r="DK322" t="str">
            <v/>
          </cell>
          <cell r="DL322" t="str">
            <v/>
          </cell>
          <cell r="DM322" t="str">
            <v/>
          </cell>
          <cell r="DN322" t="str">
            <v/>
          </cell>
          <cell r="DO322" t="str">
            <v/>
          </cell>
          <cell r="DP322" t="str">
            <v/>
          </cell>
          <cell r="DQ322" t="str">
            <v/>
          </cell>
          <cell r="DR322" t="str">
            <v/>
          </cell>
          <cell r="DS322" t="str">
            <v/>
          </cell>
          <cell r="DU322" t="str">
            <v>DEWIN LIMITED</v>
          </cell>
          <cell r="DV322" t="str">
            <v/>
          </cell>
          <cell r="DW322" t="str">
            <v/>
          </cell>
          <cell r="DX322" t="str">
            <v/>
          </cell>
          <cell r="DY322" t="str">
            <v/>
          </cell>
          <cell r="DZ322" t="str">
            <v/>
          </cell>
          <cell r="EA322" t="str">
            <v/>
          </cell>
          <cell r="EB322" t="str">
            <v/>
          </cell>
          <cell r="EC322" t="str">
            <v/>
          </cell>
          <cell r="ED322" t="str">
            <v/>
          </cell>
          <cell r="EE322" t="str">
            <v/>
          </cell>
        </row>
        <row r="323">
          <cell r="C323" t="str">
            <v>DIVINE DENTAL CLINIC</v>
          </cell>
          <cell r="D323">
            <v>1</v>
          </cell>
          <cell r="E323">
            <v>1</v>
          </cell>
          <cell r="F323">
            <v>1000</v>
          </cell>
          <cell r="G323">
            <v>400</v>
          </cell>
          <cell r="I323" t="str">
            <v>WANA SOLUTIONS UGANDA LTD</v>
          </cell>
          <cell r="J323">
            <v>1</v>
          </cell>
          <cell r="K323">
            <v>3</v>
          </cell>
          <cell r="L323">
            <v>3443000</v>
          </cell>
          <cell r="M323">
            <v>8000</v>
          </cell>
          <cell r="AF323" t="str">
            <v>DFRD</v>
          </cell>
          <cell r="AG323" t="str">
            <v>DFRD</v>
          </cell>
          <cell r="AH323" t="str">
            <v/>
          </cell>
          <cell r="AI323" t="str">
            <v/>
          </cell>
          <cell r="AJ323" t="str">
            <v/>
          </cell>
          <cell r="AK323" t="str">
            <v/>
          </cell>
          <cell r="AL323" t="str">
            <v/>
          </cell>
          <cell r="AM323" t="str">
            <v/>
          </cell>
          <cell r="AN323" t="str">
            <v/>
          </cell>
          <cell r="AO323" t="str">
            <v/>
          </cell>
          <cell r="AP323" t="str">
            <v/>
          </cell>
          <cell r="AQ323" t="str">
            <v/>
          </cell>
          <cell r="AR323" t="str">
            <v/>
          </cell>
          <cell r="AS323" t="str">
            <v/>
          </cell>
          <cell r="AT323">
            <v>0</v>
          </cell>
          <cell r="AU323" t="str">
            <v>DFRD</v>
          </cell>
          <cell r="AV323" t="str">
            <v/>
          </cell>
          <cell r="AW323" t="str">
            <v/>
          </cell>
          <cell r="AX323" t="str">
            <v/>
          </cell>
          <cell r="AY323" t="str">
            <v/>
          </cell>
          <cell r="AZ323" t="str">
            <v/>
          </cell>
          <cell r="BA323" t="str">
            <v/>
          </cell>
          <cell r="BB323" t="str">
            <v/>
          </cell>
          <cell r="BC323" t="str">
            <v/>
          </cell>
          <cell r="BD323" t="str">
            <v/>
          </cell>
          <cell r="BE323" t="str">
            <v/>
          </cell>
          <cell r="BG323" t="str">
            <v>DFRD</v>
          </cell>
          <cell r="BH323" t="str">
            <v/>
          </cell>
          <cell r="BI323" t="str">
            <v/>
          </cell>
          <cell r="BJ323" t="str">
            <v/>
          </cell>
          <cell r="BK323" t="str">
            <v/>
          </cell>
          <cell r="BL323" t="str">
            <v/>
          </cell>
          <cell r="BM323" t="str">
            <v/>
          </cell>
          <cell r="BN323" t="str">
            <v/>
          </cell>
          <cell r="BO323" t="str">
            <v/>
          </cell>
          <cell r="BP323" t="str">
            <v/>
          </cell>
          <cell r="BQ323" t="str">
            <v/>
          </cell>
          <cell r="BR323" t="str">
            <v/>
          </cell>
          <cell r="BS323" t="str">
            <v/>
          </cell>
          <cell r="BU323" t="str">
            <v>DFRD</v>
          </cell>
          <cell r="BV323" t="str">
            <v/>
          </cell>
          <cell r="BW323" t="str">
            <v/>
          </cell>
          <cell r="BX323" t="str">
            <v/>
          </cell>
          <cell r="BY323" t="str">
            <v/>
          </cell>
          <cell r="BZ323" t="str">
            <v/>
          </cell>
          <cell r="CA323" t="str">
            <v/>
          </cell>
          <cell r="CB323" t="str">
            <v/>
          </cell>
          <cell r="CC323" t="str">
            <v/>
          </cell>
          <cell r="CD323" t="str">
            <v/>
          </cell>
          <cell r="CE323" t="str">
            <v/>
          </cell>
          <cell r="CG323" t="str">
            <v>DFRD</v>
          </cell>
          <cell r="CH323" t="str">
            <v/>
          </cell>
          <cell r="CI323" t="str">
            <v/>
          </cell>
          <cell r="CJ323" t="str">
            <v/>
          </cell>
          <cell r="CK323" t="str">
            <v/>
          </cell>
          <cell r="CL323" t="str">
            <v/>
          </cell>
          <cell r="CM323" t="str">
            <v/>
          </cell>
          <cell r="CN323" t="str">
            <v/>
          </cell>
          <cell r="CO323" t="str">
            <v/>
          </cell>
          <cell r="CP323" t="str">
            <v/>
          </cell>
          <cell r="CQ323" t="str">
            <v/>
          </cell>
          <cell r="CR323" t="str">
            <v/>
          </cell>
          <cell r="CS323" t="str">
            <v/>
          </cell>
          <cell r="CU323" t="str">
            <v>DFRD</v>
          </cell>
          <cell r="CV323" t="str">
            <v/>
          </cell>
          <cell r="CW323" t="str">
            <v/>
          </cell>
          <cell r="CX323" t="str">
            <v/>
          </cell>
          <cell r="CY323" t="str">
            <v/>
          </cell>
          <cell r="CZ323" t="str">
            <v/>
          </cell>
          <cell r="DA323" t="str">
            <v/>
          </cell>
          <cell r="DB323" t="str">
            <v/>
          </cell>
          <cell r="DC323" t="str">
            <v/>
          </cell>
          <cell r="DD323" t="str">
            <v/>
          </cell>
          <cell r="DE323" t="str">
            <v/>
          </cell>
          <cell r="DG323" t="str">
            <v>DFRD</v>
          </cell>
          <cell r="DH323" t="str">
            <v/>
          </cell>
          <cell r="DI323" t="str">
            <v/>
          </cell>
          <cell r="DJ323" t="str">
            <v/>
          </cell>
          <cell r="DK323" t="str">
            <v/>
          </cell>
          <cell r="DL323" t="str">
            <v/>
          </cell>
          <cell r="DM323" t="str">
            <v/>
          </cell>
          <cell r="DN323" t="str">
            <v/>
          </cell>
          <cell r="DO323" t="str">
            <v/>
          </cell>
          <cell r="DP323" t="str">
            <v/>
          </cell>
          <cell r="DQ323" t="str">
            <v/>
          </cell>
          <cell r="DR323" t="str">
            <v/>
          </cell>
          <cell r="DS323" t="str">
            <v/>
          </cell>
          <cell r="DU323" t="str">
            <v>DFRD</v>
          </cell>
          <cell r="DV323" t="str">
            <v/>
          </cell>
          <cell r="DW323" t="str">
            <v/>
          </cell>
          <cell r="DX323" t="str">
            <v/>
          </cell>
          <cell r="DY323" t="str">
            <v/>
          </cell>
          <cell r="DZ323" t="str">
            <v/>
          </cell>
          <cell r="EA323" t="str">
            <v/>
          </cell>
          <cell r="EB323" t="str">
            <v/>
          </cell>
          <cell r="EC323" t="str">
            <v/>
          </cell>
          <cell r="ED323" t="str">
            <v/>
          </cell>
          <cell r="EE323" t="str">
            <v/>
          </cell>
        </row>
        <row r="324">
          <cell r="C324" t="str">
            <v>DStv/GOtv</v>
          </cell>
          <cell r="D324">
            <v>6615</v>
          </cell>
          <cell r="E324">
            <v>20561</v>
          </cell>
          <cell r="F324">
            <v>1518100894</v>
          </cell>
          <cell r="G324">
            <v>3692300</v>
          </cell>
          <cell r="I324" t="str">
            <v>watoto child care ministries</v>
          </cell>
          <cell r="J324">
            <v>3</v>
          </cell>
          <cell r="K324">
            <v>3</v>
          </cell>
          <cell r="L324">
            <v>197000</v>
          </cell>
          <cell r="M324">
            <v>1200</v>
          </cell>
          <cell r="AF324" t="str">
            <v>DIGITEL COMMUNICATIONS WESTERN</v>
          </cell>
          <cell r="AG324" t="str">
            <v>DIGITEL COMMUNICATIONS WESTERN</v>
          </cell>
          <cell r="AH324" t="str">
            <v/>
          </cell>
          <cell r="AI324" t="str">
            <v/>
          </cell>
          <cell r="AJ324" t="str">
            <v/>
          </cell>
          <cell r="AK324" t="str">
            <v/>
          </cell>
          <cell r="AL324" t="str">
            <v/>
          </cell>
          <cell r="AM324" t="str">
            <v/>
          </cell>
          <cell r="AN324" t="str">
            <v/>
          </cell>
          <cell r="AO324" t="str">
            <v/>
          </cell>
          <cell r="AP324" t="str">
            <v/>
          </cell>
          <cell r="AQ324" t="str">
            <v/>
          </cell>
          <cell r="AR324" t="str">
            <v/>
          </cell>
          <cell r="AS324" t="str">
            <v/>
          </cell>
          <cell r="AT324">
            <v>0</v>
          </cell>
          <cell r="AU324" t="str">
            <v>DIGITEL COMMUNICATIONS WESTERN</v>
          </cell>
          <cell r="AV324" t="str">
            <v/>
          </cell>
          <cell r="AW324" t="str">
            <v/>
          </cell>
          <cell r="AX324" t="str">
            <v/>
          </cell>
          <cell r="AY324" t="str">
            <v/>
          </cell>
          <cell r="AZ324" t="str">
            <v/>
          </cell>
          <cell r="BA324" t="str">
            <v/>
          </cell>
          <cell r="BB324" t="str">
            <v/>
          </cell>
          <cell r="BC324" t="str">
            <v/>
          </cell>
          <cell r="BD324" t="str">
            <v/>
          </cell>
          <cell r="BE324" t="str">
            <v/>
          </cell>
          <cell r="BG324" t="str">
            <v>DIGITEL COMMUNICATIONS WESTERN</v>
          </cell>
          <cell r="BH324" t="str">
            <v/>
          </cell>
          <cell r="BI324" t="str">
            <v/>
          </cell>
          <cell r="BJ324" t="str">
            <v/>
          </cell>
          <cell r="BK324" t="str">
            <v/>
          </cell>
          <cell r="BL324" t="str">
            <v/>
          </cell>
          <cell r="BM324" t="str">
            <v/>
          </cell>
          <cell r="BN324" t="str">
            <v/>
          </cell>
          <cell r="BO324" t="str">
            <v/>
          </cell>
          <cell r="BP324" t="str">
            <v/>
          </cell>
          <cell r="BQ324" t="str">
            <v/>
          </cell>
          <cell r="BR324" t="str">
            <v/>
          </cell>
          <cell r="BS324" t="str">
            <v/>
          </cell>
          <cell r="BU324" t="str">
            <v>DIGITEL COMMUNICATIONS WESTERN</v>
          </cell>
          <cell r="BV324" t="str">
            <v/>
          </cell>
          <cell r="BW324" t="str">
            <v/>
          </cell>
          <cell r="BX324" t="str">
            <v/>
          </cell>
          <cell r="BY324" t="str">
            <v/>
          </cell>
          <cell r="BZ324" t="str">
            <v/>
          </cell>
          <cell r="CA324" t="str">
            <v/>
          </cell>
          <cell r="CB324" t="str">
            <v/>
          </cell>
          <cell r="CC324" t="str">
            <v/>
          </cell>
          <cell r="CD324" t="str">
            <v/>
          </cell>
          <cell r="CE324" t="str">
            <v/>
          </cell>
          <cell r="CG324" t="str">
            <v>DIGITEL COMMUNICATIONS WESTERN</v>
          </cell>
          <cell r="CH324" t="str">
            <v/>
          </cell>
          <cell r="CI324" t="str">
            <v/>
          </cell>
          <cell r="CJ324" t="str">
            <v/>
          </cell>
          <cell r="CK324" t="str">
            <v/>
          </cell>
          <cell r="CL324" t="str">
            <v/>
          </cell>
          <cell r="CM324" t="str">
            <v/>
          </cell>
          <cell r="CN324" t="str">
            <v/>
          </cell>
          <cell r="CO324" t="str">
            <v/>
          </cell>
          <cell r="CP324" t="str">
            <v/>
          </cell>
          <cell r="CQ324" t="str">
            <v/>
          </cell>
          <cell r="CR324" t="str">
            <v/>
          </cell>
          <cell r="CS324" t="str">
            <v/>
          </cell>
          <cell r="CU324" t="str">
            <v>DIGITEL COMMUNICATIONS WESTERN</v>
          </cell>
          <cell r="CV324" t="str">
            <v/>
          </cell>
          <cell r="CW324" t="str">
            <v/>
          </cell>
          <cell r="CX324" t="str">
            <v/>
          </cell>
          <cell r="CY324" t="str">
            <v/>
          </cell>
          <cell r="CZ324" t="str">
            <v/>
          </cell>
          <cell r="DA324" t="str">
            <v/>
          </cell>
          <cell r="DB324" t="str">
            <v/>
          </cell>
          <cell r="DC324" t="str">
            <v/>
          </cell>
          <cell r="DD324" t="str">
            <v/>
          </cell>
          <cell r="DE324" t="str">
            <v/>
          </cell>
          <cell r="DG324" t="str">
            <v>DIGITEL COMMUNICATIONS WESTERN</v>
          </cell>
          <cell r="DH324" t="str">
            <v/>
          </cell>
          <cell r="DI324" t="str">
            <v/>
          </cell>
          <cell r="DJ324" t="str">
            <v/>
          </cell>
          <cell r="DK324" t="str">
            <v/>
          </cell>
          <cell r="DL324" t="str">
            <v/>
          </cell>
          <cell r="DM324" t="str">
            <v/>
          </cell>
          <cell r="DN324" t="str">
            <v/>
          </cell>
          <cell r="DO324" t="str">
            <v/>
          </cell>
          <cell r="DP324" t="str">
            <v/>
          </cell>
          <cell r="DQ324" t="str">
            <v/>
          </cell>
          <cell r="DR324" t="str">
            <v/>
          </cell>
          <cell r="DS324" t="str">
            <v/>
          </cell>
          <cell r="DU324" t="str">
            <v>DIGITEL COMMUNICATIONS WESTERN</v>
          </cell>
          <cell r="DV324" t="str">
            <v/>
          </cell>
          <cell r="DW324" t="str">
            <v/>
          </cell>
          <cell r="DX324" t="str">
            <v/>
          </cell>
          <cell r="DY324" t="str">
            <v/>
          </cell>
          <cell r="DZ324" t="str">
            <v/>
          </cell>
          <cell r="EA324" t="str">
            <v/>
          </cell>
          <cell r="EB324" t="str">
            <v/>
          </cell>
          <cell r="EC324" t="str">
            <v/>
          </cell>
          <cell r="ED324" t="str">
            <v/>
          </cell>
          <cell r="EE324" t="str">
            <v/>
          </cell>
        </row>
        <row r="325">
          <cell r="C325" t="str">
            <v>eDAD ePAYMENTS LTD</v>
          </cell>
          <cell r="D325">
            <v>6</v>
          </cell>
          <cell r="E325">
            <v>55</v>
          </cell>
          <cell r="F325">
            <v>131900</v>
          </cell>
          <cell r="G325">
            <v>11600</v>
          </cell>
          <cell r="I325" t="str">
            <v>watoto church</v>
          </cell>
          <cell r="J325">
            <v>9</v>
          </cell>
          <cell r="K325">
            <v>12</v>
          </cell>
          <cell r="L325">
            <v>1002700</v>
          </cell>
          <cell r="M325">
            <v>5400</v>
          </cell>
          <cell r="AF325" t="str">
            <v>DINIT U LIMITED</v>
          </cell>
          <cell r="AG325" t="str">
            <v>DINIT U LIMITED</v>
          </cell>
          <cell r="AH325" t="str">
            <v/>
          </cell>
          <cell r="AI325" t="str">
            <v/>
          </cell>
          <cell r="AJ325" t="str">
            <v/>
          </cell>
          <cell r="AK325" t="str">
            <v/>
          </cell>
          <cell r="AL325" t="str">
            <v/>
          </cell>
          <cell r="AM325" t="str">
            <v/>
          </cell>
          <cell r="AN325" t="str">
            <v/>
          </cell>
          <cell r="AO325" t="str">
            <v/>
          </cell>
          <cell r="AP325" t="str">
            <v/>
          </cell>
          <cell r="AQ325" t="str">
            <v/>
          </cell>
          <cell r="AR325" t="str">
            <v/>
          </cell>
          <cell r="AS325" t="str">
            <v/>
          </cell>
          <cell r="AT325">
            <v>0</v>
          </cell>
          <cell r="AU325" t="str">
            <v>DINIT U LIMITED</v>
          </cell>
          <cell r="AV325" t="str">
            <v/>
          </cell>
          <cell r="AW325" t="str">
            <v/>
          </cell>
          <cell r="AX325" t="str">
            <v/>
          </cell>
          <cell r="AY325" t="str">
            <v/>
          </cell>
          <cell r="AZ325" t="str">
            <v/>
          </cell>
          <cell r="BA325" t="str">
            <v/>
          </cell>
          <cell r="BB325" t="str">
            <v/>
          </cell>
          <cell r="BC325" t="str">
            <v/>
          </cell>
          <cell r="BD325" t="str">
            <v/>
          </cell>
          <cell r="BE325" t="str">
            <v/>
          </cell>
          <cell r="BG325" t="str">
            <v>DINIT U LIMITED</v>
          </cell>
          <cell r="BH325" t="str">
            <v/>
          </cell>
          <cell r="BI325" t="str">
            <v/>
          </cell>
          <cell r="BJ325" t="str">
            <v/>
          </cell>
          <cell r="BK325" t="str">
            <v/>
          </cell>
          <cell r="BL325" t="str">
            <v/>
          </cell>
          <cell r="BM325" t="str">
            <v/>
          </cell>
          <cell r="BN325" t="str">
            <v/>
          </cell>
          <cell r="BO325" t="str">
            <v/>
          </cell>
          <cell r="BP325" t="str">
            <v/>
          </cell>
          <cell r="BQ325" t="str">
            <v/>
          </cell>
          <cell r="BR325" t="str">
            <v/>
          </cell>
          <cell r="BS325" t="str">
            <v/>
          </cell>
          <cell r="BU325" t="str">
            <v>DINIT U LIMITED</v>
          </cell>
          <cell r="BV325" t="str">
            <v/>
          </cell>
          <cell r="BW325" t="str">
            <v/>
          </cell>
          <cell r="BX325" t="str">
            <v/>
          </cell>
          <cell r="BY325" t="str">
            <v/>
          </cell>
          <cell r="BZ325" t="str">
            <v/>
          </cell>
          <cell r="CA325" t="str">
            <v/>
          </cell>
          <cell r="CB325" t="str">
            <v/>
          </cell>
          <cell r="CC325" t="str">
            <v/>
          </cell>
          <cell r="CD325" t="str">
            <v/>
          </cell>
          <cell r="CE325" t="str">
            <v/>
          </cell>
          <cell r="CG325" t="str">
            <v>DINIT U LIMITED</v>
          </cell>
          <cell r="CH325" t="str">
            <v/>
          </cell>
          <cell r="CI325" t="str">
            <v/>
          </cell>
          <cell r="CJ325" t="str">
            <v/>
          </cell>
          <cell r="CK325" t="str">
            <v/>
          </cell>
          <cell r="CL325" t="str">
            <v/>
          </cell>
          <cell r="CM325" t="str">
            <v/>
          </cell>
          <cell r="CN325" t="str">
            <v/>
          </cell>
          <cell r="CO325" t="str">
            <v/>
          </cell>
          <cell r="CP325" t="str">
            <v/>
          </cell>
          <cell r="CQ325" t="str">
            <v/>
          </cell>
          <cell r="CR325" t="str">
            <v/>
          </cell>
          <cell r="CS325" t="str">
            <v/>
          </cell>
          <cell r="CU325" t="str">
            <v>DINIT U LIMITED</v>
          </cell>
          <cell r="CV325" t="str">
            <v/>
          </cell>
          <cell r="CW325" t="str">
            <v/>
          </cell>
          <cell r="CX325" t="str">
            <v/>
          </cell>
          <cell r="CY325" t="str">
            <v/>
          </cell>
          <cell r="CZ325" t="str">
            <v/>
          </cell>
          <cell r="DA325" t="str">
            <v/>
          </cell>
          <cell r="DB325" t="str">
            <v/>
          </cell>
          <cell r="DC325" t="str">
            <v/>
          </cell>
          <cell r="DD325" t="str">
            <v/>
          </cell>
          <cell r="DE325" t="str">
            <v/>
          </cell>
          <cell r="DG325" t="str">
            <v>DINIT U LIMITED</v>
          </cell>
          <cell r="DH325" t="str">
            <v/>
          </cell>
          <cell r="DI325" t="str">
            <v/>
          </cell>
          <cell r="DJ325" t="str">
            <v/>
          </cell>
          <cell r="DK325" t="str">
            <v/>
          </cell>
          <cell r="DL325" t="str">
            <v/>
          </cell>
          <cell r="DM325" t="str">
            <v/>
          </cell>
          <cell r="DN325" t="str">
            <v/>
          </cell>
          <cell r="DO325" t="str">
            <v/>
          </cell>
          <cell r="DP325" t="str">
            <v/>
          </cell>
          <cell r="DQ325" t="str">
            <v/>
          </cell>
          <cell r="DR325" t="str">
            <v/>
          </cell>
          <cell r="DS325" t="str">
            <v/>
          </cell>
          <cell r="DU325" t="str">
            <v>DINIT U LIMITED</v>
          </cell>
          <cell r="DV325" t="str">
            <v/>
          </cell>
          <cell r="DW325" t="str">
            <v/>
          </cell>
          <cell r="DX325" t="str">
            <v/>
          </cell>
          <cell r="DY325" t="str">
            <v/>
          </cell>
          <cell r="DZ325" t="str">
            <v/>
          </cell>
          <cell r="EA325" t="str">
            <v/>
          </cell>
          <cell r="EB325" t="str">
            <v/>
          </cell>
          <cell r="EC325" t="str">
            <v/>
          </cell>
          <cell r="ED325" t="str">
            <v/>
          </cell>
          <cell r="EE325" t="str">
            <v/>
          </cell>
        </row>
        <row r="326">
          <cell r="C326" t="str">
            <v>EXCEL SECONDARY SCHOOL LTD - MUKONO</v>
          </cell>
          <cell r="D326">
            <v>2</v>
          </cell>
          <cell r="E326">
            <v>2</v>
          </cell>
          <cell r="F326">
            <v>223000</v>
          </cell>
          <cell r="G326">
            <v>1100</v>
          </cell>
          <cell r="I326" t="str">
            <v>WORLDSTAR SPORTS BETTING</v>
          </cell>
          <cell r="J326">
            <v>289</v>
          </cell>
          <cell r="K326">
            <v>715</v>
          </cell>
          <cell r="L326">
            <v>14828800</v>
          </cell>
          <cell r="M326">
            <v>122600</v>
          </cell>
          <cell r="AF326" t="str">
            <v>DIVINE DENTAL CLINIC</v>
          </cell>
          <cell r="AG326" t="str">
            <v>DIVINE DENTAL CLINIC</v>
          </cell>
          <cell r="AH326" t="str">
            <v/>
          </cell>
          <cell r="AI326" t="str">
            <v/>
          </cell>
          <cell r="AJ326" t="str">
            <v/>
          </cell>
          <cell r="AK326" t="str">
            <v/>
          </cell>
          <cell r="AL326" t="str">
            <v/>
          </cell>
          <cell r="AM326">
            <v>1</v>
          </cell>
          <cell r="AN326" t="str">
            <v/>
          </cell>
          <cell r="AO326" t="str">
            <v/>
          </cell>
          <cell r="AP326" t="str">
            <v/>
          </cell>
          <cell r="AQ326" t="str">
            <v/>
          </cell>
          <cell r="AR326" t="str">
            <v/>
          </cell>
          <cell r="AS326" t="str">
            <v/>
          </cell>
          <cell r="AT326">
            <v>1</v>
          </cell>
          <cell r="AU326" t="str">
            <v>DIVINE DENTAL CLINIC</v>
          </cell>
          <cell r="AV326" t="str">
            <v/>
          </cell>
          <cell r="AW326" t="str">
            <v/>
          </cell>
          <cell r="AX326" t="str">
            <v/>
          </cell>
          <cell r="AY326" t="str">
            <v/>
          </cell>
          <cell r="AZ326" t="str">
            <v/>
          </cell>
          <cell r="BA326" t="str">
            <v/>
          </cell>
          <cell r="BB326" t="str">
            <v/>
          </cell>
          <cell r="BC326" t="str">
            <v/>
          </cell>
          <cell r="BD326" t="str">
            <v/>
          </cell>
          <cell r="BE326" t="str">
            <v/>
          </cell>
          <cell r="BG326" t="str">
            <v>DIVINE DENTAL CLINIC</v>
          </cell>
          <cell r="BH326" t="str">
            <v/>
          </cell>
          <cell r="BI326" t="str">
            <v/>
          </cell>
          <cell r="BJ326" t="str">
            <v/>
          </cell>
          <cell r="BK326" t="str">
            <v/>
          </cell>
          <cell r="BL326" t="str">
            <v/>
          </cell>
          <cell r="BM326">
            <v>1</v>
          </cell>
          <cell r="BN326" t="str">
            <v/>
          </cell>
          <cell r="BO326" t="str">
            <v/>
          </cell>
          <cell r="BP326" t="str">
            <v/>
          </cell>
          <cell r="BQ326" t="str">
            <v/>
          </cell>
          <cell r="BR326" t="str">
            <v/>
          </cell>
          <cell r="BS326" t="str">
            <v/>
          </cell>
          <cell r="BU326" t="str">
            <v>DIVINE DENTAL CLINIC</v>
          </cell>
          <cell r="BV326" t="str">
            <v/>
          </cell>
          <cell r="BW326" t="str">
            <v/>
          </cell>
          <cell r="BX326" t="str">
            <v/>
          </cell>
          <cell r="BY326" t="str">
            <v/>
          </cell>
          <cell r="BZ326" t="str">
            <v/>
          </cell>
          <cell r="CA326" t="str">
            <v/>
          </cell>
          <cell r="CB326" t="str">
            <v/>
          </cell>
          <cell r="CC326" t="str">
            <v/>
          </cell>
          <cell r="CD326" t="str">
            <v/>
          </cell>
          <cell r="CE326" t="str">
            <v/>
          </cell>
          <cell r="CG326" t="str">
            <v>DIVINE DENTAL CLINIC</v>
          </cell>
          <cell r="CH326" t="str">
            <v/>
          </cell>
          <cell r="CI326" t="str">
            <v/>
          </cell>
          <cell r="CJ326" t="str">
            <v/>
          </cell>
          <cell r="CK326" t="str">
            <v/>
          </cell>
          <cell r="CL326" t="str">
            <v/>
          </cell>
          <cell r="CM326">
            <v>1000</v>
          </cell>
          <cell r="CN326" t="str">
            <v/>
          </cell>
          <cell r="CO326" t="str">
            <v/>
          </cell>
          <cell r="CP326" t="str">
            <v/>
          </cell>
          <cell r="CQ326" t="str">
            <v/>
          </cell>
          <cell r="CR326" t="str">
            <v/>
          </cell>
          <cell r="CS326" t="str">
            <v/>
          </cell>
          <cell r="CU326" t="str">
            <v>DIVINE DENTAL CLINIC</v>
          </cell>
          <cell r="CV326" t="str">
            <v/>
          </cell>
          <cell r="CW326" t="str">
            <v/>
          </cell>
          <cell r="CX326" t="str">
            <v/>
          </cell>
          <cell r="CY326" t="str">
            <v/>
          </cell>
          <cell r="CZ326" t="str">
            <v/>
          </cell>
          <cell r="DA326" t="str">
            <v/>
          </cell>
          <cell r="DB326" t="str">
            <v/>
          </cell>
          <cell r="DC326" t="str">
            <v/>
          </cell>
          <cell r="DD326" t="str">
            <v/>
          </cell>
          <cell r="DE326" t="str">
            <v/>
          </cell>
          <cell r="DG326" t="str">
            <v>DIVINE DENTAL CLINIC</v>
          </cell>
          <cell r="DH326" t="str">
            <v/>
          </cell>
          <cell r="DI326" t="str">
            <v/>
          </cell>
          <cell r="DJ326" t="str">
            <v/>
          </cell>
          <cell r="DK326" t="str">
            <v/>
          </cell>
          <cell r="DL326" t="str">
            <v/>
          </cell>
          <cell r="DM326">
            <v>400</v>
          </cell>
          <cell r="DN326" t="str">
            <v/>
          </cell>
          <cell r="DO326" t="str">
            <v/>
          </cell>
          <cell r="DP326" t="str">
            <v/>
          </cell>
          <cell r="DQ326" t="str">
            <v/>
          </cell>
          <cell r="DR326" t="str">
            <v/>
          </cell>
          <cell r="DS326" t="str">
            <v/>
          </cell>
          <cell r="DU326" t="str">
            <v>DIVINE DENTAL CLINIC</v>
          </cell>
          <cell r="DV326" t="str">
            <v/>
          </cell>
          <cell r="DW326" t="str">
            <v/>
          </cell>
          <cell r="DX326" t="str">
            <v/>
          </cell>
          <cell r="DY326" t="str">
            <v/>
          </cell>
          <cell r="DZ326" t="str">
            <v/>
          </cell>
          <cell r="EA326" t="str">
            <v/>
          </cell>
          <cell r="EB326" t="str">
            <v/>
          </cell>
          <cell r="EC326" t="str">
            <v/>
          </cell>
          <cell r="ED326" t="str">
            <v/>
          </cell>
          <cell r="EE326" t="str">
            <v/>
          </cell>
        </row>
        <row r="327">
          <cell r="C327" t="str">
            <v>Former Classmates of Ndejje</v>
          </cell>
          <cell r="D327">
            <v>1</v>
          </cell>
          <cell r="E327">
            <v>1</v>
          </cell>
          <cell r="F327">
            <v>59300</v>
          </cell>
          <cell r="G327">
            <v>400</v>
          </cell>
          <cell r="I327" t="str">
            <v>WSS SERVICES</v>
          </cell>
          <cell r="J327">
            <v>1</v>
          </cell>
          <cell r="K327">
            <v>1</v>
          </cell>
          <cell r="L327">
            <v>1000</v>
          </cell>
          <cell r="M327">
            <v>100</v>
          </cell>
          <cell r="AF327" t="str">
            <v>DIVINE GROUP OF COMPANIES LTD KAMPALA</v>
          </cell>
          <cell r="AG327" t="str">
            <v>DIVINE GROUP OF COMPANIES LTD KAMPALA</v>
          </cell>
          <cell r="AH327" t="str">
            <v/>
          </cell>
          <cell r="AI327" t="str">
            <v/>
          </cell>
          <cell r="AJ327" t="str">
            <v/>
          </cell>
          <cell r="AK327" t="str">
            <v/>
          </cell>
          <cell r="AL327" t="str">
            <v/>
          </cell>
          <cell r="AM327" t="str">
            <v/>
          </cell>
          <cell r="AN327" t="str">
            <v/>
          </cell>
          <cell r="AO327" t="str">
            <v/>
          </cell>
          <cell r="AP327" t="str">
            <v/>
          </cell>
          <cell r="AQ327" t="str">
            <v/>
          </cell>
          <cell r="AR327" t="str">
            <v/>
          </cell>
          <cell r="AS327" t="str">
            <v/>
          </cell>
          <cell r="AT327">
            <v>0</v>
          </cell>
          <cell r="AU327" t="str">
            <v>DIVINE GROUP OF COMPANIES LTD KAMPALA</v>
          </cell>
          <cell r="AV327" t="str">
            <v/>
          </cell>
          <cell r="AW327" t="str">
            <v/>
          </cell>
          <cell r="AX327" t="str">
            <v/>
          </cell>
          <cell r="AY327" t="str">
            <v/>
          </cell>
          <cell r="AZ327" t="str">
            <v/>
          </cell>
          <cell r="BA327" t="str">
            <v/>
          </cell>
          <cell r="BB327" t="str">
            <v/>
          </cell>
          <cell r="BC327" t="str">
            <v/>
          </cell>
          <cell r="BD327" t="str">
            <v/>
          </cell>
          <cell r="BE327" t="str">
            <v/>
          </cell>
          <cell r="BG327" t="str">
            <v>DIVINE GROUP OF COMPANIES LTD KAMPALA</v>
          </cell>
          <cell r="BH327" t="str">
            <v/>
          </cell>
          <cell r="BI327" t="str">
            <v/>
          </cell>
          <cell r="BJ327" t="str">
            <v/>
          </cell>
          <cell r="BK327" t="str">
            <v/>
          </cell>
          <cell r="BL327" t="str">
            <v/>
          </cell>
          <cell r="BM327" t="str">
            <v/>
          </cell>
          <cell r="BN327" t="str">
            <v/>
          </cell>
          <cell r="BO327" t="str">
            <v/>
          </cell>
          <cell r="BP327" t="str">
            <v/>
          </cell>
          <cell r="BQ327" t="str">
            <v/>
          </cell>
          <cell r="BR327" t="str">
            <v/>
          </cell>
          <cell r="BS327" t="str">
            <v/>
          </cell>
          <cell r="BU327" t="str">
            <v>DIVINE GROUP OF COMPANIES LTD KAMPALA</v>
          </cell>
          <cell r="BV327" t="str">
            <v/>
          </cell>
          <cell r="BW327" t="str">
            <v/>
          </cell>
          <cell r="BX327" t="str">
            <v/>
          </cell>
          <cell r="BY327" t="str">
            <v/>
          </cell>
          <cell r="BZ327" t="str">
            <v/>
          </cell>
          <cell r="CA327" t="str">
            <v/>
          </cell>
          <cell r="CB327" t="str">
            <v/>
          </cell>
          <cell r="CC327" t="str">
            <v/>
          </cell>
          <cell r="CD327" t="str">
            <v/>
          </cell>
          <cell r="CE327" t="str">
            <v/>
          </cell>
          <cell r="CG327" t="str">
            <v>DIVINE GROUP OF COMPANIES LTD KAMPALA</v>
          </cell>
          <cell r="CH327" t="str">
            <v/>
          </cell>
          <cell r="CI327" t="str">
            <v/>
          </cell>
          <cell r="CJ327" t="str">
            <v/>
          </cell>
          <cell r="CK327" t="str">
            <v/>
          </cell>
          <cell r="CL327" t="str">
            <v/>
          </cell>
          <cell r="CM327" t="str">
            <v/>
          </cell>
          <cell r="CN327" t="str">
            <v/>
          </cell>
          <cell r="CO327" t="str">
            <v/>
          </cell>
          <cell r="CP327" t="str">
            <v/>
          </cell>
          <cell r="CQ327" t="str">
            <v/>
          </cell>
          <cell r="CR327" t="str">
            <v/>
          </cell>
          <cell r="CS327" t="str">
            <v/>
          </cell>
          <cell r="CU327" t="str">
            <v>DIVINE GROUP OF COMPANIES LTD KAMPALA</v>
          </cell>
          <cell r="CV327" t="str">
            <v/>
          </cell>
          <cell r="CW327" t="str">
            <v/>
          </cell>
          <cell r="CX327" t="str">
            <v/>
          </cell>
          <cell r="CY327" t="str">
            <v/>
          </cell>
          <cell r="CZ327" t="str">
            <v/>
          </cell>
          <cell r="DA327" t="str">
            <v/>
          </cell>
          <cell r="DB327" t="str">
            <v/>
          </cell>
          <cell r="DC327" t="str">
            <v/>
          </cell>
          <cell r="DD327" t="str">
            <v/>
          </cell>
          <cell r="DE327" t="str">
            <v/>
          </cell>
          <cell r="DG327" t="str">
            <v>DIVINE GROUP OF COMPANIES LTD KAMPALA</v>
          </cell>
          <cell r="DH327" t="str">
            <v/>
          </cell>
          <cell r="DI327" t="str">
            <v/>
          </cell>
          <cell r="DJ327" t="str">
            <v/>
          </cell>
          <cell r="DK327" t="str">
            <v/>
          </cell>
          <cell r="DL327" t="str">
            <v/>
          </cell>
          <cell r="DM327" t="str">
            <v/>
          </cell>
          <cell r="DN327" t="str">
            <v/>
          </cell>
          <cell r="DO327" t="str">
            <v/>
          </cell>
          <cell r="DP327" t="str">
            <v/>
          </cell>
          <cell r="DQ327" t="str">
            <v/>
          </cell>
          <cell r="DR327" t="str">
            <v/>
          </cell>
          <cell r="DS327" t="str">
            <v/>
          </cell>
          <cell r="DU327" t="str">
            <v>DIVINE GROUP OF COMPANIES LTD KAMPALA</v>
          </cell>
          <cell r="DV327" t="str">
            <v/>
          </cell>
          <cell r="DW327" t="str">
            <v/>
          </cell>
          <cell r="DX327" t="str">
            <v/>
          </cell>
          <cell r="DY327" t="str">
            <v/>
          </cell>
          <cell r="DZ327" t="str">
            <v/>
          </cell>
          <cell r="EA327" t="str">
            <v/>
          </cell>
          <cell r="EB327" t="str">
            <v/>
          </cell>
          <cell r="EC327" t="str">
            <v/>
          </cell>
          <cell r="ED327" t="str">
            <v/>
          </cell>
          <cell r="EE327" t="str">
            <v/>
          </cell>
        </row>
        <row r="328">
          <cell r="C328" t="str">
            <v>FRESH CUTS EAST</v>
          </cell>
          <cell r="D328">
            <v>4</v>
          </cell>
          <cell r="E328">
            <v>28</v>
          </cell>
          <cell r="F328">
            <v>18582000</v>
          </cell>
          <cell r="G328">
            <v>14400</v>
          </cell>
          <cell r="I328" t="str">
            <v>York Primary School</v>
          </cell>
          <cell r="J328">
            <v>25</v>
          </cell>
          <cell r="K328">
            <v>73</v>
          </cell>
          <cell r="L328">
            <v>10186000</v>
          </cell>
          <cell r="M328">
            <v>41000</v>
          </cell>
          <cell r="AF328" t="str">
            <v>DJRA COMPREHENSIVE SECONDARY SCHOOL</v>
          </cell>
          <cell r="AG328" t="str">
            <v>DJRA COMPREHENSIVE SECONDARY SCHOOL</v>
          </cell>
          <cell r="AH328" t="str">
            <v/>
          </cell>
          <cell r="AI328" t="str">
            <v/>
          </cell>
          <cell r="AJ328" t="str">
            <v/>
          </cell>
          <cell r="AK328" t="str">
            <v/>
          </cell>
          <cell r="AL328" t="str">
            <v/>
          </cell>
          <cell r="AM328" t="str">
            <v/>
          </cell>
          <cell r="AN328" t="str">
            <v/>
          </cell>
          <cell r="AO328" t="str">
            <v/>
          </cell>
          <cell r="AP328" t="str">
            <v/>
          </cell>
          <cell r="AQ328" t="str">
            <v/>
          </cell>
          <cell r="AR328" t="str">
            <v/>
          </cell>
          <cell r="AS328" t="str">
            <v/>
          </cell>
          <cell r="AT328">
            <v>0</v>
          </cell>
          <cell r="AU328" t="str">
            <v>DJRA COMPREHENSIVE SECONDARY SCHOOL</v>
          </cell>
          <cell r="AV328" t="str">
            <v/>
          </cell>
          <cell r="AW328" t="str">
            <v/>
          </cell>
          <cell r="AX328" t="str">
            <v/>
          </cell>
          <cell r="AY328" t="str">
            <v/>
          </cell>
          <cell r="AZ328" t="str">
            <v/>
          </cell>
          <cell r="BA328" t="str">
            <v/>
          </cell>
          <cell r="BB328" t="str">
            <v/>
          </cell>
          <cell r="BC328" t="str">
            <v/>
          </cell>
          <cell r="BD328" t="str">
            <v/>
          </cell>
          <cell r="BE328" t="str">
            <v/>
          </cell>
          <cell r="BG328" t="str">
            <v>DJRA COMPREHENSIVE SECONDARY SCHOOL</v>
          </cell>
          <cell r="BH328" t="str">
            <v/>
          </cell>
          <cell r="BI328" t="str">
            <v/>
          </cell>
          <cell r="BJ328" t="str">
            <v/>
          </cell>
          <cell r="BK328" t="str">
            <v/>
          </cell>
          <cell r="BL328" t="str">
            <v/>
          </cell>
          <cell r="BM328" t="str">
            <v/>
          </cell>
          <cell r="BN328" t="str">
            <v/>
          </cell>
          <cell r="BO328" t="str">
            <v/>
          </cell>
          <cell r="BP328" t="str">
            <v/>
          </cell>
          <cell r="BQ328" t="str">
            <v/>
          </cell>
          <cell r="BR328" t="str">
            <v/>
          </cell>
          <cell r="BS328" t="str">
            <v/>
          </cell>
          <cell r="BU328" t="str">
            <v>DJRA COMPREHENSIVE SECONDARY SCHOOL</v>
          </cell>
          <cell r="BV328" t="str">
            <v/>
          </cell>
          <cell r="BW328" t="str">
            <v/>
          </cell>
          <cell r="BX328" t="str">
            <v/>
          </cell>
          <cell r="BY328" t="str">
            <v/>
          </cell>
          <cell r="BZ328" t="str">
            <v/>
          </cell>
          <cell r="CA328" t="str">
            <v/>
          </cell>
          <cell r="CB328" t="str">
            <v/>
          </cell>
          <cell r="CC328" t="str">
            <v/>
          </cell>
          <cell r="CD328" t="str">
            <v/>
          </cell>
          <cell r="CE328" t="str">
            <v/>
          </cell>
          <cell r="CG328" t="str">
            <v>DJRA COMPREHENSIVE SECONDARY SCHOOL</v>
          </cell>
          <cell r="CH328" t="str">
            <v/>
          </cell>
          <cell r="CI328" t="str">
            <v/>
          </cell>
          <cell r="CJ328" t="str">
            <v/>
          </cell>
          <cell r="CK328" t="str">
            <v/>
          </cell>
          <cell r="CL328" t="str">
            <v/>
          </cell>
          <cell r="CM328" t="str">
            <v/>
          </cell>
          <cell r="CN328" t="str">
            <v/>
          </cell>
          <cell r="CO328" t="str">
            <v/>
          </cell>
          <cell r="CP328" t="str">
            <v/>
          </cell>
          <cell r="CQ328" t="str">
            <v/>
          </cell>
          <cell r="CR328" t="str">
            <v/>
          </cell>
          <cell r="CS328" t="str">
            <v/>
          </cell>
          <cell r="CU328" t="str">
            <v>DJRA COMPREHENSIVE SECONDARY SCHOOL</v>
          </cell>
          <cell r="CV328" t="str">
            <v/>
          </cell>
          <cell r="CW328" t="str">
            <v/>
          </cell>
          <cell r="CX328" t="str">
            <v/>
          </cell>
          <cell r="CY328" t="str">
            <v/>
          </cell>
          <cell r="CZ328" t="str">
            <v/>
          </cell>
          <cell r="DA328" t="str">
            <v/>
          </cell>
          <cell r="DB328" t="str">
            <v/>
          </cell>
          <cell r="DC328" t="str">
            <v/>
          </cell>
          <cell r="DD328" t="str">
            <v/>
          </cell>
          <cell r="DE328" t="str">
            <v/>
          </cell>
          <cell r="DG328" t="str">
            <v>DJRA COMPREHENSIVE SECONDARY SCHOOL</v>
          </cell>
          <cell r="DH328" t="str">
            <v/>
          </cell>
          <cell r="DI328" t="str">
            <v/>
          </cell>
          <cell r="DJ328" t="str">
            <v/>
          </cell>
          <cell r="DK328" t="str">
            <v/>
          </cell>
          <cell r="DL328" t="str">
            <v/>
          </cell>
          <cell r="DM328" t="str">
            <v/>
          </cell>
          <cell r="DN328" t="str">
            <v/>
          </cell>
          <cell r="DO328" t="str">
            <v/>
          </cell>
          <cell r="DP328" t="str">
            <v/>
          </cell>
          <cell r="DQ328" t="str">
            <v/>
          </cell>
          <cell r="DR328" t="str">
            <v/>
          </cell>
          <cell r="DS328" t="str">
            <v/>
          </cell>
          <cell r="DU328" t="str">
            <v>DJRA COMPREHENSIVE SECONDARY SCHOOL</v>
          </cell>
          <cell r="DV328" t="str">
            <v/>
          </cell>
          <cell r="DW328" t="str">
            <v/>
          </cell>
          <cell r="DX328" t="str">
            <v/>
          </cell>
          <cell r="DY328" t="str">
            <v/>
          </cell>
          <cell r="DZ328" t="str">
            <v/>
          </cell>
          <cell r="EA328" t="str">
            <v/>
          </cell>
          <cell r="EB328" t="str">
            <v/>
          </cell>
          <cell r="EC328" t="str">
            <v/>
          </cell>
          <cell r="ED328" t="str">
            <v/>
          </cell>
          <cell r="EE328" t="str">
            <v/>
          </cell>
        </row>
        <row r="329">
          <cell r="C329" t="str">
            <v>FRESH CUTS NORTH</v>
          </cell>
          <cell r="D329">
            <v>2</v>
          </cell>
          <cell r="E329">
            <v>16</v>
          </cell>
          <cell r="F329">
            <v>6622500</v>
          </cell>
          <cell r="G329">
            <v>9000</v>
          </cell>
          <cell r="I329" t="str">
            <v>Zuku TV</v>
          </cell>
          <cell r="J329">
            <v>3167</v>
          </cell>
          <cell r="K329">
            <v>4689</v>
          </cell>
          <cell r="L329">
            <v>167120289</v>
          </cell>
          <cell r="M329">
            <v>1603500</v>
          </cell>
          <cell r="AF329" t="str">
            <v>DJRA COMPREHENSIVE VOCATIONAL INSTITUTE</v>
          </cell>
          <cell r="AG329" t="str">
            <v>DJRA COMPREHENSIVE VOCATIONAL INSTITUTE</v>
          </cell>
          <cell r="AH329" t="str">
            <v/>
          </cell>
          <cell r="AI329" t="str">
            <v/>
          </cell>
          <cell r="AJ329" t="str">
            <v/>
          </cell>
          <cell r="AK329" t="str">
            <v/>
          </cell>
          <cell r="AL329" t="str">
            <v/>
          </cell>
          <cell r="AM329" t="str">
            <v/>
          </cell>
          <cell r="AN329" t="str">
            <v/>
          </cell>
          <cell r="AO329" t="str">
            <v/>
          </cell>
          <cell r="AP329" t="str">
            <v/>
          </cell>
          <cell r="AQ329" t="str">
            <v/>
          </cell>
          <cell r="AR329" t="str">
            <v/>
          </cell>
          <cell r="AS329" t="str">
            <v/>
          </cell>
          <cell r="AT329">
            <v>0</v>
          </cell>
          <cell r="AU329" t="str">
            <v>DJRA COMPREHENSIVE VOCATIONAL INSTITUTE</v>
          </cell>
          <cell r="AV329" t="str">
            <v/>
          </cell>
          <cell r="AW329" t="str">
            <v/>
          </cell>
          <cell r="AX329" t="str">
            <v/>
          </cell>
          <cell r="AY329" t="str">
            <v/>
          </cell>
          <cell r="AZ329" t="str">
            <v/>
          </cell>
          <cell r="BA329" t="str">
            <v/>
          </cell>
          <cell r="BB329" t="str">
            <v/>
          </cell>
          <cell r="BC329" t="str">
            <v/>
          </cell>
          <cell r="BD329" t="str">
            <v/>
          </cell>
          <cell r="BE329" t="str">
            <v/>
          </cell>
          <cell r="BG329" t="str">
            <v>DJRA COMPREHENSIVE VOCATIONAL INSTITUTE</v>
          </cell>
          <cell r="BH329" t="str">
            <v/>
          </cell>
          <cell r="BI329" t="str">
            <v/>
          </cell>
          <cell r="BJ329" t="str">
            <v/>
          </cell>
          <cell r="BK329" t="str">
            <v/>
          </cell>
          <cell r="BL329" t="str">
            <v/>
          </cell>
          <cell r="BM329" t="str">
            <v/>
          </cell>
          <cell r="BN329" t="str">
            <v/>
          </cell>
          <cell r="BO329" t="str">
            <v/>
          </cell>
          <cell r="BP329" t="str">
            <v/>
          </cell>
          <cell r="BQ329" t="str">
            <v/>
          </cell>
          <cell r="BR329" t="str">
            <v/>
          </cell>
          <cell r="BS329" t="str">
            <v/>
          </cell>
          <cell r="BU329" t="str">
            <v>DJRA COMPREHENSIVE VOCATIONAL INSTITUTE</v>
          </cell>
          <cell r="BV329" t="str">
            <v/>
          </cell>
          <cell r="BW329" t="str">
            <v/>
          </cell>
          <cell r="BX329" t="str">
            <v/>
          </cell>
          <cell r="BY329" t="str">
            <v/>
          </cell>
          <cell r="BZ329" t="str">
            <v/>
          </cell>
          <cell r="CA329" t="str">
            <v/>
          </cell>
          <cell r="CB329" t="str">
            <v/>
          </cell>
          <cell r="CC329" t="str">
            <v/>
          </cell>
          <cell r="CD329" t="str">
            <v/>
          </cell>
          <cell r="CE329" t="str">
            <v/>
          </cell>
          <cell r="CG329" t="str">
            <v>DJRA COMPREHENSIVE VOCATIONAL INSTITUTE</v>
          </cell>
          <cell r="CH329" t="str">
            <v/>
          </cell>
          <cell r="CI329" t="str">
            <v/>
          </cell>
          <cell r="CJ329" t="str">
            <v/>
          </cell>
          <cell r="CK329" t="str">
            <v/>
          </cell>
          <cell r="CL329" t="str">
            <v/>
          </cell>
          <cell r="CM329" t="str">
            <v/>
          </cell>
          <cell r="CN329" t="str">
            <v/>
          </cell>
          <cell r="CO329" t="str">
            <v/>
          </cell>
          <cell r="CP329" t="str">
            <v/>
          </cell>
          <cell r="CQ329" t="str">
            <v/>
          </cell>
          <cell r="CR329" t="str">
            <v/>
          </cell>
          <cell r="CS329" t="str">
            <v/>
          </cell>
          <cell r="CU329" t="str">
            <v>DJRA COMPREHENSIVE VOCATIONAL INSTITUTE</v>
          </cell>
          <cell r="CV329" t="str">
            <v/>
          </cell>
          <cell r="CW329" t="str">
            <v/>
          </cell>
          <cell r="CX329" t="str">
            <v/>
          </cell>
          <cell r="CY329" t="str">
            <v/>
          </cell>
          <cell r="CZ329" t="str">
            <v/>
          </cell>
          <cell r="DA329" t="str">
            <v/>
          </cell>
          <cell r="DB329" t="str">
            <v/>
          </cell>
          <cell r="DC329" t="str">
            <v/>
          </cell>
          <cell r="DD329" t="str">
            <v/>
          </cell>
          <cell r="DE329" t="str">
            <v/>
          </cell>
          <cell r="DG329" t="str">
            <v>DJRA COMPREHENSIVE VOCATIONAL INSTITUTE</v>
          </cell>
          <cell r="DH329" t="str">
            <v/>
          </cell>
          <cell r="DI329" t="str">
            <v/>
          </cell>
          <cell r="DJ329" t="str">
            <v/>
          </cell>
          <cell r="DK329" t="str">
            <v/>
          </cell>
          <cell r="DL329" t="str">
            <v/>
          </cell>
          <cell r="DM329" t="str">
            <v/>
          </cell>
          <cell r="DN329" t="str">
            <v/>
          </cell>
          <cell r="DO329" t="str">
            <v/>
          </cell>
          <cell r="DP329" t="str">
            <v/>
          </cell>
          <cell r="DQ329" t="str">
            <v/>
          </cell>
          <cell r="DR329" t="str">
            <v/>
          </cell>
          <cell r="DS329" t="str">
            <v/>
          </cell>
          <cell r="DU329" t="str">
            <v>DJRA COMPREHENSIVE VOCATIONAL INSTITUTE</v>
          </cell>
          <cell r="DV329" t="str">
            <v/>
          </cell>
          <cell r="DW329" t="str">
            <v/>
          </cell>
          <cell r="DX329" t="str">
            <v/>
          </cell>
          <cell r="DY329" t="str">
            <v/>
          </cell>
          <cell r="DZ329" t="str">
            <v/>
          </cell>
          <cell r="EA329" t="str">
            <v/>
          </cell>
          <cell r="EB329" t="str">
            <v/>
          </cell>
          <cell r="EC329" t="str">
            <v/>
          </cell>
          <cell r="ED329" t="str">
            <v/>
          </cell>
          <cell r="EE329" t="str">
            <v/>
          </cell>
        </row>
        <row r="330">
          <cell r="C330" t="str">
            <v>FRESH CUTS SOUTH</v>
          </cell>
          <cell r="D330">
            <v>1</v>
          </cell>
          <cell r="E330">
            <v>1</v>
          </cell>
          <cell r="F330">
            <v>225000</v>
          </cell>
          <cell r="G330">
            <v>700</v>
          </cell>
          <cell r="AF330" t="str">
            <v>DK ENTERPRISES SHOP NO 4</v>
          </cell>
          <cell r="AG330" t="str">
            <v>DK ENTERPRISES SHOP NO 4</v>
          </cell>
          <cell r="AH330" t="str">
            <v/>
          </cell>
          <cell r="AI330" t="str">
            <v/>
          </cell>
          <cell r="AJ330" t="str">
            <v/>
          </cell>
          <cell r="AK330" t="str">
            <v/>
          </cell>
          <cell r="AL330" t="str">
            <v/>
          </cell>
          <cell r="AM330" t="str">
            <v/>
          </cell>
          <cell r="AN330" t="str">
            <v/>
          </cell>
          <cell r="AO330" t="str">
            <v/>
          </cell>
          <cell r="AP330" t="str">
            <v/>
          </cell>
          <cell r="AQ330" t="str">
            <v/>
          </cell>
          <cell r="AR330" t="str">
            <v/>
          </cell>
          <cell r="AS330" t="str">
            <v/>
          </cell>
          <cell r="AT330">
            <v>0</v>
          </cell>
          <cell r="AU330" t="str">
            <v>DK ENTERPRISES SHOP NO 4</v>
          </cell>
          <cell r="AV330" t="str">
            <v/>
          </cell>
          <cell r="AW330" t="str">
            <v/>
          </cell>
          <cell r="AX330" t="str">
            <v/>
          </cell>
          <cell r="AY330" t="str">
            <v/>
          </cell>
          <cell r="AZ330" t="str">
            <v/>
          </cell>
          <cell r="BA330" t="str">
            <v/>
          </cell>
          <cell r="BB330" t="str">
            <v/>
          </cell>
          <cell r="BC330" t="str">
            <v/>
          </cell>
          <cell r="BD330" t="str">
            <v/>
          </cell>
          <cell r="BE330" t="str">
            <v/>
          </cell>
          <cell r="BG330" t="str">
            <v>DK ENTERPRISES SHOP NO 4</v>
          </cell>
          <cell r="BH330" t="str">
            <v/>
          </cell>
          <cell r="BI330" t="str">
            <v/>
          </cell>
          <cell r="BJ330" t="str">
            <v/>
          </cell>
          <cell r="BK330" t="str">
            <v/>
          </cell>
          <cell r="BL330" t="str">
            <v/>
          </cell>
          <cell r="BM330" t="str">
            <v/>
          </cell>
          <cell r="BN330" t="str">
            <v/>
          </cell>
          <cell r="BO330" t="str">
            <v/>
          </cell>
          <cell r="BP330" t="str">
            <v/>
          </cell>
          <cell r="BQ330" t="str">
            <v/>
          </cell>
          <cell r="BR330" t="str">
            <v/>
          </cell>
          <cell r="BS330" t="str">
            <v/>
          </cell>
          <cell r="BU330" t="str">
            <v>DK ENTERPRISES SHOP NO 4</v>
          </cell>
          <cell r="BV330" t="str">
            <v/>
          </cell>
          <cell r="BW330" t="str">
            <v/>
          </cell>
          <cell r="BX330" t="str">
            <v/>
          </cell>
          <cell r="BY330" t="str">
            <v/>
          </cell>
          <cell r="BZ330" t="str">
            <v/>
          </cell>
          <cell r="CA330" t="str">
            <v/>
          </cell>
          <cell r="CB330" t="str">
            <v/>
          </cell>
          <cell r="CC330" t="str">
            <v/>
          </cell>
          <cell r="CD330" t="str">
            <v/>
          </cell>
          <cell r="CE330" t="str">
            <v/>
          </cell>
          <cell r="CG330" t="str">
            <v>DK ENTERPRISES SHOP NO 4</v>
          </cell>
          <cell r="CH330" t="str">
            <v/>
          </cell>
          <cell r="CI330" t="str">
            <v/>
          </cell>
          <cell r="CJ330" t="str">
            <v/>
          </cell>
          <cell r="CK330" t="str">
            <v/>
          </cell>
          <cell r="CL330" t="str">
            <v/>
          </cell>
          <cell r="CM330" t="str">
            <v/>
          </cell>
          <cell r="CN330" t="str">
            <v/>
          </cell>
          <cell r="CO330" t="str">
            <v/>
          </cell>
          <cell r="CP330" t="str">
            <v/>
          </cell>
          <cell r="CQ330" t="str">
            <v/>
          </cell>
          <cell r="CR330" t="str">
            <v/>
          </cell>
          <cell r="CS330" t="str">
            <v/>
          </cell>
          <cell r="CU330" t="str">
            <v>DK ENTERPRISES SHOP NO 4</v>
          </cell>
          <cell r="CV330" t="str">
            <v/>
          </cell>
          <cell r="CW330" t="str">
            <v/>
          </cell>
          <cell r="CX330" t="str">
            <v/>
          </cell>
          <cell r="CY330" t="str">
            <v/>
          </cell>
          <cell r="CZ330" t="str">
            <v/>
          </cell>
          <cell r="DA330" t="str">
            <v/>
          </cell>
          <cell r="DB330" t="str">
            <v/>
          </cell>
          <cell r="DC330" t="str">
            <v/>
          </cell>
          <cell r="DD330" t="str">
            <v/>
          </cell>
          <cell r="DE330" t="str">
            <v/>
          </cell>
          <cell r="DG330" t="str">
            <v>DK ENTERPRISES SHOP NO 4</v>
          </cell>
          <cell r="DH330" t="str">
            <v/>
          </cell>
          <cell r="DI330" t="str">
            <v/>
          </cell>
          <cell r="DJ330" t="str">
            <v/>
          </cell>
          <cell r="DK330" t="str">
            <v/>
          </cell>
          <cell r="DL330" t="str">
            <v/>
          </cell>
          <cell r="DM330" t="str">
            <v/>
          </cell>
          <cell r="DN330" t="str">
            <v/>
          </cell>
          <cell r="DO330" t="str">
            <v/>
          </cell>
          <cell r="DP330" t="str">
            <v/>
          </cell>
          <cell r="DQ330" t="str">
            <v/>
          </cell>
          <cell r="DR330" t="str">
            <v/>
          </cell>
          <cell r="DS330" t="str">
            <v/>
          </cell>
          <cell r="DU330" t="str">
            <v>DK ENTERPRISES SHOP NO 4</v>
          </cell>
          <cell r="DV330" t="str">
            <v/>
          </cell>
          <cell r="DW330" t="str">
            <v/>
          </cell>
          <cell r="DX330" t="str">
            <v/>
          </cell>
          <cell r="DY330" t="str">
            <v/>
          </cell>
          <cell r="DZ330" t="str">
            <v/>
          </cell>
          <cell r="EA330" t="str">
            <v/>
          </cell>
          <cell r="EB330" t="str">
            <v/>
          </cell>
          <cell r="EC330" t="str">
            <v/>
          </cell>
          <cell r="ED330" t="str">
            <v/>
          </cell>
          <cell r="EE330" t="str">
            <v/>
          </cell>
        </row>
        <row r="331">
          <cell r="C331" t="str">
            <v>FRESH CUTS WEST</v>
          </cell>
          <cell r="D331">
            <v>2</v>
          </cell>
          <cell r="E331">
            <v>24</v>
          </cell>
          <cell r="F331">
            <v>30891000</v>
          </cell>
          <cell r="G331">
            <v>16700</v>
          </cell>
          <cell r="AF331" t="str">
            <v>DK PRODUCTS</v>
          </cell>
          <cell r="AG331" t="str">
            <v>DK PRODUCTS</v>
          </cell>
          <cell r="AH331" t="str">
            <v/>
          </cell>
          <cell r="AI331" t="str">
            <v/>
          </cell>
          <cell r="AJ331" t="str">
            <v/>
          </cell>
          <cell r="AK331" t="str">
            <v/>
          </cell>
          <cell r="AL331" t="str">
            <v/>
          </cell>
          <cell r="AM331" t="str">
            <v/>
          </cell>
          <cell r="AN331" t="str">
            <v/>
          </cell>
          <cell r="AO331" t="str">
            <v/>
          </cell>
          <cell r="AP331" t="str">
            <v/>
          </cell>
          <cell r="AQ331" t="str">
            <v/>
          </cell>
          <cell r="AR331" t="str">
            <v/>
          </cell>
          <cell r="AS331" t="str">
            <v/>
          </cell>
          <cell r="AT331">
            <v>0</v>
          </cell>
          <cell r="AU331" t="str">
            <v>DK PRODUCTS</v>
          </cell>
          <cell r="AV331" t="str">
            <v/>
          </cell>
          <cell r="AW331" t="str">
            <v/>
          </cell>
          <cell r="AX331" t="str">
            <v/>
          </cell>
          <cell r="AY331" t="str">
            <v/>
          </cell>
          <cell r="AZ331" t="str">
            <v/>
          </cell>
          <cell r="BA331" t="str">
            <v/>
          </cell>
          <cell r="BB331" t="str">
            <v/>
          </cell>
          <cell r="BC331" t="str">
            <v/>
          </cell>
          <cell r="BD331" t="str">
            <v/>
          </cell>
          <cell r="BE331" t="str">
            <v/>
          </cell>
          <cell r="BG331" t="str">
            <v>DK PRODUCTS</v>
          </cell>
          <cell r="BH331" t="str">
            <v/>
          </cell>
          <cell r="BI331" t="str">
            <v/>
          </cell>
          <cell r="BJ331" t="str">
            <v/>
          </cell>
          <cell r="BK331" t="str">
            <v/>
          </cell>
          <cell r="BL331" t="str">
            <v/>
          </cell>
          <cell r="BM331" t="str">
            <v/>
          </cell>
          <cell r="BN331" t="str">
            <v/>
          </cell>
          <cell r="BO331" t="str">
            <v/>
          </cell>
          <cell r="BP331" t="str">
            <v/>
          </cell>
          <cell r="BQ331" t="str">
            <v/>
          </cell>
          <cell r="BR331" t="str">
            <v/>
          </cell>
          <cell r="BS331" t="str">
            <v/>
          </cell>
          <cell r="BU331" t="str">
            <v>DK PRODUCTS</v>
          </cell>
          <cell r="BV331" t="str">
            <v/>
          </cell>
          <cell r="BW331" t="str">
            <v/>
          </cell>
          <cell r="BX331" t="str">
            <v/>
          </cell>
          <cell r="BY331" t="str">
            <v/>
          </cell>
          <cell r="BZ331" t="str">
            <v/>
          </cell>
          <cell r="CA331" t="str">
            <v/>
          </cell>
          <cell r="CB331" t="str">
            <v/>
          </cell>
          <cell r="CC331" t="str">
            <v/>
          </cell>
          <cell r="CD331" t="str">
            <v/>
          </cell>
          <cell r="CE331" t="str">
            <v/>
          </cell>
          <cell r="CG331" t="str">
            <v>DK PRODUCTS</v>
          </cell>
          <cell r="CH331" t="str">
            <v/>
          </cell>
          <cell r="CI331" t="str">
            <v/>
          </cell>
          <cell r="CJ331" t="str">
            <v/>
          </cell>
          <cell r="CK331" t="str">
            <v/>
          </cell>
          <cell r="CL331" t="str">
            <v/>
          </cell>
          <cell r="CM331" t="str">
            <v/>
          </cell>
          <cell r="CN331" t="str">
            <v/>
          </cell>
          <cell r="CO331" t="str">
            <v/>
          </cell>
          <cell r="CP331" t="str">
            <v/>
          </cell>
          <cell r="CQ331" t="str">
            <v/>
          </cell>
          <cell r="CR331" t="str">
            <v/>
          </cell>
          <cell r="CS331" t="str">
            <v/>
          </cell>
          <cell r="CU331" t="str">
            <v>DK PRODUCTS</v>
          </cell>
          <cell r="CV331" t="str">
            <v/>
          </cell>
          <cell r="CW331" t="str">
            <v/>
          </cell>
          <cell r="CX331" t="str">
            <v/>
          </cell>
          <cell r="CY331" t="str">
            <v/>
          </cell>
          <cell r="CZ331" t="str">
            <v/>
          </cell>
          <cell r="DA331" t="str">
            <v/>
          </cell>
          <cell r="DB331" t="str">
            <v/>
          </cell>
          <cell r="DC331" t="str">
            <v/>
          </cell>
          <cell r="DD331" t="str">
            <v/>
          </cell>
          <cell r="DE331" t="str">
            <v/>
          </cell>
          <cell r="DG331" t="str">
            <v>DK PRODUCTS</v>
          </cell>
          <cell r="DH331" t="str">
            <v/>
          </cell>
          <cell r="DI331" t="str">
            <v/>
          </cell>
          <cell r="DJ331" t="str">
            <v/>
          </cell>
          <cell r="DK331" t="str">
            <v/>
          </cell>
          <cell r="DL331" t="str">
            <v/>
          </cell>
          <cell r="DM331" t="str">
            <v/>
          </cell>
          <cell r="DN331" t="str">
            <v/>
          </cell>
          <cell r="DO331" t="str">
            <v/>
          </cell>
          <cell r="DP331" t="str">
            <v/>
          </cell>
          <cell r="DQ331" t="str">
            <v/>
          </cell>
          <cell r="DR331" t="str">
            <v/>
          </cell>
          <cell r="DS331" t="str">
            <v/>
          </cell>
          <cell r="DU331" t="str">
            <v>DK PRODUCTS</v>
          </cell>
          <cell r="DV331" t="str">
            <v/>
          </cell>
          <cell r="DW331" t="str">
            <v/>
          </cell>
          <cell r="DX331" t="str">
            <v/>
          </cell>
          <cell r="DY331" t="str">
            <v/>
          </cell>
          <cell r="DZ331" t="str">
            <v/>
          </cell>
          <cell r="EA331" t="str">
            <v/>
          </cell>
          <cell r="EB331" t="str">
            <v/>
          </cell>
          <cell r="EC331" t="str">
            <v/>
          </cell>
          <cell r="ED331" t="str">
            <v/>
          </cell>
          <cell r="EE331" t="str">
            <v/>
          </cell>
        </row>
        <row r="332">
          <cell r="C332" t="str">
            <v>Good Sheperd Schools</v>
          </cell>
          <cell r="D332">
            <v>7</v>
          </cell>
          <cell r="E332">
            <v>13</v>
          </cell>
          <cell r="F332">
            <v>2025000</v>
          </cell>
          <cell r="G332">
            <v>3900</v>
          </cell>
          <cell r="I332" t="str">
            <v>Name</v>
          </cell>
          <cell r="J332" t="str">
            <v>Unique Users</v>
          </cell>
          <cell r="K332" t="str">
            <v>Transaction Volume</v>
          </cell>
          <cell r="L332" t="str">
            <v>Transaction Value</v>
          </cell>
          <cell r="M332" t="str">
            <v>Fees</v>
          </cell>
          <cell r="AF332" t="str">
            <v>DMARK COMPANY LIMITED</v>
          </cell>
          <cell r="AG332" t="str">
            <v>DMARK COMPANY LIMITED</v>
          </cell>
          <cell r="AH332" t="str">
            <v/>
          </cell>
          <cell r="AI332" t="str">
            <v/>
          </cell>
          <cell r="AJ332" t="str">
            <v/>
          </cell>
          <cell r="AK332" t="str">
            <v/>
          </cell>
          <cell r="AL332" t="str">
            <v/>
          </cell>
          <cell r="AM332" t="str">
            <v/>
          </cell>
          <cell r="AN332" t="str">
            <v/>
          </cell>
          <cell r="AO332" t="str">
            <v/>
          </cell>
          <cell r="AP332" t="str">
            <v/>
          </cell>
          <cell r="AQ332" t="str">
            <v/>
          </cell>
          <cell r="AR332" t="str">
            <v/>
          </cell>
          <cell r="AS332" t="str">
            <v/>
          </cell>
          <cell r="AT332">
            <v>0</v>
          </cell>
          <cell r="AU332" t="str">
            <v>DMARK COMPANY LIMITED</v>
          </cell>
          <cell r="AV332" t="str">
            <v/>
          </cell>
          <cell r="AW332" t="str">
            <v/>
          </cell>
          <cell r="AX332" t="str">
            <v/>
          </cell>
          <cell r="AY332" t="str">
            <v/>
          </cell>
          <cell r="AZ332" t="str">
            <v/>
          </cell>
          <cell r="BA332" t="str">
            <v/>
          </cell>
          <cell r="BB332" t="str">
            <v/>
          </cell>
          <cell r="BC332" t="str">
            <v/>
          </cell>
          <cell r="BD332" t="str">
            <v/>
          </cell>
          <cell r="BE332" t="str">
            <v/>
          </cell>
          <cell r="BG332" t="str">
            <v>DMARK COMPANY LIMITED</v>
          </cell>
          <cell r="BH332" t="str">
            <v/>
          </cell>
          <cell r="BI332" t="str">
            <v/>
          </cell>
          <cell r="BJ332" t="str">
            <v/>
          </cell>
          <cell r="BK332" t="str">
            <v/>
          </cell>
          <cell r="BL332" t="str">
            <v/>
          </cell>
          <cell r="BM332" t="str">
            <v/>
          </cell>
          <cell r="BN332" t="str">
            <v/>
          </cell>
          <cell r="BO332" t="str">
            <v/>
          </cell>
          <cell r="BP332" t="str">
            <v/>
          </cell>
          <cell r="BQ332" t="str">
            <v/>
          </cell>
          <cell r="BR332" t="str">
            <v/>
          </cell>
          <cell r="BS332" t="str">
            <v/>
          </cell>
          <cell r="BU332" t="str">
            <v>DMARK COMPANY LIMITED</v>
          </cell>
          <cell r="BV332" t="str">
            <v/>
          </cell>
          <cell r="BW332" t="str">
            <v/>
          </cell>
          <cell r="BX332" t="str">
            <v/>
          </cell>
          <cell r="BY332" t="str">
            <v/>
          </cell>
          <cell r="BZ332" t="str">
            <v/>
          </cell>
          <cell r="CA332" t="str">
            <v/>
          </cell>
          <cell r="CB332" t="str">
            <v/>
          </cell>
          <cell r="CC332" t="str">
            <v/>
          </cell>
          <cell r="CD332" t="str">
            <v/>
          </cell>
          <cell r="CE332" t="str">
            <v/>
          </cell>
          <cell r="CG332" t="str">
            <v>DMARK COMPANY LIMITED</v>
          </cell>
          <cell r="CH332" t="str">
            <v/>
          </cell>
          <cell r="CI332" t="str">
            <v/>
          </cell>
          <cell r="CJ332" t="str">
            <v/>
          </cell>
          <cell r="CK332" t="str">
            <v/>
          </cell>
          <cell r="CL332" t="str">
            <v/>
          </cell>
          <cell r="CM332" t="str">
            <v/>
          </cell>
          <cell r="CN332" t="str">
            <v/>
          </cell>
          <cell r="CO332" t="str">
            <v/>
          </cell>
          <cell r="CP332" t="str">
            <v/>
          </cell>
          <cell r="CQ332" t="str">
            <v/>
          </cell>
          <cell r="CR332" t="str">
            <v/>
          </cell>
          <cell r="CS332" t="str">
            <v/>
          </cell>
          <cell r="CU332" t="str">
            <v>DMARK COMPANY LIMITED</v>
          </cell>
          <cell r="CV332" t="str">
            <v/>
          </cell>
          <cell r="CW332" t="str">
            <v/>
          </cell>
          <cell r="CX332" t="str">
            <v/>
          </cell>
          <cell r="CY332" t="str">
            <v/>
          </cell>
          <cell r="CZ332" t="str">
            <v/>
          </cell>
          <cell r="DA332" t="str">
            <v/>
          </cell>
          <cell r="DB332" t="str">
            <v/>
          </cell>
          <cell r="DC332" t="str">
            <v/>
          </cell>
          <cell r="DD332" t="str">
            <v/>
          </cell>
          <cell r="DE332" t="str">
            <v/>
          </cell>
          <cell r="DG332" t="str">
            <v>DMARK COMPANY LIMITED</v>
          </cell>
          <cell r="DH332" t="str">
            <v/>
          </cell>
          <cell r="DI332" t="str">
            <v/>
          </cell>
          <cell r="DJ332" t="str">
            <v/>
          </cell>
          <cell r="DK332" t="str">
            <v/>
          </cell>
          <cell r="DL332" t="str">
            <v/>
          </cell>
          <cell r="DM332" t="str">
            <v/>
          </cell>
          <cell r="DN332" t="str">
            <v/>
          </cell>
          <cell r="DO332" t="str">
            <v/>
          </cell>
          <cell r="DP332" t="str">
            <v/>
          </cell>
          <cell r="DQ332" t="str">
            <v/>
          </cell>
          <cell r="DR332" t="str">
            <v/>
          </cell>
          <cell r="DS332" t="str">
            <v/>
          </cell>
          <cell r="DU332" t="str">
            <v>DMARK COMPANY LIMITED</v>
          </cell>
          <cell r="DV332" t="str">
            <v/>
          </cell>
          <cell r="DW332" t="str">
            <v/>
          </cell>
          <cell r="DX332" t="str">
            <v/>
          </cell>
          <cell r="DY332" t="str">
            <v/>
          </cell>
          <cell r="DZ332" t="str">
            <v/>
          </cell>
          <cell r="EA332" t="str">
            <v/>
          </cell>
          <cell r="EB332" t="str">
            <v/>
          </cell>
          <cell r="EC332" t="str">
            <v/>
          </cell>
          <cell r="ED332" t="str">
            <v/>
          </cell>
          <cell r="EE332" t="str">
            <v/>
          </cell>
        </row>
        <row r="333">
          <cell r="C333" t="str">
            <v>GreenValleyHigh School</v>
          </cell>
          <cell r="D333">
            <v>1</v>
          </cell>
          <cell r="E333">
            <v>2</v>
          </cell>
          <cell r="F333">
            <v>460000</v>
          </cell>
          <cell r="I333" t="str">
            <v>256BET LIMITED</v>
          </cell>
          <cell r="J333">
            <v>129</v>
          </cell>
          <cell r="K333">
            <v>532</v>
          </cell>
          <cell r="L333">
            <v>13185635</v>
          </cell>
          <cell r="M333">
            <v>148000</v>
          </cell>
          <cell r="AF333" t="str">
            <v>DMARK COMPANY LTD</v>
          </cell>
          <cell r="AG333" t="str">
            <v>DMARK COMPANY LTD</v>
          </cell>
          <cell r="AH333" t="str">
            <v/>
          </cell>
          <cell r="AI333" t="str">
            <v/>
          </cell>
          <cell r="AJ333" t="str">
            <v/>
          </cell>
          <cell r="AK333" t="str">
            <v/>
          </cell>
          <cell r="AL333" t="str">
            <v/>
          </cell>
          <cell r="AM333" t="str">
            <v/>
          </cell>
          <cell r="AN333" t="str">
            <v/>
          </cell>
          <cell r="AO333" t="str">
            <v/>
          </cell>
          <cell r="AP333" t="str">
            <v/>
          </cell>
          <cell r="AQ333" t="str">
            <v/>
          </cell>
          <cell r="AR333" t="str">
            <v/>
          </cell>
          <cell r="AS333" t="str">
            <v/>
          </cell>
          <cell r="AT333">
            <v>0</v>
          </cell>
          <cell r="AU333" t="str">
            <v>DMARK COMPANY LTD</v>
          </cell>
          <cell r="AV333" t="str">
            <v/>
          </cell>
          <cell r="AW333" t="str">
            <v/>
          </cell>
          <cell r="AX333" t="str">
            <v/>
          </cell>
          <cell r="AY333" t="str">
            <v/>
          </cell>
          <cell r="AZ333" t="str">
            <v/>
          </cell>
          <cell r="BA333" t="str">
            <v/>
          </cell>
          <cell r="BB333" t="str">
            <v/>
          </cell>
          <cell r="BC333" t="str">
            <v/>
          </cell>
          <cell r="BD333" t="str">
            <v/>
          </cell>
          <cell r="BE333" t="str">
            <v/>
          </cell>
          <cell r="BG333" t="str">
            <v>DMARK COMPANY LTD</v>
          </cell>
          <cell r="BH333" t="str">
            <v/>
          </cell>
          <cell r="BI333" t="str">
            <v/>
          </cell>
          <cell r="BJ333" t="str">
            <v/>
          </cell>
          <cell r="BK333" t="str">
            <v/>
          </cell>
          <cell r="BL333" t="str">
            <v/>
          </cell>
          <cell r="BM333" t="str">
            <v/>
          </cell>
          <cell r="BN333" t="str">
            <v/>
          </cell>
          <cell r="BO333" t="str">
            <v/>
          </cell>
          <cell r="BP333" t="str">
            <v/>
          </cell>
          <cell r="BQ333" t="str">
            <v/>
          </cell>
          <cell r="BR333" t="str">
            <v/>
          </cell>
          <cell r="BS333" t="str">
            <v/>
          </cell>
          <cell r="BU333" t="str">
            <v>DMARK COMPANY LTD</v>
          </cell>
          <cell r="BV333" t="str">
            <v/>
          </cell>
          <cell r="BW333" t="str">
            <v/>
          </cell>
          <cell r="BX333" t="str">
            <v/>
          </cell>
          <cell r="BY333" t="str">
            <v/>
          </cell>
          <cell r="BZ333" t="str">
            <v/>
          </cell>
          <cell r="CA333" t="str">
            <v/>
          </cell>
          <cell r="CB333" t="str">
            <v/>
          </cell>
          <cell r="CC333" t="str">
            <v/>
          </cell>
          <cell r="CD333" t="str">
            <v/>
          </cell>
          <cell r="CE333" t="str">
            <v/>
          </cell>
          <cell r="CG333" t="str">
            <v>DMARK COMPANY LTD</v>
          </cell>
          <cell r="CH333" t="str">
            <v/>
          </cell>
          <cell r="CI333" t="str">
            <v/>
          </cell>
          <cell r="CJ333" t="str">
            <v/>
          </cell>
          <cell r="CK333" t="str">
            <v/>
          </cell>
          <cell r="CL333" t="str">
            <v/>
          </cell>
          <cell r="CM333" t="str">
            <v/>
          </cell>
          <cell r="CN333" t="str">
            <v/>
          </cell>
          <cell r="CO333" t="str">
            <v/>
          </cell>
          <cell r="CP333" t="str">
            <v/>
          </cell>
          <cell r="CQ333" t="str">
            <v/>
          </cell>
          <cell r="CR333" t="str">
            <v/>
          </cell>
          <cell r="CS333" t="str">
            <v/>
          </cell>
          <cell r="CU333" t="str">
            <v>DMARK COMPANY LTD</v>
          </cell>
          <cell r="CV333" t="str">
            <v/>
          </cell>
          <cell r="CW333" t="str">
            <v/>
          </cell>
          <cell r="CX333" t="str">
            <v/>
          </cell>
          <cell r="CY333" t="str">
            <v/>
          </cell>
          <cell r="CZ333" t="str">
            <v/>
          </cell>
          <cell r="DA333" t="str">
            <v/>
          </cell>
          <cell r="DB333" t="str">
            <v/>
          </cell>
          <cell r="DC333" t="str">
            <v/>
          </cell>
          <cell r="DD333" t="str">
            <v/>
          </cell>
          <cell r="DE333" t="str">
            <v/>
          </cell>
          <cell r="DG333" t="str">
            <v>DMARK COMPANY LTD</v>
          </cell>
          <cell r="DH333" t="str">
            <v/>
          </cell>
          <cell r="DI333" t="str">
            <v/>
          </cell>
          <cell r="DJ333" t="str">
            <v/>
          </cell>
          <cell r="DK333" t="str">
            <v/>
          </cell>
          <cell r="DL333" t="str">
            <v/>
          </cell>
          <cell r="DM333" t="str">
            <v/>
          </cell>
          <cell r="DN333" t="str">
            <v/>
          </cell>
          <cell r="DO333" t="str">
            <v/>
          </cell>
          <cell r="DP333" t="str">
            <v/>
          </cell>
          <cell r="DQ333" t="str">
            <v/>
          </cell>
          <cell r="DR333" t="str">
            <v/>
          </cell>
          <cell r="DS333" t="str">
            <v/>
          </cell>
          <cell r="DU333" t="str">
            <v>DMARK COMPANY LTD</v>
          </cell>
          <cell r="DV333" t="str">
            <v/>
          </cell>
          <cell r="DW333" t="str">
            <v/>
          </cell>
          <cell r="DX333" t="str">
            <v/>
          </cell>
          <cell r="DY333" t="str">
            <v/>
          </cell>
          <cell r="DZ333" t="str">
            <v/>
          </cell>
          <cell r="EA333" t="str">
            <v/>
          </cell>
          <cell r="EB333" t="str">
            <v/>
          </cell>
          <cell r="EC333" t="str">
            <v/>
          </cell>
          <cell r="ED333" t="str">
            <v/>
          </cell>
          <cell r="EE333" t="str">
            <v/>
          </cell>
        </row>
        <row r="334">
          <cell r="C334" t="str">
            <v>Insurance Company of East Africa</v>
          </cell>
          <cell r="D334">
            <v>2</v>
          </cell>
          <cell r="E334">
            <v>3</v>
          </cell>
          <cell r="F334">
            <v>350000</v>
          </cell>
          <cell r="G334">
            <v>1100</v>
          </cell>
          <cell r="I334" t="str">
            <v>Advance Uganda Microfinance</v>
          </cell>
          <cell r="J334">
            <v>11</v>
          </cell>
          <cell r="K334">
            <v>22</v>
          </cell>
          <cell r="L334">
            <v>7460100</v>
          </cell>
          <cell r="M334">
            <v>22800</v>
          </cell>
          <cell r="AF334" t="str">
            <v>DMARK MOBILE</v>
          </cell>
          <cell r="AG334" t="str">
            <v>DMARK MOBILE</v>
          </cell>
          <cell r="AH334" t="str">
            <v/>
          </cell>
          <cell r="AI334" t="str">
            <v/>
          </cell>
          <cell r="AJ334" t="str">
            <v/>
          </cell>
          <cell r="AK334" t="str">
            <v/>
          </cell>
          <cell r="AL334" t="str">
            <v/>
          </cell>
          <cell r="AM334" t="str">
            <v/>
          </cell>
          <cell r="AN334" t="str">
            <v/>
          </cell>
          <cell r="AO334" t="str">
            <v/>
          </cell>
          <cell r="AP334" t="str">
            <v/>
          </cell>
          <cell r="AQ334" t="str">
            <v/>
          </cell>
          <cell r="AR334" t="str">
            <v/>
          </cell>
          <cell r="AS334" t="str">
            <v/>
          </cell>
          <cell r="AT334">
            <v>0</v>
          </cell>
          <cell r="AU334" t="str">
            <v>DMARK MOBILE</v>
          </cell>
          <cell r="AV334" t="str">
            <v/>
          </cell>
          <cell r="AW334" t="str">
            <v/>
          </cell>
          <cell r="AX334" t="str">
            <v/>
          </cell>
          <cell r="AY334" t="str">
            <v/>
          </cell>
          <cell r="AZ334" t="str">
            <v/>
          </cell>
          <cell r="BA334" t="str">
            <v/>
          </cell>
          <cell r="BB334" t="str">
            <v/>
          </cell>
          <cell r="BC334" t="str">
            <v/>
          </cell>
          <cell r="BD334" t="str">
            <v/>
          </cell>
          <cell r="BE334" t="str">
            <v/>
          </cell>
          <cell r="BG334" t="str">
            <v>DMARK MOBILE</v>
          </cell>
          <cell r="BH334" t="str">
            <v/>
          </cell>
          <cell r="BI334" t="str">
            <v/>
          </cell>
          <cell r="BJ334" t="str">
            <v/>
          </cell>
          <cell r="BK334" t="str">
            <v/>
          </cell>
          <cell r="BL334" t="str">
            <v/>
          </cell>
          <cell r="BM334" t="str">
            <v/>
          </cell>
          <cell r="BN334" t="str">
            <v/>
          </cell>
          <cell r="BO334" t="str">
            <v/>
          </cell>
          <cell r="BP334" t="str">
            <v/>
          </cell>
          <cell r="BQ334" t="str">
            <v/>
          </cell>
          <cell r="BR334" t="str">
            <v/>
          </cell>
          <cell r="BS334" t="str">
            <v/>
          </cell>
          <cell r="BU334" t="str">
            <v>DMARK MOBILE</v>
          </cell>
          <cell r="BV334" t="str">
            <v/>
          </cell>
          <cell r="BW334" t="str">
            <v/>
          </cell>
          <cell r="BX334" t="str">
            <v/>
          </cell>
          <cell r="BY334" t="str">
            <v/>
          </cell>
          <cell r="BZ334" t="str">
            <v/>
          </cell>
          <cell r="CA334" t="str">
            <v/>
          </cell>
          <cell r="CB334" t="str">
            <v/>
          </cell>
          <cell r="CC334" t="str">
            <v/>
          </cell>
          <cell r="CD334" t="str">
            <v/>
          </cell>
          <cell r="CE334" t="str">
            <v/>
          </cell>
          <cell r="CG334" t="str">
            <v>DMARK MOBILE</v>
          </cell>
          <cell r="CH334" t="str">
            <v/>
          </cell>
          <cell r="CI334" t="str">
            <v/>
          </cell>
          <cell r="CJ334" t="str">
            <v/>
          </cell>
          <cell r="CK334" t="str">
            <v/>
          </cell>
          <cell r="CL334" t="str">
            <v/>
          </cell>
          <cell r="CM334" t="str">
            <v/>
          </cell>
          <cell r="CN334" t="str">
            <v/>
          </cell>
          <cell r="CO334" t="str">
            <v/>
          </cell>
          <cell r="CP334" t="str">
            <v/>
          </cell>
          <cell r="CQ334" t="str">
            <v/>
          </cell>
          <cell r="CR334" t="str">
            <v/>
          </cell>
          <cell r="CS334" t="str">
            <v/>
          </cell>
          <cell r="CU334" t="str">
            <v>DMARK MOBILE</v>
          </cell>
          <cell r="CV334" t="str">
            <v/>
          </cell>
          <cell r="CW334" t="str">
            <v/>
          </cell>
          <cell r="CX334" t="str">
            <v/>
          </cell>
          <cell r="CY334" t="str">
            <v/>
          </cell>
          <cell r="CZ334" t="str">
            <v/>
          </cell>
          <cell r="DA334" t="str">
            <v/>
          </cell>
          <cell r="DB334" t="str">
            <v/>
          </cell>
          <cell r="DC334" t="str">
            <v/>
          </cell>
          <cell r="DD334" t="str">
            <v/>
          </cell>
          <cell r="DE334" t="str">
            <v/>
          </cell>
          <cell r="DG334" t="str">
            <v>DMARK MOBILE</v>
          </cell>
          <cell r="DH334" t="str">
            <v/>
          </cell>
          <cell r="DI334" t="str">
            <v/>
          </cell>
          <cell r="DJ334" t="str">
            <v/>
          </cell>
          <cell r="DK334" t="str">
            <v/>
          </cell>
          <cell r="DL334" t="str">
            <v/>
          </cell>
          <cell r="DM334" t="str">
            <v/>
          </cell>
          <cell r="DN334" t="str">
            <v/>
          </cell>
          <cell r="DO334" t="str">
            <v/>
          </cell>
          <cell r="DP334" t="str">
            <v/>
          </cell>
          <cell r="DQ334" t="str">
            <v/>
          </cell>
          <cell r="DR334" t="str">
            <v/>
          </cell>
          <cell r="DS334" t="str">
            <v/>
          </cell>
          <cell r="DU334" t="str">
            <v>DMARK MOBILE</v>
          </cell>
          <cell r="DV334" t="str">
            <v/>
          </cell>
          <cell r="DW334" t="str">
            <v/>
          </cell>
          <cell r="DX334" t="str">
            <v/>
          </cell>
          <cell r="DY334" t="str">
            <v/>
          </cell>
          <cell r="DZ334" t="str">
            <v/>
          </cell>
          <cell r="EA334" t="str">
            <v/>
          </cell>
          <cell r="EB334" t="str">
            <v/>
          </cell>
          <cell r="EC334" t="str">
            <v/>
          </cell>
          <cell r="ED334" t="str">
            <v/>
          </cell>
          <cell r="EE334" t="str">
            <v/>
          </cell>
        </row>
        <row r="335">
          <cell r="C335" t="str">
            <v>INTERNATIONAL ANOINTED MINISTRIES</v>
          </cell>
          <cell r="D335">
            <v>1</v>
          </cell>
          <cell r="E335">
            <v>7</v>
          </cell>
          <cell r="F335">
            <v>910000</v>
          </cell>
          <cell r="G335">
            <v>700</v>
          </cell>
          <cell r="I335" t="str">
            <v>AFRICA RENEWAL MINISTRIES</v>
          </cell>
          <cell r="J335">
            <v>1</v>
          </cell>
          <cell r="K335">
            <v>1</v>
          </cell>
          <cell r="L335">
            <v>1000</v>
          </cell>
          <cell r="M335">
            <v>400</v>
          </cell>
          <cell r="AF335" t="str">
            <v>DSTV/GOTV</v>
          </cell>
          <cell r="AG335" t="str">
            <v>DSTV/GOTV</v>
          </cell>
          <cell r="AH335" t="str">
            <v/>
          </cell>
          <cell r="AI335">
            <v>4986</v>
          </cell>
          <cell r="AJ335">
            <v>5850</v>
          </cell>
          <cell r="AK335">
            <v>6047</v>
          </cell>
          <cell r="AL335">
            <v>5940</v>
          </cell>
          <cell r="AM335">
            <v>6615</v>
          </cell>
          <cell r="AN335">
            <v>9010</v>
          </cell>
          <cell r="AO335">
            <v>10608</v>
          </cell>
          <cell r="AP335">
            <v>11010</v>
          </cell>
          <cell r="AQ335">
            <v>12098</v>
          </cell>
          <cell r="AR335">
            <v>13370</v>
          </cell>
          <cell r="AS335">
            <v>16922</v>
          </cell>
          <cell r="AT335">
            <v>102456</v>
          </cell>
          <cell r="AU335" t="str">
            <v>DSTV/GOTV</v>
          </cell>
          <cell r="AV335">
            <v>17574</v>
          </cell>
          <cell r="AW335">
            <v>16922</v>
          </cell>
          <cell r="AX335">
            <v>20716</v>
          </cell>
          <cell r="AY335">
            <v>20193</v>
          </cell>
          <cell r="AZ335">
            <v>21769</v>
          </cell>
          <cell r="BA335">
            <v>22097</v>
          </cell>
          <cell r="BB335">
            <v>22302</v>
          </cell>
          <cell r="BC335">
            <v>30832</v>
          </cell>
          <cell r="BD335">
            <v>35898</v>
          </cell>
          <cell r="BE335">
            <v>20014</v>
          </cell>
          <cell r="BG335" t="str">
            <v>DSTV/GOTV</v>
          </cell>
          <cell r="BH335" t="str">
            <v/>
          </cell>
          <cell r="BI335">
            <v>13950</v>
          </cell>
          <cell r="BJ335">
            <v>12860</v>
          </cell>
          <cell r="BK335">
            <v>13809</v>
          </cell>
          <cell r="BL335">
            <v>14569</v>
          </cell>
          <cell r="BM335">
            <v>20561</v>
          </cell>
          <cell r="BN335">
            <v>34067</v>
          </cell>
          <cell r="BO335">
            <v>23070</v>
          </cell>
          <cell r="BP335">
            <v>23267</v>
          </cell>
          <cell r="BQ335">
            <v>26505</v>
          </cell>
          <cell r="BR335">
            <v>26726</v>
          </cell>
          <cell r="BS335">
            <v>31229</v>
          </cell>
          <cell r="BU335" t="str">
            <v>DSTV/GOTV</v>
          </cell>
          <cell r="BV335">
            <v>27139</v>
          </cell>
          <cell r="BW335">
            <v>24575</v>
          </cell>
          <cell r="BX335">
            <v>33279</v>
          </cell>
          <cell r="BY335">
            <v>29045</v>
          </cell>
          <cell r="BZ335">
            <v>30223</v>
          </cell>
          <cell r="CA335">
            <v>30561</v>
          </cell>
          <cell r="CB335">
            <v>27534</v>
          </cell>
          <cell r="CC335">
            <v>39368</v>
          </cell>
          <cell r="CD335">
            <v>45383</v>
          </cell>
          <cell r="CE335">
            <v>23502</v>
          </cell>
          <cell r="CG335" t="str">
            <v>DSTV/GOTV</v>
          </cell>
          <cell r="CH335" t="str">
            <v/>
          </cell>
          <cell r="CI335">
            <v>1499012731</v>
          </cell>
          <cell r="CJ335">
            <v>1183538627</v>
          </cell>
          <cell r="CK335">
            <v>1290735911</v>
          </cell>
          <cell r="CL335">
            <v>1179925820</v>
          </cell>
          <cell r="CM335">
            <v>1518100894</v>
          </cell>
          <cell r="CN335">
            <v>1924928942</v>
          </cell>
          <cell r="CO335">
            <v>1982007878</v>
          </cell>
          <cell r="CP335">
            <v>1939186989</v>
          </cell>
          <cell r="CQ335">
            <v>2086777652</v>
          </cell>
          <cell r="CR335">
            <v>1943861837</v>
          </cell>
          <cell r="CS335">
            <v>2078472524</v>
          </cell>
          <cell r="CU335" t="str">
            <v>DSTV/GOTV</v>
          </cell>
          <cell r="CV335">
            <v>1802092499</v>
          </cell>
          <cell r="CW335">
            <v>1575456629</v>
          </cell>
          <cell r="CX335">
            <v>2148633916</v>
          </cell>
          <cell r="CY335">
            <v>1739361913</v>
          </cell>
          <cell r="CZ335">
            <v>1507767578</v>
          </cell>
          <cell r="DA335">
            <v>1376072378</v>
          </cell>
          <cell r="DB335">
            <v>1267526422</v>
          </cell>
          <cell r="DC335">
            <v>2175401827</v>
          </cell>
          <cell r="DD335">
            <v>2331581507</v>
          </cell>
          <cell r="DE335">
            <v>1055726196</v>
          </cell>
          <cell r="DG335" t="str">
            <v>DSTV/GOTV</v>
          </cell>
          <cell r="DH335" t="str">
            <v/>
          </cell>
          <cell r="DI335">
            <v>3424400</v>
          </cell>
          <cell r="DJ335">
            <v>4437000</v>
          </cell>
          <cell r="DK335">
            <v>4563200</v>
          </cell>
          <cell r="DL335">
            <v>3667500</v>
          </cell>
          <cell r="DM335">
            <v>3692300</v>
          </cell>
          <cell r="DN335">
            <v>4172700</v>
          </cell>
          <cell r="DO335">
            <v>7026300</v>
          </cell>
          <cell r="DP335">
            <v>7384100</v>
          </cell>
          <cell r="DQ335">
            <v>8504600</v>
          </cell>
          <cell r="DR335">
            <v>8723500</v>
          </cell>
          <cell r="DS335">
            <v>10901700</v>
          </cell>
          <cell r="DU335" t="str">
            <v>DSTV/GOTV</v>
          </cell>
          <cell r="DV335">
            <v>10965600</v>
          </cell>
          <cell r="DW335">
            <v>10089400</v>
          </cell>
          <cell r="DX335">
            <v>12034400</v>
          </cell>
          <cell r="DY335">
            <v>11394000</v>
          </cell>
          <cell r="DZ335">
            <v>13118950</v>
          </cell>
          <cell r="EA335">
            <v>12744850</v>
          </cell>
          <cell r="EB335">
            <v>15013170</v>
          </cell>
          <cell r="EC335">
            <v>22770460</v>
          </cell>
          <cell r="ED335">
            <v>25598380</v>
          </cell>
          <cell r="EE335">
            <v>12819320</v>
          </cell>
        </row>
        <row r="336">
          <cell r="C336" t="str">
            <v>IQRA HIGH SCHOOL</v>
          </cell>
          <cell r="D336">
            <v>1</v>
          </cell>
          <cell r="E336">
            <v>7</v>
          </cell>
          <cell r="F336">
            <v>2522000</v>
          </cell>
          <cell r="G336">
            <v>5200</v>
          </cell>
          <cell r="I336" t="str">
            <v>AIG</v>
          </cell>
          <cell r="J336">
            <v>2</v>
          </cell>
          <cell r="K336">
            <v>2</v>
          </cell>
          <cell r="L336">
            <v>821538</v>
          </cell>
          <cell r="M336">
            <v>2700</v>
          </cell>
          <cell r="AF336" t="str">
            <v>DWELLING PLACE</v>
          </cell>
          <cell r="AG336" t="str">
            <v>DWELLING PLACE</v>
          </cell>
          <cell r="AH336" t="str">
            <v/>
          </cell>
          <cell r="AI336" t="str">
            <v/>
          </cell>
          <cell r="AJ336">
            <v>3</v>
          </cell>
          <cell r="AK336">
            <v>3</v>
          </cell>
          <cell r="AL336">
            <v>1</v>
          </cell>
          <cell r="AM336" t="str">
            <v/>
          </cell>
          <cell r="AN336">
            <v>1</v>
          </cell>
          <cell r="AO336">
            <v>1</v>
          </cell>
          <cell r="AP336" t="str">
            <v/>
          </cell>
          <cell r="AQ336" t="str">
            <v/>
          </cell>
          <cell r="AR336" t="str">
            <v/>
          </cell>
          <cell r="AS336">
            <v>1</v>
          </cell>
          <cell r="AT336">
            <v>10</v>
          </cell>
          <cell r="AU336" t="str">
            <v>DWELLING PLACE</v>
          </cell>
          <cell r="AV336" t="str">
            <v/>
          </cell>
          <cell r="AW336">
            <v>5</v>
          </cell>
          <cell r="AX336" t="str">
            <v/>
          </cell>
          <cell r="AY336" t="str">
            <v/>
          </cell>
          <cell r="AZ336" t="str">
            <v/>
          </cell>
          <cell r="BA336" t="str">
            <v/>
          </cell>
          <cell r="BB336" t="str">
            <v/>
          </cell>
          <cell r="BC336" t="str">
            <v/>
          </cell>
          <cell r="BD336" t="str">
            <v/>
          </cell>
          <cell r="BE336" t="str">
            <v/>
          </cell>
          <cell r="BG336" t="str">
            <v>DWELLING PLACE</v>
          </cell>
          <cell r="BH336" t="str">
            <v/>
          </cell>
          <cell r="BI336" t="str">
            <v/>
          </cell>
          <cell r="BJ336">
            <v>5</v>
          </cell>
          <cell r="BK336">
            <v>3</v>
          </cell>
          <cell r="BL336">
            <v>1</v>
          </cell>
          <cell r="BM336" t="str">
            <v/>
          </cell>
          <cell r="BN336">
            <v>2</v>
          </cell>
          <cell r="BO336">
            <v>1</v>
          </cell>
          <cell r="BP336" t="str">
            <v/>
          </cell>
          <cell r="BQ336" t="str">
            <v/>
          </cell>
          <cell r="BR336" t="str">
            <v/>
          </cell>
          <cell r="BS336">
            <v>1</v>
          </cell>
          <cell r="BU336" t="str">
            <v>DWELLING PLACE</v>
          </cell>
          <cell r="BV336" t="str">
            <v/>
          </cell>
          <cell r="BW336">
            <v>5</v>
          </cell>
          <cell r="BX336" t="str">
            <v/>
          </cell>
          <cell r="BY336" t="str">
            <v/>
          </cell>
          <cell r="BZ336" t="str">
            <v/>
          </cell>
          <cell r="CA336" t="str">
            <v/>
          </cell>
          <cell r="CB336" t="str">
            <v/>
          </cell>
          <cell r="CC336" t="str">
            <v/>
          </cell>
          <cell r="CD336" t="str">
            <v/>
          </cell>
          <cell r="CE336" t="str">
            <v/>
          </cell>
          <cell r="CG336" t="str">
            <v>DWELLING PLACE</v>
          </cell>
          <cell r="CH336" t="str">
            <v/>
          </cell>
          <cell r="CI336" t="str">
            <v/>
          </cell>
          <cell r="CJ336">
            <v>6400</v>
          </cell>
          <cell r="CK336">
            <v>72000</v>
          </cell>
          <cell r="CL336">
            <v>15000</v>
          </cell>
          <cell r="CM336" t="str">
            <v/>
          </cell>
          <cell r="CN336">
            <v>6000</v>
          </cell>
          <cell r="CO336">
            <v>5000</v>
          </cell>
          <cell r="CP336" t="str">
            <v/>
          </cell>
          <cell r="CQ336" t="str">
            <v/>
          </cell>
          <cell r="CR336" t="str">
            <v/>
          </cell>
          <cell r="CS336">
            <v>1520000</v>
          </cell>
          <cell r="CU336" t="str">
            <v>DWELLING PLACE</v>
          </cell>
          <cell r="CV336" t="str">
            <v/>
          </cell>
          <cell r="CW336">
            <v>69800</v>
          </cell>
          <cell r="CX336" t="str">
            <v/>
          </cell>
          <cell r="CY336" t="str">
            <v/>
          </cell>
          <cell r="CZ336" t="str">
            <v/>
          </cell>
          <cell r="DA336" t="str">
            <v/>
          </cell>
          <cell r="DB336" t="str">
            <v/>
          </cell>
          <cell r="DC336" t="str">
            <v/>
          </cell>
          <cell r="DD336" t="str">
            <v/>
          </cell>
          <cell r="DE336" t="str">
            <v/>
          </cell>
          <cell r="DG336" t="str">
            <v>DWELLING PLACE</v>
          </cell>
          <cell r="DH336" t="str">
            <v/>
          </cell>
          <cell r="DI336" t="str">
            <v/>
          </cell>
          <cell r="DJ336">
            <v>1200</v>
          </cell>
          <cell r="DK336">
            <v>1200</v>
          </cell>
          <cell r="DL336">
            <v>400</v>
          </cell>
          <cell r="DM336" t="str">
            <v/>
          </cell>
          <cell r="DN336">
            <v>0</v>
          </cell>
          <cell r="DO336">
            <v>0</v>
          </cell>
          <cell r="DP336" t="str">
            <v/>
          </cell>
          <cell r="DQ336" t="str">
            <v/>
          </cell>
          <cell r="DR336" t="str">
            <v/>
          </cell>
          <cell r="DS336">
            <v>2000</v>
          </cell>
          <cell r="DU336" t="str">
            <v>DWELLING PLACE</v>
          </cell>
          <cell r="DV336" t="str">
            <v/>
          </cell>
          <cell r="DW336">
            <v>1700</v>
          </cell>
          <cell r="DX336" t="str">
            <v/>
          </cell>
          <cell r="DY336" t="str">
            <v/>
          </cell>
          <cell r="DZ336" t="str">
            <v/>
          </cell>
          <cell r="EA336" t="str">
            <v/>
          </cell>
          <cell r="EB336" t="str">
            <v/>
          </cell>
          <cell r="EC336" t="str">
            <v/>
          </cell>
          <cell r="ED336" t="str">
            <v/>
          </cell>
          <cell r="EE336" t="str">
            <v/>
          </cell>
        </row>
        <row r="337">
          <cell r="C337" t="str">
            <v>Ishaka Vocational Secondary School</v>
          </cell>
          <cell r="D337">
            <v>48</v>
          </cell>
          <cell r="E337">
            <v>68</v>
          </cell>
          <cell r="F337">
            <v>10299600</v>
          </cell>
          <cell r="G337">
            <v>31800</v>
          </cell>
          <cell r="I337" t="str">
            <v>AKEMBIZIMBIRA SACCO</v>
          </cell>
          <cell r="J337">
            <v>108</v>
          </cell>
          <cell r="K337">
            <v>196</v>
          </cell>
          <cell r="L337">
            <v>21832520</v>
          </cell>
          <cell r="M337">
            <v>102300</v>
          </cell>
          <cell r="AF337" t="str">
            <v>DZAIPI SECONDARY SCHOOL- ADJUMANI</v>
          </cell>
          <cell r="AG337" t="str">
            <v>DZAIPI SECONDARY SCHOOL- ADJUMANI</v>
          </cell>
          <cell r="AH337" t="str">
            <v/>
          </cell>
          <cell r="AI337" t="str">
            <v/>
          </cell>
          <cell r="AJ337" t="str">
            <v/>
          </cell>
          <cell r="AK337" t="str">
            <v/>
          </cell>
          <cell r="AL337" t="str">
            <v/>
          </cell>
          <cell r="AM337" t="str">
            <v/>
          </cell>
          <cell r="AN337" t="str">
            <v/>
          </cell>
          <cell r="AO337" t="str">
            <v/>
          </cell>
          <cell r="AP337" t="str">
            <v/>
          </cell>
          <cell r="AQ337" t="str">
            <v/>
          </cell>
          <cell r="AR337" t="str">
            <v/>
          </cell>
          <cell r="AS337" t="str">
            <v/>
          </cell>
          <cell r="AT337">
            <v>0</v>
          </cell>
          <cell r="AU337" t="str">
            <v>DZAIPI SECONDARY SCHOOL- ADJUMANI</v>
          </cell>
          <cell r="AV337" t="str">
            <v/>
          </cell>
          <cell r="AW337" t="str">
            <v/>
          </cell>
          <cell r="AX337" t="str">
            <v/>
          </cell>
          <cell r="AY337" t="str">
            <v/>
          </cell>
          <cell r="AZ337" t="str">
            <v/>
          </cell>
          <cell r="BA337" t="str">
            <v/>
          </cell>
          <cell r="BB337" t="str">
            <v/>
          </cell>
          <cell r="BC337" t="str">
            <v/>
          </cell>
          <cell r="BD337" t="str">
            <v/>
          </cell>
          <cell r="BE337" t="str">
            <v/>
          </cell>
          <cell r="BG337" t="str">
            <v>DZAIPI SECONDARY SCHOOL- ADJUMANI</v>
          </cell>
          <cell r="BH337" t="str">
            <v/>
          </cell>
          <cell r="BI337" t="str">
            <v/>
          </cell>
          <cell r="BJ337" t="str">
            <v/>
          </cell>
          <cell r="BK337" t="str">
            <v/>
          </cell>
          <cell r="BL337" t="str">
            <v/>
          </cell>
          <cell r="BM337" t="str">
            <v/>
          </cell>
          <cell r="BN337" t="str">
            <v/>
          </cell>
          <cell r="BO337" t="str">
            <v/>
          </cell>
          <cell r="BP337" t="str">
            <v/>
          </cell>
          <cell r="BQ337" t="str">
            <v/>
          </cell>
          <cell r="BR337" t="str">
            <v/>
          </cell>
          <cell r="BS337" t="str">
            <v/>
          </cell>
          <cell r="BU337" t="str">
            <v>DZAIPI SECONDARY SCHOOL- ADJUMANI</v>
          </cell>
          <cell r="BV337" t="str">
            <v/>
          </cell>
          <cell r="BW337" t="str">
            <v/>
          </cell>
          <cell r="BX337" t="str">
            <v/>
          </cell>
          <cell r="BY337" t="str">
            <v/>
          </cell>
          <cell r="BZ337" t="str">
            <v/>
          </cell>
          <cell r="CA337" t="str">
            <v/>
          </cell>
          <cell r="CB337" t="str">
            <v/>
          </cell>
          <cell r="CC337" t="str">
            <v/>
          </cell>
          <cell r="CD337" t="str">
            <v/>
          </cell>
          <cell r="CE337" t="str">
            <v/>
          </cell>
          <cell r="CG337" t="str">
            <v>DZAIPI SECONDARY SCHOOL- ADJUMANI</v>
          </cell>
          <cell r="CH337" t="str">
            <v/>
          </cell>
          <cell r="CI337" t="str">
            <v/>
          </cell>
          <cell r="CJ337" t="str">
            <v/>
          </cell>
          <cell r="CK337" t="str">
            <v/>
          </cell>
          <cell r="CL337" t="str">
            <v/>
          </cell>
          <cell r="CM337" t="str">
            <v/>
          </cell>
          <cell r="CN337" t="str">
            <v/>
          </cell>
          <cell r="CO337" t="str">
            <v/>
          </cell>
          <cell r="CP337" t="str">
            <v/>
          </cell>
          <cell r="CQ337" t="str">
            <v/>
          </cell>
          <cell r="CR337" t="str">
            <v/>
          </cell>
          <cell r="CS337" t="str">
            <v/>
          </cell>
          <cell r="CU337" t="str">
            <v>DZAIPI SECONDARY SCHOOL- ADJUMANI</v>
          </cell>
          <cell r="CV337" t="str">
            <v/>
          </cell>
          <cell r="CW337" t="str">
            <v/>
          </cell>
          <cell r="CX337" t="str">
            <v/>
          </cell>
          <cell r="CY337" t="str">
            <v/>
          </cell>
          <cell r="CZ337" t="str">
            <v/>
          </cell>
          <cell r="DA337" t="str">
            <v/>
          </cell>
          <cell r="DB337" t="str">
            <v/>
          </cell>
          <cell r="DC337" t="str">
            <v/>
          </cell>
          <cell r="DD337" t="str">
            <v/>
          </cell>
          <cell r="DE337" t="str">
            <v/>
          </cell>
          <cell r="DG337" t="str">
            <v>DZAIPI SECONDARY SCHOOL- ADJUMANI</v>
          </cell>
          <cell r="DH337" t="str">
            <v/>
          </cell>
          <cell r="DI337" t="str">
            <v/>
          </cell>
          <cell r="DJ337" t="str">
            <v/>
          </cell>
          <cell r="DK337" t="str">
            <v/>
          </cell>
          <cell r="DL337" t="str">
            <v/>
          </cell>
          <cell r="DM337" t="str">
            <v/>
          </cell>
          <cell r="DN337" t="str">
            <v/>
          </cell>
          <cell r="DO337" t="str">
            <v/>
          </cell>
          <cell r="DP337" t="str">
            <v/>
          </cell>
          <cell r="DQ337" t="str">
            <v/>
          </cell>
          <cell r="DR337" t="str">
            <v/>
          </cell>
          <cell r="DS337" t="str">
            <v/>
          </cell>
          <cell r="DU337" t="str">
            <v>DZAIPI SECONDARY SCHOOL- ADJUMANI</v>
          </cell>
          <cell r="DV337" t="str">
            <v/>
          </cell>
          <cell r="DW337" t="str">
            <v/>
          </cell>
          <cell r="DX337" t="str">
            <v/>
          </cell>
          <cell r="DY337" t="str">
            <v/>
          </cell>
          <cell r="DZ337" t="str">
            <v/>
          </cell>
          <cell r="EA337" t="str">
            <v/>
          </cell>
          <cell r="EB337" t="str">
            <v/>
          </cell>
          <cell r="EC337" t="str">
            <v/>
          </cell>
          <cell r="ED337" t="str">
            <v/>
          </cell>
          <cell r="EE337" t="str">
            <v/>
          </cell>
        </row>
        <row r="338">
          <cell r="C338" t="str">
            <v>KAGAMBA DDWANIRO SACCO</v>
          </cell>
          <cell r="D338">
            <v>1</v>
          </cell>
          <cell r="E338">
            <v>2</v>
          </cell>
          <cell r="F338">
            <v>2000</v>
          </cell>
          <cell r="I338" t="str">
            <v>ALL NATIONS PRIMARY SCHOOL(KEMAN)</v>
          </cell>
          <cell r="J338">
            <v>3</v>
          </cell>
          <cell r="K338">
            <v>7</v>
          </cell>
          <cell r="L338">
            <v>1880000</v>
          </cell>
          <cell r="M338">
            <v>5300</v>
          </cell>
          <cell r="AF338" t="str">
            <v>EAGLE MONEY LINK</v>
          </cell>
          <cell r="AG338" t="str">
            <v>EAGLE MONEY LINK</v>
          </cell>
          <cell r="AH338" t="str">
            <v/>
          </cell>
          <cell r="AI338" t="str">
            <v/>
          </cell>
          <cell r="AJ338" t="str">
            <v/>
          </cell>
          <cell r="AK338" t="str">
            <v/>
          </cell>
          <cell r="AL338" t="str">
            <v/>
          </cell>
          <cell r="AM338" t="str">
            <v/>
          </cell>
          <cell r="AN338" t="str">
            <v/>
          </cell>
          <cell r="AO338" t="str">
            <v/>
          </cell>
          <cell r="AP338" t="str">
            <v/>
          </cell>
          <cell r="AQ338" t="str">
            <v/>
          </cell>
          <cell r="AR338" t="str">
            <v/>
          </cell>
          <cell r="AS338" t="str">
            <v/>
          </cell>
          <cell r="AT338">
            <v>0</v>
          </cell>
          <cell r="AU338" t="str">
            <v>EAGLE MONEY LINK</v>
          </cell>
          <cell r="AV338" t="str">
            <v/>
          </cell>
          <cell r="AW338" t="str">
            <v/>
          </cell>
          <cell r="AX338" t="str">
            <v/>
          </cell>
          <cell r="AY338" t="str">
            <v/>
          </cell>
          <cell r="AZ338" t="str">
            <v/>
          </cell>
          <cell r="BA338" t="str">
            <v/>
          </cell>
          <cell r="BB338" t="str">
            <v/>
          </cell>
          <cell r="BC338" t="str">
            <v/>
          </cell>
          <cell r="BD338" t="str">
            <v/>
          </cell>
          <cell r="BE338" t="str">
            <v/>
          </cell>
          <cell r="BG338" t="str">
            <v>EAGLE MONEY LINK</v>
          </cell>
          <cell r="BH338" t="str">
            <v/>
          </cell>
          <cell r="BI338" t="str">
            <v/>
          </cell>
          <cell r="BJ338" t="str">
            <v/>
          </cell>
          <cell r="BK338" t="str">
            <v/>
          </cell>
          <cell r="BL338" t="str">
            <v/>
          </cell>
          <cell r="BM338" t="str">
            <v/>
          </cell>
          <cell r="BN338" t="str">
            <v/>
          </cell>
          <cell r="BO338" t="str">
            <v/>
          </cell>
          <cell r="BP338" t="str">
            <v/>
          </cell>
          <cell r="BQ338" t="str">
            <v/>
          </cell>
          <cell r="BR338" t="str">
            <v/>
          </cell>
          <cell r="BS338" t="str">
            <v/>
          </cell>
          <cell r="BU338" t="str">
            <v>EAGLE MONEY LINK</v>
          </cell>
          <cell r="BV338" t="str">
            <v/>
          </cell>
          <cell r="BW338" t="str">
            <v/>
          </cell>
          <cell r="BX338" t="str">
            <v/>
          </cell>
          <cell r="BY338" t="str">
            <v/>
          </cell>
          <cell r="BZ338" t="str">
            <v/>
          </cell>
          <cell r="CA338" t="str">
            <v/>
          </cell>
          <cell r="CB338" t="str">
            <v/>
          </cell>
          <cell r="CC338" t="str">
            <v/>
          </cell>
          <cell r="CD338" t="str">
            <v/>
          </cell>
          <cell r="CE338" t="str">
            <v/>
          </cell>
          <cell r="CG338" t="str">
            <v>EAGLE MONEY LINK</v>
          </cell>
          <cell r="CH338" t="str">
            <v/>
          </cell>
          <cell r="CI338" t="str">
            <v/>
          </cell>
          <cell r="CJ338" t="str">
            <v/>
          </cell>
          <cell r="CK338" t="str">
            <v/>
          </cell>
          <cell r="CL338" t="str">
            <v/>
          </cell>
          <cell r="CM338" t="str">
            <v/>
          </cell>
          <cell r="CN338" t="str">
            <v/>
          </cell>
          <cell r="CO338" t="str">
            <v/>
          </cell>
          <cell r="CP338" t="str">
            <v/>
          </cell>
          <cell r="CQ338" t="str">
            <v/>
          </cell>
          <cell r="CR338" t="str">
            <v/>
          </cell>
          <cell r="CS338" t="str">
            <v/>
          </cell>
          <cell r="CU338" t="str">
            <v>EAGLE MONEY LINK</v>
          </cell>
          <cell r="CV338" t="str">
            <v/>
          </cell>
          <cell r="CW338" t="str">
            <v/>
          </cell>
          <cell r="CX338" t="str">
            <v/>
          </cell>
          <cell r="CY338" t="str">
            <v/>
          </cell>
          <cell r="CZ338" t="str">
            <v/>
          </cell>
          <cell r="DA338" t="str">
            <v/>
          </cell>
          <cell r="DB338" t="str">
            <v/>
          </cell>
          <cell r="DC338" t="str">
            <v/>
          </cell>
          <cell r="DD338" t="str">
            <v/>
          </cell>
          <cell r="DE338" t="str">
            <v/>
          </cell>
          <cell r="DG338" t="str">
            <v>EAGLE MONEY LINK</v>
          </cell>
          <cell r="DH338" t="str">
            <v/>
          </cell>
          <cell r="DI338" t="str">
            <v/>
          </cell>
          <cell r="DJ338" t="str">
            <v/>
          </cell>
          <cell r="DK338" t="str">
            <v/>
          </cell>
          <cell r="DL338" t="str">
            <v/>
          </cell>
          <cell r="DM338" t="str">
            <v/>
          </cell>
          <cell r="DN338" t="str">
            <v/>
          </cell>
          <cell r="DO338" t="str">
            <v/>
          </cell>
          <cell r="DP338" t="str">
            <v/>
          </cell>
          <cell r="DQ338" t="str">
            <v/>
          </cell>
          <cell r="DR338" t="str">
            <v/>
          </cell>
          <cell r="DS338" t="str">
            <v/>
          </cell>
          <cell r="DU338" t="str">
            <v>EAGLE MONEY LINK</v>
          </cell>
          <cell r="DV338" t="str">
            <v/>
          </cell>
          <cell r="DW338" t="str">
            <v/>
          </cell>
          <cell r="DX338" t="str">
            <v/>
          </cell>
          <cell r="DY338" t="str">
            <v/>
          </cell>
          <cell r="DZ338" t="str">
            <v/>
          </cell>
          <cell r="EA338" t="str">
            <v/>
          </cell>
          <cell r="EB338" t="str">
            <v/>
          </cell>
          <cell r="EC338" t="str">
            <v/>
          </cell>
          <cell r="ED338" t="str">
            <v/>
          </cell>
          <cell r="EE338" t="str">
            <v/>
          </cell>
        </row>
        <row r="339">
          <cell r="C339" t="str">
            <v>KAMPALA SITI CABLE LTD</v>
          </cell>
          <cell r="D339">
            <v>1</v>
          </cell>
          <cell r="E339">
            <v>1</v>
          </cell>
          <cell r="F339">
            <v>50000</v>
          </cell>
          <cell r="I339" t="str">
            <v>BAREFOOT POWER UGANDA LTD</v>
          </cell>
          <cell r="J339">
            <v>19</v>
          </cell>
          <cell r="K339">
            <v>29</v>
          </cell>
          <cell r="L339">
            <v>7402000</v>
          </cell>
          <cell r="M339">
            <v>26000</v>
          </cell>
          <cell r="AF339" t="str">
            <v>EAS</v>
          </cell>
          <cell r="AG339" t="str">
            <v>EAS</v>
          </cell>
          <cell r="AH339" t="str">
            <v/>
          </cell>
          <cell r="AI339" t="str">
            <v/>
          </cell>
          <cell r="AJ339" t="str">
            <v/>
          </cell>
          <cell r="AK339" t="str">
            <v/>
          </cell>
          <cell r="AL339" t="str">
            <v/>
          </cell>
          <cell r="AM339" t="str">
            <v/>
          </cell>
          <cell r="AN339" t="str">
            <v/>
          </cell>
          <cell r="AO339" t="str">
            <v/>
          </cell>
          <cell r="AP339" t="str">
            <v/>
          </cell>
          <cell r="AQ339" t="str">
            <v/>
          </cell>
          <cell r="AR339" t="str">
            <v/>
          </cell>
          <cell r="AS339" t="str">
            <v/>
          </cell>
          <cell r="AT339">
            <v>0</v>
          </cell>
          <cell r="AU339" t="str">
            <v>EAS</v>
          </cell>
          <cell r="AV339" t="str">
            <v/>
          </cell>
          <cell r="AW339" t="str">
            <v/>
          </cell>
          <cell r="AX339" t="str">
            <v/>
          </cell>
          <cell r="AY339" t="str">
            <v/>
          </cell>
          <cell r="AZ339" t="str">
            <v/>
          </cell>
          <cell r="BA339" t="str">
            <v/>
          </cell>
          <cell r="BB339" t="str">
            <v/>
          </cell>
          <cell r="BC339" t="str">
            <v/>
          </cell>
          <cell r="BD339" t="str">
            <v/>
          </cell>
          <cell r="BE339" t="str">
            <v/>
          </cell>
          <cell r="BG339" t="str">
            <v>EAS</v>
          </cell>
          <cell r="BH339" t="str">
            <v/>
          </cell>
          <cell r="BI339" t="str">
            <v/>
          </cell>
          <cell r="BJ339" t="str">
            <v/>
          </cell>
          <cell r="BK339" t="str">
            <v/>
          </cell>
          <cell r="BL339" t="str">
            <v/>
          </cell>
          <cell r="BM339" t="str">
            <v/>
          </cell>
          <cell r="BN339" t="str">
            <v/>
          </cell>
          <cell r="BO339" t="str">
            <v/>
          </cell>
          <cell r="BP339" t="str">
            <v/>
          </cell>
          <cell r="BQ339" t="str">
            <v/>
          </cell>
          <cell r="BR339" t="str">
            <v/>
          </cell>
          <cell r="BS339" t="str">
            <v/>
          </cell>
          <cell r="BU339" t="str">
            <v>EAS</v>
          </cell>
          <cell r="BV339" t="str">
            <v/>
          </cell>
          <cell r="BW339" t="str">
            <v/>
          </cell>
          <cell r="BX339" t="str">
            <v/>
          </cell>
          <cell r="BY339" t="str">
            <v/>
          </cell>
          <cell r="BZ339" t="str">
            <v/>
          </cell>
          <cell r="CA339" t="str">
            <v/>
          </cell>
          <cell r="CB339" t="str">
            <v/>
          </cell>
          <cell r="CC339" t="str">
            <v/>
          </cell>
          <cell r="CD339" t="str">
            <v/>
          </cell>
          <cell r="CE339" t="str">
            <v/>
          </cell>
          <cell r="CG339" t="str">
            <v>EAS</v>
          </cell>
          <cell r="CH339" t="str">
            <v/>
          </cell>
          <cell r="CI339" t="str">
            <v/>
          </cell>
          <cell r="CJ339" t="str">
            <v/>
          </cell>
          <cell r="CK339" t="str">
            <v/>
          </cell>
          <cell r="CL339" t="str">
            <v/>
          </cell>
          <cell r="CM339" t="str">
            <v/>
          </cell>
          <cell r="CN339" t="str">
            <v/>
          </cell>
          <cell r="CO339" t="str">
            <v/>
          </cell>
          <cell r="CP339" t="str">
            <v/>
          </cell>
          <cell r="CQ339" t="str">
            <v/>
          </cell>
          <cell r="CR339" t="str">
            <v/>
          </cell>
          <cell r="CS339" t="str">
            <v/>
          </cell>
          <cell r="CU339" t="str">
            <v>EAS</v>
          </cell>
          <cell r="CV339" t="str">
            <v/>
          </cell>
          <cell r="CW339" t="str">
            <v/>
          </cell>
          <cell r="CX339" t="str">
            <v/>
          </cell>
          <cell r="CY339" t="str">
            <v/>
          </cell>
          <cell r="CZ339" t="str">
            <v/>
          </cell>
          <cell r="DA339" t="str">
            <v/>
          </cell>
          <cell r="DB339" t="str">
            <v/>
          </cell>
          <cell r="DC339" t="str">
            <v/>
          </cell>
          <cell r="DD339" t="str">
            <v/>
          </cell>
          <cell r="DE339" t="str">
            <v/>
          </cell>
          <cell r="DG339" t="str">
            <v>EAS</v>
          </cell>
          <cell r="DH339" t="str">
            <v/>
          </cell>
          <cell r="DI339" t="str">
            <v/>
          </cell>
          <cell r="DJ339" t="str">
            <v/>
          </cell>
          <cell r="DK339" t="str">
            <v/>
          </cell>
          <cell r="DL339" t="str">
            <v/>
          </cell>
          <cell r="DM339" t="str">
            <v/>
          </cell>
          <cell r="DN339" t="str">
            <v/>
          </cell>
          <cell r="DO339" t="str">
            <v/>
          </cell>
          <cell r="DP339" t="str">
            <v/>
          </cell>
          <cell r="DQ339" t="str">
            <v/>
          </cell>
          <cell r="DR339" t="str">
            <v/>
          </cell>
          <cell r="DS339" t="str">
            <v/>
          </cell>
          <cell r="DU339" t="str">
            <v>EAS</v>
          </cell>
          <cell r="DV339" t="str">
            <v/>
          </cell>
          <cell r="DW339" t="str">
            <v/>
          </cell>
          <cell r="DX339" t="str">
            <v/>
          </cell>
          <cell r="DY339" t="str">
            <v/>
          </cell>
          <cell r="DZ339" t="str">
            <v/>
          </cell>
          <cell r="EA339" t="str">
            <v/>
          </cell>
          <cell r="EB339" t="str">
            <v/>
          </cell>
          <cell r="EC339" t="str">
            <v/>
          </cell>
          <cell r="ED339" t="str">
            <v/>
          </cell>
          <cell r="EE339" t="str">
            <v/>
          </cell>
        </row>
        <row r="340">
          <cell r="C340" t="str">
            <v>King Jesus College</v>
          </cell>
          <cell r="D340">
            <v>11</v>
          </cell>
          <cell r="E340">
            <v>65</v>
          </cell>
          <cell r="F340">
            <v>3706500</v>
          </cell>
          <cell r="G340">
            <v>21200</v>
          </cell>
          <cell r="I340" t="str">
            <v>BAYPORT FINANCIAL SERVICES</v>
          </cell>
          <cell r="J340">
            <v>2</v>
          </cell>
          <cell r="K340">
            <v>2</v>
          </cell>
          <cell r="L340">
            <v>127004</v>
          </cell>
          <cell r="M340">
            <v>800</v>
          </cell>
          <cell r="AF340" t="str">
            <v>EAST</v>
          </cell>
          <cell r="AG340" t="str">
            <v>EAST</v>
          </cell>
          <cell r="AH340" t="str">
            <v/>
          </cell>
          <cell r="AI340" t="str">
            <v/>
          </cell>
          <cell r="AJ340" t="str">
            <v/>
          </cell>
          <cell r="AK340" t="str">
            <v/>
          </cell>
          <cell r="AL340" t="str">
            <v/>
          </cell>
          <cell r="AM340" t="str">
            <v/>
          </cell>
          <cell r="AN340" t="str">
            <v/>
          </cell>
          <cell r="AO340" t="str">
            <v/>
          </cell>
          <cell r="AP340" t="str">
            <v/>
          </cell>
          <cell r="AQ340" t="str">
            <v/>
          </cell>
          <cell r="AR340" t="str">
            <v/>
          </cell>
          <cell r="AS340" t="str">
            <v/>
          </cell>
          <cell r="AT340">
            <v>0</v>
          </cell>
          <cell r="AU340" t="str">
            <v>EAST</v>
          </cell>
          <cell r="AV340" t="str">
            <v/>
          </cell>
          <cell r="AW340" t="str">
            <v/>
          </cell>
          <cell r="AX340" t="str">
            <v/>
          </cell>
          <cell r="AY340" t="str">
            <v/>
          </cell>
          <cell r="AZ340" t="str">
            <v/>
          </cell>
          <cell r="BA340" t="str">
            <v/>
          </cell>
          <cell r="BB340" t="str">
            <v/>
          </cell>
          <cell r="BC340" t="str">
            <v/>
          </cell>
          <cell r="BD340" t="str">
            <v/>
          </cell>
          <cell r="BE340" t="str">
            <v/>
          </cell>
          <cell r="BG340" t="str">
            <v>EAST</v>
          </cell>
          <cell r="BH340" t="str">
            <v/>
          </cell>
          <cell r="BI340" t="str">
            <v/>
          </cell>
          <cell r="BJ340" t="str">
            <v/>
          </cell>
          <cell r="BK340" t="str">
            <v/>
          </cell>
          <cell r="BL340" t="str">
            <v/>
          </cell>
          <cell r="BM340" t="str">
            <v/>
          </cell>
          <cell r="BN340" t="str">
            <v/>
          </cell>
          <cell r="BO340" t="str">
            <v/>
          </cell>
          <cell r="BP340" t="str">
            <v/>
          </cell>
          <cell r="BQ340" t="str">
            <v/>
          </cell>
          <cell r="BR340" t="str">
            <v/>
          </cell>
          <cell r="BS340" t="str">
            <v/>
          </cell>
          <cell r="BU340" t="str">
            <v>EAST</v>
          </cell>
          <cell r="BV340" t="str">
            <v/>
          </cell>
          <cell r="BW340" t="str">
            <v/>
          </cell>
          <cell r="BX340" t="str">
            <v/>
          </cell>
          <cell r="BY340" t="str">
            <v/>
          </cell>
          <cell r="BZ340" t="str">
            <v/>
          </cell>
          <cell r="CA340" t="str">
            <v/>
          </cell>
          <cell r="CB340" t="str">
            <v/>
          </cell>
          <cell r="CC340" t="str">
            <v/>
          </cell>
          <cell r="CD340" t="str">
            <v/>
          </cell>
          <cell r="CE340" t="str">
            <v/>
          </cell>
          <cell r="CG340" t="str">
            <v>EAST</v>
          </cell>
          <cell r="CH340" t="str">
            <v/>
          </cell>
          <cell r="CI340" t="str">
            <v/>
          </cell>
          <cell r="CJ340" t="str">
            <v/>
          </cell>
          <cell r="CK340" t="str">
            <v/>
          </cell>
          <cell r="CL340" t="str">
            <v/>
          </cell>
          <cell r="CM340" t="str">
            <v/>
          </cell>
          <cell r="CN340" t="str">
            <v/>
          </cell>
          <cell r="CO340" t="str">
            <v/>
          </cell>
          <cell r="CP340" t="str">
            <v/>
          </cell>
          <cell r="CQ340" t="str">
            <v/>
          </cell>
          <cell r="CR340" t="str">
            <v/>
          </cell>
          <cell r="CS340" t="str">
            <v/>
          </cell>
          <cell r="CU340" t="str">
            <v>EAST</v>
          </cell>
          <cell r="CV340" t="str">
            <v/>
          </cell>
          <cell r="CW340" t="str">
            <v/>
          </cell>
          <cell r="CX340" t="str">
            <v/>
          </cell>
          <cell r="CY340" t="str">
            <v/>
          </cell>
          <cell r="CZ340" t="str">
            <v/>
          </cell>
          <cell r="DA340" t="str">
            <v/>
          </cell>
          <cell r="DB340" t="str">
            <v/>
          </cell>
          <cell r="DC340" t="str">
            <v/>
          </cell>
          <cell r="DD340" t="str">
            <v/>
          </cell>
          <cell r="DE340" t="str">
            <v/>
          </cell>
          <cell r="DG340" t="str">
            <v>EAST</v>
          </cell>
          <cell r="DH340" t="str">
            <v/>
          </cell>
          <cell r="DI340" t="str">
            <v/>
          </cell>
          <cell r="DJ340" t="str">
            <v/>
          </cell>
          <cell r="DK340" t="str">
            <v/>
          </cell>
          <cell r="DL340" t="str">
            <v/>
          </cell>
          <cell r="DM340" t="str">
            <v/>
          </cell>
          <cell r="DN340" t="str">
            <v/>
          </cell>
          <cell r="DO340" t="str">
            <v/>
          </cell>
          <cell r="DP340" t="str">
            <v/>
          </cell>
          <cell r="DQ340" t="str">
            <v/>
          </cell>
          <cell r="DR340" t="str">
            <v/>
          </cell>
          <cell r="DS340" t="str">
            <v/>
          </cell>
          <cell r="DU340" t="str">
            <v>EAST</v>
          </cell>
          <cell r="DV340" t="str">
            <v/>
          </cell>
          <cell r="DW340" t="str">
            <v/>
          </cell>
          <cell r="DX340" t="str">
            <v/>
          </cell>
          <cell r="DY340" t="str">
            <v/>
          </cell>
          <cell r="DZ340" t="str">
            <v/>
          </cell>
          <cell r="EA340" t="str">
            <v/>
          </cell>
          <cell r="EB340" t="str">
            <v/>
          </cell>
          <cell r="EC340" t="str">
            <v/>
          </cell>
          <cell r="ED340" t="str">
            <v/>
          </cell>
          <cell r="EE340" t="str">
            <v/>
          </cell>
        </row>
        <row r="341">
          <cell r="C341" t="str">
            <v>KINGS COLLEGE BUDDO</v>
          </cell>
          <cell r="D341">
            <v>8</v>
          </cell>
          <cell r="E341">
            <v>8</v>
          </cell>
          <cell r="F341">
            <v>732100</v>
          </cell>
          <cell r="G341">
            <v>4100</v>
          </cell>
          <cell r="I341" t="str">
            <v>Bin It</v>
          </cell>
          <cell r="J341">
            <v>3</v>
          </cell>
          <cell r="K341">
            <v>3</v>
          </cell>
          <cell r="L341">
            <v>157000</v>
          </cell>
          <cell r="M341">
            <v>1200</v>
          </cell>
          <cell r="AF341" t="str">
            <v>EAST</v>
          </cell>
          <cell r="AG341" t="str">
            <v>EAST</v>
          </cell>
          <cell r="AH341" t="str">
            <v/>
          </cell>
          <cell r="AI341" t="str">
            <v/>
          </cell>
          <cell r="AJ341" t="str">
            <v/>
          </cell>
          <cell r="AK341" t="str">
            <v/>
          </cell>
          <cell r="AL341" t="str">
            <v/>
          </cell>
          <cell r="AM341" t="str">
            <v/>
          </cell>
          <cell r="AN341" t="str">
            <v/>
          </cell>
          <cell r="AO341" t="str">
            <v/>
          </cell>
          <cell r="AP341" t="str">
            <v/>
          </cell>
          <cell r="AQ341" t="str">
            <v/>
          </cell>
          <cell r="AR341" t="str">
            <v/>
          </cell>
          <cell r="AS341" t="str">
            <v/>
          </cell>
          <cell r="AT341">
            <v>0</v>
          </cell>
          <cell r="AU341" t="str">
            <v>EAST</v>
          </cell>
          <cell r="AV341" t="str">
            <v/>
          </cell>
          <cell r="AW341" t="str">
            <v/>
          </cell>
          <cell r="AX341" t="str">
            <v/>
          </cell>
          <cell r="AY341" t="str">
            <v/>
          </cell>
          <cell r="AZ341" t="str">
            <v/>
          </cell>
          <cell r="BA341" t="str">
            <v/>
          </cell>
          <cell r="BB341" t="str">
            <v/>
          </cell>
          <cell r="BC341" t="str">
            <v/>
          </cell>
          <cell r="BD341" t="str">
            <v/>
          </cell>
          <cell r="BE341" t="str">
            <v/>
          </cell>
          <cell r="BG341" t="str">
            <v>EAST</v>
          </cell>
          <cell r="BH341" t="str">
            <v/>
          </cell>
          <cell r="BI341" t="str">
            <v/>
          </cell>
          <cell r="BJ341" t="str">
            <v/>
          </cell>
          <cell r="BK341" t="str">
            <v/>
          </cell>
          <cell r="BL341" t="str">
            <v/>
          </cell>
          <cell r="BM341" t="str">
            <v/>
          </cell>
          <cell r="BN341" t="str">
            <v/>
          </cell>
          <cell r="BO341" t="str">
            <v/>
          </cell>
          <cell r="BP341" t="str">
            <v/>
          </cell>
          <cell r="BQ341" t="str">
            <v/>
          </cell>
          <cell r="BR341" t="str">
            <v/>
          </cell>
          <cell r="BS341" t="str">
            <v/>
          </cell>
          <cell r="BU341" t="str">
            <v>EAST</v>
          </cell>
          <cell r="BV341" t="str">
            <v/>
          </cell>
          <cell r="BW341" t="str">
            <v/>
          </cell>
          <cell r="BX341" t="str">
            <v/>
          </cell>
          <cell r="BY341" t="str">
            <v/>
          </cell>
          <cell r="BZ341" t="str">
            <v/>
          </cell>
          <cell r="CA341" t="str">
            <v/>
          </cell>
          <cell r="CB341" t="str">
            <v/>
          </cell>
          <cell r="CC341" t="str">
            <v/>
          </cell>
          <cell r="CD341" t="str">
            <v/>
          </cell>
          <cell r="CE341" t="str">
            <v/>
          </cell>
          <cell r="CG341" t="str">
            <v>EAST</v>
          </cell>
          <cell r="CH341" t="str">
            <v/>
          </cell>
          <cell r="CI341" t="str">
            <v/>
          </cell>
          <cell r="CJ341" t="str">
            <v/>
          </cell>
          <cell r="CK341" t="str">
            <v/>
          </cell>
          <cell r="CL341" t="str">
            <v/>
          </cell>
          <cell r="CM341" t="str">
            <v/>
          </cell>
          <cell r="CN341" t="str">
            <v/>
          </cell>
          <cell r="CO341" t="str">
            <v/>
          </cell>
          <cell r="CP341" t="str">
            <v/>
          </cell>
          <cell r="CQ341" t="str">
            <v/>
          </cell>
          <cell r="CR341" t="str">
            <v/>
          </cell>
          <cell r="CS341" t="str">
            <v/>
          </cell>
          <cell r="CU341" t="str">
            <v>EAST</v>
          </cell>
          <cell r="CV341" t="str">
            <v/>
          </cell>
          <cell r="CW341" t="str">
            <v/>
          </cell>
          <cell r="CX341" t="str">
            <v/>
          </cell>
          <cell r="CY341" t="str">
            <v/>
          </cell>
          <cell r="CZ341" t="str">
            <v/>
          </cell>
          <cell r="DA341" t="str">
            <v/>
          </cell>
          <cell r="DB341" t="str">
            <v/>
          </cell>
          <cell r="DC341" t="str">
            <v/>
          </cell>
          <cell r="DD341" t="str">
            <v/>
          </cell>
          <cell r="DE341" t="str">
            <v/>
          </cell>
          <cell r="DG341" t="str">
            <v>EAST</v>
          </cell>
          <cell r="DH341" t="str">
            <v/>
          </cell>
          <cell r="DI341" t="str">
            <v/>
          </cell>
          <cell r="DJ341" t="str">
            <v/>
          </cell>
          <cell r="DK341" t="str">
            <v/>
          </cell>
          <cell r="DL341" t="str">
            <v/>
          </cell>
          <cell r="DM341" t="str">
            <v/>
          </cell>
          <cell r="DN341" t="str">
            <v/>
          </cell>
          <cell r="DO341" t="str">
            <v/>
          </cell>
          <cell r="DP341" t="str">
            <v/>
          </cell>
          <cell r="DQ341" t="str">
            <v/>
          </cell>
          <cell r="DR341" t="str">
            <v/>
          </cell>
          <cell r="DS341" t="str">
            <v/>
          </cell>
          <cell r="DU341" t="str">
            <v>EAST</v>
          </cell>
          <cell r="DV341" t="str">
            <v/>
          </cell>
          <cell r="DW341" t="str">
            <v/>
          </cell>
          <cell r="DX341" t="str">
            <v/>
          </cell>
          <cell r="DY341" t="str">
            <v/>
          </cell>
          <cell r="DZ341" t="str">
            <v/>
          </cell>
          <cell r="EA341" t="str">
            <v/>
          </cell>
          <cell r="EB341" t="str">
            <v/>
          </cell>
          <cell r="EC341" t="str">
            <v/>
          </cell>
          <cell r="ED341" t="str">
            <v/>
          </cell>
          <cell r="EE341" t="str">
            <v/>
          </cell>
        </row>
        <row r="342">
          <cell r="C342" t="str">
            <v>KYAZANGA KWEGATTA MICRO FINANCE</v>
          </cell>
          <cell r="D342">
            <v>1</v>
          </cell>
          <cell r="E342">
            <v>1</v>
          </cell>
          <cell r="F342">
            <v>1000</v>
          </cell>
          <cell r="I342" t="str">
            <v>Broadband</v>
          </cell>
          <cell r="J342">
            <v>17</v>
          </cell>
          <cell r="K342">
            <v>18</v>
          </cell>
          <cell r="L342">
            <v>1536000</v>
          </cell>
          <cell r="M342">
            <v>7800</v>
          </cell>
          <cell r="AF342" t="str">
            <v>EAST</v>
          </cell>
          <cell r="AG342" t="str">
            <v>EAST</v>
          </cell>
          <cell r="AH342" t="str">
            <v/>
          </cell>
          <cell r="AI342" t="str">
            <v/>
          </cell>
          <cell r="AJ342" t="str">
            <v/>
          </cell>
          <cell r="AK342" t="str">
            <v/>
          </cell>
          <cell r="AL342" t="str">
            <v/>
          </cell>
          <cell r="AM342" t="str">
            <v/>
          </cell>
          <cell r="AN342" t="str">
            <v/>
          </cell>
          <cell r="AO342" t="str">
            <v/>
          </cell>
          <cell r="AP342" t="str">
            <v/>
          </cell>
          <cell r="AQ342" t="str">
            <v/>
          </cell>
          <cell r="AR342" t="str">
            <v/>
          </cell>
          <cell r="AS342" t="str">
            <v/>
          </cell>
          <cell r="AT342">
            <v>0</v>
          </cell>
          <cell r="AU342" t="str">
            <v>EAST</v>
          </cell>
          <cell r="AV342" t="str">
            <v/>
          </cell>
          <cell r="AW342" t="str">
            <v/>
          </cell>
          <cell r="AX342" t="str">
            <v/>
          </cell>
          <cell r="AY342" t="str">
            <v/>
          </cell>
          <cell r="AZ342" t="str">
            <v/>
          </cell>
          <cell r="BA342" t="str">
            <v/>
          </cell>
          <cell r="BB342" t="str">
            <v/>
          </cell>
          <cell r="BC342" t="str">
            <v/>
          </cell>
          <cell r="BD342" t="str">
            <v/>
          </cell>
          <cell r="BE342" t="str">
            <v/>
          </cell>
          <cell r="BG342" t="str">
            <v>EAST</v>
          </cell>
          <cell r="BH342" t="str">
            <v/>
          </cell>
          <cell r="BI342" t="str">
            <v/>
          </cell>
          <cell r="BJ342" t="str">
            <v/>
          </cell>
          <cell r="BK342" t="str">
            <v/>
          </cell>
          <cell r="BL342" t="str">
            <v/>
          </cell>
          <cell r="BM342" t="str">
            <v/>
          </cell>
          <cell r="BN342" t="str">
            <v/>
          </cell>
          <cell r="BO342" t="str">
            <v/>
          </cell>
          <cell r="BP342" t="str">
            <v/>
          </cell>
          <cell r="BQ342" t="str">
            <v/>
          </cell>
          <cell r="BR342" t="str">
            <v/>
          </cell>
          <cell r="BS342" t="str">
            <v/>
          </cell>
          <cell r="BU342" t="str">
            <v>EAST</v>
          </cell>
          <cell r="BV342" t="str">
            <v/>
          </cell>
          <cell r="BW342" t="str">
            <v/>
          </cell>
          <cell r="BX342" t="str">
            <v/>
          </cell>
          <cell r="BY342" t="str">
            <v/>
          </cell>
          <cell r="BZ342" t="str">
            <v/>
          </cell>
          <cell r="CA342" t="str">
            <v/>
          </cell>
          <cell r="CB342" t="str">
            <v/>
          </cell>
          <cell r="CC342" t="str">
            <v/>
          </cell>
          <cell r="CD342" t="str">
            <v/>
          </cell>
          <cell r="CE342" t="str">
            <v/>
          </cell>
          <cell r="CG342" t="str">
            <v>EAST</v>
          </cell>
          <cell r="CH342" t="str">
            <v/>
          </cell>
          <cell r="CI342" t="str">
            <v/>
          </cell>
          <cell r="CJ342" t="str">
            <v/>
          </cell>
          <cell r="CK342" t="str">
            <v/>
          </cell>
          <cell r="CL342" t="str">
            <v/>
          </cell>
          <cell r="CM342" t="str">
            <v/>
          </cell>
          <cell r="CN342" t="str">
            <v/>
          </cell>
          <cell r="CO342" t="str">
            <v/>
          </cell>
          <cell r="CP342" t="str">
            <v/>
          </cell>
          <cell r="CQ342" t="str">
            <v/>
          </cell>
          <cell r="CR342" t="str">
            <v/>
          </cell>
          <cell r="CS342" t="str">
            <v/>
          </cell>
          <cell r="CU342" t="str">
            <v>EAST</v>
          </cell>
          <cell r="CV342" t="str">
            <v/>
          </cell>
          <cell r="CW342" t="str">
            <v/>
          </cell>
          <cell r="CX342" t="str">
            <v/>
          </cell>
          <cell r="CY342" t="str">
            <v/>
          </cell>
          <cell r="CZ342" t="str">
            <v/>
          </cell>
          <cell r="DA342" t="str">
            <v/>
          </cell>
          <cell r="DB342" t="str">
            <v/>
          </cell>
          <cell r="DC342" t="str">
            <v/>
          </cell>
          <cell r="DD342" t="str">
            <v/>
          </cell>
          <cell r="DE342" t="str">
            <v/>
          </cell>
          <cell r="DG342" t="str">
            <v>EAST</v>
          </cell>
          <cell r="DH342" t="str">
            <v/>
          </cell>
          <cell r="DI342" t="str">
            <v/>
          </cell>
          <cell r="DJ342" t="str">
            <v/>
          </cell>
          <cell r="DK342" t="str">
            <v/>
          </cell>
          <cell r="DL342" t="str">
            <v/>
          </cell>
          <cell r="DM342" t="str">
            <v/>
          </cell>
          <cell r="DN342" t="str">
            <v/>
          </cell>
          <cell r="DO342" t="str">
            <v/>
          </cell>
          <cell r="DP342" t="str">
            <v/>
          </cell>
          <cell r="DQ342" t="str">
            <v/>
          </cell>
          <cell r="DR342" t="str">
            <v/>
          </cell>
          <cell r="DS342" t="str">
            <v/>
          </cell>
          <cell r="DU342" t="str">
            <v>EAST</v>
          </cell>
          <cell r="DV342" t="str">
            <v/>
          </cell>
          <cell r="DW342" t="str">
            <v/>
          </cell>
          <cell r="DX342" t="str">
            <v/>
          </cell>
          <cell r="DY342" t="str">
            <v/>
          </cell>
          <cell r="DZ342" t="str">
            <v/>
          </cell>
          <cell r="EA342" t="str">
            <v/>
          </cell>
          <cell r="EB342" t="str">
            <v/>
          </cell>
          <cell r="EC342" t="str">
            <v/>
          </cell>
          <cell r="ED342" t="str">
            <v/>
          </cell>
          <cell r="EE342" t="str">
            <v/>
          </cell>
        </row>
        <row r="343">
          <cell r="C343" t="str">
            <v>LIBERTY LIFE ASSURANCE</v>
          </cell>
          <cell r="D343">
            <v>1</v>
          </cell>
          <cell r="E343">
            <v>1</v>
          </cell>
          <cell r="F343">
            <v>1000</v>
          </cell>
          <cell r="G343">
            <v>400</v>
          </cell>
          <cell r="I343" t="str">
            <v>BUDAKA UNIVERSAL COLLEGE</v>
          </cell>
          <cell r="J343">
            <v>1</v>
          </cell>
          <cell r="K343">
            <v>1</v>
          </cell>
          <cell r="L343">
            <v>40000</v>
          </cell>
          <cell r="M343">
            <v>400</v>
          </cell>
          <cell r="AF343" t="str">
            <v>EAST</v>
          </cell>
          <cell r="AG343" t="str">
            <v>EAST</v>
          </cell>
          <cell r="AH343" t="str">
            <v/>
          </cell>
          <cell r="AI343" t="str">
            <v/>
          </cell>
          <cell r="AJ343" t="str">
            <v/>
          </cell>
          <cell r="AK343" t="str">
            <v/>
          </cell>
          <cell r="AL343" t="str">
            <v/>
          </cell>
          <cell r="AM343" t="str">
            <v/>
          </cell>
          <cell r="AN343" t="str">
            <v/>
          </cell>
          <cell r="AO343" t="str">
            <v/>
          </cell>
          <cell r="AP343" t="str">
            <v/>
          </cell>
          <cell r="AQ343" t="str">
            <v/>
          </cell>
          <cell r="AR343" t="str">
            <v/>
          </cell>
          <cell r="AS343" t="str">
            <v/>
          </cell>
          <cell r="AT343">
            <v>0</v>
          </cell>
          <cell r="AU343" t="str">
            <v>EAST</v>
          </cell>
          <cell r="AV343" t="str">
            <v/>
          </cell>
          <cell r="AW343" t="str">
            <v/>
          </cell>
          <cell r="AX343" t="str">
            <v/>
          </cell>
          <cell r="AY343" t="str">
            <v/>
          </cell>
          <cell r="AZ343" t="str">
            <v/>
          </cell>
          <cell r="BA343" t="str">
            <v/>
          </cell>
          <cell r="BB343" t="str">
            <v/>
          </cell>
          <cell r="BC343" t="str">
            <v/>
          </cell>
          <cell r="BD343" t="str">
            <v/>
          </cell>
          <cell r="BE343" t="str">
            <v/>
          </cell>
          <cell r="BG343" t="str">
            <v>EAST</v>
          </cell>
          <cell r="BH343" t="str">
            <v/>
          </cell>
          <cell r="BI343" t="str">
            <v/>
          </cell>
          <cell r="BJ343" t="str">
            <v/>
          </cell>
          <cell r="BK343" t="str">
            <v/>
          </cell>
          <cell r="BL343" t="str">
            <v/>
          </cell>
          <cell r="BM343" t="str">
            <v/>
          </cell>
          <cell r="BN343" t="str">
            <v/>
          </cell>
          <cell r="BO343" t="str">
            <v/>
          </cell>
          <cell r="BP343" t="str">
            <v/>
          </cell>
          <cell r="BQ343" t="str">
            <v/>
          </cell>
          <cell r="BR343" t="str">
            <v/>
          </cell>
          <cell r="BS343" t="str">
            <v/>
          </cell>
          <cell r="BU343" t="str">
            <v>EAST</v>
          </cell>
          <cell r="BV343" t="str">
            <v/>
          </cell>
          <cell r="BW343" t="str">
            <v/>
          </cell>
          <cell r="BX343" t="str">
            <v/>
          </cell>
          <cell r="BY343" t="str">
            <v/>
          </cell>
          <cell r="BZ343" t="str">
            <v/>
          </cell>
          <cell r="CA343" t="str">
            <v/>
          </cell>
          <cell r="CB343" t="str">
            <v/>
          </cell>
          <cell r="CC343" t="str">
            <v/>
          </cell>
          <cell r="CD343" t="str">
            <v/>
          </cell>
          <cell r="CE343" t="str">
            <v/>
          </cell>
          <cell r="CG343" t="str">
            <v>EAST</v>
          </cell>
          <cell r="CH343" t="str">
            <v/>
          </cell>
          <cell r="CI343" t="str">
            <v/>
          </cell>
          <cell r="CJ343" t="str">
            <v/>
          </cell>
          <cell r="CK343" t="str">
            <v/>
          </cell>
          <cell r="CL343" t="str">
            <v/>
          </cell>
          <cell r="CM343" t="str">
            <v/>
          </cell>
          <cell r="CN343" t="str">
            <v/>
          </cell>
          <cell r="CO343" t="str">
            <v/>
          </cell>
          <cell r="CP343" t="str">
            <v/>
          </cell>
          <cell r="CQ343" t="str">
            <v/>
          </cell>
          <cell r="CR343" t="str">
            <v/>
          </cell>
          <cell r="CS343" t="str">
            <v/>
          </cell>
          <cell r="CU343" t="str">
            <v>EAST</v>
          </cell>
          <cell r="CV343" t="str">
            <v/>
          </cell>
          <cell r="CW343" t="str">
            <v/>
          </cell>
          <cell r="CX343" t="str">
            <v/>
          </cell>
          <cell r="CY343" t="str">
            <v/>
          </cell>
          <cell r="CZ343" t="str">
            <v/>
          </cell>
          <cell r="DA343" t="str">
            <v/>
          </cell>
          <cell r="DB343" t="str">
            <v/>
          </cell>
          <cell r="DC343" t="str">
            <v/>
          </cell>
          <cell r="DD343" t="str">
            <v/>
          </cell>
          <cell r="DE343" t="str">
            <v/>
          </cell>
          <cell r="DG343" t="str">
            <v>EAST</v>
          </cell>
          <cell r="DH343" t="str">
            <v/>
          </cell>
          <cell r="DI343" t="str">
            <v/>
          </cell>
          <cell r="DJ343" t="str">
            <v/>
          </cell>
          <cell r="DK343" t="str">
            <v/>
          </cell>
          <cell r="DL343" t="str">
            <v/>
          </cell>
          <cell r="DM343" t="str">
            <v/>
          </cell>
          <cell r="DN343" t="str">
            <v/>
          </cell>
          <cell r="DO343" t="str">
            <v/>
          </cell>
          <cell r="DP343" t="str">
            <v/>
          </cell>
          <cell r="DQ343" t="str">
            <v/>
          </cell>
          <cell r="DR343" t="str">
            <v/>
          </cell>
          <cell r="DS343" t="str">
            <v/>
          </cell>
          <cell r="DU343" t="str">
            <v>EAST</v>
          </cell>
          <cell r="DV343" t="str">
            <v/>
          </cell>
          <cell r="DW343" t="str">
            <v/>
          </cell>
          <cell r="DX343" t="str">
            <v/>
          </cell>
          <cell r="DY343" t="str">
            <v/>
          </cell>
          <cell r="DZ343" t="str">
            <v/>
          </cell>
          <cell r="EA343" t="str">
            <v/>
          </cell>
          <cell r="EB343" t="str">
            <v/>
          </cell>
          <cell r="EC343" t="str">
            <v/>
          </cell>
          <cell r="ED343" t="str">
            <v/>
          </cell>
          <cell r="EE343" t="str">
            <v/>
          </cell>
        </row>
        <row r="344">
          <cell r="C344" t="str">
            <v>Lira intergrated primary school</v>
          </cell>
          <cell r="D344">
            <v>1</v>
          </cell>
          <cell r="E344">
            <v>1</v>
          </cell>
          <cell r="F344">
            <v>100000</v>
          </cell>
          <cell r="I344" t="str">
            <v>BUGONGI MILLENNIUM SECONDARY SCHOOL</v>
          </cell>
          <cell r="J344">
            <v>1</v>
          </cell>
          <cell r="K344">
            <v>1</v>
          </cell>
          <cell r="L344">
            <v>39000</v>
          </cell>
          <cell r="M344">
            <v>400</v>
          </cell>
          <cell r="AF344" t="str">
            <v>EAST</v>
          </cell>
          <cell r="AG344" t="str">
            <v>EAST</v>
          </cell>
          <cell r="AH344" t="str">
            <v/>
          </cell>
          <cell r="AI344" t="str">
            <v/>
          </cell>
          <cell r="AJ344" t="str">
            <v/>
          </cell>
          <cell r="AK344" t="str">
            <v/>
          </cell>
          <cell r="AL344" t="str">
            <v/>
          </cell>
          <cell r="AM344" t="str">
            <v/>
          </cell>
          <cell r="AN344" t="str">
            <v/>
          </cell>
          <cell r="AO344" t="str">
            <v/>
          </cell>
          <cell r="AP344" t="str">
            <v/>
          </cell>
          <cell r="AQ344" t="str">
            <v/>
          </cell>
          <cell r="AR344" t="str">
            <v/>
          </cell>
          <cell r="AS344" t="str">
            <v/>
          </cell>
          <cell r="AT344">
            <v>0</v>
          </cell>
          <cell r="AU344" t="str">
            <v>EAST</v>
          </cell>
          <cell r="AV344" t="str">
            <v/>
          </cell>
          <cell r="AW344" t="str">
            <v/>
          </cell>
          <cell r="AX344" t="str">
            <v/>
          </cell>
          <cell r="AY344" t="str">
            <v/>
          </cell>
          <cell r="AZ344" t="str">
            <v/>
          </cell>
          <cell r="BA344" t="str">
            <v/>
          </cell>
          <cell r="BB344" t="str">
            <v/>
          </cell>
          <cell r="BC344" t="str">
            <v/>
          </cell>
          <cell r="BD344" t="str">
            <v/>
          </cell>
          <cell r="BE344" t="str">
            <v/>
          </cell>
          <cell r="BG344" t="str">
            <v>EAST</v>
          </cell>
          <cell r="BH344" t="str">
            <v/>
          </cell>
          <cell r="BI344" t="str">
            <v/>
          </cell>
          <cell r="BJ344" t="str">
            <v/>
          </cell>
          <cell r="BK344" t="str">
            <v/>
          </cell>
          <cell r="BL344" t="str">
            <v/>
          </cell>
          <cell r="BM344" t="str">
            <v/>
          </cell>
          <cell r="BN344" t="str">
            <v/>
          </cell>
          <cell r="BO344" t="str">
            <v/>
          </cell>
          <cell r="BP344" t="str">
            <v/>
          </cell>
          <cell r="BQ344" t="str">
            <v/>
          </cell>
          <cell r="BR344" t="str">
            <v/>
          </cell>
          <cell r="BS344" t="str">
            <v/>
          </cell>
          <cell r="BU344" t="str">
            <v>EAST</v>
          </cell>
          <cell r="BV344" t="str">
            <v/>
          </cell>
          <cell r="BW344" t="str">
            <v/>
          </cell>
          <cell r="BX344" t="str">
            <v/>
          </cell>
          <cell r="BY344" t="str">
            <v/>
          </cell>
          <cell r="BZ344" t="str">
            <v/>
          </cell>
          <cell r="CA344" t="str">
            <v/>
          </cell>
          <cell r="CB344" t="str">
            <v/>
          </cell>
          <cell r="CC344" t="str">
            <v/>
          </cell>
          <cell r="CD344" t="str">
            <v/>
          </cell>
          <cell r="CE344" t="str">
            <v/>
          </cell>
          <cell r="CG344" t="str">
            <v>EAST</v>
          </cell>
          <cell r="CH344" t="str">
            <v/>
          </cell>
          <cell r="CI344" t="str">
            <v/>
          </cell>
          <cell r="CJ344" t="str">
            <v/>
          </cell>
          <cell r="CK344" t="str">
            <v/>
          </cell>
          <cell r="CL344" t="str">
            <v/>
          </cell>
          <cell r="CM344" t="str">
            <v/>
          </cell>
          <cell r="CN344" t="str">
            <v/>
          </cell>
          <cell r="CO344" t="str">
            <v/>
          </cell>
          <cell r="CP344" t="str">
            <v/>
          </cell>
          <cell r="CQ344" t="str">
            <v/>
          </cell>
          <cell r="CR344" t="str">
            <v/>
          </cell>
          <cell r="CS344" t="str">
            <v/>
          </cell>
          <cell r="CU344" t="str">
            <v>EAST</v>
          </cell>
          <cell r="CV344" t="str">
            <v/>
          </cell>
          <cell r="CW344" t="str">
            <v/>
          </cell>
          <cell r="CX344" t="str">
            <v/>
          </cell>
          <cell r="CY344" t="str">
            <v/>
          </cell>
          <cell r="CZ344" t="str">
            <v/>
          </cell>
          <cell r="DA344" t="str">
            <v/>
          </cell>
          <cell r="DB344" t="str">
            <v/>
          </cell>
          <cell r="DC344" t="str">
            <v/>
          </cell>
          <cell r="DD344" t="str">
            <v/>
          </cell>
          <cell r="DE344" t="str">
            <v/>
          </cell>
          <cell r="DG344" t="str">
            <v>EAST</v>
          </cell>
          <cell r="DH344" t="str">
            <v/>
          </cell>
          <cell r="DI344" t="str">
            <v/>
          </cell>
          <cell r="DJ344" t="str">
            <v/>
          </cell>
          <cell r="DK344" t="str">
            <v/>
          </cell>
          <cell r="DL344" t="str">
            <v/>
          </cell>
          <cell r="DM344" t="str">
            <v/>
          </cell>
          <cell r="DN344" t="str">
            <v/>
          </cell>
          <cell r="DO344" t="str">
            <v/>
          </cell>
          <cell r="DP344" t="str">
            <v/>
          </cell>
          <cell r="DQ344" t="str">
            <v/>
          </cell>
          <cell r="DR344" t="str">
            <v/>
          </cell>
          <cell r="DS344" t="str">
            <v/>
          </cell>
          <cell r="DU344" t="str">
            <v>EAST</v>
          </cell>
          <cell r="DV344" t="str">
            <v/>
          </cell>
          <cell r="DW344" t="str">
            <v/>
          </cell>
          <cell r="DX344" t="str">
            <v/>
          </cell>
          <cell r="DY344" t="str">
            <v/>
          </cell>
          <cell r="DZ344" t="str">
            <v/>
          </cell>
          <cell r="EA344" t="str">
            <v/>
          </cell>
          <cell r="EB344" t="str">
            <v/>
          </cell>
          <cell r="EC344" t="str">
            <v/>
          </cell>
          <cell r="ED344" t="str">
            <v/>
          </cell>
          <cell r="EE344" t="str">
            <v/>
          </cell>
        </row>
        <row r="345">
          <cell r="C345" t="str">
            <v>Lira intergrated secondary school</v>
          </cell>
          <cell r="D345">
            <v>2</v>
          </cell>
          <cell r="E345">
            <v>3</v>
          </cell>
          <cell r="F345">
            <v>795500</v>
          </cell>
          <cell r="G345">
            <v>1700</v>
          </cell>
          <cell r="I345" t="str">
            <v>Computer Frontiers</v>
          </cell>
          <cell r="J345">
            <v>1</v>
          </cell>
          <cell r="K345">
            <v>1</v>
          </cell>
          <cell r="L345">
            <v>1000</v>
          </cell>
          <cell r="M345">
            <v>400</v>
          </cell>
          <cell r="AF345" t="str">
            <v>EAST</v>
          </cell>
          <cell r="AG345" t="str">
            <v>EAST</v>
          </cell>
          <cell r="AH345" t="str">
            <v/>
          </cell>
          <cell r="AI345" t="str">
            <v/>
          </cell>
          <cell r="AJ345" t="str">
            <v/>
          </cell>
          <cell r="AK345" t="str">
            <v/>
          </cell>
          <cell r="AL345" t="str">
            <v/>
          </cell>
          <cell r="AM345" t="str">
            <v/>
          </cell>
          <cell r="AN345" t="str">
            <v/>
          </cell>
          <cell r="AO345" t="str">
            <v/>
          </cell>
          <cell r="AP345" t="str">
            <v/>
          </cell>
          <cell r="AQ345" t="str">
            <v/>
          </cell>
          <cell r="AR345" t="str">
            <v/>
          </cell>
          <cell r="AS345" t="str">
            <v/>
          </cell>
          <cell r="AT345">
            <v>0</v>
          </cell>
          <cell r="AU345" t="str">
            <v>EAST</v>
          </cell>
          <cell r="AV345" t="str">
            <v/>
          </cell>
          <cell r="AW345" t="str">
            <v/>
          </cell>
          <cell r="AX345" t="str">
            <v/>
          </cell>
          <cell r="AY345" t="str">
            <v/>
          </cell>
          <cell r="AZ345" t="str">
            <v/>
          </cell>
          <cell r="BA345" t="str">
            <v/>
          </cell>
          <cell r="BB345" t="str">
            <v/>
          </cell>
          <cell r="BC345" t="str">
            <v/>
          </cell>
          <cell r="BD345" t="str">
            <v/>
          </cell>
          <cell r="BE345" t="str">
            <v/>
          </cell>
          <cell r="BG345" t="str">
            <v>EAST</v>
          </cell>
          <cell r="BH345" t="str">
            <v/>
          </cell>
          <cell r="BI345" t="str">
            <v/>
          </cell>
          <cell r="BJ345" t="str">
            <v/>
          </cell>
          <cell r="BK345" t="str">
            <v/>
          </cell>
          <cell r="BL345" t="str">
            <v/>
          </cell>
          <cell r="BM345" t="str">
            <v/>
          </cell>
          <cell r="BN345" t="str">
            <v/>
          </cell>
          <cell r="BO345" t="str">
            <v/>
          </cell>
          <cell r="BP345" t="str">
            <v/>
          </cell>
          <cell r="BQ345" t="str">
            <v/>
          </cell>
          <cell r="BR345" t="str">
            <v/>
          </cell>
          <cell r="BS345" t="str">
            <v/>
          </cell>
          <cell r="BU345" t="str">
            <v>EAST</v>
          </cell>
          <cell r="BV345" t="str">
            <v/>
          </cell>
          <cell r="BW345" t="str">
            <v/>
          </cell>
          <cell r="BX345" t="str">
            <v/>
          </cell>
          <cell r="BY345" t="str">
            <v/>
          </cell>
          <cell r="BZ345" t="str">
            <v/>
          </cell>
          <cell r="CA345" t="str">
            <v/>
          </cell>
          <cell r="CB345" t="str">
            <v/>
          </cell>
          <cell r="CC345" t="str">
            <v/>
          </cell>
          <cell r="CD345" t="str">
            <v/>
          </cell>
          <cell r="CE345" t="str">
            <v/>
          </cell>
          <cell r="CG345" t="str">
            <v>EAST</v>
          </cell>
          <cell r="CH345" t="str">
            <v/>
          </cell>
          <cell r="CI345" t="str">
            <v/>
          </cell>
          <cell r="CJ345" t="str">
            <v/>
          </cell>
          <cell r="CK345" t="str">
            <v/>
          </cell>
          <cell r="CL345" t="str">
            <v/>
          </cell>
          <cell r="CM345" t="str">
            <v/>
          </cell>
          <cell r="CN345" t="str">
            <v/>
          </cell>
          <cell r="CO345" t="str">
            <v/>
          </cell>
          <cell r="CP345" t="str">
            <v/>
          </cell>
          <cell r="CQ345" t="str">
            <v/>
          </cell>
          <cell r="CR345" t="str">
            <v/>
          </cell>
          <cell r="CS345" t="str">
            <v/>
          </cell>
          <cell r="CU345" t="str">
            <v>EAST</v>
          </cell>
          <cell r="CV345" t="str">
            <v/>
          </cell>
          <cell r="CW345" t="str">
            <v/>
          </cell>
          <cell r="CX345" t="str">
            <v/>
          </cell>
          <cell r="CY345" t="str">
            <v/>
          </cell>
          <cell r="CZ345" t="str">
            <v/>
          </cell>
          <cell r="DA345" t="str">
            <v/>
          </cell>
          <cell r="DB345" t="str">
            <v/>
          </cell>
          <cell r="DC345" t="str">
            <v/>
          </cell>
          <cell r="DD345" t="str">
            <v/>
          </cell>
          <cell r="DE345" t="str">
            <v/>
          </cell>
          <cell r="DG345" t="str">
            <v>EAST</v>
          </cell>
          <cell r="DH345" t="str">
            <v/>
          </cell>
          <cell r="DI345" t="str">
            <v/>
          </cell>
          <cell r="DJ345" t="str">
            <v/>
          </cell>
          <cell r="DK345" t="str">
            <v/>
          </cell>
          <cell r="DL345" t="str">
            <v/>
          </cell>
          <cell r="DM345" t="str">
            <v/>
          </cell>
          <cell r="DN345" t="str">
            <v/>
          </cell>
          <cell r="DO345" t="str">
            <v/>
          </cell>
          <cell r="DP345" t="str">
            <v/>
          </cell>
          <cell r="DQ345" t="str">
            <v/>
          </cell>
          <cell r="DR345" t="str">
            <v/>
          </cell>
          <cell r="DS345" t="str">
            <v/>
          </cell>
          <cell r="DU345" t="str">
            <v>EAST</v>
          </cell>
          <cell r="DV345" t="str">
            <v/>
          </cell>
          <cell r="DW345" t="str">
            <v/>
          </cell>
          <cell r="DX345" t="str">
            <v/>
          </cell>
          <cell r="DY345" t="str">
            <v/>
          </cell>
          <cell r="DZ345" t="str">
            <v/>
          </cell>
          <cell r="EA345" t="str">
            <v/>
          </cell>
          <cell r="EB345" t="str">
            <v/>
          </cell>
          <cell r="EC345" t="str">
            <v/>
          </cell>
          <cell r="ED345" t="str">
            <v/>
          </cell>
          <cell r="EE345" t="str">
            <v/>
          </cell>
        </row>
        <row r="346">
          <cell r="C346" t="str">
            <v>London College High</v>
          </cell>
          <cell r="D346">
            <v>3</v>
          </cell>
          <cell r="E346">
            <v>7</v>
          </cell>
          <cell r="F346">
            <v>810000</v>
          </cell>
          <cell r="G346">
            <v>400</v>
          </cell>
          <cell r="I346" t="str">
            <v>COUNTRYSIDE COLLEGE MUKONO</v>
          </cell>
          <cell r="J346">
            <v>7</v>
          </cell>
          <cell r="K346">
            <v>11</v>
          </cell>
          <cell r="L346">
            <v>2003800</v>
          </cell>
          <cell r="M346">
            <v>7700</v>
          </cell>
          <cell r="AF346" t="str">
            <v>EAST AFRICAN TRADER</v>
          </cell>
          <cell r="AG346" t="str">
            <v>EAST AFRICAN TRADER</v>
          </cell>
          <cell r="AH346" t="str">
            <v/>
          </cell>
          <cell r="AI346" t="str">
            <v/>
          </cell>
          <cell r="AJ346" t="str">
            <v/>
          </cell>
          <cell r="AK346" t="str">
            <v/>
          </cell>
          <cell r="AL346" t="str">
            <v/>
          </cell>
          <cell r="AM346" t="str">
            <v/>
          </cell>
          <cell r="AN346" t="str">
            <v/>
          </cell>
          <cell r="AO346" t="str">
            <v/>
          </cell>
          <cell r="AP346" t="str">
            <v/>
          </cell>
          <cell r="AQ346" t="str">
            <v/>
          </cell>
          <cell r="AR346" t="str">
            <v/>
          </cell>
          <cell r="AS346" t="str">
            <v/>
          </cell>
          <cell r="AT346">
            <v>0</v>
          </cell>
          <cell r="AU346" t="str">
            <v>EAST AFRICAN TRADER</v>
          </cell>
          <cell r="AV346" t="str">
            <v/>
          </cell>
          <cell r="AW346" t="str">
            <v/>
          </cell>
          <cell r="AX346" t="str">
            <v/>
          </cell>
          <cell r="AY346" t="str">
            <v/>
          </cell>
          <cell r="AZ346" t="str">
            <v/>
          </cell>
          <cell r="BA346" t="str">
            <v/>
          </cell>
          <cell r="BB346" t="str">
            <v/>
          </cell>
          <cell r="BC346" t="str">
            <v/>
          </cell>
          <cell r="BD346" t="str">
            <v/>
          </cell>
          <cell r="BE346" t="str">
            <v/>
          </cell>
          <cell r="BG346" t="str">
            <v>EAST AFRICAN TRADER</v>
          </cell>
          <cell r="BH346" t="str">
            <v/>
          </cell>
          <cell r="BI346" t="str">
            <v/>
          </cell>
          <cell r="BJ346" t="str">
            <v/>
          </cell>
          <cell r="BK346" t="str">
            <v/>
          </cell>
          <cell r="BL346" t="str">
            <v/>
          </cell>
          <cell r="BM346" t="str">
            <v/>
          </cell>
          <cell r="BN346" t="str">
            <v/>
          </cell>
          <cell r="BO346" t="str">
            <v/>
          </cell>
          <cell r="BP346" t="str">
            <v/>
          </cell>
          <cell r="BQ346" t="str">
            <v/>
          </cell>
          <cell r="BR346" t="str">
            <v/>
          </cell>
          <cell r="BS346" t="str">
            <v/>
          </cell>
          <cell r="BU346" t="str">
            <v>EAST AFRICAN TRADER</v>
          </cell>
          <cell r="BV346" t="str">
            <v/>
          </cell>
          <cell r="BW346" t="str">
            <v/>
          </cell>
          <cell r="BX346" t="str">
            <v/>
          </cell>
          <cell r="BY346" t="str">
            <v/>
          </cell>
          <cell r="BZ346" t="str">
            <v/>
          </cell>
          <cell r="CA346" t="str">
            <v/>
          </cell>
          <cell r="CB346" t="str">
            <v/>
          </cell>
          <cell r="CC346" t="str">
            <v/>
          </cell>
          <cell r="CD346" t="str">
            <v/>
          </cell>
          <cell r="CE346" t="str">
            <v/>
          </cell>
          <cell r="CG346" t="str">
            <v>EAST AFRICAN TRADER</v>
          </cell>
          <cell r="CH346" t="str">
            <v/>
          </cell>
          <cell r="CI346" t="str">
            <v/>
          </cell>
          <cell r="CJ346" t="str">
            <v/>
          </cell>
          <cell r="CK346" t="str">
            <v/>
          </cell>
          <cell r="CL346" t="str">
            <v/>
          </cell>
          <cell r="CM346" t="str">
            <v/>
          </cell>
          <cell r="CN346" t="str">
            <v/>
          </cell>
          <cell r="CO346" t="str">
            <v/>
          </cell>
          <cell r="CP346" t="str">
            <v/>
          </cell>
          <cell r="CQ346" t="str">
            <v/>
          </cell>
          <cell r="CR346" t="str">
            <v/>
          </cell>
          <cell r="CS346" t="str">
            <v/>
          </cell>
          <cell r="CU346" t="str">
            <v>EAST AFRICAN TRADER</v>
          </cell>
          <cell r="CV346" t="str">
            <v/>
          </cell>
          <cell r="CW346" t="str">
            <v/>
          </cell>
          <cell r="CX346" t="str">
            <v/>
          </cell>
          <cell r="CY346" t="str">
            <v/>
          </cell>
          <cell r="CZ346" t="str">
            <v/>
          </cell>
          <cell r="DA346" t="str">
            <v/>
          </cell>
          <cell r="DB346" t="str">
            <v/>
          </cell>
          <cell r="DC346" t="str">
            <v/>
          </cell>
          <cell r="DD346" t="str">
            <v/>
          </cell>
          <cell r="DE346" t="str">
            <v/>
          </cell>
          <cell r="DG346" t="str">
            <v>EAST AFRICAN TRADER</v>
          </cell>
          <cell r="DH346" t="str">
            <v/>
          </cell>
          <cell r="DI346" t="str">
            <v/>
          </cell>
          <cell r="DJ346" t="str">
            <v/>
          </cell>
          <cell r="DK346" t="str">
            <v/>
          </cell>
          <cell r="DL346" t="str">
            <v/>
          </cell>
          <cell r="DM346" t="str">
            <v/>
          </cell>
          <cell r="DN346" t="str">
            <v/>
          </cell>
          <cell r="DO346" t="str">
            <v/>
          </cell>
          <cell r="DP346" t="str">
            <v/>
          </cell>
          <cell r="DQ346" t="str">
            <v/>
          </cell>
          <cell r="DR346" t="str">
            <v/>
          </cell>
          <cell r="DS346" t="str">
            <v/>
          </cell>
          <cell r="DU346" t="str">
            <v>EAST AFRICAN TRADER</v>
          </cell>
          <cell r="DV346" t="str">
            <v/>
          </cell>
          <cell r="DW346" t="str">
            <v/>
          </cell>
          <cell r="DX346" t="str">
            <v/>
          </cell>
          <cell r="DY346" t="str">
            <v/>
          </cell>
          <cell r="DZ346" t="str">
            <v/>
          </cell>
          <cell r="EA346" t="str">
            <v/>
          </cell>
          <cell r="EB346" t="str">
            <v/>
          </cell>
          <cell r="EC346" t="str">
            <v/>
          </cell>
          <cell r="ED346" t="str">
            <v/>
          </cell>
          <cell r="EE346" t="str">
            <v/>
          </cell>
        </row>
        <row r="347">
          <cell r="C347" t="str">
            <v>Lugazi home Land College</v>
          </cell>
          <cell r="D347">
            <v>3</v>
          </cell>
          <cell r="E347">
            <v>4</v>
          </cell>
          <cell r="F347">
            <v>580000</v>
          </cell>
          <cell r="G347">
            <v>2800</v>
          </cell>
          <cell r="I347" t="str">
            <v>CUSTARD APPLE SACCO-UNEB</v>
          </cell>
          <cell r="J347">
            <v>1</v>
          </cell>
          <cell r="K347">
            <v>1</v>
          </cell>
          <cell r="L347">
            <v>1000</v>
          </cell>
          <cell r="M347">
            <v>400</v>
          </cell>
          <cell r="AF347" t="str">
            <v>EAST HIGH SCHOOL</v>
          </cell>
          <cell r="AG347" t="str">
            <v>EAST HIGH SCHOOL</v>
          </cell>
          <cell r="AH347" t="str">
            <v/>
          </cell>
          <cell r="AI347">
            <v>1</v>
          </cell>
          <cell r="AJ347" t="str">
            <v/>
          </cell>
          <cell r="AK347" t="str">
            <v/>
          </cell>
          <cell r="AL347" t="str">
            <v/>
          </cell>
          <cell r="AM347" t="str">
            <v/>
          </cell>
          <cell r="AN347" t="str">
            <v/>
          </cell>
          <cell r="AO347" t="str">
            <v/>
          </cell>
          <cell r="AP347" t="str">
            <v/>
          </cell>
          <cell r="AQ347" t="str">
            <v/>
          </cell>
          <cell r="AR347" t="str">
            <v/>
          </cell>
          <cell r="AS347" t="str">
            <v/>
          </cell>
          <cell r="AT347">
            <v>1</v>
          </cell>
          <cell r="AU347" t="str">
            <v>EAST HIGH SCHOOL</v>
          </cell>
          <cell r="AV347" t="str">
            <v/>
          </cell>
          <cell r="AW347" t="str">
            <v/>
          </cell>
          <cell r="AX347" t="str">
            <v/>
          </cell>
          <cell r="AY347" t="str">
            <v/>
          </cell>
          <cell r="AZ347" t="str">
            <v/>
          </cell>
          <cell r="BA347" t="str">
            <v/>
          </cell>
          <cell r="BB347" t="str">
            <v/>
          </cell>
          <cell r="BC347" t="str">
            <v/>
          </cell>
          <cell r="BD347" t="str">
            <v/>
          </cell>
          <cell r="BE347" t="str">
            <v/>
          </cell>
          <cell r="BG347" t="str">
            <v>EAST HIGH SCHOOL</v>
          </cell>
          <cell r="BH347" t="str">
            <v/>
          </cell>
          <cell r="BI347">
            <v>1</v>
          </cell>
          <cell r="BJ347" t="str">
            <v/>
          </cell>
          <cell r="BK347" t="str">
            <v/>
          </cell>
          <cell r="BL347" t="str">
            <v/>
          </cell>
          <cell r="BM347" t="str">
            <v/>
          </cell>
          <cell r="BN347" t="str">
            <v/>
          </cell>
          <cell r="BO347" t="str">
            <v/>
          </cell>
          <cell r="BP347" t="str">
            <v/>
          </cell>
          <cell r="BQ347" t="str">
            <v/>
          </cell>
          <cell r="BR347" t="str">
            <v/>
          </cell>
          <cell r="BS347" t="str">
            <v/>
          </cell>
          <cell r="BU347" t="str">
            <v>EAST HIGH SCHOOL</v>
          </cell>
          <cell r="BV347" t="str">
            <v/>
          </cell>
          <cell r="BW347" t="str">
            <v/>
          </cell>
          <cell r="BX347" t="str">
            <v/>
          </cell>
          <cell r="BY347" t="str">
            <v/>
          </cell>
          <cell r="BZ347" t="str">
            <v/>
          </cell>
          <cell r="CA347" t="str">
            <v/>
          </cell>
          <cell r="CB347" t="str">
            <v/>
          </cell>
          <cell r="CC347" t="str">
            <v/>
          </cell>
          <cell r="CD347" t="str">
            <v/>
          </cell>
          <cell r="CE347" t="str">
            <v/>
          </cell>
          <cell r="CG347" t="str">
            <v>EAST HIGH SCHOOL</v>
          </cell>
          <cell r="CH347" t="str">
            <v/>
          </cell>
          <cell r="CI347">
            <v>600000</v>
          </cell>
          <cell r="CJ347" t="str">
            <v/>
          </cell>
          <cell r="CK347" t="str">
            <v/>
          </cell>
          <cell r="CL347" t="str">
            <v/>
          </cell>
          <cell r="CM347" t="str">
            <v/>
          </cell>
          <cell r="CN347" t="str">
            <v/>
          </cell>
          <cell r="CO347" t="str">
            <v/>
          </cell>
          <cell r="CP347" t="str">
            <v/>
          </cell>
          <cell r="CQ347" t="str">
            <v/>
          </cell>
          <cell r="CR347" t="str">
            <v/>
          </cell>
          <cell r="CS347" t="str">
            <v/>
          </cell>
          <cell r="CU347" t="str">
            <v>EAST HIGH SCHOOL</v>
          </cell>
          <cell r="CV347" t="str">
            <v/>
          </cell>
          <cell r="CW347" t="str">
            <v/>
          </cell>
          <cell r="CX347" t="str">
            <v/>
          </cell>
          <cell r="CY347" t="str">
            <v/>
          </cell>
          <cell r="CZ347" t="str">
            <v/>
          </cell>
          <cell r="DA347" t="str">
            <v/>
          </cell>
          <cell r="DB347" t="str">
            <v/>
          </cell>
          <cell r="DC347" t="str">
            <v/>
          </cell>
          <cell r="DD347" t="str">
            <v/>
          </cell>
          <cell r="DE347" t="str">
            <v/>
          </cell>
          <cell r="DG347" t="str">
            <v>EAST HIGH SCHOOL</v>
          </cell>
          <cell r="DH347" t="str">
            <v/>
          </cell>
          <cell r="DI347">
            <v>2000</v>
          </cell>
          <cell r="DJ347" t="str">
            <v/>
          </cell>
          <cell r="DK347" t="str">
            <v/>
          </cell>
          <cell r="DL347" t="str">
            <v/>
          </cell>
          <cell r="DM347" t="str">
            <v/>
          </cell>
          <cell r="DN347" t="str">
            <v/>
          </cell>
          <cell r="DO347" t="str">
            <v/>
          </cell>
          <cell r="DP347" t="str">
            <v/>
          </cell>
          <cell r="DQ347" t="str">
            <v/>
          </cell>
          <cell r="DR347" t="str">
            <v/>
          </cell>
          <cell r="DS347" t="str">
            <v/>
          </cell>
          <cell r="DU347" t="str">
            <v>EAST HIGH SCHOOL</v>
          </cell>
          <cell r="DV347" t="str">
            <v/>
          </cell>
          <cell r="DW347" t="str">
            <v/>
          </cell>
          <cell r="DX347" t="str">
            <v/>
          </cell>
          <cell r="DY347" t="str">
            <v/>
          </cell>
          <cell r="DZ347" t="str">
            <v/>
          </cell>
          <cell r="EA347" t="str">
            <v/>
          </cell>
          <cell r="EB347" t="str">
            <v/>
          </cell>
          <cell r="EC347" t="str">
            <v/>
          </cell>
          <cell r="ED347" t="str">
            <v/>
          </cell>
          <cell r="EE347" t="str">
            <v/>
          </cell>
        </row>
        <row r="348">
          <cell r="C348" t="str">
            <v>MANAFWA HIGH SCHOOL MBALE</v>
          </cell>
          <cell r="D348">
            <v>17</v>
          </cell>
          <cell r="E348">
            <v>32</v>
          </cell>
          <cell r="F348">
            <v>6348600</v>
          </cell>
          <cell r="G348">
            <v>4000</v>
          </cell>
          <cell r="I348" t="str">
            <v>Davis Shirtliff Limited</v>
          </cell>
          <cell r="J348">
            <v>2</v>
          </cell>
          <cell r="K348">
            <v>3</v>
          </cell>
          <cell r="L348">
            <v>3000</v>
          </cell>
          <cell r="M348">
            <v>1200</v>
          </cell>
          <cell r="AF348" t="str">
            <v>EAST SECONDARY SCHOOL</v>
          </cell>
          <cell r="AG348" t="str">
            <v>EAST SECONDARY SCHOOL</v>
          </cell>
          <cell r="AH348" t="str">
            <v/>
          </cell>
          <cell r="AI348" t="str">
            <v/>
          </cell>
          <cell r="AJ348">
            <v>1</v>
          </cell>
          <cell r="AK348" t="str">
            <v/>
          </cell>
          <cell r="AL348" t="str">
            <v/>
          </cell>
          <cell r="AM348" t="str">
            <v/>
          </cell>
          <cell r="AN348" t="str">
            <v/>
          </cell>
          <cell r="AO348" t="str">
            <v/>
          </cell>
          <cell r="AP348" t="str">
            <v/>
          </cell>
          <cell r="AQ348" t="str">
            <v/>
          </cell>
          <cell r="AR348" t="str">
            <v/>
          </cell>
          <cell r="AS348" t="str">
            <v/>
          </cell>
          <cell r="AT348">
            <v>1</v>
          </cell>
          <cell r="AU348" t="str">
            <v>EAST SECONDARY SCHOOL</v>
          </cell>
          <cell r="AV348" t="str">
            <v/>
          </cell>
          <cell r="AW348" t="str">
            <v/>
          </cell>
          <cell r="AX348" t="str">
            <v/>
          </cell>
          <cell r="AY348" t="str">
            <v/>
          </cell>
          <cell r="AZ348" t="str">
            <v/>
          </cell>
          <cell r="BA348" t="str">
            <v/>
          </cell>
          <cell r="BB348" t="str">
            <v/>
          </cell>
          <cell r="BC348" t="str">
            <v/>
          </cell>
          <cell r="BD348" t="str">
            <v/>
          </cell>
          <cell r="BE348" t="str">
            <v/>
          </cell>
          <cell r="BG348" t="str">
            <v>EAST SECONDARY SCHOOL</v>
          </cell>
          <cell r="BH348" t="str">
            <v/>
          </cell>
          <cell r="BI348" t="str">
            <v/>
          </cell>
          <cell r="BJ348">
            <v>1</v>
          </cell>
          <cell r="BK348" t="str">
            <v/>
          </cell>
          <cell r="BL348" t="str">
            <v/>
          </cell>
          <cell r="BM348" t="str">
            <v/>
          </cell>
          <cell r="BN348" t="str">
            <v/>
          </cell>
          <cell r="BO348" t="str">
            <v/>
          </cell>
          <cell r="BP348" t="str">
            <v/>
          </cell>
          <cell r="BQ348" t="str">
            <v/>
          </cell>
          <cell r="BR348" t="str">
            <v/>
          </cell>
          <cell r="BS348" t="str">
            <v/>
          </cell>
          <cell r="BU348" t="str">
            <v>EAST SECONDARY SCHOOL</v>
          </cell>
          <cell r="BV348" t="str">
            <v/>
          </cell>
          <cell r="BW348" t="str">
            <v/>
          </cell>
          <cell r="BX348" t="str">
            <v/>
          </cell>
          <cell r="BY348" t="str">
            <v/>
          </cell>
          <cell r="BZ348" t="str">
            <v/>
          </cell>
          <cell r="CA348" t="str">
            <v/>
          </cell>
          <cell r="CB348" t="str">
            <v/>
          </cell>
          <cell r="CC348" t="str">
            <v/>
          </cell>
          <cell r="CD348" t="str">
            <v/>
          </cell>
          <cell r="CE348" t="str">
            <v/>
          </cell>
          <cell r="CG348" t="str">
            <v>EAST SECONDARY SCHOOL</v>
          </cell>
          <cell r="CH348" t="str">
            <v/>
          </cell>
          <cell r="CI348" t="str">
            <v/>
          </cell>
          <cell r="CJ348">
            <v>20000</v>
          </cell>
          <cell r="CK348" t="str">
            <v/>
          </cell>
          <cell r="CL348" t="str">
            <v/>
          </cell>
          <cell r="CM348" t="str">
            <v/>
          </cell>
          <cell r="CN348" t="str">
            <v/>
          </cell>
          <cell r="CO348" t="str">
            <v/>
          </cell>
          <cell r="CP348" t="str">
            <v/>
          </cell>
          <cell r="CQ348" t="str">
            <v/>
          </cell>
          <cell r="CR348" t="str">
            <v/>
          </cell>
          <cell r="CS348" t="str">
            <v/>
          </cell>
          <cell r="CU348" t="str">
            <v>EAST SECONDARY SCHOOL</v>
          </cell>
          <cell r="CV348" t="str">
            <v/>
          </cell>
          <cell r="CW348" t="str">
            <v/>
          </cell>
          <cell r="CX348" t="str">
            <v/>
          </cell>
          <cell r="CY348" t="str">
            <v/>
          </cell>
          <cell r="CZ348" t="str">
            <v/>
          </cell>
          <cell r="DA348" t="str">
            <v/>
          </cell>
          <cell r="DB348" t="str">
            <v/>
          </cell>
          <cell r="DC348" t="str">
            <v/>
          </cell>
          <cell r="DD348" t="str">
            <v/>
          </cell>
          <cell r="DE348" t="str">
            <v/>
          </cell>
          <cell r="DG348" t="str">
            <v>EAST SECONDARY SCHOOL</v>
          </cell>
          <cell r="DH348" t="str">
            <v/>
          </cell>
          <cell r="DI348" t="str">
            <v/>
          </cell>
          <cell r="DJ348">
            <v>400</v>
          </cell>
          <cell r="DK348" t="str">
            <v/>
          </cell>
          <cell r="DL348" t="str">
            <v/>
          </cell>
          <cell r="DM348" t="str">
            <v/>
          </cell>
          <cell r="DN348" t="str">
            <v/>
          </cell>
          <cell r="DO348" t="str">
            <v/>
          </cell>
          <cell r="DP348" t="str">
            <v/>
          </cell>
          <cell r="DQ348" t="str">
            <v/>
          </cell>
          <cell r="DR348" t="str">
            <v/>
          </cell>
          <cell r="DS348" t="str">
            <v/>
          </cell>
          <cell r="DU348" t="str">
            <v>EAST SECONDARY SCHOOL</v>
          </cell>
          <cell r="DV348" t="str">
            <v/>
          </cell>
          <cell r="DW348" t="str">
            <v/>
          </cell>
          <cell r="DX348" t="str">
            <v/>
          </cell>
          <cell r="DY348" t="str">
            <v/>
          </cell>
          <cell r="DZ348" t="str">
            <v/>
          </cell>
          <cell r="EA348" t="str">
            <v/>
          </cell>
          <cell r="EB348" t="str">
            <v/>
          </cell>
          <cell r="EC348" t="str">
            <v/>
          </cell>
          <cell r="ED348" t="str">
            <v/>
          </cell>
          <cell r="EE348" t="str">
            <v/>
          </cell>
        </row>
        <row r="349">
          <cell r="C349" t="str">
            <v>MARY HILL OLD GIRLS ASSOCIATION</v>
          </cell>
          <cell r="D349">
            <v>5</v>
          </cell>
          <cell r="E349">
            <v>6</v>
          </cell>
          <cell r="F349">
            <v>255000</v>
          </cell>
          <cell r="G349">
            <v>1600</v>
          </cell>
          <cell r="I349" t="str">
            <v>DStv/GOtv</v>
          </cell>
          <cell r="J349">
            <v>20193</v>
          </cell>
          <cell r="K349">
            <v>29045</v>
          </cell>
          <cell r="L349">
            <v>1739361913</v>
          </cell>
          <cell r="M349">
            <v>11394000</v>
          </cell>
          <cell r="AF349" t="str">
            <v>EASTERN DST</v>
          </cell>
          <cell r="AG349" t="str">
            <v>EASTERN DST</v>
          </cell>
          <cell r="AH349" t="str">
            <v/>
          </cell>
          <cell r="AI349" t="str">
            <v/>
          </cell>
          <cell r="AJ349" t="str">
            <v/>
          </cell>
          <cell r="AK349" t="str">
            <v/>
          </cell>
          <cell r="AL349" t="str">
            <v/>
          </cell>
          <cell r="AM349" t="str">
            <v/>
          </cell>
          <cell r="AN349" t="str">
            <v/>
          </cell>
          <cell r="AO349" t="str">
            <v/>
          </cell>
          <cell r="AP349" t="str">
            <v/>
          </cell>
          <cell r="AQ349" t="str">
            <v/>
          </cell>
          <cell r="AR349" t="str">
            <v/>
          </cell>
          <cell r="AS349" t="str">
            <v/>
          </cell>
          <cell r="AT349">
            <v>0</v>
          </cell>
          <cell r="AU349" t="str">
            <v>EASTERN DST</v>
          </cell>
          <cell r="AV349" t="str">
            <v/>
          </cell>
          <cell r="AW349" t="str">
            <v/>
          </cell>
          <cell r="AX349" t="str">
            <v/>
          </cell>
          <cell r="AY349" t="str">
            <v/>
          </cell>
          <cell r="AZ349" t="str">
            <v/>
          </cell>
          <cell r="BA349" t="str">
            <v/>
          </cell>
          <cell r="BB349" t="str">
            <v/>
          </cell>
          <cell r="BC349" t="str">
            <v/>
          </cell>
          <cell r="BD349" t="str">
            <v/>
          </cell>
          <cell r="BE349" t="str">
            <v/>
          </cell>
          <cell r="BG349" t="str">
            <v>EASTERN DST</v>
          </cell>
          <cell r="BH349" t="str">
            <v/>
          </cell>
          <cell r="BI349" t="str">
            <v/>
          </cell>
          <cell r="BJ349" t="str">
            <v/>
          </cell>
          <cell r="BK349" t="str">
            <v/>
          </cell>
          <cell r="BL349" t="str">
            <v/>
          </cell>
          <cell r="BM349" t="str">
            <v/>
          </cell>
          <cell r="BN349" t="str">
            <v/>
          </cell>
          <cell r="BO349" t="str">
            <v/>
          </cell>
          <cell r="BP349" t="str">
            <v/>
          </cell>
          <cell r="BQ349" t="str">
            <v/>
          </cell>
          <cell r="BR349" t="str">
            <v/>
          </cell>
          <cell r="BS349" t="str">
            <v/>
          </cell>
          <cell r="BU349" t="str">
            <v>EASTERN DST</v>
          </cell>
          <cell r="BV349" t="str">
            <v/>
          </cell>
          <cell r="BW349" t="str">
            <v/>
          </cell>
          <cell r="BX349" t="str">
            <v/>
          </cell>
          <cell r="BY349" t="str">
            <v/>
          </cell>
          <cell r="BZ349" t="str">
            <v/>
          </cell>
          <cell r="CA349" t="str">
            <v/>
          </cell>
          <cell r="CB349" t="str">
            <v/>
          </cell>
          <cell r="CC349" t="str">
            <v/>
          </cell>
          <cell r="CD349" t="str">
            <v/>
          </cell>
          <cell r="CE349" t="str">
            <v/>
          </cell>
          <cell r="CG349" t="str">
            <v>EASTERN DST</v>
          </cell>
          <cell r="CH349" t="str">
            <v/>
          </cell>
          <cell r="CI349" t="str">
            <v/>
          </cell>
          <cell r="CJ349" t="str">
            <v/>
          </cell>
          <cell r="CK349" t="str">
            <v/>
          </cell>
          <cell r="CL349" t="str">
            <v/>
          </cell>
          <cell r="CM349" t="str">
            <v/>
          </cell>
          <cell r="CN349" t="str">
            <v/>
          </cell>
          <cell r="CO349" t="str">
            <v/>
          </cell>
          <cell r="CP349" t="str">
            <v/>
          </cell>
          <cell r="CQ349" t="str">
            <v/>
          </cell>
          <cell r="CR349" t="str">
            <v/>
          </cell>
          <cell r="CS349" t="str">
            <v/>
          </cell>
          <cell r="CU349" t="str">
            <v>EASTERN DST</v>
          </cell>
          <cell r="CV349" t="str">
            <v/>
          </cell>
          <cell r="CW349" t="str">
            <v/>
          </cell>
          <cell r="CX349" t="str">
            <v/>
          </cell>
          <cell r="CY349" t="str">
            <v/>
          </cell>
          <cell r="CZ349" t="str">
            <v/>
          </cell>
          <cell r="DA349" t="str">
            <v/>
          </cell>
          <cell r="DB349" t="str">
            <v/>
          </cell>
          <cell r="DC349" t="str">
            <v/>
          </cell>
          <cell r="DD349" t="str">
            <v/>
          </cell>
          <cell r="DE349" t="str">
            <v/>
          </cell>
          <cell r="DG349" t="str">
            <v>EASTERN DST</v>
          </cell>
          <cell r="DH349" t="str">
            <v/>
          </cell>
          <cell r="DI349" t="str">
            <v/>
          </cell>
          <cell r="DJ349" t="str">
            <v/>
          </cell>
          <cell r="DK349" t="str">
            <v/>
          </cell>
          <cell r="DL349" t="str">
            <v/>
          </cell>
          <cell r="DM349" t="str">
            <v/>
          </cell>
          <cell r="DN349" t="str">
            <v/>
          </cell>
          <cell r="DO349" t="str">
            <v/>
          </cell>
          <cell r="DP349" t="str">
            <v/>
          </cell>
          <cell r="DQ349" t="str">
            <v/>
          </cell>
          <cell r="DR349" t="str">
            <v/>
          </cell>
          <cell r="DS349" t="str">
            <v/>
          </cell>
          <cell r="DU349" t="str">
            <v>EASTERN DST</v>
          </cell>
          <cell r="DV349" t="str">
            <v/>
          </cell>
          <cell r="DW349" t="str">
            <v/>
          </cell>
          <cell r="DX349" t="str">
            <v/>
          </cell>
          <cell r="DY349" t="str">
            <v/>
          </cell>
          <cell r="DZ349" t="str">
            <v/>
          </cell>
          <cell r="EA349" t="str">
            <v/>
          </cell>
          <cell r="EB349" t="str">
            <v/>
          </cell>
          <cell r="EC349" t="str">
            <v/>
          </cell>
          <cell r="ED349" t="str">
            <v/>
          </cell>
          <cell r="EE349" t="str">
            <v/>
          </cell>
        </row>
        <row r="350">
          <cell r="C350" t="str">
            <v>MASAKA MICROFINANCE AND COOPERATIVE TRUST</v>
          </cell>
          <cell r="D350">
            <v>5</v>
          </cell>
          <cell r="E350">
            <v>5</v>
          </cell>
          <cell r="F350">
            <v>6200</v>
          </cell>
          <cell r="G350">
            <v>2000</v>
          </cell>
          <cell r="I350" t="str">
            <v>eDAD ePAYMENTS LTD</v>
          </cell>
          <cell r="J350">
            <v>2</v>
          </cell>
          <cell r="K350">
            <v>3</v>
          </cell>
          <cell r="L350">
            <v>9000</v>
          </cell>
          <cell r="M350">
            <v>300</v>
          </cell>
          <cell r="AF350" t="str">
            <v>EASTERN LINK SERVICES LIMITED- KAMPALA</v>
          </cell>
          <cell r="AG350" t="str">
            <v>EASTERN LINK SERVICES LIMITED- KAMPALA</v>
          </cell>
          <cell r="AH350" t="str">
            <v/>
          </cell>
          <cell r="AI350" t="str">
            <v/>
          </cell>
          <cell r="AJ350" t="str">
            <v/>
          </cell>
          <cell r="AK350" t="str">
            <v/>
          </cell>
          <cell r="AL350" t="str">
            <v/>
          </cell>
          <cell r="AM350" t="str">
            <v/>
          </cell>
          <cell r="AN350" t="str">
            <v/>
          </cell>
          <cell r="AO350" t="str">
            <v/>
          </cell>
          <cell r="AP350" t="str">
            <v/>
          </cell>
          <cell r="AQ350" t="str">
            <v/>
          </cell>
          <cell r="AR350" t="str">
            <v/>
          </cell>
          <cell r="AS350" t="str">
            <v/>
          </cell>
          <cell r="AT350">
            <v>0</v>
          </cell>
          <cell r="AU350" t="str">
            <v>EASTERN LINK SERVICES LIMITED- KAMPALA</v>
          </cell>
          <cell r="AV350" t="str">
            <v/>
          </cell>
          <cell r="AW350" t="str">
            <v/>
          </cell>
          <cell r="AX350" t="str">
            <v/>
          </cell>
          <cell r="AY350" t="str">
            <v/>
          </cell>
          <cell r="AZ350" t="str">
            <v/>
          </cell>
          <cell r="BA350" t="str">
            <v/>
          </cell>
          <cell r="BB350" t="str">
            <v/>
          </cell>
          <cell r="BC350" t="str">
            <v/>
          </cell>
          <cell r="BD350" t="str">
            <v/>
          </cell>
          <cell r="BE350" t="str">
            <v/>
          </cell>
          <cell r="BG350" t="str">
            <v>EASTERN LINK SERVICES LIMITED- KAMPALA</v>
          </cell>
          <cell r="BH350" t="str">
            <v/>
          </cell>
          <cell r="BI350" t="str">
            <v/>
          </cell>
          <cell r="BJ350" t="str">
            <v/>
          </cell>
          <cell r="BK350" t="str">
            <v/>
          </cell>
          <cell r="BL350" t="str">
            <v/>
          </cell>
          <cell r="BM350" t="str">
            <v/>
          </cell>
          <cell r="BN350" t="str">
            <v/>
          </cell>
          <cell r="BO350" t="str">
            <v/>
          </cell>
          <cell r="BP350" t="str">
            <v/>
          </cell>
          <cell r="BQ350" t="str">
            <v/>
          </cell>
          <cell r="BR350" t="str">
            <v/>
          </cell>
          <cell r="BS350" t="str">
            <v/>
          </cell>
          <cell r="BU350" t="str">
            <v>EASTERN LINK SERVICES LIMITED- KAMPALA</v>
          </cell>
          <cell r="BV350" t="str">
            <v/>
          </cell>
          <cell r="BW350" t="str">
            <v/>
          </cell>
          <cell r="BX350" t="str">
            <v/>
          </cell>
          <cell r="BY350" t="str">
            <v/>
          </cell>
          <cell r="BZ350" t="str">
            <v/>
          </cell>
          <cell r="CA350" t="str">
            <v/>
          </cell>
          <cell r="CB350" t="str">
            <v/>
          </cell>
          <cell r="CC350" t="str">
            <v/>
          </cell>
          <cell r="CD350" t="str">
            <v/>
          </cell>
          <cell r="CE350" t="str">
            <v/>
          </cell>
          <cell r="CG350" t="str">
            <v>EASTERN LINK SERVICES LIMITED- KAMPALA</v>
          </cell>
          <cell r="CH350" t="str">
            <v/>
          </cell>
          <cell r="CI350" t="str">
            <v/>
          </cell>
          <cell r="CJ350" t="str">
            <v/>
          </cell>
          <cell r="CK350" t="str">
            <v/>
          </cell>
          <cell r="CL350" t="str">
            <v/>
          </cell>
          <cell r="CM350" t="str">
            <v/>
          </cell>
          <cell r="CN350" t="str">
            <v/>
          </cell>
          <cell r="CO350" t="str">
            <v/>
          </cell>
          <cell r="CP350" t="str">
            <v/>
          </cell>
          <cell r="CQ350" t="str">
            <v/>
          </cell>
          <cell r="CR350" t="str">
            <v/>
          </cell>
          <cell r="CS350" t="str">
            <v/>
          </cell>
          <cell r="CU350" t="str">
            <v>EASTERN LINK SERVICES LIMITED- KAMPALA</v>
          </cell>
          <cell r="CV350" t="str">
            <v/>
          </cell>
          <cell r="CW350" t="str">
            <v/>
          </cell>
          <cell r="CX350" t="str">
            <v/>
          </cell>
          <cell r="CY350" t="str">
            <v/>
          </cell>
          <cell r="CZ350" t="str">
            <v/>
          </cell>
          <cell r="DA350" t="str">
            <v/>
          </cell>
          <cell r="DB350" t="str">
            <v/>
          </cell>
          <cell r="DC350" t="str">
            <v/>
          </cell>
          <cell r="DD350" t="str">
            <v/>
          </cell>
          <cell r="DE350" t="str">
            <v/>
          </cell>
          <cell r="DG350" t="str">
            <v>EASTERN LINK SERVICES LIMITED- KAMPALA</v>
          </cell>
          <cell r="DH350" t="str">
            <v/>
          </cell>
          <cell r="DI350" t="str">
            <v/>
          </cell>
          <cell r="DJ350" t="str">
            <v/>
          </cell>
          <cell r="DK350" t="str">
            <v/>
          </cell>
          <cell r="DL350" t="str">
            <v/>
          </cell>
          <cell r="DM350" t="str">
            <v/>
          </cell>
          <cell r="DN350" t="str">
            <v/>
          </cell>
          <cell r="DO350" t="str">
            <v/>
          </cell>
          <cell r="DP350" t="str">
            <v/>
          </cell>
          <cell r="DQ350" t="str">
            <v/>
          </cell>
          <cell r="DR350" t="str">
            <v/>
          </cell>
          <cell r="DS350" t="str">
            <v/>
          </cell>
          <cell r="DU350" t="str">
            <v>EASTERN LINK SERVICES LIMITED- KAMPALA</v>
          </cell>
          <cell r="DV350" t="str">
            <v/>
          </cell>
          <cell r="DW350" t="str">
            <v/>
          </cell>
          <cell r="DX350" t="str">
            <v/>
          </cell>
          <cell r="DY350" t="str">
            <v/>
          </cell>
          <cell r="DZ350" t="str">
            <v/>
          </cell>
          <cell r="EA350" t="str">
            <v/>
          </cell>
          <cell r="EB350" t="str">
            <v/>
          </cell>
          <cell r="EC350" t="str">
            <v/>
          </cell>
          <cell r="ED350" t="str">
            <v/>
          </cell>
          <cell r="EE350" t="str">
            <v/>
          </cell>
        </row>
        <row r="351">
          <cell r="C351" t="str">
            <v>MBALE PROGRESSIVE</v>
          </cell>
          <cell r="D351">
            <v>1</v>
          </cell>
          <cell r="E351">
            <v>1</v>
          </cell>
          <cell r="F351">
            <v>50000</v>
          </cell>
          <cell r="G351">
            <v>400</v>
          </cell>
          <cell r="I351" t="str">
            <v>ELGON FLYER SERVICES</v>
          </cell>
          <cell r="J351">
            <v>17</v>
          </cell>
          <cell r="K351">
            <v>18</v>
          </cell>
          <cell r="L351">
            <v>275000</v>
          </cell>
          <cell r="M351">
            <v>13200</v>
          </cell>
          <cell r="AF351" t="str">
            <v>EASY WORLD LTD</v>
          </cell>
          <cell r="AG351" t="str">
            <v>EASY WORLD LTD</v>
          </cell>
          <cell r="AH351" t="str">
            <v/>
          </cell>
          <cell r="AI351" t="str">
            <v/>
          </cell>
          <cell r="AJ351" t="str">
            <v/>
          </cell>
          <cell r="AK351" t="str">
            <v/>
          </cell>
          <cell r="AL351" t="str">
            <v/>
          </cell>
          <cell r="AM351" t="str">
            <v/>
          </cell>
          <cell r="AN351" t="str">
            <v/>
          </cell>
          <cell r="AO351" t="str">
            <v/>
          </cell>
          <cell r="AP351" t="str">
            <v/>
          </cell>
          <cell r="AQ351" t="str">
            <v/>
          </cell>
          <cell r="AR351" t="str">
            <v/>
          </cell>
          <cell r="AS351" t="str">
            <v/>
          </cell>
          <cell r="AT351">
            <v>0</v>
          </cell>
          <cell r="AU351" t="str">
            <v>EASY WORLD LTD</v>
          </cell>
          <cell r="AV351" t="str">
            <v/>
          </cell>
          <cell r="AW351" t="str">
            <v/>
          </cell>
          <cell r="AX351" t="str">
            <v/>
          </cell>
          <cell r="AY351" t="str">
            <v/>
          </cell>
          <cell r="AZ351" t="str">
            <v/>
          </cell>
          <cell r="BA351" t="str">
            <v/>
          </cell>
          <cell r="BB351" t="str">
            <v/>
          </cell>
          <cell r="BC351" t="str">
            <v/>
          </cell>
          <cell r="BD351" t="str">
            <v/>
          </cell>
          <cell r="BE351" t="str">
            <v/>
          </cell>
          <cell r="BG351" t="str">
            <v>EASY WORLD LTD</v>
          </cell>
          <cell r="BH351" t="str">
            <v/>
          </cell>
          <cell r="BI351" t="str">
            <v/>
          </cell>
          <cell r="BJ351" t="str">
            <v/>
          </cell>
          <cell r="BK351" t="str">
            <v/>
          </cell>
          <cell r="BL351" t="str">
            <v/>
          </cell>
          <cell r="BM351" t="str">
            <v/>
          </cell>
          <cell r="BN351" t="str">
            <v/>
          </cell>
          <cell r="BO351" t="str">
            <v/>
          </cell>
          <cell r="BP351" t="str">
            <v/>
          </cell>
          <cell r="BQ351" t="str">
            <v/>
          </cell>
          <cell r="BR351" t="str">
            <v/>
          </cell>
          <cell r="BS351" t="str">
            <v/>
          </cell>
          <cell r="BU351" t="str">
            <v>EASY WORLD LTD</v>
          </cell>
          <cell r="BV351" t="str">
            <v/>
          </cell>
          <cell r="BW351" t="str">
            <v/>
          </cell>
          <cell r="BX351" t="str">
            <v/>
          </cell>
          <cell r="BY351" t="str">
            <v/>
          </cell>
          <cell r="BZ351" t="str">
            <v/>
          </cell>
          <cell r="CA351" t="str">
            <v/>
          </cell>
          <cell r="CB351" t="str">
            <v/>
          </cell>
          <cell r="CC351" t="str">
            <v/>
          </cell>
          <cell r="CD351" t="str">
            <v/>
          </cell>
          <cell r="CE351" t="str">
            <v/>
          </cell>
          <cell r="CG351" t="str">
            <v>EASY WORLD LTD</v>
          </cell>
          <cell r="CH351" t="str">
            <v/>
          </cell>
          <cell r="CI351" t="str">
            <v/>
          </cell>
          <cell r="CJ351" t="str">
            <v/>
          </cell>
          <cell r="CK351" t="str">
            <v/>
          </cell>
          <cell r="CL351" t="str">
            <v/>
          </cell>
          <cell r="CM351" t="str">
            <v/>
          </cell>
          <cell r="CN351" t="str">
            <v/>
          </cell>
          <cell r="CO351" t="str">
            <v/>
          </cell>
          <cell r="CP351" t="str">
            <v/>
          </cell>
          <cell r="CQ351" t="str">
            <v/>
          </cell>
          <cell r="CR351" t="str">
            <v/>
          </cell>
          <cell r="CS351" t="str">
            <v/>
          </cell>
          <cell r="CU351" t="str">
            <v>EASY WORLD LTD</v>
          </cell>
          <cell r="CV351" t="str">
            <v/>
          </cell>
          <cell r="CW351" t="str">
            <v/>
          </cell>
          <cell r="CX351" t="str">
            <v/>
          </cell>
          <cell r="CY351" t="str">
            <v/>
          </cell>
          <cell r="CZ351" t="str">
            <v/>
          </cell>
          <cell r="DA351" t="str">
            <v/>
          </cell>
          <cell r="DB351" t="str">
            <v/>
          </cell>
          <cell r="DC351" t="str">
            <v/>
          </cell>
          <cell r="DD351" t="str">
            <v/>
          </cell>
          <cell r="DE351" t="str">
            <v/>
          </cell>
          <cell r="DG351" t="str">
            <v>EASY WORLD LTD</v>
          </cell>
          <cell r="DH351" t="str">
            <v/>
          </cell>
          <cell r="DI351" t="str">
            <v/>
          </cell>
          <cell r="DJ351" t="str">
            <v/>
          </cell>
          <cell r="DK351" t="str">
            <v/>
          </cell>
          <cell r="DL351" t="str">
            <v/>
          </cell>
          <cell r="DM351" t="str">
            <v/>
          </cell>
          <cell r="DN351" t="str">
            <v/>
          </cell>
          <cell r="DO351" t="str">
            <v/>
          </cell>
          <cell r="DP351" t="str">
            <v/>
          </cell>
          <cell r="DQ351" t="str">
            <v/>
          </cell>
          <cell r="DR351" t="str">
            <v/>
          </cell>
          <cell r="DS351" t="str">
            <v/>
          </cell>
          <cell r="DU351" t="str">
            <v>EASY WORLD LTD</v>
          </cell>
          <cell r="DV351" t="str">
            <v/>
          </cell>
          <cell r="DW351" t="str">
            <v/>
          </cell>
          <cell r="DX351" t="str">
            <v/>
          </cell>
          <cell r="DY351" t="str">
            <v/>
          </cell>
          <cell r="DZ351" t="str">
            <v/>
          </cell>
          <cell r="EA351" t="str">
            <v/>
          </cell>
          <cell r="EB351" t="str">
            <v/>
          </cell>
          <cell r="EC351" t="str">
            <v/>
          </cell>
          <cell r="ED351" t="str">
            <v/>
          </cell>
          <cell r="EE351" t="str">
            <v/>
          </cell>
        </row>
        <row r="352">
          <cell r="C352" t="str">
            <v>MENGO NOOR PRIMARY SCHOOL</v>
          </cell>
          <cell r="D352">
            <v>3</v>
          </cell>
          <cell r="E352">
            <v>21</v>
          </cell>
          <cell r="F352">
            <v>1440000</v>
          </cell>
          <cell r="G352">
            <v>6100</v>
          </cell>
          <cell r="I352" t="str">
            <v>ELITEBET BOOKMARKERS LIMITED</v>
          </cell>
          <cell r="J352">
            <v>1144</v>
          </cell>
          <cell r="K352">
            <v>8534</v>
          </cell>
          <cell r="L352">
            <v>170427053</v>
          </cell>
          <cell r="M352">
            <v>2162100</v>
          </cell>
          <cell r="AF352" t="str">
            <v>EBENEZER TELECOM MBALE</v>
          </cell>
          <cell r="AG352" t="str">
            <v>EBENEZER TELECOM MBALE</v>
          </cell>
          <cell r="AH352" t="str">
            <v/>
          </cell>
          <cell r="AI352" t="str">
            <v/>
          </cell>
          <cell r="AJ352" t="str">
            <v/>
          </cell>
          <cell r="AK352" t="str">
            <v/>
          </cell>
          <cell r="AL352" t="str">
            <v/>
          </cell>
          <cell r="AM352" t="str">
            <v/>
          </cell>
          <cell r="AN352" t="str">
            <v/>
          </cell>
          <cell r="AO352" t="str">
            <v/>
          </cell>
          <cell r="AP352" t="str">
            <v/>
          </cell>
          <cell r="AQ352" t="str">
            <v/>
          </cell>
          <cell r="AR352" t="str">
            <v/>
          </cell>
          <cell r="AS352" t="str">
            <v/>
          </cell>
          <cell r="AT352">
            <v>0</v>
          </cell>
          <cell r="AU352" t="str">
            <v>EBENEZER TELECOM MBALE</v>
          </cell>
          <cell r="AV352" t="str">
            <v/>
          </cell>
          <cell r="AW352" t="str">
            <v/>
          </cell>
          <cell r="AX352" t="str">
            <v/>
          </cell>
          <cell r="AY352" t="str">
            <v/>
          </cell>
          <cell r="AZ352" t="str">
            <v/>
          </cell>
          <cell r="BA352" t="str">
            <v/>
          </cell>
          <cell r="BB352" t="str">
            <v/>
          </cell>
          <cell r="BC352" t="str">
            <v/>
          </cell>
          <cell r="BD352" t="str">
            <v/>
          </cell>
          <cell r="BE352" t="str">
            <v/>
          </cell>
          <cell r="BG352" t="str">
            <v>EBENEZER TELECOM MBALE</v>
          </cell>
          <cell r="BH352" t="str">
            <v/>
          </cell>
          <cell r="BI352" t="str">
            <v/>
          </cell>
          <cell r="BJ352" t="str">
            <v/>
          </cell>
          <cell r="BK352" t="str">
            <v/>
          </cell>
          <cell r="BL352" t="str">
            <v/>
          </cell>
          <cell r="BM352" t="str">
            <v/>
          </cell>
          <cell r="BN352" t="str">
            <v/>
          </cell>
          <cell r="BO352" t="str">
            <v/>
          </cell>
          <cell r="BP352" t="str">
            <v/>
          </cell>
          <cell r="BQ352" t="str">
            <v/>
          </cell>
          <cell r="BR352" t="str">
            <v/>
          </cell>
          <cell r="BS352" t="str">
            <v/>
          </cell>
          <cell r="BU352" t="str">
            <v>EBENEZER TELECOM MBALE</v>
          </cell>
          <cell r="BV352" t="str">
            <v/>
          </cell>
          <cell r="BW352" t="str">
            <v/>
          </cell>
          <cell r="BX352" t="str">
            <v/>
          </cell>
          <cell r="BY352" t="str">
            <v/>
          </cell>
          <cell r="BZ352" t="str">
            <v/>
          </cell>
          <cell r="CA352" t="str">
            <v/>
          </cell>
          <cell r="CB352" t="str">
            <v/>
          </cell>
          <cell r="CC352" t="str">
            <v/>
          </cell>
          <cell r="CD352" t="str">
            <v/>
          </cell>
          <cell r="CE352" t="str">
            <v/>
          </cell>
          <cell r="CG352" t="str">
            <v>EBENEZER TELECOM MBALE</v>
          </cell>
          <cell r="CH352" t="str">
            <v/>
          </cell>
          <cell r="CI352" t="str">
            <v/>
          </cell>
          <cell r="CJ352" t="str">
            <v/>
          </cell>
          <cell r="CK352" t="str">
            <v/>
          </cell>
          <cell r="CL352" t="str">
            <v/>
          </cell>
          <cell r="CM352" t="str">
            <v/>
          </cell>
          <cell r="CN352" t="str">
            <v/>
          </cell>
          <cell r="CO352" t="str">
            <v/>
          </cell>
          <cell r="CP352" t="str">
            <v/>
          </cell>
          <cell r="CQ352" t="str">
            <v/>
          </cell>
          <cell r="CR352" t="str">
            <v/>
          </cell>
          <cell r="CS352" t="str">
            <v/>
          </cell>
          <cell r="CU352" t="str">
            <v>EBENEZER TELECOM MBALE</v>
          </cell>
          <cell r="CV352" t="str">
            <v/>
          </cell>
          <cell r="CW352" t="str">
            <v/>
          </cell>
          <cell r="CX352" t="str">
            <v/>
          </cell>
          <cell r="CY352" t="str">
            <v/>
          </cell>
          <cell r="CZ352" t="str">
            <v/>
          </cell>
          <cell r="DA352" t="str">
            <v/>
          </cell>
          <cell r="DB352" t="str">
            <v/>
          </cell>
          <cell r="DC352" t="str">
            <v/>
          </cell>
          <cell r="DD352" t="str">
            <v/>
          </cell>
          <cell r="DE352" t="str">
            <v/>
          </cell>
          <cell r="DG352" t="str">
            <v>EBENEZER TELECOM MBALE</v>
          </cell>
          <cell r="DH352" t="str">
            <v/>
          </cell>
          <cell r="DI352" t="str">
            <v/>
          </cell>
          <cell r="DJ352" t="str">
            <v/>
          </cell>
          <cell r="DK352" t="str">
            <v/>
          </cell>
          <cell r="DL352" t="str">
            <v/>
          </cell>
          <cell r="DM352" t="str">
            <v/>
          </cell>
          <cell r="DN352" t="str">
            <v/>
          </cell>
          <cell r="DO352" t="str">
            <v/>
          </cell>
          <cell r="DP352" t="str">
            <v/>
          </cell>
          <cell r="DQ352" t="str">
            <v/>
          </cell>
          <cell r="DR352" t="str">
            <v/>
          </cell>
          <cell r="DS352" t="str">
            <v/>
          </cell>
          <cell r="DU352" t="str">
            <v>EBENEZER TELECOM MBALE</v>
          </cell>
          <cell r="DV352" t="str">
            <v/>
          </cell>
          <cell r="DW352" t="str">
            <v/>
          </cell>
          <cell r="DX352" t="str">
            <v/>
          </cell>
          <cell r="DY352" t="str">
            <v/>
          </cell>
          <cell r="DZ352" t="str">
            <v/>
          </cell>
          <cell r="EA352" t="str">
            <v/>
          </cell>
          <cell r="EB352" t="str">
            <v/>
          </cell>
          <cell r="EC352" t="str">
            <v/>
          </cell>
          <cell r="ED352" t="str">
            <v/>
          </cell>
          <cell r="EE352" t="str">
            <v/>
          </cell>
        </row>
        <row r="353">
          <cell r="C353" t="str">
            <v>MICRO UGANDA LIMITED</v>
          </cell>
          <cell r="D353">
            <v>33</v>
          </cell>
          <cell r="E353">
            <v>112</v>
          </cell>
          <cell r="F353">
            <v>33530100</v>
          </cell>
          <cell r="G353">
            <v>48300</v>
          </cell>
          <cell r="I353" t="str">
            <v>Empower Solar Limited</v>
          </cell>
          <cell r="J353">
            <v>1</v>
          </cell>
          <cell r="K353">
            <v>4</v>
          </cell>
          <cell r="L353">
            <v>4000</v>
          </cell>
          <cell r="M353">
            <v>1600</v>
          </cell>
          <cell r="AF353" t="str">
            <v>EBENEZER TELECOM MBALE</v>
          </cell>
          <cell r="AG353" t="str">
            <v>EBENEZER TELECOM MBALE</v>
          </cell>
          <cell r="AH353" t="str">
            <v/>
          </cell>
          <cell r="AI353" t="str">
            <v/>
          </cell>
          <cell r="AJ353" t="str">
            <v/>
          </cell>
          <cell r="AK353" t="str">
            <v/>
          </cell>
          <cell r="AL353" t="str">
            <v/>
          </cell>
          <cell r="AM353" t="str">
            <v/>
          </cell>
          <cell r="AN353" t="str">
            <v/>
          </cell>
          <cell r="AO353" t="str">
            <v/>
          </cell>
          <cell r="AP353" t="str">
            <v/>
          </cell>
          <cell r="AQ353" t="str">
            <v/>
          </cell>
          <cell r="AR353" t="str">
            <v/>
          </cell>
          <cell r="AS353" t="str">
            <v/>
          </cell>
          <cell r="AT353">
            <v>0</v>
          </cell>
          <cell r="AU353" t="str">
            <v>EBENEZER TELECOM MBALE</v>
          </cell>
          <cell r="AV353" t="str">
            <v/>
          </cell>
          <cell r="AW353" t="str">
            <v/>
          </cell>
          <cell r="AX353" t="str">
            <v/>
          </cell>
          <cell r="AY353" t="str">
            <v/>
          </cell>
          <cell r="AZ353" t="str">
            <v/>
          </cell>
          <cell r="BA353" t="str">
            <v/>
          </cell>
          <cell r="BB353" t="str">
            <v/>
          </cell>
          <cell r="BC353" t="str">
            <v/>
          </cell>
          <cell r="BD353" t="str">
            <v/>
          </cell>
          <cell r="BE353" t="str">
            <v/>
          </cell>
          <cell r="BG353" t="str">
            <v>EBENEZER TELECOM MBALE</v>
          </cell>
          <cell r="BH353" t="str">
            <v/>
          </cell>
          <cell r="BI353" t="str">
            <v/>
          </cell>
          <cell r="BJ353" t="str">
            <v/>
          </cell>
          <cell r="BK353" t="str">
            <v/>
          </cell>
          <cell r="BL353" t="str">
            <v/>
          </cell>
          <cell r="BM353" t="str">
            <v/>
          </cell>
          <cell r="BN353" t="str">
            <v/>
          </cell>
          <cell r="BO353" t="str">
            <v/>
          </cell>
          <cell r="BP353" t="str">
            <v/>
          </cell>
          <cell r="BQ353" t="str">
            <v/>
          </cell>
          <cell r="BR353" t="str">
            <v/>
          </cell>
          <cell r="BS353" t="str">
            <v/>
          </cell>
          <cell r="BU353" t="str">
            <v>EBENEZER TELECOM MBALE</v>
          </cell>
          <cell r="BV353" t="str">
            <v/>
          </cell>
          <cell r="BW353" t="str">
            <v/>
          </cell>
          <cell r="BX353" t="str">
            <v/>
          </cell>
          <cell r="BY353" t="str">
            <v/>
          </cell>
          <cell r="BZ353" t="str">
            <v/>
          </cell>
          <cell r="CA353" t="str">
            <v/>
          </cell>
          <cell r="CB353" t="str">
            <v/>
          </cell>
          <cell r="CC353" t="str">
            <v/>
          </cell>
          <cell r="CD353" t="str">
            <v/>
          </cell>
          <cell r="CE353" t="str">
            <v/>
          </cell>
          <cell r="CG353" t="str">
            <v>EBENEZER TELECOM MBALE</v>
          </cell>
          <cell r="CH353" t="str">
            <v/>
          </cell>
          <cell r="CI353" t="str">
            <v/>
          </cell>
          <cell r="CJ353" t="str">
            <v/>
          </cell>
          <cell r="CK353" t="str">
            <v/>
          </cell>
          <cell r="CL353" t="str">
            <v/>
          </cell>
          <cell r="CM353" t="str">
            <v/>
          </cell>
          <cell r="CN353" t="str">
            <v/>
          </cell>
          <cell r="CO353" t="str">
            <v/>
          </cell>
          <cell r="CP353" t="str">
            <v/>
          </cell>
          <cell r="CQ353" t="str">
            <v/>
          </cell>
          <cell r="CR353" t="str">
            <v/>
          </cell>
          <cell r="CS353" t="str">
            <v/>
          </cell>
          <cell r="CU353" t="str">
            <v>EBENEZER TELECOM MBALE</v>
          </cell>
          <cell r="CV353" t="str">
            <v/>
          </cell>
          <cell r="CW353" t="str">
            <v/>
          </cell>
          <cell r="CX353" t="str">
            <v/>
          </cell>
          <cell r="CY353" t="str">
            <v/>
          </cell>
          <cell r="CZ353" t="str">
            <v/>
          </cell>
          <cell r="DA353" t="str">
            <v/>
          </cell>
          <cell r="DB353" t="str">
            <v/>
          </cell>
          <cell r="DC353" t="str">
            <v/>
          </cell>
          <cell r="DD353" t="str">
            <v/>
          </cell>
          <cell r="DE353" t="str">
            <v/>
          </cell>
          <cell r="DG353" t="str">
            <v>EBENEZER TELECOM MBALE</v>
          </cell>
          <cell r="DH353" t="str">
            <v/>
          </cell>
          <cell r="DI353" t="str">
            <v/>
          </cell>
          <cell r="DJ353" t="str">
            <v/>
          </cell>
          <cell r="DK353" t="str">
            <v/>
          </cell>
          <cell r="DL353" t="str">
            <v/>
          </cell>
          <cell r="DM353" t="str">
            <v/>
          </cell>
          <cell r="DN353" t="str">
            <v/>
          </cell>
          <cell r="DO353" t="str">
            <v/>
          </cell>
          <cell r="DP353" t="str">
            <v/>
          </cell>
          <cell r="DQ353" t="str">
            <v/>
          </cell>
          <cell r="DR353" t="str">
            <v/>
          </cell>
          <cell r="DS353" t="str">
            <v/>
          </cell>
          <cell r="DU353" t="str">
            <v>EBENEZER TELECOM MBALE</v>
          </cell>
          <cell r="DV353" t="str">
            <v/>
          </cell>
          <cell r="DW353" t="str">
            <v/>
          </cell>
          <cell r="DX353" t="str">
            <v/>
          </cell>
          <cell r="DY353" t="str">
            <v/>
          </cell>
          <cell r="DZ353" t="str">
            <v/>
          </cell>
          <cell r="EA353" t="str">
            <v/>
          </cell>
          <cell r="EB353" t="str">
            <v/>
          </cell>
          <cell r="EC353" t="str">
            <v/>
          </cell>
          <cell r="ED353" t="str">
            <v/>
          </cell>
          <cell r="EE353" t="str">
            <v/>
          </cell>
        </row>
        <row r="354">
          <cell r="C354" t="str">
            <v>MOtv</v>
          </cell>
          <cell r="D354">
            <v>2</v>
          </cell>
          <cell r="E354">
            <v>2</v>
          </cell>
          <cell r="F354">
            <v>26000</v>
          </cell>
          <cell r="I354" t="str">
            <v>FENIX INTERNATIONAL UGANDA LIMITED</v>
          </cell>
          <cell r="J354">
            <v>1</v>
          </cell>
          <cell r="K354">
            <v>1</v>
          </cell>
          <cell r="L354">
            <v>1000</v>
          </cell>
          <cell r="M354">
            <v>400</v>
          </cell>
          <cell r="AF354" t="str">
            <v>EBENEZER TELECOM-COMISSION LINE</v>
          </cell>
          <cell r="AG354" t="str">
            <v>EBENEZER TELECOM-COMISSION LINE</v>
          </cell>
          <cell r="AH354" t="str">
            <v/>
          </cell>
          <cell r="AI354" t="str">
            <v/>
          </cell>
          <cell r="AJ354" t="str">
            <v/>
          </cell>
          <cell r="AK354" t="str">
            <v/>
          </cell>
          <cell r="AL354" t="str">
            <v/>
          </cell>
          <cell r="AM354" t="str">
            <v/>
          </cell>
          <cell r="AN354" t="str">
            <v/>
          </cell>
          <cell r="AO354" t="str">
            <v/>
          </cell>
          <cell r="AP354" t="str">
            <v/>
          </cell>
          <cell r="AQ354" t="str">
            <v/>
          </cell>
          <cell r="AR354" t="str">
            <v/>
          </cell>
          <cell r="AS354" t="str">
            <v/>
          </cell>
          <cell r="AT354">
            <v>0</v>
          </cell>
          <cell r="AU354" t="str">
            <v>EBENEZER TELECOM-COMISSION LINE</v>
          </cell>
          <cell r="AV354" t="str">
            <v/>
          </cell>
          <cell r="AW354" t="str">
            <v/>
          </cell>
          <cell r="AX354" t="str">
            <v/>
          </cell>
          <cell r="AY354" t="str">
            <v/>
          </cell>
          <cell r="AZ354" t="str">
            <v/>
          </cell>
          <cell r="BA354" t="str">
            <v/>
          </cell>
          <cell r="BB354" t="str">
            <v/>
          </cell>
          <cell r="BC354" t="str">
            <v/>
          </cell>
          <cell r="BD354" t="str">
            <v/>
          </cell>
          <cell r="BE354" t="str">
            <v/>
          </cell>
          <cell r="BG354" t="str">
            <v>EBENEZER TELECOM-COMISSION LINE</v>
          </cell>
          <cell r="BH354" t="str">
            <v/>
          </cell>
          <cell r="BI354" t="str">
            <v/>
          </cell>
          <cell r="BJ354" t="str">
            <v/>
          </cell>
          <cell r="BK354" t="str">
            <v/>
          </cell>
          <cell r="BL354" t="str">
            <v/>
          </cell>
          <cell r="BM354" t="str">
            <v/>
          </cell>
          <cell r="BN354" t="str">
            <v/>
          </cell>
          <cell r="BO354" t="str">
            <v/>
          </cell>
          <cell r="BP354" t="str">
            <v/>
          </cell>
          <cell r="BQ354" t="str">
            <v/>
          </cell>
          <cell r="BR354" t="str">
            <v/>
          </cell>
          <cell r="BS354" t="str">
            <v/>
          </cell>
          <cell r="BU354" t="str">
            <v>EBENEZER TELECOM-COMISSION LINE</v>
          </cell>
          <cell r="BV354" t="str">
            <v/>
          </cell>
          <cell r="BW354" t="str">
            <v/>
          </cell>
          <cell r="BX354" t="str">
            <v/>
          </cell>
          <cell r="BY354" t="str">
            <v/>
          </cell>
          <cell r="BZ354" t="str">
            <v/>
          </cell>
          <cell r="CA354" t="str">
            <v/>
          </cell>
          <cell r="CB354" t="str">
            <v/>
          </cell>
          <cell r="CC354" t="str">
            <v/>
          </cell>
          <cell r="CD354" t="str">
            <v/>
          </cell>
          <cell r="CE354" t="str">
            <v/>
          </cell>
          <cell r="CG354" t="str">
            <v>EBENEZER TELECOM-COMISSION LINE</v>
          </cell>
          <cell r="CH354" t="str">
            <v/>
          </cell>
          <cell r="CI354" t="str">
            <v/>
          </cell>
          <cell r="CJ354" t="str">
            <v/>
          </cell>
          <cell r="CK354" t="str">
            <v/>
          </cell>
          <cell r="CL354" t="str">
            <v/>
          </cell>
          <cell r="CM354" t="str">
            <v/>
          </cell>
          <cell r="CN354" t="str">
            <v/>
          </cell>
          <cell r="CO354" t="str">
            <v/>
          </cell>
          <cell r="CP354" t="str">
            <v/>
          </cell>
          <cell r="CQ354" t="str">
            <v/>
          </cell>
          <cell r="CR354" t="str">
            <v/>
          </cell>
          <cell r="CS354" t="str">
            <v/>
          </cell>
          <cell r="CU354" t="str">
            <v>EBENEZER TELECOM-COMISSION LINE</v>
          </cell>
          <cell r="CV354" t="str">
            <v/>
          </cell>
          <cell r="CW354" t="str">
            <v/>
          </cell>
          <cell r="CX354" t="str">
            <v/>
          </cell>
          <cell r="CY354" t="str">
            <v/>
          </cell>
          <cell r="CZ354" t="str">
            <v/>
          </cell>
          <cell r="DA354" t="str">
            <v/>
          </cell>
          <cell r="DB354" t="str">
            <v/>
          </cell>
          <cell r="DC354" t="str">
            <v/>
          </cell>
          <cell r="DD354" t="str">
            <v/>
          </cell>
          <cell r="DE354" t="str">
            <v/>
          </cell>
          <cell r="DG354" t="str">
            <v>EBENEZER TELECOM-COMISSION LINE</v>
          </cell>
          <cell r="DH354" t="str">
            <v/>
          </cell>
          <cell r="DI354" t="str">
            <v/>
          </cell>
          <cell r="DJ354" t="str">
            <v/>
          </cell>
          <cell r="DK354" t="str">
            <v/>
          </cell>
          <cell r="DL354" t="str">
            <v/>
          </cell>
          <cell r="DM354" t="str">
            <v/>
          </cell>
          <cell r="DN354" t="str">
            <v/>
          </cell>
          <cell r="DO354" t="str">
            <v/>
          </cell>
          <cell r="DP354" t="str">
            <v/>
          </cell>
          <cell r="DQ354" t="str">
            <v/>
          </cell>
          <cell r="DR354" t="str">
            <v/>
          </cell>
          <cell r="DS354" t="str">
            <v/>
          </cell>
          <cell r="DU354" t="str">
            <v>EBENEZER TELECOM-COMISSION LINE</v>
          </cell>
          <cell r="DV354" t="str">
            <v/>
          </cell>
          <cell r="DW354" t="str">
            <v/>
          </cell>
          <cell r="DX354" t="str">
            <v/>
          </cell>
          <cell r="DY354" t="str">
            <v/>
          </cell>
          <cell r="DZ354" t="str">
            <v/>
          </cell>
          <cell r="EA354" t="str">
            <v/>
          </cell>
          <cell r="EB354" t="str">
            <v/>
          </cell>
          <cell r="EC354" t="str">
            <v/>
          </cell>
          <cell r="ED354" t="str">
            <v/>
          </cell>
          <cell r="EE354" t="str">
            <v/>
          </cell>
        </row>
        <row r="355">
          <cell r="C355" t="str">
            <v>MTN BILLS</v>
          </cell>
          <cell r="D355">
            <v>30</v>
          </cell>
          <cell r="E355">
            <v>40</v>
          </cell>
          <cell r="F355">
            <v>1244985</v>
          </cell>
          <cell r="I355" t="str">
            <v>FRESH CUTS SUPERMARKETS UPCOUNTRY</v>
          </cell>
          <cell r="J355">
            <v>1</v>
          </cell>
          <cell r="K355">
            <v>2</v>
          </cell>
          <cell r="L355">
            <v>1494493</v>
          </cell>
          <cell r="M355">
            <v>5000</v>
          </cell>
          <cell r="AF355" t="str">
            <v>ECO BANK</v>
          </cell>
          <cell r="AG355" t="str">
            <v>ECO BANK</v>
          </cell>
          <cell r="AH355" t="str">
            <v/>
          </cell>
          <cell r="AI355">
            <v>1</v>
          </cell>
          <cell r="AJ355" t="str">
            <v/>
          </cell>
          <cell r="AK355" t="str">
            <v/>
          </cell>
          <cell r="AL355" t="str">
            <v/>
          </cell>
          <cell r="AM355" t="str">
            <v/>
          </cell>
          <cell r="AN355" t="str">
            <v/>
          </cell>
          <cell r="AO355" t="str">
            <v/>
          </cell>
          <cell r="AP355" t="str">
            <v/>
          </cell>
          <cell r="AQ355" t="str">
            <v/>
          </cell>
          <cell r="AR355" t="str">
            <v/>
          </cell>
          <cell r="AS355" t="str">
            <v/>
          </cell>
          <cell r="AT355">
            <v>1</v>
          </cell>
          <cell r="AU355" t="str">
            <v>ECO BANK</v>
          </cell>
          <cell r="AV355" t="str">
            <v/>
          </cell>
          <cell r="AW355" t="str">
            <v/>
          </cell>
          <cell r="AX355" t="str">
            <v/>
          </cell>
          <cell r="AY355" t="str">
            <v/>
          </cell>
          <cell r="AZ355" t="str">
            <v/>
          </cell>
          <cell r="BA355" t="str">
            <v/>
          </cell>
          <cell r="BB355" t="str">
            <v/>
          </cell>
          <cell r="BC355" t="str">
            <v/>
          </cell>
          <cell r="BD355" t="str">
            <v/>
          </cell>
          <cell r="BE355" t="str">
            <v/>
          </cell>
          <cell r="BG355" t="str">
            <v>ECO BANK</v>
          </cell>
          <cell r="BH355" t="str">
            <v/>
          </cell>
          <cell r="BI355">
            <v>2</v>
          </cell>
          <cell r="BJ355" t="str">
            <v/>
          </cell>
          <cell r="BK355" t="str">
            <v/>
          </cell>
          <cell r="BL355" t="str">
            <v/>
          </cell>
          <cell r="BM355" t="str">
            <v/>
          </cell>
          <cell r="BN355" t="str">
            <v/>
          </cell>
          <cell r="BO355" t="str">
            <v/>
          </cell>
          <cell r="BP355" t="str">
            <v/>
          </cell>
          <cell r="BQ355" t="str">
            <v/>
          </cell>
          <cell r="BR355" t="str">
            <v/>
          </cell>
          <cell r="BS355" t="str">
            <v/>
          </cell>
          <cell r="BU355" t="str">
            <v>ECO BANK</v>
          </cell>
          <cell r="BV355" t="str">
            <v/>
          </cell>
          <cell r="BW355" t="str">
            <v/>
          </cell>
          <cell r="BX355" t="str">
            <v/>
          </cell>
          <cell r="BY355" t="str">
            <v/>
          </cell>
          <cell r="BZ355" t="str">
            <v/>
          </cell>
          <cell r="CA355" t="str">
            <v/>
          </cell>
          <cell r="CB355" t="str">
            <v/>
          </cell>
          <cell r="CC355" t="str">
            <v/>
          </cell>
          <cell r="CD355" t="str">
            <v/>
          </cell>
          <cell r="CE355" t="str">
            <v/>
          </cell>
          <cell r="CG355" t="str">
            <v>ECO BANK</v>
          </cell>
          <cell r="CH355" t="str">
            <v/>
          </cell>
          <cell r="CI355">
            <v>2000</v>
          </cell>
          <cell r="CJ355" t="str">
            <v/>
          </cell>
          <cell r="CK355" t="str">
            <v/>
          </cell>
          <cell r="CL355" t="str">
            <v/>
          </cell>
          <cell r="CM355" t="str">
            <v/>
          </cell>
          <cell r="CN355" t="str">
            <v/>
          </cell>
          <cell r="CO355" t="str">
            <v/>
          </cell>
          <cell r="CP355" t="str">
            <v/>
          </cell>
          <cell r="CQ355" t="str">
            <v/>
          </cell>
          <cell r="CR355" t="str">
            <v/>
          </cell>
          <cell r="CS355" t="str">
            <v/>
          </cell>
          <cell r="CU355" t="str">
            <v>ECO BANK</v>
          </cell>
          <cell r="CV355" t="str">
            <v/>
          </cell>
          <cell r="CW355" t="str">
            <v/>
          </cell>
          <cell r="CX355" t="str">
            <v/>
          </cell>
          <cell r="CY355" t="str">
            <v/>
          </cell>
          <cell r="CZ355" t="str">
            <v/>
          </cell>
          <cell r="DA355" t="str">
            <v/>
          </cell>
          <cell r="DB355" t="str">
            <v/>
          </cell>
          <cell r="DC355" t="str">
            <v/>
          </cell>
          <cell r="DD355" t="str">
            <v/>
          </cell>
          <cell r="DE355" t="str">
            <v/>
          </cell>
          <cell r="DG355" t="str">
            <v>ECO BANK</v>
          </cell>
          <cell r="DH355" t="str">
            <v/>
          </cell>
          <cell r="DI355">
            <v>800</v>
          </cell>
          <cell r="DJ355" t="str">
            <v/>
          </cell>
          <cell r="DK355" t="str">
            <v/>
          </cell>
          <cell r="DL355" t="str">
            <v/>
          </cell>
          <cell r="DM355" t="str">
            <v/>
          </cell>
          <cell r="DN355" t="str">
            <v/>
          </cell>
          <cell r="DO355" t="str">
            <v/>
          </cell>
          <cell r="DP355" t="str">
            <v/>
          </cell>
          <cell r="DQ355" t="str">
            <v/>
          </cell>
          <cell r="DR355" t="str">
            <v/>
          </cell>
          <cell r="DS355" t="str">
            <v/>
          </cell>
          <cell r="DU355" t="str">
            <v>ECO BANK</v>
          </cell>
          <cell r="DV355" t="str">
            <v/>
          </cell>
          <cell r="DW355" t="str">
            <v/>
          </cell>
          <cell r="DX355" t="str">
            <v/>
          </cell>
          <cell r="DY355" t="str">
            <v/>
          </cell>
          <cell r="DZ355" t="str">
            <v/>
          </cell>
          <cell r="EA355" t="str">
            <v/>
          </cell>
          <cell r="EB355" t="str">
            <v/>
          </cell>
          <cell r="EC355" t="str">
            <v/>
          </cell>
          <cell r="ED355" t="str">
            <v/>
          </cell>
          <cell r="EE355" t="str">
            <v/>
          </cell>
        </row>
        <row r="356">
          <cell r="C356" t="str">
            <v>NATIONAL WATER AND SEWERAGE CORPORATION</v>
          </cell>
          <cell r="D356">
            <v>18222</v>
          </cell>
          <cell r="E356">
            <v>24429</v>
          </cell>
          <cell r="F356">
            <v>895143317</v>
          </cell>
          <cell r="G356">
            <v>9919600</v>
          </cell>
          <cell r="I356" t="str">
            <v>Global bets east africa ltd</v>
          </cell>
          <cell r="J356">
            <v>1</v>
          </cell>
          <cell r="K356">
            <v>1</v>
          </cell>
          <cell r="L356">
            <v>1391700</v>
          </cell>
          <cell r="AF356" t="str">
            <v>ECO FRESH</v>
          </cell>
          <cell r="AG356" t="str">
            <v>ECO FRESH</v>
          </cell>
          <cell r="AH356" t="str">
            <v/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>
            <v>0</v>
          </cell>
          <cell r="AU356" t="str">
            <v>ECO FRESH</v>
          </cell>
          <cell r="AV356" t="str">
            <v/>
          </cell>
          <cell r="AW356" t="str">
            <v/>
          </cell>
          <cell r="AX356" t="str">
            <v/>
          </cell>
          <cell r="AY356" t="str">
            <v/>
          </cell>
          <cell r="AZ356" t="str">
            <v/>
          </cell>
          <cell r="BA356" t="str">
            <v/>
          </cell>
          <cell r="BB356" t="str">
            <v/>
          </cell>
          <cell r="BC356" t="str">
            <v/>
          </cell>
          <cell r="BD356" t="str">
            <v/>
          </cell>
          <cell r="BE356" t="str">
            <v/>
          </cell>
          <cell r="BG356" t="str">
            <v>ECO FRESH</v>
          </cell>
          <cell r="BH356" t="str">
            <v/>
          </cell>
          <cell r="BI356" t="str">
            <v/>
          </cell>
          <cell r="BJ356" t="str">
            <v/>
          </cell>
          <cell r="BK356" t="str">
            <v/>
          </cell>
          <cell r="BL356" t="str">
            <v/>
          </cell>
          <cell r="BM356" t="str">
            <v/>
          </cell>
          <cell r="BN356" t="str">
            <v/>
          </cell>
          <cell r="BO356" t="str">
            <v/>
          </cell>
          <cell r="BP356" t="str">
            <v/>
          </cell>
          <cell r="BQ356" t="str">
            <v/>
          </cell>
          <cell r="BR356" t="str">
            <v/>
          </cell>
          <cell r="BS356" t="str">
            <v/>
          </cell>
          <cell r="BU356" t="str">
            <v>ECO FRESH</v>
          </cell>
          <cell r="BV356" t="str">
            <v/>
          </cell>
          <cell r="BW356" t="str">
            <v/>
          </cell>
          <cell r="BX356" t="str">
            <v/>
          </cell>
          <cell r="BY356" t="str">
            <v/>
          </cell>
          <cell r="BZ356" t="str">
            <v/>
          </cell>
          <cell r="CA356" t="str">
            <v/>
          </cell>
          <cell r="CB356" t="str">
            <v/>
          </cell>
          <cell r="CC356" t="str">
            <v/>
          </cell>
          <cell r="CD356" t="str">
            <v/>
          </cell>
          <cell r="CE356" t="str">
            <v/>
          </cell>
          <cell r="CG356" t="str">
            <v>ECO FRESH</v>
          </cell>
          <cell r="CH356" t="str">
            <v/>
          </cell>
          <cell r="CI356" t="str">
            <v/>
          </cell>
          <cell r="CJ356" t="str">
            <v/>
          </cell>
          <cell r="CK356" t="str">
            <v/>
          </cell>
          <cell r="CL356" t="str">
            <v/>
          </cell>
          <cell r="CM356" t="str">
            <v/>
          </cell>
          <cell r="CN356" t="str">
            <v/>
          </cell>
          <cell r="CO356" t="str">
            <v/>
          </cell>
          <cell r="CP356" t="str">
            <v/>
          </cell>
          <cell r="CQ356" t="str">
            <v/>
          </cell>
          <cell r="CR356" t="str">
            <v/>
          </cell>
          <cell r="CS356" t="str">
            <v/>
          </cell>
          <cell r="CU356" t="str">
            <v>ECO FRESH</v>
          </cell>
          <cell r="CV356" t="str">
            <v/>
          </cell>
          <cell r="CW356" t="str">
            <v/>
          </cell>
          <cell r="CX356" t="str">
            <v/>
          </cell>
          <cell r="CY356" t="str">
            <v/>
          </cell>
          <cell r="CZ356" t="str">
            <v/>
          </cell>
          <cell r="DA356" t="str">
            <v/>
          </cell>
          <cell r="DB356" t="str">
            <v/>
          </cell>
          <cell r="DC356" t="str">
            <v/>
          </cell>
          <cell r="DD356" t="str">
            <v/>
          </cell>
          <cell r="DE356" t="str">
            <v/>
          </cell>
          <cell r="DG356" t="str">
            <v>ECO FRESH</v>
          </cell>
          <cell r="DH356" t="str">
            <v/>
          </cell>
          <cell r="DI356" t="str">
            <v/>
          </cell>
          <cell r="DJ356" t="str">
            <v/>
          </cell>
          <cell r="DK356" t="str">
            <v/>
          </cell>
          <cell r="DL356" t="str">
            <v/>
          </cell>
          <cell r="DM356" t="str">
            <v/>
          </cell>
          <cell r="DN356" t="str">
            <v/>
          </cell>
          <cell r="DO356" t="str">
            <v/>
          </cell>
          <cell r="DP356" t="str">
            <v/>
          </cell>
          <cell r="DQ356" t="str">
            <v/>
          </cell>
          <cell r="DR356" t="str">
            <v/>
          </cell>
          <cell r="DS356" t="str">
            <v/>
          </cell>
          <cell r="DU356" t="str">
            <v>ECO FRESH</v>
          </cell>
          <cell r="DV356" t="str">
            <v/>
          </cell>
          <cell r="DW356" t="str">
            <v/>
          </cell>
          <cell r="DX356" t="str">
            <v/>
          </cell>
          <cell r="DY356" t="str">
            <v/>
          </cell>
          <cell r="DZ356" t="str">
            <v/>
          </cell>
          <cell r="EA356" t="str">
            <v/>
          </cell>
          <cell r="EB356" t="str">
            <v/>
          </cell>
          <cell r="EC356" t="str">
            <v/>
          </cell>
          <cell r="ED356" t="str">
            <v/>
          </cell>
          <cell r="EE356" t="str">
            <v/>
          </cell>
        </row>
        <row r="357">
          <cell r="C357" t="str">
            <v>nsamo mixed primary school</v>
          </cell>
          <cell r="D357">
            <v>50</v>
          </cell>
          <cell r="E357">
            <v>152</v>
          </cell>
          <cell r="F357">
            <v>33747300</v>
          </cell>
          <cell r="G357">
            <v>26000</v>
          </cell>
          <cell r="I357" t="str">
            <v>GNLD INTERNATIONAL</v>
          </cell>
          <cell r="J357">
            <v>5</v>
          </cell>
          <cell r="K357">
            <v>8</v>
          </cell>
          <cell r="L357">
            <v>7300</v>
          </cell>
          <cell r="M357">
            <v>2400</v>
          </cell>
          <cell r="AF357" t="str">
            <v>ECONATION LIMITED</v>
          </cell>
          <cell r="AG357" t="str">
            <v>ECONATION LIMITED</v>
          </cell>
          <cell r="AH357" t="str">
            <v/>
          </cell>
          <cell r="AI357" t="str">
            <v/>
          </cell>
          <cell r="AJ357" t="str">
            <v/>
          </cell>
          <cell r="AK357" t="str">
            <v/>
          </cell>
          <cell r="AL357" t="str">
            <v/>
          </cell>
          <cell r="AM357" t="str">
            <v/>
          </cell>
          <cell r="AN357" t="str">
            <v/>
          </cell>
          <cell r="AO357" t="str">
            <v/>
          </cell>
          <cell r="AP357" t="str">
            <v/>
          </cell>
          <cell r="AQ357" t="str">
            <v/>
          </cell>
          <cell r="AR357" t="str">
            <v/>
          </cell>
          <cell r="AS357" t="str">
            <v/>
          </cell>
          <cell r="AT357">
            <v>0</v>
          </cell>
          <cell r="AU357" t="str">
            <v>ECONATION LIMITED</v>
          </cell>
          <cell r="AV357" t="str">
            <v/>
          </cell>
          <cell r="AW357" t="str">
            <v/>
          </cell>
          <cell r="AX357" t="str">
            <v/>
          </cell>
          <cell r="AY357" t="str">
            <v/>
          </cell>
          <cell r="AZ357" t="str">
            <v/>
          </cell>
          <cell r="BA357" t="str">
            <v/>
          </cell>
          <cell r="BB357" t="str">
            <v/>
          </cell>
          <cell r="BC357" t="str">
            <v/>
          </cell>
          <cell r="BD357" t="str">
            <v/>
          </cell>
          <cell r="BE357" t="str">
            <v/>
          </cell>
          <cell r="BG357" t="str">
            <v>ECONATION LIMITED</v>
          </cell>
          <cell r="BH357" t="str">
            <v/>
          </cell>
          <cell r="BI357" t="str">
            <v/>
          </cell>
          <cell r="BJ357" t="str">
            <v/>
          </cell>
          <cell r="BK357" t="str">
            <v/>
          </cell>
          <cell r="BL357" t="str">
            <v/>
          </cell>
          <cell r="BM357" t="str">
            <v/>
          </cell>
          <cell r="BN357" t="str">
            <v/>
          </cell>
          <cell r="BO357" t="str">
            <v/>
          </cell>
          <cell r="BP357" t="str">
            <v/>
          </cell>
          <cell r="BQ357" t="str">
            <v/>
          </cell>
          <cell r="BR357" t="str">
            <v/>
          </cell>
          <cell r="BS357" t="str">
            <v/>
          </cell>
          <cell r="BU357" t="str">
            <v>ECONATION LIMITED</v>
          </cell>
          <cell r="BV357" t="str">
            <v/>
          </cell>
          <cell r="BW357" t="str">
            <v/>
          </cell>
          <cell r="BX357" t="str">
            <v/>
          </cell>
          <cell r="BY357" t="str">
            <v/>
          </cell>
          <cell r="BZ357" t="str">
            <v/>
          </cell>
          <cell r="CA357" t="str">
            <v/>
          </cell>
          <cell r="CB357" t="str">
            <v/>
          </cell>
          <cell r="CC357" t="str">
            <v/>
          </cell>
          <cell r="CD357" t="str">
            <v/>
          </cell>
          <cell r="CE357" t="str">
            <v/>
          </cell>
          <cell r="CG357" t="str">
            <v>ECONATION LIMITED</v>
          </cell>
          <cell r="CH357" t="str">
            <v/>
          </cell>
          <cell r="CI357" t="str">
            <v/>
          </cell>
          <cell r="CJ357" t="str">
            <v/>
          </cell>
          <cell r="CK357" t="str">
            <v/>
          </cell>
          <cell r="CL357" t="str">
            <v/>
          </cell>
          <cell r="CM357" t="str">
            <v/>
          </cell>
          <cell r="CN357" t="str">
            <v/>
          </cell>
          <cell r="CO357" t="str">
            <v/>
          </cell>
          <cell r="CP357" t="str">
            <v/>
          </cell>
          <cell r="CQ357" t="str">
            <v/>
          </cell>
          <cell r="CR357" t="str">
            <v/>
          </cell>
          <cell r="CS357" t="str">
            <v/>
          </cell>
          <cell r="CU357" t="str">
            <v>ECONATION LIMITED</v>
          </cell>
          <cell r="CV357" t="str">
            <v/>
          </cell>
          <cell r="CW357" t="str">
            <v/>
          </cell>
          <cell r="CX357" t="str">
            <v/>
          </cell>
          <cell r="CY357" t="str">
            <v/>
          </cell>
          <cell r="CZ357" t="str">
            <v/>
          </cell>
          <cell r="DA357" t="str">
            <v/>
          </cell>
          <cell r="DB357" t="str">
            <v/>
          </cell>
          <cell r="DC357" t="str">
            <v/>
          </cell>
          <cell r="DD357" t="str">
            <v/>
          </cell>
          <cell r="DE357" t="str">
            <v/>
          </cell>
          <cell r="DG357" t="str">
            <v>ECONATION LIMITED</v>
          </cell>
          <cell r="DH357" t="str">
            <v/>
          </cell>
          <cell r="DI357" t="str">
            <v/>
          </cell>
          <cell r="DJ357" t="str">
            <v/>
          </cell>
          <cell r="DK357" t="str">
            <v/>
          </cell>
          <cell r="DL357" t="str">
            <v/>
          </cell>
          <cell r="DM357" t="str">
            <v/>
          </cell>
          <cell r="DN357" t="str">
            <v/>
          </cell>
          <cell r="DO357" t="str">
            <v/>
          </cell>
          <cell r="DP357" t="str">
            <v/>
          </cell>
          <cell r="DQ357" t="str">
            <v/>
          </cell>
          <cell r="DR357" t="str">
            <v/>
          </cell>
          <cell r="DS357" t="str">
            <v/>
          </cell>
          <cell r="DU357" t="str">
            <v>ECONATION LIMITED</v>
          </cell>
          <cell r="DV357" t="str">
            <v/>
          </cell>
          <cell r="DW357" t="str">
            <v/>
          </cell>
          <cell r="DX357" t="str">
            <v/>
          </cell>
          <cell r="DY357" t="str">
            <v/>
          </cell>
          <cell r="DZ357" t="str">
            <v/>
          </cell>
          <cell r="EA357" t="str">
            <v/>
          </cell>
          <cell r="EB357" t="str">
            <v/>
          </cell>
          <cell r="EC357" t="str">
            <v/>
          </cell>
          <cell r="ED357" t="str">
            <v/>
          </cell>
          <cell r="EE357" t="str">
            <v/>
          </cell>
        </row>
        <row r="358">
          <cell r="C358" t="str">
            <v>NYADOYI IMPEX</v>
          </cell>
          <cell r="D358">
            <v>1</v>
          </cell>
          <cell r="E358">
            <v>1</v>
          </cell>
          <cell r="F358">
            <v>40000</v>
          </cell>
          <cell r="I358" t="str">
            <v>Good Sheperd Schools</v>
          </cell>
          <cell r="J358">
            <v>1</v>
          </cell>
          <cell r="K358">
            <v>1</v>
          </cell>
          <cell r="L358">
            <v>153000</v>
          </cell>
          <cell r="M358">
            <v>700</v>
          </cell>
          <cell r="AF358" t="str">
            <v>EDAD EPAYMENTS LTD</v>
          </cell>
          <cell r="AG358" t="str">
            <v>EDAD EPAYMENTS LTD</v>
          </cell>
          <cell r="AH358" t="str">
            <v/>
          </cell>
          <cell r="AI358" t="str">
            <v/>
          </cell>
          <cell r="AJ358" t="str">
            <v/>
          </cell>
          <cell r="AK358">
            <v>1</v>
          </cell>
          <cell r="AL358">
            <v>7</v>
          </cell>
          <cell r="AM358">
            <v>6</v>
          </cell>
          <cell r="AN358">
            <v>17</v>
          </cell>
          <cell r="AO358">
            <v>12</v>
          </cell>
          <cell r="AP358">
            <v>11</v>
          </cell>
          <cell r="AQ358">
            <v>5</v>
          </cell>
          <cell r="AR358">
            <v>6</v>
          </cell>
          <cell r="AS358">
            <v>8</v>
          </cell>
          <cell r="AT358">
            <v>73</v>
          </cell>
          <cell r="AU358" t="str">
            <v>EDAD EPAYMENTS LTD</v>
          </cell>
          <cell r="AV358">
            <v>4</v>
          </cell>
          <cell r="AW358">
            <v>1</v>
          </cell>
          <cell r="AX358">
            <v>1</v>
          </cell>
          <cell r="AY358">
            <v>2</v>
          </cell>
          <cell r="AZ358" t="str">
            <v/>
          </cell>
          <cell r="BA358" t="str">
            <v/>
          </cell>
          <cell r="BB358" t="str">
            <v/>
          </cell>
          <cell r="BC358">
            <v>1</v>
          </cell>
          <cell r="BD358" t="str">
            <v/>
          </cell>
          <cell r="BE358" t="str">
            <v/>
          </cell>
          <cell r="BG358" t="str">
            <v>EDAD EPAYMENTS LTD</v>
          </cell>
          <cell r="BH358" t="str">
            <v/>
          </cell>
          <cell r="BI358" t="str">
            <v/>
          </cell>
          <cell r="BJ358" t="str">
            <v/>
          </cell>
          <cell r="BK358">
            <v>3</v>
          </cell>
          <cell r="BL358">
            <v>22</v>
          </cell>
          <cell r="BM358">
            <v>55</v>
          </cell>
          <cell r="BN358">
            <v>69</v>
          </cell>
          <cell r="BO358">
            <v>59</v>
          </cell>
          <cell r="BP358">
            <v>30</v>
          </cell>
          <cell r="BQ358">
            <v>65</v>
          </cell>
          <cell r="BR358">
            <v>17</v>
          </cell>
          <cell r="BS358">
            <v>43</v>
          </cell>
          <cell r="BU358" t="str">
            <v>EDAD EPAYMENTS LTD</v>
          </cell>
          <cell r="BV358">
            <v>16</v>
          </cell>
          <cell r="BW358">
            <v>1</v>
          </cell>
          <cell r="BX358">
            <v>1</v>
          </cell>
          <cell r="BY358">
            <v>3</v>
          </cell>
          <cell r="BZ358" t="str">
            <v/>
          </cell>
          <cell r="CA358" t="str">
            <v/>
          </cell>
          <cell r="CB358" t="str">
            <v/>
          </cell>
          <cell r="CC358">
            <v>1</v>
          </cell>
          <cell r="CD358" t="str">
            <v/>
          </cell>
          <cell r="CE358" t="str">
            <v/>
          </cell>
          <cell r="CG358" t="str">
            <v>EDAD EPAYMENTS LTD</v>
          </cell>
          <cell r="CH358" t="str">
            <v/>
          </cell>
          <cell r="CI358" t="str">
            <v/>
          </cell>
          <cell r="CJ358" t="str">
            <v/>
          </cell>
          <cell r="CK358">
            <v>1503500</v>
          </cell>
          <cell r="CL358">
            <v>1054500</v>
          </cell>
          <cell r="CM358">
            <v>131900</v>
          </cell>
          <cell r="CN358">
            <v>222000</v>
          </cell>
          <cell r="CO358">
            <v>186700</v>
          </cell>
          <cell r="CP358">
            <v>94500</v>
          </cell>
          <cell r="CQ358">
            <v>489000</v>
          </cell>
          <cell r="CR358">
            <v>137000</v>
          </cell>
          <cell r="CS358">
            <v>617000</v>
          </cell>
          <cell r="CU358" t="str">
            <v>EDAD EPAYMENTS LTD</v>
          </cell>
          <cell r="CV358">
            <v>130501</v>
          </cell>
          <cell r="CW358">
            <v>500</v>
          </cell>
          <cell r="CX358">
            <v>5000</v>
          </cell>
          <cell r="CY358">
            <v>9000</v>
          </cell>
          <cell r="CZ358" t="str">
            <v/>
          </cell>
          <cell r="DA358" t="str">
            <v/>
          </cell>
          <cell r="DB358" t="str">
            <v/>
          </cell>
          <cell r="DC358">
            <v>1000</v>
          </cell>
          <cell r="DD358" t="str">
            <v/>
          </cell>
          <cell r="DE358" t="str">
            <v/>
          </cell>
          <cell r="DG358" t="str">
            <v>EDAD EPAYMENTS LTD</v>
          </cell>
          <cell r="DH358" t="str">
            <v/>
          </cell>
          <cell r="DI358" t="str">
            <v/>
          </cell>
          <cell r="DJ358" t="str">
            <v/>
          </cell>
          <cell r="DK358">
            <v>2800</v>
          </cell>
          <cell r="DL358">
            <v>5600</v>
          </cell>
          <cell r="DM358">
            <v>11600</v>
          </cell>
          <cell r="DN358">
            <v>22400</v>
          </cell>
          <cell r="DO358">
            <v>20800</v>
          </cell>
          <cell r="DP358">
            <v>12000</v>
          </cell>
          <cell r="DQ358">
            <v>12400</v>
          </cell>
          <cell r="DR358">
            <v>6800</v>
          </cell>
          <cell r="DS358">
            <v>8300</v>
          </cell>
          <cell r="DU358" t="str">
            <v>EDAD EPAYMENTS LTD</v>
          </cell>
          <cell r="DV358">
            <v>3300</v>
          </cell>
          <cell r="DW358">
            <v>0</v>
          </cell>
          <cell r="DX358">
            <v>100</v>
          </cell>
          <cell r="DY358">
            <v>300</v>
          </cell>
          <cell r="DZ358" t="str">
            <v/>
          </cell>
          <cell r="EA358" t="str">
            <v/>
          </cell>
          <cell r="EB358" t="str">
            <v/>
          </cell>
          <cell r="EC358">
            <v>110</v>
          </cell>
          <cell r="ED358" t="str">
            <v/>
          </cell>
          <cell r="EE358" t="str">
            <v/>
          </cell>
        </row>
        <row r="359">
          <cell r="C359" t="str">
            <v>OUR LADY OF CONSOLATA S.S KIREKA</v>
          </cell>
          <cell r="D359">
            <v>5</v>
          </cell>
          <cell r="E359">
            <v>15</v>
          </cell>
          <cell r="F359">
            <v>2602000</v>
          </cell>
          <cell r="G359">
            <v>2900</v>
          </cell>
          <cell r="I359" t="str">
            <v>GREEN BIO ENERGY LIMITED</v>
          </cell>
          <cell r="J359">
            <v>1</v>
          </cell>
          <cell r="K359">
            <v>1</v>
          </cell>
          <cell r="L359">
            <v>1000</v>
          </cell>
          <cell r="M359">
            <v>400</v>
          </cell>
          <cell r="AF359" t="str">
            <v>EDDOBOOZI PUBLICATION LIMITED</v>
          </cell>
          <cell r="AG359" t="str">
            <v>EDDOBOOZI PUBLICATION LIMITED</v>
          </cell>
          <cell r="AH359" t="str">
            <v/>
          </cell>
          <cell r="AI359" t="str">
            <v/>
          </cell>
          <cell r="AJ359">
            <v>1</v>
          </cell>
          <cell r="AK359" t="str">
            <v/>
          </cell>
          <cell r="AL359" t="str">
            <v/>
          </cell>
          <cell r="AM359" t="str">
            <v/>
          </cell>
          <cell r="AN359" t="str">
            <v/>
          </cell>
          <cell r="AO359" t="str">
            <v/>
          </cell>
          <cell r="AP359" t="str">
            <v/>
          </cell>
          <cell r="AQ359" t="str">
            <v/>
          </cell>
          <cell r="AR359" t="str">
            <v/>
          </cell>
          <cell r="AS359" t="str">
            <v/>
          </cell>
          <cell r="AT359">
            <v>1</v>
          </cell>
          <cell r="AU359" t="str">
            <v>EDDOBOOZI PUBLICATION LIMITED</v>
          </cell>
          <cell r="AV359" t="str">
            <v/>
          </cell>
          <cell r="AW359" t="str">
            <v/>
          </cell>
          <cell r="AX359" t="str">
            <v/>
          </cell>
          <cell r="AY359" t="str">
            <v/>
          </cell>
          <cell r="AZ359" t="str">
            <v/>
          </cell>
          <cell r="BA359" t="str">
            <v/>
          </cell>
          <cell r="BB359" t="str">
            <v/>
          </cell>
          <cell r="BC359" t="str">
            <v/>
          </cell>
          <cell r="BD359" t="str">
            <v/>
          </cell>
          <cell r="BE359" t="str">
            <v/>
          </cell>
          <cell r="BG359" t="str">
            <v>EDDOBOOZI PUBLICATION LIMITED</v>
          </cell>
          <cell r="BH359" t="str">
            <v/>
          </cell>
          <cell r="BI359" t="str">
            <v/>
          </cell>
          <cell r="BJ359">
            <v>1</v>
          </cell>
          <cell r="BK359" t="str">
            <v/>
          </cell>
          <cell r="BL359" t="str">
            <v/>
          </cell>
          <cell r="BM359" t="str">
            <v/>
          </cell>
          <cell r="BN359" t="str">
            <v/>
          </cell>
          <cell r="BO359" t="str">
            <v/>
          </cell>
          <cell r="BP359" t="str">
            <v/>
          </cell>
          <cell r="BQ359" t="str">
            <v/>
          </cell>
          <cell r="BR359" t="str">
            <v/>
          </cell>
          <cell r="BS359" t="str">
            <v/>
          </cell>
          <cell r="BU359" t="str">
            <v>EDDOBOOZI PUBLICATION LIMITED</v>
          </cell>
          <cell r="BV359" t="str">
            <v/>
          </cell>
          <cell r="BW359" t="str">
            <v/>
          </cell>
          <cell r="BX359" t="str">
            <v/>
          </cell>
          <cell r="BY359" t="str">
            <v/>
          </cell>
          <cell r="BZ359" t="str">
            <v/>
          </cell>
          <cell r="CA359" t="str">
            <v/>
          </cell>
          <cell r="CB359" t="str">
            <v/>
          </cell>
          <cell r="CC359" t="str">
            <v/>
          </cell>
          <cell r="CD359" t="str">
            <v/>
          </cell>
          <cell r="CE359" t="str">
            <v/>
          </cell>
          <cell r="CG359" t="str">
            <v>EDDOBOOZI PUBLICATION LIMITED</v>
          </cell>
          <cell r="CH359" t="str">
            <v/>
          </cell>
          <cell r="CI359" t="str">
            <v/>
          </cell>
          <cell r="CJ359">
            <v>1000</v>
          </cell>
          <cell r="CK359" t="str">
            <v/>
          </cell>
          <cell r="CL359" t="str">
            <v/>
          </cell>
          <cell r="CM359" t="str">
            <v/>
          </cell>
          <cell r="CN359" t="str">
            <v/>
          </cell>
          <cell r="CO359" t="str">
            <v/>
          </cell>
          <cell r="CP359" t="str">
            <v/>
          </cell>
          <cell r="CQ359" t="str">
            <v/>
          </cell>
          <cell r="CR359" t="str">
            <v/>
          </cell>
          <cell r="CS359" t="str">
            <v/>
          </cell>
          <cell r="CU359" t="str">
            <v>EDDOBOOZI PUBLICATION LIMITED</v>
          </cell>
          <cell r="CV359" t="str">
            <v/>
          </cell>
          <cell r="CW359" t="str">
            <v/>
          </cell>
          <cell r="CX359" t="str">
            <v/>
          </cell>
          <cell r="CY359" t="str">
            <v/>
          </cell>
          <cell r="CZ359" t="str">
            <v/>
          </cell>
          <cell r="DA359" t="str">
            <v/>
          </cell>
          <cell r="DB359" t="str">
            <v/>
          </cell>
          <cell r="DC359" t="str">
            <v/>
          </cell>
          <cell r="DD359" t="str">
            <v/>
          </cell>
          <cell r="DE359" t="str">
            <v/>
          </cell>
          <cell r="DG359" t="str">
            <v>EDDOBOOZI PUBLICATION LIMITED</v>
          </cell>
          <cell r="DH359" t="str">
            <v/>
          </cell>
          <cell r="DI359" t="str">
            <v/>
          </cell>
          <cell r="DJ359">
            <v>400</v>
          </cell>
          <cell r="DK359" t="str">
            <v/>
          </cell>
          <cell r="DL359" t="str">
            <v/>
          </cell>
          <cell r="DM359" t="str">
            <v/>
          </cell>
          <cell r="DN359" t="str">
            <v/>
          </cell>
          <cell r="DO359" t="str">
            <v/>
          </cell>
          <cell r="DP359" t="str">
            <v/>
          </cell>
          <cell r="DQ359" t="str">
            <v/>
          </cell>
          <cell r="DR359" t="str">
            <v/>
          </cell>
          <cell r="DS359" t="str">
            <v/>
          </cell>
          <cell r="DU359" t="str">
            <v>EDDOBOOZI PUBLICATION LIMITED</v>
          </cell>
          <cell r="DV359" t="str">
            <v/>
          </cell>
          <cell r="DW359" t="str">
            <v/>
          </cell>
          <cell r="DX359" t="str">
            <v/>
          </cell>
          <cell r="DY359" t="str">
            <v/>
          </cell>
          <cell r="DZ359" t="str">
            <v/>
          </cell>
          <cell r="EA359" t="str">
            <v/>
          </cell>
          <cell r="EB359" t="str">
            <v/>
          </cell>
          <cell r="EC359" t="str">
            <v/>
          </cell>
          <cell r="ED359" t="str">
            <v/>
          </cell>
          <cell r="EE359" t="str">
            <v/>
          </cell>
        </row>
        <row r="360">
          <cell r="C360" t="str">
            <v>PAX JUNIOR SCHOOL</v>
          </cell>
          <cell r="D360">
            <v>15</v>
          </cell>
          <cell r="E360">
            <v>32</v>
          </cell>
          <cell r="F360">
            <v>5203100</v>
          </cell>
          <cell r="G360">
            <v>10900</v>
          </cell>
          <cell r="I360" t="str">
            <v>Hope Senior School</v>
          </cell>
          <cell r="J360">
            <v>9</v>
          </cell>
          <cell r="K360">
            <v>15</v>
          </cell>
          <cell r="L360">
            <v>2949500</v>
          </cell>
          <cell r="M360">
            <v>10900</v>
          </cell>
          <cell r="AF360" t="str">
            <v>EDGAR KEIZ ENT</v>
          </cell>
          <cell r="AG360" t="str">
            <v>EDGAR KEIZ ENT</v>
          </cell>
          <cell r="AH360" t="str">
            <v/>
          </cell>
          <cell r="AI360" t="str">
            <v/>
          </cell>
          <cell r="AJ360" t="str">
            <v/>
          </cell>
          <cell r="AK360" t="str">
            <v/>
          </cell>
          <cell r="AL360" t="str">
            <v/>
          </cell>
          <cell r="AM360" t="str">
            <v/>
          </cell>
          <cell r="AN360" t="str">
            <v/>
          </cell>
          <cell r="AO360" t="str">
            <v/>
          </cell>
          <cell r="AP360" t="str">
            <v/>
          </cell>
          <cell r="AQ360" t="str">
            <v/>
          </cell>
          <cell r="AR360" t="str">
            <v/>
          </cell>
          <cell r="AS360" t="str">
            <v/>
          </cell>
          <cell r="AT360">
            <v>0</v>
          </cell>
          <cell r="AU360" t="str">
            <v>EDGAR KEIZ ENT</v>
          </cell>
          <cell r="AV360" t="str">
            <v/>
          </cell>
          <cell r="AW360" t="str">
            <v/>
          </cell>
          <cell r="AX360" t="str">
            <v/>
          </cell>
          <cell r="AY360" t="str">
            <v/>
          </cell>
          <cell r="AZ360" t="str">
            <v/>
          </cell>
          <cell r="BA360" t="str">
            <v/>
          </cell>
          <cell r="BB360" t="str">
            <v/>
          </cell>
          <cell r="BC360" t="str">
            <v/>
          </cell>
          <cell r="BD360" t="str">
            <v/>
          </cell>
          <cell r="BE360" t="str">
            <v/>
          </cell>
          <cell r="BG360" t="str">
            <v>EDGAR KEIZ ENT</v>
          </cell>
          <cell r="BH360" t="str">
            <v/>
          </cell>
          <cell r="BI360" t="str">
            <v/>
          </cell>
          <cell r="BJ360" t="str">
            <v/>
          </cell>
          <cell r="BK360" t="str">
            <v/>
          </cell>
          <cell r="BL360" t="str">
            <v/>
          </cell>
          <cell r="BM360" t="str">
            <v/>
          </cell>
          <cell r="BN360" t="str">
            <v/>
          </cell>
          <cell r="BO360" t="str">
            <v/>
          </cell>
          <cell r="BP360" t="str">
            <v/>
          </cell>
          <cell r="BQ360" t="str">
            <v/>
          </cell>
          <cell r="BR360" t="str">
            <v/>
          </cell>
          <cell r="BS360" t="str">
            <v/>
          </cell>
          <cell r="BU360" t="str">
            <v>EDGAR KEIZ ENT</v>
          </cell>
          <cell r="BV360" t="str">
            <v/>
          </cell>
          <cell r="BW360" t="str">
            <v/>
          </cell>
          <cell r="BX360" t="str">
            <v/>
          </cell>
          <cell r="BY360" t="str">
            <v/>
          </cell>
          <cell r="BZ360" t="str">
            <v/>
          </cell>
          <cell r="CA360" t="str">
            <v/>
          </cell>
          <cell r="CB360" t="str">
            <v/>
          </cell>
          <cell r="CC360" t="str">
            <v/>
          </cell>
          <cell r="CD360" t="str">
            <v/>
          </cell>
          <cell r="CE360" t="str">
            <v/>
          </cell>
          <cell r="CG360" t="str">
            <v>EDGAR KEIZ ENT</v>
          </cell>
          <cell r="CH360" t="str">
            <v/>
          </cell>
          <cell r="CI360" t="str">
            <v/>
          </cell>
          <cell r="CJ360" t="str">
            <v/>
          </cell>
          <cell r="CK360" t="str">
            <v/>
          </cell>
          <cell r="CL360" t="str">
            <v/>
          </cell>
          <cell r="CM360" t="str">
            <v/>
          </cell>
          <cell r="CN360" t="str">
            <v/>
          </cell>
          <cell r="CO360" t="str">
            <v/>
          </cell>
          <cell r="CP360" t="str">
            <v/>
          </cell>
          <cell r="CQ360" t="str">
            <v/>
          </cell>
          <cell r="CR360" t="str">
            <v/>
          </cell>
          <cell r="CS360" t="str">
            <v/>
          </cell>
          <cell r="CU360" t="str">
            <v>EDGAR KEIZ ENT</v>
          </cell>
          <cell r="CV360" t="str">
            <v/>
          </cell>
          <cell r="CW360" t="str">
            <v/>
          </cell>
          <cell r="CX360" t="str">
            <v/>
          </cell>
          <cell r="CY360" t="str">
            <v/>
          </cell>
          <cell r="CZ360" t="str">
            <v/>
          </cell>
          <cell r="DA360" t="str">
            <v/>
          </cell>
          <cell r="DB360" t="str">
            <v/>
          </cell>
          <cell r="DC360" t="str">
            <v/>
          </cell>
          <cell r="DD360" t="str">
            <v/>
          </cell>
          <cell r="DE360" t="str">
            <v/>
          </cell>
          <cell r="DG360" t="str">
            <v>EDGAR KEIZ ENT</v>
          </cell>
          <cell r="DH360" t="str">
            <v/>
          </cell>
          <cell r="DI360" t="str">
            <v/>
          </cell>
          <cell r="DJ360" t="str">
            <v/>
          </cell>
          <cell r="DK360" t="str">
            <v/>
          </cell>
          <cell r="DL360" t="str">
            <v/>
          </cell>
          <cell r="DM360" t="str">
            <v/>
          </cell>
          <cell r="DN360" t="str">
            <v/>
          </cell>
          <cell r="DO360" t="str">
            <v/>
          </cell>
          <cell r="DP360" t="str">
            <v/>
          </cell>
          <cell r="DQ360" t="str">
            <v/>
          </cell>
          <cell r="DR360" t="str">
            <v/>
          </cell>
          <cell r="DS360" t="str">
            <v/>
          </cell>
          <cell r="DU360" t="str">
            <v>EDGAR KEIZ ENT</v>
          </cell>
          <cell r="DV360" t="str">
            <v/>
          </cell>
          <cell r="DW360" t="str">
            <v/>
          </cell>
          <cell r="DX360" t="str">
            <v/>
          </cell>
          <cell r="DY360" t="str">
            <v/>
          </cell>
          <cell r="DZ360" t="str">
            <v/>
          </cell>
          <cell r="EA360" t="str">
            <v/>
          </cell>
          <cell r="EB360" t="str">
            <v/>
          </cell>
          <cell r="EC360" t="str">
            <v/>
          </cell>
          <cell r="ED360" t="str">
            <v/>
          </cell>
          <cell r="EE360" t="str">
            <v/>
          </cell>
        </row>
        <row r="361">
          <cell r="C361" t="str">
            <v>PEARL MICRO FINANCE  LUGAZI</v>
          </cell>
          <cell r="D361">
            <v>12</v>
          </cell>
          <cell r="E361">
            <v>48</v>
          </cell>
          <cell r="F361">
            <v>26794050</v>
          </cell>
          <cell r="G361">
            <v>26100</v>
          </cell>
          <cell r="I361" t="str">
            <v>Insurance Company of East Africa</v>
          </cell>
          <cell r="J361">
            <v>15</v>
          </cell>
          <cell r="K361">
            <v>17</v>
          </cell>
          <cell r="L361">
            <v>3613550</v>
          </cell>
          <cell r="M361">
            <v>12300</v>
          </cell>
          <cell r="AF361" t="str">
            <v>EDO AGE LIMITED  LYANTONDE</v>
          </cell>
          <cell r="AG361" t="str">
            <v>EDO AGE LIMITED  LYANTONDE</v>
          </cell>
          <cell r="AH361" t="str">
            <v/>
          </cell>
          <cell r="AI361" t="str">
            <v/>
          </cell>
          <cell r="AJ361" t="str">
            <v/>
          </cell>
          <cell r="AK361" t="str">
            <v/>
          </cell>
          <cell r="AL361" t="str">
            <v/>
          </cell>
          <cell r="AM361" t="str">
            <v/>
          </cell>
          <cell r="AN361" t="str">
            <v/>
          </cell>
          <cell r="AO361" t="str">
            <v/>
          </cell>
          <cell r="AP361" t="str">
            <v/>
          </cell>
          <cell r="AQ361" t="str">
            <v/>
          </cell>
          <cell r="AR361" t="str">
            <v/>
          </cell>
          <cell r="AS361" t="str">
            <v/>
          </cell>
          <cell r="AT361">
            <v>0</v>
          </cell>
          <cell r="AU361" t="str">
            <v>EDO AGE LIMITED  LYANTONDE</v>
          </cell>
          <cell r="AV361" t="str">
            <v/>
          </cell>
          <cell r="AW361" t="str">
            <v/>
          </cell>
          <cell r="AX361" t="str">
            <v/>
          </cell>
          <cell r="AY361" t="str">
            <v/>
          </cell>
          <cell r="AZ361" t="str">
            <v/>
          </cell>
          <cell r="BA361" t="str">
            <v/>
          </cell>
          <cell r="BB361" t="str">
            <v/>
          </cell>
          <cell r="BC361" t="str">
            <v/>
          </cell>
          <cell r="BD361" t="str">
            <v/>
          </cell>
          <cell r="BE361" t="str">
            <v/>
          </cell>
          <cell r="BG361" t="str">
            <v>EDO AGE LIMITED  LYANTONDE</v>
          </cell>
          <cell r="BH361" t="str">
            <v/>
          </cell>
          <cell r="BI361" t="str">
            <v/>
          </cell>
          <cell r="BJ361" t="str">
            <v/>
          </cell>
          <cell r="BK361" t="str">
            <v/>
          </cell>
          <cell r="BL361" t="str">
            <v/>
          </cell>
          <cell r="BM361" t="str">
            <v/>
          </cell>
          <cell r="BN361" t="str">
            <v/>
          </cell>
          <cell r="BO361" t="str">
            <v/>
          </cell>
          <cell r="BP361" t="str">
            <v/>
          </cell>
          <cell r="BQ361" t="str">
            <v/>
          </cell>
          <cell r="BR361" t="str">
            <v/>
          </cell>
          <cell r="BS361" t="str">
            <v/>
          </cell>
          <cell r="BU361" t="str">
            <v>EDO AGE LIMITED  LYANTONDE</v>
          </cell>
          <cell r="BV361" t="str">
            <v/>
          </cell>
          <cell r="BW361" t="str">
            <v/>
          </cell>
          <cell r="BX361" t="str">
            <v/>
          </cell>
          <cell r="BY361" t="str">
            <v/>
          </cell>
          <cell r="BZ361" t="str">
            <v/>
          </cell>
          <cell r="CA361" t="str">
            <v/>
          </cell>
          <cell r="CB361" t="str">
            <v/>
          </cell>
          <cell r="CC361" t="str">
            <v/>
          </cell>
          <cell r="CD361" t="str">
            <v/>
          </cell>
          <cell r="CE361" t="str">
            <v/>
          </cell>
          <cell r="CG361" t="str">
            <v>EDO AGE LIMITED  LYANTONDE</v>
          </cell>
          <cell r="CH361" t="str">
            <v/>
          </cell>
          <cell r="CI361" t="str">
            <v/>
          </cell>
          <cell r="CJ361" t="str">
            <v/>
          </cell>
          <cell r="CK361" t="str">
            <v/>
          </cell>
          <cell r="CL361" t="str">
            <v/>
          </cell>
          <cell r="CM361" t="str">
            <v/>
          </cell>
          <cell r="CN361" t="str">
            <v/>
          </cell>
          <cell r="CO361" t="str">
            <v/>
          </cell>
          <cell r="CP361" t="str">
            <v/>
          </cell>
          <cell r="CQ361" t="str">
            <v/>
          </cell>
          <cell r="CR361" t="str">
            <v/>
          </cell>
          <cell r="CS361" t="str">
            <v/>
          </cell>
          <cell r="CU361" t="str">
            <v>EDO AGE LIMITED  LYANTONDE</v>
          </cell>
          <cell r="CV361" t="str">
            <v/>
          </cell>
          <cell r="CW361" t="str">
            <v/>
          </cell>
          <cell r="CX361" t="str">
            <v/>
          </cell>
          <cell r="CY361" t="str">
            <v/>
          </cell>
          <cell r="CZ361" t="str">
            <v/>
          </cell>
          <cell r="DA361" t="str">
            <v/>
          </cell>
          <cell r="DB361" t="str">
            <v/>
          </cell>
          <cell r="DC361" t="str">
            <v/>
          </cell>
          <cell r="DD361" t="str">
            <v/>
          </cell>
          <cell r="DE361" t="str">
            <v/>
          </cell>
          <cell r="DG361" t="str">
            <v>EDO AGE LIMITED  LYANTONDE</v>
          </cell>
          <cell r="DH361" t="str">
            <v/>
          </cell>
          <cell r="DI361" t="str">
            <v/>
          </cell>
          <cell r="DJ361" t="str">
            <v/>
          </cell>
          <cell r="DK361" t="str">
            <v/>
          </cell>
          <cell r="DL361" t="str">
            <v/>
          </cell>
          <cell r="DM361" t="str">
            <v/>
          </cell>
          <cell r="DN361" t="str">
            <v/>
          </cell>
          <cell r="DO361" t="str">
            <v/>
          </cell>
          <cell r="DP361" t="str">
            <v/>
          </cell>
          <cell r="DQ361" t="str">
            <v/>
          </cell>
          <cell r="DR361" t="str">
            <v/>
          </cell>
          <cell r="DS361" t="str">
            <v/>
          </cell>
          <cell r="DU361" t="str">
            <v>EDO AGE LIMITED  LYANTONDE</v>
          </cell>
          <cell r="DV361" t="str">
            <v/>
          </cell>
          <cell r="DW361" t="str">
            <v/>
          </cell>
          <cell r="DX361" t="str">
            <v/>
          </cell>
          <cell r="DY361" t="str">
            <v/>
          </cell>
          <cell r="DZ361" t="str">
            <v/>
          </cell>
          <cell r="EA361" t="str">
            <v/>
          </cell>
          <cell r="EB361" t="str">
            <v/>
          </cell>
          <cell r="EC361" t="str">
            <v/>
          </cell>
          <cell r="ED361" t="str">
            <v/>
          </cell>
          <cell r="EE361" t="str">
            <v/>
          </cell>
        </row>
        <row r="362">
          <cell r="C362" t="str">
            <v>PrimaryAirtime</v>
          </cell>
          <cell r="D362">
            <v>752414</v>
          </cell>
          <cell r="E362">
            <v>7935213</v>
          </cell>
          <cell r="F362">
            <v>8205209173</v>
          </cell>
          <cell r="G362">
            <v>300</v>
          </cell>
          <cell r="I362" t="str">
            <v>INTELWORLD COMPANY LIMITED</v>
          </cell>
          <cell r="J362">
            <v>99</v>
          </cell>
          <cell r="K362">
            <v>280</v>
          </cell>
          <cell r="L362">
            <v>2880400</v>
          </cell>
          <cell r="M362">
            <v>52700</v>
          </cell>
          <cell r="AF362" t="str">
            <v>EDUCATION&amp;CAREER NETWORK LTD(DST)KLA-C1</v>
          </cell>
          <cell r="AG362" t="str">
            <v>EDUCATION&amp;CAREER NETWORK LTD(DST)KLA-C1</v>
          </cell>
          <cell r="AH362" t="str">
            <v/>
          </cell>
          <cell r="AI362" t="str">
            <v/>
          </cell>
          <cell r="AJ362" t="str">
            <v/>
          </cell>
          <cell r="AK362" t="str">
            <v/>
          </cell>
          <cell r="AL362" t="str">
            <v/>
          </cell>
          <cell r="AM362" t="str">
            <v/>
          </cell>
          <cell r="AN362" t="str">
            <v/>
          </cell>
          <cell r="AO362" t="str">
            <v/>
          </cell>
          <cell r="AP362" t="str">
            <v/>
          </cell>
          <cell r="AQ362" t="str">
            <v/>
          </cell>
          <cell r="AR362" t="str">
            <v/>
          </cell>
          <cell r="AS362" t="str">
            <v/>
          </cell>
          <cell r="AT362">
            <v>0</v>
          </cell>
          <cell r="AU362" t="str">
            <v>EDUCATION&amp;CAREER NETWORK LTD(DST)KLA-C1</v>
          </cell>
          <cell r="AV362" t="str">
            <v/>
          </cell>
          <cell r="AW362" t="str">
            <v/>
          </cell>
          <cell r="AX362" t="str">
            <v/>
          </cell>
          <cell r="AY362" t="str">
            <v/>
          </cell>
          <cell r="AZ362" t="str">
            <v/>
          </cell>
          <cell r="BA362" t="str">
            <v/>
          </cell>
          <cell r="BB362" t="str">
            <v/>
          </cell>
          <cell r="BC362" t="str">
            <v/>
          </cell>
          <cell r="BD362" t="str">
            <v/>
          </cell>
          <cell r="BE362" t="str">
            <v/>
          </cell>
          <cell r="BG362" t="str">
            <v>EDUCATION&amp;CAREER NETWORK LTD(DST)KLA-C1</v>
          </cell>
          <cell r="BH362" t="str">
            <v/>
          </cell>
          <cell r="BI362" t="str">
            <v/>
          </cell>
          <cell r="BJ362" t="str">
            <v/>
          </cell>
          <cell r="BK362" t="str">
            <v/>
          </cell>
          <cell r="BL362" t="str">
            <v/>
          </cell>
          <cell r="BM362" t="str">
            <v/>
          </cell>
          <cell r="BN362" t="str">
            <v/>
          </cell>
          <cell r="BO362" t="str">
            <v/>
          </cell>
          <cell r="BP362" t="str">
            <v/>
          </cell>
          <cell r="BQ362" t="str">
            <v/>
          </cell>
          <cell r="BR362" t="str">
            <v/>
          </cell>
          <cell r="BS362" t="str">
            <v/>
          </cell>
          <cell r="BU362" t="str">
            <v>EDUCATION&amp;CAREER NETWORK LTD(DST)KLA-C1</v>
          </cell>
          <cell r="BV362" t="str">
            <v/>
          </cell>
          <cell r="BW362" t="str">
            <v/>
          </cell>
          <cell r="BX362" t="str">
            <v/>
          </cell>
          <cell r="BY362" t="str">
            <v/>
          </cell>
          <cell r="BZ362" t="str">
            <v/>
          </cell>
          <cell r="CA362" t="str">
            <v/>
          </cell>
          <cell r="CB362" t="str">
            <v/>
          </cell>
          <cell r="CC362" t="str">
            <v/>
          </cell>
          <cell r="CD362" t="str">
            <v/>
          </cell>
          <cell r="CE362" t="str">
            <v/>
          </cell>
          <cell r="CG362" t="str">
            <v>EDUCATION&amp;CAREER NETWORK LTD(DST)KLA-C1</v>
          </cell>
          <cell r="CH362" t="str">
            <v/>
          </cell>
          <cell r="CI362" t="str">
            <v/>
          </cell>
          <cell r="CJ362" t="str">
            <v/>
          </cell>
          <cell r="CK362" t="str">
            <v/>
          </cell>
          <cell r="CL362" t="str">
            <v/>
          </cell>
          <cell r="CM362" t="str">
            <v/>
          </cell>
          <cell r="CN362" t="str">
            <v/>
          </cell>
          <cell r="CO362" t="str">
            <v/>
          </cell>
          <cell r="CP362" t="str">
            <v/>
          </cell>
          <cell r="CQ362" t="str">
            <v/>
          </cell>
          <cell r="CR362" t="str">
            <v/>
          </cell>
          <cell r="CS362" t="str">
            <v/>
          </cell>
          <cell r="CU362" t="str">
            <v>EDUCATION&amp;CAREER NETWORK LTD(DST)KLA-C1</v>
          </cell>
          <cell r="CV362" t="str">
            <v/>
          </cell>
          <cell r="CW362" t="str">
            <v/>
          </cell>
          <cell r="CX362" t="str">
            <v/>
          </cell>
          <cell r="CY362" t="str">
            <v/>
          </cell>
          <cell r="CZ362" t="str">
            <v/>
          </cell>
          <cell r="DA362" t="str">
            <v/>
          </cell>
          <cell r="DB362" t="str">
            <v/>
          </cell>
          <cell r="DC362" t="str">
            <v/>
          </cell>
          <cell r="DD362" t="str">
            <v/>
          </cell>
          <cell r="DE362" t="str">
            <v/>
          </cell>
          <cell r="DG362" t="str">
            <v>EDUCATION&amp;CAREER NETWORK LTD(DST)KLA-C1</v>
          </cell>
          <cell r="DH362" t="str">
            <v/>
          </cell>
          <cell r="DI362" t="str">
            <v/>
          </cell>
          <cell r="DJ362" t="str">
            <v/>
          </cell>
          <cell r="DK362" t="str">
            <v/>
          </cell>
          <cell r="DL362" t="str">
            <v/>
          </cell>
          <cell r="DM362" t="str">
            <v/>
          </cell>
          <cell r="DN362" t="str">
            <v/>
          </cell>
          <cell r="DO362" t="str">
            <v/>
          </cell>
          <cell r="DP362" t="str">
            <v/>
          </cell>
          <cell r="DQ362" t="str">
            <v/>
          </cell>
          <cell r="DR362" t="str">
            <v/>
          </cell>
          <cell r="DS362" t="str">
            <v/>
          </cell>
          <cell r="DU362" t="str">
            <v>EDUCATION&amp;CAREER NETWORK LTD(DST)KLA-C1</v>
          </cell>
          <cell r="DV362" t="str">
            <v/>
          </cell>
          <cell r="DW362" t="str">
            <v/>
          </cell>
          <cell r="DX362" t="str">
            <v/>
          </cell>
          <cell r="DY362" t="str">
            <v/>
          </cell>
          <cell r="DZ362" t="str">
            <v/>
          </cell>
          <cell r="EA362" t="str">
            <v/>
          </cell>
          <cell r="EB362" t="str">
            <v/>
          </cell>
          <cell r="EC362" t="str">
            <v/>
          </cell>
          <cell r="ED362" t="str">
            <v/>
          </cell>
          <cell r="EE362" t="str">
            <v/>
          </cell>
        </row>
        <row r="363">
          <cell r="C363" t="str">
            <v>PROSPELIA COOPERATIVE</v>
          </cell>
          <cell r="D363">
            <v>1</v>
          </cell>
          <cell r="E363">
            <v>1</v>
          </cell>
          <cell r="F363">
            <v>1000</v>
          </cell>
          <cell r="I363" t="str">
            <v>Ishaka Vocational Secondary School</v>
          </cell>
          <cell r="J363">
            <v>22</v>
          </cell>
          <cell r="K363">
            <v>49</v>
          </cell>
          <cell r="L363">
            <v>5427600</v>
          </cell>
          <cell r="M363">
            <v>25100</v>
          </cell>
          <cell r="AF363" t="str">
            <v>EDYSAND CONSULTS UGANDA-DST KLA CI</v>
          </cell>
          <cell r="AG363" t="str">
            <v>EDYSAND CONSULTS UGANDA-DST KLA CI</v>
          </cell>
          <cell r="AH363" t="str">
            <v/>
          </cell>
          <cell r="AI363" t="str">
            <v/>
          </cell>
          <cell r="AJ363" t="str">
            <v/>
          </cell>
          <cell r="AK363" t="str">
            <v/>
          </cell>
          <cell r="AL363" t="str">
            <v/>
          </cell>
          <cell r="AM363" t="str">
            <v/>
          </cell>
          <cell r="AN363" t="str">
            <v/>
          </cell>
          <cell r="AO363" t="str">
            <v/>
          </cell>
          <cell r="AP363" t="str">
            <v/>
          </cell>
          <cell r="AQ363" t="str">
            <v/>
          </cell>
          <cell r="AR363" t="str">
            <v/>
          </cell>
          <cell r="AS363" t="str">
            <v/>
          </cell>
          <cell r="AT363">
            <v>0</v>
          </cell>
          <cell r="AU363" t="str">
            <v>EDYSAND CONSULTS UGANDA-DST KLA CI</v>
          </cell>
          <cell r="AV363" t="str">
            <v/>
          </cell>
          <cell r="AW363" t="str">
            <v/>
          </cell>
          <cell r="AX363" t="str">
            <v/>
          </cell>
          <cell r="AY363" t="str">
            <v/>
          </cell>
          <cell r="AZ363" t="str">
            <v/>
          </cell>
          <cell r="BA363" t="str">
            <v/>
          </cell>
          <cell r="BB363" t="str">
            <v/>
          </cell>
          <cell r="BC363" t="str">
            <v/>
          </cell>
          <cell r="BD363" t="str">
            <v/>
          </cell>
          <cell r="BE363" t="str">
            <v/>
          </cell>
          <cell r="BG363" t="str">
            <v>EDYSAND CONSULTS UGANDA-DST KLA CI</v>
          </cell>
          <cell r="BH363" t="str">
            <v/>
          </cell>
          <cell r="BI363" t="str">
            <v/>
          </cell>
          <cell r="BJ363" t="str">
            <v/>
          </cell>
          <cell r="BK363" t="str">
            <v/>
          </cell>
          <cell r="BL363" t="str">
            <v/>
          </cell>
          <cell r="BM363" t="str">
            <v/>
          </cell>
          <cell r="BN363" t="str">
            <v/>
          </cell>
          <cell r="BO363" t="str">
            <v/>
          </cell>
          <cell r="BP363" t="str">
            <v/>
          </cell>
          <cell r="BQ363" t="str">
            <v/>
          </cell>
          <cell r="BR363" t="str">
            <v/>
          </cell>
          <cell r="BS363" t="str">
            <v/>
          </cell>
          <cell r="BU363" t="str">
            <v>EDYSAND CONSULTS UGANDA-DST KLA CI</v>
          </cell>
          <cell r="BV363" t="str">
            <v/>
          </cell>
          <cell r="BW363" t="str">
            <v/>
          </cell>
          <cell r="BX363" t="str">
            <v/>
          </cell>
          <cell r="BY363" t="str">
            <v/>
          </cell>
          <cell r="BZ363" t="str">
            <v/>
          </cell>
          <cell r="CA363" t="str">
            <v/>
          </cell>
          <cell r="CB363" t="str">
            <v/>
          </cell>
          <cell r="CC363" t="str">
            <v/>
          </cell>
          <cell r="CD363" t="str">
            <v/>
          </cell>
          <cell r="CE363" t="str">
            <v/>
          </cell>
          <cell r="CG363" t="str">
            <v>EDYSAND CONSULTS UGANDA-DST KLA CI</v>
          </cell>
          <cell r="CH363" t="str">
            <v/>
          </cell>
          <cell r="CI363" t="str">
            <v/>
          </cell>
          <cell r="CJ363" t="str">
            <v/>
          </cell>
          <cell r="CK363" t="str">
            <v/>
          </cell>
          <cell r="CL363" t="str">
            <v/>
          </cell>
          <cell r="CM363" t="str">
            <v/>
          </cell>
          <cell r="CN363" t="str">
            <v/>
          </cell>
          <cell r="CO363" t="str">
            <v/>
          </cell>
          <cell r="CP363" t="str">
            <v/>
          </cell>
          <cell r="CQ363" t="str">
            <v/>
          </cell>
          <cell r="CR363" t="str">
            <v/>
          </cell>
          <cell r="CS363" t="str">
            <v/>
          </cell>
          <cell r="CU363" t="str">
            <v>EDYSAND CONSULTS UGANDA-DST KLA CI</v>
          </cell>
          <cell r="CV363" t="str">
            <v/>
          </cell>
          <cell r="CW363" t="str">
            <v/>
          </cell>
          <cell r="CX363" t="str">
            <v/>
          </cell>
          <cell r="CY363" t="str">
            <v/>
          </cell>
          <cell r="CZ363" t="str">
            <v/>
          </cell>
          <cell r="DA363" t="str">
            <v/>
          </cell>
          <cell r="DB363" t="str">
            <v/>
          </cell>
          <cell r="DC363" t="str">
            <v/>
          </cell>
          <cell r="DD363" t="str">
            <v/>
          </cell>
          <cell r="DE363" t="str">
            <v/>
          </cell>
          <cell r="DG363" t="str">
            <v>EDYSAND CONSULTS UGANDA-DST KLA CI</v>
          </cell>
          <cell r="DH363" t="str">
            <v/>
          </cell>
          <cell r="DI363" t="str">
            <v/>
          </cell>
          <cell r="DJ363" t="str">
            <v/>
          </cell>
          <cell r="DK363" t="str">
            <v/>
          </cell>
          <cell r="DL363" t="str">
            <v/>
          </cell>
          <cell r="DM363" t="str">
            <v/>
          </cell>
          <cell r="DN363" t="str">
            <v/>
          </cell>
          <cell r="DO363" t="str">
            <v/>
          </cell>
          <cell r="DP363" t="str">
            <v/>
          </cell>
          <cell r="DQ363" t="str">
            <v/>
          </cell>
          <cell r="DR363" t="str">
            <v/>
          </cell>
          <cell r="DS363" t="str">
            <v/>
          </cell>
          <cell r="DU363" t="str">
            <v>EDYSAND CONSULTS UGANDA-DST KLA CI</v>
          </cell>
          <cell r="DV363" t="str">
            <v/>
          </cell>
          <cell r="DW363" t="str">
            <v/>
          </cell>
          <cell r="DX363" t="str">
            <v/>
          </cell>
          <cell r="DY363" t="str">
            <v/>
          </cell>
          <cell r="DZ363" t="str">
            <v/>
          </cell>
          <cell r="EA363" t="str">
            <v/>
          </cell>
          <cell r="EB363" t="str">
            <v/>
          </cell>
          <cell r="EC363" t="str">
            <v/>
          </cell>
          <cell r="ED363" t="str">
            <v/>
          </cell>
          <cell r="EE363" t="str">
            <v/>
          </cell>
        </row>
        <row r="364">
          <cell r="C364" t="str">
            <v>QUINTOS KINDERGARTEN AND PRIMARY SCHOOL</v>
          </cell>
          <cell r="D364">
            <v>2</v>
          </cell>
          <cell r="E364">
            <v>13</v>
          </cell>
          <cell r="F364">
            <v>687000</v>
          </cell>
          <cell r="G364">
            <v>4800</v>
          </cell>
          <cell r="I364" t="str">
            <v>Kakuuto Microfinance</v>
          </cell>
          <cell r="J364">
            <v>1</v>
          </cell>
          <cell r="K364">
            <v>1</v>
          </cell>
          <cell r="L364">
            <v>6680221</v>
          </cell>
          <cell r="AF364" t="str">
            <v>EJAB FAMILY ENTERPRISE (DST) ADJUMANI</v>
          </cell>
          <cell r="AG364" t="str">
            <v>EJAB FAMILY ENTERPRISE (DST) ADJUMANI</v>
          </cell>
          <cell r="AH364" t="str">
            <v/>
          </cell>
          <cell r="AI364" t="str">
            <v/>
          </cell>
          <cell r="AJ364" t="str">
            <v/>
          </cell>
          <cell r="AK364" t="str">
            <v/>
          </cell>
          <cell r="AL364" t="str">
            <v/>
          </cell>
          <cell r="AM364" t="str">
            <v/>
          </cell>
          <cell r="AN364" t="str">
            <v/>
          </cell>
          <cell r="AO364" t="str">
            <v/>
          </cell>
          <cell r="AP364" t="str">
            <v/>
          </cell>
          <cell r="AQ364" t="str">
            <v/>
          </cell>
          <cell r="AR364" t="str">
            <v/>
          </cell>
          <cell r="AS364" t="str">
            <v/>
          </cell>
          <cell r="AT364">
            <v>0</v>
          </cell>
          <cell r="AU364" t="str">
            <v>EJAB FAMILY ENTERPRISE (DST) ADJUMANI</v>
          </cell>
          <cell r="AV364" t="str">
            <v/>
          </cell>
          <cell r="AW364" t="str">
            <v/>
          </cell>
          <cell r="AX364" t="str">
            <v/>
          </cell>
          <cell r="AY364" t="str">
            <v/>
          </cell>
          <cell r="AZ364" t="str">
            <v/>
          </cell>
          <cell r="BA364" t="str">
            <v/>
          </cell>
          <cell r="BB364" t="str">
            <v/>
          </cell>
          <cell r="BC364" t="str">
            <v/>
          </cell>
          <cell r="BD364" t="str">
            <v/>
          </cell>
          <cell r="BE364" t="str">
            <v/>
          </cell>
          <cell r="BG364" t="str">
            <v>EJAB FAMILY ENTERPRISE (DST) ADJUMANI</v>
          </cell>
          <cell r="BH364" t="str">
            <v/>
          </cell>
          <cell r="BI364" t="str">
            <v/>
          </cell>
          <cell r="BJ364" t="str">
            <v/>
          </cell>
          <cell r="BK364" t="str">
            <v/>
          </cell>
          <cell r="BL364" t="str">
            <v/>
          </cell>
          <cell r="BM364" t="str">
            <v/>
          </cell>
          <cell r="BN364" t="str">
            <v/>
          </cell>
          <cell r="BO364" t="str">
            <v/>
          </cell>
          <cell r="BP364" t="str">
            <v/>
          </cell>
          <cell r="BQ364" t="str">
            <v/>
          </cell>
          <cell r="BR364" t="str">
            <v/>
          </cell>
          <cell r="BS364" t="str">
            <v/>
          </cell>
          <cell r="BU364" t="str">
            <v>EJAB FAMILY ENTERPRISE (DST) ADJUMANI</v>
          </cell>
          <cell r="BV364" t="str">
            <v/>
          </cell>
          <cell r="BW364" t="str">
            <v/>
          </cell>
          <cell r="BX364" t="str">
            <v/>
          </cell>
          <cell r="BY364" t="str">
            <v/>
          </cell>
          <cell r="BZ364" t="str">
            <v/>
          </cell>
          <cell r="CA364" t="str">
            <v/>
          </cell>
          <cell r="CB364" t="str">
            <v/>
          </cell>
          <cell r="CC364" t="str">
            <v/>
          </cell>
          <cell r="CD364" t="str">
            <v/>
          </cell>
          <cell r="CE364" t="str">
            <v/>
          </cell>
          <cell r="CG364" t="str">
            <v>EJAB FAMILY ENTERPRISE (DST) ADJUMANI</v>
          </cell>
          <cell r="CH364" t="str">
            <v/>
          </cell>
          <cell r="CI364" t="str">
            <v/>
          </cell>
          <cell r="CJ364" t="str">
            <v/>
          </cell>
          <cell r="CK364" t="str">
            <v/>
          </cell>
          <cell r="CL364" t="str">
            <v/>
          </cell>
          <cell r="CM364" t="str">
            <v/>
          </cell>
          <cell r="CN364" t="str">
            <v/>
          </cell>
          <cell r="CO364" t="str">
            <v/>
          </cell>
          <cell r="CP364" t="str">
            <v/>
          </cell>
          <cell r="CQ364" t="str">
            <v/>
          </cell>
          <cell r="CR364" t="str">
            <v/>
          </cell>
          <cell r="CS364" t="str">
            <v/>
          </cell>
          <cell r="CU364" t="str">
            <v>EJAB FAMILY ENTERPRISE (DST) ADJUMANI</v>
          </cell>
          <cell r="CV364" t="str">
            <v/>
          </cell>
          <cell r="CW364" t="str">
            <v/>
          </cell>
          <cell r="CX364" t="str">
            <v/>
          </cell>
          <cell r="CY364" t="str">
            <v/>
          </cell>
          <cell r="CZ364" t="str">
            <v/>
          </cell>
          <cell r="DA364" t="str">
            <v/>
          </cell>
          <cell r="DB364" t="str">
            <v/>
          </cell>
          <cell r="DC364" t="str">
            <v/>
          </cell>
          <cell r="DD364" t="str">
            <v/>
          </cell>
          <cell r="DE364" t="str">
            <v/>
          </cell>
          <cell r="DG364" t="str">
            <v>EJAB FAMILY ENTERPRISE (DST) ADJUMANI</v>
          </cell>
          <cell r="DH364" t="str">
            <v/>
          </cell>
          <cell r="DI364" t="str">
            <v/>
          </cell>
          <cell r="DJ364" t="str">
            <v/>
          </cell>
          <cell r="DK364" t="str">
            <v/>
          </cell>
          <cell r="DL364" t="str">
            <v/>
          </cell>
          <cell r="DM364" t="str">
            <v/>
          </cell>
          <cell r="DN364" t="str">
            <v/>
          </cell>
          <cell r="DO364" t="str">
            <v/>
          </cell>
          <cell r="DP364" t="str">
            <v/>
          </cell>
          <cell r="DQ364" t="str">
            <v/>
          </cell>
          <cell r="DR364" t="str">
            <v/>
          </cell>
          <cell r="DS364" t="str">
            <v/>
          </cell>
          <cell r="DU364" t="str">
            <v>EJAB FAMILY ENTERPRISE (DST) ADJUMANI</v>
          </cell>
          <cell r="DV364" t="str">
            <v/>
          </cell>
          <cell r="DW364" t="str">
            <v/>
          </cell>
          <cell r="DX364" t="str">
            <v/>
          </cell>
          <cell r="DY364" t="str">
            <v/>
          </cell>
          <cell r="DZ364" t="str">
            <v/>
          </cell>
          <cell r="EA364" t="str">
            <v/>
          </cell>
          <cell r="EB364" t="str">
            <v/>
          </cell>
          <cell r="EC364" t="str">
            <v/>
          </cell>
          <cell r="ED364" t="str">
            <v/>
          </cell>
          <cell r="EE364" t="str">
            <v/>
          </cell>
        </row>
        <row r="365">
          <cell r="C365" t="str">
            <v>Real People Financial Services</v>
          </cell>
          <cell r="D365">
            <v>13</v>
          </cell>
          <cell r="E365">
            <v>47</v>
          </cell>
          <cell r="F365">
            <v>15151500</v>
          </cell>
          <cell r="G365">
            <v>27200</v>
          </cell>
          <cell r="I365" t="str">
            <v>KAMPALA SITI CABLE LTD</v>
          </cell>
          <cell r="J365">
            <v>64</v>
          </cell>
          <cell r="K365">
            <v>108</v>
          </cell>
          <cell r="L365">
            <v>2220000</v>
          </cell>
          <cell r="M365">
            <v>40700</v>
          </cell>
          <cell r="AF365" t="str">
            <v>EJAB FAMILY ENTERPRISE(DST)ARUA</v>
          </cell>
          <cell r="AG365" t="str">
            <v>EJAB FAMILY ENTERPRISE(DST)ARUA</v>
          </cell>
          <cell r="AH365" t="str">
            <v/>
          </cell>
          <cell r="AI365" t="str">
            <v/>
          </cell>
          <cell r="AJ365" t="str">
            <v/>
          </cell>
          <cell r="AK365" t="str">
            <v/>
          </cell>
          <cell r="AL365" t="str">
            <v/>
          </cell>
          <cell r="AM365" t="str">
            <v/>
          </cell>
          <cell r="AN365" t="str">
            <v/>
          </cell>
          <cell r="AO365" t="str">
            <v/>
          </cell>
          <cell r="AP365" t="str">
            <v/>
          </cell>
          <cell r="AQ365" t="str">
            <v/>
          </cell>
          <cell r="AR365" t="str">
            <v/>
          </cell>
          <cell r="AS365" t="str">
            <v/>
          </cell>
          <cell r="AT365">
            <v>0</v>
          </cell>
          <cell r="AU365" t="str">
            <v>EJAB FAMILY ENTERPRISE(DST)ARUA</v>
          </cell>
          <cell r="AV365" t="str">
            <v/>
          </cell>
          <cell r="AW365" t="str">
            <v/>
          </cell>
          <cell r="AX365" t="str">
            <v/>
          </cell>
          <cell r="AY365" t="str">
            <v/>
          </cell>
          <cell r="AZ365" t="str">
            <v/>
          </cell>
          <cell r="BA365" t="str">
            <v/>
          </cell>
          <cell r="BB365" t="str">
            <v/>
          </cell>
          <cell r="BC365" t="str">
            <v/>
          </cell>
          <cell r="BD365" t="str">
            <v/>
          </cell>
          <cell r="BE365" t="str">
            <v/>
          </cell>
          <cell r="BG365" t="str">
            <v>EJAB FAMILY ENTERPRISE(DST)ARUA</v>
          </cell>
          <cell r="BH365" t="str">
            <v/>
          </cell>
          <cell r="BI365" t="str">
            <v/>
          </cell>
          <cell r="BJ365" t="str">
            <v/>
          </cell>
          <cell r="BK365" t="str">
            <v/>
          </cell>
          <cell r="BL365" t="str">
            <v/>
          </cell>
          <cell r="BM365" t="str">
            <v/>
          </cell>
          <cell r="BN365" t="str">
            <v/>
          </cell>
          <cell r="BO365" t="str">
            <v/>
          </cell>
          <cell r="BP365" t="str">
            <v/>
          </cell>
          <cell r="BQ365" t="str">
            <v/>
          </cell>
          <cell r="BR365" t="str">
            <v/>
          </cell>
          <cell r="BS365" t="str">
            <v/>
          </cell>
          <cell r="BU365" t="str">
            <v>EJAB FAMILY ENTERPRISE(DST)ARUA</v>
          </cell>
          <cell r="BV365" t="str">
            <v/>
          </cell>
          <cell r="BW365" t="str">
            <v/>
          </cell>
          <cell r="BX365" t="str">
            <v/>
          </cell>
          <cell r="BY365" t="str">
            <v/>
          </cell>
          <cell r="BZ365" t="str">
            <v/>
          </cell>
          <cell r="CA365" t="str">
            <v/>
          </cell>
          <cell r="CB365" t="str">
            <v/>
          </cell>
          <cell r="CC365" t="str">
            <v/>
          </cell>
          <cell r="CD365" t="str">
            <v/>
          </cell>
          <cell r="CE365" t="str">
            <v/>
          </cell>
          <cell r="CG365" t="str">
            <v>EJAB FAMILY ENTERPRISE(DST)ARUA</v>
          </cell>
          <cell r="CH365" t="str">
            <v/>
          </cell>
          <cell r="CI365" t="str">
            <v/>
          </cell>
          <cell r="CJ365" t="str">
            <v/>
          </cell>
          <cell r="CK365" t="str">
            <v/>
          </cell>
          <cell r="CL365" t="str">
            <v/>
          </cell>
          <cell r="CM365" t="str">
            <v/>
          </cell>
          <cell r="CN365" t="str">
            <v/>
          </cell>
          <cell r="CO365" t="str">
            <v/>
          </cell>
          <cell r="CP365" t="str">
            <v/>
          </cell>
          <cell r="CQ365" t="str">
            <v/>
          </cell>
          <cell r="CR365" t="str">
            <v/>
          </cell>
          <cell r="CS365" t="str">
            <v/>
          </cell>
          <cell r="CU365" t="str">
            <v>EJAB FAMILY ENTERPRISE(DST)ARUA</v>
          </cell>
          <cell r="CV365" t="str">
            <v/>
          </cell>
          <cell r="CW365" t="str">
            <v/>
          </cell>
          <cell r="CX365" t="str">
            <v/>
          </cell>
          <cell r="CY365" t="str">
            <v/>
          </cell>
          <cell r="CZ365" t="str">
            <v/>
          </cell>
          <cell r="DA365" t="str">
            <v/>
          </cell>
          <cell r="DB365" t="str">
            <v/>
          </cell>
          <cell r="DC365" t="str">
            <v/>
          </cell>
          <cell r="DD365" t="str">
            <v/>
          </cell>
          <cell r="DE365" t="str">
            <v/>
          </cell>
          <cell r="DG365" t="str">
            <v>EJAB FAMILY ENTERPRISE(DST)ARUA</v>
          </cell>
          <cell r="DH365" t="str">
            <v/>
          </cell>
          <cell r="DI365" t="str">
            <v/>
          </cell>
          <cell r="DJ365" t="str">
            <v/>
          </cell>
          <cell r="DK365" t="str">
            <v/>
          </cell>
          <cell r="DL365" t="str">
            <v/>
          </cell>
          <cell r="DM365" t="str">
            <v/>
          </cell>
          <cell r="DN365" t="str">
            <v/>
          </cell>
          <cell r="DO365" t="str">
            <v/>
          </cell>
          <cell r="DP365" t="str">
            <v/>
          </cell>
          <cell r="DQ365" t="str">
            <v/>
          </cell>
          <cell r="DR365" t="str">
            <v/>
          </cell>
          <cell r="DS365" t="str">
            <v/>
          </cell>
          <cell r="DU365" t="str">
            <v>EJAB FAMILY ENTERPRISE(DST)ARUA</v>
          </cell>
          <cell r="DV365" t="str">
            <v/>
          </cell>
          <cell r="DW365" t="str">
            <v/>
          </cell>
          <cell r="DX365" t="str">
            <v/>
          </cell>
          <cell r="DY365" t="str">
            <v/>
          </cell>
          <cell r="DZ365" t="str">
            <v/>
          </cell>
          <cell r="EA365" t="str">
            <v/>
          </cell>
          <cell r="EB365" t="str">
            <v/>
          </cell>
          <cell r="EC365" t="str">
            <v/>
          </cell>
          <cell r="ED365" t="str">
            <v/>
          </cell>
          <cell r="EE365" t="str">
            <v/>
          </cell>
        </row>
        <row r="366">
          <cell r="C366" t="str">
            <v>ROYAL GIANT HIGH SCHOOL</v>
          </cell>
          <cell r="D366">
            <v>23</v>
          </cell>
          <cell r="E366">
            <v>112</v>
          </cell>
          <cell r="F366">
            <v>20375400</v>
          </cell>
          <cell r="G366">
            <v>13600</v>
          </cell>
          <cell r="I366" t="str">
            <v>King Jesus College</v>
          </cell>
          <cell r="J366">
            <v>10</v>
          </cell>
          <cell r="K366">
            <v>26</v>
          </cell>
          <cell r="L366">
            <v>1583900</v>
          </cell>
          <cell r="M366">
            <v>10300</v>
          </cell>
          <cell r="AF366" t="str">
            <v>EJAB FAMILY ENTERPRISE-ARUA</v>
          </cell>
          <cell r="AG366" t="str">
            <v>EJAB FAMILY ENTERPRISE-ARUA</v>
          </cell>
          <cell r="AH366" t="str">
            <v/>
          </cell>
          <cell r="AI366" t="str">
            <v/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>
            <v>0</v>
          </cell>
          <cell r="AU366" t="str">
            <v>EJAB FAMILY ENTERPRISE-ARUA</v>
          </cell>
          <cell r="AV366" t="str">
            <v/>
          </cell>
          <cell r="AW366" t="str">
            <v/>
          </cell>
          <cell r="AX366" t="str">
            <v/>
          </cell>
          <cell r="AY366" t="str">
            <v/>
          </cell>
          <cell r="AZ366" t="str">
            <v/>
          </cell>
          <cell r="BA366" t="str">
            <v/>
          </cell>
          <cell r="BB366" t="str">
            <v/>
          </cell>
          <cell r="BC366" t="str">
            <v/>
          </cell>
          <cell r="BD366" t="str">
            <v/>
          </cell>
          <cell r="BE366" t="str">
            <v/>
          </cell>
          <cell r="BG366" t="str">
            <v>EJAB FAMILY ENTERPRISE-ARUA</v>
          </cell>
          <cell r="BH366" t="str">
            <v/>
          </cell>
          <cell r="BI366" t="str">
            <v/>
          </cell>
          <cell r="BJ366" t="str">
            <v/>
          </cell>
          <cell r="BK366" t="str">
            <v/>
          </cell>
          <cell r="BL366" t="str">
            <v/>
          </cell>
          <cell r="BM366" t="str">
            <v/>
          </cell>
          <cell r="BN366" t="str">
            <v/>
          </cell>
          <cell r="BO366" t="str">
            <v/>
          </cell>
          <cell r="BP366" t="str">
            <v/>
          </cell>
          <cell r="BQ366" t="str">
            <v/>
          </cell>
          <cell r="BR366" t="str">
            <v/>
          </cell>
          <cell r="BS366" t="str">
            <v/>
          </cell>
          <cell r="BU366" t="str">
            <v>EJAB FAMILY ENTERPRISE-ARUA</v>
          </cell>
          <cell r="BV366" t="str">
            <v/>
          </cell>
          <cell r="BW366" t="str">
            <v/>
          </cell>
          <cell r="BX366" t="str">
            <v/>
          </cell>
          <cell r="BY366" t="str">
            <v/>
          </cell>
          <cell r="BZ366" t="str">
            <v/>
          </cell>
          <cell r="CA366" t="str">
            <v/>
          </cell>
          <cell r="CB366" t="str">
            <v/>
          </cell>
          <cell r="CC366" t="str">
            <v/>
          </cell>
          <cell r="CD366" t="str">
            <v/>
          </cell>
          <cell r="CE366" t="str">
            <v/>
          </cell>
          <cell r="CG366" t="str">
            <v>EJAB FAMILY ENTERPRISE-ARUA</v>
          </cell>
          <cell r="CH366" t="str">
            <v/>
          </cell>
          <cell r="CI366" t="str">
            <v/>
          </cell>
          <cell r="CJ366" t="str">
            <v/>
          </cell>
          <cell r="CK366" t="str">
            <v/>
          </cell>
          <cell r="CL366" t="str">
            <v/>
          </cell>
          <cell r="CM366" t="str">
            <v/>
          </cell>
          <cell r="CN366" t="str">
            <v/>
          </cell>
          <cell r="CO366" t="str">
            <v/>
          </cell>
          <cell r="CP366" t="str">
            <v/>
          </cell>
          <cell r="CQ366" t="str">
            <v/>
          </cell>
          <cell r="CR366" t="str">
            <v/>
          </cell>
          <cell r="CS366" t="str">
            <v/>
          </cell>
          <cell r="CU366" t="str">
            <v>EJAB FAMILY ENTERPRISE-ARUA</v>
          </cell>
          <cell r="CV366" t="str">
            <v/>
          </cell>
          <cell r="CW366" t="str">
            <v/>
          </cell>
          <cell r="CX366" t="str">
            <v/>
          </cell>
          <cell r="CY366" t="str">
            <v/>
          </cell>
          <cell r="CZ366" t="str">
            <v/>
          </cell>
          <cell r="DA366" t="str">
            <v/>
          </cell>
          <cell r="DB366" t="str">
            <v/>
          </cell>
          <cell r="DC366" t="str">
            <v/>
          </cell>
          <cell r="DD366" t="str">
            <v/>
          </cell>
          <cell r="DE366" t="str">
            <v/>
          </cell>
          <cell r="DG366" t="str">
            <v>EJAB FAMILY ENTERPRISE-ARUA</v>
          </cell>
          <cell r="DH366" t="str">
            <v/>
          </cell>
          <cell r="DI366" t="str">
            <v/>
          </cell>
          <cell r="DJ366" t="str">
            <v/>
          </cell>
          <cell r="DK366" t="str">
            <v/>
          </cell>
          <cell r="DL366" t="str">
            <v/>
          </cell>
          <cell r="DM366" t="str">
            <v/>
          </cell>
          <cell r="DN366" t="str">
            <v/>
          </cell>
          <cell r="DO366" t="str">
            <v/>
          </cell>
          <cell r="DP366" t="str">
            <v/>
          </cell>
          <cell r="DQ366" t="str">
            <v/>
          </cell>
          <cell r="DR366" t="str">
            <v/>
          </cell>
          <cell r="DS366" t="str">
            <v/>
          </cell>
          <cell r="DU366" t="str">
            <v>EJAB FAMILY ENTERPRISE-ARUA</v>
          </cell>
          <cell r="DV366" t="str">
            <v/>
          </cell>
          <cell r="DW366" t="str">
            <v/>
          </cell>
          <cell r="DX366" t="str">
            <v/>
          </cell>
          <cell r="DY366" t="str">
            <v/>
          </cell>
          <cell r="DZ366" t="str">
            <v/>
          </cell>
          <cell r="EA366" t="str">
            <v/>
          </cell>
          <cell r="EB366" t="str">
            <v/>
          </cell>
          <cell r="EC366" t="str">
            <v/>
          </cell>
          <cell r="ED366" t="str">
            <v/>
          </cell>
          <cell r="EE366" t="str">
            <v/>
          </cell>
        </row>
        <row r="367">
          <cell r="C367" t="str">
            <v>RUMI CONFECTIONARY</v>
          </cell>
          <cell r="D367">
            <v>2</v>
          </cell>
          <cell r="E367">
            <v>2</v>
          </cell>
          <cell r="F367">
            <v>2150000</v>
          </cell>
          <cell r="G367">
            <v>2000</v>
          </cell>
          <cell r="I367" t="str">
            <v>KINGS COLLEGE BUDDO</v>
          </cell>
          <cell r="J367">
            <v>4</v>
          </cell>
          <cell r="K367">
            <v>6</v>
          </cell>
          <cell r="L367">
            <v>1669100</v>
          </cell>
          <cell r="M367">
            <v>4400</v>
          </cell>
          <cell r="AF367" t="str">
            <v>EJAB FAMILY ENTERPRISE-ARUA</v>
          </cell>
          <cell r="AG367" t="str">
            <v>EJAB FAMILY ENTERPRISE-ARUA</v>
          </cell>
          <cell r="AH367" t="str">
            <v/>
          </cell>
          <cell r="AI367" t="str">
            <v/>
          </cell>
          <cell r="AJ367" t="str">
            <v/>
          </cell>
          <cell r="AK367" t="str">
            <v/>
          </cell>
          <cell r="AL367" t="str">
            <v/>
          </cell>
          <cell r="AM367" t="str">
            <v/>
          </cell>
          <cell r="AN367" t="str">
            <v/>
          </cell>
          <cell r="AO367" t="str">
            <v/>
          </cell>
          <cell r="AP367" t="str">
            <v/>
          </cell>
          <cell r="AQ367" t="str">
            <v/>
          </cell>
          <cell r="AR367" t="str">
            <v/>
          </cell>
          <cell r="AS367" t="str">
            <v/>
          </cell>
          <cell r="AT367">
            <v>0</v>
          </cell>
          <cell r="AU367" t="str">
            <v>EJAB FAMILY ENTERPRISE-ARUA</v>
          </cell>
          <cell r="AV367" t="str">
            <v/>
          </cell>
          <cell r="AW367" t="str">
            <v/>
          </cell>
          <cell r="AX367" t="str">
            <v/>
          </cell>
          <cell r="AY367" t="str">
            <v/>
          </cell>
          <cell r="AZ367" t="str">
            <v/>
          </cell>
          <cell r="BA367" t="str">
            <v/>
          </cell>
          <cell r="BB367" t="str">
            <v/>
          </cell>
          <cell r="BC367" t="str">
            <v/>
          </cell>
          <cell r="BD367" t="str">
            <v/>
          </cell>
          <cell r="BE367" t="str">
            <v/>
          </cell>
          <cell r="BG367" t="str">
            <v>EJAB FAMILY ENTERPRISE-ARUA</v>
          </cell>
          <cell r="BH367" t="str">
            <v/>
          </cell>
          <cell r="BI367" t="str">
            <v/>
          </cell>
          <cell r="BJ367" t="str">
            <v/>
          </cell>
          <cell r="BK367" t="str">
            <v/>
          </cell>
          <cell r="BL367" t="str">
            <v/>
          </cell>
          <cell r="BM367" t="str">
            <v/>
          </cell>
          <cell r="BN367" t="str">
            <v/>
          </cell>
          <cell r="BO367" t="str">
            <v/>
          </cell>
          <cell r="BP367" t="str">
            <v/>
          </cell>
          <cell r="BQ367" t="str">
            <v/>
          </cell>
          <cell r="BR367" t="str">
            <v/>
          </cell>
          <cell r="BS367" t="str">
            <v/>
          </cell>
          <cell r="BU367" t="str">
            <v>EJAB FAMILY ENTERPRISE-ARUA</v>
          </cell>
          <cell r="BV367" t="str">
            <v/>
          </cell>
          <cell r="BW367" t="str">
            <v/>
          </cell>
          <cell r="BX367" t="str">
            <v/>
          </cell>
          <cell r="BY367" t="str">
            <v/>
          </cell>
          <cell r="BZ367" t="str">
            <v/>
          </cell>
          <cell r="CA367" t="str">
            <v/>
          </cell>
          <cell r="CB367" t="str">
            <v/>
          </cell>
          <cell r="CC367" t="str">
            <v/>
          </cell>
          <cell r="CD367" t="str">
            <v/>
          </cell>
          <cell r="CE367" t="str">
            <v/>
          </cell>
          <cell r="CG367" t="str">
            <v>EJAB FAMILY ENTERPRISE-ARUA</v>
          </cell>
          <cell r="CH367" t="str">
            <v/>
          </cell>
          <cell r="CI367" t="str">
            <v/>
          </cell>
          <cell r="CJ367" t="str">
            <v/>
          </cell>
          <cell r="CK367" t="str">
            <v/>
          </cell>
          <cell r="CL367" t="str">
            <v/>
          </cell>
          <cell r="CM367" t="str">
            <v/>
          </cell>
          <cell r="CN367" t="str">
            <v/>
          </cell>
          <cell r="CO367" t="str">
            <v/>
          </cell>
          <cell r="CP367" t="str">
            <v/>
          </cell>
          <cell r="CQ367" t="str">
            <v/>
          </cell>
          <cell r="CR367" t="str">
            <v/>
          </cell>
          <cell r="CS367" t="str">
            <v/>
          </cell>
          <cell r="CU367" t="str">
            <v>EJAB FAMILY ENTERPRISE-ARUA</v>
          </cell>
          <cell r="CV367" t="str">
            <v/>
          </cell>
          <cell r="CW367" t="str">
            <v/>
          </cell>
          <cell r="CX367" t="str">
            <v/>
          </cell>
          <cell r="CY367" t="str">
            <v/>
          </cell>
          <cell r="CZ367" t="str">
            <v/>
          </cell>
          <cell r="DA367" t="str">
            <v/>
          </cell>
          <cell r="DB367" t="str">
            <v/>
          </cell>
          <cell r="DC367" t="str">
            <v/>
          </cell>
          <cell r="DD367" t="str">
            <v/>
          </cell>
          <cell r="DE367" t="str">
            <v/>
          </cell>
          <cell r="DG367" t="str">
            <v>EJAB FAMILY ENTERPRISE-ARUA</v>
          </cell>
          <cell r="DH367" t="str">
            <v/>
          </cell>
          <cell r="DI367" t="str">
            <v/>
          </cell>
          <cell r="DJ367" t="str">
            <v/>
          </cell>
          <cell r="DK367" t="str">
            <v/>
          </cell>
          <cell r="DL367" t="str">
            <v/>
          </cell>
          <cell r="DM367" t="str">
            <v/>
          </cell>
          <cell r="DN367" t="str">
            <v/>
          </cell>
          <cell r="DO367" t="str">
            <v/>
          </cell>
          <cell r="DP367" t="str">
            <v/>
          </cell>
          <cell r="DQ367" t="str">
            <v/>
          </cell>
          <cell r="DR367" t="str">
            <v/>
          </cell>
          <cell r="DS367" t="str">
            <v/>
          </cell>
          <cell r="DU367" t="str">
            <v>EJAB FAMILY ENTERPRISE-ARUA</v>
          </cell>
          <cell r="DV367" t="str">
            <v/>
          </cell>
          <cell r="DW367" t="str">
            <v/>
          </cell>
          <cell r="DX367" t="str">
            <v/>
          </cell>
          <cell r="DY367" t="str">
            <v/>
          </cell>
          <cell r="DZ367" t="str">
            <v/>
          </cell>
          <cell r="EA367" t="str">
            <v/>
          </cell>
          <cell r="EB367" t="str">
            <v/>
          </cell>
          <cell r="EC367" t="str">
            <v/>
          </cell>
          <cell r="ED367" t="str">
            <v/>
          </cell>
          <cell r="EE367" t="str">
            <v/>
          </cell>
        </row>
        <row r="368">
          <cell r="C368" t="str">
            <v>SEMBABULE FARMERS SACCO</v>
          </cell>
          <cell r="D368">
            <v>1</v>
          </cell>
          <cell r="E368">
            <v>2</v>
          </cell>
          <cell r="F368">
            <v>21000</v>
          </cell>
          <cell r="G368">
            <v>800</v>
          </cell>
          <cell r="I368" t="str">
            <v>LETSHEGO UGANDA LIMITED</v>
          </cell>
          <cell r="J368">
            <v>5</v>
          </cell>
          <cell r="K368">
            <v>7</v>
          </cell>
          <cell r="L368">
            <v>917300</v>
          </cell>
          <cell r="M368">
            <v>4000</v>
          </cell>
          <cell r="AF368" t="str">
            <v>EJAB FAMILY ENTERPRISES</v>
          </cell>
          <cell r="AG368" t="str">
            <v>EJAB FAMILY ENTERPRISES</v>
          </cell>
          <cell r="AH368" t="str">
            <v/>
          </cell>
          <cell r="AI368" t="str">
            <v/>
          </cell>
          <cell r="AJ368" t="str">
            <v/>
          </cell>
          <cell r="AK368" t="str">
            <v/>
          </cell>
          <cell r="AL368" t="str">
            <v/>
          </cell>
          <cell r="AM368" t="str">
            <v/>
          </cell>
          <cell r="AN368" t="str">
            <v/>
          </cell>
          <cell r="AO368" t="str">
            <v/>
          </cell>
          <cell r="AP368" t="str">
            <v/>
          </cell>
          <cell r="AQ368" t="str">
            <v/>
          </cell>
          <cell r="AR368" t="str">
            <v/>
          </cell>
          <cell r="AS368" t="str">
            <v/>
          </cell>
          <cell r="AT368">
            <v>0</v>
          </cell>
          <cell r="AU368" t="str">
            <v>EJAB FAMILY ENTERPRISES</v>
          </cell>
          <cell r="AV368" t="str">
            <v/>
          </cell>
          <cell r="AW368" t="str">
            <v/>
          </cell>
          <cell r="AX368" t="str">
            <v/>
          </cell>
          <cell r="AY368" t="str">
            <v/>
          </cell>
          <cell r="AZ368" t="str">
            <v/>
          </cell>
          <cell r="BA368" t="str">
            <v/>
          </cell>
          <cell r="BB368" t="str">
            <v/>
          </cell>
          <cell r="BC368" t="str">
            <v/>
          </cell>
          <cell r="BD368" t="str">
            <v/>
          </cell>
          <cell r="BE368" t="str">
            <v/>
          </cell>
          <cell r="BG368" t="str">
            <v>EJAB FAMILY ENTERPRISES</v>
          </cell>
          <cell r="BH368" t="str">
            <v/>
          </cell>
          <cell r="BI368" t="str">
            <v/>
          </cell>
          <cell r="BJ368" t="str">
            <v/>
          </cell>
          <cell r="BK368" t="str">
            <v/>
          </cell>
          <cell r="BL368" t="str">
            <v/>
          </cell>
          <cell r="BM368" t="str">
            <v/>
          </cell>
          <cell r="BN368" t="str">
            <v/>
          </cell>
          <cell r="BO368" t="str">
            <v/>
          </cell>
          <cell r="BP368" t="str">
            <v/>
          </cell>
          <cell r="BQ368" t="str">
            <v/>
          </cell>
          <cell r="BR368" t="str">
            <v/>
          </cell>
          <cell r="BS368" t="str">
            <v/>
          </cell>
          <cell r="BU368" t="str">
            <v>EJAB FAMILY ENTERPRISES</v>
          </cell>
          <cell r="BV368" t="str">
            <v/>
          </cell>
          <cell r="BW368" t="str">
            <v/>
          </cell>
          <cell r="BX368" t="str">
            <v/>
          </cell>
          <cell r="BY368" t="str">
            <v/>
          </cell>
          <cell r="BZ368" t="str">
            <v/>
          </cell>
          <cell r="CA368" t="str">
            <v/>
          </cell>
          <cell r="CB368" t="str">
            <v/>
          </cell>
          <cell r="CC368" t="str">
            <v/>
          </cell>
          <cell r="CD368" t="str">
            <v/>
          </cell>
          <cell r="CE368" t="str">
            <v/>
          </cell>
          <cell r="CG368" t="str">
            <v>EJAB FAMILY ENTERPRISES</v>
          </cell>
          <cell r="CH368" t="str">
            <v/>
          </cell>
          <cell r="CI368" t="str">
            <v/>
          </cell>
          <cell r="CJ368" t="str">
            <v/>
          </cell>
          <cell r="CK368" t="str">
            <v/>
          </cell>
          <cell r="CL368" t="str">
            <v/>
          </cell>
          <cell r="CM368" t="str">
            <v/>
          </cell>
          <cell r="CN368" t="str">
            <v/>
          </cell>
          <cell r="CO368" t="str">
            <v/>
          </cell>
          <cell r="CP368" t="str">
            <v/>
          </cell>
          <cell r="CQ368" t="str">
            <v/>
          </cell>
          <cell r="CR368" t="str">
            <v/>
          </cell>
          <cell r="CS368" t="str">
            <v/>
          </cell>
          <cell r="CU368" t="str">
            <v>EJAB FAMILY ENTERPRISES</v>
          </cell>
          <cell r="CV368" t="str">
            <v/>
          </cell>
          <cell r="CW368" t="str">
            <v/>
          </cell>
          <cell r="CX368" t="str">
            <v/>
          </cell>
          <cell r="CY368" t="str">
            <v/>
          </cell>
          <cell r="CZ368" t="str">
            <v/>
          </cell>
          <cell r="DA368" t="str">
            <v/>
          </cell>
          <cell r="DB368" t="str">
            <v/>
          </cell>
          <cell r="DC368" t="str">
            <v/>
          </cell>
          <cell r="DD368" t="str">
            <v/>
          </cell>
          <cell r="DE368" t="str">
            <v/>
          </cell>
          <cell r="DG368" t="str">
            <v>EJAB FAMILY ENTERPRISES</v>
          </cell>
          <cell r="DH368" t="str">
            <v/>
          </cell>
          <cell r="DI368" t="str">
            <v/>
          </cell>
          <cell r="DJ368" t="str">
            <v/>
          </cell>
          <cell r="DK368" t="str">
            <v/>
          </cell>
          <cell r="DL368" t="str">
            <v/>
          </cell>
          <cell r="DM368" t="str">
            <v/>
          </cell>
          <cell r="DN368" t="str">
            <v/>
          </cell>
          <cell r="DO368" t="str">
            <v/>
          </cell>
          <cell r="DP368" t="str">
            <v/>
          </cell>
          <cell r="DQ368" t="str">
            <v/>
          </cell>
          <cell r="DR368" t="str">
            <v/>
          </cell>
          <cell r="DS368" t="str">
            <v/>
          </cell>
          <cell r="DU368" t="str">
            <v>EJAB FAMILY ENTERPRISES</v>
          </cell>
          <cell r="DV368" t="str">
            <v/>
          </cell>
          <cell r="DW368" t="str">
            <v/>
          </cell>
          <cell r="DX368" t="str">
            <v/>
          </cell>
          <cell r="DY368" t="str">
            <v/>
          </cell>
          <cell r="DZ368" t="str">
            <v/>
          </cell>
          <cell r="EA368" t="str">
            <v/>
          </cell>
          <cell r="EB368" t="str">
            <v/>
          </cell>
          <cell r="EC368" t="str">
            <v/>
          </cell>
          <cell r="ED368" t="str">
            <v/>
          </cell>
          <cell r="EE368" t="str">
            <v/>
          </cell>
        </row>
        <row r="369">
          <cell r="C369" t="str">
            <v>SOLAR NOW SERVICES UGANDA</v>
          </cell>
          <cell r="D369">
            <v>12</v>
          </cell>
          <cell r="E369">
            <v>22</v>
          </cell>
          <cell r="F369">
            <v>2492000</v>
          </cell>
          <cell r="G369">
            <v>8100</v>
          </cell>
          <cell r="I369" t="str">
            <v>LION ASSURANCE COMPANY LIMITED</v>
          </cell>
          <cell r="J369">
            <v>1</v>
          </cell>
          <cell r="K369">
            <v>2</v>
          </cell>
          <cell r="L369">
            <v>2000</v>
          </cell>
          <cell r="M369">
            <v>800</v>
          </cell>
          <cell r="AF369" t="str">
            <v>EJOK EDEKE SACCO-SOROTI</v>
          </cell>
          <cell r="AG369" t="str">
            <v>EJOK EDEKE SACCO-SOROTI</v>
          </cell>
          <cell r="AH369" t="str">
            <v/>
          </cell>
          <cell r="AI369" t="str">
            <v/>
          </cell>
          <cell r="AJ369" t="str">
            <v/>
          </cell>
          <cell r="AK369" t="str">
            <v/>
          </cell>
          <cell r="AL369" t="str">
            <v/>
          </cell>
          <cell r="AM369" t="str">
            <v/>
          </cell>
          <cell r="AN369" t="str">
            <v/>
          </cell>
          <cell r="AO369" t="str">
            <v/>
          </cell>
          <cell r="AP369" t="str">
            <v/>
          </cell>
          <cell r="AQ369" t="str">
            <v/>
          </cell>
          <cell r="AR369" t="str">
            <v/>
          </cell>
          <cell r="AS369" t="str">
            <v/>
          </cell>
          <cell r="AT369">
            <v>0</v>
          </cell>
          <cell r="AU369" t="str">
            <v>EJOK EDEKE SACCO-SOROTI</v>
          </cell>
          <cell r="AV369" t="str">
            <v/>
          </cell>
          <cell r="AW369" t="str">
            <v/>
          </cell>
          <cell r="AX369" t="str">
            <v/>
          </cell>
          <cell r="AY369" t="str">
            <v/>
          </cell>
          <cell r="AZ369" t="str">
            <v/>
          </cell>
          <cell r="BA369" t="str">
            <v/>
          </cell>
          <cell r="BB369" t="str">
            <v/>
          </cell>
          <cell r="BC369" t="str">
            <v/>
          </cell>
          <cell r="BD369" t="str">
            <v/>
          </cell>
          <cell r="BE369" t="str">
            <v/>
          </cell>
          <cell r="BG369" t="str">
            <v>EJOK EDEKE SACCO-SOROTI</v>
          </cell>
          <cell r="BH369" t="str">
            <v/>
          </cell>
          <cell r="BI369" t="str">
            <v/>
          </cell>
          <cell r="BJ369" t="str">
            <v/>
          </cell>
          <cell r="BK369" t="str">
            <v/>
          </cell>
          <cell r="BL369" t="str">
            <v/>
          </cell>
          <cell r="BM369" t="str">
            <v/>
          </cell>
          <cell r="BN369" t="str">
            <v/>
          </cell>
          <cell r="BO369" t="str">
            <v/>
          </cell>
          <cell r="BP369" t="str">
            <v/>
          </cell>
          <cell r="BQ369" t="str">
            <v/>
          </cell>
          <cell r="BR369" t="str">
            <v/>
          </cell>
          <cell r="BS369" t="str">
            <v/>
          </cell>
          <cell r="BU369" t="str">
            <v>EJOK EDEKE SACCO-SOROTI</v>
          </cell>
          <cell r="BV369" t="str">
            <v/>
          </cell>
          <cell r="BW369" t="str">
            <v/>
          </cell>
          <cell r="BX369" t="str">
            <v/>
          </cell>
          <cell r="BY369" t="str">
            <v/>
          </cell>
          <cell r="BZ369" t="str">
            <v/>
          </cell>
          <cell r="CA369" t="str">
            <v/>
          </cell>
          <cell r="CB369" t="str">
            <v/>
          </cell>
          <cell r="CC369" t="str">
            <v/>
          </cell>
          <cell r="CD369" t="str">
            <v/>
          </cell>
          <cell r="CE369" t="str">
            <v/>
          </cell>
          <cell r="CG369" t="str">
            <v>EJOK EDEKE SACCO-SOROTI</v>
          </cell>
          <cell r="CH369" t="str">
            <v/>
          </cell>
          <cell r="CI369" t="str">
            <v/>
          </cell>
          <cell r="CJ369" t="str">
            <v/>
          </cell>
          <cell r="CK369" t="str">
            <v/>
          </cell>
          <cell r="CL369" t="str">
            <v/>
          </cell>
          <cell r="CM369" t="str">
            <v/>
          </cell>
          <cell r="CN369" t="str">
            <v/>
          </cell>
          <cell r="CO369" t="str">
            <v/>
          </cell>
          <cell r="CP369" t="str">
            <v/>
          </cell>
          <cell r="CQ369" t="str">
            <v/>
          </cell>
          <cell r="CR369" t="str">
            <v/>
          </cell>
          <cell r="CS369" t="str">
            <v/>
          </cell>
          <cell r="CU369" t="str">
            <v>EJOK EDEKE SACCO-SOROTI</v>
          </cell>
          <cell r="CV369" t="str">
            <v/>
          </cell>
          <cell r="CW369" t="str">
            <v/>
          </cell>
          <cell r="CX369" t="str">
            <v/>
          </cell>
          <cell r="CY369" t="str">
            <v/>
          </cell>
          <cell r="CZ369" t="str">
            <v/>
          </cell>
          <cell r="DA369" t="str">
            <v/>
          </cell>
          <cell r="DB369" t="str">
            <v/>
          </cell>
          <cell r="DC369" t="str">
            <v/>
          </cell>
          <cell r="DD369" t="str">
            <v/>
          </cell>
          <cell r="DE369" t="str">
            <v/>
          </cell>
          <cell r="DG369" t="str">
            <v>EJOK EDEKE SACCO-SOROTI</v>
          </cell>
          <cell r="DH369" t="str">
            <v/>
          </cell>
          <cell r="DI369" t="str">
            <v/>
          </cell>
          <cell r="DJ369" t="str">
            <v/>
          </cell>
          <cell r="DK369" t="str">
            <v/>
          </cell>
          <cell r="DL369" t="str">
            <v/>
          </cell>
          <cell r="DM369" t="str">
            <v/>
          </cell>
          <cell r="DN369" t="str">
            <v/>
          </cell>
          <cell r="DO369" t="str">
            <v/>
          </cell>
          <cell r="DP369" t="str">
            <v/>
          </cell>
          <cell r="DQ369" t="str">
            <v/>
          </cell>
          <cell r="DR369" t="str">
            <v/>
          </cell>
          <cell r="DS369" t="str">
            <v/>
          </cell>
          <cell r="DU369" t="str">
            <v>EJOK EDEKE SACCO-SOROTI</v>
          </cell>
          <cell r="DV369" t="str">
            <v/>
          </cell>
          <cell r="DW369" t="str">
            <v/>
          </cell>
          <cell r="DX369" t="str">
            <v/>
          </cell>
          <cell r="DY369" t="str">
            <v/>
          </cell>
          <cell r="DZ369" t="str">
            <v/>
          </cell>
          <cell r="EA369" t="str">
            <v/>
          </cell>
          <cell r="EB369" t="str">
            <v/>
          </cell>
          <cell r="EC369" t="str">
            <v/>
          </cell>
          <cell r="ED369" t="str">
            <v/>
          </cell>
          <cell r="EE369" t="str">
            <v/>
          </cell>
        </row>
        <row r="370">
          <cell r="C370" t="str">
            <v>ST AGNES GIRLS SENIOR SECONDARY SCHOOL</v>
          </cell>
          <cell r="D370">
            <v>3</v>
          </cell>
          <cell r="E370">
            <v>3</v>
          </cell>
          <cell r="F370">
            <v>363500</v>
          </cell>
          <cell r="G370">
            <v>1500</v>
          </cell>
          <cell r="I370" t="str">
            <v>Lugazi home Land College</v>
          </cell>
          <cell r="J370">
            <v>1</v>
          </cell>
          <cell r="K370">
            <v>1</v>
          </cell>
          <cell r="L370">
            <v>153000</v>
          </cell>
          <cell r="M370">
            <v>700</v>
          </cell>
          <cell r="AF370" t="str">
            <v>EKISAAKAATE KYA NABAGEREKA</v>
          </cell>
          <cell r="AG370" t="str">
            <v>EKISAAKAATE KYA NABAGEREKA</v>
          </cell>
          <cell r="AH370" t="str">
            <v/>
          </cell>
          <cell r="AI370" t="str">
            <v/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>
            <v>0</v>
          </cell>
          <cell r="AU370" t="str">
            <v>EKISAAKAATE KYA NABAGEREKA</v>
          </cell>
          <cell r="AV370" t="str">
            <v/>
          </cell>
          <cell r="AW370" t="str">
            <v/>
          </cell>
          <cell r="AX370" t="str">
            <v/>
          </cell>
          <cell r="AY370" t="str">
            <v/>
          </cell>
          <cell r="AZ370" t="str">
            <v/>
          </cell>
          <cell r="BA370" t="str">
            <v/>
          </cell>
          <cell r="BB370" t="str">
            <v/>
          </cell>
          <cell r="BC370" t="str">
            <v/>
          </cell>
          <cell r="BD370" t="str">
            <v/>
          </cell>
          <cell r="BE370" t="str">
            <v/>
          </cell>
          <cell r="BG370" t="str">
            <v>EKISAAKAATE KYA NABAGEREKA</v>
          </cell>
          <cell r="BH370" t="str">
            <v/>
          </cell>
          <cell r="BI370" t="str">
            <v/>
          </cell>
          <cell r="BJ370" t="str">
            <v/>
          </cell>
          <cell r="BK370" t="str">
            <v/>
          </cell>
          <cell r="BL370" t="str">
            <v/>
          </cell>
          <cell r="BM370" t="str">
            <v/>
          </cell>
          <cell r="BN370" t="str">
            <v/>
          </cell>
          <cell r="BO370" t="str">
            <v/>
          </cell>
          <cell r="BP370" t="str">
            <v/>
          </cell>
          <cell r="BQ370" t="str">
            <v/>
          </cell>
          <cell r="BR370" t="str">
            <v/>
          </cell>
          <cell r="BS370" t="str">
            <v/>
          </cell>
          <cell r="BU370" t="str">
            <v>EKISAAKAATE KYA NABAGEREKA</v>
          </cell>
          <cell r="BV370" t="str">
            <v/>
          </cell>
          <cell r="BW370" t="str">
            <v/>
          </cell>
          <cell r="BX370" t="str">
            <v/>
          </cell>
          <cell r="BY370" t="str">
            <v/>
          </cell>
          <cell r="BZ370" t="str">
            <v/>
          </cell>
          <cell r="CA370" t="str">
            <v/>
          </cell>
          <cell r="CB370" t="str">
            <v/>
          </cell>
          <cell r="CC370" t="str">
            <v/>
          </cell>
          <cell r="CD370" t="str">
            <v/>
          </cell>
          <cell r="CE370" t="str">
            <v/>
          </cell>
          <cell r="CG370" t="str">
            <v>EKISAAKAATE KYA NABAGEREKA</v>
          </cell>
          <cell r="CH370" t="str">
            <v/>
          </cell>
          <cell r="CI370" t="str">
            <v/>
          </cell>
          <cell r="CJ370" t="str">
            <v/>
          </cell>
          <cell r="CK370" t="str">
            <v/>
          </cell>
          <cell r="CL370" t="str">
            <v/>
          </cell>
          <cell r="CM370" t="str">
            <v/>
          </cell>
          <cell r="CN370" t="str">
            <v/>
          </cell>
          <cell r="CO370" t="str">
            <v/>
          </cell>
          <cell r="CP370" t="str">
            <v/>
          </cell>
          <cell r="CQ370" t="str">
            <v/>
          </cell>
          <cell r="CR370" t="str">
            <v/>
          </cell>
          <cell r="CS370" t="str">
            <v/>
          </cell>
          <cell r="CU370" t="str">
            <v>EKISAAKAATE KYA NABAGEREKA</v>
          </cell>
          <cell r="CV370" t="str">
            <v/>
          </cell>
          <cell r="CW370" t="str">
            <v/>
          </cell>
          <cell r="CX370" t="str">
            <v/>
          </cell>
          <cell r="CY370" t="str">
            <v/>
          </cell>
          <cell r="CZ370" t="str">
            <v/>
          </cell>
          <cell r="DA370" t="str">
            <v/>
          </cell>
          <cell r="DB370" t="str">
            <v/>
          </cell>
          <cell r="DC370" t="str">
            <v/>
          </cell>
          <cell r="DD370" t="str">
            <v/>
          </cell>
          <cell r="DE370" t="str">
            <v/>
          </cell>
          <cell r="DG370" t="str">
            <v>EKISAAKAATE KYA NABAGEREKA</v>
          </cell>
          <cell r="DH370" t="str">
            <v/>
          </cell>
          <cell r="DI370" t="str">
            <v/>
          </cell>
          <cell r="DJ370" t="str">
            <v/>
          </cell>
          <cell r="DK370" t="str">
            <v/>
          </cell>
          <cell r="DL370" t="str">
            <v/>
          </cell>
          <cell r="DM370" t="str">
            <v/>
          </cell>
          <cell r="DN370" t="str">
            <v/>
          </cell>
          <cell r="DO370" t="str">
            <v/>
          </cell>
          <cell r="DP370" t="str">
            <v/>
          </cell>
          <cell r="DQ370" t="str">
            <v/>
          </cell>
          <cell r="DR370" t="str">
            <v/>
          </cell>
          <cell r="DS370" t="str">
            <v/>
          </cell>
          <cell r="DU370" t="str">
            <v>EKISAAKAATE KYA NABAGEREKA</v>
          </cell>
          <cell r="DV370" t="str">
            <v/>
          </cell>
          <cell r="DW370" t="str">
            <v/>
          </cell>
          <cell r="DX370" t="str">
            <v/>
          </cell>
          <cell r="DY370" t="str">
            <v/>
          </cell>
          <cell r="DZ370" t="str">
            <v/>
          </cell>
          <cell r="EA370" t="str">
            <v/>
          </cell>
          <cell r="EB370" t="str">
            <v/>
          </cell>
          <cell r="EC370" t="str">
            <v/>
          </cell>
          <cell r="ED370" t="str">
            <v/>
          </cell>
          <cell r="EE370" t="str">
            <v/>
          </cell>
        </row>
        <row r="371">
          <cell r="C371" t="str">
            <v>St Julian High School</v>
          </cell>
          <cell r="D371">
            <v>45</v>
          </cell>
          <cell r="E371">
            <v>136</v>
          </cell>
          <cell r="F371">
            <v>16176200</v>
          </cell>
          <cell r="G371">
            <v>41700</v>
          </cell>
          <cell r="I371" t="str">
            <v>MARY HILL OLD GIRLS ASSOCIATION</v>
          </cell>
          <cell r="J371">
            <v>1</v>
          </cell>
          <cell r="K371">
            <v>1</v>
          </cell>
          <cell r="L371">
            <v>100</v>
          </cell>
          <cell r="AF371" t="str">
            <v>ELASMA INDUSTRIES LIMITED</v>
          </cell>
          <cell r="AG371" t="str">
            <v>ELASMA INDUSTRIES LIMITED</v>
          </cell>
          <cell r="AH371" t="str">
            <v/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>
            <v>0</v>
          </cell>
          <cell r="AU371" t="str">
            <v>ELASMA INDUSTRIES LIMITED</v>
          </cell>
          <cell r="AV371" t="str">
            <v/>
          </cell>
          <cell r="AW371" t="str">
            <v/>
          </cell>
          <cell r="AX371" t="str">
            <v/>
          </cell>
          <cell r="AY371" t="str">
            <v/>
          </cell>
          <cell r="AZ371" t="str">
            <v/>
          </cell>
          <cell r="BA371" t="str">
            <v/>
          </cell>
          <cell r="BB371" t="str">
            <v/>
          </cell>
          <cell r="BC371" t="str">
            <v/>
          </cell>
          <cell r="BD371" t="str">
            <v/>
          </cell>
          <cell r="BE371" t="str">
            <v/>
          </cell>
          <cell r="BG371" t="str">
            <v>ELASMA INDUSTRIES LIMITED</v>
          </cell>
          <cell r="BH371" t="str">
            <v/>
          </cell>
          <cell r="BI371" t="str">
            <v/>
          </cell>
          <cell r="BJ371" t="str">
            <v/>
          </cell>
          <cell r="BK371" t="str">
            <v/>
          </cell>
          <cell r="BL371" t="str">
            <v/>
          </cell>
          <cell r="BM371" t="str">
            <v/>
          </cell>
          <cell r="BN371" t="str">
            <v/>
          </cell>
          <cell r="BO371" t="str">
            <v/>
          </cell>
          <cell r="BP371" t="str">
            <v/>
          </cell>
          <cell r="BQ371" t="str">
            <v/>
          </cell>
          <cell r="BR371" t="str">
            <v/>
          </cell>
          <cell r="BS371" t="str">
            <v/>
          </cell>
          <cell r="BU371" t="str">
            <v>ELASMA INDUSTRIES LIMITED</v>
          </cell>
          <cell r="BV371" t="str">
            <v/>
          </cell>
          <cell r="BW371" t="str">
            <v/>
          </cell>
          <cell r="BX371" t="str">
            <v/>
          </cell>
          <cell r="BY371" t="str">
            <v/>
          </cell>
          <cell r="BZ371" t="str">
            <v/>
          </cell>
          <cell r="CA371" t="str">
            <v/>
          </cell>
          <cell r="CB371" t="str">
            <v/>
          </cell>
          <cell r="CC371" t="str">
            <v/>
          </cell>
          <cell r="CD371" t="str">
            <v/>
          </cell>
          <cell r="CE371" t="str">
            <v/>
          </cell>
          <cell r="CG371" t="str">
            <v>ELASMA INDUSTRIES LIMITED</v>
          </cell>
          <cell r="CH371" t="str">
            <v/>
          </cell>
          <cell r="CI371" t="str">
            <v/>
          </cell>
          <cell r="CJ371" t="str">
            <v/>
          </cell>
          <cell r="CK371" t="str">
            <v/>
          </cell>
          <cell r="CL371" t="str">
            <v/>
          </cell>
          <cell r="CM371" t="str">
            <v/>
          </cell>
          <cell r="CN371" t="str">
            <v/>
          </cell>
          <cell r="CO371" t="str">
            <v/>
          </cell>
          <cell r="CP371" t="str">
            <v/>
          </cell>
          <cell r="CQ371" t="str">
            <v/>
          </cell>
          <cell r="CR371" t="str">
            <v/>
          </cell>
          <cell r="CS371" t="str">
            <v/>
          </cell>
          <cell r="CU371" t="str">
            <v>ELASMA INDUSTRIES LIMITED</v>
          </cell>
          <cell r="CV371" t="str">
            <v/>
          </cell>
          <cell r="CW371" t="str">
            <v/>
          </cell>
          <cell r="CX371" t="str">
            <v/>
          </cell>
          <cell r="CY371" t="str">
            <v/>
          </cell>
          <cell r="CZ371" t="str">
            <v/>
          </cell>
          <cell r="DA371" t="str">
            <v/>
          </cell>
          <cell r="DB371" t="str">
            <v/>
          </cell>
          <cell r="DC371" t="str">
            <v/>
          </cell>
          <cell r="DD371" t="str">
            <v/>
          </cell>
          <cell r="DE371" t="str">
            <v/>
          </cell>
          <cell r="DG371" t="str">
            <v>ELASMA INDUSTRIES LIMITED</v>
          </cell>
          <cell r="DH371" t="str">
            <v/>
          </cell>
          <cell r="DI371" t="str">
            <v/>
          </cell>
          <cell r="DJ371" t="str">
            <v/>
          </cell>
          <cell r="DK371" t="str">
            <v/>
          </cell>
          <cell r="DL371" t="str">
            <v/>
          </cell>
          <cell r="DM371" t="str">
            <v/>
          </cell>
          <cell r="DN371" t="str">
            <v/>
          </cell>
          <cell r="DO371" t="str">
            <v/>
          </cell>
          <cell r="DP371" t="str">
            <v/>
          </cell>
          <cell r="DQ371" t="str">
            <v/>
          </cell>
          <cell r="DR371" t="str">
            <v/>
          </cell>
          <cell r="DS371" t="str">
            <v/>
          </cell>
          <cell r="DU371" t="str">
            <v>ELASMA INDUSTRIES LIMITED</v>
          </cell>
          <cell r="DV371" t="str">
            <v/>
          </cell>
          <cell r="DW371" t="str">
            <v/>
          </cell>
          <cell r="DX371" t="str">
            <v/>
          </cell>
          <cell r="DY371" t="str">
            <v/>
          </cell>
          <cell r="DZ371" t="str">
            <v/>
          </cell>
          <cell r="EA371" t="str">
            <v/>
          </cell>
          <cell r="EB371" t="str">
            <v/>
          </cell>
          <cell r="EC371" t="str">
            <v/>
          </cell>
          <cell r="ED371" t="str">
            <v/>
          </cell>
          <cell r="EE371" t="str">
            <v/>
          </cell>
        </row>
        <row r="372">
          <cell r="C372" t="str">
            <v>St Kalemba S.S</v>
          </cell>
          <cell r="D372">
            <v>92</v>
          </cell>
          <cell r="E372">
            <v>207</v>
          </cell>
          <cell r="F372">
            <v>41434000</v>
          </cell>
          <cell r="G372">
            <v>98600</v>
          </cell>
          <cell r="I372" t="str">
            <v>MICRO UGANDA LIMITED</v>
          </cell>
          <cell r="J372">
            <v>46</v>
          </cell>
          <cell r="K372">
            <v>94</v>
          </cell>
          <cell r="L372">
            <v>28101870</v>
          </cell>
          <cell r="M372">
            <v>91500</v>
          </cell>
          <cell r="AF372" t="str">
            <v>ELGON FLYER SERVICES</v>
          </cell>
          <cell r="AG372" t="str">
            <v>ELGON FLYER SERVICES</v>
          </cell>
          <cell r="AH372" t="str">
            <v/>
          </cell>
          <cell r="AI372" t="str">
            <v/>
          </cell>
          <cell r="AJ372" t="str">
            <v/>
          </cell>
          <cell r="AK372" t="str">
            <v/>
          </cell>
          <cell r="AL372" t="str">
            <v/>
          </cell>
          <cell r="AM372" t="str">
            <v/>
          </cell>
          <cell r="AN372" t="str">
            <v/>
          </cell>
          <cell r="AO372" t="str">
            <v/>
          </cell>
          <cell r="AP372" t="str">
            <v/>
          </cell>
          <cell r="AQ372" t="str">
            <v/>
          </cell>
          <cell r="AR372" t="str">
            <v/>
          </cell>
          <cell r="AS372" t="str">
            <v/>
          </cell>
          <cell r="AT372">
            <v>0</v>
          </cell>
          <cell r="AU372" t="str">
            <v>ELGON FLYER SERVICES</v>
          </cell>
          <cell r="AV372" t="str">
            <v/>
          </cell>
          <cell r="AW372" t="str">
            <v/>
          </cell>
          <cell r="AX372">
            <v>11</v>
          </cell>
          <cell r="AY372">
            <v>17</v>
          </cell>
          <cell r="AZ372">
            <v>31</v>
          </cell>
          <cell r="BA372">
            <v>31</v>
          </cell>
          <cell r="BB372">
            <v>18</v>
          </cell>
          <cell r="BC372">
            <v>13</v>
          </cell>
          <cell r="BD372">
            <v>16</v>
          </cell>
          <cell r="BE372">
            <v>9</v>
          </cell>
          <cell r="BG372" t="str">
            <v>ELGON FLYER SERVICES</v>
          </cell>
          <cell r="BH372" t="str">
            <v/>
          </cell>
          <cell r="BI372" t="str">
            <v/>
          </cell>
          <cell r="BJ372" t="str">
            <v/>
          </cell>
          <cell r="BK372" t="str">
            <v/>
          </cell>
          <cell r="BL372" t="str">
            <v/>
          </cell>
          <cell r="BM372" t="str">
            <v/>
          </cell>
          <cell r="BN372" t="str">
            <v/>
          </cell>
          <cell r="BO372" t="str">
            <v/>
          </cell>
          <cell r="BP372" t="str">
            <v/>
          </cell>
          <cell r="BQ372" t="str">
            <v/>
          </cell>
          <cell r="BR372" t="str">
            <v/>
          </cell>
          <cell r="BS372" t="str">
            <v/>
          </cell>
          <cell r="BU372" t="str">
            <v>ELGON FLYER SERVICES</v>
          </cell>
          <cell r="BV372" t="str">
            <v/>
          </cell>
          <cell r="BW372" t="str">
            <v/>
          </cell>
          <cell r="BX372">
            <v>13</v>
          </cell>
          <cell r="BY372">
            <v>18</v>
          </cell>
          <cell r="BZ372">
            <v>33</v>
          </cell>
          <cell r="CA372">
            <v>38</v>
          </cell>
          <cell r="CB372">
            <v>19</v>
          </cell>
          <cell r="CC372">
            <v>14</v>
          </cell>
          <cell r="CD372">
            <v>16</v>
          </cell>
          <cell r="CE372">
            <v>9</v>
          </cell>
          <cell r="CG372" t="str">
            <v>ELGON FLYER SERVICES</v>
          </cell>
          <cell r="CH372" t="str">
            <v/>
          </cell>
          <cell r="CI372" t="str">
            <v/>
          </cell>
          <cell r="CJ372" t="str">
            <v/>
          </cell>
          <cell r="CK372" t="str">
            <v/>
          </cell>
          <cell r="CL372" t="str">
            <v/>
          </cell>
          <cell r="CM372" t="str">
            <v/>
          </cell>
          <cell r="CN372" t="str">
            <v/>
          </cell>
          <cell r="CO372" t="str">
            <v/>
          </cell>
          <cell r="CP372" t="str">
            <v/>
          </cell>
          <cell r="CQ372" t="str">
            <v/>
          </cell>
          <cell r="CR372" t="str">
            <v/>
          </cell>
          <cell r="CS372" t="str">
            <v/>
          </cell>
          <cell r="CU372" t="str">
            <v>ELGON FLYER SERVICES</v>
          </cell>
          <cell r="CV372" t="str">
            <v/>
          </cell>
          <cell r="CW372" t="str">
            <v/>
          </cell>
          <cell r="CX372">
            <v>85001</v>
          </cell>
          <cell r="CY372">
            <v>275000</v>
          </cell>
          <cell r="CZ372">
            <v>518000</v>
          </cell>
          <cell r="DA372">
            <v>666050</v>
          </cell>
          <cell r="DB372">
            <v>266500</v>
          </cell>
          <cell r="DC372">
            <v>153000</v>
          </cell>
          <cell r="DD372">
            <v>220000</v>
          </cell>
          <cell r="DE372">
            <v>119000</v>
          </cell>
          <cell r="DG372" t="str">
            <v>ELGON FLYER SERVICES</v>
          </cell>
          <cell r="DH372" t="str">
            <v/>
          </cell>
          <cell r="DI372" t="str">
            <v/>
          </cell>
          <cell r="DJ372" t="str">
            <v/>
          </cell>
          <cell r="DK372" t="str">
            <v/>
          </cell>
          <cell r="DL372" t="str">
            <v/>
          </cell>
          <cell r="DM372" t="str">
            <v/>
          </cell>
          <cell r="DN372" t="str">
            <v/>
          </cell>
          <cell r="DO372" t="str">
            <v/>
          </cell>
          <cell r="DP372" t="str">
            <v/>
          </cell>
          <cell r="DQ372" t="str">
            <v/>
          </cell>
          <cell r="DR372" t="str">
            <v/>
          </cell>
          <cell r="DS372" t="str">
            <v/>
          </cell>
          <cell r="DU372" t="str">
            <v>ELGON FLYER SERVICES</v>
          </cell>
          <cell r="DV372" t="str">
            <v/>
          </cell>
          <cell r="DW372" t="str">
            <v/>
          </cell>
          <cell r="DX372">
            <v>6400</v>
          </cell>
          <cell r="DY372">
            <v>13200</v>
          </cell>
          <cell r="DZ372">
            <v>27050</v>
          </cell>
          <cell r="EA372">
            <v>30600</v>
          </cell>
          <cell r="EB372">
            <v>16900</v>
          </cell>
          <cell r="EC372">
            <v>11000</v>
          </cell>
          <cell r="ED372">
            <v>15000</v>
          </cell>
          <cell r="EE372">
            <v>8500</v>
          </cell>
        </row>
        <row r="373">
          <cell r="C373" t="str">
            <v>St Mary Secondary school Nkozi</v>
          </cell>
          <cell r="D373">
            <v>3</v>
          </cell>
          <cell r="E373">
            <v>6</v>
          </cell>
          <cell r="F373">
            <v>770000</v>
          </cell>
          <cell r="G373">
            <v>700</v>
          </cell>
          <cell r="I373" t="str">
            <v>MOtv</v>
          </cell>
          <cell r="J373">
            <v>1</v>
          </cell>
          <cell r="K373">
            <v>1</v>
          </cell>
          <cell r="L373">
            <v>10000</v>
          </cell>
          <cell r="AF373" t="str">
            <v>ELITE BET</v>
          </cell>
          <cell r="AG373" t="str">
            <v>ELITE BET</v>
          </cell>
          <cell r="AH373" t="str">
            <v/>
          </cell>
          <cell r="AI373" t="str">
            <v/>
          </cell>
          <cell r="AJ373" t="str">
            <v/>
          </cell>
          <cell r="AK373" t="str">
            <v/>
          </cell>
          <cell r="AL373" t="str">
            <v/>
          </cell>
          <cell r="AM373" t="str">
            <v/>
          </cell>
          <cell r="AN373" t="str">
            <v/>
          </cell>
          <cell r="AO373" t="str">
            <v/>
          </cell>
          <cell r="AP373" t="str">
            <v/>
          </cell>
          <cell r="AQ373" t="str">
            <v/>
          </cell>
          <cell r="AR373" t="str">
            <v/>
          </cell>
          <cell r="AS373" t="str">
            <v/>
          </cell>
          <cell r="AT373">
            <v>0</v>
          </cell>
          <cell r="AU373" t="str">
            <v>ELITE BET</v>
          </cell>
          <cell r="AV373" t="str">
            <v/>
          </cell>
          <cell r="AW373" t="str">
            <v/>
          </cell>
          <cell r="AX373" t="str">
            <v/>
          </cell>
          <cell r="AY373" t="str">
            <v/>
          </cell>
          <cell r="AZ373" t="str">
            <v/>
          </cell>
          <cell r="BA373" t="str">
            <v/>
          </cell>
          <cell r="BB373" t="str">
            <v/>
          </cell>
          <cell r="BC373" t="str">
            <v/>
          </cell>
          <cell r="BD373" t="str">
            <v/>
          </cell>
          <cell r="BE373" t="str">
            <v/>
          </cell>
          <cell r="BG373" t="str">
            <v>ELITE BET</v>
          </cell>
          <cell r="BH373" t="str">
            <v/>
          </cell>
          <cell r="BI373" t="str">
            <v/>
          </cell>
          <cell r="BJ373" t="str">
            <v/>
          </cell>
          <cell r="BK373" t="str">
            <v/>
          </cell>
          <cell r="BL373" t="str">
            <v/>
          </cell>
          <cell r="BM373" t="str">
            <v/>
          </cell>
          <cell r="BN373" t="str">
            <v/>
          </cell>
          <cell r="BO373" t="str">
            <v/>
          </cell>
          <cell r="BP373" t="str">
            <v/>
          </cell>
          <cell r="BQ373" t="str">
            <v/>
          </cell>
          <cell r="BR373" t="str">
            <v/>
          </cell>
          <cell r="BS373" t="str">
            <v/>
          </cell>
          <cell r="BU373" t="str">
            <v>ELITE BET</v>
          </cell>
          <cell r="BV373" t="str">
            <v/>
          </cell>
          <cell r="BW373" t="str">
            <v/>
          </cell>
          <cell r="BX373" t="str">
            <v/>
          </cell>
          <cell r="BY373" t="str">
            <v/>
          </cell>
          <cell r="BZ373" t="str">
            <v/>
          </cell>
          <cell r="CA373" t="str">
            <v/>
          </cell>
          <cell r="CB373" t="str">
            <v/>
          </cell>
          <cell r="CC373" t="str">
            <v/>
          </cell>
          <cell r="CD373" t="str">
            <v/>
          </cell>
          <cell r="CE373" t="str">
            <v/>
          </cell>
          <cell r="CG373" t="str">
            <v>ELITE BET</v>
          </cell>
          <cell r="CH373" t="str">
            <v/>
          </cell>
          <cell r="CI373" t="str">
            <v/>
          </cell>
          <cell r="CJ373" t="str">
            <v/>
          </cell>
          <cell r="CK373" t="str">
            <v/>
          </cell>
          <cell r="CL373" t="str">
            <v/>
          </cell>
          <cell r="CM373" t="str">
            <v/>
          </cell>
          <cell r="CN373" t="str">
            <v/>
          </cell>
          <cell r="CO373" t="str">
            <v/>
          </cell>
          <cell r="CP373" t="str">
            <v/>
          </cell>
          <cell r="CQ373" t="str">
            <v/>
          </cell>
          <cell r="CR373" t="str">
            <v/>
          </cell>
          <cell r="CS373" t="str">
            <v/>
          </cell>
          <cell r="CU373" t="str">
            <v>ELITE BET</v>
          </cell>
          <cell r="CV373" t="str">
            <v/>
          </cell>
          <cell r="CW373" t="str">
            <v/>
          </cell>
          <cell r="CX373" t="str">
            <v/>
          </cell>
          <cell r="CY373" t="str">
            <v/>
          </cell>
          <cell r="CZ373" t="str">
            <v/>
          </cell>
          <cell r="DA373" t="str">
            <v/>
          </cell>
          <cell r="DB373" t="str">
            <v/>
          </cell>
          <cell r="DC373" t="str">
            <v/>
          </cell>
          <cell r="DD373" t="str">
            <v/>
          </cell>
          <cell r="DE373" t="str">
            <v/>
          </cell>
          <cell r="DG373" t="str">
            <v>ELITE BET</v>
          </cell>
          <cell r="DH373" t="str">
            <v/>
          </cell>
          <cell r="DI373" t="str">
            <v/>
          </cell>
          <cell r="DJ373" t="str">
            <v/>
          </cell>
          <cell r="DK373" t="str">
            <v/>
          </cell>
          <cell r="DL373" t="str">
            <v/>
          </cell>
          <cell r="DM373" t="str">
            <v/>
          </cell>
          <cell r="DN373" t="str">
            <v/>
          </cell>
          <cell r="DO373" t="str">
            <v/>
          </cell>
          <cell r="DP373" t="str">
            <v/>
          </cell>
          <cell r="DQ373" t="str">
            <v/>
          </cell>
          <cell r="DR373" t="str">
            <v/>
          </cell>
          <cell r="DS373" t="str">
            <v/>
          </cell>
          <cell r="DU373" t="str">
            <v>ELITE BET</v>
          </cell>
          <cell r="DV373" t="str">
            <v/>
          </cell>
          <cell r="DW373" t="str">
            <v/>
          </cell>
          <cell r="DX373" t="str">
            <v/>
          </cell>
          <cell r="DY373" t="str">
            <v/>
          </cell>
          <cell r="DZ373" t="str">
            <v/>
          </cell>
          <cell r="EA373" t="str">
            <v/>
          </cell>
          <cell r="EB373" t="str">
            <v/>
          </cell>
          <cell r="EC373" t="str">
            <v/>
          </cell>
          <cell r="ED373" t="str">
            <v/>
          </cell>
          <cell r="EE373" t="str">
            <v/>
          </cell>
        </row>
        <row r="374">
          <cell r="C374" t="str">
            <v>STALMART ENTERPRISES LIMITED</v>
          </cell>
          <cell r="D374">
            <v>1</v>
          </cell>
          <cell r="E374">
            <v>1</v>
          </cell>
          <cell r="F374">
            <v>1000</v>
          </cell>
          <cell r="G374">
            <v>400</v>
          </cell>
          <cell r="I374" t="str">
            <v>MOTV AFRICA LTD</v>
          </cell>
          <cell r="J374">
            <v>16</v>
          </cell>
          <cell r="K374">
            <v>17</v>
          </cell>
          <cell r="L374">
            <v>398400</v>
          </cell>
          <cell r="M374">
            <v>6000</v>
          </cell>
          <cell r="AF374" t="str">
            <v>ELITEBET BOOKMARKERS LIMITED</v>
          </cell>
          <cell r="AG374" t="str">
            <v>ELITEBET BOOKMARKERS LIMITED</v>
          </cell>
          <cell r="AH374" t="str">
            <v/>
          </cell>
          <cell r="AI374" t="str">
            <v/>
          </cell>
          <cell r="AJ374" t="str">
            <v/>
          </cell>
          <cell r="AK374" t="str">
            <v/>
          </cell>
          <cell r="AL374" t="str">
            <v/>
          </cell>
          <cell r="AM374" t="str">
            <v/>
          </cell>
          <cell r="AN374" t="str">
            <v/>
          </cell>
          <cell r="AO374" t="str">
            <v/>
          </cell>
          <cell r="AP374" t="str">
            <v/>
          </cell>
          <cell r="AQ374" t="str">
            <v/>
          </cell>
          <cell r="AR374" t="str">
            <v/>
          </cell>
          <cell r="AS374" t="str">
            <v/>
          </cell>
          <cell r="AT374">
            <v>0</v>
          </cell>
          <cell r="AU374" t="str">
            <v>ELITEBET BOOKMARKERS LIMITED</v>
          </cell>
          <cell r="AV374" t="str">
            <v/>
          </cell>
          <cell r="AW374">
            <v>63</v>
          </cell>
          <cell r="AX374">
            <v>873</v>
          </cell>
          <cell r="AY374">
            <v>1144</v>
          </cell>
          <cell r="AZ374">
            <v>1285</v>
          </cell>
          <cell r="BA374">
            <v>1155</v>
          </cell>
          <cell r="BB374">
            <v>1167</v>
          </cell>
          <cell r="BC374">
            <v>1735</v>
          </cell>
          <cell r="BD374">
            <v>2096</v>
          </cell>
          <cell r="BE374">
            <v>1938</v>
          </cell>
          <cell r="BG374" t="str">
            <v>ELITEBET BOOKMARKERS LIMITED</v>
          </cell>
          <cell r="BH374" t="str">
            <v/>
          </cell>
          <cell r="BI374" t="str">
            <v/>
          </cell>
          <cell r="BJ374" t="str">
            <v/>
          </cell>
          <cell r="BK374" t="str">
            <v/>
          </cell>
          <cell r="BL374" t="str">
            <v/>
          </cell>
          <cell r="BM374" t="str">
            <v/>
          </cell>
          <cell r="BN374" t="str">
            <v/>
          </cell>
          <cell r="BO374" t="str">
            <v/>
          </cell>
          <cell r="BP374" t="str">
            <v/>
          </cell>
          <cell r="BQ374" t="str">
            <v/>
          </cell>
          <cell r="BR374" t="str">
            <v/>
          </cell>
          <cell r="BS374" t="str">
            <v/>
          </cell>
          <cell r="BU374" t="str">
            <v>ELITEBET BOOKMARKERS LIMITED</v>
          </cell>
          <cell r="BV374" t="str">
            <v/>
          </cell>
          <cell r="BW374">
            <v>76</v>
          </cell>
          <cell r="BX374">
            <v>6792</v>
          </cell>
          <cell r="BY374">
            <v>8534</v>
          </cell>
          <cell r="BZ374">
            <v>9157</v>
          </cell>
          <cell r="CA374">
            <v>7038</v>
          </cell>
          <cell r="CB374">
            <v>7193</v>
          </cell>
          <cell r="CC374">
            <v>11374</v>
          </cell>
          <cell r="CD374">
            <v>14275</v>
          </cell>
          <cell r="CE374">
            <v>8631</v>
          </cell>
          <cell r="CG374" t="str">
            <v>ELITEBET BOOKMARKERS LIMITED</v>
          </cell>
          <cell r="CH374" t="str">
            <v/>
          </cell>
          <cell r="CI374" t="str">
            <v/>
          </cell>
          <cell r="CJ374" t="str">
            <v/>
          </cell>
          <cell r="CK374" t="str">
            <v/>
          </cell>
          <cell r="CL374" t="str">
            <v/>
          </cell>
          <cell r="CM374" t="str">
            <v/>
          </cell>
          <cell r="CN374" t="str">
            <v/>
          </cell>
          <cell r="CO374" t="str">
            <v/>
          </cell>
          <cell r="CP374" t="str">
            <v/>
          </cell>
          <cell r="CQ374" t="str">
            <v/>
          </cell>
          <cell r="CR374" t="str">
            <v/>
          </cell>
          <cell r="CS374" t="str">
            <v/>
          </cell>
          <cell r="CU374" t="str">
            <v>ELITEBET BOOKMARKERS LIMITED</v>
          </cell>
          <cell r="CV374" t="str">
            <v/>
          </cell>
          <cell r="CW374">
            <v>2185600</v>
          </cell>
          <cell r="CX374">
            <v>135205950</v>
          </cell>
          <cell r="CY374">
            <v>170427053</v>
          </cell>
          <cell r="CZ374">
            <v>186183150</v>
          </cell>
          <cell r="DA374">
            <v>149262718</v>
          </cell>
          <cell r="DB374">
            <v>152476773</v>
          </cell>
          <cell r="DC374">
            <v>225120308</v>
          </cell>
          <cell r="DD374">
            <v>291550368</v>
          </cell>
          <cell r="DE374">
            <v>152351544</v>
          </cell>
          <cell r="DG374" t="str">
            <v>ELITEBET BOOKMARKERS LIMITED</v>
          </cell>
          <cell r="DH374" t="str">
            <v/>
          </cell>
          <cell r="DI374" t="str">
            <v/>
          </cell>
          <cell r="DJ374" t="str">
            <v/>
          </cell>
          <cell r="DK374" t="str">
            <v/>
          </cell>
          <cell r="DL374" t="str">
            <v/>
          </cell>
          <cell r="DM374" t="str">
            <v/>
          </cell>
          <cell r="DN374" t="str">
            <v/>
          </cell>
          <cell r="DO374" t="str">
            <v/>
          </cell>
          <cell r="DP374" t="str">
            <v/>
          </cell>
          <cell r="DQ374" t="str">
            <v/>
          </cell>
          <cell r="DR374" t="str">
            <v/>
          </cell>
          <cell r="DS374" t="str">
            <v/>
          </cell>
          <cell r="DU374" t="str">
            <v>ELITEBET BOOKMARKERS LIMITED</v>
          </cell>
          <cell r="DV374" t="str">
            <v/>
          </cell>
          <cell r="DW374">
            <v>21900</v>
          </cell>
          <cell r="DX374">
            <v>1534800</v>
          </cell>
          <cell r="DY374">
            <v>2162100</v>
          </cell>
          <cell r="DZ374">
            <v>2551100</v>
          </cell>
          <cell r="EA374">
            <v>1907525</v>
          </cell>
          <cell r="EB374">
            <v>2462385</v>
          </cell>
          <cell r="EC374">
            <v>3924860</v>
          </cell>
          <cell r="ED374">
            <v>4907440</v>
          </cell>
          <cell r="EE374">
            <v>2795300</v>
          </cell>
        </row>
        <row r="375">
          <cell r="C375" t="str">
            <v>STANDARD COLLEGE NTUNGAMO</v>
          </cell>
          <cell r="D375">
            <v>14</v>
          </cell>
          <cell r="E375">
            <v>38</v>
          </cell>
          <cell r="F375">
            <v>12243100</v>
          </cell>
          <cell r="G375">
            <v>12500</v>
          </cell>
          <cell r="I375" t="str">
            <v>MPOMA ROYAL COLLAGE</v>
          </cell>
          <cell r="J375">
            <v>121</v>
          </cell>
          <cell r="K375">
            <v>249</v>
          </cell>
          <cell r="L375">
            <v>25658000</v>
          </cell>
          <cell r="M375">
            <v>117900</v>
          </cell>
          <cell r="AF375" t="str">
            <v>EMA CLEARING AND FORWARDING LIMITED - COMMISSION</v>
          </cell>
          <cell r="AG375" t="str">
            <v>EMA CLEARING AND FORWARDING LIMITED - COMMISSION</v>
          </cell>
          <cell r="AH375" t="str">
            <v/>
          </cell>
          <cell r="AI375" t="str">
            <v/>
          </cell>
          <cell r="AJ375" t="str">
            <v/>
          </cell>
          <cell r="AK375" t="str">
            <v/>
          </cell>
          <cell r="AL375" t="str">
            <v/>
          </cell>
          <cell r="AM375" t="str">
            <v/>
          </cell>
          <cell r="AN375" t="str">
            <v/>
          </cell>
          <cell r="AO375" t="str">
            <v/>
          </cell>
          <cell r="AP375" t="str">
            <v/>
          </cell>
          <cell r="AQ375" t="str">
            <v/>
          </cell>
          <cell r="AR375" t="str">
            <v/>
          </cell>
          <cell r="AS375" t="str">
            <v/>
          </cell>
          <cell r="AT375">
            <v>0</v>
          </cell>
          <cell r="AU375" t="str">
            <v>EMA CLEARING AND FORWARDING LIMITED - COMMISSION</v>
          </cell>
          <cell r="AV375" t="str">
            <v/>
          </cell>
          <cell r="AW375" t="str">
            <v/>
          </cell>
          <cell r="AX375" t="str">
            <v/>
          </cell>
          <cell r="AY375" t="str">
            <v/>
          </cell>
          <cell r="AZ375" t="str">
            <v/>
          </cell>
          <cell r="BA375" t="str">
            <v/>
          </cell>
          <cell r="BB375" t="str">
            <v/>
          </cell>
          <cell r="BC375" t="str">
            <v/>
          </cell>
          <cell r="BD375" t="str">
            <v/>
          </cell>
          <cell r="BE375" t="str">
            <v/>
          </cell>
          <cell r="BG375" t="str">
            <v>EMA CLEARING AND FORWARDING LIMITED - COMMISSION</v>
          </cell>
          <cell r="BH375" t="str">
            <v/>
          </cell>
          <cell r="BI375" t="str">
            <v/>
          </cell>
          <cell r="BJ375" t="str">
            <v/>
          </cell>
          <cell r="BK375" t="str">
            <v/>
          </cell>
          <cell r="BL375" t="str">
            <v/>
          </cell>
          <cell r="BM375" t="str">
            <v/>
          </cell>
          <cell r="BN375" t="str">
            <v/>
          </cell>
          <cell r="BO375" t="str">
            <v/>
          </cell>
          <cell r="BP375" t="str">
            <v/>
          </cell>
          <cell r="BQ375" t="str">
            <v/>
          </cell>
          <cell r="BR375" t="str">
            <v/>
          </cell>
          <cell r="BS375" t="str">
            <v/>
          </cell>
          <cell r="BU375" t="str">
            <v>EMA CLEARING AND FORWARDING LIMITED - COMMISSION</v>
          </cell>
          <cell r="BV375" t="str">
            <v/>
          </cell>
          <cell r="BW375" t="str">
            <v/>
          </cell>
          <cell r="BX375" t="str">
            <v/>
          </cell>
          <cell r="BY375" t="str">
            <v/>
          </cell>
          <cell r="BZ375" t="str">
            <v/>
          </cell>
          <cell r="CA375" t="str">
            <v/>
          </cell>
          <cell r="CB375" t="str">
            <v/>
          </cell>
          <cell r="CC375" t="str">
            <v/>
          </cell>
          <cell r="CD375" t="str">
            <v/>
          </cell>
          <cell r="CE375" t="str">
            <v/>
          </cell>
          <cell r="CG375" t="str">
            <v>EMA CLEARING AND FORWARDING LIMITED - COMMISSION</v>
          </cell>
          <cell r="CH375" t="str">
            <v/>
          </cell>
          <cell r="CI375" t="str">
            <v/>
          </cell>
          <cell r="CJ375" t="str">
            <v/>
          </cell>
          <cell r="CK375" t="str">
            <v/>
          </cell>
          <cell r="CL375" t="str">
            <v/>
          </cell>
          <cell r="CM375" t="str">
            <v/>
          </cell>
          <cell r="CN375" t="str">
            <v/>
          </cell>
          <cell r="CO375" t="str">
            <v/>
          </cell>
          <cell r="CP375" t="str">
            <v/>
          </cell>
          <cell r="CQ375" t="str">
            <v/>
          </cell>
          <cell r="CR375" t="str">
            <v/>
          </cell>
          <cell r="CS375" t="str">
            <v/>
          </cell>
          <cell r="CU375" t="str">
            <v>EMA CLEARING AND FORWARDING LIMITED - COMMISSION</v>
          </cell>
          <cell r="CV375" t="str">
            <v/>
          </cell>
          <cell r="CW375" t="str">
            <v/>
          </cell>
          <cell r="CX375" t="str">
            <v/>
          </cell>
          <cell r="CY375" t="str">
            <v/>
          </cell>
          <cell r="CZ375" t="str">
            <v/>
          </cell>
          <cell r="DA375" t="str">
            <v/>
          </cell>
          <cell r="DB375" t="str">
            <v/>
          </cell>
          <cell r="DC375" t="str">
            <v/>
          </cell>
          <cell r="DD375" t="str">
            <v/>
          </cell>
          <cell r="DE375" t="str">
            <v/>
          </cell>
          <cell r="DG375" t="str">
            <v>EMA CLEARING AND FORWARDING LIMITED - COMMISSION</v>
          </cell>
          <cell r="DH375" t="str">
            <v/>
          </cell>
          <cell r="DI375" t="str">
            <v/>
          </cell>
          <cell r="DJ375" t="str">
            <v/>
          </cell>
          <cell r="DK375" t="str">
            <v/>
          </cell>
          <cell r="DL375" t="str">
            <v/>
          </cell>
          <cell r="DM375" t="str">
            <v/>
          </cell>
          <cell r="DN375" t="str">
            <v/>
          </cell>
          <cell r="DO375" t="str">
            <v/>
          </cell>
          <cell r="DP375" t="str">
            <v/>
          </cell>
          <cell r="DQ375" t="str">
            <v/>
          </cell>
          <cell r="DR375" t="str">
            <v/>
          </cell>
          <cell r="DS375" t="str">
            <v/>
          </cell>
          <cell r="DU375" t="str">
            <v>EMA CLEARING AND FORWARDING LIMITED - COMMISSION</v>
          </cell>
          <cell r="DV375" t="str">
            <v/>
          </cell>
          <cell r="DW375" t="str">
            <v/>
          </cell>
          <cell r="DX375" t="str">
            <v/>
          </cell>
          <cell r="DY375" t="str">
            <v/>
          </cell>
          <cell r="DZ375" t="str">
            <v/>
          </cell>
          <cell r="EA375" t="str">
            <v/>
          </cell>
          <cell r="EB375" t="str">
            <v/>
          </cell>
          <cell r="EC375" t="str">
            <v/>
          </cell>
          <cell r="ED375" t="str">
            <v/>
          </cell>
          <cell r="EE375" t="str">
            <v/>
          </cell>
        </row>
        <row r="376">
          <cell r="C376" t="str">
            <v>STANDARD HIGH SCHOOL ZZANA</v>
          </cell>
          <cell r="D376">
            <v>8</v>
          </cell>
          <cell r="E376">
            <v>20</v>
          </cell>
          <cell r="F376">
            <v>4224600</v>
          </cell>
          <cell r="G376">
            <v>4900</v>
          </cell>
          <cell r="I376" t="str">
            <v>MTN BILLS</v>
          </cell>
          <cell r="J376">
            <v>296</v>
          </cell>
          <cell r="K376">
            <v>604</v>
          </cell>
          <cell r="L376">
            <v>36004778</v>
          </cell>
          <cell r="AF376" t="str">
            <v>EMMA ZZIWA ENTERPRISES LTD COMISSION LINE</v>
          </cell>
          <cell r="AG376" t="str">
            <v>EMMA ZZIWA ENTERPRISES LTD COMISSION LINE</v>
          </cell>
          <cell r="AH376" t="str">
            <v/>
          </cell>
          <cell r="AI376" t="str">
            <v/>
          </cell>
          <cell r="AJ376" t="str">
            <v/>
          </cell>
          <cell r="AK376" t="str">
            <v/>
          </cell>
          <cell r="AL376" t="str">
            <v/>
          </cell>
          <cell r="AM376" t="str">
            <v/>
          </cell>
          <cell r="AN376" t="str">
            <v/>
          </cell>
          <cell r="AO376" t="str">
            <v/>
          </cell>
          <cell r="AP376" t="str">
            <v/>
          </cell>
          <cell r="AQ376" t="str">
            <v/>
          </cell>
          <cell r="AR376" t="str">
            <v/>
          </cell>
          <cell r="AS376" t="str">
            <v/>
          </cell>
          <cell r="AT376">
            <v>0</v>
          </cell>
          <cell r="AU376" t="str">
            <v>EMMA ZZIWA ENTERPRISES LTD COMISSION LINE</v>
          </cell>
          <cell r="AV376" t="str">
            <v/>
          </cell>
          <cell r="AW376" t="str">
            <v/>
          </cell>
          <cell r="AX376" t="str">
            <v/>
          </cell>
          <cell r="AY376" t="str">
            <v/>
          </cell>
          <cell r="AZ376" t="str">
            <v/>
          </cell>
          <cell r="BA376" t="str">
            <v/>
          </cell>
          <cell r="BB376" t="str">
            <v/>
          </cell>
          <cell r="BC376" t="str">
            <v/>
          </cell>
          <cell r="BD376" t="str">
            <v/>
          </cell>
          <cell r="BE376" t="str">
            <v/>
          </cell>
          <cell r="BG376" t="str">
            <v>EMMA ZZIWA ENTERPRISES LTD COMISSION LINE</v>
          </cell>
          <cell r="BH376" t="str">
            <v/>
          </cell>
          <cell r="BI376" t="str">
            <v/>
          </cell>
          <cell r="BJ376" t="str">
            <v/>
          </cell>
          <cell r="BK376" t="str">
            <v/>
          </cell>
          <cell r="BL376" t="str">
            <v/>
          </cell>
          <cell r="BM376" t="str">
            <v/>
          </cell>
          <cell r="BN376" t="str">
            <v/>
          </cell>
          <cell r="BO376" t="str">
            <v/>
          </cell>
          <cell r="BP376" t="str">
            <v/>
          </cell>
          <cell r="BQ376" t="str">
            <v/>
          </cell>
          <cell r="BR376" t="str">
            <v/>
          </cell>
          <cell r="BS376" t="str">
            <v/>
          </cell>
          <cell r="BU376" t="str">
            <v>EMMA ZZIWA ENTERPRISES LTD COMISSION LINE</v>
          </cell>
          <cell r="BV376" t="str">
            <v/>
          </cell>
          <cell r="BW376" t="str">
            <v/>
          </cell>
          <cell r="BX376" t="str">
            <v/>
          </cell>
          <cell r="BY376" t="str">
            <v/>
          </cell>
          <cell r="BZ376" t="str">
            <v/>
          </cell>
          <cell r="CA376" t="str">
            <v/>
          </cell>
          <cell r="CB376" t="str">
            <v/>
          </cell>
          <cell r="CC376" t="str">
            <v/>
          </cell>
          <cell r="CD376" t="str">
            <v/>
          </cell>
          <cell r="CE376" t="str">
            <v/>
          </cell>
          <cell r="CG376" t="str">
            <v>EMMA ZZIWA ENTERPRISES LTD COMISSION LINE</v>
          </cell>
          <cell r="CH376" t="str">
            <v/>
          </cell>
          <cell r="CI376" t="str">
            <v/>
          </cell>
          <cell r="CJ376" t="str">
            <v/>
          </cell>
          <cell r="CK376" t="str">
            <v/>
          </cell>
          <cell r="CL376" t="str">
            <v/>
          </cell>
          <cell r="CM376" t="str">
            <v/>
          </cell>
          <cell r="CN376" t="str">
            <v/>
          </cell>
          <cell r="CO376" t="str">
            <v/>
          </cell>
          <cell r="CP376" t="str">
            <v/>
          </cell>
          <cell r="CQ376" t="str">
            <v/>
          </cell>
          <cell r="CR376" t="str">
            <v/>
          </cell>
          <cell r="CS376" t="str">
            <v/>
          </cell>
          <cell r="CU376" t="str">
            <v>EMMA ZZIWA ENTERPRISES LTD COMISSION LINE</v>
          </cell>
          <cell r="CV376" t="str">
            <v/>
          </cell>
          <cell r="CW376" t="str">
            <v/>
          </cell>
          <cell r="CX376" t="str">
            <v/>
          </cell>
          <cell r="CY376" t="str">
            <v/>
          </cell>
          <cell r="CZ376" t="str">
            <v/>
          </cell>
          <cell r="DA376" t="str">
            <v/>
          </cell>
          <cell r="DB376" t="str">
            <v/>
          </cell>
          <cell r="DC376" t="str">
            <v/>
          </cell>
          <cell r="DD376" t="str">
            <v/>
          </cell>
          <cell r="DE376" t="str">
            <v/>
          </cell>
          <cell r="DG376" t="str">
            <v>EMMA ZZIWA ENTERPRISES LTD COMISSION LINE</v>
          </cell>
          <cell r="DH376" t="str">
            <v/>
          </cell>
          <cell r="DI376" t="str">
            <v/>
          </cell>
          <cell r="DJ376" t="str">
            <v/>
          </cell>
          <cell r="DK376" t="str">
            <v/>
          </cell>
          <cell r="DL376" t="str">
            <v/>
          </cell>
          <cell r="DM376" t="str">
            <v/>
          </cell>
          <cell r="DN376" t="str">
            <v/>
          </cell>
          <cell r="DO376" t="str">
            <v/>
          </cell>
          <cell r="DP376" t="str">
            <v/>
          </cell>
          <cell r="DQ376" t="str">
            <v/>
          </cell>
          <cell r="DR376" t="str">
            <v/>
          </cell>
          <cell r="DS376" t="str">
            <v/>
          </cell>
          <cell r="DU376" t="str">
            <v>EMMA ZZIWA ENTERPRISES LTD COMISSION LINE</v>
          </cell>
          <cell r="DV376" t="str">
            <v/>
          </cell>
          <cell r="DW376" t="str">
            <v/>
          </cell>
          <cell r="DX376" t="str">
            <v/>
          </cell>
          <cell r="DY376" t="str">
            <v/>
          </cell>
          <cell r="DZ376" t="str">
            <v/>
          </cell>
          <cell r="EA376" t="str">
            <v/>
          </cell>
          <cell r="EB376" t="str">
            <v/>
          </cell>
          <cell r="EC376" t="str">
            <v/>
          </cell>
          <cell r="ED376" t="str">
            <v/>
          </cell>
          <cell r="EE376" t="str">
            <v/>
          </cell>
        </row>
        <row r="377">
          <cell r="C377" t="str">
            <v>StarTimes</v>
          </cell>
          <cell r="D377">
            <v>12359</v>
          </cell>
          <cell r="E377">
            <v>21413</v>
          </cell>
          <cell r="F377">
            <v>368570270</v>
          </cell>
          <cell r="G377">
            <v>5131400</v>
          </cell>
          <cell r="I377" t="str">
            <v>MTN CORPORATE LIQUIDTY FUND</v>
          </cell>
          <cell r="J377">
            <v>1</v>
          </cell>
          <cell r="K377">
            <v>3</v>
          </cell>
          <cell r="L377">
            <v>6071687864</v>
          </cell>
          <cell r="AF377" t="str">
            <v>EMMY WAYS ENTERPRISES (U) ARUA</v>
          </cell>
          <cell r="AG377" t="str">
            <v>EMMY WAYS ENTERPRISES (U) ARUA</v>
          </cell>
          <cell r="AH377" t="str">
            <v/>
          </cell>
          <cell r="AI377" t="str">
            <v/>
          </cell>
          <cell r="AJ377" t="str">
            <v/>
          </cell>
          <cell r="AK377" t="str">
            <v/>
          </cell>
          <cell r="AL377" t="str">
            <v/>
          </cell>
          <cell r="AM377" t="str">
            <v/>
          </cell>
          <cell r="AN377" t="str">
            <v/>
          </cell>
          <cell r="AO377" t="str">
            <v/>
          </cell>
          <cell r="AP377" t="str">
            <v/>
          </cell>
          <cell r="AQ377" t="str">
            <v/>
          </cell>
          <cell r="AR377" t="str">
            <v/>
          </cell>
          <cell r="AS377" t="str">
            <v/>
          </cell>
          <cell r="AT377">
            <v>0</v>
          </cell>
          <cell r="AU377" t="str">
            <v>EMMY WAYS ENTERPRISES (U) ARUA</v>
          </cell>
          <cell r="AV377" t="str">
            <v/>
          </cell>
          <cell r="AW377" t="str">
            <v/>
          </cell>
          <cell r="AX377" t="str">
            <v/>
          </cell>
          <cell r="AY377" t="str">
            <v/>
          </cell>
          <cell r="AZ377" t="str">
            <v/>
          </cell>
          <cell r="BA377" t="str">
            <v/>
          </cell>
          <cell r="BB377" t="str">
            <v/>
          </cell>
          <cell r="BC377" t="str">
            <v/>
          </cell>
          <cell r="BD377" t="str">
            <v/>
          </cell>
          <cell r="BE377" t="str">
            <v/>
          </cell>
          <cell r="BG377" t="str">
            <v>EMMY WAYS ENTERPRISES (U) ARUA</v>
          </cell>
          <cell r="BH377" t="str">
            <v/>
          </cell>
          <cell r="BI377" t="str">
            <v/>
          </cell>
          <cell r="BJ377" t="str">
            <v/>
          </cell>
          <cell r="BK377" t="str">
            <v/>
          </cell>
          <cell r="BL377" t="str">
            <v/>
          </cell>
          <cell r="BM377" t="str">
            <v/>
          </cell>
          <cell r="BN377" t="str">
            <v/>
          </cell>
          <cell r="BO377" t="str">
            <v/>
          </cell>
          <cell r="BP377" t="str">
            <v/>
          </cell>
          <cell r="BQ377" t="str">
            <v/>
          </cell>
          <cell r="BR377" t="str">
            <v/>
          </cell>
          <cell r="BS377" t="str">
            <v/>
          </cell>
          <cell r="BU377" t="str">
            <v>EMMY WAYS ENTERPRISES (U) ARUA</v>
          </cell>
          <cell r="BV377" t="str">
            <v/>
          </cell>
          <cell r="BW377" t="str">
            <v/>
          </cell>
          <cell r="BX377" t="str">
            <v/>
          </cell>
          <cell r="BY377" t="str">
            <v/>
          </cell>
          <cell r="BZ377" t="str">
            <v/>
          </cell>
          <cell r="CA377" t="str">
            <v/>
          </cell>
          <cell r="CB377" t="str">
            <v/>
          </cell>
          <cell r="CC377" t="str">
            <v/>
          </cell>
          <cell r="CD377" t="str">
            <v/>
          </cell>
          <cell r="CE377" t="str">
            <v/>
          </cell>
          <cell r="CG377" t="str">
            <v>EMMY WAYS ENTERPRISES (U) ARUA</v>
          </cell>
          <cell r="CH377" t="str">
            <v/>
          </cell>
          <cell r="CI377" t="str">
            <v/>
          </cell>
          <cell r="CJ377" t="str">
            <v/>
          </cell>
          <cell r="CK377" t="str">
            <v/>
          </cell>
          <cell r="CL377" t="str">
            <v/>
          </cell>
          <cell r="CM377" t="str">
            <v/>
          </cell>
          <cell r="CN377" t="str">
            <v/>
          </cell>
          <cell r="CO377" t="str">
            <v/>
          </cell>
          <cell r="CP377" t="str">
            <v/>
          </cell>
          <cell r="CQ377" t="str">
            <v/>
          </cell>
          <cell r="CR377" t="str">
            <v/>
          </cell>
          <cell r="CS377" t="str">
            <v/>
          </cell>
          <cell r="CU377" t="str">
            <v>EMMY WAYS ENTERPRISES (U) ARUA</v>
          </cell>
          <cell r="CV377" t="str">
            <v/>
          </cell>
          <cell r="CW377" t="str">
            <v/>
          </cell>
          <cell r="CX377" t="str">
            <v/>
          </cell>
          <cell r="CY377" t="str">
            <v/>
          </cell>
          <cell r="CZ377" t="str">
            <v/>
          </cell>
          <cell r="DA377" t="str">
            <v/>
          </cell>
          <cell r="DB377" t="str">
            <v/>
          </cell>
          <cell r="DC377" t="str">
            <v/>
          </cell>
          <cell r="DD377" t="str">
            <v/>
          </cell>
          <cell r="DE377" t="str">
            <v/>
          </cell>
          <cell r="DG377" t="str">
            <v>EMMY WAYS ENTERPRISES (U) ARUA</v>
          </cell>
          <cell r="DH377" t="str">
            <v/>
          </cell>
          <cell r="DI377" t="str">
            <v/>
          </cell>
          <cell r="DJ377" t="str">
            <v/>
          </cell>
          <cell r="DK377" t="str">
            <v/>
          </cell>
          <cell r="DL377" t="str">
            <v/>
          </cell>
          <cell r="DM377" t="str">
            <v/>
          </cell>
          <cell r="DN377" t="str">
            <v/>
          </cell>
          <cell r="DO377" t="str">
            <v/>
          </cell>
          <cell r="DP377" t="str">
            <v/>
          </cell>
          <cell r="DQ377" t="str">
            <v/>
          </cell>
          <cell r="DR377" t="str">
            <v/>
          </cell>
          <cell r="DS377" t="str">
            <v/>
          </cell>
          <cell r="DU377" t="str">
            <v>EMMY WAYS ENTERPRISES (U) ARUA</v>
          </cell>
          <cell r="DV377" t="str">
            <v/>
          </cell>
          <cell r="DW377" t="str">
            <v/>
          </cell>
          <cell r="DX377" t="str">
            <v/>
          </cell>
          <cell r="DY377" t="str">
            <v/>
          </cell>
          <cell r="DZ377" t="str">
            <v/>
          </cell>
          <cell r="EA377" t="str">
            <v/>
          </cell>
          <cell r="EB377" t="str">
            <v/>
          </cell>
          <cell r="EC377" t="str">
            <v/>
          </cell>
          <cell r="ED377" t="str">
            <v/>
          </cell>
          <cell r="EE377" t="str">
            <v/>
          </cell>
        </row>
        <row r="378">
          <cell r="C378" t="str">
            <v>SYSNET SOLUTIONS LTD</v>
          </cell>
          <cell r="D378">
            <v>8</v>
          </cell>
          <cell r="E378">
            <v>27</v>
          </cell>
          <cell r="F378">
            <v>1166700</v>
          </cell>
          <cell r="G378">
            <v>4400</v>
          </cell>
          <cell r="I378" t="str">
            <v>MUGITI HIGH SCHOOL</v>
          </cell>
          <cell r="J378">
            <v>1</v>
          </cell>
          <cell r="K378">
            <v>1</v>
          </cell>
          <cell r="L378">
            <v>50000</v>
          </cell>
          <cell r="M378">
            <v>400</v>
          </cell>
          <cell r="AF378" t="str">
            <v>EMMY WORLD DESIGNERS</v>
          </cell>
          <cell r="AG378" t="str">
            <v>EMMY WORLD DESIGNERS</v>
          </cell>
          <cell r="AH378" t="str">
            <v/>
          </cell>
          <cell r="AI378" t="str">
            <v/>
          </cell>
          <cell r="AJ378" t="str">
            <v/>
          </cell>
          <cell r="AK378" t="str">
            <v/>
          </cell>
          <cell r="AL378" t="str">
            <v/>
          </cell>
          <cell r="AM378" t="str">
            <v/>
          </cell>
          <cell r="AN378" t="str">
            <v/>
          </cell>
          <cell r="AO378" t="str">
            <v/>
          </cell>
          <cell r="AP378" t="str">
            <v/>
          </cell>
          <cell r="AQ378" t="str">
            <v/>
          </cell>
          <cell r="AR378" t="str">
            <v/>
          </cell>
          <cell r="AS378" t="str">
            <v/>
          </cell>
          <cell r="AT378">
            <v>0</v>
          </cell>
          <cell r="AU378" t="str">
            <v>EMMY WORLD DESIGNERS</v>
          </cell>
          <cell r="AV378" t="str">
            <v/>
          </cell>
          <cell r="AW378" t="str">
            <v/>
          </cell>
          <cell r="AX378" t="str">
            <v/>
          </cell>
          <cell r="AY378" t="str">
            <v/>
          </cell>
          <cell r="AZ378" t="str">
            <v/>
          </cell>
          <cell r="BA378" t="str">
            <v/>
          </cell>
          <cell r="BB378" t="str">
            <v/>
          </cell>
          <cell r="BC378" t="str">
            <v/>
          </cell>
          <cell r="BD378" t="str">
            <v/>
          </cell>
          <cell r="BE378" t="str">
            <v/>
          </cell>
          <cell r="BG378" t="str">
            <v>EMMY WORLD DESIGNERS</v>
          </cell>
          <cell r="BH378" t="str">
            <v/>
          </cell>
          <cell r="BI378" t="str">
            <v/>
          </cell>
          <cell r="BJ378" t="str">
            <v/>
          </cell>
          <cell r="BK378" t="str">
            <v/>
          </cell>
          <cell r="BL378" t="str">
            <v/>
          </cell>
          <cell r="BM378" t="str">
            <v/>
          </cell>
          <cell r="BN378" t="str">
            <v/>
          </cell>
          <cell r="BO378" t="str">
            <v/>
          </cell>
          <cell r="BP378" t="str">
            <v/>
          </cell>
          <cell r="BQ378" t="str">
            <v/>
          </cell>
          <cell r="BR378" t="str">
            <v/>
          </cell>
          <cell r="BS378" t="str">
            <v/>
          </cell>
          <cell r="BU378" t="str">
            <v>EMMY WORLD DESIGNERS</v>
          </cell>
          <cell r="BV378" t="str">
            <v/>
          </cell>
          <cell r="BW378" t="str">
            <v/>
          </cell>
          <cell r="BX378" t="str">
            <v/>
          </cell>
          <cell r="BY378" t="str">
            <v/>
          </cell>
          <cell r="BZ378" t="str">
            <v/>
          </cell>
          <cell r="CA378" t="str">
            <v/>
          </cell>
          <cell r="CB378" t="str">
            <v/>
          </cell>
          <cell r="CC378" t="str">
            <v/>
          </cell>
          <cell r="CD378" t="str">
            <v/>
          </cell>
          <cell r="CE378" t="str">
            <v/>
          </cell>
          <cell r="CG378" t="str">
            <v>EMMY WORLD DESIGNERS</v>
          </cell>
          <cell r="CH378" t="str">
            <v/>
          </cell>
          <cell r="CI378" t="str">
            <v/>
          </cell>
          <cell r="CJ378" t="str">
            <v/>
          </cell>
          <cell r="CK378" t="str">
            <v/>
          </cell>
          <cell r="CL378" t="str">
            <v/>
          </cell>
          <cell r="CM378" t="str">
            <v/>
          </cell>
          <cell r="CN378" t="str">
            <v/>
          </cell>
          <cell r="CO378" t="str">
            <v/>
          </cell>
          <cell r="CP378" t="str">
            <v/>
          </cell>
          <cell r="CQ378" t="str">
            <v/>
          </cell>
          <cell r="CR378" t="str">
            <v/>
          </cell>
          <cell r="CS378" t="str">
            <v/>
          </cell>
          <cell r="CU378" t="str">
            <v>EMMY WORLD DESIGNERS</v>
          </cell>
          <cell r="CV378" t="str">
            <v/>
          </cell>
          <cell r="CW378" t="str">
            <v/>
          </cell>
          <cell r="CX378" t="str">
            <v/>
          </cell>
          <cell r="CY378" t="str">
            <v/>
          </cell>
          <cell r="CZ378" t="str">
            <v/>
          </cell>
          <cell r="DA378" t="str">
            <v/>
          </cell>
          <cell r="DB378" t="str">
            <v/>
          </cell>
          <cell r="DC378" t="str">
            <v/>
          </cell>
          <cell r="DD378" t="str">
            <v/>
          </cell>
          <cell r="DE378" t="str">
            <v/>
          </cell>
          <cell r="DG378" t="str">
            <v>EMMY WORLD DESIGNERS</v>
          </cell>
          <cell r="DH378" t="str">
            <v/>
          </cell>
          <cell r="DI378" t="str">
            <v/>
          </cell>
          <cell r="DJ378" t="str">
            <v/>
          </cell>
          <cell r="DK378" t="str">
            <v/>
          </cell>
          <cell r="DL378" t="str">
            <v/>
          </cell>
          <cell r="DM378" t="str">
            <v/>
          </cell>
          <cell r="DN378" t="str">
            <v/>
          </cell>
          <cell r="DO378" t="str">
            <v/>
          </cell>
          <cell r="DP378" t="str">
            <v/>
          </cell>
          <cell r="DQ378" t="str">
            <v/>
          </cell>
          <cell r="DR378" t="str">
            <v/>
          </cell>
          <cell r="DS378" t="str">
            <v/>
          </cell>
          <cell r="DU378" t="str">
            <v>EMMY WORLD DESIGNERS</v>
          </cell>
          <cell r="DV378" t="str">
            <v/>
          </cell>
          <cell r="DW378" t="str">
            <v/>
          </cell>
          <cell r="DX378" t="str">
            <v/>
          </cell>
          <cell r="DY378" t="str">
            <v/>
          </cell>
          <cell r="DZ378" t="str">
            <v/>
          </cell>
          <cell r="EA378" t="str">
            <v/>
          </cell>
          <cell r="EB378" t="str">
            <v/>
          </cell>
          <cell r="EC378" t="str">
            <v/>
          </cell>
          <cell r="ED378" t="str">
            <v/>
          </cell>
          <cell r="EE378" t="str">
            <v/>
          </cell>
        </row>
        <row r="379">
          <cell r="C379" t="str">
            <v>THE JUBILEE INSURANCE CO OF UGANDA LTD</v>
          </cell>
          <cell r="D379">
            <v>2</v>
          </cell>
          <cell r="E379">
            <v>2</v>
          </cell>
          <cell r="F379">
            <v>2000</v>
          </cell>
          <cell r="G379">
            <v>800</v>
          </cell>
          <cell r="I379" t="str">
            <v>MULAMA SECONDARY SCHOOL</v>
          </cell>
          <cell r="J379">
            <v>1</v>
          </cell>
          <cell r="K379">
            <v>2</v>
          </cell>
          <cell r="L379">
            <v>200000</v>
          </cell>
          <cell r="M379">
            <v>800</v>
          </cell>
          <cell r="AF379" t="str">
            <v>EMPOWER SOLAR LIMITED</v>
          </cell>
          <cell r="AG379" t="str">
            <v>EMPOWER SOLAR LIMITED</v>
          </cell>
          <cell r="AU379" t="str">
            <v>EMPOWER SOLAR LIMITED</v>
          </cell>
          <cell r="BD379">
            <v>8</v>
          </cell>
          <cell r="BE379">
            <v>5</v>
          </cell>
          <cell r="BG379" t="str">
            <v>EMPOWER SOLAR LIMITED</v>
          </cell>
          <cell r="BU379" t="str">
            <v>EMPOWER SOLAR LIMITED</v>
          </cell>
          <cell r="CD379">
            <v>35</v>
          </cell>
          <cell r="CE379">
            <v>16</v>
          </cell>
          <cell r="CG379" t="str">
            <v>EMPOWER SOLAR LIMITED</v>
          </cell>
          <cell r="CH379" t="str">
            <v/>
          </cell>
          <cell r="CI379" t="str">
            <v/>
          </cell>
          <cell r="CJ379" t="str">
            <v/>
          </cell>
          <cell r="CK379" t="str">
            <v/>
          </cell>
          <cell r="CL379" t="str">
            <v/>
          </cell>
          <cell r="CM379" t="str">
            <v/>
          </cell>
          <cell r="CN379" t="str">
            <v/>
          </cell>
          <cell r="CO379" t="str">
            <v/>
          </cell>
          <cell r="CP379" t="str">
            <v/>
          </cell>
          <cell r="CQ379" t="str">
            <v/>
          </cell>
          <cell r="CR379" t="str">
            <v/>
          </cell>
          <cell r="CS379" t="str">
            <v/>
          </cell>
          <cell r="CU379" t="str">
            <v>EMPOWER SOLAR LIMITED</v>
          </cell>
          <cell r="DD379">
            <v>1804710</v>
          </cell>
          <cell r="DE379">
            <v>959270</v>
          </cell>
          <cell r="DG379" t="str">
            <v>EMPOWER SOLAR LIMITED</v>
          </cell>
          <cell r="DU379" t="str">
            <v>EMPOWER SOLAR LIMITED</v>
          </cell>
          <cell r="ED379">
            <v>21500</v>
          </cell>
          <cell r="EE379">
            <v>9730</v>
          </cell>
        </row>
        <row r="380">
          <cell r="C380" t="str">
            <v>TRINITY PRIMARY SCHOOL</v>
          </cell>
          <cell r="D380">
            <v>23</v>
          </cell>
          <cell r="E380">
            <v>49</v>
          </cell>
          <cell r="F380">
            <v>11761500</v>
          </cell>
          <cell r="G380">
            <v>22800</v>
          </cell>
          <cell r="I380" t="str">
            <v>NAKASERO HOSPITAL</v>
          </cell>
          <cell r="J380">
            <v>15</v>
          </cell>
          <cell r="K380">
            <v>19</v>
          </cell>
          <cell r="L380">
            <v>8078300</v>
          </cell>
          <cell r="M380">
            <v>29600</v>
          </cell>
          <cell r="AF380" t="str">
            <v>EMPOWER SOLAR LIMITED</v>
          </cell>
          <cell r="AG380" t="str">
            <v>EMPOWER SOLAR LIMITED</v>
          </cell>
          <cell r="AH380" t="str">
            <v/>
          </cell>
          <cell r="AI380" t="str">
            <v/>
          </cell>
          <cell r="AJ380" t="str">
            <v/>
          </cell>
          <cell r="AK380" t="str">
            <v/>
          </cell>
          <cell r="AL380" t="str">
            <v/>
          </cell>
          <cell r="AM380" t="str">
            <v/>
          </cell>
          <cell r="AN380" t="str">
            <v/>
          </cell>
          <cell r="AO380" t="str">
            <v/>
          </cell>
          <cell r="AP380" t="str">
            <v/>
          </cell>
          <cell r="AQ380" t="str">
            <v/>
          </cell>
          <cell r="AR380" t="str">
            <v/>
          </cell>
          <cell r="AS380" t="str">
            <v/>
          </cell>
          <cell r="AT380">
            <v>0</v>
          </cell>
          <cell r="AU380" t="str">
            <v>EMPOWER SOLAR LIMITED</v>
          </cell>
          <cell r="AV380" t="str">
            <v/>
          </cell>
          <cell r="AW380" t="str">
            <v/>
          </cell>
          <cell r="AX380">
            <v>1</v>
          </cell>
          <cell r="AY380">
            <v>1</v>
          </cell>
          <cell r="AZ380">
            <v>1</v>
          </cell>
          <cell r="BA380">
            <v>2</v>
          </cell>
          <cell r="BB380">
            <v>4</v>
          </cell>
          <cell r="BC380">
            <v>9</v>
          </cell>
          <cell r="BD380">
            <v>8</v>
          </cell>
          <cell r="BE380">
            <v>5</v>
          </cell>
          <cell r="BG380" t="str">
            <v>EMPOWER SOLAR LIMITED</v>
          </cell>
          <cell r="BH380" t="str">
            <v/>
          </cell>
          <cell r="BI380" t="str">
            <v/>
          </cell>
          <cell r="BJ380" t="str">
            <v/>
          </cell>
          <cell r="BK380" t="str">
            <v/>
          </cell>
          <cell r="BL380" t="str">
            <v/>
          </cell>
          <cell r="BM380" t="str">
            <v/>
          </cell>
          <cell r="BN380" t="str">
            <v/>
          </cell>
          <cell r="BO380" t="str">
            <v/>
          </cell>
          <cell r="BP380" t="str">
            <v/>
          </cell>
          <cell r="BQ380" t="str">
            <v/>
          </cell>
          <cell r="BR380" t="str">
            <v/>
          </cell>
          <cell r="BS380" t="str">
            <v/>
          </cell>
          <cell r="BU380" t="str">
            <v>EMPOWER SOLAR LIMITED</v>
          </cell>
          <cell r="BV380" t="str">
            <v/>
          </cell>
          <cell r="BW380" t="str">
            <v/>
          </cell>
          <cell r="BX380">
            <v>1</v>
          </cell>
          <cell r="BY380">
            <v>4</v>
          </cell>
          <cell r="BZ380">
            <v>1</v>
          </cell>
          <cell r="CA380">
            <v>14</v>
          </cell>
          <cell r="CB380">
            <v>12</v>
          </cell>
          <cell r="CC380">
            <v>17</v>
          </cell>
          <cell r="CD380">
            <v>35</v>
          </cell>
          <cell r="CE380">
            <v>16</v>
          </cell>
          <cell r="CG380" t="str">
            <v>EMPOWER SOLAR LIMITED</v>
          </cell>
          <cell r="CH380" t="str">
            <v/>
          </cell>
          <cell r="CI380" t="str">
            <v/>
          </cell>
          <cell r="CJ380" t="str">
            <v/>
          </cell>
          <cell r="CK380" t="str">
            <v/>
          </cell>
          <cell r="CL380" t="str">
            <v/>
          </cell>
          <cell r="CM380" t="str">
            <v/>
          </cell>
          <cell r="CN380" t="str">
            <v/>
          </cell>
          <cell r="CO380" t="str">
            <v/>
          </cell>
          <cell r="CP380" t="str">
            <v/>
          </cell>
          <cell r="CQ380" t="str">
            <v/>
          </cell>
          <cell r="CR380" t="str">
            <v/>
          </cell>
          <cell r="CS380" t="str">
            <v/>
          </cell>
          <cell r="CU380" t="str">
            <v>EMPOWER SOLAR LIMITED</v>
          </cell>
          <cell r="CV380" t="str">
            <v/>
          </cell>
          <cell r="CW380" t="str">
            <v/>
          </cell>
          <cell r="CX380">
            <v>1000</v>
          </cell>
          <cell r="CY380">
            <v>4000</v>
          </cell>
          <cell r="CZ380">
            <v>495000</v>
          </cell>
          <cell r="DA380">
            <v>717000</v>
          </cell>
          <cell r="DB380">
            <v>1279250</v>
          </cell>
          <cell r="DC380">
            <v>1143170</v>
          </cell>
          <cell r="DD380">
            <v>1804710</v>
          </cell>
          <cell r="DE380">
            <v>959270</v>
          </cell>
          <cell r="DG380" t="str">
            <v>EMPOWER SOLAR LIMITED</v>
          </cell>
          <cell r="DH380" t="str">
            <v/>
          </cell>
          <cell r="DI380" t="str">
            <v/>
          </cell>
          <cell r="DJ380" t="str">
            <v/>
          </cell>
          <cell r="DK380" t="str">
            <v/>
          </cell>
          <cell r="DL380" t="str">
            <v/>
          </cell>
          <cell r="DM380" t="str">
            <v/>
          </cell>
          <cell r="DN380" t="str">
            <v/>
          </cell>
          <cell r="DO380" t="str">
            <v/>
          </cell>
          <cell r="DP380" t="str">
            <v/>
          </cell>
          <cell r="DQ380" t="str">
            <v/>
          </cell>
          <cell r="DR380" t="str">
            <v/>
          </cell>
          <cell r="DS380" t="str">
            <v/>
          </cell>
          <cell r="DU380" t="str">
            <v>EMPOWER SOLAR LIMITED</v>
          </cell>
          <cell r="DV380" t="str">
            <v/>
          </cell>
          <cell r="DW380" t="str">
            <v/>
          </cell>
          <cell r="DX380">
            <v>400</v>
          </cell>
          <cell r="DY380">
            <v>1600</v>
          </cell>
          <cell r="DZ380">
            <v>1250</v>
          </cell>
          <cell r="EA380">
            <v>3400</v>
          </cell>
          <cell r="EB380">
            <v>14950</v>
          </cell>
          <cell r="EC380">
            <v>21300</v>
          </cell>
          <cell r="ED380">
            <v>21500</v>
          </cell>
          <cell r="EE380">
            <v>9730</v>
          </cell>
        </row>
        <row r="381">
          <cell r="C381" t="str">
            <v>UAP Insurance</v>
          </cell>
          <cell r="D381">
            <v>2</v>
          </cell>
          <cell r="E381">
            <v>4</v>
          </cell>
          <cell r="F381">
            <v>4000</v>
          </cell>
          <cell r="I381" t="str">
            <v>NATIONAL WATER AND SEWERAGE CORPORATION</v>
          </cell>
          <cell r="J381">
            <v>28473</v>
          </cell>
          <cell r="K381">
            <v>39084</v>
          </cell>
          <cell r="L381">
            <v>1364533599</v>
          </cell>
          <cell r="M381">
            <v>15345800</v>
          </cell>
          <cell r="AF381" t="str">
            <v>ENAUSH INVESTMENTS COMPANY LIMITED</v>
          </cell>
          <cell r="AG381" t="str">
            <v>ENAUSH INVESTMENTS COMPANY LIMITED</v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>
            <v>0</v>
          </cell>
          <cell r="AU381" t="str">
            <v>ENAUSH INVESTMENTS COMPANY LIMITED</v>
          </cell>
          <cell r="AV381" t="str">
            <v/>
          </cell>
          <cell r="AW381" t="str">
            <v/>
          </cell>
          <cell r="AX381" t="str">
            <v/>
          </cell>
          <cell r="AY381" t="str">
            <v/>
          </cell>
          <cell r="AZ381" t="str">
            <v/>
          </cell>
          <cell r="BA381" t="str">
            <v/>
          </cell>
          <cell r="BB381" t="str">
            <v/>
          </cell>
          <cell r="BC381" t="str">
            <v/>
          </cell>
          <cell r="BD381" t="str">
            <v/>
          </cell>
          <cell r="BE381" t="str">
            <v/>
          </cell>
          <cell r="BG381" t="str">
            <v>ENAUSH INVESTMENTS COMPANY LIMITED</v>
          </cell>
          <cell r="BH381" t="str">
            <v/>
          </cell>
          <cell r="BI381" t="str">
            <v/>
          </cell>
          <cell r="BJ381" t="str">
            <v/>
          </cell>
          <cell r="BK381" t="str">
            <v/>
          </cell>
          <cell r="BL381" t="str">
            <v/>
          </cell>
          <cell r="BM381" t="str">
            <v/>
          </cell>
          <cell r="BN381" t="str">
            <v/>
          </cell>
          <cell r="BO381" t="str">
            <v/>
          </cell>
          <cell r="BP381" t="str">
            <v/>
          </cell>
          <cell r="BQ381" t="str">
            <v/>
          </cell>
          <cell r="BR381" t="str">
            <v/>
          </cell>
          <cell r="BS381" t="str">
            <v/>
          </cell>
          <cell r="BU381" t="str">
            <v>ENAUSH INVESTMENTS COMPANY LIMITED</v>
          </cell>
          <cell r="BV381" t="str">
            <v/>
          </cell>
          <cell r="BW381" t="str">
            <v/>
          </cell>
          <cell r="BX381" t="str">
            <v/>
          </cell>
          <cell r="BY381" t="str">
            <v/>
          </cell>
          <cell r="BZ381" t="str">
            <v/>
          </cell>
          <cell r="CA381" t="str">
            <v/>
          </cell>
          <cell r="CB381" t="str">
            <v/>
          </cell>
          <cell r="CC381" t="str">
            <v/>
          </cell>
          <cell r="CD381" t="str">
            <v/>
          </cell>
          <cell r="CE381" t="str">
            <v/>
          </cell>
          <cell r="CG381" t="str">
            <v>ENAUSH INVESTMENTS COMPANY LIMITED</v>
          </cell>
          <cell r="CH381" t="str">
            <v/>
          </cell>
          <cell r="CI381" t="str">
            <v/>
          </cell>
          <cell r="CJ381" t="str">
            <v/>
          </cell>
          <cell r="CK381" t="str">
            <v/>
          </cell>
          <cell r="CL381" t="str">
            <v/>
          </cell>
          <cell r="CM381" t="str">
            <v/>
          </cell>
          <cell r="CN381" t="str">
            <v/>
          </cell>
          <cell r="CO381" t="str">
            <v/>
          </cell>
          <cell r="CP381" t="str">
            <v/>
          </cell>
          <cell r="CQ381" t="str">
            <v/>
          </cell>
          <cell r="CR381" t="str">
            <v/>
          </cell>
          <cell r="CS381" t="str">
            <v/>
          </cell>
          <cell r="CU381" t="str">
            <v>ENAUSH INVESTMENTS COMPANY LIMITED</v>
          </cell>
          <cell r="CV381" t="str">
            <v/>
          </cell>
          <cell r="CW381" t="str">
            <v/>
          </cell>
          <cell r="CX381" t="str">
            <v/>
          </cell>
          <cell r="CY381" t="str">
            <v/>
          </cell>
          <cell r="CZ381" t="str">
            <v/>
          </cell>
          <cell r="DA381" t="str">
            <v/>
          </cell>
          <cell r="DB381" t="str">
            <v/>
          </cell>
          <cell r="DC381" t="str">
            <v/>
          </cell>
          <cell r="DD381" t="str">
            <v/>
          </cell>
          <cell r="DE381" t="str">
            <v/>
          </cell>
          <cell r="DG381" t="str">
            <v>ENAUSH INVESTMENTS COMPANY LIMITED</v>
          </cell>
          <cell r="DH381" t="str">
            <v/>
          </cell>
          <cell r="DI381" t="str">
            <v/>
          </cell>
          <cell r="DJ381" t="str">
            <v/>
          </cell>
          <cell r="DK381" t="str">
            <v/>
          </cell>
          <cell r="DL381" t="str">
            <v/>
          </cell>
          <cell r="DM381" t="str">
            <v/>
          </cell>
          <cell r="DN381" t="str">
            <v/>
          </cell>
          <cell r="DO381" t="str">
            <v/>
          </cell>
          <cell r="DP381" t="str">
            <v/>
          </cell>
          <cell r="DQ381" t="str">
            <v/>
          </cell>
          <cell r="DR381" t="str">
            <v/>
          </cell>
          <cell r="DS381" t="str">
            <v/>
          </cell>
          <cell r="DU381" t="str">
            <v>ENAUSH INVESTMENTS COMPANY LIMITED</v>
          </cell>
          <cell r="DV381" t="str">
            <v/>
          </cell>
          <cell r="DW381" t="str">
            <v/>
          </cell>
          <cell r="DX381" t="str">
            <v/>
          </cell>
          <cell r="DY381" t="str">
            <v/>
          </cell>
          <cell r="DZ381" t="str">
            <v/>
          </cell>
          <cell r="EA381" t="str">
            <v/>
          </cell>
          <cell r="EB381" t="str">
            <v/>
          </cell>
          <cell r="EC381" t="str">
            <v/>
          </cell>
          <cell r="ED381" t="str">
            <v/>
          </cell>
          <cell r="EE381" t="str">
            <v/>
          </cell>
        </row>
        <row r="382">
          <cell r="C382" t="str">
            <v>UMEME</v>
          </cell>
          <cell r="D382">
            <v>1290</v>
          </cell>
          <cell r="E382">
            <v>3919</v>
          </cell>
          <cell r="F382">
            <v>234814405</v>
          </cell>
          <cell r="G382">
            <v>60200</v>
          </cell>
          <cell r="I382" t="str">
            <v>New Vision Main</v>
          </cell>
          <cell r="J382">
            <v>93</v>
          </cell>
          <cell r="K382">
            <v>374</v>
          </cell>
          <cell r="L382">
            <v>172847087</v>
          </cell>
          <cell r="M382">
            <v>435300</v>
          </cell>
          <cell r="AF382" t="str">
            <v>ENGEN</v>
          </cell>
          <cell r="AG382" t="str">
            <v>ENGEN</v>
          </cell>
          <cell r="AH382" t="str">
            <v/>
          </cell>
          <cell r="AI382" t="str">
            <v/>
          </cell>
          <cell r="AJ382" t="str">
            <v/>
          </cell>
          <cell r="AK382" t="str">
            <v/>
          </cell>
          <cell r="AL382" t="str">
            <v/>
          </cell>
          <cell r="AM382" t="str">
            <v/>
          </cell>
          <cell r="AN382" t="str">
            <v/>
          </cell>
          <cell r="AO382" t="str">
            <v/>
          </cell>
          <cell r="AP382" t="str">
            <v/>
          </cell>
          <cell r="AQ382" t="str">
            <v/>
          </cell>
          <cell r="AR382">
            <v>1</v>
          </cell>
          <cell r="AS382" t="str">
            <v/>
          </cell>
          <cell r="AT382">
            <v>1</v>
          </cell>
          <cell r="AU382" t="str">
            <v>ENGEN</v>
          </cell>
          <cell r="AV382" t="str">
            <v/>
          </cell>
          <cell r="AW382" t="str">
            <v/>
          </cell>
          <cell r="AX382" t="str">
            <v/>
          </cell>
          <cell r="AY382" t="str">
            <v/>
          </cell>
          <cell r="AZ382" t="str">
            <v/>
          </cell>
          <cell r="BA382" t="str">
            <v/>
          </cell>
          <cell r="BB382" t="str">
            <v/>
          </cell>
          <cell r="BC382" t="str">
            <v/>
          </cell>
          <cell r="BD382" t="str">
            <v/>
          </cell>
          <cell r="BE382" t="str">
            <v/>
          </cell>
          <cell r="BG382" t="str">
            <v>ENGEN</v>
          </cell>
          <cell r="BH382" t="str">
            <v/>
          </cell>
          <cell r="BI382" t="str">
            <v/>
          </cell>
          <cell r="BJ382" t="str">
            <v/>
          </cell>
          <cell r="BK382" t="str">
            <v/>
          </cell>
          <cell r="BL382" t="str">
            <v/>
          </cell>
          <cell r="BM382" t="str">
            <v/>
          </cell>
          <cell r="BN382" t="str">
            <v/>
          </cell>
          <cell r="BO382" t="str">
            <v/>
          </cell>
          <cell r="BP382" t="str">
            <v/>
          </cell>
          <cell r="BQ382" t="str">
            <v/>
          </cell>
          <cell r="BR382">
            <v>1</v>
          </cell>
          <cell r="BS382" t="str">
            <v/>
          </cell>
          <cell r="BU382" t="str">
            <v>ENGEN</v>
          </cell>
          <cell r="BV382" t="str">
            <v/>
          </cell>
          <cell r="BW382" t="str">
            <v/>
          </cell>
          <cell r="BX382" t="str">
            <v/>
          </cell>
          <cell r="BY382" t="str">
            <v/>
          </cell>
          <cell r="BZ382" t="str">
            <v/>
          </cell>
          <cell r="CA382" t="str">
            <v/>
          </cell>
          <cell r="CB382" t="str">
            <v/>
          </cell>
          <cell r="CC382" t="str">
            <v/>
          </cell>
          <cell r="CD382" t="str">
            <v/>
          </cell>
          <cell r="CE382" t="str">
            <v/>
          </cell>
          <cell r="CG382" t="str">
            <v>ENGEN</v>
          </cell>
          <cell r="CH382" t="str">
            <v/>
          </cell>
          <cell r="CI382" t="str">
            <v/>
          </cell>
          <cell r="CJ382" t="str">
            <v/>
          </cell>
          <cell r="CK382" t="str">
            <v/>
          </cell>
          <cell r="CL382" t="str">
            <v/>
          </cell>
          <cell r="CM382" t="str">
            <v/>
          </cell>
          <cell r="CN382" t="str">
            <v/>
          </cell>
          <cell r="CO382" t="str">
            <v/>
          </cell>
          <cell r="CP382" t="str">
            <v/>
          </cell>
          <cell r="CQ382" t="str">
            <v/>
          </cell>
          <cell r="CR382">
            <v>1000</v>
          </cell>
          <cell r="CS382" t="str">
            <v/>
          </cell>
          <cell r="CU382" t="str">
            <v>ENGEN</v>
          </cell>
          <cell r="CV382" t="str">
            <v/>
          </cell>
          <cell r="CW382" t="str">
            <v/>
          </cell>
          <cell r="CX382" t="str">
            <v/>
          </cell>
          <cell r="CY382" t="str">
            <v/>
          </cell>
          <cell r="CZ382" t="str">
            <v/>
          </cell>
          <cell r="DA382" t="str">
            <v/>
          </cell>
          <cell r="DB382" t="str">
            <v/>
          </cell>
          <cell r="DC382" t="str">
            <v/>
          </cell>
          <cell r="DD382" t="str">
            <v/>
          </cell>
          <cell r="DE382" t="str">
            <v/>
          </cell>
          <cell r="DG382" t="str">
            <v>ENGEN</v>
          </cell>
          <cell r="DH382" t="str">
            <v/>
          </cell>
          <cell r="DI382" t="str">
            <v/>
          </cell>
          <cell r="DJ382" t="str">
            <v/>
          </cell>
          <cell r="DK382" t="str">
            <v/>
          </cell>
          <cell r="DL382" t="str">
            <v/>
          </cell>
          <cell r="DM382" t="str">
            <v/>
          </cell>
          <cell r="DN382" t="str">
            <v/>
          </cell>
          <cell r="DO382" t="str">
            <v/>
          </cell>
          <cell r="DP382" t="str">
            <v/>
          </cell>
          <cell r="DQ382" t="str">
            <v/>
          </cell>
          <cell r="DR382">
            <v>400</v>
          </cell>
          <cell r="DS382" t="str">
            <v/>
          </cell>
          <cell r="DU382" t="str">
            <v>ENGEN</v>
          </cell>
          <cell r="DV382" t="str">
            <v/>
          </cell>
          <cell r="DW382" t="str">
            <v/>
          </cell>
          <cell r="DX382" t="str">
            <v/>
          </cell>
          <cell r="DY382" t="str">
            <v/>
          </cell>
          <cell r="DZ382" t="str">
            <v/>
          </cell>
          <cell r="EA382" t="str">
            <v/>
          </cell>
          <cell r="EB382" t="str">
            <v/>
          </cell>
          <cell r="EC382" t="str">
            <v/>
          </cell>
          <cell r="ED382" t="str">
            <v/>
          </cell>
          <cell r="EE382" t="str">
            <v/>
          </cell>
        </row>
        <row r="383">
          <cell r="C383" t="str">
            <v>UNION OF UGANDA MUSLIM PROFESSIONALS</v>
          </cell>
          <cell r="D383">
            <v>3</v>
          </cell>
          <cell r="E383">
            <v>3</v>
          </cell>
          <cell r="F383">
            <v>53000</v>
          </cell>
          <cell r="G383">
            <v>1200</v>
          </cell>
          <cell r="I383" t="str">
            <v>NOAH'S ARK SENIOR SECONDARY SCHOOL</v>
          </cell>
          <cell r="J383">
            <v>8</v>
          </cell>
          <cell r="K383">
            <v>39</v>
          </cell>
          <cell r="L383">
            <v>3554400</v>
          </cell>
          <cell r="M383">
            <v>18600</v>
          </cell>
          <cell r="AF383" t="str">
            <v>ENGEN BUKOTO</v>
          </cell>
          <cell r="AG383" t="str">
            <v>ENGEN BUKOTO</v>
          </cell>
          <cell r="AH383" t="str">
            <v/>
          </cell>
          <cell r="AI383" t="str">
            <v/>
          </cell>
          <cell r="AJ383" t="str">
            <v/>
          </cell>
          <cell r="AK383" t="str">
            <v/>
          </cell>
          <cell r="AL383" t="str">
            <v/>
          </cell>
          <cell r="AM383" t="str">
            <v/>
          </cell>
          <cell r="AN383" t="str">
            <v/>
          </cell>
          <cell r="AO383" t="str">
            <v/>
          </cell>
          <cell r="AP383" t="str">
            <v/>
          </cell>
          <cell r="AQ383" t="str">
            <v/>
          </cell>
          <cell r="AR383" t="str">
            <v/>
          </cell>
          <cell r="AS383" t="str">
            <v/>
          </cell>
          <cell r="AT383">
            <v>0</v>
          </cell>
          <cell r="AU383" t="str">
            <v>ENGEN BUKOTO</v>
          </cell>
          <cell r="AV383" t="str">
            <v/>
          </cell>
          <cell r="AW383" t="str">
            <v/>
          </cell>
          <cell r="AX383" t="str">
            <v/>
          </cell>
          <cell r="AY383" t="str">
            <v/>
          </cell>
          <cell r="AZ383" t="str">
            <v/>
          </cell>
          <cell r="BA383" t="str">
            <v/>
          </cell>
          <cell r="BB383" t="str">
            <v/>
          </cell>
          <cell r="BC383" t="str">
            <v/>
          </cell>
          <cell r="BD383" t="str">
            <v/>
          </cell>
          <cell r="BE383" t="str">
            <v/>
          </cell>
          <cell r="BG383" t="str">
            <v>ENGEN BUKOTO</v>
          </cell>
          <cell r="BH383" t="str">
            <v/>
          </cell>
          <cell r="BI383" t="str">
            <v/>
          </cell>
          <cell r="BJ383" t="str">
            <v/>
          </cell>
          <cell r="BK383" t="str">
            <v/>
          </cell>
          <cell r="BL383" t="str">
            <v/>
          </cell>
          <cell r="BM383" t="str">
            <v/>
          </cell>
          <cell r="BN383" t="str">
            <v/>
          </cell>
          <cell r="BO383" t="str">
            <v/>
          </cell>
          <cell r="BP383" t="str">
            <v/>
          </cell>
          <cell r="BQ383" t="str">
            <v/>
          </cell>
          <cell r="BR383" t="str">
            <v/>
          </cell>
          <cell r="BS383" t="str">
            <v/>
          </cell>
          <cell r="BU383" t="str">
            <v>ENGEN BUKOTO</v>
          </cell>
          <cell r="BV383" t="str">
            <v/>
          </cell>
          <cell r="BW383" t="str">
            <v/>
          </cell>
          <cell r="BX383" t="str">
            <v/>
          </cell>
          <cell r="BY383" t="str">
            <v/>
          </cell>
          <cell r="BZ383" t="str">
            <v/>
          </cell>
          <cell r="CA383" t="str">
            <v/>
          </cell>
          <cell r="CB383" t="str">
            <v/>
          </cell>
          <cell r="CC383" t="str">
            <v/>
          </cell>
          <cell r="CD383" t="str">
            <v/>
          </cell>
          <cell r="CE383" t="str">
            <v/>
          </cell>
          <cell r="CG383" t="str">
            <v>ENGEN BUKOTO</v>
          </cell>
          <cell r="CH383" t="str">
            <v/>
          </cell>
          <cell r="CI383" t="str">
            <v/>
          </cell>
          <cell r="CJ383" t="str">
            <v/>
          </cell>
          <cell r="CK383" t="str">
            <v/>
          </cell>
          <cell r="CL383" t="str">
            <v/>
          </cell>
          <cell r="CM383" t="str">
            <v/>
          </cell>
          <cell r="CN383" t="str">
            <v/>
          </cell>
          <cell r="CO383" t="str">
            <v/>
          </cell>
          <cell r="CP383" t="str">
            <v/>
          </cell>
          <cell r="CQ383" t="str">
            <v/>
          </cell>
          <cell r="CR383" t="str">
            <v/>
          </cell>
          <cell r="CS383" t="str">
            <v/>
          </cell>
          <cell r="CU383" t="str">
            <v>ENGEN BUKOTO</v>
          </cell>
          <cell r="CV383" t="str">
            <v/>
          </cell>
          <cell r="CW383" t="str">
            <v/>
          </cell>
          <cell r="CX383" t="str">
            <v/>
          </cell>
          <cell r="CY383" t="str">
            <v/>
          </cell>
          <cell r="CZ383" t="str">
            <v/>
          </cell>
          <cell r="DA383" t="str">
            <v/>
          </cell>
          <cell r="DB383" t="str">
            <v/>
          </cell>
          <cell r="DC383" t="str">
            <v/>
          </cell>
          <cell r="DD383" t="str">
            <v/>
          </cell>
          <cell r="DE383" t="str">
            <v/>
          </cell>
          <cell r="DG383" t="str">
            <v>ENGEN BUKOTO</v>
          </cell>
          <cell r="DH383" t="str">
            <v/>
          </cell>
          <cell r="DI383" t="str">
            <v/>
          </cell>
          <cell r="DJ383" t="str">
            <v/>
          </cell>
          <cell r="DK383" t="str">
            <v/>
          </cell>
          <cell r="DL383" t="str">
            <v/>
          </cell>
          <cell r="DM383" t="str">
            <v/>
          </cell>
          <cell r="DN383" t="str">
            <v/>
          </cell>
          <cell r="DO383" t="str">
            <v/>
          </cell>
          <cell r="DP383" t="str">
            <v/>
          </cell>
          <cell r="DQ383" t="str">
            <v/>
          </cell>
          <cell r="DR383" t="str">
            <v/>
          </cell>
          <cell r="DS383" t="str">
            <v/>
          </cell>
          <cell r="DU383" t="str">
            <v>ENGEN BUKOTO</v>
          </cell>
          <cell r="DV383" t="str">
            <v/>
          </cell>
          <cell r="DW383" t="str">
            <v/>
          </cell>
          <cell r="DX383" t="str">
            <v/>
          </cell>
          <cell r="DY383" t="str">
            <v/>
          </cell>
          <cell r="DZ383" t="str">
            <v/>
          </cell>
          <cell r="EA383" t="str">
            <v/>
          </cell>
          <cell r="EB383" t="str">
            <v/>
          </cell>
          <cell r="EC383" t="str">
            <v/>
          </cell>
          <cell r="ED383" t="str">
            <v/>
          </cell>
          <cell r="EE383" t="str">
            <v/>
          </cell>
        </row>
        <row r="384">
          <cell r="C384" t="str">
            <v>watoto church</v>
          </cell>
          <cell r="D384">
            <v>12</v>
          </cell>
          <cell r="E384">
            <v>15</v>
          </cell>
          <cell r="F384">
            <v>1326000</v>
          </cell>
          <cell r="G384">
            <v>7000</v>
          </cell>
          <cell r="I384" t="str">
            <v>nsamo mixed primary school</v>
          </cell>
          <cell r="J384">
            <v>95</v>
          </cell>
          <cell r="K384">
            <v>163</v>
          </cell>
          <cell r="L384">
            <v>33274800</v>
          </cell>
          <cell r="M384">
            <v>118300</v>
          </cell>
          <cell r="AF384" t="str">
            <v>ENGEN KAZINGA</v>
          </cell>
          <cell r="AG384" t="str">
            <v>ENGEN KAZINGA</v>
          </cell>
          <cell r="AH384" t="str">
            <v/>
          </cell>
          <cell r="AI384" t="str">
            <v/>
          </cell>
          <cell r="AJ384" t="str">
            <v/>
          </cell>
          <cell r="AK384" t="str">
            <v/>
          </cell>
          <cell r="AL384" t="str">
            <v/>
          </cell>
          <cell r="AM384" t="str">
            <v/>
          </cell>
          <cell r="AN384" t="str">
            <v/>
          </cell>
          <cell r="AO384" t="str">
            <v/>
          </cell>
          <cell r="AP384" t="str">
            <v/>
          </cell>
          <cell r="AQ384" t="str">
            <v/>
          </cell>
          <cell r="AR384" t="str">
            <v/>
          </cell>
          <cell r="AS384" t="str">
            <v/>
          </cell>
          <cell r="AT384">
            <v>0</v>
          </cell>
          <cell r="AU384" t="str">
            <v>ENGEN KAZINGA</v>
          </cell>
          <cell r="AV384" t="str">
            <v/>
          </cell>
          <cell r="AW384" t="str">
            <v/>
          </cell>
          <cell r="AX384" t="str">
            <v/>
          </cell>
          <cell r="AY384" t="str">
            <v/>
          </cell>
          <cell r="AZ384" t="str">
            <v/>
          </cell>
          <cell r="BA384" t="str">
            <v/>
          </cell>
          <cell r="BB384" t="str">
            <v/>
          </cell>
          <cell r="BC384" t="str">
            <v/>
          </cell>
          <cell r="BD384" t="str">
            <v/>
          </cell>
          <cell r="BE384" t="str">
            <v/>
          </cell>
          <cell r="BG384" t="str">
            <v>ENGEN KAZINGA</v>
          </cell>
          <cell r="BH384" t="str">
            <v/>
          </cell>
          <cell r="BI384" t="str">
            <v/>
          </cell>
          <cell r="BJ384" t="str">
            <v/>
          </cell>
          <cell r="BK384" t="str">
            <v/>
          </cell>
          <cell r="BL384" t="str">
            <v/>
          </cell>
          <cell r="BM384" t="str">
            <v/>
          </cell>
          <cell r="BN384" t="str">
            <v/>
          </cell>
          <cell r="BO384" t="str">
            <v/>
          </cell>
          <cell r="BP384" t="str">
            <v/>
          </cell>
          <cell r="BQ384" t="str">
            <v/>
          </cell>
          <cell r="BR384" t="str">
            <v/>
          </cell>
          <cell r="BS384" t="str">
            <v/>
          </cell>
          <cell r="BU384" t="str">
            <v>ENGEN KAZINGA</v>
          </cell>
          <cell r="BV384" t="str">
            <v/>
          </cell>
          <cell r="BW384" t="str">
            <v/>
          </cell>
          <cell r="BX384" t="str">
            <v/>
          </cell>
          <cell r="BY384" t="str">
            <v/>
          </cell>
          <cell r="BZ384" t="str">
            <v/>
          </cell>
          <cell r="CA384" t="str">
            <v/>
          </cell>
          <cell r="CB384" t="str">
            <v/>
          </cell>
          <cell r="CC384" t="str">
            <v/>
          </cell>
          <cell r="CD384" t="str">
            <v/>
          </cell>
          <cell r="CE384" t="str">
            <v/>
          </cell>
          <cell r="CG384" t="str">
            <v>ENGEN KAZINGA</v>
          </cell>
          <cell r="CH384" t="str">
            <v/>
          </cell>
          <cell r="CI384" t="str">
            <v/>
          </cell>
          <cell r="CJ384" t="str">
            <v/>
          </cell>
          <cell r="CK384" t="str">
            <v/>
          </cell>
          <cell r="CL384" t="str">
            <v/>
          </cell>
          <cell r="CM384" t="str">
            <v/>
          </cell>
          <cell r="CN384" t="str">
            <v/>
          </cell>
          <cell r="CO384" t="str">
            <v/>
          </cell>
          <cell r="CP384" t="str">
            <v/>
          </cell>
          <cell r="CQ384" t="str">
            <v/>
          </cell>
          <cell r="CR384" t="str">
            <v/>
          </cell>
          <cell r="CS384" t="str">
            <v/>
          </cell>
          <cell r="CU384" t="str">
            <v>ENGEN KAZINGA</v>
          </cell>
          <cell r="CV384" t="str">
            <v/>
          </cell>
          <cell r="CW384" t="str">
            <v/>
          </cell>
          <cell r="CX384" t="str">
            <v/>
          </cell>
          <cell r="CY384" t="str">
            <v/>
          </cell>
          <cell r="CZ384" t="str">
            <v/>
          </cell>
          <cell r="DA384" t="str">
            <v/>
          </cell>
          <cell r="DB384" t="str">
            <v/>
          </cell>
          <cell r="DC384" t="str">
            <v/>
          </cell>
          <cell r="DD384" t="str">
            <v/>
          </cell>
          <cell r="DE384" t="str">
            <v/>
          </cell>
          <cell r="DG384" t="str">
            <v>ENGEN KAZINGA</v>
          </cell>
          <cell r="DH384" t="str">
            <v/>
          </cell>
          <cell r="DI384" t="str">
            <v/>
          </cell>
          <cell r="DJ384" t="str">
            <v/>
          </cell>
          <cell r="DK384" t="str">
            <v/>
          </cell>
          <cell r="DL384" t="str">
            <v/>
          </cell>
          <cell r="DM384" t="str">
            <v/>
          </cell>
          <cell r="DN384" t="str">
            <v/>
          </cell>
          <cell r="DO384" t="str">
            <v/>
          </cell>
          <cell r="DP384" t="str">
            <v/>
          </cell>
          <cell r="DQ384" t="str">
            <v/>
          </cell>
          <cell r="DR384" t="str">
            <v/>
          </cell>
          <cell r="DS384" t="str">
            <v/>
          </cell>
          <cell r="DU384" t="str">
            <v>ENGEN KAZINGA</v>
          </cell>
          <cell r="DV384" t="str">
            <v/>
          </cell>
          <cell r="DW384" t="str">
            <v/>
          </cell>
          <cell r="DX384" t="str">
            <v/>
          </cell>
          <cell r="DY384" t="str">
            <v/>
          </cell>
          <cell r="DZ384" t="str">
            <v/>
          </cell>
          <cell r="EA384" t="str">
            <v/>
          </cell>
          <cell r="EB384" t="str">
            <v/>
          </cell>
          <cell r="EC384" t="str">
            <v/>
          </cell>
          <cell r="ED384" t="str">
            <v/>
          </cell>
          <cell r="EE384" t="str">
            <v/>
          </cell>
        </row>
        <row r="385">
          <cell r="C385" t="str">
            <v>WELLS OF HOPE MINISTRIES</v>
          </cell>
          <cell r="D385">
            <v>1</v>
          </cell>
          <cell r="E385">
            <v>1</v>
          </cell>
          <cell r="F385">
            <v>1000</v>
          </cell>
          <cell r="G385">
            <v>400</v>
          </cell>
          <cell r="I385" t="str">
            <v>NTERSTATE PROMOTIONS UGANDA LIMITED</v>
          </cell>
          <cell r="J385">
            <v>1</v>
          </cell>
          <cell r="K385">
            <v>2</v>
          </cell>
          <cell r="L385">
            <v>7000</v>
          </cell>
          <cell r="M385">
            <v>200</v>
          </cell>
          <cell r="AF385" t="str">
            <v>ENGEN KIWATULE</v>
          </cell>
          <cell r="AG385" t="str">
            <v>ENGEN KIWATULE</v>
          </cell>
          <cell r="AH385" t="str">
            <v/>
          </cell>
          <cell r="AI385" t="str">
            <v/>
          </cell>
          <cell r="AJ385" t="str">
            <v/>
          </cell>
          <cell r="AK385" t="str">
            <v/>
          </cell>
          <cell r="AL385" t="str">
            <v/>
          </cell>
          <cell r="AM385" t="str">
            <v/>
          </cell>
          <cell r="AN385" t="str">
            <v/>
          </cell>
          <cell r="AO385" t="str">
            <v/>
          </cell>
          <cell r="AP385" t="str">
            <v/>
          </cell>
          <cell r="AQ385" t="str">
            <v/>
          </cell>
          <cell r="AR385" t="str">
            <v/>
          </cell>
          <cell r="AS385" t="str">
            <v/>
          </cell>
          <cell r="AT385">
            <v>0</v>
          </cell>
          <cell r="AU385" t="str">
            <v>ENGEN KIWATULE</v>
          </cell>
          <cell r="AV385" t="str">
            <v/>
          </cell>
          <cell r="AW385" t="str">
            <v/>
          </cell>
          <cell r="AX385" t="str">
            <v/>
          </cell>
          <cell r="AY385" t="str">
            <v/>
          </cell>
          <cell r="AZ385" t="str">
            <v/>
          </cell>
          <cell r="BA385" t="str">
            <v/>
          </cell>
          <cell r="BB385" t="str">
            <v/>
          </cell>
          <cell r="BC385" t="str">
            <v/>
          </cell>
          <cell r="BD385" t="str">
            <v/>
          </cell>
          <cell r="BE385" t="str">
            <v/>
          </cell>
          <cell r="BG385" t="str">
            <v>ENGEN KIWATULE</v>
          </cell>
          <cell r="BH385" t="str">
            <v/>
          </cell>
          <cell r="BI385" t="str">
            <v/>
          </cell>
          <cell r="BJ385" t="str">
            <v/>
          </cell>
          <cell r="BK385" t="str">
            <v/>
          </cell>
          <cell r="BL385" t="str">
            <v/>
          </cell>
          <cell r="BM385" t="str">
            <v/>
          </cell>
          <cell r="BN385" t="str">
            <v/>
          </cell>
          <cell r="BO385" t="str">
            <v/>
          </cell>
          <cell r="BP385" t="str">
            <v/>
          </cell>
          <cell r="BQ385" t="str">
            <v/>
          </cell>
          <cell r="BR385" t="str">
            <v/>
          </cell>
          <cell r="BS385" t="str">
            <v/>
          </cell>
          <cell r="BU385" t="str">
            <v>ENGEN KIWATULE</v>
          </cell>
          <cell r="BV385" t="str">
            <v/>
          </cell>
          <cell r="BW385" t="str">
            <v/>
          </cell>
          <cell r="BX385" t="str">
            <v/>
          </cell>
          <cell r="BY385" t="str">
            <v/>
          </cell>
          <cell r="BZ385" t="str">
            <v/>
          </cell>
          <cell r="CA385" t="str">
            <v/>
          </cell>
          <cell r="CB385" t="str">
            <v/>
          </cell>
          <cell r="CC385" t="str">
            <v/>
          </cell>
          <cell r="CD385" t="str">
            <v/>
          </cell>
          <cell r="CE385" t="str">
            <v/>
          </cell>
          <cell r="CG385" t="str">
            <v>ENGEN KIWATULE</v>
          </cell>
          <cell r="CH385" t="str">
            <v/>
          </cell>
          <cell r="CI385" t="str">
            <v/>
          </cell>
          <cell r="CJ385" t="str">
            <v/>
          </cell>
          <cell r="CK385" t="str">
            <v/>
          </cell>
          <cell r="CL385" t="str">
            <v/>
          </cell>
          <cell r="CM385" t="str">
            <v/>
          </cell>
          <cell r="CN385" t="str">
            <v/>
          </cell>
          <cell r="CO385" t="str">
            <v/>
          </cell>
          <cell r="CP385" t="str">
            <v/>
          </cell>
          <cell r="CQ385" t="str">
            <v/>
          </cell>
          <cell r="CR385" t="str">
            <v/>
          </cell>
          <cell r="CS385" t="str">
            <v/>
          </cell>
          <cell r="CU385" t="str">
            <v>ENGEN KIWATULE</v>
          </cell>
          <cell r="CV385" t="str">
            <v/>
          </cell>
          <cell r="CW385" t="str">
            <v/>
          </cell>
          <cell r="CX385" t="str">
            <v/>
          </cell>
          <cell r="CY385" t="str">
            <v/>
          </cell>
          <cell r="CZ385" t="str">
            <v/>
          </cell>
          <cell r="DA385" t="str">
            <v/>
          </cell>
          <cell r="DB385" t="str">
            <v/>
          </cell>
          <cell r="DC385" t="str">
            <v/>
          </cell>
          <cell r="DD385" t="str">
            <v/>
          </cell>
          <cell r="DE385" t="str">
            <v/>
          </cell>
          <cell r="DG385" t="str">
            <v>ENGEN KIWATULE</v>
          </cell>
          <cell r="DH385" t="str">
            <v/>
          </cell>
          <cell r="DI385" t="str">
            <v/>
          </cell>
          <cell r="DJ385" t="str">
            <v/>
          </cell>
          <cell r="DK385" t="str">
            <v/>
          </cell>
          <cell r="DL385" t="str">
            <v/>
          </cell>
          <cell r="DM385" t="str">
            <v/>
          </cell>
          <cell r="DN385" t="str">
            <v/>
          </cell>
          <cell r="DO385" t="str">
            <v/>
          </cell>
          <cell r="DP385" t="str">
            <v/>
          </cell>
          <cell r="DQ385" t="str">
            <v/>
          </cell>
          <cell r="DR385" t="str">
            <v/>
          </cell>
          <cell r="DS385" t="str">
            <v/>
          </cell>
          <cell r="DU385" t="str">
            <v>ENGEN KIWATULE</v>
          </cell>
          <cell r="DV385" t="str">
            <v/>
          </cell>
          <cell r="DW385" t="str">
            <v/>
          </cell>
          <cell r="DX385" t="str">
            <v/>
          </cell>
          <cell r="DY385" t="str">
            <v/>
          </cell>
          <cell r="DZ385" t="str">
            <v/>
          </cell>
          <cell r="EA385" t="str">
            <v/>
          </cell>
          <cell r="EB385" t="str">
            <v/>
          </cell>
          <cell r="EC385" t="str">
            <v/>
          </cell>
          <cell r="ED385" t="str">
            <v/>
          </cell>
          <cell r="EE385" t="str">
            <v/>
          </cell>
        </row>
        <row r="386">
          <cell r="C386" t="str">
            <v>York Primary School</v>
          </cell>
          <cell r="D386">
            <v>21</v>
          </cell>
          <cell r="E386">
            <v>107</v>
          </cell>
          <cell r="F386">
            <v>13352300</v>
          </cell>
          <cell r="G386">
            <v>39100</v>
          </cell>
          <cell r="I386" t="str">
            <v>NTUNGAMO HIGH SCHOOL</v>
          </cell>
          <cell r="J386">
            <v>3</v>
          </cell>
          <cell r="K386">
            <v>3</v>
          </cell>
          <cell r="L386">
            <v>480000</v>
          </cell>
          <cell r="M386">
            <v>1800</v>
          </cell>
          <cell r="AF386" t="str">
            <v>ENGEN LUGOGO SERVICE STATION</v>
          </cell>
          <cell r="AG386" t="str">
            <v>ENGEN LUGOGO SERVICE STATION</v>
          </cell>
          <cell r="AH386" t="str">
            <v/>
          </cell>
          <cell r="AI386" t="str">
            <v/>
          </cell>
          <cell r="AJ386" t="str">
            <v/>
          </cell>
          <cell r="AK386" t="str">
            <v/>
          </cell>
          <cell r="AL386" t="str">
            <v/>
          </cell>
          <cell r="AM386" t="str">
            <v/>
          </cell>
          <cell r="AN386" t="str">
            <v/>
          </cell>
          <cell r="AO386" t="str">
            <v/>
          </cell>
          <cell r="AP386" t="str">
            <v/>
          </cell>
          <cell r="AQ386" t="str">
            <v/>
          </cell>
          <cell r="AR386" t="str">
            <v/>
          </cell>
          <cell r="AS386" t="str">
            <v/>
          </cell>
          <cell r="AT386">
            <v>0</v>
          </cell>
          <cell r="AU386" t="str">
            <v>ENGEN LUGOGO SERVICE STATION</v>
          </cell>
          <cell r="AV386" t="str">
            <v/>
          </cell>
          <cell r="AW386" t="str">
            <v/>
          </cell>
          <cell r="AX386" t="str">
            <v/>
          </cell>
          <cell r="AY386" t="str">
            <v/>
          </cell>
          <cell r="AZ386" t="str">
            <v/>
          </cell>
          <cell r="BA386" t="str">
            <v/>
          </cell>
          <cell r="BB386" t="str">
            <v/>
          </cell>
          <cell r="BC386" t="str">
            <v/>
          </cell>
          <cell r="BD386" t="str">
            <v/>
          </cell>
          <cell r="BE386" t="str">
            <v/>
          </cell>
          <cell r="BG386" t="str">
            <v>ENGEN LUGOGO SERVICE STATION</v>
          </cell>
          <cell r="BH386" t="str">
            <v/>
          </cell>
          <cell r="BI386" t="str">
            <v/>
          </cell>
          <cell r="BJ386" t="str">
            <v/>
          </cell>
          <cell r="BK386" t="str">
            <v/>
          </cell>
          <cell r="BL386" t="str">
            <v/>
          </cell>
          <cell r="BM386" t="str">
            <v/>
          </cell>
          <cell r="BN386" t="str">
            <v/>
          </cell>
          <cell r="BO386" t="str">
            <v/>
          </cell>
          <cell r="BP386" t="str">
            <v/>
          </cell>
          <cell r="BQ386" t="str">
            <v/>
          </cell>
          <cell r="BR386" t="str">
            <v/>
          </cell>
          <cell r="BS386" t="str">
            <v/>
          </cell>
          <cell r="BU386" t="str">
            <v>ENGEN LUGOGO SERVICE STATION</v>
          </cell>
          <cell r="BV386" t="str">
            <v/>
          </cell>
          <cell r="BW386" t="str">
            <v/>
          </cell>
          <cell r="BX386" t="str">
            <v/>
          </cell>
          <cell r="BY386" t="str">
            <v/>
          </cell>
          <cell r="BZ386" t="str">
            <v/>
          </cell>
          <cell r="CA386" t="str">
            <v/>
          </cell>
          <cell r="CB386" t="str">
            <v/>
          </cell>
          <cell r="CC386" t="str">
            <v/>
          </cell>
          <cell r="CD386" t="str">
            <v/>
          </cell>
          <cell r="CE386" t="str">
            <v/>
          </cell>
          <cell r="CG386" t="str">
            <v>ENGEN LUGOGO SERVICE STATION</v>
          </cell>
          <cell r="CH386" t="str">
            <v/>
          </cell>
          <cell r="CI386" t="str">
            <v/>
          </cell>
          <cell r="CJ386" t="str">
            <v/>
          </cell>
          <cell r="CK386" t="str">
            <v/>
          </cell>
          <cell r="CL386" t="str">
            <v/>
          </cell>
          <cell r="CM386" t="str">
            <v/>
          </cell>
          <cell r="CN386" t="str">
            <v/>
          </cell>
          <cell r="CO386" t="str">
            <v/>
          </cell>
          <cell r="CP386" t="str">
            <v/>
          </cell>
          <cell r="CQ386" t="str">
            <v/>
          </cell>
          <cell r="CR386" t="str">
            <v/>
          </cell>
          <cell r="CS386" t="str">
            <v/>
          </cell>
          <cell r="CU386" t="str">
            <v>ENGEN LUGOGO SERVICE STATION</v>
          </cell>
          <cell r="CV386" t="str">
            <v/>
          </cell>
          <cell r="CW386" t="str">
            <v/>
          </cell>
          <cell r="CX386" t="str">
            <v/>
          </cell>
          <cell r="CY386" t="str">
            <v/>
          </cell>
          <cell r="CZ386" t="str">
            <v/>
          </cell>
          <cell r="DA386" t="str">
            <v/>
          </cell>
          <cell r="DB386" t="str">
            <v/>
          </cell>
          <cell r="DC386" t="str">
            <v/>
          </cell>
          <cell r="DD386" t="str">
            <v/>
          </cell>
          <cell r="DE386" t="str">
            <v/>
          </cell>
          <cell r="DG386" t="str">
            <v>ENGEN LUGOGO SERVICE STATION</v>
          </cell>
          <cell r="DH386" t="str">
            <v/>
          </cell>
          <cell r="DI386" t="str">
            <v/>
          </cell>
          <cell r="DJ386" t="str">
            <v/>
          </cell>
          <cell r="DK386" t="str">
            <v/>
          </cell>
          <cell r="DL386" t="str">
            <v/>
          </cell>
          <cell r="DM386" t="str">
            <v/>
          </cell>
          <cell r="DN386" t="str">
            <v/>
          </cell>
          <cell r="DO386" t="str">
            <v/>
          </cell>
          <cell r="DP386" t="str">
            <v/>
          </cell>
          <cell r="DQ386" t="str">
            <v/>
          </cell>
          <cell r="DR386" t="str">
            <v/>
          </cell>
          <cell r="DS386" t="str">
            <v/>
          </cell>
          <cell r="DU386" t="str">
            <v>ENGEN LUGOGO SERVICE STATION</v>
          </cell>
          <cell r="DV386" t="str">
            <v/>
          </cell>
          <cell r="DW386" t="str">
            <v/>
          </cell>
          <cell r="DX386" t="str">
            <v/>
          </cell>
          <cell r="DY386" t="str">
            <v/>
          </cell>
          <cell r="DZ386" t="str">
            <v/>
          </cell>
          <cell r="EA386" t="str">
            <v/>
          </cell>
          <cell r="EB386" t="str">
            <v/>
          </cell>
          <cell r="EC386" t="str">
            <v/>
          </cell>
          <cell r="ED386" t="str">
            <v/>
          </cell>
          <cell r="EE386" t="str">
            <v/>
          </cell>
        </row>
        <row r="387">
          <cell r="C387" t="str">
            <v>Zuku TV</v>
          </cell>
          <cell r="D387">
            <v>1694</v>
          </cell>
          <cell r="E387">
            <v>3298</v>
          </cell>
          <cell r="F387">
            <v>124329159</v>
          </cell>
          <cell r="G387">
            <v>823500</v>
          </cell>
          <cell r="I387" t="str">
            <v>OPPORTUNITY BANK CITY</v>
          </cell>
          <cell r="J387">
            <v>13</v>
          </cell>
          <cell r="K387">
            <v>43</v>
          </cell>
          <cell r="L387">
            <v>2843000</v>
          </cell>
          <cell r="M387">
            <v>18300</v>
          </cell>
          <cell r="AF387" t="str">
            <v>ENGEN LUZIRA</v>
          </cell>
          <cell r="AG387" t="str">
            <v>ENGEN LUZIRA</v>
          </cell>
          <cell r="AH387" t="str">
            <v/>
          </cell>
          <cell r="AI387" t="str">
            <v/>
          </cell>
          <cell r="AJ387" t="str">
            <v/>
          </cell>
          <cell r="AK387" t="str">
            <v/>
          </cell>
          <cell r="AL387" t="str">
            <v/>
          </cell>
          <cell r="AM387" t="str">
            <v/>
          </cell>
          <cell r="AN387" t="str">
            <v/>
          </cell>
          <cell r="AO387" t="str">
            <v/>
          </cell>
          <cell r="AP387" t="str">
            <v/>
          </cell>
          <cell r="AQ387" t="str">
            <v/>
          </cell>
          <cell r="AR387" t="str">
            <v/>
          </cell>
          <cell r="AS387" t="str">
            <v/>
          </cell>
          <cell r="AT387">
            <v>0</v>
          </cell>
          <cell r="AU387" t="str">
            <v>ENGEN LUZIRA</v>
          </cell>
          <cell r="AV387" t="str">
            <v/>
          </cell>
          <cell r="AW387" t="str">
            <v/>
          </cell>
          <cell r="AX387" t="str">
            <v/>
          </cell>
          <cell r="AY387" t="str">
            <v/>
          </cell>
          <cell r="AZ387" t="str">
            <v/>
          </cell>
          <cell r="BA387" t="str">
            <v/>
          </cell>
          <cell r="BB387" t="str">
            <v/>
          </cell>
          <cell r="BC387" t="str">
            <v/>
          </cell>
          <cell r="BD387" t="str">
            <v/>
          </cell>
          <cell r="BE387" t="str">
            <v/>
          </cell>
          <cell r="BG387" t="str">
            <v>ENGEN LUZIRA</v>
          </cell>
          <cell r="BH387" t="str">
            <v/>
          </cell>
          <cell r="BI387" t="str">
            <v/>
          </cell>
          <cell r="BJ387" t="str">
            <v/>
          </cell>
          <cell r="BK387" t="str">
            <v/>
          </cell>
          <cell r="BL387" t="str">
            <v/>
          </cell>
          <cell r="BM387" t="str">
            <v/>
          </cell>
          <cell r="BN387" t="str">
            <v/>
          </cell>
          <cell r="BO387" t="str">
            <v/>
          </cell>
          <cell r="BP387" t="str">
            <v/>
          </cell>
          <cell r="BQ387" t="str">
            <v/>
          </cell>
          <cell r="BR387" t="str">
            <v/>
          </cell>
          <cell r="BS387" t="str">
            <v/>
          </cell>
          <cell r="BU387" t="str">
            <v>ENGEN LUZIRA</v>
          </cell>
          <cell r="BV387" t="str">
            <v/>
          </cell>
          <cell r="BW387" t="str">
            <v/>
          </cell>
          <cell r="BX387" t="str">
            <v/>
          </cell>
          <cell r="BY387" t="str">
            <v/>
          </cell>
          <cell r="BZ387" t="str">
            <v/>
          </cell>
          <cell r="CA387" t="str">
            <v/>
          </cell>
          <cell r="CB387" t="str">
            <v/>
          </cell>
          <cell r="CC387" t="str">
            <v/>
          </cell>
          <cell r="CD387" t="str">
            <v/>
          </cell>
          <cell r="CE387" t="str">
            <v/>
          </cell>
          <cell r="CG387" t="str">
            <v>ENGEN LUZIRA</v>
          </cell>
          <cell r="CH387" t="str">
            <v/>
          </cell>
          <cell r="CI387" t="str">
            <v/>
          </cell>
          <cell r="CJ387" t="str">
            <v/>
          </cell>
          <cell r="CK387" t="str">
            <v/>
          </cell>
          <cell r="CL387" t="str">
            <v/>
          </cell>
          <cell r="CM387" t="str">
            <v/>
          </cell>
          <cell r="CN387" t="str">
            <v/>
          </cell>
          <cell r="CO387" t="str">
            <v/>
          </cell>
          <cell r="CP387" t="str">
            <v/>
          </cell>
          <cell r="CQ387" t="str">
            <v/>
          </cell>
          <cell r="CR387" t="str">
            <v/>
          </cell>
          <cell r="CS387" t="str">
            <v/>
          </cell>
          <cell r="CU387" t="str">
            <v>ENGEN LUZIRA</v>
          </cell>
          <cell r="CV387" t="str">
            <v/>
          </cell>
          <cell r="CW387" t="str">
            <v/>
          </cell>
          <cell r="CX387" t="str">
            <v/>
          </cell>
          <cell r="CY387" t="str">
            <v/>
          </cell>
          <cell r="CZ387" t="str">
            <v/>
          </cell>
          <cell r="DA387" t="str">
            <v/>
          </cell>
          <cell r="DB387" t="str">
            <v/>
          </cell>
          <cell r="DC387" t="str">
            <v/>
          </cell>
          <cell r="DD387" t="str">
            <v/>
          </cell>
          <cell r="DE387" t="str">
            <v/>
          </cell>
          <cell r="DG387" t="str">
            <v>ENGEN LUZIRA</v>
          </cell>
          <cell r="DH387" t="str">
            <v/>
          </cell>
          <cell r="DI387" t="str">
            <v/>
          </cell>
          <cell r="DJ387" t="str">
            <v/>
          </cell>
          <cell r="DK387" t="str">
            <v/>
          </cell>
          <cell r="DL387" t="str">
            <v/>
          </cell>
          <cell r="DM387" t="str">
            <v/>
          </cell>
          <cell r="DN387" t="str">
            <v/>
          </cell>
          <cell r="DO387" t="str">
            <v/>
          </cell>
          <cell r="DP387" t="str">
            <v/>
          </cell>
          <cell r="DQ387" t="str">
            <v/>
          </cell>
          <cell r="DR387" t="str">
            <v/>
          </cell>
          <cell r="DS387" t="str">
            <v/>
          </cell>
          <cell r="DU387" t="str">
            <v>ENGEN LUZIRA</v>
          </cell>
          <cell r="DV387" t="str">
            <v/>
          </cell>
          <cell r="DW387" t="str">
            <v/>
          </cell>
          <cell r="DX387" t="str">
            <v/>
          </cell>
          <cell r="DY387" t="str">
            <v/>
          </cell>
          <cell r="DZ387" t="str">
            <v/>
          </cell>
          <cell r="EA387" t="str">
            <v/>
          </cell>
          <cell r="EB387" t="str">
            <v/>
          </cell>
          <cell r="EC387" t="str">
            <v/>
          </cell>
          <cell r="ED387" t="str">
            <v/>
          </cell>
          <cell r="EE387" t="str">
            <v/>
          </cell>
        </row>
        <row r="388">
          <cell r="I388" t="str">
            <v>OPPORTUNITY BANK GAYAZA</v>
          </cell>
          <cell r="J388">
            <v>17</v>
          </cell>
          <cell r="K388">
            <v>40</v>
          </cell>
          <cell r="L388">
            <v>6956100</v>
          </cell>
          <cell r="M388">
            <v>26700</v>
          </cell>
          <cell r="AF388" t="str">
            <v>ENGEN MTN ACCOUNT</v>
          </cell>
          <cell r="AG388" t="str">
            <v>ENGEN MTN ACCOUNT</v>
          </cell>
          <cell r="AH388" t="str">
            <v/>
          </cell>
          <cell r="AI388">
            <v>3</v>
          </cell>
          <cell r="AJ388">
            <v>4</v>
          </cell>
          <cell r="AK388">
            <v>3</v>
          </cell>
          <cell r="AL388" t="str">
            <v/>
          </cell>
          <cell r="AM388" t="str">
            <v/>
          </cell>
          <cell r="AN388" t="str">
            <v/>
          </cell>
          <cell r="AO388" t="str">
            <v/>
          </cell>
          <cell r="AP388" t="str">
            <v/>
          </cell>
          <cell r="AQ388" t="str">
            <v/>
          </cell>
          <cell r="AR388" t="str">
            <v/>
          </cell>
          <cell r="AS388" t="str">
            <v/>
          </cell>
          <cell r="AT388">
            <v>10</v>
          </cell>
          <cell r="AU388" t="str">
            <v>ENGEN MTN ACCOUNT</v>
          </cell>
          <cell r="AV388" t="str">
            <v/>
          </cell>
          <cell r="AW388" t="str">
            <v/>
          </cell>
          <cell r="AX388" t="str">
            <v/>
          </cell>
          <cell r="AY388" t="str">
            <v/>
          </cell>
          <cell r="AZ388" t="str">
            <v/>
          </cell>
          <cell r="BA388" t="str">
            <v/>
          </cell>
          <cell r="BB388" t="str">
            <v/>
          </cell>
          <cell r="BC388" t="str">
            <v/>
          </cell>
          <cell r="BD388" t="str">
            <v/>
          </cell>
          <cell r="BE388" t="str">
            <v/>
          </cell>
          <cell r="BG388" t="str">
            <v>ENGEN MTN ACCOUNT</v>
          </cell>
          <cell r="BH388" t="str">
            <v/>
          </cell>
          <cell r="BI388">
            <v>4</v>
          </cell>
          <cell r="BJ388">
            <v>5</v>
          </cell>
          <cell r="BK388">
            <v>3</v>
          </cell>
          <cell r="BL388" t="str">
            <v/>
          </cell>
          <cell r="BM388" t="str">
            <v/>
          </cell>
          <cell r="BN388" t="str">
            <v/>
          </cell>
          <cell r="BO388" t="str">
            <v/>
          </cell>
          <cell r="BP388" t="str">
            <v/>
          </cell>
          <cell r="BQ388" t="str">
            <v/>
          </cell>
          <cell r="BR388" t="str">
            <v/>
          </cell>
          <cell r="BS388" t="str">
            <v/>
          </cell>
          <cell r="BU388" t="str">
            <v>ENGEN MTN ACCOUNT</v>
          </cell>
          <cell r="BV388" t="str">
            <v/>
          </cell>
          <cell r="BW388" t="str">
            <v/>
          </cell>
          <cell r="BX388" t="str">
            <v/>
          </cell>
          <cell r="BY388" t="str">
            <v/>
          </cell>
          <cell r="BZ388" t="str">
            <v/>
          </cell>
          <cell r="CA388" t="str">
            <v/>
          </cell>
          <cell r="CB388" t="str">
            <v/>
          </cell>
          <cell r="CC388" t="str">
            <v/>
          </cell>
          <cell r="CD388" t="str">
            <v/>
          </cell>
          <cell r="CE388" t="str">
            <v/>
          </cell>
          <cell r="CG388" t="str">
            <v>ENGEN MTN ACCOUNT</v>
          </cell>
          <cell r="CH388" t="str">
            <v/>
          </cell>
          <cell r="CI388">
            <v>900000</v>
          </cell>
          <cell r="CJ388">
            <v>1039000</v>
          </cell>
          <cell r="CK388">
            <v>481000</v>
          </cell>
          <cell r="CL388" t="str">
            <v/>
          </cell>
          <cell r="CM388" t="str">
            <v/>
          </cell>
          <cell r="CN388" t="str">
            <v/>
          </cell>
          <cell r="CO388" t="str">
            <v/>
          </cell>
          <cell r="CP388" t="str">
            <v/>
          </cell>
          <cell r="CQ388" t="str">
            <v/>
          </cell>
          <cell r="CR388" t="str">
            <v/>
          </cell>
          <cell r="CS388" t="str">
            <v/>
          </cell>
          <cell r="CU388" t="str">
            <v>ENGEN MTN ACCOUNT</v>
          </cell>
          <cell r="CV388" t="str">
            <v/>
          </cell>
          <cell r="CW388" t="str">
            <v/>
          </cell>
          <cell r="CX388" t="str">
            <v/>
          </cell>
          <cell r="CY388" t="str">
            <v/>
          </cell>
          <cell r="CZ388" t="str">
            <v/>
          </cell>
          <cell r="DA388" t="str">
            <v/>
          </cell>
          <cell r="DB388" t="str">
            <v/>
          </cell>
          <cell r="DC388" t="str">
            <v/>
          </cell>
          <cell r="DD388" t="str">
            <v/>
          </cell>
          <cell r="DE388" t="str">
            <v/>
          </cell>
          <cell r="DG388" t="str">
            <v>ENGEN MTN ACCOUNT</v>
          </cell>
          <cell r="DH388" t="str">
            <v/>
          </cell>
          <cell r="DI388">
            <v>2800</v>
          </cell>
          <cell r="DJ388">
            <v>3500</v>
          </cell>
          <cell r="DK388">
            <v>2100</v>
          </cell>
          <cell r="DL388" t="str">
            <v/>
          </cell>
          <cell r="DM388" t="str">
            <v/>
          </cell>
          <cell r="DN388" t="str">
            <v/>
          </cell>
          <cell r="DO388" t="str">
            <v/>
          </cell>
          <cell r="DP388" t="str">
            <v/>
          </cell>
          <cell r="DQ388" t="str">
            <v/>
          </cell>
          <cell r="DR388" t="str">
            <v/>
          </cell>
          <cell r="DS388" t="str">
            <v/>
          </cell>
          <cell r="DU388" t="str">
            <v>ENGEN MTN ACCOUNT</v>
          </cell>
          <cell r="DV388" t="str">
            <v/>
          </cell>
          <cell r="DW388" t="str">
            <v/>
          </cell>
          <cell r="DX388" t="str">
            <v/>
          </cell>
          <cell r="DY388" t="str">
            <v/>
          </cell>
          <cell r="DZ388" t="str">
            <v/>
          </cell>
          <cell r="EA388" t="str">
            <v/>
          </cell>
          <cell r="EB388" t="str">
            <v/>
          </cell>
          <cell r="EC388" t="str">
            <v/>
          </cell>
          <cell r="ED388" t="str">
            <v/>
          </cell>
          <cell r="EE388" t="str">
            <v/>
          </cell>
        </row>
        <row r="389">
          <cell r="C389" t="str">
            <v>Name</v>
          </cell>
          <cell r="D389" t="str">
            <v>Unique Users</v>
          </cell>
          <cell r="E389" t="str">
            <v>Transaction Volume</v>
          </cell>
          <cell r="F389" t="str">
            <v>Transaction Value</v>
          </cell>
          <cell r="G389" t="str">
            <v>Fees</v>
          </cell>
          <cell r="I389" t="str">
            <v>OPPORTUNITY BANK IGANGA</v>
          </cell>
          <cell r="J389">
            <v>33</v>
          </cell>
          <cell r="K389">
            <v>142</v>
          </cell>
          <cell r="L389">
            <v>138685200</v>
          </cell>
          <cell r="M389">
            <v>336000</v>
          </cell>
          <cell r="AF389" t="str">
            <v>ENGEN NAALYA</v>
          </cell>
          <cell r="AG389" t="str">
            <v>ENGEN NAALYA</v>
          </cell>
          <cell r="AH389" t="str">
            <v/>
          </cell>
          <cell r="AI389" t="str">
            <v/>
          </cell>
          <cell r="AJ389" t="str">
            <v/>
          </cell>
          <cell r="AK389" t="str">
            <v/>
          </cell>
          <cell r="AL389" t="str">
            <v/>
          </cell>
          <cell r="AM389" t="str">
            <v/>
          </cell>
          <cell r="AN389" t="str">
            <v/>
          </cell>
          <cell r="AO389" t="str">
            <v/>
          </cell>
          <cell r="AP389" t="str">
            <v/>
          </cell>
          <cell r="AQ389" t="str">
            <v/>
          </cell>
          <cell r="AR389" t="str">
            <v/>
          </cell>
          <cell r="AS389" t="str">
            <v/>
          </cell>
          <cell r="AT389">
            <v>0</v>
          </cell>
          <cell r="AU389" t="str">
            <v>ENGEN NAALYA</v>
          </cell>
          <cell r="AV389" t="str">
            <v/>
          </cell>
          <cell r="AW389" t="str">
            <v/>
          </cell>
          <cell r="AX389" t="str">
            <v/>
          </cell>
          <cell r="AY389" t="str">
            <v/>
          </cell>
          <cell r="AZ389" t="str">
            <v/>
          </cell>
          <cell r="BA389" t="str">
            <v/>
          </cell>
          <cell r="BB389" t="str">
            <v/>
          </cell>
          <cell r="BC389" t="str">
            <v/>
          </cell>
          <cell r="BD389" t="str">
            <v/>
          </cell>
          <cell r="BE389" t="str">
            <v/>
          </cell>
          <cell r="BG389" t="str">
            <v>ENGEN NAALYA</v>
          </cell>
          <cell r="BH389" t="str">
            <v/>
          </cell>
          <cell r="BI389" t="str">
            <v/>
          </cell>
          <cell r="BJ389" t="str">
            <v/>
          </cell>
          <cell r="BK389" t="str">
            <v/>
          </cell>
          <cell r="BL389" t="str">
            <v/>
          </cell>
          <cell r="BM389" t="str">
            <v/>
          </cell>
          <cell r="BN389" t="str">
            <v/>
          </cell>
          <cell r="BO389" t="str">
            <v/>
          </cell>
          <cell r="BP389" t="str">
            <v/>
          </cell>
          <cell r="BQ389" t="str">
            <v/>
          </cell>
          <cell r="BR389" t="str">
            <v/>
          </cell>
          <cell r="BS389" t="str">
            <v/>
          </cell>
          <cell r="BU389" t="str">
            <v>ENGEN NAALYA</v>
          </cell>
          <cell r="BV389" t="str">
            <v/>
          </cell>
          <cell r="BW389" t="str">
            <v/>
          </cell>
          <cell r="BX389" t="str">
            <v/>
          </cell>
          <cell r="BY389" t="str">
            <v/>
          </cell>
          <cell r="BZ389" t="str">
            <v/>
          </cell>
          <cell r="CA389" t="str">
            <v/>
          </cell>
          <cell r="CB389" t="str">
            <v/>
          </cell>
          <cell r="CC389" t="str">
            <v/>
          </cell>
          <cell r="CD389" t="str">
            <v/>
          </cell>
          <cell r="CE389" t="str">
            <v/>
          </cell>
          <cell r="CG389" t="str">
            <v>ENGEN NAALYA</v>
          </cell>
          <cell r="CH389" t="str">
            <v/>
          </cell>
          <cell r="CI389" t="str">
            <v/>
          </cell>
          <cell r="CJ389" t="str">
            <v/>
          </cell>
          <cell r="CK389" t="str">
            <v/>
          </cell>
          <cell r="CL389" t="str">
            <v/>
          </cell>
          <cell r="CM389" t="str">
            <v/>
          </cell>
          <cell r="CN389" t="str">
            <v/>
          </cell>
          <cell r="CO389" t="str">
            <v/>
          </cell>
          <cell r="CP389" t="str">
            <v/>
          </cell>
          <cell r="CQ389" t="str">
            <v/>
          </cell>
          <cell r="CR389" t="str">
            <v/>
          </cell>
          <cell r="CS389" t="str">
            <v/>
          </cell>
          <cell r="CU389" t="str">
            <v>ENGEN NAALYA</v>
          </cell>
          <cell r="CV389" t="str">
            <v/>
          </cell>
          <cell r="CW389" t="str">
            <v/>
          </cell>
          <cell r="CX389" t="str">
            <v/>
          </cell>
          <cell r="CY389" t="str">
            <v/>
          </cell>
          <cell r="CZ389" t="str">
            <v/>
          </cell>
          <cell r="DA389" t="str">
            <v/>
          </cell>
          <cell r="DB389" t="str">
            <v/>
          </cell>
          <cell r="DC389" t="str">
            <v/>
          </cell>
          <cell r="DD389" t="str">
            <v/>
          </cell>
          <cell r="DE389" t="str">
            <v/>
          </cell>
          <cell r="DG389" t="str">
            <v>ENGEN NAALYA</v>
          </cell>
          <cell r="DH389" t="str">
            <v/>
          </cell>
          <cell r="DI389" t="str">
            <v/>
          </cell>
          <cell r="DJ389" t="str">
            <v/>
          </cell>
          <cell r="DK389" t="str">
            <v/>
          </cell>
          <cell r="DL389" t="str">
            <v/>
          </cell>
          <cell r="DM389" t="str">
            <v/>
          </cell>
          <cell r="DN389" t="str">
            <v/>
          </cell>
          <cell r="DO389" t="str">
            <v/>
          </cell>
          <cell r="DP389" t="str">
            <v/>
          </cell>
          <cell r="DQ389" t="str">
            <v/>
          </cell>
          <cell r="DR389" t="str">
            <v/>
          </cell>
          <cell r="DS389" t="str">
            <v/>
          </cell>
          <cell r="DU389" t="str">
            <v>ENGEN NAALYA</v>
          </cell>
          <cell r="DV389" t="str">
            <v/>
          </cell>
          <cell r="DW389" t="str">
            <v/>
          </cell>
          <cell r="DX389" t="str">
            <v/>
          </cell>
          <cell r="DY389" t="str">
            <v/>
          </cell>
          <cell r="DZ389" t="str">
            <v/>
          </cell>
          <cell r="EA389" t="str">
            <v/>
          </cell>
          <cell r="EB389" t="str">
            <v/>
          </cell>
          <cell r="EC389" t="str">
            <v/>
          </cell>
          <cell r="ED389" t="str">
            <v/>
          </cell>
          <cell r="EE389" t="str">
            <v/>
          </cell>
        </row>
        <row r="390">
          <cell r="C390" t="str">
            <v>AFRICA YOUTH MINISTRIES</v>
          </cell>
          <cell r="D390">
            <v>2</v>
          </cell>
          <cell r="E390">
            <v>3</v>
          </cell>
          <cell r="F390">
            <v>7000</v>
          </cell>
          <cell r="G390">
            <v>1200</v>
          </cell>
          <cell r="I390" t="str">
            <v>OPPORTUNITY BANK JINJA</v>
          </cell>
          <cell r="J390">
            <v>30</v>
          </cell>
          <cell r="K390">
            <v>87</v>
          </cell>
          <cell r="L390">
            <v>12773100</v>
          </cell>
          <cell r="M390">
            <v>51100</v>
          </cell>
          <cell r="AF390" t="str">
            <v>ENGEN RUBAGA</v>
          </cell>
          <cell r="AG390" t="str">
            <v>ENGEN RUBAGA</v>
          </cell>
          <cell r="AH390" t="str">
            <v/>
          </cell>
          <cell r="AI390" t="str">
            <v/>
          </cell>
          <cell r="AJ390" t="str">
            <v/>
          </cell>
          <cell r="AK390" t="str">
            <v/>
          </cell>
          <cell r="AL390" t="str">
            <v/>
          </cell>
          <cell r="AM390" t="str">
            <v/>
          </cell>
          <cell r="AN390" t="str">
            <v/>
          </cell>
          <cell r="AO390" t="str">
            <v/>
          </cell>
          <cell r="AP390" t="str">
            <v/>
          </cell>
          <cell r="AQ390" t="str">
            <v/>
          </cell>
          <cell r="AR390" t="str">
            <v/>
          </cell>
          <cell r="AS390" t="str">
            <v/>
          </cell>
          <cell r="AT390">
            <v>0</v>
          </cell>
          <cell r="AU390" t="str">
            <v>ENGEN RUBAGA</v>
          </cell>
          <cell r="AV390" t="str">
            <v/>
          </cell>
          <cell r="AW390" t="str">
            <v/>
          </cell>
          <cell r="AX390" t="str">
            <v/>
          </cell>
          <cell r="AY390" t="str">
            <v/>
          </cell>
          <cell r="AZ390" t="str">
            <v/>
          </cell>
          <cell r="BA390" t="str">
            <v/>
          </cell>
          <cell r="BB390" t="str">
            <v/>
          </cell>
          <cell r="BC390" t="str">
            <v/>
          </cell>
          <cell r="BD390" t="str">
            <v/>
          </cell>
          <cell r="BE390" t="str">
            <v/>
          </cell>
          <cell r="BG390" t="str">
            <v>ENGEN RUBAGA</v>
          </cell>
          <cell r="BH390" t="str">
            <v/>
          </cell>
          <cell r="BI390" t="str">
            <v/>
          </cell>
          <cell r="BJ390" t="str">
            <v/>
          </cell>
          <cell r="BK390" t="str">
            <v/>
          </cell>
          <cell r="BL390" t="str">
            <v/>
          </cell>
          <cell r="BM390" t="str">
            <v/>
          </cell>
          <cell r="BN390" t="str">
            <v/>
          </cell>
          <cell r="BO390" t="str">
            <v/>
          </cell>
          <cell r="BP390" t="str">
            <v/>
          </cell>
          <cell r="BQ390" t="str">
            <v/>
          </cell>
          <cell r="BR390" t="str">
            <v/>
          </cell>
          <cell r="BS390" t="str">
            <v/>
          </cell>
          <cell r="BU390" t="str">
            <v>ENGEN RUBAGA</v>
          </cell>
          <cell r="BV390" t="str">
            <v/>
          </cell>
          <cell r="BW390" t="str">
            <v/>
          </cell>
          <cell r="BX390" t="str">
            <v/>
          </cell>
          <cell r="BY390" t="str">
            <v/>
          </cell>
          <cell r="BZ390" t="str">
            <v/>
          </cell>
          <cell r="CA390" t="str">
            <v/>
          </cell>
          <cell r="CB390" t="str">
            <v/>
          </cell>
          <cell r="CC390" t="str">
            <v/>
          </cell>
          <cell r="CD390" t="str">
            <v/>
          </cell>
          <cell r="CE390" t="str">
            <v/>
          </cell>
          <cell r="CG390" t="str">
            <v>ENGEN RUBAGA</v>
          </cell>
          <cell r="CH390" t="str">
            <v/>
          </cell>
          <cell r="CI390" t="str">
            <v/>
          </cell>
          <cell r="CJ390" t="str">
            <v/>
          </cell>
          <cell r="CK390" t="str">
            <v/>
          </cell>
          <cell r="CL390" t="str">
            <v/>
          </cell>
          <cell r="CM390" t="str">
            <v/>
          </cell>
          <cell r="CN390" t="str">
            <v/>
          </cell>
          <cell r="CO390" t="str">
            <v/>
          </cell>
          <cell r="CP390" t="str">
            <v/>
          </cell>
          <cell r="CQ390" t="str">
            <v/>
          </cell>
          <cell r="CR390" t="str">
            <v/>
          </cell>
          <cell r="CS390" t="str">
            <v/>
          </cell>
          <cell r="CU390" t="str">
            <v>ENGEN RUBAGA</v>
          </cell>
          <cell r="CV390" t="str">
            <v/>
          </cell>
          <cell r="CW390" t="str">
            <v/>
          </cell>
          <cell r="CX390" t="str">
            <v/>
          </cell>
          <cell r="CY390" t="str">
            <v/>
          </cell>
          <cell r="CZ390" t="str">
            <v/>
          </cell>
          <cell r="DA390" t="str">
            <v/>
          </cell>
          <cell r="DB390" t="str">
            <v/>
          </cell>
          <cell r="DC390" t="str">
            <v/>
          </cell>
          <cell r="DD390" t="str">
            <v/>
          </cell>
          <cell r="DE390" t="str">
            <v/>
          </cell>
          <cell r="DG390" t="str">
            <v>ENGEN RUBAGA</v>
          </cell>
          <cell r="DH390" t="str">
            <v/>
          </cell>
          <cell r="DI390" t="str">
            <v/>
          </cell>
          <cell r="DJ390" t="str">
            <v/>
          </cell>
          <cell r="DK390" t="str">
            <v/>
          </cell>
          <cell r="DL390" t="str">
            <v/>
          </cell>
          <cell r="DM390" t="str">
            <v/>
          </cell>
          <cell r="DN390" t="str">
            <v/>
          </cell>
          <cell r="DO390" t="str">
            <v/>
          </cell>
          <cell r="DP390" t="str">
            <v/>
          </cell>
          <cell r="DQ390" t="str">
            <v/>
          </cell>
          <cell r="DR390" t="str">
            <v/>
          </cell>
          <cell r="DS390" t="str">
            <v/>
          </cell>
          <cell r="DU390" t="str">
            <v>ENGEN RUBAGA</v>
          </cell>
          <cell r="DV390" t="str">
            <v/>
          </cell>
          <cell r="DW390" t="str">
            <v/>
          </cell>
          <cell r="DX390" t="str">
            <v/>
          </cell>
          <cell r="DY390" t="str">
            <v/>
          </cell>
          <cell r="DZ390" t="str">
            <v/>
          </cell>
          <cell r="EA390" t="str">
            <v/>
          </cell>
          <cell r="EB390" t="str">
            <v/>
          </cell>
          <cell r="EC390" t="str">
            <v/>
          </cell>
          <cell r="ED390" t="str">
            <v/>
          </cell>
          <cell r="EE390" t="str">
            <v/>
          </cell>
        </row>
        <row r="391">
          <cell r="C391" t="str">
            <v>AKEMBIZIMBIRA SACCO</v>
          </cell>
          <cell r="D391">
            <v>101</v>
          </cell>
          <cell r="E391">
            <v>192</v>
          </cell>
          <cell r="F391">
            <v>21331300</v>
          </cell>
          <cell r="G391">
            <v>85700</v>
          </cell>
          <cell r="I391" t="str">
            <v>OPPORTUNITY BANK KALAGI</v>
          </cell>
          <cell r="J391">
            <v>54</v>
          </cell>
          <cell r="K391">
            <v>139</v>
          </cell>
          <cell r="L391">
            <v>20569700</v>
          </cell>
          <cell r="M391">
            <v>79700</v>
          </cell>
          <cell r="AF391" t="str">
            <v>ENGEN SIR APLLO</v>
          </cell>
          <cell r="AG391" t="str">
            <v>ENGEN SIR APLLO</v>
          </cell>
          <cell r="AH391" t="str">
            <v/>
          </cell>
          <cell r="AI391" t="str">
            <v/>
          </cell>
          <cell r="AJ391" t="str">
            <v/>
          </cell>
          <cell r="AK391" t="str">
            <v/>
          </cell>
          <cell r="AL391" t="str">
            <v/>
          </cell>
          <cell r="AM391" t="str">
            <v/>
          </cell>
          <cell r="AN391" t="str">
            <v/>
          </cell>
          <cell r="AO391" t="str">
            <v/>
          </cell>
          <cell r="AP391" t="str">
            <v/>
          </cell>
          <cell r="AQ391" t="str">
            <v/>
          </cell>
          <cell r="AR391" t="str">
            <v/>
          </cell>
          <cell r="AS391" t="str">
            <v/>
          </cell>
          <cell r="AT391">
            <v>0</v>
          </cell>
          <cell r="AU391" t="str">
            <v>ENGEN SIR APLLO</v>
          </cell>
          <cell r="AV391" t="str">
            <v/>
          </cell>
          <cell r="AW391" t="str">
            <v/>
          </cell>
          <cell r="AX391" t="str">
            <v/>
          </cell>
          <cell r="AY391" t="str">
            <v/>
          </cell>
          <cell r="AZ391" t="str">
            <v/>
          </cell>
          <cell r="BA391" t="str">
            <v/>
          </cell>
          <cell r="BB391" t="str">
            <v/>
          </cell>
          <cell r="BC391" t="str">
            <v/>
          </cell>
          <cell r="BD391" t="str">
            <v/>
          </cell>
          <cell r="BE391" t="str">
            <v/>
          </cell>
          <cell r="BG391" t="str">
            <v>ENGEN SIR APLLO</v>
          </cell>
          <cell r="BH391" t="str">
            <v/>
          </cell>
          <cell r="BI391" t="str">
            <v/>
          </cell>
          <cell r="BJ391" t="str">
            <v/>
          </cell>
          <cell r="BK391" t="str">
            <v/>
          </cell>
          <cell r="BL391" t="str">
            <v/>
          </cell>
          <cell r="BM391" t="str">
            <v/>
          </cell>
          <cell r="BN391" t="str">
            <v/>
          </cell>
          <cell r="BO391" t="str">
            <v/>
          </cell>
          <cell r="BP391" t="str">
            <v/>
          </cell>
          <cell r="BQ391" t="str">
            <v/>
          </cell>
          <cell r="BR391" t="str">
            <v/>
          </cell>
          <cell r="BS391" t="str">
            <v/>
          </cell>
          <cell r="BU391" t="str">
            <v>ENGEN SIR APLLO</v>
          </cell>
          <cell r="BV391" t="str">
            <v/>
          </cell>
          <cell r="BW391" t="str">
            <v/>
          </cell>
          <cell r="BX391" t="str">
            <v/>
          </cell>
          <cell r="BY391" t="str">
            <v/>
          </cell>
          <cell r="BZ391" t="str">
            <v/>
          </cell>
          <cell r="CA391" t="str">
            <v/>
          </cell>
          <cell r="CB391" t="str">
            <v/>
          </cell>
          <cell r="CC391" t="str">
            <v/>
          </cell>
          <cell r="CD391" t="str">
            <v/>
          </cell>
          <cell r="CE391" t="str">
            <v/>
          </cell>
          <cell r="CG391" t="str">
            <v>ENGEN SIR APLLO</v>
          </cell>
          <cell r="CH391" t="str">
            <v/>
          </cell>
          <cell r="CI391" t="str">
            <v/>
          </cell>
          <cell r="CJ391" t="str">
            <v/>
          </cell>
          <cell r="CK391" t="str">
            <v/>
          </cell>
          <cell r="CL391" t="str">
            <v/>
          </cell>
          <cell r="CM391" t="str">
            <v/>
          </cell>
          <cell r="CN391" t="str">
            <v/>
          </cell>
          <cell r="CO391" t="str">
            <v/>
          </cell>
          <cell r="CP391" t="str">
            <v/>
          </cell>
          <cell r="CQ391" t="str">
            <v/>
          </cell>
          <cell r="CR391" t="str">
            <v/>
          </cell>
          <cell r="CS391" t="str">
            <v/>
          </cell>
          <cell r="CU391" t="str">
            <v>ENGEN SIR APLLO</v>
          </cell>
          <cell r="CV391" t="str">
            <v/>
          </cell>
          <cell r="CW391" t="str">
            <v/>
          </cell>
          <cell r="CX391" t="str">
            <v/>
          </cell>
          <cell r="CY391" t="str">
            <v/>
          </cell>
          <cell r="CZ391" t="str">
            <v/>
          </cell>
          <cell r="DA391" t="str">
            <v/>
          </cell>
          <cell r="DB391" t="str">
            <v/>
          </cell>
          <cell r="DC391" t="str">
            <v/>
          </cell>
          <cell r="DD391" t="str">
            <v/>
          </cell>
          <cell r="DE391" t="str">
            <v/>
          </cell>
          <cell r="DG391" t="str">
            <v>ENGEN SIR APLLO</v>
          </cell>
          <cell r="DH391" t="str">
            <v/>
          </cell>
          <cell r="DI391" t="str">
            <v/>
          </cell>
          <cell r="DJ391" t="str">
            <v/>
          </cell>
          <cell r="DK391" t="str">
            <v/>
          </cell>
          <cell r="DL391" t="str">
            <v/>
          </cell>
          <cell r="DM391" t="str">
            <v/>
          </cell>
          <cell r="DN391" t="str">
            <v/>
          </cell>
          <cell r="DO391" t="str">
            <v/>
          </cell>
          <cell r="DP391" t="str">
            <v/>
          </cell>
          <cell r="DQ391" t="str">
            <v/>
          </cell>
          <cell r="DR391" t="str">
            <v/>
          </cell>
          <cell r="DS391" t="str">
            <v/>
          </cell>
          <cell r="DU391" t="str">
            <v>ENGEN SIR APLLO</v>
          </cell>
          <cell r="DV391" t="str">
            <v/>
          </cell>
          <cell r="DW391" t="str">
            <v/>
          </cell>
          <cell r="DX391" t="str">
            <v/>
          </cell>
          <cell r="DY391" t="str">
            <v/>
          </cell>
          <cell r="DZ391" t="str">
            <v/>
          </cell>
          <cell r="EA391" t="str">
            <v/>
          </cell>
          <cell r="EB391" t="str">
            <v/>
          </cell>
          <cell r="EC391" t="str">
            <v/>
          </cell>
          <cell r="ED391" t="str">
            <v/>
          </cell>
          <cell r="EE391" t="str">
            <v/>
          </cell>
        </row>
        <row r="392">
          <cell r="C392" t="str">
            <v>ALL NATIONS PRIMARY SCHOOL(KEMAN)</v>
          </cell>
          <cell r="D392">
            <v>9</v>
          </cell>
          <cell r="E392">
            <v>51</v>
          </cell>
          <cell r="F392">
            <v>3036400</v>
          </cell>
          <cell r="G392">
            <v>17200</v>
          </cell>
          <cell r="I392" t="str">
            <v>OPPORTUNITY BANK KAWEMPE</v>
          </cell>
          <cell r="J392">
            <v>21</v>
          </cell>
          <cell r="K392">
            <v>46</v>
          </cell>
          <cell r="L392">
            <v>4593200</v>
          </cell>
          <cell r="M392">
            <v>20600</v>
          </cell>
          <cell r="AF392" t="str">
            <v>ENGINEERING SOLUTIONS (U) LTD</v>
          </cell>
          <cell r="AG392" t="str">
            <v>ENGINEERING SOLUTIONS (U) LTD</v>
          </cell>
          <cell r="AH392" t="str">
            <v/>
          </cell>
          <cell r="AI392" t="str">
            <v/>
          </cell>
          <cell r="AJ392" t="str">
            <v/>
          </cell>
          <cell r="AK392">
            <v>1</v>
          </cell>
          <cell r="AL392" t="str">
            <v/>
          </cell>
          <cell r="AM392" t="str">
            <v/>
          </cell>
          <cell r="AN392" t="str">
            <v/>
          </cell>
          <cell r="AO392" t="str">
            <v/>
          </cell>
          <cell r="AP392" t="str">
            <v/>
          </cell>
          <cell r="AQ392" t="str">
            <v/>
          </cell>
          <cell r="AR392" t="str">
            <v/>
          </cell>
          <cell r="AS392" t="str">
            <v/>
          </cell>
          <cell r="AT392">
            <v>1</v>
          </cell>
          <cell r="AU392" t="str">
            <v>ENGINEERING SOLUTIONS (U) LTD</v>
          </cell>
          <cell r="AV392" t="str">
            <v/>
          </cell>
          <cell r="AW392" t="str">
            <v/>
          </cell>
          <cell r="AX392" t="str">
            <v/>
          </cell>
          <cell r="AY392" t="str">
            <v/>
          </cell>
          <cell r="AZ392" t="str">
            <v/>
          </cell>
          <cell r="BA392" t="str">
            <v/>
          </cell>
          <cell r="BB392" t="str">
            <v/>
          </cell>
          <cell r="BC392" t="str">
            <v/>
          </cell>
          <cell r="BD392" t="str">
            <v/>
          </cell>
          <cell r="BE392" t="str">
            <v/>
          </cell>
          <cell r="BG392" t="str">
            <v>ENGINEERING SOLUTIONS (U) LTD</v>
          </cell>
          <cell r="BH392" t="str">
            <v/>
          </cell>
          <cell r="BI392" t="str">
            <v/>
          </cell>
          <cell r="BJ392" t="str">
            <v/>
          </cell>
          <cell r="BK392">
            <v>2</v>
          </cell>
          <cell r="BL392" t="str">
            <v/>
          </cell>
          <cell r="BM392" t="str">
            <v/>
          </cell>
          <cell r="BN392" t="str">
            <v/>
          </cell>
          <cell r="BO392" t="str">
            <v/>
          </cell>
          <cell r="BP392" t="str">
            <v/>
          </cell>
          <cell r="BQ392" t="str">
            <v/>
          </cell>
          <cell r="BR392" t="str">
            <v/>
          </cell>
          <cell r="BS392" t="str">
            <v/>
          </cell>
          <cell r="BU392" t="str">
            <v>ENGINEERING SOLUTIONS (U) LTD</v>
          </cell>
          <cell r="BV392" t="str">
            <v/>
          </cell>
          <cell r="BW392" t="str">
            <v/>
          </cell>
          <cell r="BX392" t="str">
            <v/>
          </cell>
          <cell r="BY392" t="str">
            <v/>
          </cell>
          <cell r="BZ392" t="str">
            <v/>
          </cell>
          <cell r="CA392" t="str">
            <v/>
          </cell>
          <cell r="CB392" t="str">
            <v/>
          </cell>
          <cell r="CC392" t="str">
            <v/>
          </cell>
          <cell r="CD392" t="str">
            <v/>
          </cell>
          <cell r="CE392" t="str">
            <v/>
          </cell>
          <cell r="CG392" t="str">
            <v>ENGINEERING SOLUTIONS (U) LTD</v>
          </cell>
          <cell r="CH392" t="str">
            <v/>
          </cell>
          <cell r="CI392" t="str">
            <v/>
          </cell>
          <cell r="CJ392" t="str">
            <v/>
          </cell>
          <cell r="CK392">
            <v>2000</v>
          </cell>
          <cell r="CL392" t="str">
            <v/>
          </cell>
          <cell r="CM392" t="str">
            <v/>
          </cell>
          <cell r="CN392" t="str">
            <v/>
          </cell>
          <cell r="CO392" t="str">
            <v/>
          </cell>
          <cell r="CP392" t="str">
            <v/>
          </cell>
          <cell r="CQ392" t="str">
            <v/>
          </cell>
          <cell r="CR392" t="str">
            <v/>
          </cell>
          <cell r="CS392" t="str">
            <v/>
          </cell>
          <cell r="CU392" t="str">
            <v>ENGINEERING SOLUTIONS (U) LTD</v>
          </cell>
          <cell r="CV392" t="str">
            <v/>
          </cell>
          <cell r="CW392" t="str">
            <v/>
          </cell>
          <cell r="CX392" t="str">
            <v/>
          </cell>
          <cell r="CY392" t="str">
            <v/>
          </cell>
          <cell r="CZ392" t="str">
            <v/>
          </cell>
          <cell r="DA392" t="str">
            <v/>
          </cell>
          <cell r="DB392" t="str">
            <v/>
          </cell>
          <cell r="DC392" t="str">
            <v/>
          </cell>
          <cell r="DD392" t="str">
            <v/>
          </cell>
          <cell r="DE392" t="str">
            <v/>
          </cell>
          <cell r="DG392" t="str">
            <v>ENGINEERING SOLUTIONS (U) LTD</v>
          </cell>
          <cell r="DH392" t="str">
            <v/>
          </cell>
          <cell r="DI392" t="str">
            <v/>
          </cell>
          <cell r="DJ392" t="str">
            <v/>
          </cell>
          <cell r="DK392">
            <v>800</v>
          </cell>
          <cell r="DL392" t="str">
            <v/>
          </cell>
          <cell r="DM392" t="str">
            <v/>
          </cell>
          <cell r="DN392" t="str">
            <v/>
          </cell>
          <cell r="DO392" t="str">
            <v/>
          </cell>
          <cell r="DP392" t="str">
            <v/>
          </cell>
          <cell r="DQ392" t="str">
            <v/>
          </cell>
          <cell r="DR392" t="str">
            <v/>
          </cell>
          <cell r="DS392" t="str">
            <v/>
          </cell>
          <cell r="DU392" t="str">
            <v>ENGINEERING SOLUTIONS (U) LTD</v>
          </cell>
          <cell r="DV392" t="str">
            <v/>
          </cell>
          <cell r="DW392" t="str">
            <v/>
          </cell>
          <cell r="DX392" t="str">
            <v/>
          </cell>
          <cell r="DY392" t="str">
            <v/>
          </cell>
          <cell r="DZ392" t="str">
            <v/>
          </cell>
          <cell r="EA392" t="str">
            <v/>
          </cell>
          <cell r="EB392" t="str">
            <v/>
          </cell>
          <cell r="EC392" t="str">
            <v/>
          </cell>
          <cell r="ED392" t="str">
            <v/>
          </cell>
          <cell r="EE392" t="str">
            <v/>
          </cell>
        </row>
        <row r="393">
          <cell r="C393" t="str">
            <v>AON UGANDA LTD</v>
          </cell>
          <cell r="D393">
            <v>2</v>
          </cell>
          <cell r="E393">
            <v>2</v>
          </cell>
          <cell r="F393">
            <v>293000</v>
          </cell>
          <cell r="G393">
            <v>1400</v>
          </cell>
          <cell r="I393" t="str">
            <v>OPPORTUNITY BANK KIRA</v>
          </cell>
          <cell r="J393">
            <v>16</v>
          </cell>
          <cell r="K393">
            <v>33</v>
          </cell>
          <cell r="L393">
            <v>4231000</v>
          </cell>
          <cell r="M393">
            <v>17200</v>
          </cell>
          <cell r="AF393" t="str">
            <v>ENTERPRISE SUPPORT AND COMMUNITY DEVELOPMENT TRUST</v>
          </cell>
          <cell r="AG393" t="str">
            <v>ENTERPRISE SUPPORT AND COMMUNITY DEVELOPMENT TRUST</v>
          </cell>
          <cell r="AH393" t="str">
            <v/>
          </cell>
          <cell r="AI393" t="str">
            <v/>
          </cell>
          <cell r="AJ393" t="str">
            <v/>
          </cell>
          <cell r="AK393" t="str">
            <v/>
          </cell>
          <cell r="AL393" t="str">
            <v/>
          </cell>
          <cell r="AM393" t="str">
            <v/>
          </cell>
          <cell r="AN393" t="str">
            <v/>
          </cell>
          <cell r="AO393" t="str">
            <v/>
          </cell>
          <cell r="AP393" t="str">
            <v/>
          </cell>
          <cell r="AQ393" t="str">
            <v/>
          </cell>
          <cell r="AR393" t="str">
            <v/>
          </cell>
          <cell r="AS393" t="str">
            <v/>
          </cell>
          <cell r="AT393">
            <v>0</v>
          </cell>
          <cell r="AU393" t="str">
            <v>ENTERPRISE SUPPORT AND COMMUNITY DEVELOPMENT TRUST</v>
          </cell>
          <cell r="AV393" t="str">
            <v/>
          </cell>
          <cell r="AW393" t="str">
            <v/>
          </cell>
          <cell r="AX393" t="str">
            <v/>
          </cell>
          <cell r="AY393" t="str">
            <v/>
          </cell>
          <cell r="AZ393">
            <v>1</v>
          </cell>
          <cell r="BA393" t="str">
            <v/>
          </cell>
          <cell r="BB393" t="str">
            <v/>
          </cell>
          <cell r="BC393" t="str">
            <v/>
          </cell>
          <cell r="BD393" t="str">
            <v/>
          </cell>
          <cell r="BE393" t="str">
            <v/>
          </cell>
          <cell r="BG393" t="str">
            <v>ENTERPRISE SUPPORT AND COMMUNITY DEVELOPMENT TRUST</v>
          </cell>
          <cell r="BH393" t="str">
            <v/>
          </cell>
          <cell r="BI393" t="str">
            <v/>
          </cell>
          <cell r="BJ393" t="str">
            <v/>
          </cell>
          <cell r="BK393" t="str">
            <v/>
          </cell>
          <cell r="BL393" t="str">
            <v/>
          </cell>
          <cell r="BM393" t="str">
            <v/>
          </cell>
          <cell r="BN393" t="str">
            <v/>
          </cell>
          <cell r="BO393" t="str">
            <v/>
          </cell>
          <cell r="BP393" t="str">
            <v/>
          </cell>
          <cell r="BQ393" t="str">
            <v/>
          </cell>
          <cell r="BR393" t="str">
            <v/>
          </cell>
          <cell r="BS393" t="str">
            <v/>
          </cell>
          <cell r="BU393" t="str">
            <v>ENTERPRISE SUPPORT AND COMMUNITY DEVELOPMENT TRUST</v>
          </cell>
          <cell r="BV393" t="str">
            <v/>
          </cell>
          <cell r="BW393" t="str">
            <v/>
          </cell>
          <cell r="BX393" t="str">
            <v/>
          </cell>
          <cell r="BY393" t="str">
            <v/>
          </cell>
          <cell r="BZ393">
            <v>1</v>
          </cell>
          <cell r="CA393" t="str">
            <v/>
          </cell>
          <cell r="CB393" t="str">
            <v/>
          </cell>
          <cell r="CC393" t="str">
            <v/>
          </cell>
          <cell r="CD393" t="str">
            <v/>
          </cell>
          <cell r="CE393" t="str">
            <v/>
          </cell>
          <cell r="CG393" t="str">
            <v>ENTERPRISE SUPPORT AND COMMUNITY DEVELOPMENT TRUST</v>
          </cell>
          <cell r="CH393" t="str">
            <v/>
          </cell>
          <cell r="CI393" t="str">
            <v/>
          </cell>
          <cell r="CJ393" t="str">
            <v/>
          </cell>
          <cell r="CK393" t="str">
            <v/>
          </cell>
          <cell r="CL393" t="str">
            <v/>
          </cell>
          <cell r="CM393" t="str">
            <v/>
          </cell>
          <cell r="CN393" t="str">
            <v/>
          </cell>
          <cell r="CO393" t="str">
            <v/>
          </cell>
          <cell r="CP393" t="str">
            <v/>
          </cell>
          <cell r="CQ393" t="str">
            <v/>
          </cell>
          <cell r="CR393" t="str">
            <v/>
          </cell>
          <cell r="CS393" t="str">
            <v/>
          </cell>
          <cell r="CU393" t="str">
            <v>ENTERPRISE SUPPORT AND COMMUNITY DEVELOPMENT TRUST</v>
          </cell>
          <cell r="CV393" t="str">
            <v/>
          </cell>
          <cell r="CW393" t="str">
            <v/>
          </cell>
          <cell r="CX393" t="str">
            <v/>
          </cell>
          <cell r="CY393" t="str">
            <v/>
          </cell>
          <cell r="CZ393">
            <v>1000</v>
          </cell>
          <cell r="DA393" t="str">
            <v/>
          </cell>
          <cell r="DB393" t="str">
            <v/>
          </cell>
          <cell r="DC393" t="str">
            <v/>
          </cell>
          <cell r="DD393" t="str">
            <v/>
          </cell>
          <cell r="DE393" t="str">
            <v/>
          </cell>
          <cell r="DG393" t="str">
            <v>ENTERPRISE SUPPORT AND COMMUNITY DEVELOPMENT TRUST</v>
          </cell>
          <cell r="DH393" t="str">
            <v/>
          </cell>
          <cell r="DI393" t="str">
            <v/>
          </cell>
          <cell r="DJ393" t="str">
            <v/>
          </cell>
          <cell r="DK393" t="str">
            <v/>
          </cell>
          <cell r="DL393" t="str">
            <v/>
          </cell>
          <cell r="DM393" t="str">
            <v/>
          </cell>
          <cell r="DN393" t="str">
            <v/>
          </cell>
          <cell r="DO393" t="str">
            <v/>
          </cell>
          <cell r="DP393" t="str">
            <v/>
          </cell>
          <cell r="DQ393" t="str">
            <v/>
          </cell>
          <cell r="DR393" t="str">
            <v/>
          </cell>
          <cell r="DS393" t="str">
            <v/>
          </cell>
          <cell r="DU393" t="str">
            <v>ENTERPRISE SUPPORT AND COMMUNITY DEVELOPMENT TRUST</v>
          </cell>
          <cell r="DV393" t="str">
            <v/>
          </cell>
          <cell r="DW393" t="str">
            <v/>
          </cell>
          <cell r="DX393" t="str">
            <v/>
          </cell>
          <cell r="DY393" t="str">
            <v/>
          </cell>
          <cell r="DZ393">
            <v>100</v>
          </cell>
          <cell r="EA393" t="str">
            <v/>
          </cell>
          <cell r="EB393" t="str">
            <v/>
          </cell>
          <cell r="EC393" t="str">
            <v/>
          </cell>
          <cell r="ED393" t="str">
            <v/>
          </cell>
          <cell r="EE393" t="str">
            <v/>
          </cell>
        </row>
        <row r="394">
          <cell r="C394" t="str">
            <v>AVARTS HOUSING LTD</v>
          </cell>
          <cell r="D394">
            <v>1</v>
          </cell>
          <cell r="E394">
            <v>1</v>
          </cell>
          <cell r="F394">
            <v>1000</v>
          </cell>
          <cell r="G394">
            <v>400</v>
          </cell>
          <cell r="I394" t="str">
            <v>OPPORTUNITY BANK KYENJOJO</v>
          </cell>
          <cell r="J394">
            <v>11</v>
          </cell>
          <cell r="K394">
            <v>25</v>
          </cell>
          <cell r="L394">
            <v>3021500</v>
          </cell>
          <cell r="M394">
            <v>13600</v>
          </cell>
          <cell r="AF394" t="str">
            <v>ENTERPRISE UGANDA</v>
          </cell>
          <cell r="AG394" t="str">
            <v>ENTERPRISE UGANDA</v>
          </cell>
          <cell r="AH394" t="str">
            <v/>
          </cell>
          <cell r="AI394" t="str">
            <v/>
          </cell>
          <cell r="AJ394" t="str">
            <v/>
          </cell>
          <cell r="AK394" t="str">
            <v/>
          </cell>
          <cell r="AL394" t="str">
            <v/>
          </cell>
          <cell r="AM394" t="str">
            <v/>
          </cell>
          <cell r="AN394" t="str">
            <v/>
          </cell>
          <cell r="AO394" t="str">
            <v/>
          </cell>
          <cell r="AP394" t="str">
            <v/>
          </cell>
          <cell r="AQ394" t="str">
            <v/>
          </cell>
          <cell r="AR394" t="str">
            <v/>
          </cell>
          <cell r="AS394" t="str">
            <v/>
          </cell>
          <cell r="AT394">
            <v>0</v>
          </cell>
          <cell r="AU394" t="str">
            <v>ENTERPRISE UGANDA</v>
          </cell>
          <cell r="AV394" t="str">
            <v/>
          </cell>
          <cell r="AW394" t="str">
            <v/>
          </cell>
          <cell r="AX394" t="str">
            <v/>
          </cell>
          <cell r="AY394" t="str">
            <v/>
          </cell>
          <cell r="AZ394" t="str">
            <v/>
          </cell>
          <cell r="BA394" t="str">
            <v/>
          </cell>
          <cell r="BB394" t="str">
            <v/>
          </cell>
          <cell r="BC394" t="str">
            <v/>
          </cell>
          <cell r="BD394" t="str">
            <v/>
          </cell>
          <cell r="BE394" t="str">
            <v/>
          </cell>
          <cell r="BG394" t="str">
            <v>ENTERPRISE UGANDA</v>
          </cell>
          <cell r="BH394" t="str">
            <v/>
          </cell>
          <cell r="BI394" t="str">
            <v/>
          </cell>
          <cell r="BJ394" t="str">
            <v/>
          </cell>
          <cell r="BK394" t="str">
            <v/>
          </cell>
          <cell r="BL394" t="str">
            <v/>
          </cell>
          <cell r="BM394" t="str">
            <v/>
          </cell>
          <cell r="BN394" t="str">
            <v/>
          </cell>
          <cell r="BO394" t="str">
            <v/>
          </cell>
          <cell r="BP394" t="str">
            <v/>
          </cell>
          <cell r="BQ394" t="str">
            <v/>
          </cell>
          <cell r="BR394" t="str">
            <v/>
          </cell>
          <cell r="BS394" t="str">
            <v/>
          </cell>
          <cell r="BU394" t="str">
            <v>ENTERPRISE UGANDA</v>
          </cell>
          <cell r="BV394" t="str">
            <v/>
          </cell>
          <cell r="BW394" t="str">
            <v/>
          </cell>
          <cell r="BX394" t="str">
            <v/>
          </cell>
          <cell r="BY394" t="str">
            <v/>
          </cell>
          <cell r="BZ394" t="str">
            <v/>
          </cell>
          <cell r="CA394" t="str">
            <v/>
          </cell>
          <cell r="CB394" t="str">
            <v/>
          </cell>
          <cell r="CC394" t="str">
            <v/>
          </cell>
          <cell r="CD394" t="str">
            <v/>
          </cell>
          <cell r="CE394" t="str">
            <v/>
          </cell>
          <cell r="CG394" t="str">
            <v>ENTERPRISE UGANDA</v>
          </cell>
          <cell r="CH394" t="str">
            <v/>
          </cell>
          <cell r="CI394" t="str">
            <v/>
          </cell>
          <cell r="CJ394" t="str">
            <v/>
          </cell>
          <cell r="CK394" t="str">
            <v/>
          </cell>
          <cell r="CL394" t="str">
            <v/>
          </cell>
          <cell r="CM394" t="str">
            <v/>
          </cell>
          <cell r="CN394" t="str">
            <v/>
          </cell>
          <cell r="CO394" t="str">
            <v/>
          </cell>
          <cell r="CP394" t="str">
            <v/>
          </cell>
          <cell r="CQ394" t="str">
            <v/>
          </cell>
          <cell r="CR394" t="str">
            <v/>
          </cell>
          <cell r="CS394" t="str">
            <v/>
          </cell>
          <cell r="CU394" t="str">
            <v>ENTERPRISE UGANDA</v>
          </cell>
          <cell r="CV394" t="str">
            <v/>
          </cell>
          <cell r="CW394" t="str">
            <v/>
          </cell>
          <cell r="CX394" t="str">
            <v/>
          </cell>
          <cell r="CY394" t="str">
            <v/>
          </cell>
          <cell r="CZ394" t="str">
            <v/>
          </cell>
          <cell r="DA394" t="str">
            <v/>
          </cell>
          <cell r="DB394" t="str">
            <v/>
          </cell>
          <cell r="DC394" t="str">
            <v/>
          </cell>
          <cell r="DD394" t="str">
            <v/>
          </cell>
          <cell r="DE394" t="str">
            <v/>
          </cell>
          <cell r="DG394" t="str">
            <v>ENTERPRISE UGANDA</v>
          </cell>
          <cell r="DH394" t="str">
            <v/>
          </cell>
          <cell r="DI394" t="str">
            <v/>
          </cell>
          <cell r="DJ394" t="str">
            <v/>
          </cell>
          <cell r="DK394" t="str">
            <v/>
          </cell>
          <cell r="DL394" t="str">
            <v/>
          </cell>
          <cell r="DM394" t="str">
            <v/>
          </cell>
          <cell r="DN394" t="str">
            <v/>
          </cell>
          <cell r="DO394" t="str">
            <v/>
          </cell>
          <cell r="DP394" t="str">
            <v/>
          </cell>
          <cell r="DQ394" t="str">
            <v/>
          </cell>
          <cell r="DR394" t="str">
            <v/>
          </cell>
          <cell r="DS394" t="str">
            <v/>
          </cell>
          <cell r="DU394" t="str">
            <v>ENTERPRISE UGANDA</v>
          </cell>
          <cell r="DV394" t="str">
            <v/>
          </cell>
          <cell r="DW394" t="str">
            <v/>
          </cell>
          <cell r="DX394" t="str">
            <v/>
          </cell>
          <cell r="DY394" t="str">
            <v/>
          </cell>
          <cell r="DZ394" t="str">
            <v/>
          </cell>
          <cell r="EA394" t="str">
            <v/>
          </cell>
          <cell r="EB394" t="str">
            <v/>
          </cell>
          <cell r="EC394" t="str">
            <v/>
          </cell>
          <cell r="ED394" t="str">
            <v/>
          </cell>
          <cell r="EE394" t="str">
            <v/>
          </cell>
        </row>
        <row r="395">
          <cell r="C395" t="str">
            <v>Bin It</v>
          </cell>
          <cell r="D395">
            <v>1</v>
          </cell>
          <cell r="E395">
            <v>1</v>
          </cell>
          <cell r="F395">
            <v>1000</v>
          </cell>
          <cell r="G395">
            <v>400</v>
          </cell>
          <cell r="I395" t="str">
            <v>OPPORTUNITY BANK MASAKA</v>
          </cell>
          <cell r="J395">
            <v>24</v>
          </cell>
          <cell r="K395">
            <v>70</v>
          </cell>
          <cell r="L395">
            <v>11981600</v>
          </cell>
          <cell r="M395">
            <v>44700</v>
          </cell>
          <cell r="AF395" t="str">
            <v>EQUATTRA AFRICA LIMITED</v>
          </cell>
          <cell r="AG395" t="str">
            <v>EQUATTRA AFRICA LIMITED</v>
          </cell>
          <cell r="AH395" t="str">
            <v/>
          </cell>
          <cell r="AI395" t="str">
            <v/>
          </cell>
          <cell r="AJ395" t="str">
            <v/>
          </cell>
          <cell r="AK395" t="str">
            <v/>
          </cell>
          <cell r="AL395" t="str">
            <v/>
          </cell>
          <cell r="AM395" t="str">
            <v/>
          </cell>
          <cell r="AN395" t="str">
            <v/>
          </cell>
          <cell r="AO395" t="str">
            <v/>
          </cell>
          <cell r="AP395" t="str">
            <v/>
          </cell>
          <cell r="AQ395" t="str">
            <v/>
          </cell>
          <cell r="AR395" t="str">
            <v/>
          </cell>
          <cell r="AS395" t="str">
            <v/>
          </cell>
          <cell r="AT395">
            <v>0</v>
          </cell>
          <cell r="AU395" t="str">
            <v>EQUATTRA AFRICA LIMITED</v>
          </cell>
          <cell r="AV395" t="str">
            <v/>
          </cell>
          <cell r="AW395" t="str">
            <v/>
          </cell>
          <cell r="AX395" t="str">
            <v/>
          </cell>
          <cell r="AY395" t="str">
            <v/>
          </cell>
          <cell r="AZ395" t="str">
            <v/>
          </cell>
          <cell r="BA395" t="str">
            <v/>
          </cell>
          <cell r="BB395" t="str">
            <v/>
          </cell>
          <cell r="BC395" t="str">
            <v/>
          </cell>
          <cell r="BD395" t="str">
            <v/>
          </cell>
          <cell r="BE395" t="str">
            <v/>
          </cell>
          <cell r="BG395" t="str">
            <v>EQUATTRA AFRICA LIMITED</v>
          </cell>
          <cell r="BH395" t="str">
            <v/>
          </cell>
          <cell r="BI395" t="str">
            <v/>
          </cell>
          <cell r="BJ395" t="str">
            <v/>
          </cell>
          <cell r="BK395" t="str">
            <v/>
          </cell>
          <cell r="BL395" t="str">
            <v/>
          </cell>
          <cell r="BM395" t="str">
            <v/>
          </cell>
          <cell r="BN395" t="str">
            <v/>
          </cell>
          <cell r="BO395" t="str">
            <v/>
          </cell>
          <cell r="BP395" t="str">
            <v/>
          </cell>
          <cell r="BQ395" t="str">
            <v/>
          </cell>
          <cell r="BR395" t="str">
            <v/>
          </cell>
          <cell r="BS395" t="str">
            <v/>
          </cell>
          <cell r="BU395" t="str">
            <v>EQUATTRA AFRICA LIMITED</v>
          </cell>
          <cell r="BV395" t="str">
            <v/>
          </cell>
          <cell r="BW395" t="str">
            <v/>
          </cell>
          <cell r="BX395" t="str">
            <v/>
          </cell>
          <cell r="BY395" t="str">
            <v/>
          </cell>
          <cell r="BZ395" t="str">
            <v/>
          </cell>
          <cell r="CA395" t="str">
            <v/>
          </cell>
          <cell r="CB395" t="str">
            <v/>
          </cell>
          <cell r="CC395" t="str">
            <v/>
          </cell>
          <cell r="CD395" t="str">
            <v/>
          </cell>
          <cell r="CE395" t="str">
            <v/>
          </cell>
          <cell r="CG395" t="str">
            <v>EQUATTRA AFRICA LIMITED</v>
          </cell>
          <cell r="CH395" t="str">
            <v/>
          </cell>
          <cell r="CI395" t="str">
            <v/>
          </cell>
          <cell r="CJ395" t="str">
            <v/>
          </cell>
          <cell r="CK395" t="str">
            <v/>
          </cell>
          <cell r="CL395" t="str">
            <v/>
          </cell>
          <cell r="CM395" t="str">
            <v/>
          </cell>
          <cell r="CN395" t="str">
            <v/>
          </cell>
          <cell r="CO395" t="str">
            <v/>
          </cell>
          <cell r="CP395" t="str">
            <v/>
          </cell>
          <cell r="CQ395" t="str">
            <v/>
          </cell>
          <cell r="CR395" t="str">
            <v/>
          </cell>
          <cell r="CS395" t="str">
            <v/>
          </cell>
          <cell r="CU395" t="str">
            <v>EQUATTRA AFRICA LIMITED</v>
          </cell>
          <cell r="CV395" t="str">
            <v/>
          </cell>
          <cell r="CW395" t="str">
            <v/>
          </cell>
          <cell r="CX395" t="str">
            <v/>
          </cell>
          <cell r="CY395" t="str">
            <v/>
          </cell>
          <cell r="CZ395" t="str">
            <v/>
          </cell>
          <cell r="DA395" t="str">
            <v/>
          </cell>
          <cell r="DB395" t="str">
            <v/>
          </cell>
          <cell r="DC395" t="str">
            <v/>
          </cell>
          <cell r="DD395" t="str">
            <v/>
          </cell>
          <cell r="DE395" t="str">
            <v/>
          </cell>
          <cell r="DG395" t="str">
            <v>EQUATTRA AFRICA LIMITED</v>
          </cell>
          <cell r="DH395" t="str">
            <v/>
          </cell>
          <cell r="DI395" t="str">
            <v/>
          </cell>
          <cell r="DJ395" t="str">
            <v/>
          </cell>
          <cell r="DK395" t="str">
            <v/>
          </cell>
          <cell r="DL395" t="str">
            <v/>
          </cell>
          <cell r="DM395" t="str">
            <v/>
          </cell>
          <cell r="DN395" t="str">
            <v/>
          </cell>
          <cell r="DO395" t="str">
            <v/>
          </cell>
          <cell r="DP395" t="str">
            <v/>
          </cell>
          <cell r="DQ395" t="str">
            <v/>
          </cell>
          <cell r="DR395" t="str">
            <v/>
          </cell>
          <cell r="DS395" t="str">
            <v/>
          </cell>
          <cell r="DU395" t="str">
            <v>EQUATTRA AFRICA LIMITED</v>
          </cell>
          <cell r="DV395" t="str">
            <v/>
          </cell>
          <cell r="DW395" t="str">
            <v/>
          </cell>
          <cell r="DX395" t="str">
            <v/>
          </cell>
          <cell r="DY395" t="str">
            <v/>
          </cell>
          <cell r="DZ395" t="str">
            <v/>
          </cell>
          <cell r="EA395" t="str">
            <v/>
          </cell>
          <cell r="EB395" t="str">
            <v/>
          </cell>
          <cell r="EC395" t="str">
            <v/>
          </cell>
          <cell r="ED395" t="str">
            <v/>
          </cell>
          <cell r="EE395" t="str">
            <v/>
          </cell>
        </row>
        <row r="396">
          <cell r="C396" t="str">
            <v>BLUE SIGHT PRIMARY SCHOOL</v>
          </cell>
          <cell r="D396">
            <v>2</v>
          </cell>
          <cell r="E396">
            <v>3</v>
          </cell>
          <cell r="F396">
            <v>25000</v>
          </cell>
          <cell r="G396">
            <v>1200</v>
          </cell>
          <cell r="I396" t="str">
            <v>OPPORTUNITY BANK MAYUGE</v>
          </cell>
          <cell r="J396">
            <v>18</v>
          </cell>
          <cell r="K396">
            <v>157</v>
          </cell>
          <cell r="L396">
            <v>122194600</v>
          </cell>
          <cell r="M396">
            <v>252800</v>
          </cell>
          <cell r="AF396" t="str">
            <v>ERIC PHONE SOLUTIONS - SOROTI</v>
          </cell>
          <cell r="AG396" t="str">
            <v>ERIC PHONE SOLUTIONS - SOROTI</v>
          </cell>
          <cell r="AH396" t="str">
            <v/>
          </cell>
          <cell r="AI396" t="str">
            <v/>
          </cell>
          <cell r="AJ396" t="str">
            <v/>
          </cell>
          <cell r="AK396" t="str">
            <v/>
          </cell>
          <cell r="AL396" t="str">
            <v/>
          </cell>
          <cell r="AM396" t="str">
            <v/>
          </cell>
          <cell r="AN396" t="str">
            <v/>
          </cell>
          <cell r="AO396" t="str">
            <v/>
          </cell>
          <cell r="AP396" t="str">
            <v/>
          </cell>
          <cell r="AQ396" t="str">
            <v/>
          </cell>
          <cell r="AR396" t="str">
            <v/>
          </cell>
          <cell r="AS396" t="str">
            <v/>
          </cell>
          <cell r="AT396">
            <v>0</v>
          </cell>
          <cell r="AU396" t="str">
            <v>ERIC PHONE SOLUTIONS - SOROTI</v>
          </cell>
          <cell r="AV396" t="str">
            <v/>
          </cell>
          <cell r="AW396" t="str">
            <v/>
          </cell>
          <cell r="AX396" t="str">
            <v/>
          </cell>
          <cell r="AY396" t="str">
            <v/>
          </cell>
          <cell r="AZ396" t="str">
            <v/>
          </cell>
          <cell r="BA396" t="str">
            <v/>
          </cell>
          <cell r="BB396" t="str">
            <v/>
          </cell>
          <cell r="BC396" t="str">
            <v/>
          </cell>
          <cell r="BD396" t="str">
            <v/>
          </cell>
          <cell r="BE396" t="str">
            <v/>
          </cell>
          <cell r="BG396" t="str">
            <v>ERIC PHONE SOLUTIONS - SOROTI</v>
          </cell>
          <cell r="BH396" t="str">
            <v/>
          </cell>
          <cell r="BI396" t="str">
            <v/>
          </cell>
          <cell r="BJ396" t="str">
            <v/>
          </cell>
          <cell r="BK396" t="str">
            <v/>
          </cell>
          <cell r="BL396" t="str">
            <v/>
          </cell>
          <cell r="BM396" t="str">
            <v/>
          </cell>
          <cell r="BN396" t="str">
            <v/>
          </cell>
          <cell r="BO396" t="str">
            <v/>
          </cell>
          <cell r="BP396" t="str">
            <v/>
          </cell>
          <cell r="BQ396" t="str">
            <v/>
          </cell>
          <cell r="BR396" t="str">
            <v/>
          </cell>
          <cell r="BS396" t="str">
            <v/>
          </cell>
          <cell r="BU396" t="str">
            <v>ERIC PHONE SOLUTIONS - SOROTI</v>
          </cell>
          <cell r="BV396" t="str">
            <v/>
          </cell>
          <cell r="BW396" t="str">
            <v/>
          </cell>
          <cell r="BX396" t="str">
            <v/>
          </cell>
          <cell r="BY396" t="str">
            <v/>
          </cell>
          <cell r="BZ396" t="str">
            <v/>
          </cell>
          <cell r="CA396" t="str">
            <v/>
          </cell>
          <cell r="CB396" t="str">
            <v/>
          </cell>
          <cell r="CC396" t="str">
            <v/>
          </cell>
          <cell r="CD396" t="str">
            <v/>
          </cell>
          <cell r="CE396" t="str">
            <v/>
          </cell>
          <cell r="CG396" t="str">
            <v>ERIC PHONE SOLUTIONS - SOROTI</v>
          </cell>
          <cell r="CH396" t="str">
            <v/>
          </cell>
          <cell r="CI396" t="str">
            <v/>
          </cell>
          <cell r="CJ396" t="str">
            <v/>
          </cell>
          <cell r="CK396" t="str">
            <v/>
          </cell>
          <cell r="CL396" t="str">
            <v/>
          </cell>
          <cell r="CM396" t="str">
            <v/>
          </cell>
          <cell r="CN396" t="str">
            <v/>
          </cell>
          <cell r="CO396" t="str">
            <v/>
          </cell>
          <cell r="CP396" t="str">
            <v/>
          </cell>
          <cell r="CQ396" t="str">
            <v/>
          </cell>
          <cell r="CR396" t="str">
            <v/>
          </cell>
          <cell r="CS396" t="str">
            <v/>
          </cell>
          <cell r="CU396" t="str">
            <v>ERIC PHONE SOLUTIONS - SOROTI</v>
          </cell>
          <cell r="CV396" t="str">
            <v/>
          </cell>
          <cell r="CW396" t="str">
            <v/>
          </cell>
          <cell r="CX396" t="str">
            <v/>
          </cell>
          <cell r="CY396" t="str">
            <v/>
          </cell>
          <cell r="CZ396" t="str">
            <v/>
          </cell>
          <cell r="DA396" t="str">
            <v/>
          </cell>
          <cell r="DB396" t="str">
            <v/>
          </cell>
          <cell r="DC396" t="str">
            <v/>
          </cell>
          <cell r="DD396" t="str">
            <v/>
          </cell>
          <cell r="DE396" t="str">
            <v/>
          </cell>
          <cell r="DG396" t="str">
            <v>ERIC PHONE SOLUTIONS - SOROTI</v>
          </cell>
          <cell r="DH396" t="str">
            <v/>
          </cell>
          <cell r="DI396" t="str">
            <v/>
          </cell>
          <cell r="DJ396" t="str">
            <v/>
          </cell>
          <cell r="DK396" t="str">
            <v/>
          </cell>
          <cell r="DL396" t="str">
            <v/>
          </cell>
          <cell r="DM396" t="str">
            <v/>
          </cell>
          <cell r="DN396" t="str">
            <v/>
          </cell>
          <cell r="DO396" t="str">
            <v/>
          </cell>
          <cell r="DP396" t="str">
            <v/>
          </cell>
          <cell r="DQ396" t="str">
            <v/>
          </cell>
          <cell r="DR396" t="str">
            <v/>
          </cell>
          <cell r="DS396" t="str">
            <v/>
          </cell>
          <cell r="DU396" t="str">
            <v>ERIC PHONE SOLUTIONS - SOROTI</v>
          </cell>
          <cell r="DV396" t="str">
            <v/>
          </cell>
          <cell r="DW396" t="str">
            <v/>
          </cell>
          <cell r="DX396" t="str">
            <v/>
          </cell>
          <cell r="DY396" t="str">
            <v/>
          </cell>
          <cell r="DZ396" t="str">
            <v/>
          </cell>
          <cell r="EA396" t="str">
            <v/>
          </cell>
          <cell r="EB396" t="str">
            <v/>
          </cell>
          <cell r="EC396" t="str">
            <v/>
          </cell>
          <cell r="ED396" t="str">
            <v/>
          </cell>
          <cell r="EE396" t="str">
            <v/>
          </cell>
        </row>
        <row r="397">
          <cell r="C397" t="str">
            <v>Broadband</v>
          </cell>
          <cell r="D397">
            <v>18</v>
          </cell>
          <cell r="E397">
            <v>31</v>
          </cell>
          <cell r="F397">
            <v>3993500</v>
          </cell>
          <cell r="G397">
            <v>14100</v>
          </cell>
          <cell r="I397" t="str">
            <v>OPPORTUNITY BANK MBALE</v>
          </cell>
          <cell r="J397">
            <v>23</v>
          </cell>
          <cell r="K397">
            <v>59</v>
          </cell>
          <cell r="L397">
            <v>11682200</v>
          </cell>
          <cell r="M397">
            <v>46300</v>
          </cell>
          <cell r="AF397" t="str">
            <v>ERISA AND SONS PANEL WORK</v>
          </cell>
          <cell r="AG397" t="str">
            <v>ERISA AND SONS PANEL WORK</v>
          </cell>
          <cell r="AH397" t="str">
            <v/>
          </cell>
          <cell r="AI397" t="str">
            <v/>
          </cell>
          <cell r="AJ397" t="str">
            <v/>
          </cell>
          <cell r="AK397" t="str">
            <v/>
          </cell>
          <cell r="AL397" t="str">
            <v/>
          </cell>
          <cell r="AM397" t="str">
            <v/>
          </cell>
          <cell r="AN397" t="str">
            <v/>
          </cell>
          <cell r="AO397" t="str">
            <v/>
          </cell>
          <cell r="AP397" t="str">
            <v/>
          </cell>
          <cell r="AQ397" t="str">
            <v/>
          </cell>
          <cell r="AR397" t="str">
            <v/>
          </cell>
          <cell r="AS397" t="str">
            <v/>
          </cell>
          <cell r="AT397">
            <v>0</v>
          </cell>
          <cell r="AU397" t="str">
            <v>ERISA AND SONS PANEL WORK</v>
          </cell>
          <cell r="AV397" t="str">
            <v/>
          </cell>
          <cell r="AW397" t="str">
            <v/>
          </cell>
          <cell r="AX397" t="str">
            <v/>
          </cell>
          <cell r="AY397" t="str">
            <v/>
          </cell>
          <cell r="AZ397" t="str">
            <v/>
          </cell>
          <cell r="BA397" t="str">
            <v/>
          </cell>
          <cell r="BB397" t="str">
            <v/>
          </cell>
          <cell r="BC397" t="str">
            <v/>
          </cell>
          <cell r="BD397" t="str">
            <v/>
          </cell>
          <cell r="BE397" t="str">
            <v/>
          </cell>
          <cell r="BG397" t="str">
            <v>ERISA AND SONS PANEL WORK</v>
          </cell>
          <cell r="BH397" t="str">
            <v/>
          </cell>
          <cell r="BI397" t="str">
            <v/>
          </cell>
          <cell r="BJ397" t="str">
            <v/>
          </cell>
          <cell r="BK397" t="str">
            <v/>
          </cell>
          <cell r="BL397" t="str">
            <v/>
          </cell>
          <cell r="BM397" t="str">
            <v/>
          </cell>
          <cell r="BN397" t="str">
            <v/>
          </cell>
          <cell r="BO397" t="str">
            <v/>
          </cell>
          <cell r="BP397" t="str">
            <v/>
          </cell>
          <cell r="BQ397" t="str">
            <v/>
          </cell>
          <cell r="BR397" t="str">
            <v/>
          </cell>
          <cell r="BS397" t="str">
            <v/>
          </cell>
          <cell r="BU397" t="str">
            <v>ERISA AND SONS PANEL WORK</v>
          </cell>
          <cell r="BV397" t="str">
            <v/>
          </cell>
          <cell r="BW397" t="str">
            <v/>
          </cell>
          <cell r="BX397" t="str">
            <v/>
          </cell>
          <cell r="BY397" t="str">
            <v/>
          </cell>
          <cell r="BZ397" t="str">
            <v/>
          </cell>
          <cell r="CA397" t="str">
            <v/>
          </cell>
          <cell r="CB397" t="str">
            <v/>
          </cell>
          <cell r="CC397" t="str">
            <v/>
          </cell>
          <cell r="CD397" t="str">
            <v/>
          </cell>
          <cell r="CE397" t="str">
            <v/>
          </cell>
          <cell r="CG397" t="str">
            <v>ERISA AND SONS PANEL WORK</v>
          </cell>
          <cell r="CH397" t="str">
            <v/>
          </cell>
          <cell r="CI397" t="str">
            <v/>
          </cell>
          <cell r="CJ397" t="str">
            <v/>
          </cell>
          <cell r="CK397" t="str">
            <v/>
          </cell>
          <cell r="CL397" t="str">
            <v/>
          </cell>
          <cell r="CM397" t="str">
            <v/>
          </cell>
          <cell r="CN397" t="str">
            <v/>
          </cell>
          <cell r="CO397" t="str">
            <v/>
          </cell>
          <cell r="CP397" t="str">
            <v/>
          </cell>
          <cell r="CQ397" t="str">
            <v/>
          </cell>
          <cell r="CR397" t="str">
            <v/>
          </cell>
          <cell r="CS397" t="str">
            <v/>
          </cell>
          <cell r="CU397" t="str">
            <v>ERISA AND SONS PANEL WORK</v>
          </cell>
          <cell r="CV397" t="str">
            <v/>
          </cell>
          <cell r="CW397" t="str">
            <v/>
          </cell>
          <cell r="CX397" t="str">
            <v/>
          </cell>
          <cell r="CY397" t="str">
            <v/>
          </cell>
          <cell r="CZ397" t="str">
            <v/>
          </cell>
          <cell r="DA397" t="str">
            <v/>
          </cell>
          <cell r="DB397" t="str">
            <v/>
          </cell>
          <cell r="DC397" t="str">
            <v/>
          </cell>
          <cell r="DD397" t="str">
            <v/>
          </cell>
          <cell r="DE397" t="str">
            <v/>
          </cell>
          <cell r="DG397" t="str">
            <v>ERISA AND SONS PANEL WORK</v>
          </cell>
          <cell r="DH397" t="str">
            <v/>
          </cell>
          <cell r="DI397" t="str">
            <v/>
          </cell>
          <cell r="DJ397" t="str">
            <v/>
          </cell>
          <cell r="DK397" t="str">
            <v/>
          </cell>
          <cell r="DL397" t="str">
            <v/>
          </cell>
          <cell r="DM397" t="str">
            <v/>
          </cell>
          <cell r="DN397" t="str">
            <v/>
          </cell>
          <cell r="DO397" t="str">
            <v/>
          </cell>
          <cell r="DP397" t="str">
            <v/>
          </cell>
          <cell r="DQ397" t="str">
            <v/>
          </cell>
          <cell r="DR397" t="str">
            <v/>
          </cell>
          <cell r="DS397" t="str">
            <v/>
          </cell>
          <cell r="DU397" t="str">
            <v>ERISA AND SONS PANEL WORK</v>
          </cell>
          <cell r="DV397" t="str">
            <v/>
          </cell>
          <cell r="DW397" t="str">
            <v/>
          </cell>
          <cell r="DX397" t="str">
            <v/>
          </cell>
          <cell r="DY397" t="str">
            <v/>
          </cell>
          <cell r="DZ397" t="str">
            <v/>
          </cell>
          <cell r="EA397" t="str">
            <v/>
          </cell>
          <cell r="EB397" t="str">
            <v/>
          </cell>
          <cell r="EC397" t="str">
            <v/>
          </cell>
          <cell r="ED397" t="str">
            <v/>
          </cell>
          <cell r="EE397" t="str">
            <v/>
          </cell>
        </row>
        <row r="398">
          <cell r="C398" t="str">
            <v>BUDAKA UNIVERSAL COLLEGE</v>
          </cell>
          <cell r="D398">
            <v>1</v>
          </cell>
          <cell r="E398">
            <v>2</v>
          </cell>
          <cell r="F398">
            <v>2000</v>
          </cell>
          <cell r="G398">
            <v>800</v>
          </cell>
          <cell r="I398" t="str">
            <v>OPPORTUNITY BANK MBARARA</v>
          </cell>
          <cell r="J398">
            <v>45</v>
          </cell>
          <cell r="K398">
            <v>102</v>
          </cell>
          <cell r="L398">
            <v>21951100</v>
          </cell>
          <cell r="M398">
            <v>81000</v>
          </cell>
          <cell r="AF398" t="str">
            <v>ESB VENDOR</v>
          </cell>
          <cell r="AG398" t="str">
            <v>ESB VENDOR</v>
          </cell>
          <cell r="AH398" t="str">
            <v/>
          </cell>
          <cell r="AI398" t="str">
            <v/>
          </cell>
          <cell r="AJ398" t="str">
            <v/>
          </cell>
          <cell r="AK398" t="str">
            <v/>
          </cell>
          <cell r="AL398" t="str">
            <v/>
          </cell>
          <cell r="AM398" t="str">
            <v/>
          </cell>
          <cell r="AN398" t="str">
            <v/>
          </cell>
          <cell r="AO398">
            <v>31</v>
          </cell>
          <cell r="AP398" t="str">
            <v/>
          </cell>
          <cell r="AQ398" t="str">
            <v/>
          </cell>
          <cell r="AR398" t="str">
            <v/>
          </cell>
          <cell r="AS398" t="str">
            <v/>
          </cell>
          <cell r="AT398">
            <v>31</v>
          </cell>
          <cell r="AU398" t="str">
            <v>ESB VENDOR</v>
          </cell>
          <cell r="AV398" t="str">
            <v/>
          </cell>
          <cell r="AW398" t="str">
            <v/>
          </cell>
          <cell r="AX398" t="str">
            <v/>
          </cell>
          <cell r="AY398" t="str">
            <v/>
          </cell>
          <cell r="AZ398" t="str">
            <v/>
          </cell>
          <cell r="BA398" t="str">
            <v/>
          </cell>
          <cell r="BB398" t="str">
            <v/>
          </cell>
          <cell r="BC398" t="str">
            <v/>
          </cell>
          <cell r="BD398" t="str">
            <v/>
          </cell>
          <cell r="BE398" t="str">
            <v/>
          </cell>
          <cell r="BG398" t="str">
            <v>ESB VENDOR</v>
          </cell>
          <cell r="BH398" t="str">
            <v/>
          </cell>
          <cell r="BI398" t="str">
            <v/>
          </cell>
          <cell r="BJ398" t="str">
            <v/>
          </cell>
          <cell r="BK398" t="str">
            <v/>
          </cell>
          <cell r="BL398" t="str">
            <v/>
          </cell>
          <cell r="BM398" t="str">
            <v/>
          </cell>
          <cell r="BN398" t="str">
            <v/>
          </cell>
          <cell r="BO398">
            <v>34</v>
          </cell>
          <cell r="BP398" t="str">
            <v/>
          </cell>
          <cell r="BQ398" t="str">
            <v/>
          </cell>
          <cell r="BR398" t="str">
            <v/>
          </cell>
          <cell r="BS398" t="str">
            <v/>
          </cell>
          <cell r="BU398" t="str">
            <v>ESB VENDOR</v>
          </cell>
          <cell r="BV398" t="str">
            <v/>
          </cell>
          <cell r="BW398" t="str">
            <v/>
          </cell>
          <cell r="BX398" t="str">
            <v/>
          </cell>
          <cell r="BY398" t="str">
            <v/>
          </cell>
          <cell r="BZ398" t="str">
            <v/>
          </cell>
          <cell r="CA398" t="str">
            <v/>
          </cell>
          <cell r="CB398" t="str">
            <v/>
          </cell>
          <cell r="CC398" t="str">
            <v/>
          </cell>
          <cell r="CD398" t="str">
            <v/>
          </cell>
          <cell r="CE398" t="str">
            <v/>
          </cell>
          <cell r="CG398" t="str">
            <v>ESB VENDOR</v>
          </cell>
          <cell r="CH398" t="str">
            <v/>
          </cell>
          <cell r="CI398" t="str">
            <v/>
          </cell>
          <cell r="CJ398" t="str">
            <v/>
          </cell>
          <cell r="CK398" t="str">
            <v/>
          </cell>
          <cell r="CL398" t="str">
            <v/>
          </cell>
          <cell r="CM398" t="str">
            <v/>
          </cell>
          <cell r="CN398" t="str">
            <v/>
          </cell>
          <cell r="CO398">
            <v>116205</v>
          </cell>
          <cell r="CP398" t="str">
            <v/>
          </cell>
          <cell r="CQ398" t="str">
            <v/>
          </cell>
          <cell r="CR398" t="str">
            <v/>
          </cell>
          <cell r="CS398" t="str">
            <v/>
          </cell>
          <cell r="CU398" t="str">
            <v>ESB VENDOR</v>
          </cell>
          <cell r="CV398" t="str">
            <v/>
          </cell>
          <cell r="CW398" t="str">
            <v/>
          </cell>
          <cell r="CX398" t="str">
            <v/>
          </cell>
          <cell r="CY398" t="str">
            <v/>
          </cell>
          <cell r="CZ398" t="str">
            <v/>
          </cell>
          <cell r="DA398" t="str">
            <v/>
          </cell>
          <cell r="DB398" t="str">
            <v/>
          </cell>
          <cell r="DC398" t="str">
            <v/>
          </cell>
          <cell r="DD398" t="str">
            <v/>
          </cell>
          <cell r="DE398" t="str">
            <v/>
          </cell>
          <cell r="DG398" t="str">
            <v>ESB VENDOR</v>
          </cell>
          <cell r="DH398" t="str">
            <v/>
          </cell>
          <cell r="DI398" t="str">
            <v/>
          </cell>
          <cell r="DJ398" t="str">
            <v/>
          </cell>
          <cell r="DK398" t="str">
            <v/>
          </cell>
          <cell r="DL398" t="str">
            <v/>
          </cell>
          <cell r="DM398" t="str">
            <v/>
          </cell>
          <cell r="DN398" t="str">
            <v/>
          </cell>
          <cell r="DO398">
            <v>0</v>
          </cell>
          <cell r="DP398" t="str">
            <v/>
          </cell>
          <cell r="DQ398" t="str">
            <v/>
          </cell>
          <cell r="DR398" t="str">
            <v/>
          </cell>
          <cell r="DS398" t="str">
            <v/>
          </cell>
          <cell r="DU398" t="str">
            <v>ESB VENDOR</v>
          </cell>
          <cell r="DV398" t="str">
            <v/>
          </cell>
          <cell r="DW398" t="str">
            <v/>
          </cell>
          <cell r="DX398" t="str">
            <v/>
          </cell>
          <cell r="DY398" t="str">
            <v/>
          </cell>
          <cell r="DZ398" t="str">
            <v/>
          </cell>
          <cell r="EA398" t="str">
            <v/>
          </cell>
          <cell r="EB398" t="str">
            <v/>
          </cell>
          <cell r="EC398" t="str">
            <v/>
          </cell>
          <cell r="ED398" t="str">
            <v/>
          </cell>
          <cell r="EE398" t="str">
            <v/>
          </cell>
        </row>
        <row r="399">
          <cell r="C399" t="str">
            <v>BUGONGI MILLENNIUM SECONDARY SCHOOL</v>
          </cell>
          <cell r="D399">
            <v>1</v>
          </cell>
          <cell r="E399">
            <v>1</v>
          </cell>
          <cell r="F399">
            <v>5000</v>
          </cell>
          <cell r="G399">
            <v>400</v>
          </cell>
          <cell r="I399" t="str">
            <v>OPPORTUNITY BANK MUBENDE</v>
          </cell>
          <cell r="J399">
            <v>16</v>
          </cell>
          <cell r="K399">
            <v>36</v>
          </cell>
          <cell r="L399">
            <v>1911600</v>
          </cell>
          <cell r="M399">
            <v>14000</v>
          </cell>
          <cell r="AF399" t="str">
            <v>ESKAH INVESTMENTS LIMITED - KAMPALA</v>
          </cell>
          <cell r="AG399" t="str">
            <v>ESKAH INVESTMENTS LIMITED - KAMPALA</v>
          </cell>
          <cell r="AH399" t="str">
            <v/>
          </cell>
          <cell r="AI399" t="str">
            <v/>
          </cell>
          <cell r="AJ399" t="str">
            <v/>
          </cell>
          <cell r="AK399" t="str">
            <v/>
          </cell>
          <cell r="AL399" t="str">
            <v/>
          </cell>
          <cell r="AM399" t="str">
            <v/>
          </cell>
          <cell r="AN399" t="str">
            <v/>
          </cell>
          <cell r="AO399" t="str">
            <v/>
          </cell>
          <cell r="AP399" t="str">
            <v/>
          </cell>
          <cell r="AQ399" t="str">
            <v/>
          </cell>
          <cell r="AR399" t="str">
            <v/>
          </cell>
          <cell r="AS399" t="str">
            <v/>
          </cell>
          <cell r="AT399">
            <v>0</v>
          </cell>
          <cell r="AU399" t="str">
            <v>ESKAH INVESTMENTS LIMITED - KAMPALA</v>
          </cell>
          <cell r="AV399" t="str">
            <v/>
          </cell>
          <cell r="AW399" t="str">
            <v/>
          </cell>
          <cell r="AX399" t="str">
            <v/>
          </cell>
          <cell r="AY399" t="str">
            <v/>
          </cell>
          <cell r="AZ399" t="str">
            <v/>
          </cell>
          <cell r="BA399" t="str">
            <v/>
          </cell>
          <cell r="BB399" t="str">
            <v/>
          </cell>
          <cell r="BC399" t="str">
            <v/>
          </cell>
          <cell r="BD399" t="str">
            <v/>
          </cell>
          <cell r="BE399" t="str">
            <v/>
          </cell>
          <cell r="BG399" t="str">
            <v>ESKAH INVESTMENTS LIMITED - KAMPALA</v>
          </cell>
          <cell r="BH399" t="str">
            <v/>
          </cell>
          <cell r="BI399" t="str">
            <v/>
          </cell>
          <cell r="BJ399" t="str">
            <v/>
          </cell>
          <cell r="BK399" t="str">
            <v/>
          </cell>
          <cell r="BL399" t="str">
            <v/>
          </cell>
          <cell r="BM399" t="str">
            <v/>
          </cell>
          <cell r="BN399" t="str">
            <v/>
          </cell>
          <cell r="BO399" t="str">
            <v/>
          </cell>
          <cell r="BP399" t="str">
            <v/>
          </cell>
          <cell r="BQ399" t="str">
            <v/>
          </cell>
          <cell r="BR399" t="str">
            <v/>
          </cell>
          <cell r="BS399" t="str">
            <v/>
          </cell>
          <cell r="BU399" t="str">
            <v>ESKAH INVESTMENTS LIMITED - KAMPALA</v>
          </cell>
          <cell r="BV399" t="str">
            <v/>
          </cell>
          <cell r="BW399" t="str">
            <v/>
          </cell>
          <cell r="BX399" t="str">
            <v/>
          </cell>
          <cell r="BY399" t="str">
            <v/>
          </cell>
          <cell r="BZ399" t="str">
            <v/>
          </cell>
          <cell r="CA399" t="str">
            <v/>
          </cell>
          <cell r="CB399" t="str">
            <v/>
          </cell>
          <cell r="CC399" t="str">
            <v/>
          </cell>
          <cell r="CD399" t="str">
            <v/>
          </cell>
          <cell r="CE399" t="str">
            <v/>
          </cell>
          <cell r="CG399" t="str">
            <v>ESKAH INVESTMENTS LIMITED - KAMPALA</v>
          </cell>
          <cell r="CH399" t="str">
            <v/>
          </cell>
          <cell r="CI399" t="str">
            <v/>
          </cell>
          <cell r="CJ399" t="str">
            <v/>
          </cell>
          <cell r="CK399" t="str">
            <v/>
          </cell>
          <cell r="CL399" t="str">
            <v/>
          </cell>
          <cell r="CM399" t="str">
            <v/>
          </cell>
          <cell r="CN399" t="str">
            <v/>
          </cell>
          <cell r="CO399" t="str">
            <v/>
          </cell>
          <cell r="CP399" t="str">
            <v/>
          </cell>
          <cell r="CQ399" t="str">
            <v/>
          </cell>
          <cell r="CR399" t="str">
            <v/>
          </cell>
          <cell r="CS399" t="str">
            <v/>
          </cell>
          <cell r="CU399" t="str">
            <v>ESKAH INVESTMENTS LIMITED - KAMPALA</v>
          </cell>
          <cell r="CV399" t="str">
            <v/>
          </cell>
          <cell r="CW399" t="str">
            <v/>
          </cell>
          <cell r="CX399" t="str">
            <v/>
          </cell>
          <cell r="CY399" t="str">
            <v/>
          </cell>
          <cell r="CZ399" t="str">
            <v/>
          </cell>
          <cell r="DA399" t="str">
            <v/>
          </cell>
          <cell r="DB399" t="str">
            <v/>
          </cell>
          <cell r="DC399" t="str">
            <v/>
          </cell>
          <cell r="DD399" t="str">
            <v/>
          </cell>
          <cell r="DE399" t="str">
            <v/>
          </cell>
          <cell r="DG399" t="str">
            <v>ESKAH INVESTMENTS LIMITED - KAMPALA</v>
          </cell>
          <cell r="DH399" t="str">
            <v/>
          </cell>
          <cell r="DI399" t="str">
            <v/>
          </cell>
          <cell r="DJ399" t="str">
            <v/>
          </cell>
          <cell r="DK399" t="str">
            <v/>
          </cell>
          <cell r="DL399" t="str">
            <v/>
          </cell>
          <cell r="DM399" t="str">
            <v/>
          </cell>
          <cell r="DN399" t="str">
            <v/>
          </cell>
          <cell r="DO399" t="str">
            <v/>
          </cell>
          <cell r="DP399" t="str">
            <v/>
          </cell>
          <cell r="DQ399" t="str">
            <v/>
          </cell>
          <cell r="DR399" t="str">
            <v/>
          </cell>
          <cell r="DS399" t="str">
            <v/>
          </cell>
          <cell r="DU399" t="str">
            <v>ESKAH INVESTMENTS LIMITED - KAMPALA</v>
          </cell>
          <cell r="DV399" t="str">
            <v/>
          </cell>
          <cell r="DW399" t="str">
            <v/>
          </cell>
          <cell r="DX399" t="str">
            <v/>
          </cell>
          <cell r="DY399" t="str">
            <v/>
          </cell>
          <cell r="DZ399" t="str">
            <v/>
          </cell>
          <cell r="EA399" t="str">
            <v/>
          </cell>
          <cell r="EB399" t="str">
            <v/>
          </cell>
          <cell r="EC399" t="str">
            <v/>
          </cell>
          <cell r="ED399" t="str">
            <v/>
          </cell>
          <cell r="EE399" t="str">
            <v/>
          </cell>
        </row>
        <row r="400">
          <cell r="C400" t="str">
            <v>CASE MEDICAL CENTRE</v>
          </cell>
          <cell r="D400">
            <v>6</v>
          </cell>
          <cell r="E400">
            <v>6</v>
          </cell>
          <cell r="F400">
            <v>1323000</v>
          </cell>
          <cell r="G400">
            <v>2100</v>
          </cell>
          <cell r="I400" t="str">
            <v>OPPORTUNITY BANK NATEETE</v>
          </cell>
          <cell r="J400">
            <v>15</v>
          </cell>
          <cell r="K400">
            <v>24</v>
          </cell>
          <cell r="L400">
            <v>4318700</v>
          </cell>
          <cell r="M400">
            <v>16200</v>
          </cell>
          <cell r="AF400" t="str">
            <v>EURAM UGANDA LIMITED - WAKISO</v>
          </cell>
          <cell r="AG400" t="str">
            <v>EURAM UGANDA LIMITED - WAKISO</v>
          </cell>
          <cell r="AH400" t="str">
            <v/>
          </cell>
          <cell r="AI400" t="str">
            <v/>
          </cell>
          <cell r="AJ400" t="str">
            <v/>
          </cell>
          <cell r="AK400" t="str">
            <v/>
          </cell>
          <cell r="AL400" t="str">
            <v/>
          </cell>
          <cell r="AM400" t="str">
            <v/>
          </cell>
          <cell r="AN400" t="str">
            <v/>
          </cell>
          <cell r="AO400" t="str">
            <v/>
          </cell>
          <cell r="AP400" t="str">
            <v/>
          </cell>
          <cell r="AQ400" t="str">
            <v/>
          </cell>
          <cell r="AR400" t="str">
            <v/>
          </cell>
          <cell r="AS400" t="str">
            <v/>
          </cell>
          <cell r="AT400">
            <v>0</v>
          </cell>
          <cell r="AU400" t="str">
            <v>EURAM UGANDA LIMITED - WAKISO</v>
          </cell>
          <cell r="AV400" t="str">
            <v/>
          </cell>
          <cell r="AW400" t="str">
            <v/>
          </cell>
          <cell r="AX400" t="str">
            <v/>
          </cell>
          <cell r="AY400" t="str">
            <v/>
          </cell>
          <cell r="AZ400" t="str">
            <v/>
          </cell>
          <cell r="BA400" t="str">
            <v/>
          </cell>
          <cell r="BB400" t="str">
            <v/>
          </cell>
          <cell r="BC400" t="str">
            <v/>
          </cell>
          <cell r="BD400" t="str">
            <v/>
          </cell>
          <cell r="BE400" t="str">
            <v/>
          </cell>
          <cell r="BG400" t="str">
            <v>EURAM UGANDA LIMITED - WAKISO</v>
          </cell>
          <cell r="BH400" t="str">
            <v/>
          </cell>
          <cell r="BI400" t="str">
            <v/>
          </cell>
          <cell r="BJ400" t="str">
            <v/>
          </cell>
          <cell r="BK400" t="str">
            <v/>
          </cell>
          <cell r="BL400" t="str">
            <v/>
          </cell>
          <cell r="BM400" t="str">
            <v/>
          </cell>
          <cell r="BN400" t="str">
            <v/>
          </cell>
          <cell r="BO400" t="str">
            <v/>
          </cell>
          <cell r="BP400" t="str">
            <v/>
          </cell>
          <cell r="BQ400" t="str">
            <v/>
          </cell>
          <cell r="BR400" t="str">
            <v/>
          </cell>
          <cell r="BS400" t="str">
            <v/>
          </cell>
          <cell r="BU400" t="str">
            <v>EURAM UGANDA LIMITED - WAKISO</v>
          </cell>
          <cell r="BV400" t="str">
            <v/>
          </cell>
          <cell r="BW400" t="str">
            <v/>
          </cell>
          <cell r="BX400" t="str">
            <v/>
          </cell>
          <cell r="BY400" t="str">
            <v/>
          </cell>
          <cell r="BZ400" t="str">
            <v/>
          </cell>
          <cell r="CA400" t="str">
            <v/>
          </cell>
          <cell r="CB400" t="str">
            <v/>
          </cell>
          <cell r="CC400" t="str">
            <v/>
          </cell>
          <cell r="CD400" t="str">
            <v/>
          </cell>
          <cell r="CE400" t="str">
            <v/>
          </cell>
          <cell r="CG400" t="str">
            <v>EURAM UGANDA LIMITED - WAKISO</v>
          </cell>
          <cell r="CH400" t="str">
            <v/>
          </cell>
          <cell r="CI400" t="str">
            <v/>
          </cell>
          <cell r="CJ400" t="str">
            <v/>
          </cell>
          <cell r="CK400" t="str">
            <v/>
          </cell>
          <cell r="CL400" t="str">
            <v/>
          </cell>
          <cell r="CM400" t="str">
            <v/>
          </cell>
          <cell r="CN400" t="str">
            <v/>
          </cell>
          <cell r="CO400" t="str">
            <v/>
          </cell>
          <cell r="CP400" t="str">
            <v/>
          </cell>
          <cell r="CQ400" t="str">
            <v/>
          </cell>
          <cell r="CR400" t="str">
            <v/>
          </cell>
          <cell r="CS400" t="str">
            <v/>
          </cell>
          <cell r="CU400" t="str">
            <v>EURAM UGANDA LIMITED - WAKISO</v>
          </cell>
          <cell r="CV400" t="str">
            <v/>
          </cell>
          <cell r="CW400" t="str">
            <v/>
          </cell>
          <cell r="CX400" t="str">
            <v/>
          </cell>
          <cell r="CY400" t="str">
            <v/>
          </cell>
          <cell r="CZ400" t="str">
            <v/>
          </cell>
          <cell r="DA400" t="str">
            <v/>
          </cell>
          <cell r="DB400" t="str">
            <v/>
          </cell>
          <cell r="DC400" t="str">
            <v/>
          </cell>
          <cell r="DD400" t="str">
            <v/>
          </cell>
          <cell r="DE400" t="str">
            <v/>
          </cell>
          <cell r="DG400" t="str">
            <v>EURAM UGANDA LIMITED - WAKISO</v>
          </cell>
          <cell r="DH400" t="str">
            <v/>
          </cell>
          <cell r="DI400" t="str">
            <v/>
          </cell>
          <cell r="DJ400" t="str">
            <v/>
          </cell>
          <cell r="DK400" t="str">
            <v/>
          </cell>
          <cell r="DL400" t="str">
            <v/>
          </cell>
          <cell r="DM400" t="str">
            <v/>
          </cell>
          <cell r="DN400" t="str">
            <v/>
          </cell>
          <cell r="DO400" t="str">
            <v/>
          </cell>
          <cell r="DP400" t="str">
            <v/>
          </cell>
          <cell r="DQ400" t="str">
            <v/>
          </cell>
          <cell r="DR400" t="str">
            <v/>
          </cell>
          <cell r="DS400" t="str">
            <v/>
          </cell>
          <cell r="DU400" t="str">
            <v>EURAM UGANDA LIMITED - WAKISO</v>
          </cell>
          <cell r="DV400" t="str">
            <v/>
          </cell>
          <cell r="DW400" t="str">
            <v/>
          </cell>
          <cell r="DX400" t="str">
            <v/>
          </cell>
          <cell r="DY400" t="str">
            <v/>
          </cell>
          <cell r="DZ400" t="str">
            <v/>
          </cell>
          <cell r="EA400" t="str">
            <v/>
          </cell>
          <cell r="EB400" t="str">
            <v/>
          </cell>
          <cell r="EC400" t="str">
            <v/>
          </cell>
          <cell r="ED400" t="str">
            <v/>
          </cell>
          <cell r="EE400" t="str">
            <v/>
          </cell>
        </row>
        <row r="401">
          <cell r="C401" t="str">
            <v>CENTENARY BANK</v>
          </cell>
          <cell r="D401">
            <v>2</v>
          </cell>
          <cell r="E401">
            <v>2</v>
          </cell>
          <cell r="F401">
            <v>60000</v>
          </cell>
          <cell r="G401">
            <v>800</v>
          </cell>
          <cell r="I401" t="str">
            <v>OPPORTUNITY BANK OWINO</v>
          </cell>
          <cell r="J401">
            <v>8</v>
          </cell>
          <cell r="K401">
            <v>27</v>
          </cell>
          <cell r="L401">
            <v>3700900</v>
          </cell>
          <cell r="M401">
            <v>14900</v>
          </cell>
          <cell r="AF401" t="str">
            <v>EXCEED HEALTH CARE</v>
          </cell>
          <cell r="AG401" t="str">
            <v>EXCEED HEALTH CARE</v>
          </cell>
          <cell r="AH401" t="str">
            <v/>
          </cell>
          <cell r="AI401" t="str">
            <v/>
          </cell>
          <cell r="AJ401" t="str">
            <v/>
          </cell>
          <cell r="AK401" t="str">
            <v/>
          </cell>
          <cell r="AL401">
            <v>1</v>
          </cell>
          <cell r="AM401" t="str">
            <v/>
          </cell>
          <cell r="AN401" t="str">
            <v/>
          </cell>
          <cell r="AO401" t="str">
            <v/>
          </cell>
          <cell r="AP401" t="str">
            <v/>
          </cell>
          <cell r="AQ401" t="str">
            <v/>
          </cell>
          <cell r="AR401" t="str">
            <v/>
          </cell>
          <cell r="AS401" t="str">
            <v/>
          </cell>
          <cell r="AT401">
            <v>1</v>
          </cell>
          <cell r="AU401" t="str">
            <v>EXCEED HEALTH CARE</v>
          </cell>
          <cell r="AV401" t="str">
            <v/>
          </cell>
          <cell r="AW401" t="str">
            <v/>
          </cell>
          <cell r="AX401" t="str">
            <v/>
          </cell>
          <cell r="AY401" t="str">
            <v/>
          </cell>
          <cell r="AZ401" t="str">
            <v/>
          </cell>
          <cell r="BA401" t="str">
            <v/>
          </cell>
          <cell r="BB401" t="str">
            <v/>
          </cell>
          <cell r="BC401" t="str">
            <v/>
          </cell>
          <cell r="BD401" t="str">
            <v/>
          </cell>
          <cell r="BE401" t="str">
            <v/>
          </cell>
          <cell r="BG401" t="str">
            <v>EXCEED HEALTH CARE</v>
          </cell>
          <cell r="BH401" t="str">
            <v/>
          </cell>
          <cell r="BI401" t="str">
            <v/>
          </cell>
          <cell r="BJ401" t="str">
            <v/>
          </cell>
          <cell r="BK401" t="str">
            <v/>
          </cell>
          <cell r="BL401">
            <v>1</v>
          </cell>
          <cell r="BM401" t="str">
            <v/>
          </cell>
          <cell r="BN401" t="str">
            <v/>
          </cell>
          <cell r="BO401" t="str">
            <v/>
          </cell>
          <cell r="BP401" t="str">
            <v/>
          </cell>
          <cell r="BQ401" t="str">
            <v/>
          </cell>
          <cell r="BR401" t="str">
            <v/>
          </cell>
          <cell r="BS401" t="str">
            <v/>
          </cell>
          <cell r="BU401" t="str">
            <v>EXCEED HEALTH CARE</v>
          </cell>
          <cell r="BV401" t="str">
            <v/>
          </cell>
          <cell r="BW401" t="str">
            <v/>
          </cell>
          <cell r="BX401" t="str">
            <v/>
          </cell>
          <cell r="BY401" t="str">
            <v/>
          </cell>
          <cell r="BZ401" t="str">
            <v/>
          </cell>
          <cell r="CA401" t="str">
            <v/>
          </cell>
          <cell r="CB401" t="str">
            <v/>
          </cell>
          <cell r="CC401" t="str">
            <v/>
          </cell>
          <cell r="CD401" t="str">
            <v/>
          </cell>
          <cell r="CE401" t="str">
            <v/>
          </cell>
          <cell r="CG401" t="str">
            <v>EXCEED HEALTH CARE</v>
          </cell>
          <cell r="CH401" t="str">
            <v/>
          </cell>
          <cell r="CI401" t="str">
            <v/>
          </cell>
          <cell r="CJ401" t="str">
            <v/>
          </cell>
          <cell r="CK401" t="str">
            <v/>
          </cell>
          <cell r="CL401">
            <v>1000</v>
          </cell>
          <cell r="CM401" t="str">
            <v/>
          </cell>
          <cell r="CN401" t="str">
            <v/>
          </cell>
          <cell r="CO401" t="str">
            <v/>
          </cell>
          <cell r="CP401" t="str">
            <v/>
          </cell>
          <cell r="CQ401" t="str">
            <v/>
          </cell>
          <cell r="CR401" t="str">
            <v/>
          </cell>
          <cell r="CS401" t="str">
            <v/>
          </cell>
          <cell r="CU401" t="str">
            <v>EXCEED HEALTH CARE</v>
          </cell>
          <cell r="CV401" t="str">
            <v/>
          </cell>
          <cell r="CW401" t="str">
            <v/>
          </cell>
          <cell r="CX401" t="str">
            <v/>
          </cell>
          <cell r="CY401" t="str">
            <v/>
          </cell>
          <cell r="CZ401" t="str">
            <v/>
          </cell>
          <cell r="DA401" t="str">
            <v/>
          </cell>
          <cell r="DB401" t="str">
            <v/>
          </cell>
          <cell r="DC401" t="str">
            <v/>
          </cell>
          <cell r="DD401" t="str">
            <v/>
          </cell>
          <cell r="DE401" t="str">
            <v/>
          </cell>
          <cell r="DG401" t="str">
            <v>EXCEED HEALTH CARE</v>
          </cell>
          <cell r="DH401" t="str">
            <v/>
          </cell>
          <cell r="DI401" t="str">
            <v/>
          </cell>
          <cell r="DJ401" t="str">
            <v/>
          </cell>
          <cell r="DK401" t="str">
            <v/>
          </cell>
          <cell r="DL401">
            <v>400</v>
          </cell>
          <cell r="DM401" t="str">
            <v/>
          </cell>
          <cell r="DN401" t="str">
            <v/>
          </cell>
          <cell r="DO401" t="str">
            <v/>
          </cell>
          <cell r="DP401" t="str">
            <v/>
          </cell>
          <cell r="DQ401" t="str">
            <v/>
          </cell>
          <cell r="DR401" t="str">
            <v/>
          </cell>
          <cell r="DS401" t="str">
            <v/>
          </cell>
          <cell r="DU401" t="str">
            <v>EXCEED HEALTH CARE</v>
          </cell>
          <cell r="DV401" t="str">
            <v/>
          </cell>
          <cell r="DW401" t="str">
            <v/>
          </cell>
          <cell r="DX401" t="str">
            <v/>
          </cell>
          <cell r="DY401" t="str">
            <v/>
          </cell>
          <cell r="DZ401" t="str">
            <v/>
          </cell>
          <cell r="EA401" t="str">
            <v/>
          </cell>
          <cell r="EB401" t="str">
            <v/>
          </cell>
          <cell r="EC401" t="str">
            <v/>
          </cell>
          <cell r="ED401" t="str">
            <v/>
          </cell>
          <cell r="EE401" t="str">
            <v/>
          </cell>
        </row>
        <row r="402">
          <cell r="C402" t="str">
            <v>CENTENARY LIRA</v>
          </cell>
          <cell r="D402">
            <v>8</v>
          </cell>
          <cell r="E402">
            <v>13</v>
          </cell>
          <cell r="F402">
            <v>2184000</v>
          </cell>
          <cell r="G402">
            <v>7000</v>
          </cell>
          <cell r="I402" t="str">
            <v>Oriflame</v>
          </cell>
          <cell r="J402">
            <v>1</v>
          </cell>
          <cell r="K402">
            <v>1</v>
          </cell>
          <cell r="L402">
            <v>539700</v>
          </cell>
          <cell r="AF402" t="str">
            <v>EXCEL SECONDARY SCHOOL LTD - MUKONO</v>
          </cell>
          <cell r="AG402" t="str">
            <v>EXCEL SECONDARY SCHOOL LTD - MUKONO</v>
          </cell>
          <cell r="AH402" t="str">
            <v/>
          </cell>
          <cell r="AI402" t="str">
            <v/>
          </cell>
          <cell r="AJ402" t="str">
            <v/>
          </cell>
          <cell r="AK402" t="str">
            <v/>
          </cell>
          <cell r="AL402">
            <v>4</v>
          </cell>
          <cell r="AM402">
            <v>2</v>
          </cell>
          <cell r="AN402" t="str">
            <v/>
          </cell>
          <cell r="AO402">
            <v>1</v>
          </cell>
          <cell r="AP402" t="str">
            <v/>
          </cell>
          <cell r="AQ402">
            <v>1</v>
          </cell>
          <cell r="AR402" t="str">
            <v/>
          </cell>
          <cell r="AS402" t="str">
            <v/>
          </cell>
          <cell r="AT402">
            <v>8</v>
          </cell>
          <cell r="AU402" t="str">
            <v>EXCEL SECONDARY SCHOOL LTD - MUKONO</v>
          </cell>
          <cell r="AV402" t="str">
            <v/>
          </cell>
          <cell r="AW402" t="str">
            <v/>
          </cell>
          <cell r="AX402" t="str">
            <v/>
          </cell>
          <cell r="AY402" t="str">
            <v/>
          </cell>
          <cell r="AZ402" t="str">
            <v/>
          </cell>
          <cell r="BA402" t="str">
            <v/>
          </cell>
          <cell r="BB402" t="str">
            <v/>
          </cell>
          <cell r="BC402" t="str">
            <v/>
          </cell>
          <cell r="BD402" t="str">
            <v/>
          </cell>
          <cell r="BE402" t="str">
            <v/>
          </cell>
          <cell r="BG402" t="str">
            <v>EXCEL SECONDARY SCHOOL LTD - MUKONO</v>
          </cell>
          <cell r="BH402" t="str">
            <v/>
          </cell>
          <cell r="BI402" t="str">
            <v/>
          </cell>
          <cell r="BJ402" t="str">
            <v/>
          </cell>
          <cell r="BK402" t="str">
            <v/>
          </cell>
          <cell r="BL402">
            <v>5</v>
          </cell>
          <cell r="BM402">
            <v>2</v>
          </cell>
          <cell r="BN402" t="str">
            <v/>
          </cell>
          <cell r="BO402">
            <v>1</v>
          </cell>
          <cell r="BP402" t="str">
            <v/>
          </cell>
          <cell r="BQ402">
            <v>1</v>
          </cell>
          <cell r="BR402" t="str">
            <v/>
          </cell>
          <cell r="BS402" t="str">
            <v/>
          </cell>
          <cell r="BU402" t="str">
            <v>EXCEL SECONDARY SCHOOL LTD - MUKONO</v>
          </cell>
          <cell r="BV402" t="str">
            <v/>
          </cell>
          <cell r="BW402" t="str">
            <v/>
          </cell>
          <cell r="BX402" t="str">
            <v/>
          </cell>
          <cell r="BY402" t="str">
            <v/>
          </cell>
          <cell r="BZ402" t="str">
            <v/>
          </cell>
          <cell r="CA402" t="str">
            <v/>
          </cell>
          <cell r="CB402" t="str">
            <v/>
          </cell>
          <cell r="CC402" t="str">
            <v/>
          </cell>
          <cell r="CD402" t="str">
            <v/>
          </cell>
          <cell r="CE402" t="str">
            <v/>
          </cell>
          <cell r="CG402" t="str">
            <v>EXCEL SECONDARY SCHOOL LTD - MUKONO</v>
          </cell>
          <cell r="CH402" t="str">
            <v/>
          </cell>
          <cell r="CI402" t="str">
            <v/>
          </cell>
          <cell r="CJ402" t="str">
            <v/>
          </cell>
          <cell r="CK402" t="str">
            <v/>
          </cell>
          <cell r="CL402">
            <v>162800</v>
          </cell>
          <cell r="CM402">
            <v>223000</v>
          </cell>
          <cell r="CN402" t="str">
            <v/>
          </cell>
          <cell r="CO402">
            <v>153000</v>
          </cell>
          <cell r="CP402" t="str">
            <v/>
          </cell>
          <cell r="CQ402">
            <v>45000</v>
          </cell>
          <cell r="CR402" t="str">
            <v/>
          </cell>
          <cell r="CS402" t="str">
            <v/>
          </cell>
          <cell r="CU402" t="str">
            <v>EXCEL SECONDARY SCHOOL LTD - MUKONO</v>
          </cell>
          <cell r="CV402" t="str">
            <v/>
          </cell>
          <cell r="CW402" t="str">
            <v/>
          </cell>
          <cell r="CX402" t="str">
            <v/>
          </cell>
          <cell r="CY402" t="str">
            <v/>
          </cell>
          <cell r="CZ402" t="str">
            <v/>
          </cell>
          <cell r="DA402" t="str">
            <v/>
          </cell>
          <cell r="DB402" t="str">
            <v/>
          </cell>
          <cell r="DC402" t="str">
            <v/>
          </cell>
          <cell r="DD402" t="str">
            <v/>
          </cell>
          <cell r="DE402" t="str">
            <v/>
          </cell>
          <cell r="DG402" t="str">
            <v>EXCEL SECONDARY SCHOOL LTD - MUKONO</v>
          </cell>
          <cell r="DH402" t="str">
            <v/>
          </cell>
          <cell r="DI402" t="str">
            <v/>
          </cell>
          <cell r="DJ402" t="str">
            <v/>
          </cell>
          <cell r="DK402" t="str">
            <v/>
          </cell>
          <cell r="DL402">
            <v>1200</v>
          </cell>
          <cell r="DM402">
            <v>1100</v>
          </cell>
          <cell r="DN402" t="str">
            <v/>
          </cell>
          <cell r="DO402">
            <v>700</v>
          </cell>
          <cell r="DP402" t="str">
            <v/>
          </cell>
          <cell r="DQ402">
            <v>0</v>
          </cell>
          <cell r="DR402" t="str">
            <v/>
          </cell>
          <cell r="DS402" t="str">
            <v/>
          </cell>
          <cell r="DU402" t="str">
            <v>EXCEL SECONDARY SCHOOL LTD - MUKONO</v>
          </cell>
          <cell r="DV402" t="str">
            <v/>
          </cell>
          <cell r="DW402" t="str">
            <v/>
          </cell>
          <cell r="DX402" t="str">
            <v/>
          </cell>
          <cell r="DY402" t="str">
            <v/>
          </cell>
          <cell r="DZ402" t="str">
            <v/>
          </cell>
          <cell r="EA402" t="str">
            <v/>
          </cell>
          <cell r="EB402" t="str">
            <v/>
          </cell>
          <cell r="EC402" t="str">
            <v/>
          </cell>
          <cell r="ED402" t="str">
            <v/>
          </cell>
          <cell r="EE402" t="str">
            <v/>
          </cell>
        </row>
        <row r="403">
          <cell r="C403" t="str">
            <v>DStv/GOtv</v>
          </cell>
          <cell r="D403">
            <v>9010</v>
          </cell>
          <cell r="E403">
            <v>34067</v>
          </cell>
          <cell r="F403">
            <v>1924928942</v>
          </cell>
          <cell r="G403">
            <v>4172700</v>
          </cell>
          <cell r="I403" t="str">
            <v>OUR LADY OF CONSOLATA S.S KIREKA</v>
          </cell>
          <cell r="J403">
            <v>5</v>
          </cell>
          <cell r="K403">
            <v>7</v>
          </cell>
          <cell r="L403">
            <v>1077500</v>
          </cell>
          <cell r="M403">
            <v>3700</v>
          </cell>
          <cell r="AF403" t="str">
            <v>EXCOM ENTERPRISES U LTD</v>
          </cell>
          <cell r="AG403" t="str">
            <v>EXCOM ENTERPRISES U LTD</v>
          </cell>
          <cell r="AH403" t="str">
            <v/>
          </cell>
          <cell r="AI403" t="str">
            <v/>
          </cell>
          <cell r="AJ403" t="str">
            <v/>
          </cell>
          <cell r="AK403" t="str">
            <v/>
          </cell>
          <cell r="AL403" t="str">
            <v/>
          </cell>
          <cell r="AM403" t="str">
            <v/>
          </cell>
          <cell r="AN403" t="str">
            <v/>
          </cell>
          <cell r="AO403" t="str">
            <v/>
          </cell>
          <cell r="AP403" t="str">
            <v/>
          </cell>
          <cell r="AQ403" t="str">
            <v/>
          </cell>
          <cell r="AR403" t="str">
            <v/>
          </cell>
          <cell r="AS403" t="str">
            <v/>
          </cell>
          <cell r="AT403">
            <v>0</v>
          </cell>
          <cell r="AU403" t="str">
            <v>EXCOM ENTERPRISES U LTD</v>
          </cell>
          <cell r="AV403" t="str">
            <v/>
          </cell>
          <cell r="AW403" t="str">
            <v/>
          </cell>
          <cell r="AX403" t="str">
            <v/>
          </cell>
          <cell r="AY403" t="str">
            <v/>
          </cell>
          <cell r="AZ403" t="str">
            <v/>
          </cell>
          <cell r="BA403" t="str">
            <v/>
          </cell>
          <cell r="BB403" t="str">
            <v/>
          </cell>
          <cell r="BC403" t="str">
            <v/>
          </cell>
          <cell r="BD403" t="str">
            <v/>
          </cell>
          <cell r="BE403" t="str">
            <v/>
          </cell>
          <cell r="BG403" t="str">
            <v>EXCOM ENTERPRISES U LTD</v>
          </cell>
          <cell r="BH403" t="str">
            <v/>
          </cell>
          <cell r="BI403" t="str">
            <v/>
          </cell>
          <cell r="BJ403" t="str">
            <v/>
          </cell>
          <cell r="BK403" t="str">
            <v/>
          </cell>
          <cell r="BL403" t="str">
            <v/>
          </cell>
          <cell r="BM403" t="str">
            <v/>
          </cell>
          <cell r="BN403" t="str">
            <v/>
          </cell>
          <cell r="BO403" t="str">
            <v/>
          </cell>
          <cell r="BP403" t="str">
            <v/>
          </cell>
          <cell r="BQ403" t="str">
            <v/>
          </cell>
          <cell r="BR403" t="str">
            <v/>
          </cell>
          <cell r="BS403" t="str">
            <v/>
          </cell>
          <cell r="BU403" t="str">
            <v>EXCOM ENTERPRISES U LTD</v>
          </cell>
          <cell r="BV403" t="str">
            <v/>
          </cell>
          <cell r="BW403" t="str">
            <v/>
          </cell>
          <cell r="BX403" t="str">
            <v/>
          </cell>
          <cell r="BY403" t="str">
            <v/>
          </cell>
          <cell r="BZ403" t="str">
            <v/>
          </cell>
          <cell r="CA403" t="str">
            <v/>
          </cell>
          <cell r="CB403" t="str">
            <v/>
          </cell>
          <cell r="CC403" t="str">
            <v/>
          </cell>
          <cell r="CD403" t="str">
            <v/>
          </cell>
          <cell r="CE403" t="str">
            <v/>
          </cell>
          <cell r="CG403" t="str">
            <v>EXCOM ENTERPRISES U LTD</v>
          </cell>
          <cell r="CH403" t="str">
            <v/>
          </cell>
          <cell r="CI403" t="str">
            <v/>
          </cell>
          <cell r="CJ403" t="str">
            <v/>
          </cell>
          <cell r="CK403" t="str">
            <v/>
          </cell>
          <cell r="CL403" t="str">
            <v/>
          </cell>
          <cell r="CM403" t="str">
            <v/>
          </cell>
          <cell r="CN403" t="str">
            <v/>
          </cell>
          <cell r="CO403" t="str">
            <v/>
          </cell>
          <cell r="CP403" t="str">
            <v/>
          </cell>
          <cell r="CQ403" t="str">
            <v/>
          </cell>
          <cell r="CR403" t="str">
            <v/>
          </cell>
          <cell r="CS403" t="str">
            <v/>
          </cell>
          <cell r="CU403" t="str">
            <v>EXCOM ENTERPRISES U LTD</v>
          </cell>
          <cell r="CV403" t="str">
            <v/>
          </cell>
          <cell r="CW403" t="str">
            <v/>
          </cell>
          <cell r="CX403" t="str">
            <v/>
          </cell>
          <cell r="CY403" t="str">
            <v/>
          </cell>
          <cell r="CZ403" t="str">
            <v/>
          </cell>
          <cell r="DA403" t="str">
            <v/>
          </cell>
          <cell r="DB403" t="str">
            <v/>
          </cell>
          <cell r="DC403" t="str">
            <v/>
          </cell>
          <cell r="DD403" t="str">
            <v/>
          </cell>
          <cell r="DE403" t="str">
            <v/>
          </cell>
          <cell r="DG403" t="str">
            <v>EXCOM ENTERPRISES U LTD</v>
          </cell>
          <cell r="DH403" t="str">
            <v/>
          </cell>
          <cell r="DI403" t="str">
            <v/>
          </cell>
          <cell r="DJ403" t="str">
            <v/>
          </cell>
          <cell r="DK403" t="str">
            <v/>
          </cell>
          <cell r="DL403" t="str">
            <v/>
          </cell>
          <cell r="DM403" t="str">
            <v/>
          </cell>
          <cell r="DN403" t="str">
            <v/>
          </cell>
          <cell r="DO403" t="str">
            <v/>
          </cell>
          <cell r="DP403" t="str">
            <v/>
          </cell>
          <cell r="DQ403" t="str">
            <v/>
          </cell>
          <cell r="DR403" t="str">
            <v/>
          </cell>
          <cell r="DS403" t="str">
            <v/>
          </cell>
          <cell r="DU403" t="str">
            <v>EXCOM ENTERPRISES U LTD</v>
          </cell>
          <cell r="DV403" t="str">
            <v/>
          </cell>
          <cell r="DW403" t="str">
            <v/>
          </cell>
          <cell r="DX403" t="str">
            <v/>
          </cell>
          <cell r="DY403" t="str">
            <v/>
          </cell>
          <cell r="DZ403" t="str">
            <v/>
          </cell>
          <cell r="EA403" t="str">
            <v/>
          </cell>
          <cell r="EB403" t="str">
            <v/>
          </cell>
          <cell r="EC403" t="str">
            <v/>
          </cell>
          <cell r="ED403" t="str">
            <v/>
          </cell>
          <cell r="EE403" t="str">
            <v/>
          </cell>
        </row>
        <row r="404">
          <cell r="C404" t="str">
            <v>DWELLING PLACE</v>
          </cell>
          <cell r="D404">
            <v>1</v>
          </cell>
          <cell r="E404">
            <v>2</v>
          </cell>
          <cell r="F404">
            <v>6000</v>
          </cell>
          <cell r="I404" t="str">
            <v>PAX JUNIOR SCHOOL</v>
          </cell>
          <cell r="J404">
            <v>11</v>
          </cell>
          <cell r="K404">
            <v>11</v>
          </cell>
          <cell r="L404">
            <v>1441000</v>
          </cell>
          <cell r="M404">
            <v>6600</v>
          </cell>
          <cell r="AF404" t="str">
            <v>EXECUTIVE TOMB FINISHERS AND CONTRACTORS LTD</v>
          </cell>
          <cell r="AG404" t="str">
            <v>EXECUTIVE TOMB FINISHERS AND CONTRACTORS LTD</v>
          </cell>
          <cell r="AH404" t="str">
            <v/>
          </cell>
          <cell r="AI404" t="str">
            <v/>
          </cell>
          <cell r="AJ404" t="str">
            <v/>
          </cell>
          <cell r="AK404" t="str">
            <v/>
          </cell>
          <cell r="AL404" t="str">
            <v/>
          </cell>
          <cell r="AM404" t="str">
            <v/>
          </cell>
          <cell r="AN404" t="str">
            <v/>
          </cell>
          <cell r="AO404" t="str">
            <v/>
          </cell>
          <cell r="AP404" t="str">
            <v/>
          </cell>
          <cell r="AQ404" t="str">
            <v/>
          </cell>
          <cell r="AR404" t="str">
            <v/>
          </cell>
          <cell r="AS404" t="str">
            <v/>
          </cell>
          <cell r="AT404">
            <v>0</v>
          </cell>
          <cell r="AU404" t="str">
            <v>EXECUTIVE TOMB FINISHERS AND CONTRACTORS LTD</v>
          </cell>
          <cell r="AV404" t="str">
            <v/>
          </cell>
          <cell r="AW404" t="str">
            <v/>
          </cell>
          <cell r="AX404" t="str">
            <v/>
          </cell>
          <cell r="AY404" t="str">
            <v/>
          </cell>
          <cell r="AZ404" t="str">
            <v/>
          </cell>
          <cell r="BA404" t="str">
            <v/>
          </cell>
          <cell r="BB404" t="str">
            <v/>
          </cell>
          <cell r="BC404" t="str">
            <v/>
          </cell>
          <cell r="BD404" t="str">
            <v/>
          </cell>
          <cell r="BE404" t="str">
            <v/>
          </cell>
          <cell r="BG404" t="str">
            <v>EXECUTIVE TOMB FINISHERS AND CONTRACTORS LTD</v>
          </cell>
          <cell r="BH404" t="str">
            <v/>
          </cell>
          <cell r="BI404" t="str">
            <v/>
          </cell>
          <cell r="BJ404" t="str">
            <v/>
          </cell>
          <cell r="BK404" t="str">
            <v/>
          </cell>
          <cell r="BL404" t="str">
            <v/>
          </cell>
          <cell r="BM404" t="str">
            <v/>
          </cell>
          <cell r="BN404" t="str">
            <v/>
          </cell>
          <cell r="BO404" t="str">
            <v/>
          </cell>
          <cell r="BP404" t="str">
            <v/>
          </cell>
          <cell r="BQ404" t="str">
            <v/>
          </cell>
          <cell r="BR404" t="str">
            <v/>
          </cell>
          <cell r="BS404" t="str">
            <v/>
          </cell>
          <cell r="BU404" t="str">
            <v>EXECUTIVE TOMB FINISHERS AND CONTRACTORS LTD</v>
          </cell>
          <cell r="BV404" t="str">
            <v/>
          </cell>
          <cell r="BW404" t="str">
            <v/>
          </cell>
          <cell r="BX404" t="str">
            <v/>
          </cell>
          <cell r="BY404" t="str">
            <v/>
          </cell>
          <cell r="BZ404" t="str">
            <v/>
          </cell>
          <cell r="CA404" t="str">
            <v/>
          </cell>
          <cell r="CB404" t="str">
            <v/>
          </cell>
          <cell r="CC404" t="str">
            <v/>
          </cell>
          <cell r="CD404" t="str">
            <v/>
          </cell>
          <cell r="CE404" t="str">
            <v/>
          </cell>
          <cell r="CG404" t="str">
            <v>EXECUTIVE TOMB FINISHERS AND CONTRACTORS LTD</v>
          </cell>
          <cell r="CH404" t="str">
            <v/>
          </cell>
          <cell r="CI404" t="str">
            <v/>
          </cell>
          <cell r="CJ404" t="str">
            <v/>
          </cell>
          <cell r="CK404" t="str">
            <v/>
          </cell>
          <cell r="CL404" t="str">
            <v/>
          </cell>
          <cell r="CM404" t="str">
            <v/>
          </cell>
          <cell r="CN404" t="str">
            <v/>
          </cell>
          <cell r="CO404" t="str">
            <v/>
          </cell>
          <cell r="CP404" t="str">
            <v/>
          </cell>
          <cell r="CQ404" t="str">
            <v/>
          </cell>
          <cell r="CR404" t="str">
            <v/>
          </cell>
          <cell r="CS404" t="str">
            <v/>
          </cell>
          <cell r="CU404" t="str">
            <v>EXECUTIVE TOMB FINISHERS AND CONTRACTORS LTD</v>
          </cell>
          <cell r="CV404" t="str">
            <v/>
          </cell>
          <cell r="CW404" t="str">
            <v/>
          </cell>
          <cell r="CX404" t="str">
            <v/>
          </cell>
          <cell r="CY404" t="str">
            <v/>
          </cell>
          <cell r="CZ404" t="str">
            <v/>
          </cell>
          <cell r="DA404" t="str">
            <v/>
          </cell>
          <cell r="DB404" t="str">
            <v/>
          </cell>
          <cell r="DC404" t="str">
            <v/>
          </cell>
          <cell r="DD404" t="str">
            <v/>
          </cell>
          <cell r="DE404" t="str">
            <v/>
          </cell>
          <cell r="DG404" t="str">
            <v>EXECUTIVE TOMB FINISHERS AND CONTRACTORS LTD</v>
          </cell>
          <cell r="DH404" t="str">
            <v/>
          </cell>
          <cell r="DI404" t="str">
            <v/>
          </cell>
          <cell r="DJ404" t="str">
            <v/>
          </cell>
          <cell r="DK404" t="str">
            <v/>
          </cell>
          <cell r="DL404" t="str">
            <v/>
          </cell>
          <cell r="DM404" t="str">
            <v/>
          </cell>
          <cell r="DN404" t="str">
            <v/>
          </cell>
          <cell r="DO404" t="str">
            <v/>
          </cell>
          <cell r="DP404" t="str">
            <v/>
          </cell>
          <cell r="DQ404" t="str">
            <v/>
          </cell>
          <cell r="DR404" t="str">
            <v/>
          </cell>
          <cell r="DS404" t="str">
            <v/>
          </cell>
          <cell r="DU404" t="str">
            <v>EXECUTIVE TOMB FINISHERS AND CONTRACTORS LTD</v>
          </cell>
          <cell r="DV404" t="str">
            <v/>
          </cell>
          <cell r="DW404" t="str">
            <v/>
          </cell>
          <cell r="DX404" t="str">
            <v/>
          </cell>
          <cell r="DY404" t="str">
            <v/>
          </cell>
          <cell r="DZ404" t="str">
            <v/>
          </cell>
          <cell r="EA404" t="str">
            <v/>
          </cell>
          <cell r="EB404" t="str">
            <v/>
          </cell>
          <cell r="EC404" t="str">
            <v/>
          </cell>
          <cell r="ED404" t="str">
            <v/>
          </cell>
          <cell r="EE404" t="str">
            <v/>
          </cell>
        </row>
        <row r="405">
          <cell r="C405" t="str">
            <v>eDAD ePAYMENTS LTD</v>
          </cell>
          <cell r="D405">
            <v>17</v>
          </cell>
          <cell r="E405">
            <v>69</v>
          </cell>
          <cell r="F405">
            <v>222000</v>
          </cell>
          <cell r="G405">
            <v>22400</v>
          </cell>
          <cell r="I405" t="str">
            <v>PEARL MICRO FINANCE  LUGAZI</v>
          </cell>
          <cell r="J405">
            <v>149</v>
          </cell>
          <cell r="K405">
            <v>470</v>
          </cell>
          <cell r="L405">
            <v>151515730</v>
          </cell>
          <cell r="M405">
            <v>469600</v>
          </cell>
          <cell r="AF405" t="str">
            <v>EXTRA LINK DST(KAMPALA)</v>
          </cell>
          <cell r="AG405" t="str">
            <v>EXTRA LINK DST(KAMPALA)</v>
          </cell>
          <cell r="AH405" t="str">
            <v/>
          </cell>
          <cell r="AI405" t="str">
            <v/>
          </cell>
          <cell r="AJ405" t="str">
            <v/>
          </cell>
          <cell r="AK405" t="str">
            <v/>
          </cell>
          <cell r="AL405" t="str">
            <v/>
          </cell>
          <cell r="AM405" t="str">
            <v/>
          </cell>
          <cell r="AN405" t="str">
            <v/>
          </cell>
          <cell r="AO405" t="str">
            <v/>
          </cell>
          <cell r="AP405" t="str">
            <v/>
          </cell>
          <cell r="AQ405" t="str">
            <v/>
          </cell>
          <cell r="AR405" t="str">
            <v/>
          </cell>
          <cell r="AS405" t="str">
            <v/>
          </cell>
          <cell r="AT405">
            <v>0</v>
          </cell>
          <cell r="AU405" t="str">
            <v>EXTRA LINK DST(KAMPALA)</v>
          </cell>
          <cell r="AV405" t="str">
            <v/>
          </cell>
          <cell r="AW405" t="str">
            <v/>
          </cell>
          <cell r="AX405" t="str">
            <v/>
          </cell>
          <cell r="AY405" t="str">
            <v/>
          </cell>
          <cell r="AZ405" t="str">
            <v/>
          </cell>
          <cell r="BA405" t="str">
            <v/>
          </cell>
          <cell r="BB405" t="str">
            <v/>
          </cell>
          <cell r="BC405" t="str">
            <v/>
          </cell>
          <cell r="BD405" t="str">
            <v/>
          </cell>
          <cell r="BE405" t="str">
            <v/>
          </cell>
          <cell r="BG405" t="str">
            <v>EXTRA LINK DST(KAMPALA)</v>
          </cell>
          <cell r="BH405" t="str">
            <v/>
          </cell>
          <cell r="BI405" t="str">
            <v/>
          </cell>
          <cell r="BJ405" t="str">
            <v/>
          </cell>
          <cell r="BK405" t="str">
            <v/>
          </cell>
          <cell r="BL405" t="str">
            <v/>
          </cell>
          <cell r="BM405" t="str">
            <v/>
          </cell>
          <cell r="BN405" t="str">
            <v/>
          </cell>
          <cell r="BO405" t="str">
            <v/>
          </cell>
          <cell r="BP405" t="str">
            <v/>
          </cell>
          <cell r="BQ405" t="str">
            <v/>
          </cell>
          <cell r="BR405" t="str">
            <v/>
          </cell>
          <cell r="BS405" t="str">
            <v/>
          </cell>
          <cell r="BU405" t="str">
            <v>EXTRA LINK DST(KAMPALA)</v>
          </cell>
          <cell r="BV405" t="str">
            <v/>
          </cell>
          <cell r="BW405" t="str">
            <v/>
          </cell>
          <cell r="BX405" t="str">
            <v/>
          </cell>
          <cell r="BY405" t="str">
            <v/>
          </cell>
          <cell r="BZ405" t="str">
            <v/>
          </cell>
          <cell r="CA405" t="str">
            <v/>
          </cell>
          <cell r="CB405" t="str">
            <v/>
          </cell>
          <cell r="CC405" t="str">
            <v/>
          </cell>
          <cell r="CD405" t="str">
            <v/>
          </cell>
          <cell r="CE405" t="str">
            <v/>
          </cell>
          <cell r="CG405" t="str">
            <v>EXTRA LINK DST(KAMPALA)</v>
          </cell>
          <cell r="CH405" t="str">
            <v/>
          </cell>
          <cell r="CI405" t="str">
            <v/>
          </cell>
          <cell r="CJ405" t="str">
            <v/>
          </cell>
          <cell r="CK405" t="str">
            <v/>
          </cell>
          <cell r="CL405" t="str">
            <v/>
          </cell>
          <cell r="CM405" t="str">
            <v/>
          </cell>
          <cell r="CN405" t="str">
            <v/>
          </cell>
          <cell r="CO405" t="str">
            <v/>
          </cell>
          <cell r="CP405" t="str">
            <v/>
          </cell>
          <cell r="CQ405" t="str">
            <v/>
          </cell>
          <cell r="CR405" t="str">
            <v/>
          </cell>
          <cell r="CS405" t="str">
            <v/>
          </cell>
          <cell r="CU405" t="str">
            <v>EXTRA LINK DST(KAMPALA)</v>
          </cell>
          <cell r="CV405" t="str">
            <v/>
          </cell>
          <cell r="CW405" t="str">
            <v/>
          </cell>
          <cell r="CX405" t="str">
            <v/>
          </cell>
          <cell r="CY405" t="str">
            <v/>
          </cell>
          <cell r="CZ405" t="str">
            <v/>
          </cell>
          <cell r="DA405" t="str">
            <v/>
          </cell>
          <cell r="DB405" t="str">
            <v/>
          </cell>
          <cell r="DC405" t="str">
            <v/>
          </cell>
          <cell r="DD405" t="str">
            <v/>
          </cell>
          <cell r="DE405" t="str">
            <v/>
          </cell>
          <cell r="DG405" t="str">
            <v>EXTRA LINK DST(KAMPALA)</v>
          </cell>
          <cell r="DH405" t="str">
            <v/>
          </cell>
          <cell r="DI405" t="str">
            <v/>
          </cell>
          <cell r="DJ405" t="str">
            <v/>
          </cell>
          <cell r="DK405" t="str">
            <v/>
          </cell>
          <cell r="DL405" t="str">
            <v/>
          </cell>
          <cell r="DM405" t="str">
            <v/>
          </cell>
          <cell r="DN405" t="str">
            <v/>
          </cell>
          <cell r="DO405" t="str">
            <v/>
          </cell>
          <cell r="DP405" t="str">
            <v/>
          </cell>
          <cell r="DQ405" t="str">
            <v/>
          </cell>
          <cell r="DR405" t="str">
            <v/>
          </cell>
          <cell r="DS405" t="str">
            <v/>
          </cell>
          <cell r="DU405" t="str">
            <v>EXTRA LINK DST(KAMPALA)</v>
          </cell>
          <cell r="DV405" t="str">
            <v/>
          </cell>
          <cell r="DW405" t="str">
            <v/>
          </cell>
          <cell r="DX405" t="str">
            <v/>
          </cell>
          <cell r="DY405" t="str">
            <v/>
          </cell>
          <cell r="DZ405" t="str">
            <v/>
          </cell>
          <cell r="EA405" t="str">
            <v/>
          </cell>
          <cell r="EB405" t="str">
            <v/>
          </cell>
          <cell r="EC405" t="str">
            <v/>
          </cell>
          <cell r="ED405" t="str">
            <v/>
          </cell>
          <cell r="EE405" t="str">
            <v/>
          </cell>
        </row>
        <row r="406">
          <cell r="C406" t="str">
            <v>FRESH CUTS EAST</v>
          </cell>
          <cell r="D406">
            <v>3</v>
          </cell>
          <cell r="E406">
            <v>36</v>
          </cell>
          <cell r="F406">
            <v>30661500</v>
          </cell>
          <cell r="G406">
            <v>54000</v>
          </cell>
          <cell r="I406" t="str">
            <v>PEPPER PUBLICATIONS</v>
          </cell>
          <cell r="J406">
            <v>57</v>
          </cell>
          <cell r="K406">
            <v>171</v>
          </cell>
          <cell r="L406">
            <v>41837320</v>
          </cell>
          <cell r="M406">
            <v>144500</v>
          </cell>
          <cell r="AF406" t="str">
            <v>EXTRA LINK DST(KAMPALA)</v>
          </cell>
          <cell r="AG406" t="str">
            <v>EXTRA LINK DST(KAMPALA)</v>
          </cell>
          <cell r="AH406" t="str">
            <v/>
          </cell>
          <cell r="AI406" t="str">
            <v/>
          </cell>
          <cell r="AJ406" t="str">
            <v/>
          </cell>
          <cell r="AK406" t="str">
            <v/>
          </cell>
          <cell r="AL406" t="str">
            <v/>
          </cell>
          <cell r="AM406" t="str">
            <v/>
          </cell>
          <cell r="AN406" t="str">
            <v/>
          </cell>
          <cell r="AO406" t="str">
            <v/>
          </cell>
          <cell r="AP406" t="str">
            <v/>
          </cell>
          <cell r="AQ406" t="str">
            <v/>
          </cell>
          <cell r="AR406" t="str">
            <v/>
          </cell>
          <cell r="AS406" t="str">
            <v/>
          </cell>
          <cell r="AT406">
            <v>0</v>
          </cell>
          <cell r="AU406" t="str">
            <v>EXTRA LINK DST(KAMPALA)</v>
          </cell>
          <cell r="AV406" t="str">
            <v/>
          </cell>
          <cell r="AW406" t="str">
            <v/>
          </cell>
          <cell r="AX406" t="str">
            <v/>
          </cell>
          <cell r="AY406" t="str">
            <v/>
          </cell>
          <cell r="AZ406" t="str">
            <v/>
          </cell>
          <cell r="BA406" t="str">
            <v/>
          </cell>
          <cell r="BB406" t="str">
            <v/>
          </cell>
          <cell r="BC406" t="str">
            <v/>
          </cell>
          <cell r="BD406" t="str">
            <v/>
          </cell>
          <cell r="BE406" t="str">
            <v/>
          </cell>
          <cell r="BG406" t="str">
            <v>EXTRA LINK DST(KAMPALA)</v>
          </cell>
          <cell r="BH406" t="str">
            <v/>
          </cell>
          <cell r="BI406" t="str">
            <v/>
          </cell>
          <cell r="BJ406" t="str">
            <v/>
          </cell>
          <cell r="BK406" t="str">
            <v/>
          </cell>
          <cell r="BL406" t="str">
            <v/>
          </cell>
          <cell r="BM406" t="str">
            <v/>
          </cell>
          <cell r="BN406" t="str">
            <v/>
          </cell>
          <cell r="BO406" t="str">
            <v/>
          </cell>
          <cell r="BP406" t="str">
            <v/>
          </cell>
          <cell r="BQ406" t="str">
            <v/>
          </cell>
          <cell r="BR406" t="str">
            <v/>
          </cell>
          <cell r="BS406" t="str">
            <v/>
          </cell>
          <cell r="BU406" t="str">
            <v>EXTRA LINK DST(KAMPALA)</v>
          </cell>
          <cell r="BV406" t="str">
            <v/>
          </cell>
          <cell r="BW406" t="str">
            <v/>
          </cell>
          <cell r="BX406" t="str">
            <v/>
          </cell>
          <cell r="BY406" t="str">
            <v/>
          </cell>
          <cell r="BZ406" t="str">
            <v/>
          </cell>
          <cell r="CA406" t="str">
            <v/>
          </cell>
          <cell r="CB406" t="str">
            <v/>
          </cell>
          <cell r="CC406" t="str">
            <v/>
          </cell>
          <cell r="CD406" t="str">
            <v/>
          </cell>
          <cell r="CE406" t="str">
            <v/>
          </cell>
          <cell r="CG406" t="str">
            <v>EXTRA LINK DST(KAMPALA)</v>
          </cell>
          <cell r="CH406" t="str">
            <v/>
          </cell>
          <cell r="CI406" t="str">
            <v/>
          </cell>
          <cell r="CJ406" t="str">
            <v/>
          </cell>
          <cell r="CK406" t="str">
            <v/>
          </cell>
          <cell r="CL406" t="str">
            <v/>
          </cell>
          <cell r="CM406" t="str">
            <v/>
          </cell>
          <cell r="CN406" t="str">
            <v/>
          </cell>
          <cell r="CO406" t="str">
            <v/>
          </cell>
          <cell r="CP406" t="str">
            <v/>
          </cell>
          <cell r="CQ406" t="str">
            <v/>
          </cell>
          <cell r="CR406" t="str">
            <v/>
          </cell>
          <cell r="CS406" t="str">
            <v/>
          </cell>
          <cell r="CU406" t="str">
            <v>EXTRA LINK DST(KAMPALA)</v>
          </cell>
          <cell r="CV406" t="str">
            <v/>
          </cell>
          <cell r="CW406" t="str">
            <v/>
          </cell>
          <cell r="CX406" t="str">
            <v/>
          </cell>
          <cell r="CY406" t="str">
            <v/>
          </cell>
          <cell r="CZ406" t="str">
            <v/>
          </cell>
          <cell r="DA406" t="str">
            <v/>
          </cell>
          <cell r="DB406" t="str">
            <v/>
          </cell>
          <cell r="DC406" t="str">
            <v/>
          </cell>
          <cell r="DD406" t="str">
            <v/>
          </cell>
          <cell r="DE406" t="str">
            <v/>
          </cell>
          <cell r="DG406" t="str">
            <v>EXTRA LINK DST(KAMPALA)</v>
          </cell>
          <cell r="DH406" t="str">
            <v/>
          </cell>
          <cell r="DI406" t="str">
            <v/>
          </cell>
          <cell r="DJ406" t="str">
            <v/>
          </cell>
          <cell r="DK406" t="str">
            <v/>
          </cell>
          <cell r="DL406" t="str">
            <v/>
          </cell>
          <cell r="DM406" t="str">
            <v/>
          </cell>
          <cell r="DN406" t="str">
            <v/>
          </cell>
          <cell r="DO406" t="str">
            <v/>
          </cell>
          <cell r="DP406" t="str">
            <v/>
          </cell>
          <cell r="DQ406" t="str">
            <v/>
          </cell>
          <cell r="DR406" t="str">
            <v/>
          </cell>
          <cell r="DS406" t="str">
            <v/>
          </cell>
          <cell r="DU406" t="str">
            <v>EXTRA LINK DST(KAMPALA)</v>
          </cell>
          <cell r="DV406" t="str">
            <v/>
          </cell>
          <cell r="DW406" t="str">
            <v/>
          </cell>
          <cell r="DX406" t="str">
            <v/>
          </cell>
          <cell r="DY406" t="str">
            <v/>
          </cell>
          <cell r="DZ406" t="str">
            <v/>
          </cell>
          <cell r="EA406" t="str">
            <v/>
          </cell>
          <cell r="EB406" t="str">
            <v/>
          </cell>
          <cell r="EC406" t="str">
            <v/>
          </cell>
          <cell r="ED406" t="str">
            <v/>
          </cell>
          <cell r="EE406" t="str">
            <v/>
          </cell>
        </row>
        <row r="407">
          <cell r="C407" t="str">
            <v>FRESH CUTS NORTH</v>
          </cell>
          <cell r="D407">
            <v>6</v>
          </cell>
          <cell r="E407">
            <v>111</v>
          </cell>
          <cell r="F407">
            <v>52702500</v>
          </cell>
          <cell r="G407">
            <v>87000</v>
          </cell>
          <cell r="I407" t="str">
            <v>PrimaryAirtime</v>
          </cell>
          <cell r="J407">
            <v>1150165</v>
          </cell>
          <cell r="K407">
            <v>11737810</v>
          </cell>
          <cell r="L407">
            <v>11839524347</v>
          </cell>
          <cell r="AF407" t="str">
            <v>EXTRA LINK JINJA</v>
          </cell>
          <cell r="AG407" t="str">
            <v>EXTRA LINK JINJA</v>
          </cell>
          <cell r="AH407" t="str">
            <v/>
          </cell>
          <cell r="AI407" t="str">
            <v/>
          </cell>
          <cell r="AJ407" t="str">
            <v/>
          </cell>
          <cell r="AK407" t="str">
            <v/>
          </cell>
          <cell r="AL407" t="str">
            <v/>
          </cell>
          <cell r="AM407" t="str">
            <v/>
          </cell>
          <cell r="AN407" t="str">
            <v/>
          </cell>
          <cell r="AO407" t="str">
            <v/>
          </cell>
          <cell r="AP407" t="str">
            <v/>
          </cell>
          <cell r="AQ407" t="str">
            <v/>
          </cell>
          <cell r="AR407" t="str">
            <v/>
          </cell>
          <cell r="AS407" t="str">
            <v/>
          </cell>
          <cell r="AT407">
            <v>0</v>
          </cell>
          <cell r="AU407" t="str">
            <v>EXTRA LINK JINJA</v>
          </cell>
          <cell r="AV407" t="str">
            <v/>
          </cell>
          <cell r="AW407" t="str">
            <v/>
          </cell>
          <cell r="AX407" t="str">
            <v/>
          </cell>
          <cell r="AY407" t="str">
            <v/>
          </cell>
          <cell r="AZ407" t="str">
            <v/>
          </cell>
          <cell r="BA407" t="str">
            <v/>
          </cell>
          <cell r="BB407" t="str">
            <v/>
          </cell>
          <cell r="BC407" t="str">
            <v/>
          </cell>
          <cell r="BD407" t="str">
            <v/>
          </cell>
          <cell r="BE407" t="str">
            <v/>
          </cell>
          <cell r="BG407" t="str">
            <v>EXTRA LINK JINJA</v>
          </cell>
          <cell r="BH407" t="str">
            <v/>
          </cell>
          <cell r="BI407" t="str">
            <v/>
          </cell>
          <cell r="BJ407" t="str">
            <v/>
          </cell>
          <cell r="BK407" t="str">
            <v/>
          </cell>
          <cell r="BL407" t="str">
            <v/>
          </cell>
          <cell r="BM407" t="str">
            <v/>
          </cell>
          <cell r="BN407" t="str">
            <v/>
          </cell>
          <cell r="BO407" t="str">
            <v/>
          </cell>
          <cell r="BP407" t="str">
            <v/>
          </cell>
          <cell r="BQ407" t="str">
            <v/>
          </cell>
          <cell r="BR407" t="str">
            <v/>
          </cell>
          <cell r="BS407" t="str">
            <v/>
          </cell>
          <cell r="BU407" t="str">
            <v>EXTRA LINK JINJA</v>
          </cell>
          <cell r="BV407" t="str">
            <v/>
          </cell>
          <cell r="BW407" t="str">
            <v/>
          </cell>
          <cell r="BX407" t="str">
            <v/>
          </cell>
          <cell r="BY407" t="str">
            <v/>
          </cell>
          <cell r="BZ407" t="str">
            <v/>
          </cell>
          <cell r="CA407" t="str">
            <v/>
          </cell>
          <cell r="CB407" t="str">
            <v/>
          </cell>
          <cell r="CC407" t="str">
            <v/>
          </cell>
          <cell r="CD407" t="str">
            <v/>
          </cell>
          <cell r="CE407" t="str">
            <v/>
          </cell>
          <cell r="CG407" t="str">
            <v>EXTRA LINK JINJA</v>
          </cell>
          <cell r="CH407" t="str">
            <v/>
          </cell>
          <cell r="CI407" t="str">
            <v/>
          </cell>
          <cell r="CJ407" t="str">
            <v/>
          </cell>
          <cell r="CK407" t="str">
            <v/>
          </cell>
          <cell r="CL407" t="str">
            <v/>
          </cell>
          <cell r="CM407" t="str">
            <v/>
          </cell>
          <cell r="CN407" t="str">
            <v/>
          </cell>
          <cell r="CO407" t="str">
            <v/>
          </cell>
          <cell r="CP407" t="str">
            <v/>
          </cell>
          <cell r="CQ407" t="str">
            <v/>
          </cell>
          <cell r="CR407" t="str">
            <v/>
          </cell>
          <cell r="CS407" t="str">
            <v/>
          </cell>
          <cell r="CU407" t="str">
            <v>EXTRA LINK JINJA</v>
          </cell>
          <cell r="CV407" t="str">
            <v/>
          </cell>
          <cell r="CW407" t="str">
            <v/>
          </cell>
          <cell r="CX407" t="str">
            <v/>
          </cell>
          <cell r="CY407" t="str">
            <v/>
          </cell>
          <cell r="CZ407" t="str">
            <v/>
          </cell>
          <cell r="DA407" t="str">
            <v/>
          </cell>
          <cell r="DB407" t="str">
            <v/>
          </cell>
          <cell r="DC407" t="str">
            <v/>
          </cell>
          <cell r="DD407" t="str">
            <v/>
          </cell>
          <cell r="DE407" t="str">
            <v/>
          </cell>
          <cell r="DG407" t="str">
            <v>EXTRA LINK JINJA</v>
          </cell>
          <cell r="DH407" t="str">
            <v/>
          </cell>
          <cell r="DI407" t="str">
            <v/>
          </cell>
          <cell r="DJ407" t="str">
            <v/>
          </cell>
          <cell r="DK407" t="str">
            <v/>
          </cell>
          <cell r="DL407" t="str">
            <v/>
          </cell>
          <cell r="DM407" t="str">
            <v/>
          </cell>
          <cell r="DN407" t="str">
            <v/>
          </cell>
          <cell r="DO407" t="str">
            <v/>
          </cell>
          <cell r="DP407" t="str">
            <v/>
          </cell>
          <cell r="DQ407" t="str">
            <v/>
          </cell>
          <cell r="DR407" t="str">
            <v/>
          </cell>
          <cell r="DS407" t="str">
            <v/>
          </cell>
          <cell r="DU407" t="str">
            <v>EXTRA LINK JINJA</v>
          </cell>
          <cell r="DV407" t="str">
            <v/>
          </cell>
          <cell r="DW407" t="str">
            <v/>
          </cell>
          <cell r="DX407" t="str">
            <v/>
          </cell>
          <cell r="DY407" t="str">
            <v/>
          </cell>
          <cell r="DZ407" t="str">
            <v/>
          </cell>
          <cell r="EA407" t="str">
            <v/>
          </cell>
          <cell r="EB407" t="str">
            <v/>
          </cell>
          <cell r="EC407" t="str">
            <v/>
          </cell>
          <cell r="ED407" t="str">
            <v/>
          </cell>
          <cell r="EE407" t="str">
            <v/>
          </cell>
        </row>
        <row r="408">
          <cell r="C408" t="str">
            <v>FRESH CUTS SOUTH</v>
          </cell>
          <cell r="D408">
            <v>1</v>
          </cell>
          <cell r="E408">
            <v>1</v>
          </cell>
          <cell r="F408">
            <v>1</v>
          </cell>
          <cell r="I408" t="str">
            <v>RAPID ADVISORY SERVICES LIMITED</v>
          </cell>
          <cell r="J408">
            <v>21</v>
          </cell>
          <cell r="K408">
            <v>28</v>
          </cell>
          <cell r="L408">
            <v>9280593</v>
          </cell>
          <cell r="M408">
            <v>21600</v>
          </cell>
          <cell r="AF408" t="str">
            <v>EXTRA LINK-MALABA</v>
          </cell>
          <cell r="AG408" t="str">
            <v>EXTRA LINK-MALABA</v>
          </cell>
          <cell r="AH408" t="str">
            <v/>
          </cell>
          <cell r="AI408" t="str">
            <v/>
          </cell>
          <cell r="AJ408" t="str">
            <v/>
          </cell>
          <cell r="AK408" t="str">
            <v/>
          </cell>
          <cell r="AL408" t="str">
            <v/>
          </cell>
          <cell r="AM408" t="str">
            <v/>
          </cell>
          <cell r="AN408" t="str">
            <v/>
          </cell>
          <cell r="AO408" t="str">
            <v/>
          </cell>
          <cell r="AP408" t="str">
            <v/>
          </cell>
          <cell r="AQ408" t="str">
            <v/>
          </cell>
          <cell r="AR408" t="str">
            <v/>
          </cell>
          <cell r="AS408" t="str">
            <v/>
          </cell>
          <cell r="AT408">
            <v>0</v>
          </cell>
          <cell r="AU408" t="str">
            <v>EXTRA LINK-MALABA</v>
          </cell>
          <cell r="AV408" t="str">
            <v/>
          </cell>
          <cell r="AW408" t="str">
            <v/>
          </cell>
          <cell r="AX408" t="str">
            <v/>
          </cell>
          <cell r="AY408" t="str">
            <v/>
          </cell>
          <cell r="AZ408" t="str">
            <v/>
          </cell>
          <cell r="BA408" t="str">
            <v/>
          </cell>
          <cell r="BB408" t="str">
            <v/>
          </cell>
          <cell r="BC408" t="str">
            <v/>
          </cell>
          <cell r="BD408" t="str">
            <v/>
          </cell>
          <cell r="BE408" t="str">
            <v/>
          </cell>
          <cell r="BG408" t="str">
            <v>EXTRA LINK-MALABA</v>
          </cell>
          <cell r="BH408" t="str">
            <v/>
          </cell>
          <cell r="BI408" t="str">
            <v/>
          </cell>
          <cell r="BJ408" t="str">
            <v/>
          </cell>
          <cell r="BK408" t="str">
            <v/>
          </cell>
          <cell r="BL408" t="str">
            <v/>
          </cell>
          <cell r="BM408" t="str">
            <v/>
          </cell>
          <cell r="BN408" t="str">
            <v/>
          </cell>
          <cell r="BO408" t="str">
            <v/>
          </cell>
          <cell r="BP408" t="str">
            <v/>
          </cell>
          <cell r="BQ408" t="str">
            <v/>
          </cell>
          <cell r="BR408" t="str">
            <v/>
          </cell>
          <cell r="BS408" t="str">
            <v/>
          </cell>
          <cell r="BU408" t="str">
            <v>EXTRA LINK-MALABA</v>
          </cell>
          <cell r="BV408" t="str">
            <v/>
          </cell>
          <cell r="BW408" t="str">
            <v/>
          </cell>
          <cell r="BX408" t="str">
            <v/>
          </cell>
          <cell r="BY408" t="str">
            <v/>
          </cell>
          <cell r="BZ408" t="str">
            <v/>
          </cell>
          <cell r="CA408" t="str">
            <v/>
          </cell>
          <cell r="CB408" t="str">
            <v/>
          </cell>
          <cell r="CC408" t="str">
            <v/>
          </cell>
          <cell r="CD408" t="str">
            <v/>
          </cell>
          <cell r="CE408" t="str">
            <v/>
          </cell>
          <cell r="CG408" t="str">
            <v>EXTRA LINK-MALABA</v>
          </cell>
          <cell r="CH408" t="str">
            <v/>
          </cell>
          <cell r="CI408" t="str">
            <v/>
          </cell>
          <cell r="CJ408" t="str">
            <v/>
          </cell>
          <cell r="CK408" t="str">
            <v/>
          </cell>
          <cell r="CL408" t="str">
            <v/>
          </cell>
          <cell r="CM408" t="str">
            <v/>
          </cell>
          <cell r="CN408" t="str">
            <v/>
          </cell>
          <cell r="CO408" t="str">
            <v/>
          </cell>
          <cell r="CP408" t="str">
            <v/>
          </cell>
          <cell r="CQ408" t="str">
            <v/>
          </cell>
          <cell r="CR408" t="str">
            <v/>
          </cell>
          <cell r="CS408" t="str">
            <v/>
          </cell>
          <cell r="CU408" t="str">
            <v>EXTRA LINK-MALABA</v>
          </cell>
          <cell r="CV408" t="str">
            <v/>
          </cell>
          <cell r="CW408" t="str">
            <v/>
          </cell>
          <cell r="CX408" t="str">
            <v/>
          </cell>
          <cell r="CY408" t="str">
            <v/>
          </cell>
          <cell r="CZ408" t="str">
            <v/>
          </cell>
          <cell r="DA408" t="str">
            <v/>
          </cell>
          <cell r="DB408" t="str">
            <v/>
          </cell>
          <cell r="DC408" t="str">
            <v/>
          </cell>
          <cell r="DD408" t="str">
            <v/>
          </cell>
          <cell r="DE408" t="str">
            <v/>
          </cell>
          <cell r="DG408" t="str">
            <v>EXTRA LINK-MALABA</v>
          </cell>
          <cell r="DH408" t="str">
            <v/>
          </cell>
          <cell r="DI408" t="str">
            <v/>
          </cell>
          <cell r="DJ408" t="str">
            <v/>
          </cell>
          <cell r="DK408" t="str">
            <v/>
          </cell>
          <cell r="DL408" t="str">
            <v/>
          </cell>
          <cell r="DM408" t="str">
            <v/>
          </cell>
          <cell r="DN408" t="str">
            <v/>
          </cell>
          <cell r="DO408" t="str">
            <v/>
          </cell>
          <cell r="DP408" t="str">
            <v/>
          </cell>
          <cell r="DQ408" t="str">
            <v/>
          </cell>
          <cell r="DR408" t="str">
            <v/>
          </cell>
          <cell r="DS408" t="str">
            <v/>
          </cell>
          <cell r="DU408" t="str">
            <v>EXTRA LINK-MALABA</v>
          </cell>
          <cell r="DV408" t="str">
            <v/>
          </cell>
          <cell r="DW408" t="str">
            <v/>
          </cell>
          <cell r="DX408" t="str">
            <v/>
          </cell>
          <cell r="DY408" t="str">
            <v/>
          </cell>
          <cell r="DZ408" t="str">
            <v/>
          </cell>
          <cell r="EA408" t="str">
            <v/>
          </cell>
          <cell r="EB408" t="str">
            <v/>
          </cell>
          <cell r="EC408" t="str">
            <v/>
          </cell>
          <cell r="ED408" t="str">
            <v/>
          </cell>
          <cell r="EE408" t="str">
            <v/>
          </cell>
        </row>
        <row r="409">
          <cell r="C409" t="str">
            <v>FRESH CUTS SUPERMARKETS UPCOUNTRY</v>
          </cell>
          <cell r="D409">
            <v>3</v>
          </cell>
          <cell r="E409">
            <v>9</v>
          </cell>
          <cell r="F409">
            <v>3039401</v>
          </cell>
          <cell r="G409">
            <v>3000</v>
          </cell>
          <cell r="I409" t="str">
            <v>Real People Financial Services</v>
          </cell>
          <cell r="J409">
            <v>218</v>
          </cell>
          <cell r="K409">
            <v>583</v>
          </cell>
          <cell r="L409">
            <v>209159007</v>
          </cell>
          <cell r="M409">
            <v>613700</v>
          </cell>
          <cell r="AF409" t="str">
            <v>EYE ON SERVICES</v>
          </cell>
          <cell r="AG409" t="str">
            <v>EYE ON SERVICES</v>
          </cell>
          <cell r="AH409" t="str">
            <v/>
          </cell>
          <cell r="AI409" t="str">
            <v/>
          </cell>
          <cell r="AJ409" t="str">
            <v/>
          </cell>
          <cell r="AK409" t="str">
            <v/>
          </cell>
          <cell r="AL409" t="str">
            <v/>
          </cell>
          <cell r="AM409" t="str">
            <v/>
          </cell>
          <cell r="AN409" t="str">
            <v/>
          </cell>
          <cell r="AO409" t="str">
            <v/>
          </cell>
          <cell r="AP409" t="str">
            <v/>
          </cell>
          <cell r="AQ409" t="str">
            <v/>
          </cell>
          <cell r="AR409" t="str">
            <v/>
          </cell>
          <cell r="AS409" t="str">
            <v/>
          </cell>
          <cell r="AT409">
            <v>0</v>
          </cell>
          <cell r="AU409" t="str">
            <v>EYE ON SERVICES</v>
          </cell>
          <cell r="AV409" t="str">
            <v/>
          </cell>
          <cell r="AW409" t="str">
            <v/>
          </cell>
          <cell r="AX409" t="str">
            <v/>
          </cell>
          <cell r="AY409" t="str">
            <v/>
          </cell>
          <cell r="AZ409" t="str">
            <v/>
          </cell>
          <cell r="BA409" t="str">
            <v/>
          </cell>
          <cell r="BB409" t="str">
            <v/>
          </cell>
          <cell r="BC409" t="str">
            <v/>
          </cell>
          <cell r="BD409" t="str">
            <v/>
          </cell>
          <cell r="BE409" t="str">
            <v/>
          </cell>
          <cell r="BG409" t="str">
            <v>EYE ON SERVICES</v>
          </cell>
          <cell r="BH409" t="str">
            <v/>
          </cell>
          <cell r="BI409" t="str">
            <v/>
          </cell>
          <cell r="BJ409" t="str">
            <v/>
          </cell>
          <cell r="BK409" t="str">
            <v/>
          </cell>
          <cell r="BL409" t="str">
            <v/>
          </cell>
          <cell r="BM409" t="str">
            <v/>
          </cell>
          <cell r="BN409" t="str">
            <v/>
          </cell>
          <cell r="BO409" t="str">
            <v/>
          </cell>
          <cell r="BP409" t="str">
            <v/>
          </cell>
          <cell r="BQ409" t="str">
            <v/>
          </cell>
          <cell r="BR409" t="str">
            <v/>
          </cell>
          <cell r="BS409" t="str">
            <v/>
          </cell>
          <cell r="BU409" t="str">
            <v>EYE ON SERVICES</v>
          </cell>
          <cell r="BV409" t="str">
            <v/>
          </cell>
          <cell r="BW409" t="str">
            <v/>
          </cell>
          <cell r="BX409" t="str">
            <v/>
          </cell>
          <cell r="BY409" t="str">
            <v/>
          </cell>
          <cell r="BZ409" t="str">
            <v/>
          </cell>
          <cell r="CA409" t="str">
            <v/>
          </cell>
          <cell r="CB409" t="str">
            <v/>
          </cell>
          <cell r="CC409" t="str">
            <v/>
          </cell>
          <cell r="CD409" t="str">
            <v/>
          </cell>
          <cell r="CE409" t="str">
            <v/>
          </cell>
          <cell r="CG409" t="str">
            <v>EYE ON SERVICES</v>
          </cell>
          <cell r="CH409" t="str">
            <v/>
          </cell>
          <cell r="CI409" t="str">
            <v/>
          </cell>
          <cell r="CJ409" t="str">
            <v/>
          </cell>
          <cell r="CK409" t="str">
            <v/>
          </cell>
          <cell r="CL409" t="str">
            <v/>
          </cell>
          <cell r="CM409" t="str">
            <v/>
          </cell>
          <cell r="CN409" t="str">
            <v/>
          </cell>
          <cell r="CO409" t="str">
            <v/>
          </cell>
          <cell r="CP409" t="str">
            <v/>
          </cell>
          <cell r="CQ409" t="str">
            <v/>
          </cell>
          <cell r="CR409" t="str">
            <v/>
          </cell>
          <cell r="CS409" t="str">
            <v/>
          </cell>
          <cell r="CU409" t="str">
            <v>EYE ON SERVICES</v>
          </cell>
          <cell r="CV409" t="str">
            <v/>
          </cell>
          <cell r="CW409" t="str">
            <v/>
          </cell>
          <cell r="CX409" t="str">
            <v/>
          </cell>
          <cell r="CY409" t="str">
            <v/>
          </cell>
          <cell r="CZ409" t="str">
            <v/>
          </cell>
          <cell r="DA409" t="str">
            <v/>
          </cell>
          <cell r="DB409" t="str">
            <v/>
          </cell>
          <cell r="DC409" t="str">
            <v/>
          </cell>
          <cell r="DD409" t="str">
            <v/>
          </cell>
          <cell r="DE409" t="str">
            <v/>
          </cell>
          <cell r="DG409" t="str">
            <v>EYE ON SERVICES</v>
          </cell>
          <cell r="DH409" t="str">
            <v/>
          </cell>
          <cell r="DI409" t="str">
            <v/>
          </cell>
          <cell r="DJ409" t="str">
            <v/>
          </cell>
          <cell r="DK409" t="str">
            <v/>
          </cell>
          <cell r="DL409" t="str">
            <v/>
          </cell>
          <cell r="DM409" t="str">
            <v/>
          </cell>
          <cell r="DN409" t="str">
            <v/>
          </cell>
          <cell r="DO409" t="str">
            <v/>
          </cell>
          <cell r="DP409" t="str">
            <v/>
          </cell>
          <cell r="DQ409" t="str">
            <v/>
          </cell>
          <cell r="DR409" t="str">
            <v/>
          </cell>
          <cell r="DS409" t="str">
            <v/>
          </cell>
          <cell r="DU409" t="str">
            <v>EYE ON SERVICES</v>
          </cell>
          <cell r="DV409" t="str">
            <v/>
          </cell>
          <cell r="DW409" t="str">
            <v/>
          </cell>
          <cell r="DX409" t="str">
            <v/>
          </cell>
          <cell r="DY409" t="str">
            <v/>
          </cell>
          <cell r="DZ409" t="str">
            <v/>
          </cell>
          <cell r="EA409" t="str">
            <v/>
          </cell>
          <cell r="EB409" t="str">
            <v/>
          </cell>
          <cell r="EC409" t="str">
            <v/>
          </cell>
          <cell r="ED409" t="str">
            <v/>
          </cell>
          <cell r="EE409" t="str">
            <v/>
          </cell>
        </row>
        <row r="410">
          <cell r="C410" t="str">
            <v>FRESH CUTS WEST</v>
          </cell>
          <cell r="D410">
            <v>2</v>
          </cell>
          <cell r="E410">
            <v>13</v>
          </cell>
          <cell r="F410">
            <v>15860000</v>
          </cell>
          <cell r="G410">
            <v>10700</v>
          </cell>
          <cell r="I410" t="str">
            <v>RISTAKA HIGH SCHOOL BUSIIKA</v>
          </cell>
          <cell r="J410">
            <v>21</v>
          </cell>
          <cell r="K410">
            <v>78</v>
          </cell>
          <cell r="L410">
            <v>6259500</v>
          </cell>
          <cell r="M410">
            <v>33600</v>
          </cell>
          <cell r="AF410" t="str">
            <v>FAITH IS ACTION CHURCH</v>
          </cell>
          <cell r="AG410" t="str">
            <v>FAITH IS ACTION CHURCH</v>
          </cell>
          <cell r="AH410" t="str">
            <v/>
          </cell>
          <cell r="AI410" t="str">
            <v/>
          </cell>
          <cell r="AJ410" t="str">
            <v/>
          </cell>
          <cell r="AK410" t="str">
            <v/>
          </cell>
          <cell r="AL410" t="str">
            <v/>
          </cell>
          <cell r="AM410" t="str">
            <v/>
          </cell>
          <cell r="AN410" t="str">
            <v/>
          </cell>
          <cell r="AO410" t="str">
            <v/>
          </cell>
          <cell r="AP410" t="str">
            <v/>
          </cell>
          <cell r="AQ410" t="str">
            <v/>
          </cell>
          <cell r="AR410" t="str">
            <v/>
          </cell>
          <cell r="AS410" t="str">
            <v/>
          </cell>
          <cell r="AT410">
            <v>0</v>
          </cell>
          <cell r="AU410" t="str">
            <v>FAITH IS ACTION CHURCH</v>
          </cell>
          <cell r="AV410" t="str">
            <v/>
          </cell>
          <cell r="AW410" t="str">
            <v/>
          </cell>
          <cell r="AX410" t="str">
            <v/>
          </cell>
          <cell r="AY410" t="str">
            <v/>
          </cell>
          <cell r="AZ410" t="str">
            <v/>
          </cell>
          <cell r="BA410" t="str">
            <v/>
          </cell>
          <cell r="BB410" t="str">
            <v/>
          </cell>
          <cell r="BC410" t="str">
            <v/>
          </cell>
          <cell r="BD410" t="str">
            <v/>
          </cell>
          <cell r="BE410" t="str">
            <v/>
          </cell>
          <cell r="BG410" t="str">
            <v>FAITH IS ACTION CHURCH</v>
          </cell>
          <cell r="BH410" t="str">
            <v/>
          </cell>
          <cell r="BI410" t="str">
            <v/>
          </cell>
          <cell r="BJ410" t="str">
            <v/>
          </cell>
          <cell r="BK410" t="str">
            <v/>
          </cell>
          <cell r="BL410" t="str">
            <v/>
          </cell>
          <cell r="BM410" t="str">
            <v/>
          </cell>
          <cell r="BN410" t="str">
            <v/>
          </cell>
          <cell r="BO410" t="str">
            <v/>
          </cell>
          <cell r="BP410" t="str">
            <v/>
          </cell>
          <cell r="BQ410" t="str">
            <v/>
          </cell>
          <cell r="BR410" t="str">
            <v/>
          </cell>
          <cell r="BS410" t="str">
            <v/>
          </cell>
          <cell r="BU410" t="str">
            <v>FAITH IS ACTION CHURCH</v>
          </cell>
          <cell r="BV410" t="str">
            <v/>
          </cell>
          <cell r="BW410" t="str">
            <v/>
          </cell>
          <cell r="BX410" t="str">
            <v/>
          </cell>
          <cell r="BY410" t="str">
            <v/>
          </cell>
          <cell r="BZ410" t="str">
            <v/>
          </cell>
          <cell r="CA410" t="str">
            <v/>
          </cell>
          <cell r="CB410" t="str">
            <v/>
          </cell>
          <cell r="CC410" t="str">
            <v/>
          </cell>
          <cell r="CD410" t="str">
            <v/>
          </cell>
          <cell r="CE410" t="str">
            <v/>
          </cell>
          <cell r="CG410" t="str">
            <v>FAITH IS ACTION CHURCH</v>
          </cell>
          <cell r="CH410" t="str">
            <v/>
          </cell>
          <cell r="CI410" t="str">
            <v/>
          </cell>
          <cell r="CJ410" t="str">
            <v/>
          </cell>
          <cell r="CK410" t="str">
            <v/>
          </cell>
          <cell r="CL410" t="str">
            <v/>
          </cell>
          <cell r="CM410" t="str">
            <v/>
          </cell>
          <cell r="CN410" t="str">
            <v/>
          </cell>
          <cell r="CO410" t="str">
            <v/>
          </cell>
          <cell r="CP410" t="str">
            <v/>
          </cell>
          <cell r="CQ410" t="str">
            <v/>
          </cell>
          <cell r="CR410" t="str">
            <v/>
          </cell>
          <cell r="CS410" t="str">
            <v/>
          </cell>
          <cell r="CU410" t="str">
            <v>FAITH IS ACTION CHURCH</v>
          </cell>
          <cell r="CV410" t="str">
            <v/>
          </cell>
          <cell r="CW410" t="str">
            <v/>
          </cell>
          <cell r="CX410" t="str">
            <v/>
          </cell>
          <cell r="CY410" t="str">
            <v/>
          </cell>
          <cell r="CZ410" t="str">
            <v/>
          </cell>
          <cell r="DA410" t="str">
            <v/>
          </cell>
          <cell r="DB410" t="str">
            <v/>
          </cell>
          <cell r="DC410" t="str">
            <v/>
          </cell>
          <cell r="DD410" t="str">
            <v/>
          </cell>
          <cell r="DE410" t="str">
            <v/>
          </cell>
          <cell r="DG410" t="str">
            <v>FAITH IS ACTION CHURCH</v>
          </cell>
          <cell r="DH410" t="str">
            <v/>
          </cell>
          <cell r="DI410" t="str">
            <v/>
          </cell>
          <cell r="DJ410" t="str">
            <v/>
          </cell>
          <cell r="DK410" t="str">
            <v/>
          </cell>
          <cell r="DL410" t="str">
            <v/>
          </cell>
          <cell r="DM410" t="str">
            <v/>
          </cell>
          <cell r="DN410" t="str">
            <v/>
          </cell>
          <cell r="DO410" t="str">
            <v/>
          </cell>
          <cell r="DP410" t="str">
            <v/>
          </cell>
          <cell r="DQ410" t="str">
            <v/>
          </cell>
          <cell r="DR410" t="str">
            <v/>
          </cell>
          <cell r="DS410" t="str">
            <v/>
          </cell>
          <cell r="DU410" t="str">
            <v>FAITH IS ACTION CHURCH</v>
          </cell>
          <cell r="DV410" t="str">
            <v/>
          </cell>
          <cell r="DW410" t="str">
            <v/>
          </cell>
          <cell r="DX410" t="str">
            <v/>
          </cell>
          <cell r="DY410" t="str">
            <v/>
          </cell>
          <cell r="DZ410" t="str">
            <v/>
          </cell>
          <cell r="EA410" t="str">
            <v/>
          </cell>
          <cell r="EB410" t="str">
            <v/>
          </cell>
          <cell r="EC410" t="str">
            <v/>
          </cell>
          <cell r="ED410" t="str">
            <v/>
          </cell>
          <cell r="EE410" t="str">
            <v/>
          </cell>
        </row>
        <row r="411">
          <cell r="C411" t="str">
            <v>GAYAZA MIXED SECONDARY SCHOOL</v>
          </cell>
          <cell r="D411">
            <v>1</v>
          </cell>
          <cell r="E411">
            <v>1</v>
          </cell>
          <cell r="F411">
            <v>10000</v>
          </cell>
          <cell r="I411" t="str">
            <v>RUBINDI PARENTS SCHOOL</v>
          </cell>
          <cell r="J411">
            <v>1</v>
          </cell>
          <cell r="K411">
            <v>1</v>
          </cell>
          <cell r="L411">
            <v>11000</v>
          </cell>
          <cell r="M411">
            <v>400</v>
          </cell>
          <cell r="AF411" t="str">
            <v>FAMILY UNITED ENTERPRISES LTD</v>
          </cell>
          <cell r="AG411" t="str">
            <v>FAMILY UNITED ENTERPRISES LTD</v>
          </cell>
          <cell r="AH411" t="str">
            <v/>
          </cell>
          <cell r="AI411" t="str">
            <v/>
          </cell>
          <cell r="AJ411" t="str">
            <v/>
          </cell>
          <cell r="AK411" t="str">
            <v/>
          </cell>
          <cell r="AL411" t="str">
            <v/>
          </cell>
          <cell r="AM411" t="str">
            <v/>
          </cell>
          <cell r="AN411" t="str">
            <v/>
          </cell>
          <cell r="AO411" t="str">
            <v/>
          </cell>
          <cell r="AP411" t="str">
            <v/>
          </cell>
          <cell r="AQ411" t="str">
            <v/>
          </cell>
          <cell r="AR411" t="str">
            <v/>
          </cell>
          <cell r="AS411" t="str">
            <v/>
          </cell>
          <cell r="AT411">
            <v>0</v>
          </cell>
          <cell r="AU411" t="str">
            <v>FAMILY UNITED ENTERPRISES LTD</v>
          </cell>
          <cell r="AV411" t="str">
            <v/>
          </cell>
          <cell r="AW411" t="str">
            <v/>
          </cell>
          <cell r="AX411" t="str">
            <v/>
          </cell>
          <cell r="AY411" t="str">
            <v/>
          </cell>
          <cell r="AZ411" t="str">
            <v/>
          </cell>
          <cell r="BA411" t="str">
            <v/>
          </cell>
          <cell r="BB411" t="str">
            <v/>
          </cell>
          <cell r="BC411" t="str">
            <v/>
          </cell>
          <cell r="BD411" t="str">
            <v/>
          </cell>
          <cell r="BE411" t="str">
            <v/>
          </cell>
          <cell r="BG411" t="str">
            <v>FAMILY UNITED ENTERPRISES LTD</v>
          </cell>
          <cell r="BH411" t="str">
            <v/>
          </cell>
          <cell r="BI411" t="str">
            <v/>
          </cell>
          <cell r="BJ411" t="str">
            <v/>
          </cell>
          <cell r="BK411" t="str">
            <v/>
          </cell>
          <cell r="BL411" t="str">
            <v/>
          </cell>
          <cell r="BM411" t="str">
            <v/>
          </cell>
          <cell r="BN411" t="str">
            <v/>
          </cell>
          <cell r="BO411" t="str">
            <v/>
          </cell>
          <cell r="BP411" t="str">
            <v/>
          </cell>
          <cell r="BQ411" t="str">
            <v/>
          </cell>
          <cell r="BR411" t="str">
            <v/>
          </cell>
          <cell r="BS411" t="str">
            <v/>
          </cell>
          <cell r="BU411" t="str">
            <v>FAMILY UNITED ENTERPRISES LTD</v>
          </cell>
          <cell r="BV411" t="str">
            <v/>
          </cell>
          <cell r="BW411" t="str">
            <v/>
          </cell>
          <cell r="BX411" t="str">
            <v/>
          </cell>
          <cell r="BY411" t="str">
            <v/>
          </cell>
          <cell r="BZ411" t="str">
            <v/>
          </cell>
          <cell r="CA411" t="str">
            <v/>
          </cell>
          <cell r="CB411" t="str">
            <v/>
          </cell>
          <cell r="CC411" t="str">
            <v/>
          </cell>
          <cell r="CD411" t="str">
            <v/>
          </cell>
          <cell r="CE411" t="str">
            <v/>
          </cell>
          <cell r="CG411" t="str">
            <v>FAMILY UNITED ENTERPRISES LTD</v>
          </cell>
          <cell r="CH411" t="str">
            <v/>
          </cell>
          <cell r="CI411" t="str">
            <v/>
          </cell>
          <cell r="CJ411" t="str">
            <v/>
          </cell>
          <cell r="CK411" t="str">
            <v/>
          </cell>
          <cell r="CL411" t="str">
            <v/>
          </cell>
          <cell r="CM411" t="str">
            <v/>
          </cell>
          <cell r="CN411" t="str">
            <v/>
          </cell>
          <cell r="CO411" t="str">
            <v/>
          </cell>
          <cell r="CP411" t="str">
            <v/>
          </cell>
          <cell r="CQ411" t="str">
            <v/>
          </cell>
          <cell r="CR411" t="str">
            <v/>
          </cell>
          <cell r="CS411" t="str">
            <v/>
          </cell>
          <cell r="CU411" t="str">
            <v>FAMILY UNITED ENTERPRISES LTD</v>
          </cell>
          <cell r="CV411" t="str">
            <v/>
          </cell>
          <cell r="CW411" t="str">
            <v/>
          </cell>
          <cell r="CX411" t="str">
            <v/>
          </cell>
          <cell r="CY411" t="str">
            <v/>
          </cell>
          <cell r="CZ411" t="str">
            <v/>
          </cell>
          <cell r="DA411" t="str">
            <v/>
          </cell>
          <cell r="DB411" t="str">
            <v/>
          </cell>
          <cell r="DC411" t="str">
            <v/>
          </cell>
          <cell r="DD411" t="str">
            <v/>
          </cell>
          <cell r="DE411" t="str">
            <v/>
          </cell>
          <cell r="DG411" t="str">
            <v>FAMILY UNITED ENTERPRISES LTD</v>
          </cell>
          <cell r="DH411" t="str">
            <v/>
          </cell>
          <cell r="DI411" t="str">
            <v/>
          </cell>
          <cell r="DJ411" t="str">
            <v/>
          </cell>
          <cell r="DK411" t="str">
            <v/>
          </cell>
          <cell r="DL411" t="str">
            <v/>
          </cell>
          <cell r="DM411" t="str">
            <v/>
          </cell>
          <cell r="DN411" t="str">
            <v/>
          </cell>
          <cell r="DO411" t="str">
            <v/>
          </cell>
          <cell r="DP411" t="str">
            <v/>
          </cell>
          <cell r="DQ411" t="str">
            <v/>
          </cell>
          <cell r="DR411" t="str">
            <v/>
          </cell>
          <cell r="DS411" t="str">
            <v/>
          </cell>
          <cell r="DU411" t="str">
            <v>FAMILY UNITED ENTERPRISES LTD</v>
          </cell>
          <cell r="DV411" t="str">
            <v/>
          </cell>
          <cell r="DW411" t="str">
            <v/>
          </cell>
          <cell r="DX411" t="str">
            <v/>
          </cell>
          <cell r="DY411" t="str">
            <v/>
          </cell>
          <cell r="DZ411" t="str">
            <v/>
          </cell>
          <cell r="EA411" t="str">
            <v/>
          </cell>
          <cell r="EB411" t="str">
            <v/>
          </cell>
          <cell r="EC411" t="str">
            <v/>
          </cell>
          <cell r="ED411" t="str">
            <v/>
          </cell>
          <cell r="EE411" t="str">
            <v/>
          </cell>
        </row>
        <row r="412">
          <cell r="C412" t="str">
            <v>Good Sheperd Schools</v>
          </cell>
          <cell r="D412">
            <v>4</v>
          </cell>
          <cell r="E412">
            <v>8</v>
          </cell>
          <cell r="F412">
            <v>637000</v>
          </cell>
          <cell r="G412">
            <v>3500</v>
          </cell>
          <cell r="I412" t="str">
            <v>SANLAM LIFE INSURANCE LIMITED</v>
          </cell>
          <cell r="J412">
            <v>7</v>
          </cell>
          <cell r="K412">
            <v>8</v>
          </cell>
          <cell r="L412">
            <v>4039250</v>
          </cell>
          <cell r="M412">
            <v>4300</v>
          </cell>
          <cell r="AF412" t="str">
            <v>FAREEDS BOOKSTORE-NTINDA</v>
          </cell>
          <cell r="AG412" t="str">
            <v>FAREEDS BOOKSTORE-NTINDA</v>
          </cell>
          <cell r="AH412" t="str">
            <v/>
          </cell>
          <cell r="AI412" t="str">
            <v/>
          </cell>
          <cell r="AJ412" t="str">
            <v/>
          </cell>
          <cell r="AK412" t="str">
            <v/>
          </cell>
          <cell r="AL412" t="str">
            <v/>
          </cell>
          <cell r="AM412" t="str">
            <v/>
          </cell>
          <cell r="AN412" t="str">
            <v/>
          </cell>
          <cell r="AO412" t="str">
            <v/>
          </cell>
          <cell r="AP412" t="str">
            <v/>
          </cell>
          <cell r="AQ412" t="str">
            <v/>
          </cell>
          <cell r="AR412" t="str">
            <v/>
          </cell>
          <cell r="AS412" t="str">
            <v/>
          </cell>
          <cell r="AT412">
            <v>0</v>
          </cell>
          <cell r="AU412" t="str">
            <v>FAREEDS BOOKSTORE-NTINDA</v>
          </cell>
          <cell r="AV412" t="str">
            <v/>
          </cell>
          <cell r="AW412" t="str">
            <v/>
          </cell>
          <cell r="AX412" t="str">
            <v/>
          </cell>
          <cell r="AY412" t="str">
            <v/>
          </cell>
          <cell r="AZ412" t="str">
            <v/>
          </cell>
          <cell r="BA412" t="str">
            <v/>
          </cell>
          <cell r="BB412" t="str">
            <v/>
          </cell>
          <cell r="BC412" t="str">
            <v/>
          </cell>
          <cell r="BD412" t="str">
            <v/>
          </cell>
          <cell r="BE412" t="str">
            <v/>
          </cell>
          <cell r="BG412" t="str">
            <v>FAREEDS BOOKSTORE-NTINDA</v>
          </cell>
          <cell r="BH412" t="str">
            <v/>
          </cell>
          <cell r="BI412" t="str">
            <v/>
          </cell>
          <cell r="BJ412" t="str">
            <v/>
          </cell>
          <cell r="BK412" t="str">
            <v/>
          </cell>
          <cell r="BL412" t="str">
            <v/>
          </cell>
          <cell r="BM412" t="str">
            <v/>
          </cell>
          <cell r="BN412" t="str">
            <v/>
          </cell>
          <cell r="BO412" t="str">
            <v/>
          </cell>
          <cell r="BP412" t="str">
            <v/>
          </cell>
          <cell r="BQ412" t="str">
            <v/>
          </cell>
          <cell r="BR412" t="str">
            <v/>
          </cell>
          <cell r="BS412" t="str">
            <v/>
          </cell>
          <cell r="BU412" t="str">
            <v>FAREEDS BOOKSTORE-NTINDA</v>
          </cell>
          <cell r="BV412" t="str">
            <v/>
          </cell>
          <cell r="BW412" t="str">
            <v/>
          </cell>
          <cell r="BX412" t="str">
            <v/>
          </cell>
          <cell r="BY412" t="str">
            <v/>
          </cell>
          <cell r="BZ412" t="str">
            <v/>
          </cell>
          <cell r="CA412" t="str">
            <v/>
          </cell>
          <cell r="CB412" t="str">
            <v/>
          </cell>
          <cell r="CC412" t="str">
            <v/>
          </cell>
          <cell r="CD412" t="str">
            <v/>
          </cell>
          <cell r="CE412" t="str">
            <v/>
          </cell>
          <cell r="CG412" t="str">
            <v>FAREEDS BOOKSTORE-NTINDA</v>
          </cell>
          <cell r="CH412" t="str">
            <v/>
          </cell>
          <cell r="CI412" t="str">
            <v/>
          </cell>
          <cell r="CJ412" t="str">
            <v/>
          </cell>
          <cell r="CK412" t="str">
            <v/>
          </cell>
          <cell r="CL412" t="str">
            <v/>
          </cell>
          <cell r="CM412" t="str">
            <v/>
          </cell>
          <cell r="CN412" t="str">
            <v/>
          </cell>
          <cell r="CO412" t="str">
            <v/>
          </cell>
          <cell r="CP412" t="str">
            <v/>
          </cell>
          <cell r="CQ412" t="str">
            <v/>
          </cell>
          <cell r="CR412" t="str">
            <v/>
          </cell>
          <cell r="CS412" t="str">
            <v/>
          </cell>
          <cell r="CU412" t="str">
            <v>FAREEDS BOOKSTORE-NTINDA</v>
          </cell>
          <cell r="CV412" t="str">
            <v/>
          </cell>
          <cell r="CW412" t="str">
            <v/>
          </cell>
          <cell r="CX412" t="str">
            <v/>
          </cell>
          <cell r="CY412" t="str">
            <v/>
          </cell>
          <cell r="CZ412" t="str">
            <v/>
          </cell>
          <cell r="DA412" t="str">
            <v/>
          </cell>
          <cell r="DB412" t="str">
            <v/>
          </cell>
          <cell r="DC412" t="str">
            <v/>
          </cell>
          <cell r="DD412" t="str">
            <v/>
          </cell>
          <cell r="DE412" t="str">
            <v/>
          </cell>
          <cell r="DG412" t="str">
            <v>FAREEDS BOOKSTORE-NTINDA</v>
          </cell>
          <cell r="DH412" t="str">
            <v/>
          </cell>
          <cell r="DI412" t="str">
            <v/>
          </cell>
          <cell r="DJ412" t="str">
            <v/>
          </cell>
          <cell r="DK412" t="str">
            <v/>
          </cell>
          <cell r="DL412" t="str">
            <v/>
          </cell>
          <cell r="DM412" t="str">
            <v/>
          </cell>
          <cell r="DN412" t="str">
            <v/>
          </cell>
          <cell r="DO412" t="str">
            <v/>
          </cell>
          <cell r="DP412" t="str">
            <v/>
          </cell>
          <cell r="DQ412" t="str">
            <v/>
          </cell>
          <cell r="DR412" t="str">
            <v/>
          </cell>
          <cell r="DS412" t="str">
            <v/>
          </cell>
          <cell r="DU412" t="str">
            <v>FAREEDS BOOKSTORE-NTINDA</v>
          </cell>
          <cell r="DV412" t="str">
            <v/>
          </cell>
          <cell r="DW412" t="str">
            <v/>
          </cell>
          <cell r="DX412" t="str">
            <v/>
          </cell>
          <cell r="DY412" t="str">
            <v/>
          </cell>
          <cell r="DZ412" t="str">
            <v/>
          </cell>
          <cell r="EA412" t="str">
            <v/>
          </cell>
          <cell r="EB412" t="str">
            <v/>
          </cell>
          <cell r="EC412" t="str">
            <v/>
          </cell>
          <cell r="ED412" t="str">
            <v/>
          </cell>
          <cell r="EE412" t="str">
            <v/>
          </cell>
        </row>
        <row r="413">
          <cell r="C413" t="str">
            <v>Insurance Company of East Africa</v>
          </cell>
          <cell r="D413">
            <v>3</v>
          </cell>
          <cell r="E413">
            <v>6</v>
          </cell>
          <cell r="F413">
            <v>1000000</v>
          </cell>
          <cell r="G413">
            <v>3600</v>
          </cell>
          <cell r="I413" t="str">
            <v>SBA</v>
          </cell>
          <cell r="J413">
            <v>425</v>
          </cell>
          <cell r="K413">
            <v>4743</v>
          </cell>
          <cell r="L413">
            <v>556057163</v>
          </cell>
          <cell r="M413">
            <v>2350400</v>
          </cell>
          <cell r="AF413" t="str">
            <v>FARM FEEDS</v>
          </cell>
          <cell r="AG413" t="str">
            <v>FARM FEEDS</v>
          </cell>
          <cell r="AH413" t="str">
            <v/>
          </cell>
          <cell r="AI413" t="str">
            <v/>
          </cell>
          <cell r="AJ413" t="str">
            <v/>
          </cell>
          <cell r="AK413" t="str">
            <v/>
          </cell>
          <cell r="AL413" t="str">
            <v/>
          </cell>
          <cell r="AM413" t="str">
            <v/>
          </cell>
          <cell r="AN413" t="str">
            <v/>
          </cell>
          <cell r="AO413" t="str">
            <v/>
          </cell>
          <cell r="AP413" t="str">
            <v/>
          </cell>
          <cell r="AQ413" t="str">
            <v/>
          </cell>
          <cell r="AR413" t="str">
            <v/>
          </cell>
          <cell r="AS413" t="str">
            <v/>
          </cell>
          <cell r="AT413">
            <v>0</v>
          </cell>
          <cell r="AU413" t="str">
            <v>FARM FEEDS</v>
          </cell>
          <cell r="AV413" t="str">
            <v/>
          </cell>
          <cell r="AW413" t="str">
            <v/>
          </cell>
          <cell r="AX413" t="str">
            <v/>
          </cell>
          <cell r="AY413" t="str">
            <v/>
          </cell>
          <cell r="AZ413" t="str">
            <v/>
          </cell>
          <cell r="BA413" t="str">
            <v/>
          </cell>
          <cell r="BB413" t="str">
            <v/>
          </cell>
          <cell r="BC413" t="str">
            <v/>
          </cell>
          <cell r="BD413" t="str">
            <v/>
          </cell>
          <cell r="BE413" t="str">
            <v/>
          </cell>
          <cell r="BG413" t="str">
            <v>FARM FEEDS</v>
          </cell>
          <cell r="BH413" t="str">
            <v/>
          </cell>
          <cell r="BI413" t="str">
            <v/>
          </cell>
          <cell r="BJ413" t="str">
            <v/>
          </cell>
          <cell r="BK413" t="str">
            <v/>
          </cell>
          <cell r="BL413" t="str">
            <v/>
          </cell>
          <cell r="BM413" t="str">
            <v/>
          </cell>
          <cell r="BN413" t="str">
            <v/>
          </cell>
          <cell r="BO413" t="str">
            <v/>
          </cell>
          <cell r="BP413" t="str">
            <v/>
          </cell>
          <cell r="BQ413" t="str">
            <v/>
          </cell>
          <cell r="BR413" t="str">
            <v/>
          </cell>
          <cell r="BS413" t="str">
            <v/>
          </cell>
          <cell r="BU413" t="str">
            <v>FARM FEEDS</v>
          </cell>
          <cell r="BV413" t="str">
            <v/>
          </cell>
          <cell r="BW413" t="str">
            <v/>
          </cell>
          <cell r="BX413" t="str">
            <v/>
          </cell>
          <cell r="BY413" t="str">
            <v/>
          </cell>
          <cell r="BZ413" t="str">
            <v/>
          </cell>
          <cell r="CA413" t="str">
            <v/>
          </cell>
          <cell r="CB413" t="str">
            <v/>
          </cell>
          <cell r="CC413" t="str">
            <v/>
          </cell>
          <cell r="CD413" t="str">
            <v/>
          </cell>
          <cell r="CE413" t="str">
            <v/>
          </cell>
          <cell r="CG413" t="str">
            <v>FARM FEEDS</v>
          </cell>
          <cell r="CH413" t="str">
            <v/>
          </cell>
          <cell r="CI413" t="str">
            <v/>
          </cell>
          <cell r="CJ413" t="str">
            <v/>
          </cell>
          <cell r="CK413" t="str">
            <v/>
          </cell>
          <cell r="CL413" t="str">
            <v/>
          </cell>
          <cell r="CM413" t="str">
            <v/>
          </cell>
          <cell r="CN413" t="str">
            <v/>
          </cell>
          <cell r="CO413" t="str">
            <v/>
          </cell>
          <cell r="CP413" t="str">
            <v/>
          </cell>
          <cell r="CQ413" t="str">
            <v/>
          </cell>
          <cell r="CR413" t="str">
            <v/>
          </cell>
          <cell r="CS413" t="str">
            <v/>
          </cell>
          <cell r="CU413" t="str">
            <v>FARM FEEDS</v>
          </cell>
          <cell r="CV413" t="str">
            <v/>
          </cell>
          <cell r="CW413" t="str">
            <v/>
          </cell>
          <cell r="CX413" t="str">
            <v/>
          </cell>
          <cell r="CY413" t="str">
            <v/>
          </cell>
          <cell r="CZ413" t="str">
            <v/>
          </cell>
          <cell r="DA413" t="str">
            <v/>
          </cell>
          <cell r="DB413" t="str">
            <v/>
          </cell>
          <cell r="DC413" t="str">
            <v/>
          </cell>
          <cell r="DD413" t="str">
            <v/>
          </cell>
          <cell r="DE413" t="str">
            <v/>
          </cell>
          <cell r="DG413" t="str">
            <v>FARM FEEDS</v>
          </cell>
          <cell r="DH413" t="str">
            <v/>
          </cell>
          <cell r="DI413" t="str">
            <v/>
          </cell>
          <cell r="DJ413" t="str">
            <v/>
          </cell>
          <cell r="DK413" t="str">
            <v/>
          </cell>
          <cell r="DL413" t="str">
            <v/>
          </cell>
          <cell r="DM413" t="str">
            <v/>
          </cell>
          <cell r="DN413" t="str">
            <v/>
          </cell>
          <cell r="DO413" t="str">
            <v/>
          </cell>
          <cell r="DP413" t="str">
            <v/>
          </cell>
          <cell r="DQ413" t="str">
            <v/>
          </cell>
          <cell r="DR413" t="str">
            <v/>
          </cell>
          <cell r="DS413" t="str">
            <v/>
          </cell>
          <cell r="DU413" t="str">
            <v>FARM FEEDS</v>
          </cell>
          <cell r="DV413" t="str">
            <v/>
          </cell>
          <cell r="DW413" t="str">
            <v/>
          </cell>
          <cell r="DX413" t="str">
            <v/>
          </cell>
          <cell r="DY413" t="str">
            <v/>
          </cell>
          <cell r="DZ413" t="str">
            <v/>
          </cell>
          <cell r="EA413" t="str">
            <v/>
          </cell>
          <cell r="EB413" t="str">
            <v/>
          </cell>
          <cell r="EC413" t="str">
            <v/>
          </cell>
          <cell r="ED413" t="str">
            <v/>
          </cell>
          <cell r="EE413" t="str">
            <v/>
          </cell>
        </row>
        <row r="414">
          <cell r="C414" t="str">
            <v>INTERNATIONAL ANOINTED MINISTRIES</v>
          </cell>
          <cell r="D414">
            <v>1</v>
          </cell>
          <cell r="E414">
            <v>1</v>
          </cell>
          <cell r="F414">
            <v>15000</v>
          </cell>
          <cell r="G414">
            <v>400</v>
          </cell>
          <cell r="I414" t="str">
            <v>Smart Tv</v>
          </cell>
          <cell r="J414">
            <v>75</v>
          </cell>
          <cell r="K414">
            <v>104</v>
          </cell>
          <cell r="L414">
            <v>1741108</v>
          </cell>
          <cell r="AF414" t="str">
            <v>FAS FLOWERS AND PLANTS LTD</v>
          </cell>
          <cell r="AG414" t="str">
            <v>FAS FLOWERS AND PLANTS LTD</v>
          </cell>
          <cell r="AH414" t="str">
            <v/>
          </cell>
          <cell r="AI414" t="str">
            <v/>
          </cell>
          <cell r="AJ414" t="str">
            <v/>
          </cell>
          <cell r="AK414" t="str">
            <v/>
          </cell>
          <cell r="AL414" t="str">
            <v/>
          </cell>
          <cell r="AM414" t="str">
            <v/>
          </cell>
          <cell r="AN414" t="str">
            <v/>
          </cell>
          <cell r="AO414" t="str">
            <v/>
          </cell>
          <cell r="AP414" t="str">
            <v/>
          </cell>
          <cell r="AQ414" t="str">
            <v/>
          </cell>
          <cell r="AR414" t="str">
            <v/>
          </cell>
          <cell r="AS414" t="str">
            <v/>
          </cell>
          <cell r="AT414">
            <v>0</v>
          </cell>
          <cell r="AU414" t="str">
            <v>FAS FLOWERS AND PLANTS LTD</v>
          </cell>
          <cell r="AV414" t="str">
            <v/>
          </cell>
          <cell r="AW414" t="str">
            <v/>
          </cell>
          <cell r="AX414" t="str">
            <v/>
          </cell>
          <cell r="AY414" t="str">
            <v/>
          </cell>
          <cell r="AZ414" t="str">
            <v/>
          </cell>
          <cell r="BA414" t="str">
            <v/>
          </cell>
          <cell r="BB414" t="str">
            <v/>
          </cell>
          <cell r="BC414" t="str">
            <v/>
          </cell>
          <cell r="BD414" t="str">
            <v/>
          </cell>
          <cell r="BE414" t="str">
            <v/>
          </cell>
          <cell r="BG414" t="str">
            <v>FAS FLOWERS AND PLANTS LTD</v>
          </cell>
          <cell r="BH414" t="str">
            <v/>
          </cell>
          <cell r="BI414" t="str">
            <v/>
          </cell>
          <cell r="BJ414" t="str">
            <v/>
          </cell>
          <cell r="BK414" t="str">
            <v/>
          </cell>
          <cell r="BL414" t="str">
            <v/>
          </cell>
          <cell r="BM414" t="str">
            <v/>
          </cell>
          <cell r="BN414" t="str">
            <v/>
          </cell>
          <cell r="BO414" t="str">
            <v/>
          </cell>
          <cell r="BP414" t="str">
            <v/>
          </cell>
          <cell r="BQ414" t="str">
            <v/>
          </cell>
          <cell r="BR414" t="str">
            <v/>
          </cell>
          <cell r="BS414" t="str">
            <v/>
          </cell>
          <cell r="BU414" t="str">
            <v>FAS FLOWERS AND PLANTS LTD</v>
          </cell>
          <cell r="BV414" t="str">
            <v/>
          </cell>
          <cell r="BW414" t="str">
            <v/>
          </cell>
          <cell r="BX414" t="str">
            <v/>
          </cell>
          <cell r="BY414" t="str">
            <v/>
          </cell>
          <cell r="BZ414" t="str">
            <v/>
          </cell>
          <cell r="CA414" t="str">
            <v/>
          </cell>
          <cell r="CB414" t="str">
            <v/>
          </cell>
          <cell r="CC414" t="str">
            <v/>
          </cell>
          <cell r="CD414" t="str">
            <v/>
          </cell>
          <cell r="CE414" t="str">
            <v/>
          </cell>
          <cell r="CG414" t="str">
            <v>FAS FLOWERS AND PLANTS LTD</v>
          </cell>
          <cell r="CH414" t="str">
            <v/>
          </cell>
          <cell r="CI414" t="str">
            <v/>
          </cell>
          <cell r="CJ414" t="str">
            <v/>
          </cell>
          <cell r="CK414" t="str">
            <v/>
          </cell>
          <cell r="CL414" t="str">
            <v/>
          </cell>
          <cell r="CM414" t="str">
            <v/>
          </cell>
          <cell r="CN414" t="str">
            <v/>
          </cell>
          <cell r="CO414" t="str">
            <v/>
          </cell>
          <cell r="CP414" t="str">
            <v/>
          </cell>
          <cell r="CQ414" t="str">
            <v/>
          </cell>
          <cell r="CR414" t="str">
            <v/>
          </cell>
          <cell r="CS414" t="str">
            <v/>
          </cell>
          <cell r="CU414" t="str">
            <v>FAS FLOWERS AND PLANTS LTD</v>
          </cell>
          <cell r="CV414" t="str">
            <v/>
          </cell>
          <cell r="CW414" t="str">
            <v/>
          </cell>
          <cell r="CX414" t="str">
            <v/>
          </cell>
          <cell r="CY414" t="str">
            <v/>
          </cell>
          <cell r="CZ414" t="str">
            <v/>
          </cell>
          <cell r="DA414" t="str">
            <v/>
          </cell>
          <cell r="DB414" t="str">
            <v/>
          </cell>
          <cell r="DC414" t="str">
            <v/>
          </cell>
          <cell r="DD414" t="str">
            <v/>
          </cell>
          <cell r="DE414" t="str">
            <v/>
          </cell>
          <cell r="DG414" t="str">
            <v>FAS FLOWERS AND PLANTS LTD</v>
          </cell>
          <cell r="DH414" t="str">
            <v/>
          </cell>
          <cell r="DI414" t="str">
            <v/>
          </cell>
          <cell r="DJ414" t="str">
            <v/>
          </cell>
          <cell r="DK414" t="str">
            <v/>
          </cell>
          <cell r="DL414" t="str">
            <v/>
          </cell>
          <cell r="DM414" t="str">
            <v/>
          </cell>
          <cell r="DN414" t="str">
            <v/>
          </cell>
          <cell r="DO414" t="str">
            <v/>
          </cell>
          <cell r="DP414" t="str">
            <v/>
          </cell>
          <cell r="DQ414" t="str">
            <v/>
          </cell>
          <cell r="DR414" t="str">
            <v/>
          </cell>
          <cell r="DS414" t="str">
            <v/>
          </cell>
          <cell r="DU414" t="str">
            <v>FAS FLOWERS AND PLANTS LTD</v>
          </cell>
          <cell r="DV414" t="str">
            <v/>
          </cell>
          <cell r="DW414" t="str">
            <v/>
          </cell>
          <cell r="DX414" t="str">
            <v/>
          </cell>
          <cell r="DY414" t="str">
            <v/>
          </cell>
          <cell r="DZ414" t="str">
            <v/>
          </cell>
          <cell r="EA414" t="str">
            <v/>
          </cell>
          <cell r="EB414" t="str">
            <v/>
          </cell>
          <cell r="EC414" t="str">
            <v/>
          </cell>
          <cell r="ED414" t="str">
            <v/>
          </cell>
          <cell r="EE414" t="str">
            <v/>
          </cell>
        </row>
        <row r="415">
          <cell r="C415" t="str">
            <v>International Hospital Kampala</v>
          </cell>
          <cell r="D415">
            <v>1</v>
          </cell>
          <cell r="E415">
            <v>1</v>
          </cell>
          <cell r="F415">
            <v>1000</v>
          </cell>
          <cell r="G415">
            <v>400</v>
          </cell>
          <cell r="I415" t="str">
            <v>SOLAR NOW SERVICES UGANDA</v>
          </cell>
          <cell r="J415">
            <v>84</v>
          </cell>
          <cell r="K415">
            <v>186</v>
          </cell>
          <cell r="L415">
            <v>40731600</v>
          </cell>
          <cell r="M415">
            <v>143900</v>
          </cell>
          <cell r="AF415" t="str">
            <v>FEN SAVINGS</v>
          </cell>
          <cell r="AG415" t="str">
            <v>FEN SAVINGS</v>
          </cell>
          <cell r="AH415" t="str">
            <v/>
          </cell>
          <cell r="AI415" t="str">
            <v/>
          </cell>
          <cell r="AJ415" t="str">
            <v/>
          </cell>
          <cell r="AK415" t="str">
            <v/>
          </cell>
          <cell r="AL415" t="str">
            <v/>
          </cell>
          <cell r="AM415" t="str">
            <v/>
          </cell>
          <cell r="AN415" t="str">
            <v/>
          </cell>
          <cell r="AO415" t="str">
            <v/>
          </cell>
          <cell r="AP415" t="str">
            <v/>
          </cell>
          <cell r="AQ415" t="str">
            <v/>
          </cell>
          <cell r="AR415" t="str">
            <v/>
          </cell>
          <cell r="AS415" t="str">
            <v/>
          </cell>
          <cell r="AT415">
            <v>0</v>
          </cell>
          <cell r="AU415" t="str">
            <v>FEN SAVINGS</v>
          </cell>
          <cell r="AV415" t="str">
            <v/>
          </cell>
          <cell r="AW415" t="str">
            <v/>
          </cell>
          <cell r="AX415" t="str">
            <v/>
          </cell>
          <cell r="AY415" t="str">
            <v/>
          </cell>
          <cell r="AZ415" t="str">
            <v/>
          </cell>
          <cell r="BA415" t="str">
            <v/>
          </cell>
          <cell r="BB415" t="str">
            <v/>
          </cell>
          <cell r="BC415" t="str">
            <v/>
          </cell>
          <cell r="BD415" t="str">
            <v/>
          </cell>
          <cell r="BE415" t="str">
            <v/>
          </cell>
          <cell r="BG415" t="str">
            <v>FEN SAVINGS</v>
          </cell>
          <cell r="BH415" t="str">
            <v/>
          </cell>
          <cell r="BI415" t="str">
            <v/>
          </cell>
          <cell r="BJ415" t="str">
            <v/>
          </cell>
          <cell r="BK415" t="str">
            <v/>
          </cell>
          <cell r="BL415" t="str">
            <v/>
          </cell>
          <cell r="BM415" t="str">
            <v/>
          </cell>
          <cell r="BN415" t="str">
            <v/>
          </cell>
          <cell r="BO415" t="str">
            <v/>
          </cell>
          <cell r="BP415" t="str">
            <v/>
          </cell>
          <cell r="BQ415" t="str">
            <v/>
          </cell>
          <cell r="BR415" t="str">
            <v/>
          </cell>
          <cell r="BS415" t="str">
            <v/>
          </cell>
          <cell r="BU415" t="str">
            <v>FEN SAVINGS</v>
          </cell>
          <cell r="BV415" t="str">
            <v/>
          </cell>
          <cell r="BW415" t="str">
            <v/>
          </cell>
          <cell r="BX415" t="str">
            <v/>
          </cell>
          <cell r="BY415" t="str">
            <v/>
          </cell>
          <cell r="BZ415" t="str">
            <v/>
          </cell>
          <cell r="CA415" t="str">
            <v/>
          </cell>
          <cell r="CB415" t="str">
            <v/>
          </cell>
          <cell r="CC415" t="str">
            <v/>
          </cell>
          <cell r="CD415" t="str">
            <v/>
          </cell>
          <cell r="CE415" t="str">
            <v/>
          </cell>
          <cell r="CG415" t="str">
            <v>FEN SAVINGS</v>
          </cell>
          <cell r="CH415" t="str">
            <v/>
          </cell>
          <cell r="CI415" t="str">
            <v/>
          </cell>
          <cell r="CJ415" t="str">
            <v/>
          </cell>
          <cell r="CK415" t="str">
            <v/>
          </cell>
          <cell r="CL415" t="str">
            <v/>
          </cell>
          <cell r="CM415" t="str">
            <v/>
          </cell>
          <cell r="CN415" t="str">
            <v/>
          </cell>
          <cell r="CO415" t="str">
            <v/>
          </cell>
          <cell r="CP415" t="str">
            <v/>
          </cell>
          <cell r="CQ415" t="str">
            <v/>
          </cell>
          <cell r="CR415" t="str">
            <v/>
          </cell>
          <cell r="CS415" t="str">
            <v/>
          </cell>
          <cell r="CU415" t="str">
            <v>FEN SAVINGS</v>
          </cell>
          <cell r="CV415" t="str">
            <v/>
          </cell>
          <cell r="CW415" t="str">
            <v/>
          </cell>
          <cell r="CX415" t="str">
            <v/>
          </cell>
          <cell r="CY415" t="str">
            <v/>
          </cell>
          <cell r="CZ415" t="str">
            <v/>
          </cell>
          <cell r="DA415" t="str">
            <v/>
          </cell>
          <cell r="DB415" t="str">
            <v/>
          </cell>
          <cell r="DC415" t="str">
            <v/>
          </cell>
          <cell r="DD415" t="str">
            <v/>
          </cell>
          <cell r="DE415" t="str">
            <v/>
          </cell>
          <cell r="DG415" t="str">
            <v>FEN SAVINGS</v>
          </cell>
          <cell r="DH415" t="str">
            <v/>
          </cell>
          <cell r="DI415" t="str">
            <v/>
          </cell>
          <cell r="DJ415" t="str">
            <v/>
          </cell>
          <cell r="DK415" t="str">
            <v/>
          </cell>
          <cell r="DL415" t="str">
            <v/>
          </cell>
          <cell r="DM415" t="str">
            <v/>
          </cell>
          <cell r="DN415" t="str">
            <v/>
          </cell>
          <cell r="DO415" t="str">
            <v/>
          </cell>
          <cell r="DP415" t="str">
            <v/>
          </cell>
          <cell r="DQ415" t="str">
            <v/>
          </cell>
          <cell r="DR415" t="str">
            <v/>
          </cell>
          <cell r="DS415" t="str">
            <v/>
          </cell>
          <cell r="DU415" t="str">
            <v>FEN SAVINGS</v>
          </cell>
          <cell r="DV415" t="str">
            <v/>
          </cell>
          <cell r="DW415" t="str">
            <v/>
          </cell>
          <cell r="DX415" t="str">
            <v/>
          </cell>
          <cell r="DY415" t="str">
            <v/>
          </cell>
          <cell r="DZ415" t="str">
            <v/>
          </cell>
          <cell r="EA415" t="str">
            <v/>
          </cell>
          <cell r="EB415" t="str">
            <v/>
          </cell>
          <cell r="EC415" t="str">
            <v/>
          </cell>
          <cell r="ED415" t="str">
            <v/>
          </cell>
          <cell r="EE415" t="str">
            <v/>
          </cell>
        </row>
        <row r="416">
          <cell r="C416" t="str">
            <v>Ishaka Vocational Secondary School</v>
          </cell>
          <cell r="D416">
            <v>31</v>
          </cell>
          <cell r="E416">
            <v>42</v>
          </cell>
          <cell r="F416">
            <v>16776800</v>
          </cell>
          <cell r="G416">
            <v>15300</v>
          </cell>
          <cell r="I416" t="str">
            <v>St Julian High School</v>
          </cell>
          <cell r="J416">
            <v>80</v>
          </cell>
          <cell r="K416">
            <v>165</v>
          </cell>
          <cell r="L416">
            <v>18507500</v>
          </cell>
          <cell r="M416">
            <v>86300</v>
          </cell>
          <cell r="AF416" t="str">
            <v>FENIX INTERNATIONAL UGANDA LIMITED</v>
          </cell>
          <cell r="AG416" t="str">
            <v>FENIX INTERNATIONAL UGANDA LIMITED</v>
          </cell>
          <cell r="AH416" t="str">
            <v/>
          </cell>
          <cell r="AI416" t="str">
            <v/>
          </cell>
          <cell r="AJ416" t="str">
            <v/>
          </cell>
          <cell r="AK416" t="str">
            <v/>
          </cell>
          <cell r="AL416" t="str">
            <v/>
          </cell>
          <cell r="AM416" t="str">
            <v/>
          </cell>
          <cell r="AN416" t="str">
            <v/>
          </cell>
          <cell r="AO416" t="str">
            <v/>
          </cell>
          <cell r="AP416" t="str">
            <v/>
          </cell>
          <cell r="AQ416" t="str">
            <v/>
          </cell>
          <cell r="AR416" t="str">
            <v/>
          </cell>
          <cell r="AS416" t="str">
            <v/>
          </cell>
          <cell r="AT416">
            <v>0</v>
          </cell>
          <cell r="AU416" t="str">
            <v>FENIX INTERNATIONAL UGANDA LIMITED</v>
          </cell>
          <cell r="AV416" t="str">
            <v/>
          </cell>
          <cell r="AW416" t="str">
            <v/>
          </cell>
          <cell r="AX416" t="str">
            <v/>
          </cell>
          <cell r="AY416">
            <v>1</v>
          </cell>
          <cell r="AZ416" t="str">
            <v/>
          </cell>
          <cell r="BA416">
            <v>1</v>
          </cell>
          <cell r="BB416">
            <v>1</v>
          </cell>
          <cell r="BC416">
            <v>5</v>
          </cell>
          <cell r="BD416">
            <v>10</v>
          </cell>
          <cell r="BE416">
            <v>9</v>
          </cell>
          <cell r="BG416" t="str">
            <v>FENIX INTERNATIONAL UGANDA LIMITED</v>
          </cell>
          <cell r="BH416" t="str">
            <v/>
          </cell>
          <cell r="BI416" t="str">
            <v/>
          </cell>
          <cell r="BJ416" t="str">
            <v/>
          </cell>
          <cell r="BK416" t="str">
            <v/>
          </cell>
          <cell r="BL416" t="str">
            <v/>
          </cell>
          <cell r="BM416" t="str">
            <v/>
          </cell>
          <cell r="BN416" t="str">
            <v/>
          </cell>
          <cell r="BO416" t="str">
            <v/>
          </cell>
          <cell r="BP416" t="str">
            <v/>
          </cell>
          <cell r="BQ416" t="str">
            <v/>
          </cell>
          <cell r="BR416" t="str">
            <v/>
          </cell>
          <cell r="BS416" t="str">
            <v/>
          </cell>
          <cell r="BU416" t="str">
            <v>FENIX INTERNATIONAL UGANDA LIMITED</v>
          </cell>
          <cell r="BV416" t="str">
            <v/>
          </cell>
          <cell r="BW416" t="str">
            <v/>
          </cell>
          <cell r="BX416" t="str">
            <v/>
          </cell>
          <cell r="BY416">
            <v>1</v>
          </cell>
          <cell r="BZ416" t="str">
            <v/>
          </cell>
          <cell r="CA416">
            <v>2</v>
          </cell>
          <cell r="CB416">
            <v>1</v>
          </cell>
          <cell r="CC416">
            <v>12</v>
          </cell>
          <cell r="CD416">
            <v>32</v>
          </cell>
          <cell r="CE416">
            <v>29</v>
          </cell>
          <cell r="CG416" t="str">
            <v>FENIX INTERNATIONAL UGANDA LIMITED</v>
          </cell>
          <cell r="CH416" t="str">
            <v/>
          </cell>
          <cell r="CI416" t="str">
            <v/>
          </cell>
          <cell r="CJ416" t="str">
            <v/>
          </cell>
          <cell r="CK416" t="str">
            <v/>
          </cell>
          <cell r="CL416" t="str">
            <v/>
          </cell>
          <cell r="CM416" t="str">
            <v/>
          </cell>
          <cell r="CN416" t="str">
            <v/>
          </cell>
          <cell r="CO416" t="str">
            <v/>
          </cell>
          <cell r="CP416" t="str">
            <v/>
          </cell>
          <cell r="CQ416" t="str">
            <v/>
          </cell>
          <cell r="CR416" t="str">
            <v/>
          </cell>
          <cell r="CS416" t="str">
            <v/>
          </cell>
          <cell r="CU416" t="str">
            <v>FENIX INTERNATIONAL UGANDA LIMITED</v>
          </cell>
          <cell r="CV416" t="str">
            <v/>
          </cell>
          <cell r="CW416" t="str">
            <v/>
          </cell>
          <cell r="CX416" t="str">
            <v/>
          </cell>
          <cell r="CY416">
            <v>1000</v>
          </cell>
          <cell r="CZ416" t="str">
            <v/>
          </cell>
          <cell r="DA416">
            <v>2000</v>
          </cell>
          <cell r="DB416">
            <v>1000</v>
          </cell>
          <cell r="DC416">
            <v>3874966</v>
          </cell>
          <cell r="DD416">
            <v>10202600</v>
          </cell>
          <cell r="DE416">
            <v>7652400</v>
          </cell>
          <cell r="DG416" t="str">
            <v>FENIX INTERNATIONAL UGANDA LIMITED</v>
          </cell>
          <cell r="DH416" t="str">
            <v/>
          </cell>
          <cell r="DI416" t="str">
            <v/>
          </cell>
          <cell r="DJ416" t="str">
            <v/>
          </cell>
          <cell r="DK416" t="str">
            <v/>
          </cell>
          <cell r="DL416" t="str">
            <v/>
          </cell>
          <cell r="DM416" t="str">
            <v/>
          </cell>
          <cell r="DN416" t="str">
            <v/>
          </cell>
          <cell r="DO416" t="str">
            <v/>
          </cell>
          <cell r="DP416" t="str">
            <v/>
          </cell>
          <cell r="DQ416" t="str">
            <v/>
          </cell>
          <cell r="DR416" t="str">
            <v/>
          </cell>
          <cell r="DS416" t="str">
            <v/>
          </cell>
          <cell r="DU416" t="str">
            <v>FENIX INTERNATIONAL UGANDA LIMITED</v>
          </cell>
          <cell r="DV416" t="str">
            <v/>
          </cell>
          <cell r="DW416" t="str">
            <v/>
          </cell>
          <cell r="DX416" t="str">
            <v/>
          </cell>
          <cell r="DY416">
            <v>400</v>
          </cell>
          <cell r="DZ416" t="str">
            <v/>
          </cell>
          <cell r="EA416">
            <v>0</v>
          </cell>
          <cell r="EB416">
            <v>500</v>
          </cell>
          <cell r="EC416">
            <v>14500</v>
          </cell>
          <cell r="ED416">
            <v>43100</v>
          </cell>
          <cell r="EE416">
            <v>34710</v>
          </cell>
        </row>
        <row r="417">
          <cell r="C417" t="str">
            <v>KABUYANDA AGRIC SACCO</v>
          </cell>
          <cell r="D417">
            <v>1</v>
          </cell>
          <cell r="E417">
            <v>1</v>
          </cell>
          <cell r="F417">
            <v>1000</v>
          </cell>
          <cell r="G417">
            <v>400</v>
          </cell>
          <cell r="I417" t="str">
            <v>St Mary Secondary school Nkozi</v>
          </cell>
          <cell r="J417">
            <v>6</v>
          </cell>
          <cell r="K417">
            <v>11</v>
          </cell>
          <cell r="L417">
            <v>849000</v>
          </cell>
          <cell r="M417">
            <v>4700</v>
          </cell>
          <cell r="AF417" t="str">
            <v>FFENE LTD</v>
          </cell>
          <cell r="AG417" t="str">
            <v>FFENE LTD</v>
          </cell>
          <cell r="AH417" t="str">
            <v/>
          </cell>
          <cell r="AI417" t="str">
            <v/>
          </cell>
          <cell r="AJ417" t="str">
            <v/>
          </cell>
          <cell r="AK417" t="str">
            <v/>
          </cell>
          <cell r="AL417" t="str">
            <v/>
          </cell>
          <cell r="AM417" t="str">
            <v/>
          </cell>
          <cell r="AN417" t="str">
            <v/>
          </cell>
          <cell r="AO417" t="str">
            <v/>
          </cell>
          <cell r="AP417" t="str">
            <v/>
          </cell>
          <cell r="AQ417" t="str">
            <v/>
          </cell>
          <cell r="AR417" t="str">
            <v/>
          </cell>
          <cell r="AS417" t="str">
            <v/>
          </cell>
          <cell r="AT417">
            <v>0</v>
          </cell>
          <cell r="AU417" t="str">
            <v>FFENE LTD</v>
          </cell>
          <cell r="AV417" t="str">
            <v/>
          </cell>
          <cell r="AW417" t="str">
            <v/>
          </cell>
          <cell r="AX417" t="str">
            <v/>
          </cell>
          <cell r="AY417" t="str">
            <v/>
          </cell>
          <cell r="AZ417" t="str">
            <v/>
          </cell>
          <cell r="BA417" t="str">
            <v/>
          </cell>
          <cell r="BB417" t="str">
            <v/>
          </cell>
          <cell r="BC417" t="str">
            <v/>
          </cell>
          <cell r="BD417">
            <v>1</v>
          </cell>
          <cell r="BE417" t="str">
            <v/>
          </cell>
          <cell r="BG417" t="str">
            <v>FFENE LTD</v>
          </cell>
          <cell r="BH417" t="str">
            <v/>
          </cell>
          <cell r="BI417" t="str">
            <v/>
          </cell>
          <cell r="BJ417" t="str">
            <v/>
          </cell>
          <cell r="BK417" t="str">
            <v/>
          </cell>
          <cell r="BL417" t="str">
            <v/>
          </cell>
          <cell r="BM417" t="str">
            <v/>
          </cell>
          <cell r="BN417" t="str">
            <v/>
          </cell>
          <cell r="BO417" t="str">
            <v/>
          </cell>
          <cell r="BP417" t="str">
            <v/>
          </cell>
          <cell r="BQ417" t="str">
            <v/>
          </cell>
          <cell r="BR417" t="str">
            <v/>
          </cell>
          <cell r="BS417" t="str">
            <v/>
          </cell>
          <cell r="BU417" t="str">
            <v>FFENE LTD</v>
          </cell>
          <cell r="BV417" t="str">
            <v/>
          </cell>
          <cell r="BW417" t="str">
            <v/>
          </cell>
          <cell r="BX417" t="str">
            <v/>
          </cell>
          <cell r="BY417" t="str">
            <v/>
          </cell>
          <cell r="BZ417" t="str">
            <v/>
          </cell>
          <cell r="CA417" t="str">
            <v/>
          </cell>
          <cell r="CB417" t="str">
            <v/>
          </cell>
          <cell r="CC417" t="str">
            <v/>
          </cell>
          <cell r="CD417">
            <v>1</v>
          </cell>
          <cell r="CE417" t="str">
            <v/>
          </cell>
          <cell r="CG417" t="str">
            <v>FFENE LTD</v>
          </cell>
          <cell r="CH417" t="str">
            <v/>
          </cell>
          <cell r="CI417" t="str">
            <v/>
          </cell>
          <cell r="CJ417" t="str">
            <v/>
          </cell>
          <cell r="CK417" t="str">
            <v/>
          </cell>
          <cell r="CL417" t="str">
            <v/>
          </cell>
          <cell r="CM417" t="str">
            <v/>
          </cell>
          <cell r="CN417" t="str">
            <v/>
          </cell>
          <cell r="CO417" t="str">
            <v/>
          </cell>
          <cell r="CP417" t="str">
            <v/>
          </cell>
          <cell r="CQ417" t="str">
            <v/>
          </cell>
          <cell r="CR417" t="str">
            <v/>
          </cell>
          <cell r="CS417" t="str">
            <v/>
          </cell>
          <cell r="CU417" t="str">
            <v>FFENE LTD</v>
          </cell>
          <cell r="CV417" t="str">
            <v/>
          </cell>
          <cell r="CW417" t="str">
            <v/>
          </cell>
          <cell r="CX417" t="str">
            <v/>
          </cell>
          <cell r="CY417" t="str">
            <v/>
          </cell>
          <cell r="CZ417" t="str">
            <v/>
          </cell>
          <cell r="DA417" t="str">
            <v/>
          </cell>
          <cell r="DB417" t="str">
            <v/>
          </cell>
          <cell r="DC417" t="str">
            <v/>
          </cell>
          <cell r="DD417">
            <v>1000</v>
          </cell>
          <cell r="DE417" t="str">
            <v/>
          </cell>
          <cell r="DG417" t="str">
            <v>FFENE LTD</v>
          </cell>
          <cell r="DH417" t="str">
            <v/>
          </cell>
          <cell r="DI417" t="str">
            <v/>
          </cell>
          <cell r="DJ417" t="str">
            <v/>
          </cell>
          <cell r="DK417" t="str">
            <v/>
          </cell>
          <cell r="DL417" t="str">
            <v/>
          </cell>
          <cell r="DM417" t="str">
            <v/>
          </cell>
          <cell r="DN417" t="str">
            <v/>
          </cell>
          <cell r="DO417" t="str">
            <v/>
          </cell>
          <cell r="DP417" t="str">
            <v/>
          </cell>
          <cell r="DQ417" t="str">
            <v/>
          </cell>
          <cell r="DR417" t="str">
            <v/>
          </cell>
          <cell r="DS417" t="str">
            <v/>
          </cell>
          <cell r="DU417" t="str">
            <v>FFENE LTD</v>
          </cell>
          <cell r="DV417" t="str">
            <v/>
          </cell>
          <cell r="DW417" t="str">
            <v/>
          </cell>
          <cell r="DX417" t="str">
            <v/>
          </cell>
          <cell r="DY417" t="str">
            <v/>
          </cell>
          <cell r="DZ417" t="str">
            <v/>
          </cell>
          <cell r="EA417" t="str">
            <v/>
          </cell>
          <cell r="EB417" t="str">
            <v/>
          </cell>
          <cell r="EC417" t="str">
            <v/>
          </cell>
          <cell r="ED417">
            <v>500</v>
          </cell>
          <cell r="EE417" t="str">
            <v/>
          </cell>
        </row>
        <row r="418">
          <cell r="C418" t="str">
            <v>KALANDA MIKE MERCHANT</v>
          </cell>
          <cell r="D418">
            <v>1</v>
          </cell>
          <cell r="E418">
            <v>3</v>
          </cell>
          <cell r="F418">
            <v>5400</v>
          </cell>
          <cell r="G418">
            <v>1200</v>
          </cell>
          <cell r="I418" t="str">
            <v>ST MICHEAL HIGH SCHOOL SONDE</v>
          </cell>
          <cell r="J418">
            <v>4</v>
          </cell>
          <cell r="K418">
            <v>4</v>
          </cell>
          <cell r="L418">
            <v>660</v>
          </cell>
          <cell r="AF418" t="str">
            <v>FIREBASE ONE COMPUTER AND PHONE SERVICES</v>
          </cell>
          <cell r="AG418" t="str">
            <v>FIREBASE ONE COMPUTER AND PHONE SERVICES</v>
          </cell>
          <cell r="AH418" t="str">
            <v/>
          </cell>
          <cell r="AI418" t="str">
            <v/>
          </cell>
          <cell r="AJ418" t="str">
            <v/>
          </cell>
          <cell r="AK418" t="str">
            <v/>
          </cell>
          <cell r="AL418" t="str">
            <v/>
          </cell>
          <cell r="AM418" t="str">
            <v/>
          </cell>
          <cell r="AN418" t="str">
            <v/>
          </cell>
          <cell r="AO418" t="str">
            <v/>
          </cell>
          <cell r="AP418" t="str">
            <v/>
          </cell>
          <cell r="AQ418" t="str">
            <v/>
          </cell>
          <cell r="AR418" t="str">
            <v/>
          </cell>
          <cell r="AS418" t="str">
            <v/>
          </cell>
          <cell r="AT418">
            <v>0</v>
          </cell>
          <cell r="AU418" t="str">
            <v>FIREBASE ONE COMPUTER AND PHONE SERVICES</v>
          </cell>
          <cell r="AV418" t="str">
            <v/>
          </cell>
          <cell r="AW418" t="str">
            <v/>
          </cell>
          <cell r="AX418" t="str">
            <v/>
          </cell>
          <cell r="AY418" t="str">
            <v/>
          </cell>
          <cell r="AZ418" t="str">
            <v/>
          </cell>
          <cell r="BA418" t="str">
            <v/>
          </cell>
          <cell r="BB418" t="str">
            <v/>
          </cell>
          <cell r="BC418" t="str">
            <v/>
          </cell>
          <cell r="BD418" t="str">
            <v/>
          </cell>
          <cell r="BE418" t="str">
            <v/>
          </cell>
          <cell r="BG418" t="str">
            <v>FIREBASE ONE COMPUTER AND PHONE SERVICES</v>
          </cell>
          <cell r="BH418" t="str">
            <v/>
          </cell>
          <cell r="BI418" t="str">
            <v/>
          </cell>
          <cell r="BJ418" t="str">
            <v/>
          </cell>
          <cell r="BK418" t="str">
            <v/>
          </cell>
          <cell r="BL418" t="str">
            <v/>
          </cell>
          <cell r="BM418" t="str">
            <v/>
          </cell>
          <cell r="BN418" t="str">
            <v/>
          </cell>
          <cell r="BO418" t="str">
            <v/>
          </cell>
          <cell r="BP418" t="str">
            <v/>
          </cell>
          <cell r="BQ418" t="str">
            <v/>
          </cell>
          <cell r="BR418" t="str">
            <v/>
          </cell>
          <cell r="BS418" t="str">
            <v/>
          </cell>
          <cell r="BU418" t="str">
            <v>FIREBASE ONE COMPUTER AND PHONE SERVICES</v>
          </cell>
          <cell r="BV418" t="str">
            <v/>
          </cell>
          <cell r="BW418" t="str">
            <v/>
          </cell>
          <cell r="BX418" t="str">
            <v/>
          </cell>
          <cell r="BY418" t="str">
            <v/>
          </cell>
          <cell r="BZ418" t="str">
            <v/>
          </cell>
          <cell r="CA418" t="str">
            <v/>
          </cell>
          <cell r="CB418" t="str">
            <v/>
          </cell>
          <cell r="CC418" t="str">
            <v/>
          </cell>
          <cell r="CD418" t="str">
            <v/>
          </cell>
          <cell r="CE418" t="str">
            <v/>
          </cell>
          <cell r="CG418" t="str">
            <v>FIREBASE ONE COMPUTER AND PHONE SERVICES</v>
          </cell>
          <cell r="CH418" t="str">
            <v/>
          </cell>
          <cell r="CI418" t="str">
            <v/>
          </cell>
          <cell r="CJ418" t="str">
            <v/>
          </cell>
          <cell r="CK418" t="str">
            <v/>
          </cell>
          <cell r="CL418" t="str">
            <v/>
          </cell>
          <cell r="CM418" t="str">
            <v/>
          </cell>
          <cell r="CN418" t="str">
            <v/>
          </cell>
          <cell r="CO418" t="str">
            <v/>
          </cell>
          <cell r="CP418" t="str">
            <v/>
          </cell>
          <cell r="CQ418" t="str">
            <v/>
          </cell>
          <cell r="CR418" t="str">
            <v/>
          </cell>
          <cell r="CS418" t="str">
            <v/>
          </cell>
          <cell r="CU418" t="str">
            <v>FIREBASE ONE COMPUTER AND PHONE SERVICES</v>
          </cell>
          <cell r="CV418" t="str">
            <v/>
          </cell>
          <cell r="CW418" t="str">
            <v/>
          </cell>
          <cell r="CX418" t="str">
            <v/>
          </cell>
          <cell r="CY418" t="str">
            <v/>
          </cell>
          <cell r="CZ418" t="str">
            <v/>
          </cell>
          <cell r="DA418" t="str">
            <v/>
          </cell>
          <cell r="DB418" t="str">
            <v/>
          </cell>
          <cell r="DC418" t="str">
            <v/>
          </cell>
          <cell r="DD418" t="str">
            <v/>
          </cell>
          <cell r="DE418" t="str">
            <v/>
          </cell>
          <cell r="DG418" t="str">
            <v>FIREBASE ONE COMPUTER AND PHONE SERVICES</v>
          </cell>
          <cell r="DH418" t="str">
            <v/>
          </cell>
          <cell r="DI418" t="str">
            <v/>
          </cell>
          <cell r="DJ418" t="str">
            <v/>
          </cell>
          <cell r="DK418" t="str">
            <v/>
          </cell>
          <cell r="DL418" t="str">
            <v/>
          </cell>
          <cell r="DM418" t="str">
            <v/>
          </cell>
          <cell r="DN418" t="str">
            <v/>
          </cell>
          <cell r="DO418" t="str">
            <v/>
          </cell>
          <cell r="DP418" t="str">
            <v/>
          </cell>
          <cell r="DQ418" t="str">
            <v/>
          </cell>
          <cell r="DR418" t="str">
            <v/>
          </cell>
          <cell r="DS418" t="str">
            <v/>
          </cell>
          <cell r="DU418" t="str">
            <v>FIREBASE ONE COMPUTER AND PHONE SERVICES</v>
          </cell>
          <cell r="DV418" t="str">
            <v/>
          </cell>
          <cell r="DW418" t="str">
            <v/>
          </cell>
          <cell r="DX418" t="str">
            <v/>
          </cell>
          <cell r="DY418" t="str">
            <v/>
          </cell>
          <cell r="DZ418" t="str">
            <v/>
          </cell>
          <cell r="EA418" t="str">
            <v/>
          </cell>
          <cell r="EB418" t="str">
            <v/>
          </cell>
          <cell r="EC418" t="str">
            <v/>
          </cell>
          <cell r="ED418" t="str">
            <v/>
          </cell>
          <cell r="EE418" t="str">
            <v/>
          </cell>
        </row>
        <row r="419">
          <cell r="C419" t="str">
            <v>KAMPALA SITI CABLE LTD</v>
          </cell>
          <cell r="D419">
            <v>12</v>
          </cell>
          <cell r="E419">
            <v>14</v>
          </cell>
          <cell r="F419">
            <v>182000</v>
          </cell>
          <cell r="G419">
            <v>4400</v>
          </cell>
          <cell r="I419" t="str">
            <v>St. Francis of Assisi Catholic Parish</v>
          </cell>
          <cell r="J419">
            <v>2</v>
          </cell>
          <cell r="K419">
            <v>4</v>
          </cell>
          <cell r="L419">
            <v>3500</v>
          </cell>
          <cell r="M419">
            <v>1200</v>
          </cell>
          <cell r="AF419" t="str">
            <v>FIT UGANDA</v>
          </cell>
          <cell r="AG419" t="str">
            <v>FIT UGANDA</v>
          </cell>
          <cell r="AH419" t="str">
            <v/>
          </cell>
          <cell r="AI419" t="str">
            <v/>
          </cell>
          <cell r="AJ419" t="str">
            <v/>
          </cell>
          <cell r="AK419" t="str">
            <v/>
          </cell>
          <cell r="AL419" t="str">
            <v/>
          </cell>
          <cell r="AM419" t="str">
            <v/>
          </cell>
          <cell r="AN419" t="str">
            <v/>
          </cell>
          <cell r="AO419" t="str">
            <v/>
          </cell>
          <cell r="AP419" t="str">
            <v/>
          </cell>
          <cell r="AQ419" t="str">
            <v/>
          </cell>
          <cell r="AR419" t="str">
            <v/>
          </cell>
          <cell r="AS419" t="str">
            <v/>
          </cell>
          <cell r="AT419">
            <v>0</v>
          </cell>
          <cell r="AU419" t="str">
            <v>FIT UGANDA</v>
          </cell>
          <cell r="AV419" t="str">
            <v/>
          </cell>
          <cell r="AW419" t="str">
            <v/>
          </cell>
          <cell r="AX419" t="str">
            <v/>
          </cell>
          <cell r="AY419" t="str">
            <v/>
          </cell>
          <cell r="AZ419" t="str">
            <v/>
          </cell>
          <cell r="BA419" t="str">
            <v/>
          </cell>
          <cell r="BB419">
            <v>1</v>
          </cell>
          <cell r="BC419">
            <v>17</v>
          </cell>
          <cell r="BD419">
            <v>26</v>
          </cell>
          <cell r="BE419">
            <v>1</v>
          </cell>
          <cell r="BG419" t="str">
            <v>FIT UGANDA</v>
          </cell>
          <cell r="BH419" t="str">
            <v/>
          </cell>
          <cell r="BI419" t="str">
            <v/>
          </cell>
          <cell r="BJ419" t="str">
            <v/>
          </cell>
          <cell r="BK419" t="str">
            <v/>
          </cell>
          <cell r="BL419" t="str">
            <v/>
          </cell>
          <cell r="BM419" t="str">
            <v/>
          </cell>
          <cell r="BN419" t="str">
            <v/>
          </cell>
          <cell r="BO419" t="str">
            <v/>
          </cell>
          <cell r="BP419" t="str">
            <v/>
          </cell>
          <cell r="BQ419" t="str">
            <v/>
          </cell>
          <cell r="BR419" t="str">
            <v/>
          </cell>
          <cell r="BS419" t="str">
            <v/>
          </cell>
          <cell r="BU419" t="str">
            <v>FIT UGANDA</v>
          </cell>
          <cell r="BV419" t="str">
            <v/>
          </cell>
          <cell r="BW419" t="str">
            <v/>
          </cell>
          <cell r="BX419" t="str">
            <v/>
          </cell>
          <cell r="BY419" t="str">
            <v/>
          </cell>
          <cell r="BZ419" t="str">
            <v/>
          </cell>
          <cell r="CA419" t="str">
            <v/>
          </cell>
          <cell r="CB419">
            <v>1</v>
          </cell>
          <cell r="CC419">
            <v>22</v>
          </cell>
          <cell r="CD419">
            <v>32</v>
          </cell>
          <cell r="CE419">
            <v>1</v>
          </cell>
          <cell r="CG419" t="str">
            <v>FIT UGANDA</v>
          </cell>
          <cell r="CH419" t="str">
            <v/>
          </cell>
          <cell r="CI419" t="str">
            <v/>
          </cell>
          <cell r="CJ419" t="str">
            <v/>
          </cell>
          <cell r="CK419" t="str">
            <v/>
          </cell>
          <cell r="CL419" t="str">
            <v/>
          </cell>
          <cell r="CM419" t="str">
            <v/>
          </cell>
          <cell r="CN419" t="str">
            <v/>
          </cell>
          <cell r="CO419" t="str">
            <v/>
          </cell>
          <cell r="CP419" t="str">
            <v/>
          </cell>
          <cell r="CQ419" t="str">
            <v/>
          </cell>
          <cell r="CR419" t="str">
            <v/>
          </cell>
          <cell r="CS419" t="str">
            <v/>
          </cell>
          <cell r="CU419" t="str">
            <v>FIT UGANDA</v>
          </cell>
          <cell r="CV419" t="str">
            <v/>
          </cell>
          <cell r="CW419" t="str">
            <v/>
          </cell>
          <cell r="CX419" t="str">
            <v/>
          </cell>
          <cell r="CY419" t="str">
            <v/>
          </cell>
          <cell r="CZ419" t="str">
            <v/>
          </cell>
          <cell r="DA419" t="str">
            <v/>
          </cell>
          <cell r="DB419">
            <v>10000</v>
          </cell>
          <cell r="DC419">
            <v>816300</v>
          </cell>
          <cell r="DD419">
            <v>851000</v>
          </cell>
          <cell r="DE419">
            <v>10000</v>
          </cell>
          <cell r="DG419" t="str">
            <v>FIT UGANDA</v>
          </cell>
          <cell r="DH419" t="str">
            <v/>
          </cell>
          <cell r="DI419" t="str">
            <v/>
          </cell>
          <cell r="DJ419" t="str">
            <v/>
          </cell>
          <cell r="DK419" t="str">
            <v/>
          </cell>
          <cell r="DL419" t="str">
            <v/>
          </cell>
          <cell r="DM419" t="str">
            <v/>
          </cell>
          <cell r="DN419" t="str">
            <v/>
          </cell>
          <cell r="DO419" t="str">
            <v/>
          </cell>
          <cell r="DP419" t="str">
            <v/>
          </cell>
          <cell r="DQ419" t="str">
            <v/>
          </cell>
          <cell r="DR419" t="str">
            <v/>
          </cell>
          <cell r="DS419" t="str">
            <v/>
          </cell>
          <cell r="DU419" t="str">
            <v>FIT UGANDA</v>
          </cell>
          <cell r="DV419" t="str">
            <v/>
          </cell>
          <cell r="DW419" t="str">
            <v/>
          </cell>
          <cell r="DX419" t="str">
            <v/>
          </cell>
          <cell r="DY419" t="str">
            <v/>
          </cell>
          <cell r="DZ419" t="str">
            <v/>
          </cell>
          <cell r="EA419" t="str">
            <v/>
          </cell>
          <cell r="EB419">
            <v>500</v>
          </cell>
          <cell r="EC419">
            <v>11550</v>
          </cell>
          <cell r="ED419">
            <v>16160</v>
          </cell>
          <cell r="EE419">
            <v>500</v>
          </cell>
        </row>
        <row r="420">
          <cell r="C420" t="str">
            <v>King Jesus College</v>
          </cell>
          <cell r="D420">
            <v>2</v>
          </cell>
          <cell r="E420">
            <v>7</v>
          </cell>
          <cell r="F420">
            <v>299000</v>
          </cell>
          <cell r="G420">
            <v>1600</v>
          </cell>
          <cell r="I420" t="str">
            <v>STALMART ENTERPRISES LIMITED</v>
          </cell>
          <cell r="J420">
            <v>159</v>
          </cell>
          <cell r="K420">
            <v>1045</v>
          </cell>
          <cell r="L420">
            <v>1368410</v>
          </cell>
          <cell r="M420">
            <v>104400</v>
          </cell>
          <cell r="AF420" t="str">
            <v>FLOJOKAN  TRADING  COMPANY  LIMITED KIRINYA</v>
          </cell>
          <cell r="AG420" t="str">
            <v>FLOJOKAN  TRADING  COMPANY  LIMITED KIRINYA</v>
          </cell>
          <cell r="AH420" t="str">
            <v/>
          </cell>
          <cell r="AI420" t="str">
            <v/>
          </cell>
          <cell r="AJ420" t="str">
            <v/>
          </cell>
          <cell r="AK420" t="str">
            <v/>
          </cell>
          <cell r="AL420" t="str">
            <v/>
          </cell>
          <cell r="AM420" t="str">
            <v/>
          </cell>
          <cell r="AN420" t="str">
            <v/>
          </cell>
          <cell r="AO420" t="str">
            <v/>
          </cell>
          <cell r="AP420" t="str">
            <v/>
          </cell>
          <cell r="AQ420" t="str">
            <v/>
          </cell>
          <cell r="AR420" t="str">
            <v/>
          </cell>
          <cell r="AS420" t="str">
            <v/>
          </cell>
          <cell r="AT420">
            <v>0</v>
          </cell>
          <cell r="AU420" t="str">
            <v>FLOJOKAN  TRADING  COMPANY  LIMITED KIRINYA</v>
          </cell>
          <cell r="AV420" t="str">
            <v/>
          </cell>
          <cell r="AW420" t="str">
            <v/>
          </cell>
          <cell r="AX420" t="str">
            <v/>
          </cell>
          <cell r="AY420" t="str">
            <v/>
          </cell>
          <cell r="AZ420" t="str">
            <v/>
          </cell>
          <cell r="BA420" t="str">
            <v/>
          </cell>
          <cell r="BB420" t="str">
            <v/>
          </cell>
          <cell r="BC420" t="str">
            <v/>
          </cell>
          <cell r="BD420" t="str">
            <v/>
          </cell>
          <cell r="BE420" t="str">
            <v/>
          </cell>
          <cell r="BG420" t="str">
            <v>FLOJOKAN  TRADING  COMPANY  LIMITED KIRINYA</v>
          </cell>
          <cell r="BH420" t="str">
            <v/>
          </cell>
          <cell r="BI420" t="str">
            <v/>
          </cell>
          <cell r="BJ420" t="str">
            <v/>
          </cell>
          <cell r="BK420" t="str">
            <v/>
          </cell>
          <cell r="BL420" t="str">
            <v/>
          </cell>
          <cell r="BM420" t="str">
            <v/>
          </cell>
          <cell r="BN420" t="str">
            <v/>
          </cell>
          <cell r="BO420" t="str">
            <v/>
          </cell>
          <cell r="BP420" t="str">
            <v/>
          </cell>
          <cell r="BQ420" t="str">
            <v/>
          </cell>
          <cell r="BR420" t="str">
            <v/>
          </cell>
          <cell r="BS420" t="str">
            <v/>
          </cell>
          <cell r="BU420" t="str">
            <v>FLOJOKAN  TRADING  COMPANY  LIMITED KIRINYA</v>
          </cell>
          <cell r="BV420" t="str">
            <v/>
          </cell>
          <cell r="BW420" t="str">
            <v/>
          </cell>
          <cell r="BX420" t="str">
            <v/>
          </cell>
          <cell r="BY420" t="str">
            <v/>
          </cell>
          <cell r="BZ420" t="str">
            <v/>
          </cell>
          <cell r="CA420" t="str">
            <v/>
          </cell>
          <cell r="CB420" t="str">
            <v/>
          </cell>
          <cell r="CC420" t="str">
            <v/>
          </cell>
          <cell r="CD420" t="str">
            <v/>
          </cell>
          <cell r="CE420" t="str">
            <v/>
          </cell>
          <cell r="CG420" t="str">
            <v>FLOJOKAN  TRADING  COMPANY  LIMITED KIRINYA</v>
          </cell>
          <cell r="CH420" t="str">
            <v/>
          </cell>
          <cell r="CI420" t="str">
            <v/>
          </cell>
          <cell r="CJ420" t="str">
            <v/>
          </cell>
          <cell r="CK420" t="str">
            <v/>
          </cell>
          <cell r="CL420" t="str">
            <v/>
          </cell>
          <cell r="CM420" t="str">
            <v/>
          </cell>
          <cell r="CN420" t="str">
            <v/>
          </cell>
          <cell r="CO420" t="str">
            <v/>
          </cell>
          <cell r="CP420" t="str">
            <v/>
          </cell>
          <cell r="CQ420" t="str">
            <v/>
          </cell>
          <cell r="CR420" t="str">
            <v/>
          </cell>
          <cell r="CS420" t="str">
            <v/>
          </cell>
          <cell r="CU420" t="str">
            <v>FLOJOKAN  TRADING  COMPANY  LIMITED KIRINYA</v>
          </cell>
          <cell r="CV420" t="str">
            <v/>
          </cell>
          <cell r="CW420" t="str">
            <v/>
          </cell>
          <cell r="CX420" t="str">
            <v/>
          </cell>
          <cell r="CY420" t="str">
            <v/>
          </cell>
          <cell r="CZ420" t="str">
            <v/>
          </cell>
          <cell r="DA420" t="str">
            <v/>
          </cell>
          <cell r="DB420" t="str">
            <v/>
          </cell>
          <cell r="DC420" t="str">
            <v/>
          </cell>
          <cell r="DD420" t="str">
            <v/>
          </cell>
          <cell r="DE420" t="str">
            <v/>
          </cell>
          <cell r="DG420" t="str">
            <v>FLOJOKAN  TRADING  COMPANY  LIMITED KIRINYA</v>
          </cell>
          <cell r="DH420" t="str">
            <v/>
          </cell>
          <cell r="DI420" t="str">
            <v/>
          </cell>
          <cell r="DJ420" t="str">
            <v/>
          </cell>
          <cell r="DK420" t="str">
            <v/>
          </cell>
          <cell r="DL420" t="str">
            <v/>
          </cell>
          <cell r="DM420" t="str">
            <v/>
          </cell>
          <cell r="DN420" t="str">
            <v/>
          </cell>
          <cell r="DO420" t="str">
            <v/>
          </cell>
          <cell r="DP420" t="str">
            <v/>
          </cell>
          <cell r="DQ420" t="str">
            <v/>
          </cell>
          <cell r="DR420" t="str">
            <v/>
          </cell>
          <cell r="DS420" t="str">
            <v/>
          </cell>
          <cell r="DU420" t="str">
            <v>FLOJOKAN  TRADING  COMPANY  LIMITED KIRINYA</v>
          </cell>
          <cell r="DV420" t="str">
            <v/>
          </cell>
          <cell r="DW420" t="str">
            <v/>
          </cell>
          <cell r="DX420" t="str">
            <v/>
          </cell>
          <cell r="DY420" t="str">
            <v/>
          </cell>
          <cell r="DZ420" t="str">
            <v/>
          </cell>
          <cell r="EA420" t="str">
            <v/>
          </cell>
          <cell r="EB420" t="str">
            <v/>
          </cell>
          <cell r="EC420" t="str">
            <v/>
          </cell>
          <cell r="ED420" t="str">
            <v/>
          </cell>
          <cell r="EE420" t="str">
            <v/>
          </cell>
        </row>
        <row r="421">
          <cell r="C421" t="str">
            <v>King of Kings College</v>
          </cell>
          <cell r="D421">
            <v>1</v>
          </cell>
          <cell r="E421">
            <v>1</v>
          </cell>
          <cell r="F421">
            <v>80000</v>
          </cell>
          <cell r="G421">
            <v>400</v>
          </cell>
          <cell r="I421" t="str">
            <v>Stalwart Enterprises Limited</v>
          </cell>
          <cell r="J421">
            <v>3</v>
          </cell>
          <cell r="K421">
            <v>3</v>
          </cell>
          <cell r="L421">
            <v>2100</v>
          </cell>
          <cell r="M421">
            <v>800</v>
          </cell>
          <cell r="AF421" t="str">
            <v>FONTANA AUTO PARTS</v>
          </cell>
          <cell r="AG421" t="str">
            <v>FONTANA AUTO PARTS</v>
          </cell>
          <cell r="AH421" t="str">
            <v/>
          </cell>
          <cell r="AI421" t="str">
            <v/>
          </cell>
          <cell r="AJ421" t="str">
            <v/>
          </cell>
          <cell r="AK421" t="str">
            <v/>
          </cell>
          <cell r="AL421" t="str">
            <v/>
          </cell>
          <cell r="AM421" t="str">
            <v/>
          </cell>
          <cell r="AN421" t="str">
            <v/>
          </cell>
          <cell r="AO421" t="str">
            <v/>
          </cell>
          <cell r="AP421" t="str">
            <v/>
          </cell>
          <cell r="AQ421" t="str">
            <v/>
          </cell>
          <cell r="AR421" t="str">
            <v/>
          </cell>
          <cell r="AS421" t="str">
            <v/>
          </cell>
          <cell r="AT421">
            <v>0</v>
          </cell>
          <cell r="AU421" t="str">
            <v>FONTANA AUTO PARTS</v>
          </cell>
          <cell r="AV421" t="str">
            <v/>
          </cell>
          <cell r="AW421" t="str">
            <v/>
          </cell>
          <cell r="AX421" t="str">
            <v/>
          </cell>
          <cell r="AY421" t="str">
            <v/>
          </cell>
          <cell r="AZ421" t="str">
            <v/>
          </cell>
          <cell r="BA421" t="str">
            <v/>
          </cell>
          <cell r="BB421" t="str">
            <v/>
          </cell>
          <cell r="BC421" t="str">
            <v/>
          </cell>
          <cell r="BD421" t="str">
            <v/>
          </cell>
          <cell r="BE421" t="str">
            <v/>
          </cell>
          <cell r="BG421" t="str">
            <v>FONTANA AUTO PARTS</v>
          </cell>
          <cell r="BH421" t="str">
            <v/>
          </cell>
          <cell r="BI421" t="str">
            <v/>
          </cell>
          <cell r="BJ421" t="str">
            <v/>
          </cell>
          <cell r="BK421" t="str">
            <v/>
          </cell>
          <cell r="BL421" t="str">
            <v/>
          </cell>
          <cell r="BM421" t="str">
            <v/>
          </cell>
          <cell r="BN421" t="str">
            <v/>
          </cell>
          <cell r="BO421" t="str">
            <v/>
          </cell>
          <cell r="BP421" t="str">
            <v/>
          </cell>
          <cell r="BQ421" t="str">
            <v/>
          </cell>
          <cell r="BR421" t="str">
            <v/>
          </cell>
          <cell r="BS421" t="str">
            <v/>
          </cell>
          <cell r="BU421" t="str">
            <v>FONTANA AUTO PARTS</v>
          </cell>
          <cell r="BV421" t="str">
            <v/>
          </cell>
          <cell r="BW421" t="str">
            <v/>
          </cell>
          <cell r="BX421" t="str">
            <v/>
          </cell>
          <cell r="BY421" t="str">
            <v/>
          </cell>
          <cell r="BZ421" t="str">
            <v/>
          </cell>
          <cell r="CA421" t="str">
            <v/>
          </cell>
          <cell r="CB421" t="str">
            <v/>
          </cell>
          <cell r="CC421" t="str">
            <v/>
          </cell>
          <cell r="CD421" t="str">
            <v/>
          </cell>
          <cell r="CE421" t="str">
            <v/>
          </cell>
          <cell r="CG421" t="str">
            <v>FONTANA AUTO PARTS</v>
          </cell>
          <cell r="CH421" t="str">
            <v/>
          </cell>
          <cell r="CI421" t="str">
            <v/>
          </cell>
          <cell r="CJ421" t="str">
            <v/>
          </cell>
          <cell r="CK421" t="str">
            <v/>
          </cell>
          <cell r="CL421" t="str">
            <v/>
          </cell>
          <cell r="CM421" t="str">
            <v/>
          </cell>
          <cell r="CN421" t="str">
            <v/>
          </cell>
          <cell r="CO421" t="str">
            <v/>
          </cell>
          <cell r="CP421" t="str">
            <v/>
          </cell>
          <cell r="CQ421" t="str">
            <v/>
          </cell>
          <cell r="CR421" t="str">
            <v/>
          </cell>
          <cell r="CS421" t="str">
            <v/>
          </cell>
          <cell r="CU421" t="str">
            <v>FONTANA AUTO PARTS</v>
          </cell>
          <cell r="CV421" t="str">
            <v/>
          </cell>
          <cell r="CW421" t="str">
            <v/>
          </cell>
          <cell r="CX421" t="str">
            <v/>
          </cell>
          <cell r="CY421" t="str">
            <v/>
          </cell>
          <cell r="CZ421" t="str">
            <v/>
          </cell>
          <cell r="DA421" t="str">
            <v/>
          </cell>
          <cell r="DB421" t="str">
            <v/>
          </cell>
          <cell r="DC421" t="str">
            <v/>
          </cell>
          <cell r="DD421" t="str">
            <v/>
          </cell>
          <cell r="DE421" t="str">
            <v/>
          </cell>
          <cell r="DG421" t="str">
            <v>FONTANA AUTO PARTS</v>
          </cell>
          <cell r="DH421" t="str">
            <v/>
          </cell>
          <cell r="DI421" t="str">
            <v/>
          </cell>
          <cell r="DJ421" t="str">
            <v/>
          </cell>
          <cell r="DK421" t="str">
            <v/>
          </cell>
          <cell r="DL421" t="str">
            <v/>
          </cell>
          <cell r="DM421" t="str">
            <v/>
          </cell>
          <cell r="DN421" t="str">
            <v/>
          </cell>
          <cell r="DO421" t="str">
            <v/>
          </cell>
          <cell r="DP421" t="str">
            <v/>
          </cell>
          <cell r="DQ421" t="str">
            <v/>
          </cell>
          <cell r="DR421" t="str">
            <v/>
          </cell>
          <cell r="DS421" t="str">
            <v/>
          </cell>
          <cell r="DU421" t="str">
            <v>FONTANA AUTO PARTS</v>
          </cell>
          <cell r="DV421" t="str">
            <v/>
          </cell>
          <cell r="DW421" t="str">
            <v/>
          </cell>
          <cell r="DX421" t="str">
            <v/>
          </cell>
          <cell r="DY421" t="str">
            <v/>
          </cell>
          <cell r="DZ421" t="str">
            <v/>
          </cell>
          <cell r="EA421" t="str">
            <v/>
          </cell>
          <cell r="EB421" t="str">
            <v/>
          </cell>
          <cell r="EC421" t="str">
            <v/>
          </cell>
          <cell r="ED421" t="str">
            <v/>
          </cell>
          <cell r="EE421" t="str">
            <v/>
          </cell>
        </row>
        <row r="422">
          <cell r="C422" t="str">
            <v>KINGS COLLEGE BUDDO</v>
          </cell>
          <cell r="D422">
            <v>15</v>
          </cell>
          <cell r="E422">
            <v>19</v>
          </cell>
          <cell r="F422">
            <v>787400</v>
          </cell>
          <cell r="G422">
            <v>5200</v>
          </cell>
          <cell r="I422" t="str">
            <v>STANDARD COLLEGE NTUNGAMO</v>
          </cell>
          <cell r="J422">
            <v>19</v>
          </cell>
          <cell r="K422">
            <v>46</v>
          </cell>
          <cell r="L422">
            <v>6370557</v>
          </cell>
          <cell r="M422">
            <v>26000</v>
          </cell>
          <cell r="AF422" t="str">
            <v>FONTANA AUTO PARTS UGANDA LIMITED</v>
          </cell>
          <cell r="AG422" t="str">
            <v>FONTANA AUTO PARTS UGANDA LIMITED</v>
          </cell>
          <cell r="AH422" t="str">
            <v/>
          </cell>
          <cell r="AI422" t="str">
            <v/>
          </cell>
          <cell r="AJ422" t="str">
            <v/>
          </cell>
          <cell r="AK422" t="str">
            <v/>
          </cell>
          <cell r="AL422" t="str">
            <v/>
          </cell>
          <cell r="AM422" t="str">
            <v/>
          </cell>
          <cell r="AN422" t="str">
            <v/>
          </cell>
          <cell r="AO422" t="str">
            <v/>
          </cell>
          <cell r="AP422" t="str">
            <v/>
          </cell>
          <cell r="AQ422" t="str">
            <v/>
          </cell>
          <cell r="AR422" t="str">
            <v/>
          </cell>
          <cell r="AS422" t="str">
            <v/>
          </cell>
          <cell r="AT422">
            <v>0</v>
          </cell>
          <cell r="AU422" t="str">
            <v>FONTANA AUTO PARTS UGANDA LIMITED</v>
          </cell>
          <cell r="AV422">
            <v>2</v>
          </cell>
          <cell r="AW422" t="str">
            <v/>
          </cell>
          <cell r="AX422" t="str">
            <v/>
          </cell>
          <cell r="AY422" t="str">
            <v/>
          </cell>
          <cell r="AZ422" t="str">
            <v/>
          </cell>
          <cell r="BA422" t="str">
            <v/>
          </cell>
          <cell r="BB422" t="str">
            <v/>
          </cell>
          <cell r="BC422" t="str">
            <v/>
          </cell>
          <cell r="BD422" t="str">
            <v/>
          </cell>
          <cell r="BE422" t="str">
            <v/>
          </cell>
          <cell r="BG422" t="str">
            <v>FONTANA AUTO PARTS UGANDA LIMITED</v>
          </cell>
          <cell r="BH422" t="str">
            <v/>
          </cell>
          <cell r="BI422" t="str">
            <v/>
          </cell>
          <cell r="BJ422" t="str">
            <v/>
          </cell>
          <cell r="BK422" t="str">
            <v/>
          </cell>
          <cell r="BL422" t="str">
            <v/>
          </cell>
          <cell r="BM422" t="str">
            <v/>
          </cell>
          <cell r="BN422" t="str">
            <v/>
          </cell>
          <cell r="BO422" t="str">
            <v/>
          </cell>
          <cell r="BP422" t="str">
            <v/>
          </cell>
          <cell r="BQ422" t="str">
            <v/>
          </cell>
          <cell r="BR422" t="str">
            <v/>
          </cell>
          <cell r="BS422" t="str">
            <v/>
          </cell>
          <cell r="BU422" t="str">
            <v>FONTANA AUTO PARTS UGANDA LIMITED</v>
          </cell>
          <cell r="BV422">
            <v>2</v>
          </cell>
          <cell r="BW422" t="str">
            <v/>
          </cell>
          <cell r="BX422" t="str">
            <v/>
          </cell>
          <cell r="BY422" t="str">
            <v/>
          </cell>
          <cell r="BZ422" t="str">
            <v/>
          </cell>
          <cell r="CA422" t="str">
            <v/>
          </cell>
          <cell r="CB422" t="str">
            <v/>
          </cell>
          <cell r="CC422" t="str">
            <v/>
          </cell>
          <cell r="CD422" t="str">
            <v/>
          </cell>
          <cell r="CE422" t="str">
            <v/>
          </cell>
          <cell r="CG422" t="str">
            <v>FONTANA AUTO PARTS UGANDA LIMITED</v>
          </cell>
          <cell r="CH422" t="str">
            <v/>
          </cell>
          <cell r="CI422" t="str">
            <v/>
          </cell>
          <cell r="CJ422" t="str">
            <v/>
          </cell>
          <cell r="CK422" t="str">
            <v/>
          </cell>
          <cell r="CL422" t="str">
            <v/>
          </cell>
          <cell r="CM422" t="str">
            <v/>
          </cell>
          <cell r="CN422" t="str">
            <v/>
          </cell>
          <cell r="CO422" t="str">
            <v/>
          </cell>
          <cell r="CP422" t="str">
            <v/>
          </cell>
          <cell r="CQ422" t="str">
            <v/>
          </cell>
          <cell r="CR422" t="str">
            <v/>
          </cell>
          <cell r="CS422" t="str">
            <v/>
          </cell>
          <cell r="CU422" t="str">
            <v>FONTANA AUTO PARTS UGANDA LIMITED</v>
          </cell>
          <cell r="CV422">
            <v>2000</v>
          </cell>
          <cell r="CW422" t="str">
            <v/>
          </cell>
          <cell r="CX422" t="str">
            <v/>
          </cell>
          <cell r="CY422" t="str">
            <v/>
          </cell>
          <cell r="CZ422" t="str">
            <v/>
          </cell>
          <cell r="DA422" t="str">
            <v/>
          </cell>
          <cell r="DB422" t="str">
            <v/>
          </cell>
          <cell r="DC422" t="str">
            <v/>
          </cell>
          <cell r="DD422" t="str">
            <v/>
          </cell>
          <cell r="DE422" t="str">
            <v/>
          </cell>
          <cell r="DG422" t="str">
            <v>FONTANA AUTO PARTS UGANDA LIMITED</v>
          </cell>
          <cell r="DH422" t="str">
            <v/>
          </cell>
          <cell r="DI422" t="str">
            <v/>
          </cell>
          <cell r="DJ422" t="str">
            <v/>
          </cell>
          <cell r="DK422" t="str">
            <v/>
          </cell>
          <cell r="DL422" t="str">
            <v/>
          </cell>
          <cell r="DM422" t="str">
            <v/>
          </cell>
          <cell r="DN422" t="str">
            <v/>
          </cell>
          <cell r="DO422" t="str">
            <v/>
          </cell>
          <cell r="DP422" t="str">
            <v/>
          </cell>
          <cell r="DQ422" t="str">
            <v/>
          </cell>
          <cell r="DR422" t="str">
            <v/>
          </cell>
          <cell r="DS422" t="str">
            <v/>
          </cell>
          <cell r="DU422" t="str">
            <v>FONTANA AUTO PARTS UGANDA LIMITED</v>
          </cell>
          <cell r="DV422">
            <v>500</v>
          </cell>
          <cell r="DW422" t="str">
            <v/>
          </cell>
          <cell r="DX422" t="str">
            <v/>
          </cell>
          <cell r="DY422" t="str">
            <v/>
          </cell>
          <cell r="DZ422" t="str">
            <v/>
          </cell>
          <cell r="EA422" t="str">
            <v/>
          </cell>
          <cell r="EB422" t="str">
            <v/>
          </cell>
          <cell r="EC422" t="str">
            <v/>
          </cell>
          <cell r="ED422" t="str">
            <v/>
          </cell>
          <cell r="EE422" t="str">
            <v/>
          </cell>
        </row>
        <row r="423">
          <cell r="C423" t="str">
            <v>London College High</v>
          </cell>
          <cell r="D423">
            <v>1</v>
          </cell>
          <cell r="E423">
            <v>3</v>
          </cell>
          <cell r="F423">
            <v>192000</v>
          </cell>
          <cell r="G423">
            <v>1200</v>
          </cell>
          <cell r="I423" t="str">
            <v>STANDARD HIGH SCHOOL ZZANA</v>
          </cell>
          <cell r="J423">
            <v>15</v>
          </cell>
          <cell r="K423">
            <v>27</v>
          </cell>
          <cell r="L423">
            <v>3327000</v>
          </cell>
          <cell r="M423">
            <v>14100</v>
          </cell>
          <cell r="AF423" t="str">
            <v>FORMER CLASSMATES OF NDEJJE</v>
          </cell>
          <cell r="AG423" t="str">
            <v>FORMER CLASSMATES OF NDEJJE</v>
          </cell>
          <cell r="AH423" t="str">
            <v/>
          </cell>
          <cell r="AI423">
            <v>1</v>
          </cell>
          <cell r="AJ423">
            <v>1</v>
          </cell>
          <cell r="AK423" t="str">
            <v/>
          </cell>
          <cell r="AL423" t="str">
            <v/>
          </cell>
          <cell r="AM423">
            <v>1</v>
          </cell>
          <cell r="AN423" t="str">
            <v/>
          </cell>
          <cell r="AO423" t="str">
            <v/>
          </cell>
          <cell r="AP423" t="str">
            <v/>
          </cell>
          <cell r="AQ423" t="str">
            <v/>
          </cell>
          <cell r="AR423" t="str">
            <v/>
          </cell>
          <cell r="AS423" t="str">
            <v/>
          </cell>
          <cell r="AT423">
            <v>3</v>
          </cell>
          <cell r="AU423" t="str">
            <v>FORMER CLASSMATES OF NDEJJE</v>
          </cell>
          <cell r="AV423" t="str">
            <v/>
          </cell>
          <cell r="AW423" t="str">
            <v/>
          </cell>
          <cell r="AX423" t="str">
            <v/>
          </cell>
          <cell r="AY423" t="str">
            <v/>
          </cell>
          <cell r="AZ423" t="str">
            <v/>
          </cell>
          <cell r="BA423">
            <v>1</v>
          </cell>
          <cell r="BB423" t="str">
            <v/>
          </cell>
          <cell r="BC423" t="str">
            <v/>
          </cell>
          <cell r="BD423" t="str">
            <v/>
          </cell>
          <cell r="BE423" t="str">
            <v/>
          </cell>
          <cell r="BG423" t="str">
            <v>FORMER CLASSMATES OF NDEJJE</v>
          </cell>
          <cell r="BH423" t="str">
            <v/>
          </cell>
          <cell r="BI423">
            <v>2</v>
          </cell>
          <cell r="BJ423">
            <v>5</v>
          </cell>
          <cell r="BK423" t="str">
            <v/>
          </cell>
          <cell r="BL423" t="str">
            <v/>
          </cell>
          <cell r="BM423">
            <v>1</v>
          </cell>
          <cell r="BN423" t="str">
            <v/>
          </cell>
          <cell r="BO423" t="str">
            <v/>
          </cell>
          <cell r="BP423" t="str">
            <v/>
          </cell>
          <cell r="BQ423" t="str">
            <v/>
          </cell>
          <cell r="BR423" t="str">
            <v/>
          </cell>
          <cell r="BS423" t="str">
            <v/>
          </cell>
          <cell r="BU423" t="str">
            <v>FORMER CLASSMATES OF NDEJJE</v>
          </cell>
          <cell r="BV423" t="str">
            <v/>
          </cell>
          <cell r="BW423" t="str">
            <v/>
          </cell>
          <cell r="BX423" t="str">
            <v/>
          </cell>
          <cell r="BY423" t="str">
            <v/>
          </cell>
          <cell r="BZ423" t="str">
            <v/>
          </cell>
          <cell r="CA423">
            <v>2</v>
          </cell>
          <cell r="CB423" t="str">
            <v/>
          </cell>
          <cell r="CC423" t="str">
            <v/>
          </cell>
          <cell r="CD423" t="str">
            <v/>
          </cell>
          <cell r="CE423" t="str">
            <v/>
          </cell>
          <cell r="CG423" t="str">
            <v>FORMER CLASSMATES OF NDEJJE</v>
          </cell>
          <cell r="CH423" t="str">
            <v/>
          </cell>
          <cell r="CI423">
            <v>2000</v>
          </cell>
          <cell r="CJ423">
            <v>190000</v>
          </cell>
          <cell r="CK423" t="str">
            <v/>
          </cell>
          <cell r="CL423" t="str">
            <v/>
          </cell>
          <cell r="CM423">
            <v>59300</v>
          </cell>
          <cell r="CN423" t="str">
            <v/>
          </cell>
          <cell r="CO423" t="str">
            <v/>
          </cell>
          <cell r="CP423" t="str">
            <v/>
          </cell>
          <cell r="CQ423" t="str">
            <v/>
          </cell>
          <cell r="CR423" t="str">
            <v/>
          </cell>
          <cell r="CS423" t="str">
            <v/>
          </cell>
          <cell r="CU423" t="str">
            <v>FORMER CLASSMATES OF NDEJJE</v>
          </cell>
          <cell r="CV423" t="str">
            <v/>
          </cell>
          <cell r="CW423" t="str">
            <v/>
          </cell>
          <cell r="CX423" t="str">
            <v/>
          </cell>
          <cell r="CY423" t="str">
            <v/>
          </cell>
          <cell r="CZ423" t="str">
            <v/>
          </cell>
          <cell r="DA423">
            <v>76700</v>
          </cell>
          <cell r="DB423" t="str">
            <v/>
          </cell>
          <cell r="DC423" t="str">
            <v/>
          </cell>
          <cell r="DD423" t="str">
            <v/>
          </cell>
          <cell r="DE423" t="str">
            <v/>
          </cell>
          <cell r="DG423" t="str">
            <v>FORMER CLASSMATES OF NDEJJE</v>
          </cell>
          <cell r="DH423" t="str">
            <v/>
          </cell>
          <cell r="DI423">
            <v>800</v>
          </cell>
          <cell r="DJ423">
            <v>2000</v>
          </cell>
          <cell r="DK423" t="str">
            <v/>
          </cell>
          <cell r="DL423" t="str">
            <v/>
          </cell>
          <cell r="DM423">
            <v>400</v>
          </cell>
          <cell r="DN423" t="str">
            <v/>
          </cell>
          <cell r="DO423" t="str">
            <v/>
          </cell>
          <cell r="DP423" t="str">
            <v/>
          </cell>
          <cell r="DQ423" t="str">
            <v/>
          </cell>
          <cell r="DR423" t="str">
            <v/>
          </cell>
          <cell r="DS423" t="str">
            <v/>
          </cell>
          <cell r="DU423" t="str">
            <v>FORMER CLASSMATES OF NDEJJE</v>
          </cell>
          <cell r="DV423" t="str">
            <v/>
          </cell>
          <cell r="DW423" t="str">
            <v/>
          </cell>
          <cell r="DX423" t="str">
            <v/>
          </cell>
          <cell r="DY423" t="str">
            <v/>
          </cell>
          <cell r="DZ423" t="str">
            <v/>
          </cell>
          <cell r="EA423">
            <v>950</v>
          </cell>
          <cell r="EB423" t="str">
            <v/>
          </cell>
          <cell r="EC423" t="str">
            <v/>
          </cell>
          <cell r="ED423" t="str">
            <v/>
          </cell>
          <cell r="EE423" t="str">
            <v/>
          </cell>
        </row>
        <row r="424">
          <cell r="C424" t="str">
            <v>LONDON COLLEGE OF ST LAWRENCE (pocket money)</v>
          </cell>
          <cell r="D424">
            <v>3</v>
          </cell>
          <cell r="E424">
            <v>3</v>
          </cell>
          <cell r="F424">
            <v>84000</v>
          </cell>
          <cell r="G424">
            <v>1200</v>
          </cell>
          <cell r="I424" t="str">
            <v>StarTimes</v>
          </cell>
          <cell r="J424">
            <v>17962</v>
          </cell>
          <cell r="K424">
            <v>26705</v>
          </cell>
          <cell r="L424">
            <v>418427794</v>
          </cell>
          <cell r="M424">
            <v>8006900</v>
          </cell>
          <cell r="AF424" t="str">
            <v>FORMULA FEEDS(DST)KLA-C 2</v>
          </cell>
          <cell r="AG424" t="str">
            <v>FORMULA FEEDS(DST)KLA-C 2</v>
          </cell>
          <cell r="AH424" t="str">
            <v/>
          </cell>
          <cell r="AI424" t="str">
            <v/>
          </cell>
          <cell r="AJ424" t="str">
            <v/>
          </cell>
          <cell r="AK424" t="str">
            <v/>
          </cell>
          <cell r="AL424" t="str">
            <v/>
          </cell>
          <cell r="AM424" t="str">
            <v/>
          </cell>
          <cell r="AN424" t="str">
            <v/>
          </cell>
          <cell r="AO424" t="str">
            <v/>
          </cell>
          <cell r="AP424" t="str">
            <v/>
          </cell>
          <cell r="AQ424" t="str">
            <v/>
          </cell>
          <cell r="AR424" t="str">
            <v/>
          </cell>
          <cell r="AS424" t="str">
            <v/>
          </cell>
          <cell r="AT424">
            <v>0</v>
          </cell>
          <cell r="AU424" t="str">
            <v>FORMULA FEEDS(DST)KLA-C 2</v>
          </cell>
          <cell r="AV424" t="str">
            <v/>
          </cell>
          <cell r="AW424" t="str">
            <v/>
          </cell>
          <cell r="AX424" t="str">
            <v/>
          </cell>
          <cell r="AY424" t="str">
            <v/>
          </cell>
          <cell r="AZ424" t="str">
            <v/>
          </cell>
          <cell r="BA424" t="str">
            <v/>
          </cell>
          <cell r="BB424" t="str">
            <v/>
          </cell>
          <cell r="BC424" t="str">
            <v/>
          </cell>
          <cell r="BD424" t="str">
            <v/>
          </cell>
          <cell r="BE424" t="str">
            <v/>
          </cell>
          <cell r="BG424" t="str">
            <v>FORMULA FEEDS(DST)KLA-C 2</v>
          </cell>
          <cell r="BH424" t="str">
            <v/>
          </cell>
          <cell r="BI424" t="str">
            <v/>
          </cell>
          <cell r="BJ424" t="str">
            <v/>
          </cell>
          <cell r="BK424" t="str">
            <v/>
          </cell>
          <cell r="BL424" t="str">
            <v/>
          </cell>
          <cell r="BM424" t="str">
            <v/>
          </cell>
          <cell r="BN424" t="str">
            <v/>
          </cell>
          <cell r="BO424" t="str">
            <v/>
          </cell>
          <cell r="BP424" t="str">
            <v/>
          </cell>
          <cell r="BQ424" t="str">
            <v/>
          </cell>
          <cell r="BR424" t="str">
            <v/>
          </cell>
          <cell r="BS424" t="str">
            <v/>
          </cell>
          <cell r="BU424" t="str">
            <v>FORMULA FEEDS(DST)KLA-C 2</v>
          </cell>
          <cell r="BV424" t="str">
            <v/>
          </cell>
          <cell r="BW424" t="str">
            <v/>
          </cell>
          <cell r="BX424" t="str">
            <v/>
          </cell>
          <cell r="BY424" t="str">
            <v/>
          </cell>
          <cell r="BZ424" t="str">
            <v/>
          </cell>
          <cell r="CA424" t="str">
            <v/>
          </cell>
          <cell r="CB424" t="str">
            <v/>
          </cell>
          <cell r="CC424" t="str">
            <v/>
          </cell>
          <cell r="CD424" t="str">
            <v/>
          </cell>
          <cell r="CE424" t="str">
            <v/>
          </cell>
          <cell r="CG424" t="str">
            <v>FORMULA FEEDS(DST)KLA-C 2</v>
          </cell>
          <cell r="CH424" t="str">
            <v/>
          </cell>
          <cell r="CI424" t="str">
            <v/>
          </cell>
          <cell r="CJ424" t="str">
            <v/>
          </cell>
          <cell r="CK424" t="str">
            <v/>
          </cell>
          <cell r="CL424" t="str">
            <v/>
          </cell>
          <cell r="CM424" t="str">
            <v/>
          </cell>
          <cell r="CN424" t="str">
            <v/>
          </cell>
          <cell r="CO424" t="str">
            <v/>
          </cell>
          <cell r="CP424" t="str">
            <v/>
          </cell>
          <cell r="CQ424" t="str">
            <v/>
          </cell>
          <cell r="CR424" t="str">
            <v/>
          </cell>
          <cell r="CS424" t="str">
            <v/>
          </cell>
          <cell r="CU424" t="str">
            <v>FORMULA FEEDS(DST)KLA-C 2</v>
          </cell>
          <cell r="CV424" t="str">
            <v/>
          </cell>
          <cell r="CW424" t="str">
            <v/>
          </cell>
          <cell r="CX424" t="str">
            <v/>
          </cell>
          <cell r="CY424" t="str">
            <v/>
          </cell>
          <cell r="CZ424" t="str">
            <v/>
          </cell>
          <cell r="DA424" t="str">
            <v/>
          </cell>
          <cell r="DB424" t="str">
            <v/>
          </cell>
          <cell r="DC424" t="str">
            <v/>
          </cell>
          <cell r="DD424" t="str">
            <v/>
          </cell>
          <cell r="DE424" t="str">
            <v/>
          </cell>
          <cell r="DG424" t="str">
            <v>FORMULA FEEDS(DST)KLA-C 2</v>
          </cell>
          <cell r="DH424" t="str">
            <v/>
          </cell>
          <cell r="DI424" t="str">
            <v/>
          </cell>
          <cell r="DJ424" t="str">
            <v/>
          </cell>
          <cell r="DK424" t="str">
            <v/>
          </cell>
          <cell r="DL424" t="str">
            <v/>
          </cell>
          <cell r="DM424" t="str">
            <v/>
          </cell>
          <cell r="DN424" t="str">
            <v/>
          </cell>
          <cell r="DO424" t="str">
            <v/>
          </cell>
          <cell r="DP424" t="str">
            <v/>
          </cell>
          <cell r="DQ424" t="str">
            <v/>
          </cell>
          <cell r="DR424" t="str">
            <v/>
          </cell>
          <cell r="DS424" t="str">
            <v/>
          </cell>
          <cell r="DU424" t="str">
            <v>FORMULA FEEDS(DST)KLA-C 2</v>
          </cell>
          <cell r="DV424" t="str">
            <v/>
          </cell>
          <cell r="DW424" t="str">
            <v/>
          </cell>
          <cell r="DX424" t="str">
            <v/>
          </cell>
          <cell r="DY424" t="str">
            <v/>
          </cell>
          <cell r="DZ424" t="str">
            <v/>
          </cell>
          <cell r="EA424" t="str">
            <v/>
          </cell>
          <cell r="EB424" t="str">
            <v/>
          </cell>
          <cell r="EC424" t="str">
            <v/>
          </cell>
          <cell r="ED424" t="str">
            <v/>
          </cell>
          <cell r="EE424" t="str">
            <v/>
          </cell>
        </row>
        <row r="425">
          <cell r="C425" t="str">
            <v>MANAFWA HIGH SCHOOL MBALE</v>
          </cell>
          <cell r="D425">
            <v>3</v>
          </cell>
          <cell r="E425">
            <v>6</v>
          </cell>
          <cell r="F425">
            <v>382000</v>
          </cell>
          <cell r="G425">
            <v>1200</v>
          </cell>
          <cell r="I425" t="str">
            <v>SYSNET SOLUTIONS LTD</v>
          </cell>
          <cell r="J425">
            <v>8</v>
          </cell>
          <cell r="K425">
            <v>10</v>
          </cell>
          <cell r="L425">
            <v>274500</v>
          </cell>
          <cell r="M425">
            <v>3000</v>
          </cell>
          <cell r="AF425" t="str">
            <v>FORTPORTAL SECONDARY SCHOOL</v>
          </cell>
          <cell r="AG425" t="str">
            <v>FORTPORTAL SECONDARY SCHOOL</v>
          </cell>
          <cell r="AH425" t="str">
            <v/>
          </cell>
          <cell r="AI425" t="str">
            <v/>
          </cell>
          <cell r="AJ425" t="str">
            <v/>
          </cell>
          <cell r="AK425" t="str">
            <v/>
          </cell>
          <cell r="AL425" t="str">
            <v/>
          </cell>
          <cell r="AM425" t="str">
            <v/>
          </cell>
          <cell r="AN425" t="str">
            <v/>
          </cell>
          <cell r="AO425" t="str">
            <v/>
          </cell>
          <cell r="AP425" t="str">
            <v/>
          </cell>
          <cell r="AQ425" t="str">
            <v/>
          </cell>
          <cell r="AR425" t="str">
            <v/>
          </cell>
          <cell r="AS425" t="str">
            <v/>
          </cell>
          <cell r="AT425">
            <v>0</v>
          </cell>
          <cell r="AU425" t="str">
            <v>FORTPORTAL SECONDARY SCHOOL</v>
          </cell>
          <cell r="AV425" t="str">
            <v/>
          </cell>
          <cell r="AW425" t="str">
            <v/>
          </cell>
          <cell r="AX425" t="str">
            <v/>
          </cell>
          <cell r="AY425" t="str">
            <v/>
          </cell>
          <cell r="AZ425" t="str">
            <v/>
          </cell>
          <cell r="BA425" t="str">
            <v/>
          </cell>
          <cell r="BB425" t="str">
            <v/>
          </cell>
          <cell r="BC425" t="str">
            <v/>
          </cell>
          <cell r="BD425" t="str">
            <v/>
          </cell>
          <cell r="BE425" t="str">
            <v/>
          </cell>
          <cell r="BG425" t="str">
            <v>FORTPORTAL SECONDARY SCHOOL</v>
          </cell>
          <cell r="BH425" t="str">
            <v/>
          </cell>
          <cell r="BI425" t="str">
            <v/>
          </cell>
          <cell r="BJ425" t="str">
            <v/>
          </cell>
          <cell r="BK425" t="str">
            <v/>
          </cell>
          <cell r="BL425" t="str">
            <v/>
          </cell>
          <cell r="BM425" t="str">
            <v/>
          </cell>
          <cell r="BN425" t="str">
            <v/>
          </cell>
          <cell r="BO425" t="str">
            <v/>
          </cell>
          <cell r="BP425" t="str">
            <v/>
          </cell>
          <cell r="BQ425" t="str">
            <v/>
          </cell>
          <cell r="BR425" t="str">
            <v/>
          </cell>
          <cell r="BS425" t="str">
            <v/>
          </cell>
          <cell r="BU425" t="str">
            <v>FORTPORTAL SECONDARY SCHOOL</v>
          </cell>
          <cell r="BV425" t="str">
            <v/>
          </cell>
          <cell r="BW425" t="str">
            <v/>
          </cell>
          <cell r="BX425" t="str">
            <v/>
          </cell>
          <cell r="BY425" t="str">
            <v/>
          </cell>
          <cell r="BZ425" t="str">
            <v/>
          </cell>
          <cell r="CA425" t="str">
            <v/>
          </cell>
          <cell r="CB425" t="str">
            <v/>
          </cell>
          <cell r="CC425" t="str">
            <v/>
          </cell>
          <cell r="CD425" t="str">
            <v/>
          </cell>
          <cell r="CE425" t="str">
            <v/>
          </cell>
          <cell r="CG425" t="str">
            <v>FORTPORTAL SECONDARY SCHOOL</v>
          </cell>
          <cell r="CH425" t="str">
            <v/>
          </cell>
          <cell r="CI425" t="str">
            <v/>
          </cell>
          <cell r="CJ425" t="str">
            <v/>
          </cell>
          <cell r="CK425" t="str">
            <v/>
          </cell>
          <cell r="CL425" t="str">
            <v/>
          </cell>
          <cell r="CM425" t="str">
            <v/>
          </cell>
          <cell r="CN425" t="str">
            <v/>
          </cell>
          <cell r="CO425" t="str">
            <v/>
          </cell>
          <cell r="CP425" t="str">
            <v/>
          </cell>
          <cell r="CQ425" t="str">
            <v/>
          </cell>
          <cell r="CR425" t="str">
            <v/>
          </cell>
          <cell r="CS425" t="str">
            <v/>
          </cell>
          <cell r="CU425" t="str">
            <v>FORTPORTAL SECONDARY SCHOOL</v>
          </cell>
          <cell r="CV425" t="str">
            <v/>
          </cell>
          <cell r="CW425" t="str">
            <v/>
          </cell>
          <cell r="CX425" t="str">
            <v/>
          </cell>
          <cell r="CY425" t="str">
            <v/>
          </cell>
          <cell r="CZ425" t="str">
            <v/>
          </cell>
          <cell r="DA425" t="str">
            <v/>
          </cell>
          <cell r="DB425" t="str">
            <v/>
          </cell>
          <cell r="DC425" t="str">
            <v/>
          </cell>
          <cell r="DD425" t="str">
            <v/>
          </cell>
          <cell r="DE425" t="str">
            <v/>
          </cell>
          <cell r="DG425" t="str">
            <v>FORTPORTAL SECONDARY SCHOOL</v>
          </cell>
          <cell r="DH425" t="str">
            <v/>
          </cell>
          <cell r="DI425" t="str">
            <v/>
          </cell>
          <cell r="DJ425" t="str">
            <v/>
          </cell>
          <cell r="DK425" t="str">
            <v/>
          </cell>
          <cell r="DL425" t="str">
            <v/>
          </cell>
          <cell r="DM425" t="str">
            <v/>
          </cell>
          <cell r="DN425" t="str">
            <v/>
          </cell>
          <cell r="DO425" t="str">
            <v/>
          </cell>
          <cell r="DP425" t="str">
            <v/>
          </cell>
          <cell r="DQ425" t="str">
            <v/>
          </cell>
          <cell r="DR425" t="str">
            <v/>
          </cell>
          <cell r="DS425" t="str">
            <v/>
          </cell>
          <cell r="DU425" t="str">
            <v>FORTPORTAL SECONDARY SCHOOL</v>
          </cell>
          <cell r="DV425" t="str">
            <v/>
          </cell>
          <cell r="DW425" t="str">
            <v/>
          </cell>
          <cell r="DX425" t="str">
            <v/>
          </cell>
          <cell r="DY425" t="str">
            <v/>
          </cell>
          <cell r="DZ425" t="str">
            <v/>
          </cell>
          <cell r="EA425" t="str">
            <v/>
          </cell>
          <cell r="EB425" t="str">
            <v/>
          </cell>
          <cell r="EC425" t="str">
            <v/>
          </cell>
          <cell r="ED425" t="str">
            <v/>
          </cell>
          <cell r="EE425" t="str">
            <v/>
          </cell>
        </row>
        <row r="426">
          <cell r="C426" t="str">
            <v>MARY HILL OLD GIRLS ASSOCIATION</v>
          </cell>
          <cell r="D426">
            <v>1</v>
          </cell>
          <cell r="E426">
            <v>1</v>
          </cell>
          <cell r="F426">
            <v>20000</v>
          </cell>
          <cell r="G426">
            <v>400</v>
          </cell>
          <cell r="I426" t="str">
            <v>TALK HEALTH UGANDA LIMITED</v>
          </cell>
          <cell r="J426">
            <v>3</v>
          </cell>
          <cell r="K426">
            <v>3</v>
          </cell>
          <cell r="L426">
            <v>4500</v>
          </cell>
          <cell r="M426">
            <v>200</v>
          </cell>
          <cell r="AF426" t="str">
            <v>FORTUNE MASTER (U) LTD - DST</v>
          </cell>
          <cell r="AG426" t="str">
            <v>FORTUNE MASTER (U) LTD - DST</v>
          </cell>
          <cell r="AH426" t="str">
            <v/>
          </cell>
          <cell r="AI426" t="str">
            <v/>
          </cell>
          <cell r="AJ426" t="str">
            <v/>
          </cell>
          <cell r="AK426" t="str">
            <v/>
          </cell>
          <cell r="AL426" t="str">
            <v/>
          </cell>
          <cell r="AM426" t="str">
            <v/>
          </cell>
          <cell r="AN426" t="str">
            <v/>
          </cell>
          <cell r="AO426" t="str">
            <v/>
          </cell>
          <cell r="AP426" t="str">
            <v/>
          </cell>
          <cell r="AQ426" t="str">
            <v/>
          </cell>
          <cell r="AR426" t="str">
            <v/>
          </cell>
          <cell r="AS426" t="str">
            <v/>
          </cell>
          <cell r="AT426">
            <v>0</v>
          </cell>
          <cell r="AU426" t="str">
            <v>FORTUNE MASTER (U) LTD - DST</v>
          </cell>
          <cell r="AV426" t="str">
            <v/>
          </cell>
          <cell r="AW426" t="str">
            <v/>
          </cell>
          <cell r="AX426" t="str">
            <v/>
          </cell>
          <cell r="AY426" t="str">
            <v/>
          </cell>
          <cell r="AZ426" t="str">
            <v/>
          </cell>
          <cell r="BA426" t="str">
            <v/>
          </cell>
          <cell r="BB426" t="str">
            <v/>
          </cell>
          <cell r="BC426" t="str">
            <v/>
          </cell>
          <cell r="BD426" t="str">
            <v/>
          </cell>
          <cell r="BE426" t="str">
            <v/>
          </cell>
          <cell r="BG426" t="str">
            <v>FORTUNE MASTER (U) LTD - DST</v>
          </cell>
          <cell r="BH426" t="str">
            <v/>
          </cell>
          <cell r="BI426" t="str">
            <v/>
          </cell>
          <cell r="BJ426" t="str">
            <v/>
          </cell>
          <cell r="BK426" t="str">
            <v/>
          </cell>
          <cell r="BL426" t="str">
            <v/>
          </cell>
          <cell r="BM426" t="str">
            <v/>
          </cell>
          <cell r="BN426" t="str">
            <v/>
          </cell>
          <cell r="BO426" t="str">
            <v/>
          </cell>
          <cell r="BP426" t="str">
            <v/>
          </cell>
          <cell r="BQ426" t="str">
            <v/>
          </cell>
          <cell r="BR426" t="str">
            <v/>
          </cell>
          <cell r="BS426" t="str">
            <v/>
          </cell>
          <cell r="BU426" t="str">
            <v>FORTUNE MASTER (U) LTD - DST</v>
          </cell>
          <cell r="BV426" t="str">
            <v/>
          </cell>
          <cell r="BW426" t="str">
            <v/>
          </cell>
          <cell r="BX426" t="str">
            <v/>
          </cell>
          <cell r="BY426" t="str">
            <v/>
          </cell>
          <cell r="BZ426" t="str">
            <v/>
          </cell>
          <cell r="CA426" t="str">
            <v/>
          </cell>
          <cell r="CB426" t="str">
            <v/>
          </cell>
          <cell r="CC426" t="str">
            <v/>
          </cell>
          <cell r="CD426" t="str">
            <v/>
          </cell>
          <cell r="CE426" t="str">
            <v/>
          </cell>
          <cell r="CG426" t="str">
            <v>FORTUNE MASTER (U) LTD - DST</v>
          </cell>
          <cell r="CH426" t="str">
            <v/>
          </cell>
          <cell r="CI426" t="str">
            <v/>
          </cell>
          <cell r="CJ426" t="str">
            <v/>
          </cell>
          <cell r="CK426" t="str">
            <v/>
          </cell>
          <cell r="CL426" t="str">
            <v/>
          </cell>
          <cell r="CM426" t="str">
            <v/>
          </cell>
          <cell r="CN426" t="str">
            <v/>
          </cell>
          <cell r="CO426" t="str">
            <v/>
          </cell>
          <cell r="CP426" t="str">
            <v/>
          </cell>
          <cell r="CQ426" t="str">
            <v/>
          </cell>
          <cell r="CR426" t="str">
            <v/>
          </cell>
          <cell r="CS426" t="str">
            <v/>
          </cell>
          <cell r="CU426" t="str">
            <v>FORTUNE MASTER (U) LTD - DST</v>
          </cell>
          <cell r="CV426" t="str">
            <v/>
          </cell>
          <cell r="CW426" t="str">
            <v/>
          </cell>
          <cell r="CX426" t="str">
            <v/>
          </cell>
          <cell r="CY426" t="str">
            <v/>
          </cell>
          <cell r="CZ426" t="str">
            <v/>
          </cell>
          <cell r="DA426" t="str">
            <v/>
          </cell>
          <cell r="DB426" t="str">
            <v/>
          </cell>
          <cell r="DC426" t="str">
            <v/>
          </cell>
          <cell r="DD426" t="str">
            <v/>
          </cell>
          <cell r="DE426" t="str">
            <v/>
          </cell>
          <cell r="DG426" t="str">
            <v>FORTUNE MASTER (U) LTD - DST</v>
          </cell>
          <cell r="DH426" t="str">
            <v/>
          </cell>
          <cell r="DI426" t="str">
            <v/>
          </cell>
          <cell r="DJ426" t="str">
            <v/>
          </cell>
          <cell r="DK426" t="str">
            <v/>
          </cell>
          <cell r="DL426" t="str">
            <v/>
          </cell>
          <cell r="DM426" t="str">
            <v/>
          </cell>
          <cell r="DN426" t="str">
            <v/>
          </cell>
          <cell r="DO426" t="str">
            <v/>
          </cell>
          <cell r="DP426" t="str">
            <v/>
          </cell>
          <cell r="DQ426" t="str">
            <v/>
          </cell>
          <cell r="DR426" t="str">
            <v/>
          </cell>
          <cell r="DS426" t="str">
            <v/>
          </cell>
          <cell r="DU426" t="str">
            <v>FORTUNE MASTER (U) LTD - DST</v>
          </cell>
          <cell r="DV426" t="str">
            <v/>
          </cell>
          <cell r="DW426" t="str">
            <v/>
          </cell>
          <cell r="DX426" t="str">
            <v/>
          </cell>
          <cell r="DY426" t="str">
            <v/>
          </cell>
          <cell r="DZ426" t="str">
            <v/>
          </cell>
          <cell r="EA426" t="str">
            <v/>
          </cell>
          <cell r="EB426" t="str">
            <v/>
          </cell>
          <cell r="EC426" t="str">
            <v/>
          </cell>
          <cell r="ED426" t="str">
            <v/>
          </cell>
          <cell r="EE426" t="str">
            <v/>
          </cell>
        </row>
        <row r="427">
          <cell r="C427" t="str">
            <v>MENGO NOOR PRIMARY SCHOOL</v>
          </cell>
          <cell r="D427">
            <v>2</v>
          </cell>
          <cell r="E427">
            <v>7</v>
          </cell>
          <cell r="F427">
            <v>454600</v>
          </cell>
          <cell r="G427">
            <v>2300</v>
          </cell>
          <cell r="I427" t="str">
            <v>THE JUBILEE INSURANCE CO OF UGANDA LTD</v>
          </cell>
          <cell r="J427">
            <v>5</v>
          </cell>
          <cell r="K427">
            <v>5</v>
          </cell>
          <cell r="L427">
            <v>300900</v>
          </cell>
          <cell r="M427">
            <v>2000</v>
          </cell>
          <cell r="AF427" t="str">
            <v>FREE OF RENT ASSOCIATION</v>
          </cell>
          <cell r="AG427" t="str">
            <v>FREE OF RENT ASSOCIATION</v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>
            <v>0</v>
          </cell>
          <cell r="AU427" t="str">
            <v>FREE OF RENT ASSOCIATION</v>
          </cell>
          <cell r="AV427" t="str">
            <v/>
          </cell>
          <cell r="AW427" t="str">
            <v/>
          </cell>
          <cell r="AX427" t="str">
            <v/>
          </cell>
          <cell r="AY427" t="str">
            <v/>
          </cell>
          <cell r="AZ427" t="str">
            <v/>
          </cell>
          <cell r="BA427" t="str">
            <v/>
          </cell>
          <cell r="BB427" t="str">
            <v/>
          </cell>
          <cell r="BC427" t="str">
            <v/>
          </cell>
          <cell r="BD427" t="str">
            <v/>
          </cell>
          <cell r="BE427" t="str">
            <v/>
          </cell>
          <cell r="BG427" t="str">
            <v>FREE OF RENT ASSOCIATION</v>
          </cell>
          <cell r="BH427" t="str">
            <v/>
          </cell>
          <cell r="BI427" t="str">
            <v/>
          </cell>
          <cell r="BJ427" t="str">
            <v/>
          </cell>
          <cell r="BK427" t="str">
            <v/>
          </cell>
          <cell r="BL427" t="str">
            <v/>
          </cell>
          <cell r="BM427" t="str">
            <v/>
          </cell>
          <cell r="BN427" t="str">
            <v/>
          </cell>
          <cell r="BO427" t="str">
            <v/>
          </cell>
          <cell r="BP427" t="str">
            <v/>
          </cell>
          <cell r="BQ427" t="str">
            <v/>
          </cell>
          <cell r="BR427" t="str">
            <v/>
          </cell>
          <cell r="BS427" t="str">
            <v/>
          </cell>
          <cell r="BU427" t="str">
            <v>FREE OF RENT ASSOCIATION</v>
          </cell>
          <cell r="BV427" t="str">
            <v/>
          </cell>
          <cell r="BW427" t="str">
            <v/>
          </cell>
          <cell r="BX427" t="str">
            <v/>
          </cell>
          <cell r="BY427" t="str">
            <v/>
          </cell>
          <cell r="BZ427" t="str">
            <v/>
          </cell>
          <cell r="CA427" t="str">
            <v/>
          </cell>
          <cell r="CB427" t="str">
            <v/>
          </cell>
          <cell r="CC427" t="str">
            <v/>
          </cell>
          <cell r="CD427" t="str">
            <v/>
          </cell>
          <cell r="CE427" t="str">
            <v/>
          </cell>
          <cell r="CG427" t="str">
            <v>FREE OF RENT ASSOCIATION</v>
          </cell>
          <cell r="CH427" t="str">
            <v/>
          </cell>
          <cell r="CI427" t="str">
            <v/>
          </cell>
          <cell r="CJ427" t="str">
            <v/>
          </cell>
          <cell r="CK427" t="str">
            <v/>
          </cell>
          <cell r="CL427" t="str">
            <v/>
          </cell>
          <cell r="CM427" t="str">
            <v/>
          </cell>
          <cell r="CN427" t="str">
            <v/>
          </cell>
          <cell r="CO427" t="str">
            <v/>
          </cell>
          <cell r="CP427" t="str">
            <v/>
          </cell>
          <cell r="CQ427" t="str">
            <v/>
          </cell>
          <cell r="CR427" t="str">
            <v/>
          </cell>
          <cell r="CS427" t="str">
            <v/>
          </cell>
          <cell r="CU427" t="str">
            <v>FREE OF RENT ASSOCIATION</v>
          </cell>
          <cell r="CV427" t="str">
            <v/>
          </cell>
          <cell r="CW427" t="str">
            <v/>
          </cell>
          <cell r="CX427" t="str">
            <v/>
          </cell>
          <cell r="CY427" t="str">
            <v/>
          </cell>
          <cell r="CZ427" t="str">
            <v/>
          </cell>
          <cell r="DA427" t="str">
            <v/>
          </cell>
          <cell r="DB427" t="str">
            <v/>
          </cell>
          <cell r="DC427" t="str">
            <v/>
          </cell>
          <cell r="DD427" t="str">
            <v/>
          </cell>
          <cell r="DE427" t="str">
            <v/>
          </cell>
          <cell r="DG427" t="str">
            <v>FREE OF RENT ASSOCIATION</v>
          </cell>
          <cell r="DH427" t="str">
            <v/>
          </cell>
          <cell r="DI427" t="str">
            <v/>
          </cell>
          <cell r="DJ427" t="str">
            <v/>
          </cell>
          <cell r="DK427" t="str">
            <v/>
          </cell>
          <cell r="DL427" t="str">
            <v/>
          </cell>
          <cell r="DM427" t="str">
            <v/>
          </cell>
          <cell r="DN427" t="str">
            <v/>
          </cell>
          <cell r="DO427" t="str">
            <v/>
          </cell>
          <cell r="DP427" t="str">
            <v/>
          </cell>
          <cell r="DQ427" t="str">
            <v/>
          </cell>
          <cell r="DR427" t="str">
            <v/>
          </cell>
          <cell r="DS427" t="str">
            <v/>
          </cell>
          <cell r="DU427" t="str">
            <v>FREE OF RENT ASSOCIATION</v>
          </cell>
          <cell r="DV427" t="str">
            <v/>
          </cell>
          <cell r="DW427" t="str">
            <v/>
          </cell>
          <cell r="DX427" t="str">
            <v/>
          </cell>
          <cell r="DY427" t="str">
            <v/>
          </cell>
          <cell r="DZ427" t="str">
            <v/>
          </cell>
          <cell r="EA427" t="str">
            <v/>
          </cell>
          <cell r="EB427" t="str">
            <v/>
          </cell>
          <cell r="EC427" t="str">
            <v/>
          </cell>
          <cell r="ED427" t="str">
            <v/>
          </cell>
          <cell r="EE427" t="str">
            <v/>
          </cell>
        </row>
        <row r="428">
          <cell r="C428" t="str">
            <v>MICRO UGANDA LIMITED</v>
          </cell>
          <cell r="D428">
            <v>31</v>
          </cell>
          <cell r="E428">
            <v>104</v>
          </cell>
          <cell r="F428">
            <v>46968000</v>
          </cell>
          <cell r="G428">
            <v>82500</v>
          </cell>
          <cell r="I428" t="str">
            <v>The Monitor publications</v>
          </cell>
          <cell r="J428">
            <v>2</v>
          </cell>
          <cell r="K428">
            <v>2</v>
          </cell>
          <cell r="L428">
            <v>2000</v>
          </cell>
          <cell r="M428">
            <v>200</v>
          </cell>
          <cell r="AF428" t="str">
            <v>FRENAH MOBILE ENTERPRISE-COMMISSION</v>
          </cell>
          <cell r="AG428" t="str">
            <v>FRENAH MOBILE ENTERPRISE-COMMISSION</v>
          </cell>
          <cell r="AH428" t="str">
            <v/>
          </cell>
          <cell r="AI428" t="str">
            <v/>
          </cell>
          <cell r="AJ428" t="str">
            <v/>
          </cell>
          <cell r="AK428" t="str">
            <v/>
          </cell>
          <cell r="AL428" t="str">
            <v/>
          </cell>
          <cell r="AM428" t="str">
            <v/>
          </cell>
          <cell r="AN428" t="str">
            <v/>
          </cell>
          <cell r="AO428" t="str">
            <v/>
          </cell>
          <cell r="AP428" t="str">
            <v/>
          </cell>
          <cell r="AQ428" t="str">
            <v/>
          </cell>
          <cell r="AR428" t="str">
            <v/>
          </cell>
          <cell r="AS428" t="str">
            <v/>
          </cell>
          <cell r="AT428">
            <v>0</v>
          </cell>
          <cell r="AU428" t="str">
            <v>FRENAH MOBILE ENTERPRISE-COMMISSION</v>
          </cell>
          <cell r="AV428" t="str">
            <v/>
          </cell>
          <cell r="AW428" t="str">
            <v/>
          </cell>
          <cell r="AX428" t="str">
            <v/>
          </cell>
          <cell r="AY428" t="str">
            <v/>
          </cell>
          <cell r="AZ428" t="str">
            <v/>
          </cell>
          <cell r="BA428" t="str">
            <v/>
          </cell>
          <cell r="BB428" t="str">
            <v/>
          </cell>
          <cell r="BC428" t="str">
            <v/>
          </cell>
          <cell r="BD428" t="str">
            <v/>
          </cell>
          <cell r="BE428" t="str">
            <v/>
          </cell>
          <cell r="BG428" t="str">
            <v>FRENAH MOBILE ENTERPRISE-COMMISSION</v>
          </cell>
          <cell r="BH428" t="str">
            <v/>
          </cell>
          <cell r="BI428" t="str">
            <v/>
          </cell>
          <cell r="BJ428" t="str">
            <v/>
          </cell>
          <cell r="BK428" t="str">
            <v/>
          </cell>
          <cell r="BL428" t="str">
            <v/>
          </cell>
          <cell r="BM428" t="str">
            <v/>
          </cell>
          <cell r="BN428" t="str">
            <v/>
          </cell>
          <cell r="BO428" t="str">
            <v/>
          </cell>
          <cell r="BP428" t="str">
            <v/>
          </cell>
          <cell r="BQ428" t="str">
            <v/>
          </cell>
          <cell r="BR428" t="str">
            <v/>
          </cell>
          <cell r="BS428" t="str">
            <v/>
          </cell>
          <cell r="BU428" t="str">
            <v>FRENAH MOBILE ENTERPRISE-COMMISSION</v>
          </cell>
          <cell r="BV428" t="str">
            <v/>
          </cell>
          <cell r="BW428" t="str">
            <v/>
          </cell>
          <cell r="BX428" t="str">
            <v/>
          </cell>
          <cell r="BY428" t="str">
            <v/>
          </cell>
          <cell r="BZ428" t="str">
            <v/>
          </cell>
          <cell r="CA428" t="str">
            <v/>
          </cell>
          <cell r="CB428" t="str">
            <v/>
          </cell>
          <cell r="CC428" t="str">
            <v/>
          </cell>
          <cell r="CD428" t="str">
            <v/>
          </cell>
          <cell r="CE428" t="str">
            <v/>
          </cell>
          <cell r="CG428" t="str">
            <v>FRENAH MOBILE ENTERPRISE-COMMISSION</v>
          </cell>
          <cell r="CH428" t="str">
            <v/>
          </cell>
          <cell r="CI428" t="str">
            <v/>
          </cell>
          <cell r="CJ428" t="str">
            <v/>
          </cell>
          <cell r="CK428" t="str">
            <v/>
          </cell>
          <cell r="CL428" t="str">
            <v/>
          </cell>
          <cell r="CM428" t="str">
            <v/>
          </cell>
          <cell r="CN428" t="str">
            <v/>
          </cell>
          <cell r="CO428" t="str">
            <v/>
          </cell>
          <cell r="CP428" t="str">
            <v/>
          </cell>
          <cell r="CQ428" t="str">
            <v/>
          </cell>
          <cell r="CR428" t="str">
            <v/>
          </cell>
          <cell r="CS428" t="str">
            <v/>
          </cell>
          <cell r="CU428" t="str">
            <v>FRENAH MOBILE ENTERPRISE-COMMISSION</v>
          </cell>
          <cell r="CV428" t="str">
            <v/>
          </cell>
          <cell r="CW428" t="str">
            <v/>
          </cell>
          <cell r="CX428" t="str">
            <v/>
          </cell>
          <cell r="CY428" t="str">
            <v/>
          </cell>
          <cell r="CZ428" t="str">
            <v/>
          </cell>
          <cell r="DA428" t="str">
            <v/>
          </cell>
          <cell r="DB428" t="str">
            <v/>
          </cell>
          <cell r="DC428" t="str">
            <v/>
          </cell>
          <cell r="DD428" t="str">
            <v/>
          </cell>
          <cell r="DE428" t="str">
            <v/>
          </cell>
          <cell r="DG428" t="str">
            <v>FRENAH MOBILE ENTERPRISE-COMMISSION</v>
          </cell>
          <cell r="DH428" t="str">
            <v/>
          </cell>
          <cell r="DI428" t="str">
            <v/>
          </cell>
          <cell r="DJ428" t="str">
            <v/>
          </cell>
          <cell r="DK428" t="str">
            <v/>
          </cell>
          <cell r="DL428" t="str">
            <v/>
          </cell>
          <cell r="DM428" t="str">
            <v/>
          </cell>
          <cell r="DN428" t="str">
            <v/>
          </cell>
          <cell r="DO428" t="str">
            <v/>
          </cell>
          <cell r="DP428" t="str">
            <v/>
          </cell>
          <cell r="DQ428" t="str">
            <v/>
          </cell>
          <cell r="DR428" t="str">
            <v/>
          </cell>
          <cell r="DS428" t="str">
            <v/>
          </cell>
          <cell r="DU428" t="str">
            <v>FRENAH MOBILE ENTERPRISE-COMMISSION</v>
          </cell>
          <cell r="DV428" t="str">
            <v/>
          </cell>
          <cell r="DW428" t="str">
            <v/>
          </cell>
          <cell r="DX428" t="str">
            <v/>
          </cell>
          <cell r="DY428" t="str">
            <v/>
          </cell>
          <cell r="DZ428" t="str">
            <v/>
          </cell>
          <cell r="EA428" t="str">
            <v/>
          </cell>
          <cell r="EB428" t="str">
            <v/>
          </cell>
          <cell r="EC428" t="str">
            <v/>
          </cell>
          <cell r="ED428" t="str">
            <v/>
          </cell>
          <cell r="EE428" t="str">
            <v/>
          </cell>
        </row>
        <row r="429">
          <cell r="C429" t="str">
            <v>MTN BILLS</v>
          </cell>
          <cell r="D429">
            <v>51</v>
          </cell>
          <cell r="E429">
            <v>101</v>
          </cell>
          <cell r="F429">
            <v>3412938</v>
          </cell>
          <cell r="I429" t="str">
            <v>The Observer Media Ltd</v>
          </cell>
          <cell r="J429">
            <v>4</v>
          </cell>
          <cell r="K429">
            <v>4</v>
          </cell>
          <cell r="L429">
            <v>348000</v>
          </cell>
          <cell r="M429">
            <v>1600</v>
          </cell>
          <cell r="AF429" t="str">
            <v>FRES UGANDA</v>
          </cell>
          <cell r="AG429" t="str">
            <v>FRES UGANDA</v>
          </cell>
          <cell r="AH429" t="str">
            <v/>
          </cell>
          <cell r="AI429" t="str">
            <v/>
          </cell>
          <cell r="AJ429" t="str">
            <v/>
          </cell>
          <cell r="AK429" t="str">
            <v/>
          </cell>
          <cell r="AL429" t="str">
            <v/>
          </cell>
          <cell r="AM429" t="str">
            <v/>
          </cell>
          <cell r="AN429" t="str">
            <v/>
          </cell>
          <cell r="AO429" t="str">
            <v/>
          </cell>
          <cell r="AP429" t="str">
            <v/>
          </cell>
          <cell r="AQ429" t="str">
            <v/>
          </cell>
          <cell r="AR429" t="str">
            <v/>
          </cell>
          <cell r="AS429" t="str">
            <v/>
          </cell>
          <cell r="AT429">
            <v>0</v>
          </cell>
          <cell r="AU429" t="str">
            <v>FRES UGANDA</v>
          </cell>
          <cell r="AV429" t="str">
            <v/>
          </cell>
          <cell r="AW429" t="str">
            <v/>
          </cell>
          <cell r="AX429" t="str">
            <v/>
          </cell>
          <cell r="AY429" t="str">
            <v/>
          </cell>
          <cell r="AZ429" t="str">
            <v/>
          </cell>
          <cell r="BA429" t="str">
            <v/>
          </cell>
          <cell r="BB429" t="str">
            <v/>
          </cell>
          <cell r="BC429" t="str">
            <v/>
          </cell>
          <cell r="BD429" t="str">
            <v/>
          </cell>
          <cell r="BE429" t="str">
            <v/>
          </cell>
          <cell r="BG429" t="str">
            <v>FRES UGANDA</v>
          </cell>
          <cell r="BH429" t="str">
            <v/>
          </cell>
          <cell r="BI429" t="str">
            <v/>
          </cell>
          <cell r="BJ429" t="str">
            <v/>
          </cell>
          <cell r="BK429" t="str">
            <v/>
          </cell>
          <cell r="BL429" t="str">
            <v/>
          </cell>
          <cell r="BM429" t="str">
            <v/>
          </cell>
          <cell r="BN429" t="str">
            <v/>
          </cell>
          <cell r="BO429" t="str">
            <v/>
          </cell>
          <cell r="BP429" t="str">
            <v/>
          </cell>
          <cell r="BQ429" t="str">
            <v/>
          </cell>
          <cell r="BR429" t="str">
            <v/>
          </cell>
          <cell r="BS429" t="str">
            <v/>
          </cell>
          <cell r="BU429" t="str">
            <v>FRES UGANDA</v>
          </cell>
          <cell r="BV429" t="str">
            <v/>
          </cell>
          <cell r="BW429" t="str">
            <v/>
          </cell>
          <cell r="BX429" t="str">
            <v/>
          </cell>
          <cell r="BY429" t="str">
            <v/>
          </cell>
          <cell r="BZ429" t="str">
            <v/>
          </cell>
          <cell r="CA429" t="str">
            <v/>
          </cell>
          <cell r="CB429" t="str">
            <v/>
          </cell>
          <cell r="CC429" t="str">
            <v/>
          </cell>
          <cell r="CD429" t="str">
            <v/>
          </cell>
          <cell r="CE429" t="str">
            <v/>
          </cell>
          <cell r="CG429" t="str">
            <v>FRES UGANDA</v>
          </cell>
          <cell r="CH429" t="str">
            <v/>
          </cell>
          <cell r="CI429" t="str">
            <v/>
          </cell>
          <cell r="CJ429" t="str">
            <v/>
          </cell>
          <cell r="CK429" t="str">
            <v/>
          </cell>
          <cell r="CL429" t="str">
            <v/>
          </cell>
          <cell r="CM429" t="str">
            <v/>
          </cell>
          <cell r="CN429" t="str">
            <v/>
          </cell>
          <cell r="CO429" t="str">
            <v/>
          </cell>
          <cell r="CP429" t="str">
            <v/>
          </cell>
          <cell r="CQ429" t="str">
            <v/>
          </cell>
          <cell r="CR429" t="str">
            <v/>
          </cell>
          <cell r="CS429" t="str">
            <v/>
          </cell>
          <cell r="CU429" t="str">
            <v>FRES UGANDA</v>
          </cell>
          <cell r="CV429" t="str">
            <v/>
          </cell>
          <cell r="CW429" t="str">
            <v/>
          </cell>
          <cell r="CX429" t="str">
            <v/>
          </cell>
          <cell r="CY429" t="str">
            <v/>
          </cell>
          <cell r="CZ429" t="str">
            <v/>
          </cell>
          <cell r="DA429" t="str">
            <v/>
          </cell>
          <cell r="DB429" t="str">
            <v/>
          </cell>
          <cell r="DC429" t="str">
            <v/>
          </cell>
          <cell r="DD429" t="str">
            <v/>
          </cell>
          <cell r="DE429" t="str">
            <v/>
          </cell>
          <cell r="DG429" t="str">
            <v>FRES UGANDA</v>
          </cell>
          <cell r="DH429" t="str">
            <v/>
          </cell>
          <cell r="DI429" t="str">
            <v/>
          </cell>
          <cell r="DJ429" t="str">
            <v/>
          </cell>
          <cell r="DK429" t="str">
            <v/>
          </cell>
          <cell r="DL429" t="str">
            <v/>
          </cell>
          <cell r="DM429" t="str">
            <v/>
          </cell>
          <cell r="DN429" t="str">
            <v/>
          </cell>
          <cell r="DO429" t="str">
            <v/>
          </cell>
          <cell r="DP429" t="str">
            <v/>
          </cell>
          <cell r="DQ429" t="str">
            <v/>
          </cell>
          <cell r="DR429" t="str">
            <v/>
          </cell>
          <cell r="DS429" t="str">
            <v/>
          </cell>
          <cell r="DU429" t="str">
            <v>FRES UGANDA</v>
          </cell>
          <cell r="DV429" t="str">
            <v/>
          </cell>
          <cell r="DW429" t="str">
            <v/>
          </cell>
          <cell r="DX429" t="str">
            <v/>
          </cell>
          <cell r="DY429" t="str">
            <v/>
          </cell>
          <cell r="DZ429" t="str">
            <v/>
          </cell>
          <cell r="EA429" t="str">
            <v/>
          </cell>
          <cell r="EB429" t="str">
            <v/>
          </cell>
          <cell r="EC429" t="str">
            <v/>
          </cell>
          <cell r="ED429" t="str">
            <v/>
          </cell>
          <cell r="EE429" t="str">
            <v/>
          </cell>
        </row>
        <row r="430">
          <cell r="C430" t="str">
            <v>MTN CORPORATE LIQUIDTY FUND</v>
          </cell>
          <cell r="D430">
            <v>1</v>
          </cell>
          <cell r="E430">
            <v>1</v>
          </cell>
          <cell r="F430">
            <v>995180977</v>
          </cell>
          <cell r="I430" t="str">
            <v>THE SYNAGOGUE CHURCH OF ALL NATIONS KLA</v>
          </cell>
          <cell r="J430">
            <v>43</v>
          </cell>
          <cell r="K430">
            <v>67</v>
          </cell>
          <cell r="L430">
            <v>1137100</v>
          </cell>
          <cell r="M430">
            <v>20200</v>
          </cell>
          <cell r="AF430" t="str">
            <v>FRESH CUTS</v>
          </cell>
          <cell r="AG430" t="str">
            <v>FRESH CUTS</v>
          </cell>
          <cell r="AH430" t="str">
            <v/>
          </cell>
          <cell r="AI430" t="str">
            <v/>
          </cell>
          <cell r="AJ430">
            <v>1</v>
          </cell>
          <cell r="AK430" t="str">
            <v/>
          </cell>
          <cell r="AL430" t="str">
            <v/>
          </cell>
          <cell r="AM430" t="str">
            <v/>
          </cell>
          <cell r="AN430" t="str">
            <v/>
          </cell>
          <cell r="AO430" t="str">
            <v/>
          </cell>
          <cell r="AP430" t="str">
            <v/>
          </cell>
          <cell r="AQ430" t="str">
            <v/>
          </cell>
          <cell r="AR430" t="str">
            <v/>
          </cell>
          <cell r="AS430" t="str">
            <v/>
          </cell>
          <cell r="AT430">
            <v>1</v>
          </cell>
          <cell r="AU430" t="str">
            <v>FRESH CUTS</v>
          </cell>
          <cell r="AV430" t="str">
            <v/>
          </cell>
          <cell r="AW430" t="str">
            <v/>
          </cell>
          <cell r="AX430" t="str">
            <v/>
          </cell>
          <cell r="AY430" t="str">
            <v/>
          </cell>
          <cell r="AZ430" t="str">
            <v/>
          </cell>
          <cell r="BA430" t="str">
            <v/>
          </cell>
          <cell r="BB430" t="str">
            <v/>
          </cell>
          <cell r="BC430" t="str">
            <v/>
          </cell>
          <cell r="BD430" t="str">
            <v/>
          </cell>
          <cell r="BE430" t="str">
            <v/>
          </cell>
          <cell r="BG430" t="str">
            <v>FRESH CUTS</v>
          </cell>
          <cell r="BH430" t="str">
            <v/>
          </cell>
          <cell r="BI430" t="str">
            <v/>
          </cell>
          <cell r="BJ430">
            <v>1</v>
          </cell>
          <cell r="BK430" t="str">
            <v/>
          </cell>
          <cell r="BL430" t="str">
            <v/>
          </cell>
          <cell r="BM430" t="str">
            <v/>
          </cell>
          <cell r="BN430" t="str">
            <v/>
          </cell>
          <cell r="BO430" t="str">
            <v/>
          </cell>
          <cell r="BP430" t="str">
            <v/>
          </cell>
          <cell r="BQ430" t="str">
            <v/>
          </cell>
          <cell r="BR430" t="str">
            <v/>
          </cell>
          <cell r="BS430" t="str">
            <v/>
          </cell>
          <cell r="BU430" t="str">
            <v>FRESH CUTS</v>
          </cell>
          <cell r="BV430" t="str">
            <v/>
          </cell>
          <cell r="BW430" t="str">
            <v/>
          </cell>
          <cell r="BX430" t="str">
            <v/>
          </cell>
          <cell r="BY430" t="str">
            <v/>
          </cell>
          <cell r="BZ430" t="str">
            <v/>
          </cell>
          <cell r="CA430" t="str">
            <v/>
          </cell>
          <cell r="CB430" t="str">
            <v/>
          </cell>
          <cell r="CC430" t="str">
            <v/>
          </cell>
          <cell r="CD430" t="str">
            <v/>
          </cell>
          <cell r="CE430" t="str">
            <v/>
          </cell>
          <cell r="CG430" t="str">
            <v>FRESH CUTS</v>
          </cell>
          <cell r="CH430" t="str">
            <v/>
          </cell>
          <cell r="CI430" t="str">
            <v/>
          </cell>
          <cell r="CJ430">
            <v>1000</v>
          </cell>
          <cell r="CK430" t="str">
            <v/>
          </cell>
          <cell r="CL430" t="str">
            <v/>
          </cell>
          <cell r="CM430" t="str">
            <v/>
          </cell>
          <cell r="CN430" t="str">
            <v/>
          </cell>
          <cell r="CO430" t="str">
            <v/>
          </cell>
          <cell r="CP430" t="str">
            <v/>
          </cell>
          <cell r="CQ430" t="str">
            <v/>
          </cell>
          <cell r="CR430" t="str">
            <v/>
          </cell>
          <cell r="CS430" t="str">
            <v/>
          </cell>
          <cell r="CU430" t="str">
            <v>FRESH CUTS</v>
          </cell>
          <cell r="CV430" t="str">
            <v/>
          </cell>
          <cell r="CW430" t="str">
            <v/>
          </cell>
          <cell r="CX430" t="str">
            <v/>
          </cell>
          <cell r="CY430" t="str">
            <v/>
          </cell>
          <cell r="CZ430" t="str">
            <v/>
          </cell>
          <cell r="DA430" t="str">
            <v/>
          </cell>
          <cell r="DB430" t="str">
            <v/>
          </cell>
          <cell r="DC430" t="str">
            <v/>
          </cell>
          <cell r="DD430" t="str">
            <v/>
          </cell>
          <cell r="DE430" t="str">
            <v/>
          </cell>
          <cell r="DG430" t="str">
            <v>FRESH CUTS</v>
          </cell>
          <cell r="DH430" t="str">
            <v/>
          </cell>
          <cell r="DI430" t="str">
            <v/>
          </cell>
          <cell r="DJ430">
            <v>400</v>
          </cell>
          <cell r="DK430" t="str">
            <v/>
          </cell>
          <cell r="DL430" t="str">
            <v/>
          </cell>
          <cell r="DM430" t="str">
            <v/>
          </cell>
          <cell r="DN430" t="str">
            <v/>
          </cell>
          <cell r="DO430" t="str">
            <v/>
          </cell>
          <cell r="DP430" t="str">
            <v/>
          </cell>
          <cell r="DQ430" t="str">
            <v/>
          </cell>
          <cell r="DR430" t="str">
            <v/>
          </cell>
          <cell r="DS430" t="str">
            <v/>
          </cell>
          <cell r="DU430" t="str">
            <v>FRESH CUTS</v>
          </cell>
          <cell r="DV430" t="str">
            <v/>
          </cell>
          <cell r="DW430" t="str">
            <v/>
          </cell>
          <cell r="DX430" t="str">
            <v/>
          </cell>
          <cell r="DY430" t="str">
            <v/>
          </cell>
          <cell r="DZ430" t="str">
            <v/>
          </cell>
          <cell r="EA430" t="str">
            <v/>
          </cell>
          <cell r="EB430" t="str">
            <v/>
          </cell>
          <cell r="EC430" t="str">
            <v/>
          </cell>
          <cell r="ED430" t="str">
            <v/>
          </cell>
          <cell r="EE430" t="str">
            <v/>
          </cell>
        </row>
        <row r="431">
          <cell r="C431" t="str">
            <v>MUGITI HIGH SCHOOL</v>
          </cell>
          <cell r="D431">
            <v>1</v>
          </cell>
          <cell r="E431">
            <v>1</v>
          </cell>
          <cell r="F431">
            <v>1000</v>
          </cell>
          <cell r="G431">
            <v>400</v>
          </cell>
          <cell r="I431" t="str">
            <v>TRINITY PRIMARY SCHOOL</v>
          </cell>
          <cell r="J431">
            <v>30</v>
          </cell>
          <cell r="K431">
            <v>44</v>
          </cell>
          <cell r="L431">
            <v>9390500</v>
          </cell>
          <cell r="M431">
            <v>32100</v>
          </cell>
          <cell r="AF431" t="str">
            <v>FRESH CUTS EAST</v>
          </cell>
          <cell r="AG431" t="str">
            <v>FRESH CUTS EAST</v>
          </cell>
          <cell r="AH431" t="str">
            <v/>
          </cell>
          <cell r="AI431" t="str">
            <v/>
          </cell>
          <cell r="AJ431" t="str">
            <v/>
          </cell>
          <cell r="AK431">
            <v>1</v>
          </cell>
          <cell r="AL431" t="str">
            <v/>
          </cell>
          <cell r="AM431">
            <v>4</v>
          </cell>
          <cell r="AN431">
            <v>3</v>
          </cell>
          <cell r="AO431">
            <v>3</v>
          </cell>
          <cell r="AP431">
            <v>3</v>
          </cell>
          <cell r="AQ431">
            <v>4</v>
          </cell>
          <cell r="AR431">
            <v>2</v>
          </cell>
          <cell r="AS431" t="str">
            <v/>
          </cell>
          <cell r="AT431">
            <v>20</v>
          </cell>
          <cell r="AU431" t="str">
            <v>FRESH CUTS EAST</v>
          </cell>
          <cell r="AV431" t="str">
            <v/>
          </cell>
          <cell r="AW431" t="str">
            <v/>
          </cell>
          <cell r="AX431" t="str">
            <v/>
          </cell>
          <cell r="AY431" t="str">
            <v/>
          </cell>
          <cell r="AZ431" t="str">
            <v/>
          </cell>
          <cell r="BA431" t="str">
            <v/>
          </cell>
          <cell r="BB431" t="str">
            <v/>
          </cell>
          <cell r="BC431" t="str">
            <v/>
          </cell>
          <cell r="BD431" t="str">
            <v/>
          </cell>
          <cell r="BE431" t="str">
            <v/>
          </cell>
          <cell r="BG431" t="str">
            <v>FRESH CUTS EAST</v>
          </cell>
          <cell r="BH431" t="str">
            <v/>
          </cell>
          <cell r="BI431" t="str">
            <v/>
          </cell>
          <cell r="BJ431" t="str">
            <v/>
          </cell>
          <cell r="BK431">
            <v>1</v>
          </cell>
          <cell r="BL431" t="str">
            <v/>
          </cell>
          <cell r="BM431">
            <v>28</v>
          </cell>
          <cell r="BN431">
            <v>36</v>
          </cell>
          <cell r="BO431">
            <v>48</v>
          </cell>
          <cell r="BP431">
            <v>25</v>
          </cell>
          <cell r="BQ431">
            <v>120</v>
          </cell>
          <cell r="BR431">
            <v>38</v>
          </cell>
          <cell r="BS431" t="str">
            <v/>
          </cell>
          <cell r="BU431" t="str">
            <v>FRESH CUTS EAST</v>
          </cell>
          <cell r="BV431" t="str">
            <v/>
          </cell>
          <cell r="BW431" t="str">
            <v/>
          </cell>
          <cell r="BX431" t="str">
            <v/>
          </cell>
          <cell r="BY431" t="str">
            <v/>
          </cell>
          <cell r="BZ431" t="str">
            <v/>
          </cell>
          <cell r="CA431" t="str">
            <v/>
          </cell>
          <cell r="CB431" t="str">
            <v/>
          </cell>
          <cell r="CC431" t="str">
            <v/>
          </cell>
          <cell r="CD431" t="str">
            <v/>
          </cell>
          <cell r="CE431" t="str">
            <v/>
          </cell>
          <cell r="CG431" t="str">
            <v>FRESH CUTS EAST</v>
          </cell>
          <cell r="CH431" t="str">
            <v/>
          </cell>
          <cell r="CI431" t="str">
            <v/>
          </cell>
          <cell r="CJ431" t="str">
            <v/>
          </cell>
          <cell r="CK431">
            <v>1000</v>
          </cell>
          <cell r="CL431" t="str">
            <v/>
          </cell>
          <cell r="CM431">
            <v>18582000</v>
          </cell>
          <cell r="CN431">
            <v>30661500</v>
          </cell>
          <cell r="CO431">
            <v>29866600</v>
          </cell>
          <cell r="CP431">
            <v>8148000</v>
          </cell>
          <cell r="CQ431">
            <v>72223000</v>
          </cell>
          <cell r="CR431">
            <v>20227000</v>
          </cell>
          <cell r="CS431" t="str">
            <v/>
          </cell>
          <cell r="CU431" t="str">
            <v>FRESH CUTS EAST</v>
          </cell>
          <cell r="CV431" t="str">
            <v/>
          </cell>
          <cell r="CW431" t="str">
            <v/>
          </cell>
          <cell r="CX431" t="str">
            <v/>
          </cell>
          <cell r="CY431" t="str">
            <v/>
          </cell>
          <cell r="CZ431" t="str">
            <v/>
          </cell>
          <cell r="DA431" t="str">
            <v/>
          </cell>
          <cell r="DB431" t="str">
            <v/>
          </cell>
          <cell r="DC431" t="str">
            <v/>
          </cell>
          <cell r="DD431" t="str">
            <v/>
          </cell>
          <cell r="DE431" t="str">
            <v/>
          </cell>
          <cell r="DG431" t="str">
            <v>FRESH CUTS EAST</v>
          </cell>
          <cell r="DH431" t="str">
            <v/>
          </cell>
          <cell r="DI431" t="str">
            <v/>
          </cell>
          <cell r="DJ431" t="str">
            <v/>
          </cell>
          <cell r="DK431">
            <v>400</v>
          </cell>
          <cell r="DL431" t="str">
            <v/>
          </cell>
          <cell r="DM431">
            <v>14400</v>
          </cell>
          <cell r="DN431">
            <v>54000</v>
          </cell>
          <cell r="DO431">
            <v>41100</v>
          </cell>
          <cell r="DP431">
            <v>24300</v>
          </cell>
          <cell r="DQ431">
            <v>105400</v>
          </cell>
          <cell r="DR431">
            <v>61100</v>
          </cell>
          <cell r="DS431" t="str">
            <v/>
          </cell>
          <cell r="DU431" t="str">
            <v>FRESH CUTS EAST</v>
          </cell>
          <cell r="DV431" t="str">
            <v/>
          </cell>
          <cell r="DW431" t="str">
            <v/>
          </cell>
          <cell r="DX431" t="str">
            <v/>
          </cell>
          <cell r="DY431" t="str">
            <v/>
          </cell>
          <cell r="DZ431" t="str">
            <v/>
          </cell>
          <cell r="EA431" t="str">
            <v/>
          </cell>
          <cell r="EB431" t="str">
            <v/>
          </cell>
          <cell r="EC431" t="str">
            <v/>
          </cell>
          <cell r="ED431" t="str">
            <v/>
          </cell>
          <cell r="EE431" t="str">
            <v/>
          </cell>
        </row>
        <row r="432">
          <cell r="C432" t="str">
            <v>NADAGIIRA AGALI AWAMU SACCO LTD</v>
          </cell>
          <cell r="D432">
            <v>1</v>
          </cell>
          <cell r="E432">
            <v>1</v>
          </cell>
          <cell r="F432">
            <v>1000</v>
          </cell>
          <cell r="I432" t="str">
            <v>Trinity Senior Academy</v>
          </cell>
          <cell r="J432">
            <v>22</v>
          </cell>
          <cell r="K432">
            <v>30</v>
          </cell>
          <cell r="L432">
            <v>4005500</v>
          </cell>
          <cell r="M432">
            <v>17600</v>
          </cell>
          <cell r="AF432" t="str">
            <v>FRESH CUTS NORTH</v>
          </cell>
          <cell r="AG432" t="str">
            <v>FRESH CUTS NORTH</v>
          </cell>
          <cell r="AH432" t="str">
            <v/>
          </cell>
          <cell r="AI432" t="str">
            <v/>
          </cell>
          <cell r="AJ432" t="str">
            <v/>
          </cell>
          <cell r="AK432" t="str">
            <v/>
          </cell>
          <cell r="AL432" t="str">
            <v/>
          </cell>
          <cell r="AM432">
            <v>2</v>
          </cell>
          <cell r="AN432">
            <v>6</v>
          </cell>
          <cell r="AO432">
            <v>6</v>
          </cell>
          <cell r="AP432">
            <v>1</v>
          </cell>
          <cell r="AQ432" t="str">
            <v/>
          </cell>
          <cell r="AR432" t="str">
            <v/>
          </cell>
          <cell r="AS432" t="str">
            <v/>
          </cell>
          <cell r="AT432">
            <v>15</v>
          </cell>
          <cell r="AU432" t="str">
            <v>FRESH CUTS NORTH</v>
          </cell>
          <cell r="AV432" t="str">
            <v/>
          </cell>
          <cell r="AW432" t="str">
            <v/>
          </cell>
          <cell r="AX432" t="str">
            <v/>
          </cell>
          <cell r="AY432" t="str">
            <v/>
          </cell>
          <cell r="AZ432" t="str">
            <v/>
          </cell>
          <cell r="BA432" t="str">
            <v/>
          </cell>
          <cell r="BB432" t="str">
            <v/>
          </cell>
          <cell r="BC432" t="str">
            <v/>
          </cell>
          <cell r="BD432" t="str">
            <v/>
          </cell>
          <cell r="BE432" t="str">
            <v/>
          </cell>
          <cell r="BG432" t="str">
            <v>FRESH CUTS NORTH</v>
          </cell>
          <cell r="BH432" t="str">
            <v/>
          </cell>
          <cell r="BI432" t="str">
            <v/>
          </cell>
          <cell r="BJ432" t="str">
            <v/>
          </cell>
          <cell r="BK432" t="str">
            <v/>
          </cell>
          <cell r="BL432" t="str">
            <v/>
          </cell>
          <cell r="BM432">
            <v>16</v>
          </cell>
          <cell r="BN432">
            <v>111</v>
          </cell>
          <cell r="BO432">
            <v>78</v>
          </cell>
          <cell r="BP432">
            <v>1</v>
          </cell>
          <cell r="BQ432" t="str">
            <v/>
          </cell>
          <cell r="BR432" t="str">
            <v/>
          </cell>
          <cell r="BS432" t="str">
            <v/>
          </cell>
          <cell r="BU432" t="str">
            <v>FRESH CUTS NORTH</v>
          </cell>
          <cell r="BV432" t="str">
            <v/>
          </cell>
          <cell r="BW432" t="str">
            <v/>
          </cell>
          <cell r="BX432" t="str">
            <v/>
          </cell>
          <cell r="BY432" t="str">
            <v/>
          </cell>
          <cell r="BZ432" t="str">
            <v/>
          </cell>
          <cell r="CA432" t="str">
            <v/>
          </cell>
          <cell r="CB432" t="str">
            <v/>
          </cell>
          <cell r="CC432" t="str">
            <v/>
          </cell>
          <cell r="CD432" t="str">
            <v/>
          </cell>
          <cell r="CE432" t="str">
            <v/>
          </cell>
          <cell r="CG432" t="str">
            <v>FRESH CUTS NORTH</v>
          </cell>
          <cell r="CH432" t="str">
            <v/>
          </cell>
          <cell r="CI432" t="str">
            <v/>
          </cell>
          <cell r="CJ432" t="str">
            <v/>
          </cell>
          <cell r="CK432" t="str">
            <v/>
          </cell>
          <cell r="CL432" t="str">
            <v/>
          </cell>
          <cell r="CM432">
            <v>6622500</v>
          </cell>
          <cell r="CN432">
            <v>52702500</v>
          </cell>
          <cell r="CO432">
            <v>43176500</v>
          </cell>
          <cell r="CP432">
            <v>375000</v>
          </cell>
          <cell r="CQ432" t="str">
            <v/>
          </cell>
          <cell r="CR432" t="str">
            <v/>
          </cell>
          <cell r="CS432" t="str">
            <v/>
          </cell>
          <cell r="CU432" t="str">
            <v>FRESH CUTS NORTH</v>
          </cell>
          <cell r="CV432" t="str">
            <v/>
          </cell>
          <cell r="CW432" t="str">
            <v/>
          </cell>
          <cell r="CX432" t="str">
            <v/>
          </cell>
          <cell r="CY432" t="str">
            <v/>
          </cell>
          <cell r="CZ432" t="str">
            <v/>
          </cell>
          <cell r="DA432" t="str">
            <v/>
          </cell>
          <cell r="DB432" t="str">
            <v/>
          </cell>
          <cell r="DC432" t="str">
            <v/>
          </cell>
          <cell r="DD432" t="str">
            <v/>
          </cell>
          <cell r="DE432" t="str">
            <v/>
          </cell>
          <cell r="DG432" t="str">
            <v>FRESH CUTS NORTH</v>
          </cell>
          <cell r="DH432" t="str">
            <v/>
          </cell>
          <cell r="DI432" t="str">
            <v/>
          </cell>
          <cell r="DJ432" t="str">
            <v/>
          </cell>
          <cell r="DK432" t="str">
            <v/>
          </cell>
          <cell r="DL432" t="str">
            <v/>
          </cell>
          <cell r="DM432">
            <v>9000</v>
          </cell>
          <cell r="DN432">
            <v>87000</v>
          </cell>
          <cell r="DO432">
            <v>65400</v>
          </cell>
          <cell r="DP432">
            <v>1000</v>
          </cell>
          <cell r="DQ432" t="str">
            <v/>
          </cell>
          <cell r="DR432" t="str">
            <v/>
          </cell>
          <cell r="DS432" t="str">
            <v/>
          </cell>
          <cell r="DU432" t="str">
            <v>FRESH CUTS NORTH</v>
          </cell>
          <cell r="DV432" t="str">
            <v/>
          </cell>
          <cell r="DW432" t="str">
            <v/>
          </cell>
          <cell r="DX432" t="str">
            <v/>
          </cell>
          <cell r="DY432" t="str">
            <v/>
          </cell>
          <cell r="DZ432" t="str">
            <v/>
          </cell>
          <cell r="EA432" t="str">
            <v/>
          </cell>
          <cell r="EB432" t="str">
            <v/>
          </cell>
          <cell r="EC432" t="str">
            <v/>
          </cell>
          <cell r="ED432" t="str">
            <v/>
          </cell>
          <cell r="EE432" t="str">
            <v/>
          </cell>
        </row>
        <row r="433">
          <cell r="C433" t="str">
            <v>NATIONAL WATER AND SEWERAGE CORPORATION</v>
          </cell>
          <cell r="D433">
            <v>20810</v>
          </cell>
          <cell r="E433">
            <v>29712</v>
          </cell>
          <cell r="F433">
            <v>1032848633</v>
          </cell>
          <cell r="G433">
            <v>11853400</v>
          </cell>
          <cell r="I433" t="str">
            <v>True African</v>
          </cell>
          <cell r="J433">
            <v>8</v>
          </cell>
          <cell r="K433">
            <v>15</v>
          </cell>
          <cell r="L433">
            <v>1330400</v>
          </cell>
          <cell r="M433">
            <v>7100</v>
          </cell>
          <cell r="AF433" t="str">
            <v>FRESH CUTS SOUTH</v>
          </cell>
          <cell r="AG433" t="str">
            <v>FRESH CUTS SOUTH</v>
          </cell>
          <cell r="AH433" t="str">
            <v/>
          </cell>
          <cell r="AI433" t="str">
            <v/>
          </cell>
          <cell r="AJ433" t="str">
            <v/>
          </cell>
          <cell r="AK433" t="str">
            <v/>
          </cell>
          <cell r="AL433" t="str">
            <v/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 t="str">
            <v/>
          </cell>
          <cell r="AS433" t="str">
            <v/>
          </cell>
          <cell r="AT433">
            <v>5</v>
          </cell>
          <cell r="AU433" t="str">
            <v>FRESH CUTS SOUTH</v>
          </cell>
          <cell r="AV433" t="str">
            <v/>
          </cell>
          <cell r="AW433" t="str">
            <v/>
          </cell>
          <cell r="AX433" t="str">
            <v/>
          </cell>
          <cell r="AY433" t="str">
            <v/>
          </cell>
          <cell r="AZ433" t="str">
            <v/>
          </cell>
          <cell r="BA433" t="str">
            <v/>
          </cell>
          <cell r="BB433" t="str">
            <v/>
          </cell>
          <cell r="BC433" t="str">
            <v/>
          </cell>
          <cell r="BD433" t="str">
            <v/>
          </cell>
          <cell r="BE433" t="str">
            <v/>
          </cell>
          <cell r="BG433" t="str">
            <v>FRESH CUTS SOUTH</v>
          </cell>
          <cell r="BH433" t="str">
            <v/>
          </cell>
          <cell r="BI433" t="str">
            <v/>
          </cell>
          <cell r="BJ433" t="str">
            <v/>
          </cell>
          <cell r="BK433" t="str">
            <v/>
          </cell>
          <cell r="BL433" t="str">
            <v/>
          </cell>
          <cell r="BM433">
            <v>1</v>
          </cell>
          <cell r="BN433">
            <v>1</v>
          </cell>
          <cell r="BO433">
            <v>8</v>
          </cell>
          <cell r="BP433">
            <v>27</v>
          </cell>
          <cell r="BQ433">
            <v>1</v>
          </cell>
          <cell r="BR433" t="str">
            <v/>
          </cell>
          <cell r="BS433" t="str">
            <v/>
          </cell>
          <cell r="BU433" t="str">
            <v>FRESH CUTS SOUTH</v>
          </cell>
          <cell r="BV433" t="str">
            <v/>
          </cell>
          <cell r="BW433" t="str">
            <v/>
          </cell>
          <cell r="BX433" t="str">
            <v/>
          </cell>
          <cell r="BY433" t="str">
            <v/>
          </cell>
          <cell r="BZ433" t="str">
            <v/>
          </cell>
          <cell r="CA433" t="str">
            <v/>
          </cell>
          <cell r="CB433" t="str">
            <v/>
          </cell>
          <cell r="CC433" t="str">
            <v/>
          </cell>
          <cell r="CD433" t="str">
            <v/>
          </cell>
          <cell r="CE433" t="str">
            <v/>
          </cell>
          <cell r="CG433" t="str">
            <v>FRESH CUTS SOUTH</v>
          </cell>
          <cell r="CH433" t="str">
            <v/>
          </cell>
          <cell r="CI433" t="str">
            <v/>
          </cell>
          <cell r="CJ433" t="str">
            <v/>
          </cell>
          <cell r="CK433" t="str">
            <v/>
          </cell>
          <cell r="CL433" t="str">
            <v/>
          </cell>
          <cell r="CM433">
            <v>225000</v>
          </cell>
          <cell r="CN433">
            <v>1</v>
          </cell>
          <cell r="CO433">
            <v>8400000</v>
          </cell>
          <cell r="CP433">
            <v>33463000</v>
          </cell>
          <cell r="CQ433">
            <v>170000</v>
          </cell>
          <cell r="CR433" t="str">
            <v/>
          </cell>
          <cell r="CS433" t="str">
            <v/>
          </cell>
          <cell r="CU433" t="str">
            <v>FRESH CUTS SOUTH</v>
          </cell>
          <cell r="CV433" t="str">
            <v/>
          </cell>
          <cell r="CW433" t="str">
            <v/>
          </cell>
          <cell r="CX433" t="str">
            <v/>
          </cell>
          <cell r="CY433" t="str">
            <v/>
          </cell>
          <cell r="CZ433" t="str">
            <v/>
          </cell>
          <cell r="DA433" t="str">
            <v/>
          </cell>
          <cell r="DB433" t="str">
            <v/>
          </cell>
          <cell r="DC433" t="str">
            <v/>
          </cell>
          <cell r="DD433" t="str">
            <v/>
          </cell>
          <cell r="DE433" t="str">
            <v/>
          </cell>
          <cell r="DG433" t="str">
            <v>FRESH CUTS SOUTH</v>
          </cell>
          <cell r="DH433" t="str">
            <v/>
          </cell>
          <cell r="DI433" t="str">
            <v/>
          </cell>
          <cell r="DJ433" t="str">
            <v/>
          </cell>
          <cell r="DK433" t="str">
            <v/>
          </cell>
          <cell r="DL433" t="str">
            <v/>
          </cell>
          <cell r="DM433">
            <v>700</v>
          </cell>
          <cell r="DN433">
            <v>0</v>
          </cell>
          <cell r="DO433">
            <v>15000</v>
          </cell>
          <cell r="DP433">
            <v>54000</v>
          </cell>
          <cell r="DQ433">
            <v>700</v>
          </cell>
          <cell r="DR433" t="str">
            <v/>
          </cell>
          <cell r="DS433" t="str">
            <v/>
          </cell>
          <cell r="DU433" t="str">
            <v>FRESH CUTS SOUTH</v>
          </cell>
          <cell r="DV433" t="str">
            <v/>
          </cell>
          <cell r="DW433" t="str">
            <v/>
          </cell>
          <cell r="DX433" t="str">
            <v/>
          </cell>
          <cell r="DY433" t="str">
            <v/>
          </cell>
          <cell r="DZ433" t="str">
            <v/>
          </cell>
          <cell r="EA433" t="str">
            <v/>
          </cell>
          <cell r="EB433" t="str">
            <v/>
          </cell>
          <cell r="EC433" t="str">
            <v/>
          </cell>
          <cell r="ED433" t="str">
            <v/>
          </cell>
          <cell r="EE433" t="str">
            <v/>
          </cell>
        </row>
        <row r="434">
          <cell r="C434" t="str">
            <v>New Vision Main</v>
          </cell>
          <cell r="D434">
            <v>3</v>
          </cell>
          <cell r="E434">
            <v>3</v>
          </cell>
          <cell r="F434">
            <v>602000</v>
          </cell>
          <cell r="G434">
            <v>400</v>
          </cell>
          <cell r="I434" t="str">
            <v>UG - MART LIMITED</v>
          </cell>
          <cell r="J434">
            <v>1</v>
          </cell>
          <cell r="K434">
            <v>6</v>
          </cell>
          <cell r="L434">
            <v>34207</v>
          </cell>
          <cell r="M434">
            <v>1200</v>
          </cell>
          <cell r="AF434" t="str">
            <v>FRESH CUTS SUPERMARKET WEST</v>
          </cell>
          <cell r="AG434" t="str">
            <v>FRESH CUTS SUPERMARKET WEST</v>
          </cell>
          <cell r="AH434" t="str">
            <v/>
          </cell>
          <cell r="AI434" t="str">
            <v/>
          </cell>
          <cell r="AJ434" t="str">
            <v/>
          </cell>
          <cell r="AK434" t="str">
            <v/>
          </cell>
          <cell r="AL434" t="str">
            <v/>
          </cell>
          <cell r="AM434" t="str">
            <v/>
          </cell>
          <cell r="AN434" t="str">
            <v/>
          </cell>
          <cell r="AO434" t="str">
            <v/>
          </cell>
          <cell r="AP434" t="str">
            <v/>
          </cell>
          <cell r="AQ434" t="str">
            <v/>
          </cell>
          <cell r="AR434" t="str">
            <v/>
          </cell>
          <cell r="AS434" t="str">
            <v/>
          </cell>
          <cell r="AT434">
            <v>0</v>
          </cell>
          <cell r="AU434" t="str">
            <v>FRESH CUTS SUPERMARKET WEST</v>
          </cell>
          <cell r="AV434" t="str">
            <v/>
          </cell>
          <cell r="AW434" t="str">
            <v/>
          </cell>
          <cell r="AX434" t="str">
            <v/>
          </cell>
          <cell r="AY434" t="str">
            <v/>
          </cell>
          <cell r="AZ434" t="str">
            <v/>
          </cell>
          <cell r="BA434" t="str">
            <v/>
          </cell>
          <cell r="BB434" t="str">
            <v/>
          </cell>
          <cell r="BC434" t="str">
            <v/>
          </cell>
          <cell r="BD434" t="str">
            <v/>
          </cell>
          <cell r="BE434" t="str">
            <v/>
          </cell>
          <cell r="BG434" t="str">
            <v>FRESH CUTS SUPERMARKET WEST</v>
          </cell>
          <cell r="BH434" t="str">
            <v/>
          </cell>
          <cell r="BI434" t="str">
            <v/>
          </cell>
          <cell r="BJ434" t="str">
            <v/>
          </cell>
          <cell r="BK434" t="str">
            <v/>
          </cell>
          <cell r="BL434" t="str">
            <v/>
          </cell>
          <cell r="BM434" t="str">
            <v/>
          </cell>
          <cell r="BN434" t="str">
            <v/>
          </cell>
          <cell r="BO434" t="str">
            <v/>
          </cell>
          <cell r="BP434" t="str">
            <v/>
          </cell>
          <cell r="BQ434" t="str">
            <v/>
          </cell>
          <cell r="BR434" t="str">
            <v/>
          </cell>
          <cell r="BS434" t="str">
            <v/>
          </cell>
          <cell r="BU434" t="str">
            <v>FRESH CUTS SUPERMARKET WEST</v>
          </cell>
          <cell r="BV434" t="str">
            <v/>
          </cell>
          <cell r="BW434" t="str">
            <v/>
          </cell>
          <cell r="BX434" t="str">
            <v/>
          </cell>
          <cell r="BY434" t="str">
            <v/>
          </cell>
          <cell r="BZ434" t="str">
            <v/>
          </cell>
          <cell r="CA434" t="str">
            <v/>
          </cell>
          <cell r="CB434" t="str">
            <v/>
          </cell>
          <cell r="CC434" t="str">
            <v/>
          </cell>
          <cell r="CD434" t="str">
            <v/>
          </cell>
          <cell r="CE434" t="str">
            <v/>
          </cell>
          <cell r="CG434" t="str">
            <v>FRESH CUTS SUPERMARKET WEST</v>
          </cell>
          <cell r="CH434" t="str">
            <v/>
          </cell>
          <cell r="CI434" t="str">
            <v/>
          </cell>
          <cell r="CJ434" t="str">
            <v/>
          </cell>
          <cell r="CK434" t="str">
            <v/>
          </cell>
          <cell r="CL434" t="str">
            <v/>
          </cell>
          <cell r="CM434" t="str">
            <v/>
          </cell>
          <cell r="CN434" t="str">
            <v/>
          </cell>
          <cell r="CO434" t="str">
            <v/>
          </cell>
          <cell r="CP434" t="str">
            <v/>
          </cell>
          <cell r="CQ434" t="str">
            <v/>
          </cell>
          <cell r="CR434" t="str">
            <v/>
          </cell>
          <cell r="CS434" t="str">
            <v/>
          </cell>
          <cell r="CU434" t="str">
            <v>FRESH CUTS SUPERMARKET WEST</v>
          </cell>
          <cell r="CV434" t="str">
            <v/>
          </cell>
          <cell r="CW434" t="str">
            <v/>
          </cell>
          <cell r="CX434" t="str">
            <v/>
          </cell>
          <cell r="CY434" t="str">
            <v/>
          </cell>
          <cell r="CZ434" t="str">
            <v/>
          </cell>
          <cell r="DA434" t="str">
            <v/>
          </cell>
          <cell r="DB434" t="str">
            <v/>
          </cell>
          <cell r="DC434" t="str">
            <v/>
          </cell>
          <cell r="DD434" t="str">
            <v/>
          </cell>
          <cell r="DE434" t="str">
            <v/>
          </cell>
          <cell r="DG434" t="str">
            <v>FRESH CUTS SUPERMARKET WEST</v>
          </cell>
          <cell r="DH434" t="str">
            <v/>
          </cell>
          <cell r="DI434" t="str">
            <v/>
          </cell>
          <cell r="DJ434" t="str">
            <v/>
          </cell>
          <cell r="DK434" t="str">
            <v/>
          </cell>
          <cell r="DL434" t="str">
            <v/>
          </cell>
          <cell r="DM434" t="str">
            <v/>
          </cell>
          <cell r="DN434" t="str">
            <v/>
          </cell>
          <cell r="DO434" t="str">
            <v/>
          </cell>
          <cell r="DP434" t="str">
            <v/>
          </cell>
          <cell r="DQ434" t="str">
            <v/>
          </cell>
          <cell r="DR434" t="str">
            <v/>
          </cell>
          <cell r="DS434" t="str">
            <v/>
          </cell>
          <cell r="DU434" t="str">
            <v>FRESH CUTS SUPERMARKET WEST</v>
          </cell>
          <cell r="DV434" t="str">
            <v/>
          </cell>
          <cell r="DW434" t="str">
            <v/>
          </cell>
          <cell r="DX434" t="str">
            <v/>
          </cell>
          <cell r="DY434" t="str">
            <v/>
          </cell>
          <cell r="DZ434" t="str">
            <v/>
          </cell>
          <cell r="EA434" t="str">
            <v/>
          </cell>
          <cell r="EB434" t="str">
            <v/>
          </cell>
          <cell r="EC434" t="str">
            <v/>
          </cell>
          <cell r="ED434" t="str">
            <v/>
          </cell>
          <cell r="EE434" t="str">
            <v/>
          </cell>
        </row>
        <row r="435">
          <cell r="C435" t="str">
            <v>nsamo mixed primary school</v>
          </cell>
          <cell r="D435">
            <v>64</v>
          </cell>
          <cell r="E435">
            <v>116</v>
          </cell>
          <cell r="F435">
            <v>23094000</v>
          </cell>
          <cell r="G435">
            <v>58100</v>
          </cell>
          <cell r="I435" t="str">
            <v>UGANDA MARTYRS COLLEGE SSONDE</v>
          </cell>
          <cell r="J435">
            <v>7</v>
          </cell>
          <cell r="K435">
            <v>8</v>
          </cell>
          <cell r="L435">
            <v>1725000</v>
          </cell>
          <cell r="M435">
            <v>5900</v>
          </cell>
          <cell r="AF435" t="str">
            <v>FRESH CUTS SUPERMARKETS EAST</v>
          </cell>
          <cell r="AG435" t="str">
            <v>FRESH CUTS SUPERMARKETS EAST</v>
          </cell>
          <cell r="AH435" t="str">
            <v/>
          </cell>
          <cell r="AI435" t="str">
            <v/>
          </cell>
          <cell r="AJ435" t="str">
            <v/>
          </cell>
          <cell r="AK435" t="str">
            <v/>
          </cell>
          <cell r="AL435" t="str">
            <v/>
          </cell>
          <cell r="AM435" t="str">
            <v/>
          </cell>
          <cell r="AN435" t="str">
            <v/>
          </cell>
          <cell r="AO435" t="str">
            <v/>
          </cell>
          <cell r="AP435" t="str">
            <v/>
          </cell>
          <cell r="AQ435" t="str">
            <v/>
          </cell>
          <cell r="AR435" t="str">
            <v/>
          </cell>
          <cell r="AS435" t="str">
            <v/>
          </cell>
          <cell r="AT435">
            <v>0</v>
          </cell>
          <cell r="AU435" t="str">
            <v>FRESH CUTS SUPERMARKETS EAST</v>
          </cell>
          <cell r="AV435" t="str">
            <v/>
          </cell>
          <cell r="AW435" t="str">
            <v/>
          </cell>
          <cell r="AX435" t="str">
            <v/>
          </cell>
          <cell r="AY435" t="str">
            <v/>
          </cell>
          <cell r="AZ435" t="str">
            <v/>
          </cell>
          <cell r="BA435" t="str">
            <v/>
          </cell>
          <cell r="BB435" t="str">
            <v/>
          </cell>
          <cell r="BC435" t="str">
            <v/>
          </cell>
          <cell r="BD435">
            <v>1</v>
          </cell>
          <cell r="BE435">
            <v>1</v>
          </cell>
          <cell r="BG435" t="str">
            <v>FRESH CUTS SUPERMARKETS EAST</v>
          </cell>
          <cell r="BH435" t="str">
            <v/>
          </cell>
          <cell r="BI435" t="str">
            <v/>
          </cell>
          <cell r="BJ435" t="str">
            <v/>
          </cell>
          <cell r="BK435" t="str">
            <v/>
          </cell>
          <cell r="BL435" t="str">
            <v/>
          </cell>
          <cell r="BM435" t="str">
            <v/>
          </cell>
          <cell r="BN435" t="str">
            <v/>
          </cell>
          <cell r="BO435" t="str">
            <v/>
          </cell>
          <cell r="BP435" t="str">
            <v/>
          </cell>
          <cell r="BQ435" t="str">
            <v/>
          </cell>
          <cell r="BR435" t="str">
            <v/>
          </cell>
          <cell r="BS435" t="str">
            <v/>
          </cell>
          <cell r="BU435" t="str">
            <v>FRESH CUTS SUPERMARKETS EAST</v>
          </cell>
          <cell r="BV435" t="str">
            <v/>
          </cell>
          <cell r="BW435" t="str">
            <v/>
          </cell>
          <cell r="BX435" t="str">
            <v/>
          </cell>
          <cell r="BY435" t="str">
            <v/>
          </cell>
          <cell r="BZ435" t="str">
            <v/>
          </cell>
          <cell r="CA435" t="str">
            <v/>
          </cell>
          <cell r="CB435" t="str">
            <v/>
          </cell>
          <cell r="CC435" t="str">
            <v/>
          </cell>
          <cell r="CD435">
            <v>5</v>
          </cell>
          <cell r="CE435">
            <v>4</v>
          </cell>
          <cell r="CG435" t="str">
            <v>FRESH CUTS SUPERMARKETS EAST</v>
          </cell>
          <cell r="CH435" t="str">
            <v/>
          </cell>
          <cell r="CI435" t="str">
            <v/>
          </cell>
          <cell r="CJ435" t="str">
            <v/>
          </cell>
          <cell r="CK435" t="str">
            <v/>
          </cell>
          <cell r="CL435" t="str">
            <v/>
          </cell>
          <cell r="CM435" t="str">
            <v/>
          </cell>
          <cell r="CN435" t="str">
            <v/>
          </cell>
          <cell r="CO435" t="str">
            <v/>
          </cell>
          <cell r="CP435" t="str">
            <v/>
          </cell>
          <cell r="CQ435" t="str">
            <v/>
          </cell>
          <cell r="CR435" t="str">
            <v/>
          </cell>
          <cell r="CS435" t="str">
            <v/>
          </cell>
          <cell r="CU435" t="str">
            <v>FRESH CUTS SUPERMARKETS EAST</v>
          </cell>
          <cell r="CV435" t="str">
            <v/>
          </cell>
          <cell r="CW435" t="str">
            <v/>
          </cell>
          <cell r="CX435" t="str">
            <v/>
          </cell>
          <cell r="CY435" t="str">
            <v/>
          </cell>
          <cell r="CZ435" t="str">
            <v/>
          </cell>
          <cell r="DA435" t="str">
            <v/>
          </cell>
          <cell r="DB435" t="str">
            <v/>
          </cell>
          <cell r="DC435" t="str">
            <v/>
          </cell>
          <cell r="DD435">
            <v>4312500</v>
          </cell>
          <cell r="DE435">
            <v>3705000</v>
          </cell>
          <cell r="DG435" t="str">
            <v>FRESH CUTS SUPERMARKETS EAST</v>
          </cell>
          <cell r="DH435" t="str">
            <v/>
          </cell>
          <cell r="DI435" t="str">
            <v/>
          </cell>
          <cell r="DJ435" t="str">
            <v/>
          </cell>
          <cell r="DK435" t="str">
            <v/>
          </cell>
          <cell r="DL435" t="str">
            <v/>
          </cell>
          <cell r="DM435" t="str">
            <v/>
          </cell>
          <cell r="DN435" t="str">
            <v/>
          </cell>
          <cell r="DO435" t="str">
            <v/>
          </cell>
          <cell r="DP435" t="str">
            <v/>
          </cell>
          <cell r="DQ435" t="str">
            <v/>
          </cell>
          <cell r="DR435" t="str">
            <v/>
          </cell>
          <cell r="DS435" t="str">
            <v/>
          </cell>
          <cell r="DU435" t="str">
            <v>FRESH CUTS SUPERMARKETS EAST</v>
          </cell>
          <cell r="DV435" t="str">
            <v/>
          </cell>
          <cell r="DW435" t="str">
            <v/>
          </cell>
          <cell r="DX435" t="str">
            <v/>
          </cell>
          <cell r="DY435" t="str">
            <v/>
          </cell>
          <cell r="DZ435" t="str">
            <v/>
          </cell>
          <cell r="EA435" t="str">
            <v/>
          </cell>
          <cell r="EB435" t="str">
            <v/>
          </cell>
          <cell r="EC435" t="str">
            <v/>
          </cell>
          <cell r="ED435">
            <v>16000</v>
          </cell>
          <cell r="EE435">
            <v>15100</v>
          </cell>
        </row>
        <row r="436">
          <cell r="C436" t="str">
            <v>NTUNGAMO HIGH SCHOOL</v>
          </cell>
          <cell r="D436">
            <v>2</v>
          </cell>
          <cell r="E436">
            <v>2</v>
          </cell>
          <cell r="F436">
            <v>2000</v>
          </cell>
          <cell r="G436">
            <v>800</v>
          </cell>
          <cell r="I436" t="str">
            <v>UMEME</v>
          </cell>
          <cell r="J436">
            <v>32406</v>
          </cell>
          <cell r="K436">
            <v>58063</v>
          </cell>
          <cell r="L436">
            <v>2739558940</v>
          </cell>
          <cell r="M436">
            <v>19266700</v>
          </cell>
          <cell r="AF436" t="str">
            <v>FRESH CUTS SUPERMARKETS UPCOUNTRY</v>
          </cell>
          <cell r="AG436" t="str">
            <v>FRESH CUTS SUPERMARKETS UPCOUNTRY</v>
          </cell>
          <cell r="AH436" t="str">
            <v/>
          </cell>
          <cell r="AI436" t="str">
            <v/>
          </cell>
          <cell r="AJ436" t="str">
            <v/>
          </cell>
          <cell r="AK436" t="str">
            <v/>
          </cell>
          <cell r="AL436" t="str">
            <v/>
          </cell>
          <cell r="AM436" t="str">
            <v/>
          </cell>
          <cell r="AN436">
            <v>3</v>
          </cell>
          <cell r="AO436" t="str">
            <v/>
          </cell>
          <cell r="AP436">
            <v>1</v>
          </cell>
          <cell r="AQ436">
            <v>1</v>
          </cell>
          <cell r="AR436" t="str">
            <v/>
          </cell>
          <cell r="AS436">
            <v>1</v>
          </cell>
          <cell r="AT436">
            <v>6</v>
          </cell>
          <cell r="AU436" t="str">
            <v>FRESH CUTS SUPERMARKETS UPCOUNTRY</v>
          </cell>
          <cell r="AV436" t="str">
            <v/>
          </cell>
          <cell r="AW436" t="str">
            <v/>
          </cell>
          <cell r="AX436">
            <v>2</v>
          </cell>
          <cell r="AY436">
            <v>1</v>
          </cell>
          <cell r="AZ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 t="str">
            <v/>
          </cell>
          <cell r="BG436" t="str">
            <v>FRESH CUTS SUPERMARKETS UPCOUNTRY</v>
          </cell>
          <cell r="BH436" t="str">
            <v/>
          </cell>
          <cell r="BI436" t="str">
            <v/>
          </cell>
          <cell r="BJ436" t="str">
            <v/>
          </cell>
          <cell r="BK436" t="str">
            <v/>
          </cell>
          <cell r="BL436" t="str">
            <v/>
          </cell>
          <cell r="BM436" t="str">
            <v/>
          </cell>
          <cell r="BN436">
            <v>9</v>
          </cell>
          <cell r="BO436" t="str">
            <v/>
          </cell>
          <cell r="BP436">
            <v>1</v>
          </cell>
          <cell r="BQ436">
            <v>1</v>
          </cell>
          <cell r="BR436" t="str">
            <v/>
          </cell>
          <cell r="BS436">
            <v>1</v>
          </cell>
          <cell r="BU436" t="str">
            <v>FRESH CUTS SUPERMARKETS UPCOUNTRY</v>
          </cell>
          <cell r="BV436" t="str">
            <v/>
          </cell>
          <cell r="BW436" t="str">
            <v/>
          </cell>
          <cell r="BX436">
            <v>2</v>
          </cell>
          <cell r="BY436">
            <v>2</v>
          </cell>
          <cell r="BZ436">
            <v>1</v>
          </cell>
          <cell r="CA436">
            <v>2</v>
          </cell>
          <cell r="CB436">
            <v>1</v>
          </cell>
          <cell r="CC436">
            <v>1</v>
          </cell>
          <cell r="CD436">
            <v>1</v>
          </cell>
          <cell r="CE436" t="str">
            <v/>
          </cell>
          <cell r="CG436" t="str">
            <v>FRESH CUTS SUPERMARKETS UPCOUNTRY</v>
          </cell>
          <cell r="CH436" t="str">
            <v/>
          </cell>
          <cell r="CI436" t="str">
            <v/>
          </cell>
          <cell r="CJ436" t="str">
            <v/>
          </cell>
          <cell r="CK436" t="str">
            <v/>
          </cell>
          <cell r="CL436" t="str">
            <v/>
          </cell>
          <cell r="CM436" t="str">
            <v/>
          </cell>
          <cell r="CN436">
            <v>3039401</v>
          </cell>
          <cell r="CO436" t="str">
            <v/>
          </cell>
          <cell r="CP436">
            <v>322400</v>
          </cell>
          <cell r="CQ436">
            <v>329800</v>
          </cell>
          <cell r="CR436" t="str">
            <v/>
          </cell>
          <cell r="CS436">
            <v>292200</v>
          </cell>
          <cell r="CU436" t="str">
            <v>FRESH CUTS SUPERMARKETS UPCOUNTRY</v>
          </cell>
          <cell r="CV436" t="str">
            <v/>
          </cell>
          <cell r="CW436" t="str">
            <v/>
          </cell>
          <cell r="CX436">
            <v>819180</v>
          </cell>
          <cell r="CY436">
            <v>1494493</v>
          </cell>
          <cell r="CZ436">
            <v>742600</v>
          </cell>
          <cell r="DA436">
            <v>1507500</v>
          </cell>
          <cell r="DB436">
            <v>1540700</v>
          </cell>
          <cell r="DC436">
            <v>2836800</v>
          </cell>
          <cell r="DD436">
            <v>1257480</v>
          </cell>
          <cell r="DE436" t="str">
            <v/>
          </cell>
          <cell r="DG436" t="str">
            <v>FRESH CUTS SUPERMARKETS UPCOUNTRY</v>
          </cell>
          <cell r="DH436" t="str">
            <v/>
          </cell>
          <cell r="DI436" t="str">
            <v/>
          </cell>
          <cell r="DJ436" t="str">
            <v/>
          </cell>
          <cell r="DK436" t="str">
            <v/>
          </cell>
          <cell r="DL436" t="str">
            <v/>
          </cell>
          <cell r="DM436" t="str">
            <v/>
          </cell>
          <cell r="DN436">
            <v>3000</v>
          </cell>
          <cell r="DO436" t="str">
            <v/>
          </cell>
          <cell r="DP436">
            <v>1000</v>
          </cell>
          <cell r="DQ436">
            <v>1000</v>
          </cell>
          <cell r="DR436" t="str">
            <v/>
          </cell>
          <cell r="DS436">
            <v>1000</v>
          </cell>
          <cell r="DU436" t="str">
            <v>FRESH CUTS SUPERMARKETS UPCOUNTRY</v>
          </cell>
          <cell r="DV436" t="str">
            <v/>
          </cell>
          <cell r="DW436" t="str">
            <v/>
          </cell>
          <cell r="DX436">
            <v>3000</v>
          </cell>
          <cell r="DY436">
            <v>5000</v>
          </cell>
          <cell r="DZ436">
            <v>2850</v>
          </cell>
          <cell r="EA436">
            <v>5700</v>
          </cell>
          <cell r="EB436">
            <v>5500</v>
          </cell>
          <cell r="EC436">
            <v>10000</v>
          </cell>
          <cell r="ED436">
            <v>5500</v>
          </cell>
          <cell r="EE436" t="str">
            <v/>
          </cell>
        </row>
        <row r="437">
          <cell r="C437" t="str">
            <v>OPPORTUNITY BANK KIRA</v>
          </cell>
          <cell r="D437">
            <v>1</v>
          </cell>
          <cell r="E437">
            <v>5</v>
          </cell>
          <cell r="F437">
            <v>5000</v>
          </cell>
          <cell r="G437">
            <v>400</v>
          </cell>
          <cell r="I437" t="str">
            <v>UNIVERSAL VIRTUAL CONTENT LTD</v>
          </cell>
          <cell r="J437">
            <v>1</v>
          </cell>
          <cell r="K437">
            <v>1</v>
          </cell>
          <cell r="L437">
            <v>120000</v>
          </cell>
          <cell r="M437">
            <v>400</v>
          </cell>
          <cell r="AF437" t="str">
            <v>FRESH CUTS WEST</v>
          </cell>
          <cell r="AG437" t="str">
            <v>FRESH CUTS WEST</v>
          </cell>
          <cell r="AH437" t="str">
            <v/>
          </cell>
          <cell r="AI437" t="str">
            <v/>
          </cell>
          <cell r="AJ437" t="str">
            <v/>
          </cell>
          <cell r="AK437" t="str">
            <v/>
          </cell>
          <cell r="AL437" t="str">
            <v/>
          </cell>
          <cell r="AM437">
            <v>2</v>
          </cell>
          <cell r="AN437">
            <v>2</v>
          </cell>
          <cell r="AO437">
            <v>4</v>
          </cell>
          <cell r="AP437">
            <v>2</v>
          </cell>
          <cell r="AQ437">
            <v>1</v>
          </cell>
          <cell r="AR437">
            <v>1</v>
          </cell>
          <cell r="AS437">
            <v>1</v>
          </cell>
          <cell r="AT437">
            <v>13</v>
          </cell>
          <cell r="AU437" t="str">
            <v>FRESH CUTS WEST</v>
          </cell>
          <cell r="AV437" t="str">
            <v/>
          </cell>
          <cell r="AW437" t="str">
            <v/>
          </cell>
          <cell r="AX437" t="str">
            <v/>
          </cell>
          <cell r="AY437" t="str">
            <v/>
          </cell>
          <cell r="AZ437" t="str">
            <v/>
          </cell>
          <cell r="BA437" t="str">
            <v/>
          </cell>
          <cell r="BB437" t="str">
            <v/>
          </cell>
          <cell r="BC437" t="str">
            <v/>
          </cell>
          <cell r="BD437" t="str">
            <v/>
          </cell>
          <cell r="BE437" t="str">
            <v/>
          </cell>
          <cell r="BG437" t="str">
            <v>FRESH CUTS WEST</v>
          </cell>
          <cell r="BH437" t="str">
            <v/>
          </cell>
          <cell r="BI437" t="str">
            <v/>
          </cell>
          <cell r="BJ437" t="str">
            <v/>
          </cell>
          <cell r="BK437" t="str">
            <v/>
          </cell>
          <cell r="BL437" t="str">
            <v/>
          </cell>
          <cell r="BM437">
            <v>24</v>
          </cell>
          <cell r="BN437">
            <v>13</v>
          </cell>
          <cell r="BO437">
            <v>29</v>
          </cell>
          <cell r="BP437">
            <v>43</v>
          </cell>
          <cell r="BQ437">
            <v>58</v>
          </cell>
          <cell r="BR437">
            <v>23</v>
          </cell>
          <cell r="BS437">
            <v>2</v>
          </cell>
          <cell r="BU437" t="str">
            <v>FRESH CUTS WEST</v>
          </cell>
          <cell r="BV437" t="str">
            <v/>
          </cell>
          <cell r="BW437" t="str">
            <v/>
          </cell>
          <cell r="BX437" t="str">
            <v/>
          </cell>
          <cell r="BY437" t="str">
            <v/>
          </cell>
          <cell r="BZ437" t="str">
            <v/>
          </cell>
          <cell r="CA437" t="str">
            <v/>
          </cell>
          <cell r="CB437" t="str">
            <v/>
          </cell>
          <cell r="CC437" t="str">
            <v/>
          </cell>
          <cell r="CD437" t="str">
            <v/>
          </cell>
          <cell r="CE437" t="str">
            <v/>
          </cell>
          <cell r="CG437" t="str">
            <v>FRESH CUTS WEST</v>
          </cell>
          <cell r="CH437" t="str">
            <v/>
          </cell>
          <cell r="CI437" t="str">
            <v/>
          </cell>
          <cell r="CJ437" t="str">
            <v/>
          </cell>
          <cell r="CK437" t="str">
            <v/>
          </cell>
          <cell r="CL437" t="str">
            <v/>
          </cell>
          <cell r="CM437">
            <v>30891000</v>
          </cell>
          <cell r="CN437">
            <v>15860000</v>
          </cell>
          <cell r="CO437">
            <v>18253000</v>
          </cell>
          <cell r="CP437">
            <v>24850000</v>
          </cell>
          <cell r="CQ437">
            <v>52500000</v>
          </cell>
          <cell r="CR437">
            <v>19350000</v>
          </cell>
          <cell r="CS437">
            <v>3150000</v>
          </cell>
          <cell r="CU437" t="str">
            <v>FRESH CUTS WEST</v>
          </cell>
          <cell r="CV437" t="str">
            <v/>
          </cell>
          <cell r="CW437" t="str">
            <v/>
          </cell>
          <cell r="CX437" t="str">
            <v/>
          </cell>
          <cell r="CY437" t="str">
            <v/>
          </cell>
          <cell r="CZ437" t="str">
            <v/>
          </cell>
          <cell r="DA437" t="str">
            <v/>
          </cell>
          <cell r="DB437" t="str">
            <v/>
          </cell>
          <cell r="DC437" t="str">
            <v/>
          </cell>
          <cell r="DD437" t="str">
            <v/>
          </cell>
          <cell r="DE437" t="str">
            <v/>
          </cell>
          <cell r="DG437" t="str">
            <v>FRESH CUTS WEST</v>
          </cell>
          <cell r="DH437" t="str">
            <v/>
          </cell>
          <cell r="DI437" t="str">
            <v/>
          </cell>
          <cell r="DJ437" t="str">
            <v/>
          </cell>
          <cell r="DK437" t="str">
            <v/>
          </cell>
          <cell r="DL437" t="str">
            <v/>
          </cell>
          <cell r="DM437">
            <v>16700</v>
          </cell>
          <cell r="DN437">
            <v>10700</v>
          </cell>
          <cell r="DO437">
            <v>21800</v>
          </cell>
          <cell r="DP437">
            <v>68100</v>
          </cell>
          <cell r="DQ437">
            <v>44400</v>
          </cell>
          <cell r="DR437">
            <v>42000</v>
          </cell>
          <cell r="DS437">
            <v>4000</v>
          </cell>
          <cell r="DU437" t="str">
            <v>FRESH CUTS WEST</v>
          </cell>
          <cell r="DV437" t="str">
            <v/>
          </cell>
          <cell r="DW437" t="str">
            <v/>
          </cell>
          <cell r="DX437" t="str">
            <v/>
          </cell>
          <cell r="DY437" t="str">
            <v/>
          </cell>
          <cell r="DZ437" t="str">
            <v/>
          </cell>
          <cell r="EA437" t="str">
            <v/>
          </cell>
          <cell r="EB437" t="str">
            <v/>
          </cell>
          <cell r="EC437" t="str">
            <v/>
          </cell>
          <cell r="ED437" t="str">
            <v/>
          </cell>
          <cell r="EE437" t="str">
            <v/>
          </cell>
        </row>
        <row r="438">
          <cell r="C438" t="str">
            <v>OPPORTUNITY BANK MBALE</v>
          </cell>
          <cell r="D438">
            <v>1</v>
          </cell>
          <cell r="E438">
            <v>1</v>
          </cell>
          <cell r="F438">
            <v>1000</v>
          </cell>
          <cell r="G438">
            <v>400</v>
          </cell>
          <cell r="I438" t="str">
            <v>USAFRIMALL</v>
          </cell>
          <cell r="J438">
            <v>1</v>
          </cell>
          <cell r="K438">
            <v>1</v>
          </cell>
          <cell r="L438">
            <v>149000</v>
          </cell>
          <cell r="M438">
            <v>700</v>
          </cell>
          <cell r="AF438" t="str">
            <v>FRESH OVEN SUPPLIERS AND RETAILS</v>
          </cell>
          <cell r="AG438" t="str">
            <v>FRESH OVEN SUPPLIERS AND RETAILS</v>
          </cell>
          <cell r="AH438" t="str">
            <v/>
          </cell>
          <cell r="AI438" t="str">
            <v/>
          </cell>
          <cell r="AJ438" t="str">
            <v/>
          </cell>
          <cell r="AK438" t="str">
            <v/>
          </cell>
          <cell r="AL438" t="str">
            <v/>
          </cell>
          <cell r="AM438" t="str">
            <v/>
          </cell>
          <cell r="AN438" t="str">
            <v/>
          </cell>
          <cell r="AO438" t="str">
            <v/>
          </cell>
          <cell r="AP438" t="str">
            <v/>
          </cell>
          <cell r="AQ438" t="str">
            <v/>
          </cell>
          <cell r="AR438" t="str">
            <v/>
          </cell>
          <cell r="AS438" t="str">
            <v/>
          </cell>
          <cell r="AT438">
            <v>0</v>
          </cell>
          <cell r="AU438" t="str">
            <v>FRESH OVEN SUPPLIERS AND RETAILS</v>
          </cell>
          <cell r="AV438" t="str">
            <v/>
          </cell>
          <cell r="AW438" t="str">
            <v/>
          </cell>
          <cell r="AX438" t="str">
            <v/>
          </cell>
          <cell r="AY438" t="str">
            <v/>
          </cell>
          <cell r="AZ438" t="str">
            <v/>
          </cell>
          <cell r="BA438" t="str">
            <v/>
          </cell>
          <cell r="BB438" t="str">
            <v/>
          </cell>
          <cell r="BC438" t="str">
            <v/>
          </cell>
          <cell r="BD438" t="str">
            <v/>
          </cell>
          <cell r="BE438" t="str">
            <v/>
          </cell>
          <cell r="BG438" t="str">
            <v>FRESH OVEN SUPPLIERS AND RETAILS</v>
          </cell>
          <cell r="BH438" t="str">
            <v/>
          </cell>
          <cell r="BI438" t="str">
            <v/>
          </cell>
          <cell r="BJ438" t="str">
            <v/>
          </cell>
          <cell r="BK438" t="str">
            <v/>
          </cell>
          <cell r="BL438" t="str">
            <v/>
          </cell>
          <cell r="BM438" t="str">
            <v/>
          </cell>
          <cell r="BN438" t="str">
            <v/>
          </cell>
          <cell r="BO438" t="str">
            <v/>
          </cell>
          <cell r="BP438" t="str">
            <v/>
          </cell>
          <cell r="BQ438" t="str">
            <v/>
          </cell>
          <cell r="BR438" t="str">
            <v/>
          </cell>
          <cell r="BS438" t="str">
            <v/>
          </cell>
          <cell r="BU438" t="str">
            <v>FRESH OVEN SUPPLIERS AND RETAILS</v>
          </cell>
          <cell r="BV438" t="str">
            <v/>
          </cell>
          <cell r="BW438" t="str">
            <v/>
          </cell>
          <cell r="BX438" t="str">
            <v/>
          </cell>
          <cell r="BY438" t="str">
            <v/>
          </cell>
          <cell r="BZ438" t="str">
            <v/>
          </cell>
          <cell r="CA438" t="str">
            <v/>
          </cell>
          <cell r="CB438" t="str">
            <v/>
          </cell>
          <cell r="CC438" t="str">
            <v/>
          </cell>
          <cell r="CD438" t="str">
            <v/>
          </cell>
          <cell r="CE438" t="str">
            <v/>
          </cell>
          <cell r="CG438" t="str">
            <v>FRESH OVEN SUPPLIERS AND RETAILS</v>
          </cell>
          <cell r="CH438" t="str">
            <v/>
          </cell>
          <cell r="CI438" t="str">
            <v/>
          </cell>
          <cell r="CJ438" t="str">
            <v/>
          </cell>
          <cell r="CK438" t="str">
            <v/>
          </cell>
          <cell r="CL438" t="str">
            <v/>
          </cell>
          <cell r="CM438" t="str">
            <v/>
          </cell>
          <cell r="CN438" t="str">
            <v/>
          </cell>
          <cell r="CO438" t="str">
            <v/>
          </cell>
          <cell r="CP438" t="str">
            <v/>
          </cell>
          <cell r="CQ438" t="str">
            <v/>
          </cell>
          <cell r="CR438" t="str">
            <v/>
          </cell>
          <cell r="CS438" t="str">
            <v/>
          </cell>
          <cell r="CU438" t="str">
            <v>FRESH OVEN SUPPLIERS AND RETAILS</v>
          </cell>
          <cell r="CV438" t="str">
            <v/>
          </cell>
          <cell r="CW438" t="str">
            <v/>
          </cell>
          <cell r="CX438" t="str">
            <v/>
          </cell>
          <cell r="CY438" t="str">
            <v/>
          </cell>
          <cell r="CZ438" t="str">
            <v/>
          </cell>
          <cell r="DA438" t="str">
            <v/>
          </cell>
          <cell r="DB438" t="str">
            <v/>
          </cell>
          <cell r="DC438" t="str">
            <v/>
          </cell>
          <cell r="DD438" t="str">
            <v/>
          </cell>
          <cell r="DE438" t="str">
            <v/>
          </cell>
          <cell r="DG438" t="str">
            <v>FRESH OVEN SUPPLIERS AND RETAILS</v>
          </cell>
          <cell r="DH438" t="str">
            <v/>
          </cell>
          <cell r="DI438" t="str">
            <v/>
          </cell>
          <cell r="DJ438" t="str">
            <v/>
          </cell>
          <cell r="DK438" t="str">
            <v/>
          </cell>
          <cell r="DL438" t="str">
            <v/>
          </cell>
          <cell r="DM438" t="str">
            <v/>
          </cell>
          <cell r="DN438" t="str">
            <v/>
          </cell>
          <cell r="DO438" t="str">
            <v/>
          </cell>
          <cell r="DP438" t="str">
            <v/>
          </cell>
          <cell r="DQ438" t="str">
            <v/>
          </cell>
          <cell r="DR438" t="str">
            <v/>
          </cell>
          <cell r="DS438" t="str">
            <v/>
          </cell>
          <cell r="DU438" t="str">
            <v>FRESH OVEN SUPPLIERS AND RETAILS</v>
          </cell>
          <cell r="DV438" t="str">
            <v/>
          </cell>
          <cell r="DW438" t="str">
            <v/>
          </cell>
          <cell r="DX438" t="str">
            <v/>
          </cell>
          <cell r="DY438" t="str">
            <v/>
          </cell>
          <cell r="DZ438" t="str">
            <v/>
          </cell>
          <cell r="EA438" t="str">
            <v/>
          </cell>
          <cell r="EB438" t="str">
            <v/>
          </cell>
          <cell r="EC438" t="str">
            <v/>
          </cell>
          <cell r="ED438" t="str">
            <v/>
          </cell>
          <cell r="EE438" t="str">
            <v/>
          </cell>
        </row>
        <row r="439">
          <cell r="C439" t="str">
            <v>OPPORTUNITY BANK MBARARA</v>
          </cell>
          <cell r="D439">
            <v>1</v>
          </cell>
          <cell r="E439">
            <v>1</v>
          </cell>
          <cell r="F439">
            <v>1000</v>
          </cell>
          <cell r="G439">
            <v>400</v>
          </cell>
          <cell r="I439" t="str">
            <v>VISION FUND UGANDA LIMITED</v>
          </cell>
          <cell r="J439">
            <v>203</v>
          </cell>
          <cell r="K439">
            <v>600</v>
          </cell>
          <cell r="L439">
            <v>117467350</v>
          </cell>
          <cell r="M439">
            <v>384800</v>
          </cell>
          <cell r="AF439" t="str">
            <v>FUNDIHANDYMAN SERVICES LTD</v>
          </cell>
          <cell r="AG439" t="str">
            <v>FUNDIHANDYMAN SERVICES LTD</v>
          </cell>
          <cell r="AH439" t="str">
            <v/>
          </cell>
          <cell r="AI439">
            <v>1</v>
          </cell>
          <cell r="AJ439" t="str">
            <v/>
          </cell>
          <cell r="AK439" t="str">
            <v/>
          </cell>
          <cell r="AL439" t="str">
            <v/>
          </cell>
          <cell r="AM439" t="str">
            <v/>
          </cell>
          <cell r="AN439" t="str">
            <v/>
          </cell>
          <cell r="AO439" t="str">
            <v/>
          </cell>
          <cell r="AP439" t="str">
            <v/>
          </cell>
          <cell r="AQ439" t="str">
            <v/>
          </cell>
          <cell r="AR439" t="str">
            <v/>
          </cell>
          <cell r="AS439" t="str">
            <v/>
          </cell>
          <cell r="AT439">
            <v>1</v>
          </cell>
          <cell r="AU439" t="str">
            <v>FUNDIHANDYMAN SERVICES LTD</v>
          </cell>
          <cell r="AV439" t="str">
            <v/>
          </cell>
          <cell r="AW439" t="str">
            <v/>
          </cell>
          <cell r="AX439" t="str">
            <v/>
          </cell>
          <cell r="AY439" t="str">
            <v/>
          </cell>
          <cell r="AZ439" t="str">
            <v/>
          </cell>
          <cell r="BA439" t="str">
            <v/>
          </cell>
          <cell r="BB439" t="str">
            <v/>
          </cell>
          <cell r="BC439" t="str">
            <v/>
          </cell>
          <cell r="BD439" t="str">
            <v/>
          </cell>
          <cell r="BE439" t="str">
            <v/>
          </cell>
          <cell r="BG439" t="str">
            <v>FUNDIHANDYMAN SERVICES LTD</v>
          </cell>
          <cell r="BH439" t="str">
            <v/>
          </cell>
          <cell r="BI439">
            <v>1</v>
          </cell>
          <cell r="BJ439" t="str">
            <v/>
          </cell>
          <cell r="BK439" t="str">
            <v/>
          </cell>
          <cell r="BL439" t="str">
            <v/>
          </cell>
          <cell r="BM439" t="str">
            <v/>
          </cell>
          <cell r="BN439" t="str">
            <v/>
          </cell>
          <cell r="BO439" t="str">
            <v/>
          </cell>
          <cell r="BP439" t="str">
            <v/>
          </cell>
          <cell r="BQ439" t="str">
            <v/>
          </cell>
          <cell r="BR439" t="str">
            <v/>
          </cell>
          <cell r="BS439" t="str">
            <v/>
          </cell>
          <cell r="BU439" t="str">
            <v>FUNDIHANDYMAN SERVICES LTD</v>
          </cell>
          <cell r="BV439" t="str">
            <v/>
          </cell>
          <cell r="BW439" t="str">
            <v/>
          </cell>
          <cell r="BX439" t="str">
            <v/>
          </cell>
          <cell r="BY439" t="str">
            <v/>
          </cell>
          <cell r="BZ439" t="str">
            <v/>
          </cell>
          <cell r="CA439" t="str">
            <v/>
          </cell>
          <cell r="CB439" t="str">
            <v/>
          </cell>
          <cell r="CC439" t="str">
            <v/>
          </cell>
          <cell r="CD439" t="str">
            <v/>
          </cell>
          <cell r="CE439" t="str">
            <v/>
          </cell>
          <cell r="CG439" t="str">
            <v>FUNDIHANDYMAN SERVICES LTD</v>
          </cell>
          <cell r="CH439" t="str">
            <v/>
          </cell>
          <cell r="CI439">
            <v>10000</v>
          </cell>
          <cell r="CJ439" t="str">
            <v/>
          </cell>
          <cell r="CK439" t="str">
            <v/>
          </cell>
          <cell r="CL439" t="str">
            <v/>
          </cell>
          <cell r="CM439" t="str">
            <v/>
          </cell>
          <cell r="CN439" t="str">
            <v/>
          </cell>
          <cell r="CO439" t="str">
            <v/>
          </cell>
          <cell r="CP439" t="str">
            <v/>
          </cell>
          <cell r="CQ439" t="str">
            <v/>
          </cell>
          <cell r="CR439" t="str">
            <v/>
          </cell>
          <cell r="CS439" t="str">
            <v/>
          </cell>
          <cell r="CU439" t="str">
            <v>FUNDIHANDYMAN SERVICES LTD</v>
          </cell>
          <cell r="CV439" t="str">
            <v/>
          </cell>
          <cell r="CW439" t="str">
            <v/>
          </cell>
          <cell r="CX439" t="str">
            <v/>
          </cell>
          <cell r="CY439" t="str">
            <v/>
          </cell>
          <cell r="CZ439" t="str">
            <v/>
          </cell>
          <cell r="DA439" t="str">
            <v/>
          </cell>
          <cell r="DB439" t="str">
            <v/>
          </cell>
          <cell r="DC439" t="str">
            <v/>
          </cell>
          <cell r="DD439" t="str">
            <v/>
          </cell>
          <cell r="DE439" t="str">
            <v/>
          </cell>
          <cell r="DG439" t="str">
            <v>FUNDIHANDYMAN SERVICES LTD</v>
          </cell>
          <cell r="DH439" t="str">
            <v/>
          </cell>
          <cell r="DI439">
            <v>400</v>
          </cell>
          <cell r="DJ439" t="str">
            <v/>
          </cell>
          <cell r="DK439" t="str">
            <v/>
          </cell>
          <cell r="DL439" t="str">
            <v/>
          </cell>
          <cell r="DM439" t="str">
            <v/>
          </cell>
          <cell r="DN439" t="str">
            <v/>
          </cell>
          <cell r="DO439" t="str">
            <v/>
          </cell>
          <cell r="DP439" t="str">
            <v/>
          </cell>
          <cell r="DQ439" t="str">
            <v/>
          </cell>
          <cell r="DR439" t="str">
            <v/>
          </cell>
          <cell r="DS439" t="str">
            <v/>
          </cell>
          <cell r="DU439" t="str">
            <v>FUNDIHANDYMAN SERVICES LTD</v>
          </cell>
          <cell r="DV439" t="str">
            <v/>
          </cell>
          <cell r="DW439" t="str">
            <v/>
          </cell>
          <cell r="DX439" t="str">
            <v/>
          </cell>
          <cell r="DY439" t="str">
            <v/>
          </cell>
          <cell r="DZ439" t="str">
            <v/>
          </cell>
          <cell r="EA439" t="str">
            <v/>
          </cell>
          <cell r="EB439" t="str">
            <v/>
          </cell>
          <cell r="EC439" t="str">
            <v/>
          </cell>
          <cell r="ED439" t="str">
            <v/>
          </cell>
          <cell r="EE439" t="str">
            <v/>
          </cell>
        </row>
        <row r="440">
          <cell r="C440" t="str">
            <v>OPPORTUNITY BANK OWINO</v>
          </cell>
          <cell r="D440">
            <v>1</v>
          </cell>
          <cell r="E440">
            <v>1</v>
          </cell>
          <cell r="F440">
            <v>1000</v>
          </cell>
          <cell r="G440">
            <v>400</v>
          </cell>
          <cell r="I440" t="str">
            <v>VISIONFUND UGANDA LIMITED</v>
          </cell>
          <cell r="J440">
            <v>8</v>
          </cell>
          <cell r="K440">
            <v>8</v>
          </cell>
          <cell r="L440">
            <v>786000</v>
          </cell>
          <cell r="M440">
            <v>4100</v>
          </cell>
          <cell r="AF440" t="str">
            <v>G TEC PHONE REPAIR AND ACCESSORIES</v>
          </cell>
          <cell r="AG440" t="str">
            <v>G TEC PHONE REPAIR AND ACCESSORIES</v>
          </cell>
          <cell r="AH440" t="str">
            <v/>
          </cell>
          <cell r="AI440" t="str">
            <v/>
          </cell>
          <cell r="AJ440" t="str">
            <v/>
          </cell>
          <cell r="AK440" t="str">
            <v/>
          </cell>
          <cell r="AL440" t="str">
            <v/>
          </cell>
          <cell r="AM440" t="str">
            <v/>
          </cell>
          <cell r="AN440" t="str">
            <v/>
          </cell>
          <cell r="AO440" t="str">
            <v/>
          </cell>
          <cell r="AP440" t="str">
            <v/>
          </cell>
          <cell r="AQ440" t="str">
            <v/>
          </cell>
          <cell r="AR440" t="str">
            <v/>
          </cell>
          <cell r="AS440" t="str">
            <v/>
          </cell>
          <cell r="AT440">
            <v>0</v>
          </cell>
          <cell r="AU440" t="str">
            <v>G TEC PHONE REPAIR AND ACCESSORIES</v>
          </cell>
          <cell r="AV440" t="str">
            <v/>
          </cell>
          <cell r="AW440" t="str">
            <v/>
          </cell>
          <cell r="AX440" t="str">
            <v/>
          </cell>
          <cell r="AY440" t="str">
            <v/>
          </cell>
          <cell r="AZ440" t="str">
            <v/>
          </cell>
          <cell r="BA440" t="str">
            <v/>
          </cell>
          <cell r="BB440" t="str">
            <v/>
          </cell>
          <cell r="BC440" t="str">
            <v/>
          </cell>
          <cell r="BD440" t="str">
            <v/>
          </cell>
          <cell r="BE440" t="str">
            <v/>
          </cell>
          <cell r="BG440" t="str">
            <v>G TEC PHONE REPAIR AND ACCESSORIES</v>
          </cell>
          <cell r="BH440" t="str">
            <v/>
          </cell>
          <cell r="BI440" t="str">
            <v/>
          </cell>
          <cell r="BJ440" t="str">
            <v/>
          </cell>
          <cell r="BK440" t="str">
            <v/>
          </cell>
          <cell r="BL440" t="str">
            <v/>
          </cell>
          <cell r="BM440" t="str">
            <v/>
          </cell>
          <cell r="BN440" t="str">
            <v/>
          </cell>
          <cell r="BO440" t="str">
            <v/>
          </cell>
          <cell r="BP440" t="str">
            <v/>
          </cell>
          <cell r="BQ440" t="str">
            <v/>
          </cell>
          <cell r="BR440" t="str">
            <v/>
          </cell>
          <cell r="BS440" t="str">
            <v/>
          </cell>
          <cell r="BU440" t="str">
            <v>G TEC PHONE REPAIR AND ACCESSORIES</v>
          </cell>
          <cell r="BV440" t="str">
            <v/>
          </cell>
          <cell r="BW440" t="str">
            <v/>
          </cell>
          <cell r="BX440" t="str">
            <v/>
          </cell>
          <cell r="BY440" t="str">
            <v/>
          </cell>
          <cell r="BZ440" t="str">
            <v/>
          </cell>
          <cell r="CA440" t="str">
            <v/>
          </cell>
          <cell r="CB440" t="str">
            <v/>
          </cell>
          <cell r="CC440" t="str">
            <v/>
          </cell>
          <cell r="CD440" t="str">
            <v/>
          </cell>
          <cell r="CE440" t="str">
            <v/>
          </cell>
          <cell r="CG440" t="str">
            <v>G TEC PHONE REPAIR AND ACCESSORIES</v>
          </cell>
          <cell r="CH440" t="str">
            <v/>
          </cell>
          <cell r="CI440" t="str">
            <v/>
          </cell>
          <cell r="CJ440" t="str">
            <v/>
          </cell>
          <cell r="CK440" t="str">
            <v/>
          </cell>
          <cell r="CL440" t="str">
            <v/>
          </cell>
          <cell r="CM440" t="str">
            <v/>
          </cell>
          <cell r="CN440" t="str">
            <v/>
          </cell>
          <cell r="CO440" t="str">
            <v/>
          </cell>
          <cell r="CP440" t="str">
            <v/>
          </cell>
          <cell r="CQ440" t="str">
            <v/>
          </cell>
          <cell r="CR440" t="str">
            <v/>
          </cell>
          <cell r="CS440" t="str">
            <v/>
          </cell>
          <cell r="CU440" t="str">
            <v>G TEC PHONE REPAIR AND ACCESSORIES</v>
          </cell>
          <cell r="CV440" t="str">
            <v/>
          </cell>
          <cell r="CW440" t="str">
            <v/>
          </cell>
          <cell r="CX440" t="str">
            <v/>
          </cell>
          <cell r="CY440" t="str">
            <v/>
          </cell>
          <cell r="CZ440" t="str">
            <v/>
          </cell>
          <cell r="DA440" t="str">
            <v/>
          </cell>
          <cell r="DB440" t="str">
            <v/>
          </cell>
          <cell r="DC440" t="str">
            <v/>
          </cell>
          <cell r="DD440" t="str">
            <v/>
          </cell>
          <cell r="DE440" t="str">
            <v/>
          </cell>
          <cell r="DG440" t="str">
            <v>G TEC PHONE REPAIR AND ACCESSORIES</v>
          </cell>
          <cell r="DH440" t="str">
            <v/>
          </cell>
          <cell r="DI440" t="str">
            <v/>
          </cell>
          <cell r="DJ440" t="str">
            <v/>
          </cell>
          <cell r="DK440" t="str">
            <v/>
          </cell>
          <cell r="DL440" t="str">
            <v/>
          </cell>
          <cell r="DM440" t="str">
            <v/>
          </cell>
          <cell r="DN440" t="str">
            <v/>
          </cell>
          <cell r="DO440" t="str">
            <v/>
          </cell>
          <cell r="DP440" t="str">
            <v/>
          </cell>
          <cell r="DQ440" t="str">
            <v/>
          </cell>
          <cell r="DR440" t="str">
            <v/>
          </cell>
          <cell r="DS440" t="str">
            <v/>
          </cell>
          <cell r="DU440" t="str">
            <v>G TEC PHONE REPAIR AND ACCESSORIES</v>
          </cell>
          <cell r="DV440" t="str">
            <v/>
          </cell>
          <cell r="DW440" t="str">
            <v/>
          </cell>
          <cell r="DX440" t="str">
            <v/>
          </cell>
          <cell r="DY440" t="str">
            <v/>
          </cell>
          <cell r="DZ440" t="str">
            <v/>
          </cell>
          <cell r="EA440" t="str">
            <v/>
          </cell>
          <cell r="EB440" t="str">
            <v/>
          </cell>
          <cell r="EC440" t="str">
            <v/>
          </cell>
          <cell r="ED440" t="str">
            <v/>
          </cell>
          <cell r="EE440" t="str">
            <v/>
          </cell>
        </row>
        <row r="441">
          <cell r="C441" t="str">
            <v>OUR LADY OF CONSOLATA S.S KIREKA</v>
          </cell>
          <cell r="D441">
            <v>4</v>
          </cell>
          <cell r="E441">
            <v>4</v>
          </cell>
          <cell r="F441">
            <v>497500</v>
          </cell>
          <cell r="G441">
            <v>1900</v>
          </cell>
          <cell r="I441" t="str">
            <v>VISIONFUND UGANDA LTD</v>
          </cell>
          <cell r="J441">
            <v>34</v>
          </cell>
          <cell r="K441">
            <v>79</v>
          </cell>
          <cell r="L441">
            <v>14266300</v>
          </cell>
          <cell r="M441">
            <v>58400</v>
          </cell>
          <cell r="AF441" t="str">
            <v>G.M.C ENTERPRISES  - MUBENDE</v>
          </cell>
          <cell r="AG441" t="str">
            <v>G.M.C ENTERPRISES  - MUBENDE</v>
          </cell>
          <cell r="AH441" t="str">
            <v/>
          </cell>
          <cell r="AI441" t="str">
            <v/>
          </cell>
          <cell r="AJ441" t="str">
            <v/>
          </cell>
          <cell r="AK441" t="str">
            <v/>
          </cell>
          <cell r="AL441" t="str">
            <v/>
          </cell>
          <cell r="AM441" t="str">
            <v/>
          </cell>
          <cell r="AN441" t="str">
            <v/>
          </cell>
          <cell r="AO441" t="str">
            <v/>
          </cell>
          <cell r="AP441" t="str">
            <v/>
          </cell>
          <cell r="AQ441" t="str">
            <v/>
          </cell>
          <cell r="AR441" t="str">
            <v/>
          </cell>
          <cell r="AS441" t="str">
            <v/>
          </cell>
          <cell r="AT441">
            <v>0</v>
          </cell>
          <cell r="AU441" t="str">
            <v>G.M.C ENTERPRISES  - MUBENDE</v>
          </cell>
          <cell r="AV441" t="str">
            <v/>
          </cell>
          <cell r="AW441" t="str">
            <v/>
          </cell>
          <cell r="AX441" t="str">
            <v/>
          </cell>
          <cell r="AY441" t="str">
            <v/>
          </cell>
          <cell r="AZ441" t="str">
            <v/>
          </cell>
          <cell r="BA441" t="str">
            <v/>
          </cell>
          <cell r="BB441" t="str">
            <v/>
          </cell>
          <cell r="BC441" t="str">
            <v/>
          </cell>
          <cell r="BD441" t="str">
            <v/>
          </cell>
          <cell r="BE441" t="str">
            <v/>
          </cell>
          <cell r="BG441" t="str">
            <v>G.M.C ENTERPRISES  - MUBENDE</v>
          </cell>
          <cell r="BH441" t="str">
            <v/>
          </cell>
          <cell r="BI441" t="str">
            <v/>
          </cell>
          <cell r="BJ441" t="str">
            <v/>
          </cell>
          <cell r="BK441" t="str">
            <v/>
          </cell>
          <cell r="BL441" t="str">
            <v/>
          </cell>
          <cell r="BM441" t="str">
            <v/>
          </cell>
          <cell r="BN441" t="str">
            <v/>
          </cell>
          <cell r="BO441" t="str">
            <v/>
          </cell>
          <cell r="BP441" t="str">
            <v/>
          </cell>
          <cell r="BQ441" t="str">
            <v/>
          </cell>
          <cell r="BR441" t="str">
            <v/>
          </cell>
          <cell r="BS441" t="str">
            <v/>
          </cell>
          <cell r="BU441" t="str">
            <v>G.M.C ENTERPRISES  - MUBENDE</v>
          </cell>
          <cell r="BV441" t="str">
            <v/>
          </cell>
          <cell r="BW441" t="str">
            <v/>
          </cell>
          <cell r="BX441" t="str">
            <v/>
          </cell>
          <cell r="BY441" t="str">
            <v/>
          </cell>
          <cell r="BZ441" t="str">
            <v/>
          </cell>
          <cell r="CA441" t="str">
            <v/>
          </cell>
          <cell r="CB441" t="str">
            <v/>
          </cell>
          <cell r="CC441" t="str">
            <v/>
          </cell>
          <cell r="CD441" t="str">
            <v/>
          </cell>
          <cell r="CE441" t="str">
            <v/>
          </cell>
          <cell r="CG441" t="str">
            <v>G.M.C ENTERPRISES  - MUBENDE</v>
          </cell>
          <cell r="CH441" t="str">
            <v/>
          </cell>
          <cell r="CI441" t="str">
            <v/>
          </cell>
          <cell r="CJ441" t="str">
            <v/>
          </cell>
          <cell r="CK441" t="str">
            <v/>
          </cell>
          <cell r="CL441" t="str">
            <v/>
          </cell>
          <cell r="CM441" t="str">
            <v/>
          </cell>
          <cell r="CN441" t="str">
            <v/>
          </cell>
          <cell r="CO441" t="str">
            <v/>
          </cell>
          <cell r="CP441" t="str">
            <v/>
          </cell>
          <cell r="CQ441" t="str">
            <v/>
          </cell>
          <cell r="CR441" t="str">
            <v/>
          </cell>
          <cell r="CS441" t="str">
            <v/>
          </cell>
          <cell r="CU441" t="str">
            <v>G.M.C ENTERPRISES  - MUBENDE</v>
          </cell>
          <cell r="CV441" t="str">
            <v/>
          </cell>
          <cell r="CW441" t="str">
            <v/>
          </cell>
          <cell r="CX441" t="str">
            <v/>
          </cell>
          <cell r="CY441" t="str">
            <v/>
          </cell>
          <cell r="CZ441" t="str">
            <v/>
          </cell>
          <cell r="DA441" t="str">
            <v/>
          </cell>
          <cell r="DB441" t="str">
            <v/>
          </cell>
          <cell r="DC441" t="str">
            <v/>
          </cell>
          <cell r="DD441" t="str">
            <v/>
          </cell>
          <cell r="DE441" t="str">
            <v/>
          </cell>
          <cell r="DG441" t="str">
            <v>G.M.C ENTERPRISES  - MUBENDE</v>
          </cell>
          <cell r="DH441" t="str">
            <v/>
          </cell>
          <cell r="DI441" t="str">
            <v/>
          </cell>
          <cell r="DJ441" t="str">
            <v/>
          </cell>
          <cell r="DK441" t="str">
            <v/>
          </cell>
          <cell r="DL441" t="str">
            <v/>
          </cell>
          <cell r="DM441" t="str">
            <v/>
          </cell>
          <cell r="DN441" t="str">
            <v/>
          </cell>
          <cell r="DO441" t="str">
            <v/>
          </cell>
          <cell r="DP441" t="str">
            <v/>
          </cell>
          <cell r="DQ441" t="str">
            <v/>
          </cell>
          <cell r="DR441" t="str">
            <v/>
          </cell>
          <cell r="DS441" t="str">
            <v/>
          </cell>
          <cell r="DU441" t="str">
            <v>G.M.C ENTERPRISES  - MUBENDE</v>
          </cell>
          <cell r="DV441" t="str">
            <v/>
          </cell>
          <cell r="DW441" t="str">
            <v/>
          </cell>
          <cell r="DX441" t="str">
            <v/>
          </cell>
          <cell r="DY441" t="str">
            <v/>
          </cell>
          <cell r="DZ441" t="str">
            <v/>
          </cell>
          <cell r="EA441" t="str">
            <v/>
          </cell>
          <cell r="EB441" t="str">
            <v/>
          </cell>
          <cell r="EC441" t="str">
            <v/>
          </cell>
          <cell r="ED441" t="str">
            <v/>
          </cell>
          <cell r="EE441" t="str">
            <v/>
          </cell>
        </row>
        <row r="442">
          <cell r="C442" t="str">
            <v>PAX JUNIOR SCHOOL</v>
          </cell>
          <cell r="D442">
            <v>6</v>
          </cell>
          <cell r="E442">
            <v>7</v>
          </cell>
          <cell r="F442">
            <v>645400</v>
          </cell>
          <cell r="G442">
            <v>3100</v>
          </cell>
          <cell r="I442" t="str">
            <v>watoto child care ministries</v>
          </cell>
          <cell r="J442">
            <v>5</v>
          </cell>
          <cell r="K442">
            <v>5</v>
          </cell>
          <cell r="L442">
            <v>360000</v>
          </cell>
          <cell r="M442">
            <v>2300</v>
          </cell>
          <cell r="AF442" t="str">
            <v>GABLES VOCATIONAL TRAINING CENTER</v>
          </cell>
          <cell r="AG442" t="str">
            <v>GABLES VOCATIONAL TRAINING CENTER</v>
          </cell>
          <cell r="AH442" t="str">
            <v/>
          </cell>
          <cell r="AI442" t="str">
            <v/>
          </cell>
          <cell r="AJ442">
            <v>1</v>
          </cell>
          <cell r="AK442">
            <v>1</v>
          </cell>
          <cell r="AL442" t="str">
            <v/>
          </cell>
          <cell r="AM442" t="str">
            <v/>
          </cell>
          <cell r="AN442" t="str">
            <v/>
          </cell>
          <cell r="AO442" t="str">
            <v/>
          </cell>
          <cell r="AP442" t="str">
            <v/>
          </cell>
          <cell r="AQ442" t="str">
            <v/>
          </cell>
          <cell r="AR442" t="str">
            <v/>
          </cell>
          <cell r="AS442" t="str">
            <v/>
          </cell>
          <cell r="AT442">
            <v>2</v>
          </cell>
          <cell r="AU442" t="str">
            <v>GABLES VOCATIONAL TRAINING CENTER</v>
          </cell>
          <cell r="AV442" t="str">
            <v/>
          </cell>
          <cell r="AW442" t="str">
            <v/>
          </cell>
          <cell r="AX442" t="str">
            <v/>
          </cell>
          <cell r="AY442" t="str">
            <v/>
          </cell>
          <cell r="AZ442" t="str">
            <v/>
          </cell>
          <cell r="BA442" t="str">
            <v/>
          </cell>
          <cell r="BB442" t="str">
            <v/>
          </cell>
          <cell r="BC442" t="str">
            <v/>
          </cell>
          <cell r="BD442" t="str">
            <v/>
          </cell>
          <cell r="BE442" t="str">
            <v/>
          </cell>
          <cell r="BG442" t="str">
            <v>GABLES VOCATIONAL TRAINING CENTER</v>
          </cell>
          <cell r="BH442" t="str">
            <v/>
          </cell>
          <cell r="BI442" t="str">
            <v/>
          </cell>
          <cell r="BJ442">
            <v>1</v>
          </cell>
          <cell r="BK442">
            <v>1</v>
          </cell>
          <cell r="BL442" t="str">
            <v/>
          </cell>
          <cell r="BM442" t="str">
            <v/>
          </cell>
          <cell r="BN442" t="str">
            <v/>
          </cell>
          <cell r="BO442" t="str">
            <v/>
          </cell>
          <cell r="BP442" t="str">
            <v/>
          </cell>
          <cell r="BQ442" t="str">
            <v/>
          </cell>
          <cell r="BR442" t="str">
            <v/>
          </cell>
          <cell r="BS442" t="str">
            <v/>
          </cell>
          <cell r="BU442" t="str">
            <v>GABLES VOCATIONAL TRAINING CENTER</v>
          </cell>
          <cell r="BV442" t="str">
            <v/>
          </cell>
          <cell r="BW442" t="str">
            <v/>
          </cell>
          <cell r="BX442" t="str">
            <v/>
          </cell>
          <cell r="BY442" t="str">
            <v/>
          </cell>
          <cell r="BZ442" t="str">
            <v/>
          </cell>
          <cell r="CA442" t="str">
            <v/>
          </cell>
          <cell r="CB442" t="str">
            <v/>
          </cell>
          <cell r="CC442" t="str">
            <v/>
          </cell>
          <cell r="CD442" t="str">
            <v/>
          </cell>
          <cell r="CE442" t="str">
            <v/>
          </cell>
          <cell r="CG442" t="str">
            <v>GABLES VOCATIONAL TRAINING CENTER</v>
          </cell>
          <cell r="CH442" t="str">
            <v/>
          </cell>
          <cell r="CI442" t="str">
            <v/>
          </cell>
          <cell r="CJ442">
            <v>1000</v>
          </cell>
          <cell r="CK442">
            <v>1000</v>
          </cell>
          <cell r="CL442" t="str">
            <v/>
          </cell>
          <cell r="CM442" t="str">
            <v/>
          </cell>
          <cell r="CN442" t="str">
            <v/>
          </cell>
          <cell r="CO442" t="str">
            <v/>
          </cell>
          <cell r="CP442" t="str">
            <v/>
          </cell>
          <cell r="CQ442" t="str">
            <v/>
          </cell>
          <cell r="CR442" t="str">
            <v/>
          </cell>
          <cell r="CS442" t="str">
            <v/>
          </cell>
          <cell r="CU442" t="str">
            <v>GABLES VOCATIONAL TRAINING CENTER</v>
          </cell>
          <cell r="CV442" t="str">
            <v/>
          </cell>
          <cell r="CW442" t="str">
            <v/>
          </cell>
          <cell r="CX442" t="str">
            <v/>
          </cell>
          <cell r="CY442" t="str">
            <v/>
          </cell>
          <cell r="CZ442" t="str">
            <v/>
          </cell>
          <cell r="DA442" t="str">
            <v/>
          </cell>
          <cell r="DB442" t="str">
            <v/>
          </cell>
          <cell r="DC442" t="str">
            <v/>
          </cell>
          <cell r="DD442" t="str">
            <v/>
          </cell>
          <cell r="DE442" t="str">
            <v/>
          </cell>
          <cell r="DG442" t="str">
            <v>GABLES VOCATIONAL TRAINING CENTER</v>
          </cell>
          <cell r="DH442" t="str">
            <v/>
          </cell>
          <cell r="DI442" t="str">
            <v/>
          </cell>
          <cell r="DJ442">
            <v>400</v>
          </cell>
          <cell r="DK442">
            <v>400</v>
          </cell>
          <cell r="DL442" t="str">
            <v/>
          </cell>
          <cell r="DM442" t="str">
            <v/>
          </cell>
          <cell r="DN442" t="str">
            <v/>
          </cell>
          <cell r="DO442" t="str">
            <v/>
          </cell>
          <cell r="DP442" t="str">
            <v/>
          </cell>
          <cell r="DQ442" t="str">
            <v/>
          </cell>
          <cell r="DR442" t="str">
            <v/>
          </cell>
          <cell r="DS442" t="str">
            <v/>
          </cell>
          <cell r="DU442" t="str">
            <v>GABLES VOCATIONAL TRAINING CENTER</v>
          </cell>
          <cell r="DV442" t="str">
            <v/>
          </cell>
          <cell r="DW442" t="str">
            <v/>
          </cell>
          <cell r="DX442" t="str">
            <v/>
          </cell>
          <cell r="DY442" t="str">
            <v/>
          </cell>
          <cell r="DZ442" t="str">
            <v/>
          </cell>
          <cell r="EA442" t="str">
            <v/>
          </cell>
          <cell r="EB442" t="str">
            <v/>
          </cell>
          <cell r="EC442" t="str">
            <v/>
          </cell>
          <cell r="ED442" t="str">
            <v/>
          </cell>
          <cell r="EE442" t="str">
            <v/>
          </cell>
        </row>
        <row r="443">
          <cell r="C443" t="str">
            <v>PEARL MICRO FINANCE  LUGAZI</v>
          </cell>
          <cell r="D443">
            <v>17</v>
          </cell>
          <cell r="E443">
            <v>43</v>
          </cell>
          <cell r="F443">
            <v>28451900</v>
          </cell>
          <cell r="G443">
            <v>63500</v>
          </cell>
          <cell r="I443" t="str">
            <v>watoto church</v>
          </cell>
          <cell r="J443">
            <v>8</v>
          </cell>
          <cell r="K443">
            <v>9</v>
          </cell>
          <cell r="L443">
            <v>1151100</v>
          </cell>
          <cell r="M443">
            <v>4000</v>
          </cell>
          <cell r="AF443" t="str">
            <v>GAMING INTERNATIONAL</v>
          </cell>
          <cell r="AG443" t="str">
            <v>GAMING INTERNATIONAL</v>
          </cell>
          <cell r="AH443" t="str">
            <v/>
          </cell>
          <cell r="AI443" t="str">
            <v/>
          </cell>
          <cell r="AJ443" t="str">
            <v/>
          </cell>
          <cell r="AK443" t="str">
            <v/>
          </cell>
          <cell r="AL443" t="str">
            <v/>
          </cell>
          <cell r="AM443" t="str">
            <v/>
          </cell>
          <cell r="AN443" t="str">
            <v/>
          </cell>
          <cell r="AO443" t="str">
            <v/>
          </cell>
          <cell r="AP443" t="str">
            <v/>
          </cell>
          <cell r="AQ443" t="str">
            <v/>
          </cell>
          <cell r="AR443" t="str">
            <v/>
          </cell>
          <cell r="AS443" t="str">
            <v/>
          </cell>
          <cell r="AT443">
            <v>0</v>
          </cell>
          <cell r="AU443" t="str">
            <v>GAMING INTERNATIONAL</v>
          </cell>
          <cell r="AV443" t="str">
            <v/>
          </cell>
          <cell r="AW443" t="str">
            <v/>
          </cell>
          <cell r="AX443" t="str">
            <v/>
          </cell>
          <cell r="AY443" t="str">
            <v/>
          </cell>
          <cell r="AZ443" t="str">
            <v/>
          </cell>
          <cell r="BA443" t="str">
            <v/>
          </cell>
          <cell r="BB443" t="str">
            <v/>
          </cell>
          <cell r="BC443" t="str">
            <v/>
          </cell>
          <cell r="BD443" t="str">
            <v/>
          </cell>
          <cell r="BE443" t="str">
            <v/>
          </cell>
          <cell r="BG443" t="str">
            <v>GAMING INTERNATIONAL</v>
          </cell>
          <cell r="BH443" t="str">
            <v/>
          </cell>
          <cell r="BI443" t="str">
            <v/>
          </cell>
          <cell r="BJ443" t="str">
            <v/>
          </cell>
          <cell r="BK443" t="str">
            <v/>
          </cell>
          <cell r="BL443" t="str">
            <v/>
          </cell>
          <cell r="BM443" t="str">
            <v/>
          </cell>
          <cell r="BN443" t="str">
            <v/>
          </cell>
          <cell r="BO443" t="str">
            <v/>
          </cell>
          <cell r="BP443" t="str">
            <v/>
          </cell>
          <cell r="BQ443" t="str">
            <v/>
          </cell>
          <cell r="BR443" t="str">
            <v/>
          </cell>
          <cell r="BS443" t="str">
            <v/>
          </cell>
          <cell r="BU443" t="str">
            <v>GAMING INTERNATIONAL</v>
          </cell>
          <cell r="BV443" t="str">
            <v/>
          </cell>
          <cell r="BW443" t="str">
            <v/>
          </cell>
          <cell r="BX443" t="str">
            <v/>
          </cell>
          <cell r="BY443" t="str">
            <v/>
          </cell>
          <cell r="BZ443" t="str">
            <v/>
          </cell>
          <cell r="CA443" t="str">
            <v/>
          </cell>
          <cell r="CB443" t="str">
            <v/>
          </cell>
          <cell r="CC443" t="str">
            <v/>
          </cell>
          <cell r="CD443" t="str">
            <v/>
          </cell>
          <cell r="CE443" t="str">
            <v/>
          </cell>
          <cell r="CG443" t="str">
            <v>GAMING INTERNATIONAL</v>
          </cell>
          <cell r="CH443" t="str">
            <v/>
          </cell>
          <cell r="CI443" t="str">
            <v/>
          </cell>
          <cell r="CJ443" t="str">
            <v/>
          </cell>
          <cell r="CK443" t="str">
            <v/>
          </cell>
          <cell r="CL443" t="str">
            <v/>
          </cell>
          <cell r="CM443" t="str">
            <v/>
          </cell>
          <cell r="CN443" t="str">
            <v/>
          </cell>
          <cell r="CO443" t="str">
            <v/>
          </cell>
          <cell r="CP443" t="str">
            <v/>
          </cell>
          <cell r="CQ443" t="str">
            <v/>
          </cell>
          <cell r="CR443" t="str">
            <v/>
          </cell>
          <cell r="CS443" t="str">
            <v/>
          </cell>
          <cell r="CU443" t="str">
            <v>GAMING INTERNATIONAL</v>
          </cell>
          <cell r="CV443" t="str">
            <v/>
          </cell>
          <cell r="CW443" t="str">
            <v/>
          </cell>
          <cell r="CX443" t="str">
            <v/>
          </cell>
          <cell r="CY443" t="str">
            <v/>
          </cell>
          <cell r="CZ443" t="str">
            <v/>
          </cell>
          <cell r="DA443" t="str">
            <v/>
          </cell>
          <cell r="DB443" t="str">
            <v/>
          </cell>
          <cell r="DC443" t="str">
            <v/>
          </cell>
          <cell r="DD443" t="str">
            <v/>
          </cell>
          <cell r="DE443" t="str">
            <v/>
          </cell>
          <cell r="DG443" t="str">
            <v>GAMING INTERNATIONAL</v>
          </cell>
          <cell r="DH443" t="str">
            <v/>
          </cell>
          <cell r="DI443" t="str">
            <v/>
          </cell>
          <cell r="DJ443" t="str">
            <v/>
          </cell>
          <cell r="DK443" t="str">
            <v/>
          </cell>
          <cell r="DL443" t="str">
            <v/>
          </cell>
          <cell r="DM443" t="str">
            <v/>
          </cell>
          <cell r="DN443" t="str">
            <v/>
          </cell>
          <cell r="DO443" t="str">
            <v/>
          </cell>
          <cell r="DP443" t="str">
            <v/>
          </cell>
          <cell r="DQ443" t="str">
            <v/>
          </cell>
          <cell r="DR443" t="str">
            <v/>
          </cell>
          <cell r="DS443" t="str">
            <v/>
          </cell>
          <cell r="DU443" t="str">
            <v>GAMING INTERNATIONAL</v>
          </cell>
          <cell r="DV443" t="str">
            <v/>
          </cell>
          <cell r="DW443" t="str">
            <v/>
          </cell>
          <cell r="DX443" t="str">
            <v/>
          </cell>
          <cell r="DY443" t="str">
            <v/>
          </cell>
          <cell r="DZ443" t="str">
            <v/>
          </cell>
          <cell r="EA443" t="str">
            <v/>
          </cell>
          <cell r="EB443" t="str">
            <v/>
          </cell>
          <cell r="EC443" t="str">
            <v/>
          </cell>
          <cell r="ED443" t="str">
            <v/>
          </cell>
          <cell r="EE443" t="str">
            <v/>
          </cell>
        </row>
        <row r="444">
          <cell r="C444" t="str">
            <v>PrimaryAirtime</v>
          </cell>
          <cell r="D444">
            <v>815866</v>
          </cell>
          <cell r="E444">
            <v>8808274</v>
          </cell>
          <cell r="F444">
            <v>9126222655</v>
          </cell>
          <cell r="I444" t="str">
            <v>York Primary School</v>
          </cell>
          <cell r="J444">
            <v>25</v>
          </cell>
          <cell r="K444">
            <v>72</v>
          </cell>
          <cell r="L444">
            <v>9066700</v>
          </cell>
          <cell r="M444">
            <v>39900</v>
          </cell>
          <cell r="AF444" t="str">
            <v>GAMING INTERNATIONAL MOBILE BETTING</v>
          </cell>
          <cell r="AG444" t="str">
            <v>GAMING INTERNATIONAL MOBILE BETTING</v>
          </cell>
          <cell r="AH444" t="str">
            <v/>
          </cell>
          <cell r="AI444" t="str">
            <v/>
          </cell>
          <cell r="AJ444" t="str">
            <v/>
          </cell>
          <cell r="AK444" t="str">
            <v/>
          </cell>
          <cell r="AL444" t="str">
            <v/>
          </cell>
          <cell r="AM444" t="str">
            <v/>
          </cell>
          <cell r="AN444" t="str">
            <v/>
          </cell>
          <cell r="AO444" t="str">
            <v/>
          </cell>
          <cell r="AP444" t="str">
            <v/>
          </cell>
          <cell r="AQ444" t="str">
            <v/>
          </cell>
          <cell r="AR444" t="str">
            <v/>
          </cell>
          <cell r="AS444" t="str">
            <v/>
          </cell>
          <cell r="AT444">
            <v>0</v>
          </cell>
          <cell r="AU444" t="str">
            <v>GAMING INTERNATIONAL MOBILE BETTING</v>
          </cell>
          <cell r="AV444" t="str">
            <v/>
          </cell>
          <cell r="AW444" t="str">
            <v/>
          </cell>
          <cell r="AX444" t="str">
            <v/>
          </cell>
          <cell r="AY444" t="str">
            <v/>
          </cell>
          <cell r="AZ444" t="str">
            <v/>
          </cell>
          <cell r="BA444" t="str">
            <v/>
          </cell>
          <cell r="BB444" t="str">
            <v/>
          </cell>
          <cell r="BC444" t="str">
            <v/>
          </cell>
          <cell r="BD444" t="str">
            <v/>
          </cell>
          <cell r="BE444" t="str">
            <v/>
          </cell>
          <cell r="BG444" t="str">
            <v>GAMING INTERNATIONAL MOBILE BETTING</v>
          </cell>
          <cell r="BH444" t="str">
            <v/>
          </cell>
          <cell r="BI444" t="str">
            <v/>
          </cell>
          <cell r="BJ444" t="str">
            <v/>
          </cell>
          <cell r="BK444" t="str">
            <v/>
          </cell>
          <cell r="BL444" t="str">
            <v/>
          </cell>
          <cell r="BM444" t="str">
            <v/>
          </cell>
          <cell r="BN444" t="str">
            <v/>
          </cell>
          <cell r="BO444" t="str">
            <v/>
          </cell>
          <cell r="BP444" t="str">
            <v/>
          </cell>
          <cell r="BQ444" t="str">
            <v/>
          </cell>
          <cell r="BR444" t="str">
            <v/>
          </cell>
          <cell r="BS444" t="str">
            <v/>
          </cell>
          <cell r="BU444" t="str">
            <v>GAMING INTERNATIONAL MOBILE BETTING</v>
          </cell>
          <cell r="BV444" t="str">
            <v/>
          </cell>
          <cell r="BW444" t="str">
            <v/>
          </cell>
          <cell r="BX444" t="str">
            <v/>
          </cell>
          <cell r="BY444" t="str">
            <v/>
          </cell>
          <cell r="BZ444" t="str">
            <v/>
          </cell>
          <cell r="CA444" t="str">
            <v/>
          </cell>
          <cell r="CB444" t="str">
            <v/>
          </cell>
          <cell r="CC444" t="str">
            <v/>
          </cell>
          <cell r="CD444" t="str">
            <v/>
          </cell>
          <cell r="CE444" t="str">
            <v/>
          </cell>
          <cell r="CG444" t="str">
            <v>GAMING INTERNATIONAL MOBILE BETTING</v>
          </cell>
          <cell r="CH444" t="str">
            <v/>
          </cell>
          <cell r="CI444" t="str">
            <v/>
          </cell>
          <cell r="CJ444" t="str">
            <v/>
          </cell>
          <cell r="CK444" t="str">
            <v/>
          </cell>
          <cell r="CL444" t="str">
            <v/>
          </cell>
          <cell r="CM444" t="str">
            <v/>
          </cell>
          <cell r="CN444" t="str">
            <v/>
          </cell>
          <cell r="CO444" t="str">
            <v/>
          </cell>
          <cell r="CP444" t="str">
            <v/>
          </cell>
          <cell r="CQ444" t="str">
            <v/>
          </cell>
          <cell r="CR444" t="str">
            <v/>
          </cell>
          <cell r="CS444" t="str">
            <v/>
          </cell>
          <cell r="CU444" t="str">
            <v>GAMING INTERNATIONAL MOBILE BETTING</v>
          </cell>
          <cell r="CV444" t="str">
            <v/>
          </cell>
          <cell r="CW444" t="str">
            <v/>
          </cell>
          <cell r="CX444" t="str">
            <v/>
          </cell>
          <cell r="CY444" t="str">
            <v/>
          </cell>
          <cell r="CZ444" t="str">
            <v/>
          </cell>
          <cell r="DA444" t="str">
            <v/>
          </cell>
          <cell r="DB444" t="str">
            <v/>
          </cell>
          <cell r="DC444" t="str">
            <v/>
          </cell>
          <cell r="DD444" t="str">
            <v/>
          </cell>
          <cell r="DE444" t="str">
            <v/>
          </cell>
          <cell r="DG444" t="str">
            <v>GAMING INTERNATIONAL MOBILE BETTING</v>
          </cell>
          <cell r="DH444" t="str">
            <v/>
          </cell>
          <cell r="DI444" t="str">
            <v/>
          </cell>
          <cell r="DJ444" t="str">
            <v/>
          </cell>
          <cell r="DK444" t="str">
            <v/>
          </cell>
          <cell r="DL444" t="str">
            <v/>
          </cell>
          <cell r="DM444" t="str">
            <v/>
          </cell>
          <cell r="DN444" t="str">
            <v/>
          </cell>
          <cell r="DO444" t="str">
            <v/>
          </cell>
          <cell r="DP444" t="str">
            <v/>
          </cell>
          <cell r="DQ444" t="str">
            <v/>
          </cell>
          <cell r="DR444" t="str">
            <v/>
          </cell>
          <cell r="DS444" t="str">
            <v/>
          </cell>
          <cell r="DU444" t="str">
            <v>GAMING INTERNATIONAL MOBILE BETTING</v>
          </cell>
          <cell r="DV444" t="str">
            <v/>
          </cell>
          <cell r="DW444" t="str">
            <v/>
          </cell>
          <cell r="DX444" t="str">
            <v/>
          </cell>
          <cell r="DY444" t="str">
            <v/>
          </cell>
          <cell r="DZ444" t="str">
            <v/>
          </cell>
          <cell r="EA444" t="str">
            <v/>
          </cell>
          <cell r="EB444" t="str">
            <v/>
          </cell>
          <cell r="EC444" t="str">
            <v/>
          </cell>
          <cell r="ED444" t="str">
            <v/>
          </cell>
          <cell r="EE444" t="str">
            <v/>
          </cell>
        </row>
        <row r="445">
          <cell r="C445" t="str">
            <v>QUINTOS KINDERGARTEN AND PRIMARY SCHOOL</v>
          </cell>
          <cell r="D445">
            <v>1</v>
          </cell>
          <cell r="E445">
            <v>1</v>
          </cell>
          <cell r="F445">
            <v>65000</v>
          </cell>
          <cell r="G445">
            <v>400</v>
          </cell>
          <cell r="I445" t="str">
            <v>YVCO EDUCATION SAVINGS BUREAU LIMITED</v>
          </cell>
          <cell r="J445">
            <v>11</v>
          </cell>
          <cell r="K445">
            <v>15</v>
          </cell>
          <cell r="L445">
            <v>11201</v>
          </cell>
          <cell r="M445">
            <v>3600</v>
          </cell>
          <cell r="AF445" t="str">
            <v>GARLIC VENDOR</v>
          </cell>
          <cell r="AG445" t="str">
            <v>GARLIC VENDOR</v>
          </cell>
          <cell r="AH445" t="str">
            <v/>
          </cell>
          <cell r="AI445" t="str">
            <v/>
          </cell>
          <cell r="AJ445" t="str">
            <v/>
          </cell>
          <cell r="AK445" t="str">
            <v/>
          </cell>
          <cell r="AL445" t="str">
            <v/>
          </cell>
          <cell r="AM445" t="str">
            <v/>
          </cell>
          <cell r="AN445" t="str">
            <v/>
          </cell>
          <cell r="AO445" t="str">
            <v/>
          </cell>
          <cell r="AP445" t="str">
            <v/>
          </cell>
          <cell r="AQ445" t="str">
            <v/>
          </cell>
          <cell r="AR445" t="str">
            <v/>
          </cell>
          <cell r="AS445" t="str">
            <v/>
          </cell>
          <cell r="AT445">
            <v>0</v>
          </cell>
          <cell r="AU445" t="str">
            <v>GARLIC VENDOR</v>
          </cell>
          <cell r="AV445" t="str">
            <v/>
          </cell>
          <cell r="AW445" t="str">
            <v/>
          </cell>
          <cell r="AX445" t="str">
            <v/>
          </cell>
          <cell r="AY445" t="str">
            <v/>
          </cell>
          <cell r="AZ445" t="str">
            <v/>
          </cell>
          <cell r="BA445" t="str">
            <v/>
          </cell>
          <cell r="BB445" t="str">
            <v/>
          </cell>
          <cell r="BC445" t="str">
            <v/>
          </cell>
          <cell r="BD445" t="str">
            <v/>
          </cell>
          <cell r="BE445" t="str">
            <v/>
          </cell>
          <cell r="BG445" t="str">
            <v>GARLIC VENDOR</v>
          </cell>
          <cell r="BH445" t="str">
            <v/>
          </cell>
          <cell r="BI445" t="str">
            <v/>
          </cell>
          <cell r="BJ445" t="str">
            <v/>
          </cell>
          <cell r="BK445" t="str">
            <v/>
          </cell>
          <cell r="BL445" t="str">
            <v/>
          </cell>
          <cell r="BM445" t="str">
            <v/>
          </cell>
          <cell r="BN445" t="str">
            <v/>
          </cell>
          <cell r="BO445" t="str">
            <v/>
          </cell>
          <cell r="BP445" t="str">
            <v/>
          </cell>
          <cell r="BQ445" t="str">
            <v/>
          </cell>
          <cell r="BR445" t="str">
            <v/>
          </cell>
          <cell r="BS445" t="str">
            <v/>
          </cell>
          <cell r="BU445" t="str">
            <v>GARLIC VENDOR</v>
          </cell>
          <cell r="BV445" t="str">
            <v/>
          </cell>
          <cell r="BW445" t="str">
            <v/>
          </cell>
          <cell r="BX445" t="str">
            <v/>
          </cell>
          <cell r="BY445" t="str">
            <v/>
          </cell>
          <cell r="BZ445" t="str">
            <v/>
          </cell>
          <cell r="CA445" t="str">
            <v/>
          </cell>
          <cell r="CB445" t="str">
            <v/>
          </cell>
          <cell r="CC445" t="str">
            <v/>
          </cell>
          <cell r="CD445" t="str">
            <v/>
          </cell>
          <cell r="CE445" t="str">
            <v/>
          </cell>
          <cell r="CG445" t="str">
            <v>GARLIC VENDOR</v>
          </cell>
          <cell r="CH445" t="str">
            <v/>
          </cell>
          <cell r="CI445" t="str">
            <v/>
          </cell>
          <cell r="CJ445" t="str">
            <v/>
          </cell>
          <cell r="CK445" t="str">
            <v/>
          </cell>
          <cell r="CL445" t="str">
            <v/>
          </cell>
          <cell r="CM445" t="str">
            <v/>
          </cell>
          <cell r="CN445" t="str">
            <v/>
          </cell>
          <cell r="CO445" t="str">
            <v/>
          </cell>
          <cell r="CP445" t="str">
            <v/>
          </cell>
          <cell r="CQ445" t="str">
            <v/>
          </cell>
          <cell r="CR445" t="str">
            <v/>
          </cell>
          <cell r="CS445" t="str">
            <v/>
          </cell>
          <cell r="CU445" t="str">
            <v>GARLIC VENDOR</v>
          </cell>
          <cell r="CV445" t="str">
            <v/>
          </cell>
          <cell r="CW445" t="str">
            <v/>
          </cell>
          <cell r="CX445" t="str">
            <v/>
          </cell>
          <cell r="CY445" t="str">
            <v/>
          </cell>
          <cell r="CZ445" t="str">
            <v/>
          </cell>
          <cell r="DA445" t="str">
            <v/>
          </cell>
          <cell r="DB445" t="str">
            <v/>
          </cell>
          <cell r="DC445" t="str">
            <v/>
          </cell>
          <cell r="DD445" t="str">
            <v/>
          </cell>
          <cell r="DE445" t="str">
            <v/>
          </cell>
          <cell r="DG445" t="str">
            <v>GARLIC VENDOR</v>
          </cell>
          <cell r="DH445" t="str">
            <v/>
          </cell>
          <cell r="DI445" t="str">
            <v/>
          </cell>
          <cell r="DJ445" t="str">
            <v/>
          </cell>
          <cell r="DK445" t="str">
            <v/>
          </cell>
          <cell r="DL445" t="str">
            <v/>
          </cell>
          <cell r="DM445" t="str">
            <v/>
          </cell>
          <cell r="DN445" t="str">
            <v/>
          </cell>
          <cell r="DO445" t="str">
            <v/>
          </cell>
          <cell r="DP445" t="str">
            <v/>
          </cell>
          <cell r="DQ445" t="str">
            <v/>
          </cell>
          <cell r="DR445" t="str">
            <v/>
          </cell>
          <cell r="DS445" t="str">
            <v/>
          </cell>
          <cell r="DU445" t="str">
            <v>GARLIC VENDOR</v>
          </cell>
          <cell r="DV445" t="str">
            <v/>
          </cell>
          <cell r="DW445" t="str">
            <v/>
          </cell>
          <cell r="DX445" t="str">
            <v/>
          </cell>
          <cell r="DY445" t="str">
            <v/>
          </cell>
          <cell r="DZ445" t="str">
            <v/>
          </cell>
          <cell r="EA445" t="str">
            <v/>
          </cell>
          <cell r="EB445" t="str">
            <v/>
          </cell>
          <cell r="EC445" t="str">
            <v/>
          </cell>
          <cell r="ED445" t="str">
            <v/>
          </cell>
          <cell r="EE445" t="str">
            <v/>
          </cell>
        </row>
        <row r="446">
          <cell r="C446" t="str">
            <v>RAPID ADVISORY SERVICES LIMITED</v>
          </cell>
          <cell r="D446">
            <v>1</v>
          </cell>
          <cell r="E446">
            <v>5</v>
          </cell>
          <cell r="F446">
            <v>5000</v>
          </cell>
          <cell r="I446" t="str">
            <v>Zuku TV</v>
          </cell>
          <cell r="J446">
            <v>2789</v>
          </cell>
          <cell r="K446">
            <v>3569</v>
          </cell>
          <cell r="L446">
            <v>132266547</v>
          </cell>
          <cell r="M446">
            <v>1365600</v>
          </cell>
          <cell r="AF446" t="str">
            <v>GAYAZA HIGH SCHOOL</v>
          </cell>
          <cell r="AG446" t="str">
            <v>GAYAZA HIGH SCHOOL</v>
          </cell>
          <cell r="AH446" t="str">
            <v/>
          </cell>
          <cell r="AI446" t="str">
            <v/>
          </cell>
          <cell r="AJ446" t="str">
            <v/>
          </cell>
          <cell r="AK446" t="str">
            <v/>
          </cell>
          <cell r="AL446" t="str">
            <v/>
          </cell>
          <cell r="AM446" t="str">
            <v/>
          </cell>
          <cell r="AN446" t="str">
            <v/>
          </cell>
          <cell r="AO446" t="str">
            <v/>
          </cell>
          <cell r="AP446" t="str">
            <v/>
          </cell>
          <cell r="AQ446" t="str">
            <v/>
          </cell>
          <cell r="AR446" t="str">
            <v/>
          </cell>
          <cell r="AS446" t="str">
            <v/>
          </cell>
          <cell r="AT446">
            <v>0</v>
          </cell>
          <cell r="AU446" t="str">
            <v>GAYAZA HIGH SCHOOL</v>
          </cell>
          <cell r="AV446" t="str">
            <v/>
          </cell>
          <cell r="AW446" t="str">
            <v/>
          </cell>
          <cell r="AX446" t="str">
            <v/>
          </cell>
          <cell r="AY446" t="str">
            <v/>
          </cell>
          <cell r="AZ446" t="str">
            <v/>
          </cell>
          <cell r="BA446" t="str">
            <v/>
          </cell>
          <cell r="BB446" t="str">
            <v/>
          </cell>
          <cell r="BC446" t="str">
            <v/>
          </cell>
          <cell r="BD446" t="str">
            <v/>
          </cell>
          <cell r="BE446" t="str">
            <v/>
          </cell>
          <cell r="BG446" t="str">
            <v>GAYAZA HIGH SCHOOL</v>
          </cell>
          <cell r="BH446" t="str">
            <v/>
          </cell>
          <cell r="BI446" t="str">
            <v/>
          </cell>
          <cell r="BJ446" t="str">
            <v/>
          </cell>
          <cell r="BK446" t="str">
            <v/>
          </cell>
          <cell r="BL446" t="str">
            <v/>
          </cell>
          <cell r="BM446" t="str">
            <v/>
          </cell>
          <cell r="BN446" t="str">
            <v/>
          </cell>
          <cell r="BO446" t="str">
            <v/>
          </cell>
          <cell r="BP446" t="str">
            <v/>
          </cell>
          <cell r="BQ446" t="str">
            <v/>
          </cell>
          <cell r="BR446" t="str">
            <v/>
          </cell>
          <cell r="BS446" t="str">
            <v/>
          </cell>
          <cell r="BU446" t="str">
            <v>GAYAZA HIGH SCHOOL</v>
          </cell>
          <cell r="BV446" t="str">
            <v/>
          </cell>
          <cell r="BW446" t="str">
            <v/>
          </cell>
          <cell r="BX446" t="str">
            <v/>
          </cell>
          <cell r="BY446" t="str">
            <v/>
          </cell>
          <cell r="BZ446" t="str">
            <v/>
          </cell>
          <cell r="CA446" t="str">
            <v/>
          </cell>
          <cell r="CB446" t="str">
            <v/>
          </cell>
          <cell r="CC446" t="str">
            <v/>
          </cell>
          <cell r="CD446" t="str">
            <v/>
          </cell>
          <cell r="CE446" t="str">
            <v/>
          </cell>
          <cell r="CG446" t="str">
            <v>GAYAZA HIGH SCHOOL</v>
          </cell>
          <cell r="CH446" t="str">
            <v/>
          </cell>
          <cell r="CI446" t="str">
            <v/>
          </cell>
          <cell r="CJ446" t="str">
            <v/>
          </cell>
          <cell r="CK446" t="str">
            <v/>
          </cell>
          <cell r="CL446" t="str">
            <v/>
          </cell>
          <cell r="CM446" t="str">
            <v/>
          </cell>
          <cell r="CN446" t="str">
            <v/>
          </cell>
          <cell r="CO446" t="str">
            <v/>
          </cell>
          <cell r="CP446" t="str">
            <v/>
          </cell>
          <cell r="CQ446" t="str">
            <v/>
          </cell>
          <cell r="CR446" t="str">
            <v/>
          </cell>
          <cell r="CS446" t="str">
            <v/>
          </cell>
          <cell r="CU446" t="str">
            <v>GAYAZA HIGH SCHOOL</v>
          </cell>
          <cell r="CV446" t="str">
            <v/>
          </cell>
          <cell r="CW446" t="str">
            <v/>
          </cell>
          <cell r="CX446" t="str">
            <v/>
          </cell>
          <cell r="CY446" t="str">
            <v/>
          </cell>
          <cell r="CZ446" t="str">
            <v/>
          </cell>
          <cell r="DA446" t="str">
            <v/>
          </cell>
          <cell r="DB446" t="str">
            <v/>
          </cell>
          <cell r="DC446" t="str">
            <v/>
          </cell>
          <cell r="DD446" t="str">
            <v/>
          </cell>
          <cell r="DE446" t="str">
            <v/>
          </cell>
          <cell r="DG446" t="str">
            <v>GAYAZA HIGH SCHOOL</v>
          </cell>
          <cell r="DH446" t="str">
            <v/>
          </cell>
          <cell r="DI446" t="str">
            <v/>
          </cell>
          <cell r="DJ446" t="str">
            <v/>
          </cell>
          <cell r="DK446" t="str">
            <v/>
          </cell>
          <cell r="DL446" t="str">
            <v/>
          </cell>
          <cell r="DM446" t="str">
            <v/>
          </cell>
          <cell r="DN446" t="str">
            <v/>
          </cell>
          <cell r="DO446" t="str">
            <v/>
          </cell>
          <cell r="DP446" t="str">
            <v/>
          </cell>
          <cell r="DQ446" t="str">
            <v/>
          </cell>
          <cell r="DR446" t="str">
            <v/>
          </cell>
          <cell r="DS446" t="str">
            <v/>
          </cell>
          <cell r="DU446" t="str">
            <v>GAYAZA HIGH SCHOOL</v>
          </cell>
          <cell r="DV446" t="str">
            <v/>
          </cell>
          <cell r="DW446" t="str">
            <v/>
          </cell>
          <cell r="DX446" t="str">
            <v/>
          </cell>
          <cell r="DY446" t="str">
            <v/>
          </cell>
          <cell r="DZ446" t="str">
            <v/>
          </cell>
          <cell r="EA446" t="str">
            <v/>
          </cell>
          <cell r="EB446" t="str">
            <v/>
          </cell>
          <cell r="EC446" t="str">
            <v/>
          </cell>
          <cell r="ED446" t="str">
            <v/>
          </cell>
          <cell r="EE446" t="str">
            <v/>
          </cell>
        </row>
        <row r="447">
          <cell r="C447" t="str">
            <v>Real People Financial Services</v>
          </cell>
          <cell r="D447">
            <v>17</v>
          </cell>
          <cell r="E447">
            <v>25</v>
          </cell>
          <cell r="F447">
            <v>10103900</v>
          </cell>
          <cell r="G447">
            <v>31100</v>
          </cell>
          <cell r="AF447" t="str">
            <v>GAYAZA MIXED PRIMARY SCHOOL</v>
          </cell>
          <cell r="AG447" t="str">
            <v>GAYAZA MIXED PRIMARY SCHOOL</v>
          </cell>
          <cell r="AH447" t="str">
            <v/>
          </cell>
          <cell r="AI447" t="str">
            <v/>
          </cell>
          <cell r="AJ447" t="str">
            <v/>
          </cell>
          <cell r="AK447" t="str">
            <v/>
          </cell>
          <cell r="AL447" t="str">
            <v/>
          </cell>
          <cell r="AM447" t="str">
            <v/>
          </cell>
          <cell r="AN447" t="str">
            <v/>
          </cell>
          <cell r="AO447" t="str">
            <v/>
          </cell>
          <cell r="AP447" t="str">
            <v/>
          </cell>
          <cell r="AQ447" t="str">
            <v/>
          </cell>
          <cell r="AR447" t="str">
            <v/>
          </cell>
          <cell r="AS447" t="str">
            <v/>
          </cell>
          <cell r="AT447">
            <v>0</v>
          </cell>
          <cell r="AU447" t="str">
            <v>GAYAZA MIXED PRIMARY SCHOOL</v>
          </cell>
          <cell r="AV447" t="str">
            <v/>
          </cell>
          <cell r="AW447" t="str">
            <v/>
          </cell>
          <cell r="AX447" t="str">
            <v/>
          </cell>
          <cell r="AY447" t="str">
            <v/>
          </cell>
          <cell r="AZ447" t="str">
            <v/>
          </cell>
          <cell r="BA447" t="str">
            <v/>
          </cell>
          <cell r="BB447" t="str">
            <v/>
          </cell>
          <cell r="BC447" t="str">
            <v/>
          </cell>
          <cell r="BD447" t="str">
            <v/>
          </cell>
          <cell r="BE447" t="str">
            <v/>
          </cell>
          <cell r="BG447" t="str">
            <v>GAYAZA MIXED PRIMARY SCHOOL</v>
          </cell>
          <cell r="BH447" t="str">
            <v/>
          </cell>
          <cell r="BI447" t="str">
            <v/>
          </cell>
          <cell r="BJ447" t="str">
            <v/>
          </cell>
          <cell r="BK447" t="str">
            <v/>
          </cell>
          <cell r="BL447" t="str">
            <v/>
          </cell>
          <cell r="BM447" t="str">
            <v/>
          </cell>
          <cell r="BN447" t="str">
            <v/>
          </cell>
          <cell r="BO447" t="str">
            <v/>
          </cell>
          <cell r="BP447" t="str">
            <v/>
          </cell>
          <cell r="BQ447" t="str">
            <v/>
          </cell>
          <cell r="BR447" t="str">
            <v/>
          </cell>
          <cell r="BS447" t="str">
            <v/>
          </cell>
          <cell r="BU447" t="str">
            <v>GAYAZA MIXED PRIMARY SCHOOL</v>
          </cell>
          <cell r="BV447" t="str">
            <v/>
          </cell>
          <cell r="BW447" t="str">
            <v/>
          </cell>
          <cell r="BX447" t="str">
            <v/>
          </cell>
          <cell r="BY447" t="str">
            <v/>
          </cell>
          <cell r="BZ447" t="str">
            <v/>
          </cell>
          <cell r="CA447" t="str">
            <v/>
          </cell>
          <cell r="CB447" t="str">
            <v/>
          </cell>
          <cell r="CC447" t="str">
            <v/>
          </cell>
          <cell r="CD447" t="str">
            <v/>
          </cell>
          <cell r="CE447" t="str">
            <v/>
          </cell>
          <cell r="CG447" t="str">
            <v>GAYAZA MIXED PRIMARY SCHOOL</v>
          </cell>
          <cell r="CH447" t="str">
            <v/>
          </cell>
          <cell r="CI447" t="str">
            <v/>
          </cell>
          <cell r="CJ447" t="str">
            <v/>
          </cell>
          <cell r="CK447" t="str">
            <v/>
          </cell>
          <cell r="CL447" t="str">
            <v/>
          </cell>
          <cell r="CM447" t="str">
            <v/>
          </cell>
          <cell r="CN447" t="str">
            <v/>
          </cell>
          <cell r="CO447" t="str">
            <v/>
          </cell>
          <cell r="CP447" t="str">
            <v/>
          </cell>
          <cell r="CQ447" t="str">
            <v/>
          </cell>
          <cell r="CR447" t="str">
            <v/>
          </cell>
          <cell r="CS447" t="str">
            <v/>
          </cell>
          <cell r="CU447" t="str">
            <v>GAYAZA MIXED PRIMARY SCHOOL</v>
          </cell>
          <cell r="CV447" t="str">
            <v/>
          </cell>
          <cell r="CW447" t="str">
            <v/>
          </cell>
          <cell r="CX447" t="str">
            <v/>
          </cell>
          <cell r="CY447" t="str">
            <v/>
          </cell>
          <cell r="CZ447" t="str">
            <v/>
          </cell>
          <cell r="DA447" t="str">
            <v/>
          </cell>
          <cell r="DB447" t="str">
            <v/>
          </cell>
          <cell r="DC447" t="str">
            <v/>
          </cell>
          <cell r="DD447" t="str">
            <v/>
          </cell>
          <cell r="DE447" t="str">
            <v/>
          </cell>
          <cell r="DG447" t="str">
            <v>GAYAZA MIXED PRIMARY SCHOOL</v>
          </cell>
          <cell r="DH447" t="str">
            <v/>
          </cell>
          <cell r="DI447" t="str">
            <v/>
          </cell>
          <cell r="DJ447" t="str">
            <v/>
          </cell>
          <cell r="DK447" t="str">
            <v/>
          </cell>
          <cell r="DL447" t="str">
            <v/>
          </cell>
          <cell r="DM447" t="str">
            <v/>
          </cell>
          <cell r="DN447" t="str">
            <v/>
          </cell>
          <cell r="DO447" t="str">
            <v/>
          </cell>
          <cell r="DP447" t="str">
            <v/>
          </cell>
          <cell r="DQ447" t="str">
            <v/>
          </cell>
          <cell r="DR447" t="str">
            <v/>
          </cell>
          <cell r="DS447" t="str">
            <v/>
          </cell>
          <cell r="DU447" t="str">
            <v>GAYAZA MIXED PRIMARY SCHOOL</v>
          </cell>
          <cell r="DV447" t="str">
            <v/>
          </cell>
          <cell r="DW447" t="str">
            <v/>
          </cell>
          <cell r="DX447" t="str">
            <v/>
          </cell>
          <cell r="DY447" t="str">
            <v/>
          </cell>
          <cell r="DZ447" t="str">
            <v/>
          </cell>
          <cell r="EA447" t="str">
            <v/>
          </cell>
          <cell r="EB447" t="str">
            <v/>
          </cell>
          <cell r="EC447" t="str">
            <v/>
          </cell>
          <cell r="ED447" t="str">
            <v/>
          </cell>
          <cell r="EE447" t="str">
            <v/>
          </cell>
        </row>
        <row r="448">
          <cell r="C448" t="str">
            <v>ROYAL GIANT HIGH SCHOOL</v>
          </cell>
          <cell r="D448">
            <v>31</v>
          </cell>
          <cell r="E448">
            <v>156</v>
          </cell>
          <cell r="F448">
            <v>24761100</v>
          </cell>
          <cell r="AF448" t="str">
            <v>GAYAZA MIXED SECONDARY SCHOOL</v>
          </cell>
          <cell r="AG448" t="str">
            <v>GAYAZA MIXED SECONDARY SCHOOL</v>
          </cell>
          <cell r="AH448" t="str">
            <v/>
          </cell>
          <cell r="AI448" t="str">
            <v/>
          </cell>
          <cell r="AJ448" t="str">
            <v/>
          </cell>
          <cell r="AK448" t="str">
            <v/>
          </cell>
          <cell r="AL448" t="str">
            <v/>
          </cell>
          <cell r="AM448" t="str">
            <v/>
          </cell>
          <cell r="AN448">
            <v>1</v>
          </cell>
          <cell r="AO448" t="str">
            <v/>
          </cell>
          <cell r="AP448">
            <v>2</v>
          </cell>
          <cell r="AQ448" t="str">
            <v/>
          </cell>
          <cell r="AR448" t="str">
            <v/>
          </cell>
          <cell r="AS448" t="str">
            <v/>
          </cell>
          <cell r="AT448">
            <v>3</v>
          </cell>
          <cell r="AU448" t="str">
            <v>GAYAZA MIXED SECONDARY SCHOOL</v>
          </cell>
          <cell r="AV448" t="str">
            <v/>
          </cell>
          <cell r="AW448" t="str">
            <v/>
          </cell>
          <cell r="AX448" t="str">
            <v/>
          </cell>
          <cell r="AY448" t="str">
            <v/>
          </cell>
          <cell r="AZ448" t="str">
            <v/>
          </cell>
          <cell r="BA448" t="str">
            <v/>
          </cell>
          <cell r="BB448" t="str">
            <v/>
          </cell>
          <cell r="BC448" t="str">
            <v/>
          </cell>
          <cell r="BD448" t="str">
            <v/>
          </cell>
          <cell r="BE448" t="str">
            <v/>
          </cell>
          <cell r="BG448" t="str">
            <v>GAYAZA MIXED SECONDARY SCHOOL</v>
          </cell>
          <cell r="BH448" t="str">
            <v/>
          </cell>
          <cell r="BI448" t="str">
            <v/>
          </cell>
          <cell r="BJ448" t="str">
            <v/>
          </cell>
          <cell r="BK448" t="str">
            <v/>
          </cell>
          <cell r="BL448" t="str">
            <v/>
          </cell>
          <cell r="BM448" t="str">
            <v/>
          </cell>
          <cell r="BN448">
            <v>1</v>
          </cell>
          <cell r="BO448" t="str">
            <v/>
          </cell>
          <cell r="BP448">
            <v>8</v>
          </cell>
          <cell r="BQ448" t="str">
            <v/>
          </cell>
          <cell r="BR448" t="str">
            <v/>
          </cell>
          <cell r="BS448" t="str">
            <v/>
          </cell>
          <cell r="BU448" t="str">
            <v>GAYAZA MIXED SECONDARY SCHOOL</v>
          </cell>
          <cell r="BV448" t="str">
            <v/>
          </cell>
          <cell r="BW448" t="str">
            <v/>
          </cell>
          <cell r="BX448" t="str">
            <v/>
          </cell>
          <cell r="BY448" t="str">
            <v/>
          </cell>
          <cell r="BZ448" t="str">
            <v/>
          </cell>
          <cell r="CA448" t="str">
            <v/>
          </cell>
          <cell r="CB448" t="str">
            <v/>
          </cell>
          <cell r="CC448" t="str">
            <v/>
          </cell>
          <cell r="CD448" t="str">
            <v/>
          </cell>
          <cell r="CE448" t="str">
            <v/>
          </cell>
          <cell r="CG448" t="str">
            <v>GAYAZA MIXED SECONDARY SCHOOL</v>
          </cell>
          <cell r="CH448" t="str">
            <v/>
          </cell>
          <cell r="CI448" t="str">
            <v/>
          </cell>
          <cell r="CJ448" t="str">
            <v/>
          </cell>
          <cell r="CK448" t="str">
            <v/>
          </cell>
          <cell r="CL448" t="str">
            <v/>
          </cell>
          <cell r="CM448" t="str">
            <v/>
          </cell>
          <cell r="CN448">
            <v>10000</v>
          </cell>
          <cell r="CO448" t="str">
            <v/>
          </cell>
          <cell r="CP448">
            <v>801400</v>
          </cell>
          <cell r="CQ448" t="str">
            <v/>
          </cell>
          <cell r="CR448" t="str">
            <v/>
          </cell>
          <cell r="CS448" t="str">
            <v/>
          </cell>
          <cell r="CU448" t="str">
            <v>GAYAZA MIXED SECONDARY SCHOOL</v>
          </cell>
          <cell r="CV448" t="str">
            <v/>
          </cell>
          <cell r="CW448" t="str">
            <v/>
          </cell>
          <cell r="CX448" t="str">
            <v/>
          </cell>
          <cell r="CY448" t="str">
            <v/>
          </cell>
          <cell r="CZ448" t="str">
            <v/>
          </cell>
          <cell r="DA448" t="str">
            <v/>
          </cell>
          <cell r="DB448" t="str">
            <v/>
          </cell>
          <cell r="DC448" t="str">
            <v/>
          </cell>
          <cell r="DD448" t="str">
            <v/>
          </cell>
          <cell r="DE448" t="str">
            <v/>
          </cell>
          <cell r="DG448" t="str">
            <v>GAYAZA MIXED SECONDARY SCHOOL</v>
          </cell>
          <cell r="DH448" t="str">
            <v/>
          </cell>
          <cell r="DI448" t="str">
            <v/>
          </cell>
          <cell r="DJ448" t="str">
            <v/>
          </cell>
          <cell r="DK448" t="str">
            <v/>
          </cell>
          <cell r="DL448" t="str">
            <v/>
          </cell>
          <cell r="DM448" t="str">
            <v/>
          </cell>
          <cell r="DN448">
            <v>0</v>
          </cell>
          <cell r="DO448" t="str">
            <v/>
          </cell>
          <cell r="DP448">
            <v>0</v>
          </cell>
          <cell r="DQ448" t="str">
            <v/>
          </cell>
          <cell r="DR448" t="str">
            <v/>
          </cell>
          <cell r="DS448" t="str">
            <v/>
          </cell>
          <cell r="DU448" t="str">
            <v>GAYAZA MIXED SECONDARY SCHOOL</v>
          </cell>
          <cell r="DV448" t="str">
            <v/>
          </cell>
          <cell r="DW448" t="str">
            <v/>
          </cell>
          <cell r="DX448" t="str">
            <v/>
          </cell>
          <cell r="DY448" t="str">
            <v/>
          </cell>
          <cell r="DZ448" t="str">
            <v/>
          </cell>
          <cell r="EA448" t="str">
            <v/>
          </cell>
          <cell r="EB448" t="str">
            <v/>
          </cell>
          <cell r="EC448" t="str">
            <v/>
          </cell>
          <cell r="ED448" t="str">
            <v/>
          </cell>
          <cell r="EE448" t="str">
            <v/>
          </cell>
        </row>
        <row r="449">
          <cell r="C449" t="str">
            <v>RUBINDI PARENTS SCHOOL</v>
          </cell>
          <cell r="D449">
            <v>1</v>
          </cell>
          <cell r="E449">
            <v>3</v>
          </cell>
          <cell r="F449">
            <v>99000</v>
          </cell>
          <cell r="G449">
            <v>400</v>
          </cell>
          <cell r="I449" t="str">
            <v>Name</v>
          </cell>
          <cell r="J449" t="str">
            <v>Unique Users</v>
          </cell>
          <cell r="K449" t="str">
            <v>Transaction Volume</v>
          </cell>
          <cell r="L449" t="str">
            <v>Transaction Value</v>
          </cell>
          <cell r="M449" t="str">
            <v>Fees</v>
          </cell>
          <cell r="AF449" t="str">
            <v>GEMALTO AGENT TEST 1</v>
          </cell>
          <cell r="AG449" t="str">
            <v>GEMALTO AGENT TEST 1</v>
          </cell>
          <cell r="AH449" t="str">
            <v/>
          </cell>
          <cell r="AI449" t="str">
            <v/>
          </cell>
          <cell r="AJ449" t="str">
            <v/>
          </cell>
          <cell r="AK449" t="str">
            <v/>
          </cell>
          <cell r="AL449" t="str">
            <v/>
          </cell>
          <cell r="AM449" t="str">
            <v/>
          </cell>
          <cell r="AN449" t="str">
            <v/>
          </cell>
          <cell r="AO449" t="str">
            <v/>
          </cell>
          <cell r="AP449" t="str">
            <v/>
          </cell>
          <cell r="AQ449" t="str">
            <v/>
          </cell>
          <cell r="AR449" t="str">
            <v/>
          </cell>
          <cell r="AS449" t="str">
            <v/>
          </cell>
          <cell r="AT449">
            <v>0</v>
          </cell>
          <cell r="AU449" t="str">
            <v>GEMALTO AGENT TEST 1</v>
          </cell>
          <cell r="AV449" t="str">
            <v/>
          </cell>
          <cell r="AW449" t="str">
            <v/>
          </cell>
          <cell r="AX449" t="str">
            <v/>
          </cell>
          <cell r="AY449" t="str">
            <v/>
          </cell>
          <cell r="AZ449" t="str">
            <v/>
          </cell>
          <cell r="BA449" t="str">
            <v/>
          </cell>
          <cell r="BB449" t="str">
            <v/>
          </cell>
          <cell r="BC449" t="str">
            <v/>
          </cell>
          <cell r="BD449" t="str">
            <v/>
          </cell>
          <cell r="BE449" t="str">
            <v/>
          </cell>
          <cell r="BG449" t="str">
            <v>GEMALTO AGENT TEST 1</v>
          </cell>
          <cell r="BH449" t="str">
            <v/>
          </cell>
          <cell r="BI449" t="str">
            <v/>
          </cell>
          <cell r="BJ449" t="str">
            <v/>
          </cell>
          <cell r="BK449" t="str">
            <v/>
          </cell>
          <cell r="BL449" t="str">
            <v/>
          </cell>
          <cell r="BM449" t="str">
            <v/>
          </cell>
          <cell r="BN449" t="str">
            <v/>
          </cell>
          <cell r="BO449" t="str">
            <v/>
          </cell>
          <cell r="BP449" t="str">
            <v/>
          </cell>
          <cell r="BQ449" t="str">
            <v/>
          </cell>
          <cell r="BR449" t="str">
            <v/>
          </cell>
          <cell r="BS449" t="str">
            <v/>
          </cell>
          <cell r="BU449" t="str">
            <v>GEMALTO AGENT TEST 1</v>
          </cell>
          <cell r="BV449" t="str">
            <v/>
          </cell>
          <cell r="BW449" t="str">
            <v/>
          </cell>
          <cell r="BX449" t="str">
            <v/>
          </cell>
          <cell r="BY449" t="str">
            <v/>
          </cell>
          <cell r="BZ449" t="str">
            <v/>
          </cell>
          <cell r="CA449" t="str">
            <v/>
          </cell>
          <cell r="CB449" t="str">
            <v/>
          </cell>
          <cell r="CC449" t="str">
            <v/>
          </cell>
          <cell r="CD449" t="str">
            <v/>
          </cell>
          <cell r="CE449" t="str">
            <v/>
          </cell>
          <cell r="CG449" t="str">
            <v>GEMALTO AGENT TEST 1</v>
          </cell>
          <cell r="CH449" t="str">
            <v/>
          </cell>
          <cell r="CI449" t="str">
            <v/>
          </cell>
          <cell r="CJ449" t="str">
            <v/>
          </cell>
          <cell r="CK449" t="str">
            <v/>
          </cell>
          <cell r="CL449" t="str">
            <v/>
          </cell>
          <cell r="CM449" t="str">
            <v/>
          </cell>
          <cell r="CN449" t="str">
            <v/>
          </cell>
          <cell r="CO449" t="str">
            <v/>
          </cell>
          <cell r="CP449" t="str">
            <v/>
          </cell>
          <cell r="CQ449" t="str">
            <v/>
          </cell>
          <cell r="CR449" t="str">
            <v/>
          </cell>
          <cell r="CS449" t="str">
            <v/>
          </cell>
          <cell r="CU449" t="str">
            <v>GEMALTO AGENT TEST 1</v>
          </cell>
          <cell r="CV449" t="str">
            <v/>
          </cell>
          <cell r="CW449" t="str">
            <v/>
          </cell>
          <cell r="CX449" t="str">
            <v/>
          </cell>
          <cell r="CY449" t="str">
            <v/>
          </cell>
          <cell r="CZ449" t="str">
            <v/>
          </cell>
          <cell r="DA449" t="str">
            <v/>
          </cell>
          <cell r="DB449" t="str">
            <v/>
          </cell>
          <cell r="DC449" t="str">
            <v/>
          </cell>
          <cell r="DD449" t="str">
            <v/>
          </cell>
          <cell r="DE449" t="str">
            <v/>
          </cell>
          <cell r="DG449" t="str">
            <v>GEMALTO AGENT TEST 1</v>
          </cell>
          <cell r="DH449" t="str">
            <v/>
          </cell>
          <cell r="DI449" t="str">
            <v/>
          </cell>
          <cell r="DJ449" t="str">
            <v/>
          </cell>
          <cell r="DK449" t="str">
            <v/>
          </cell>
          <cell r="DL449" t="str">
            <v/>
          </cell>
          <cell r="DM449" t="str">
            <v/>
          </cell>
          <cell r="DN449" t="str">
            <v/>
          </cell>
          <cell r="DO449" t="str">
            <v/>
          </cell>
          <cell r="DP449" t="str">
            <v/>
          </cell>
          <cell r="DQ449" t="str">
            <v/>
          </cell>
          <cell r="DR449" t="str">
            <v/>
          </cell>
          <cell r="DS449" t="str">
            <v/>
          </cell>
          <cell r="DU449" t="str">
            <v>GEMALTO AGENT TEST 1</v>
          </cell>
          <cell r="DV449" t="str">
            <v/>
          </cell>
          <cell r="DW449" t="str">
            <v/>
          </cell>
          <cell r="DX449" t="str">
            <v/>
          </cell>
          <cell r="DY449" t="str">
            <v/>
          </cell>
          <cell r="DZ449" t="str">
            <v/>
          </cell>
          <cell r="EA449" t="str">
            <v/>
          </cell>
          <cell r="EB449" t="str">
            <v/>
          </cell>
          <cell r="EC449" t="str">
            <v/>
          </cell>
          <cell r="ED449" t="str">
            <v/>
          </cell>
          <cell r="EE449" t="str">
            <v/>
          </cell>
        </row>
        <row r="450">
          <cell r="C450" t="str">
            <v>SCHIZY U LTD</v>
          </cell>
          <cell r="D450">
            <v>2</v>
          </cell>
          <cell r="E450">
            <v>2</v>
          </cell>
          <cell r="F450">
            <v>2000</v>
          </cell>
          <cell r="G450">
            <v>800</v>
          </cell>
          <cell r="I450" t="str">
            <v>256BET LIMITED</v>
          </cell>
          <cell r="J450">
            <v>147</v>
          </cell>
          <cell r="K450">
            <v>607</v>
          </cell>
          <cell r="L450">
            <v>12180848</v>
          </cell>
          <cell r="M450">
            <v>190300</v>
          </cell>
          <cell r="AF450" t="str">
            <v>GENERATION ASSOCIATES LTD(DST) - KASESE</v>
          </cell>
          <cell r="AG450" t="str">
            <v>GENERATION ASSOCIATES LTD(DST) - KASESE</v>
          </cell>
          <cell r="AH450" t="str">
            <v/>
          </cell>
          <cell r="AI450" t="str">
            <v/>
          </cell>
          <cell r="AJ450" t="str">
            <v/>
          </cell>
          <cell r="AK450" t="str">
            <v/>
          </cell>
          <cell r="AL450" t="str">
            <v/>
          </cell>
          <cell r="AM450" t="str">
            <v/>
          </cell>
          <cell r="AN450" t="str">
            <v/>
          </cell>
          <cell r="AO450" t="str">
            <v/>
          </cell>
          <cell r="AP450" t="str">
            <v/>
          </cell>
          <cell r="AQ450" t="str">
            <v/>
          </cell>
          <cell r="AR450" t="str">
            <v/>
          </cell>
          <cell r="AS450" t="str">
            <v/>
          </cell>
          <cell r="AT450">
            <v>0</v>
          </cell>
          <cell r="AU450" t="str">
            <v>GENERATION ASSOCIATES LTD(DST) - KASESE</v>
          </cell>
          <cell r="AV450" t="str">
            <v/>
          </cell>
          <cell r="AW450" t="str">
            <v/>
          </cell>
          <cell r="AX450" t="str">
            <v/>
          </cell>
          <cell r="AY450" t="str">
            <v/>
          </cell>
          <cell r="AZ450" t="str">
            <v/>
          </cell>
          <cell r="BA450" t="str">
            <v/>
          </cell>
          <cell r="BB450" t="str">
            <v/>
          </cell>
          <cell r="BC450" t="str">
            <v/>
          </cell>
          <cell r="BD450" t="str">
            <v/>
          </cell>
          <cell r="BE450" t="str">
            <v/>
          </cell>
          <cell r="BG450" t="str">
            <v>GENERATION ASSOCIATES LTD(DST) - KASESE</v>
          </cell>
          <cell r="BH450" t="str">
            <v/>
          </cell>
          <cell r="BI450" t="str">
            <v/>
          </cell>
          <cell r="BJ450" t="str">
            <v/>
          </cell>
          <cell r="BK450" t="str">
            <v/>
          </cell>
          <cell r="BL450" t="str">
            <v/>
          </cell>
          <cell r="BM450" t="str">
            <v/>
          </cell>
          <cell r="BN450" t="str">
            <v/>
          </cell>
          <cell r="BO450" t="str">
            <v/>
          </cell>
          <cell r="BP450" t="str">
            <v/>
          </cell>
          <cell r="BQ450" t="str">
            <v/>
          </cell>
          <cell r="BR450" t="str">
            <v/>
          </cell>
          <cell r="BS450" t="str">
            <v/>
          </cell>
          <cell r="BU450" t="str">
            <v>GENERATION ASSOCIATES LTD(DST) - KASESE</v>
          </cell>
          <cell r="BV450" t="str">
            <v/>
          </cell>
          <cell r="BW450" t="str">
            <v/>
          </cell>
          <cell r="BX450" t="str">
            <v/>
          </cell>
          <cell r="BY450" t="str">
            <v/>
          </cell>
          <cell r="BZ450" t="str">
            <v/>
          </cell>
          <cell r="CA450" t="str">
            <v/>
          </cell>
          <cell r="CB450" t="str">
            <v/>
          </cell>
          <cell r="CC450" t="str">
            <v/>
          </cell>
          <cell r="CD450" t="str">
            <v/>
          </cell>
          <cell r="CE450" t="str">
            <v/>
          </cell>
          <cell r="CG450" t="str">
            <v>GENERATION ASSOCIATES LTD(DST) - KASESE</v>
          </cell>
          <cell r="CH450" t="str">
            <v/>
          </cell>
          <cell r="CI450" t="str">
            <v/>
          </cell>
          <cell r="CJ450" t="str">
            <v/>
          </cell>
          <cell r="CK450" t="str">
            <v/>
          </cell>
          <cell r="CL450" t="str">
            <v/>
          </cell>
          <cell r="CM450" t="str">
            <v/>
          </cell>
          <cell r="CN450" t="str">
            <v/>
          </cell>
          <cell r="CO450" t="str">
            <v/>
          </cell>
          <cell r="CP450" t="str">
            <v/>
          </cell>
          <cell r="CQ450" t="str">
            <v/>
          </cell>
          <cell r="CR450" t="str">
            <v/>
          </cell>
          <cell r="CS450" t="str">
            <v/>
          </cell>
          <cell r="CU450" t="str">
            <v>GENERATION ASSOCIATES LTD(DST) - KASESE</v>
          </cell>
          <cell r="CV450" t="str">
            <v/>
          </cell>
          <cell r="CW450" t="str">
            <v/>
          </cell>
          <cell r="CX450" t="str">
            <v/>
          </cell>
          <cell r="CY450" t="str">
            <v/>
          </cell>
          <cell r="CZ450" t="str">
            <v/>
          </cell>
          <cell r="DA450" t="str">
            <v/>
          </cell>
          <cell r="DB450" t="str">
            <v/>
          </cell>
          <cell r="DC450" t="str">
            <v/>
          </cell>
          <cell r="DD450" t="str">
            <v/>
          </cell>
          <cell r="DE450" t="str">
            <v/>
          </cell>
          <cell r="DG450" t="str">
            <v>GENERATION ASSOCIATES LTD(DST) - KASESE</v>
          </cell>
          <cell r="DH450" t="str">
            <v/>
          </cell>
          <cell r="DI450" t="str">
            <v/>
          </cell>
          <cell r="DJ450" t="str">
            <v/>
          </cell>
          <cell r="DK450" t="str">
            <v/>
          </cell>
          <cell r="DL450" t="str">
            <v/>
          </cell>
          <cell r="DM450" t="str">
            <v/>
          </cell>
          <cell r="DN450" t="str">
            <v/>
          </cell>
          <cell r="DO450" t="str">
            <v/>
          </cell>
          <cell r="DP450" t="str">
            <v/>
          </cell>
          <cell r="DQ450" t="str">
            <v/>
          </cell>
          <cell r="DR450" t="str">
            <v/>
          </cell>
          <cell r="DS450" t="str">
            <v/>
          </cell>
          <cell r="DU450" t="str">
            <v>GENERATION ASSOCIATES LTD(DST) - KASESE</v>
          </cell>
          <cell r="DV450" t="str">
            <v/>
          </cell>
          <cell r="DW450" t="str">
            <v/>
          </cell>
          <cell r="DX450" t="str">
            <v/>
          </cell>
          <cell r="DY450" t="str">
            <v/>
          </cell>
          <cell r="DZ450" t="str">
            <v/>
          </cell>
          <cell r="EA450" t="str">
            <v/>
          </cell>
          <cell r="EB450" t="str">
            <v/>
          </cell>
          <cell r="EC450" t="str">
            <v/>
          </cell>
          <cell r="ED450" t="str">
            <v/>
          </cell>
          <cell r="EE450" t="str">
            <v/>
          </cell>
        </row>
        <row r="451">
          <cell r="C451" t="str">
            <v>SEMBABULE FARMERS SACCO</v>
          </cell>
          <cell r="D451">
            <v>1</v>
          </cell>
          <cell r="E451">
            <v>2</v>
          </cell>
          <cell r="F451">
            <v>53000</v>
          </cell>
          <cell r="G451">
            <v>800</v>
          </cell>
          <cell r="I451" t="str">
            <v>Advance Uganda Microfinance</v>
          </cell>
          <cell r="J451">
            <v>10</v>
          </cell>
          <cell r="K451">
            <v>18</v>
          </cell>
          <cell r="L451">
            <v>7989900</v>
          </cell>
          <cell r="M451">
            <v>27600</v>
          </cell>
          <cell r="AF451" t="str">
            <v>GENUINE CONSULT (U) LIMITED</v>
          </cell>
          <cell r="AG451" t="str">
            <v>GENUINE CONSULT (U) LIMITED</v>
          </cell>
          <cell r="AH451" t="str">
            <v/>
          </cell>
          <cell r="AI451" t="str">
            <v/>
          </cell>
          <cell r="AJ451" t="str">
            <v/>
          </cell>
          <cell r="AK451" t="str">
            <v/>
          </cell>
          <cell r="AL451" t="str">
            <v/>
          </cell>
          <cell r="AM451" t="str">
            <v/>
          </cell>
          <cell r="AN451" t="str">
            <v/>
          </cell>
          <cell r="AO451" t="str">
            <v/>
          </cell>
          <cell r="AP451" t="str">
            <v/>
          </cell>
          <cell r="AQ451" t="str">
            <v/>
          </cell>
          <cell r="AR451" t="str">
            <v/>
          </cell>
          <cell r="AS451" t="str">
            <v/>
          </cell>
          <cell r="AT451">
            <v>0</v>
          </cell>
          <cell r="AU451" t="str">
            <v>GENUINE CONSULT (U) LIMITED</v>
          </cell>
          <cell r="AV451" t="str">
            <v/>
          </cell>
          <cell r="AW451" t="str">
            <v/>
          </cell>
          <cell r="AX451" t="str">
            <v/>
          </cell>
          <cell r="AY451" t="str">
            <v/>
          </cell>
          <cell r="AZ451" t="str">
            <v/>
          </cell>
          <cell r="BA451" t="str">
            <v/>
          </cell>
          <cell r="BB451" t="str">
            <v/>
          </cell>
          <cell r="BC451" t="str">
            <v/>
          </cell>
          <cell r="BD451" t="str">
            <v/>
          </cell>
          <cell r="BE451" t="str">
            <v/>
          </cell>
          <cell r="BG451" t="str">
            <v>GENUINE CONSULT (U) LIMITED</v>
          </cell>
          <cell r="BH451" t="str">
            <v/>
          </cell>
          <cell r="BI451" t="str">
            <v/>
          </cell>
          <cell r="BJ451" t="str">
            <v/>
          </cell>
          <cell r="BK451" t="str">
            <v/>
          </cell>
          <cell r="BL451" t="str">
            <v/>
          </cell>
          <cell r="BM451" t="str">
            <v/>
          </cell>
          <cell r="BN451" t="str">
            <v/>
          </cell>
          <cell r="BO451" t="str">
            <v/>
          </cell>
          <cell r="BP451" t="str">
            <v/>
          </cell>
          <cell r="BQ451" t="str">
            <v/>
          </cell>
          <cell r="BR451" t="str">
            <v/>
          </cell>
          <cell r="BS451" t="str">
            <v/>
          </cell>
          <cell r="BU451" t="str">
            <v>GENUINE CONSULT (U) LIMITED</v>
          </cell>
          <cell r="BV451" t="str">
            <v/>
          </cell>
          <cell r="BW451" t="str">
            <v/>
          </cell>
          <cell r="BX451" t="str">
            <v/>
          </cell>
          <cell r="BY451" t="str">
            <v/>
          </cell>
          <cell r="BZ451" t="str">
            <v/>
          </cell>
          <cell r="CA451" t="str">
            <v/>
          </cell>
          <cell r="CB451" t="str">
            <v/>
          </cell>
          <cell r="CC451" t="str">
            <v/>
          </cell>
          <cell r="CD451" t="str">
            <v/>
          </cell>
          <cell r="CE451" t="str">
            <v/>
          </cell>
          <cell r="CG451" t="str">
            <v>GENUINE CONSULT (U) LIMITED</v>
          </cell>
          <cell r="CH451" t="str">
            <v/>
          </cell>
          <cell r="CI451" t="str">
            <v/>
          </cell>
          <cell r="CJ451" t="str">
            <v/>
          </cell>
          <cell r="CK451" t="str">
            <v/>
          </cell>
          <cell r="CL451" t="str">
            <v/>
          </cell>
          <cell r="CM451" t="str">
            <v/>
          </cell>
          <cell r="CN451" t="str">
            <v/>
          </cell>
          <cell r="CO451" t="str">
            <v/>
          </cell>
          <cell r="CP451" t="str">
            <v/>
          </cell>
          <cell r="CQ451" t="str">
            <v/>
          </cell>
          <cell r="CR451" t="str">
            <v/>
          </cell>
          <cell r="CS451" t="str">
            <v/>
          </cell>
          <cell r="CU451" t="str">
            <v>GENUINE CONSULT (U) LIMITED</v>
          </cell>
          <cell r="CV451" t="str">
            <v/>
          </cell>
          <cell r="CW451" t="str">
            <v/>
          </cell>
          <cell r="CX451" t="str">
            <v/>
          </cell>
          <cell r="CY451" t="str">
            <v/>
          </cell>
          <cell r="CZ451" t="str">
            <v/>
          </cell>
          <cell r="DA451" t="str">
            <v/>
          </cell>
          <cell r="DB451" t="str">
            <v/>
          </cell>
          <cell r="DC451" t="str">
            <v/>
          </cell>
          <cell r="DD451" t="str">
            <v/>
          </cell>
          <cell r="DE451" t="str">
            <v/>
          </cell>
          <cell r="DG451" t="str">
            <v>GENUINE CONSULT (U) LIMITED</v>
          </cell>
          <cell r="DH451" t="str">
            <v/>
          </cell>
          <cell r="DI451" t="str">
            <v/>
          </cell>
          <cell r="DJ451" t="str">
            <v/>
          </cell>
          <cell r="DK451" t="str">
            <v/>
          </cell>
          <cell r="DL451" t="str">
            <v/>
          </cell>
          <cell r="DM451" t="str">
            <v/>
          </cell>
          <cell r="DN451" t="str">
            <v/>
          </cell>
          <cell r="DO451" t="str">
            <v/>
          </cell>
          <cell r="DP451" t="str">
            <v/>
          </cell>
          <cell r="DQ451" t="str">
            <v/>
          </cell>
          <cell r="DR451" t="str">
            <v/>
          </cell>
          <cell r="DS451" t="str">
            <v/>
          </cell>
          <cell r="DU451" t="str">
            <v>GENUINE CONSULT (U) LIMITED</v>
          </cell>
          <cell r="DV451" t="str">
            <v/>
          </cell>
          <cell r="DW451" t="str">
            <v/>
          </cell>
          <cell r="DX451" t="str">
            <v/>
          </cell>
          <cell r="DY451" t="str">
            <v/>
          </cell>
          <cell r="DZ451" t="str">
            <v/>
          </cell>
          <cell r="EA451" t="str">
            <v/>
          </cell>
          <cell r="EB451" t="str">
            <v/>
          </cell>
          <cell r="EC451" t="str">
            <v/>
          </cell>
          <cell r="ED451" t="str">
            <v/>
          </cell>
          <cell r="EE451" t="str">
            <v/>
          </cell>
        </row>
        <row r="452">
          <cell r="C452" t="str">
            <v>SOLAR NOW SERVICES UGANDA</v>
          </cell>
          <cell r="D452">
            <v>28</v>
          </cell>
          <cell r="E452">
            <v>58</v>
          </cell>
          <cell r="F452">
            <v>9589000</v>
          </cell>
          <cell r="G452">
            <v>34300</v>
          </cell>
          <cell r="I452" t="str">
            <v>AFRICA RENEWAL MINISTRIES</v>
          </cell>
          <cell r="J452">
            <v>1</v>
          </cell>
          <cell r="K452">
            <v>1</v>
          </cell>
          <cell r="L452">
            <v>20000</v>
          </cell>
          <cell r="M452">
            <v>900</v>
          </cell>
          <cell r="AF452" t="str">
            <v>GEOMAQS TECHNOLOGIES LTD</v>
          </cell>
          <cell r="AG452" t="str">
            <v>GEOMAQS TECHNOLOGIES LTD</v>
          </cell>
          <cell r="AH452" t="str">
            <v/>
          </cell>
          <cell r="AI452" t="str">
            <v/>
          </cell>
          <cell r="AJ452" t="str">
            <v/>
          </cell>
          <cell r="AK452" t="str">
            <v/>
          </cell>
          <cell r="AL452" t="str">
            <v/>
          </cell>
          <cell r="AM452" t="str">
            <v/>
          </cell>
          <cell r="AN452" t="str">
            <v/>
          </cell>
          <cell r="AO452" t="str">
            <v/>
          </cell>
          <cell r="AP452" t="str">
            <v/>
          </cell>
          <cell r="AQ452" t="str">
            <v/>
          </cell>
          <cell r="AR452" t="str">
            <v/>
          </cell>
          <cell r="AS452" t="str">
            <v/>
          </cell>
          <cell r="AT452">
            <v>0</v>
          </cell>
          <cell r="AU452" t="str">
            <v>GEOMAQS TECHNOLOGIES LTD</v>
          </cell>
          <cell r="AV452" t="str">
            <v/>
          </cell>
          <cell r="AW452" t="str">
            <v/>
          </cell>
          <cell r="AX452" t="str">
            <v/>
          </cell>
          <cell r="AY452" t="str">
            <v/>
          </cell>
          <cell r="AZ452" t="str">
            <v/>
          </cell>
          <cell r="BA452" t="str">
            <v/>
          </cell>
          <cell r="BB452" t="str">
            <v/>
          </cell>
          <cell r="BC452" t="str">
            <v/>
          </cell>
          <cell r="BD452" t="str">
            <v/>
          </cell>
          <cell r="BE452" t="str">
            <v/>
          </cell>
          <cell r="BG452" t="str">
            <v>GEOMAQS TECHNOLOGIES LTD</v>
          </cell>
          <cell r="BH452" t="str">
            <v/>
          </cell>
          <cell r="BI452" t="str">
            <v/>
          </cell>
          <cell r="BJ452" t="str">
            <v/>
          </cell>
          <cell r="BK452" t="str">
            <v/>
          </cell>
          <cell r="BL452" t="str">
            <v/>
          </cell>
          <cell r="BM452" t="str">
            <v/>
          </cell>
          <cell r="BN452" t="str">
            <v/>
          </cell>
          <cell r="BO452" t="str">
            <v/>
          </cell>
          <cell r="BP452" t="str">
            <v/>
          </cell>
          <cell r="BQ452" t="str">
            <v/>
          </cell>
          <cell r="BR452" t="str">
            <v/>
          </cell>
          <cell r="BS452" t="str">
            <v/>
          </cell>
          <cell r="BU452" t="str">
            <v>GEOMAQS TECHNOLOGIES LTD</v>
          </cell>
          <cell r="BV452" t="str">
            <v/>
          </cell>
          <cell r="BW452" t="str">
            <v/>
          </cell>
          <cell r="BX452" t="str">
            <v/>
          </cell>
          <cell r="BY452" t="str">
            <v/>
          </cell>
          <cell r="BZ452" t="str">
            <v/>
          </cell>
          <cell r="CA452" t="str">
            <v/>
          </cell>
          <cell r="CB452" t="str">
            <v/>
          </cell>
          <cell r="CC452" t="str">
            <v/>
          </cell>
          <cell r="CD452" t="str">
            <v/>
          </cell>
          <cell r="CE452" t="str">
            <v/>
          </cell>
          <cell r="CG452" t="str">
            <v>GEOMAQS TECHNOLOGIES LTD</v>
          </cell>
          <cell r="CH452" t="str">
            <v/>
          </cell>
          <cell r="CI452" t="str">
            <v/>
          </cell>
          <cell r="CJ452" t="str">
            <v/>
          </cell>
          <cell r="CK452" t="str">
            <v/>
          </cell>
          <cell r="CL452" t="str">
            <v/>
          </cell>
          <cell r="CM452" t="str">
            <v/>
          </cell>
          <cell r="CN452" t="str">
            <v/>
          </cell>
          <cell r="CO452" t="str">
            <v/>
          </cell>
          <cell r="CP452" t="str">
            <v/>
          </cell>
          <cell r="CQ452" t="str">
            <v/>
          </cell>
          <cell r="CR452" t="str">
            <v/>
          </cell>
          <cell r="CS452" t="str">
            <v/>
          </cell>
          <cell r="CU452" t="str">
            <v>GEOMAQS TECHNOLOGIES LTD</v>
          </cell>
          <cell r="CV452" t="str">
            <v/>
          </cell>
          <cell r="CW452" t="str">
            <v/>
          </cell>
          <cell r="CX452" t="str">
            <v/>
          </cell>
          <cell r="CY452" t="str">
            <v/>
          </cell>
          <cell r="CZ452" t="str">
            <v/>
          </cell>
          <cell r="DA452" t="str">
            <v/>
          </cell>
          <cell r="DB452" t="str">
            <v/>
          </cell>
          <cell r="DC452" t="str">
            <v/>
          </cell>
          <cell r="DD452" t="str">
            <v/>
          </cell>
          <cell r="DE452" t="str">
            <v/>
          </cell>
          <cell r="DG452" t="str">
            <v>GEOMAQS TECHNOLOGIES LTD</v>
          </cell>
          <cell r="DH452" t="str">
            <v/>
          </cell>
          <cell r="DI452" t="str">
            <v/>
          </cell>
          <cell r="DJ452" t="str">
            <v/>
          </cell>
          <cell r="DK452" t="str">
            <v/>
          </cell>
          <cell r="DL452" t="str">
            <v/>
          </cell>
          <cell r="DM452" t="str">
            <v/>
          </cell>
          <cell r="DN452" t="str">
            <v/>
          </cell>
          <cell r="DO452" t="str">
            <v/>
          </cell>
          <cell r="DP452" t="str">
            <v/>
          </cell>
          <cell r="DQ452" t="str">
            <v/>
          </cell>
          <cell r="DR452" t="str">
            <v/>
          </cell>
          <cell r="DS452" t="str">
            <v/>
          </cell>
          <cell r="DU452" t="str">
            <v>GEOMAQS TECHNOLOGIES LTD</v>
          </cell>
          <cell r="DV452" t="str">
            <v/>
          </cell>
          <cell r="DW452" t="str">
            <v/>
          </cell>
          <cell r="DX452" t="str">
            <v/>
          </cell>
          <cell r="DY452" t="str">
            <v/>
          </cell>
          <cell r="DZ452" t="str">
            <v/>
          </cell>
          <cell r="EA452" t="str">
            <v/>
          </cell>
          <cell r="EB452" t="str">
            <v/>
          </cell>
          <cell r="EC452" t="str">
            <v/>
          </cell>
          <cell r="ED452" t="str">
            <v/>
          </cell>
          <cell r="EE452" t="str">
            <v/>
          </cell>
        </row>
        <row r="453">
          <cell r="C453" t="str">
            <v>ST AGNES GIRLS SENIOR SECONDARY SCHOOL</v>
          </cell>
          <cell r="D453">
            <v>20</v>
          </cell>
          <cell r="E453">
            <v>25</v>
          </cell>
          <cell r="F453">
            <v>3511100</v>
          </cell>
          <cell r="G453">
            <v>13900</v>
          </cell>
          <cell r="I453" t="str">
            <v>AFRICA YOUTH MINISTRIES</v>
          </cell>
          <cell r="J453">
            <v>1</v>
          </cell>
          <cell r="K453">
            <v>1</v>
          </cell>
          <cell r="L453">
            <v>2000</v>
          </cell>
          <cell r="M453">
            <v>100</v>
          </cell>
          <cell r="AF453" t="str">
            <v>GLASS HOUSE FURNITURE</v>
          </cell>
          <cell r="AG453" t="str">
            <v>GLASS HOUSE FURNITURE</v>
          </cell>
          <cell r="AH453" t="str">
            <v/>
          </cell>
          <cell r="AI453" t="str">
            <v/>
          </cell>
          <cell r="AJ453" t="str">
            <v/>
          </cell>
          <cell r="AK453" t="str">
            <v/>
          </cell>
          <cell r="AL453" t="str">
            <v/>
          </cell>
          <cell r="AM453" t="str">
            <v/>
          </cell>
          <cell r="AN453" t="str">
            <v/>
          </cell>
          <cell r="AO453" t="str">
            <v/>
          </cell>
          <cell r="AP453" t="str">
            <v/>
          </cell>
          <cell r="AQ453" t="str">
            <v/>
          </cell>
          <cell r="AR453" t="str">
            <v/>
          </cell>
          <cell r="AS453" t="str">
            <v/>
          </cell>
          <cell r="AT453">
            <v>0</v>
          </cell>
          <cell r="AU453" t="str">
            <v>GLASS HOUSE FURNITURE</v>
          </cell>
          <cell r="AV453" t="str">
            <v/>
          </cell>
          <cell r="AW453" t="str">
            <v/>
          </cell>
          <cell r="AX453" t="str">
            <v/>
          </cell>
          <cell r="AY453" t="str">
            <v/>
          </cell>
          <cell r="AZ453" t="str">
            <v/>
          </cell>
          <cell r="BA453" t="str">
            <v/>
          </cell>
          <cell r="BB453" t="str">
            <v/>
          </cell>
          <cell r="BC453" t="str">
            <v/>
          </cell>
          <cell r="BD453" t="str">
            <v/>
          </cell>
          <cell r="BE453" t="str">
            <v/>
          </cell>
          <cell r="BG453" t="str">
            <v>GLASS HOUSE FURNITURE</v>
          </cell>
          <cell r="BH453" t="str">
            <v/>
          </cell>
          <cell r="BI453" t="str">
            <v/>
          </cell>
          <cell r="BJ453" t="str">
            <v/>
          </cell>
          <cell r="BK453" t="str">
            <v/>
          </cell>
          <cell r="BL453" t="str">
            <v/>
          </cell>
          <cell r="BM453" t="str">
            <v/>
          </cell>
          <cell r="BN453" t="str">
            <v/>
          </cell>
          <cell r="BO453" t="str">
            <v/>
          </cell>
          <cell r="BP453" t="str">
            <v/>
          </cell>
          <cell r="BQ453" t="str">
            <v/>
          </cell>
          <cell r="BR453" t="str">
            <v/>
          </cell>
          <cell r="BS453" t="str">
            <v/>
          </cell>
          <cell r="BU453" t="str">
            <v>GLASS HOUSE FURNITURE</v>
          </cell>
          <cell r="BV453" t="str">
            <v/>
          </cell>
          <cell r="BW453" t="str">
            <v/>
          </cell>
          <cell r="BX453" t="str">
            <v/>
          </cell>
          <cell r="BY453" t="str">
            <v/>
          </cell>
          <cell r="BZ453" t="str">
            <v/>
          </cell>
          <cell r="CA453" t="str">
            <v/>
          </cell>
          <cell r="CB453" t="str">
            <v/>
          </cell>
          <cell r="CC453" t="str">
            <v/>
          </cell>
          <cell r="CD453" t="str">
            <v/>
          </cell>
          <cell r="CE453" t="str">
            <v/>
          </cell>
          <cell r="CG453" t="str">
            <v>GLASS HOUSE FURNITURE</v>
          </cell>
          <cell r="CH453" t="str">
            <v/>
          </cell>
          <cell r="CI453" t="str">
            <v/>
          </cell>
          <cell r="CJ453" t="str">
            <v/>
          </cell>
          <cell r="CK453" t="str">
            <v/>
          </cell>
          <cell r="CL453" t="str">
            <v/>
          </cell>
          <cell r="CM453" t="str">
            <v/>
          </cell>
          <cell r="CN453" t="str">
            <v/>
          </cell>
          <cell r="CO453" t="str">
            <v/>
          </cell>
          <cell r="CP453" t="str">
            <v/>
          </cell>
          <cell r="CQ453" t="str">
            <v/>
          </cell>
          <cell r="CR453" t="str">
            <v/>
          </cell>
          <cell r="CS453" t="str">
            <v/>
          </cell>
          <cell r="CU453" t="str">
            <v>GLASS HOUSE FURNITURE</v>
          </cell>
          <cell r="CV453" t="str">
            <v/>
          </cell>
          <cell r="CW453" t="str">
            <v/>
          </cell>
          <cell r="CX453" t="str">
            <v/>
          </cell>
          <cell r="CY453" t="str">
            <v/>
          </cell>
          <cell r="CZ453" t="str">
            <v/>
          </cell>
          <cell r="DA453" t="str">
            <v/>
          </cell>
          <cell r="DB453" t="str">
            <v/>
          </cell>
          <cell r="DC453" t="str">
            <v/>
          </cell>
          <cell r="DD453" t="str">
            <v/>
          </cell>
          <cell r="DE453" t="str">
            <v/>
          </cell>
          <cell r="DG453" t="str">
            <v>GLASS HOUSE FURNITURE</v>
          </cell>
          <cell r="DH453" t="str">
            <v/>
          </cell>
          <cell r="DI453" t="str">
            <v/>
          </cell>
          <cell r="DJ453" t="str">
            <v/>
          </cell>
          <cell r="DK453" t="str">
            <v/>
          </cell>
          <cell r="DL453" t="str">
            <v/>
          </cell>
          <cell r="DM453" t="str">
            <v/>
          </cell>
          <cell r="DN453" t="str">
            <v/>
          </cell>
          <cell r="DO453" t="str">
            <v/>
          </cell>
          <cell r="DP453" t="str">
            <v/>
          </cell>
          <cell r="DQ453" t="str">
            <v/>
          </cell>
          <cell r="DR453" t="str">
            <v/>
          </cell>
          <cell r="DS453" t="str">
            <v/>
          </cell>
          <cell r="DU453" t="str">
            <v>GLASS HOUSE FURNITURE</v>
          </cell>
          <cell r="DV453" t="str">
            <v/>
          </cell>
          <cell r="DW453" t="str">
            <v/>
          </cell>
          <cell r="DX453" t="str">
            <v/>
          </cell>
          <cell r="DY453" t="str">
            <v/>
          </cell>
          <cell r="DZ453" t="str">
            <v/>
          </cell>
          <cell r="EA453" t="str">
            <v/>
          </cell>
          <cell r="EB453" t="str">
            <v/>
          </cell>
          <cell r="EC453" t="str">
            <v/>
          </cell>
          <cell r="ED453" t="str">
            <v/>
          </cell>
          <cell r="EE453" t="str">
            <v/>
          </cell>
        </row>
        <row r="454">
          <cell r="C454" t="str">
            <v>St Julian High School</v>
          </cell>
          <cell r="D454">
            <v>39</v>
          </cell>
          <cell r="E454">
            <v>110</v>
          </cell>
          <cell r="F454">
            <v>9798700</v>
          </cell>
          <cell r="G454">
            <v>38200</v>
          </cell>
          <cell r="I454" t="str">
            <v>AIG</v>
          </cell>
          <cell r="J454">
            <v>2</v>
          </cell>
          <cell r="K454">
            <v>2</v>
          </cell>
          <cell r="L454">
            <v>1043060</v>
          </cell>
          <cell r="M454">
            <v>3100</v>
          </cell>
          <cell r="AF454" t="str">
            <v>GLOBAL BETS EAST AFRICA LTD</v>
          </cell>
          <cell r="AG454" t="str">
            <v>GLOBAL BETS EAST AFRICA LTD</v>
          </cell>
          <cell r="AH454" t="str">
            <v/>
          </cell>
          <cell r="AI454" t="str">
            <v/>
          </cell>
          <cell r="AJ454" t="str">
            <v/>
          </cell>
          <cell r="AK454">
            <v>2</v>
          </cell>
          <cell r="AL454" t="str">
            <v/>
          </cell>
          <cell r="AM454" t="str">
            <v/>
          </cell>
          <cell r="AN454" t="str">
            <v/>
          </cell>
          <cell r="AO454" t="str">
            <v/>
          </cell>
          <cell r="AP454" t="str">
            <v/>
          </cell>
          <cell r="AQ454" t="str">
            <v/>
          </cell>
          <cell r="AR454" t="str">
            <v/>
          </cell>
          <cell r="AS454" t="str">
            <v/>
          </cell>
          <cell r="AT454">
            <v>2</v>
          </cell>
          <cell r="AU454" t="str">
            <v>GLOBAL BETS EAST AFRICA LTD</v>
          </cell>
          <cell r="AV454" t="str">
            <v/>
          </cell>
          <cell r="AW454" t="str">
            <v/>
          </cell>
          <cell r="AX454" t="str">
            <v/>
          </cell>
          <cell r="AY454">
            <v>1</v>
          </cell>
          <cell r="AZ454" t="str">
            <v/>
          </cell>
          <cell r="BA454" t="str">
            <v/>
          </cell>
          <cell r="BB454" t="str">
            <v/>
          </cell>
          <cell r="BC454">
            <v>2</v>
          </cell>
          <cell r="BD454" t="str">
            <v/>
          </cell>
          <cell r="BE454" t="str">
            <v/>
          </cell>
          <cell r="BG454" t="str">
            <v>GLOBAL BETS EAST AFRICA LTD</v>
          </cell>
          <cell r="BH454" t="str">
            <v/>
          </cell>
          <cell r="BI454" t="str">
            <v/>
          </cell>
          <cell r="BJ454" t="str">
            <v/>
          </cell>
          <cell r="BK454">
            <v>2</v>
          </cell>
          <cell r="BL454" t="str">
            <v/>
          </cell>
          <cell r="BM454" t="str">
            <v/>
          </cell>
          <cell r="BN454" t="str">
            <v/>
          </cell>
          <cell r="BO454" t="str">
            <v/>
          </cell>
          <cell r="BP454" t="str">
            <v/>
          </cell>
          <cell r="BQ454" t="str">
            <v/>
          </cell>
          <cell r="BR454" t="str">
            <v/>
          </cell>
          <cell r="BS454" t="str">
            <v/>
          </cell>
          <cell r="BU454" t="str">
            <v>GLOBAL BETS EAST AFRICA LTD</v>
          </cell>
          <cell r="BV454" t="str">
            <v/>
          </cell>
          <cell r="BW454" t="str">
            <v/>
          </cell>
          <cell r="BX454" t="str">
            <v/>
          </cell>
          <cell r="BY454">
            <v>1</v>
          </cell>
          <cell r="BZ454" t="str">
            <v/>
          </cell>
          <cell r="CA454" t="str">
            <v/>
          </cell>
          <cell r="CB454" t="str">
            <v/>
          </cell>
          <cell r="CC454">
            <v>2</v>
          </cell>
          <cell r="CD454" t="str">
            <v/>
          </cell>
          <cell r="CE454" t="str">
            <v/>
          </cell>
          <cell r="CG454" t="str">
            <v>GLOBAL BETS EAST AFRICA LTD</v>
          </cell>
          <cell r="CH454" t="str">
            <v/>
          </cell>
          <cell r="CI454" t="str">
            <v/>
          </cell>
          <cell r="CJ454" t="str">
            <v/>
          </cell>
          <cell r="CK454">
            <v>2000</v>
          </cell>
          <cell r="CL454" t="str">
            <v/>
          </cell>
          <cell r="CM454" t="str">
            <v/>
          </cell>
          <cell r="CN454" t="str">
            <v/>
          </cell>
          <cell r="CO454" t="str">
            <v/>
          </cell>
          <cell r="CP454" t="str">
            <v/>
          </cell>
          <cell r="CQ454" t="str">
            <v/>
          </cell>
          <cell r="CR454" t="str">
            <v/>
          </cell>
          <cell r="CS454" t="str">
            <v/>
          </cell>
          <cell r="CU454" t="str">
            <v>GLOBAL BETS EAST AFRICA LTD</v>
          </cell>
          <cell r="CV454" t="str">
            <v/>
          </cell>
          <cell r="CW454" t="str">
            <v/>
          </cell>
          <cell r="CX454" t="str">
            <v/>
          </cell>
          <cell r="CY454">
            <v>1391700</v>
          </cell>
          <cell r="CZ454" t="str">
            <v/>
          </cell>
          <cell r="DA454" t="str">
            <v/>
          </cell>
          <cell r="DB454" t="str">
            <v/>
          </cell>
          <cell r="DC454">
            <v>810000</v>
          </cell>
          <cell r="DD454" t="str">
            <v/>
          </cell>
          <cell r="DE454" t="str">
            <v/>
          </cell>
          <cell r="DG454" t="str">
            <v>GLOBAL BETS EAST AFRICA LTD</v>
          </cell>
          <cell r="DH454" t="str">
            <v/>
          </cell>
          <cell r="DI454" t="str">
            <v/>
          </cell>
          <cell r="DJ454" t="str">
            <v/>
          </cell>
          <cell r="DK454">
            <v>800</v>
          </cell>
          <cell r="DL454" t="str">
            <v/>
          </cell>
          <cell r="DM454" t="str">
            <v/>
          </cell>
          <cell r="DN454" t="str">
            <v/>
          </cell>
          <cell r="DO454" t="str">
            <v/>
          </cell>
          <cell r="DP454" t="str">
            <v/>
          </cell>
          <cell r="DQ454" t="str">
            <v/>
          </cell>
          <cell r="DR454" t="str">
            <v/>
          </cell>
          <cell r="DS454" t="str">
            <v/>
          </cell>
          <cell r="DU454" t="str">
            <v>GLOBAL BETS EAST AFRICA LTD</v>
          </cell>
          <cell r="DV454" t="str">
            <v/>
          </cell>
          <cell r="DW454" t="str">
            <v/>
          </cell>
          <cell r="DX454" t="str">
            <v/>
          </cell>
          <cell r="DY454">
            <v>0</v>
          </cell>
          <cell r="DZ454" t="str">
            <v/>
          </cell>
          <cell r="EA454" t="str">
            <v/>
          </cell>
          <cell r="EB454" t="str">
            <v/>
          </cell>
          <cell r="EC454">
            <v>110</v>
          </cell>
          <cell r="ED454" t="str">
            <v/>
          </cell>
          <cell r="EE454" t="str">
            <v/>
          </cell>
        </row>
        <row r="455">
          <cell r="C455" t="str">
            <v>St Kalemba S.S</v>
          </cell>
          <cell r="D455">
            <v>96</v>
          </cell>
          <cell r="E455">
            <v>227</v>
          </cell>
          <cell r="F455">
            <v>38785460</v>
          </cell>
          <cell r="G455">
            <v>114000</v>
          </cell>
          <cell r="I455" t="str">
            <v>AKEMBIZIMBIRA SACCO</v>
          </cell>
          <cell r="J455">
            <v>94</v>
          </cell>
          <cell r="K455">
            <v>239</v>
          </cell>
          <cell r="L455">
            <v>30455100</v>
          </cell>
          <cell r="M455">
            <v>161550</v>
          </cell>
          <cell r="AF455" t="str">
            <v>GLOBAL CITIZEN INTERNATIONAL LTD(DST)KAYUNGA</v>
          </cell>
          <cell r="AG455" t="str">
            <v>GLOBAL CITIZEN INTERNATIONAL LTD(DST)KAYUNGA</v>
          </cell>
          <cell r="AH455" t="str">
            <v/>
          </cell>
          <cell r="AI455" t="str">
            <v/>
          </cell>
          <cell r="AJ455" t="str">
            <v/>
          </cell>
          <cell r="AK455" t="str">
            <v/>
          </cell>
          <cell r="AL455" t="str">
            <v/>
          </cell>
          <cell r="AM455" t="str">
            <v/>
          </cell>
          <cell r="AN455" t="str">
            <v/>
          </cell>
          <cell r="AO455" t="str">
            <v/>
          </cell>
          <cell r="AP455" t="str">
            <v/>
          </cell>
          <cell r="AQ455" t="str">
            <v/>
          </cell>
          <cell r="AR455" t="str">
            <v/>
          </cell>
          <cell r="AS455" t="str">
            <v/>
          </cell>
          <cell r="AT455">
            <v>0</v>
          </cell>
          <cell r="AU455" t="str">
            <v>GLOBAL CITIZEN INTERNATIONAL LTD(DST)KAYUNGA</v>
          </cell>
          <cell r="AV455" t="str">
            <v/>
          </cell>
          <cell r="AW455" t="str">
            <v/>
          </cell>
          <cell r="AX455" t="str">
            <v/>
          </cell>
          <cell r="AY455" t="str">
            <v/>
          </cell>
          <cell r="AZ455" t="str">
            <v/>
          </cell>
          <cell r="BA455" t="str">
            <v/>
          </cell>
          <cell r="BB455" t="str">
            <v/>
          </cell>
          <cell r="BC455" t="str">
            <v/>
          </cell>
          <cell r="BD455" t="str">
            <v/>
          </cell>
          <cell r="BE455" t="str">
            <v/>
          </cell>
          <cell r="BG455" t="str">
            <v>GLOBAL CITIZEN INTERNATIONAL LTD(DST)KAYUNGA</v>
          </cell>
          <cell r="BH455" t="str">
            <v/>
          </cell>
          <cell r="BI455" t="str">
            <v/>
          </cell>
          <cell r="BJ455" t="str">
            <v/>
          </cell>
          <cell r="BK455" t="str">
            <v/>
          </cell>
          <cell r="BL455" t="str">
            <v/>
          </cell>
          <cell r="BM455" t="str">
            <v/>
          </cell>
          <cell r="BN455" t="str">
            <v/>
          </cell>
          <cell r="BO455" t="str">
            <v/>
          </cell>
          <cell r="BP455" t="str">
            <v/>
          </cell>
          <cell r="BQ455" t="str">
            <v/>
          </cell>
          <cell r="BR455" t="str">
            <v/>
          </cell>
          <cell r="BS455" t="str">
            <v/>
          </cell>
          <cell r="BU455" t="str">
            <v>GLOBAL CITIZEN INTERNATIONAL LTD(DST)KAYUNGA</v>
          </cell>
          <cell r="BV455" t="str">
            <v/>
          </cell>
          <cell r="BW455" t="str">
            <v/>
          </cell>
          <cell r="BX455" t="str">
            <v/>
          </cell>
          <cell r="BY455" t="str">
            <v/>
          </cell>
          <cell r="BZ455" t="str">
            <v/>
          </cell>
          <cell r="CA455" t="str">
            <v/>
          </cell>
          <cell r="CB455" t="str">
            <v/>
          </cell>
          <cell r="CC455" t="str">
            <v/>
          </cell>
          <cell r="CD455" t="str">
            <v/>
          </cell>
          <cell r="CE455" t="str">
            <v/>
          </cell>
          <cell r="CG455" t="str">
            <v>GLOBAL CITIZEN INTERNATIONAL LTD(DST)KAYUNGA</v>
          </cell>
          <cell r="CH455" t="str">
            <v/>
          </cell>
          <cell r="CI455" t="str">
            <v/>
          </cell>
          <cell r="CJ455" t="str">
            <v/>
          </cell>
          <cell r="CK455" t="str">
            <v/>
          </cell>
          <cell r="CL455" t="str">
            <v/>
          </cell>
          <cell r="CM455" t="str">
            <v/>
          </cell>
          <cell r="CN455" t="str">
            <v/>
          </cell>
          <cell r="CO455" t="str">
            <v/>
          </cell>
          <cell r="CP455" t="str">
            <v/>
          </cell>
          <cell r="CQ455" t="str">
            <v/>
          </cell>
          <cell r="CR455" t="str">
            <v/>
          </cell>
          <cell r="CS455" t="str">
            <v/>
          </cell>
          <cell r="CU455" t="str">
            <v>GLOBAL CITIZEN INTERNATIONAL LTD(DST)KAYUNGA</v>
          </cell>
          <cell r="CV455" t="str">
            <v/>
          </cell>
          <cell r="CW455" t="str">
            <v/>
          </cell>
          <cell r="CX455" t="str">
            <v/>
          </cell>
          <cell r="CY455" t="str">
            <v/>
          </cell>
          <cell r="CZ455" t="str">
            <v/>
          </cell>
          <cell r="DA455" t="str">
            <v/>
          </cell>
          <cell r="DB455" t="str">
            <v/>
          </cell>
          <cell r="DC455" t="str">
            <v/>
          </cell>
          <cell r="DD455" t="str">
            <v/>
          </cell>
          <cell r="DE455" t="str">
            <v/>
          </cell>
          <cell r="DG455" t="str">
            <v>GLOBAL CITIZEN INTERNATIONAL LTD(DST)KAYUNGA</v>
          </cell>
          <cell r="DH455" t="str">
            <v/>
          </cell>
          <cell r="DI455" t="str">
            <v/>
          </cell>
          <cell r="DJ455" t="str">
            <v/>
          </cell>
          <cell r="DK455" t="str">
            <v/>
          </cell>
          <cell r="DL455" t="str">
            <v/>
          </cell>
          <cell r="DM455" t="str">
            <v/>
          </cell>
          <cell r="DN455" t="str">
            <v/>
          </cell>
          <cell r="DO455" t="str">
            <v/>
          </cell>
          <cell r="DP455" t="str">
            <v/>
          </cell>
          <cell r="DQ455" t="str">
            <v/>
          </cell>
          <cell r="DR455" t="str">
            <v/>
          </cell>
          <cell r="DS455" t="str">
            <v/>
          </cell>
          <cell r="DU455" t="str">
            <v>GLOBAL CITIZEN INTERNATIONAL LTD(DST)KAYUNGA</v>
          </cell>
          <cell r="DV455" t="str">
            <v/>
          </cell>
          <cell r="DW455" t="str">
            <v/>
          </cell>
          <cell r="DX455" t="str">
            <v/>
          </cell>
          <cell r="DY455" t="str">
            <v/>
          </cell>
          <cell r="DZ455" t="str">
            <v/>
          </cell>
          <cell r="EA455" t="str">
            <v/>
          </cell>
          <cell r="EB455" t="str">
            <v/>
          </cell>
          <cell r="EC455" t="str">
            <v/>
          </cell>
          <cell r="ED455" t="str">
            <v/>
          </cell>
          <cell r="EE455" t="str">
            <v/>
          </cell>
        </row>
        <row r="456">
          <cell r="C456" t="str">
            <v>St Mary Secondary school Nkozi</v>
          </cell>
          <cell r="D456">
            <v>2</v>
          </cell>
          <cell r="E456">
            <v>14</v>
          </cell>
          <cell r="F456">
            <v>531000</v>
          </cell>
          <cell r="G456">
            <v>3500</v>
          </cell>
          <cell r="I456" t="str">
            <v>ALL NATIONS PRIMARY SCHOOL(KEMAN)</v>
          </cell>
          <cell r="J456">
            <v>4</v>
          </cell>
          <cell r="K456">
            <v>5</v>
          </cell>
          <cell r="L456">
            <v>452500</v>
          </cell>
          <cell r="M456">
            <v>2900</v>
          </cell>
          <cell r="AF456" t="str">
            <v>GLOBAL FARMERS CENTRE</v>
          </cell>
          <cell r="AG456" t="str">
            <v>GLOBAL FARMERS CENTRE</v>
          </cell>
          <cell r="AH456" t="str">
            <v/>
          </cell>
          <cell r="AI456" t="str">
            <v/>
          </cell>
          <cell r="AJ456" t="str">
            <v/>
          </cell>
          <cell r="AK456" t="str">
            <v/>
          </cell>
          <cell r="AL456" t="str">
            <v/>
          </cell>
          <cell r="AM456" t="str">
            <v/>
          </cell>
          <cell r="AN456" t="str">
            <v/>
          </cell>
          <cell r="AO456" t="str">
            <v/>
          </cell>
          <cell r="AP456" t="str">
            <v/>
          </cell>
          <cell r="AQ456" t="str">
            <v/>
          </cell>
          <cell r="AR456" t="str">
            <v/>
          </cell>
          <cell r="AS456" t="str">
            <v/>
          </cell>
          <cell r="AT456">
            <v>0</v>
          </cell>
          <cell r="AU456" t="str">
            <v>GLOBAL FARMERS CENTRE</v>
          </cell>
          <cell r="AV456" t="str">
            <v/>
          </cell>
          <cell r="AW456" t="str">
            <v/>
          </cell>
          <cell r="AX456" t="str">
            <v/>
          </cell>
          <cell r="AY456" t="str">
            <v/>
          </cell>
          <cell r="AZ456" t="str">
            <v/>
          </cell>
          <cell r="BA456" t="str">
            <v/>
          </cell>
          <cell r="BB456" t="str">
            <v/>
          </cell>
          <cell r="BC456" t="str">
            <v/>
          </cell>
          <cell r="BD456" t="str">
            <v/>
          </cell>
          <cell r="BE456" t="str">
            <v/>
          </cell>
          <cell r="BG456" t="str">
            <v>GLOBAL FARMERS CENTRE</v>
          </cell>
          <cell r="BH456" t="str">
            <v/>
          </cell>
          <cell r="BI456" t="str">
            <v/>
          </cell>
          <cell r="BJ456" t="str">
            <v/>
          </cell>
          <cell r="BK456" t="str">
            <v/>
          </cell>
          <cell r="BL456" t="str">
            <v/>
          </cell>
          <cell r="BM456" t="str">
            <v/>
          </cell>
          <cell r="BN456" t="str">
            <v/>
          </cell>
          <cell r="BO456" t="str">
            <v/>
          </cell>
          <cell r="BP456" t="str">
            <v/>
          </cell>
          <cell r="BQ456" t="str">
            <v/>
          </cell>
          <cell r="BR456" t="str">
            <v/>
          </cell>
          <cell r="BS456" t="str">
            <v/>
          </cell>
          <cell r="BU456" t="str">
            <v>GLOBAL FARMERS CENTRE</v>
          </cell>
          <cell r="BV456" t="str">
            <v/>
          </cell>
          <cell r="BW456" t="str">
            <v/>
          </cell>
          <cell r="BX456" t="str">
            <v/>
          </cell>
          <cell r="BY456" t="str">
            <v/>
          </cell>
          <cell r="BZ456" t="str">
            <v/>
          </cell>
          <cell r="CA456" t="str">
            <v/>
          </cell>
          <cell r="CB456" t="str">
            <v/>
          </cell>
          <cell r="CC456" t="str">
            <v/>
          </cell>
          <cell r="CD456" t="str">
            <v/>
          </cell>
          <cell r="CE456" t="str">
            <v/>
          </cell>
          <cell r="CG456" t="str">
            <v>GLOBAL FARMERS CENTRE</v>
          </cell>
          <cell r="CH456" t="str">
            <v/>
          </cell>
          <cell r="CI456" t="str">
            <v/>
          </cell>
          <cell r="CJ456" t="str">
            <v/>
          </cell>
          <cell r="CK456" t="str">
            <v/>
          </cell>
          <cell r="CL456" t="str">
            <v/>
          </cell>
          <cell r="CM456" t="str">
            <v/>
          </cell>
          <cell r="CN456" t="str">
            <v/>
          </cell>
          <cell r="CO456" t="str">
            <v/>
          </cell>
          <cell r="CP456" t="str">
            <v/>
          </cell>
          <cell r="CQ456" t="str">
            <v/>
          </cell>
          <cell r="CR456" t="str">
            <v/>
          </cell>
          <cell r="CS456" t="str">
            <v/>
          </cell>
          <cell r="CU456" t="str">
            <v>GLOBAL FARMERS CENTRE</v>
          </cell>
          <cell r="CV456" t="str">
            <v/>
          </cell>
          <cell r="CW456" t="str">
            <v/>
          </cell>
          <cell r="CX456" t="str">
            <v/>
          </cell>
          <cell r="CY456" t="str">
            <v/>
          </cell>
          <cell r="CZ456" t="str">
            <v/>
          </cell>
          <cell r="DA456" t="str">
            <v/>
          </cell>
          <cell r="DB456" t="str">
            <v/>
          </cell>
          <cell r="DC456" t="str">
            <v/>
          </cell>
          <cell r="DD456" t="str">
            <v/>
          </cell>
          <cell r="DE456" t="str">
            <v/>
          </cell>
          <cell r="DG456" t="str">
            <v>GLOBAL FARMERS CENTRE</v>
          </cell>
          <cell r="DH456" t="str">
            <v/>
          </cell>
          <cell r="DI456" t="str">
            <v/>
          </cell>
          <cell r="DJ456" t="str">
            <v/>
          </cell>
          <cell r="DK456" t="str">
            <v/>
          </cell>
          <cell r="DL456" t="str">
            <v/>
          </cell>
          <cell r="DM456" t="str">
            <v/>
          </cell>
          <cell r="DN456" t="str">
            <v/>
          </cell>
          <cell r="DO456" t="str">
            <v/>
          </cell>
          <cell r="DP456" t="str">
            <v/>
          </cell>
          <cell r="DQ456" t="str">
            <v/>
          </cell>
          <cell r="DR456" t="str">
            <v/>
          </cell>
          <cell r="DS456" t="str">
            <v/>
          </cell>
          <cell r="DU456" t="str">
            <v>GLOBAL FARMERS CENTRE</v>
          </cell>
          <cell r="DV456" t="str">
            <v/>
          </cell>
          <cell r="DW456" t="str">
            <v/>
          </cell>
          <cell r="DX456" t="str">
            <v/>
          </cell>
          <cell r="DY456" t="str">
            <v/>
          </cell>
          <cell r="DZ456" t="str">
            <v/>
          </cell>
          <cell r="EA456" t="str">
            <v/>
          </cell>
          <cell r="EB456" t="str">
            <v/>
          </cell>
          <cell r="EC456" t="str">
            <v/>
          </cell>
          <cell r="ED456" t="str">
            <v/>
          </cell>
          <cell r="EE456" t="str">
            <v/>
          </cell>
        </row>
        <row r="457">
          <cell r="C457" t="str">
            <v>STANDARD COLLEGE NTUNGAMO</v>
          </cell>
          <cell r="D457">
            <v>7</v>
          </cell>
          <cell r="E457">
            <v>24</v>
          </cell>
          <cell r="F457">
            <v>3149500</v>
          </cell>
          <cell r="G457">
            <v>8400</v>
          </cell>
          <cell r="I457" t="str">
            <v>AON UGANDA LTD</v>
          </cell>
          <cell r="J457">
            <v>2</v>
          </cell>
          <cell r="K457">
            <v>3</v>
          </cell>
          <cell r="L457">
            <v>648300</v>
          </cell>
          <cell r="M457">
            <v>2800</v>
          </cell>
          <cell r="AF457" t="str">
            <v>GLOBAL MICRO FINANCE U LTD COMMISSION LINE</v>
          </cell>
          <cell r="AG457" t="str">
            <v>GLOBAL MICRO FINANCE U LTD COMMISSION LINE</v>
          </cell>
          <cell r="AH457" t="str">
            <v/>
          </cell>
          <cell r="AI457" t="str">
            <v/>
          </cell>
          <cell r="AJ457" t="str">
            <v/>
          </cell>
          <cell r="AK457" t="str">
            <v/>
          </cell>
          <cell r="AL457" t="str">
            <v/>
          </cell>
          <cell r="AM457" t="str">
            <v/>
          </cell>
          <cell r="AN457" t="str">
            <v/>
          </cell>
          <cell r="AO457" t="str">
            <v/>
          </cell>
          <cell r="AP457" t="str">
            <v/>
          </cell>
          <cell r="AQ457" t="str">
            <v/>
          </cell>
          <cell r="AR457" t="str">
            <v/>
          </cell>
          <cell r="AS457" t="str">
            <v/>
          </cell>
          <cell r="AT457">
            <v>0</v>
          </cell>
          <cell r="AU457" t="str">
            <v>GLOBAL MICRO FINANCE U LTD COMMISSION LINE</v>
          </cell>
          <cell r="AV457" t="str">
            <v/>
          </cell>
          <cell r="AW457" t="str">
            <v/>
          </cell>
          <cell r="AX457" t="str">
            <v/>
          </cell>
          <cell r="AY457" t="str">
            <v/>
          </cell>
          <cell r="AZ457" t="str">
            <v/>
          </cell>
          <cell r="BA457" t="str">
            <v/>
          </cell>
          <cell r="BB457" t="str">
            <v/>
          </cell>
          <cell r="BC457" t="str">
            <v/>
          </cell>
          <cell r="BD457" t="str">
            <v/>
          </cell>
          <cell r="BE457" t="str">
            <v/>
          </cell>
          <cell r="BG457" t="str">
            <v>GLOBAL MICRO FINANCE U LTD COMMISSION LINE</v>
          </cell>
          <cell r="BH457" t="str">
            <v/>
          </cell>
          <cell r="BI457" t="str">
            <v/>
          </cell>
          <cell r="BJ457" t="str">
            <v/>
          </cell>
          <cell r="BK457" t="str">
            <v/>
          </cell>
          <cell r="BL457" t="str">
            <v/>
          </cell>
          <cell r="BM457" t="str">
            <v/>
          </cell>
          <cell r="BN457" t="str">
            <v/>
          </cell>
          <cell r="BO457" t="str">
            <v/>
          </cell>
          <cell r="BP457" t="str">
            <v/>
          </cell>
          <cell r="BQ457" t="str">
            <v/>
          </cell>
          <cell r="BR457" t="str">
            <v/>
          </cell>
          <cell r="BS457" t="str">
            <v/>
          </cell>
          <cell r="BU457" t="str">
            <v>GLOBAL MICRO FINANCE U LTD COMMISSION LINE</v>
          </cell>
          <cell r="BV457" t="str">
            <v/>
          </cell>
          <cell r="BW457" t="str">
            <v/>
          </cell>
          <cell r="BX457" t="str">
            <v/>
          </cell>
          <cell r="BY457" t="str">
            <v/>
          </cell>
          <cell r="BZ457" t="str">
            <v/>
          </cell>
          <cell r="CA457" t="str">
            <v/>
          </cell>
          <cell r="CB457" t="str">
            <v/>
          </cell>
          <cell r="CC457" t="str">
            <v/>
          </cell>
          <cell r="CD457" t="str">
            <v/>
          </cell>
          <cell r="CE457" t="str">
            <v/>
          </cell>
          <cell r="CG457" t="str">
            <v>GLOBAL MICRO FINANCE U LTD COMMISSION LINE</v>
          </cell>
          <cell r="CH457" t="str">
            <v/>
          </cell>
          <cell r="CI457" t="str">
            <v/>
          </cell>
          <cell r="CJ457" t="str">
            <v/>
          </cell>
          <cell r="CK457" t="str">
            <v/>
          </cell>
          <cell r="CL457" t="str">
            <v/>
          </cell>
          <cell r="CM457" t="str">
            <v/>
          </cell>
          <cell r="CN457" t="str">
            <v/>
          </cell>
          <cell r="CO457" t="str">
            <v/>
          </cell>
          <cell r="CP457" t="str">
            <v/>
          </cell>
          <cell r="CQ457" t="str">
            <v/>
          </cell>
          <cell r="CR457" t="str">
            <v/>
          </cell>
          <cell r="CS457" t="str">
            <v/>
          </cell>
          <cell r="CU457" t="str">
            <v>GLOBAL MICRO FINANCE U LTD COMMISSION LINE</v>
          </cell>
          <cell r="CV457" t="str">
            <v/>
          </cell>
          <cell r="CW457" t="str">
            <v/>
          </cell>
          <cell r="CX457" t="str">
            <v/>
          </cell>
          <cell r="CY457" t="str">
            <v/>
          </cell>
          <cell r="CZ457" t="str">
            <v/>
          </cell>
          <cell r="DA457" t="str">
            <v/>
          </cell>
          <cell r="DB457" t="str">
            <v/>
          </cell>
          <cell r="DC457" t="str">
            <v/>
          </cell>
          <cell r="DD457" t="str">
            <v/>
          </cell>
          <cell r="DE457" t="str">
            <v/>
          </cell>
          <cell r="DG457" t="str">
            <v>GLOBAL MICRO FINANCE U LTD COMMISSION LINE</v>
          </cell>
          <cell r="DH457" t="str">
            <v/>
          </cell>
          <cell r="DI457" t="str">
            <v/>
          </cell>
          <cell r="DJ457" t="str">
            <v/>
          </cell>
          <cell r="DK457" t="str">
            <v/>
          </cell>
          <cell r="DL457" t="str">
            <v/>
          </cell>
          <cell r="DM457" t="str">
            <v/>
          </cell>
          <cell r="DN457" t="str">
            <v/>
          </cell>
          <cell r="DO457" t="str">
            <v/>
          </cell>
          <cell r="DP457" t="str">
            <v/>
          </cell>
          <cell r="DQ457" t="str">
            <v/>
          </cell>
          <cell r="DR457" t="str">
            <v/>
          </cell>
          <cell r="DS457" t="str">
            <v/>
          </cell>
          <cell r="DU457" t="str">
            <v>GLOBAL MICRO FINANCE U LTD COMMISSION LINE</v>
          </cell>
          <cell r="DV457" t="str">
            <v/>
          </cell>
          <cell r="DW457" t="str">
            <v/>
          </cell>
          <cell r="DX457" t="str">
            <v/>
          </cell>
          <cell r="DY457" t="str">
            <v/>
          </cell>
          <cell r="DZ457" t="str">
            <v/>
          </cell>
          <cell r="EA457" t="str">
            <v/>
          </cell>
          <cell r="EB457" t="str">
            <v/>
          </cell>
          <cell r="EC457" t="str">
            <v/>
          </cell>
          <cell r="ED457" t="str">
            <v/>
          </cell>
          <cell r="EE457" t="str">
            <v/>
          </cell>
        </row>
        <row r="458">
          <cell r="C458" t="str">
            <v>STANDARD HIGH SCHOOL ZZANA</v>
          </cell>
          <cell r="D458">
            <v>14</v>
          </cell>
          <cell r="E458">
            <v>29</v>
          </cell>
          <cell r="F458">
            <v>3203000</v>
          </cell>
          <cell r="G458">
            <v>8700</v>
          </cell>
          <cell r="I458" t="str">
            <v>BAREFOOT POWER UGANDA LTD</v>
          </cell>
          <cell r="J458">
            <v>17</v>
          </cell>
          <cell r="K458">
            <v>27</v>
          </cell>
          <cell r="L458">
            <v>12219002</v>
          </cell>
          <cell r="M458">
            <v>48600</v>
          </cell>
          <cell r="AF458" t="str">
            <v>GLOBAL TRUST BANK - KIBUUKU</v>
          </cell>
          <cell r="AG458" t="str">
            <v>GLOBAL TRUST BANK - KIBUUKU</v>
          </cell>
          <cell r="AH458" t="str">
            <v/>
          </cell>
          <cell r="AI458" t="str">
            <v/>
          </cell>
          <cell r="AJ458" t="str">
            <v/>
          </cell>
          <cell r="AK458" t="str">
            <v/>
          </cell>
          <cell r="AL458" t="str">
            <v/>
          </cell>
          <cell r="AM458" t="str">
            <v/>
          </cell>
          <cell r="AN458" t="str">
            <v/>
          </cell>
          <cell r="AO458" t="str">
            <v/>
          </cell>
          <cell r="AP458" t="str">
            <v/>
          </cell>
          <cell r="AQ458" t="str">
            <v/>
          </cell>
          <cell r="AR458" t="str">
            <v/>
          </cell>
          <cell r="AS458" t="str">
            <v/>
          </cell>
          <cell r="AT458">
            <v>0</v>
          </cell>
          <cell r="AU458" t="str">
            <v>GLOBAL TRUST BANK - KIBUUKU</v>
          </cell>
          <cell r="AV458" t="str">
            <v/>
          </cell>
          <cell r="AW458" t="str">
            <v/>
          </cell>
          <cell r="AX458" t="str">
            <v/>
          </cell>
          <cell r="AY458" t="str">
            <v/>
          </cell>
          <cell r="AZ458" t="str">
            <v/>
          </cell>
          <cell r="BA458" t="str">
            <v/>
          </cell>
          <cell r="BB458" t="str">
            <v/>
          </cell>
          <cell r="BC458" t="str">
            <v/>
          </cell>
          <cell r="BD458" t="str">
            <v/>
          </cell>
          <cell r="BE458" t="str">
            <v/>
          </cell>
          <cell r="BG458" t="str">
            <v>GLOBAL TRUST BANK - KIBUUKU</v>
          </cell>
          <cell r="BH458" t="str">
            <v/>
          </cell>
          <cell r="BI458" t="str">
            <v/>
          </cell>
          <cell r="BJ458" t="str">
            <v/>
          </cell>
          <cell r="BK458" t="str">
            <v/>
          </cell>
          <cell r="BL458" t="str">
            <v/>
          </cell>
          <cell r="BM458" t="str">
            <v/>
          </cell>
          <cell r="BN458" t="str">
            <v/>
          </cell>
          <cell r="BO458" t="str">
            <v/>
          </cell>
          <cell r="BP458" t="str">
            <v/>
          </cell>
          <cell r="BQ458" t="str">
            <v/>
          </cell>
          <cell r="BR458" t="str">
            <v/>
          </cell>
          <cell r="BS458" t="str">
            <v/>
          </cell>
          <cell r="BU458" t="str">
            <v>GLOBAL TRUST BANK - KIBUUKU</v>
          </cell>
          <cell r="BV458" t="str">
            <v/>
          </cell>
          <cell r="BW458" t="str">
            <v/>
          </cell>
          <cell r="BX458" t="str">
            <v/>
          </cell>
          <cell r="BY458" t="str">
            <v/>
          </cell>
          <cell r="BZ458" t="str">
            <v/>
          </cell>
          <cell r="CA458" t="str">
            <v/>
          </cell>
          <cell r="CB458" t="str">
            <v/>
          </cell>
          <cell r="CC458" t="str">
            <v/>
          </cell>
          <cell r="CD458" t="str">
            <v/>
          </cell>
          <cell r="CE458" t="str">
            <v/>
          </cell>
          <cell r="CG458" t="str">
            <v>GLOBAL TRUST BANK - KIBUUKU</v>
          </cell>
          <cell r="CH458" t="str">
            <v/>
          </cell>
          <cell r="CI458" t="str">
            <v/>
          </cell>
          <cell r="CJ458" t="str">
            <v/>
          </cell>
          <cell r="CK458" t="str">
            <v/>
          </cell>
          <cell r="CL458" t="str">
            <v/>
          </cell>
          <cell r="CM458" t="str">
            <v/>
          </cell>
          <cell r="CN458" t="str">
            <v/>
          </cell>
          <cell r="CO458" t="str">
            <v/>
          </cell>
          <cell r="CP458" t="str">
            <v/>
          </cell>
          <cell r="CQ458" t="str">
            <v/>
          </cell>
          <cell r="CR458" t="str">
            <v/>
          </cell>
          <cell r="CS458" t="str">
            <v/>
          </cell>
          <cell r="CU458" t="str">
            <v>GLOBAL TRUST BANK - KIBUUKU</v>
          </cell>
          <cell r="CV458" t="str">
            <v/>
          </cell>
          <cell r="CW458" t="str">
            <v/>
          </cell>
          <cell r="CX458" t="str">
            <v/>
          </cell>
          <cell r="CY458" t="str">
            <v/>
          </cell>
          <cell r="CZ458" t="str">
            <v/>
          </cell>
          <cell r="DA458" t="str">
            <v/>
          </cell>
          <cell r="DB458" t="str">
            <v/>
          </cell>
          <cell r="DC458" t="str">
            <v/>
          </cell>
          <cell r="DD458" t="str">
            <v/>
          </cell>
          <cell r="DE458" t="str">
            <v/>
          </cell>
          <cell r="DG458" t="str">
            <v>GLOBAL TRUST BANK - KIBUUKU</v>
          </cell>
          <cell r="DH458" t="str">
            <v/>
          </cell>
          <cell r="DI458" t="str">
            <v/>
          </cell>
          <cell r="DJ458" t="str">
            <v/>
          </cell>
          <cell r="DK458" t="str">
            <v/>
          </cell>
          <cell r="DL458" t="str">
            <v/>
          </cell>
          <cell r="DM458" t="str">
            <v/>
          </cell>
          <cell r="DN458" t="str">
            <v/>
          </cell>
          <cell r="DO458" t="str">
            <v/>
          </cell>
          <cell r="DP458" t="str">
            <v/>
          </cell>
          <cell r="DQ458" t="str">
            <v/>
          </cell>
          <cell r="DR458" t="str">
            <v/>
          </cell>
          <cell r="DS458" t="str">
            <v/>
          </cell>
          <cell r="DU458" t="str">
            <v>GLOBAL TRUST BANK - KIBUUKU</v>
          </cell>
          <cell r="DV458" t="str">
            <v/>
          </cell>
          <cell r="DW458" t="str">
            <v/>
          </cell>
          <cell r="DX458" t="str">
            <v/>
          </cell>
          <cell r="DY458" t="str">
            <v/>
          </cell>
          <cell r="DZ458" t="str">
            <v/>
          </cell>
          <cell r="EA458" t="str">
            <v/>
          </cell>
          <cell r="EB458" t="str">
            <v/>
          </cell>
          <cell r="EC458" t="str">
            <v/>
          </cell>
          <cell r="ED458" t="str">
            <v/>
          </cell>
          <cell r="EE458" t="str">
            <v/>
          </cell>
        </row>
        <row r="459">
          <cell r="C459" t="str">
            <v>StarTimes</v>
          </cell>
          <cell r="D459">
            <v>13688</v>
          </cell>
          <cell r="E459">
            <v>22080</v>
          </cell>
          <cell r="F459">
            <v>369187100</v>
          </cell>
          <cell r="G459">
            <v>5957400</v>
          </cell>
          <cell r="I459" t="str">
            <v>Bin It</v>
          </cell>
          <cell r="J459">
            <v>2</v>
          </cell>
          <cell r="K459">
            <v>2</v>
          </cell>
          <cell r="L459">
            <v>30000</v>
          </cell>
          <cell r="M459">
            <v>550</v>
          </cell>
          <cell r="AF459" t="str">
            <v>GLORY MEDICAL CENTRE</v>
          </cell>
          <cell r="AG459" t="str">
            <v>GLORY MEDICAL CENTRE</v>
          </cell>
          <cell r="AH459" t="str">
            <v/>
          </cell>
          <cell r="AI459" t="str">
            <v/>
          </cell>
          <cell r="AJ459" t="str">
            <v/>
          </cell>
          <cell r="AK459" t="str">
            <v/>
          </cell>
          <cell r="AL459" t="str">
            <v/>
          </cell>
          <cell r="AM459" t="str">
            <v/>
          </cell>
          <cell r="AN459" t="str">
            <v/>
          </cell>
          <cell r="AO459" t="str">
            <v/>
          </cell>
          <cell r="AP459" t="str">
            <v/>
          </cell>
          <cell r="AQ459" t="str">
            <v/>
          </cell>
          <cell r="AR459" t="str">
            <v/>
          </cell>
          <cell r="AS459" t="str">
            <v/>
          </cell>
          <cell r="AT459">
            <v>0</v>
          </cell>
          <cell r="AU459" t="str">
            <v>GLORY MEDICAL CENTRE</v>
          </cell>
          <cell r="AV459" t="str">
            <v/>
          </cell>
          <cell r="AW459" t="str">
            <v/>
          </cell>
          <cell r="AX459" t="str">
            <v/>
          </cell>
          <cell r="AY459" t="str">
            <v/>
          </cell>
          <cell r="AZ459" t="str">
            <v/>
          </cell>
          <cell r="BA459" t="str">
            <v/>
          </cell>
          <cell r="BB459" t="str">
            <v/>
          </cell>
          <cell r="BC459" t="str">
            <v/>
          </cell>
          <cell r="BD459" t="str">
            <v/>
          </cell>
          <cell r="BE459" t="str">
            <v/>
          </cell>
          <cell r="BG459" t="str">
            <v>GLORY MEDICAL CENTRE</v>
          </cell>
          <cell r="BH459" t="str">
            <v/>
          </cell>
          <cell r="BI459" t="str">
            <v/>
          </cell>
          <cell r="BJ459" t="str">
            <v/>
          </cell>
          <cell r="BK459" t="str">
            <v/>
          </cell>
          <cell r="BL459" t="str">
            <v/>
          </cell>
          <cell r="BM459" t="str">
            <v/>
          </cell>
          <cell r="BN459" t="str">
            <v/>
          </cell>
          <cell r="BO459" t="str">
            <v/>
          </cell>
          <cell r="BP459" t="str">
            <v/>
          </cell>
          <cell r="BQ459" t="str">
            <v/>
          </cell>
          <cell r="BR459" t="str">
            <v/>
          </cell>
          <cell r="BS459" t="str">
            <v/>
          </cell>
          <cell r="BU459" t="str">
            <v>GLORY MEDICAL CENTRE</v>
          </cell>
          <cell r="BV459" t="str">
            <v/>
          </cell>
          <cell r="BW459" t="str">
            <v/>
          </cell>
          <cell r="BX459" t="str">
            <v/>
          </cell>
          <cell r="BY459" t="str">
            <v/>
          </cell>
          <cell r="BZ459" t="str">
            <v/>
          </cell>
          <cell r="CA459" t="str">
            <v/>
          </cell>
          <cell r="CB459" t="str">
            <v/>
          </cell>
          <cell r="CC459" t="str">
            <v/>
          </cell>
          <cell r="CD459" t="str">
            <v/>
          </cell>
          <cell r="CE459" t="str">
            <v/>
          </cell>
          <cell r="CG459" t="str">
            <v>GLORY MEDICAL CENTRE</v>
          </cell>
          <cell r="CH459" t="str">
            <v/>
          </cell>
          <cell r="CI459" t="str">
            <v/>
          </cell>
          <cell r="CJ459" t="str">
            <v/>
          </cell>
          <cell r="CK459" t="str">
            <v/>
          </cell>
          <cell r="CL459" t="str">
            <v/>
          </cell>
          <cell r="CM459" t="str">
            <v/>
          </cell>
          <cell r="CN459" t="str">
            <v/>
          </cell>
          <cell r="CO459" t="str">
            <v/>
          </cell>
          <cell r="CP459" t="str">
            <v/>
          </cell>
          <cell r="CQ459" t="str">
            <v/>
          </cell>
          <cell r="CR459" t="str">
            <v/>
          </cell>
          <cell r="CS459" t="str">
            <v/>
          </cell>
          <cell r="CU459" t="str">
            <v>GLORY MEDICAL CENTRE</v>
          </cell>
          <cell r="CV459" t="str">
            <v/>
          </cell>
          <cell r="CW459" t="str">
            <v/>
          </cell>
          <cell r="CX459" t="str">
            <v/>
          </cell>
          <cell r="CY459" t="str">
            <v/>
          </cell>
          <cell r="CZ459" t="str">
            <v/>
          </cell>
          <cell r="DA459" t="str">
            <v/>
          </cell>
          <cell r="DB459" t="str">
            <v/>
          </cell>
          <cell r="DC459" t="str">
            <v/>
          </cell>
          <cell r="DD459" t="str">
            <v/>
          </cell>
          <cell r="DE459" t="str">
            <v/>
          </cell>
          <cell r="DG459" t="str">
            <v>GLORY MEDICAL CENTRE</v>
          </cell>
          <cell r="DH459" t="str">
            <v/>
          </cell>
          <cell r="DI459" t="str">
            <v/>
          </cell>
          <cell r="DJ459" t="str">
            <v/>
          </cell>
          <cell r="DK459" t="str">
            <v/>
          </cell>
          <cell r="DL459" t="str">
            <v/>
          </cell>
          <cell r="DM459" t="str">
            <v/>
          </cell>
          <cell r="DN459" t="str">
            <v/>
          </cell>
          <cell r="DO459" t="str">
            <v/>
          </cell>
          <cell r="DP459" t="str">
            <v/>
          </cell>
          <cell r="DQ459" t="str">
            <v/>
          </cell>
          <cell r="DR459" t="str">
            <v/>
          </cell>
          <cell r="DS459" t="str">
            <v/>
          </cell>
          <cell r="DU459" t="str">
            <v>GLORY MEDICAL CENTRE</v>
          </cell>
          <cell r="DV459" t="str">
            <v/>
          </cell>
          <cell r="DW459" t="str">
            <v/>
          </cell>
          <cell r="DX459" t="str">
            <v/>
          </cell>
          <cell r="DY459" t="str">
            <v/>
          </cell>
          <cell r="DZ459" t="str">
            <v/>
          </cell>
          <cell r="EA459" t="str">
            <v/>
          </cell>
          <cell r="EB459" t="str">
            <v/>
          </cell>
          <cell r="EC459" t="str">
            <v/>
          </cell>
          <cell r="ED459" t="str">
            <v/>
          </cell>
          <cell r="EE459" t="str">
            <v/>
          </cell>
        </row>
        <row r="460">
          <cell r="C460" t="str">
            <v>SYSNET SOLUTIONS LTD</v>
          </cell>
          <cell r="D460">
            <v>9</v>
          </cell>
          <cell r="E460">
            <v>23</v>
          </cell>
          <cell r="F460">
            <v>1001600</v>
          </cell>
          <cell r="G460">
            <v>8300</v>
          </cell>
          <cell r="I460" t="str">
            <v>BLUE EMPLOYEE BENEFITSLIMITED</v>
          </cell>
          <cell r="J460">
            <v>2</v>
          </cell>
          <cell r="K460">
            <v>2</v>
          </cell>
          <cell r="L460">
            <v>413000</v>
          </cell>
          <cell r="M460">
            <v>1400</v>
          </cell>
          <cell r="AF460" t="str">
            <v>GLORY MINISTRIES INT. COMUN FOUDN (DST) KAMULI</v>
          </cell>
          <cell r="AG460" t="str">
            <v>GLORY MINISTRIES INT. COMUN FOUDN (DST) KAMULI</v>
          </cell>
          <cell r="AH460" t="str">
            <v/>
          </cell>
          <cell r="AI460" t="str">
            <v/>
          </cell>
          <cell r="AJ460" t="str">
            <v/>
          </cell>
          <cell r="AK460" t="str">
            <v/>
          </cell>
          <cell r="AL460" t="str">
            <v/>
          </cell>
          <cell r="AM460" t="str">
            <v/>
          </cell>
          <cell r="AN460" t="str">
            <v/>
          </cell>
          <cell r="AO460" t="str">
            <v/>
          </cell>
          <cell r="AP460" t="str">
            <v/>
          </cell>
          <cell r="AQ460" t="str">
            <v/>
          </cell>
          <cell r="AR460" t="str">
            <v/>
          </cell>
          <cell r="AS460" t="str">
            <v/>
          </cell>
          <cell r="AT460">
            <v>0</v>
          </cell>
          <cell r="AU460" t="str">
            <v>GLORY MINISTRIES INT. COMUN FOUDN (DST) KAMULI</v>
          </cell>
          <cell r="AV460" t="str">
            <v/>
          </cell>
          <cell r="AW460" t="str">
            <v/>
          </cell>
          <cell r="AX460" t="str">
            <v/>
          </cell>
          <cell r="AY460" t="str">
            <v/>
          </cell>
          <cell r="AZ460" t="str">
            <v/>
          </cell>
          <cell r="BA460" t="str">
            <v/>
          </cell>
          <cell r="BB460" t="str">
            <v/>
          </cell>
          <cell r="BC460" t="str">
            <v/>
          </cell>
          <cell r="BD460" t="str">
            <v/>
          </cell>
          <cell r="BE460" t="str">
            <v/>
          </cell>
          <cell r="BG460" t="str">
            <v>GLORY MINISTRIES INT. COMUN FOUDN (DST) KAMULI</v>
          </cell>
          <cell r="BH460" t="str">
            <v/>
          </cell>
          <cell r="BI460" t="str">
            <v/>
          </cell>
          <cell r="BJ460" t="str">
            <v/>
          </cell>
          <cell r="BK460" t="str">
            <v/>
          </cell>
          <cell r="BL460" t="str">
            <v/>
          </cell>
          <cell r="BM460" t="str">
            <v/>
          </cell>
          <cell r="BN460" t="str">
            <v/>
          </cell>
          <cell r="BO460" t="str">
            <v/>
          </cell>
          <cell r="BP460" t="str">
            <v/>
          </cell>
          <cell r="BQ460" t="str">
            <v/>
          </cell>
          <cell r="BR460" t="str">
            <v/>
          </cell>
          <cell r="BS460" t="str">
            <v/>
          </cell>
          <cell r="BU460" t="str">
            <v>GLORY MINISTRIES INT. COMUN FOUDN (DST) KAMULI</v>
          </cell>
          <cell r="BV460" t="str">
            <v/>
          </cell>
          <cell r="BW460" t="str">
            <v/>
          </cell>
          <cell r="BX460" t="str">
            <v/>
          </cell>
          <cell r="BY460" t="str">
            <v/>
          </cell>
          <cell r="BZ460" t="str">
            <v/>
          </cell>
          <cell r="CA460" t="str">
            <v/>
          </cell>
          <cell r="CB460" t="str">
            <v/>
          </cell>
          <cell r="CC460" t="str">
            <v/>
          </cell>
          <cell r="CD460" t="str">
            <v/>
          </cell>
          <cell r="CE460" t="str">
            <v/>
          </cell>
          <cell r="CG460" t="str">
            <v>GLORY MINISTRIES INT. COMUN FOUDN (DST) KAMULI</v>
          </cell>
          <cell r="CH460" t="str">
            <v/>
          </cell>
          <cell r="CI460" t="str">
            <v/>
          </cell>
          <cell r="CJ460" t="str">
            <v/>
          </cell>
          <cell r="CK460" t="str">
            <v/>
          </cell>
          <cell r="CL460" t="str">
            <v/>
          </cell>
          <cell r="CM460" t="str">
            <v/>
          </cell>
          <cell r="CN460" t="str">
            <v/>
          </cell>
          <cell r="CO460" t="str">
            <v/>
          </cell>
          <cell r="CP460" t="str">
            <v/>
          </cell>
          <cell r="CQ460" t="str">
            <v/>
          </cell>
          <cell r="CR460" t="str">
            <v/>
          </cell>
          <cell r="CS460" t="str">
            <v/>
          </cell>
          <cell r="CU460" t="str">
            <v>GLORY MINISTRIES INT. COMUN FOUDN (DST) KAMULI</v>
          </cell>
          <cell r="CV460" t="str">
            <v/>
          </cell>
          <cell r="CW460" t="str">
            <v/>
          </cell>
          <cell r="CX460" t="str">
            <v/>
          </cell>
          <cell r="CY460" t="str">
            <v/>
          </cell>
          <cell r="CZ460" t="str">
            <v/>
          </cell>
          <cell r="DA460" t="str">
            <v/>
          </cell>
          <cell r="DB460" t="str">
            <v/>
          </cell>
          <cell r="DC460" t="str">
            <v/>
          </cell>
          <cell r="DD460" t="str">
            <v/>
          </cell>
          <cell r="DE460" t="str">
            <v/>
          </cell>
          <cell r="DG460" t="str">
            <v>GLORY MINISTRIES INT. COMUN FOUDN (DST) KAMULI</v>
          </cell>
          <cell r="DH460" t="str">
            <v/>
          </cell>
          <cell r="DI460" t="str">
            <v/>
          </cell>
          <cell r="DJ460" t="str">
            <v/>
          </cell>
          <cell r="DK460" t="str">
            <v/>
          </cell>
          <cell r="DL460" t="str">
            <v/>
          </cell>
          <cell r="DM460" t="str">
            <v/>
          </cell>
          <cell r="DN460" t="str">
            <v/>
          </cell>
          <cell r="DO460" t="str">
            <v/>
          </cell>
          <cell r="DP460" t="str">
            <v/>
          </cell>
          <cell r="DQ460" t="str">
            <v/>
          </cell>
          <cell r="DR460" t="str">
            <v/>
          </cell>
          <cell r="DS460" t="str">
            <v/>
          </cell>
          <cell r="DU460" t="str">
            <v>GLORY MINISTRIES INT. COMUN FOUDN (DST) KAMULI</v>
          </cell>
          <cell r="DV460" t="str">
            <v/>
          </cell>
          <cell r="DW460" t="str">
            <v/>
          </cell>
          <cell r="DX460" t="str">
            <v/>
          </cell>
          <cell r="DY460" t="str">
            <v/>
          </cell>
          <cell r="DZ460" t="str">
            <v/>
          </cell>
          <cell r="EA460" t="str">
            <v/>
          </cell>
          <cell r="EB460" t="str">
            <v/>
          </cell>
          <cell r="EC460" t="str">
            <v/>
          </cell>
          <cell r="ED460" t="str">
            <v/>
          </cell>
          <cell r="EE460" t="str">
            <v/>
          </cell>
        </row>
        <row r="461">
          <cell r="C461" t="str">
            <v>The new vision weekly</v>
          </cell>
          <cell r="D461">
            <v>1</v>
          </cell>
          <cell r="E461">
            <v>1</v>
          </cell>
          <cell r="F461">
            <v>1000</v>
          </cell>
          <cell r="G461">
            <v>400</v>
          </cell>
          <cell r="I461" t="str">
            <v>Broadband</v>
          </cell>
          <cell r="J461">
            <v>28</v>
          </cell>
          <cell r="K461">
            <v>34</v>
          </cell>
          <cell r="L461">
            <v>3116400</v>
          </cell>
          <cell r="M461">
            <v>20050</v>
          </cell>
          <cell r="AF461" t="str">
            <v>GNLD INTERNATIONAL</v>
          </cell>
          <cell r="AG461" t="str">
            <v>GNLD INTERNATIONAL</v>
          </cell>
          <cell r="AH461" t="str">
            <v/>
          </cell>
          <cell r="AI461" t="str">
            <v/>
          </cell>
          <cell r="AJ461" t="str">
            <v/>
          </cell>
          <cell r="AK461" t="str">
            <v/>
          </cell>
          <cell r="AL461" t="str">
            <v/>
          </cell>
          <cell r="AM461" t="str">
            <v/>
          </cell>
          <cell r="AN461" t="str">
            <v/>
          </cell>
          <cell r="AO461" t="str">
            <v/>
          </cell>
          <cell r="AP461" t="str">
            <v/>
          </cell>
          <cell r="AQ461" t="str">
            <v/>
          </cell>
          <cell r="AR461" t="str">
            <v/>
          </cell>
          <cell r="AS461" t="str">
            <v/>
          </cell>
          <cell r="AT461">
            <v>0</v>
          </cell>
          <cell r="AU461" t="str">
            <v>GNLD INTERNATIONAL</v>
          </cell>
          <cell r="AV461" t="str">
            <v/>
          </cell>
          <cell r="AW461" t="str">
            <v/>
          </cell>
          <cell r="AX461" t="str">
            <v/>
          </cell>
          <cell r="AY461">
            <v>5</v>
          </cell>
          <cell r="AZ461" t="str">
            <v/>
          </cell>
          <cell r="BA461" t="str">
            <v/>
          </cell>
          <cell r="BB461" t="str">
            <v/>
          </cell>
          <cell r="BC461" t="str">
            <v/>
          </cell>
          <cell r="BD461" t="str">
            <v/>
          </cell>
          <cell r="BE461" t="str">
            <v/>
          </cell>
          <cell r="BG461" t="str">
            <v>GNLD INTERNATIONAL</v>
          </cell>
          <cell r="BH461" t="str">
            <v/>
          </cell>
          <cell r="BI461" t="str">
            <v/>
          </cell>
          <cell r="BJ461" t="str">
            <v/>
          </cell>
          <cell r="BK461" t="str">
            <v/>
          </cell>
          <cell r="BL461" t="str">
            <v/>
          </cell>
          <cell r="BM461" t="str">
            <v/>
          </cell>
          <cell r="BN461" t="str">
            <v/>
          </cell>
          <cell r="BO461" t="str">
            <v/>
          </cell>
          <cell r="BP461" t="str">
            <v/>
          </cell>
          <cell r="BQ461" t="str">
            <v/>
          </cell>
          <cell r="BR461" t="str">
            <v/>
          </cell>
          <cell r="BS461" t="str">
            <v/>
          </cell>
          <cell r="BU461" t="str">
            <v>GNLD INTERNATIONAL</v>
          </cell>
          <cell r="BV461" t="str">
            <v/>
          </cell>
          <cell r="BW461" t="str">
            <v/>
          </cell>
          <cell r="BX461" t="str">
            <v/>
          </cell>
          <cell r="BY461">
            <v>8</v>
          </cell>
          <cell r="BZ461" t="str">
            <v/>
          </cell>
          <cell r="CA461" t="str">
            <v/>
          </cell>
          <cell r="CB461" t="str">
            <v/>
          </cell>
          <cell r="CC461" t="str">
            <v/>
          </cell>
          <cell r="CD461" t="str">
            <v/>
          </cell>
          <cell r="CE461" t="str">
            <v/>
          </cell>
          <cell r="CG461" t="str">
            <v>GNLD INTERNATIONAL</v>
          </cell>
          <cell r="CH461" t="str">
            <v/>
          </cell>
          <cell r="CI461" t="str">
            <v/>
          </cell>
          <cell r="CJ461" t="str">
            <v/>
          </cell>
          <cell r="CK461" t="str">
            <v/>
          </cell>
          <cell r="CL461" t="str">
            <v/>
          </cell>
          <cell r="CM461" t="str">
            <v/>
          </cell>
          <cell r="CN461" t="str">
            <v/>
          </cell>
          <cell r="CO461" t="str">
            <v/>
          </cell>
          <cell r="CP461" t="str">
            <v/>
          </cell>
          <cell r="CQ461" t="str">
            <v/>
          </cell>
          <cell r="CR461" t="str">
            <v/>
          </cell>
          <cell r="CS461" t="str">
            <v/>
          </cell>
          <cell r="CU461" t="str">
            <v>GNLD INTERNATIONAL</v>
          </cell>
          <cell r="CV461" t="str">
            <v/>
          </cell>
          <cell r="CW461" t="str">
            <v/>
          </cell>
          <cell r="CX461" t="str">
            <v/>
          </cell>
          <cell r="CY461">
            <v>7300</v>
          </cell>
          <cell r="CZ461" t="str">
            <v/>
          </cell>
          <cell r="DA461" t="str">
            <v/>
          </cell>
          <cell r="DB461" t="str">
            <v/>
          </cell>
          <cell r="DC461" t="str">
            <v/>
          </cell>
          <cell r="DD461" t="str">
            <v/>
          </cell>
          <cell r="DE461" t="str">
            <v/>
          </cell>
          <cell r="DG461" t="str">
            <v>GNLD INTERNATIONAL</v>
          </cell>
          <cell r="DH461" t="str">
            <v/>
          </cell>
          <cell r="DI461" t="str">
            <v/>
          </cell>
          <cell r="DJ461" t="str">
            <v/>
          </cell>
          <cell r="DK461" t="str">
            <v/>
          </cell>
          <cell r="DL461" t="str">
            <v/>
          </cell>
          <cell r="DM461" t="str">
            <v/>
          </cell>
          <cell r="DN461" t="str">
            <v/>
          </cell>
          <cell r="DO461" t="str">
            <v/>
          </cell>
          <cell r="DP461" t="str">
            <v/>
          </cell>
          <cell r="DQ461" t="str">
            <v/>
          </cell>
          <cell r="DR461" t="str">
            <v/>
          </cell>
          <cell r="DS461" t="str">
            <v/>
          </cell>
          <cell r="DU461" t="str">
            <v>GNLD INTERNATIONAL</v>
          </cell>
          <cell r="DV461" t="str">
            <v/>
          </cell>
          <cell r="DW461" t="str">
            <v/>
          </cell>
          <cell r="DX461" t="str">
            <v/>
          </cell>
          <cell r="DY461">
            <v>2400</v>
          </cell>
          <cell r="DZ461" t="str">
            <v/>
          </cell>
          <cell r="EA461" t="str">
            <v/>
          </cell>
          <cell r="EB461" t="str">
            <v/>
          </cell>
          <cell r="EC461" t="str">
            <v/>
          </cell>
          <cell r="ED461" t="str">
            <v/>
          </cell>
          <cell r="EE461" t="str">
            <v/>
          </cell>
        </row>
        <row r="462">
          <cell r="C462" t="str">
            <v>THE SYNAGOGUE CHURCH OF ALL NATIONS KLA</v>
          </cell>
          <cell r="D462">
            <v>5</v>
          </cell>
          <cell r="E462">
            <v>7</v>
          </cell>
          <cell r="F462">
            <v>293700</v>
          </cell>
          <cell r="G462">
            <v>2300</v>
          </cell>
          <cell r="I462" t="str">
            <v>BUDAKA UNIVERSAL COLLEGE</v>
          </cell>
          <cell r="J462">
            <v>1</v>
          </cell>
          <cell r="K462">
            <v>1</v>
          </cell>
          <cell r="L462">
            <v>110000</v>
          </cell>
          <cell r="M462">
            <v>600</v>
          </cell>
          <cell r="AF462" t="str">
            <v>GNOSIS 9TS LIMITED-EXTRA TILL</v>
          </cell>
          <cell r="AG462" t="str">
            <v>GNOSIS 9TS LIMITED-EXTRA TILL</v>
          </cell>
          <cell r="AH462" t="str">
            <v/>
          </cell>
          <cell r="AI462" t="str">
            <v/>
          </cell>
          <cell r="AJ462" t="str">
            <v/>
          </cell>
          <cell r="AK462" t="str">
            <v/>
          </cell>
          <cell r="AL462" t="str">
            <v/>
          </cell>
          <cell r="AM462" t="str">
            <v/>
          </cell>
          <cell r="AN462" t="str">
            <v/>
          </cell>
          <cell r="AO462" t="str">
            <v/>
          </cell>
          <cell r="AP462" t="str">
            <v/>
          </cell>
          <cell r="AQ462" t="str">
            <v/>
          </cell>
          <cell r="AR462" t="str">
            <v/>
          </cell>
          <cell r="AS462" t="str">
            <v/>
          </cell>
          <cell r="AT462">
            <v>0</v>
          </cell>
          <cell r="AU462" t="str">
            <v>GNOSIS 9TS LIMITED-EXTRA TILL</v>
          </cell>
          <cell r="AV462" t="str">
            <v/>
          </cell>
          <cell r="AW462" t="str">
            <v/>
          </cell>
          <cell r="AX462" t="str">
            <v/>
          </cell>
          <cell r="AY462" t="str">
            <v/>
          </cell>
          <cell r="AZ462" t="str">
            <v/>
          </cell>
          <cell r="BA462" t="str">
            <v/>
          </cell>
          <cell r="BB462" t="str">
            <v/>
          </cell>
          <cell r="BC462" t="str">
            <v/>
          </cell>
          <cell r="BD462" t="str">
            <v/>
          </cell>
          <cell r="BE462" t="str">
            <v/>
          </cell>
          <cell r="BG462" t="str">
            <v>GNOSIS 9TS LIMITED-EXTRA TILL</v>
          </cell>
          <cell r="BH462" t="str">
            <v/>
          </cell>
          <cell r="BI462" t="str">
            <v/>
          </cell>
          <cell r="BJ462" t="str">
            <v/>
          </cell>
          <cell r="BK462" t="str">
            <v/>
          </cell>
          <cell r="BL462" t="str">
            <v/>
          </cell>
          <cell r="BM462" t="str">
            <v/>
          </cell>
          <cell r="BN462" t="str">
            <v/>
          </cell>
          <cell r="BO462" t="str">
            <v/>
          </cell>
          <cell r="BP462" t="str">
            <v/>
          </cell>
          <cell r="BQ462" t="str">
            <v/>
          </cell>
          <cell r="BR462" t="str">
            <v/>
          </cell>
          <cell r="BS462" t="str">
            <v/>
          </cell>
          <cell r="BU462" t="str">
            <v>GNOSIS 9TS LIMITED-EXTRA TILL</v>
          </cell>
          <cell r="BV462" t="str">
            <v/>
          </cell>
          <cell r="BW462" t="str">
            <v/>
          </cell>
          <cell r="BX462" t="str">
            <v/>
          </cell>
          <cell r="BY462" t="str">
            <v/>
          </cell>
          <cell r="BZ462" t="str">
            <v/>
          </cell>
          <cell r="CA462" t="str">
            <v/>
          </cell>
          <cell r="CB462" t="str">
            <v/>
          </cell>
          <cell r="CC462" t="str">
            <v/>
          </cell>
          <cell r="CD462" t="str">
            <v/>
          </cell>
          <cell r="CE462" t="str">
            <v/>
          </cell>
          <cell r="CG462" t="str">
            <v>GNOSIS 9TS LIMITED-EXTRA TILL</v>
          </cell>
          <cell r="CH462" t="str">
            <v/>
          </cell>
          <cell r="CI462" t="str">
            <v/>
          </cell>
          <cell r="CJ462" t="str">
            <v/>
          </cell>
          <cell r="CK462" t="str">
            <v/>
          </cell>
          <cell r="CL462" t="str">
            <v/>
          </cell>
          <cell r="CM462" t="str">
            <v/>
          </cell>
          <cell r="CN462" t="str">
            <v/>
          </cell>
          <cell r="CO462" t="str">
            <v/>
          </cell>
          <cell r="CP462" t="str">
            <v/>
          </cell>
          <cell r="CQ462" t="str">
            <v/>
          </cell>
          <cell r="CR462" t="str">
            <v/>
          </cell>
          <cell r="CS462" t="str">
            <v/>
          </cell>
          <cell r="CU462" t="str">
            <v>GNOSIS 9TS LIMITED-EXTRA TILL</v>
          </cell>
          <cell r="CV462" t="str">
            <v/>
          </cell>
          <cell r="CW462" t="str">
            <v/>
          </cell>
          <cell r="CX462" t="str">
            <v/>
          </cell>
          <cell r="CY462" t="str">
            <v/>
          </cell>
          <cell r="CZ462" t="str">
            <v/>
          </cell>
          <cell r="DA462" t="str">
            <v/>
          </cell>
          <cell r="DB462" t="str">
            <v/>
          </cell>
          <cell r="DC462" t="str">
            <v/>
          </cell>
          <cell r="DD462" t="str">
            <v/>
          </cell>
          <cell r="DE462" t="str">
            <v/>
          </cell>
          <cell r="DG462" t="str">
            <v>GNOSIS 9TS LIMITED-EXTRA TILL</v>
          </cell>
          <cell r="DH462" t="str">
            <v/>
          </cell>
          <cell r="DI462" t="str">
            <v/>
          </cell>
          <cell r="DJ462" t="str">
            <v/>
          </cell>
          <cell r="DK462" t="str">
            <v/>
          </cell>
          <cell r="DL462" t="str">
            <v/>
          </cell>
          <cell r="DM462" t="str">
            <v/>
          </cell>
          <cell r="DN462" t="str">
            <v/>
          </cell>
          <cell r="DO462" t="str">
            <v/>
          </cell>
          <cell r="DP462" t="str">
            <v/>
          </cell>
          <cell r="DQ462" t="str">
            <v/>
          </cell>
          <cell r="DR462" t="str">
            <v/>
          </cell>
          <cell r="DS462" t="str">
            <v/>
          </cell>
          <cell r="DU462" t="str">
            <v>GNOSIS 9TS LIMITED-EXTRA TILL</v>
          </cell>
          <cell r="DV462" t="str">
            <v/>
          </cell>
          <cell r="DW462" t="str">
            <v/>
          </cell>
          <cell r="DX462" t="str">
            <v/>
          </cell>
          <cell r="DY462" t="str">
            <v/>
          </cell>
          <cell r="DZ462" t="str">
            <v/>
          </cell>
          <cell r="EA462" t="str">
            <v/>
          </cell>
          <cell r="EB462" t="str">
            <v/>
          </cell>
          <cell r="EC462" t="str">
            <v/>
          </cell>
          <cell r="ED462" t="str">
            <v/>
          </cell>
          <cell r="EE462" t="str">
            <v/>
          </cell>
        </row>
        <row r="463">
          <cell r="C463" t="str">
            <v>TRINITY PRIMARY SCHOOL</v>
          </cell>
          <cell r="D463">
            <v>17</v>
          </cell>
          <cell r="E463">
            <v>36</v>
          </cell>
          <cell r="F463">
            <v>9831000</v>
          </cell>
          <cell r="G463">
            <v>23000</v>
          </cell>
          <cell r="I463" t="str">
            <v>BUGEMA ADVENTIST SECONDARY SCHOOL</v>
          </cell>
          <cell r="J463">
            <v>1</v>
          </cell>
          <cell r="K463">
            <v>1</v>
          </cell>
          <cell r="L463">
            <v>399000</v>
          </cell>
          <cell r="M463">
            <v>1100</v>
          </cell>
          <cell r="AF463" t="str">
            <v>GODENA FARMERS LIMITED -KAWEMPE</v>
          </cell>
          <cell r="AG463" t="str">
            <v>GODENA FARMERS LIMITED -KAWEMPE</v>
          </cell>
          <cell r="AH463" t="str">
            <v/>
          </cell>
          <cell r="AI463" t="str">
            <v/>
          </cell>
          <cell r="AJ463" t="str">
            <v/>
          </cell>
          <cell r="AK463" t="str">
            <v/>
          </cell>
          <cell r="AL463" t="str">
            <v/>
          </cell>
          <cell r="AM463" t="str">
            <v/>
          </cell>
          <cell r="AN463" t="str">
            <v/>
          </cell>
          <cell r="AO463" t="str">
            <v/>
          </cell>
          <cell r="AP463" t="str">
            <v/>
          </cell>
          <cell r="AQ463" t="str">
            <v/>
          </cell>
          <cell r="AR463" t="str">
            <v/>
          </cell>
          <cell r="AS463" t="str">
            <v/>
          </cell>
          <cell r="AT463">
            <v>0</v>
          </cell>
          <cell r="AU463" t="str">
            <v>GODENA FARMERS LIMITED -KAWEMPE</v>
          </cell>
          <cell r="AV463" t="str">
            <v/>
          </cell>
          <cell r="AW463" t="str">
            <v/>
          </cell>
          <cell r="AX463" t="str">
            <v/>
          </cell>
          <cell r="AY463" t="str">
            <v/>
          </cell>
          <cell r="AZ463" t="str">
            <v/>
          </cell>
          <cell r="BA463" t="str">
            <v/>
          </cell>
          <cell r="BB463" t="str">
            <v/>
          </cell>
          <cell r="BC463" t="str">
            <v/>
          </cell>
          <cell r="BD463" t="str">
            <v/>
          </cell>
          <cell r="BE463" t="str">
            <v/>
          </cell>
          <cell r="BG463" t="str">
            <v>GODENA FARMERS LIMITED -KAWEMPE</v>
          </cell>
          <cell r="BH463" t="str">
            <v/>
          </cell>
          <cell r="BI463" t="str">
            <v/>
          </cell>
          <cell r="BJ463" t="str">
            <v/>
          </cell>
          <cell r="BK463" t="str">
            <v/>
          </cell>
          <cell r="BL463" t="str">
            <v/>
          </cell>
          <cell r="BM463" t="str">
            <v/>
          </cell>
          <cell r="BN463" t="str">
            <v/>
          </cell>
          <cell r="BO463" t="str">
            <v/>
          </cell>
          <cell r="BP463" t="str">
            <v/>
          </cell>
          <cell r="BQ463" t="str">
            <v/>
          </cell>
          <cell r="BR463" t="str">
            <v/>
          </cell>
          <cell r="BS463" t="str">
            <v/>
          </cell>
          <cell r="BU463" t="str">
            <v>GODENA FARMERS LIMITED -KAWEMPE</v>
          </cell>
          <cell r="BV463" t="str">
            <v/>
          </cell>
          <cell r="BW463" t="str">
            <v/>
          </cell>
          <cell r="BX463" t="str">
            <v/>
          </cell>
          <cell r="BY463" t="str">
            <v/>
          </cell>
          <cell r="BZ463" t="str">
            <v/>
          </cell>
          <cell r="CA463" t="str">
            <v/>
          </cell>
          <cell r="CB463" t="str">
            <v/>
          </cell>
          <cell r="CC463" t="str">
            <v/>
          </cell>
          <cell r="CD463" t="str">
            <v/>
          </cell>
          <cell r="CE463" t="str">
            <v/>
          </cell>
          <cell r="CG463" t="str">
            <v>GODENA FARMERS LIMITED -KAWEMPE</v>
          </cell>
          <cell r="CH463" t="str">
            <v/>
          </cell>
          <cell r="CI463" t="str">
            <v/>
          </cell>
          <cell r="CJ463" t="str">
            <v/>
          </cell>
          <cell r="CK463" t="str">
            <v/>
          </cell>
          <cell r="CL463" t="str">
            <v/>
          </cell>
          <cell r="CM463" t="str">
            <v/>
          </cell>
          <cell r="CN463" t="str">
            <v/>
          </cell>
          <cell r="CO463" t="str">
            <v/>
          </cell>
          <cell r="CP463" t="str">
            <v/>
          </cell>
          <cell r="CQ463" t="str">
            <v/>
          </cell>
          <cell r="CR463" t="str">
            <v/>
          </cell>
          <cell r="CS463" t="str">
            <v/>
          </cell>
          <cell r="CU463" t="str">
            <v>GODENA FARMERS LIMITED -KAWEMPE</v>
          </cell>
          <cell r="CV463" t="str">
            <v/>
          </cell>
          <cell r="CW463" t="str">
            <v/>
          </cell>
          <cell r="CX463" t="str">
            <v/>
          </cell>
          <cell r="CY463" t="str">
            <v/>
          </cell>
          <cell r="CZ463" t="str">
            <v/>
          </cell>
          <cell r="DA463" t="str">
            <v/>
          </cell>
          <cell r="DB463" t="str">
            <v/>
          </cell>
          <cell r="DC463" t="str">
            <v/>
          </cell>
          <cell r="DD463" t="str">
            <v/>
          </cell>
          <cell r="DE463" t="str">
            <v/>
          </cell>
          <cell r="DG463" t="str">
            <v>GODENA FARMERS LIMITED -KAWEMPE</v>
          </cell>
          <cell r="DH463" t="str">
            <v/>
          </cell>
          <cell r="DI463" t="str">
            <v/>
          </cell>
          <cell r="DJ463" t="str">
            <v/>
          </cell>
          <cell r="DK463" t="str">
            <v/>
          </cell>
          <cell r="DL463" t="str">
            <v/>
          </cell>
          <cell r="DM463" t="str">
            <v/>
          </cell>
          <cell r="DN463" t="str">
            <v/>
          </cell>
          <cell r="DO463" t="str">
            <v/>
          </cell>
          <cell r="DP463" t="str">
            <v/>
          </cell>
          <cell r="DQ463" t="str">
            <v/>
          </cell>
          <cell r="DR463" t="str">
            <v/>
          </cell>
          <cell r="DS463" t="str">
            <v/>
          </cell>
          <cell r="DU463" t="str">
            <v>GODENA FARMERS LIMITED -KAWEMPE</v>
          </cell>
          <cell r="DV463" t="str">
            <v/>
          </cell>
          <cell r="DW463" t="str">
            <v/>
          </cell>
          <cell r="DX463" t="str">
            <v/>
          </cell>
          <cell r="DY463" t="str">
            <v/>
          </cell>
          <cell r="DZ463" t="str">
            <v/>
          </cell>
          <cell r="EA463" t="str">
            <v/>
          </cell>
          <cell r="EB463" t="str">
            <v/>
          </cell>
          <cell r="EC463" t="str">
            <v/>
          </cell>
          <cell r="ED463" t="str">
            <v/>
          </cell>
          <cell r="EE463" t="str">
            <v/>
          </cell>
        </row>
        <row r="464">
          <cell r="C464" t="str">
            <v>UAP Insurance</v>
          </cell>
          <cell r="D464">
            <v>2</v>
          </cell>
          <cell r="E464">
            <v>4</v>
          </cell>
          <cell r="F464">
            <v>4000</v>
          </cell>
          <cell r="G464">
            <v>800</v>
          </cell>
          <cell r="I464" t="str">
            <v>COUNTRYSIDE COLLEGE MUKONO</v>
          </cell>
          <cell r="J464">
            <v>4</v>
          </cell>
          <cell r="K464">
            <v>10</v>
          </cell>
          <cell r="L464">
            <v>3182000</v>
          </cell>
          <cell r="M464">
            <v>11250</v>
          </cell>
          <cell r="AF464" t="str">
            <v>GODFREY ADOROTI</v>
          </cell>
          <cell r="AG464" t="str">
            <v>GODFREY ADOROTI</v>
          </cell>
          <cell r="AH464" t="str">
            <v/>
          </cell>
          <cell r="AI464" t="str">
            <v/>
          </cell>
          <cell r="AJ464" t="str">
            <v/>
          </cell>
          <cell r="AK464" t="str">
            <v/>
          </cell>
          <cell r="AL464" t="str">
            <v/>
          </cell>
          <cell r="AM464" t="str">
            <v/>
          </cell>
          <cell r="AN464" t="str">
            <v/>
          </cell>
          <cell r="AO464" t="str">
            <v/>
          </cell>
          <cell r="AP464" t="str">
            <v/>
          </cell>
          <cell r="AQ464" t="str">
            <v/>
          </cell>
          <cell r="AR464" t="str">
            <v/>
          </cell>
          <cell r="AS464" t="str">
            <v/>
          </cell>
          <cell r="AT464">
            <v>0</v>
          </cell>
          <cell r="AU464" t="str">
            <v>GODFREY ADOROTI</v>
          </cell>
          <cell r="AV464" t="str">
            <v/>
          </cell>
          <cell r="AW464" t="str">
            <v/>
          </cell>
          <cell r="AX464" t="str">
            <v/>
          </cell>
          <cell r="AY464" t="str">
            <v/>
          </cell>
          <cell r="AZ464" t="str">
            <v/>
          </cell>
          <cell r="BA464" t="str">
            <v/>
          </cell>
          <cell r="BB464" t="str">
            <v/>
          </cell>
          <cell r="BC464" t="str">
            <v/>
          </cell>
          <cell r="BD464" t="str">
            <v/>
          </cell>
          <cell r="BE464" t="str">
            <v/>
          </cell>
          <cell r="BG464" t="str">
            <v>GODFREY ADOROTI</v>
          </cell>
          <cell r="BH464" t="str">
            <v/>
          </cell>
          <cell r="BI464" t="str">
            <v/>
          </cell>
          <cell r="BJ464" t="str">
            <v/>
          </cell>
          <cell r="BK464" t="str">
            <v/>
          </cell>
          <cell r="BL464" t="str">
            <v/>
          </cell>
          <cell r="BM464" t="str">
            <v/>
          </cell>
          <cell r="BN464" t="str">
            <v/>
          </cell>
          <cell r="BO464" t="str">
            <v/>
          </cell>
          <cell r="BP464" t="str">
            <v/>
          </cell>
          <cell r="BQ464" t="str">
            <v/>
          </cell>
          <cell r="BR464" t="str">
            <v/>
          </cell>
          <cell r="BS464" t="str">
            <v/>
          </cell>
          <cell r="BU464" t="str">
            <v>GODFREY ADOROTI</v>
          </cell>
          <cell r="BV464" t="str">
            <v/>
          </cell>
          <cell r="BW464" t="str">
            <v/>
          </cell>
          <cell r="BX464" t="str">
            <v/>
          </cell>
          <cell r="BY464" t="str">
            <v/>
          </cell>
          <cell r="BZ464" t="str">
            <v/>
          </cell>
          <cell r="CA464" t="str">
            <v/>
          </cell>
          <cell r="CB464" t="str">
            <v/>
          </cell>
          <cell r="CC464" t="str">
            <v/>
          </cell>
          <cell r="CD464" t="str">
            <v/>
          </cell>
          <cell r="CE464" t="str">
            <v/>
          </cell>
          <cell r="CG464" t="str">
            <v>GODFREY ADOROTI</v>
          </cell>
          <cell r="CH464" t="str">
            <v/>
          </cell>
          <cell r="CI464" t="str">
            <v/>
          </cell>
          <cell r="CJ464" t="str">
            <v/>
          </cell>
          <cell r="CK464" t="str">
            <v/>
          </cell>
          <cell r="CL464" t="str">
            <v/>
          </cell>
          <cell r="CM464" t="str">
            <v/>
          </cell>
          <cell r="CN464" t="str">
            <v/>
          </cell>
          <cell r="CO464" t="str">
            <v/>
          </cell>
          <cell r="CP464" t="str">
            <v/>
          </cell>
          <cell r="CQ464" t="str">
            <v/>
          </cell>
          <cell r="CR464" t="str">
            <v/>
          </cell>
          <cell r="CS464" t="str">
            <v/>
          </cell>
          <cell r="CU464" t="str">
            <v>GODFREY ADOROTI</v>
          </cell>
          <cell r="CV464" t="str">
            <v/>
          </cell>
          <cell r="CW464" t="str">
            <v/>
          </cell>
          <cell r="CX464" t="str">
            <v/>
          </cell>
          <cell r="CY464" t="str">
            <v/>
          </cell>
          <cell r="CZ464" t="str">
            <v/>
          </cell>
          <cell r="DA464" t="str">
            <v/>
          </cell>
          <cell r="DB464" t="str">
            <v/>
          </cell>
          <cell r="DC464" t="str">
            <v/>
          </cell>
          <cell r="DD464" t="str">
            <v/>
          </cell>
          <cell r="DE464" t="str">
            <v/>
          </cell>
          <cell r="DG464" t="str">
            <v>GODFREY ADOROTI</v>
          </cell>
          <cell r="DH464" t="str">
            <v/>
          </cell>
          <cell r="DI464" t="str">
            <v/>
          </cell>
          <cell r="DJ464" t="str">
            <v/>
          </cell>
          <cell r="DK464" t="str">
            <v/>
          </cell>
          <cell r="DL464" t="str">
            <v/>
          </cell>
          <cell r="DM464" t="str">
            <v/>
          </cell>
          <cell r="DN464" t="str">
            <v/>
          </cell>
          <cell r="DO464" t="str">
            <v/>
          </cell>
          <cell r="DP464" t="str">
            <v/>
          </cell>
          <cell r="DQ464" t="str">
            <v/>
          </cell>
          <cell r="DR464" t="str">
            <v/>
          </cell>
          <cell r="DS464" t="str">
            <v/>
          </cell>
          <cell r="DU464" t="str">
            <v>GODFREY ADOROTI</v>
          </cell>
          <cell r="DV464" t="str">
            <v/>
          </cell>
          <cell r="DW464" t="str">
            <v/>
          </cell>
          <cell r="DX464" t="str">
            <v/>
          </cell>
          <cell r="DY464" t="str">
            <v/>
          </cell>
          <cell r="DZ464" t="str">
            <v/>
          </cell>
          <cell r="EA464" t="str">
            <v/>
          </cell>
          <cell r="EB464" t="str">
            <v/>
          </cell>
          <cell r="EC464" t="str">
            <v/>
          </cell>
          <cell r="ED464" t="str">
            <v/>
          </cell>
          <cell r="EE464" t="str">
            <v/>
          </cell>
        </row>
        <row r="465">
          <cell r="C465" t="str">
            <v>UGACHICK POULTRY BREEDERS</v>
          </cell>
          <cell r="D465">
            <v>1</v>
          </cell>
          <cell r="E465">
            <v>1</v>
          </cell>
          <cell r="F465">
            <v>1000</v>
          </cell>
          <cell r="G465">
            <v>400</v>
          </cell>
          <cell r="I465" t="str">
            <v>CUSTARD APPLE SACCO-UNEB</v>
          </cell>
          <cell r="J465">
            <v>1</v>
          </cell>
          <cell r="K465">
            <v>3</v>
          </cell>
          <cell r="L465">
            <v>300000</v>
          </cell>
          <cell r="M465">
            <v>3500</v>
          </cell>
          <cell r="AF465" t="str">
            <v>GODIE HOLDINGS LIMITED -KAMAPLA</v>
          </cell>
          <cell r="AG465" t="str">
            <v>GODIE HOLDINGS LIMITED -KAMAPLA</v>
          </cell>
          <cell r="AH465" t="str">
            <v/>
          </cell>
          <cell r="AI465" t="str">
            <v/>
          </cell>
          <cell r="AJ465" t="str">
            <v/>
          </cell>
          <cell r="AK465" t="str">
            <v/>
          </cell>
          <cell r="AL465" t="str">
            <v/>
          </cell>
          <cell r="AM465" t="str">
            <v/>
          </cell>
          <cell r="AN465" t="str">
            <v/>
          </cell>
          <cell r="AO465" t="str">
            <v/>
          </cell>
          <cell r="AP465" t="str">
            <v/>
          </cell>
          <cell r="AQ465" t="str">
            <v/>
          </cell>
          <cell r="AR465" t="str">
            <v/>
          </cell>
          <cell r="AS465" t="str">
            <v/>
          </cell>
          <cell r="AT465">
            <v>0</v>
          </cell>
          <cell r="AU465" t="str">
            <v>GODIE HOLDINGS LIMITED -KAMAPLA</v>
          </cell>
          <cell r="AV465" t="str">
            <v/>
          </cell>
          <cell r="AW465" t="str">
            <v/>
          </cell>
          <cell r="AX465" t="str">
            <v/>
          </cell>
          <cell r="AY465" t="str">
            <v/>
          </cell>
          <cell r="AZ465" t="str">
            <v/>
          </cell>
          <cell r="BA465" t="str">
            <v/>
          </cell>
          <cell r="BB465" t="str">
            <v/>
          </cell>
          <cell r="BC465" t="str">
            <v/>
          </cell>
          <cell r="BD465" t="str">
            <v/>
          </cell>
          <cell r="BE465" t="str">
            <v/>
          </cell>
          <cell r="BG465" t="str">
            <v>GODIE HOLDINGS LIMITED -KAMAPLA</v>
          </cell>
          <cell r="BH465" t="str">
            <v/>
          </cell>
          <cell r="BI465" t="str">
            <v/>
          </cell>
          <cell r="BJ465" t="str">
            <v/>
          </cell>
          <cell r="BK465" t="str">
            <v/>
          </cell>
          <cell r="BL465" t="str">
            <v/>
          </cell>
          <cell r="BM465" t="str">
            <v/>
          </cell>
          <cell r="BN465" t="str">
            <v/>
          </cell>
          <cell r="BO465" t="str">
            <v/>
          </cell>
          <cell r="BP465" t="str">
            <v/>
          </cell>
          <cell r="BQ465" t="str">
            <v/>
          </cell>
          <cell r="BR465" t="str">
            <v/>
          </cell>
          <cell r="BS465" t="str">
            <v/>
          </cell>
          <cell r="BU465" t="str">
            <v>GODIE HOLDINGS LIMITED -KAMAPLA</v>
          </cell>
          <cell r="BV465" t="str">
            <v/>
          </cell>
          <cell r="BW465" t="str">
            <v/>
          </cell>
          <cell r="BX465" t="str">
            <v/>
          </cell>
          <cell r="BY465" t="str">
            <v/>
          </cell>
          <cell r="BZ465" t="str">
            <v/>
          </cell>
          <cell r="CA465" t="str">
            <v/>
          </cell>
          <cell r="CB465" t="str">
            <v/>
          </cell>
          <cell r="CC465" t="str">
            <v/>
          </cell>
          <cell r="CD465" t="str">
            <v/>
          </cell>
          <cell r="CE465" t="str">
            <v/>
          </cell>
          <cell r="CG465" t="str">
            <v>GODIE HOLDINGS LIMITED -KAMAPLA</v>
          </cell>
          <cell r="CH465" t="str">
            <v/>
          </cell>
          <cell r="CI465" t="str">
            <v/>
          </cell>
          <cell r="CJ465" t="str">
            <v/>
          </cell>
          <cell r="CK465" t="str">
            <v/>
          </cell>
          <cell r="CL465" t="str">
            <v/>
          </cell>
          <cell r="CM465" t="str">
            <v/>
          </cell>
          <cell r="CN465" t="str">
            <v/>
          </cell>
          <cell r="CO465" t="str">
            <v/>
          </cell>
          <cell r="CP465" t="str">
            <v/>
          </cell>
          <cell r="CQ465" t="str">
            <v/>
          </cell>
          <cell r="CR465" t="str">
            <v/>
          </cell>
          <cell r="CS465" t="str">
            <v/>
          </cell>
          <cell r="CU465" t="str">
            <v>GODIE HOLDINGS LIMITED -KAMAPLA</v>
          </cell>
          <cell r="CV465" t="str">
            <v/>
          </cell>
          <cell r="CW465" t="str">
            <v/>
          </cell>
          <cell r="CX465" t="str">
            <v/>
          </cell>
          <cell r="CY465" t="str">
            <v/>
          </cell>
          <cell r="CZ465" t="str">
            <v/>
          </cell>
          <cell r="DA465" t="str">
            <v/>
          </cell>
          <cell r="DB465" t="str">
            <v/>
          </cell>
          <cell r="DC465" t="str">
            <v/>
          </cell>
          <cell r="DD465" t="str">
            <v/>
          </cell>
          <cell r="DE465" t="str">
            <v/>
          </cell>
          <cell r="DG465" t="str">
            <v>GODIE HOLDINGS LIMITED -KAMAPLA</v>
          </cell>
          <cell r="DH465" t="str">
            <v/>
          </cell>
          <cell r="DI465" t="str">
            <v/>
          </cell>
          <cell r="DJ465" t="str">
            <v/>
          </cell>
          <cell r="DK465" t="str">
            <v/>
          </cell>
          <cell r="DL465" t="str">
            <v/>
          </cell>
          <cell r="DM465" t="str">
            <v/>
          </cell>
          <cell r="DN465" t="str">
            <v/>
          </cell>
          <cell r="DO465" t="str">
            <v/>
          </cell>
          <cell r="DP465" t="str">
            <v/>
          </cell>
          <cell r="DQ465" t="str">
            <v/>
          </cell>
          <cell r="DR465" t="str">
            <v/>
          </cell>
          <cell r="DS465" t="str">
            <v/>
          </cell>
          <cell r="DU465" t="str">
            <v>GODIE HOLDINGS LIMITED -KAMAPLA</v>
          </cell>
          <cell r="DV465" t="str">
            <v/>
          </cell>
          <cell r="DW465" t="str">
            <v/>
          </cell>
          <cell r="DX465" t="str">
            <v/>
          </cell>
          <cell r="DY465" t="str">
            <v/>
          </cell>
          <cell r="DZ465" t="str">
            <v/>
          </cell>
          <cell r="EA465" t="str">
            <v/>
          </cell>
          <cell r="EB465" t="str">
            <v/>
          </cell>
          <cell r="EC465" t="str">
            <v/>
          </cell>
          <cell r="ED465" t="str">
            <v/>
          </cell>
          <cell r="EE465" t="str">
            <v/>
          </cell>
        </row>
        <row r="466">
          <cell r="C466" t="str">
            <v>UMEME</v>
          </cell>
          <cell r="D466">
            <v>11506</v>
          </cell>
          <cell r="E466">
            <v>15133</v>
          </cell>
          <cell r="F466">
            <v>920600144</v>
          </cell>
          <cell r="G466">
            <v>6299000</v>
          </cell>
          <cell r="I466" t="str">
            <v>DStv/GOtv</v>
          </cell>
          <cell r="J466">
            <v>21769</v>
          </cell>
          <cell r="K466">
            <v>30223</v>
          </cell>
          <cell r="L466">
            <v>1507767578</v>
          </cell>
          <cell r="M466">
            <v>13118950</v>
          </cell>
          <cell r="AF466" t="str">
            <v>GOD'S GLORY SACCO LIMITED -KAMULI</v>
          </cell>
          <cell r="AG466" t="str">
            <v>GOD'S GLORY SACCO LIMITED -KAMULI</v>
          </cell>
          <cell r="AH466" t="str">
            <v/>
          </cell>
          <cell r="AI466" t="str">
            <v/>
          </cell>
          <cell r="AJ466" t="str">
            <v/>
          </cell>
          <cell r="AK466" t="str">
            <v/>
          </cell>
          <cell r="AL466" t="str">
            <v/>
          </cell>
          <cell r="AM466" t="str">
            <v/>
          </cell>
          <cell r="AN466" t="str">
            <v/>
          </cell>
          <cell r="AO466" t="str">
            <v/>
          </cell>
          <cell r="AP466" t="str">
            <v/>
          </cell>
          <cell r="AQ466" t="str">
            <v/>
          </cell>
          <cell r="AR466" t="str">
            <v/>
          </cell>
          <cell r="AS466" t="str">
            <v/>
          </cell>
          <cell r="AT466">
            <v>0</v>
          </cell>
          <cell r="AU466" t="str">
            <v>GOD'S GLORY SACCO LIMITED -KAMULI</v>
          </cell>
          <cell r="AV466" t="str">
            <v/>
          </cell>
          <cell r="AW466" t="str">
            <v/>
          </cell>
          <cell r="AX466" t="str">
            <v/>
          </cell>
          <cell r="AY466" t="str">
            <v/>
          </cell>
          <cell r="AZ466" t="str">
            <v/>
          </cell>
          <cell r="BA466" t="str">
            <v/>
          </cell>
          <cell r="BB466" t="str">
            <v/>
          </cell>
          <cell r="BC466" t="str">
            <v/>
          </cell>
          <cell r="BD466" t="str">
            <v/>
          </cell>
          <cell r="BE466" t="str">
            <v/>
          </cell>
          <cell r="BG466" t="str">
            <v>GOD'S GLORY SACCO LIMITED -KAMULI</v>
          </cell>
          <cell r="BH466" t="str">
            <v/>
          </cell>
          <cell r="BI466" t="str">
            <v/>
          </cell>
          <cell r="BJ466" t="str">
            <v/>
          </cell>
          <cell r="BK466" t="str">
            <v/>
          </cell>
          <cell r="BL466" t="str">
            <v/>
          </cell>
          <cell r="BM466" t="str">
            <v/>
          </cell>
          <cell r="BN466" t="str">
            <v/>
          </cell>
          <cell r="BO466" t="str">
            <v/>
          </cell>
          <cell r="BP466" t="str">
            <v/>
          </cell>
          <cell r="BQ466" t="str">
            <v/>
          </cell>
          <cell r="BR466" t="str">
            <v/>
          </cell>
          <cell r="BS466" t="str">
            <v/>
          </cell>
          <cell r="BU466" t="str">
            <v>GOD'S GLORY SACCO LIMITED -KAMULI</v>
          </cell>
          <cell r="BV466" t="str">
            <v/>
          </cell>
          <cell r="BW466" t="str">
            <v/>
          </cell>
          <cell r="BX466" t="str">
            <v/>
          </cell>
          <cell r="BY466" t="str">
            <v/>
          </cell>
          <cell r="BZ466" t="str">
            <v/>
          </cell>
          <cell r="CA466" t="str">
            <v/>
          </cell>
          <cell r="CB466" t="str">
            <v/>
          </cell>
          <cell r="CC466" t="str">
            <v/>
          </cell>
          <cell r="CD466" t="str">
            <v/>
          </cell>
          <cell r="CE466" t="str">
            <v/>
          </cell>
          <cell r="CG466" t="str">
            <v>GOD'S GLORY SACCO LIMITED -KAMULI</v>
          </cell>
          <cell r="CH466" t="str">
            <v/>
          </cell>
          <cell r="CI466" t="str">
            <v/>
          </cell>
          <cell r="CJ466" t="str">
            <v/>
          </cell>
          <cell r="CK466" t="str">
            <v/>
          </cell>
          <cell r="CL466" t="str">
            <v/>
          </cell>
          <cell r="CM466" t="str">
            <v/>
          </cell>
          <cell r="CN466" t="str">
            <v/>
          </cell>
          <cell r="CO466" t="str">
            <v/>
          </cell>
          <cell r="CP466" t="str">
            <v/>
          </cell>
          <cell r="CQ466" t="str">
            <v/>
          </cell>
          <cell r="CR466" t="str">
            <v/>
          </cell>
          <cell r="CS466" t="str">
            <v/>
          </cell>
          <cell r="CU466" t="str">
            <v>GOD'S GLORY SACCO LIMITED -KAMULI</v>
          </cell>
          <cell r="CV466" t="str">
            <v/>
          </cell>
          <cell r="CW466" t="str">
            <v/>
          </cell>
          <cell r="CX466" t="str">
            <v/>
          </cell>
          <cell r="CY466" t="str">
            <v/>
          </cell>
          <cell r="CZ466" t="str">
            <v/>
          </cell>
          <cell r="DA466" t="str">
            <v/>
          </cell>
          <cell r="DB466" t="str">
            <v/>
          </cell>
          <cell r="DC466" t="str">
            <v/>
          </cell>
          <cell r="DD466" t="str">
            <v/>
          </cell>
          <cell r="DE466" t="str">
            <v/>
          </cell>
          <cell r="DG466" t="str">
            <v>GOD'S GLORY SACCO LIMITED -KAMULI</v>
          </cell>
          <cell r="DH466" t="str">
            <v/>
          </cell>
          <cell r="DI466" t="str">
            <v/>
          </cell>
          <cell r="DJ466" t="str">
            <v/>
          </cell>
          <cell r="DK466" t="str">
            <v/>
          </cell>
          <cell r="DL466" t="str">
            <v/>
          </cell>
          <cell r="DM466" t="str">
            <v/>
          </cell>
          <cell r="DN466" t="str">
            <v/>
          </cell>
          <cell r="DO466" t="str">
            <v/>
          </cell>
          <cell r="DP466" t="str">
            <v/>
          </cell>
          <cell r="DQ466" t="str">
            <v/>
          </cell>
          <cell r="DR466" t="str">
            <v/>
          </cell>
          <cell r="DS466" t="str">
            <v/>
          </cell>
          <cell r="DU466" t="str">
            <v>GOD'S GLORY SACCO LIMITED -KAMULI</v>
          </cell>
          <cell r="DV466" t="str">
            <v/>
          </cell>
          <cell r="DW466" t="str">
            <v/>
          </cell>
          <cell r="DX466" t="str">
            <v/>
          </cell>
          <cell r="DY466" t="str">
            <v/>
          </cell>
          <cell r="DZ466" t="str">
            <v/>
          </cell>
          <cell r="EA466" t="str">
            <v/>
          </cell>
          <cell r="EB466" t="str">
            <v/>
          </cell>
          <cell r="EC466" t="str">
            <v/>
          </cell>
          <cell r="ED466" t="str">
            <v/>
          </cell>
          <cell r="EE466" t="str">
            <v/>
          </cell>
        </row>
        <row r="467">
          <cell r="C467" t="str">
            <v>WANA SOLUTIONS UGANDA LTD</v>
          </cell>
          <cell r="D467">
            <v>1</v>
          </cell>
          <cell r="E467">
            <v>1</v>
          </cell>
          <cell r="F467">
            <v>307000</v>
          </cell>
          <cell r="G467">
            <v>1000</v>
          </cell>
          <cell r="I467" t="str">
            <v>ELGON FLYER SERVICES</v>
          </cell>
          <cell r="J467">
            <v>31</v>
          </cell>
          <cell r="K467">
            <v>33</v>
          </cell>
          <cell r="L467">
            <v>518000</v>
          </cell>
          <cell r="M467">
            <v>27050</v>
          </cell>
          <cell r="AF467" t="str">
            <v>GOD'S LOVE</v>
          </cell>
          <cell r="AG467" t="str">
            <v>GOD'S LOVE</v>
          </cell>
          <cell r="AH467" t="str">
            <v/>
          </cell>
          <cell r="AI467" t="str">
            <v/>
          </cell>
          <cell r="AJ467" t="str">
            <v/>
          </cell>
          <cell r="AK467" t="str">
            <v/>
          </cell>
          <cell r="AL467" t="str">
            <v/>
          </cell>
          <cell r="AM467" t="str">
            <v/>
          </cell>
          <cell r="AN467" t="str">
            <v/>
          </cell>
          <cell r="AO467" t="str">
            <v/>
          </cell>
          <cell r="AP467" t="str">
            <v/>
          </cell>
          <cell r="AQ467" t="str">
            <v/>
          </cell>
          <cell r="AR467" t="str">
            <v/>
          </cell>
          <cell r="AS467" t="str">
            <v/>
          </cell>
          <cell r="AT467">
            <v>0</v>
          </cell>
          <cell r="AU467" t="str">
            <v>GOD'S LOVE</v>
          </cell>
          <cell r="AV467" t="str">
            <v/>
          </cell>
          <cell r="AW467" t="str">
            <v/>
          </cell>
          <cell r="AX467" t="str">
            <v/>
          </cell>
          <cell r="AY467" t="str">
            <v/>
          </cell>
          <cell r="AZ467" t="str">
            <v/>
          </cell>
          <cell r="BA467" t="str">
            <v/>
          </cell>
          <cell r="BB467" t="str">
            <v/>
          </cell>
          <cell r="BC467" t="str">
            <v/>
          </cell>
          <cell r="BD467" t="str">
            <v/>
          </cell>
          <cell r="BE467" t="str">
            <v/>
          </cell>
          <cell r="BG467" t="str">
            <v>GOD'S LOVE</v>
          </cell>
          <cell r="BH467" t="str">
            <v/>
          </cell>
          <cell r="BI467" t="str">
            <v/>
          </cell>
          <cell r="BJ467" t="str">
            <v/>
          </cell>
          <cell r="BK467" t="str">
            <v/>
          </cell>
          <cell r="BL467" t="str">
            <v/>
          </cell>
          <cell r="BM467" t="str">
            <v/>
          </cell>
          <cell r="BN467" t="str">
            <v/>
          </cell>
          <cell r="BO467" t="str">
            <v/>
          </cell>
          <cell r="BP467" t="str">
            <v/>
          </cell>
          <cell r="BQ467" t="str">
            <v/>
          </cell>
          <cell r="BR467" t="str">
            <v/>
          </cell>
          <cell r="BS467" t="str">
            <v/>
          </cell>
          <cell r="BU467" t="str">
            <v>GOD'S LOVE</v>
          </cell>
          <cell r="BV467" t="str">
            <v/>
          </cell>
          <cell r="BW467" t="str">
            <v/>
          </cell>
          <cell r="BX467" t="str">
            <v/>
          </cell>
          <cell r="BY467" t="str">
            <v/>
          </cell>
          <cell r="BZ467" t="str">
            <v/>
          </cell>
          <cell r="CA467" t="str">
            <v/>
          </cell>
          <cell r="CB467" t="str">
            <v/>
          </cell>
          <cell r="CC467" t="str">
            <v/>
          </cell>
          <cell r="CD467" t="str">
            <v/>
          </cell>
          <cell r="CE467" t="str">
            <v/>
          </cell>
          <cell r="CG467" t="str">
            <v>GOD'S LOVE</v>
          </cell>
          <cell r="CH467" t="str">
            <v/>
          </cell>
          <cell r="CI467" t="str">
            <v/>
          </cell>
          <cell r="CJ467" t="str">
            <v/>
          </cell>
          <cell r="CK467" t="str">
            <v/>
          </cell>
          <cell r="CL467" t="str">
            <v/>
          </cell>
          <cell r="CM467" t="str">
            <v/>
          </cell>
          <cell r="CN467" t="str">
            <v/>
          </cell>
          <cell r="CO467" t="str">
            <v/>
          </cell>
          <cell r="CP467" t="str">
            <v/>
          </cell>
          <cell r="CQ467" t="str">
            <v/>
          </cell>
          <cell r="CR467" t="str">
            <v/>
          </cell>
          <cell r="CS467" t="str">
            <v/>
          </cell>
          <cell r="CU467" t="str">
            <v>GOD'S LOVE</v>
          </cell>
          <cell r="CV467" t="str">
            <v/>
          </cell>
          <cell r="CW467" t="str">
            <v/>
          </cell>
          <cell r="CX467" t="str">
            <v/>
          </cell>
          <cell r="CY467" t="str">
            <v/>
          </cell>
          <cell r="CZ467" t="str">
            <v/>
          </cell>
          <cell r="DA467" t="str">
            <v/>
          </cell>
          <cell r="DB467" t="str">
            <v/>
          </cell>
          <cell r="DC467" t="str">
            <v/>
          </cell>
          <cell r="DD467" t="str">
            <v/>
          </cell>
          <cell r="DE467" t="str">
            <v/>
          </cell>
          <cell r="DG467" t="str">
            <v>GOD'S LOVE</v>
          </cell>
          <cell r="DH467" t="str">
            <v/>
          </cell>
          <cell r="DI467" t="str">
            <v/>
          </cell>
          <cell r="DJ467" t="str">
            <v/>
          </cell>
          <cell r="DK467" t="str">
            <v/>
          </cell>
          <cell r="DL467" t="str">
            <v/>
          </cell>
          <cell r="DM467" t="str">
            <v/>
          </cell>
          <cell r="DN467" t="str">
            <v/>
          </cell>
          <cell r="DO467" t="str">
            <v/>
          </cell>
          <cell r="DP467" t="str">
            <v/>
          </cell>
          <cell r="DQ467" t="str">
            <v/>
          </cell>
          <cell r="DR467" t="str">
            <v/>
          </cell>
          <cell r="DS467" t="str">
            <v/>
          </cell>
          <cell r="DU467" t="str">
            <v>GOD'S LOVE</v>
          </cell>
          <cell r="DV467" t="str">
            <v/>
          </cell>
          <cell r="DW467" t="str">
            <v/>
          </cell>
          <cell r="DX467" t="str">
            <v/>
          </cell>
          <cell r="DY467" t="str">
            <v/>
          </cell>
          <cell r="DZ467" t="str">
            <v/>
          </cell>
          <cell r="EA467" t="str">
            <v/>
          </cell>
          <cell r="EB467" t="str">
            <v/>
          </cell>
          <cell r="EC467" t="str">
            <v/>
          </cell>
          <cell r="ED467" t="str">
            <v/>
          </cell>
          <cell r="EE467" t="str">
            <v/>
          </cell>
        </row>
        <row r="468">
          <cell r="C468" t="str">
            <v>watoto church</v>
          </cell>
          <cell r="D468">
            <v>6</v>
          </cell>
          <cell r="E468">
            <v>6</v>
          </cell>
          <cell r="F468">
            <v>244000</v>
          </cell>
          <cell r="G468">
            <v>2400</v>
          </cell>
          <cell r="I468" t="str">
            <v>ELITEBET BOOKMARKERS LIMITED</v>
          </cell>
          <cell r="J468">
            <v>1285</v>
          </cell>
          <cell r="K468">
            <v>9157</v>
          </cell>
          <cell r="L468">
            <v>186183150</v>
          </cell>
          <cell r="M468">
            <v>2551100</v>
          </cell>
          <cell r="AF468" t="str">
            <v>GOMBA BALWANYI YOUTH DEVT ASS LTD COMISSION</v>
          </cell>
          <cell r="AG468" t="str">
            <v>GOMBA BALWANYI YOUTH DEVT ASS LTD COMISSION</v>
          </cell>
          <cell r="AH468" t="str">
            <v/>
          </cell>
          <cell r="AI468" t="str">
            <v/>
          </cell>
          <cell r="AJ468" t="str">
            <v/>
          </cell>
          <cell r="AK468" t="str">
            <v/>
          </cell>
          <cell r="AL468" t="str">
            <v/>
          </cell>
          <cell r="AM468" t="str">
            <v/>
          </cell>
          <cell r="AN468" t="str">
            <v/>
          </cell>
          <cell r="AO468" t="str">
            <v/>
          </cell>
          <cell r="AP468" t="str">
            <v/>
          </cell>
          <cell r="AQ468" t="str">
            <v/>
          </cell>
          <cell r="AR468" t="str">
            <v/>
          </cell>
          <cell r="AS468" t="str">
            <v/>
          </cell>
          <cell r="AT468">
            <v>0</v>
          </cell>
          <cell r="AU468" t="str">
            <v>GOMBA BALWANYI YOUTH DEVT ASS LTD COMISSION</v>
          </cell>
          <cell r="AV468" t="str">
            <v/>
          </cell>
          <cell r="AW468" t="str">
            <v/>
          </cell>
          <cell r="AX468" t="str">
            <v/>
          </cell>
          <cell r="AY468" t="str">
            <v/>
          </cell>
          <cell r="AZ468" t="str">
            <v/>
          </cell>
          <cell r="BA468" t="str">
            <v/>
          </cell>
          <cell r="BB468" t="str">
            <v/>
          </cell>
          <cell r="BC468" t="str">
            <v/>
          </cell>
          <cell r="BD468" t="str">
            <v/>
          </cell>
          <cell r="BE468" t="str">
            <v/>
          </cell>
          <cell r="BG468" t="str">
            <v>GOMBA BALWANYI YOUTH DEVT ASS LTD COMISSION</v>
          </cell>
          <cell r="BH468" t="str">
            <v/>
          </cell>
          <cell r="BI468" t="str">
            <v/>
          </cell>
          <cell r="BJ468" t="str">
            <v/>
          </cell>
          <cell r="BK468" t="str">
            <v/>
          </cell>
          <cell r="BL468" t="str">
            <v/>
          </cell>
          <cell r="BM468" t="str">
            <v/>
          </cell>
          <cell r="BN468" t="str">
            <v/>
          </cell>
          <cell r="BO468" t="str">
            <v/>
          </cell>
          <cell r="BP468" t="str">
            <v/>
          </cell>
          <cell r="BQ468" t="str">
            <v/>
          </cell>
          <cell r="BR468" t="str">
            <v/>
          </cell>
          <cell r="BS468" t="str">
            <v/>
          </cell>
          <cell r="BU468" t="str">
            <v>GOMBA BALWANYI YOUTH DEVT ASS LTD COMISSION</v>
          </cell>
          <cell r="BV468" t="str">
            <v/>
          </cell>
          <cell r="BW468" t="str">
            <v/>
          </cell>
          <cell r="BX468" t="str">
            <v/>
          </cell>
          <cell r="BY468" t="str">
            <v/>
          </cell>
          <cell r="BZ468" t="str">
            <v/>
          </cell>
          <cell r="CA468" t="str">
            <v/>
          </cell>
          <cell r="CB468" t="str">
            <v/>
          </cell>
          <cell r="CC468" t="str">
            <v/>
          </cell>
          <cell r="CD468" t="str">
            <v/>
          </cell>
          <cell r="CE468" t="str">
            <v/>
          </cell>
          <cell r="CG468" t="str">
            <v>GOMBA BALWANYI YOUTH DEVT ASS LTD COMISSION</v>
          </cell>
          <cell r="CH468" t="str">
            <v/>
          </cell>
          <cell r="CI468" t="str">
            <v/>
          </cell>
          <cell r="CJ468" t="str">
            <v/>
          </cell>
          <cell r="CK468" t="str">
            <v/>
          </cell>
          <cell r="CL468" t="str">
            <v/>
          </cell>
          <cell r="CM468" t="str">
            <v/>
          </cell>
          <cell r="CN468" t="str">
            <v/>
          </cell>
          <cell r="CO468" t="str">
            <v/>
          </cell>
          <cell r="CP468" t="str">
            <v/>
          </cell>
          <cell r="CQ468" t="str">
            <v/>
          </cell>
          <cell r="CR468" t="str">
            <v/>
          </cell>
          <cell r="CS468" t="str">
            <v/>
          </cell>
          <cell r="CU468" t="str">
            <v>GOMBA BALWANYI YOUTH DEVT ASS LTD COMISSION</v>
          </cell>
          <cell r="CV468" t="str">
            <v/>
          </cell>
          <cell r="CW468" t="str">
            <v/>
          </cell>
          <cell r="CX468" t="str">
            <v/>
          </cell>
          <cell r="CY468" t="str">
            <v/>
          </cell>
          <cell r="CZ468" t="str">
            <v/>
          </cell>
          <cell r="DA468" t="str">
            <v/>
          </cell>
          <cell r="DB468" t="str">
            <v/>
          </cell>
          <cell r="DC468" t="str">
            <v/>
          </cell>
          <cell r="DD468" t="str">
            <v/>
          </cell>
          <cell r="DE468" t="str">
            <v/>
          </cell>
          <cell r="DG468" t="str">
            <v>GOMBA BALWANYI YOUTH DEVT ASS LTD COMISSION</v>
          </cell>
          <cell r="DH468" t="str">
            <v/>
          </cell>
          <cell r="DI468" t="str">
            <v/>
          </cell>
          <cell r="DJ468" t="str">
            <v/>
          </cell>
          <cell r="DK468" t="str">
            <v/>
          </cell>
          <cell r="DL468" t="str">
            <v/>
          </cell>
          <cell r="DM468" t="str">
            <v/>
          </cell>
          <cell r="DN468" t="str">
            <v/>
          </cell>
          <cell r="DO468" t="str">
            <v/>
          </cell>
          <cell r="DP468" t="str">
            <v/>
          </cell>
          <cell r="DQ468" t="str">
            <v/>
          </cell>
          <cell r="DR468" t="str">
            <v/>
          </cell>
          <cell r="DS468" t="str">
            <v/>
          </cell>
          <cell r="DU468" t="str">
            <v>GOMBA BALWANYI YOUTH DEVT ASS LTD COMISSION</v>
          </cell>
          <cell r="DV468" t="str">
            <v/>
          </cell>
          <cell r="DW468" t="str">
            <v/>
          </cell>
          <cell r="DX468" t="str">
            <v/>
          </cell>
          <cell r="DY468" t="str">
            <v/>
          </cell>
          <cell r="DZ468" t="str">
            <v/>
          </cell>
          <cell r="EA468" t="str">
            <v/>
          </cell>
          <cell r="EB468" t="str">
            <v/>
          </cell>
          <cell r="EC468" t="str">
            <v/>
          </cell>
          <cell r="ED468" t="str">
            <v/>
          </cell>
          <cell r="EE468" t="str">
            <v/>
          </cell>
        </row>
        <row r="469">
          <cell r="C469" t="str">
            <v>WELLS OF HOPE MINISTRIES</v>
          </cell>
          <cell r="D469">
            <v>1</v>
          </cell>
          <cell r="E469">
            <v>1</v>
          </cell>
          <cell r="F469">
            <v>10000</v>
          </cell>
          <cell r="G469">
            <v>400</v>
          </cell>
          <cell r="I469" t="str">
            <v>Empower Solar Limited</v>
          </cell>
          <cell r="J469">
            <v>1</v>
          </cell>
          <cell r="K469">
            <v>1</v>
          </cell>
          <cell r="L469">
            <v>495000</v>
          </cell>
          <cell r="M469">
            <v>1250</v>
          </cell>
          <cell r="AF469" t="str">
            <v>GOMBA TRADERS</v>
          </cell>
          <cell r="AG469" t="str">
            <v>GOMBA TRADERS</v>
          </cell>
          <cell r="AH469" t="str">
            <v/>
          </cell>
          <cell r="AI469" t="str">
            <v/>
          </cell>
          <cell r="AJ469" t="str">
            <v/>
          </cell>
          <cell r="AK469" t="str">
            <v/>
          </cell>
          <cell r="AL469" t="str">
            <v/>
          </cell>
          <cell r="AM469" t="str">
            <v/>
          </cell>
          <cell r="AN469" t="str">
            <v/>
          </cell>
          <cell r="AO469" t="str">
            <v/>
          </cell>
          <cell r="AP469" t="str">
            <v/>
          </cell>
          <cell r="AQ469" t="str">
            <v/>
          </cell>
          <cell r="AR469" t="str">
            <v/>
          </cell>
          <cell r="AS469" t="str">
            <v/>
          </cell>
          <cell r="AT469">
            <v>0</v>
          </cell>
          <cell r="AU469" t="str">
            <v>GOMBA TRADERS</v>
          </cell>
          <cell r="AV469" t="str">
            <v/>
          </cell>
          <cell r="AW469" t="str">
            <v/>
          </cell>
          <cell r="AX469" t="str">
            <v/>
          </cell>
          <cell r="AY469" t="str">
            <v/>
          </cell>
          <cell r="AZ469" t="str">
            <v/>
          </cell>
          <cell r="BA469" t="str">
            <v/>
          </cell>
          <cell r="BB469" t="str">
            <v/>
          </cell>
          <cell r="BC469" t="str">
            <v/>
          </cell>
          <cell r="BD469" t="str">
            <v/>
          </cell>
          <cell r="BE469" t="str">
            <v/>
          </cell>
          <cell r="BG469" t="str">
            <v>GOMBA TRADERS</v>
          </cell>
          <cell r="BH469" t="str">
            <v/>
          </cell>
          <cell r="BI469" t="str">
            <v/>
          </cell>
          <cell r="BJ469" t="str">
            <v/>
          </cell>
          <cell r="BK469" t="str">
            <v/>
          </cell>
          <cell r="BL469" t="str">
            <v/>
          </cell>
          <cell r="BM469" t="str">
            <v/>
          </cell>
          <cell r="BN469" t="str">
            <v/>
          </cell>
          <cell r="BO469" t="str">
            <v/>
          </cell>
          <cell r="BP469" t="str">
            <v/>
          </cell>
          <cell r="BQ469" t="str">
            <v/>
          </cell>
          <cell r="BR469" t="str">
            <v/>
          </cell>
          <cell r="BS469" t="str">
            <v/>
          </cell>
          <cell r="BU469" t="str">
            <v>GOMBA TRADERS</v>
          </cell>
          <cell r="BV469" t="str">
            <v/>
          </cell>
          <cell r="BW469" t="str">
            <v/>
          </cell>
          <cell r="BX469" t="str">
            <v/>
          </cell>
          <cell r="BY469" t="str">
            <v/>
          </cell>
          <cell r="BZ469" t="str">
            <v/>
          </cell>
          <cell r="CA469" t="str">
            <v/>
          </cell>
          <cell r="CB469" t="str">
            <v/>
          </cell>
          <cell r="CC469" t="str">
            <v/>
          </cell>
          <cell r="CD469" t="str">
            <v/>
          </cell>
          <cell r="CE469" t="str">
            <v/>
          </cell>
          <cell r="CG469" t="str">
            <v>GOMBA TRADERS</v>
          </cell>
          <cell r="CH469" t="str">
            <v/>
          </cell>
          <cell r="CI469" t="str">
            <v/>
          </cell>
          <cell r="CJ469" t="str">
            <v/>
          </cell>
          <cell r="CK469" t="str">
            <v/>
          </cell>
          <cell r="CL469" t="str">
            <v/>
          </cell>
          <cell r="CM469" t="str">
            <v/>
          </cell>
          <cell r="CN469" t="str">
            <v/>
          </cell>
          <cell r="CO469" t="str">
            <v/>
          </cell>
          <cell r="CP469" t="str">
            <v/>
          </cell>
          <cell r="CQ469" t="str">
            <v/>
          </cell>
          <cell r="CR469" t="str">
            <v/>
          </cell>
          <cell r="CS469" t="str">
            <v/>
          </cell>
          <cell r="CU469" t="str">
            <v>GOMBA TRADERS</v>
          </cell>
          <cell r="CV469" t="str">
            <v/>
          </cell>
          <cell r="CW469" t="str">
            <v/>
          </cell>
          <cell r="CX469" t="str">
            <v/>
          </cell>
          <cell r="CY469" t="str">
            <v/>
          </cell>
          <cell r="CZ469" t="str">
            <v/>
          </cell>
          <cell r="DA469" t="str">
            <v/>
          </cell>
          <cell r="DB469" t="str">
            <v/>
          </cell>
          <cell r="DC469" t="str">
            <v/>
          </cell>
          <cell r="DD469" t="str">
            <v/>
          </cell>
          <cell r="DE469" t="str">
            <v/>
          </cell>
          <cell r="DG469" t="str">
            <v>GOMBA TRADERS</v>
          </cell>
          <cell r="DH469" t="str">
            <v/>
          </cell>
          <cell r="DI469" t="str">
            <v/>
          </cell>
          <cell r="DJ469" t="str">
            <v/>
          </cell>
          <cell r="DK469" t="str">
            <v/>
          </cell>
          <cell r="DL469" t="str">
            <v/>
          </cell>
          <cell r="DM469" t="str">
            <v/>
          </cell>
          <cell r="DN469" t="str">
            <v/>
          </cell>
          <cell r="DO469" t="str">
            <v/>
          </cell>
          <cell r="DP469" t="str">
            <v/>
          </cell>
          <cell r="DQ469" t="str">
            <v/>
          </cell>
          <cell r="DR469" t="str">
            <v/>
          </cell>
          <cell r="DS469" t="str">
            <v/>
          </cell>
          <cell r="DU469" t="str">
            <v>GOMBA TRADERS</v>
          </cell>
          <cell r="DV469" t="str">
            <v/>
          </cell>
          <cell r="DW469" t="str">
            <v/>
          </cell>
          <cell r="DX469" t="str">
            <v/>
          </cell>
          <cell r="DY469" t="str">
            <v/>
          </cell>
          <cell r="DZ469" t="str">
            <v/>
          </cell>
          <cell r="EA469" t="str">
            <v/>
          </cell>
          <cell r="EB469" t="str">
            <v/>
          </cell>
          <cell r="EC469" t="str">
            <v/>
          </cell>
          <cell r="ED469" t="str">
            <v/>
          </cell>
          <cell r="EE469" t="str">
            <v/>
          </cell>
        </row>
        <row r="470">
          <cell r="C470" t="str">
            <v>WORLDSTAR SPORTS BETTING</v>
          </cell>
          <cell r="D470">
            <v>3</v>
          </cell>
          <cell r="E470">
            <v>5</v>
          </cell>
          <cell r="F470">
            <v>14000</v>
          </cell>
          <cell r="G470">
            <v>1200</v>
          </cell>
          <cell r="I470" t="str">
            <v>Enterprise Support and Community Development Trust</v>
          </cell>
          <cell r="J470">
            <v>1</v>
          </cell>
          <cell r="K470">
            <v>1</v>
          </cell>
          <cell r="L470">
            <v>1000</v>
          </cell>
          <cell r="M470">
            <v>100</v>
          </cell>
          <cell r="AF470" t="str">
            <v>GOMES DE OLIVEIRA JERRY</v>
          </cell>
          <cell r="AG470" t="str">
            <v>GOMES DE OLIVEIRA JERRY</v>
          </cell>
          <cell r="AH470" t="str">
            <v/>
          </cell>
          <cell r="AI470" t="str">
            <v/>
          </cell>
          <cell r="AJ470" t="str">
            <v/>
          </cell>
          <cell r="AK470" t="str">
            <v/>
          </cell>
          <cell r="AL470" t="str">
            <v/>
          </cell>
          <cell r="AM470" t="str">
            <v/>
          </cell>
          <cell r="AN470" t="str">
            <v/>
          </cell>
          <cell r="AO470" t="str">
            <v/>
          </cell>
          <cell r="AP470" t="str">
            <v/>
          </cell>
          <cell r="AQ470" t="str">
            <v/>
          </cell>
          <cell r="AR470" t="str">
            <v/>
          </cell>
          <cell r="AS470" t="str">
            <v/>
          </cell>
          <cell r="AT470">
            <v>0</v>
          </cell>
          <cell r="AU470" t="str">
            <v>GOMES DE OLIVEIRA JERRY</v>
          </cell>
          <cell r="AV470" t="str">
            <v/>
          </cell>
          <cell r="AW470" t="str">
            <v/>
          </cell>
          <cell r="AX470" t="str">
            <v/>
          </cell>
          <cell r="AY470" t="str">
            <v/>
          </cell>
          <cell r="AZ470" t="str">
            <v/>
          </cell>
          <cell r="BA470" t="str">
            <v/>
          </cell>
          <cell r="BB470" t="str">
            <v/>
          </cell>
          <cell r="BC470" t="str">
            <v/>
          </cell>
          <cell r="BD470" t="str">
            <v/>
          </cell>
          <cell r="BE470" t="str">
            <v/>
          </cell>
          <cell r="BG470" t="str">
            <v>GOMES DE OLIVEIRA JERRY</v>
          </cell>
          <cell r="BH470" t="str">
            <v/>
          </cell>
          <cell r="BI470" t="str">
            <v/>
          </cell>
          <cell r="BJ470" t="str">
            <v/>
          </cell>
          <cell r="BK470" t="str">
            <v/>
          </cell>
          <cell r="BL470" t="str">
            <v/>
          </cell>
          <cell r="BM470" t="str">
            <v/>
          </cell>
          <cell r="BN470" t="str">
            <v/>
          </cell>
          <cell r="BO470" t="str">
            <v/>
          </cell>
          <cell r="BP470" t="str">
            <v/>
          </cell>
          <cell r="BQ470" t="str">
            <v/>
          </cell>
          <cell r="BR470" t="str">
            <v/>
          </cell>
          <cell r="BS470" t="str">
            <v/>
          </cell>
          <cell r="BU470" t="str">
            <v>GOMES DE OLIVEIRA JERRY</v>
          </cell>
          <cell r="BV470" t="str">
            <v/>
          </cell>
          <cell r="BW470" t="str">
            <v/>
          </cell>
          <cell r="BX470" t="str">
            <v/>
          </cell>
          <cell r="BY470" t="str">
            <v/>
          </cell>
          <cell r="BZ470" t="str">
            <v/>
          </cell>
          <cell r="CA470" t="str">
            <v/>
          </cell>
          <cell r="CB470" t="str">
            <v/>
          </cell>
          <cell r="CC470" t="str">
            <v/>
          </cell>
          <cell r="CD470" t="str">
            <v/>
          </cell>
          <cell r="CE470" t="str">
            <v/>
          </cell>
          <cell r="CG470" t="str">
            <v>GOMES DE OLIVEIRA JERRY</v>
          </cell>
          <cell r="CH470" t="str">
            <v/>
          </cell>
          <cell r="CI470" t="str">
            <v/>
          </cell>
          <cell r="CJ470" t="str">
            <v/>
          </cell>
          <cell r="CK470" t="str">
            <v/>
          </cell>
          <cell r="CL470" t="str">
            <v/>
          </cell>
          <cell r="CM470" t="str">
            <v/>
          </cell>
          <cell r="CN470" t="str">
            <v/>
          </cell>
          <cell r="CO470" t="str">
            <v/>
          </cell>
          <cell r="CP470" t="str">
            <v/>
          </cell>
          <cell r="CQ470" t="str">
            <v/>
          </cell>
          <cell r="CR470" t="str">
            <v/>
          </cell>
          <cell r="CS470" t="str">
            <v/>
          </cell>
          <cell r="CU470" t="str">
            <v>GOMES DE OLIVEIRA JERRY</v>
          </cell>
          <cell r="CV470" t="str">
            <v/>
          </cell>
          <cell r="CW470" t="str">
            <v/>
          </cell>
          <cell r="CX470" t="str">
            <v/>
          </cell>
          <cell r="CY470" t="str">
            <v/>
          </cell>
          <cell r="CZ470" t="str">
            <v/>
          </cell>
          <cell r="DA470" t="str">
            <v/>
          </cell>
          <cell r="DB470" t="str">
            <v/>
          </cell>
          <cell r="DC470" t="str">
            <v/>
          </cell>
          <cell r="DD470" t="str">
            <v/>
          </cell>
          <cell r="DE470" t="str">
            <v/>
          </cell>
          <cell r="DG470" t="str">
            <v>GOMES DE OLIVEIRA JERRY</v>
          </cell>
          <cell r="DH470" t="str">
            <v/>
          </cell>
          <cell r="DI470" t="str">
            <v/>
          </cell>
          <cell r="DJ470" t="str">
            <v/>
          </cell>
          <cell r="DK470" t="str">
            <v/>
          </cell>
          <cell r="DL470" t="str">
            <v/>
          </cell>
          <cell r="DM470" t="str">
            <v/>
          </cell>
          <cell r="DN470" t="str">
            <v/>
          </cell>
          <cell r="DO470" t="str">
            <v/>
          </cell>
          <cell r="DP470" t="str">
            <v/>
          </cell>
          <cell r="DQ470" t="str">
            <v/>
          </cell>
          <cell r="DR470" t="str">
            <v/>
          </cell>
          <cell r="DS470" t="str">
            <v/>
          </cell>
          <cell r="DU470" t="str">
            <v>GOMES DE OLIVEIRA JERRY</v>
          </cell>
          <cell r="DV470" t="str">
            <v/>
          </cell>
          <cell r="DW470" t="str">
            <v/>
          </cell>
          <cell r="DX470" t="str">
            <v/>
          </cell>
          <cell r="DY470" t="str">
            <v/>
          </cell>
          <cell r="DZ470" t="str">
            <v/>
          </cell>
          <cell r="EA470" t="str">
            <v/>
          </cell>
          <cell r="EB470" t="str">
            <v/>
          </cell>
          <cell r="EC470" t="str">
            <v/>
          </cell>
          <cell r="ED470" t="str">
            <v/>
          </cell>
          <cell r="EE470" t="str">
            <v/>
          </cell>
        </row>
        <row r="471">
          <cell r="C471" t="str">
            <v>York Primary School</v>
          </cell>
          <cell r="D471">
            <v>9</v>
          </cell>
          <cell r="E471">
            <v>22</v>
          </cell>
          <cell r="F471">
            <v>2187500</v>
          </cell>
          <cell r="G471">
            <v>9600</v>
          </cell>
          <cell r="I471" t="str">
            <v>FRESH CUTS SUPERMARKETS UPCOUNTRY</v>
          </cell>
          <cell r="J471">
            <v>1</v>
          </cell>
          <cell r="K471">
            <v>1</v>
          </cell>
          <cell r="L471">
            <v>742600</v>
          </cell>
          <cell r="M471">
            <v>2850</v>
          </cell>
          <cell r="AF471" t="str">
            <v>GOOD AND FAMILY COMPANY UGANDA LTD COMMISSION</v>
          </cell>
          <cell r="AG471" t="str">
            <v>GOOD AND FAMILY COMPANY UGANDA LTD COMMISSION</v>
          </cell>
          <cell r="AH471" t="str">
            <v/>
          </cell>
          <cell r="AI471" t="str">
            <v/>
          </cell>
          <cell r="AJ471" t="str">
            <v/>
          </cell>
          <cell r="AK471" t="str">
            <v/>
          </cell>
          <cell r="AL471" t="str">
            <v/>
          </cell>
          <cell r="AM471" t="str">
            <v/>
          </cell>
          <cell r="AN471" t="str">
            <v/>
          </cell>
          <cell r="AO471" t="str">
            <v/>
          </cell>
          <cell r="AP471" t="str">
            <v/>
          </cell>
          <cell r="AQ471" t="str">
            <v/>
          </cell>
          <cell r="AR471" t="str">
            <v/>
          </cell>
          <cell r="AS471" t="str">
            <v/>
          </cell>
          <cell r="AT471">
            <v>0</v>
          </cell>
          <cell r="AU471" t="str">
            <v>GOOD AND FAMILY COMPANY UGANDA LTD COMMISSION</v>
          </cell>
          <cell r="AV471" t="str">
            <v/>
          </cell>
          <cell r="AW471" t="str">
            <v/>
          </cell>
          <cell r="AX471" t="str">
            <v/>
          </cell>
          <cell r="AY471" t="str">
            <v/>
          </cell>
          <cell r="AZ471" t="str">
            <v/>
          </cell>
          <cell r="BA471" t="str">
            <v/>
          </cell>
          <cell r="BB471" t="str">
            <v/>
          </cell>
          <cell r="BC471" t="str">
            <v/>
          </cell>
          <cell r="BD471" t="str">
            <v/>
          </cell>
          <cell r="BE471" t="str">
            <v/>
          </cell>
          <cell r="BG471" t="str">
            <v>GOOD AND FAMILY COMPANY UGANDA LTD COMMISSION</v>
          </cell>
          <cell r="BH471" t="str">
            <v/>
          </cell>
          <cell r="BI471" t="str">
            <v/>
          </cell>
          <cell r="BJ471" t="str">
            <v/>
          </cell>
          <cell r="BK471" t="str">
            <v/>
          </cell>
          <cell r="BL471" t="str">
            <v/>
          </cell>
          <cell r="BM471" t="str">
            <v/>
          </cell>
          <cell r="BN471" t="str">
            <v/>
          </cell>
          <cell r="BO471" t="str">
            <v/>
          </cell>
          <cell r="BP471" t="str">
            <v/>
          </cell>
          <cell r="BQ471" t="str">
            <v/>
          </cell>
          <cell r="BR471" t="str">
            <v/>
          </cell>
          <cell r="BS471" t="str">
            <v/>
          </cell>
          <cell r="BU471" t="str">
            <v>GOOD AND FAMILY COMPANY UGANDA LTD COMMISSION</v>
          </cell>
          <cell r="BV471" t="str">
            <v/>
          </cell>
          <cell r="BW471" t="str">
            <v/>
          </cell>
          <cell r="BX471" t="str">
            <v/>
          </cell>
          <cell r="BY471" t="str">
            <v/>
          </cell>
          <cell r="BZ471" t="str">
            <v/>
          </cell>
          <cell r="CA471" t="str">
            <v/>
          </cell>
          <cell r="CB471" t="str">
            <v/>
          </cell>
          <cell r="CC471" t="str">
            <v/>
          </cell>
          <cell r="CD471" t="str">
            <v/>
          </cell>
          <cell r="CE471" t="str">
            <v/>
          </cell>
          <cell r="CG471" t="str">
            <v>GOOD AND FAMILY COMPANY UGANDA LTD COMMISSION</v>
          </cell>
          <cell r="CH471" t="str">
            <v/>
          </cell>
          <cell r="CI471" t="str">
            <v/>
          </cell>
          <cell r="CJ471" t="str">
            <v/>
          </cell>
          <cell r="CK471" t="str">
            <v/>
          </cell>
          <cell r="CL471" t="str">
            <v/>
          </cell>
          <cell r="CM471" t="str">
            <v/>
          </cell>
          <cell r="CN471" t="str">
            <v/>
          </cell>
          <cell r="CO471" t="str">
            <v/>
          </cell>
          <cell r="CP471" t="str">
            <v/>
          </cell>
          <cell r="CQ471" t="str">
            <v/>
          </cell>
          <cell r="CR471" t="str">
            <v/>
          </cell>
          <cell r="CS471" t="str">
            <v/>
          </cell>
          <cell r="CU471" t="str">
            <v>GOOD AND FAMILY COMPANY UGANDA LTD COMMISSION</v>
          </cell>
          <cell r="CV471" t="str">
            <v/>
          </cell>
          <cell r="CW471" t="str">
            <v/>
          </cell>
          <cell r="CX471" t="str">
            <v/>
          </cell>
          <cell r="CY471" t="str">
            <v/>
          </cell>
          <cell r="CZ471" t="str">
            <v/>
          </cell>
          <cell r="DA471" t="str">
            <v/>
          </cell>
          <cell r="DB471" t="str">
            <v/>
          </cell>
          <cell r="DC471" t="str">
            <v/>
          </cell>
          <cell r="DD471" t="str">
            <v/>
          </cell>
          <cell r="DE471" t="str">
            <v/>
          </cell>
          <cell r="DG471" t="str">
            <v>GOOD AND FAMILY COMPANY UGANDA LTD COMMISSION</v>
          </cell>
          <cell r="DH471" t="str">
            <v/>
          </cell>
          <cell r="DI471" t="str">
            <v/>
          </cell>
          <cell r="DJ471" t="str">
            <v/>
          </cell>
          <cell r="DK471" t="str">
            <v/>
          </cell>
          <cell r="DL471" t="str">
            <v/>
          </cell>
          <cell r="DM471" t="str">
            <v/>
          </cell>
          <cell r="DN471" t="str">
            <v/>
          </cell>
          <cell r="DO471" t="str">
            <v/>
          </cell>
          <cell r="DP471" t="str">
            <v/>
          </cell>
          <cell r="DQ471" t="str">
            <v/>
          </cell>
          <cell r="DR471" t="str">
            <v/>
          </cell>
          <cell r="DS471" t="str">
            <v/>
          </cell>
          <cell r="DU471" t="str">
            <v>GOOD AND FAMILY COMPANY UGANDA LTD COMMISSION</v>
          </cell>
          <cell r="DV471" t="str">
            <v/>
          </cell>
          <cell r="DW471" t="str">
            <v/>
          </cell>
          <cell r="DX471" t="str">
            <v/>
          </cell>
          <cell r="DY471" t="str">
            <v/>
          </cell>
          <cell r="DZ471" t="str">
            <v/>
          </cell>
          <cell r="EA471" t="str">
            <v/>
          </cell>
          <cell r="EB471" t="str">
            <v/>
          </cell>
          <cell r="EC471" t="str">
            <v/>
          </cell>
          <cell r="ED471" t="str">
            <v/>
          </cell>
          <cell r="EE471" t="str">
            <v/>
          </cell>
        </row>
        <row r="472">
          <cell r="C472" t="str">
            <v>Zuku TV</v>
          </cell>
          <cell r="D472">
            <v>1846</v>
          </cell>
          <cell r="E472">
            <v>3145</v>
          </cell>
          <cell r="F472">
            <v>111746186</v>
          </cell>
          <cell r="G472">
            <v>965300</v>
          </cell>
          <cell r="I472" t="str">
            <v>Good Sheperd Schools</v>
          </cell>
          <cell r="J472">
            <v>3</v>
          </cell>
          <cell r="K472">
            <v>4</v>
          </cell>
          <cell r="L472">
            <v>800000</v>
          </cell>
          <cell r="M472">
            <v>3400</v>
          </cell>
          <cell r="AF472" t="str">
            <v>GOOD SHEPERD SCHOOLS</v>
          </cell>
          <cell r="AG472" t="str">
            <v>GOOD SHEPERD SCHOOLS</v>
          </cell>
          <cell r="AH472" t="str">
            <v/>
          </cell>
          <cell r="AI472">
            <v>1</v>
          </cell>
          <cell r="AJ472">
            <v>7</v>
          </cell>
          <cell r="AK472">
            <v>2</v>
          </cell>
          <cell r="AL472">
            <v>5</v>
          </cell>
          <cell r="AM472">
            <v>7</v>
          </cell>
          <cell r="AN472">
            <v>4</v>
          </cell>
          <cell r="AO472">
            <v>3</v>
          </cell>
          <cell r="AP472">
            <v>8</v>
          </cell>
          <cell r="AQ472">
            <v>7</v>
          </cell>
          <cell r="AR472">
            <v>2</v>
          </cell>
          <cell r="AS472" t="str">
            <v/>
          </cell>
          <cell r="AT472">
            <v>46</v>
          </cell>
          <cell r="AU472" t="str">
            <v>GOOD SHEPERD SCHOOLS</v>
          </cell>
          <cell r="AV472" t="str">
            <v/>
          </cell>
          <cell r="AW472">
            <v>3</v>
          </cell>
          <cell r="AX472">
            <v>3</v>
          </cell>
          <cell r="AY472">
            <v>1</v>
          </cell>
          <cell r="AZ472">
            <v>3</v>
          </cell>
          <cell r="BA472">
            <v>2</v>
          </cell>
          <cell r="BB472">
            <v>2</v>
          </cell>
          <cell r="BC472" t="str">
            <v/>
          </cell>
          <cell r="BD472">
            <v>3</v>
          </cell>
          <cell r="BE472">
            <v>1</v>
          </cell>
          <cell r="BG472" t="str">
            <v>GOOD SHEPERD SCHOOLS</v>
          </cell>
          <cell r="BH472" t="str">
            <v/>
          </cell>
          <cell r="BI472">
            <v>1</v>
          </cell>
          <cell r="BJ472">
            <v>10</v>
          </cell>
          <cell r="BK472">
            <v>3</v>
          </cell>
          <cell r="BL472">
            <v>7</v>
          </cell>
          <cell r="BM472">
            <v>13</v>
          </cell>
          <cell r="BN472">
            <v>8</v>
          </cell>
          <cell r="BO472">
            <v>6</v>
          </cell>
          <cell r="BP472">
            <v>10</v>
          </cell>
          <cell r="BQ472">
            <v>18</v>
          </cell>
          <cell r="BR472">
            <v>2</v>
          </cell>
          <cell r="BS472" t="str">
            <v/>
          </cell>
          <cell r="BU472" t="str">
            <v>GOOD SHEPERD SCHOOLS</v>
          </cell>
          <cell r="BV472" t="str">
            <v/>
          </cell>
          <cell r="BW472">
            <v>8</v>
          </cell>
          <cell r="BX472">
            <v>12</v>
          </cell>
          <cell r="BY472">
            <v>1</v>
          </cell>
          <cell r="BZ472">
            <v>4</v>
          </cell>
          <cell r="CA472">
            <v>3</v>
          </cell>
          <cell r="CB472">
            <v>3</v>
          </cell>
          <cell r="CC472" t="str">
            <v/>
          </cell>
          <cell r="CD472">
            <v>5</v>
          </cell>
          <cell r="CE472">
            <v>1</v>
          </cell>
          <cell r="CG472" t="str">
            <v>GOOD SHEPERD SCHOOLS</v>
          </cell>
          <cell r="CH472" t="str">
            <v/>
          </cell>
          <cell r="CI472">
            <v>350000</v>
          </cell>
          <cell r="CJ472">
            <v>2398000</v>
          </cell>
          <cell r="CK472">
            <v>1030000</v>
          </cell>
          <cell r="CL472">
            <v>1204000</v>
          </cell>
          <cell r="CM472">
            <v>2025000</v>
          </cell>
          <cell r="CN472">
            <v>637000</v>
          </cell>
          <cell r="CO472">
            <v>960000</v>
          </cell>
          <cell r="CP472">
            <v>2391000</v>
          </cell>
          <cell r="CQ472">
            <v>2953000</v>
          </cell>
          <cell r="CR472">
            <v>110000</v>
          </cell>
          <cell r="CS472" t="str">
            <v/>
          </cell>
          <cell r="CU472" t="str">
            <v>GOOD SHEPERD SCHOOLS</v>
          </cell>
          <cell r="CV472" t="str">
            <v/>
          </cell>
          <cell r="CW472">
            <v>1430000</v>
          </cell>
          <cell r="CX472">
            <v>3060000</v>
          </cell>
          <cell r="CY472">
            <v>153000</v>
          </cell>
          <cell r="CZ472">
            <v>800000</v>
          </cell>
          <cell r="DA472">
            <v>455000</v>
          </cell>
          <cell r="DB472">
            <v>971800</v>
          </cell>
          <cell r="DC472" t="str">
            <v/>
          </cell>
          <cell r="DD472">
            <v>1650000</v>
          </cell>
          <cell r="DE472">
            <v>75000</v>
          </cell>
          <cell r="DG472" t="str">
            <v>GOOD SHEPERD SCHOOLS</v>
          </cell>
          <cell r="DH472" t="str">
            <v/>
          </cell>
          <cell r="DI472">
            <v>1000</v>
          </cell>
          <cell r="DJ472">
            <v>8000</v>
          </cell>
          <cell r="DK472">
            <v>3000</v>
          </cell>
          <cell r="DL472">
            <v>4200</v>
          </cell>
          <cell r="DM472">
            <v>3900</v>
          </cell>
          <cell r="DN472">
            <v>3500</v>
          </cell>
          <cell r="DO472">
            <v>2800</v>
          </cell>
          <cell r="DP472">
            <v>8300</v>
          </cell>
          <cell r="DQ472">
            <v>3600</v>
          </cell>
          <cell r="DR472">
            <v>800</v>
          </cell>
          <cell r="DS472" t="str">
            <v/>
          </cell>
          <cell r="DU472" t="str">
            <v>GOOD SHEPERD SCHOOLS</v>
          </cell>
          <cell r="DV472" t="str">
            <v/>
          </cell>
          <cell r="DW472">
            <v>4900</v>
          </cell>
          <cell r="DX472">
            <v>3100</v>
          </cell>
          <cell r="DY472">
            <v>700</v>
          </cell>
          <cell r="DZ472">
            <v>3400</v>
          </cell>
          <cell r="EA472">
            <v>2300</v>
          </cell>
          <cell r="EB472">
            <v>3160</v>
          </cell>
          <cell r="EC472" t="str">
            <v/>
          </cell>
          <cell r="ED472">
            <v>5950</v>
          </cell>
          <cell r="EE472">
            <v>660</v>
          </cell>
        </row>
        <row r="473">
          <cell r="I473" t="str">
            <v>Hope Senior School</v>
          </cell>
          <cell r="J473">
            <v>11</v>
          </cell>
          <cell r="K473">
            <v>13</v>
          </cell>
          <cell r="L473">
            <v>9467000</v>
          </cell>
          <cell r="M473">
            <v>38000</v>
          </cell>
          <cell r="AF473" t="str">
            <v>GRACE ASSEMBLY CHURCH OF GOD</v>
          </cell>
          <cell r="AG473" t="str">
            <v>GRACE ASSEMBLY CHURCH OF GOD</v>
          </cell>
          <cell r="AH473" t="str">
            <v/>
          </cell>
          <cell r="AI473" t="str">
            <v/>
          </cell>
          <cell r="AJ473" t="str">
            <v/>
          </cell>
          <cell r="AK473" t="str">
            <v/>
          </cell>
          <cell r="AL473" t="str">
            <v/>
          </cell>
          <cell r="AM473" t="str">
            <v/>
          </cell>
          <cell r="AN473" t="str">
            <v/>
          </cell>
          <cell r="AO473" t="str">
            <v/>
          </cell>
          <cell r="AP473" t="str">
            <v/>
          </cell>
          <cell r="AQ473" t="str">
            <v/>
          </cell>
          <cell r="AR473" t="str">
            <v/>
          </cell>
          <cell r="AS473" t="str">
            <v/>
          </cell>
          <cell r="AT473">
            <v>0</v>
          </cell>
          <cell r="AU473" t="str">
            <v>GRACE ASSEMBLY CHURCH OF GOD</v>
          </cell>
          <cell r="AV473" t="str">
            <v/>
          </cell>
          <cell r="AW473" t="str">
            <v/>
          </cell>
          <cell r="AX473" t="str">
            <v/>
          </cell>
          <cell r="AY473" t="str">
            <v/>
          </cell>
          <cell r="AZ473" t="str">
            <v/>
          </cell>
          <cell r="BA473" t="str">
            <v/>
          </cell>
          <cell r="BB473" t="str">
            <v/>
          </cell>
          <cell r="BC473" t="str">
            <v/>
          </cell>
          <cell r="BD473" t="str">
            <v/>
          </cell>
          <cell r="BE473" t="str">
            <v/>
          </cell>
          <cell r="BG473" t="str">
            <v>GRACE ASSEMBLY CHURCH OF GOD</v>
          </cell>
          <cell r="BH473" t="str">
            <v/>
          </cell>
          <cell r="BI473" t="str">
            <v/>
          </cell>
          <cell r="BJ473" t="str">
            <v/>
          </cell>
          <cell r="BK473" t="str">
            <v/>
          </cell>
          <cell r="BL473" t="str">
            <v/>
          </cell>
          <cell r="BM473" t="str">
            <v/>
          </cell>
          <cell r="BN473" t="str">
            <v/>
          </cell>
          <cell r="BO473" t="str">
            <v/>
          </cell>
          <cell r="BP473" t="str">
            <v/>
          </cell>
          <cell r="BQ473" t="str">
            <v/>
          </cell>
          <cell r="BR473" t="str">
            <v/>
          </cell>
          <cell r="BS473" t="str">
            <v/>
          </cell>
          <cell r="BU473" t="str">
            <v>GRACE ASSEMBLY CHURCH OF GOD</v>
          </cell>
          <cell r="BV473" t="str">
            <v/>
          </cell>
          <cell r="BW473" t="str">
            <v/>
          </cell>
          <cell r="BX473" t="str">
            <v/>
          </cell>
          <cell r="BY473" t="str">
            <v/>
          </cell>
          <cell r="BZ473" t="str">
            <v/>
          </cell>
          <cell r="CA473" t="str">
            <v/>
          </cell>
          <cell r="CB473" t="str">
            <v/>
          </cell>
          <cell r="CC473" t="str">
            <v/>
          </cell>
          <cell r="CD473" t="str">
            <v/>
          </cell>
          <cell r="CE473" t="str">
            <v/>
          </cell>
          <cell r="CG473" t="str">
            <v>GRACE ASSEMBLY CHURCH OF GOD</v>
          </cell>
          <cell r="CH473" t="str">
            <v/>
          </cell>
          <cell r="CI473" t="str">
            <v/>
          </cell>
          <cell r="CJ473" t="str">
            <v/>
          </cell>
          <cell r="CK473" t="str">
            <v/>
          </cell>
          <cell r="CL473" t="str">
            <v/>
          </cell>
          <cell r="CM473" t="str">
            <v/>
          </cell>
          <cell r="CN473" t="str">
            <v/>
          </cell>
          <cell r="CO473" t="str">
            <v/>
          </cell>
          <cell r="CP473" t="str">
            <v/>
          </cell>
          <cell r="CQ473" t="str">
            <v/>
          </cell>
          <cell r="CR473" t="str">
            <v/>
          </cell>
          <cell r="CS473" t="str">
            <v/>
          </cell>
          <cell r="CU473" t="str">
            <v>GRACE ASSEMBLY CHURCH OF GOD</v>
          </cell>
          <cell r="CV473" t="str">
            <v/>
          </cell>
          <cell r="CW473" t="str">
            <v/>
          </cell>
          <cell r="CX473" t="str">
            <v/>
          </cell>
          <cell r="CY473" t="str">
            <v/>
          </cell>
          <cell r="CZ473" t="str">
            <v/>
          </cell>
          <cell r="DA473" t="str">
            <v/>
          </cell>
          <cell r="DB473" t="str">
            <v/>
          </cell>
          <cell r="DC473" t="str">
            <v/>
          </cell>
          <cell r="DD473" t="str">
            <v/>
          </cell>
          <cell r="DE473" t="str">
            <v/>
          </cell>
          <cell r="DG473" t="str">
            <v>GRACE ASSEMBLY CHURCH OF GOD</v>
          </cell>
          <cell r="DH473" t="str">
            <v/>
          </cell>
          <cell r="DI473" t="str">
            <v/>
          </cell>
          <cell r="DJ473" t="str">
            <v/>
          </cell>
          <cell r="DK473" t="str">
            <v/>
          </cell>
          <cell r="DL473" t="str">
            <v/>
          </cell>
          <cell r="DM473" t="str">
            <v/>
          </cell>
          <cell r="DN473" t="str">
            <v/>
          </cell>
          <cell r="DO473" t="str">
            <v/>
          </cell>
          <cell r="DP473" t="str">
            <v/>
          </cell>
          <cell r="DQ473" t="str">
            <v/>
          </cell>
          <cell r="DR473" t="str">
            <v/>
          </cell>
          <cell r="DS473" t="str">
            <v/>
          </cell>
          <cell r="DU473" t="str">
            <v>GRACE ASSEMBLY CHURCH OF GOD</v>
          </cell>
          <cell r="DV473" t="str">
            <v/>
          </cell>
          <cell r="DW473" t="str">
            <v/>
          </cell>
          <cell r="DX473" t="str">
            <v/>
          </cell>
          <cell r="DY473" t="str">
            <v/>
          </cell>
          <cell r="DZ473" t="str">
            <v/>
          </cell>
          <cell r="EA473" t="str">
            <v/>
          </cell>
          <cell r="EB473" t="str">
            <v/>
          </cell>
          <cell r="EC473" t="str">
            <v/>
          </cell>
          <cell r="ED473" t="str">
            <v/>
          </cell>
          <cell r="EE473" t="str">
            <v/>
          </cell>
        </row>
        <row r="474">
          <cell r="C474" t="str">
            <v>Name</v>
          </cell>
          <cell r="D474" t="str">
            <v>Unique Users</v>
          </cell>
          <cell r="E474" t="str">
            <v>Transaction Volume</v>
          </cell>
          <cell r="F474" t="str">
            <v>Transaction Value</v>
          </cell>
          <cell r="G474" t="str">
            <v>Fees</v>
          </cell>
          <cell r="I474" t="str">
            <v>Informania Africa Limited</v>
          </cell>
          <cell r="J474">
            <v>1</v>
          </cell>
          <cell r="K474">
            <v>2</v>
          </cell>
          <cell r="L474">
            <v>1500</v>
          </cell>
          <cell r="M474">
            <v>450</v>
          </cell>
          <cell r="AF474" t="str">
            <v>GRACIOUS CENTERS</v>
          </cell>
          <cell r="AG474" t="str">
            <v>GRACIOUS CENTERS</v>
          </cell>
          <cell r="AH474" t="str">
            <v/>
          </cell>
          <cell r="AI474" t="str">
            <v/>
          </cell>
          <cell r="AJ474" t="str">
            <v/>
          </cell>
          <cell r="AK474" t="str">
            <v/>
          </cell>
          <cell r="AL474" t="str">
            <v/>
          </cell>
          <cell r="AM474" t="str">
            <v/>
          </cell>
          <cell r="AN474" t="str">
            <v/>
          </cell>
          <cell r="AO474" t="str">
            <v/>
          </cell>
          <cell r="AP474" t="str">
            <v/>
          </cell>
          <cell r="AQ474" t="str">
            <v/>
          </cell>
          <cell r="AR474" t="str">
            <v/>
          </cell>
          <cell r="AS474" t="str">
            <v/>
          </cell>
          <cell r="AT474">
            <v>0</v>
          </cell>
          <cell r="AU474" t="str">
            <v>GRACIOUS CENTERS</v>
          </cell>
          <cell r="AV474" t="str">
            <v/>
          </cell>
          <cell r="AW474" t="str">
            <v/>
          </cell>
          <cell r="AX474" t="str">
            <v/>
          </cell>
          <cell r="AY474" t="str">
            <v/>
          </cell>
          <cell r="AZ474" t="str">
            <v/>
          </cell>
          <cell r="BA474" t="str">
            <v/>
          </cell>
          <cell r="BB474" t="str">
            <v/>
          </cell>
          <cell r="BC474" t="str">
            <v/>
          </cell>
          <cell r="BD474" t="str">
            <v/>
          </cell>
          <cell r="BE474" t="str">
            <v/>
          </cell>
          <cell r="BG474" t="str">
            <v>GRACIOUS CENTERS</v>
          </cell>
          <cell r="BH474" t="str">
            <v/>
          </cell>
          <cell r="BI474" t="str">
            <v/>
          </cell>
          <cell r="BJ474" t="str">
            <v/>
          </cell>
          <cell r="BK474" t="str">
            <v/>
          </cell>
          <cell r="BL474" t="str">
            <v/>
          </cell>
          <cell r="BM474" t="str">
            <v/>
          </cell>
          <cell r="BN474" t="str">
            <v/>
          </cell>
          <cell r="BO474" t="str">
            <v/>
          </cell>
          <cell r="BP474" t="str">
            <v/>
          </cell>
          <cell r="BQ474" t="str">
            <v/>
          </cell>
          <cell r="BR474" t="str">
            <v/>
          </cell>
          <cell r="BS474" t="str">
            <v/>
          </cell>
          <cell r="BU474" t="str">
            <v>GRACIOUS CENTERS</v>
          </cell>
          <cell r="BV474" t="str">
            <v/>
          </cell>
          <cell r="BW474" t="str">
            <v/>
          </cell>
          <cell r="BX474" t="str">
            <v/>
          </cell>
          <cell r="BY474" t="str">
            <v/>
          </cell>
          <cell r="BZ474" t="str">
            <v/>
          </cell>
          <cell r="CA474" t="str">
            <v/>
          </cell>
          <cell r="CB474" t="str">
            <v/>
          </cell>
          <cell r="CC474" t="str">
            <v/>
          </cell>
          <cell r="CD474" t="str">
            <v/>
          </cell>
          <cell r="CE474" t="str">
            <v/>
          </cell>
          <cell r="CG474" t="str">
            <v>GRACIOUS CENTERS</v>
          </cell>
          <cell r="CH474" t="str">
            <v/>
          </cell>
          <cell r="CI474" t="str">
            <v/>
          </cell>
          <cell r="CJ474" t="str">
            <v/>
          </cell>
          <cell r="CK474" t="str">
            <v/>
          </cell>
          <cell r="CL474" t="str">
            <v/>
          </cell>
          <cell r="CM474" t="str">
            <v/>
          </cell>
          <cell r="CN474" t="str">
            <v/>
          </cell>
          <cell r="CO474" t="str">
            <v/>
          </cell>
          <cell r="CP474" t="str">
            <v/>
          </cell>
          <cell r="CQ474" t="str">
            <v/>
          </cell>
          <cell r="CR474" t="str">
            <v/>
          </cell>
          <cell r="CS474" t="str">
            <v/>
          </cell>
          <cell r="CU474" t="str">
            <v>GRACIOUS CENTERS</v>
          </cell>
          <cell r="CV474" t="str">
            <v/>
          </cell>
          <cell r="CW474" t="str">
            <v/>
          </cell>
          <cell r="CX474" t="str">
            <v/>
          </cell>
          <cell r="CY474" t="str">
            <v/>
          </cell>
          <cell r="CZ474" t="str">
            <v/>
          </cell>
          <cell r="DA474" t="str">
            <v/>
          </cell>
          <cell r="DB474" t="str">
            <v/>
          </cell>
          <cell r="DC474" t="str">
            <v/>
          </cell>
          <cell r="DD474" t="str">
            <v/>
          </cell>
          <cell r="DE474" t="str">
            <v/>
          </cell>
          <cell r="DG474" t="str">
            <v>GRACIOUS CENTERS</v>
          </cell>
          <cell r="DH474" t="str">
            <v/>
          </cell>
          <cell r="DI474" t="str">
            <v/>
          </cell>
          <cell r="DJ474" t="str">
            <v/>
          </cell>
          <cell r="DK474" t="str">
            <v/>
          </cell>
          <cell r="DL474" t="str">
            <v/>
          </cell>
          <cell r="DM474" t="str">
            <v/>
          </cell>
          <cell r="DN474" t="str">
            <v/>
          </cell>
          <cell r="DO474" t="str">
            <v/>
          </cell>
          <cell r="DP474" t="str">
            <v/>
          </cell>
          <cell r="DQ474" t="str">
            <v/>
          </cell>
          <cell r="DR474" t="str">
            <v/>
          </cell>
          <cell r="DS474" t="str">
            <v/>
          </cell>
          <cell r="DU474" t="str">
            <v>GRACIOUS CENTERS</v>
          </cell>
          <cell r="DV474" t="str">
            <v/>
          </cell>
          <cell r="DW474" t="str">
            <v/>
          </cell>
          <cell r="DX474" t="str">
            <v/>
          </cell>
          <cell r="DY474" t="str">
            <v/>
          </cell>
          <cell r="DZ474" t="str">
            <v/>
          </cell>
          <cell r="EA474" t="str">
            <v/>
          </cell>
          <cell r="EB474" t="str">
            <v/>
          </cell>
          <cell r="EC474" t="str">
            <v/>
          </cell>
          <cell r="ED474" t="str">
            <v/>
          </cell>
          <cell r="EE474" t="str">
            <v/>
          </cell>
        </row>
        <row r="475">
          <cell r="C475" t="str">
            <v>ADVANCE UGANDA MICRO FINANCE LTD</v>
          </cell>
          <cell r="D475">
            <v>1</v>
          </cell>
          <cell r="E475">
            <v>1</v>
          </cell>
          <cell r="F475">
            <v>1000</v>
          </cell>
          <cell r="G475">
            <v>400</v>
          </cell>
          <cell r="I475" t="str">
            <v>Insurance Company of East Africa</v>
          </cell>
          <cell r="J475">
            <v>15</v>
          </cell>
          <cell r="K475">
            <v>19</v>
          </cell>
          <cell r="L475">
            <v>3467002</v>
          </cell>
          <cell r="M475">
            <v>14050</v>
          </cell>
          <cell r="AF475" t="str">
            <v>GRAND CONSULT GROUP KABALE</v>
          </cell>
          <cell r="AG475" t="str">
            <v>GRAND CONSULT GROUP KABALE</v>
          </cell>
          <cell r="AH475" t="str">
            <v/>
          </cell>
          <cell r="AI475" t="str">
            <v/>
          </cell>
          <cell r="AJ475" t="str">
            <v/>
          </cell>
          <cell r="AK475" t="str">
            <v/>
          </cell>
          <cell r="AL475" t="str">
            <v/>
          </cell>
          <cell r="AM475" t="str">
            <v/>
          </cell>
          <cell r="AN475" t="str">
            <v/>
          </cell>
          <cell r="AO475" t="str">
            <v/>
          </cell>
          <cell r="AP475" t="str">
            <v/>
          </cell>
          <cell r="AQ475" t="str">
            <v/>
          </cell>
          <cell r="AR475" t="str">
            <v/>
          </cell>
          <cell r="AS475" t="str">
            <v/>
          </cell>
          <cell r="AT475">
            <v>0</v>
          </cell>
          <cell r="AU475" t="str">
            <v>GRAND CONSULT GROUP KABALE</v>
          </cell>
          <cell r="AV475" t="str">
            <v/>
          </cell>
          <cell r="AW475" t="str">
            <v/>
          </cell>
          <cell r="AX475" t="str">
            <v/>
          </cell>
          <cell r="AY475" t="str">
            <v/>
          </cell>
          <cell r="AZ475" t="str">
            <v/>
          </cell>
          <cell r="BA475" t="str">
            <v/>
          </cell>
          <cell r="BB475" t="str">
            <v/>
          </cell>
          <cell r="BC475" t="str">
            <v/>
          </cell>
          <cell r="BD475" t="str">
            <v/>
          </cell>
          <cell r="BE475" t="str">
            <v/>
          </cell>
          <cell r="BG475" t="str">
            <v>GRAND CONSULT GROUP KABALE</v>
          </cell>
          <cell r="BH475" t="str">
            <v/>
          </cell>
          <cell r="BI475" t="str">
            <v/>
          </cell>
          <cell r="BJ475" t="str">
            <v/>
          </cell>
          <cell r="BK475" t="str">
            <v/>
          </cell>
          <cell r="BL475" t="str">
            <v/>
          </cell>
          <cell r="BM475" t="str">
            <v/>
          </cell>
          <cell r="BN475" t="str">
            <v/>
          </cell>
          <cell r="BO475" t="str">
            <v/>
          </cell>
          <cell r="BP475" t="str">
            <v/>
          </cell>
          <cell r="BQ475" t="str">
            <v/>
          </cell>
          <cell r="BR475" t="str">
            <v/>
          </cell>
          <cell r="BS475" t="str">
            <v/>
          </cell>
          <cell r="BU475" t="str">
            <v>GRAND CONSULT GROUP KABALE</v>
          </cell>
          <cell r="BV475" t="str">
            <v/>
          </cell>
          <cell r="BW475" t="str">
            <v/>
          </cell>
          <cell r="BX475" t="str">
            <v/>
          </cell>
          <cell r="BY475" t="str">
            <v/>
          </cell>
          <cell r="BZ475" t="str">
            <v/>
          </cell>
          <cell r="CA475" t="str">
            <v/>
          </cell>
          <cell r="CB475" t="str">
            <v/>
          </cell>
          <cell r="CC475" t="str">
            <v/>
          </cell>
          <cell r="CD475" t="str">
            <v/>
          </cell>
          <cell r="CE475" t="str">
            <v/>
          </cell>
          <cell r="CG475" t="str">
            <v>GRAND CONSULT GROUP KABALE</v>
          </cell>
          <cell r="CH475" t="str">
            <v/>
          </cell>
          <cell r="CI475" t="str">
            <v/>
          </cell>
          <cell r="CJ475" t="str">
            <v/>
          </cell>
          <cell r="CK475" t="str">
            <v/>
          </cell>
          <cell r="CL475" t="str">
            <v/>
          </cell>
          <cell r="CM475" t="str">
            <v/>
          </cell>
          <cell r="CN475" t="str">
            <v/>
          </cell>
          <cell r="CO475" t="str">
            <v/>
          </cell>
          <cell r="CP475" t="str">
            <v/>
          </cell>
          <cell r="CQ475" t="str">
            <v/>
          </cell>
          <cell r="CR475" t="str">
            <v/>
          </cell>
          <cell r="CS475" t="str">
            <v/>
          </cell>
          <cell r="CU475" t="str">
            <v>GRAND CONSULT GROUP KABALE</v>
          </cell>
          <cell r="CV475" t="str">
            <v/>
          </cell>
          <cell r="CW475" t="str">
            <v/>
          </cell>
          <cell r="CX475" t="str">
            <v/>
          </cell>
          <cell r="CY475" t="str">
            <v/>
          </cell>
          <cell r="CZ475" t="str">
            <v/>
          </cell>
          <cell r="DA475" t="str">
            <v/>
          </cell>
          <cell r="DB475" t="str">
            <v/>
          </cell>
          <cell r="DC475" t="str">
            <v/>
          </cell>
          <cell r="DD475" t="str">
            <v/>
          </cell>
          <cell r="DE475" t="str">
            <v/>
          </cell>
          <cell r="DG475" t="str">
            <v>GRAND CONSULT GROUP KABALE</v>
          </cell>
          <cell r="DH475" t="str">
            <v/>
          </cell>
          <cell r="DI475" t="str">
            <v/>
          </cell>
          <cell r="DJ475" t="str">
            <v/>
          </cell>
          <cell r="DK475" t="str">
            <v/>
          </cell>
          <cell r="DL475" t="str">
            <v/>
          </cell>
          <cell r="DM475" t="str">
            <v/>
          </cell>
          <cell r="DN475" t="str">
            <v/>
          </cell>
          <cell r="DO475" t="str">
            <v/>
          </cell>
          <cell r="DP475" t="str">
            <v/>
          </cell>
          <cell r="DQ475" t="str">
            <v/>
          </cell>
          <cell r="DR475" t="str">
            <v/>
          </cell>
          <cell r="DS475" t="str">
            <v/>
          </cell>
          <cell r="DU475" t="str">
            <v>GRAND CONSULT GROUP KABALE</v>
          </cell>
          <cell r="DV475" t="str">
            <v/>
          </cell>
          <cell r="DW475" t="str">
            <v/>
          </cell>
          <cell r="DX475" t="str">
            <v/>
          </cell>
          <cell r="DY475" t="str">
            <v/>
          </cell>
          <cell r="DZ475" t="str">
            <v/>
          </cell>
          <cell r="EA475" t="str">
            <v/>
          </cell>
          <cell r="EB475" t="str">
            <v/>
          </cell>
          <cell r="EC475" t="str">
            <v/>
          </cell>
          <cell r="ED475" t="str">
            <v/>
          </cell>
          <cell r="EE475" t="str">
            <v/>
          </cell>
        </row>
        <row r="476">
          <cell r="C476" t="str">
            <v>ADVANCE UGANDA MICRO FINANCE LTD NANSANA</v>
          </cell>
          <cell r="D476">
            <v>1</v>
          </cell>
          <cell r="E476">
            <v>1</v>
          </cell>
          <cell r="F476">
            <v>1000</v>
          </cell>
          <cell r="G476">
            <v>400</v>
          </cell>
          <cell r="I476" t="str">
            <v>INTELWORLD COMPANY LIMITED</v>
          </cell>
          <cell r="J476">
            <v>99</v>
          </cell>
          <cell r="K476">
            <v>382</v>
          </cell>
          <cell r="L476">
            <v>3939200</v>
          </cell>
          <cell r="M476">
            <v>80675</v>
          </cell>
          <cell r="AF476" t="str">
            <v>GRAND HOPE NORTHERN DST</v>
          </cell>
          <cell r="AG476" t="str">
            <v>GRAND HOPE NORTHERN DST</v>
          </cell>
          <cell r="AH476" t="str">
            <v/>
          </cell>
          <cell r="AI476" t="str">
            <v/>
          </cell>
          <cell r="AJ476" t="str">
            <v/>
          </cell>
          <cell r="AK476" t="str">
            <v/>
          </cell>
          <cell r="AL476" t="str">
            <v/>
          </cell>
          <cell r="AM476" t="str">
            <v/>
          </cell>
          <cell r="AN476" t="str">
            <v/>
          </cell>
          <cell r="AO476" t="str">
            <v/>
          </cell>
          <cell r="AP476" t="str">
            <v/>
          </cell>
          <cell r="AQ476" t="str">
            <v/>
          </cell>
          <cell r="AR476" t="str">
            <v/>
          </cell>
          <cell r="AS476" t="str">
            <v/>
          </cell>
          <cell r="AT476">
            <v>0</v>
          </cell>
          <cell r="AU476" t="str">
            <v>GRAND HOPE NORTHERN DST</v>
          </cell>
          <cell r="AV476" t="str">
            <v/>
          </cell>
          <cell r="AW476" t="str">
            <v/>
          </cell>
          <cell r="AX476" t="str">
            <v/>
          </cell>
          <cell r="AY476" t="str">
            <v/>
          </cell>
          <cell r="AZ476" t="str">
            <v/>
          </cell>
          <cell r="BA476" t="str">
            <v/>
          </cell>
          <cell r="BB476" t="str">
            <v/>
          </cell>
          <cell r="BC476" t="str">
            <v/>
          </cell>
          <cell r="BD476" t="str">
            <v/>
          </cell>
          <cell r="BE476" t="str">
            <v/>
          </cell>
          <cell r="BG476" t="str">
            <v>GRAND HOPE NORTHERN DST</v>
          </cell>
          <cell r="BH476" t="str">
            <v/>
          </cell>
          <cell r="BI476" t="str">
            <v/>
          </cell>
          <cell r="BJ476" t="str">
            <v/>
          </cell>
          <cell r="BK476" t="str">
            <v/>
          </cell>
          <cell r="BL476" t="str">
            <v/>
          </cell>
          <cell r="BM476" t="str">
            <v/>
          </cell>
          <cell r="BN476" t="str">
            <v/>
          </cell>
          <cell r="BO476" t="str">
            <v/>
          </cell>
          <cell r="BP476" t="str">
            <v/>
          </cell>
          <cell r="BQ476" t="str">
            <v/>
          </cell>
          <cell r="BR476" t="str">
            <v/>
          </cell>
          <cell r="BS476" t="str">
            <v/>
          </cell>
          <cell r="BU476" t="str">
            <v>GRAND HOPE NORTHERN DST</v>
          </cell>
          <cell r="BV476" t="str">
            <v/>
          </cell>
          <cell r="BW476" t="str">
            <v/>
          </cell>
          <cell r="BX476" t="str">
            <v/>
          </cell>
          <cell r="BY476" t="str">
            <v/>
          </cell>
          <cell r="BZ476" t="str">
            <v/>
          </cell>
          <cell r="CA476" t="str">
            <v/>
          </cell>
          <cell r="CB476" t="str">
            <v/>
          </cell>
          <cell r="CC476" t="str">
            <v/>
          </cell>
          <cell r="CD476" t="str">
            <v/>
          </cell>
          <cell r="CE476" t="str">
            <v/>
          </cell>
          <cell r="CG476" t="str">
            <v>GRAND HOPE NORTHERN DST</v>
          </cell>
          <cell r="CH476" t="str">
            <v/>
          </cell>
          <cell r="CI476" t="str">
            <v/>
          </cell>
          <cell r="CJ476" t="str">
            <v/>
          </cell>
          <cell r="CK476" t="str">
            <v/>
          </cell>
          <cell r="CL476" t="str">
            <v/>
          </cell>
          <cell r="CM476" t="str">
            <v/>
          </cell>
          <cell r="CN476" t="str">
            <v/>
          </cell>
          <cell r="CO476" t="str">
            <v/>
          </cell>
          <cell r="CP476" t="str">
            <v/>
          </cell>
          <cell r="CQ476" t="str">
            <v/>
          </cell>
          <cell r="CR476" t="str">
            <v/>
          </cell>
          <cell r="CS476" t="str">
            <v/>
          </cell>
          <cell r="CU476" t="str">
            <v>GRAND HOPE NORTHERN DST</v>
          </cell>
          <cell r="CV476" t="str">
            <v/>
          </cell>
          <cell r="CW476" t="str">
            <v/>
          </cell>
          <cell r="CX476" t="str">
            <v/>
          </cell>
          <cell r="CY476" t="str">
            <v/>
          </cell>
          <cell r="CZ476" t="str">
            <v/>
          </cell>
          <cell r="DA476" t="str">
            <v/>
          </cell>
          <cell r="DB476" t="str">
            <v/>
          </cell>
          <cell r="DC476" t="str">
            <v/>
          </cell>
          <cell r="DD476" t="str">
            <v/>
          </cell>
          <cell r="DE476" t="str">
            <v/>
          </cell>
          <cell r="DG476" t="str">
            <v>GRAND HOPE NORTHERN DST</v>
          </cell>
          <cell r="DH476" t="str">
            <v/>
          </cell>
          <cell r="DI476" t="str">
            <v/>
          </cell>
          <cell r="DJ476" t="str">
            <v/>
          </cell>
          <cell r="DK476" t="str">
            <v/>
          </cell>
          <cell r="DL476" t="str">
            <v/>
          </cell>
          <cell r="DM476" t="str">
            <v/>
          </cell>
          <cell r="DN476" t="str">
            <v/>
          </cell>
          <cell r="DO476" t="str">
            <v/>
          </cell>
          <cell r="DP476" t="str">
            <v/>
          </cell>
          <cell r="DQ476" t="str">
            <v/>
          </cell>
          <cell r="DR476" t="str">
            <v/>
          </cell>
          <cell r="DS476" t="str">
            <v/>
          </cell>
          <cell r="DU476" t="str">
            <v>GRAND HOPE NORTHERN DST</v>
          </cell>
          <cell r="DV476" t="str">
            <v/>
          </cell>
          <cell r="DW476" t="str">
            <v/>
          </cell>
          <cell r="DX476" t="str">
            <v/>
          </cell>
          <cell r="DY476" t="str">
            <v/>
          </cell>
          <cell r="DZ476" t="str">
            <v/>
          </cell>
          <cell r="EA476" t="str">
            <v/>
          </cell>
          <cell r="EB476" t="str">
            <v/>
          </cell>
          <cell r="EC476" t="str">
            <v/>
          </cell>
          <cell r="ED476" t="str">
            <v/>
          </cell>
          <cell r="EE476" t="str">
            <v/>
          </cell>
        </row>
        <row r="477">
          <cell r="C477" t="str">
            <v>ADVANCE UGANDA MICROFINANCE LTD KAKIRI</v>
          </cell>
          <cell r="D477">
            <v>2</v>
          </cell>
          <cell r="E477">
            <v>2</v>
          </cell>
          <cell r="F477">
            <v>2000</v>
          </cell>
          <cell r="G477">
            <v>800</v>
          </cell>
          <cell r="I477" t="str">
            <v>Ishaka Vocational Secondary School</v>
          </cell>
          <cell r="J477">
            <v>15</v>
          </cell>
          <cell r="K477">
            <v>19</v>
          </cell>
          <cell r="L477">
            <v>5329500</v>
          </cell>
          <cell r="M477">
            <v>19400</v>
          </cell>
          <cell r="AF477" t="str">
            <v>GREEN BIO ENERGY LIMITED</v>
          </cell>
          <cell r="AG477" t="str">
            <v>GREEN BIO ENERGY LIMITED</v>
          </cell>
          <cell r="AH477" t="str">
            <v/>
          </cell>
          <cell r="AI477" t="str">
            <v/>
          </cell>
          <cell r="AJ477" t="str">
            <v/>
          </cell>
          <cell r="AK477" t="str">
            <v/>
          </cell>
          <cell r="AL477" t="str">
            <v/>
          </cell>
          <cell r="AM477" t="str">
            <v/>
          </cell>
          <cell r="AN477" t="str">
            <v/>
          </cell>
          <cell r="AO477" t="str">
            <v/>
          </cell>
          <cell r="AP477" t="str">
            <v/>
          </cell>
          <cell r="AQ477" t="str">
            <v/>
          </cell>
          <cell r="AR477" t="str">
            <v/>
          </cell>
          <cell r="AS477" t="str">
            <v/>
          </cell>
          <cell r="AT477">
            <v>0</v>
          </cell>
          <cell r="AU477" t="str">
            <v>GREEN BIO ENERGY LIMITED</v>
          </cell>
          <cell r="AV477" t="str">
            <v/>
          </cell>
          <cell r="AW477" t="str">
            <v/>
          </cell>
          <cell r="AX477" t="str">
            <v/>
          </cell>
          <cell r="AY477">
            <v>1</v>
          </cell>
          <cell r="AZ477" t="str">
            <v/>
          </cell>
          <cell r="BA477" t="str">
            <v/>
          </cell>
          <cell r="BB477">
            <v>3</v>
          </cell>
          <cell r="BC477" t="str">
            <v/>
          </cell>
          <cell r="BD477" t="str">
            <v/>
          </cell>
          <cell r="BE477" t="str">
            <v/>
          </cell>
          <cell r="BG477" t="str">
            <v>GREEN BIO ENERGY LIMITED</v>
          </cell>
          <cell r="BH477" t="str">
            <v/>
          </cell>
          <cell r="BI477" t="str">
            <v/>
          </cell>
          <cell r="BJ477" t="str">
            <v/>
          </cell>
          <cell r="BK477" t="str">
            <v/>
          </cell>
          <cell r="BL477" t="str">
            <v/>
          </cell>
          <cell r="BM477" t="str">
            <v/>
          </cell>
          <cell r="BN477" t="str">
            <v/>
          </cell>
          <cell r="BO477" t="str">
            <v/>
          </cell>
          <cell r="BP477" t="str">
            <v/>
          </cell>
          <cell r="BQ477" t="str">
            <v/>
          </cell>
          <cell r="BR477" t="str">
            <v/>
          </cell>
          <cell r="BS477" t="str">
            <v/>
          </cell>
          <cell r="BU477" t="str">
            <v>GREEN BIO ENERGY LIMITED</v>
          </cell>
          <cell r="BV477" t="str">
            <v/>
          </cell>
          <cell r="BW477" t="str">
            <v/>
          </cell>
          <cell r="BX477" t="str">
            <v/>
          </cell>
          <cell r="BY477">
            <v>1</v>
          </cell>
          <cell r="BZ477" t="str">
            <v/>
          </cell>
          <cell r="CA477" t="str">
            <v/>
          </cell>
          <cell r="CB477">
            <v>3</v>
          </cell>
          <cell r="CC477" t="str">
            <v/>
          </cell>
          <cell r="CD477" t="str">
            <v/>
          </cell>
          <cell r="CE477" t="str">
            <v/>
          </cell>
          <cell r="CG477" t="str">
            <v>GREEN BIO ENERGY LIMITED</v>
          </cell>
          <cell r="CH477" t="str">
            <v/>
          </cell>
          <cell r="CI477" t="str">
            <v/>
          </cell>
          <cell r="CJ477" t="str">
            <v/>
          </cell>
          <cell r="CK477" t="str">
            <v/>
          </cell>
          <cell r="CL477" t="str">
            <v/>
          </cell>
          <cell r="CM477" t="str">
            <v/>
          </cell>
          <cell r="CN477" t="str">
            <v/>
          </cell>
          <cell r="CO477" t="str">
            <v/>
          </cell>
          <cell r="CP477" t="str">
            <v/>
          </cell>
          <cell r="CQ477" t="str">
            <v/>
          </cell>
          <cell r="CR477" t="str">
            <v/>
          </cell>
          <cell r="CS477" t="str">
            <v/>
          </cell>
          <cell r="CU477" t="str">
            <v>GREEN BIO ENERGY LIMITED</v>
          </cell>
          <cell r="CV477" t="str">
            <v/>
          </cell>
          <cell r="CW477" t="str">
            <v/>
          </cell>
          <cell r="CX477" t="str">
            <v/>
          </cell>
          <cell r="CY477">
            <v>1000</v>
          </cell>
          <cell r="CZ477" t="str">
            <v/>
          </cell>
          <cell r="DA477" t="str">
            <v/>
          </cell>
          <cell r="DB477">
            <v>103500</v>
          </cell>
          <cell r="DC477" t="str">
            <v/>
          </cell>
          <cell r="DD477" t="str">
            <v/>
          </cell>
          <cell r="DE477" t="str">
            <v/>
          </cell>
          <cell r="DG477" t="str">
            <v>GREEN BIO ENERGY LIMITED</v>
          </cell>
          <cell r="DH477" t="str">
            <v/>
          </cell>
          <cell r="DI477" t="str">
            <v/>
          </cell>
          <cell r="DJ477" t="str">
            <v/>
          </cell>
          <cell r="DK477" t="str">
            <v/>
          </cell>
          <cell r="DL477" t="str">
            <v/>
          </cell>
          <cell r="DM477" t="str">
            <v/>
          </cell>
          <cell r="DN477" t="str">
            <v/>
          </cell>
          <cell r="DO477" t="str">
            <v/>
          </cell>
          <cell r="DP477" t="str">
            <v/>
          </cell>
          <cell r="DQ477" t="str">
            <v/>
          </cell>
          <cell r="DR477" t="str">
            <v/>
          </cell>
          <cell r="DS477" t="str">
            <v/>
          </cell>
          <cell r="DU477" t="str">
            <v>GREEN BIO ENERGY LIMITED</v>
          </cell>
          <cell r="DV477" t="str">
            <v/>
          </cell>
          <cell r="DW477" t="str">
            <v/>
          </cell>
          <cell r="DX477" t="str">
            <v/>
          </cell>
          <cell r="DY477">
            <v>400</v>
          </cell>
          <cell r="DZ477" t="str">
            <v/>
          </cell>
          <cell r="EA477" t="str">
            <v/>
          </cell>
          <cell r="EB477">
            <v>3000</v>
          </cell>
          <cell r="EC477" t="str">
            <v/>
          </cell>
          <cell r="ED477" t="str">
            <v/>
          </cell>
          <cell r="EE477" t="str">
            <v/>
          </cell>
        </row>
        <row r="478">
          <cell r="C478" t="str">
            <v>AKEMBIZIMBIRA SACCO</v>
          </cell>
          <cell r="D478">
            <v>85</v>
          </cell>
          <cell r="E478">
            <v>183</v>
          </cell>
          <cell r="F478">
            <v>27066800</v>
          </cell>
          <cell r="G478">
            <v>79700</v>
          </cell>
          <cell r="I478" t="str">
            <v>KAMPALA SITI CABLE LTD</v>
          </cell>
          <cell r="J478">
            <v>85</v>
          </cell>
          <cell r="K478">
            <v>179</v>
          </cell>
          <cell r="L478">
            <v>3292900</v>
          </cell>
          <cell r="M478">
            <v>78000</v>
          </cell>
          <cell r="AF478" t="str">
            <v>GREENHILL SS KAMYAMULIBWA</v>
          </cell>
          <cell r="AG478" t="str">
            <v>GREENHILL SS KAMYAMULIBWA</v>
          </cell>
          <cell r="AH478" t="str">
            <v/>
          </cell>
          <cell r="AI478">
            <v>1</v>
          </cell>
          <cell r="AJ478" t="str">
            <v/>
          </cell>
          <cell r="AK478" t="str">
            <v/>
          </cell>
          <cell r="AL478" t="str">
            <v/>
          </cell>
          <cell r="AM478" t="str">
            <v/>
          </cell>
          <cell r="AN478" t="str">
            <v/>
          </cell>
          <cell r="AO478" t="str">
            <v/>
          </cell>
          <cell r="AP478" t="str">
            <v/>
          </cell>
          <cell r="AQ478" t="str">
            <v/>
          </cell>
          <cell r="AR478" t="str">
            <v/>
          </cell>
          <cell r="AS478" t="str">
            <v/>
          </cell>
          <cell r="AT478">
            <v>1</v>
          </cell>
          <cell r="AU478" t="str">
            <v>GREENHILL SS KAMYAMULIBWA</v>
          </cell>
          <cell r="AV478" t="str">
            <v/>
          </cell>
          <cell r="AW478" t="str">
            <v/>
          </cell>
          <cell r="AX478" t="str">
            <v/>
          </cell>
          <cell r="AY478" t="str">
            <v/>
          </cell>
          <cell r="AZ478" t="str">
            <v/>
          </cell>
          <cell r="BA478" t="str">
            <v/>
          </cell>
          <cell r="BB478" t="str">
            <v/>
          </cell>
          <cell r="BC478" t="str">
            <v/>
          </cell>
          <cell r="BD478" t="str">
            <v/>
          </cell>
          <cell r="BE478" t="str">
            <v/>
          </cell>
          <cell r="BG478" t="str">
            <v>GREENHILL SS KAMYAMULIBWA</v>
          </cell>
          <cell r="BH478" t="str">
            <v/>
          </cell>
          <cell r="BI478">
            <v>1</v>
          </cell>
          <cell r="BJ478" t="str">
            <v/>
          </cell>
          <cell r="BK478" t="str">
            <v/>
          </cell>
          <cell r="BL478" t="str">
            <v/>
          </cell>
          <cell r="BM478" t="str">
            <v/>
          </cell>
          <cell r="BN478" t="str">
            <v/>
          </cell>
          <cell r="BO478" t="str">
            <v/>
          </cell>
          <cell r="BP478" t="str">
            <v/>
          </cell>
          <cell r="BQ478" t="str">
            <v/>
          </cell>
          <cell r="BR478" t="str">
            <v/>
          </cell>
          <cell r="BS478" t="str">
            <v/>
          </cell>
          <cell r="BU478" t="str">
            <v>GREENHILL SS KAMYAMULIBWA</v>
          </cell>
          <cell r="BV478" t="str">
            <v/>
          </cell>
          <cell r="BW478" t="str">
            <v/>
          </cell>
          <cell r="BX478" t="str">
            <v/>
          </cell>
          <cell r="BY478" t="str">
            <v/>
          </cell>
          <cell r="BZ478" t="str">
            <v/>
          </cell>
          <cell r="CA478" t="str">
            <v/>
          </cell>
          <cell r="CB478" t="str">
            <v/>
          </cell>
          <cell r="CC478" t="str">
            <v/>
          </cell>
          <cell r="CD478" t="str">
            <v/>
          </cell>
          <cell r="CE478" t="str">
            <v/>
          </cell>
          <cell r="CG478" t="str">
            <v>GREENHILL SS KAMYAMULIBWA</v>
          </cell>
          <cell r="CH478" t="str">
            <v/>
          </cell>
          <cell r="CI478">
            <v>1000</v>
          </cell>
          <cell r="CJ478" t="str">
            <v/>
          </cell>
          <cell r="CK478" t="str">
            <v/>
          </cell>
          <cell r="CL478" t="str">
            <v/>
          </cell>
          <cell r="CM478" t="str">
            <v/>
          </cell>
          <cell r="CN478" t="str">
            <v/>
          </cell>
          <cell r="CO478" t="str">
            <v/>
          </cell>
          <cell r="CP478" t="str">
            <v/>
          </cell>
          <cell r="CQ478" t="str">
            <v/>
          </cell>
          <cell r="CR478" t="str">
            <v/>
          </cell>
          <cell r="CS478" t="str">
            <v/>
          </cell>
          <cell r="CU478" t="str">
            <v>GREENHILL SS KAMYAMULIBWA</v>
          </cell>
          <cell r="CV478" t="str">
            <v/>
          </cell>
          <cell r="CW478" t="str">
            <v/>
          </cell>
          <cell r="CX478" t="str">
            <v/>
          </cell>
          <cell r="CY478" t="str">
            <v/>
          </cell>
          <cell r="CZ478" t="str">
            <v/>
          </cell>
          <cell r="DA478" t="str">
            <v/>
          </cell>
          <cell r="DB478" t="str">
            <v/>
          </cell>
          <cell r="DC478" t="str">
            <v/>
          </cell>
          <cell r="DD478" t="str">
            <v/>
          </cell>
          <cell r="DE478" t="str">
            <v/>
          </cell>
          <cell r="DG478" t="str">
            <v>GREENHILL SS KAMYAMULIBWA</v>
          </cell>
          <cell r="DH478" t="str">
            <v/>
          </cell>
          <cell r="DI478">
            <v>400</v>
          </cell>
          <cell r="DJ478" t="str">
            <v/>
          </cell>
          <cell r="DK478" t="str">
            <v/>
          </cell>
          <cell r="DL478" t="str">
            <v/>
          </cell>
          <cell r="DM478" t="str">
            <v/>
          </cell>
          <cell r="DN478" t="str">
            <v/>
          </cell>
          <cell r="DO478" t="str">
            <v/>
          </cell>
          <cell r="DP478" t="str">
            <v/>
          </cell>
          <cell r="DQ478" t="str">
            <v/>
          </cell>
          <cell r="DR478" t="str">
            <v/>
          </cell>
          <cell r="DS478" t="str">
            <v/>
          </cell>
          <cell r="DU478" t="str">
            <v>GREENHILL SS KAMYAMULIBWA</v>
          </cell>
          <cell r="DV478" t="str">
            <v/>
          </cell>
          <cell r="DW478" t="str">
            <v/>
          </cell>
          <cell r="DX478" t="str">
            <v/>
          </cell>
          <cell r="DY478" t="str">
            <v/>
          </cell>
          <cell r="DZ478" t="str">
            <v/>
          </cell>
          <cell r="EA478" t="str">
            <v/>
          </cell>
          <cell r="EB478" t="str">
            <v/>
          </cell>
          <cell r="EC478" t="str">
            <v/>
          </cell>
          <cell r="ED478" t="str">
            <v/>
          </cell>
          <cell r="EE478" t="str">
            <v/>
          </cell>
        </row>
        <row r="479">
          <cell r="C479" t="str">
            <v>ALL NATIONS PRIMARY SCHOOL(KEMAN)</v>
          </cell>
          <cell r="D479">
            <v>7</v>
          </cell>
          <cell r="E479">
            <v>17</v>
          </cell>
          <cell r="F479">
            <v>1765000</v>
          </cell>
          <cell r="G479">
            <v>8600</v>
          </cell>
          <cell r="I479" t="str">
            <v>King Jesus College</v>
          </cell>
          <cell r="J479">
            <v>13</v>
          </cell>
          <cell r="K479">
            <v>26</v>
          </cell>
          <cell r="L479">
            <v>2823900</v>
          </cell>
          <cell r="M479">
            <v>16650</v>
          </cell>
          <cell r="AF479" t="str">
            <v>GREENHILL SS KAMYAMULIBWA</v>
          </cell>
          <cell r="AG479" t="str">
            <v>GREENHILL SS KAMYAMULIBWA</v>
          </cell>
          <cell r="AH479" t="str">
            <v/>
          </cell>
          <cell r="AI479">
            <v>1</v>
          </cell>
          <cell r="AJ479" t="str">
            <v/>
          </cell>
          <cell r="AK479" t="str">
            <v/>
          </cell>
          <cell r="AL479" t="str">
            <v/>
          </cell>
          <cell r="AM479" t="str">
            <v/>
          </cell>
          <cell r="AN479" t="str">
            <v/>
          </cell>
          <cell r="AO479" t="str">
            <v/>
          </cell>
          <cell r="AP479" t="str">
            <v/>
          </cell>
          <cell r="AQ479" t="str">
            <v/>
          </cell>
          <cell r="AR479" t="str">
            <v/>
          </cell>
          <cell r="AS479" t="str">
            <v/>
          </cell>
          <cell r="AT479">
            <v>1</v>
          </cell>
          <cell r="AU479" t="str">
            <v>GREENHILL SS KAMYAMULIBWA</v>
          </cell>
          <cell r="AV479" t="str">
            <v/>
          </cell>
          <cell r="AW479" t="str">
            <v/>
          </cell>
          <cell r="AX479" t="str">
            <v/>
          </cell>
          <cell r="AY479" t="str">
            <v/>
          </cell>
          <cell r="AZ479" t="str">
            <v/>
          </cell>
          <cell r="BA479" t="str">
            <v/>
          </cell>
          <cell r="BB479" t="str">
            <v/>
          </cell>
          <cell r="BC479" t="str">
            <v/>
          </cell>
          <cell r="BD479" t="str">
            <v/>
          </cell>
          <cell r="BE479" t="str">
            <v/>
          </cell>
          <cell r="BG479" t="str">
            <v>GREENHILL SS KAMYAMULIBWA</v>
          </cell>
          <cell r="BH479" t="str">
            <v/>
          </cell>
          <cell r="BI479">
            <v>1</v>
          </cell>
          <cell r="BJ479" t="str">
            <v/>
          </cell>
          <cell r="BK479" t="str">
            <v/>
          </cell>
          <cell r="BL479" t="str">
            <v/>
          </cell>
          <cell r="BM479" t="str">
            <v/>
          </cell>
          <cell r="BN479" t="str">
            <v/>
          </cell>
          <cell r="BO479" t="str">
            <v/>
          </cell>
          <cell r="BP479" t="str">
            <v/>
          </cell>
          <cell r="BQ479" t="str">
            <v/>
          </cell>
          <cell r="BR479" t="str">
            <v/>
          </cell>
          <cell r="BS479" t="str">
            <v/>
          </cell>
          <cell r="BU479" t="str">
            <v>GREENHILL SS KAMYAMULIBWA</v>
          </cell>
          <cell r="BV479" t="str">
            <v/>
          </cell>
          <cell r="BW479" t="str">
            <v/>
          </cell>
          <cell r="BX479" t="str">
            <v/>
          </cell>
          <cell r="BY479" t="str">
            <v/>
          </cell>
          <cell r="BZ479" t="str">
            <v/>
          </cell>
          <cell r="CA479" t="str">
            <v/>
          </cell>
          <cell r="CB479" t="str">
            <v/>
          </cell>
          <cell r="CC479" t="str">
            <v/>
          </cell>
          <cell r="CD479" t="str">
            <v/>
          </cell>
          <cell r="CE479" t="str">
            <v/>
          </cell>
          <cell r="CG479" t="str">
            <v>GREENHILL SS KAMYAMULIBWA</v>
          </cell>
          <cell r="CH479" t="str">
            <v/>
          </cell>
          <cell r="CI479">
            <v>1000</v>
          </cell>
          <cell r="CJ479" t="str">
            <v/>
          </cell>
          <cell r="CK479" t="str">
            <v/>
          </cell>
          <cell r="CL479" t="str">
            <v/>
          </cell>
          <cell r="CM479" t="str">
            <v/>
          </cell>
          <cell r="CN479" t="str">
            <v/>
          </cell>
          <cell r="CO479" t="str">
            <v/>
          </cell>
          <cell r="CP479" t="str">
            <v/>
          </cell>
          <cell r="CQ479" t="str">
            <v/>
          </cell>
          <cell r="CR479" t="str">
            <v/>
          </cell>
          <cell r="CS479" t="str">
            <v/>
          </cell>
          <cell r="CU479" t="str">
            <v>GREENHILL SS KAMYAMULIBWA</v>
          </cell>
          <cell r="CV479" t="str">
            <v/>
          </cell>
          <cell r="CW479" t="str">
            <v/>
          </cell>
          <cell r="CX479" t="str">
            <v/>
          </cell>
          <cell r="CY479" t="str">
            <v/>
          </cell>
          <cell r="CZ479" t="str">
            <v/>
          </cell>
          <cell r="DA479" t="str">
            <v/>
          </cell>
          <cell r="DB479" t="str">
            <v/>
          </cell>
          <cell r="DC479" t="str">
            <v/>
          </cell>
          <cell r="DD479" t="str">
            <v/>
          </cell>
          <cell r="DE479" t="str">
            <v/>
          </cell>
          <cell r="DG479" t="str">
            <v>GREENHILL SS KAMYAMULIBWA</v>
          </cell>
          <cell r="DH479" t="str">
            <v/>
          </cell>
          <cell r="DI479">
            <v>400</v>
          </cell>
          <cell r="DJ479" t="str">
            <v/>
          </cell>
          <cell r="DK479" t="str">
            <v/>
          </cell>
          <cell r="DL479" t="str">
            <v/>
          </cell>
          <cell r="DM479" t="str">
            <v/>
          </cell>
          <cell r="DN479" t="str">
            <v/>
          </cell>
          <cell r="DO479" t="str">
            <v/>
          </cell>
          <cell r="DP479" t="str">
            <v/>
          </cell>
          <cell r="DQ479" t="str">
            <v/>
          </cell>
          <cell r="DR479" t="str">
            <v/>
          </cell>
          <cell r="DS479" t="str">
            <v/>
          </cell>
          <cell r="DU479" t="str">
            <v>GREENHILL SS KAMYAMULIBWA</v>
          </cell>
          <cell r="DV479" t="str">
            <v/>
          </cell>
          <cell r="DW479" t="str">
            <v/>
          </cell>
          <cell r="DX479" t="str">
            <v/>
          </cell>
          <cell r="DY479" t="str">
            <v/>
          </cell>
          <cell r="DZ479" t="str">
            <v/>
          </cell>
          <cell r="EA479" t="str">
            <v/>
          </cell>
          <cell r="EB479" t="str">
            <v/>
          </cell>
          <cell r="EC479" t="str">
            <v/>
          </cell>
          <cell r="ED479" t="str">
            <v/>
          </cell>
          <cell r="EE479" t="str">
            <v/>
          </cell>
        </row>
        <row r="480">
          <cell r="C480" t="str">
            <v>AON UGANDA LTD</v>
          </cell>
          <cell r="D480">
            <v>1</v>
          </cell>
          <cell r="E480">
            <v>1</v>
          </cell>
          <cell r="F480">
            <v>255000</v>
          </cell>
          <cell r="G480">
            <v>1000</v>
          </cell>
          <cell r="I480" t="str">
            <v>KINGS COLLEGE BUDDO</v>
          </cell>
          <cell r="J480">
            <v>32</v>
          </cell>
          <cell r="K480">
            <v>37</v>
          </cell>
          <cell r="L480">
            <v>24174650</v>
          </cell>
          <cell r="M480">
            <v>78900</v>
          </cell>
          <cell r="AF480" t="str">
            <v>GREENVALLEYHIGH SCHOOL</v>
          </cell>
          <cell r="AG480" t="str">
            <v>GREENVALLEYHIGH SCHOOL</v>
          </cell>
          <cell r="AH480" t="str">
            <v/>
          </cell>
          <cell r="AI480" t="str">
            <v/>
          </cell>
          <cell r="AJ480">
            <v>1</v>
          </cell>
          <cell r="AK480" t="str">
            <v/>
          </cell>
          <cell r="AL480" t="str">
            <v/>
          </cell>
          <cell r="AM480">
            <v>1</v>
          </cell>
          <cell r="AN480" t="str">
            <v/>
          </cell>
          <cell r="AO480" t="str">
            <v/>
          </cell>
          <cell r="AP480" t="str">
            <v/>
          </cell>
          <cell r="AQ480" t="str">
            <v/>
          </cell>
          <cell r="AR480" t="str">
            <v/>
          </cell>
          <cell r="AS480" t="str">
            <v/>
          </cell>
          <cell r="AT480">
            <v>2</v>
          </cell>
          <cell r="AU480" t="str">
            <v>GREENVALLEYHIGH SCHOOL</v>
          </cell>
          <cell r="AV480" t="str">
            <v/>
          </cell>
          <cell r="AW480" t="str">
            <v/>
          </cell>
          <cell r="AX480" t="str">
            <v/>
          </cell>
          <cell r="AY480" t="str">
            <v/>
          </cell>
          <cell r="AZ480" t="str">
            <v/>
          </cell>
          <cell r="BA480" t="str">
            <v/>
          </cell>
          <cell r="BB480" t="str">
            <v/>
          </cell>
          <cell r="BC480" t="str">
            <v/>
          </cell>
          <cell r="BD480" t="str">
            <v/>
          </cell>
          <cell r="BE480" t="str">
            <v/>
          </cell>
          <cell r="BG480" t="str">
            <v>GREENVALLEYHIGH SCHOOL</v>
          </cell>
          <cell r="BH480" t="str">
            <v/>
          </cell>
          <cell r="BI480" t="str">
            <v/>
          </cell>
          <cell r="BJ480">
            <v>1</v>
          </cell>
          <cell r="BK480" t="str">
            <v/>
          </cell>
          <cell r="BL480" t="str">
            <v/>
          </cell>
          <cell r="BM480">
            <v>2</v>
          </cell>
          <cell r="BN480" t="str">
            <v/>
          </cell>
          <cell r="BO480" t="str">
            <v/>
          </cell>
          <cell r="BP480" t="str">
            <v/>
          </cell>
          <cell r="BQ480" t="str">
            <v/>
          </cell>
          <cell r="BR480" t="str">
            <v/>
          </cell>
          <cell r="BS480" t="str">
            <v/>
          </cell>
          <cell r="BU480" t="str">
            <v>GREENVALLEYHIGH SCHOOL</v>
          </cell>
          <cell r="BV480" t="str">
            <v/>
          </cell>
          <cell r="BW480" t="str">
            <v/>
          </cell>
          <cell r="BX480" t="str">
            <v/>
          </cell>
          <cell r="BY480" t="str">
            <v/>
          </cell>
          <cell r="BZ480" t="str">
            <v/>
          </cell>
          <cell r="CA480" t="str">
            <v/>
          </cell>
          <cell r="CB480" t="str">
            <v/>
          </cell>
          <cell r="CC480" t="str">
            <v/>
          </cell>
          <cell r="CD480" t="str">
            <v/>
          </cell>
          <cell r="CE480" t="str">
            <v/>
          </cell>
          <cell r="CG480" t="str">
            <v>GREENVALLEYHIGH SCHOOL</v>
          </cell>
          <cell r="CH480" t="str">
            <v/>
          </cell>
          <cell r="CI480" t="str">
            <v/>
          </cell>
          <cell r="CJ480">
            <v>150000</v>
          </cell>
          <cell r="CK480" t="str">
            <v/>
          </cell>
          <cell r="CL480" t="str">
            <v/>
          </cell>
          <cell r="CM480">
            <v>460000</v>
          </cell>
          <cell r="CN480" t="str">
            <v/>
          </cell>
          <cell r="CO480" t="str">
            <v/>
          </cell>
          <cell r="CP480" t="str">
            <v/>
          </cell>
          <cell r="CQ480" t="str">
            <v/>
          </cell>
          <cell r="CR480" t="str">
            <v/>
          </cell>
          <cell r="CS480" t="str">
            <v/>
          </cell>
          <cell r="CU480" t="str">
            <v>GREENVALLEYHIGH SCHOOL</v>
          </cell>
          <cell r="CV480" t="str">
            <v/>
          </cell>
          <cell r="CW480" t="str">
            <v/>
          </cell>
          <cell r="CX480" t="str">
            <v/>
          </cell>
          <cell r="CY480" t="str">
            <v/>
          </cell>
          <cell r="CZ480" t="str">
            <v/>
          </cell>
          <cell r="DA480" t="str">
            <v/>
          </cell>
          <cell r="DB480" t="str">
            <v/>
          </cell>
          <cell r="DC480" t="str">
            <v/>
          </cell>
          <cell r="DD480" t="str">
            <v/>
          </cell>
          <cell r="DE480" t="str">
            <v/>
          </cell>
          <cell r="DG480" t="str">
            <v>GREENVALLEYHIGH SCHOOL</v>
          </cell>
          <cell r="DH480" t="str">
            <v/>
          </cell>
          <cell r="DI480" t="str">
            <v/>
          </cell>
          <cell r="DJ480">
            <v>700</v>
          </cell>
          <cell r="DK480" t="str">
            <v/>
          </cell>
          <cell r="DL480" t="str">
            <v/>
          </cell>
          <cell r="DM480">
            <v>0</v>
          </cell>
          <cell r="DN480" t="str">
            <v/>
          </cell>
          <cell r="DO480" t="str">
            <v/>
          </cell>
          <cell r="DP480" t="str">
            <v/>
          </cell>
          <cell r="DQ480" t="str">
            <v/>
          </cell>
          <cell r="DR480" t="str">
            <v/>
          </cell>
          <cell r="DS480" t="str">
            <v/>
          </cell>
          <cell r="DU480" t="str">
            <v>GREENVALLEYHIGH SCHOOL</v>
          </cell>
          <cell r="DV480" t="str">
            <v/>
          </cell>
          <cell r="DW480" t="str">
            <v/>
          </cell>
          <cell r="DX480" t="str">
            <v/>
          </cell>
          <cell r="DY480" t="str">
            <v/>
          </cell>
          <cell r="DZ480" t="str">
            <v/>
          </cell>
          <cell r="EA480" t="str">
            <v/>
          </cell>
          <cell r="EB480" t="str">
            <v/>
          </cell>
          <cell r="EC480" t="str">
            <v/>
          </cell>
          <cell r="ED480" t="str">
            <v/>
          </cell>
          <cell r="EE480" t="str">
            <v/>
          </cell>
        </row>
        <row r="481">
          <cell r="C481" t="str">
            <v>BLUE SIGHT PRIMARY SCHOOL</v>
          </cell>
          <cell r="D481">
            <v>1</v>
          </cell>
          <cell r="E481">
            <v>1</v>
          </cell>
          <cell r="F481">
            <v>6000</v>
          </cell>
          <cell r="G481">
            <v>400</v>
          </cell>
          <cell r="I481" t="str">
            <v>LETSHEGO UGANDA LIMITED</v>
          </cell>
          <cell r="J481">
            <v>3</v>
          </cell>
          <cell r="K481">
            <v>3</v>
          </cell>
          <cell r="L481">
            <v>306500</v>
          </cell>
          <cell r="M481">
            <v>1650</v>
          </cell>
          <cell r="AF481" t="str">
            <v>GREENVILLE HIGH SCHOOL</v>
          </cell>
          <cell r="AG481" t="str">
            <v>GREENVILLE HIGH SCHOOL</v>
          </cell>
          <cell r="AH481" t="str">
            <v/>
          </cell>
          <cell r="AI481" t="str">
            <v/>
          </cell>
          <cell r="AJ481" t="str">
            <v/>
          </cell>
          <cell r="AK481" t="str">
            <v/>
          </cell>
          <cell r="AL481" t="str">
            <v/>
          </cell>
          <cell r="AM481" t="str">
            <v/>
          </cell>
          <cell r="AN481" t="str">
            <v/>
          </cell>
          <cell r="AO481" t="str">
            <v/>
          </cell>
          <cell r="AP481" t="str">
            <v/>
          </cell>
          <cell r="AQ481" t="str">
            <v/>
          </cell>
          <cell r="AR481" t="str">
            <v/>
          </cell>
          <cell r="AS481" t="str">
            <v/>
          </cell>
          <cell r="AT481">
            <v>0</v>
          </cell>
          <cell r="AU481" t="str">
            <v>GREENVILLE HIGH SCHOOL</v>
          </cell>
          <cell r="AV481" t="str">
            <v/>
          </cell>
          <cell r="AW481" t="str">
            <v/>
          </cell>
          <cell r="AX481" t="str">
            <v/>
          </cell>
          <cell r="AY481" t="str">
            <v/>
          </cell>
          <cell r="AZ481" t="str">
            <v/>
          </cell>
          <cell r="BA481" t="str">
            <v/>
          </cell>
          <cell r="BB481" t="str">
            <v/>
          </cell>
          <cell r="BC481" t="str">
            <v/>
          </cell>
          <cell r="BD481" t="str">
            <v/>
          </cell>
          <cell r="BE481" t="str">
            <v/>
          </cell>
          <cell r="BG481" t="str">
            <v>GREENVILLE HIGH SCHOOL</v>
          </cell>
          <cell r="BH481" t="str">
            <v/>
          </cell>
          <cell r="BI481" t="str">
            <v/>
          </cell>
          <cell r="BJ481" t="str">
            <v/>
          </cell>
          <cell r="BK481" t="str">
            <v/>
          </cell>
          <cell r="BL481" t="str">
            <v/>
          </cell>
          <cell r="BM481" t="str">
            <v/>
          </cell>
          <cell r="BN481" t="str">
            <v/>
          </cell>
          <cell r="BO481" t="str">
            <v/>
          </cell>
          <cell r="BP481" t="str">
            <v/>
          </cell>
          <cell r="BQ481" t="str">
            <v/>
          </cell>
          <cell r="BR481" t="str">
            <v/>
          </cell>
          <cell r="BS481" t="str">
            <v/>
          </cell>
          <cell r="BU481" t="str">
            <v>GREENVILLE HIGH SCHOOL</v>
          </cell>
          <cell r="BV481" t="str">
            <v/>
          </cell>
          <cell r="BW481" t="str">
            <v/>
          </cell>
          <cell r="BX481" t="str">
            <v/>
          </cell>
          <cell r="BY481" t="str">
            <v/>
          </cell>
          <cell r="BZ481" t="str">
            <v/>
          </cell>
          <cell r="CA481" t="str">
            <v/>
          </cell>
          <cell r="CB481" t="str">
            <v/>
          </cell>
          <cell r="CC481" t="str">
            <v/>
          </cell>
          <cell r="CD481" t="str">
            <v/>
          </cell>
          <cell r="CE481" t="str">
            <v/>
          </cell>
          <cell r="CG481" t="str">
            <v>GREENVILLE HIGH SCHOOL</v>
          </cell>
          <cell r="CH481" t="str">
            <v/>
          </cell>
          <cell r="CI481" t="str">
            <v/>
          </cell>
          <cell r="CJ481" t="str">
            <v/>
          </cell>
          <cell r="CK481" t="str">
            <v/>
          </cell>
          <cell r="CL481" t="str">
            <v/>
          </cell>
          <cell r="CM481" t="str">
            <v/>
          </cell>
          <cell r="CN481" t="str">
            <v/>
          </cell>
          <cell r="CO481" t="str">
            <v/>
          </cell>
          <cell r="CP481" t="str">
            <v/>
          </cell>
          <cell r="CQ481" t="str">
            <v/>
          </cell>
          <cell r="CR481" t="str">
            <v/>
          </cell>
          <cell r="CS481" t="str">
            <v/>
          </cell>
          <cell r="CU481" t="str">
            <v>GREENVILLE HIGH SCHOOL</v>
          </cell>
          <cell r="CV481" t="str">
            <v/>
          </cell>
          <cell r="CW481" t="str">
            <v/>
          </cell>
          <cell r="CX481" t="str">
            <v/>
          </cell>
          <cell r="CY481" t="str">
            <v/>
          </cell>
          <cell r="CZ481" t="str">
            <v/>
          </cell>
          <cell r="DA481" t="str">
            <v/>
          </cell>
          <cell r="DB481" t="str">
            <v/>
          </cell>
          <cell r="DC481" t="str">
            <v/>
          </cell>
          <cell r="DD481" t="str">
            <v/>
          </cell>
          <cell r="DE481" t="str">
            <v/>
          </cell>
          <cell r="DG481" t="str">
            <v>GREENVILLE HIGH SCHOOL</v>
          </cell>
          <cell r="DH481" t="str">
            <v/>
          </cell>
          <cell r="DI481" t="str">
            <v/>
          </cell>
          <cell r="DJ481" t="str">
            <v/>
          </cell>
          <cell r="DK481" t="str">
            <v/>
          </cell>
          <cell r="DL481" t="str">
            <v/>
          </cell>
          <cell r="DM481" t="str">
            <v/>
          </cell>
          <cell r="DN481" t="str">
            <v/>
          </cell>
          <cell r="DO481" t="str">
            <v/>
          </cell>
          <cell r="DP481" t="str">
            <v/>
          </cell>
          <cell r="DQ481" t="str">
            <v/>
          </cell>
          <cell r="DR481" t="str">
            <v/>
          </cell>
          <cell r="DS481" t="str">
            <v/>
          </cell>
          <cell r="DU481" t="str">
            <v>GREENVILLE HIGH SCHOOL</v>
          </cell>
          <cell r="DV481" t="str">
            <v/>
          </cell>
          <cell r="DW481" t="str">
            <v/>
          </cell>
          <cell r="DX481" t="str">
            <v/>
          </cell>
          <cell r="DY481" t="str">
            <v/>
          </cell>
          <cell r="DZ481" t="str">
            <v/>
          </cell>
          <cell r="EA481" t="str">
            <v/>
          </cell>
          <cell r="EB481" t="str">
            <v/>
          </cell>
          <cell r="EC481" t="str">
            <v/>
          </cell>
          <cell r="ED481" t="str">
            <v/>
          </cell>
          <cell r="EE481" t="str">
            <v/>
          </cell>
        </row>
        <row r="482">
          <cell r="C482" t="str">
            <v>Broadband</v>
          </cell>
          <cell r="D482">
            <v>22</v>
          </cell>
          <cell r="E482">
            <v>37</v>
          </cell>
          <cell r="F482">
            <v>4978500</v>
          </cell>
          <cell r="G482">
            <v>18000</v>
          </cell>
          <cell r="I482" t="str">
            <v>LIBERTY LIFE ASSURANCE</v>
          </cell>
          <cell r="J482">
            <v>1</v>
          </cell>
          <cell r="K482">
            <v>2</v>
          </cell>
          <cell r="L482">
            <v>60000</v>
          </cell>
          <cell r="M482">
            <v>800</v>
          </cell>
          <cell r="AF482" t="str">
            <v>GRINLEARN UGANDA LIMITED-GABBA</v>
          </cell>
          <cell r="AG482" t="str">
            <v>GRINLEARN UGANDA LIMITED-GABBA</v>
          </cell>
          <cell r="AH482" t="str">
            <v/>
          </cell>
          <cell r="AI482" t="str">
            <v/>
          </cell>
          <cell r="AJ482" t="str">
            <v/>
          </cell>
          <cell r="AK482" t="str">
            <v/>
          </cell>
          <cell r="AL482" t="str">
            <v/>
          </cell>
          <cell r="AM482" t="str">
            <v/>
          </cell>
          <cell r="AN482" t="str">
            <v/>
          </cell>
          <cell r="AO482" t="str">
            <v/>
          </cell>
          <cell r="AP482" t="str">
            <v/>
          </cell>
          <cell r="AQ482" t="str">
            <v/>
          </cell>
          <cell r="AR482" t="str">
            <v/>
          </cell>
          <cell r="AS482" t="str">
            <v/>
          </cell>
          <cell r="AT482">
            <v>0</v>
          </cell>
          <cell r="AU482" t="str">
            <v>GRINLEARN UGANDA LIMITED-GABBA</v>
          </cell>
          <cell r="AV482" t="str">
            <v/>
          </cell>
          <cell r="AW482" t="str">
            <v/>
          </cell>
          <cell r="AX482" t="str">
            <v/>
          </cell>
          <cell r="AY482" t="str">
            <v/>
          </cell>
          <cell r="AZ482" t="str">
            <v/>
          </cell>
          <cell r="BA482" t="str">
            <v/>
          </cell>
          <cell r="BB482" t="str">
            <v/>
          </cell>
          <cell r="BC482" t="str">
            <v/>
          </cell>
          <cell r="BD482" t="str">
            <v/>
          </cell>
          <cell r="BE482" t="str">
            <v/>
          </cell>
          <cell r="BG482" t="str">
            <v>GRINLEARN UGANDA LIMITED-GABBA</v>
          </cell>
          <cell r="BH482" t="str">
            <v/>
          </cell>
          <cell r="BI482" t="str">
            <v/>
          </cell>
          <cell r="BJ482" t="str">
            <v/>
          </cell>
          <cell r="BK482" t="str">
            <v/>
          </cell>
          <cell r="BL482" t="str">
            <v/>
          </cell>
          <cell r="BM482" t="str">
            <v/>
          </cell>
          <cell r="BN482" t="str">
            <v/>
          </cell>
          <cell r="BO482" t="str">
            <v/>
          </cell>
          <cell r="BP482" t="str">
            <v/>
          </cell>
          <cell r="BQ482" t="str">
            <v/>
          </cell>
          <cell r="BR482" t="str">
            <v/>
          </cell>
          <cell r="BS482" t="str">
            <v/>
          </cell>
          <cell r="BU482" t="str">
            <v>GRINLEARN UGANDA LIMITED-GABBA</v>
          </cell>
          <cell r="BV482" t="str">
            <v/>
          </cell>
          <cell r="BW482" t="str">
            <v/>
          </cell>
          <cell r="BX482" t="str">
            <v/>
          </cell>
          <cell r="BY482" t="str">
            <v/>
          </cell>
          <cell r="BZ482" t="str">
            <v/>
          </cell>
          <cell r="CA482" t="str">
            <v/>
          </cell>
          <cell r="CB482" t="str">
            <v/>
          </cell>
          <cell r="CC482" t="str">
            <v/>
          </cell>
          <cell r="CD482" t="str">
            <v/>
          </cell>
          <cell r="CE482" t="str">
            <v/>
          </cell>
          <cell r="CG482" t="str">
            <v>GRINLEARN UGANDA LIMITED-GABBA</v>
          </cell>
          <cell r="CH482" t="str">
            <v/>
          </cell>
          <cell r="CI482" t="str">
            <v/>
          </cell>
          <cell r="CJ482" t="str">
            <v/>
          </cell>
          <cell r="CK482" t="str">
            <v/>
          </cell>
          <cell r="CL482" t="str">
            <v/>
          </cell>
          <cell r="CM482" t="str">
            <v/>
          </cell>
          <cell r="CN482" t="str">
            <v/>
          </cell>
          <cell r="CO482" t="str">
            <v/>
          </cell>
          <cell r="CP482" t="str">
            <v/>
          </cell>
          <cell r="CQ482" t="str">
            <v/>
          </cell>
          <cell r="CR482" t="str">
            <v/>
          </cell>
          <cell r="CS482" t="str">
            <v/>
          </cell>
          <cell r="CU482" t="str">
            <v>GRINLEARN UGANDA LIMITED-GABBA</v>
          </cell>
          <cell r="CV482" t="str">
            <v/>
          </cell>
          <cell r="CW482" t="str">
            <v/>
          </cell>
          <cell r="CX482" t="str">
            <v/>
          </cell>
          <cell r="CY482" t="str">
            <v/>
          </cell>
          <cell r="CZ482" t="str">
            <v/>
          </cell>
          <cell r="DA482" t="str">
            <v/>
          </cell>
          <cell r="DB482" t="str">
            <v/>
          </cell>
          <cell r="DC482" t="str">
            <v/>
          </cell>
          <cell r="DD482" t="str">
            <v/>
          </cell>
          <cell r="DE482" t="str">
            <v/>
          </cell>
          <cell r="DG482" t="str">
            <v>GRINLEARN UGANDA LIMITED-GABBA</v>
          </cell>
          <cell r="DH482" t="str">
            <v/>
          </cell>
          <cell r="DI482" t="str">
            <v/>
          </cell>
          <cell r="DJ482" t="str">
            <v/>
          </cell>
          <cell r="DK482" t="str">
            <v/>
          </cell>
          <cell r="DL482" t="str">
            <v/>
          </cell>
          <cell r="DM482" t="str">
            <v/>
          </cell>
          <cell r="DN482" t="str">
            <v/>
          </cell>
          <cell r="DO482" t="str">
            <v/>
          </cell>
          <cell r="DP482" t="str">
            <v/>
          </cell>
          <cell r="DQ482" t="str">
            <v/>
          </cell>
          <cell r="DR482" t="str">
            <v/>
          </cell>
          <cell r="DS482" t="str">
            <v/>
          </cell>
          <cell r="DU482" t="str">
            <v>GRINLEARN UGANDA LIMITED-GABBA</v>
          </cell>
          <cell r="DV482" t="str">
            <v/>
          </cell>
          <cell r="DW482" t="str">
            <v/>
          </cell>
          <cell r="DX482" t="str">
            <v/>
          </cell>
          <cell r="DY482" t="str">
            <v/>
          </cell>
          <cell r="DZ482" t="str">
            <v/>
          </cell>
          <cell r="EA482" t="str">
            <v/>
          </cell>
          <cell r="EB482" t="str">
            <v/>
          </cell>
          <cell r="EC482" t="str">
            <v/>
          </cell>
          <cell r="ED482" t="str">
            <v/>
          </cell>
          <cell r="EE482" t="str">
            <v/>
          </cell>
        </row>
        <row r="483">
          <cell r="C483" t="str">
            <v>BUDAKA UNIVERSAL COLLEGE</v>
          </cell>
          <cell r="D483">
            <v>3</v>
          </cell>
          <cell r="E483">
            <v>7</v>
          </cell>
          <cell r="F483">
            <v>267000</v>
          </cell>
          <cell r="G483">
            <v>1200</v>
          </cell>
          <cell r="I483" t="str">
            <v>MANAFWA HIGH SCHOOL MBALE</v>
          </cell>
          <cell r="J483">
            <v>1</v>
          </cell>
          <cell r="K483">
            <v>1</v>
          </cell>
          <cell r="L483">
            <v>135000</v>
          </cell>
          <cell r="M483">
            <v>850</v>
          </cell>
          <cell r="AF483" t="str">
            <v>GT RESILENT SERVICES LIMITED</v>
          </cell>
          <cell r="AG483" t="str">
            <v>GT RESILENT SERVICES LIMITED</v>
          </cell>
          <cell r="AH483" t="str">
            <v/>
          </cell>
          <cell r="AI483" t="str">
            <v/>
          </cell>
          <cell r="AJ483" t="str">
            <v/>
          </cell>
          <cell r="AK483" t="str">
            <v/>
          </cell>
          <cell r="AL483" t="str">
            <v/>
          </cell>
          <cell r="AM483" t="str">
            <v/>
          </cell>
          <cell r="AN483" t="str">
            <v/>
          </cell>
          <cell r="AO483" t="str">
            <v/>
          </cell>
          <cell r="AP483" t="str">
            <v/>
          </cell>
          <cell r="AQ483" t="str">
            <v/>
          </cell>
          <cell r="AR483" t="str">
            <v/>
          </cell>
          <cell r="AS483" t="str">
            <v/>
          </cell>
          <cell r="AT483">
            <v>0</v>
          </cell>
          <cell r="AU483" t="str">
            <v>GT RESILENT SERVICES LIMITED</v>
          </cell>
          <cell r="AV483" t="str">
            <v/>
          </cell>
          <cell r="AW483" t="str">
            <v/>
          </cell>
          <cell r="AX483" t="str">
            <v/>
          </cell>
          <cell r="AY483" t="str">
            <v/>
          </cell>
          <cell r="AZ483" t="str">
            <v/>
          </cell>
          <cell r="BA483" t="str">
            <v/>
          </cell>
          <cell r="BB483" t="str">
            <v/>
          </cell>
          <cell r="BC483" t="str">
            <v/>
          </cell>
          <cell r="BD483" t="str">
            <v/>
          </cell>
          <cell r="BE483" t="str">
            <v/>
          </cell>
          <cell r="BG483" t="str">
            <v>GT RESILENT SERVICES LIMITED</v>
          </cell>
          <cell r="BH483" t="str">
            <v/>
          </cell>
          <cell r="BI483" t="str">
            <v/>
          </cell>
          <cell r="BJ483" t="str">
            <v/>
          </cell>
          <cell r="BK483" t="str">
            <v/>
          </cell>
          <cell r="BL483" t="str">
            <v/>
          </cell>
          <cell r="BM483" t="str">
            <v/>
          </cell>
          <cell r="BN483" t="str">
            <v/>
          </cell>
          <cell r="BO483" t="str">
            <v/>
          </cell>
          <cell r="BP483" t="str">
            <v/>
          </cell>
          <cell r="BQ483" t="str">
            <v/>
          </cell>
          <cell r="BR483" t="str">
            <v/>
          </cell>
          <cell r="BS483" t="str">
            <v/>
          </cell>
          <cell r="BU483" t="str">
            <v>GT RESILENT SERVICES LIMITED</v>
          </cell>
          <cell r="BV483" t="str">
            <v/>
          </cell>
          <cell r="BW483" t="str">
            <v/>
          </cell>
          <cell r="BX483" t="str">
            <v/>
          </cell>
          <cell r="BY483" t="str">
            <v/>
          </cell>
          <cell r="BZ483" t="str">
            <v/>
          </cell>
          <cell r="CA483" t="str">
            <v/>
          </cell>
          <cell r="CB483" t="str">
            <v/>
          </cell>
          <cell r="CC483" t="str">
            <v/>
          </cell>
          <cell r="CD483" t="str">
            <v/>
          </cell>
          <cell r="CE483" t="str">
            <v/>
          </cell>
          <cell r="CG483" t="str">
            <v>GT RESILENT SERVICES LIMITED</v>
          </cell>
          <cell r="CH483" t="str">
            <v/>
          </cell>
          <cell r="CI483" t="str">
            <v/>
          </cell>
          <cell r="CJ483" t="str">
            <v/>
          </cell>
          <cell r="CK483" t="str">
            <v/>
          </cell>
          <cell r="CL483" t="str">
            <v/>
          </cell>
          <cell r="CM483" t="str">
            <v/>
          </cell>
          <cell r="CN483" t="str">
            <v/>
          </cell>
          <cell r="CO483" t="str">
            <v/>
          </cell>
          <cell r="CP483" t="str">
            <v/>
          </cell>
          <cell r="CQ483" t="str">
            <v/>
          </cell>
          <cell r="CR483" t="str">
            <v/>
          </cell>
          <cell r="CS483" t="str">
            <v/>
          </cell>
          <cell r="CU483" t="str">
            <v>GT RESILENT SERVICES LIMITED</v>
          </cell>
          <cell r="CV483" t="str">
            <v/>
          </cell>
          <cell r="CW483" t="str">
            <v/>
          </cell>
          <cell r="CX483" t="str">
            <v/>
          </cell>
          <cell r="CY483" t="str">
            <v/>
          </cell>
          <cell r="CZ483" t="str">
            <v/>
          </cell>
          <cell r="DA483" t="str">
            <v/>
          </cell>
          <cell r="DB483" t="str">
            <v/>
          </cell>
          <cell r="DC483" t="str">
            <v/>
          </cell>
          <cell r="DD483" t="str">
            <v/>
          </cell>
          <cell r="DE483" t="str">
            <v/>
          </cell>
          <cell r="DG483" t="str">
            <v>GT RESILENT SERVICES LIMITED</v>
          </cell>
          <cell r="DH483" t="str">
            <v/>
          </cell>
          <cell r="DI483" t="str">
            <v/>
          </cell>
          <cell r="DJ483" t="str">
            <v/>
          </cell>
          <cell r="DK483" t="str">
            <v/>
          </cell>
          <cell r="DL483" t="str">
            <v/>
          </cell>
          <cell r="DM483" t="str">
            <v/>
          </cell>
          <cell r="DN483" t="str">
            <v/>
          </cell>
          <cell r="DO483" t="str">
            <v/>
          </cell>
          <cell r="DP483" t="str">
            <v/>
          </cell>
          <cell r="DQ483" t="str">
            <v/>
          </cell>
          <cell r="DR483" t="str">
            <v/>
          </cell>
          <cell r="DS483" t="str">
            <v/>
          </cell>
          <cell r="DU483" t="str">
            <v>GT RESILENT SERVICES LIMITED</v>
          </cell>
          <cell r="DV483" t="str">
            <v/>
          </cell>
          <cell r="DW483" t="str">
            <v/>
          </cell>
          <cell r="DX483" t="str">
            <v/>
          </cell>
          <cell r="DY483" t="str">
            <v/>
          </cell>
          <cell r="DZ483" t="str">
            <v/>
          </cell>
          <cell r="EA483" t="str">
            <v/>
          </cell>
          <cell r="EB483" t="str">
            <v/>
          </cell>
          <cell r="EC483" t="str">
            <v/>
          </cell>
          <cell r="ED483" t="str">
            <v/>
          </cell>
          <cell r="EE483" t="str">
            <v/>
          </cell>
        </row>
        <row r="484">
          <cell r="C484" t="str">
            <v>CENTENARY BANK</v>
          </cell>
          <cell r="D484">
            <v>5</v>
          </cell>
          <cell r="E484">
            <v>7</v>
          </cell>
          <cell r="F484">
            <v>69000</v>
          </cell>
          <cell r="G484">
            <v>2800</v>
          </cell>
          <cell r="I484" t="str">
            <v>MICRO UGANDA LIMITED</v>
          </cell>
          <cell r="J484">
            <v>35</v>
          </cell>
          <cell r="K484">
            <v>89</v>
          </cell>
          <cell r="L484">
            <v>25943717</v>
          </cell>
          <cell r="M484">
            <v>99975</v>
          </cell>
          <cell r="AF484" t="str">
            <v>GUEST HOUSE CONSULTANTS LTD</v>
          </cell>
          <cell r="AG484" t="str">
            <v>GUEST HOUSE CONSULTANTS LTD</v>
          </cell>
          <cell r="AH484" t="str">
            <v/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>
            <v>0</v>
          </cell>
          <cell r="AU484" t="str">
            <v>GUEST HOUSE CONSULTANTS LTD</v>
          </cell>
          <cell r="AV484" t="str">
            <v/>
          </cell>
          <cell r="AW484" t="str">
            <v/>
          </cell>
          <cell r="AX484" t="str">
            <v/>
          </cell>
          <cell r="AY484" t="str">
            <v/>
          </cell>
          <cell r="AZ484" t="str">
            <v/>
          </cell>
          <cell r="BA484" t="str">
            <v/>
          </cell>
          <cell r="BB484" t="str">
            <v/>
          </cell>
          <cell r="BC484" t="str">
            <v/>
          </cell>
          <cell r="BD484" t="str">
            <v/>
          </cell>
          <cell r="BE484" t="str">
            <v/>
          </cell>
          <cell r="BG484" t="str">
            <v>GUEST HOUSE CONSULTANTS LTD</v>
          </cell>
          <cell r="BH484" t="str">
            <v/>
          </cell>
          <cell r="BI484" t="str">
            <v/>
          </cell>
          <cell r="BJ484" t="str">
            <v/>
          </cell>
          <cell r="BK484" t="str">
            <v/>
          </cell>
          <cell r="BL484" t="str">
            <v/>
          </cell>
          <cell r="BM484" t="str">
            <v/>
          </cell>
          <cell r="BN484" t="str">
            <v/>
          </cell>
          <cell r="BO484" t="str">
            <v/>
          </cell>
          <cell r="BP484" t="str">
            <v/>
          </cell>
          <cell r="BQ484" t="str">
            <v/>
          </cell>
          <cell r="BR484" t="str">
            <v/>
          </cell>
          <cell r="BS484" t="str">
            <v/>
          </cell>
          <cell r="BU484" t="str">
            <v>GUEST HOUSE CONSULTANTS LTD</v>
          </cell>
          <cell r="BV484" t="str">
            <v/>
          </cell>
          <cell r="BW484" t="str">
            <v/>
          </cell>
          <cell r="BX484" t="str">
            <v/>
          </cell>
          <cell r="BY484" t="str">
            <v/>
          </cell>
          <cell r="BZ484" t="str">
            <v/>
          </cell>
          <cell r="CA484" t="str">
            <v/>
          </cell>
          <cell r="CB484" t="str">
            <v/>
          </cell>
          <cell r="CC484" t="str">
            <v/>
          </cell>
          <cell r="CD484" t="str">
            <v/>
          </cell>
          <cell r="CE484" t="str">
            <v/>
          </cell>
          <cell r="CG484" t="str">
            <v>GUEST HOUSE CONSULTANTS LTD</v>
          </cell>
          <cell r="CH484" t="str">
            <v/>
          </cell>
          <cell r="CI484" t="str">
            <v/>
          </cell>
          <cell r="CJ484" t="str">
            <v/>
          </cell>
          <cell r="CK484" t="str">
            <v/>
          </cell>
          <cell r="CL484" t="str">
            <v/>
          </cell>
          <cell r="CM484" t="str">
            <v/>
          </cell>
          <cell r="CN484" t="str">
            <v/>
          </cell>
          <cell r="CO484" t="str">
            <v/>
          </cell>
          <cell r="CP484" t="str">
            <v/>
          </cell>
          <cell r="CQ484" t="str">
            <v/>
          </cell>
          <cell r="CR484" t="str">
            <v/>
          </cell>
          <cell r="CS484" t="str">
            <v/>
          </cell>
          <cell r="CU484" t="str">
            <v>GUEST HOUSE CONSULTANTS LTD</v>
          </cell>
          <cell r="CV484" t="str">
            <v/>
          </cell>
          <cell r="CW484" t="str">
            <v/>
          </cell>
          <cell r="CX484" t="str">
            <v/>
          </cell>
          <cell r="CY484" t="str">
            <v/>
          </cell>
          <cell r="CZ484" t="str">
            <v/>
          </cell>
          <cell r="DA484" t="str">
            <v/>
          </cell>
          <cell r="DB484" t="str">
            <v/>
          </cell>
          <cell r="DC484" t="str">
            <v/>
          </cell>
          <cell r="DD484" t="str">
            <v/>
          </cell>
          <cell r="DE484" t="str">
            <v/>
          </cell>
          <cell r="DG484" t="str">
            <v>GUEST HOUSE CONSULTANTS LTD</v>
          </cell>
          <cell r="DH484" t="str">
            <v/>
          </cell>
          <cell r="DI484" t="str">
            <v/>
          </cell>
          <cell r="DJ484" t="str">
            <v/>
          </cell>
          <cell r="DK484" t="str">
            <v/>
          </cell>
          <cell r="DL484" t="str">
            <v/>
          </cell>
          <cell r="DM484" t="str">
            <v/>
          </cell>
          <cell r="DN484" t="str">
            <v/>
          </cell>
          <cell r="DO484" t="str">
            <v/>
          </cell>
          <cell r="DP484" t="str">
            <v/>
          </cell>
          <cell r="DQ484" t="str">
            <v/>
          </cell>
          <cell r="DR484" t="str">
            <v/>
          </cell>
          <cell r="DS484" t="str">
            <v/>
          </cell>
          <cell r="DU484" t="str">
            <v>GUEST HOUSE CONSULTANTS LTD</v>
          </cell>
          <cell r="DV484" t="str">
            <v/>
          </cell>
          <cell r="DW484" t="str">
            <v/>
          </cell>
          <cell r="DX484" t="str">
            <v/>
          </cell>
          <cell r="DY484" t="str">
            <v/>
          </cell>
          <cell r="DZ484" t="str">
            <v/>
          </cell>
          <cell r="EA484" t="str">
            <v/>
          </cell>
          <cell r="EB484" t="str">
            <v/>
          </cell>
          <cell r="EC484" t="str">
            <v/>
          </cell>
          <cell r="ED484" t="str">
            <v/>
          </cell>
          <cell r="EE484" t="str">
            <v/>
          </cell>
        </row>
        <row r="485">
          <cell r="C485" t="str">
            <v>CENTENARY LIRA</v>
          </cell>
          <cell r="D485">
            <v>6</v>
          </cell>
          <cell r="E485">
            <v>9</v>
          </cell>
          <cell r="F485">
            <v>1910000</v>
          </cell>
          <cell r="G485">
            <v>6700</v>
          </cell>
          <cell r="I485" t="str">
            <v>MOtv</v>
          </cell>
          <cell r="J485">
            <v>2</v>
          </cell>
          <cell r="K485">
            <v>3</v>
          </cell>
          <cell r="L485">
            <v>75000</v>
          </cell>
          <cell r="AF485" t="str">
            <v>GULU CENTRAL HIGH SCHOOL</v>
          </cell>
          <cell r="AG485" t="str">
            <v>GULU CENTRAL HIGH SCHOOL</v>
          </cell>
          <cell r="AH485" t="str">
            <v/>
          </cell>
          <cell r="AI485" t="str">
            <v/>
          </cell>
          <cell r="AJ485" t="str">
            <v/>
          </cell>
          <cell r="AK485" t="str">
            <v/>
          </cell>
          <cell r="AL485" t="str">
            <v/>
          </cell>
          <cell r="AM485" t="str">
            <v/>
          </cell>
          <cell r="AN485" t="str">
            <v/>
          </cell>
          <cell r="AO485" t="str">
            <v/>
          </cell>
          <cell r="AP485" t="str">
            <v/>
          </cell>
          <cell r="AQ485" t="str">
            <v/>
          </cell>
          <cell r="AR485" t="str">
            <v/>
          </cell>
          <cell r="AS485" t="str">
            <v/>
          </cell>
          <cell r="AT485">
            <v>0</v>
          </cell>
          <cell r="AU485" t="str">
            <v>GULU CENTRAL HIGH SCHOOL</v>
          </cell>
          <cell r="AV485" t="str">
            <v/>
          </cell>
          <cell r="AW485" t="str">
            <v/>
          </cell>
          <cell r="AX485" t="str">
            <v/>
          </cell>
          <cell r="AY485" t="str">
            <v/>
          </cell>
          <cell r="AZ485" t="str">
            <v/>
          </cell>
          <cell r="BA485" t="str">
            <v/>
          </cell>
          <cell r="BB485" t="str">
            <v/>
          </cell>
          <cell r="BC485" t="str">
            <v/>
          </cell>
          <cell r="BD485" t="str">
            <v/>
          </cell>
          <cell r="BE485" t="str">
            <v/>
          </cell>
          <cell r="BG485" t="str">
            <v>GULU CENTRAL HIGH SCHOOL</v>
          </cell>
          <cell r="BH485" t="str">
            <v/>
          </cell>
          <cell r="BI485" t="str">
            <v/>
          </cell>
          <cell r="BJ485" t="str">
            <v/>
          </cell>
          <cell r="BK485" t="str">
            <v/>
          </cell>
          <cell r="BL485" t="str">
            <v/>
          </cell>
          <cell r="BM485" t="str">
            <v/>
          </cell>
          <cell r="BN485" t="str">
            <v/>
          </cell>
          <cell r="BO485" t="str">
            <v/>
          </cell>
          <cell r="BP485" t="str">
            <v/>
          </cell>
          <cell r="BQ485" t="str">
            <v/>
          </cell>
          <cell r="BR485" t="str">
            <v/>
          </cell>
          <cell r="BS485" t="str">
            <v/>
          </cell>
          <cell r="BU485" t="str">
            <v>GULU CENTRAL HIGH SCHOOL</v>
          </cell>
          <cell r="BV485" t="str">
            <v/>
          </cell>
          <cell r="BW485" t="str">
            <v/>
          </cell>
          <cell r="BX485" t="str">
            <v/>
          </cell>
          <cell r="BY485" t="str">
            <v/>
          </cell>
          <cell r="BZ485" t="str">
            <v/>
          </cell>
          <cell r="CA485" t="str">
            <v/>
          </cell>
          <cell r="CB485" t="str">
            <v/>
          </cell>
          <cell r="CC485" t="str">
            <v/>
          </cell>
          <cell r="CD485" t="str">
            <v/>
          </cell>
          <cell r="CE485" t="str">
            <v/>
          </cell>
          <cell r="CG485" t="str">
            <v>GULU CENTRAL HIGH SCHOOL</v>
          </cell>
          <cell r="CH485" t="str">
            <v/>
          </cell>
          <cell r="CI485" t="str">
            <v/>
          </cell>
          <cell r="CJ485" t="str">
            <v/>
          </cell>
          <cell r="CK485" t="str">
            <v/>
          </cell>
          <cell r="CL485" t="str">
            <v/>
          </cell>
          <cell r="CM485" t="str">
            <v/>
          </cell>
          <cell r="CN485" t="str">
            <v/>
          </cell>
          <cell r="CO485" t="str">
            <v/>
          </cell>
          <cell r="CP485" t="str">
            <v/>
          </cell>
          <cell r="CQ485" t="str">
            <v/>
          </cell>
          <cell r="CR485" t="str">
            <v/>
          </cell>
          <cell r="CS485" t="str">
            <v/>
          </cell>
          <cell r="CU485" t="str">
            <v>GULU CENTRAL HIGH SCHOOL</v>
          </cell>
          <cell r="CV485" t="str">
            <v/>
          </cell>
          <cell r="CW485" t="str">
            <v/>
          </cell>
          <cell r="CX485" t="str">
            <v/>
          </cell>
          <cell r="CY485" t="str">
            <v/>
          </cell>
          <cell r="CZ485" t="str">
            <v/>
          </cell>
          <cell r="DA485" t="str">
            <v/>
          </cell>
          <cell r="DB485" t="str">
            <v/>
          </cell>
          <cell r="DC485" t="str">
            <v/>
          </cell>
          <cell r="DD485" t="str">
            <v/>
          </cell>
          <cell r="DE485" t="str">
            <v/>
          </cell>
          <cell r="DG485" t="str">
            <v>GULU CENTRAL HIGH SCHOOL</v>
          </cell>
          <cell r="DH485" t="str">
            <v/>
          </cell>
          <cell r="DI485" t="str">
            <v/>
          </cell>
          <cell r="DJ485" t="str">
            <v/>
          </cell>
          <cell r="DK485" t="str">
            <v/>
          </cell>
          <cell r="DL485" t="str">
            <v/>
          </cell>
          <cell r="DM485" t="str">
            <v/>
          </cell>
          <cell r="DN485" t="str">
            <v/>
          </cell>
          <cell r="DO485" t="str">
            <v/>
          </cell>
          <cell r="DP485" t="str">
            <v/>
          </cell>
          <cell r="DQ485" t="str">
            <v/>
          </cell>
          <cell r="DR485" t="str">
            <v/>
          </cell>
          <cell r="DS485" t="str">
            <v/>
          </cell>
          <cell r="DU485" t="str">
            <v>GULU CENTRAL HIGH SCHOOL</v>
          </cell>
          <cell r="DV485" t="str">
            <v/>
          </cell>
          <cell r="DW485" t="str">
            <v/>
          </cell>
          <cell r="DX485" t="str">
            <v/>
          </cell>
          <cell r="DY485" t="str">
            <v/>
          </cell>
          <cell r="DZ485" t="str">
            <v/>
          </cell>
          <cell r="EA485" t="str">
            <v/>
          </cell>
          <cell r="EB485" t="str">
            <v/>
          </cell>
          <cell r="EC485" t="str">
            <v/>
          </cell>
          <cell r="ED485" t="str">
            <v/>
          </cell>
          <cell r="EE485" t="str">
            <v/>
          </cell>
        </row>
        <row r="486">
          <cell r="C486" t="str">
            <v>DStv/GOtv</v>
          </cell>
          <cell r="D486">
            <v>10608</v>
          </cell>
          <cell r="E486">
            <v>23070</v>
          </cell>
          <cell r="F486">
            <v>1982007878</v>
          </cell>
          <cell r="G486">
            <v>7026300</v>
          </cell>
          <cell r="I486" t="str">
            <v>MOTV AFRICA LTD</v>
          </cell>
          <cell r="J486">
            <v>19</v>
          </cell>
          <cell r="K486">
            <v>22</v>
          </cell>
          <cell r="L486">
            <v>513700</v>
          </cell>
          <cell r="M486">
            <v>9150</v>
          </cell>
          <cell r="AF486" t="str">
            <v>H SAVE</v>
          </cell>
          <cell r="AG486" t="str">
            <v>H SAVE</v>
          </cell>
          <cell r="AH486" t="str">
            <v/>
          </cell>
          <cell r="AI486" t="str">
            <v/>
          </cell>
          <cell r="AJ486" t="str">
            <v/>
          </cell>
          <cell r="AK486" t="str">
            <v/>
          </cell>
          <cell r="AL486" t="str">
            <v/>
          </cell>
          <cell r="AM486" t="str">
            <v/>
          </cell>
          <cell r="AN486" t="str">
            <v/>
          </cell>
          <cell r="AO486" t="str">
            <v/>
          </cell>
          <cell r="AP486" t="str">
            <v/>
          </cell>
          <cell r="AQ486" t="str">
            <v/>
          </cell>
          <cell r="AR486" t="str">
            <v/>
          </cell>
          <cell r="AS486" t="str">
            <v/>
          </cell>
          <cell r="AT486">
            <v>0</v>
          </cell>
          <cell r="AU486" t="str">
            <v>H SAVE</v>
          </cell>
          <cell r="AV486" t="str">
            <v/>
          </cell>
          <cell r="AW486" t="str">
            <v/>
          </cell>
          <cell r="AX486" t="str">
            <v/>
          </cell>
          <cell r="AY486" t="str">
            <v/>
          </cell>
          <cell r="AZ486" t="str">
            <v/>
          </cell>
          <cell r="BA486" t="str">
            <v/>
          </cell>
          <cell r="BB486" t="str">
            <v/>
          </cell>
          <cell r="BC486" t="str">
            <v/>
          </cell>
          <cell r="BD486" t="str">
            <v/>
          </cell>
          <cell r="BE486" t="str">
            <v/>
          </cell>
          <cell r="BG486" t="str">
            <v>H SAVE</v>
          </cell>
          <cell r="BH486" t="str">
            <v/>
          </cell>
          <cell r="BI486" t="str">
            <v/>
          </cell>
          <cell r="BJ486" t="str">
            <v/>
          </cell>
          <cell r="BK486" t="str">
            <v/>
          </cell>
          <cell r="BL486" t="str">
            <v/>
          </cell>
          <cell r="BM486" t="str">
            <v/>
          </cell>
          <cell r="BN486" t="str">
            <v/>
          </cell>
          <cell r="BO486" t="str">
            <v/>
          </cell>
          <cell r="BP486" t="str">
            <v/>
          </cell>
          <cell r="BQ486" t="str">
            <v/>
          </cell>
          <cell r="BR486" t="str">
            <v/>
          </cell>
          <cell r="BS486" t="str">
            <v/>
          </cell>
          <cell r="BU486" t="str">
            <v>H SAVE</v>
          </cell>
          <cell r="BV486" t="str">
            <v/>
          </cell>
          <cell r="BW486" t="str">
            <v/>
          </cell>
          <cell r="BX486" t="str">
            <v/>
          </cell>
          <cell r="BY486" t="str">
            <v/>
          </cell>
          <cell r="BZ486" t="str">
            <v/>
          </cell>
          <cell r="CA486" t="str">
            <v/>
          </cell>
          <cell r="CB486" t="str">
            <v/>
          </cell>
          <cell r="CC486" t="str">
            <v/>
          </cell>
          <cell r="CD486" t="str">
            <v/>
          </cell>
          <cell r="CE486" t="str">
            <v/>
          </cell>
          <cell r="CG486" t="str">
            <v>H SAVE</v>
          </cell>
          <cell r="CH486" t="str">
            <v/>
          </cell>
          <cell r="CI486" t="str">
            <v/>
          </cell>
          <cell r="CJ486" t="str">
            <v/>
          </cell>
          <cell r="CK486" t="str">
            <v/>
          </cell>
          <cell r="CL486" t="str">
            <v/>
          </cell>
          <cell r="CM486" t="str">
            <v/>
          </cell>
          <cell r="CN486" t="str">
            <v/>
          </cell>
          <cell r="CO486" t="str">
            <v/>
          </cell>
          <cell r="CP486" t="str">
            <v/>
          </cell>
          <cell r="CQ486" t="str">
            <v/>
          </cell>
          <cell r="CR486" t="str">
            <v/>
          </cell>
          <cell r="CS486" t="str">
            <v/>
          </cell>
          <cell r="CU486" t="str">
            <v>H SAVE</v>
          </cell>
          <cell r="CV486" t="str">
            <v/>
          </cell>
          <cell r="CW486" t="str">
            <v/>
          </cell>
          <cell r="CX486" t="str">
            <v/>
          </cell>
          <cell r="CY486" t="str">
            <v/>
          </cell>
          <cell r="CZ486" t="str">
            <v/>
          </cell>
          <cell r="DA486" t="str">
            <v/>
          </cell>
          <cell r="DB486" t="str">
            <v/>
          </cell>
          <cell r="DC486" t="str">
            <v/>
          </cell>
          <cell r="DD486" t="str">
            <v/>
          </cell>
          <cell r="DE486" t="str">
            <v/>
          </cell>
          <cell r="DG486" t="str">
            <v>H SAVE</v>
          </cell>
          <cell r="DH486" t="str">
            <v/>
          </cell>
          <cell r="DI486" t="str">
            <v/>
          </cell>
          <cell r="DJ486" t="str">
            <v/>
          </cell>
          <cell r="DK486" t="str">
            <v/>
          </cell>
          <cell r="DL486" t="str">
            <v/>
          </cell>
          <cell r="DM486" t="str">
            <v/>
          </cell>
          <cell r="DN486" t="str">
            <v/>
          </cell>
          <cell r="DO486" t="str">
            <v/>
          </cell>
          <cell r="DP486" t="str">
            <v/>
          </cell>
          <cell r="DQ486" t="str">
            <v/>
          </cell>
          <cell r="DR486" t="str">
            <v/>
          </cell>
          <cell r="DS486" t="str">
            <v/>
          </cell>
          <cell r="DU486" t="str">
            <v>H SAVE</v>
          </cell>
          <cell r="DV486" t="str">
            <v/>
          </cell>
          <cell r="DW486" t="str">
            <v/>
          </cell>
          <cell r="DX486" t="str">
            <v/>
          </cell>
          <cell r="DY486" t="str">
            <v/>
          </cell>
          <cell r="DZ486" t="str">
            <v/>
          </cell>
          <cell r="EA486" t="str">
            <v/>
          </cell>
          <cell r="EB486" t="str">
            <v/>
          </cell>
          <cell r="EC486" t="str">
            <v/>
          </cell>
          <cell r="ED486" t="str">
            <v/>
          </cell>
          <cell r="EE486" t="str">
            <v/>
          </cell>
        </row>
        <row r="487">
          <cell r="C487" t="str">
            <v>DWELLING PLACE</v>
          </cell>
          <cell r="D487">
            <v>1</v>
          </cell>
          <cell r="E487">
            <v>1</v>
          </cell>
          <cell r="F487">
            <v>5000</v>
          </cell>
          <cell r="I487" t="str">
            <v>MPOMA ROYAL COLLAGE</v>
          </cell>
          <cell r="J487">
            <v>89</v>
          </cell>
          <cell r="K487">
            <v>154</v>
          </cell>
          <cell r="L487">
            <v>36396850</v>
          </cell>
          <cell r="M487">
            <v>140975</v>
          </cell>
          <cell r="AF487" t="str">
            <v>HABLIST DEALERS</v>
          </cell>
          <cell r="AG487" t="str">
            <v>HABLIST DEALERS</v>
          </cell>
          <cell r="AH487" t="str">
            <v/>
          </cell>
          <cell r="AI487" t="str">
            <v/>
          </cell>
          <cell r="AJ487" t="str">
            <v/>
          </cell>
          <cell r="AK487" t="str">
            <v/>
          </cell>
          <cell r="AL487" t="str">
            <v/>
          </cell>
          <cell r="AM487" t="str">
            <v/>
          </cell>
          <cell r="AN487" t="str">
            <v/>
          </cell>
          <cell r="AO487" t="str">
            <v/>
          </cell>
          <cell r="AP487" t="str">
            <v/>
          </cell>
          <cell r="AQ487" t="str">
            <v/>
          </cell>
          <cell r="AR487" t="str">
            <v/>
          </cell>
          <cell r="AS487" t="str">
            <v/>
          </cell>
          <cell r="AT487">
            <v>0</v>
          </cell>
          <cell r="AU487" t="str">
            <v>HABLIST DEALERS</v>
          </cell>
          <cell r="AV487" t="str">
            <v/>
          </cell>
          <cell r="AW487" t="str">
            <v/>
          </cell>
          <cell r="AX487" t="str">
            <v/>
          </cell>
          <cell r="AY487" t="str">
            <v/>
          </cell>
          <cell r="AZ487" t="str">
            <v/>
          </cell>
          <cell r="BA487" t="str">
            <v/>
          </cell>
          <cell r="BB487" t="str">
            <v/>
          </cell>
          <cell r="BC487" t="str">
            <v/>
          </cell>
          <cell r="BD487" t="str">
            <v/>
          </cell>
          <cell r="BE487" t="str">
            <v/>
          </cell>
          <cell r="BG487" t="str">
            <v>HABLIST DEALERS</v>
          </cell>
          <cell r="BH487" t="str">
            <v/>
          </cell>
          <cell r="BI487" t="str">
            <v/>
          </cell>
          <cell r="BJ487" t="str">
            <v/>
          </cell>
          <cell r="BK487" t="str">
            <v/>
          </cell>
          <cell r="BL487" t="str">
            <v/>
          </cell>
          <cell r="BM487" t="str">
            <v/>
          </cell>
          <cell r="BN487" t="str">
            <v/>
          </cell>
          <cell r="BO487" t="str">
            <v/>
          </cell>
          <cell r="BP487" t="str">
            <v/>
          </cell>
          <cell r="BQ487" t="str">
            <v/>
          </cell>
          <cell r="BR487" t="str">
            <v/>
          </cell>
          <cell r="BS487" t="str">
            <v/>
          </cell>
          <cell r="BU487" t="str">
            <v>HABLIST DEALERS</v>
          </cell>
          <cell r="BV487" t="str">
            <v/>
          </cell>
          <cell r="BW487" t="str">
            <v/>
          </cell>
          <cell r="BX487" t="str">
            <v/>
          </cell>
          <cell r="BY487" t="str">
            <v/>
          </cell>
          <cell r="BZ487" t="str">
            <v/>
          </cell>
          <cell r="CA487" t="str">
            <v/>
          </cell>
          <cell r="CB487" t="str">
            <v/>
          </cell>
          <cell r="CC487" t="str">
            <v/>
          </cell>
          <cell r="CD487" t="str">
            <v/>
          </cell>
          <cell r="CE487" t="str">
            <v/>
          </cell>
          <cell r="CG487" t="str">
            <v>HABLIST DEALERS</v>
          </cell>
          <cell r="CH487" t="str">
            <v/>
          </cell>
          <cell r="CI487" t="str">
            <v/>
          </cell>
          <cell r="CJ487" t="str">
            <v/>
          </cell>
          <cell r="CK487" t="str">
            <v/>
          </cell>
          <cell r="CL487" t="str">
            <v/>
          </cell>
          <cell r="CM487" t="str">
            <v/>
          </cell>
          <cell r="CN487" t="str">
            <v/>
          </cell>
          <cell r="CO487" t="str">
            <v/>
          </cell>
          <cell r="CP487" t="str">
            <v/>
          </cell>
          <cell r="CQ487" t="str">
            <v/>
          </cell>
          <cell r="CR487" t="str">
            <v/>
          </cell>
          <cell r="CS487" t="str">
            <v/>
          </cell>
          <cell r="CU487" t="str">
            <v>HABLIST DEALERS</v>
          </cell>
          <cell r="CV487" t="str">
            <v/>
          </cell>
          <cell r="CW487" t="str">
            <v/>
          </cell>
          <cell r="CX487" t="str">
            <v/>
          </cell>
          <cell r="CY487" t="str">
            <v/>
          </cell>
          <cell r="CZ487" t="str">
            <v/>
          </cell>
          <cell r="DA487" t="str">
            <v/>
          </cell>
          <cell r="DB487" t="str">
            <v/>
          </cell>
          <cell r="DC487" t="str">
            <v/>
          </cell>
          <cell r="DD487" t="str">
            <v/>
          </cell>
          <cell r="DE487" t="str">
            <v/>
          </cell>
          <cell r="DG487" t="str">
            <v>HABLIST DEALERS</v>
          </cell>
          <cell r="DH487" t="str">
            <v/>
          </cell>
          <cell r="DI487" t="str">
            <v/>
          </cell>
          <cell r="DJ487" t="str">
            <v/>
          </cell>
          <cell r="DK487" t="str">
            <v/>
          </cell>
          <cell r="DL487" t="str">
            <v/>
          </cell>
          <cell r="DM487" t="str">
            <v/>
          </cell>
          <cell r="DN487" t="str">
            <v/>
          </cell>
          <cell r="DO487" t="str">
            <v/>
          </cell>
          <cell r="DP487" t="str">
            <v/>
          </cell>
          <cell r="DQ487" t="str">
            <v/>
          </cell>
          <cell r="DR487" t="str">
            <v/>
          </cell>
          <cell r="DS487" t="str">
            <v/>
          </cell>
          <cell r="DU487" t="str">
            <v>HABLIST DEALERS</v>
          </cell>
          <cell r="DV487" t="str">
            <v/>
          </cell>
          <cell r="DW487" t="str">
            <v/>
          </cell>
          <cell r="DX487" t="str">
            <v/>
          </cell>
          <cell r="DY487" t="str">
            <v/>
          </cell>
          <cell r="DZ487" t="str">
            <v/>
          </cell>
          <cell r="EA487" t="str">
            <v/>
          </cell>
          <cell r="EB487" t="str">
            <v/>
          </cell>
          <cell r="EC487" t="str">
            <v/>
          </cell>
          <cell r="ED487" t="str">
            <v/>
          </cell>
          <cell r="EE487" t="str">
            <v/>
          </cell>
        </row>
        <row r="488">
          <cell r="C488" t="str">
            <v>eDAD ePAYMENTS LTD</v>
          </cell>
          <cell r="D488">
            <v>12</v>
          </cell>
          <cell r="E488">
            <v>59</v>
          </cell>
          <cell r="F488">
            <v>186700</v>
          </cell>
          <cell r="G488">
            <v>20800</v>
          </cell>
          <cell r="I488" t="str">
            <v>MTN BILLS</v>
          </cell>
          <cell r="J488">
            <v>311</v>
          </cell>
          <cell r="K488">
            <v>576</v>
          </cell>
          <cell r="L488">
            <v>34718902</v>
          </cell>
          <cell r="AF488" t="str">
            <v>HAILAH PHONE  CENTRE</v>
          </cell>
          <cell r="AG488" t="str">
            <v>HAILAH PHONE  CENTRE</v>
          </cell>
          <cell r="AH488" t="str">
            <v/>
          </cell>
          <cell r="AI488" t="str">
            <v/>
          </cell>
          <cell r="AJ488" t="str">
            <v/>
          </cell>
          <cell r="AK488" t="str">
            <v/>
          </cell>
          <cell r="AL488" t="str">
            <v/>
          </cell>
          <cell r="AM488" t="str">
            <v/>
          </cell>
          <cell r="AN488" t="str">
            <v/>
          </cell>
          <cell r="AO488" t="str">
            <v/>
          </cell>
          <cell r="AP488" t="str">
            <v/>
          </cell>
          <cell r="AQ488" t="str">
            <v/>
          </cell>
          <cell r="AR488" t="str">
            <v/>
          </cell>
          <cell r="AS488" t="str">
            <v/>
          </cell>
          <cell r="AT488">
            <v>0</v>
          </cell>
          <cell r="AU488" t="str">
            <v>HAILAH PHONE  CENTRE</v>
          </cell>
          <cell r="AV488" t="str">
            <v/>
          </cell>
          <cell r="AW488" t="str">
            <v/>
          </cell>
          <cell r="AX488" t="str">
            <v/>
          </cell>
          <cell r="AY488" t="str">
            <v/>
          </cell>
          <cell r="AZ488" t="str">
            <v/>
          </cell>
          <cell r="BA488" t="str">
            <v/>
          </cell>
          <cell r="BB488" t="str">
            <v/>
          </cell>
          <cell r="BC488" t="str">
            <v/>
          </cell>
          <cell r="BD488" t="str">
            <v/>
          </cell>
          <cell r="BE488" t="str">
            <v/>
          </cell>
          <cell r="BG488" t="str">
            <v>HAILAH PHONE  CENTRE</v>
          </cell>
          <cell r="BH488" t="str">
            <v/>
          </cell>
          <cell r="BI488" t="str">
            <v/>
          </cell>
          <cell r="BJ488" t="str">
            <v/>
          </cell>
          <cell r="BK488" t="str">
            <v/>
          </cell>
          <cell r="BL488" t="str">
            <v/>
          </cell>
          <cell r="BM488" t="str">
            <v/>
          </cell>
          <cell r="BN488" t="str">
            <v/>
          </cell>
          <cell r="BO488" t="str">
            <v/>
          </cell>
          <cell r="BP488" t="str">
            <v/>
          </cell>
          <cell r="BQ488" t="str">
            <v/>
          </cell>
          <cell r="BR488" t="str">
            <v/>
          </cell>
          <cell r="BS488" t="str">
            <v/>
          </cell>
          <cell r="BU488" t="str">
            <v>HAILAH PHONE  CENTRE</v>
          </cell>
          <cell r="BV488" t="str">
            <v/>
          </cell>
          <cell r="BW488" t="str">
            <v/>
          </cell>
          <cell r="BX488" t="str">
            <v/>
          </cell>
          <cell r="BY488" t="str">
            <v/>
          </cell>
          <cell r="BZ488" t="str">
            <v/>
          </cell>
          <cell r="CA488" t="str">
            <v/>
          </cell>
          <cell r="CB488" t="str">
            <v/>
          </cell>
          <cell r="CC488" t="str">
            <v/>
          </cell>
          <cell r="CD488" t="str">
            <v/>
          </cell>
          <cell r="CE488" t="str">
            <v/>
          </cell>
          <cell r="CG488" t="str">
            <v>HAILAH PHONE  CENTRE</v>
          </cell>
          <cell r="CH488" t="str">
            <v/>
          </cell>
          <cell r="CI488" t="str">
            <v/>
          </cell>
          <cell r="CJ488" t="str">
            <v/>
          </cell>
          <cell r="CK488" t="str">
            <v/>
          </cell>
          <cell r="CL488" t="str">
            <v/>
          </cell>
          <cell r="CM488" t="str">
            <v/>
          </cell>
          <cell r="CN488" t="str">
            <v/>
          </cell>
          <cell r="CO488" t="str">
            <v/>
          </cell>
          <cell r="CP488" t="str">
            <v/>
          </cell>
          <cell r="CQ488" t="str">
            <v/>
          </cell>
          <cell r="CR488" t="str">
            <v/>
          </cell>
          <cell r="CS488" t="str">
            <v/>
          </cell>
          <cell r="CU488" t="str">
            <v>HAILAH PHONE  CENTRE</v>
          </cell>
          <cell r="CV488" t="str">
            <v/>
          </cell>
          <cell r="CW488" t="str">
            <v/>
          </cell>
          <cell r="CX488" t="str">
            <v/>
          </cell>
          <cell r="CY488" t="str">
            <v/>
          </cell>
          <cell r="CZ488" t="str">
            <v/>
          </cell>
          <cell r="DA488" t="str">
            <v/>
          </cell>
          <cell r="DB488" t="str">
            <v/>
          </cell>
          <cell r="DC488" t="str">
            <v/>
          </cell>
          <cell r="DD488" t="str">
            <v/>
          </cell>
          <cell r="DE488" t="str">
            <v/>
          </cell>
          <cell r="DG488" t="str">
            <v>HAILAH PHONE  CENTRE</v>
          </cell>
          <cell r="DH488" t="str">
            <v/>
          </cell>
          <cell r="DI488" t="str">
            <v/>
          </cell>
          <cell r="DJ488" t="str">
            <v/>
          </cell>
          <cell r="DK488" t="str">
            <v/>
          </cell>
          <cell r="DL488" t="str">
            <v/>
          </cell>
          <cell r="DM488" t="str">
            <v/>
          </cell>
          <cell r="DN488" t="str">
            <v/>
          </cell>
          <cell r="DO488" t="str">
            <v/>
          </cell>
          <cell r="DP488" t="str">
            <v/>
          </cell>
          <cell r="DQ488" t="str">
            <v/>
          </cell>
          <cell r="DR488" t="str">
            <v/>
          </cell>
          <cell r="DS488" t="str">
            <v/>
          </cell>
          <cell r="DU488" t="str">
            <v>HAILAH PHONE  CENTRE</v>
          </cell>
          <cell r="DV488" t="str">
            <v/>
          </cell>
          <cell r="DW488" t="str">
            <v/>
          </cell>
          <cell r="DX488" t="str">
            <v/>
          </cell>
          <cell r="DY488" t="str">
            <v/>
          </cell>
          <cell r="DZ488" t="str">
            <v/>
          </cell>
          <cell r="EA488" t="str">
            <v/>
          </cell>
          <cell r="EB488" t="str">
            <v/>
          </cell>
          <cell r="EC488" t="str">
            <v/>
          </cell>
          <cell r="ED488" t="str">
            <v/>
          </cell>
          <cell r="EE488" t="str">
            <v/>
          </cell>
        </row>
        <row r="489">
          <cell r="C489" t="str">
            <v>ESB VENDOR</v>
          </cell>
          <cell r="D489">
            <v>31</v>
          </cell>
          <cell r="E489">
            <v>34</v>
          </cell>
          <cell r="F489">
            <v>116205</v>
          </cell>
          <cell r="I489" t="str">
            <v>MTN CORPORATE LIQUIDTY FUND</v>
          </cell>
          <cell r="J489">
            <v>1</v>
          </cell>
          <cell r="K489">
            <v>1</v>
          </cell>
          <cell r="L489">
            <v>171192140</v>
          </cell>
          <cell r="AF489" t="str">
            <v>HAJJAT NAMIREMBE AND SONS LIMITED</v>
          </cell>
          <cell r="AG489" t="str">
            <v>HAJJAT NAMIREMBE AND SONS LIMITED</v>
          </cell>
          <cell r="AH489" t="str">
            <v/>
          </cell>
          <cell r="AI489" t="str">
            <v/>
          </cell>
          <cell r="AJ489" t="str">
            <v/>
          </cell>
          <cell r="AK489" t="str">
            <v/>
          </cell>
          <cell r="AL489" t="str">
            <v/>
          </cell>
          <cell r="AM489" t="str">
            <v/>
          </cell>
          <cell r="AN489" t="str">
            <v/>
          </cell>
          <cell r="AO489" t="str">
            <v/>
          </cell>
          <cell r="AP489" t="str">
            <v/>
          </cell>
          <cell r="AQ489" t="str">
            <v/>
          </cell>
          <cell r="AR489" t="str">
            <v/>
          </cell>
          <cell r="AS489" t="str">
            <v/>
          </cell>
          <cell r="AT489">
            <v>0</v>
          </cell>
          <cell r="AU489" t="str">
            <v>HAJJAT NAMIREMBE AND SONS LIMITED</v>
          </cell>
          <cell r="AV489" t="str">
            <v/>
          </cell>
          <cell r="AW489" t="str">
            <v/>
          </cell>
          <cell r="AX489" t="str">
            <v/>
          </cell>
          <cell r="AY489" t="str">
            <v/>
          </cell>
          <cell r="AZ489" t="str">
            <v/>
          </cell>
          <cell r="BA489" t="str">
            <v/>
          </cell>
          <cell r="BB489" t="str">
            <v/>
          </cell>
          <cell r="BC489" t="str">
            <v/>
          </cell>
          <cell r="BD489" t="str">
            <v/>
          </cell>
          <cell r="BE489" t="str">
            <v/>
          </cell>
          <cell r="BG489" t="str">
            <v>HAJJAT NAMIREMBE AND SONS LIMITED</v>
          </cell>
          <cell r="BH489" t="str">
            <v/>
          </cell>
          <cell r="BI489" t="str">
            <v/>
          </cell>
          <cell r="BJ489" t="str">
            <v/>
          </cell>
          <cell r="BK489" t="str">
            <v/>
          </cell>
          <cell r="BL489" t="str">
            <v/>
          </cell>
          <cell r="BM489" t="str">
            <v/>
          </cell>
          <cell r="BN489" t="str">
            <v/>
          </cell>
          <cell r="BO489" t="str">
            <v/>
          </cell>
          <cell r="BP489" t="str">
            <v/>
          </cell>
          <cell r="BQ489" t="str">
            <v/>
          </cell>
          <cell r="BR489" t="str">
            <v/>
          </cell>
          <cell r="BS489" t="str">
            <v/>
          </cell>
          <cell r="BU489" t="str">
            <v>HAJJAT NAMIREMBE AND SONS LIMITED</v>
          </cell>
          <cell r="BV489" t="str">
            <v/>
          </cell>
          <cell r="BW489" t="str">
            <v/>
          </cell>
          <cell r="BX489" t="str">
            <v/>
          </cell>
          <cell r="BY489" t="str">
            <v/>
          </cell>
          <cell r="BZ489" t="str">
            <v/>
          </cell>
          <cell r="CA489" t="str">
            <v/>
          </cell>
          <cell r="CB489" t="str">
            <v/>
          </cell>
          <cell r="CC489" t="str">
            <v/>
          </cell>
          <cell r="CD489" t="str">
            <v/>
          </cell>
          <cell r="CE489" t="str">
            <v/>
          </cell>
          <cell r="CG489" t="str">
            <v>HAJJAT NAMIREMBE AND SONS LIMITED</v>
          </cell>
          <cell r="CH489" t="str">
            <v/>
          </cell>
          <cell r="CI489" t="str">
            <v/>
          </cell>
          <cell r="CJ489" t="str">
            <v/>
          </cell>
          <cell r="CK489" t="str">
            <v/>
          </cell>
          <cell r="CL489" t="str">
            <v/>
          </cell>
          <cell r="CM489" t="str">
            <v/>
          </cell>
          <cell r="CN489" t="str">
            <v/>
          </cell>
          <cell r="CO489" t="str">
            <v/>
          </cell>
          <cell r="CP489" t="str">
            <v/>
          </cell>
          <cell r="CQ489" t="str">
            <v/>
          </cell>
          <cell r="CR489" t="str">
            <v/>
          </cell>
          <cell r="CS489" t="str">
            <v/>
          </cell>
          <cell r="CU489" t="str">
            <v>HAJJAT NAMIREMBE AND SONS LIMITED</v>
          </cell>
          <cell r="CV489" t="str">
            <v/>
          </cell>
          <cell r="CW489" t="str">
            <v/>
          </cell>
          <cell r="CX489" t="str">
            <v/>
          </cell>
          <cell r="CY489" t="str">
            <v/>
          </cell>
          <cell r="CZ489" t="str">
            <v/>
          </cell>
          <cell r="DA489" t="str">
            <v/>
          </cell>
          <cell r="DB489" t="str">
            <v/>
          </cell>
          <cell r="DC489" t="str">
            <v/>
          </cell>
          <cell r="DD489" t="str">
            <v/>
          </cell>
          <cell r="DE489" t="str">
            <v/>
          </cell>
          <cell r="DG489" t="str">
            <v>HAJJAT NAMIREMBE AND SONS LIMITED</v>
          </cell>
          <cell r="DH489" t="str">
            <v/>
          </cell>
          <cell r="DI489" t="str">
            <v/>
          </cell>
          <cell r="DJ489" t="str">
            <v/>
          </cell>
          <cell r="DK489" t="str">
            <v/>
          </cell>
          <cell r="DL489" t="str">
            <v/>
          </cell>
          <cell r="DM489" t="str">
            <v/>
          </cell>
          <cell r="DN489" t="str">
            <v/>
          </cell>
          <cell r="DO489" t="str">
            <v/>
          </cell>
          <cell r="DP489" t="str">
            <v/>
          </cell>
          <cell r="DQ489" t="str">
            <v/>
          </cell>
          <cell r="DR489" t="str">
            <v/>
          </cell>
          <cell r="DS489" t="str">
            <v/>
          </cell>
          <cell r="DU489" t="str">
            <v>HAJJAT NAMIREMBE AND SONS LIMITED</v>
          </cell>
          <cell r="DV489" t="str">
            <v/>
          </cell>
          <cell r="DW489" t="str">
            <v/>
          </cell>
          <cell r="DX489" t="str">
            <v/>
          </cell>
          <cell r="DY489" t="str">
            <v/>
          </cell>
          <cell r="DZ489" t="str">
            <v/>
          </cell>
          <cell r="EA489" t="str">
            <v/>
          </cell>
          <cell r="EB489" t="str">
            <v/>
          </cell>
          <cell r="EC489" t="str">
            <v/>
          </cell>
          <cell r="ED489" t="str">
            <v/>
          </cell>
          <cell r="EE489" t="str">
            <v/>
          </cell>
        </row>
        <row r="490">
          <cell r="C490" t="str">
            <v>EXCEL SECONDARY SCHOOL LTD - MUKONO</v>
          </cell>
          <cell r="D490">
            <v>1</v>
          </cell>
          <cell r="E490">
            <v>1</v>
          </cell>
          <cell r="F490">
            <v>153000</v>
          </cell>
          <cell r="G490">
            <v>700</v>
          </cell>
          <cell r="I490" t="str">
            <v>MULAMA SECONDARY SCHOOL</v>
          </cell>
          <cell r="J490">
            <v>1</v>
          </cell>
          <cell r="K490">
            <v>2</v>
          </cell>
          <cell r="L490">
            <v>180000</v>
          </cell>
          <cell r="M490">
            <v>1200</v>
          </cell>
          <cell r="AF490" t="str">
            <v>HAJJI MOHAMED BOSSA KIBULI</v>
          </cell>
          <cell r="AG490" t="str">
            <v>HAJJI MOHAMED BOSSA KIBULI</v>
          </cell>
          <cell r="AH490" t="str">
            <v/>
          </cell>
          <cell r="AI490" t="str">
            <v/>
          </cell>
          <cell r="AJ490" t="str">
            <v/>
          </cell>
          <cell r="AK490" t="str">
            <v/>
          </cell>
          <cell r="AL490" t="str">
            <v/>
          </cell>
          <cell r="AM490" t="str">
            <v/>
          </cell>
          <cell r="AN490" t="str">
            <v/>
          </cell>
          <cell r="AO490" t="str">
            <v/>
          </cell>
          <cell r="AP490" t="str">
            <v/>
          </cell>
          <cell r="AQ490" t="str">
            <v/>
          </cell>
          <cell r="AR490" t="str">
            <v/>
          </cell>
          <cell r="AS490" t="str">
            <v/>
          </cell>
          <cell r="AT490">
            <v>0</v>
          </cell>
          <cell r="AU490" t="str">
            <v>HAJJI MOHAMED BOSSA KIBULI</v>
          </cell>
          <cell r="AV490" t="str">
            <v/>
          </cell>
          <cell r="AW490" t="str">
            <v/>
          </cell>
          <cell r="AX490" t="str">
            <v/>
          </cell>
          <cell r="AY490" t="str">
            <v/>
          </cell>
          <cell r="AZ490" t="str">
            <v/>
          </cell>
          <cell r="BA490" t="str">
            <v/>
          </cell>
          <cell r="BB490" t="str">
            <v/>
          </cell>
          <cell r="BC490" t="str">
            <v/>
          </cell>
          <cell r="BD490" t="str">
            <v/>
          </cell>
          <cell r="BE490" t="str">
            <v/>
          </cell>
          <cell r="BG490" t="str">
            <v>HAJJI MOHAMED BOSSA KIBULI</v>
          </cell>
          <cell r="BH490" t="str">
            <v/>
          </cell>
          <cell r="BI490" t="str">
            <v/>
          </cell>
          <cell r="BJ490" t="str">
            <v/>
          </cell>
          <cell r="BK490" t="str">
            <v/>
          </cell>
          <cell r="BL490" t="str">
            <v/>
          </cell>
          <cell r="BM490" t="str">
            <v/>
          </cell>
          <cell r="BN490" t="str">
            <v/>
          </cell>
          <cell r="BO490" t="str">
            <v/>
          </cell>
          <cell r="BP490" t="str">
            <v/>
          </cell>
          <cell r="BQ490" t="str">
            <v/>
          </cell>
          <cell r="BR490" t="str">
            <v/>
          </cell>
          <cell r="BS490" t="str">
            <v/>
          </cell>
          <cell r="BU490" t="str">
            <v>HAJJI MOHAMED BOSSA KIBULI</v>
          </cell>
          <cell r="BV490" t="str">
            <v/>
          </cell>
          <cell r="BW490" t="str">
            <v/>
          </cell>
          <cell r="BX490" t="str">
            <v/>
          </cell>
          <cell r="BY490" t="str">
            <v/>
          </cell>
          <cell r="BZ490" t="str">
            <v/>
          </cell>
          <cell r="CA490" t="str">
            <v/>
          </cell>
          <cell r="CB490" t="str">
            <v/>
          </cell>
          <cell r="CC490" t="str">
            <v/>
          </cell>
          <cell r="CD490" t="str">
            <v/>
          </cell>
          <cell r="CE490" t="str">
            <v/>
          </cell>
          <cell r="CG490" t="str">
            <v>HAJJI MOHAMED BOSSA KIBULI</v>
          </cell>
          <cell r="CH490" t="str">
            <v/>
          </cell>
          <cell r="CI490" t="str">
            <v/>
          </cell>
          <cell r="CJ490" t="str">
            <v/>
          </cell>
          <cell r="CK490" t="str">
            <v/>
          </cell>
          <cell r="CL490" t="str">
            <v/>
          </cell>
          <cell r="CM490" t="str">
            <v/>
          </cell>
          <cell r="CN490" t="str">
            <v/>
          </cell>
          <cell r="CO490" t="str">
            <v/>
          </cell>
          <cell r="CP490" t="str">
            <v/>
          </cell>
          <cell r="CQ490" t="str">
            <v/>
          </cell>
          <cell r="CR490" t="str">
            <v/>
          </cell>
          <cell r="CS490" t="str">
            <v/>
          </cell>
          <cell r="CU490" t="str">
            <v>HAJJI MOHAMED BOSSA KIBULI</v>
          </cell>
          <cell r="CV490" t="str">
            <v/>
          </cell>
          <cell r="CW490" t="str">
            <v/>
          </cell>
          <cell r="CX490" t="str">
            <v/>
          </cell>
          <cell r="CY490" t="str">
            <v/>
          </cell>
          <cell r="CZ490" t="str">
            <v/>
          </cell>
          <cell r="DA490" t="str">
            <v/>
          </cell>
          <cell r="DB490" t="str">
            <v/>
          </cell>
          <cell r="DC490" t="str">
            <v/>
          </cell>
          <cell r="DD490" t="str">
            <v/>
          </cell>
          <cell r="DE490" t="str">
            <v/>
          </cell>
          <cell r="DG490" t="str">
            <v>HAJJI MOHAMED BOSSA KIBULI</v>
          </cell>
          <cell r="DH490" t="str">
            <v/>
          </cell>
          <cell r="DI490" t="str">
            <v/>
          </cell>
          <cell r="DJ490" t="str">
            <v/>
          </cell>
          <cell r="DK490" t="str">
            <v/>
          </cell>
          <cell r="DL490" t="str">
            <v/>
          </cell>
          <cell r="DM490" t="str">
            <v/>
          </cell>
          <cell r="DN490" t="str">
            <v/>
          </cell>
          <cell r="DO490" t="str">
            <v/>
          </cell>
          <cell r="DP490" t="str">
            <v/>
          </cell>
          <cell r="DQ490" t="str">
            <v/>
          </cell>
          <cell r="DR490" t="str">
            <v/>
          </cell>
          <cell r="DS490" t="str">
            <v/>
          </cell>
          <cell r="DU490" t="str">
            <v>HAJJI MOHAMED BOSSA KIBULI</v>
          </cell>
          <cell r="DV490" t="str">
            <v/>
          </cell>
          <cell r="DW490" t="str">
            <v/>
          </cell>
          <cell r="DX490" t="str">
            <v/>
          </cell>
          <cell r="DY490" t="str">
            <v/>
          </cell>
          <cell r="DZ490" t="str">
            <v/>
          </cell>
          <cell r="EA490" t="str">
            <v/>
          </cell>
          <cell r="EB490" t="str">
            <v/>
          </cell>
          <cell r="EC490" t="str">
            <v/>
          </cell>
          <cell r="ED490" t="str">
            <v/>
          </cell>
          <cell r="EE490" t="str">
            <v/>
          </cell>
        </row>
        <row r="491">
          <cell r="C491" t="str">
            <v>FRESH CUTS EAST</v>
          </cell>
          <cell r="D491">
            <v>3</v>
          </cell>
          <cell r="E491">
            <v>48</v>
          </cell>
          <cell r="F491">
            <v>29866600</v>
          </cell>
          <cell r="G491">
            <v>41100</v>
          </cell>
          <cell r="I491" t="str">
            <v>NAKASERO HOSPITAL</v>
          </cell>
          <cell r="J491">
            <v>8</v>
          </cell>
          <cell r="K491">
            <v>8</v>
          </cell>
          <cell r="L491">
            <v>2558900</v>
          </cell>
          <cell r="M491">
            <v>13050</v>
          </cell>
          <cell r="AF491" t="str">
            <v>HAKA FINANCIAL SOLUTIONS (U) LTD-EXTRA TILL</v>
          </cell>
          <cell r="AG491" t="str">
            <v>HAKA FINANCIAL SOLUTIONS (U) LTD-EXTRA TILL</v>
          </cell>
          <cell r="AH491" t="str">
            <v/>
          </cell>
          <cell r="AI491" t="str">
            <v/>
          </cell>
          <cell r="AJ491" t="str">
            <v/>
          </cell>
          <cell r="AK491" t="str">
            <v/>
          </cell>
          <cell r="AL491" t="str">
            <v/>
          </cell>
          <cell r="AM491" t="str">
            <v/>
          </cell>
          <cell r="AN491" t="str">
            <v/>
          </cell>
          <cell r="AO491" t="str">
            <v/>
          </cell>
          <cell r="AP491" t="str">
            <v/>
          </cell>
          <cell r="AQ491" t="str">
            <v/>
          </cell>
          <cell r="AR491" t="str">
            <v/>
          </cell>
          <cell r="AS491" t="str">
            <v/>
          </cell>
          <cell r="AT491">
            <v>0</v>
          </cell>
          <cell r="AU491" t="str">
            <v>HAKA FINANCIAL SOLUTIONS (U) LTD-EXTRA TILL</v>
          </cell>
          <cell r="AV491" t="str">
            <v/>
          </cell>
          <cell r="AW491" t="str">
            <v/>
          </cell>
          <cell r="AX491" t="str">
            <v/>
          </cell>
          <cell r="AY491" t="str">
            <v/>
          </cell>
          <cell r="AZ491" t="str">
            <v/>
          </cell>
          <cell r="BA491" t="str">
            <v/>
          </cell>
          <cell r="BB491" t="str">
            <v/>
          </cell>
          <cell r="BC491" t="str">
            <v/>
          </cell>
          <cell r="BD491" t="str">
            <v/>
          </cell>
          <cell r="BE491" t="str">
            <v/>
          </cell>
          <cell r="BG491" t="str">
            <v>HAKA FINANCIAL SOLUTIONS (U) LTD-EXTRA TILL</v>
          </cell>
          <cell r="BH491" t="str">
            <v/>
          </cell>
          <cell r="BI491" t="str">
            <v/>
          </cell>
          <cell r="BJ491" t="str">
            <v/>
          </cell>
          <cell r="BK491" t="str">
            <v/>
          </cell>
          <cell r="BL491" t="str">
            <v/>
          </cell>
          <cell r="BM491" t="str">
            <v/>
          </cell>
          <cell r="BN491" t="str">
            <v/>
          </cell>
          <cell r="BO491" t="str">
            <v/>
          </cell>
          <cell r="BP491" t="str">
            <v/>
          </cell>
          <cell r="BQ491" t="str">
            <v/>
          </cell>
          <cell r="BR491" t="str">
            <v/>
          </cell>
          <cell r="BS491" t="str">
            <v/>
          </cell>
          <cell r="BU491" t="str">
            <v>HAKA FINANCIAL SOLUTIONS (U) LTD-EXTRA TILL</v>
          </cell>
          <cell r="BV491" t="str">
            <v/>
          </cell>
          <cell r="BW491" t="str">
            <v/>
          </cell>
          <cell r="BX491" t="str">
            <v/>
          </cell>
          <cell r="BY491" t="str">
            <v/>
          </cell>
          <cell r="BZ491" t="str">
            <v/>
          </cell>
          <cell r="CA491" t="str">
            <v/>
          </cell>
          <cell r="CB491" t="str">
            <v/>
          </cell>
          <cell r="CC491" t="str">
            <v/>
          </cell>
          <cell r="CD491" t="str">
            <v/>
          </cell>
          <cell r="CE491" t="str">
            <v/>
          </cell>
          <cell r="CG491" t="str">
            <v>HAKA FINANCIAL SOLUTIONS (U) LTD-EXTRA TILL</v>
          </cell>
          <cell r="CH491" t="str">
            <v/>
          </cell>
          <cell r="CI491" t="str">
            <v/>
          </cell>
          <cell r="CJ491" t="str">
            <v/>
          </cell>
          <cell r="CK491" t="str">
            <v/>
          </cell>
          <cell r="CL491" t="str">
            <v/>
          </cell>
          <cell r="CM491" t="str">
            <v/>
          </cell>
          <cell r="CN491" t="str">
            <v/>
          </cell>
          <cell r="CO491" t="str">
            <v/>
          </cell>
          <cell r="CP491" t="str">
            <v/>
          </cell>
          <cell r="CQ491" t="str">
            <v/>
          </cell>
          <cell r="CR491" t="str">
            <v/>
          </cell>
          <cell r="CS491" t="str">
            <v/>
          </cell>
          <cell r="CU491" t="str">
            <v>HAKA FINANCIAL SOLUTIONS (U) LTD-EXTRA TILL</v>
          </cell>
          <cell r="CV491" t="str">
            <v/>
          </cell>
          <cell r="CW491" t="str">
            <v/>
          </cell>
          <cell r="CX491" t="str">
            <v/>
          </cell>
          <cell r="CY491" t="str">
            <v/>
          </cell>
          <cell r="CZ491" t="str">
            <v/>
          </cell>
          <cell r="DA491" t="str">
            <v/>
          </cell>
          <cell r="DB491" t="str">
            <v/>
          </cell>
          <cell r="DC491" t="str">
            <v/>
          </cell>
          <cell r="DD491" t="str">
            <v/>
          </cell>
          <cell r="DE491" t="str">
            <v/>
          </cell>
          <cell r="DG491" t="str">
            <v>HAKA FINANCIAL SOLUTIONS (U) LTD-EXTRA TILL</v>
          </cell>
          <cell r="DH491" t="str">
            <v/>
          </cell>
          <cell r="DI491" t="str">
            <v/>
          </cell>
          <cell r="DJ491" t="str">
            <v/>
          </cell>
          <cell r="DK491" t="str">
            <v/>
          </cell>
          <cell r="DL491" t="str">
            <v/>
          </cell>
          <cell r="DM491" t="str">
            <v/>
          </cell>
          <cell r="DN491" t="str">
            <v/>
          </cell>
          <cell r="DO491" t="str">
            <v/>
          </cell>
          <cell r="DP491" t="str">
            <v/>
          </cell>
          <cell r="DQ491" t="str">
            <v/>
          </cell>
          <cell r="DR491" t="str">
            <v/>
          </cell>
          <cell r="DS491" t="str">
            <v/>
          </cell>
          <cell r="DU491" t="str">
            <v>HAKA FINANCIAL SOLUTIONS (U) LTD-EXTRA TILL</v>
          </cell>
          <cell r="DV491" t="str">
            <v/>
          </cell>
          <cell r="DW491" t="str">
            <v/>
          </cell>
          <cell r="DX491" t="str">
            <v/>
          </cell>
          <cell r="DY491" t="str">
            <v/>
          </cell>
          <cell r="DZ491" t="str">
            <v/>
          </cell>
          <cell r="EA491" t="str">
            <v/>
          </cell>
          <cell r="EB491" t="str">
            <v/>
          </cell>
          <cell r="EC491" t="str">
            <v/>
          </cell>
          <cell r="ED491" t="str">
            <v/>
          </cell>
          <cell r="EE491" t="str">
            <v/>
          </cell>
        </row>
        <row r="492">
          <cell r="C492" t="str">
            <v>FRESH CUTS NORTH</v>
          </cell>
          <cell r="D492">
            <v>6</v>
          </cell>
          <cell r="E492">
            <v>78</v>
          </cell>
          <cell r="F492">
            <v>43176500</v>
          </cell>
          <cell r="G492">
            <v>65400</v>
          </cell>
          <cell r="I492" t="str">
            <v>NATIONAL WATER AND SEWERAGE CORPORATION</v>
          </cell>
          <cell r="J492">
            <v>28784</v>
          </cell>
          <cell r="K492">
            <v>39587</v>
          </cell>
          <cell r="L492">
            <v>1400429369</v>
          </cell>
          <cell r="M492">
            <v>17684625</v>
          </cell>
          <cell r="AF492" t="str">
            <v>HALALI GENERAL STORE</v>
          </cell>
          <cell r="AG492" t="str">
            <v>HALALI GENERAL STORE</v>
          </cell>
          <cell r="AH492" t="str">
            <v/>
          </cell>
          <cell r="AI492" t="str">
            <v/>
          </cell>
          <cell r="AJ492" t="str">
            <v/>
          </cell>
          <cell r="AK492" t="str">
            <v/>
          </cell>
          <cell r="AL492" t="str">
            <v/>
          </cell>
          <cell r="AM492" t="str">
            <v/>
          </cell>
          <cell r="AN492" t="str">
            <v/>
          </cell>
          <cell r="AO492" t="str">
            <v/>
          </cell>
          <cell r="AP492" t="str">
            <v/>
          </cell>
          <cell r="AQ492" t="str">
            <v/>
          </cell>
          <cell r="AR492" t="str">
            <v/>
          </cell>
          <cell r="AS492" t="str">
            <v/>
          </cell>
          <cell r="AT492">
            <v>0</v>
          </cell>
          <cell r="AU492" t="str">
            <v>HALALI GENERAL STORE</v>
          </cell>
          <cell r="AV492" t="str">
            <v/>
          </cell>
          <cell r="AW492" t="str">
            <v/>
          </cell>
          <cell r="AX492" t="str">
            <v/>
          </cell>
          <cell r="AY492" t="str">
            <v/>
          </cell>
          <cell r="AZ492" t="str">
            <v/>
          </cell>
          <cell r="BA492" t="str">
            <v/>
          </cell>
          <cell r="BB492" t="str">
            <v/>
          </cell>
          <cell r="BC492" t="str">
            <v/>
          </cell>
          <cell r="BD492" t="str">
            <v/>
          </cell>
          <cell r="BE492" t="str">
            <v/>
          </cell>
          <cell r="BG492" t="str">
            <v>HALALI GENERAL STORE</v>
          </cell>
          <cell r="BH492" t="str">
            <v/>
          </cell>
          <cell r="BI492" t="str">
            <v/>
          </cell>
          <cell r="BJ492" t="str">
            <v/>
          </cell>
          <cell r="BK492" t="str">
            <v/>
          </cell>
          <cell r="BL492" t="str">
            <v/>
          </cell>
          <cell r="BM492" t="str">
            <v/>
          </cell>
          <cell r="BN492" t="str">
            <v/>
          </cell>
          <cell r="BO492" t="str">
            <v/>
          </cell>
          <cell r="BP492" t="str">
            <v/>
          </cell>
          <cell r="BQ492" t="str">
            <v/>
          </cell>
          <cell r="BR492" t="str">
            <v/>
          </cell>
          <cell r="BS492" t="str">
            <v/>
          </cell>
          <cell r="BU492" t="str">
            <v>HALALI GENERAL STORE</v>
          </cell>
          <cell r="BV492" t="str">
            <v/>
          </cell>
          <cell r="BW492" t="str">
            <v/>
          </cell>
          <cell r="BX492" t="str">
            <v/>
          </cell>
          <cell r="BY492" t="str">
            <v/>
          </cell>
          <cell r="BZ492" t="str">
            <v/>
          </cell>
          <cell r="CA492" t="str">
            <v/>
          </cell>
          <cell r="CB492" t="str">
            <v/>
          </cell>
          <cell r="CC492" t="str">
            <v/>
          </cell>
          <cell r="CD492" t="str">
            <v/>
          </cell>
          <cell r="CE492" t="str">
            <v/>
          </cell>
          <cell r="CG492" t="str">
            <v>HALALI GENERAL STORE</v>
          </cell>
          <cell r="CH492" t="str">
            <v/>
          </cell>
          <cell r="CI492" t="str">
            <v/>
          </cell>
          <cell r="CJ492" t="str">
            <v/>
          </cell>
          <cell r="CK492" t="str">
            <v/>
          </cell>
          <cell r="CL492" t="str">
            <v/>
          </cell>
          <cell r="CM492" t="str">
            <v/>
          </cell>
          <cell r="CN492" t="str">
            <v/>
          </cell>
          <cell r="CO492" t="str">
            <v/>
          </cell>
          <cell r="CP492" t="str">
            <v/>
          </cell>
          <cell r="CQ492" t="str">
            <v/>
          </cell>
          <cell r="CR492" t="str">
            <v/>
          </cell>
          <cell r="CS492" t="str">
            <v/>
          </cell>
          <cell r="CU492" t="str">
            <v>HALALI GENERAL STORE</v>
          </cell>
          <cell r="CV492" t="str">
            <v/>
          </cell>
          <cell r="CW492" t="str">
            <v/>
          </cell>
          <cell r="CX492" t="str">
            <v/>
          </cell>
          <cell r="CY492" t="str">
            <v/>
          </cell>
          <cell r="CZ492" t="str">
            <v/>
          </cell>
          <cell r="DA492" t="str">
            <v/>
          </cell>
          <cell r="DB492" t="str">
            <v/>
          </cell>
          <cell r="DC492" t="str">
            <v/>
          </cell>
          <cell r="DD492" t="str">
            <v/>
          </cell>
          <cell r="DE492" t="str">
            <v/>
          </cell>
          <cell r="DG492" t="str">
            <v>HALALI GENERAL STORE</v>
          </cell>
          <cell r="DH492" t="str">
            <v/>
          </cell>
          <cell r="DI492" t="str">
            <v/>
          </cell>
          <cell r="DJ492" t="str">
            <v/>
          </cell>
          <cell r="DK492" t="str">
            <v/>
          </cell>
          <cell r="DL492" t="str">
            <v/>
          </cell>
          <cell r="DM492" t="str">
            <v/>
          </cell>
          <cell r="DN492" t="str">
            <v/>
          </cell>
          <cell r="DO492" t="str">
            <v/>
          </cell>
          <cell r="DP492" t="str">
            <v/>
          </cell>
          <cell r="DQ492" t="str">
            <v/>
          </cell>
          <cell r="DR492" t="str">
            <v/>
          </cell>
          <cell r="DS492" t="str">
            <v/>
          </cell>
          <cell r="DU492" t="str">
            <v>HALALI GENERAL STORE</v>
          </cell>
          <cell r="DV492" t="str">
            <v/>
          </cell>
          <cell r="DW492" t="str">
            <v/>
          </cell>
          <cell r="DX492" t="str">
            <v/>
          </cell>
          <cell r="DY492" t="str">
            <v/>
          </cell>
          <cell r="DZ492" t="str">
            <v/>
          </cell>
          <cell r="EA492" t="str">
            <v/>
          </cell>
          <cell r="EB492" t="str">
            <v/>
          </cell>
          <cell r="EC492" t="str">
            <v/>
          </cell>
          <cell r="ED492" t="str">
            <v/>
          </cell>
          <cell r="EE492" t="str">
            <v/>
          </cell>
        </row>
        <row r="493">
          <cell r="C493" t="str">
            <v>FRESH CUTS SOUTH</v>
          </cell>
          <cell r="D493">
            <v>1</v>
          </cell>
          <cell r="E493">
            <v>8</v>
          </cell>
          <cell r="F493">
            <v>8400000</v>
          </cell>
          <cell r="G493">
            <v>15000</v>
          </cell>
          <cell r="I493" t="str">
            <v>New Vision Main</v>
          </cell>
          <cell r="J493">
            <v>112</v>
          </cell>
          <cell r="K493">
            <v>431</v>
          </cell>
          <cell r="L493">
            <v>152999197</v>
          </cell>
          <cell r="M493">
            <v>581425</v>
          </cell>
          <cell r="AF493" t="str">
            <v>HANA HARDWARE</v>
          </cell>
          <cell r="AG493" t="str">
            <v>HANA HARDWARE</v>
          </cell>
          <cell r="AH493" t="str">
            <v/>
          </cell>
          <cell r="AI493" t="str">
            <v/>
          </cell>
          <cell r="AJ493" t="str">
            <v/>
          </cell>
          <cell r="AK493" t="str">
            <v/>
          </cell>
          <cell r="AL493" t="str">
            <v/>
          </cell>
          <cell r="AM493" t="str">
            <v/>
          </cell>
          <cell r="AN493" t="str">
            <v/>
          </cell>
          <cell r="AO493" t="str">
            <v/>
          </cell>
          <cell r="AP493" t="str">
            <v/>
          </cell>
          <cell r="AQ493" t="str">
            <v/>
          </cell>
          <cell r="AR493" t="str">
            <v/>
          </cell>
          <cell r="AS493" t="str">
            <v/>
          </cell>
          <cell r="AT493">
            <v>0</v>
          </cell>
          <cell r="AU493" t="str">
            <v>HANA HARDWARE</v>
          </cell>
          <cell r="AV493" t="str">
            <v/>
          </cell>
          <cell r="AW493" t="str">
            <v/>
          </cell>
          <cell r="AX493" t="str">
            <v/>
          </cell>
          <cell r="AY493" t="str">
            <v/>
          </cell>
          <cell r="AZ493" t="str">
            <v/>
          </cell>
          <cell r="BA493" t="str">
            <v/>
          </cell>
          <cell r="BB493" t="str">
            <v/>
          </cell>
          <cell r="BC493" t="str">
            <v/>
          </cell>
          <cell r="BD493" t="str">
            <v/>
          </cell>
          <cell r="BE493" t="str">
            <v/>
          </cell>
          <cell r="BG493" t="str">
            <v>HANA HARDWARE</v>
          </cell>
          <cell r="BH493" t="str">
            <v/>
          </cell>
          <cell r="BI493" t="str">
            <v/>
          </cell>
          <cell r="BJ493" t="str">
            <v/>
          </cell>
          <cell r="BK493" t="str">
            <v/>
          </cell>
          <cell r="BL493" t="str">
            <v/>
          </cell>
          <cell r="BM493" t="str">
            <v/>
          </cell>
          <cell r="BN493" t="str">
            <v/>
          </cell>
          <cell r="BO493" t="str">
            <v/>
          </cell>
          <cell r="BP493" t="str">
            <v/>
          </cell>
          <cell r="BQ493" t="str">
            <v/>
          </cell>
          <cell r="BR493" t="str">
            <v/>
          </cell>
          <cell r="BS493" t="str">
            <v/>
          </cell>
          <cell r="BU493" t="str">
            <v>HANA HARDWARE</v>
          </cell>
          <cell r="BV493" t="str">
            <v/>
          </cell>
          <cell r="BW493" t="str">
            <v/>
          </cell>
          <cell r="BX493" t="str">
            <v/>
          </cell>
          <cell r="BY493" t="str">
            <v/>
          </cell>
          <cell r="BZ493" t="str">
            <v/>
          </cell>
          <cell r="CA493" t="str">
            <v/>
          </cell>
          <cell r="CB493" t="str">
            <v/>
          </cell>
          <cell r="CC493" t="str">
            <v/>
          </cell>
          <cell r="CD493" t="str">
            <v/>
          </cell>
          <cell r="CE493" t="str">
            <v/>
          </cell>
          <cell r="CG493" t="str">
            <v>HANA HARDWARE</v>
          </cell>
          <cell r="CH493" t="str">
            <v/>
          </cell>
          <cell r="CI493" t="str">
            <v/>
          </cell>
          <cell r="CJ493" t="str">
            <v/>
          </cell>
          <cell r="CK493" t="str">
            <v/>
          </cell>
          <cell r="CL493" t="str">
            <v/>
          </cell>
          <cell r="CM493" t="str">
            <v/>
          </cell>
          <cell r="CN493" t="str">
            <v/>
          </cell>
          <cell r="CO493" t="str">
            <v/>
          </cell>
          <cell r="CP493" t="str">
            <v/>
          </cell>
          <cell r="CQ493" t="str">
            <v/>
          </cell>
          <cell r="CR493" t="str">
            <v/>
          </cell>
          <cell r="CS493" t="str">
            <v/>
          </cell>
          <cell r="CU493" t="str">
            <v>HANA HARDWARE</v>
          </cell>
          <cell r="CV493" t="str">
            <v/>
          </cell>
          <cell r="CW493" t="str">
            <v/>
          </cell>
          <cell r="CX493" t="str">
            <v/>
          </cell>
          <cell r="CY493" t="str">
            <v/>
          </cell>
          <cell r="CZ493" t="str">
            <v/>
          </cell>
          <cell r="DA493" t="str">
            <v/>
          </cell>
          <cell r="DB493" t="str">
            <v/>
          </cell>
          <cell r="DC493" t="str">
            <v/>
          </cell>
          <cell r="DD493" t="str">
            <v/>
          </cell>
          <cell r="DE493" t="str">
            <v/>
          </cell>
          <cell r="DG493" t="str">
            <v>HANA HARDWARE</v>
          </cell>
          <cell r="DH493" t="str">
            <v/>
          </cell>
          <cell r="DI493" t="str">
            <v/>
          </cell>
          <cell r="DJ493" t="str">
            <v/>
          </cell>
          <cell r="DK493" t="str">
            <v/>
          </cell>
          <cell r="DL493" t="str">
            <v/>
          </cell>
          <cell r="DM493" t="str">
            <v/>
          </cell>
          <cell r="DN493" t="str">
            <v/>
          </cell>
          <cell r="DO493" t="str">
            <v/>
          </cell>
          <cell r="DP493" t="str">
            <v/>
          </cell>
          <cell r="DQ493" t="str">
            <v/>
          </cell>
          <cell r="DR493" t="str">
            <v/>
          </cell>
          <cell r="DS493" t="str">
            <v/>
          </cell>
          <cell r="DU493" t="str">
            <v>HANA HARDWARE</v>
          </cell>
          <cell r="DV493" t="str">
            <v/>
          </cell>
          <cell r="DW493" t="str">
            <v/>
          </cell>
          <cell r="DX493" t="str">
            <v/>
          </cell>
          <cell r="DY493" t="str">
            <v/>
          </cell>
          <cell r="DZ493" t="str">
            <v/>
          </cell>
          <cell r="EA493" t="str">
            <v/>
          </cell>
          <cell r="EB493" t="str">
            <v/>
          </cell>
          <cell r="EC493" t="str">
            <v/>
          </cell>
          <cell r="ED493" t="str">
            <v/>
          </cell>
          <cell r="EE493" t="str">
            <v/>
          </cell>
        </row>
        <row r="494">
          <cell r="C494" t="str">
            <v>FRESH CUTS WEST</v>
          </cell>
          <cell r="D494">
            <v>4</v>
          </cell>
          <cell r="E494">
            <v>29</v>
          </cell>
          <cell r="F494">
            <v>18253000</v>
          </cell>
          <cell r="G494">
            <v>21800</v>
          </cell>
          <cell r="I494" t="str">
            <v>NOAH'S ARK SENIOR SECONDARY SCHOOL</v>
          </cell>
          <cell r="J494">
            <v>10</v>
          </cell>
          <cell r="K494">
            <v>73</v>
          </cell>
          <cell r="L494">
            <v>13165050</v>
          </cell>
          <cell r="M494">
            <v>60150</v>
          </cell>
          <cell r="AF494" t="str">
            <v>HANNAH MIXED SHOP AND ELECTRONICS</v>
          </cell>
          <cell r="AG494" t="str">
            <v>HANNAH MIXED SHOP AND ELECTRONICS</v>
          </cell>
          <cell r="AH494" t="str">
            <v/>
          </cell>
          <cell r="AI494" t="str">
            <v/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>
            <v>0</v>
          </cell>
          <cell r="AU494" t="str">
            <v>HANNAH MIXED SHOP AND ELECTRONICS</v>
          </cell>
          <cell r="AV494" t="str">
            <v/>
          </cell>
          <cell r="AW494" t="str">
            <v/>
          </cell>
          <cell r="AX494" t="str">
            <v/>
          </cell>
          <cell r="AY494" t="str">
            <v/>
          </cell>
          <cell r="AZ494" t="str">
            <v/>
          </cell>
          <cell r="BA494" t="str">
            <v/>
          </cell>
          <cell r="BB494" t="str">
            <v/>
          </cell>
          <cell r="BC494" t="str">
            <v/>
          </cell>
          <cell r="BD494" t="str">
            <v/>
          </cell>
          <cell r="BE494" t="str">
            <v/>
          </cell>
          <cell r="BG494" t="str">
            <v>HANNAH MIXED SHOP AND ELECTRONICS</v>
          </cell>
          <cell r="BH494" t="str">
            <v/>
          </cell>
          <cell r="BI494" t="str">
            <v/>
          </cell>
          <cell r="BJ494" t="str">
            <v/>
          </cell>
          <cell r="BK494" t="str">
            <v/>
          </cell>
          <cell r="BL494" t="str">
            <v/>
          </cell>
          <cell r="BM494" t="str">
            <v/>
          </cell>
          <cell r="BN494" t="str">
            <v/>
          </cell>
          <cell r="BO494" t="str">
            <v/>
          </cell>
          <cell r="BP494" t="str">
            <v/>
          </cell>
          <cell r="BQ494" t="str">
            <v/>
          </cell>
          <cell r="BR494" t="str">
            <v/>
          </cell>
          <cell r="BS494" t="str">
            <v/>
          </cell>
          <cell r="BU494" t="str">
            <v>HANNAH MIXED SHOP AND ELECTRONICS</v>
          </cell>
          <cell r="BV494" t="str">
            <v/>
          </cell>
          <cell r="BW494" t="str">
            <v/>
          </cell>
          <cell r="BX494" t="str">
            <v/>
          </cell>
          <cell r="BY494" t="str">
            <v/>
          </cell>
          <cell r="BZ494" t="str">
            <v/>
          </cell>
          <cell r="CA494" t="str">
            <v/>
          </cell>
          <cell r="CB494" t="str">
            <v/>
          </cell>
          <cell r="CC494" t="str">
            <v/>
          </cell>
          <cell r="CD494" t="str">
            <v/>
          </cell>
          <cell r="CE494" t="str">
            <v/>
          </cell>
          <cell r="CG494" t="str">
            <v>HANNAH MIXED SHOP AND ELECTRONICS</v>
          </cell>
          <cell r="CH494" t="str">
            <v/>
          </cell>
          <cell r="CI494" t="str">
            <v/>
          </cell>
          <cell r="CJ494" t="str">
            <v/>
          </cell>
          <cell r="CK494" t="str">
            <v/>
          </cell>
          <cell r="CL494" t="str">
            <v/>
          </cell>
          <cell r="CM494" t="str">
            <v/>
          </cell>
          <cell r="CN494" t="str">
            <v/>
          </cell>
          <cell r="CO494" t="str">
            <v/>
          </cell>
          <cell r="CP494" t="str">
            <v/>
          </cell>
          <cell r="CQ494" t="str">
            <v/>
          </cell>
          <cell r="CR494" t="str">
            <v/>
          </cell>
          <cell r="CS494" t="str">
            <v/>
          </cell>
          <cell r="CU494" t="str">
            <v>HANNAH MIXED SHOP AND ELECTRONICS</v>
          </cell>
          <cell r="CV494" t="str">
            <v/>
          </cell>
          <cell r="CW494" t="str">
            <v/>
          </cell>
          <cell r="CX494" t="str">
            <v/>
          </cell>
          <cell r="CY494" t="str">
            <v/>
          </cell>
          <cell r="CZ494" t="str">
            <v/>
          </cell>
          <cell r="DA494" t="str">
            <v/>
          </cell>
          <cell r="DB494" t="str">
            <v/>
          </cell>
          <cell r="DC494" t="str">
            <v/>
          </cell>
          <cell r="DD494" t="str">
            <v/>
          </cell>
          <cell r="DE494" t="str">
            <v/>
          </cell>
          <cell r="DG494" t="str">
            <v>HANNAH MIXED SHOP AND ELECTRONICS</v>
          </cell>
          <cell r="DH494" t="str">
            <v/>
          </cell>
          <cell r="DI494" t="str">
            <v/>
          </cell>
          <cell r="DJ494" t="str">
            <v/>
          </cell>
          <cell r="DK494" t="str">
            <v/>
          </cell>
          <cell r="DL494" t="str">
            <v/>
          </cell>
          <cell r="DM494" t="str">
            <v/>
          </cell>
          <cell r="DN494" t="str">
            <v/>
          </cell>
          <cell r="DO494" t="str">
            <v/>
          </cell>
          <cell r="DP494" t="str">
            <v/>
          </cell>
          <cell r="DQ494" t="str">
            <v/>
          </cell>
          <cell r="DR494" t="str">
            <v/>
          </cell>
          <cell r="DS494" t="str">
            <v/>
          </cell>
          <cell r="DU494" t="str">
            <v>HANNAH MIXED SHOP AND ELECTRONICS</v>
          </cell>
          <cell r="DV494" t="str">
            <v/>
          </cell>
          <cell r="DW494" t="str">
            <v/>
          </cell>
          <cell r="DX494" t="str">
            <v/>
          </cell>
          <cell r="DY494" t="str">
            <v/>
          </cell>
          <cell r="DZ494" t="str">
            <v/>
          </cell>
          <cell r="EA494" t="str">
            <v/>
          </cell>
          <cell r="EB494" t="str">
            <v/>
          </cell>
          <cell r="EC494" t="str">
            <v/>
          </cell>
          <cell r="ED494" t="str">
            <v/>
          </cell>
          <cell r="EE494" t="str">
            <v/>
          </cell>
        </row>
        <row r="495">
          <cell r="C495" t="str">
            <v>Good Sheperd Schools</v>
          </cell>
          <cell r="D495">
            <v>3</v>
          </cell>
          <cell r="E495">
            <v>6</v>
          </cell>
          <cell r="F495">
            <v>960000</v>
          </cell>
          <cell r="G495">
            <v>2800</v>
          </cell>
          <cell r="I495" t="str">
            <v>nsamo mixed primary school</v>
          </cell>
          <cell r="J495">
            <v>101</v>
          </cell>
          <cell r="K495">
            <v>133</v>
          </cell>
          <cell r="L495">
            <v>37726000</v>
          </cell>
          <cell r="M495">
            <v>149800</v>
          </cell>
          <cell r="AF495" t="str">
            <v>HAPPY HOURS PRIMARY SCHOOL</v>
          </cell>
          <cell r="AG495" t="str">
            <v>HAPPY HOURS PRIMARY SCHOOL</v>
          </cell>
          <cell r="AH495" t="str">
            <v/>
          </cell>
          <cell r="AI495" t="str">
            <v/>
          </cell>
          <cell r="AJ495" t="str">
            <v/>
          </cell>
          <cell r="AK495" t="str">
            <v/>
          </cell>
          <cell r="AL495" t="str">
            <v/>
          </cell>
          <cell r="AM495" t="str">
            <v/>
          </cell>
          <cell r="AN495" t="str">
            <v/>
          </cell>
          <cell r="AO495" t="str">
            <v/>
          </cell>
          <cell r="AP495" t="str">
            <v/>
          </cell>
          <cell r="AQ495" t="str">
            <v/>
          </cell>
          <cell r="AR495" t="str">
            <v/>
          </cell>
          <cell r="AS495" t="str">
            <v/>
          </cell>
          <cell r="AT495">
            <v>0</v>
          </cell>
          <cell r="AU495" t="str">
            <v>HAPPY HOURS PRIMARY SCHOOL</v>
          </cell>
          <cell r="AV495" t="str">
            <v/>
          </cell>
          <cell r="AW495" t="str">
            <v/>
          </cell>
          <cell r="AX495" t="str">
            <v/>
          </cell>
          <cell r="AY495" t="str">
            <v/>
          </cell>
          <cell r="AZ495" t="str">
            <v/>
          </cell>
          <cell r="BA495" t="str">
            <v/>
          </cell>
          <cell r="BB495" t="str">
            <v/>
          </cell>
          <cell r="BC495" t="str">
            <v/>
          </cell>
          <cell r="BD495" t="str">
            <v/>
          </cell>
          <cell r="BE495" t="str">
            <v/>
          </cell>
          <cell r="BG495" t="str">
            <v>HAPPY HOURS PRIMARY SCHOOL</v>
          </cell>
          <cell r="BH495" t="str">
            <v/>
          </cell>
          <cell r="BI495" t="str">
            <v/>
          </cell>
          <cell r="BJ495" t="str">
            <v/>
          </cell>
          <cell r="BK495" t="str">
            <v/>
          </cell>
          <cell r="BL495" t="str">
            <v/>
          </cell>
          <cell r="BM495" t="str">
            <v/>
          </cell>
          <cell r="BN495" t="str">
            <v/>
          </cell>
          <cell r="BO495" t="str">
            <v/>
          </cell>
          <cell r="BP495" t="str">
            <v/>
          </cell>
          <cell r="BQ495" t="str">
            <v/>
          </cell>
          <cell r="BR495" t="str">
            <v/>
          </cell>
          <cell r="BS495" t="str">
            <v/>
          </cell>
          <cell r="BU495" t="str">
            <v>HAPPY HOURS PRIMARY SCHOOL</v>
          </cell>
          <cell r="BV495" t="str">
            <v/>
          </cell>
          <cell r="BW495" t="str">
            <v/>
          </cell>
          <cell r="BX495" t="str">
            <v/>
          </cell>
          <cell r="BY495" t="str">
            <v/>
          </cell>
          <cell r="BZ495" t="str">
            <v/>
          </cell>
          <cell r="CA495" t="str">
            <v/>
          </cell>
          <cell r="CB495" t="str">
            <v/>
          </cell>
          <cell r="CC495" t="str">
            <v/>
          </cell>
          <cell r="CD495" t="str">
            <v/>
          </cell>
          <cell r="CE495" t="str">
            <v/>
          </cell>
          <cell r="CG495" t="str">
            <v>HAPPY HOURS PRIMARY SCHOOL</v>
          </cell>
          <cell r="CH495" t="str">
            <v/>
          </cell>
          <cell r="CI495" t="str">
            <v/>
          </cell>
          <cell r="CJ495" t="str">
            <v/>
          </cell>
          <cell r="CK495" t="str">
            <v/>
          </cell>
          <cell r="CL495" t="str">
            <v/>
          </cell>
          <cell r="CM495" t="str">
            <v/>
          </cell>
          <cell r="CN495" t="str">
            <v/>
          </cell>
          <cell r="CO495" t="str">
            <v/>
          </cell>
          <cell r="CP495" t="str">
            <v/>
          </cell>
          <cell r="CQ495" t="str">
            <v/>
          </cell>
          <cell r="CR495" t="str">
            <v/>
          </cell>
          <cell r="CS495" t="str">
            <v/>
          </cell>
          <cell r="CU495" t="str">
            <v>HAPPY HOURS PRIMARY SCHOOL</v>
          </cell>
          <cell r="CV495" t="str">
            <v/>
          </cell>
          <cell r="CW495" t="str">
            <v/>
          </cell>
          <cell r="CX495" t="str">
            <v/>
          </cell>
          <cell r="CY495" t="str">
            <v/>
          </cell>
          <cell r="CZ495" t="str">
            <v/>
          </cell>
          <cell r="DA495" t="str">
            <v/>
          </cell>
          <cell r="DB495" t="str">
            <v/>
          </cell>
          <cell r="DC495" t="str">
            <v/>
          </cell>
          <cell r="DD495" t="str">
            <v/>
          </cell>
          <cell r="DE495" t="str">
            <v/>
          </cell>
          <cell r="DG495" t="str">
            <v>HAPPY HOURS PRIMARY SCHOOL</v>
          </cell>
          <cell r="DH495" t="str">
            <v/>
          </cell>
          <cell r="DI495" t="str">
            <v/>
          </cell>
          <cell r="DJ495" t="str">
            <v/>
          </cell>
          <cell r="DK495" t="str">
            <v/>
          </cell>
          <cell r="DL495" t="str">
            <v/>
          </cell>
          <cell r="DM495" t="str">
            <v/>
          </cell>
          <cell r="DN495" t="str">
            <v/>
          </cell>
          <cell r="DO495" t="str">
            <v/>
          </cell>
          <cell r="DP495" t="str">
            <v/>
          </cell>
          <cell r="DQ495" t="str">
            <v/>
          </cell>
          <cell r="DR495" t="str">
            <v/>
          </cell>
          <cell r="DS495" t="str">
            <v/>
          </cell>
          <cell r="DU495" t="str">
            <v>HAPPY HOURS PRIMARY SCHOOL</v>
          </cell>
          <cell r="DV495" t="str">
            <v/>
          </cell>
          <cell r="DW495" t="str">
            <v/>
          </cell>
          <cell r="DX495" t="str">
            <v/>
          </cell>
          <cell r="DY495" t="str">
            <v/>
          </cell>
          <cell r="DZ495" t="str">
            <v/>
          </cell>
          <cell r="EA495" t="str">
            <v/>
          </cell>
          <cell r="EB495" t="str">
            <v/>
          </cell>
          <cell r="EC495" t="str">
            <v/>
          </cell>
          <cell r="ED495" t="str">
            <v/>
          </cell>
          <cell r="EE495" t="str">
            <v/>
          </cell>
        </row>
        <row r="496">
          <cell r="C496" t="str">
            <v>Insurance Company of East Africa</v>
          </cell>
          <cell r="D496">
            <v>4</v>
          </cell>
          <cell r="E496">
            <v>10</v>
          </cell>
          <cell r="F496">
            <v>1660000</v>
          </cell>
          <cell r="G496">
            <v>2900</v>
          </cell>
          <cell r="I496" t="str">
            <v>NTUNGAMO HIGH SCHOOL</v>
          </cell>
          <cell r="J496">
            <v>6</v>
          </cell>
          <cell r="K496">
            <v>6</v>
          </cell>
          <cell r="L496">
            <v>1547800</v>
          </cell>
          <cell r="M496">
            <v>5700</v>
          </cell>
          <cell r="AF496" t="str">
            <v>HAPPY HOURS PRIMARY SCHOOL</v>
          </cell>
          <cell r="AG496" t="str">
            <v>HAPPY HOURS PRIMARY SCHOOL</v>
          </cell>
          <cell r="AH496" t="str">
            <v/>
          </cell>
          <cell r="AI496" t="str">
            <v/>
          </cell>
          <cell r="AJ496" t="str">
            <v/>
          </cell>
          <cell r="AK496" t="str">
            <v/>
          </cell>
          <cell r="AL496" t="str">
            <v/>
          </cell>
          <cell r="AM496" t="str">
            <v/>
          </cell>
          <cell r="AN496" t="str">
            <v/>
          </cell>
          <cell r="AO496" t="str">
            <v/>
          </cell>
          <cell r="AP496" t="str">
            <v/>
          </cell>
          <cell r="AQ496" t="str">
            <v/>
          </cell>
          <cell r="AR496" t="str">
            <v/>
          </cell>
          <cell r="AS496" t="str">
            <v/>
          </cell>
          <cell r="AT496">
            <v>0</v>
          </cell>
          <cell r="AU496" t="str">
            <v>HAPPY HOURS PRIMARY SCHOOL</v>
          </cell>
          <cell r="AV496" t="str">
            <v/>
          </cell>
          <cell r="AW496" t="str">
            <v/>
          </cell>
          <cell r="AX496" t="str">
            <v/>
          </cell>
          <cell r="AY496" t="str">
            <v/>
          </cell>
          <cell r="AZ496" t="str">
            <v/>
          </cell>
          <cell r="BA496" t="str">
            <v/>
          </cell>
          <cell r="BB496" t="str">
            <v/>
          </cell>
          <cell r="BC496" t="str">
            <v/>
          </cell>
          <cell r="BD496" t="str">
            <v/>
          </cell>
          <cell r="BE496" t="str">
            <v/>
          </cell>
          <cell r="BG496" t="str">
            <v>HAPPY HOURS PRIMARY SCHOOL</v>
          </cell>
          <cell r="BH496" t="str">
            <v/>
          </cell>
          <cell r="BI496" t="str">
            <v/>
          </cell>
          <cell r="BJ496" t="str">
            <v/>
          </cell>
          <cell r="BK496" t="str">
            <v/>
          </cell>
          <cell r="BL496" t="str">
            <v/>
          </cell>
          <cell r="BM496" t="str">
            <v/>
          </cell>
          <cell r="BN496" t="str">
            <v/>
          </cell>
          <cell r="BO496" t="str">
            <v/>
          </cell>
          <cell r="BP496" t="str">
            <v/>
          </cell>
          <cell r="BQ496" t="str">
            <v/>
          </cell>
          <cell r="BR496" t="str">
            <v/>
          </cell>
          <cell r="BS496" t="str">
            <v/>
          </cell>
          <cell r="BU496" t="str">
            <v>HAPPY HOURS PRIMARY SCHOOL</v>
          </cell>
          <cell r="BV496" t="str">
            <v/>
          </cell>
          <cell r="BW496" t="str">
            <v/>
          </cell>
          <cell r="BX496" t="str">
            <v/>
          </cell>
          <cell r="BY496" t="str">
            <v/>
          </cell>
          <cell r="BZ496" t="str">
            <v/>
          </cell>
          <cell r="CA496" t="str">
            <v/>
          </cell>
          <cell r="CB496" t="str">
            <v/>
          </cell>
          <cell r="CC496" t="str">
            <v/>
          </cell>
          <cell r="CD496" t="str">
            <v/>
          </cell>
          <cell r="CE496" t="str">
            <v/>
          </cell>
          <cell r="CG496" t="str">
            <v>HAPPY HOURS PRIMARY SCHOOL</v>
          </cell>
          <cell r="CH496" t="str">
            <v/>
          </cell>
          <cell r="CI496" t="str">
            <v/>
          </cell>
          <cell r="CJ496" t="str">
            <v/>
          </cell>
          <cell r="CK496" t="str">
            <v/>
          </cell>
          <cell r="CL496" t="str">
            <v/>
          </cell>
          <cell r="CM496" t="str">
            <v/>
          </cell>
          <cell r="CN496" t="str">
            <v/>
          </cell>
          <cell r="CO496" t="str">
            <v/>
          </cell>
          <cell r="CP496" t="str">
            <v/>
          </cell>
          <cell r="CQ496" t="str">
            <v/>
          </cell>
          <cell r="CR496" t="str">
            <v/>
          </cell>
          <cell r="CS496" t="str">
            <v/>
          </cell>
          <cell r="CU496" t="str">
            <v>HAPPY HOURS PRIMARY SCHOOL</v>
          </cell>
          <cell r="CV496" t="str">
            <v/>
          </cell>
          <cell r="CW496" t="str">
            <v/>
          </cell>
          <cell r="CX496" t="str">
            <v/>
          </cell>
          <cell r="CY496" t="str">
            <v/>
          </cell>
          <cell r="CZ496" t="str">
            <v/>
          </cell>
          <cell r="DA496" t="str">
            <v/>
          </cell>
          <cell r="DB496" t="str">
            <v/>
          </cell>
          <cell r="DC496" t="str">
            <v/>
          </cell>
          <cell r="DD496" t="str">
            <v/>
          </cell>
          <cell r="DE496" t="str">
            <v/>
          </cell>
          <cell r="DG496" t="str">
            <v>HAPPY HOURS PRIMARY SCHOOL</v>
          </cell>
          <cell r="DH496" t="str">
            <v/>
          </cell>
          <cell r="DI496" t="str">
            <v/>
          </cell>
          <cell r="DJ496" t="str">
            <v/>
          </cell>
          <cell r="DK496" t="str">
            <v/>
          </cell>
          <cell r="DL496" t="str">
            <v/>
          </cell>
          <cell r="DM496" t="str">
            <v/>
          </cell>
          <cell r="DN496" t="str">
            <v/>
          </cell>
          <cell r="DO496" t="str">
            <v/>
          </cell>
          <cell r="DP496" t="str">
            <v/>
          </cell>
          <cell r="DQ496" t="str">
            <v/>
          </cell>
          <cell r="DR496" t="str">
            <v/>
          </cell>
          <cell r="DS496" t="str">
            <v/>
          </cell>
          <cell r="DU496" t="str">
            <v>HAPPY HOURS PRIMARY SCHOOL</v>
          </cell>
          <cell r="DV496" t="str">
            <v/>
          </cell>
          <cell r="DW496" t="str">
            <v/>
          </cell>
          <cell r="DX496" t="str">
            <v/>
          </cell>
          <cell r="DY496" t="str">
            <v/>
          </cell>
          <cell r="DZ496" t="str">
            <v/>
          </cell>
          <cell r="EA496" t="str">
            <v/>
          </cell>
          <cell r="EB496" t="str">
            <v/>
          </cell>
          <cell r="EC496" t="str">
            <v/>
          </cell>
          <cell r="ED496" t="str">
            <v/>
          </cell>
          <cell r="EE496" t="str">
            <v/>
          </cell>
        </row>
        <row r="497">
          <cell r="C497" t="str">
            <v>KAMPALA SITI CABLE LTD</v>
          </cell>
          <cell r="D497">
            <v>22</v>
          </cell>
          <cell r="E497">
            <v>23</v>
          </cell>
          <cell r="F497">
            <v>441000</v>
          </cell>
          <cell r="G497">
            <v>9200</v>
          </cell>
          <cell r="I497" t="str">
            <v>OPPORTUNITY BANK CITY</v>
          </cell>
          <cell r="J497">
            <v>24</v>
          </cell>
          <cell r="K497">
            <v>74</v>
          </cell>
          <cell r="L497">
            <v>11551110</v>
          </cell>
          <cell r="M497">
            <v>53875</v>
          </cell>
          <cell r="AF497" t="str">
            <v>HAPPY HOURS SENIOR SEC SCHOOL</v>
          </cell>
          <cell r="AG497" t="str">
            <v>HAPPY HOURS SENIOR SEC SCHOOL</v>
          </cell>
          <cell r="AH497" t="str">
            <v/>
          </cell>
          <cell r="AI497" t="str">
            <v/>
          </cell>
          <cell r="AJ497" t="str">
            <v/>
          </cell>
          <cell r="AK497" t="str">
            <v/>
          </cell>
          <cell r="AL497" t="str">
            <v/>
          </cell>
          <cell r="AM497" t="str">
            <v/>
          </cell>
          <cell r="AN497" t="str">
            <v/>
          </cell>
          <cell r="AO497" t="str">
            <v/>
          </cell>
          <cell r="AP497" t="str">
            <v/>
          </cell>
          <cell r="AQ497" t="str">
            <v/>
          </cell>
          <cell r="AR497" t="str">
            <v/>
          </cell>
          <cell r="AS497" t="str">
            <v/>
          </cell>
          <cell r="AT497">
            <v>0</v>
          </cell>
          <cell r="AU497" t="str">
            <v>HAPPY HOURS SENIOR SEC SCHOOL</v>
          </cell>
          <cell r="AV497" t="str">
            <v/>
          </cell>
          <cell r="AW497" t="str">
            <v/>
          </cell>
          <cell r="AX497" t="str">
            <v/>
          </cell>
          <cell r="AY497" t="str">
            <v/>
          </cell>
          <cell r="AZ497" t="str">
            <v/>
          </cell>
          <cell r="BA497" t="str">
            <v/>
          </cell>
          <cell r="BB497" t="str">
            <v/>
          </cell>
          <cell r="BC497" t="str">
            <v/>
          </cell>
          <cell r="BD497" t="str">
            <v/>
          </cell>
          <cell r="BE497" t="str">
            <v/>
          </cell>
          <cell r="BG497" t="str">
            <v>HAPPY HOURS SENIOR SEC SCHOOL</v>
          </cell>
          <cell r="BH497" t="str">
            <v/>
          </cell>
          <cell r="BI497" t="str">
            <v/>
          </cell>
          <cell r="BJ497" t="str">
            <v/>
          </cell>
          <cell r="BK497" t="str">
            <v/>
          </cell>
          <cell r="BL497" t="str">
            <v/>
          </cell>
          <cell r="BM497" t="str">
            <v/>
          </cell>
          <cell r="BN497" t="str">
            <v/>
          </cell>
          <cell r="BO497" t="str">
            <v/>
          </cell>
          <cell r="BP497" t="str">
            <v/>
          </cell>
          <cell r="BQ497" t="str">
            <v/>
          </cell>
          <cell r="BR497" t="str">
            <v/>
          </cell>
          <cell r="BS497" t="str">
            <v/>
          </cell>
          <cell r="BU497" t="str">
            <v>HAPPY HOURS SENIOR SEC SCHOOL</v>
          </cell>
          <cell r="BV497" t="str">
            <v/>
          </cell>
          <cell r="BW497" t="str">
            <v/>
          </cell>
          <cell r="BX497" t="str">
            <v/>
          </cell>
          <cell r="BY497" t="str">
            <v/>
          </cell>
          <cell r="BZ497" t="str">
            <v/>
          </cell>
          <cell r="CA497" t="str">
            <v/>
          </cell>
          <cell r="CB497" t="str">
            <v/>
          </cell>
          <cell r="CC497" t="str">
            <v/>
          </cell>
          <cell r="CD497" t="str">
            <v/>
          </cell>
          <cell r="CE497" t="str">
            <v/>
          </cell>
          <cell r="CG497" t="str">
            <v>HAPPY HOURS SENIOR SEC SCHOOL</v>
          </cell>
          <cell r="CH497" t="str">
            <v/>
          </cell>
          <cell r="CI497" t="str">
            <v/>
          </cell>
          <cell r="CJ497" t="str">
            <v/>
          </cell>
          <cell r="CK497" t="str">
            <v/>
          </cell>
          <cell r="CL497" t="str">
            <v/>
          </cell>
          <cell r="CM497" t="str">
            <v/>
          </cell>
          <cell r="CN497" t="str">
            <v/>
          </cell>
          <cell r="CO497" t="str">
            <v/>
          </cell>
          <cell r="CP497" t="str">
            <v/>
          </cell>
          <cell r="CQ497" t="str">
            <v/>
          </cell>
          <cell r="CR497" t="str">
            <v/>
          </cell>
          <cell r="CS497" t="str">
            <v/>
          </cell>
          <cell r="CU497" t="str">
            <v>HAPPY HOURS SENIOR SEC SCHOOL</v>
          </cell>
          <cell r="CV497" t="str">
            <v/>
          </cell>
          <cell r="CW497" t="str">
            <v/>
          </cell>
          <cell r="CX497" t="str">
            <v/>
          </cell>
          <cell r="CY497" t="str">
            <v/>
          </cell>
          <cell r="CZ497" t="str">
            <v/>
          </cell>
          <cell r="DA497" t="str">
            <v/>
          </cell>
          <cell r="DB497" t="str">
            <v/>
          </cell>
          <cell r="DC497" t="str">
            <v/>
          </cell>
          <cell r="DD497" t="str">
            <v/>
          </cell>
          <cell r="DE497" t="str">
            <v/>
          </cell>
          <cell r="DG497" t="str">
            <v>HAPPY HOURS SENIOR SEC SCHOOL</v>
          </cell>
          <cell r="DH497" t="str">
            <v/>
          </cell>
          <cell r="DI497" t="str">
            <v/>
          </cell>
          <cell r="DJ497" t="str">
            <v/>
          </cell>
          <cell r="DK497" t="str">
            <v/>
          </cell>
          <cell r="DL497" t="str">
            <v/>
          </cell>
          <cell r="DM497" t="str">
            <v/>
          </cell>
          <cell r="DN497" t="str">
            <v/>
          </cell>
          <cell r="DO497" t="str">
            <v/>
          </cell>
          <cell r="DP497" t="str">
            <v/>
          </cell>
          <cell r="DQ497" t="str">
            <v/>
          </cell>
          <cell r="DR497" t="str">
            <v/>
          </cell>
          <cell r="DS497" t="str">
            <v/>
          </cell>
          <cell r="DU497" t="str">
            <v>HAPPY HOURS SENIOR SEC SCHOOL</v>
          </cell>
          <cell r="DV497" t="str">
            <v/>
          </cell>
          <cell r="DW497" t="str">
            <v/>
          </cell>
          <cell r="DX497" t="str">
            <v/>
          </cell>
          <cell r="DY497" t="str">
            <v/>
          </cell>
          <cell r="DZ497" t="str">
            <v/>
          </cell>
          <cell r="EA497" t="str">
            <v/>
          </cell>
          <cell r="EB497" t="str">
            <v/>
          </cell>
          <cell r="EC497" t="str">
            <v/>
          </cell>
          <cell r="ED497" t="str">
            <v/>
          </cell>
          <cell r="EE497" t="str">
            <v/>
          </cell>
        </row>
        <row r="498">
          <cell r="C498" t="str">
            <v>KAZINGA PARENTS DAY AND BOARDING PRIMARY SCH</v>
          </cell>
          <cell r="D498">
            <v>2</v>
          </cell>
          <cell r="E498">
            <v>2</v>
          </cell>
          <cell r="F498">
            <v>420000</v>
          </cell>
          <cell r="G498">
            <v>1400</v>
          </cell>
          <cell r="I498" t="str">
            <v>OPPORTUNITY BANK GAYAZA</v>
          </cell>
          <cell r="J498">
            <v>29</v>
          </cell>
          <cell r="K498">
            <v>76</v>
          </cell>
          <cell r="L498">
            <v>8355600</v>
          </cell>
          <cell r="M498">
            <v>41550</v>
          </cell>
          <cell r="AF498" t="str">
            <v>HARD WARE</v>
          </cell>
          <cell r="AG498" t="str">
            <v>HARD WARE</v>
          </cell>
          <cell r="AH498" t="str">
            <v/>
          </cell>
          <cell r="AI498" t="str">
            <v/>
          </cell>
          <cell r="AJ498" t="str">
            <v/>
          </cell>
          <cell r="AK498" t="str">
            <v/>
          </cell>
          <cell r="AL498" t="str">
            <v/>
          </cell>
          <cell r="AM498" t="str">
            <v/>
          </cell>
          <cell r="AN498" t="str">
            <v/>
          </cell>
          <cell r="AO498" t="str">
            <v/>
          </cell>
          <cell r="AP498" t="str">
            <v/>
          </cell>
          <cell r="AQ498" t="str">
            <v/>
          </cell>
          <cell r="AR498" t="str">
            <v/>
          </cell>
          <cell r="AS498" t="str">
            <v/>
          </cell>
          <cell r="AT498">
            <v>0</v>
          </cell>
          <cell r="AU498" t="str">
            <v>HARD WARE</v>
          </cell>
          <cell r="AV498" t="str">
            <v/>
          </cell>
          <cell r="AW498" t="str">
            <v/>
          </cell>
          <cell r="AX498" t="str">
            <v/>
          </cell>
          <cell r="AY498" t="str">
            <v/>
          </cell>
          <cell r="AZ498" t="str">
            <v/>
          </cell>
          <cell r="BA498" t="str">
            <v/>
          </cell>
          <cell r="BB498" t="str">
            <v/>
          </cell>
          <cell r="BC498" t="str">
            <v/>
          </cell>
          <cell r="BD498" t="str">
            <v/>
          </cell>
          <cell r="BE498" t="str">
            <v/>
          </cell>
          <cell r="BG498" t="str">
            <v>HARD WARE</v>
          </cell>
          <cell r="BH498" t="str">
            <v/>
          </cell>
          <cell r="BI498" t="str">
            <v/>
          </cell>
          <cell r="BJ498" t="str">
            <v/>
          </cell>
          <cell r="BK498" t="str">
            <v/>
          </cell>
          <cell r="BL498" t="str">
            <v/>
          </cell>
          <cell r="BM498" t="str">
            <v/>
          </cell>
          <cell r="BN498" t="str">
            <v/>
          </cell>
          <cell r="BO498" t="str">
            <v/>
          </cell>
          <cell r="BP498" t="str">
            <v/>
          </cell>
          <cell r="BQ498" t="str">
            <v/>
          </cell>
          <cell r="BR498" t="str">
            <v/>
          </cell>
          <cell r="BS498" t="str">
            <v/>
          </cell>
          <cell r="BU498" t="str">
            <v>HARD WARE</v>
          </cell>
          <cell r="BV498" t="str">
            <v/>
          </cell>
          <cell r="BW498" t="str">
            <v/>
          </cell>
          <cell r="BX498" t="str">
            <v/>
          </cell>
          <cell r="BY498" t="str">
            <v/>
          </cell>
          <cell r="BZ498" t="str">
            <v/>
          </cell>
          <cell r="CA498" t="str">
            <v/>
          </cell>
          <cell r="CB498" t="str">
            <v/>
          </cell>
          <cell r="CC498" t="str">
            <v/>
          </cell>
          <cell r="CD498" t="str">
            <v/>
          </cell>
          <cell r="CE498" t="str">
            <v/>
          </cell>
          <cell r="CG498" t="str">
            <v>HARD WARE</v>
          </cell>
          <cell r="CH498" t="str">
            <v/>
          </cell>
          <cell r="CI498" t="str">
            <v/>
          </cell>
          <cell r="CJ498" t="str">
            <v/>
          </cell>
          <cell r="CK498" t="str">
            <v/>
          </cell>
          <cell r="CL498" t="str">
            <v/>
          </cell>
          <cell r="CM498" t="str">
            <v/>
          </cell>
          <cell r="CN498" t="str">
            <v/>
          </cell>
          <cell r="CO498" t="str">
            <v/>
          </cell>
          <cell r="CP498" t="str">
            <v/>
          </cell>
          <cell r="CQ498" t="str">
            <v/>
          </cell>
          <cell r="CR498" t="str">
            <v/>
          </cell>
          <cell r="CS498" t="str">
            <v/>
          </cell>
          <cell r="CU498" t="str">
            <v>HARD WARE</v>
          </cell>
          <cell r="CV498" t="str">
            <v/>
          </cell>
          <cell r="CW498" t="str">
            <v/>
          </cell>
          <cell r="CX498" t="str">
            <v/>
          </cell>
          <cell r="CY498" t="str">
            <v/>
          </cell>
          <cell r="CZ498" t="str">
            <v/>
          </cell>
          <cell r="DA498" t="str">
            <v/>
          </cell>
          <cell r="DB498" t="str">
            <v/>
          </cell>
          <cell r="DC498" t="str">
            <v/>
          </cell>
          <cell r="DD498" t="str">
            <v/>
          </cell>
          <cell r="DE498" t="str">
            <v/>
          </cell>
          <cell r="DG498" t="str">
            <v>HARD WARE</v>
          </cell>
          <cell r="DH498" t="str">
            <v/>
          </cell>
          <cell r="DI498" t="str">
            <v/>
          </cell>
          <cell r="DJ498" t="str">
            <v/>
          </cell>
          <cell r="DK498" t="str">
            <v/>
          </cell>
          <cell r="DL498" t="str">
            <v/>
          </cell>
          <cell r="DM498" t="str">
            <v/>
          </cell>
          <cell r="DN498" t="str">
            <v/>
          </cell>
          <cell r="DO498" t="str">
            <v/>
          </cell>
          <cell r="DP498" t="str">
            <v/>
          </cell>
          <cell r="DQ498" t="str">
            <v/>
          </cell>
          <cell r="DR498" t="str">
            <v/>
          </cell>
          <cell r="DS498" t="str">
            <v/>
          </cell>
          <cell r="DU498" t="str">
            <v>HARD WARE</v>
          </cell>
          <cell r="DV498" t="str">
            <v/>
          </cell>
          <cell r="DW498" t="str">
            <v/>
          </cell>
          <cell r="DX498" t="str">
            <v/>
          </cell>
          <cell r="DY498" t="str">
            <v/>
          </cell>
          <cell r="DZ498" t="str">
            <v/>
          </cell>
          <cell r="EA498" t="str">
            <v/>
          </cell>
          <cell r="EB498" t="str">
            <v/>
          </cell>
          <cell r="EC498" t="str">
            <v/>
          </cell>
          <cell r="ED498" t="str">
            <v/>
          </cell>
          <cell r="EE498" t="str">
            <v/>
          </cell>
        </row>
        <row r="499">
          <cell r="C499" t="str">
            <v>King Jesus College</v>
          </cell>
          <cell r="D499">
            <v>13</v>
          </cell>
          <cell r="E499">
            <v>52</v>
          </cell>
          <cell r="F499">
            <v>4980000</v>
          </cell>
          <cell r="G499">
            <v>24100</v>
          </cell>
          <cell r="I499" t="str">
            <v>OPPORTUNITY BANK IGANGA</v>
          </cell>
          <cell r="J499">
            <v>28</v>
          </cell>
          <cell r="K499">
            <v>111</v>
          </cell>
          <cell r="L499">
            <v>164309800</v>
          </cell>
          <cell r="M499">
            <v>415200</v>
          </cell>
          <cell r="AF499" t="str">
            <v>HARDWARE</v>
          </cell>
          <cell r="AG499" t="str">
            <v>HARDWARE</v>
          </cell>
          <cell r="AH499" t="str">
            <v/>
          </cell>
          <cell r="AI499" t="str">
            <v/>
          </cell>
          <cell r="AJ499" t="str">
            <v/>
          </cell>
          <cell r="AK499" t="str">
            <v/>
          </cell>
          <cell r="AL499" t="str">
            <v/>
          </cell>
          <cell r="AM499" t="str">
            <v/>
          </cell>
          <cell r="AN499" t="str">
            <v/>
          </cell>
          <cell r="AO499" t="str">
            <v/>
          </cell>
          <cell r="AP499" t="str">
            <v/>
          </cell>
          <cell r="AQ499" t="str">
            <v/>
          </cell>
          <cell r="AR499" t="str">
            <v/>
          </cell>
          <cell r="AS499" t="str">
            <v/>
          </cell>
          <cell r="AT499">
            <v>0</v>
          </cell>
          <cell r="AU499" t="str">
            <v>HARDWARE</v>
          </cell>
          <cell r="AV499" t="str">
            <v/>
          </cell>
          <cell r="AW499" t="str">
            <v/>
          </cell>
          <cell r="AX499" t="str">
            <v/>
          </cell>
          <cell r="AY499" t="str">
            <v/>
          </cell>
          <cell r="AZ499" t="str">
            <v/>
          </cell>
          <cell r="BA499" t="str">
            <v/>
          </cell>
          <cell r="BB499" t="str">
            <v/>
          </cell>
          <cell r="BC499" t="str">
            <v/>
          </cell>
          <cell r="BD499" t="str">
            <v/>
          </cell>
          <cell r="BE499" t="str">
            <v/>
          </cell>
          <cell r="BG499" t="str">
            <v>HARDWARE</v>
          </cell>
          <cell r="BH499" t="str">
            <v/>
          </cell>
          <cell r="BI499" t="str">
            <v/>
          </cell>
          <cell r="BJ499" t="str">
            <v/>
          </cell>
          <cell r="BK499" t="str">
            <v/>
          </cell>
          <cell r="BL499" t="str">
            <v/>
          </cell>
          <cell r="BM499" t="str">
            <v/>
          </cell>
          <cell r="BN499" t="str">
            <v/>
          </cell>
          <cell r="BO499" t="str">
            <v/>
          </cell>
          <cell r="BP499" t="str">
            <v/>
          </cell>
          <cell r="BQ499" t="str">
            <v/>
          </cell>
          <cell r="BR499" t="str">
            <v/>
          </cell>
          <cell r="BS499" t="str">
            <v/>
          </cell>
          <cell r="BU499" t="str">
            <v>HARDWARE</v>
          </cell>
          <cell r="BV499" t="str">
            <v/>
          </cell>
          <cell r="BW499" t="str">
            <v/>
          </cell>
          <cell r="BX499" t="str">
            <v/>
          </cell>
          <cell r="BY499" t="str">
            <v/>
          </cell>
          <cell r="BZ499" t="str">
            <v/>
          </cell>
          <cell r="CA499" t="str">
            <v/>
          </cell>
          <cell r="CB499" t="str">
            <v/>
          </cell>
          <cell r="CC499" t="str">
            <v/>
          </cell>
          <cell r="CD499" t="str">
            <v/>
          </cell>
          <cell r="CE499" t="str">
            <v/>
          </cell>
          <cell r="CG499" t="str">
            <v>HARDWARE</v>
          </cell>
          <cell r="CH499" t="str">
            <v/>
          </cell>
          <cell r="CI499" t="str">
            <v/>
          </cell>
          <cell r="CJ499" t="str">
            <v/>
          </cell>
          <cell r="CK499" t="str">
            <v/>
          </cell>
          <cell r="CL499" t="str">
            <v/>
          </cell>
          <cell r="CM499" t="str">
            <v/>
          </cell>
          <cell r="CN499" t="str">
            <v/>
          </cell>
          <cell r="CO499" t="str">
            <v/>
          </cell>
          <cell r="CP499" t="str">
            <v/>
          </cell>
          <cell r="CQ499" t="str">
            <v/>
          </cell>
          <cell r="CR499" t="str">
            <v/>
          </cell>
          <cell r="CS499" t="str">
            <v/>
          </cell>
          <cell r="CU499" t="str">
            <v>HARDWARE</v>
          </cell>
          <cell r="CV499" t="str">
            <v/>
          </cell>
          <cell r="CW499" t="str">
            <v/>
          </cell>
          <cell r="CX499" t="str">
            <v/>
          </cell>
          <cell r="CY499" t="str">
            <v/>
          </cell>
          <cell r="CZ499" t="str">
            <v/>
          </cell>
          <cell r="DA499" t="str">
            <v/>
          </cell>
          <cell r="DB499" t="str">
            <v/>
          </cell>
          <cell r="DC499" t="str">
            <v/>
          </cell>
          <cell r="DD499" t="str">
            <v/>
          </cell>
          <cell r="DE499" t="str">
            <v/>
          </cell>
          <cell r="DG499" t="str">
            <v>HARDWARE</v>
          </cell>
          <cell r="DH499" t="str">
            <v/>
          </cell>
          <cell r="DI499" t="str">
            <v/>
          </cell>
          <cell r="DJ499" t="str">
            <v/>
          </cell>
          <cell r="DK499" t="str">
            <v/>
          </cell>
          <cell r="DL499" t="str">
            <v/>
          </cell>
          <cell r="DM499" t="str">
            <v/>
          </cell>
          <cell r="DN499" t="str">
            <v/>
          </cell>
          <cell r="DO499" t="str">
            <v/>
          </cell>
          <cell r="DP499" t="str">
            <v/>
          </cell>
          <cell r="DQ499" t="str">
            <v/>
          </cell>
          <cell r="DR499" t="str">
            <v/>
          </cell>
          <cell r="DS499" t="str">
            <v/>
          </cell>
          <cell r="DU499" t="str">
            <v>HARDWARE</v>
          </cell>
          <cell r="DV499" t="str">
            <v/>
          </cell>
          <cell r="DW499" t="str">
            <v/>
          </cell>
          <cell r="DX499" t="str">
            <v/>
          </cell>
          <cell r="DY499" t="str">
            <v/>
          </cell>
          <cell r="DZ499" t="str">
            <v/>
          </cell>
          <cell r="EA499" t="str">
            <v/>
          </cell>
          <cell r="EB499" t="str">
            <v/>
          </cell>
          <cell r="EC499" t="str">
            <v/>
          </cell>
          <cell r="ED499" t="str">
            <v/>
          </cell>
          <cell r="EE499" t="str">
            <v/>
          </cell>
        </row>
        <row r="500">
          <cell r="C500" t="str">
            <v>KINGS COLLEGE BUDDO</v>
          </cell>
          <cell r="D500">
            <v>10</v>
          </cell>
          <cell r="E500">
            <v>10</v>
          </cell>
          <cell r="F500">
            <v>5892500</v>
          </cell>
          <cell r="G500">
            <v>15400</v>
          </cell>
          <cell r="I500" t="str">
            <v>OPPORTUNITY BANK JINJA</v>
          </cell>
          <cell r="J500">
            <v>35</v>
          </cell>
          <cell r="K500">
            <v>83</v>
          </cell>
          <cell r="L500">
            <v>13619301</v>
          </cell>
          <cell r="M500">
            <v>62550</v>
          </cell>
          <cell r="AF500" t="str">
            <v>HARDWARE</v>
          </cell>
          <cell r="AG500" t="str">
            <v>HARDWARE</v>
          </cell>
          <cell r="AH500" t="str">
            <v/>
          </cell>
          <cell r="AI500" t="str">
            <v/>
          </cell>
          <cell r="AJ500" t="str">
            <v/>
          </cell>
          <cell r="AK500" t="str">
            <v/>
          </cell>
          <cell r="AL500" t="str">
            <v/>
          </cell>
          <cell r="AM500" t="str">
            <v/>
          </cell>
          <cell r="AN500" t="str">
            <v/>
          </cell>
          <cell r="AO500" t="str">
            <v/>
          </cell>
          <cell r="AP500" t="str">
            <v/>
          </cell>
          <cell r="AQ500" t="str">
            <v/>
          </cell>
          <cell r="AR500" t="str">
            <v/>
          </cell>
          <cell r="AS500" t="str">
            <v/>
          </cell>
          <cell r="AT500">
            <v>0</v>
          </cell>
          <cell r="AU500" t="str">
            <v>HARDWARE</v>
          </cell>
          <cell r="AV500" t="str">
            <v/>
          </cell>
          <cell r="AW500" t="str">
            <v/>
          </cell>
          <cell r="AX500" t="str">
            <v/>
          </cell>
          <cell r="AY500" t="str">
            <v/>
          </cell>
          <cell r="AZ500" t="str">
            <v/>
          </cell>
          <cell r="BA500" t="str">
            <v/>
          </cell>
          <cell r="BB500" t="str">
            <v/>
          </cell>
          <cell r="BC500" t="str">
            <v/>
          </cell>
          <cell r="BD500" t="str">
            <v/>
          </cell>
          <cell r="BE500" t="str">
            <v/>
          </cell>
          <cell r="BG500" t="str">
            <v>HARDWARE</v>
          </cell>
          <cell r="BH500" t="str">
            <v/>
          </cell>
          <cell r="BI500" t="str">
            <v/>
          </cell>
          <cell r="BJ500" t="str">
            <v/>
          </cell>
          <cell r="BK500" t="str">
            <v/>
          </cell>
          <cell r="BL500" t="str">
            <v/>
          </cell>
          <cell r="BM500" t="str">
            <v/>
          </cell>
          <cell r="BN500" t="str">
            <v/>
          </cell>
          <cell r="BO500" t="str">
            <v/>
          </cell>
          <cell r="BP500" t="str">
            <v/>
          </cell>
          <cell r="BQ500" t="str">
            <v/>
          </cell>
          <cell r="BR500" t="str">
            <v/>
          </cell>
          <cell r="BS500" t="str">
            <v/>
          </cell>
          <cell r="BU500" t="str">
            <v>HARDWARE</v>
          </cell>
          <cell r="BV500" t="str">
            <v/>
          </cell>
          <cell r="BW500" t="str">
            <v/>
          </cell>
          <cell r="BX500" t="str">
            <v/>
          </cell>
          <cell r="BY500" t="str">
            <v/>
          </cell>
          <cell r="BZ500" t="str">
            <v/>
          </cell>
          <cell r="CA500" t="str">
            <v/>
          </cell>
          <cell r="CB500" t="str">
            <v/>
          </cell>
          <cell r="CC500" t="str">
            <v/>
          </cell>
          <cell r="CD500" t="str">
            <v/>
          </cell>
          <cell r="CE500" t="str">
            <v/>
          </cell>
          <cell r="CG500" t="str">
            <v>HARDWARE</v>
          </cell>
          <cell r="CH500" t="str">
            <v/>
          </cell>
          <cell r="CI500" t="str">
            <v/>
          </cell>
          <cell r="CJ500" t="str">
            <v/>
          </cell>
          <cell r="CK500" t="str">
            <v/>
          </cell>
          <cell r="CL500" t="str">
            <v/>
          </cell>
          <cell r="CM500" t="str">
            <v/>
          </cell>
          <cell r="CN500" t="str">
            <v/>
          </cell>
          <cell r="CO500" t="str">
            <v/>
          </cell>
          <cell r="CP500" t="str">
            <v/>
          </cell>
          <cell r="CQ500" t="str">
            <v/>
          </cell>
          <cell r="CR500" t="str">
            <v/>
          </cell>
          <cell r="CS500" t="str">
            <v/>
          </cell>
          <cell r="CU500" t="str">
            <v>HARDWARE</v>
          </cell>
          <cell r="CV500" t="str">
            <v/>
          </cell>
          <cell r="CW500" t="str">
            <v/>
          </cell>
          <cell r="CX500" t="str">
            <v/>
          </cell>
          <cell r="CY500" t="str">
            <v/>
          </cell>
          <cell r="CZ500" t="str">
            <v/>
          </cell>
          <cell r="DA500" t="str">
            <v/>
          </cell>
          <cell r="DB500" t="str">
            <v/>
          </cell>
          <cell r="DC500" t="str">
            <v/>
          </cell>
          <cell r="DD500" t="str">
            <v/>
          </cell>
          <cell r="DE500" t="str">
            <v/>
          </cell>
          <cell r="DG500" t="str">
            <v>HARDWARE</v>
          </cell>
          <cell r="DH500" t="str">
            <v/>
          </cell>
          <cell r="DI500" t="str">
            <v/>
          </cell>
          <cell r="DJ500" t="str">
            <v/>
          </cell>
          <cell r="DK500" t="str">
            <v/>
          </cell>
          <cell r="DL500" t="str">
            <v/>
          </cell>
          <cell r="DM500" t="str">
            <v/>
          </cell>
          <cell r="DN500" t="str">
            <v/>
          </cell>
          <cell r="DO500" t="str">
            <v/>
          </cell>
          <cell r="DP500" t="str">
            <v/>
          </cell>
          <cell r="DQ500" t="str">
            <v/>
          </cell>
          <cell r="DR500" t="str">
            <v/>
          </cell>
          <cell r="DS500" t="str">
            <v/>
          </cell>
          <cell r="DU500" t="str">
            <v>HARDWARE</v>
          </cell>
          <cell r="DV500" t="str">
            <v/>
          </cell>
          <cell r="DW500" t="str">
            <v/>
          </cell>
          <cell r="DX500" t="str">
            <v/>
          </cell>
          <cell r="DY500" t="str">
            <v/>
          </cell>
          <cell r="DZ500" t="str">
            <v/>
          </cell>
          <cell r="EA500" t="str">
            <v/>
          </cell>
          <cell r="EB500" t="str">
            <v/>
          </cell>
          <cell r="EC500" t="str">
            <v/>
          </cell>
          <cell r="ED500" t="str">
            <v/>
          </cell>
          <cell r="EE500" t="str">
            <v/>
          </cell>
        </row>
        <row r="501">
          <cell r="C501" t="str">
            <v>KISOGA SACCO</v>
          </cell>
          <cell r="D501">
            <v>2</v>
          </cell>
          <cell r="E501">
            <v>8</v>
          </cell>
          <cell r="F501">
            <v>28000</v>
          </cell>
          <cell r="I501" t="str">
            <v>OPPORTUNITY BANK KALAGI</v>
          </cell>
          <cell r="J501">
            <v>57</v>
          </cell>
          <cell r="K501">
            <v>181</v>
          </cell>
          <cell r="L501">
            <v>23538300</v>
          </cell>
          <cell r="M501">
            <v>122025</v>
          </cell>
          <cell r="AF501" t="str">
            <v>HASONS U LTD KOTIDO</v>
          </cell>
          <cell r="AG501" t="str">
            <v>HASONS U LTD KOTIDO</v>
          </cell>
          <cell r="AH501" t="str">
            <v/>
          </cell>
          <cell r="AI501" t="str">
            <v/>
          </cell>
          <cell r="AJ501" t="str">
            <v/>
          </cell>
          <cell r="AK501" t="str">
            <v/>
          </cell>
          <cell r="AL501" t="str">
            <v/>
          </cell>
          <cell r="AM501" t="str">
            <v/>
          </cell>
          <cell r="AN501" t="str">
            <v/>
          </cell>
          <cell r="AO501" t="str">
            <v/>
          </cell>
          <cell r="AP501" t="str">
            <v/>
          </cell>
          <cell r="AQ501" t="str">
            <v/>
          </cell>
          <cell r="AR501" t="str">
            <v/>
          </cell>
          <cell r="AS501" t="str">
            <v/>
          </cell>
          <cell r="AT501">
            <v>0</v>
          </cell>
          <cell r="AU501" t="str">
            <v>HASONS U LTD KOTIDO</v>
          </cell>
          <cell r="AV501" t="str">
            <v/>
          </cell>
          <cell r="AW501" t="str">
            <v/>
          </cell>
          <cell r="AX501" t="str">
            <v/>
          </cell>
          <cell r="AY501" t="str">
            <v/>
          </cell>
          <cell r="AZ501" t="str">
            <v/>
          </cell>
          <cell r="BA501" t="str">
            <v/>
          </cell>
          <cell r="BB501" t="str">
            <v/>
          </cell>
          <cell r="BC501" t="str">
            <v/>
          </cell>
          <cell r="BD501" t="str">
            <v/>
          </cell>
          <cell r="BE501" t="str">
            <v/>
          </cell>
          <cell r="BG501" t="str">
            <v>HASONS U LTD KOTIDO</v>
          </cell>
          <cell r="BH501" t="str">
            <v/>
          </cell>
          <cell r="BI501" t="str">
            <v/>
          </cell>
          <cell r="BJ501" t="str">
            <v/>
          </cell>
          <cell r="BK501" t="str">
            <v/>
          </cell>
          <cell r="BL501" t="str">
            <v/>
          </cell>
          <cell r="BM501" t="str">
            <v/>
          </cell>
          <cell r="BN501" t="str">
            <v/>
          </cell>
          <cell r="BO501" t="str">
            <v/>
          </cell>
          <cell r="BP501" t="str">
            <v/>
          </cell>
          <cell r="BQ501" t="str">
            <v/>
          </cell>
          <cell r="BR501" t="str">
            <v/>
          </cell>
          <cell r="BS501" t="str">
            <v/>
          </cell>
          <cell r="BU501" t="str">
            <v>HASONS U LTD KOTIDO</v>
          </cell>
          <cell r="BV501" t="str">
            <v/>
          </cell>
          <cell r="BW501" t="str">
            <v/>
          </cell>
          <cell r="BX501" t="str">
            <v/>
          </cell>
          <cell r="BY501" t="str">
            <v/>
          </cell>
          <cell r="BZ501" t="str">
            <v/>
          </cell>
          <cell r="CA501" t="str">
            <v/>
          </cell>
          <cell r="CB501" t="str">
            <v/>
          </cell>
          <cell r="CC501" t="str">
            <v/>
          </cell>
          <cell r="CD501" t="str">
            <v/>
          </cell>
          <cell r="CE501" t="str">
            <v/>
          </cell>
          <cell r="CG501" t="str">
            <v>HASONS U LTD KOTIDO</v>
          </cell>
          <cell r="CH501" t="str">
            <v/>
          </cell>
          <cell r="CI501" t="str">
            <v/>
          </cell>
          <cell r="CJ501" t="str">
            <v/>
          </cell>
          <cell r="CK501" t="str">
            <v/>
          </cell>
          <cell r="CL501" t="str">
            <v/>
          </cell>
          <cell r="CM501" t="str">
            <v/>
          </cell>
          <cell r="CN501" t="str">
            <v/>
          </cell>
          <cell r="CO501" t="str">
            <v/>
          </cell>
          <cell r="CP501" t="str">
            <v/>
          </cell>
          <cell r="CQ501" t="str">
            <v/>
          </cell>
          <cell r="CR501" t="str">
            <v/>
          </cell>
          <cell r="CS501" t="str">
            <v/>
          </cell>
          <cell r="CU501" t="str">
            <v>HASONS U LTD KOTIDO</v>
          </cell>
          <cell r="CV501" t="str">
            <v/>
          </cell>
          <cell r="CW501" t="str">
            <v/>
          </cell>
          <cell r="CX501" t="str">
            <v/>
          </cell>
          <cell r="CY501" t="str">
            <v/>
          </cell>
          <cell r="CZ501" t="str">
            <v/>
          </cell>
          <cell r="DA501" t="str">
            <v/>
          </cell>
          <cell r="DB501" t="str">
            <v/>
          </cell>
          <cell r="DC501" t="str">
            <v/>
          </cell>
          <cell r="DD501" t="str">
            <v/>
          </cell>
          <cell r="DE501" t="str">
            <v/>
          </cell>
          <cell r="DG501" t="str">
            <v>HASONS U LTD KOTIDO</v>
          </cell>
          <cell r="DH501" t="str">
            <v/>
          </cell>
          <cell r="DI501" t="str">
            <v/>
          </cell>
          <cell r="DJ501" t="str">
            <v/>
          </cell>
          <cell r="DK501" t="str">
            <v/>
          </cell>
          <cell r="DL501" t="str">
            <v/>
          </cell>
          <cell r="DM501" t="str">
            <v/>
          </cell>
          <cell r="DN501" t="str">
            <v/>
          </cell>
          <cell r="DO501" t="str">
            <v/>
          </cell>
          <cell r="DP501" t="str">
            <v/>
          </cell>
          <cell r="DQ501" t="str">
            <v/>
          </cell>
          <cell r="DR501" t="str">
            <v/>
          </cell>
          <cell r="DS501" t="str">
            <v/>
          </cell>
          <cell r="DU501" t="str">
            <v>HASONS U LTD KOTIDO</v>
          </cell>
          <cell r="DV501" t="str">
            <v/>
          </cell>
          <cell r="DW501" t="str">
            <v/>
          </cell>
          <cell r="DX501" t="str">
            <v/>
          </cell>
          <cell r="DY501" t="str">
            <v/>
          </cell>
          <cell r="DZ501" t="str">
            <v/>
          </cell>
          <cell r="EA501" t="str">
            <v/>
          </cell>
          <cell r="EB501" t="str">
            <v/>
          </cell>
          <cell r="EC501" t="str">
            <v/>
          </cell>
          <cell r="ED501" t="str">
            <v/>
          </cell>
          <cell r="EE501" t="str">
            <v/>
          </cell>
        </row>
        <row r="502">
          <cell r="C502" t="str">
            <v>Lira intergrated secondary school</v>
          </cell>
          <cell r="D502">
            <v>1</v>
          </cell>
          <cell r="E502">
            <v>1</v>
          </cell>
          <cell r="F502">
            <v>320500</v>
          </cell>
          <cell r="G502">
            <v>1000</v>
          </cell>
          <cell r="I502" t="str">
            <v>OPPORTUNITY BANK KAWEMPE</v>
          </cell>
          <cell r="J502">
            <v>21</v>
          </cell>
          <cell r="K502">
            <v>43</v>
          </cell>
          <cell r="L502">
            <v>2905700</v>
          </cell>
          <cell r="M502">
            <v>20900</v>
          </cell>
          <cell r="AF502" t="str">
            <v>HASSAN TELECOM UGANDA LIMITED -COMMISSION</v>
          </cell>
          <cell r="AG502" t="str">
            <v>HASSAN TELECOM UGANDA LIMITED -COMMISSION</v>
          </cell>
          <cell r="AH502" t="str">
            <v/>
          </cell>
          <cell r="AI502" t="str">
            <v/>
          </cell>
          <cell r="AJ502" t="str">
            <v/>
          </cell>
          <cell r="AK502" t="str">
            <v/>
          </cell>
          <cell r="AL502" t="str">
            <v/>
          </cell>
          <cell r="AM502" t="str">
            <v/>
          </cell>
          <cell r="AN502" t="str">
            <v/>
          </cell>
          <cell r="AO502" t="str">
            <v/>
          </cell>
          <cell r="AP502" t="str">
            <v/>
          </cell>
          <cell r="AQ502" t="str">
            <v/>
          </cell>
          <cell r="AR502" t="str">
            <v/>
          </cell>
          <cell r="AS502" t="str">
            <v/>
          </cell>
          <cell r="AT502">
            <v>0</v>
          </cell>
          <cell r="AU502" t="str">
            <v>HASSAN TELECOM UGANDA LIMITED -COMMISSION</v>
          </cell>
          <cell r="AV502" t="str">
            <v/>
          </cell>
          <cell r="AW502" t="str">
            <v/>
          </cell>
          <cell r="AX502" t="str">
            <v/>
          </cell>
          <cell r="AY502" t="str">
            <v/>
          </cell>
          <cell r="AZ502" t="str">
            <v/>
          </cell>
          <cell r="BA502" t="str">
            <v/>
          </cell>
          <cell r="BB502" t="str">
            <v/>
          </cell>
          <cell r="BC502" t="str">
            <v/>
          </cell>
          <cell r="BD502" t="str">
            <v/>
          </cell>
          <cell r="BE502" t="str">
            <v/>
          </cell>
          <cell r="BG502" t="str">
            <v>HASSAN TELECOM UGANDA LIMITED -COMMISSION</v>
          </cell>
          <cell r="BH502" t="str">
            <v/>
          </cell>
          <cell r="BI502" t="str">
            <v/>
          </cell>
          <cell r="BJ502" t="str">
            <v/>
          </cell>
          <cell r="BK502" t="str">
            <v/>
          </cell>
          <cell r="BL502" t="str">
            <v/>
          </cell>
          <cell r="BM502" t="str">
            <v/>
          </cell>
          <cell r="BN502" t="str">
            <v/>
          </cell>
          <cell r="BO502" t="str">
            <v/>
          </cell>
          <cell r="BP502" t="str">
            <v/>
          </cell>
          <cell r="BQ502" t="str">
            <v/>
          </cell>
          <cell r="BR502" t="str">
            <v/>
          </cell>
          <cell r="BS502" t="str">
            <v/>
          </cell>
          <cell r="BU502" t="str">
            <v>HASSAN TELECOM UGANDA LIMITED -COMMISSION</v>
          </cell>
          <cell r="BV502" t="str">
            <v/>
          </cell>
          <cell r="BW502" t="str">
            <v/>
          </cell>
          <cell r="BX502" t="str">
            <v/>
          </cell>
          <cell r="BY502" t="str">
            <v/>
          </cell>
          <cell r="BZ502" t="str">
            <v/>
          </cell>
          <cell r="CA502" t="str">
            <v/>
          </cell>
          <cell r="CB502" t="str">
            <v/>
          </cell>
          <cell r="CC502" t="str">
            <v/>
          </cell>
          <cell r="CD502" t="str">
            <v/>
          </cell>
          <cell r="CE502" t="str">
            <v/>
          </cell>
          <cell r="CG502" t="str">
            <v>HASSAN TELECOM UGANDA LIMITED -COMMISSION</v>
          </cell>
          <cell r="CH502" t="str">
            <v/>
          </cell>
          <cell r="CI502" t="str">
            <v/>
          </cell>
          <cell r="CJ502" t="str">
            <v/>
          </cell>
          <cell r="CK502" t="str">
            <v/>
          </cell>
          <cell r="CL502" t="str">
            <v/>
          </cell>
          <cell r="CM502" t="str">
            <v/>
          </cell>
          <cell r="CN502" t="str">
            <v/>
          </cell>
          <cell r="CO502" t="str">
            <v/>
          </cell>
          <cell r="CP502" t="str">
            <v/>
          </cell>
          <cell r="CQ502" t="str">
            <v/>
          </cell>
          <cell r="CR502" t="str">
            <v/>
          </cell>
          <cell r="CS502" t="str">
            <v/>
          </cell>
          <cell r="CU502" t="str">
            <v>HASSAN TELECOM UGANDA LIMITED -COMMISSION</v>
          </cell>
          <cell r="CV502" t="str">
            <v/>
          </cell>
          <cell r="CW502" t="str">
            <v/>
          </cell>
          <cell r="CX502" t="str">
            <v/>
          </cell>
          <cell r="CY502" t="str">
            <v/>
          </cell>
          <cell r="CZ502" t="str">
            <v/>
          </cell>
          <cell r="DA502" t="str">
            <v/>
          </cell>
          <cell r="DB502" t="str">
            <v/>
          </cell>
          <cell r="DC502" t="str">
            <v/>
          </cell>
          <cell r="DD502" t="str">
            <v/>
          </cell>
          <cell r="DE502" t="str">
            <v/>
          </cell>
          <cell r="DG502" t="str">
            <v>HASSAN TELECOM UGANDA LIMITED -COMMISSION</v>
          </cell>
          <cell r="DH502" t="str">
            <v/>
          </cell>
          <cell r="DI502" t="str">
            <v/>
          </cell>
          <cell r="DJ502" t="str">
            <v/>
          </cell>
          <cell r="DK502" t="str">
            <v/>
          </cell>
          <cell r="DL502" t="str">
            <v/>
          </cell>
          <cell r="DM502" t="str">
            <v/>
          </cell>
          <cell r="DN502" t="str">
            <v/>
          </cell>
          <cell r="DO502" t="str">
            <v/>
          </cell>
          <cell r="DP502" t="str">
            <v/>
          </cell>
          <cell r="DQ502" t="str">
            <v/>
          </cell>
          <cell r="DR502" t="str">
            <v/>
          </cell>
          <cell r="DS502" t="str">
            <v/>
          </cell>
          <cell r="DU502" t="str">
            <v>HASSAN TELECOM UGANDA LIMITED -COMMISSION</v>
          </cell>
          <cell r="DV502" t="str">
            <v/>
          </cell>
          <cell r="DW502" t="str">
            <v/>
          </cell>
          <cell r="DX502" t="str">
            <v/>
          </cell>
          <cell r="DY502" t="str">
            <v/>
          </cell>
          <cell r="DZ502" t="str">
            <v/>
          </cell>
          <cell r="EA502" t="str">
            <v/>
          </cell>
          <cell r="EB502" t="str">
            <v/>
          </cell>
          <cell r="EC502" t="str">
            <v/>
          </cell>
          <cell r="ED502" t="str">
            <v/>
          </cell>
          <cell r="EE502" t="str">
            <v/>
          </cell>
        </row>
        <row r="503">
          <cell r="C503" t="str">
            <v>London College High</v>
          </cell>
          <cell r="D503">
            <v>3</v>
          </cell>
          <cell r="E503">
            <v>3</v>
          </cell>
          <cell r="F503">
            <v>500000</v>
          </cell>
          <cell r="G503">
            <v>1800</v>
          </cell>
          <cell r="I503" t="str">
            <v>OPPORTUNITY BANK KIRA</v>
          </cell>
          <cell r="J503">
            <v>20</v>
          </cell>
          <cell r="K503">
            <v>51</v>
          </cell>
          <cell r="L503">
            <v>4804600</v>
          </cell>
          <cell r="M503">
            <v>23475</v>
          </cell>
          <cell r="AF503" t="str">
            <v>HAWA GENERAL AGENCIES</v>
          </cell>
          <cell r="AG503" t="str">
            <v>HAWA GENERAL AGENCIES</v>
          </cell>
          <cell r="AH503" t="str">
            <v/>
          </cell>
          <cell r="AI503" t="str">
            <v/>
          </cell>
          <cell r="AJ503" t="str">
            <v/>
          </cell>
          <cell r="AK503" t="str">
            <v/>
          </cell>
          <cell r="AL503" t="str">
            <v/>
          </cell>
          <cell r="AM503" t="str">
            <v/>
          </cell>
          <cell r="AN503" t="str">
            <v/>
          </cell>
          <cell r="AO503" t="str">
            <v/>
          </cell>
          <cell r="AP503" t="str">
            <v/>
          </cell>
          <cell r="AQ503" t="str">
            <v/>
          </cell>
          <cell r="AR503" t="str">
            <v/>
          </cell>
          <cell r="AS503" t="str">
            <v/>
          </cell>
          <cell r="AT503">
            <v>0</v>
          </cell>
          <cell r="AU503" t="str">
            <v>HAWA GENERAL AGENCIES</v>
          </cell>
          <cell r="AV503" t="str">
            <v/>
          </cell>
          <cell r="AW503" t="str">
            <v/>
          </cell>
          <cell r="AX503" t="str">
            <v/>
          </cell>
          <cell r="AY503" t="str">
            <v/>
          </cell>
          <cell r="AZ503" t="str">
            <v/>
          </cell>
          <cell r="BA503" t="str">
            <v/>
          </cell>
          <cell r="BB503" t="str">
            <v/>
          </cell>
          <cell r="BC503" t="str">
            <v/>
          </cell>
          <cell r="BD503" t="str">
            <v/>
          </cell>
          <cell r="BE503" t="str">
            <v/>
          </cell>
          <cell r="BG503" t="str">
            <v>HAWA GENERAL AGENCIES</v>
          </cell>
          <cell r="BH503" t="str">
            <v/>
          </cell>
          <cell r="BI503" t="str">
            <v/>
          </cell>
          <cell r="BJ503" t="str">
            <v/>
          </cell>
          <cell r="BK503" t="str">
            <v/>
          </cell>
          <cell r="BL503" t="str">
            <v/>
          </cell>
          <cell r="BM503" t="str">
            <v/>
          </cell>
          <cell r="BN503" t="str">
            <v/>
          </cell>
          <cell r="BO503" t="str">
            <v/>
          </cell>
          <cell r="BP503" t="str">
            <v/>
          </cell>
          <cell r="BQ503" t="str">
            <v/>
          </cell>
          <cell r="BR503" t="str">
            <v/>
          </cell>
          <cell r="BS503" t="str">
            <v/>
          </cell>
          <cell r="BU503" t="str">
            <v>HAWA GENERAL AGENCIES</v>
          </cell>
          <cell r="BV503" t="str">
            <v/>
          </cell>
          <cell r="BW503" t="str">
            <v/>
          </cell>
          <cell r="BX503" t="str">
            <v/>
          </cell>
          <cell r="BY503" t="str">
            <v/>
          </cell>
          <cell r="BZ503" t="str">
            <v/>
          </cell>
          <cell r="CA503" t="str">
            <v/>
          </cell>
          <cell r="CB503" t="str">
            <v/>
          </cell>
          <cell r="CC503" t="str">
            <v/>
          </cell>
          <cell r="CD503" t="str">
            <v/>
          </cell>
          <cell r="CE503" t="str">
            <v/>
          </cell>
          <cell r="CG503" t="str">
            <v>HAWA GENERAL AGENCIES</v>
          </cell>
          <cell r="CH503" t="str">
            <v/>
          </cell>
          <cell r="CI503" t="str">
            <v/>
          </cell>
          <cell r="CJ503" t="str">
            <v/>
          </cell>
          <cell r="CK503" t="str">
            <v/>
          </cell>
          <cell r="CL503" t="str">
            <v/>
          </cell>
          <cell r="CM503" t="str">
            <v/>
          </cell>
          <cell r="CN503" t="str">
            <v/>
          </cell>
          <cell r="CO503" t="str">
            <v/>
          </cell>
          <cell r="CP503" t="str">
            <v/>
          </cell>
          <cell r="CQ503" t="str">
            <v/>
          </cell>
          <cell r="CR503" t="str">
            <v/>
          </cell>
          <cell r="CS503" t="str">
            <v/>
          </cell>
          <cell r="CU503" t="str">
            <v>HAWA GENERAL AGENCIES</v>
          </cell>
          <cell r="CV503" t="str">
            <v/>
          </cell>
          <cell r="CW503" t="str">
            <v/>
          </cell>
          <cell r="CX503" t="str">
            <v/>
          </cell>
          <cell r="CY503" t="str">
            <v/>
          </cell>
          <cell r="CZ503" t="str">
            <v/>
          </cell>
          <cell r="DA503" t="str">
            <v/>
          </cell>
          <cell r="DB503" t="str">
            <v/>
          </cell>
          <cell r="DC503" t="str">
            <v/>
          </cell>
          <cell r="DD503" t="str">
            <v/>
          </cell>
          <cell r="DE503" t="str">
            <v/>
          </cell>
          <cell r="DG503" t="str">
            <v>HAWA GENERAL AGENCIES</v>
          </cell>
          <cell r="DH503" t="str">
            <v/>
          </cell>
          <cell r="DI503" t="str">
            <v/>
          </cell>
          <cell r="DJ503" t="str">
            <v/>
          </cell>
          <cell r="DK503" t="str">
            <v/>
          </cell>
          <cell r="DL503" t="str">
            <v/>
          </cell>
          <cell r="DM503" t="str">
            <v/>
          </cell>
          <cell r="DN503" t="str">
            <v/>
          </cell>
          <cell r="DO503" t="str">
            <v/>
          </cell>
          <cell r="DP503" t="str">
            <v/>
          </cell>
          <cell r="DQ503" t="str">
            <v/>
          </cell>
          <cell r="DR503" t="str">
            <v/>
          </cell>
          <cell r="DS503" t="str">
            <v/>
          </cell>
          <cell r="DU503" t="str">
            <v>HAWA GENERAL AGENCIES</v>
          </cell>
          <cell r="DV503" t="str">
            <v/>
          </cell>
          <cell r="DW503" t="str">
            <v/>
          </cell>
          <cell r="DX503" t="str">
            <v/>
          </cell>
          <cell r="DY503" t="str">
            <v/>
          </cell>
          <cell r="DZ503" t="str">
            <v/>
          </cell>
          <cell r="EA503" t="str">
            <v/>
          </cell>
          <cell r="EB503" t="str">
            <v/>
          </cell>
          <cell r="EC503" t="str">
            <v/>
          </cell>
          <cell r="ED503" t="str">
            <v/>
          </cell>
          <cell r="EE503" t="str">
            <v/>
          </cell>
        </row>
        <row r="504">
          <cell r="C504" t="str">
            <v>LONDON COLLEGE OF ST LAWRENCE (pocket money)</v>
          </cell>
          <cell r="D504">
            <v>1</v>
          </cell>
          <cell r="E504">
            <v>1</v>
          </cell>
          <cell r="F504">
            <v>25000</v>
          </cell>
          <cell r="G504">
            <v>400</v>
          </cell>
          <cell r="I504" t="str">
            <v>OPPORTUNITY BANK KYENJOJO</v>
          </cell>
          <cell r="J504">
            <v>18</v>
          </cell>
          <cell r="K504">
            <v>32</v>
          </cell>
          <cell r="L504">
            <v>7241100</v>
          </cell>
          <cell r="M504">
            <v>26375</v>
          </cell>
          <cell r="AF504" t="str">
            <v>HBK VIDEO COLLECTION</v>
          </cell>
          <cell r="AG504" t="str">
            <v>HBK VIDEO COLLECTION</v>
          </cell>
          <cell r="AH504" t="str">
            <v/>
          </cell>
          <cell r="AI504" t="str">
            <v/>
          </cell>
          <cell r="AJ504" t="str">
            <v/>
          </cell>
          <cell r="AK504" t="str">
            <v/>
          </cell>
          <cell r="AL504" t="str">
            <v/>
          </cell>
          <cell r="AM504" t="str">
            <v/>
          </cell>
          <cell r="AN504" t="str">
            <v/>
          </cell>
          <cell r="AO504" t="str">
            <v/>
          </cell>
          <cell r="AP504" t="str">
            <v/>
          </cell>
          <cell r="AQ504" t="str">
            <v/>
          </cell>
          <cell r="AR504" t="str">
            <v/>
          </cell>
          <cell r="AS504" t="str">
            <v/>
          </cell>
          <cell r="AT504">
            <v>0</v>
          </cell>
          <cell r="AU504" t="str">
            <v>HBK VIDEO COLLECTION</v>
          </cell>
          <cell r="AV504" t="str">
            <v/>
          </cell>
          <cell r="AW504" t="str">
            <v/>
          </cell>
          <cell r="AX504" t="str">
            <v/>
          </cell>
          <cell r="AY504" t="str">
            <v/>
          </cell>
          <cell r="AZ504" t="str">
            <v/>
          </cell>
          <cell r="BA504" t="str">
            <v/>
          </cell>
          <cell r="BB504" t="str">
            <v/>
          </cell>
          <cell r="BC504" t="str">
            <v/>
          </cell>
          <cell r="BD504" t="str">
            <v/>
          </cell>
          <cell r="BE504" t="str">
            <v/>
          </cell>
          <cell r="BG504" t="str">
            <v>HBK VIDEO COLLECTION</v>
          </cell>
          <cell r="BH504" t="str">
            <v/>
          </cell>
          <cell r="BI504" t="str">
            <v/>
          </cell>
          <cell r="BJ504" t="str">
            <v/>
          </cell>
          <cell r="BK504" t="str">
            <v/>
          </cell>
          <cell r="BL504" t="str">
            <v/>
          </cell>
          <cell r="BM504" t="str">
            <v/>
          </cell>
          <cell r="BN504" t="str">
            <v/>
          </cell>
          <cell r="BO504" t="str">
            <v/>
          </cell>
          <cell r="BP504" t="str">
            <v/>
          </cell>
          <cell r="BQ504" t="str">
            <v/>
          </cell>
          <cell r="BR504" t="str">
            <v/>
          </cell>
          <cell r="BS504" t="str">
            <v/>
          </cell>
          <cell r="BU504" t="str">
            <v>HBK VIDEO COLLECTION</v>
          </cell>
          <cell r="BV504" t="str">
            <v/>
          </cell>
          <cell r="BW504" t="str">
            <v/>
          </cell>
          <cell r="BX504" t="str">
            <v/>
          </cell>
          <cell r="BY504" t="str">
            <v/>
          </cell>
          <cell r="BZ504" t="str">
            <v/>
          </cell>
          <cell r="CA504" t="str">
            <v/>
          </cell>
          <cell r="CB504" t="str">
            <v/>
          </cell>
          <cell r="CC504" t="str">
            <v/>
          </cell>
          <cell r="CD504" t="str">
            <v/>
          </cell>
          <cell r="CE504" t="str">
            <v/>
          </cell>
          <cell r="CG504" t="str">
            <v>HBK VIDEO COLLECTION</v>
          </cell>
          <cell r="CH504" t="str">
            <v/>
          </cell>
          <cell r="CI504" t="str">
            <v/>
          </cell>
          <cell r="CJ504" t="str">
            <v/>
          </cell>
          <cell r="CK504" t="str">
            <v/>
          </cell>
          <cell r="CL504" t="str">
            <v/>
          </cell>
          <cell r="CM504" t="str">
            <v/>
          </cell>
          <cell r="CN504" t="str">
            <v/>
          </cell>
          <cell r="CO504" t="str">
            <v/>
          </cell>
          <cell r="CP504" t="str">
            <v/>
          </cell>
          <cell r="CQ504" t="str">
            <v/>
          </cell>
          <cell r="CR504" t="str">
            <v/>
          </cell>
          <cell r="CS504" t="str">
            <v/>
          </cell>
          <cell r="CU504" t="str">
            <v>HBK VIDEO COLLECTION</v>
          </cell>
          <cell r="CV504" t="str">
            <v/>
          </cell>
          <cell r="CW504" t="str">
            <v/>
          </cell>
          <cell r="CX504" t="str">
            <v/>
          </cell>
          <cell r="CY504" t="str">
            <v/>
          </cell>
          <cell r="CZ504" t="str">
            <v/>
          </cell>
          <cell r="DA504" t="str">
            <v/>
          </cell>
          <cell r="DB504" t="str">
            <v/>
          </cell>
          <cell r="DC504" t="str">
            <v/>
          </cell>
          <cell r="DD504" t="str">
            <v/>
          </cell>
          <cell r="DE504" t="str">
            <v/>
          </cell>
          <cell r="DG504" t="str">
            <v>HBK VIDEO COLLECTION</v>
          </cell>
          <cell r="DH504" t="str">
            <v/>
          </cell>
          <cell r="DI504" t="str">
            <v/>
          </cell>
          <cell r="DJ504" t="str">
            <v/>
          </cell>
          <cell r="DK504" t="str">
            <v/>
          </cell>
          <cell r="DL504" t="str">
            <v/>
          </cell>
          <cell r="DM504" t="str">
            <v/>
          </cell>
          <cell r="DN504" t="str">
            <v/>
          </cell>
          <cell r="DO504" t="str">
            <v/>
          </cell>
          <cell r="DP504" t="str">
            <v/>
          </cell>
          <cell r="DQ504" t="str">
            <v/>
          </cell>
          <cell r="DR504" t="str">
            <v/>
          </cell>
          <cell r="DS504" t="str">
            <v/>
          </cell>
          <cell r="DU504" t="str">
            <v>HBK VIDEO COLLECTION</v>
          </cell>
          <cell r="DV504" t="str">
            <v/>
          </cell>
          <cell r="DW504" t="str">
            <v/>
          </cell>
          <cell r="DX504" t="str">
            <v/>
          </cell>
          <cell r="DY504" t="str">
            <v/>
          </cell>
          <cell r="DZ504" t="str">
            <v/>
          </cell>
          <cell r="EA504" t="str">
            <v/>
          </cell>
          <cell r="EB504" t="str">
            <v/>
          </cell>
          <cell r="EC504" t="str">
            <v/>
          </cell>
          <cell r="ED504" t="str">
            <v/>
          </cell>
          <cell r="EE504" t="str">
            <v/>
          </cell>
        </row>
        <row r="505">
          <cell r="C505" t="str">
            <v>Lugazi home Land College</v>
          </cell>
          <cell r="D505">
            <v>2</v>
          </cell>
          <cell r="E505">
            <v>3</v>
          </cell>
          <cell r="F505">
            <v>830000</v>
          </cell>
          <cell r="G505">
            <v>2700</v>
          </cell>
          <cell r="I505" t="str">
            <v>OPPORTUNITY BANK MASAKA</v>
          </cell>
          <cell r="J505">
            <v>29</v>
          </cell>
          <cell r="K505">
            <v>102</v>
          </cell>
          <cell r="L505">
            <v>13751600</v>
          </cell>
          <cell r="M505">
            <v>70950</v>
          </cell>
          <cell r="AF505" t="str">
            <v>HELPING ORPHANS AND PRIDIGALS TO ETERNITY</v>
          </cell>
          <cell r="AG505" t="str">
            <v>HELPING ORPHANS AND PRIDIGALS TO ETERNITY</v>
          </cell>
          <cell r="AH505" t="str">
            <v/>
          </cell>
          <cell r="AI505" t="str">
            <v/>
          </cell>
          <cell r="AJ505" t="str">
            <v/>
          </cell>
          <cell r="AK505" t="str">
            <v/>
          </cell>
          <cell r="AL505" t="str">
            <v/>
          </cell>
          <cell r="AM505" t="str">
            <v/>
          </cell>
          <cell r="AN505" t="str">
            <v/>
          </cell>
          <cell r="AO505" t="str">
            <v/>
          </cell>
          <cell r="AP505" t="str">
            <v/>
          </cell>
          <cell r="AQ505" t="str">
            <v/>
          </cell>
          <cell r="AR505" t="str">
            <v/>
          </cell>
          <cell r="AS505" t="str">
            <v/>
          </cell>
          <cell r="AT505">
            <v>0</v>
          </cell>
          <cell r="AU505" t="str">
            <v>HELPING ORPHANS AND PRIDIGALS TO ETERNITY</v>
          </cell>
          <cell r="AV505" t="str">
            <v/>
          </cell>
          <cell r="AW505" t="str">
            <v/>
          </cell>
          <cell r="AX505" t="str">
            <v/>
          </cell>
          <cell r="AY505" t="str">
            <v/>
          </cell>
          <cell r="AZ505" t="str">
            <v/>
          </cell>
          <cell r="BA505" t="str">
            <v/>
          </cell>
          <cell r="BB505" t="str">
            <v/>
          </cell>
          <cell r="BC505" t="str">
            <v/>
          </cell>
          <cell r="BD505" t="str">
            <v/>
          </cell>
          <cell r="BE505" t="str">
            <v/>
          </cell>
          <cell r="BG505" t="str">
            <v>HELPING ORPHANS AND PRIDIGALS TO ETERNITY</v>
          </cell>
          <cell r="BH505" t="str">
            <v/>
          </cell>
          <cell r="BI505" t="str">
            <v/>
          </cell>
          <cell r="BJ505" t="str">
            <v/>
          </cell>
          <cell r="BK505" t="str">
            <v/>
          </cell>
          <cell r="BL505" t="str">
            <v/>
          </cell>
          <cell r="BM505" t="str">
            <v/>
          </cell>
          <cell r="BN505" t="str">
            <v/>
          </cell>
          <cell r="BO505" t="str">
            <v/>
          </cell>
          <cell r="BP505" t="str">
            <v/>
          </cell>
          <cell r="BQ505" t="str">
            <v/>
          </cell>
          <cell r="BR505" t="str">
            <v/>
          </cell>
          <cell r="BS505" t="str">
            <v/>
          </cell>
          <cell r="BU505" t="str">
            <v>HELPING ORPHANS AND PRIDIGALS TO ETERNITY</v>
          </cell>
          <cell r="BV505" t="str">
            <v/>
          </cell>
          <cell r="BW505" t="str">
            <v/>
          </cell>
          <cell r="BX505" t="str">
            <v/>
          </cell>
          <cell r="BY505" t="str">
            <v/>
          </cell>
          <cell r="BZ505" t="str">
            <v/>
          </cell>
          <cell r="CA505" t="str">
            <v/>
          </cell>
          <cell r="CB505" t="str">
            <v/>
          </cell>
          <cell r="CC505" t="str">
            <v/>
          </cell>
          <cell r="CD505" t="str">
            <v/>
          </cell>
          <cell r="CE505" t="str">
            <v/>
          </cell>
          <cell r="CG505" t="str">
            <v>HELPING ORPHANS AND PRIDIGALS TO ETERNITY</v>
          </cell>
          <cell r="CH505" t="str">
            <v/>
          </cell>
          <cell r="CI505" t="str">
            <v/>
          </cell>
          <cell r="CJ505" t="str">
            <v/>
          </cell>
          <cell r="CK505" t="str">
            <v/>
          </cell>
          <cell r="CL505" t="str">
            <v/>
          </cell>
          <cell r="CM505" t="str">
            <v/>
          </cell>
          <cell r="CN505" t="str">
            <v/>
          </cell>
          <cell r="CO505" t="str">
            <v/>
          </cell>
          <cell r="CP505" t="str">
            <v/>
          </cell>
          <cell r="CQ505" t="str">
            <v/>
          </cell>
          <cell r="CR505" t="str">
            <v/>
          </cell>
          <cell r="CS505" t="str">
            <v/>
          </cell>
          <cell r="CU505" t="str">
            <v>HELPING ORPHANS AND PRIDIGALS TO ETERNITY</v>
          </cell>
          <cell r="CV505" t="str">
            <v/>
          </cell>
          <cell r="CW505" t="str">
            <v/>
          </cell>
          <cell r="CX505" t="str">
            <v/>
          </cell>
          <cell r="CY505" t="str">
            <v/>
          </cell>
          <cell r="CZ505" t="str">
            <v/>
          </cell>
          <cell r="DA505" t="str">
            <v/>
          </cell>
          <cell r="DB505" t="str">
            <v/>
          </cell>
          <cell r="DC505" t="str">
            <v/>
          </cell>
          <cell r="DD505" t="str">
            <v/>
          </cell>
          <cell r="DE505" t="str">
            <v/>
          </cell>
          <cell r="DG505" t="str">
            <v>HELPING ORPHANS AND PRIDIGALS TO ETERNITY</v>
          </cell>
          <cell r="DH505" t="str">
            <v/>
          </cell>
          <cell r="DI505" t="str">
            <v/>
          </cell>
          <cell r="DJ505" t="str">
            <v/>
          </cell>
          <cell r="DK505" t="str">
            <v/>
          </cell>
          <cell r="DL505" t="str">
            <v/>
          </cell>
          <cell r="DM505" t="str">
            <v/>
          </cell>
          <cell r="DN505" t="str">
            <v/>
          </cell>
          <cell r="DO505" t="str">
            <v/>
          </cell>
          <cell r="DP505" t="str">
            <v/>
          </cell>
          <cell r="DQ505" t="str">
            <v/>
          </cell>
          <cell r="DR505" t="str">
            <v/>
          </cell>
          <cell r="DS505" t="str">
            <v/>
          </cell>
          <cell r="DU505" t="str">
            <v>HELPING ORPHANS AND PRIDIGALS TO ETERNITY</v>
          </cell>
          <cell r="DV505" t="str">
            <v/>
          </cell>
          <cell r="DW505" t="str">
            <v/>
          </cell>
          <cell r="DX505" t="str">
            <v/>
          </cell>
          <cell r="DY505" t="str">
            <v/>
          </cell>
          <cell r="DZ505" t="str">
            <v/>
          </cell>
          <cell r="EA505" t="str">
            <v/>
          </cell>
          <cell r="EB505" t="str">
            <v/>
          </cell>
          <cell r="EC505" t="str">
            <v/>
          </cell>
          <cell r="ED505" t="str">
            <v/>
          </cell>
          <cell r="EE505" t="str">
            <v/>
          </cell>
        </row>
        <row r="506">
          <cell r="C506" t="str">
            <v>MANAFWA HIGH SCHOOL MBALE</v>
          </cell>
          <cell r="D506">
            <v>1</v>
          </cell>
          <cell r="E506">
            <v>1</v>
          </cell>
          <cell r="F506">
            <v>120000</v>
          </cell>
          <cell r="G506">
            <v>400</v>
          </cell>
          <cell r="I506" t="str">
            <v>OPPORTUNITY BANK MAYUGE</v>
          </cell>
          <cell r="J506">
            <v>15</v>
          </cell>
          <cell r="K506">
            <v>161</v>
          </cell>
          <cell r="L506">
            <v>108684026</v>
          </cell>
          <cell r="M506">
            <v>285000</v>
          </cell>
          <cell r="AF506" t="str">
            <v>HIGH POINT PROPERTY</v>
          </cell>
          <cell r="AG506" t="str">
            <v>HIGH POINT PROPERTY</v>
          </cell>
          <cell r="AH506" t="str">
            <v/>
          </cell>
          <cell r="AI506" t="str">
            <v/>
          </cell>
          <cell r="AJ506" t="str">
            <v/>
          </cell>
          <cell r="AK506" t="str">
            <v/>
          </cell>
          <cell r="AL506" t="str">
            <v/>
          </cell>
          <cell r="AM506" t="str">
            <v/>
          </cell>
          <cell r="AN506" t="str">
            <v/>
          </cell>
          <cell r="AO506" t="str">
            <v/>
          </cell>
          <cell r="AP506" t="str">
            <v/>
          </cell>
          <cell r="AQ506" t="str">
            <v/>
          </cell>
          <cell r="AR506" t="str">
            <v/>
          </cell>
          <cell r="AS506" t="str">
            <v/>
          </cell>
          <cell r="AT506">
            <v>0</v>
          </cell>
          <cell r="AU506" t="str">
            <v>HIGH POINT PROPERTY</v>
          </cell>
          <cell r="AV506" t="str">
            <v/>
          </cell>
          <cell r="AW506" t="str">
            <v/>
          </cell>
          <cell r="AX506" t="str">
            <v/>
          </cell>
          <cell r="AY506" t="str">
            <v/>
          </cell>
          <cell r="AZ506" t="str">
            <v/>
          </cell>
          <cell r="BA506" t="str">
            <v/>
          </cell>
          <cell r="BB506" t="str">
            <v/>
          </cell>
          <cell r="BC506" t="str">
            <v/>
          </cell>
          <cell r="BD506" t="str">
            <v/>
          </cell>
          <cell r="BE506" t="str">
            <v/>
          </cell>
          <cell r="BG506" t="str">
            <v>HIGH POINT PROPERTY</v>
          </cell>
          <cell r="BH506" t="str">
            <v/>
          </cell>
          <cell r="BI506" t="str">
            <v/>
          </cell>
          <cell r="BJ506" t="str">
            <v/>
          </cell>
          <cell r="BK506" t="str">
            <v/>
          </cell>
          <cell r="BL506" t="str">
            <v/>
          </cell>
          <cell r="BM506" t="str">
            <v/>
          </cell>
          <cell r="BN506" t="str">
            <v/>
          </cell>
          <cell r="BO506" t="str">
            <v/>
          </cell>
          <cell r="BP506" t="str">
            <v/>
          </cell>
          <cell r="BQ506" t="str">
            <v/>
          </cell>
          <cell r="BR506" t="str">
            <v/>
          </cell>
          <cell r="BS506" t="str">
            <v/>
          </cell>
          <cell r="BU506" t="str">
            <v>HIGH POINT PROPERTY</v>
          </cell>
          <cell r="BV506" t="str">
            <v/>
          </cell>
          <cell r="BW506" t="str">
            <v/>
          </cell>
          <cell r="BX506" t="str">
            <v/>
          </cell>
          <cell r="BY506" t="str">
            <v/>
          </cell>
          <cell r="BZ506" t="str">
            <v/>
          </cell>
          <cell r="CA506" t="str">
            <v/>
          </cell>
          <cell r="CB506" t="str">
            <v/>
          </cell>
          <cell r="CC506" t="str">
            <v/>
          </cell>
          <cell r="CD506" t="str">
            <v/>
          </cell>
          <cell r="CE506" t="str">
            <v/>
          </cell>
          <cell r="CG506" t="str">
            <v>HIGH POINT PROPERTY</v>
          </cell>
          <cell r="CH506" t="str">
            <v/>
          </cell>
          <cell r="CI506" t="str">
            <v/>
          </cell>
          <cell r="CJ506" t="str">
            <v/>
          </cell>
          <cell r="CK506" t="str">
            <v/>
          </cell>
          <cell r="CL506" t="str">
            <v/>
          </cell>
          <cell r="CM506" t="str">
            <v/>
          </cell>
          <cell r="CN506" t="str">
            <v/>
          </cell>
          <cell r="CO506" t="str">
            <v/>
          </cell>
          <cell r="CP506" t="str">
            <v/>
          </cell>
          <cell r="CQ506" t="str">
            <v/>
          </cell>
          <cell r="CR506" t="str">
            <v/>
          </cell>
          <cell r="CS506" t="str">
            <v/>
          </cell>
          <cell r="CU506" t="str">
            <v>HIGH POINT PROPERTY</v>
          </cell>
          <cell r="CV506" t="str">
            <v/>
          </cell>
          <cell r="CW506" t="str">
            <v/>
          </cell>
          <cell r="CX506" t="str">
            <v/>
          </cell>
          <cell r="CY506" t="str">
            <v/>
          </cell>
          <cell r="CZ506" t="str">
            <v/>
          </cell>
          <cell r="DA506" t="str">
            <v/>
          </cell>
          <cell r="DB506" t="str">
            <v/>
          </cell>
          <cell r="DC506" t="str">
            <v/>
          </cell>
          <cell r="DD506" t="str">
            <v/>
          </cell>
          <cell r="DE506" t="str">
            <v/>
          </cell>
          <cell r="DG506" t="str">
            <v>HIGH POINT PROPERTY</v>
          </cell>
          <cell r="DH506" t="str">
            <v/>
          </cell>
          <cell r="DI506" t="str">
            <v/>
          </cell>
          <cell r="DJ506" t="str">
            <v/>
          </cell>
          <cell r="DK506" t="str">
            <v/>
          </cell>
          <cell r="DL506" t="str">
            <v/>
          </cell>
          <cell r="DM506" t="str">
            <v/>
          </cell>
          <cell r="DN506" t="str">
            <v/>
          </cell>
          <cell r="DO506" t="str">
            <v/>
          </cell>
          <cell r="DP506" t="str">
            <v/>
          </cell>
          <cell r="DQ506" t="str">
            <v/>
          </cell>
          <cell r="DR506" t="str">
            <v/>
          </cell>
          <cell r="DS506" t="str">
            <v/>
          </cell>
          <cell r="DU506" t="str">
            <v>HIGH POINT PROPERTY</v>
          </cell>
          <cell r="DV506" t="str">
            <v/>
          </cell>
          <cell r="DW506" t="str">
            <v/>
          </cell>
          <cell r="DX506" t="str">
            <v/>
          </cell>
          <cell r="DY506" t="str">
            <v/>
          </cell>
          <cell r="DZ506" t="str">
            <v/>
          </cell>
          <cell r="EA506" t="str">
            <v/>
          </cell>
          <cell r="EB506" t="str">
            <v/>
          </cell>
          <cell r="EC506" t="str">
            <v/>
          </cell>
          <cell r="ED506" t="str">
            <v/>
          </cell>
          <cell r="EE506" t="str">
            <v/>
          </cell>
        </row>
        <row r="507">
          <cell r="C507" t="str">
            <v>Mednet</v>
          </cell>
          <cell r="D507">
            <v>1</v>
          </cell>
          <cell r="E507">
            <v>1</v>
          </cell>
          <cell r="F507">
            <v>1000</v>
          </cell>
          <cell r="I507" t="str">
            <v>OPPORTUNITY BANK MBALE</v>
          </cell>
          <cell r="J507">
            <v>26</v>
          </cell>
          <cell r="K507">
            <v>75</v>
          </cell>
          <cell r="L507">
            <v>19117150</v>
          </cell>
          <cell r="M507">
            <v>68325</v>
          </cell>
          <cell r="AF507" t="str">
            <v>HIGHLAND</v>
          </cell>
          <cell r="AG507" t="str">
            <v>HIGHLAND</v>
          </cell>
          <cell r="AH507" t="str">
            <v/>
          </cell>
          <cell r="AI507" t="str">
            <v/>
          </cell>
          <cell r="AJ507" t="str">
            <v/>
          </cell>
          <cell r="AK507" t="str">
            <v/>
          </cell>
          <cell r="AL507" t="str">
            <v/>
          </cell>
          <cell r="AM507" t="str">
            <v/>
          </cell>
          <cell r="AN507" t="str">
            <v/>
          </cell>
          <cell r="AO507" t="str">
            <v/>
          </cell>
          <cell r="AP507" t="str">
            <v/>
          </cell>
          <cell r="AQ507" t="str">
            <v/>
          </cell>
          <cell r="AR507" t="str">
            <v/>
          </cell>
          <cell r="AS507" t="str">
            <v/>
          </cell>
          <cell r="AT507">
            <v>0</v>
          </cell>
          <cell r="AU507" t="str">
            <v>HIGHLAND</v>
          </cell>
          <cell r="AV507" t="str">
            <v/>
          </cell>
          <cell r="AW507" t="str">
            <v/>
          </cell>
          <cell r="AX507" t="str">
            <v/>
          </cell>
          <cell r="AY507" t="str">
            <v/>
          </cell>
          <cell r="AZ507" t="str">
            <v/>
          </cell>
          <cell r="BA507" t="str">
            <v/>
          </cell>
          <cell r="BB507" t="str">
            <v/>
          </cell>
          <cell r="BC507" t="str">
            <v/>
          </cell>
          <cell r="BD507" t="str">
            <v/>
          </cell>
          <cell r="BE507" t="str">
            <v/>
          </cell>
          <cell r="BG507" t="str">
            <v>HIGHLAND</v>
          </cell>
          <cell r="BH507" t="str">
            <v/>
          </cell>
          <cell r="BI507" t="str">
            <v/>
          </cell>
          <cell r="BJ507" t="str">
            <v/>
          </cell>
          <cell r="BK507" t="str">
            <v/>
          </cell>
          <cell r="BL507" t="str">
            <v/>
          </cell>
          <cell r="BM507" t="str">
            <v/>
          </cell>
          <cell r="BN507" t="str">
            <v/>
          </cell>
          <cell r="BO507" t="str">
            <v/>
          </cell>
          <cell r="BP507" t="str">
            <v/>
          </cell>
          <cell r="BQ507" t="str">
            <v/>
          </cell>
          <cell r="BR507" t="str">
            <v/>
          </cell>
          <cell r="BS507" t="str">
            <v/>
          </cell>
          <cell r="BU507" t="str">
            <v>HIGHLAND</v>
          </cell>
          <cell r="BV507" t="str">
            <v/>
          </cell>
          <cell r="BW507" t="str">
            <v/>
          </cell>
          <cell r="BX507" t="str">
            <v/>
          </cell>
          <cell r="BY507" t="str">
            <v/>
          </cell>
          <cell r="BZ507" t="str">
            <v/>
          </cell>
          <cell r="CA507" t="str">
            <v/>
          </cell>
          <cell r="CB507" t="str">
            <v/>
          </cell>
          <cell r="CC507" t="str">
            <v/>
          </cell>
          <cell r="CD507" t="str">
            <v/>
          </cell>
          <cell r="CE507" t="str">
            <v/>
          </cell>
          <cell r="CG507" t="str">
            <v>HIGHLAND</v>
          </cell>
          <cell r="CH507" t="str">
            <v/>
          </cell>
          <cell r="CI507" t="str">
            <v/>
          </cell>
          <cell r="CJ507" t="str">
            <v/>
          </cell>
          <cell r="CK507" t="str">
            <v/>
          </cell>
          <cell r="CL507" t="str">
            <v/>
          </cell>
          <cell r="CM507" t="str">
            <v/>
          </cell>
          <cell r="CN507" t="str">
            <v/>
          </cell>
          <cell r="CO507" t="str">
            <v/>
          </cell>
          <cell r="CP507" t="str">
            <v/>
          </cell>
          <cell r="CQ507" t="str">
            <v/>
          </cell>
          <cell r="CR507" t="str">
            <v/>
          </cell>
          <cell r="CS507" t="str">
            <v/>
          </cell>
          <cell r="CU507" t="str">
            <v>HIGHLAND</v>
          </cell>
          <cell r="CV507" t="str">
            <v/>
          </cell>
          <cell r="CW507" t="str">
            <v/>
          </cell>
          <cell r="CX507" t="str">
            <v/>
          </cell>
          <cell r="CY507" t="str">
            <v/>
          </cell>
          <cell r="CZ507" t="str">
            <v/>
          </cell>
          <cell r="DA507" t="str">
            <v/>
          </cell>
          <cell r="DB507" t="str">
            <v/>
          </cell>
          <cell r="DC507" t="str">
            <v/>
          </cell>
          <cell r="DD507" t="str">
            <v/>
          </cell>
          <cell r="DE507" t="str">
            <v/>
          </cell>
          <cell r="DG507" t="str">
            <v>HIGHLAND</v>
          </cell>
          <cell r="DH507" t="str">
            <v/>
          </cell>
          <cell r="DI507" t="str">
            <v/>
          </cell>
          <cell r="DJ507" t="str">
            <v/>
          </cell>
          <cell r="DK507" t="str">
            <v/>
          </cell>
          <cell r="DL507" t="str">
            <v/>
          </cell>
          <cell r="DM507" t="str">
            <v/>
          </cell>
          <cell r="DN507" t="str">
            <v/>
          </cell>
          <cell r="DO507" t="str">
            <v/>
          </cell>
          <cell r="DP507" t="str">
            <v/>
          </cell>
          <cell r="DQ507" t="str">
            <v/>
          </cell>
          <cell r="DR507" t="str">
            <v/>
          </cell>
          <cell r="DS507" t="str">
            <v/>
          </cell>
          <cell r="DU507" t="str">
            <v>HIGHLAND</v>
          </cell>
          <cell r="DV507" t="str">
            <v/>
          </cell>
          <cell r="DW507" t="str">
            <v/>
          </cell>
          <cell r="DX507" t="str">
            <v/>
          </cell>
          <cell r="DY507" t="str">
            <v/>
          </cell>
          <cell r="DZ507" t="str">
            <v/>
          </cell>
          <cell r="EA507" t="str">
            <v/>
          </cell>
          <cell r="EB507" t="str">
            <v/>
          </cell>
          <cell r="EC507" t="str">
            <v/>
          </cell>
          <cell r="ED507" t="str">
            <v/>
          </cell>
          <cell r="EE507" t="str">
            <v/>
          </cell>
        </row>
        <row r="508">
          <cell r="C508" t="str">
            <v>MENGO NOOR PRIMARY SCHOOL</v>
          </cell>
          <cell r="D508">
            <v>1</v>
          </cell>
          <cell r="E508">
            <v>1</v>
          </cell>
          <cell r="F508">
            <v>25000</v>
          </cell>
          <cell r="G508">
            <v>400</v>
          </cell>
          <cell r="I508" t="str">
            <v>OPPORTUNITY BANK MBARARA</v>
          </cell>
          <cell r="J508">
            <v>34</v>
          </cell>
          <cell r="K508">
            <v>62</v>
          </cell>
          <cell r="L508">
            <v>8555400</v>
          </cell>
          <cell r="M508">
            <v>47250</v>
          </cell>
          <cell r="AF508" t="str">
            <v>HILL ROAD PUBLIC PRIMARY SCHOOL</v>
          </cell>
          <cell r="AG508" t="str">
            <v>HILL ROAD PUBLIC PRIMARY SCHOOL</v>
          </cell>
          <cell r="AH508" t="str">
            <v/>
          </cell>
          <cell r="AI508" t="str">
            <v/>
          </cell>
          <cell r="AJ508" t="str">
            <v/>
          </cell>
          <cell r="AK508" t="str">
            <v/>
          </cell>
          <cell r="AL508" t="str">
            <v/>
          </cell>
          <cell r="AM508" t="str">
            <v/>
          </cell>
          <cell r="AN508" t="str">
            <v/>
          </cell>
          <cell r="AO508" t="str">
            <v/>
          </cell>
          <cell r="AP508" t="str">
            <v/>
          </cell>
          <cell r="AQ508" t="str">
            <v/>
          </cell>
          <cell r="AR508" t="str">
            <v/>
          </cell>
          <cell r="AS508" t="str">
            <v/>
          </cell>
          <cell r="AT508">
            <v>0</v>
          </cell>
          <cell r="AU508" t="str">
            <v>HILL ROAD PUBLIC PRIMARY SCHOOL</v>
          </cell>
          <cell r="AV508" t="str">
            <v/>
          </cell>
          <cell r="AW508" t="str">
            <v/>
          </cell>
          <cell r="AX508" t="str">
            <v/>
          </cell>
          <cell r="AY508" t="str">
            <v/>
          </cell>
          <cell r="AZ508" t="str">
            <v/>
          </cell>
          <cell r="BA508" t="str">
            <v/>
          </cell>
          <cell r="BB508" t="str">
            <v/>
          </cell>
          <cell r="BC508" t="str">
            <v/>
          </cell>
          <cell r="BD508" t="str">
            <v/>
          </cell>
          <cell r="BE508" t="str">
            <v/>
          </cell>
          <cell r="BG508" t="str">
            <v>HILL ROAD PUBLIC PRIMARY SCHOOL</v>
          </cell>
          <cell r="BH508" t="str">
            <v/>
          </cell>
          <cell r="BI508" t="str">
            <v/>
          </cell>
          <cell r="BJ508" t="str">
            <v/>
          </cell>
          <cell r="BK508" t="str">
            <v/>
          </cell>
          <cell r="BL508" t="str">
            <v/>
          </cell>
          <cell r="BM508" t="str">
            <v/>
          </cell>
          <cell r="BN508" t="str">
            <v/>
          </cell>
          <cell r="BO508" t="str">
            <v/>
          </cell>
          <cell r="BP508" t="str">
            <v/>
          </cell>
          <cell r="BQ508" t="str">
            <v/>
          </cell>
          <cell r="BR508" t="str">
            <v/>
          </cell>
          <cell r="BS508" t="str">
            <v/>
          </cell>
          <cell r="BU508" t="str">
            <v>HILL ROAD PUBLIC PRIMARY SCHOOL</v>
          </cell>
          <cell r="BV508" t="str">
            <v/>
          </cell>
          <cell r="BW508" t="str">
            <v/>
          </cell>
          <cell r="BX508" t="str">
            <v/>
          </cell>
          <cell r="BY508" t="str">
            <v/>
          </cell>
          <cell r="BZ508" t="str">
            <v/>
          </cell>
          <cell r="CA508" t="str">
            <v/>
          </cell>
          <cell r="CB508" t="str">
            <v/>
          </cell>
          <cell r="CC508" t="str">
            <v/>
          </cell>
          <cell r="CD508" t="str">
            <v/>
          </cell>
          <cell r="CE508" t="str">
            <v/>
          </cell>
          <cell r="CG508" t="str">
            <v>HILL ROAD PUBLIC PRIMARY SCHOOL</v>
          </cell>
          <cell r="CH508" t="str">
            <v/>
          </cell>
          <cell r="CI508" t="str">
            <v/>
          </cell>
          <cell r="CJ508" t="str">
            <v/>
          </cell>
          <cell r="CK508" t="str">
            <v/>
          </cell>
          <cell r="CL508" t="str">
            <v/>
          </cell>
          <cell r="CM508" t="str">
            <v/>
          </cell>
          <cell r="CN508" t="str">
            <v/>
          </cell>
          <cell r="CO508" t="str">
            <v/>
          </cell>
          <cell r="CP508" t="str">
            <v/>
          </cell>
          <cell r="CQ508" t="str">
            <v/>
          </cell>
          <cell r="CR508" t="str">
            <v/>
          </cell>
          <cell r="CS508" t="str">
            <v/>
          </cell>
          <cell r="CU508" t="str">
            <v>HILL ROAD PUBLIC PRIMARY SCHOOL</v>
          </cell>
          <cell r="CV508" t="str">
            <v/>
          </cell>
          <cell r="CW508" t="str">
            <v/>
          </cell>
          <cell r="CX508" t="str">
            <v/>
          </cell>
          <cell r="CY508" t="str">
            <v/>
          </cell>
          <cell r="CZ508" t="str">
            <v/>
          </cell>
          <cell r="DA508" t="str">
            <v/>
          </cell>
          <cell r="DB508" t="str">
            <v/>
          </cell>
          <cell r="DC508" t="str">
            <v/>
          </cell>
          <cell r="DD508" t="str">
            <v/>
          </cell>
          <cell r="DE508" t="str">
            <v/>
          </cell>
          <cell r="DG508" t="str">
            <v>HILL ROAD PUBLIC PRIMARY SCHOOL</v>
          </cell>
          <cell r="DH508" t="str">
            <v/>
          </cell>
          <cell r="DI508" t="str">
            <v/>
          </cell>
          <cell r="DJ508" t="str">
            <v/>
          </cell>
          <cell r="DK508" t="str">
            <v/>
          </cell>
          <cell r="DL508" t="str">
            <v/>
          </cell>
          <cell r="DM508" t="str">
            <v/>
          </cell>
          <cell r="DN508" t="str">
            <v/>
          </cell>
          <cell r="DO508" t="str">
            <v/>
          </cell>
          <cell r="DP508" t="str">
            <v/>
          </cell>
          <cell r="DQ508" t="str">
            <v/>
          </cell>
          <cell r="DR508" t="str">
            <v/>
          </cell>
          <cell r="DS508" t="str">
            <v/>
          </cell>
          <cell r="DU508" t="str">
            <v>HILL ROAD PUBLIC PRIMARY SCHOOL</v>
          </cell>
          <cell r="DV508" t="str">
            <v/>
          </cell>
          <cell r="DW508" t="str">
            <v/>
          </cell>
          <cell r="DX508" t="str">
            <v/>
          </cell>
          <cell r="DY508" t="str">
            <v/>
          </cell>
          <cell r="DZ508" t="str">
            <v/>
          </cell>
          <cell r="EA508" t="str">
            <v/>
          </cell>
          <cell r="EB508" t="str">
            <v/>
          </cell>
          <cell r="EC508" t="str">
            <v/>
          </cell>
          <cell r="ED508" t="str">
            <v/>
          </cell>
          <cell r="EE508" t="str">
            <v/>
          </cell>
        </row>
        <row r="509">
          <cell r="C509" t="str">
            <v>MICRO UGANDA LIMITED</v>
          </cell>
          <cell r="D509">
            <v>41</v>
          </cell>
          <cell r="E509">
            <v>126</v>
          </cell>
          <cell r="F509">
            <v>38854000</v>
          </cell>
          <cell r="G509">
            <v>90400</v>
          </cell>
          <cell r="I509" t="str">
            <v>OPPORTUNITY BANK MUBENDE</v>
          </cell>
          <cell r="J509">
            <v>21</v>
          </cell>
          <cell r="K509">
            <v>44</v>
          </cell>
          <cell r="L509">
            <v>6729200</v>
          </cell>
          <cell r="M509">
            <v>30425</v>
          </cell>
          <cell r="AF509" t="str">
            <v>HILL ROAD PUBLIC PRIMARY SCHOOL</v>
          </cell>
          <cell r="AG509" t="str">
            <v>HILL ROAD PUBLIC PRIMARY SCHOOL</v>
          </cell>
          <cell r="AH509" t="str">
            <v/>
          </cell>
          <cell r="AI509" t="str">
            <v/>
          </cell>
          <cell r="AJ509" t="str">
            <v/>
          </cell>
          <cell r="AK509" t="str">
            <v/>
          </cell>
          <cell r="AL509" t="str">
            <v/>
          </cell>
          <cell r="AM509" t="str">
            <v/>
          </cell>
          <cell r="AN509" t="str">
            <v/>
          </cell>
          <cell r="AO509" t="str">
            <v/>
          </cell>
          <cell r="AP509" t="str">
            <v/>
          </cell>
          <cell r="AQ509" t="str">
            <v/>
          </cell>
          <cell r="AR509" t="str">
            <v/>
          </cell>
          <cell r="AS509" t="str">
            <v/>
          </cell>
          <cell r="AT509">
            <v>0</v>
          </cell>
          <cell r="AU509" t="str">
            <v>HILL ROAD PUBLIC PRIMARY SCHOOL</v>
          </cell>
          <cell r="AV509" t="str">
            <v/>
          </cell>
          <cell r="AW509" t="str">
            <v/>
          </cell>
          <cell r="AX509" t="str">
            <v/>
          </cell>
          <cell r="AY509" t="str">
            <v/>
          </cell>
          <cell r="AZ509" t="str">
            <v/>
          </cell>
          <cell r="BA509" t="str">
            <v/>
          </cell>
          <cell r="BB509" t="str">
            <v/>
          </cell>
          <cell r="BC509" t="str">
            <v/>
          </cell>
          <cell r="BD509" t="str">
            <v/>
          </cell>
          <cell r="BE509" t="str">
            <v/>
          </cell>
          <cell r="BG509" t="str">
            <v>HILL ROAD PUBLIC PRIMARY SCHOOL</v>
          </cell>
          <cell r="BH509" t="str">
            <v/>
          </cell>
          <cell r="BI509" t="str">
            <v/>
          </cell>
          <cell r="BJ509" t="str">
            <v/>
          </cell>
          <cell r="BK509" t="str">
            <v/>
          </cell>
          <cell r="BL509" t="str">
            <v/>
          </cell>
          <cell r="BM509" t="str">
            <v/>
          </cell>
          <cell r="BN509" t="str">
            <v/>
          </cell>
          <cell r="BO509" t="str">
            <v/>
          </cell>
          <cell r="BP509" t="str">
            <v/>
          </cell>
          <cell r="BQ509" t="str">
            <v/>
          </cell>
          <cell r="BR509" t="str">
            <v/>
          </cell>
          <cell r="BS509" t="str">
            <v/>
          </cell>
          <cell r="BU509" t="str">
            <v>HILL ROAD PUBLIC PRIMARY SCHOOL</v>
          </cell>
          <cell r="BV509" t="str">
            <v/>
          </cell>
          <cell r="BW509" t="str">
            <v/>
          </cell>
          <cell r="BX509" t="str">
            <v/>
          </cell>
          <cell r="BY509" t="str">
            <v/>
          </cell>
          <cell r="BZ509" t="str">
            <v/>
          </cell>
          <cell r="CA509" t="str">
            <v/>
          </cell>
          <cell r="CB509" t="str">
            <v/>
          </cell>
          <cell r="CC509" t="str">
            <v/>
          </cell>
          <cell r="CD509" t="str">
            <v/>
          </cell>
          <cell r="CE509" t="str">
            <v/>
          </cell>
          <cell r="CG509" t="str">
            <v>HILL ROAD PUBLIC PRIMARY SCHOOL</v>
          </cell>
          <cell r="CH509" t="str">
            <v/>
          </cell>
          <cell r="CI509" t="str">
            <v/>
          </cell>
          <cell r="CJ509" t="str">
            <v/>
          </cell>
          <cell r="CK509" t="str">
            <v/>
          </cell>
          <cell r="CL509" t="str">
            <v/>
          </cell>
          <cell r="CM509" t="str">
            <v/>
          </cell>
          <cell r="CN509" t="str">
            <v/>
          </cell>
          <cell r="CO509" t="str">
            <v/>
          </cell>
          <cell r="CP509" t="str">
            <v/>
          </cell>
          <cell r="CQ509" t="str">
            <v/>
          </cell>
          <cell r="CR509" t="str">
            <v/>
          </cell>
          <cell r="CS509" t="str">
            <v/>
          </cell>
          <cell r="CU509" t="str">
            <v>HILL ROAD PUBLIC PRIMARY SCHOOL</v>
          </cell>
          <cell r="CV509" t="str">
            <v/>
          </cell>
          <cell r="CW509" t="str">
            <v/>
          </cell>
          <cell r="CX509" t="str">
            <v/>
          </cell>
          <cell r="CY509" t="str">
            <v/>
          </cell>
          <cell r="CZ509" t="str">
            <v/>
          </cell>
          <cell r="DA509" t="str">
            <v/>
          </cell>
          <cell r="DB509" t="str">
            <v/>
          </cell>
          <cell r="DC509" t="str">
            <v/>
          </cell>
          <cell r="DD509" t="str">
            <v/>
          </cell>
          <cell r="DE509" t="str">
            <v/>
          </cell>
          <cell r="DG509" t="str">
            <v>HILL ROAD PUBLIC PRIMARY SCHOOL</v>
          </cell>
          <cell r="DH509" t="str">
            <v/>
          </cell>
          <cell r="DI509" t="str">
            <v/>
          </cell>
          <cell r="DJ509" t="str">
            <v/>
          </cell>
          <cell r="DK509" t="str">
            <v/>
          </cell>
          <cell r="DL509" t="str">
            <v/>
          </cell>
          <cell r="DM509" t="str">
            <v/>
          </cell>
          <cell r="DN509" t="str">
            <v/>
          </cell>
          <cell r="DO509" t="str">
            <v/>
          </cell>
          <cell r="DP509" t="str">
            <v/>
          </cell>
          <cell r="DQ509" t="str">
            <v/>
          </cell>
          <cell r="DR509" t="str">
            <v/>
          </cell>
          <cell r="DS509" t="str">
            <v/>
          </cell>
          <cell r="DU509" t="str">
            <v>HILL ROAD PUBLIC PRIMARY SCHOOL</v>
          </cell>
          <cell r="DV509" t="str">
            <v/>
          </cell>
          <cell r="DW509" t="str">
            <v/>
          </cell>
          <cell r="DX509" t="str">
            <v/>
          </cell>
          <cell r="DY509" t="str">
            <v/>
          </cell>
          <cell r="DZ509" t="str">
            <v/>
          </cell>
          <cell r="EA509" t="str">
            <v/>
          </cell>
          <cell r="EB509" t="str">
            <v/>
          </cell>
          <cell r="EC509" t="str">
            <v/>
          </cell>
          <cell r="ED509" t="str">
            <v/>
          </cell>
          <cell r="EE509" t="str">
            <v/>
          </cell>
        </row>
        <row r="510">
          <cell r="C510" t="str">
            <v>MTN BILLS</v>
          </cell>
          <cell r="D510">
            <v>65</v>
          </cell>
          <cell r="E510">
            <v>110</v>
          </cell>
          <cell r="F510">
            <v>8612848</v>
          </cell>
          <cell r="I510" t="str">
            <v>OPPORTUNITY BANK NATEETE</v>
          </cell>
          <cell r="J510">
            <v>13</v>
          </cell>
          <cell r="K510">
            <v>37</v>
          </cell>
          <cell r="L510">
            <v>5158700</v>
          </cell>
          <cell r="M510">
            <v>28450</v>
          </cell>
          <cell r="AF510" t="str">
            <v>HILLSIDE TRADING CO LIMITED</v>
          </cell>
          <cell r="AG510" t="str">
            <v>HILLSIDE TRADING CO LIMITED</v>
          </cell>
          <cell r="AH510" t="str">
            <v/>
          </cell>
          <cell r="AI510" t="str">
            <v/>
          </cell>
          <cell r="AJ510" t="str">
            <v/>
          </cell>
          <cell r="AK510" t="str">
            <v/>
          </cell>
          <cell r="AL510" t="str">
            <v/>
          </cell>
          <cell r="AM510" t="str">
            <v/>
          </cell>
          <cell r="AN510" t="str">
            <v/>
          </cell>
          <cell r="AO510" t="str">
            <v/>
          </cell>
          <cell r="AP510" t="str">
            <v/>
          </cell>
          <cell r="AQ510" t="str">
            <v/>
          </cell>
          <cell r="AR510" t="str">
            <v/>
          </cell>
          <cell r="AS510" t="str">
            <v/>
          </cell>
          <cell r="AT510">
            <v>0</v>
          </cell>
          <cell r="AU510" t="str">
            <v>HILLSIDE TRADING CO LIMITED</v>
          </cell>
          <cell r="AV510" t="str">
            <v/>
          </cell>
          <cell r="AW510" t="str">
            <v/>
          </cell>
          <cell r="AX510" t="str">
            <v/>
          </cell>
          <cell r="AY510" t="str">
            <v/>
          </cell>
          <cell r="AZ510" t="str">
            <v/>
          </cell>
          <cell r="BA510" t="str">
            <v/>
          </cell>
          <cell r="BB510" t="str">
            <v/>
          </cell>
          <cell r="BC510" t="str">
            <v/>
          </cell>
          <cell r="BD510" t="str">
            <v/>
          </cell>
          <cell r="BE510" t="str">
            <v/>
          </cell>
          <cell r="BG510" t="str">
            <v>HILLSIDE TRADING CO LIMITED</v>
          </cell>
          <cell r="BH510" t="str">
            <v/>
          </cell>
          <cell r="BI510" t="str">
            <v/>
          </cell>
          <cell r="BJ510" t="str">
            <v/>
          </cell>
          <cell r="BK510" t="str">
            <v/>
          </cell>
          <cell r="BL510" t="str">
            <v/>
          </cell>
          <cell r="BM510" t="str">
            <v/>
          </cell>
          <cell r="BN510" t="str">
            <v/>
          </cell>
          <cell r="BO510" t="str">
            <v/>
          </cell>
          <cell r="BP510" t="str">
            <v/>
          </cell>
          <cell r="BQ510" t="str">
            <v/>
          </cell>
          <cell r="BR510" t="str">
            <v/>
          </cell>
          <cell r="BS510" t="str">
            <v/>
          </cell>
          <cell r="BU510" t="str">
            <v>HILLSIDE TRADING CO LIMITED</v>
          </cell>
          <cell r="BV510" t="str">
            <v/>
          </cell>
          <cell r="BW510" t="str">
            <v/>
          </cell>
          <cell r="BX510" t="str">
            <v/>
          </cell>
          <cell r="BY510" t="str">
            <v/>
          </cell>
          <cell r="BZ510" t="str">
            <v/>
          </cell>
          <cell r="CA510" t="str">
            <v/>
          </cell>
          <cell r="CB510" t="str">
            <v/>
          </cell>
          <cell r="CC510" t="str">
            <v/>
          </cell>
          <cell r="CD510" t="str">
            <v/>
          </cell>
          <cell r="CE510" t="str">
            <v/>
          </cell>
          <cell r="CG510" t="str">
            <v>HILLSIDE TRADING CO LIMITED</v>
          </cell>
          <cell r="CH510" t="str">
            <v/>
          </cell>
          <cell r="CI510" t="str">
            <v/>
          </cell>
          <cell r="CJ510" t="str">
            <v/>
          </cell>
          <cell r="CK510" t="str">
            <v/>
          </cell>
          <cell r="CL510" t="str">
            <v/>
          </cell>
          <cell r="CM510" t="str">
            <v/>
          </cell>
          <cell r="CN510" t="str">
            <v/>
          </cell>
          <cell r="CO510" t="str">
            <v/>
          </cell>
          <cell r="CP510" t="str">
            <v/>
          </cell>
          <cell r="CQ510" t="str">
            <v/>
          </cell>
          <cell r="CR510" t="str">
            <v/>
          </cell>
          <cell r="CS510" t="str">
            <v/>
          </cell>
          <cell r="CU510" t="str">
            <v>HILLSIDE TRADING CO LIMITED</v>
          </cell>
          <cell r="CV510" t="str">
            <v/>
          </cell>
          <cell r="CW510" t="str">
            <v/>
          </cell>
          <cell r="CX510" t="str">
            <v/>
          </cell>
          <cell r="CY510" t="str">
            <v/>
          </cell>
          <cell r="CZ510" t="str">
            <v/>
          </cell>
          <cell r="DA510" t="str">
            <v/>
          </cell>
          <cell r="DB510" t="str">
            <v/>
          </cell>
          <cell r="DC510" t="str">
            <v/>
          </cell>
          <cell r="DD510" t="str">
            <v/>
          </cell>
          <cell r="DE510" t="str">
            <v/>
          </cell>
          <cell r="DG510" t="str">
            <v>HILLSIDE TRADING CO LIMITED</v>
          </cell>
          <cell r="DH510" t="str">
            <v/>
          </cell>
          <cell r="DI510" t="str">
            <v/>
          </cell>
          <cell r="DJ510" t="str">
            <v/>
          </cell>
          <cell r="DK510" t="str">
            <v/>
          </cell>
          <cell r="DL510" t="str">
            <v/>
          </cell>
          <cell r="DM510" t="str">
            <v/>
          </cell>
          <cell r="DN510" t="str">
            <v/>
          </cell>
          <cell r="DO510" t="str">
            <v/>
          </cell>
          <cell r="DP510" t="str">
            <v/>
          </cell>
          <cell r="DQ510" t="str">
            <v/>
          </cell>
          <cell r="DR510" t="str">
            <v/>
          </cell>
          <cell r="DS510" t="str">
            <v/>
          </cell>
          <cell r="DU510" t="str">
            <v>HILLSIDE TRADING CO LIMITED</v>
          </cell>
          <cell r="DV510" t="str">
            <v/>
          </cell>
          <cell r="DW510" t="str">
            <v/>
          </cell>
          <cell r="DX510" t="str">
            <v/>
          </cell>
          <cell r="DY510" t="str">
            <v/>
          </cell>
          <cell r="DZ510" t="str">
            <v/>
          </cell>
          <cell r="EA510" t="str">
            <v/>
          </cell>
          <cell r="EB510" t="str">
            <v/>
          </cell>
          <cell r="EC510" t="str">
            <v/>
          </cell>
          <cell r="ED510" t="str">
            <v/>
          </cell>
          <cell r="EE510" t="str">
            <v/>
          </cell>
        </row>
        <row r="511">
          <cell r="C511" t="str">
            <v>MTN CORPORATE LIQUIDTY FUND</v>
          </cell>
          <cell r="D511">
            <v>1</v>
          </cell>
          <cell r="E511">
            <v>3</v>
          </cell>
          <cell r="F511">
            <v>7443575241</v>
          </cell>
          <cell r="I511" t="str">
            <v>OPPORTUNITY BANK OWINO</v>
          </cell>
          <cell r="J511">
            <v>11</v>
          </cell>
          <cell r="K511">
            <v>18</v>
          </cell>
          <cell r="L511">
            <v>3934100</v>
          </cell>
          <cell r="M511">
            <v>15350</v>
          </cell>
          <cell r="AF511" t="str">
            <v>HK MASTER COMMUNICATIONS LIMITED</v>
          </cell>
          <cell r="AG511" t="str">
            <v>HK MASTER COMMUNICATIONS LIMITED</v>
          </cell>
          <cell r="AH511" t="str">
            <v/>
          </cell>
          <cell r="AI511" t="str">
            <v/>
          </cell>
          <cell r="AJ511" t="str">
            <v/>
          </cell>
          <cell r="AK511" t="str">
            <v/>
          </cell>
          <cell r="AL511" t="str">
            <v/>
          </cell>
          <cell r="AM511" t="str">
            <v/>
          </cell>
          <cell r="AN511" t="str">
            <v/>
          </cell>
          <cell r="AO511" t="str">
            <v/>
          </cell>
          <cell r="AP511" t="str">
            <v/>
          </cell>
          <cell r="AQ511" t="str">
            <v/>
          </cell>
          <cell r="AR511" t="str">
            <v/>
          </cell>
          <cell r="AS511" t="str">
            <v/>
          </cell>
          <cell r="AT511">
            <v>0</v>
          </cell>
          <cell r="AU511" t="str">
            <v>HK MASTER COMMUNICATIONS LIMITED</v>
          </cell>
          <cell r="AV511" t="str">
            <v/>
          </cell>
          <cell r="AW511" t="str">
            <v/>
          </cell>
          <cell r="AX511" t="str">
            <v/>
          </cell>
          <cell r="AY511" t="str">
            <v/>
          </cell>
          <cell r="AZ511" t="str">
            <v/>
          </cell>
          <cell r="BA511" t="str">
            <v/>
          </cell>
          <cell r="BB511" t="str">
            <v/>
          </cell>
          <cell r="BC511" t="str">
            <v/>
          </cell>
          <cell r="BD511" t="str">
            <v/>
          </cell>
          <cell r="BE511" t="str">
            <v/>
          </cell>
          <cell r="BG511" t="str">
            <v>HK MASTER COMMUNICATIONS LIMITED</v>
          </cell>
          <cell r="BH511" t="str">
            <v/>
          </cell>
          <cell r="BI511" t="str">
            <v/>
          </cell>
          <cell r="BJ511" t="str">
            <v/>
          </cell>
          <cell r="BK511" t="str">
            <v/>
          </cell>
          <cell r="BL511" t="str">
            <v/>
          </cell>
          <cell r="BM511" t="str">
            <v/>
          </cell>
          <cell r="BN511" t="str">
            <v/>
          </cell>
          <cell r="BO511" t="str">
            <v/>
          </cell>
          <cell r="BP511" t="str">
            <v/>
          </cell>
          <cell r="BQ511" t="str">
            <v/>
          </cell>
          <cell r="BR511" t="str">
            <v/>
          </cell>
          <cell r="BS511" t="str">
            <v/>
          </cell>
          <cell r="BU511" t="str">
            <v>HK MASTER COMMUNICATIONS LIMITED</v>
          </cell>
          <cell r="BV511" t="str">
            <v/>
          </cell>
          <cell r="BW511" t="str">
            <v/>
          </cell>
          <cell r="BX511" t="str">
            <v/>
          </cell>
          <cell r="BY511" t="str">
            <v/>
          </cell>
          <cell r="BZ511" t="str">
            <v/>
          </cell>
          <cell r="CA511" t="str">
            <v/>
          </cell>
          <cell r="CB511" t="str">
            <v/>
          </cell>
          <cell r="CC511" t="str">
            <v/>
          </cell>
          <cell r="CD511" t="str">
            <v/>
          </cell>
          <cell r="CE511" t="str">
            <v/>
          </cell>
          <cell r="CG511" t="str">
            <v>HK MASTER COMMUNICATIONS LIMITED</v>
          </cell>
          <cell r="CH511" t="str">
            <v/>
          </cell>
          <cell r="CI511" t="str">
            <v/>
          </cell>
          <cell r="CJ511" t="str">
            <v/>
          </cell>
          <cell r="CK511" t="str">
            <v/>
          </cell>
          <cell r="CL511" t="str">
            <v/>
          </cell>
          <cell r="CM511" t="str">
            <v/>
          </cell>
          <cell r="CN511" t="str">
            <v/>
          </cell>
          <cell r="CO511" t="str">
            <v/>
          </cell>
          <cell r="CP511" t="str">
            <v/>
          </cell>
          <cell r="CQ511" t="str">
            <v/>
          </cell>
          <cell r="CR511" t="str">
            <v/>
          </cell>
          <cell r="CS511" t="str">
            <v/>
          </cell>
          <cell r="CU511" t="str">
            <v>HK MASTER COMMUNICATIONS LIMITED</v>
          </cell>
          <cell r="CV511" t="str">
            <v/>
          </cell>
          <cell r="CW511" t="str">
            <v/>
          </cell>
          <cell r="CX511" t="str">
            <v/>
          </cell>
          <cell r="CY511" t="str">
            <v/>
          </cell>
          <cell r="CZ511" t="str">
            <v/>
          </cell>
          <cell r="DA511" t="str">
            <v/>
          </cell>
          <cell r="DB511" t="str">
            <v/>
          </cell>
          <cell r="DC511" t="str">
            <v/>
          </cell>
          <cell r="DD511" t="str">
            <v/>
          </cell>
          <cell r="DE511" t="str">
            <v/>
          </cell>
          <cell r="DG511" t="str">
            <v>HK MASTER COMMUNICATIONS LIMITED</v>
          </cell>
          <cell r="DH511" t="str">
            <v/>
          </cell>
          <cell r="DI511" t="str">
            <v/>
          </cell>
          <cell r="DJ511" t="str">
            <v/>
          </cell>
          <cell r="DK511" t="str">
            <v/>
          </cell>
          <cell r="DL511" t="str">
            <v/>
          </cell>
          <cell r="DM511" t="str">
            <v/>
          </cell>
          <cell r="DN511" t="str">
            <v/>
          </cell>
          <cell r="DO511" t="str">
            <v/>
          </cell>
          <cell r="DP511" t="str">
            <v/>
          </cell>
          <cell r="DQ511" t="str">
            <v/>
          </cell>
          <cell r="DR511" t="str">
            <v/>
          </cell>
          <cell r="DS511" t="str">
            <v/>
          </cell>
          <cell r="DU511" t="str">
            <v>HK MASTER COMMUNICATIONS LIMITED</v>
          </cell>
          <cell r="DV511" t="str">
            <v/>
          </cell>
          <cell r="DW511" t="str">
            <v/>
          </cell>
          <cell r="DX511" t="str">
            <v/>
          </cell>
          <cell r="DY511" t="str">
            <v/>
          </cell>
          <cell r="DZ511" t="str">
            <v/>
          </cell>
          <cell r="EA511" t="str">
            <v/>
          </cell>
          <cell r="EB511" t="str">
            <v/>
          </cell>
          <cell r="EC511" t="str">
            <v/>
          </cell>
          <cell r="ED511" t="str">
            <v/>
          </cell>
          <cell r="EE511" t="str">
            <v/>
          </cell>
        </row>
        <row r="512">
          <cell r="C512" t="str">
            <v>MUGITI HIGH SCHOOL</v>
          </cell>
          <cell r="D512">
            <v>1</v>
          </cell>
          <cell r="E512">
            <v>1</v>
          </cell>
          <cell r="F512">
            <v>2000</v>
          </cell>
          <cell r="G512">
            <v>400</v>
          </cell>
          <cell r="I512" t="str">
            <v>OUR LADY OF CONSOLATA S.S KIREKA</v>
          </cell>
          <cell r="J512">
            <v>3</v>
          </cell>
          <cell r="K512">
            <v>3</v>
          </cell>
          <cell r="L512">
            <v>810000</v>
          </cell>
          <cell r="M512">
            <v>3050</v>
          </cell>
          <cell r="AF512" t="str">
            <v>HK MILLERS</v>
          </cell>
          <cell r="AG512" t="str">
            <v>HK MILLERS</v>
          </cell>
          <cell r="AH512" t="str">
            <v/>
          </cell>
          <cell r="AI512" t="str">
            <v/>
          </cell>
          <cell r="AJ512" t="str">
            <v/>
          </cell>
          <cell r="AK512" t="str">
            <v/>
          </cell>
          <cell r="AL512" t="str">
            <v/>
          </cell>
          <cell r="AM512" t="str">
            <v/>
          </cell>
          <cell r="AN512" t="str">
            <v/>
          </cell>
          <cell r="AO512" t="str">
            <v/>
          </cell>
          <cell r="AP512" t="str">
            <v/>
          </cell>
          <cell r="AQ512" t="str">
            <v/>
          </cell>
          <cell r="AR512" t="str">
            <v/>
          </cell>
          <cell r="AS512" t="str">
            <v/>
          </cell>
          <cell r="AT512">
            <v>0</v>
          </cell>
          <cell r="AU512" t="str">
            <v>HK MILLERS</v>
          </cell>
          <cell r="AV512" t="str">
            <v/>
          </cell>
          <cell r="AW512" t="str">
            <v/>
          </cell>
          <cell r="AX512" t="str">
            <v/>
          </cell>
          <cell r="AY512" t="str">
            <v/>
          </cell>
          <cell r="AZ512" t="str">
            <v/>
          </cell>
          <cell r="BA512" t="str">
            <v/>
          </cell>
          <cell r="BB512" t="str">
            <v/>
          </cell>
          <cell r="BC512" t="str">
            <v/>
          </cell>
          <cell r="BD512" t="str">
            <v/>
          </cell>
          <cell r="BE512" t="str">
            <v/>
          </cell>
          <cell r="BG512" t="str">
            <v>HK MILLERS</v>
          </cell>
          <cell r="BH512" t="str">
            <v/>
          </cell>
          <cell r="BI512" t="str">
            <v/>
          </cell>
          <cell r="BJ512" t="str">
            <v/>
          </cell>
          <cell r="BK512" t="str">
            <v/>
          </cell>
          <cell r="BL512" t="str">
            <v/>
          </cell>
          <cell r="BM512" t="str">
            <v/>
          </cell>
          <cell r="BN512" t="str">
            <v/>
          </cell>
          <cell r="BO512" t="str">
            <v/>
          </cell>
          <cell r="BP512" t="str">
            <v/>
          </cell>
          <cell r="BQ512" t="str">
            <v/>
          </cell>
          <cell r="BR512" t="str">
            <v/>
          </cell>
          <cell r="BS512" t="str">
            <v/>
          </cell>
          <cell r="BU512" t="str">
            <v>HK MILLERS</v>
          </cell>
          <cell r="BV512" t="str">
            <v/>
          </cell>
          <cell r="BW512" t="str">
            <v/>
          </cell>
          <cell r="BX512" t="str">
            <v/>
          </cell>
          <cell r="BY512" t="str">
            <v/>
          </cell>
          <cell r="BZ512" t="str">
            <v/>
          </cell>
          <cell r="CA512" t="str">
            <v/>
          </cell>
          <cell r="CB512" t="str">
            <v/>
          </cell>
          <cell r="CC512" t="str">
            <v/>
          </cell>
          <cell r="CD512" t="str">
            <v/>
          </cell>
          <cell r="CE512" t="str">
            <v/>
          </cell>
          <cell r="CG512" t="str">
            <v>HK MILLERS</v>
          </cell>
          <cell r="CH512" t="str">
            <v/>
          </cell>
          <cell r="CI512" t="str">
            <v/>
          </cell>
          <cell r="CJ512" t="str">
            <v/>
          </cell>
          <cell r="CK512" t="str">
            <v/>
          </cell>
          <cell r="CL512" t="str">
            <v/>
          </cell>
          <cell r="CM512" t="str">
            <v/>
          </cell>
          <cell r="CN512" t="str">
            <v/>
          </cell>
          <cell r="CO512" t="str">
            <v/>
          </cell>
          <cell r="CP512" t="str">
            <v/>
          </cell>
          <cell r="CQ512" t="str">
            <v/>
          </cell>
          <cell r="CR512" t="str">
            <v/>
          </cell>
          <cell r="CS512" t="str">
            <v/>
          </cell>
          <cell r="CU512" t="str">
            <v>HK MILLERS</v>
          </cell>
          <cell r="CV512" t="str">
            <v/>
          </cell>
          <cell r="CW512" t="str">
            <v/>
          </cell>
          <cell r="CX512" t="str">
            <v/>
          </cell>
          <cell r="CY512" t="str">
            <v/>
          </cell>
          <cell r="CZ512" t="str">
            <v/>
          </cell>
          <cell r="DA512" t="str">
            <v/>
          </cell>
          <cell r="DB512" t="str">
            <v/>
          </cell>
          <cell r="DC512" t="str">
            <v/>
          </cell>
          <cell r="DD512" t="str">
            <v/>
          </cell>
          <cell r="DE512" t="str">
            <v/>
          </cell>
          <cell r="DG512" t="str">
            <v>HK MILLERS</v>
          </cell>
          <cell r="DH512" t="str">
            <v/>
          </cell>
          <cell r="DI512" t="str">
            <v/>
          </cell>
          <cell r="DJ512" t="str">
            <v/>
          </cell>
          <cell r="DK512" t="str">
            <v/>
          </cell>
          <cell r="DL512" t="str">
            <v/>
          </cell>
          <cell r="DM512" t="str">
            <v/>
          </cell>
          <cell r="DN512" t="str">
            <v/>
          </cell>
          <cell r="DO512" t="str">
            <v/>
          </cell>
          <cell r="DP512" t="str">
            <v/>
          </cell>
          <cell r="DQ512" t="str">
            <v/>
          </cell>
          <cell r="DR512" t="str">
            <v/>
          </cell>
          <cell r="DS512" t="str">
            <v/>
          </cell>
          <cell r="DU512" t="str">
            <v>HK MILLERS</v>
          </cell>
          <cell r="DV512" t="str">
            <v/>
          </cell>
          <cell r="DW512" t="str">
            <v/>
          </cell>
          <cell r="DX512" t="str">
            <v/>
          </cell>
          <cell r="DY512" t="str">
            <v/>
          </cell>
          <cell r="DZ512" t="str">
            <v/>
          </cell>
          <cell r="EA512" t="str">
            <v/>
          </cell>
          <cell r="EB512" t="str">
            <v/>
          </cell>
          <cell r="EC512" t="str">
            <v/>
          </cell>
          <cell r="ED512" t="str">
            <v/>
          </cell>
          <cell r="EE512" t="str">
            <v/>
          </cell>
        </row>
        <row r="513">
          <cell r="C513" t="str">
            <v>NATIONAL WATER AND SEWERAGE CORPORATION</v>
          </cell>
          <cell r="D513">
            <v>23728</v>
          </cell>
          <cell r="E513">
            <v>34154</v>
          </cell>
          <cell r="F513">
            <v>1238248511</v>
          </cell>
          <cell r="G513">
            <v>13822600</v>
          </cell>
          <cell r="I513" t="str">
            <v>PAX JUNIOR SCHOOL</v>
          </cell>
          <cell r="J513">
            <v>8</v>
          </cell>
          <cell r="K513">
            <v>11</v>
          </cell>
          <cell r="L513">
            <v>2280000</v>
          </cell>
          <cell r="M513">
            <v>8750</v>
          </cell>
          <cell r="AF513" t="str">
            <v>HOIMA BUTCHERY</v>
          </cell>
          <cell r="AG513" t="str">
            <v>HOIMA BUTCHERY</v>
          </cell>
          <cell r="AH513" t="str">
            <v/>
          </cell>
          <cell r="AI513" t="str">
            <v/>
          </cell>
          <cell r="AJ513" t="str">
            <v/>
          </cell>
          <cell r="AK513" t="str">
            <v/>
          </cell>
          <cell r="AL513" t="str">
            <v/>
          </cell>
          <cell r="AM513" t="str">
            <v/>
          </cell>
          <cell r="AN513" t="str">
            <v/>
          </cell>
          <cell r="AO513" t="str">
            <v/>
          </cell>
          <cell r="AP513" t="str">
            <v/>
          </cell>
          <cell r="AQ513" t="str">
            <v/>
          </cell>
          <cell r="AR513" t="str">
            <v/>
          </cell>
          <cell r="AS513" t="str">
            <v/>
          </cell>
          <cell r="AT513">
            <v>0</v>
          </cell>
          <cell r="AU513" t="str">
            <v>HOIMA BUTCHERY</v>
          </cell>
          <cell r="AV513" t="str">
            <v/>
          </cell>
          <cell r="AW513" t="str">
            <v/>
          </cell>
          <cell r="AX513" t="str">
            <v/>
          </cell>
          <cell r="AY513" t="str">
            <v/>
          </cell>
          <cell r="AZ513" t="str">
            <v/>
          </cell>
          <cell r="BA513" t="str">
            <v/>
          </cell>
          <cell r="BB513" t="str">
            <v/>
          </cell>
          <cell r="BC513" t="str">
            <v/>
          </cell>
          <cell r="BD513" t="str">
            <v/>
          </cell>
          <cell r="BE513" t="str">
            <v/>
          </cell>
          <cell r="BG513" t="str">
            <v>HOIMA BUTCHERY</v>
          </cell>
          <cell r="BH513" t="str">
            <v/>
          </cell>
          <cell r="BI513" t="str">
            <v/>
          </cell>
          <cell r="BJ513" t="str">
            <v/>
          </cell>
          <cell r="BK513" t="str">
            <v/>
          </cell>
          <cell r="BL513" t="str">
            <v/>
          </cell>
          <cell r="BM513" t="str">
            <v/>
          </cell>
          <cell r="BN513" t="str">
            <v/>
          </cell>
          <cell r="BO513" t="str">
            <v/>
          </cell>
          <cell r="BP513" t="str">
            <v/>
          </cell>
          <cell r="BQ513" t="str">
            <v/>
          </cell>
          <cell r="BR513" t="str">
            <v/>
          </cell>
          <cell r="BS513" t="str">
            <v/>
          </cell>
          <cell r="BU513" t="str">
            <v>HOIMA BUTCHERY</v>
          </cell>
          <cell r="BV513" t="str">
            <v/>
          </cell>
          <cell r="BW513" t="str">
            <v/>
          </cell>
          <cell r="BX513" t="str">
            <v/>
          </cell>
          <cell r="BY513" t="str">
            <v/>
          </cell>
          <cell r="BZ513" t="str">
            <v/>
          </cell>
          <cell r="CA513" t="str">
            <v/>
          </cell>
          <cell r="CB513" t="str">
            <v/>
          </cell>
          <cell r="CC513" t="str">
            <v/>
          </cell>
          <cell r="CD513" t="str">
            <v/>
          </cell>
          <cell r="CE513" t="str">
            <v/>
          </cell>
          <cell r="CG513" t="str">
            <v>HOIMA BUTCHERY</v>
          </cell>
          <cell r="CH513" t="str">
            <v/>
          </cell>
          <cell r="CI513" t="str">
            <v/>
          </cell>
          <cell r="CJ513" t="str">
            <v/>
          </cell>
          <cell r="CK513" t="str">
            <v/>
          </cell>
          <cell r="CL513" t="str">
            <v/>
          </cell>
          <cell r="CM513" t="str">
            <v/>
          </cell>
          <cell r="CN513" t="str">
            <v/>
          </cell>
          <cell r="CO513" t="str">
            <v/>
          </cell>
          <cell r="CP513" t="str">
            <v/>
          </cell>
          <cell r="CQ513" t="str">
            <v/>
          </cell>
          <cell r="CR513" t="str">
            <v/>
          </cell>
          <cell r="CS513" t="str">
            <v/>
          </cell>
          <cell r="CU513" t="str">
            <v>HOIMA BUTCHERY</v>
          </cell>
          <cell r="CV513" t="str">
            <v/>
          </cell>
          <cell r="CW513" t="str">
            <v/>
          </cell>
          <cell r="CX513" t="str">
            <v/>
          </cell>
          <cell r="CY513" t="str">
            <v/>
          </cell>
          <cell r="CZ513" t="str">
            <v/>
          </cell>
          <cell r="DA513" t="str">
            <v/>
          </cell>
          <cell r="DB513" t="str">
            <v/>
          </cell>
          <cell r="DC513" t="str">
            <v/>
          </cell>
          <cell r="DD513" t="str">
            <v/>
          </cell>
          <cell r="DE513" t="str">
            <v/>
          </cell>
          <cell r="DG513" t="str">
            <v>HOIMA BUTCHERY</v>
          </cell>
          <cell r="DH513" t="str">
            <v/>
          </cell>
          <cell r="DI513" t="str">
            <v/>
          </cell>
          <cell r="DJ513" t="str">
            <v/>
          </cell>
          <cell r="DK513" t="str">
            <v/>
          </cell>
          <cell r="DL513" t="str">
            <v/>
          </cell>
          <cell r="DM513" t="str">
            <v/>
          </cell>
          <cell r="DN513" t="str">
            <v/>
          </cell>
          <cell r="DO513" t="str">
            <v/>
          </cell>
          <cell r="DP513" t="str">
            <v/>
          </cell>
          <cell r="DQ513" t="str">
            <v/>
          </cell>
          <cell r="DR513" t="str">
            <v/>
          </cell>
          <cell r="DS513" t="str">
            <v/>
          </cell>
          <cell r="DU513" t="str">
            <v>HOIMA BUTCHERY</v>
          </cell>
          <cell r="DV513" t="str">
            <v/>
          </cell>
          <cell r="DW513" t="str">
            <v/>
          </cell>
          <cell r="DX513" t="str">
            <v/>
          </cell>
          <cell r="DY513" t="str">
            <v/>
          </cell>
          <cell r="DZ513" t="str">
            <v/>
          </cell>
          <cell r="EA513" t="str">
            <v/>
          </cell>
          <cell r="EB513" t="str">
            <v/>
          </cell>
          <cell r="EC513" t="str">
            <v/>
          </cell>
          <cell r="ED513" t="str">
            <v/>
          </cell>
          <cell r="EE513" t="str">
            <v/>
          </cell>
        </row>
        <row r="514">
          <cell r="C514" t="str">
            <v>New Vision Main</v>
          </cell>
          <cell r="D514">
            <v>1</v>
          </cell>
          <cell r="E514">
            <v>1</v>
          </cell>
          <cell r="F514">
            <v>1000</v>
          </cell>
          <cell r="G514">
            <v>400</v>
          </cell>
          <cell r="I514" t="str">
            <v>PEARL MICRO FINANCE  LUGAZI</v>
          </cell>
          <cell r="J514">
            <v>83</v>
          </cell>
          <cell r="K514">
            <v>159</v>
          </cell>
          <cell r="L514">
            <v>46883700</v>
          </cell>
          <cell r="M514">
            <v>175250</v>
          </cell>
          <cell r="AF514" t="str">
            <v>HOIMA BUTCHERY</v>
          </cell>
          <cell r="AG514" t="str">
            <v>HOIMA BUTCHERY</v>
          </cell>
          <cell r="AH514" t="str">
            <v/>
          </cell>
          <cell r="AI514" t="str">
            <v/>
          </cell>
          <cell r="AJ514" t="str">
            <v/>
          </cell>
          <cell r="AK514" t="str">
            <v/>
          </cell>
          <cell r="AL514" t="str">
            <v/>
          </cell>
          <cell r="AM514" t="str">
            <v/>
          </cell>
          <cell r="AN514" t="str">
            <v/>
          </cell>
          <cell r="AO514" t="str">
            <v/>
          </cell>
          <cell r="AP514" t="str">
            <v/>
          </cell>
          <cell r="AQ514" t="str">
            <v/>
          </cell>
          <cell r="AR514" t="str">
            <v/>
          </cell>
          <cell r="AS514" t="str">
            <v/>
          </cell>
          <cell r="AT514">
            <v>0</v>
          </cell>
          <cell r="AU514" t="str">
            <v>HOIMA BUTCHERY</v>
          </cell>
          <cell r="AV514" t="str">
            <v/>
          </cell>
          <cell r="AW514" t="str">
            <v/>
          </cell>
          <cell r="AX514" t="str">
            <v/>
          </cell>
          <cell r="AY514" t="str">
            <v/>
          </cell>
          <cell r="AZ514" t="str">
            <v/>
          </cell>
          <cell r="BA514" t="str">
            <v/>
          </cell>
          <cell r="BB514" t="str">
            <v/>
          </cell>
          <cell r="BC514" t="str">
            <v/>
          </cell>
          <cell r="BD514" t="str">
            <v/>
          </cell>
          <cell r="BE514" t="str">
            <v/>
          </cell>
          <cell r="BG514" t="str">
            <v>HOIMA BUTCHERY</v>
          </cell>
          <cell r="BH514" t="str">
            <v/>
          </cell>
          <cell r="BI514" t="str">
            <v/>
          </cell>
          <cell r="BJ514" t="str">
            <v/>
          </cell>
          <cell r="BK514" t="str">
            <v/>
          </cell>
          <cell r="BL514" t="str">
            <v/>
          </cell>
          <cell r="BM514" t="str">
            <v/>
          </cell>
          <cell r="BN514" t="str">
            <v/>
          </cell>
          <cell r="BO514" t="str">
            <v/>
          </cell>
          <cell r="BP514" t="str">
            <v/>
          </cell>
          <cell r="BQ514" t="str">
            <v/>
          </cell>
          <cell r="BR514" t="str">
            <v/>
          </cell>
          <cell r="BS514" t="str">
            <v/>
          </cell>
          <cell r="BU514" t="str">
            <v>HOIMA BUTCHERY</v>
          </cell>
          <cell r="BV514" t="str">
            <v/>
          </cell>
          <cell r="BW514" t="str">
            <v/>
          </cell>
          <cell r="BX514" t="str">
            <v/>
          </cell>
          <cell r="BY514" t="str">
            <v/>
          </cell>
          <cell r="BZ514" t="str">
            <v/>
          </cell>
          <cell r="CA514" t="str">
            <v/>
          </cell>
          <cell r="CB514" t="str">
            <v/>
          </cell>
          <cell r="CC514" t="str">
            <v/>
          </cell>
          <cell r="CD514" t="str">
            <v/>
          </cell>
          <cell r="CE514" t="str">
            <v/>
          </cell>
          <cell r="CG514" t="str">
            <v>HOIMA BUTCHERY</v>
          </cell>
          <cell r="CH514" t="str">
            <v/>
          </cell>
          <cell r="CI514" t="str">
            <v/>
          </cell>
          <cell r="CJ514" t="str">
            <v/>
          </cell>
          <cell r="CK514" t="str">
            <v/>
          </cell>
          <cell r="CL514" t="str">
            <v/>
          </cell>
          <cell r="CM514" t="str">
            <v/>
          </cell>
          <cell r="CN514" t="str">
            <v/>
          </cell>
          <cell r="CO514" t="str">
            <v/>
          </cell>
          <cell r="CP514" t="str">
            <v/>
          </cell>
          <cell r="CQ514" t="str">
            <v/>
          </cell>
          <cell r="CR514" t="str">
            <v/>
          </cell>
          <cell r="CS514" t="str">
            <v/>
          </cell>
          <cell r="CU514" t="str">
            <v>HOIMA BUTCHERY</v>
          </cell>
          <cell r="CV514" t="str">
            <v/>
          </cell>
          <cell r="CW514" t="str">
            <v/>
          </cell>
          <cell r="CX514" t="str">
            <v/>
          </cell>
          <cell r="CY514" t="str">
            <v/>
          </cell>
          <cell r="CZ514" t="str">
            <v/>
          </cell>
          <cell r="DA514" t="str">
            <v/>
          </cell>
          <cell r="DB514" t="str">
            <v/>
          </cell>
          <cell r="DC514" t="str">
            <v/>
          </cell>
          <cell r="DD514" t="str">
            <v/>
          </cell>
          <cell r="DE514" t="str">
            <v/>
          </cell>
          <cell r="DG514" t="str">
            <v>HOIMA BUTCHERY</v>
          </cell>
          <cell r="DH514" t="str">
            <v/>
          </cell>
          <cell r="DI514" t="str">
            <v/>
          </cell>
          <cell r="DJ514" t="str">
            <v/>
          </cell>
          <cell r="DK514" t="str">
            <v/>
          </cell>
          <cell r="DL514" t="str">
            <v/>
          </cell>
          <cell r="DM514" t="str">
            <v/>
          </cell>
          <cell r="DN514" t="str">
            <v/>
          </cell>
          <cell r="DO514" t="str">
            <v/>
          </cell>
          <cell r="DP514" t="str">
            <v/>
          </cell>
          <cell r="DQ514" t="str">
            <v/>
          </cell>
          <cell r="DR514" t="str">
            <v/>
          </cell>
          <cell r="DS514" t="str">
            <v/>
          </cell>
          <cell r="DU514" t="str">
            <v>HOIMA BUTCHERY</v>
          </cell>
          <cell r="DV514" t="str">
            <v/>
          </cell>
          <cell r="DW514" t="str">
            <v/>
          </cell>
          <cell r="DX514" t="str">
            <v/>
          </cell>
          <cell r="DY514" t="str">
            <v/>
          </cell>
          <cell r="DZ514" t="str">
            <v/>
          </cell>
          <cell r="EA514" t="str">
            <v/>
          </cell>
          <cell r="EB514" t="str">
            <v/>
          </cell>
          <cell r="EC514" t="str">
            <v/>
          </cell>
          <cell r="ED514" t="str">
            <v/>
          </cell>
          <cell r="EE514" t="str">
            <v/>
          </cell>
        </row>
        <row r="515">
          <cell r="C515" t="str">
            <v>nsamo mixed primary school</v>
          </cell>
          <cell r="D515">
            <v>51</v>
          </cell>
          <cell r="E515">
            <v>66</v>
          </cell>
          <cell r="F515">
            <v>17652000</v>
          </cell>
          <cell r="G515">
            <v>51000</v>
          </cell>
          <cell r="I515" t="str">
            <v>PEPPER PUBLICATIONS</v>
          </cell>
          <cell r="J515">
            <v>61</v>
          </cell>
          <cell r="K515">
            <v>147</v>
          </cell>
          <cell r="L515">
            <v>31927360</v>
          </cell>
          <cell r="M515">
            <v>141250</v>
          </cell>
          <cell r="AF515" t="str">
            <v>HOPE INVESTMENTS - KATWE DST C2</v>
          </cell>
          <cell r="AG515" t="str">
            <v>HOPE INVESTMENTS - KATWE DST C2</v>
          </cell>
          <cell r="AH515" t="str">
            <v/>
          </cell>
          <cell r="AI515" t="str">
            <v/>
          </cell>
          <cell r="AJ515" t="str">
            <v/>
          </cell>
          <cell r="AK515" t="str">
            <v/>
          </cell>
          <cell r="AL515" t="str">
            <v/>
          </cell>
          <cell r="AM515" t="str">
            <v/>
          </cell>
          <cell r="AN515" t="str">
            <v/>
          </cell>
          <cell r="AO515" t="str">
            <v/>
          </cell>
          <cell r="AP515" t="str">
            <v/>
          </cell>
          <cell r="AQ515" t="str">
            <v/>
          </cell>
          <cell r="AR515" t="str">
            <v/>
          </cell>
          <cell r="AS515" t="str">
            <v/>
          </cell>
          <cell r="AT515">
            <v>0</v>
          </cell>
          <cell r="AU515" t="str">
            <v>HOPE INVESTMENTS - KATWE DST C2</v>
          </cell>
          <cell r="AV515" t="str">
            <v/>
          </cell>
          <cell r="AW515" t="str">
            <v/>
          </cell>
          <cell r="AX515" t="str">
            <v/>
          </cell>
          <cell r="AY515" t="str">
            <v/>
          </cell>
          <cell r="AZ515" t="str">
            <v/>
          </cell>
          <cell r="BA515" t="str">
            <v/>
          </cell>
          <cell r="BB515" t="str">
            <v/>
          </cell>
          <cell r="BC515" t="str">
            <v/>
          </cell>
          <cell r="BD515" t="str">
            <v/>
          </cell>
          <cell r="BE515" t="str">
            <v/>
          </cell>
          <cell r="BG515" t="str">
            <v>HOPE INVESTMENTS - KATWE DST C2</v>
          </cell>
          <cell r="BH515" t="str">
            <v/>
          </cell>
          <cell r="BI515" t="str">
            <v/>
          </cell>
          <cell r="BJ515" t="str">
            <v/>
          </cell>
          <cell r="BK515" t="str">
            <v/>
          </cell>
          <cell r="BL515" t="str">
            <v/>
          </cell>
          <cell r="BM515" t="str">
            <v/>
          </cell>
          <cell r="BN515" t="str">
            <v/>
          </cell>
          <cell r="BO515" t="str">
            <v/>
          </cell>
          <cell r="BP515" t="str">
            <v/>
          </cell>
          <cell r="BQ515" t="str">
            <v/>
          </cell>
          <cell r="BR515" t="str">
            <v/>
          </cell>
          <cell r="BS515" t="str">
            <v/>
          </cell>
          <cell r="BU515" t="str">
            <v>HOPE INVESTMENTS - KATWE DST C2</v>
          </cell>
          <cell r="BV515" t="str">
            <v/>
          </cell>
          <cell r="BW515" t="str">
            <v/>
          </cell>
          <cell r="BX515" t="str">
            <v/>
          </cell>
          <cell r="BY515" t="str">
            <v/>
          </cell>
          <cell r="BZ515" t="str">
            <v/>
          </cell>
          <cell r="CA515" t="str">
            <v/>
          </cell>
          <cell r="CB515" t="str">
            <v/>
          </cell>
          <cell r="CC515" t="str">
            <v/>
          </cell>
          <cell r="CD515" t="str">
            <v/>
          </cell>
          <cell r="CE515" t="str">
            <v/>
          </cell>
          <cell r="CG515" t="str">
            <v>HOPE INVESTMENTS - KATWE DST C2</v>
          </cell>
          <cell r="CH515" t="str">
            <v/>
          </cell>
          <cell r="CI515" t="str">
            <v/>
          </cell>
          <cell r="CJ515" t="str">
            <v/>
          </cell>
          <cell r="CK515" t="str">
            <v/>
          </cell>
          <cell r="CL515" t="str">
            <v/>
          </cell>
          <cell r="CM515" t="str">
            <v/>
          </cell>
          <cell r="CN515" t="str">
            <v/>
          </cell>
          <cell r="CO515" t="str">
            <v/>
          </cell>
          <cell r="CP515" t="str">
            <v/>
          </cell>
          <cell r="CQ515" t="str">
            <v/>
          </cell>
          <cell r="CR515" t="str">
            <v/>
          </cell>
          <cell r="CS515" t="str">
            <v/>
          </cell>
          <cell r="CU515" t="str">
            <v>HOPE INVESTMENTS - KATWE DST C2</v>
          </cell>
          <cell r="CV515" t="str">
            <v/>
          </cell>
          <cell r="CW515" t="str">
            <v/>
          </cell>
          <cell r="CX515" t="str">
            <v/>
          </cell>
          <cell r="CY515" t="str">
            <v/>
          </cell>
          <cell r="CZ515" t="str">
            <v/>
          </cell>
          <cell r="DA515" t="str">
            <v/>
          </cell>
          <cell r="DB515" t="str">
            <v/>
          </cell>
          <cell r="DC515" t="str">
            <v/>
          </cell>
          <cell r="DD515" t="str">
            <v/>
          </cell>
          <cell r="DE515" t="str">
            <v/>
          </cell>
          <cell r="DG515" t="str">
            <v>HOPE INVESTMENTS - KATWE DST C2</v>
          </cell>
          <cell r="DH515" t="str">
            <v/>
          </cell>
          <cell r="DI515" t="str">
            <v/>
          </cell>
          <cell r="DJ515" t="str">
            <v/>
          </cell>
          <cell r="DK515" t="str">
            <v/>
          </cell>
          <cell r="DL515" t="str">
            <v/>
          </cell>
          <cell r="DM515" t="str">
            <v/>
          </cell>
          <cell r="DN515" t="str">
            <v/>
          </cell>
          <cell r="DO515" t="str">
            <v/>
          </cell>
          <cell r="DP515" t="str">
            <v/>
          </cell>
          <cell r="DQ515" t="str">
            <v/>
          </cell>
          <cell r="DR515" t="str">
            <v/>
          </cell>
          <cell r="DS515" t="str">
            <v/>
          </cell>
          <cell r="DU515" t="str">
            <v>HOPE INVESTMENTS - KATWE DST C2</v>
          </cell>
          <cell r="DV515" t="str">
            <v/>
          </cell>
          <cell r="DW515" t="str">
            <v/>
          </cell>
          <cell r="DX515" t="str">
            <v/>
          </cell>
          <cell r="DY515" t="str">
            <v/>
          </cell>
          <cell r="DZ515" t="str">
            <v/>
          </cell>
          <cell r="EA515" t="str">
            <v/>
          </cell>
          <cell r="EB515" t="str">
            <v/>
          </cell>
          <cell r="EC515" t="str">
            <v/>
          </cell>
          <cell r="ED515" t="str">
            <v/>
          </cell>
          <cell r="EE515" t="str">
            <v/>
          </cell>
        </row>
        <row r="516">
          <cell r="C516" t="str">
            <v>NTUNGAMO HIGH SCHOOL</v>
          </cell>
          <cell r="D516">
            <v>1</v>
          </cell>
          <cell r="E516">
            <v>1</v>
          </cell>
          <cell r="F516">
            <v>55500</v>
          </cell>
          <cell r="G516">
            <v>400</v>
          </cell>
          <cell r="I516" t="str">
            <v>Play Lotto</v>
          </cell>
          <cell r="J516">
            <v>1546</v>
          </cell>
          <cell r="K516">
            <v>4728</v>
          </cell>
          <cell r="L516">
            <v>7573009</v>
          </cell>
          <cell r="M516">
            <v>383825</v>
          </cell>
          <cell r="AF516" t="str">
            <v>HOPE SENIOR SCHOOL</v>
          </cell>
          <cell r="AG516" t="str">
            <v>HOPE SENIOR SCHOOL</v>
          </cell>
          <cell r="AH516" t="str">
            <v/>
          </cell>
          <cell r="AI516" t="str">
            <v/>
          </cell>
          <cell r="AJ516" t="str">
            <v/>
          </cell>
          <cell r="AK516" t="str">
            <v/>
          </cell>
          <cell r="AL516" t="str">
            <v/>
          </cell>
          <cell r="AM516" t="str">
            <v/>
          </cell>
          <cell r="AN516" t="str">
            <v/>
          </cell>
          <cell r="AO516" t="str">
            <v/>
          </cell>
          <cell r="AP516">
            <v>6</v>
          </cell>
          <cell r="AQ516">
            <v>4</v>
          </cell>
          <cell r="AR516">
            <v>10</v>
          </cell>
          <cell r="AS516" t="str">
            <v/>
          </cell>
          <cell r="AT516">
            <v>20</v>
          </cell>
          <cell r="AU516" t="str">
            <v>HOPE SENIOR SCHOOL</v>
          </cell>
          <cell r="AV516">
            <v>1</v>
          </cell>
          <cell r="AW516">
            <v>10</v>
          </cell>
          <cell r="AX516">
            <v>6</v>
          </cell>
          <cell r="AY516">
            <v>9</v>
          </cell>
          <cell r="AZ516">
            <v>11</v>
          </cell>
          <cell r="BA516">
            <v>7</v>
          </cell>
          <cell r="BB516">
            <v>12</v>
          </cell>
          <cell r="BC516">
            <v>2</v>
          </cell>
          <cell r="BD516">
            <v>11</v>
          </cell>
          <cell r="BE516">
            <v>2</v>
          </cell>
          <cell r="BG516" t="str">
            <v>HOPE SENIOR SCHOOL</v>
          </cell>
          <cell r="BH516" t="str">
            <v/>
          </cell>
          <cell r="BI516" t="str">
            <v/>
          </cell>
          <cell r="BJ516" t="str">
            <v/>
          </cell>
          <cell r="BK516" t="str">
            <v/>
          </cell>
          <cell r="BL516" t="str">
            <v/>
          </cell>
          <cell r="BM516" t="str">
            <v/>
          </cell>
          <cell r="BN516" t="str">
            <v/>
          </cell>
          <cell r="BO516" t="str">
            <v/>
          </cell>
          <cell r="BP516">
            <v>9</v>
          </cell>
          <cell r="BQ516">
            <v>10</v>
          </cell>
          <cell r="BR516">
            <v>13</v>
          </cell>
          <cell r="BS516" t="str">
            <v/>
          </cell>
          <cell r="BU516" t="str">
            <v>HOPE SENIOR SCHOOL</v>
          </cell>
          <cell r="BV516">
            <v>1</v>
          </cell>
          <cell r="BW516">
            <v>19</v>
          </cell>
          <cell r="BX516">
            <v>8</v>
          </cell>
          <cell r="BY516">
            <v>15</v>
          </cell>
          <cell r="BZ516">
            <v>13</v>
          </cell>
          <cell r="CA516">
            <v>9</v>
          </cell>
          <cell r="CB516">
            <v>16</v>
          </cell>
          <cell r="CC516">
            <v>2</v>
          </cell>
          <cell r="CD516">
            <v>13</v>
          </cell>
          <cell r="CE516">
            <v>2</v>
          </cell>
          <cell r="CG516" t="str">
            <v>HOPE SENIOR SCHOOL</v>
          </cell>
          <cell r="CH516" t="str">
            <v/>
          </cell>
          <cell r="CI516" t="str">
            <v/>
          </cell>
          <cell r="CJ516" t="str">
            <v/>
          </cell>
          <cell r="CK516" t="str">
            <v/>
          </cell>
          <cell r="CL516" t="str">
            <v/>
          </cell>
          <cell r="CM516" t="str">
            <v/>
          </cell>
          <cell r="CN516" t="str">
            <v/>
          </cell>
          <cell r="CO516" t="str">
            <v/>
          </cell>
          <cell r="CP516">
            <v>4944000</v>
          </cell>
          <cell r="CQ516">
            <v>2059000</v>
          </cell>
          <cell r="CR516">
            <v>2783000</v>
          </cell>
          <cell r="CS516" t="str">
            <v/>
          </cell>
          <cell r="CU516" t="str">
            <v>HOPE SENIOR SCHOOL</v>
          </cell>
          <cell r="CV516">
            <v>1010000</v>
          </cell>
          <cell r="CW516">
            <v>11489000</v>
          </cell>
          <cell r="CX516">
            <v>2868000</v>
          </cell>
          <cell r="CY516">
            <v>2949500</v>
          </cell>
          <cell r="CZ516">
            <v>9467000</v>
          </cell>
          <cell r="DA516">
            <v>4135000</v>
          </cell>
          <cell r="DB516">
            <v>5503000</v>
          </cell>
          <cell r="DC516">
            <v>570000</v>
          </cell>
          <cell r="DD516">
            <v>6665000</v>
          </cell>
          <cell r="DE516">
            <v>1720000</v>
          </cell>
          <cell r="DG516" t="str">
            <v>HOPE SENIOR SCHOOL</v>
          </cell>
          <cell r="DH516" t="str">
            <v/>
          </cell>
          <cell r="DI516" t="str">
            <v/>
          </cell>
          <cell r="DJ516" t="str">
            <v/>
          </cell>
          <cell r="DK516" t="str">
            <v/>
          </cell>
          <cell r="DL516" t="str">
            <v/>
          </cell>
          <cell r="DM516" t="str">
            <v/>
          </cell>
          <cell r="DN516" t="str">
            <v/>
          </cell>
          <cell r="DO516" t="str">
            <v/>
          </cell>
          <cell r="DP516">
            <v>14000</v>
          </cell>
          <cell r="DQ516">
            <v>1100</v>
          </cell>
          <cell r="DR516">
            <v>9800</v>
          </cell>
          <cell r="DS516" t="str">
            <v/>
          </cell>
          <cell r="DU516" t="str">
            <v>HOPE SENIOR SCHOOL</v>
          </cell>
          <cell r="DV516">
            <v>4000</v>
          </cell>
          <cell r="DW516">
            <v>26400</v>
          </cell>
          <cell r="DX516">
            <v>7700</v>
          </cell>
          <cell r="DY516">
            <v>10900</v>
          </cell>
          <cell r="DZ516">
            <v>38000</v>
          </cell>
          <cell r="EA516">
            <v>16300</v>
          </cell>
          <cell r="EB516">
            <v>21550</v>
          </cell>
          <cell r="EC516">
            <v>1910</v>
          </cell>
          <cell r="ED516">
            <v>29550</v>
          </cell>
          <cell r="EE516">
            <v>8700</v>
          </cell>
        </row>
        <row r="517">
          <cell r="C517" t="str">
            <v>Oriflame</v>
          </cell>
          <cell r="D517">
            <v>1</v>
          </cell>
          <cell r="E517">
            <v>3</v>
          </cell>
          <cell r="F517">
            <v>130500</v>
          </cell>
          <cell r="G517">
            <v>1200</v>
          </cell>
          <cell r="I517" t="str">
            <v>PrimaryAirtime</v>
          </cell>
          <cell r="J517">
            <v>1190881</v>
          </cell>
          <cell r="K517">
            <v>12189676</v>
          </cell>
          <cell r="L517">
            <v>12590066930</v>
          </cell>
          <cell r="AF517" t="str">
            <v>HORNBIZ INVESTMENTS LIMITED -C1</v>
          </cell>
          <cell r="AG517" t="str">
            <v>HORNBIZ INVESTMENTS LIMITED -C1</v>
          </cell>
          <cell r="AH517" t="str">
            <v/>
          </cell>
          <cell r="AI517" t="str">
            <v/>
          </cell>
          <cell r="AJ517" t="str">
            <v/>
          </cell>
          <cell r="AK517" t="str">
            <v/>
          </cell>
          <cell r="AL517" t="str">
            <v/>
          </cell>
          <cell r="AM517" t="str">
            <v/>
          </cell>
          <cell r="AN517" t="str">
            <v/>
          </cell>
          <cell r="AO517" t="str">
            <v/>
          </cell>
          <cell r="AP517" t="str">
            <v/>
          </cell>
          <cell r="AQ517" t="str">
            <v/>
          </cell>
          <cell r="AR517" t="str">
            <v/>
          </cell>
          <cell r="AS517" t="str">
            <v/>
          </cell>
          <cell r="AT517">
            <v>0</v>
          </cell>
          <cell r="AU517" t="str">
            <v>HORNBIZ INVESTMENTS LIMITED -C1</v>
          </cell>
          <cell r="AV517" t="str">
            <v/>
          </cell>
          <cell r="AW517" t="str">
            <v/>
          </cell>
          <cell r="AX517" t="str">
            <v/>
          </cell>
          <cell r="AY517" t="str">
            <v/>
          </cell>
          <cell r="AZ517" t="str">
            <v/>
          </cell>
          <cell r="BA517" t="str">
            <v/>
          </cell>
          <cell r="BB517" t="str">
            <v/>
          </cell>
          <cell r="BC517" t="str">
            <v/>
          </cell>
          <cell r="BD517" t="str">
            <v/>
          </cell>
          <cell r="BE517" t="str">
            <v/>
          </cell>
          <cell r="BG517" t="str">
            <v>HORNBIZ INVESTMENTS LIMITED -C1</v>
          </cell>
          <cell r="BH517" t="str">
            <v/>
          </cell>
          <cell r="BI517" t="str">
            <v/>
          </cell>
          <cell r="BJ517" t="str">
            <v/>
          </cell>
          <cell r="BK517" t="str">
            <v/>
          </cell>
          <cell r="BL517" t="str">
            <v/>
          </cell>
          <cell r="BM517" t="str">
            <v/>
          </cell>
          <cell r="BN517" t="str">
            <v/>
          </cell>
          <cell r="BO517" t="str">
            <v/>
          </cell>
          <cell r="BP517" t="str">
            <v/>
          </cell>
          <cell r="BQ517" t="str">
            <v/>
          </cell>
          <cell r="BR517" t="str">
            <v/>
          </cell>
          <cell r="BS517" t="str">
            <v/>
          </cell>
          <cell r="BU517" t="str">
            <v>HORNBIZ INVESTMENTS LIMITED -C1</v>
          </cell>
          <cell r="BV517" t="str">
            <v/>
          </cell>
          <cell r="BW517" t="str">
            <v/>
          </cell>
          <cell r="BX517" t="str">
            <v/>
          </cell>
          <cell r="BY517" t="str">
            <v/>
          </cell>
          <cell r="BZ517" t="str">
            <v/>
          </cell>
          <cell r="CA517" t="str">
            <v/>
          </cell>
          <cell r="CB517" t="str">
            <v/>
          </cell>
          <cell r="CC517" t="str">
            <v/>
          </cell>
          <cell r="CD517" t="str">
            <v/>
          </cell>
          <cell r="CE517" t="str">
            <v/>
          </cell>
          <cell r="CG517" t="str">
            <v>HORNBIZ INVESTMENTS LIMITED -C1</v>
          </cell>
          <cell r="CH517" t="str">
            <v/>
          </cell>
          <cell r="CI517" t="str">
            <v/>
          </cell>
          <cell r="CJ517" t="str">
            <v/>
          </cell>
          <cell r="CK517" t="str">
            <v/>
          </cell>
          <cell r="CL517" t="str">
            <v/>
          </cell>
          <cell r="CM517" t="str">
            <v/>
          </cell>
          <cell r="CN517" t="str">
            <v/>
          </cell>
          <cell r="CO517" t="str">
            <v/>
          </cell>
          <cell r="CP517" t="str">
            <v/>
          </cell>
          <cell r="CQ517" t="str">
            <v/>
          </cell>
          <cell r="CR517" t="str">
            <v/>
          </cell>
          <cell r="CS517" t="str">
            <v/>
          </cell>
          <cell r="CU517" t="str">
            <v>HORNBIZ INVESTMENTS LIMITED -C1</v>
          </cell>
          <cell r="CV517" t="str">
            <v/>
          </cell>
          <cell r="CW517" t="str">
            <v/>
          </cell>
          <cell r="CX517" t="str">
            <v/>
          </cell>
          <cell r="CY517" t="str">
            <v/>
          </cell>
          <cell r="CZ517" t="str">
            <v/>
          </cell>
          <cell r="DA517" t="str">
            <v/>
          </cell>
          <cell r="DB517" t="str">
            <v/>
          </cell>
          <cell r="DC517" t="str">
            <v/>
          </cell>
          <cell r="DD517" t="str">
            <v/>
          </cell>
          <cell r="DE517" t="str">
            <v/>
          </cell>
          <cell r="DG517" t="str">
            <v>HORNBIZ INVESTMENTS LIMITED -C1</v>
          </cell>
          <cell r="DH517" t="str">
            <v/>
          </cell>
          <cell r="DI517" t="str">
            <v/>
          </cell>
          <cell r="DJ517" t="str">
            <v/>
          </cell>
          <cell r="DK517" t="str">
            <v/>
          </cell>
          <cell r="DL517" t="str">
            <v/>
          </cell>
          <cell r="DM517" t="str">
            <v/>
          </cell>
          <cell r="DN517" t="str">
            <v/>
          </cell>
          <cell r="DO517" t="str">
            <v/>
          </cell>
          <cell r="DP517" t="str">
            <v/>
          </cell>
          <cell r="DQ517" t="str">
            <v/>
          </cell>
          <cell r="DR517" t="str">
            <v/>
          </cell>
          <cell r="DS517" t="str">
            <v/>
          </cell>
          <cell r="DU517" t="str">
            <v>HORNBIZ INVESTMENTS LIMITED -C1</v>
          </cell>
          <cell r="DV517" t="str">
            <v/>
          </cell>
          <cell r="DW517" t="str">
            <v/>
          </cell>
          <cell r="DX517" t="str">
            <v/>
          </cell>
          <cell r="DY517" t="str">
            <v/>
          </cell>
          <cell r="DZ517" t="str">
            <v/>
          </cell>
          <cell r="EA517" t="str">
            <v/>
          </cell>
          <cell r="EB517" t="str">
            <v/>
          </cell>
          <cell r="EC517" t="str">
            <v/>
          </cell>
          <cell r="ED517" t="str">
            <v/>
          </cell>
          <cell r="EE517" t="str">
            <v/>
          </cell>
        </row>
        <row r="518">
          <cell r="C518" t="str">
            <v>OUR LADY OF CONSOLATA S.S KIREKA</v>
          </cell>
          <cell r="D518">
            <v>3</v>
          </cell>
          <cell r="E518">
            <v>3</v>
          </cell>
          <cell r="F518">
            <v>926000</v>
          </cell>
          <cell r="G518">
            <v>3000</v>
          </cell>
          <cell r="I518" t="str">
            <v>RAPID ADVISORY SERVICES LIMITED</v>
          </cell>
          <cell r="J518">
            <v>46</v>
          </cell>
          <cell r="K518">
            <v>61</v>
          </cell>
          <cell r="L518">
            <v>33956560</v>
          </cell>
          <cell r="M518">
            <v>79550</v>
          </cell>
          <cell r="AF518" t="str">
            <v>HUB ENTERTAINMENT LTD</v>
          </cell>
          <cell r="AG518" t="str">
            <v>HUB ENTERTAINMENT LTD</v>
          </cell>
          <cell r="AH518" t="str">
            <v/>
          </cell>
          <cell r="AI518">
            <v>1</v>
          </cell>
          <cell r="AJ518" t="str">
            <v/>
          </cell>
          <cell r="AK518" t="str">
            <v/>
          </cell>
          <cell r="AL518" t="str">
            <v/>
          </cell>
          <cell r="AM518" t="str">
            <v/>
          </cell>
          <cell r="AN518" t="str">
            <v/>
          </cell>
          <cell r="AO518" t="str">
            <v/>
          </cell>
          <cell r="AP518" t="str">
            <v/>
          </cell>
          <cell r="AQ518" t="str">
            <v/>
          </cell>
          <cell r="AR518" t="str">
            <v/>
          </cell>
          <cell r="AS518" t="str">
            <v/>
          </cell>
          <cell r="AT518">
            <v>1</v>
          </cell>
          <cell r="AU518" t="str">
            <v>HUB ENTERTAINMENT LTD</v>
          </cell>
          <cell r="AV518" t="str">
            <v/>
          </cell>
          <cell r="AW518" t="str">
            <v/>
          </cell>
          <cell r="AX518" t="str">
            <v/>
          </cell>
          <cell r="AY518" t="str">
            <v/>
          </cell>
          <cell r="AZ518" t="str">
            <v/>
          </cell>
          <cell r="BA518" t="str">
            <v/>
          </cell>
          <cell r="BB518" t="str">
            <v/>
          </cell>
          <cell r="BC518" t="str">
            <v/>
          </cell>
          <cell r="BD518" t="str">
            <v/>
          </cell>
          <cell r="BE518" t="str">
            <v/>
          </cell>
          <cell r="BG518" t="str">
            <v>HUB ENTERTAINMENT LTD</v>
          </cell>
          <cell r="BH518" t="str">
            <v/>
          </cell>
          <cell r="BI518">
            <v>1</v>
          </cell>
          <cell r="BJ518" t="str">
            <v/>
          </cell>
          <cell r="BK518" t="str">
            <v/>
          </cell>
          <cell r="BL518" t="str">
            <v/>
          </cell>
          <cell r="BM518" t="str">
            <v/>
          </cell>
          <cell r="BN518" t="str">
            <v/>
          </cell>
          <cell r="BO518" t="str">
            <v/>
          </cell>
          <cell r="BP518" t="str">
            <v/>
          </cell>
          <cell r="BQ518" t="str">
            <v/>
          </cell>
          <cell r="BR518" t="str">
            <v/>
          </cell>
          <cell r="BS518" t="str">
            <v/>
          </cell>
          <cell r="BU518" t="str">
            <v>HUB ENTERTAINMENT LTD</v>
          </cell>
          <cell r="BV518" t="str">
            <v/>
          </cell>
          <cell r="BW518" t="str">
            <v/>
          </cell>
          <cell r="BX518" t="str">
            <v/>
          </cell>
          <cell r="BY518" t="str">
            <v/>
          </cell>
          <cell r="BZ518" t="str">
            <v/>
          </cell>
          <cell r="CA518" t="str">
            <v/>
          </cell>
          <cell r="CB518" t="str">
            <v/>
          </cell>
          <cell r="CC518" t="str">
            <v/>
          </cell>
          <cell r="CD518" t="str">
            <v/>
          </cell>
          <cell r="CE518" t="str">
            <v/>
          </cell>
          <cell r="CG518" t="str">
            <v>HUB ENTERTAINMENT LTD</v>
          </cell>
          <cell r="CH518" t="str">
            <v/>
          </cell>
          <cell r="CI518">
            <v>1000</v>
          </cell>
          <cell r="CJ518" t="str">
            <v/>
          </cell>
          <cell r="CK518" t="str">
            <v/>
          </cell>
          <cell r="CL518" t="str">
            <v/>
          </cell>
          <cell r="CM518" t="str">
            <v/>
          </cell>
          <cell r="CN518" t="str">
            <v/>
          </cell>
          <cell r="CO518" t="str">
            <v/>
          </cell>
          <cell r="CP518" t="str">
            <v/>
          </cell>
          <cell r="CQ518" t="str">
            <v/>
          </cell>
          <cell r="CR518" t="str">
            <v/>
          </cell>
          <cell r="CS518" t="str">
            <v/>
          </cell>
          <cell r="CU518" t="str">
            <v>HUB ENTERTAINMENT LTD</v>
          </cell>
          <cell r="CV518" t="str">
            <v/>
          </cell>
          <cell r="CW518" t="str">
            <v/>
          </cell>
          <cell r="CX518" t="str">
            <v/>
          </cell>
          <cell r="CY518" t="str">
            <v/>
          </cell>
          <cell r="CZ518" t="str">
            <v/>
          </cell>
          <cell r="DA518" t="str">
            <v/>
          </cell>
          <cell r="DB518" t="str">
            <v/>
          </cell>
          <cell r="DC518" t="str">
            <v/>
          </cell>
          <cell r="DD518" t="str">
            <v/>
          </cell>
          <cell r="DE518" t="str">
            <v/>
          </cell>
          <cell r="DG518" t="str">
            <v>HUB ENTERTAINMENT LTD</v>
          </cell>
          <cell r="DH518" t="str">
            <v/>
          </cell>
          <cell r="DI518">
            <v>400</v>
          </cell>
          <cell r="DJ518" t="str">
            <v/>
          </cell>
          <cell r="DK518" t="str">
            <v/>
          </cell>
          <cell r="DL518" t="str">
            <v/>
          </cell>
          <cell r="DM518" t="str">
            <v/>
          </cell>
          <cell r="DN518" t="str">
            <v/>
          </cell>
          <cell r="DO518" t="str">
            <v/>
          </cell>
          <cell r="DP518" t="str">
            <v/>
          </cell>
          <cell r="DQ518" t="str">
            <v/>
          </cell>
          <cell r="DR518" t="str">
            <v/>
          </cell>
          <cell r="DS518" t="str">
            <v/>
          </cell>
          <cell r="DU518" t="str">
            <v>HUB ENTERTAINMENT LTD</v>
          </cell>
          <cell r="DV518" t="str">
            <v/>
          </cell>
          <cell r="DW518" t="str">
            <v/>
          </cell>
          <cell r="DX518" t="str">
            <v/>
          </cell>
          <cell r="DY518" t="str">
            <v/>
          </cell>
          <cell r="DZ518" t="str">
            <v/>
          </cell>
          <cell r="EA518" t="str">
            <v/>
          </cell>
          <cell r="EB518" t="str">
            <v/>
          </cell>
          <cell r="EC518" t="str">
            <v/>
          </cell>
          <cell r="ED518" t="str">
            <v/>
          </cell>
          <cell r="EE518" t="str">
            <v/>
          </cell>
        </row>
        <row r="519">
          <cell r="C519" t="str">
            <v>PAX JUNIOR SCHOOL</v>
          </cell>
          <cell r="D519">
            <v>1</v>
          </cell>
          <cell r="E519">
            <v>4</v>
          </cell>
          <cell r="F519">
            <v>800000</v>
          </cell>
          <cell r="G519">
            <v>700</v>
          </cell>
          <cell r="I519" t="str">
            <v>Real People Financial Services</v>
          </cell>
          <cell r="J519">
            <v>254</v>
          </cell>
          <cell r="K519">
            <v>636</v>
          </cell>
          <cell r="L519">
            <v>230925505</v>
          </cell>
          <cell r="M519">
            <v>835125</v>
          </cell>
          <cell r="AF519" t="str">
            <v>HUNTERS LOGISTICS LTD CENTRAL 3 DST</v>
          </cell>
          <cell r="AG519" t="str">
            <v>HUNTERS LOGISTICS LTD CENTRAL 3 DST</v>
          </cell>
          <cell r="AH519" t="str">
            <v/>
          </cell>
          <cell r="AI519" t="str">
            <v/>
          </cell>
          <cell r="AJ519" t="str">
            <v/>
          </cell>
          <cell r="AK519" t="str">
            <v/>
          </cell>
          <cell r="AL519" t="str">
            <v/>
          </cell>
          <cell r="AM519" t="str">
            <v/>
          </cell>
          <cell r="AN519" t="str">
            <v/>
          </cell>
          <cell r="AO519" t="str">
            <v/>
          </cell>
          <cell r="AP519" t="str">
            <v/>
          </cell>
          <cell r="AQ519" t="str">
            <v/>
          </cell>
          <cell r="AR519" t="str">
            <v/>
          </cell>
          <cell r="AS519" t="str">
            <v/>
          </cell>
          <cell r="AT519">
            <v>0</v>
          </cell>
          <cell r="AU519" t="str">
            <v>HUNTERS LOGISTICS LTD CENTRAL 3 DST</v>
          </cell>
          <cell r="AV519" t="str">
            <v/>
          </cell>
          <cell r="AW519" t="str">
            <v/>
          </cell>
          <cell r="AX519" t="str">
            <v/>
          </cell>
          <cell r="AY519" t="str">
            <v/>
          </cell>
          <cell r="AZ519" t="str">
            <v/>
          </cell>
          <cell r="BA519" t="str">
            <v/>
          </cell>
          <cell r="BB519" t="str">
            <v/>
          </cell>
          <cell r="BC519" t="str">
            <v/>
          </cell>
          <cell r="BD519" t="str">
            <v/>
          </cell>
          <cell r="BE519" t="str">
            <v/>
          </cell>
          <cell r="BG519" t="str">
            <v>HUNTERS LOGISTICS LTD CENTRAL 3 DST</v>
          </cell>
          <cell r="BH519" t="str">
            <v/>
          </cell>
          <cell r="BI519" t="str">
            <v/>
          </cell>
          <cell r="BJ519" t="str">
            <v/>
          </cell>
          <cell r="BK519" t="str">
            <v/>
          </cell>
          <cell r="BL519" t="str">
            <v/>
          </cell>
          <cell r="BM519" t="str">
            <v/>
          </cell>
          <cell r="BN519" t="str">
            <v/>
          </cell>
          <cell r="BO519" t="str">
            <v/>
          </cell>
          <cell r="BP519" t="str">
            <v/>
          </cell>
          <cell r="BQ519" t="str">
            <v/>
          </cell>
          <cell r="BR519" t="str">
            <v/>
          </cell>
          <cell r="BS519" t="str">
            <v/>
          </cell>
          <cell r="BU519" t="str">
            <v>HUNTERS LOGISTICS LTD CENTRAL 3 DST</v>
          </cell>
          <cell r="BV519" t="str">
            <v/>
          </cell>
          <cell r="BW519" t="str">
            <v/>
          </cell>
          <cell r="BX519" t="str">
            <v/>
          </cell>
          <cell r="BY519" t="str">
            <v/>
          </cell>
          <cell r="BZ519" t="str">
            <v/>
          </cell>
          <cell r="CA519" t="str">
            <v/>
          </cell>
          <cell r="CB519" t="str">
            <v/>
          </cell>
          <cell r="CC519" t="str">
            <v/>
          </cell>
          <cell r="CD519" t="str">
            <v/>
          </cell>
          <cell r="CE519" t="str">
            <v/>
          </cell>
          <cell r="CG519" t="str">
            <v>HUNTERS LOGISTICS LTD CENTRAL 3 DST</v>
          </cell>
          <cell r="CH519" t="str">
            <v/>
          </cell>
          <cell r="CI519" t="str">
            <v/>
          </cell>
          <cell r="CJ519" t="str">
            <v/>
          </cell>
          <cell r="CK519" t="str">
            <v/>
          </cell>
          <cell r="CL519" t="str">
            <v/>
          </cell>
          <cell r="CM519" t="str">
            <v/>
          </cell>
          <cell r="CN519" t="str">
            <v/>
          </cell>
          <cell r="CO519" t="str">
            <v/>
          </cell>
          <cell r="CP519" t="str">
            <v/>
          </cell>
          <cell r="CQ519" t="str">
            <v/>
          </cell>
          <cell r="CR519" t="str">
            <v/>
          </cell>
          <cell r="CS519" t="str">
            <v/>
          </cell>
          <cell r="CU519" t="str">
            <v>HUNTERS LOGISTICS LTD CENTRAL 3 DST</v>
          </cell>
          <cell r="CV519" t="str">
            <v/>
          </cell>
          <cell r="CW519" t="str">
            <v/>
          </cell>
          <cell r="CX519" t="str">
            <v/>
          </cell>
          <cell r="CY519" t="str">
            <v/>
          </cell>
          <cell r="CZ519" t="str">
            <v/>
          </cell>
          <cell r="DA519" t="str">
            <v/>
          </cell>
          <cell r="DB519" t="str">
            <v/>
          </cell>
          <cell r="DC519" t="str">
            <v/>
          </cell>
          <cell r="DD519" t="str">
            <v/>
          </cell>
          <cell r="DE519" t="str">
            <v/>
          </cell>
          <cell r="DG519" t="str">
            <v>HUNTERS LOGISTICS LTD CENTRAL 3 DST</v>
          </cell>
          <cell r="DH519" t="str">
            <v/>
          </cell>
          <cell r="DI519" t="str">
            <v/>
          </cell>
          <cell r="DJ519" t="str">
            <v/>
          </cell>
          <cell r="DK519" t="str">
            <v/>
          </cell>
          <cell r="DL519" t="str">
            <v/>
          </cell>
          <cell r="DM519" t="str">
            <v/>
          </cell>
          <cell r="DN519" t="str">
            <v/>
          </cell>
          <cell r="DO519" t="str">
            <v/>
          </cell>
          <cell r="DP519" t="str">
            <v/>
          </cell>
          <cell r="DQ519" t="str">
            <v/>
          </cell>
          <cell r="DR519" t="str">
            <v/>
          </cell>
          <cell r="DS519" t="str">
            <v/>
          </cell>
          <cell r="DU519" t="str">
            <v>HUNTERS LOGISTICS LTD CENTRAL 3 DST</v>
          </cell>
          <cell r="DV519" t="str">
            <v/>
          </cell>
          <cell r="DW519" t="str">
            <v/>
          </cell>
          <cell r="DX519" t="str">
            <v/>
          </cell>
          <cell r="DY519" t="str">
            <v/>
          </cell>
          <cell r="DZ519" t="str">
            <v/>
          </cell>
          <cell r="EA519" t="str">
            <v/>
          </cell>
          <cell r="EB519" t="str">
            <v/>
          </cell>
          <cell r="EC519" t="str">
            <v/>
          </cell>
          <cell r="ED519" t="str">
            <v/>
          </cell>
          <cell r="EE519" t="str">
            <v/>
          </cell>
        </row>
        <row r="520">
          <cell r="C520" t="str">
            <v>PEARL MICRO FINANCE  LUGAZI</v>
          </cell>
          <cell r="D520">
            <v>18</v>
          </cell>
          <cell r="E520">
            <v>60</v>
          </cell>
          <cell r="F520">
            <v>39528800</v>
          </cell>
          <cell r="G520">
            <v>49400</v>
          </cell>
          <cell r="I520" t="str">
            <v>RISTAKA HIGH SCHOOL BUSIIKA</v>
          </cell>
          <cell r="J520">
            <v>16</v>
          </cell>
          <cell r="K520">
            <v>19</v>
          </cell>
          <cell r="L520">
            <v>2945800</v>
          </cell>
          <cell r="M520">
            <v>14050</v>
          </cell>
          <cell r="AF520" t="str">
            <v>HUNTERS LOGISTICS LTD CENTRAL 3 DST</v>
          </cell>
          <cell r="AG520" t="str">
            <v>HUNTERS LOGISTICS LTD CENTRAL 3 DST</v>
          </cell>
          <cell r="AH520" t="str">
            <v/>
          </cell>
          <cell r="AI520" t="str">
            <v/>
          </cell>
          <cell r="AJ520" t="str">
            <v/>
          </cell>
          <cell r="AK520" t="str">
            <v/>
          </cell>
          <cell r="AL520" t="str">
            <v/>
          </cell>
          <cell r="AM520" t="str">
            <v/>
          </cell>
          <cell r="AN520" t="str">
            <v/>
          </cell>
          <cell r="AO520" t="str">
            <v/>
          </cell>
          <cell r="AP520" t="str">
            <v/>
          </cell>
          <cell r="AQ520" t="str">
            <v/>
          </cell>
          <cell r="AR520" t="str">
            <v/>
          </cell>
          <cell r="AS520" t="str">
            <v/>
          </cell>
          <cell r="AT520">
            <v>0</v>
          </cell>
          <cell r="AU520" t="str">
            <v>HUNTERS LOGISTICS LTD CENTRAL 3 DST</v>
          </cell>
          <cell r="AV520" t="str">
            <v/>
          </cell>
          <cell r="AW520" t="str">
            <v/>
          </cell>
          <cell r="AX520" t="str">
            <v/>
          </cell>
          <cell r="AY520" t="str">
            <v/>
          </cell>
          <cell r="AZ520" t="str">
            <v/>
          </cell>
          <cell r="BA520" t="str">
            <v/>
          </cell>
          <cell r="BB520" t="str">
            <v/>
          </cell>
          <cell r="BC520" t="str">
            <v/>
          </cell>
          <cell r="BD520" t="str">
            <v/>
          </cell>
          <cell r="BE520" t="str">
            <v/>
          </cell>
          <cell r="BG520" t="str">
            <v>HUNTERS LOGISTICS LTD CENTRAL 3 DST</v>
          </cell>
          <cell r="BH520" t="str">
            <v/>
          </cell>
          <cell r="BI520" t="str">
            <v/>
          </cell>
          <cell r="BJ520" t="str">
            <v/>
          </cell>
          <cell r="BK520" t="str">
            <v/>
          </cell>
          <cell r="BL520" t="str">
            <v/>
          </cell>
          <cell r="BM520" t="str">
            <v/>
          </cell>
          <cell r="BN520" t="str">
            <v/>
          </cell>
          <cell r="BO520" t="str">
            <v/>
          </cell>
          <cell r="BP520" t="str">
            <v/>
          </cell>
          <cell r="BQ520" t="str">
            <v/>
          </cell>
          <cell r="BR520" t="str">
            <v/>
          </cell>
          <cell r="BS520" t="str">
            <v/>
          </cell>
          <cell r="BU520" t="str">
            <v>HUNTERS LOGISTICS LTD CENTRAL 3 DST</v>
          </cell>
          <cell r="BV520" t="str">
            <v/>
          </cell>
          <cell r="BW520" t="str">
            <v/>
          </cell>
          <cell r="BX520" t="str">
            <v/>
          </cell>
          <cell r="BY520" t="str">
            <v/>
          </cell>
          <cell r="BZ520" t="str">
            <v/>
          </cell>
          <cell r="CA520" t="str">
            <v/>
          </cell>
          <cell r="CB520" t="str">
            <v/>
          </cell>
          <cell r="CC520" t="str">
            <v/>
          </cell>
          <cell r="CD520" t="str">
            <v/>
          </cell>
          <cell r="CE520" t="str">
            <v/>
          </cell>
          <cell r="CG520" t="str">
            <v>HUNTERS LOGISTICS LTD CENTRAL 3 DST</v>
          </cell>
          <cell r="CH520" t="str">
            <v/>
          </cell>
          <cell r="CI520" t="str">
            <v/>
          </cell>
          <cell r="CJ520" t="str">
            <v/>
          </cell>
          <cell r="CK520" t="str">
            <v/>
          </cell>
          <cell r="CL520" t="str">
            <v/>
          </cell>
          <cell r="CM520" t="str">
            <v/>
          </cell>
          <cell r="CN520" t="str">
            <v/>
          </cell>
          <cell r="CO520" t="str">
            <v/>
          </cell>
          <cell r="CP520" t="str">
            <v/>
          </cell>
          <cell r="CQ520" t="str">
            <v/>
          </cell>
          <cell r="CR520" t="str">
            <v/>
          </cell>
          <cell r="CS520" t="str">
            <v/>
          </cell>
          <cell r="CU520" t="str">
            <v>HUNTERS LOGISTICS LTD CENTRAL 3 DST</v>
          </cell>
          <cell r="CV520" t="str">
            <v/>
          </cell>
          <cell r="CW520" t="str">
            <v/>
          </cell>
          <cell r="CX520" t="str">
            <v/>
          </cell>
          <cell r="CY520" t="str">
            <v/>
          </cell>
          <cell r="CZ520" t="str">
            <v/>
          </cell>
          <cell r="DA520" t="str">
            <v/>
          </cell>
          <cell r="DB520" t="str">
            <v/>
          </cell>
          <cell r="DC520" t="str">
            <v/>
          </cell>
          <cell r="DD520" t="str">
            <v/>
          </cell>
          <cell r="DE520" t="str">
            <v/>
          </cell>
          <cell r="DG520" t="str">
            <v>HUNTERS LOGISTICS LTD CENTRAL 3 DST</v>
          </cell>
          <cell r="DH520" t="str">
            <v/>
          </cell>
          <cell r="DI520" t="str">
            <v/>
          </cell>
          <cell r="DJ520" t="str">
            <v/>
          </cell>
          <cell r="DK520" t="str">
            <v/>
          </cell>
          <cell r="DL520" t="str">
            <v/>
          </cell>
          <cell r="DM520" t="str">
            <v/>
          </cell>
          <cell r="DN520" t="str">
            <v/>
          </cell>
          <cell r="DO520" t="str">
            <v/>
          </cell>
          <cell r="DP520" t="str">
            <v/>
          </cell>
          <cell r="DQ520" t="str">
            <v/>
          </cell>
          <cell r="DR520" t="str">
            <v/>
          </cell>
          <cell r="DS520" t="str">
            <v/>
          </cell>
          <cell r="DU520" t="str">
            <v>HUNTERS LOGISTICS LTD CENTRAL 3 DST</v>
          </cell>
          <cell r="DV520" t="str">
            <v/>
          </cell>
          <cell r="DW520" t="str">
            <v/>
          </cell>
          <cell r="DX520" t="str">
            <v/>
          </cell>
          <cell r="DY520" t="str">
            <v/>
          </cell>
          <cell r="DZ520" t="str">
            <v/>
          </cell>
          <cell r="EA520" t="str">
            <v/>
          </cell>
          <cell r="EB520" t="str">
            <v/>
          </cell>
          <cell r="EC520" t="str">
            <v/>
          </cell>
          <cell r="ED520" t="str">
            <v/>
          </cell>
          <cell r="EE520" t="str">
            <v/>
          </cell>
        </row>
        <row r="521">
          <cell r="C521" t="str">
            <v>PrimaryAirtime</v>
          </cell>
          <cell r="D521">
            <v>851598</v>
          </cell>
          <cell r="E521">
            <v>9034529</v>
          </cell>
          <cell r="F521">
            <v>9264992000</v>
          </cell>
          <cell r="I521" t="str">
            <v>ROYAL GIANT HIGH SCHOOL</v>
          </cell>
          <cell r="J521">
            <v>1</v>
          </cell>
          <cell r="K521">
            <v>4</v>
          </cell>
          <cell r="L521">
            <v>1200000</v>
          </cell>
          <cell r="AF521" t="str">
            <v>HUNTERS LOGISTICS LTD-DST C2</v>
          </cell>
          <cell r="AG521" t="str">
            <v>HUNTERS LOGISTICS LTD-DST C2</v>
          </cell>
          <cell r="AH521" t="str">
            <v/>
          </cell>
          <cell r="AI521" t="str">
            <v/>
          </cell>
          <cell r="AJ521" t="str">
            <v/>
          </cell>
          <cell r="AK521" t="str">
            <v/>
          </cell>
          <cell r="AL521" t="str">
            <v/>
          </cell>
          <cell r="AM521" t="str">
            <v/>
          </cell>
          <cell r="AN521" t="str">
            <v/>
          </cell>
          <cell r="AO521" t="str">
            <v/>
          </cell>
          <cell r="AP521" t="str">
            <v/>
          </cell>
          <cell r="AQ521" t="str">
            <v/>
          </cell>
          <cell r="AR521" t="str">
            <v/>
          </cell>
          <cell r="AS521" t="str">
            <v/>
          </cell>
          <cell r="AT521">
            <v>0</v>
          </cell>
          <cell r="AU521" t="str">
            <v>HUNTERS LOGISTICS LTD-DST C2</v>
          </cell>
          <cell r="AV521" t="str">
            <v/>
          </cell>
          <cell r="AW521" t="str">
            <v/>
          </cell>
          <cell r="AX521" t="str">
            <v/>
          </cell>
          <cell r="AY521" t="str">
            <v/>
          </cell>
          <cell r="AZ521" t="str">
            <v/>
          </cell>
          <cell r="BA521" t="str">
            <v/>
          </cell>
          <cell r="BB521" t="str">
            <v/>
          </cell>
          <cell r="BC521" t="str">
            <v/>
          </cell>
          <cell r="BD521" t="str">
            <v/>
          </cell>
          <cell r="BE521" t="str">
            <v/>
          </cell>
          <cell r="BG521" t="str">
            <v>HUNTERS LOGISTICS LTD-DST C2</v>
          </cell>
          <cell r="BH521" t="str">
            <v/>
          </cell>
          <cell r="BI521" t="str">
            <v/>
          </cell>
          <cell r="BJ521" t="str">
            <v/>
          </cell>
          <cell r="BK521" t="str">
            <v/>
          </cell>
          <cell r="BL521" t="str">
            <v/>
          </cell>
          <cell r="BM521" t="str">
            <v/>
          </cell>
          <cell r="BN521" t="str">
            <v/>
          </cell>
          <cell r="BO521" t="str">
            <v/>
          </cell>
          <cell r="BP521" t="str">
            <v/>
          </cell>
          <cell r="BQ521" t="str">
            <v/>
          </cell>
          <cell r="BR521" t="str">
            <v/>
          </cell>
          <cell r="BS521" t="str">
            <v/>
          </cell>
          <cell r="BU521" t="str">
            <v>HUNTERS LOGISTICS LTD-DST C2</v>
          </cell>
          <cell r="BV521" t="str">
            <v/>
          </cell>
          <cell r="BW521" t="str">
            <v/>
          </cell>
          <cell r="BX521" t="str">
            <v/>
          </cell>
          <cell r="BY521" t="str">
            <v/>
          </cell>
          <cell r="BZ521" t="str">
            <v/>
          </cell>
          <cell r="CA521" t="str">
            <v/>
          </cell>
          <cell r="CB521" t="str">
            <v/>
          </cell>
          <cell r="CC521" t="str">
            <v/>
          </cell>
          <cell r="CD521" t="str">
            <v/>
          </cell>
          <cell r="CE521" t="str">
            <v/>
          </cell>
          <cell r="CG521" t="str">
            <v>HUNTERS LOGISTICS LTD-DST C2</v>
          </cell>
          <cell r="CH521" t="str">
            <v/>
          </cell>
          <cell r="CI521" t="str">
            <v/>
          </cell>
          <cell r="CJ521" t="str">
            <v/>
          </cell>
          <cell r="CK521" t="str">
            <v/>
          </cell>
          <cell r="CL521" t="str">
            <v/>
          </cell>
          <cell r="CM521" t="str">
            <v/>
          </cell>
          <cell r="CN521" t="str">
            <v/>
          </cell>
          <cell r="CO521" t="str">
            <v/>
          </cell>
          <cell r="CP521" t="str">
            <v/>
          </cell>
          <cell r="CQ521" t="str">
            <v/>
          </cell>
          <cell r="CR521" t="str">
            <v/>
          </cell>
          <cell r="CS521" t="str">
            <v/>
          </cell>
          <cell r="CU521" t="str">
            <v>HUNTERS LOGISTICS LTD-DST C2</v>
          </cell>
          <cell r="CV521" t="str">
            <v/>
          </cell>
          <cell r="CW521" t="str">
            <v/>
          </cell>
          <cell r="CX521" t="str">
            <v/>
          </cell>
          <cell r="CY521" t="str">
            <v/>
          </cell>
          <cell r="CZ521" t="str">
            <v/>
          </cell>
          <cell r="DA521" t="str">
            <v/>
          </cell>
          <cell r="DB521" t="str">
            <v/>
          </cell>
          <cell r="DC521" t="str">
            <v/>
          </cell>
          <cell r="DD521" t="str">
            <v/>
          </cell>
          <cell r="DE521" t="str">
            <v/>
          </cell>
          <cell r="DG521" t="str">
            <v>HUNTERS LOGISTICS LTD-DST C2</v>
          </cell>
          <cell r="DH521" t="str">
            <v/>
          </cell>
          <cell r="DI521" t="str">
            <v/>
          </cell>
          <cell r="DJ521" t="str">
            <v/>
          </cell>
          <cell r="DK521" t="str">
            <v/>
          </cell>
          <cell r="DL521" t="str">
            <v/>
          </cell>
          <cell r="DM521" t="str">
            <v/>
          </cell>
          <cell r="DN521" t="str">
            <v/>
          </cell>
          <cell r="DO521" t="str">
            <v/>
          </cell>
          <cell r="DP521" t="str">
            <v/>
          </cell>
          <cell r="DQ521" t="str">
            <v/>
          </cell>
          <cell r="DR521" t="str">
            <v/>
          </cell>
          <cell r="DS521" t="str">
            <v/>
          </cell>
          <cell r="DU521" t="str">
            <v>HUNTERS LOGISTICS LTD-DST C2</v>
          </cell>
          <cell r="DV521" t="str">
            <v/>
          </cell>
          <cell r="DW521" t="str">
            <v/>
          </cell>
          <cell r="DX521" t="str">
            <v/>
          </cell>
          <cell r="DY521" t="str">
            <v/>
          </cell>
          <cell r="DZ521" t="str">
            <v/>
          </cell>
          <cell r="EA521" t="str">
            <v/>
          </cell>
          <cell r="EB521" t="str">
            <v/>
          </cell>
          <cell r="EC521" t="str">
            <v/>
          </cell>
          <cell r="ED521" t="str">
            <v/>
          </cell>
          <cell r="EE521" t="str">
            <v/>
          </cell>
        </row>
        <row r="522">
          <cell r="C522" t="str">
            <v>RAPID ADVISORY SERVICES LIMITED</v>
          </cell>
          <cell r="D522">
            <v>1</v>
          </cell>
          <cell r="E522">
            <v>1</v>
          </cell>
          <cell r="F522">
            <v>1000</v>
          </cell>
          <cell r="I522" t="str">
            <v>SANLAM LIFE INSURANCE LIMITED</v>
          </cell>
          <cell r="J522">
            <v>9</v>
          </cell>
          <cell r="K522">
            <v>10</v>
          </cell>
          <cell r="L522">
            <v>1748760</v>
          </cell>
          <cell r="M522">
            <v>7050</v>
          </cell>
          <cell r="AF522" t="str">
            <v>HUNTERS LOGISTICS LTD-HOTEL EQUATORIAL C1</v>
          </cell>
          <cell r="AG522" t="str">
            <v>HUNTERS LOGISTICS LTD-HOTEL EQUATORIAL C1</v>
          </cell>
          <cell r="AH522" t="str">
            <v/>
          </cell>
          <cell r="AI522" t="str">
            <v/>
          </cell>
          <cell r="AJ522" t="str">
            <v/>
          </cell>
          <cell r="AK522" t="str">
            <v/>
          </cell>
          <cell r="AL522" t="str">
            <v/>
          </cell>
          <cell r="AM522" t="str">
            <v/>
          </cell>
          <cell r="AN522" t="str">
            <v/>
          </cell>
          <cell r="AO522" t="str">
            <v/>
          </cell>
          <cell r="AP522" t="str">
            <v/>
          </cell>
          <cell r="AQ522" t="str">
            <v/>
          </cell>
          <cell r="AR522" t="str">
            <v/>
          </cell>
          <cell r="AS522" t="str">
            <v/>
          </cell>
          <cell r="AT522">
            <v>0</v>
          </cell>
          <cell r="AU522" t="str">
            <v>HUNTERS LOGISTICS LTD-HOTEL EQUATORIAL C1</v>
          </cell>
          <cell r="AV522" t="str">
            <v/>
          </cell>
          <cell r="AW522" t="str">
            <v/>
          </cell>
          <cell r="AX522" t="str">
            <v/>
          </cell>
          <cell r="AY522" t="str">
            <v/>
          </cell>
          <cell r="AZ522" t="str">
            <v/>
          </cell>
          <cell r="BA522" t="str">
            <v/>
          </cell>
          <cell r="BB522" t="str">
            <v/>
          </cell>
          <cell r="BC522" t="str">
            <v/>
          </cell>
          <cell r="BD522" t="str">
            <v/>
          </cell>
          <cell r="BE522" t="str">
            <v/>
          </cell>
          <cell r="BG522" t="str">
            <v>HUNTERS LOGISTICS LTD-HOTEL EQUATORIAL C1</v>
          </cell>
          <cell r="BH522" t="str">
            <v/>
          </cell>
          <cell r="BI522" t="str">
            <v/>
          </cell>
          <cell r="BJ522" t="str">
            <v/>
          </cell>
          <cell r="BK522" t="str">
            <v/>
          </cell>
          <cell r="BL522" t="str">
            <v/>
          </cell>
          <cell r="BM522" t="str">
            <v/>
          </cell>
          <cell r="BN522" t="str">
            <v/>
          </cell>
          <cell r="BO522" t="str">
            <v/>
          </cell>
          <cell r="BP522" t="str">
            <v/>
          </cell>
          <cell r="BQ522" t="str">
            <v/>
          </cell>
          <cell r="BR522" t="str">
            <v/>
          </cell>
          <cell r="BS522" t="str">
            <v/>
          </cell>
          <cell r="BU522" t="str">
            <v>HUNTERS LOGISTICS LTD-HOTEL EQUATORIAL C1</v>
          </cell>
          <cell r="BV522" t="str">
            <v/>
          </cell>
          <cell r="BW522" t="str">
            <v/>
          </cell>
          <cell r="BX522" t="str">
            <v/>
          </cell>
          <cell r="BY522" t="str">
            <v/>
          </cell>
          <cell r="BZ522" t="str">
            <v/>
          </cell>
          <cell r="CA522" t="str">
            <v/>
          </cell>
          <cell r="CB522" t="str">
            <v/>
          </cell>
          <cell r="CC522" t="str">
            <v/>
          </cell>
          <cell r="CD522" t="str">
            <v/>
          </cell>
          <cell r="CE522" t="str">
            <v/>
          </cell>
          <cell r="CG522" t="str">
            <v>HUNTERS LOGISTICS LTD-HOTEL EQUATORIAL C1</v>
          </cell>
          <cell r="CH522" t="str">
            <v/>
          </cell>
          <cell r="CI522" t="str">
            <v/>
          </cell>
          <cell r="CJ522" t="str">
            <v/>
          </cell>
          <cell r="CK522" t="str">
            <v/>
          </cell>
          <cell r="CL522" t="str">
            <v/>
          </cell>
          <cell r="CM522" t="str">
            <v/>
          </cell>
          <cell r="CN522" t="str">
            <v/>
          </cell>
          <cell r="CO522" t="str">
            <v/>
          </cell>
          <cell r="CP522" t="str">
            <v/>
          </cell>
          <cell r="CQ522" t="str">
            <v/>
          </cell>
          <cell r="CR522" t="str">
            <v/>
          </cell>
          <cell r="CS522" t="str">
            <v/>
          </cell>
          <cell r="CU522" t="str">
            <v>HUNTERS LOGISTICS LTD-HOTEL EQUATORIAL C1</v>
          </cell>
          <cell r="CV522" t="str">
            <v/>
          </cell>
          <cell r="CW522" t="str">
            <v/>
          </cell>
          <cell r="CX522" t="str">
            <v/>
          </cell>
          <cell r="CY522" t="str">
            <v/>
          </cell>
          <cell r="CZ522" t="str">
            <v/>
          </cell>
          <cell r="DA522" t="str">
            <v/>
          </cell>
          <cell r="DB522" t="str">
            <v/>
          </cell>
          <cell r="DC522" t="str">
            <v/>
          </cell>
          <cell r="DD522" t="str">
            <v/>
          </cell>
          <cell r="DE522" t="str">
            <v/>
          </cell>
          <cell r="DG522" t="str">
            <v>HUNTERS LOGISTICS LTD-HOTEL EQUATORIAL C1</v>
          </cell>
          <cell r="DH522" t="str">
            <v/>
          </cell>
          <cell r="DI522" t="str">
            <v/>
          </cell>
          <cell r="DJ522" t="str">
            <v/>
          </cell>
          <cell r="DK522" t="str">
            <v/>
          </cell>
          <cell r="DL522" t="str">
            <v/>
          </cell>
          <cell r="DM522" t="str">
            <v/>
          </cell>
          <cell r="DN522" t="str">
            <v/>
          </cell>
          <cell r="DO522" t="str">
            <v/>
          </cell>
          <cell r="DP522" t="str">
            <v/>
          </cell>
          <cell r="DQ522" t="str">
            <v/>
          </cell>
          <cell r="DR522" t="str">
            <v/>
          </cell>
          <cell r="DS522" t="str">
            <v/>
          </cell>
          <cell r="DU522" t="str">
            <v>HUNTERS LOGISTICS LTD-HOTEL EQUATORIAL C1</v>
          </cell>
          <cell r="DV522" t="str">
            <v/>
          </cell>
          <cell r="DW522" t="str">
            <v/>
          </cell>
          <cell r="DX522" t="str">
            <v/>
          </cell>
          <cell r="DY522" t="str">
            <v/>
          </cell>
          <cell r="DZ522" t="str">
            <v/>
          </cell>
          <cell r="EA522" t="str">
            <v/>
          </cell>
          <cell r="EB522" t="str">
            <v/>
          </cell>
          <cell r="EC522" t="str">
            <v/>
          </cell>
          <cell r="ED522" t="str">
            <v/>
          </cell>
          <cell r="EE522" t="str">
            <v/>
          </cell>
        </row>
        <row r="523">
          <cell r="C523" t="str">
            <v>Real People Financial Services</v>
          </cell>
          <cell r="D523">
            <v>16</v>
          </cell>
          <cell r="E523">
            <v>51</v>
          </cell>
          <cell r="F523">
            <v>15663299</v>
          </cell>
          <cell r="G523">
            <v>32800</v>
          </cell>
          <cell r="I523" t="str">
            <v>SBA</v>
          </cell>
          <cell r="J523">
            <v>488</v>
          </cell>
          <cell r="K523">
            <v>5933</v>
          </cell>
          <cell r="L523">
            <v>584450373</v>
          </cell>
          <cell r="M523">
            <v>3365075</v>
          </cell>
          <cell r="AF523" t="str">
            <v>HUSNA INVESTMENTS LTD - KAMPALA</v>
          </cell>
          <cell r="AG523" t="str">
            <v>HUSNA INVESTMENTS LTD - KAMPALA</v>
          </cell>
          <cell r="AH523" t="str">
            <v/>
          </cell>
          <cell r="AI523" t="str">
            <v/>
          </cell>
          <cell r="AJ523" t="str">
            <v/>
          </cell>
          <cell r="AK523" t="str">
            <v/>
          </cell>
          <cell r="AL523" t="str">
            <v/>
          </cell>
          <cell r="AM523" t="str">
            <v/>
          </cell>
          <cell r="AN523" t="str">
            <v/>
          </cell>
          <cell r="AO523" t="str">
            <v/>
          </cell>
          <cell r="AP523" t="str">
            <v/>
          </cell>
          <cell r="AQ523" t="str">
            <v/>
          </cell>
          <cell r="AR523" t="str">
            <v/>
          </cell>
          <cell r="AS523" t="str">
            <v/>
          </cell>
          <cell r="AT523">
            <v>0</v>
          </cell>
          <cell r="AU523" t="str">
            <v>HUSNA INVESTMENTS LTD - KAMPALA</v>
          </cell>
          <cell r="AV523" t="str">
            <v/>
          </cell>
          <cell r="AW523" t="str">
            <v/>
          </cell>
          <cell r="AX523" t="str">
            <v/>
          </cell>
          <cell r="AY523" t="str">
            <v/>
          </cell>
          <cell r="AZ523" t="str">
            <v/>
          </cell>
          <cell r="BA523" t="str">
            <v/>
          </cell>
          <cell r="BB523" t="str">
            <v/>
          </cell>
          <cell r="BC523" t="str">
            <v/>
          </cell>
          <cell r="BD523" t="str">
            <v/>
          </cell>
          <cell r="BE523" t="str">
            <v/>
          </cell>
          <cell r="BG523" t="str">
            <v>HUSNA INVESTMENTS LTD - KAMPALA</v>
          </cell>
          <cell r="BH523" t="str">
            <v/>
          </cell>
          <cell r="BI523" t="str">
            <v/>
          </cell>
          <cell r="BJ523" t="str">
            <v/>
          </cell>
          <cell r="BK523" t="str">
            <v/>
          </cell>
          <cell r="BL523" t="str">
            <v/>
          </cell>
          <cell r="BM523" t="str">
            <v/>
          </cell>
          <cell r="BN523" t="str">
            <v/>
          </cell>
          <cell r="BO523" t="str">
            <v/>
          </cell>
          <cell r="BP523" t="str">
            <v/>
          </cell>
          <cell r="BQ523" t="str">
            <v/>
          </cell>
          <cell r="BR523" t="str">
            <v/>
          </cell>
          <cell r="BS523" t="str">
            <v/>
          </cell>
          <cell r="BU523" t="str">
            <v>HUSNA INVESTMENTS LTD - KAMPALA</v>
          </cell>
          <cell r="BV523" t="str">
            <v/>
          </cell>
          <cell r="BW523" t="str">
            <v/>
          </cell>
          <cell r="BX523" t="str">
            <v/>
          </cell>
          <cell r="BY523" t="str">
            <v/>
          </cell>
          <cell r="BZ523" t="str">
            <v/>
          </cell>
          <cell r="CA523" t="str">
            <v/>
          </cell>
          <cell r="CB523" t="str">
            <v/>
          </cell>
          <cell r="CC523" t="str">
            <v/>
          </cell>
          <cell r="CD523" t="str">
            <v/>
          </cell>
          <cell r="CE523" t="str">
            <v/>
          </cell>
          <cell r="CG523" t="str">
            <v>HUSNA INVESTMENTS LTD - KAMPALA</v>
          </cell>
          <cell r="CH523" t="str">
            <v/>
          </cell>
          <cell r="CI523" t="str">
            <v/>
          </cell>
          <cell r="CJ523" t="str">
            <v/>
          </cell>
          <cell r="CK523" t="str">
            <v/>
          </cell>
          <cell r="CL523" t="str">
            <v/>
          </cell>
          <cell r="CM523" t="str">
            <v/>
          </cell>
          <cell r="CN523" t="str">
            <v/>
          </cell>
          <cell r="CO523" t="str">
            <v/>
          </cell>
          <cell r="CP523" t="str">
            <v/>
          </cell>
          <cell r="CQ523" t="str">
            <v/>
          </cell>
          <cell r="CR523" t="str">
            <v/>
          </cell>
          <cell r="CS523" t="str">
            <v/>
          </cell>
          <cell r="CU523" t="str">
            <v>HUSNA INVESTMENTS LTD - KAMPALA</v>
          </cell>
          <cell r="CV523" t="str">
            <v/>
          </cell>
          <cell r="CW523" t="str">
            <v/>
          </cell>
          <cell r="CX523" t="str">
            <v/>
          </cell>
          <cell r="CY523" t="str">
            <v/>
          </cell>
          <cell r="CZ523" t="str">
            <v/>
          </cell>
          <cell r="DA523" t="str">
            <v/>
          </cell>
          <cell r="DB523" t="str">
            <v/>
          </cell>
          <cell r="DC523" t="str">
            <v/>
          </cell>
          <cell r="DD523" t="str">
            <v/>
          </cell>
          <cell r="DE523" t="str">
            <v/>
          </cell>
          <cell r="DG523" t="str">
            <v>HUSNA INVESTMENTS LTD - KAMPALA</v>
          </cell>
          <cell r="DH523" t="str">
            <v/>
          </cell>
          <cell r="DI523" t="str">
            <v/>
          </cell>
          <cell r="DJ523" t="str">
            <v/>
          </cell>
          <cell r="DK523" t="str">
            <v/>
          </cell>
          <cell r="DL523" t="str">
            <v/>
          </cell>
          <cell r="DM523" t="str">
            <v/>
          </cell>
          <cell r="DN523" t="str">
            <v/>
          </cell>
          <cell r="DO523" t="str">
            <v/>
          </cell>
          <cell r="DP523" t="str">
            <v/>
          </cell>
          <cell r="DQ523" t="str">
            <v/>
          </cell>
          <cell r="DR523" t="str">
            <v/>
          </cell>
          <cell r="DS523" t="str">
            <v/>
          </cell>
          <cell r="DU523" t="str">
            <v>HUSNA INVESTMENTS LTD - KAMPALA</v>
          </cell>
          <cell r="DV523" t="str">
            <v/>
          </cell>
          <cell r="DW523" t="str">
            <v/>
          </cell>
          <cell r="DX523" t="str">
            <v/>
          </cell>
          <cell r="DY523" t="str">
            <v/>
          </cell>
          <cell r="DZ523" t="str">
            <v/>
          </cell>
          <cell r="EA523" t="str">
            <v/>
          </cell>
          <cell r="EB523" t="str">
            <v/>
          </cell>
          <cell r="EC523" t="str">
            <v/>
          </cell>
          <cell r="ED523" t="str">
            <v/>
          </cell>
          <cell r="EE523" t="str">
            <v/>
          </cell>
        </row>
        <row r="524">
          <cell r="C524" t="str">
            <v>RISTAKA HIGH SCHOOL BUSIIKA</v>
          </cell>
          <cell r="D524">
            <v>5</v>
          </cell>
          <cell r="E524">
            <v>7</v>
          </cell>
          <cell r="F524">
            <v>1008500</v>
          </cell>
          <cell r="G524">
            <v>4300</v>
          </cell>
          <cell r="I524" t="str">
            <v>SDP</v>
          </cell>
          <cell r="J524">
            <v>6</v>
          </cell>
          <cell r="K524">
            <v>166</v>
          </cell>
          <cell r="L524">
            <v>129515</v>
          </cell>
          <cell r="M524">
            <v>3950</v>
          </cell>
          <cell r="AF524" t="str">
            <v>HWEHOLELE INVESTMENTS LIMITED -EXTRALL TILL</v>
          </cell>
          <cell r="AG524" t="str">
            <v>HWEHOLELE INVESTMENTS LIMITED -EXTRALL TILL</v>
          </cell>
          <cell r="AH524" t="str">
            <v/>
          </cell>
          <cell r="AI524" t="str">
            <v/>
          </cell>
          <cell r="AJ524" t="str">
            <v/>
          </cell>
          <cell r="AK524" t="str">
            <v/>
          </cell>
          <cell r="AL524" t="str">
            <v/>
          </cell>
          <cell r="AM524" t="str">
            <v/>
          </cell>
          <cell r="AN524" t="str">
            <v/>
          </cell>
          <cell r="AO524" t="str">
            <v/>
          </cell>
          <cell r="AP524" t="str">
            <v/>
          </cell>
          <cell r="AQ524" t="str">
            <v/>
          </cell>
          <cell r="AR524" t="str">
            <v/>
          </cell>
          <cell r="AS524" t="str">
            <v/>
          </cell>
          <cell r="AT524">
            <v>0</v>
          </cell>
          <cell r="AU524" t="str">
            <v>HWEHOLELE INVESTMENTS LIMITED -EXTRALL TILL</v>
          </cell>
          <cell r="AV524" t="str">
            <v/>
          </cell>
          <cell r="AW524" t="str">
            <v/>
          </cell>
          <cell r="AX524" t="str">
            <v/>
          </cell>
          <cell r="AY524" t="str">
            <v/>
          </cell>
          <cell r="AZ524" t="str">
            <v/>
          </cell>
          <cell r="BA524" t="str">
            <v/>
          </cell>
          <cell r="BB524" t="str">
            <v/>
          </cell>
          <cell r="BC524" t="str">
            <v/>
          </cell>
          <cell r="BD524" t="str">
            <v/>
          </cell>
          <cell r="BE524" t="str">
            <v/>
          </cell>
          <cell r="BG524" t="str">
            <v>HWEHOLELE INVESTMENTS LIMITED -EXTRALL TILL</v>
          </cell>
          <cell r="BH524" t="str">
            <v/>
          </cell>
          <cell r="BI524" t="str">
            <v/>
          </cell>
          <cell r="BJ524" t="str">
            <v/>
          </cell>
          <cell r="BK524" t="str">
            <v/>
          </cell>
          <cell r="BL524" t="str">
            <v/>
          </cell>
          <cell r="BM524" t="str">
            <v/>
          </cell>
          <cell r="BN524" t="str">
            <v/>
          </cell>
          <cell r="BO524" t="str">
            <v/>
          </cell>
          <cell r="BP524" t="str">
            <v/>
          </cell>
          <cell r="BQ524" t="str">
            <v/>
          </cell>
          <cell r="BR524" t="str">
            <v/>
          </cell>
          <cell r="BS524" t="str">
            <v/>
          </cell>
          <cell r="BU524" t="str">
            <v>HWEHOLELE INVESTMENTS LIMITED -EXTRALL TILL</v>
          </cell>
          <cell r="BV524" t="str">
            <v/>
          </cell>
          <cell r="BW524" t="str">
            <v/>
          </cell>
          <cell r="BX524" t="str">
            <v/>
          </cell>
          <cell r="BY524" t="str">
            <v/>
          </cell>
          <cell r="BZ524" t="str">
            <v/>
          </cell>
          <cell r="CA524" t="str">
            <v/>
          </cell>
          <cell r="CB524" t="str">
            <v/>
          </cell>
          <cell r="CC524" t="str">
            <v/>
          </cell>
          <cell r="CD524" t="str">
            <v/>
          </cell>
          <cell r="CE524" t="str">
            <v/>
          </cell>
          <cell r="CG524" t="str">
            <v>HWEHOLELE INVESTMENTS LIMITED -EXTRALL TILL</v>
          </cell>
          <cell r="CH524" t="str">
            <v/>
          </cell>
          <cell r="CI524" t="str">
            <v/>
          </cell>
          <cell r="CJ524" t="str">
            <v/>
          </cell>
          <cell r="CK524" t="str">
            <v/>
          </cell>
          <cell r="CL524" t="str">
            <v/>
          </cell>
          <cell r="CM524" t="str">
            <v/>
          </cell>
          <cell r="CN524" t="str">
            <v/>
          </cell>
          <cell r="CO524" t="str">
            <v/>
          </cell>
          <cell r="CP524" t="str">
            <v/>
          </cell>
          <cell r="CQ524" t="str">
            <v/>
          </cell>
          <cell r="CR524" t="str">
            <v/>
          </cell>
          <cell r="CS524" t="str">
            <v/>
          </cell>
          <cell r="CU524" t="str">
            <v>HWEHOLELE INVESTMENTS LIMITED -EXTRALL TILL</v>
          </cell>
          <cell r="CV524" t="str">
            <v/>
          </cell>
          <cell r="CW524" t="str">
            <v/>
          </cell>
          <cell r="CX524" t="str">
            <v/>
          </cell>
          <cell r="CY524" t="str">
            <v/>
          </cell>
          <cell r="CZ524" t="str">
            <v/>
          </cell>
          <cell r="DA524" t="str">
            <v/>
          </cell>
          <cell r="DB524" t="str">
            <v/>
          </cell>
          <cell r="DC524" t="str">
            <v/>
          </cell>
          <cell r="DD524" t="str">
            <v/>
          </cell>
          <cell r="DE524" t="str">
            <v/>
          </cell>
          <cell r="DG524" t="str">
            <v>HWEHOLELE INVESTMENTS LIMITED -EXTRALL TILL</v>
          </cell>
          <cell r="DH524" t="str">
            <v/>
          </cell>
          <cell r="DI524" t="str">
            <v/>
          </cell>
          <cell r="DJ524" t="str">
            <v/>
          </cell>
          <cell r="DK524" t="str">
            <v/>
          </cell>
          <cell r="DL524" t="str">
            <v/>
          </cell>
          <cell r="DM524" t="str">
            <v/>
          </cell>
          <cell r="DN524" t="str">
            <v/>
          </cell>
          <cell r="DO524" t="str">
            <v/>
          </cell>
          <cell r="DP524" t="str">
            <v/>
          </cell>
          <cell r="DQ524" t="str">
            <v/>
          </cell>
          <cell r="DR524" t="str">
            <v/>
          </cell>
          <cell r="DS524" t="str">
            <v/>
          </cell>
          <cell r="DU524" t="str">
            <v>HWEHOLELE INVESTMENTS LIMITED -EXTRALL TILL</v>
          </cell>
          <cell r="DV524" t="str">
            <v/>
          </cell>
          <cell r="DW524" t="str">
            <v/>
          </cell>
          <cell r="DX524" t="str">
            <v/>
          </cell>
          <cell r="DY524" t="str">
            <v/>
          </cell>
          <cell r="DZ524" t="str">
            <v/>
          </cell>
          <cell r="EA524" t="str">
            <v/>
          </cell>
          <cell r="EB524" t="str">
            <v/>
          </cell>
          <cell r="EC524" t="str">
            <v/>
          </cell>
          <cell r="ED524" t="str">
            <v/>
          </cell>
          <cell r="EE524" t="str">
            <v/>
          </cell>
        </row>
        <row r="525">
          <cell r="C525" t="str">
            <v>ROYAL GIANT HIGH SCHOOL</v>
          </cell>
          <cell r="D525">
            <v>6</v>
          </cell>
          <cell r="E525">
            <v>31</v>
          </cell>
          <cell r="F525">
            <v>6958000</v>
          </cell>
          <cell r="I525" t="str">
            <v>Smart Tv</v>
          </cell>
          <cell r="J525">
            <v>66</v>
          </cell>
          <cell r="K525">
            <v>103</v>
          </cell>
          <cell r="L525">
            <v>2089876</v>
          </cell>
          <cell r="AF525" t="str">
            <v>IMAGU CONSTRUCTION &amp;SUPLIES CO LTD S.WEST DST</v>
          </cell>
          <cell r="AG525" t="str">
            <v>IMAGU CONSTRUCTION &amp;SUPLIES CO LTD S.WEST DST</v>
          </cell>
          <cell r="AH525" t="str">
            <v/>
          </cell>
          <cell r="AI525" t="str">
            <v/>
          </cell>
          <cell r="AJ525" t="str">
            <v/>
          </cell>
          <cell r="AK525" t="str">
            <v/>
          </cell>
          <cell r="AL525" t="str">
            <v/>
          </cell>
          <cell r="AM525" t="str">
            <v/>
          </cell>
          <cell r="AN525" t="str">
            <v/>
          </cell>
          <cell r="AO525" t="str">
            <v/>
          </cell>
          <cell r="AP525" t="str">
            <v/>
          </cell>
          <cell r="AQ525" t="str">
            <v/>
          </cell>
          <cell r="AR525" t="str">
            <v/>
          </cell>
          <cell r="AS525" t="str">
            <v/>
          </cell>
          <cell r="AT525">
            <v>0</v>
          </cell>
          <cell r="AU525" t="str">
            <v>IMAGU CONSTRUCTION &amp;SUPLIES CO LTD S.WEST DST</v>
          </cell>
          <cell r="AV525" t="str">
            <v/>
          </cell>
          <cell r="AW525" t="str">
            <v/>
          </cell>
          <cell r="AX525" t="str">
            <v/>
          </cell>
          <cell r="AY525" t="str">
            <v/>
          </cell>
          <cell r="AZ525" t="str">
            <v/>
          </cell>
          <cell r="BA525" t="str">
            <v/>
          </cell>
          <cell r="BB525" t="str">
            <v/>
          </cell>
          <cell r="BC525" t="str">
            <v/>
          </cell>
          <cell r="BD525" t="str">
            <v/>
          </cell>
          <cell r="BE525" t="str">
            <v/>
          </cell>
          <cell r="BG525" t="str">
            <v>IMAGU CONSTRUCTION &amp;SUPLIES CO LTD S.WEST DST</v>
          </cell>
          <cell r="BH525" t="str">
            <v/>
          </cell>
          <cell r="BI525" t="str">
            <v/>
          </cell>
          <cell r="BJ525" t="str">
            <v/>
          </cell>
          <cell r="BK525" t="str">
            <v/>
          </cell>
          <cell r="BL525" t="str">
            <v/>
          </cell>
          <cell r="BM525" t="str">
            <v/>
          </cell>
          <cell r="BN525" t="str">
            <v/>
          </cell>
          <cell r="BO525" t="str">
            <v/>
          </cell>
          <cell r="BP525" t="str">
            <v/>
          </cell>
          <cell r="BQ525" t="str">
            <v/>
          </cell>
          <cell r="BR525" t="str">
            <v/>
          </cell>
          <cell r="BS525" t="str">
            <v/>
          </cell>
          <cell r="BU525" t="str">
            <v>IMAGU CONSTRUCTION &amp;SUPLIES CO LTD S.WEST DST</v>
          </cell>
          <cell r="BV525" t="str">
            <v/>
          </cell>
          <cell r="BW525" t="str">
            <v/>
          </cell>
          <cell r="BX525" t="str">
            <v/>
          </cell>
          <cell r="BY525" t="str">
            <v/>
          </cell>
          <cell r="BZ525" t="str">
            <v/>
          </cell>
          <cell r="CA525" t="str">
            <v/>
          </cell>
          <cell r="CB525" t="str">
            <v/>
          </cell>
          <cell r="CC525" t="str">
            <v/>
          </cell>
          <cell r="CD525" t="str">
            <v/>
          </cell>
          <cell r="CE525" t="str">
            <v/>
          </cell>
          <cell r="CG525" t="str">
            <v>IMAGU CONSTRUCTION &amp;SUPLIES CO LTD S.WEST DST</v>
          </cell>
          <cell r="CH525" t="str">
            <v/>
          </cell>
          <cell r="CI525" t="str">
            <v/>
          </cell>
          <cell r="CJ525" t="str">
            <v/>
          </cell>
          <cell r="CK525" t="str">
            <v/>
          </cell>
          <cell r="CL525" t="str">
            <v/>
          </cell>
          <cell r="CM525" t="str">
            <v/>
          </cell>
          <cell r="CN525" t="str">
            <v/>
          </cell>
          <cell r="CO525" t="str">
            <v/>
          </cell>
          <cell r="CP525" t="str">
            <v/>
          </cell>
          <cell r="CQ525" t="str">
            <v/>
          </cell>
          <cell r="CR525" t="str">
            <v/>
          </cell>
          <cell r="CS525" t="str">
            <v/>
          </cell>
          <cell r="CU525" t="str">
            <v>IMAGU CONSTRUCTION &amp;SUPLIES CO LTD S.WEST DST</v>
          </cell>
          <cell r="CV525" t="str">
            <v/>
          </cell>
          <cell r="CW525" t="str">
            <v/>
          </cell>
          <cell r="CX525" t="str">
            <v/>
          </cell>
          <cell r="CY525" t="str">
            <v/>
          </cell>
          <cell r="CZ525" t="str">
            <v/>
          </cell>
          <cell r="DA525" t="str">
            <v/>
          </cell>
          <cell r="DB525" t="str">
            <v/>
          </cell>
          <cell r="DC525" t="str">
            <v/>
          </cell>
          <cell r="DD525" t="str">
            <v/>
          </cell>
          <cell r="DE525" t="str">
            <v/>
          </cell>
          <cell r="DG525" t="str">
            <v>IMAGU CONSTRUCTION &amp;SUPLIES CO LTD S.WEST DST</v>
          </cell>
          <cell r="DH525" t="str">
            <v/>
          </cell>
          <cell r="DI525" t="str">
            <v/>
          </cell>
          <cell r="DJ525" t="str">
            <v/>
          </cell>
          <cell r="DK525" t="str">
            <v/>
          </cell>
          <cell r="DL525" t="str">
            <v/>
          </cell>
          <cell r="DM525" t="str">
            <v/>
          </cell>
          <cell r="DN525" t="str">
            <v/>
          </cell>
          <cell r="DO525" t="str">
            <v/>
          </cell>
          <cell r="DP525" t="str">
            <v/>
          </cell>
          <cell r="DQ525" t="str">
            <v/>
          </cell>
          <cell r="DR525" t="str">
            <v/>
          </cell>
          <cell r="DS525" t="str">
            <v/>
          </cell>
          <cell r="DU525" t="str">
            <v>IMAGU CONSTRUCTION &amp;SUPLIES CO LTD S.WEST DST</v>
          </cell>
          <cell r="DV525" t="str">
            <v/>
          </cell>
          <cell r="DW525" t="str">
            <v/>
          </cell>
          <cell r="DX525" t="str">
            <v/>
          </cell>
          <cell r="DY525" t="str">
            <v/>
          </cell>
          <cell r="DZ525" t="str">
            <v/>
          </cell>
          <cell r="EA525" t="str">
            <v/>
          </cell>
          <cell r="EB525" t="str">
            <v/>
          </cell>
          <cell r="EC525" t="str">
            <v/>
          </cell>
          <cell r="ED525" t="str">
            <v/>
          </cell>
          <cell r="EE525" t="str">
            <v/>
          </cell>
        </row>
        <row r="526">
          <cell r="C526" t="str">
            <v>SBA</v>
          </cell>
          <cell r="D526">
            <v>2</v>
          </cell>
          <cell r="E526">
            <v>4</v>
          </cell>
          <cell r="F526">
            <v>13000</v>
          </cell>
          <cell r="G526">
            <v>1600</v>
          </cell>
          <cell r="I526" t="str">
            <v>SOLAR NOW SERVICES UGANDA</v>
          </cell>
          <cell r="J526">
            <v>96</v>
          </cell>
          <cell r="K526">
            <v>280</v>
          </cell>
          <cell r="L526">
            <v>45382000</v>
          </cell>
          <cell r="M526">
            <v>214700</v>
          </cell>
          <cell r="AF526" t="str">
            <v>IMPERIAL ASSOCIATES</v>
          </cell>
          <cell r="AG526" t="str">
            <v>IMPERIAL ASSOCIATES</v>
          </cell>
          <cell r="AH526" t="str">
            <v/>
          </cell>
          <cell r="AI526" t="str">
            <v/>
          </cell>
          <cell r="AJ526" t="str">
            <v/>
          </cell>
          <cell r="AK526" t="str">
            <v/>
          </cell>
          <cell r="AL526" t="str">
            <v/>
          </cell>
          <cell r="AM526" t="str">
            <v/>
          </cell>
          <cell r="AN526" t="str">
            <v/>
          </cell>
          <cell r="AO526" t="str">
            <v/>
          </cell>
          <cell r="AP526" t="str">
            <v/>
          </cell>
          <cell r="AQ526" t="str">
            <v/>
          </cell>
          <cell r="AR526" t="str">
            <v/>
          </cell>
          <cell r="AS526" t="str">
            <v/>
          </cell>
          <cell r="AT526">
            <v>0</v>
          </cell>
          <cell r="AU526" t="str">
            <v>IMPERIAL ASSOCIATES</v>
          </cell>
          <cell r="AV526" t="str">
            <v/>
          </cell>
          <cell r="AW526" t="str">
            <v/>
          </cell>
          <cell r="AX526" t="str">
            <v/>
          </cell>
          <cell r="AY526" t="str">
            <v/>
          </cell>
          <cell r="AZ526" t="str">
            <v/>
          </cell>
          <cell r="BA526" t="str">
            <v/>
          </cell>
          <cell r="BB526" t="str">
            <v/>
          </cell>
          <cell r="BC526" t="str">
            <v/>
          </cell>
          <cell r="BD526" t="str">
            <v/>
          </cell>
          <cell r="BE526" t="str">
            <v/>
          </cell>
          <cell r="BG526" t="str">
            <v>IMPERIAL ASSOCIATES</v>
          </cell>
          <cell r="BH526" t="str">
            <v/>
          </cell>
          <cell r="BI526" t="str">
            <v/>
          </cell>
          <cell r="BJ526" t="str">
            <v/>
          </cell>
          <cell r="BK526" t="str">
            <v/>
          </cell>
          <cell r="BL526" t="str">
            <v/>
          </cell>
          <cell r="BM526" t="str">
            <v/>
          </cell>
          <cell r="BN526" t="str">
            <v/>
          </cell>
          <cell r="BO526" t="str">
            <v/>
          </cell>
          <cell r="BP526" t="str">
            <v/>
          </cell>
          <cell r="BQ526" t="str">
            <v/>
          </cell>
          <cell r="BR526" t="str">
            <v/>
          </cell>
          <cell r="BS526" t="str">
            <v/>
          </cell>
          <cell r="BU526" t="str">
            <v>IMPERIAL ASSOCIATES</v>
          </cell>
          <cell r="BV526" t="str">
            <v/>
          </cell>
          <cell r="BW526" t="str">
            <v/>
          </cell>
          <cell r="BX526" t="str">
            <v/>
          </cell>
          <cell r="BY526" t="str">
            <v/>
          </cell>
          <cell r="BZ526" t="str">
            <v/>
          </cell>
          <cell r="CA526" t="str">
            <v/>
          </cell>
          <cell r="CB526" t="str">
            <v/>
          </cell>
          <cell r="CC526" t="str">
            <v/>
          </cell>
          <cell r="CD526" t="str">
            <v/>
          </cell>
          <cell r="CE526" t="str">
            <v/>
          </cell>
          <cell r="CG526" t="str">
            <v>IMPERIAL ASSOCIATES</v>
          </cell>
          <cell r="CH526" t="str">
            <v/>
          </cell>
          <cell r="CI526" t="str">
            <v/>
          </cell>
          <cell r="CJ526" t="str">
            <v/>
          </cell>
          <cell r="CK526" t="str">
            <v/>
          </cell>
          <cell r="CL526" t="str">
            <v/>
          </cell>
          <cell r="CM526" t="str">
            <v/>
          </cell>
          <cell r="CN526" t="str">
            <v/>
          </cell>
          <cell r="CO526" t="str">
            <v/>
          </cell>
          <cell r="CP526" t="str">
            <v/>
          </cell>
          <cell r="CQ526" t="str">
            <v/>
          </cell>
          <cell r="CR526" t="str">
            <v/>
          </cell>
          <cell r="CS526" t="str">
            <v/>
          </cell>
          <cell r="CU526" t="str">
            <v>IMPERIAL ASSOCIATES</v>
          </cell>
          <cell r="CV526" t="str">
            <v/>
          </cell>
          <cell r="CW526" t="str">
            <v/>
          </cell>
          <cell r="CX526" t="str">
            <v/>
          </cell>
          <cell r="CY526" t="str">
            <v/>
          </cell>
          <cell r="CZ526" t="str">
            <v/>
          </cell>
          <cell r="DA526" t="str">
            <v/>
          </cell>
          <cell r="DB526" t="str">
            <v/>
          </cell>
          <cell r="DC526" t="str">
            <v/>
          </cell>
          <cell r="DD526" t="str">
            <v/>
          </cell>
          <cell r="DE526" t="str">
            <v/>
          </cell>
          <cell r="DG526" t="str">
            <v>IMPERIAL ASSOCIATES</v>
          </cell>
          <cell r="DH526" t="str">
            <v/>
          </cell>
          <cell r="DI526" t="str">
            <v/>
          </cell>
          <cell r="DJ526" t="str">
            <v/>
          </cell>
          <cell r="DK526" t="str">
            <v/>
          </cell>
          <cell r="DL526" t="str">
            <v/>
          </cell>
          <cell r="DM526" t="str">
            <v/>
          </cell>
          <cell r="DN526" t="str">
            <v/>
          </cell>
          <cell r="DO526" t="str">
            <v/>
          </cell>
          <cell r="DP526" t="str">
            <v/>
          </cell>
          <cell r="DQ526" t="str">
            <v/>
          </cell>
          <cell r="DR526" t="str">
            <v/>
          </cell>
          <cell r="DS526" t="str">
            <v/>
          </cell>
          <cell r="DU526" t="str">
            <v>IMPERIAL ASSOCIATES</v>
          </cell>
          <cell r="DV526" t="str">
            <v/>
          </cell>
          <cell r="DW526" t="str">
            <v/>
          </cell>
          <cell r="DX526" t="str">
            <v/>
          </cell>
          <cell r="DY526" t="str">
            <v/>
          </cell>
          <cell r="DZ526" t="str">
            <v/>
          </cell>
          <cell r="EA526" t="str">
            <v/>
          </cell>
          <cell r="EB526" t="str">
            <v/>
          </cell>
          <cell r="EC526" t="str">
            <v/>
          </cell>
          <cell r="ED526" t="str">
            <v/>
          </cell>
          <cell r="EE526" t="str">
            <v/>
          </cell>
        </row>
        <row r="527">
          <cell r="C527" t="str">
            <v>SCHIZY U LTD</v>
          </cell>
          <cell r="D527">
            <v>3</v>
          </cell>
          <cell r="E527">
            <v>4</v>
          </cell>
          <cell r="F527">
            <v>147000</v>
          </cell>
          <cell r="G527">
            <v>1200</v>
          </cell>
          <cell r="I527" t="str">
            <v>St Julian High School</v>
          </cell>
          <cell r="J527">
            <v>55</v>
          </cell>
          <cell r="K527">
            <v>105</v>
          </cell>
          <cell r="L527">
            <v>20030650</v>
          </cell>
          <cell r="M527">
            <v>87200</v>
          </cell>
          <cell r="AF527" t="str">
            <v>IMPERIAL GRAND HOTEL</v>
          </cell>
          <cell r="AG527" t="str">
            <v>IMPERIAL GRAND HOTEL</v>
          </cell>
          <cell r="AH527" t="str">
            <v/>
          </cell>
          <cell r="AI527" t="str">
            <v/>
          </cell>
          <cell r="AJ527" t="str">
            <v/>
          </cell>
          <cell r="AK527" t="str">
            <v/>
          </cell>
          <cell r="AL527" t="str">
            <v/>
          </cell>
          <cell r="AM527" t="str">
            <v/>
          </cell>
          <cell r="AN527" t="str">
            <v/>
          </cell>
          <cell r="AO527" t="str">
            <v/>
          </cell>
          <cell r="AP527" t="str">
            <v/>
          </cell>
          <cell r="AQ527" t="str">
            <v/>
          </cell>
          <cell r="AR527" t="str">
            <v/>
          </cell>
          <cell r="AS527" t="str">
            <v/>
          </cell>
          <cell r="AT527">
            <v>0</v>
          </cell>
          <cell r="AU527" t="str">
            <v>IMPERIAL GRAND HOTEL</v>
          </cell>
          <cell r="AV527" t="str">
            <v/>
          </cell>
          <cell r="AW527" t="str">
            <v/>
          </cell>
          <cell r="AX527" t="str">
            <v/>
          </cell>
          <cell r="AY527" t="str">
            <v/>
          </cell>
          <cell r="AZ527" t="str">
            <v/>
          </cell>
          <cell r="BA527" t="str">
            <v/>
          </cell>
          <cell r="BB527" t="str">
            <v/>
          </cell>
          <cell r="BC527" t="str">
            <v/>
          </cell>
          <cell r="BD527" t="str">
            <v/>
          </cell>
          <cell r="BE527" t="str">
            <v/>
          </cell>
          <cell r="BG527" t="str">
            <v>IMPERIAL GRAND HOTEL</v>
          </cell>
          <cell r="BH527" t="str">
            <v/>
          </cell>
          <cell r="BI527" t="str">
            <v/>
          </cell>
          <cell r="BJ527" t="str">
            <v/>
          </cell>
          <cell r="BK527" t="str">
            <v/>
          </cell>
          <cell r="BL527" t="str">
            <v/>
          </cell>
          <cell r="BM527" t="str">
            <v/>
          </cell>
          <cell r="BN527" t="str">
            <v/>
          </cell>
          <cell r="BO527" t="str">
            <v/>
          </cell>
          <cell r="BP527" t="str">
            <v/>
          </cell>
          <cell r="BQ527" t="str">
            <v/>
          </cell>
          <cell r="BR527" t="str">
            <v/>
          </cell>
          <cell r="BS527" t="str">
            <v/>
          </cell>
          <cell r="BU527" t="str">
            <v>IMPERIAL GRAND HOTEL</v>
          </cell>
          <cell r="BV527" t="str">
            <v/>
          </cell>
          <cell r="BW527" t="str">
            <v/>
          </cell>
          <cell r="BX527" t="str">
            <v/>
          </cell>
          <cell r="BY527" t="str">
            <v/>
          </cell>
          <cell r="BZ527" t="str">
            <v/>
          </cell>
          <cell r="CA527" t="str">
            <v/>
          </cell>
          <cell r="CB527" t="str">
            <v/>
          </cell>
          <cell r="CC527" t="str">
            <v/>
          </cell>
          <cell r="CD527" t="str">
            <v/>
          </cell>
          <cell r="CE527" t="str">
            <v/>
          </cell>
          <cell r="CG527" t="str">
            <v>IMPERIAL GRAND HOTEL</v>
          </cell>
          <cell r="CH527" t="str">
            <v/>
          </cell>
          <cell r="CI527" t="str">
            <v/>
          </cell>
          <cell r="CJ527" t="str">
            <v/>
          </cell>
          <cell r="CK527" t="str">
            <v/>
          </cell>
          <cell r="CL527" t="str">
            <v/>
          </cell>
          <cell r="CM527" t="str">
            <v/>
          </cell>
          <cell r="CN527" t="str">
            <v/>
          </cell>
          <cell r="CO527" t="str">
            <v/>
          </cell>
          <cell r="CP527" t="str">
            <v/>
          </cell>
          <cell r="CQ527" t="str">
            <v/>
          </cell>
          <cell r="CR527" t="str">
            <v/>
          </cell>
          <cell r="CS527" t="str">
            <v/>
          </cell>
          <cell r="CU527" t="str">
            <v>IMPERIAL GRAND HOTEL</v>
          </cell>
          <cell r="CV527" t="str">
            <v/>
          </cell>
          <cell r="CW527" t="str">
            <v/>
          </cell>
          <cell r="CX527" t="str">
            <v/>
          </cell>
          <cell r="CY527" t="str">
            <v/>
          </cell>
          <cell r="CZ527" t="str">
            <v/>
          </cell>
          <cell r="DA527" t="str">
            <v/>
          </cell>
          <cell r="DB527" t="str">
            <v/>
          </cell>
          <cell r="DC527" t="str">
            <v/>
          </cell>
          <cell r="DD527" t="str">
            <v/>
          </cell>
          <cell r="DE527" t="str">
            <v/>
          </cell>
          <cell r="DG527" t="str">
            <v>IMPERIAL GRAND HOTEL</v>
          </cell>
          <cell r="DH527" t="str">
            <v/>
          </cell>
          <cell r="DI527" t="str">
            <v/>
          </cell>
          <cell r="DJ527" t="str">
            <v/>
          </cell>
          <cell r="DK527" t="str">
            <v/>
          </cell>
          <cell r="DL527" t="str">
            <v/>
          </cell>
          <cell r="DM527" t="str">
            <v/>
          </cell>
          <cell r="DN527" t="str">
            <v/>
          </cell>
          <cell r="DO527" t="str">
            <v/>
          </cell>
          <cell r="DP527" t="str">
            <v/>
          </cell>
          <cell r="DQ527" t="str">
            <v/>
          </cell>
          <cell r="DR527" t="str">
            <v/>
          </cell>
          <cell r="DS527" t="str">
            <v/>
          </cell>
          <cell r="DU527" t="str">
            <v>IMPERIAL GRAND HOTEL</v>
          </cell>
          <cell r="DV527" t="str">
            <v/>
          </cell>
          <cell r="DW527" t="str">
            <v/>
          </cell>
          <cell r="DX527" t="str">
            <v/>
          </cell>
          <cell r="DY527" t="str">
            <v/>
          </cell>
          <cell r="DZ527" t="str">
            <v/>
          </cell>
          <cell r="EA527" t="str">
            <v/>
          </cell>
          <cell r="EB527" t="str">
            <v/>
          </cell>
          <cell r="EC527" t="str">
            <v/>
          </cell>
          <cell r="ED527" t="str">
            <v/>
          </cell>
          <cell r="EE527" t="str">
            <v/>
          </cell>
        </row>
        <row r="528">
          <cell r="C528" t="str">
            <v>SOLAR NOW SERVICES UGANDA</v>
          </cell>
          <cell r="D528">
            <v>34</v>
          </cell>
          <cell r="E528">
            <v>69</v>
          </cell>
          <cell r="F528">
            <v>8938300</v>
          </cell>
          <cell r="G528">
            <v>36600</v>
          </cell>
          <cell r="I528" t="str">
            <v>St Mary Secondary school Nkozi</v>
          </cell>
          <cell r="J528">
            <v>8</v>
          </cell>
          <cell r="K528">
            <v>9</v>
          </cell>
          <cell r="L528">
            <v>1806000</v>
          </cell>
          <cell r="M528">
            <v>7400</v>
          </cell>
          <cell r="AF528" t="str">
            <v>INFINITY COMPUTER COMMUNICATION COMPANY LTD</v>
          </cell>
          <cell r="AG528" t="str">
            <v>INFINITY COMPUTER COMMUNICATION COMPANY LTD</v>
          </cell>
          <cell r="AH528" t="str">
            <v/>
          </cell>
          <cell r="AI528" t="str">
            <v/>
          </cell>
          <cell r="AJ528" t="str">
            <v/>
          </cell>
          <cell r="AK528" t="str">
            <v/>
          </cell>
          <cell r="AL528">
            <v>1</v>
          </cell>
          <cell r="AM528" t="str">
            <v/>
          </cell>
          <cell r="AN528" t="str">
            <v/>
          </cell>
          <cell r="AO528" t="str">
            <v/>
          </cell>
          <cell r="AP528" t="str">
            <v/>
          </cell>
          <cell r="AQ528" t="str">
            <v/>
          </cell>
          <cell r="AR528" t="str">
            <v/>
          </cell>
          <cell r="AS528" t="str">
            <v/>
          </cell>
          <cell r="AT528">
            <v>1</v>
          </cell>
          <cell r="AU528" t="str">
            <v>INFINITY COMPUTER COMMUNICATION COMPANY LTD</v>
          </cell>
          <cell r="AV528" t="str">
            <v/>
          </cell>
          <cell r="AW528" t="str">
            <v/>
          </cell>
          <cell r="AX528" t="str">
            <v/>
          </cell>
          <cell r="AY528" t="str">
            <v/>
          </cell>
          <cell r="AZ528" t="str">
            <v/>
          </cell>
          <cell r="BA528" t="str">
            <v/>
          </cell>
          <cell r="BB528" t="str">
            <v/>
          </cell>
          <cell r="BC528" t="str">
            <v/>
          </cell>
          <cell r="BD528" t="str">
            <v/>
          </cell>
          <cell r="BE528" t="str">
            <v/>
          </cell>
          <cell r="BG528" t="str">
            <v>INFINITY COMPUTER COMMUNICATION COMPANY LTD</v>
          </cell>
          <cell r="BH528" t="str">
            <v/>
          </cell>
          <cell r="BI528" t="str">
            <v/>
          </cell>
          <cell r="BJ528" t="str">
            <v/>
          </cell>
          <cell r="BK528" t="str">
            <v/>
          </cell>
          <cell r="BL528">
            <v>3</v>
          </cell>
          <cell r="BM528" t="str">
            <v/>
          </cell>
          <cell r="BN528" t="str">
            <v/>
          </cell>
          <cell r="BO528" t="str">
            <v/>
          </cell>
          <cell r="BP528" t="str">
            <v/>
          </cell>
          <cell r="BQ528" t="str">
            <v/>
          </cell>
          <cell r="BR528" t="str">
            <v/>
          </cell>
          <cell r="BS528" t="str">
            <v/>
          </cell>
          <cell r="BU528" t="str">
            <v>INFINITY COMPUTER COMMUNICATION COMPANY LTD</v>
          </cell>
          <cell r="BV528" t="str">
            <v/>
          </cell>
          <cell r="BW528" t="str">
            <v/>
          </cell>
          <cell r="BX528" t="str">
            <v/>
          </cell>
          <cell r="BY528" t="str">
            <v/>
          </cell>
          <cell r="BZ528" t="str">
            <v/>
          </cell>
          <cell r="CA528" t="str">
            <v/>
          </cell>
          <cell r="CB528" t="str">
            <v/>
          </cell>
          <cell r="CC528" t="str">
            <v/>
          </cell>
          <cell r="CD528" t="str">
            <v/>
          </cell>
          <cell r="CE528" t="str">
            <v/>
          </cell>
          <cell r="CG528" t="str">
            <v>INFINITY COMPUTER COMMUNICATION COMPANY LTD</v>
          </cell>
          <cell r="CH528" t="str">
            <v/>
          </cell>
          <cell r="CI528" t="str">
            <v/>
          </cell>
          <cell r="CJ528" t="str">
            <v/>
          </cell>
          <cell r="CK528" t="str">
            <v/>
          </cell>
          <cell r="CL528">
            <v>3000</v>
          </cell>
          <cell r="CM528" t="str">
            <v/>
          </cell>
          <cell r="CN528" t="str">
            <v/>
          </cell>
          <cell r="CO528" t="str">
            <v/>
          </cell>
          <cell r="CP528" t="str">
            <v/>
          </cell>
          <cell r="CQ528" t="str">
            <v/>
          </cell>
          <cell r="CR528" t="str">
            <v/>
          </cell>
          <cell r="CS528" t="str">
            <v/>
          </cell>
          <cell r="CU528" t="str">
            <v>INFINITY COMPUTER COMMUNICATION COMPANY LTD</v>
          </cell>
          <cell r="CV528" t="str">
            <v/>
          </cell>
          <cell r="CW528" t="str">
            <v/>
          </cell>
          <cell r="CX528" t="str">
            <v/>
          </cell>
          <cell r="CY528" t="str">
            <v/>
          </cell>
          <cell r="CZ528" t="str">
            <v/>
          </cell>
          <cell r="DA528" t="str">
            <v/>
          </cell>
          <cell r="DB528" t="str">
            <v/>
          </cell>
          <cell r="DC528" t="str">
            <v/>
          </cell>
          <cell r="DD528" t="str">
            <v/>
          </cell>
          <cell r="DE528" t="str">
            <v/>
          </cell>
          <cell r="DG528" t="str">
            <v>INFINITY COMPUTER COMMUNICATION COMPANY LTD</v>
          </cell>
          <cell r="DH528" t="str">
            <v/>
          </cell>
          <cell r="DI528" t="str">
            <v/>
          </cell>
          <cell r="DJ528" t="str">
            <v/>
          </cell>
          <cell r="DK528" t="str">
            <v/>
          </cell>
          <cell r="DL528">
            <v>800</v>
          </cell>
          <cell r="DM528" t="str">
            <v/>
          </cell>
          <cell r="DN528" t="str">
            <v/>
          </cell>
          <cell r="DO528" t="str">
            <v/>
          </cell>
          <cell r="DP528" t="str">
            <v/>
          </cell>
          <cell r="DQ528" t="str">
            <v/>
          </cell>
          <cell r="DR528" t="str">
            <v/>
          </cell>
          <cell r="DS528" t="str">
            <v/>
          </cell>
          <cell r="DU528" t="str">
            <v>INFINITY COMPUTER COMMUNICATION COMPANY LTD</v>
          </cell>
          <cell r="DV528" t="str">
            <v/>
          </cell>
          <cell r="DW528" t="str">
            <v/>
          </cell>
          <cell r="DX528" t="str">
            <v/>
          </cell>
          <cell r="DY528" t="str">
            <v/>
          </cell>
          <cell r="DZ528" t="str">
            <v/>
          </cell>
          <cell r="EA528" t="str">
            <v/>
          </cell>
          <cell r="EB528" t="str">
            <v/>
          </cell>
          <cell r="EC528" t="str">
            <v/>
          </cell>
          <cell r="ED528" t="str">
            <v/>
          </cell>
          <cell r="EE528" t="str">
            <v/>
          </cell>
        </row>
        <row r="529">
          <cell r="C529" t="str">
            <v>ST AGNES GIRLS SENIOR SECONDARY SCHOOL</v>
          </cell>
          <cell r="D529">
            <v>1</v>
          </cell>
          <cell r="E529">
            <v>1</v>
          </cell>
          <cell r="F529">
            <v>300400</v>
          </cell>
          <cell r="G529">
            <v>1000</v>
          </cell>
          <cell r="I529" t="str">
            <v>St. Francis of Assisi Catholic Parish</v>
          </cell>
          <cell r="J529">
            <v>12</v>
          </cell>
          <cell r="K529">
            <v>14</v>
          </cell>
          <cell r="L529">
            <v>46500</v>
          </cell>
          <cell r="M529">
            <v>7000</v>
          </cell>
          <cell r="AF529" t="str">
            <v>INFORMANIA AFRICA LIMITED</v>
          </cell>
          <cell r="AG529" t="str">
            <v>INFORMANIA AFRICA LIMITED</v>
          </cell>
          <cell r="AH529" t="str">
            <v/>
          </cell>
          <cell r="AI529" t="str">
            <v/>
          </cell>
          <cell r="AJ529" t="str">
            <v/>
          </cell>
          <cell r="AK529" t="str">
            <v/>
          </cell>
          <cell r="AL529" t="str">
            <v/>
          </cell>
          <cell r="AM529" t="str">
            <v/>
          </cell>
          <cell r="AN529" t="str">
            <v/>
          </cell>
          <cell r="AO529" t="str">
            <v/>
          </cell>
          <cell r="AP529" t="str">
            <v/>
          </cell>
          <cell r="AQ529" t="str">
            <v/>
          </cell>
          <cell r="AR529" t="str">
            <v/>
          </cell>
          <cell r="AS529" t="str">
            <v/>
          </cell>
          <cell r="AT529">
            <v>0</v>
          </cell>
          <cell r="AU529" t="str">
            <v>INFORMANIA AFRICA LIMITED</v>
          </cell>
          <cell r="AV529" t="str">
            <v/>
          </cell>
          <cell r="AW529" t="str">
            <v/>
          </cell>
          <cell r="AX529" t="str">
            <v/>
          </cell>
          <cell r="AY529" t="str">
            <v/>
          </cell>
          <cell r="AZ529">
            <v>1</v>
          </cell>
          <cell r="BA529" t="str">
            <v/>
          </cell>
          <cell r="BB529" t="str">
            <v/>
          </cell>
          <cell r="BC529" t="str">
            <v/>
          </cell>
          <cell r="BD529" t="str">
            <v/>
          </cell>
          <cell r="BE529" t="str">
            <v/>
          </cell>
          <cell r="BG529" t="str">
            <v>INFORMANIA AFRICA LIMITED</v>
          </cell>
          <cell r="BH529" t="str">
            <v/>
          </cell>
          <cell r="BI529" t="str">
            <v/>
          </cell>
          <cell r="BJ529" t="str">
            <v/>
          </cell>
          <cell r="BK529" t="str">
            <v/>
          </cell>
          <cell r="BL529" t="str">
            <v/>
          </cell>
          <cell r="BM529" t="str">
            <v/>
          </cell>
          <cell r="BN529" t="str">
            <v/>
          </cell>
          <cell r="BO529" t="str">
            <v/>
          </cell>
          <cell r="BP529" t="str">
            <v/>
          </cell>
          <cell r="BQ529" t="str">
            <v/>
          </cell>
          <cell r="BR529" t="str">
            <v/>
          </cell>
          <cell r="BS529" t="str">
            <v/>
          </cell>
          <cell r="BU529" t="str">
            <v>INFORMANIA AFRICA LIMITED</v>
          </cell>
          <cell r="BV529" t="str">
            <v/>
          </cell>
          <cell r="BW529" t="str">
            <v/>
          </cell>
          <cell r="BX529" t="str">
            <v/>
          </cell>
          <cell r="BY529" t="str">
            <v/>
          </cell>
          <cell r="BZ529">
            <v>2</v>
          </cell>
          <cell r="CA529" t="str">
            <v/>
          </cell>
          <cell r="CB529" t="str">
            <v/>
          </cell>
          <cell r="CC529" t="str">
            <v/>
          </cell>
          <cell r="CD529" t="str">
            <v/>
          </cell>
          <cell r="CE529" t="str">
            <v/>
          </cell>
          <cell r="CG529" t="str">
            <v>INFORMANIA AFRICA LIMITED</v>
          </cell>
          <cell r="CH529" t="str">
            <v/>
          </cell>
          <cell r="CI529" t="str">
            <v/>
          </cell>
          <cell r="CJ529" t="str">
            <v/>
          </cell>
          <cell r="CK529" t="str">
            <v/>
          </cell>
          <cell r="CL529" t="str">
            <v/>
          </cell>
          <cell r="CM529" t="str">
            <v/>
          </cell>
          <cell r="CN529" t="str">
            <v/>
          </cell>
          <cell r="CO529" t="str">
            <v/>
          </cell>
          <cell r="CP529" t="str">
            <v/>
          </cell>
          <cell r="CQ529" t="str">
            <v/>
          </cell>
          <cell r="CR529" t="str">
            <v/>
          </cell>
          <cell r="CS529" t="str">
            <v/>
          </cell>
          <cell r="CU529" t="str">
            <v>INFORMANIA AFRICA LIMITED</v>
          </cell>
          <cell r="CV529" t="str">
            <v/>
          </cell>
          <cell r="CW529" t="str">
            <v/>
          </cell>
          <cell r="CX529" t="str">
            <v/>
          </cell>
          <cell r="CY529" t="str">
            <v/>
          </cell>
          <cell r="CZ529">
            <v>1500</v>
          </cell>
          <cell r="DA529" t="str">
            <v/>
          </cell>
          <cell r="DB529" t="str">
            <v/>
          </cell>
          <cell r="DC529" t="str">
            <v/>
          </cell>
          <cell r="DD529" t="str">
            <v/>
          </cell>
          <cell r="DE529" t="str">
            <v/>
          </cell>
          <cell r="DG529" t="str">
            <v>INFORMANIA AFRICA LIMITED</v>
          </cell>
          <cell r="DH529" t="str">
            <v/>
          </cell>
          <cell r="DI529" t="str">
            <v/>
          </cell>
          <cell r="DJ529" t="str">
            <v/>
          </cell>
          <cell r="DK529" t="str">
            <v/>
          </cell>
          <cell r="DL529" t="str">
            <v/>
          </cell>
          <cell r="DM529" t="str">
            <v/>
          </cell>
          <cell r="DN529" t="str">
            <v/>
          </cell>
          <cell r="DO529" t="str">
            <v/>
          </cell>
          <cell r="DP529" t="str">
            <v/>
          </cell>
          <cell r="DQ529" t="str">
            <v/>
          </cell>
          <cell r="DR529" t="str">
            <v/>
          </cell>
          <cell r="DS529" t="str">
            <v/>
          </cell>
          <cell r="DU529" t="str">
            <v>INFORMANIA AFRICA LIMITED</v>
          </cell>
          <cell r="DV529" t="str">
            <v/>
          </cell>
          <cell r="DW529" t="str">
            <v/>
          </cell>
          <cell r="DX529" t="str">
            <v/>
          </cell>
          <cell r="DY529" t="str">
            <v/>
          </cell>
          <cell r="DZ529">
            <v>450</v>
          </cell>
          <cell r="EA529" t="str">
            <v/>
          </cell>
          <cell r="EB529" t="str">
            <v/>
          </cell>
          <cell r="EC529" t="str">
            <v/>
          </cell>
          <cell r="ED529" t="str">
            <v/>
          </cell>
          <cell r="EE529" t="str">
            <v/>
          </cell>
        </row>
        <row r="530">
          <cell r="C530" t="str">
            <v>St Julian High School</v>
          </cell>
          <cell r="D530">
            <v>37</v>
          </cell>
          <cell r="E530">
            <v>57</v>
          </cell>
          <cell r="F530">
            <v>11126000</v>
          </cell>
          <cell r="G530">
            <v>39100</v>
          </cell>
          <cell r="I530" t="str">
            <v>STALMART ENTERPRISES LIMITED</v>
          </cell>
          <cell r="J530">
            <v>126</v>
          </cell>
          <cell r="K530">
            <v>1166</v>
          </cell>
          <cell r="L530">
            <v>1330370</v>
          </cell>
          <cell r="M530">
            <v>117850</v>
          </cell>
          <cell r="AF530" t="str">
            <v>INNOPLUS</v>
          </cell>
          <cell r="AG530" t="str">
            <v>INNOPLUS</v>
          </cell>
          <cell r="AH530" t="str">
            <v/>
          </cell>
          <cell r="AI530" t="str">
            <v/>
          </cell>
          <cell r="AJ530" t="str">
            <v/>
          </cell>
          <cell r="AK530" t="str">
            <v/>
          </cell>
          <cell r="AL530" t="str">
            <v/>
          </cell>
          <cell r="AM530" t="str">
            <v/>
          </cell>
          <cell r="AN530" t="str">
            <v/>
          </cell>
          <cell r="AO530" t="str">
            <v/>
          </cell>
          <cell r="AP530" t="str">
            <v/>
          </cell>
          <cell r="AQ530" t="str">
            <v/>
          </cell>
          <cell r="AR530" t="str">
            <v/>
          </cell>
          <cell r="AS530" t="str">
            <v/>
          </cell>
          <cell r="AT530">
            <v>0</v>
          </cell>
          <cell r="AU530" t="str">
            <v>INNOPLUS</v>
          </cell>
          <cell r="AV530" t="str">
            <v/>
          </cell>
          <cell r="AW530" t="str">
            <v/>
          </cell>
          <cell r="AX530" t="str">
            <v/>
          </cell>
          <cell r="AY530" t="str">
            <v/>
          </cell>
          <cell r="AZ530" t="str">
            <v/>
          </cell>
          <cell r="BA530" t="str">
            <v/>
          </cell>
          <cell r="BB530" t="str">
            <v/>
          </cell>
          <cell r="BC530" t="str">
            <v/>
          </cell>
          <cell r="BD530" t="str">
            <v/>
          </cell>
          <cell r="BE530" t="str">
            <v/>
          </cell>
          <cell r="BG530" t="str">
            <v>INNOPLUS</v>
          </cell>
          <cell r="BH530" t="str">
            <v/>
          </cell>
          <cell r="BI530" t="str">
            <v/>
          </cell>
          <cell r="BJ530" t="str">
            <v/>
          </cell>
          <cell r="BK530" t="str">
            <v/>
          </cell>
          <cell r="BL530" t="str">
            <v/>
          </cell>
          <cell r="BM530" t="str">
            <v/>
          </cell>
          <cell r="BN530" t="str">
            <v/>
          </cell>
          <cell r="BO530" t="str">
            <v/>
          </cell>
          <cell r="BP530" t="str">
            <v/>
          </cell>
          <cell r="BQ530" t="str">
            <v/>
          </cell>
          <cell r="BR530" t="str">
            <v/>
          </cell>
          <cell r="BS530" t="str">
            <v/>
          </cell>
          <cell r="BU530" t="str">
            <v>INNOPLUS</v>
          </cell>
          <cell r="BV530" t="str">
            <v/>
          </cell>
          <cell r="BW530" t="str">
            <v/>
          </cell>
          <cell r="BX530" t="str">
            <v/>
          </cell>
          <cell r="BY530" t="str">
            <v/>
          </cell>
          <cell r="BZ530" t="str">
            <v/>
          </cell>
          <cell r="CA530" t="str">
            <v/>
          </cell>
          <cell r="CB530" t="str">
            <v/>
          </cell>
          <cell r="CC530" t="str">
            <v/>
          </cell>
          <cell r="CD530" t="str">
            <v/>
          </cell>
          <cell r="CE530" t="str">
            <v/>
          </cell>
          <cell r="CG530" t="str">
            <v>INNOPLUS</v>
          </cell>
          <cell r="CH530" t="str">
            <v/>
          </cell>
          <cell r="CI530" t="str">
            <v/>
          </cell>
          <cell r="CJ530" t="str">
            <v/>
          </cell>
          <cell r="CK530" t="str">
            <v/>
          </cell>
          <cell r="CL530" t="str">
            <v/>
          </cell>
          <cell r="CM530" t="str">
            <v/>
          </cell>
          <cell r="CN530" t="str">
            <v/>
          </cell>
          <cell r="CO530" t="str">
            <v/>
          </cell>
          <cell r="CP530" t="str">
            <v/>
          </cell>
          <cell r="CQ530" t="str">
            <v/>
          </cell>
          <cell r="CR530" t="str">
            <v/>
          </cell>
          <cell r="CS530" t="str">
            <v/>
          </cell>
          <cell r="CU530" t="str">
            <v>INNOPLUS</v>
          </cell>
          <cell r="CV530" t="str">
            <v/>
          </cell>
          <cell r="CW530" t="str">
            <v/>
          </cell>
          <cell r="CX530" t="str">
            <v/>
          </cell>
          <cell r="CY530" t="str">
            <v/>
          </cell>
          <cell r="CZ530" t="str">
            <v/>
          </cell>
          <cell r="DA530" t="str">
            <v/>
          </cell>
          <cell r="DB530" t="str">
            <v/>
          </cell>
          <cell r="DC530" t="str">
            <v/>
          </cell>
          <cell r="DD530" t="str">
            <v/>
          </cell>
          <cell r="DE530" t="str">
            <v/>
          </cell>
          <cell r="DG530" t="str">
            <v>INNOPLUS</v>
          </cell>
          <cell r="DH530" t="str">
            <v/>
          </cell>
          <cell r="DI530" t="str">
            <v/>
          </cell>
          <cell r="DJ530" t="str">
            <v/>
          </cell>
          <cell r="DK530" t="str">
            <v/>
          </cell>
          <cell r="DL530" t="str">
            <v/>
          </cell>
          <cell r="DM530" t="str">
            <v/>
          </cell>
          <cell r="DN530" t="str">
            <v/>
          </cell>
          <cell r="DO530" t="str">
            <v/>
          </cell>
          <cell r="DP530" t="str">
            <v/>
          </cell>
          <cell r="DQ530" t="str">
            <v/>
          </cell>
          <cell r="DR530" t="str">
            <v/>
          </cell>
          <cell r="DS530" t="str">
            <v/>
          </cell>
          <cell r="DU530" t="str">
            <v>INNOPLUS</v>
          </cell>
          <cell r="DV530" t="str">
            <v/>
          </cell>
          <cell r="DW530" t="str">
            <v/>
          </cell>
          <cell r="DX530" t="str">
            <v/>
          </cell>
          <cell r="DY530" t="str">
            <v/>
          </cell>
          <cell r="DZ530" t="str">
            <v/>
          </cell>
          <cell r="EA530" t="str">
            <v/>
          </cell>
          <cell r="EB530" t="str">
            <v/>
          </cell>
          <cell r="EC530" t="str">
            <v/>
          </cell>
          <cell r="ED530" t="str">
            <v/>
          </cell>
          <cell r="EE530" t="str">
            <v/>
          </cell>
        </row>
        <row r="531">
          <cell r="C531" t="str">
            <v>St Kalemba S.S</v>
          </cell>
          <cell r="D531">
            <v>5</v>
          </cell>
          <cell r="E531">
            <v>5</v>
          </cell>
          <cell r="F531">
            <v>1532000</v>
          </cell>
          <cell r="G531">
            <v>4700</v>
          </cell>
          <cell r="I531" t="str">
            <v>STANDARD COLLEGE BUWAGI</v>
          </cell>
          <cell r="J531">
            <v>3</v>
          </cell>
          <cell r="K531">
            <v>3</v>
          </cell>
          <cell r="L531">
            <v>350000</v>
          </cell>
          <cell r="M531">
            <v>2000</v>
          </cell>
          <cell r="AF531" t="str">
            <v>INNOSHUA U LTD</v>
          </cell>
          <cell r="AG531" t="str">
            <v>INNOSHUA U LTD</v>
          </cell>
          <cell r="AH531" t="str">
            <v/>
          </cell>
          <cell r="AI531" t="str">
            <v/>
          </cell>
          <cell r="AJ531" t="str">
            <v/>
          </cell>
          <cell r="AK531" t="str">
            <v/>
          </cell>
          <cell r="AL531" t="str">
            <v/>
          </cell>
          <cell r="AM531" t="str">
            <v/>
          </cell>
          <cell r="AN531" t="str">
            <v/>
          </cell>
          <cell r="AO531" t="str">
            <v/>
          </cell>
          <cell r="AP531" t="str">
            <v/>
          </cell>
          <cell r="AQ531" t="str">
            <v/>
          </cell>
          <cell r="AR531" t="str">
            <v/>
          </cell>
          <cell r="AS531" t="str">
            <v/>
          </cell>
          <cell r="AT531">
            <v>0</v>
          </cell>
          <cell r="AU531" t="str">
            <v>INNOSHUA U LTD</v>
          </cell>
          <cell r="AV531" t="str">
            <v/>
          </cell>
          <cell r="AW531" t="str">
            <v/>
          </cell>
          <cell r="AX531" t="str">
            <v/>
          </cell>
          <cell r="AY531" t="str">
            <v/>
          </cell>
          <cell r="AZ531" t="str">
            <v/>
          </cell>
          <cell r="BA531" t="str">
            <v/>
          </cell>
          <cell r="BB531" t="str">
            <v/>
          </cell>
          <cell r="BC531" t="str">
            <v/>
          </cell>
          <cell r="BD531" t="str">
            <v/>
          </cell>
          <cell r="BE531" t="str">
            <v/>
          </cell>
          <cell r="BG531" t="str">
            <v>INNOSHUA U LTD</v>
          </cell>
          <cell r="BH531" t="str">
            <v/>
          </cell>
          <cell r="BI531" t="str">
            <v/>
          </cell>
          <cell r="BJ531" t="str">
            <v/>
          </cell>
          <cell r="BK531" t="str">
            <v/>
          </cell>
          <cell r="BL531" t="str">
            <v/>
          </cell>
          <cell r="BM531" t="str">
            <v/>
          </cell>
          <cell r="BN531" t="str">
            <v/>
          </cell>
          <cell r="BO531" t="str">
            <v/>
          </cell>
          <cell r="BP531" t="str">
            <v/>
          </cell>
          <cell r="BQ531" t="str">
            <v/>
          </cell>
          <cell r="BR531" t="str">
            <v/>
          </cell>
          <cell r="BS531" t="str">
            <v/>
          </cell>
          <cell r="BU531" t="str">
            <v>INNOSHUA U LTD</v>
          </cell>
          <cell r="BV531" t="str">
            <v/>
          </cell>
          <cell r="BW531" t="str">
            <v/>
          </cell>
          <cell r="BX531" t="str">
            <v/>
          </cell>
          <cell r="BY531" t="str">
            <v/>
          </cell>
          <cell r="BZ531" t="str">
            <v/>
          </cell>
          <cell r="CA531" t="str">
            <v/>
          </cell>
          <cell r="CB531" t="str">
            <v/>
          </cell>
          <cell r="CC531" t="str">
            <v/>
          </cell>
          <cell r="CD531" t="str">
            <v/>
          </cell>
          <cell r="CE531" t="str">
            <v/>
          </cell>
          <cell r="CG531" t="str">
            <v>INNOSHUA U LTD</v>
          </cell>
          <cell r="CH531" t="str">
            <v/>
          </cell>
          <cell r="CI531" t="str">
            <v/>
          </cell>
          <cell r="CJ531" t="str">
            <v/>
          </cell>
          <cell r="CK531" t="str">
            <v/>
          </cell>
          <cell r="CL531" t="str">
            <v/>
          </cell>
          <cell r="CM531" t="str">
            <v/>
          </cell>
          <cell r="CN531" t="str">
            <v/>
          </cell>
          <cell r="CO531" t="str">
            <v/>
          </cell>
          <cell r="CP531" t="str">
            <v/>
          </cell>
          <cell r="CQ531" t="str">
            <v/>
          </cell>
          <cell r="CR531" t="str">
            <v/>
          </cell>
          <cell r="CS531" t="str">
            <v/>
          </cell>
          <cell r="CU531" t="str">
            <v>INNOSHUA U LTD</v>
          </cell>
          <cell r="CV531" t="str">
            <v/>
          </cell>
          <cell r="CW531" t="str">
            <v/>
          </cell>
          <cell r="CX531" t="str">
            <v/>
          </cell>
          <cell r="CY531" t="str">
            <v/>
          </cell>
          <cell r="CZ531" t="str">
            <v/>
          </cell>
          <cell r="DA531" t="str">
            <v/>
          </cell>
          <cell r="DB531" t="str">
            <v/>
          </cell>
          <cell r="DC531" t="str">
            <v/>
          </cell>
          <cell r="DD531" t="str">
            <v/>
          </cell>
          <cell r="DE531" t="str">
            <v/>
          </cell>
          <cell r="DG531" t="str">
            <v>INNOSHUA U LTD</v>
          </cell>
          <cell r="DH531" t="str">
            <v/>
          </cell>
          <cell r="DI531" t="str">
            <v/>
          </cell>
          <cell r="DJ531" t="str">
            <v/>
          </cell>
          <cell r="DK531" t="str">
            <v/>
          </cell>
          <cell r="DL531" t="str">
            <v/>
          </cell>
          <cell r="DM531" t="str">
            <v/>
          </cell>
          <cell r="DN531" t="str">
            <v/>
          </cell>
          <cell r="DO531" t="str">
            <v/>
          </cell>
          <cell r="DP531" t="str">
            <v/>
          </cell>
          <cell r="DQ531" t="str">
            <v/>
          </cell>
          <cell r="DR531" t="str">
            <v/>
          </cell>
          <cell r="DS531" t="str">
            <v/>
          </cell>
          <cell r="DU531" t="str">
            <v>INNOSHUA U LTD</v>
          </cell>
          <cell r="DV531" t="str">
            <v/>
          </cell>
          <cell r="DW531" t="str">
            <v/>
          </cell>
          <cell r="DX531" t="str">
            <v/>
          </cell>
          <cell r="DY531" t="str">
            <v/>
          </cell>
          <cell r="DZ531" t="str">
            <v/>
          </cell>
          <cell r="EA531" t="str">
            <v/>
          </cell>
          <cell r="EB531" t="str">
            <v/>
          </cell>
          <cell r="EC531" t="str">
            <v/>
          </cell>
          <cell r="ED531" t="str">
            <v/>
          </cell>
          <cell r="EE531" t="str">
            <v/>
          </cell>
        </row>
        <row r="532">
          <cell r="C532" t="str">
            <v>St Mary Secondary school Nkozi</v>
          </cell>
          <cell r="D532">
            <v>4</v>
          </cell>
          <cell r="E532">
            <v>6</v>
          </cell>
          <cell r="F532">
            <v>1197000</v>
          </cell>
          <cell r="G532">
            <v>4500</v>
          </cell>
          <cell r="I532" t="str">
            <v>STANDARD COLLEGE NTUNGAMO</v>
          </cell>
          <cell r="J532">
            <v>30</v>
          </cell>
          <cell r="K532">
            <v>51</v>
          </cell>
          <cell r="L532">
            <v>11600500</v>
          </cell>
          <cell r="M532">
            <v>43450</v>
          </cell>
          <cell r="AF532" t="str">
            <v>INSINGIRO SECONDARY SCHOOL</v>
          </cell>
          <cell r="AG532" t="str">
            <v>INSINGIRO SECONDARY SCHOOL</v>
          </cell>
          <cell r="AH532" t="str">
            <v/>
          </cell>
          <cell r="AI532" t="str">
            <v/>
          </cell>
          <cell r="AJ532" t="str">
            <v/>
          </cell>
          <cell r="AK532" t="str">
            <v/>
          </cell>
          <cell r="AL532" t="str">
            <v/>
          </cell>
          <cell r="AM532" t="str">
            <v/>
          </cell>
          <cell r="AN532" t="str">
            <v/>
          </cell>
          <cell r="AO532" t="str">
            <v/>
          </cell>
          <cell r="AP532">
            <v>1</v>
          </cell>
          <cell r="AQ532" t="str">
            <v/>
          </cell>
          <cell r="AR532" t="str">
            <v/>
          </cell>
          <cell r="AS532" t="str">
            <v/>
          </cell>
          <cell r="AT532">
            <v>1</v>
          </cell>
          <cell r="AU532" t="str">
            <v>INSINGIRO SECONDARY SCHOOL</v>
          </cell>
          <cell r="AV532" t="str">
            <v/>
          </cell>
          <cell r="AW532" t="str">
            <v/>
          </cell>
          <cell r="AX532" t="str">
            <v/>
          </cell>
          <cell r="AY532" t="str">
            <v/>
          </cell>
          <cell r="AZ532" t="str">
            <v/>
          </cell>
          <cell r="BA532" t="str">
            <v/>
          </cell>
          <cell r="BB532" t="str">
            <v/>
          </cell>
          <cell r="BC532" t="str">
            <v/>
          </cell>
          <cell r="BD532" t="str">
            <v/>
          </cell>
          <cell r="BE532" t="str">
            <v/>
          </cell>
          <cell r="BG532" t="str">
            <v>INSINGIRO SECONDARY SCHOOL</v>
          </cell>
          <cell r="BH532" t="str">
            <v/>
          </cell>
          <cell r="BI532" t="str">
            <v/>
          </cell>
          <cell r="BJ532" t="str">
            <v/>
          </cell>
          <cell r="BK532" t="str">
            <v/>
          </cell>
          <cell r="BL532" t="str">
            <v/>
          </cell>
          <cell r="BM532" t="str">
            <v/>
          </cell>
          <cell r="BN532" t="str">
            <v/>
          </cell>
          <cell r="BO532" t="str">
            <v/>
          </cell>
          <cell r="BP532">
            <v>2</v>
          </cell>
          <cell r="BQ532" t="str">
            <v/>
          </cell>
          <cell r="BR532" t="str">
            <v/>
          </cell>
          <cell r="BS532" t="str">
            <v/>
          </cell>
          <cell r="BU532" t="str">
            <v>INSINGIRO SECONDARY SCHOOL</v>
          </cell>
          <cell r="BV532" t="str">
            <v/>
          </cell>
          <cell r="BW532" t="str">
            <v/>
          </cell>
          <cell r="BX532" t="str">
            <v/>
          </cell>
          <cell r="BY532" t="str">
            <v/>
          </cell>
          <cell r="BZ532" t="str">
            <v/>
          </cell>
          <cell r="CA532" t="str">
            <v/>
          </cell>
          <cell r="CB532" t="str">
            <v/>
          </cell>
          <cell r="CC532" t="str">
            <v/>
          </cell>
          <cell r="CD532" t="str">
            <v/>
          </cell>
          <cell r="CE532" t="str">
            <v/>
          </cell>
          <cell r="CG532" t="str">
            <v>INSINGIRO SECONDARY SCHOOL</v>
          </cell>
          <cell r="CH532" t="str">
            <v/>
          </cell>
          <cell r="CI532" t="str">
            <v/>
          </cell>
          <cell r="CJ532" t="str">
            <v/>
          </cell>
          <cell r="CK532" t="str">
            <v/>
          </cell>
          <cell r="CL532" t="str">
            <v/>
          </cell>
          <cell r="CM532" t="str">
            <v/>
          </cell>
          <cell r="CN532" t="str">
            <v/>
          </cell>
          <cell r="CO532" t="str">
            <v/>
          </cell>
          <cell r="CP532">
            <v>200000</v>
          </cell>
          <cell r="CQ532" t="str">
            <v/>
          </cell>
          <cell r="CR532" t="str">
            <v/>
          </cell>
          <cell r="CS532" t="str">
            <v/>
          </cell>
          <cell r="CU532" t="str">
            <v>INSINGIRO SECONDARY SCHOOL</v>
          </cell>
          <cell r="CV532" t="str">
            <v/>
          </cell>
          <cell r="CW532" t="str">
            <v/>
          </cell>
          <cell r="CX532" t="str">
            <v/>
          </cell>
          <cell r="CY532" t="str">
            <v/>
          </cell>
          <cell r="CZ532" t="str">
            <v/>
          </cell>
          <cell r="DA532" t="str">
            <v/>
          </cell>
          <cell r="DB532" t="str">
            <v/>
          </cell>
          <cell r="DC532" t="str">
            <v/>
          </cell>
          <cell r="DD532" t="str">
            <v/>
          </cell>
          <cell r="DE532" t="str">
            <v/>
          </cell>
          <cell r="DG532" t="str">
            <v>INSINGIRO SECONDARY SCHOOL</v>
          </cell>
          <cell r="DH532" t="str">
            <v/>
          </cell>
          <cell r="DI532" t="str">
            <v/>
          </cell>
          <cell r="DJ532" t="str">
            <v/>
          </cell>
          <cell r="DK532" t="str">
            <v/>
          </cell>
          <cell r="DL532" t="str">
            <v/>
          </cell>
          <cell r="DM532" t="str">
            <v/>
          </cell>
          <cell r="DN532" t="str">
            <v/>
          </cell>
          <cell r="DO532" t="str">
            <v/>
          </cell>
          <cell r="DP532">
            <v>800</v>
          </cell>
          <cell r="DQ532" t="str">
            <v/>
          </cell>
          <cell r="DR532" t="str">
            <v/>
          </cell>
          <cell r="DS532" t="str">
            <v/>
          </cell>
          <cell r="DU532" t="str">
            <v>INSINGIRO SECONDARY SCHOOL</v>
          </cell>
          <cell r="DV532" t="str">
            <v/>
          </cell>
          <cell r="DW532" t="str">
            <v/>
          </cell>
          <cell r="DX532" t="str">
            <v/>
          </cell>
          <cell r="DY532" t="str">
            <v/>
          </cell>
          <cell r="DZ532" t="str">
            <v/>
          </cell>
          <cell r="EA532" t="str">
            <v/>
          </cell>
          <cell r="EB532" t="str">
            <v/>
          </cell>
          <cell r="EC532" t="str">
            <v/>
          </cell>
          <cell r="ED532" t="str">
            <v/>
          </cell>
          <cell r="EE532" t="str">
            <v/>
          </cell>
        </row>
        <row r="533">
          <cell r="C533" t="str">
            <v>ST MICHEAL HIGH SCHOOL SONDE</v>
          </cell>
          <cell r="D533">
            <v>7</v>
          </cell>
          <cell r="E533">
            <v>15</v>
          </cell>
          <cell r="F533">
            <v>6805000</v>
          </cell>
          <cell r="I533" t="str">
            <v>STANDARD HIGH SCHOOL ZZANA</v>
          </cell>
          <cell r="J533">
            <v>27</v>
          </cell>
          <cell r="K533">
            <v>35</v>
          </cell>
          <cell r="L533">
            <v>11375500</v>
          </cell>
          <cell r="M533">
            <v>46700</v>
          </cell>
          <cell r="AF533" t="str">
            <v>INSURANCE COMPANY OF EAST AFRICA</v>
          </cell>
          <cell r="AG533" t="str">
            <v>INSURANCE COMPANY OF EAST AFRICA</v>
          </cell>
          <cell r="AH533" t="str">
            <v/>
          </cell>
          <cell r="AI533">
            <v>3</v>
          </cell>
          <cell r="AJ533">
            <v>3</v>
          </cell>
          <cell r="AK533">
            <v>2</v>
          </cell>
          <cell r="AL533">
            <v>1</v>
          </cell>
          <cell r="AM533">
            <v>2</v>
          </cell>
          <cell r="AN533">
            <v>3</v>
          </cell>
          <cell r="AO533">
            <v>4</v>
          </cell>
          <cell r="AP533">
            <v>3</v>
          </cell>
          <cell r="AQ533">
            <v>3</v>
          </cell>
          <cell r="AR533">
            <v>5</v>
          </cell>
          <cell r="AS533">
            <v>2</v>
          </cell>
          <cell r="AT533">
            <v>31</v>
          </cell>
          <cell r="AU533" t="str">
            <v>INSURANCE COMPANY OF EAST AFRICA</v>
          </cell>
          <cell r="AV533">
            <v>5</v>
          </cell>
          <cell r="AW533">
            <v>4</v>
          </cell>
          <cell r="AX533">
            <v>9</v>
          </cell>
          <cell r="AY533">
            <v>15</v>
          </cell>
          <cell r="AZ533">
            <v>15</v>
          </cell>
          <cell r="BA533">
            <v>11</v>
          </cell>
          <cell r="BB533">
            <v>13</v>
          </cell>
          <cell r="BC533">
            <v>19</v>
          </cell>
          <cell r="BD533">
            <v>15</v>
          </cell>
          <cell r="BE533">
            <v>8</v>
          </cell>
          <cell r="BG533" t="str">
            <v>INSURANCE COMPANY OF EAST AFRICA</v>
          </cell>
          <cell r="BH533" t="str">
            <v/>
          </cell>
          <cell r="BI533">
            <v>3</v>
          </cell>
          <cell r="BJ533">
            <v>3</v>
          </cell>
          <cell r="BK533">
            <v>2</v>
          </cell>
          <cell r="BL533">
            <v>1</v>
          </cell>
          <cell r="BM533">
            <v>3</v>
          </cell>
          <cell r="BN533">
            <v>6</v>
          </cell>
          <cell r="BO533">
            <v>10</v>
          </cell>
          <cell r="BP533">
            <v>3</v>
          </cell>
          <cell r="BQ533">
            <v>3</v>
          </cell>
          <cell r="BR533">
            <v>5</v>
          </cell>
          <cell r="BS533">
            <v>3</v>
          </cell>
          <cell r="BU533" t="str">
            <v>INSURANCE COMPANY OF EAST AFRICA</v>
          </cell>
          <cell r="BV533">
            <v>6</v>
          </cell>
          <cell r="BW533">
            <v>4</v>
          </cell>
          <cell r="BX533">
            <v>11</v>
          </cell>
          <cell r="BY533">
            <v>17</v>
          </cell>
          <cell r="BZ533">
            <v>19</v>
          </cell>
          <cell r="CA533">
            <v>11</v>
          </cell>
          <cell r="CB533">
            <v>13</v>
          </cell>
          <cell r="CC533">
            <v>23</v>
          </cell>
          <cell r="CD533">
            <v>17</v>
          </cell>
          <cell r="CE533">
            <v>8</v>
          </cell>
          <cell r="CG533" t="str">
            <v>INSURANCE COMPANY OF EAST AFRICA</v>
          </cell>
          <cell r="CH533" t="str">
            <v/>
          </cell>
          <cell r="CI533">
            <v>1029000</v>
          </cell>
          <cell r="CJ533">
            <v>1849000</v>
          </cell>
          <cell r="CK533">
            <v>311000</v>
          </cell>
          <cell r="CL533">
            <v>100000</v>
          </cell>
          <cell r="CM533">
            <v>350000</v>
          </cell>
          <cell r="CN533">
            <v>1000000</v>
          </cell>
          <cell r="CO533">
            <v>1660000</v>
          </cell>
          <cell r="CP533">
            <v>650000</v>
          </cell>
          <cell r="CQ533">
            <v>538000</v>
          </cell>
          <cell r="CR533">
            <v>801000</v>
          </cell>
          <cell r="CS533">
            <v>1100000</v>
          </cell>
          <cell r="CU533" t="str">
            <v>INSURANCE COMPANY OF EAST AFRICA</v>
          </cell>
          <cell r="CV533">
            <v>1308480</v>
          </cell>
          <cell r="CW533">
            <v>730000</v>
          </cell>
          <cell r="CX533">
            <v>1399100</v>
          </cell>
          <cell r="CY533">
            <v>3613550</v>
          </cell>
          <cell r="CZ533">
            <v>3467002</v>
          </cell>
          <cell r="DA533">
            <v>2873300</v>
          </cell>
          <cell r="DB533">
            <v>3556650</v>
          </cell>
          <cell r="DC533">
            <v>4169150</v>
          </cell>
          <cell r="DD533">
            <v>4414178</v>
          </cell>
          <cell r="DE533">
            <v>1144400</v>
          </cell>
          <cell r="DG533" t="str">
            <v>INSURANCE COMPANY OF EAST AFRICA</v>
          </cell>
          <cell r="DH533" t="str">
            <v/>
          </cell>
          <cell r="DI533">
            <v>3400</v>
          </cell>
          <cell r="DJ533">
            <v>4000</v>
          </cell>
          <cell r="DK533">
            <v>1400</v>
          </cell>
          <cell r="DL533">
            <v>400</v>
          </cell>
          <cell r="DM533">
            <v>1100</v>
          </cell>
          <cell r="DN533">
            <v>3600</v>
          </cell>
          <cell r="DO533">
            <v>2900</v>
          </cell>
          <cell r="DP533">
            <v>2100</v>
          </cell>
          <cell r="DQ533">
            <v>1800</v>
          </cell>
          <cell r="DR533">
            <v>2900</v>
          </cell>
          <cell r="DS533">
            <v>2400</v>
          </cell>
          <cell r="DU533" t="str">
            <v>INSURANCE COMPANY OF EAST AFRICA</v>
          </cell>
          <cell r="DV533">
            <v>3900</v>
          </cell>
          <cell r="DW533">
            <v>2500</v>
          </cell>
          <cell r="DX533">
            <v>5500</v>
          </cell>
          <cell r="DY533">
            <v>12300</v>
          </cell>
          <cell r="DZ533">
            <v>14050</v>
          </cell>
          <cell r="EA533">
            <v>11400</v>
          </cell>
          <cell r="EB533">
            <v>16520</v>
          </cell>
          <cell r="EC533">
            <v>21500</v>
          </cell>
          <cell r="ED533">
            <v>19430</v>
          </cell>
          <cell r="EE533">
            <v>6450</v>
          </cell>
        </row>
        <row r="534">
          <cell r="C534" t="str">
            <v>STALMART ENTERPRISES LIMITED</v>
          </cell>
          <cell r="D534">
            <v>3</v>
          </cell>
          <cell r="E534">
            <v>26</v>
          </cell>
          <cell r="F534">
            <v>26000</v>
          </cell>
          <cell r="G534">
            <v>9600</v>
          </cell>
          <cell r="I534" t="str">
            <v>StarTimes</v>
          </cell>
          <cell r="J534">
            <v>18642</v>
          </cell>
          <cell r="K534">
            <v>26797</v>
          </cell>
          <cell r="L534">
            <v>420173933</v>
          </cell>
          <cell r="M534">
            <v>9245675</v>
          </cell>
          <cell r="AF534" t="str">
            <v>INTELWORLD COMPANY LIMITED</v>
          </cell>
          <cell r="AG534" t="str">
            <v>INTELWORLD COMPANY LIMITED</v>
          </cell>
          <cell r="AH534" t="str">
            <v/>
          </cell>
          <cell r="AI534" t="str">
            <v/>
          </cell>
          <cell r="AJ534" t="str">
            <v/>
          </cell>
          <cell r="AK534" t="str">
            <v/>
          </cell>
          <cell r="AL534" t="str">
            <v/>
          </cell>
          <cell r="AM534" t="str">
            <v/>
          </cell>
          <cell r="AN534" t="str">
            <v/>
          </cell>
          <cell r="AO534" t="str">
            <v/>
          </cell>
          <cell r="AP534" t="str">
            <v/>
          </cell>
          <cell r="AQ534" t="str">
            <v/>
          </cell>
          <cell r="AR534" t="str">
            <v/>
          </cell>
          <cell r="AS534">
            <v>2</v>
          </cell>
          <cell r="AT534">
            <v>2</v>
          </cell>
          <cell r="AU534" t="str">
            <v>INTELWORLD COMPANY LIMITED</v>
          </cell>
          <cell r="AV534">
            <v>3</v>
          </cell>
          <cell r="AW534">
            <v>42</v>
          </cell>
          <cell r="AX534">
            <v>46</v>
          </cell>
          <cell r="AY534">
            <v>99</v>
          </cell>
          <cell r="AZ534">
            <v>99</v>
          </cell>
          <cell r="BA534">
            <v>92</v>
          </cell>
          <cell r="BB534">
            <v>80</v>
          </cell>
          <cell r="BC534">
            <v>140</v>
          </cell>
          <cell r="BD534">
            <v>176</v>
          </cell>
          <cell r="BE534">
            <v>183</v>
          </cell>
          <cell r="BG534" t="str">
            <v>INTELWORLD COMPANY LIMITED</v>
          </cell>
          <cell r="BH534" t="str">
            <v/>
          </cell>
          <cell r="BI534" t="str">
            <v/>
          </cell>
          <cell r="BJ534" t="str">
            <v/>
          </cell>
          <cell r="BK534" t="str">
            <v/>
          </cell>
          <cell r="BL534" t="str">
            <v/>
          </cell>
          <cell r="BM534" t="str">
            <v/>
          </cell>
          <cell r="BN534" t="str">
            <v/>
          </cell>
          <cell r="BO534" t="str">
            <v/>
          </cell>
          <cell r="BP534" t="str">
            <v/>
          </cell>
          <cell r="BQ534" t="str">
            <v/>
          </cell>
          <cell r="BR534" t="str">
            <v/>
          </cell>
          <cell r="BS534">
            <v>11</v>
          </cell>
          <cell r="BU534" t="str">
            <v>INTELWORLD COMPANY LIMITED</v>
          </cell>
          <cell r="BV534">
            <v>4</v>
          </cell>
          <cell r="BW534">
            <v>70</v>
          </cell>
          <cell r="BX534">
            <v>117</v>
          </cell>
          <cell r="BY534">
            <v>280</v>
          </cell>
          <cell r="BZ534">
            <v>382</v>
          </cell>
          <cell r="CA534">
            <v>324</v>
          </cell>
          <cell r="CB534">
            <v>353</v>
          </cell>
          <cell r="CC534">
            <v>576</v>
          </cell>
          <cell r="CD534">
            <v>818</v>
          </cell>
          <cell r="CE534">
            <v>572</v>
          </cell>
          <cell r="CG534" t="str">
            <v>INTELWORLD COMPANY LIMITED</v>
          </cell>
          <cell r="CH534" t="str">
            <v/>
          </cell>
          <cell r="CI534" t="str">
            <v/>
          </cell>
          <cell r="CJ534" t="str">
            <v/>
          </cell>
          <cell r="CK534" t="str">
            <v/>
          </cell>
          <cell r="CL534" t="str">
            <v/>
          </cell>
          <cell r="CM534" t="str">
            <v/>
          </cell>
          <cell r="CN534" t="str">
            <v/>
          </cell>
          <cell r="CO534" t="str">
            <v/>
          </cell>
          <cell r="CP534" t="str">
            <v/>
          </cell>
          <cell r="CQ534" t="str">
            <v/>
          </cell>
          <cell r="CR534" t="str">
            <v/>
          </cell>
          <cell r="CS534">
            <v>9000</v>
          </cell>
          <cell r="CU534" t="str">
            <v>INTELWORLD COMPANY LIMITED</v>
          </cell>
          <cell r="CV534">
            <v>4000</v>
          </cell>
          <cell r="CW534">
            <v>435300</v>
          </cell>
          <cell r="CX534">
            <v>3521165</v>
          </cell>
          <cell r="CY534">
            <v>2880400</v>
          </cell>
          <cell r="CZ534">
            <v>3939200</v>
          </cell>
          <cell r="DA534">
            <v>3220425</v>
          </cell>
          <cell r="DB534">
            <v>7169855</v>
          </cell>
          <cell r="DC534">
            <v>11802460</v>
          </cell>
          <cell r="DD534">
            <v>11564560</v>
          </cell>
          <cell r="DE534">
            <v>8120731</v>
          </cell>
          <cell r="DG534" t="str">
            <v>INTELWORLD COMPANY LIMITED</v>
          </cell>
          <cell r="DH534" t="str">
            <v/>
          </cell>
          <cell r="DI534" t="str">
            <v/>
          </cell>
          <cell r="DJ534" t="str">
            <v/>
          </cell>
          <cell r="DK534" t="str">
            <v/>
          </cell>
          <cell r="DL534" t="str">
            <v/>
          </cell>
          <cell r="DM534" t="str">
            <v/>
          </cell>
          <cell r="DN534" t="str">
            <v/>
          </cell>
          <cell r="DO534" t="str">
            <v/>
          </cell>
          <cell r="DP534" t="str">
            <v/>
          </cell>
          <cell r="DQ534" t="str">
            <v/>
          </cell>
          <cell r="DR534" t="str">
            <v/>
          </cell>
          <cell r="DS534">
            <v>0</v>
          </cell>
          <cell r="DU534" t="str">
            <v>INTELWORLD COMPANY LIMITED</v>
          </cell>
          <cell r="DV534">
            <v>900</v>
          </cell>
          <cell r="DW534">
            <v>11400</v>
          </cell>
          <cell r="DX534">
            <v>26200</v>
          </cell>
          <cell r="DY534">
            <v>52700</v>
          </cell>
          <cell r="DZ534">
            <v>80675</v>
          </cell>
          <cell r="EA534">
            <v>67425</v>
          </cell>
          <cell r="EB534">
            <v>109380</v>
          </cell>
          <cell r="EC534">
            <v>186850</v>
          </cell>
          <cell r="ED534">
            <v>239110</v>
          </cell>
          <cell r="EE534">
            <v>177030</v>
          </cell>
        </row>
        <row r="535">
          <cell r="C535" t="str">
            <v>STANDARD COLLEGE NTUNGAMO</v>
          </cell>
          <cell r="D535">
            <v>2</v>
          </cell>
          <cell r="E535">
            <v>3</v>
          </cell>
          <cell r="F535">
            <v>1274000</v>
          </cell>
          <cell r="G535">
            <v>3400</v>
          </cell>
          <cell r="I535" t="str">
            <v>SYSNET SOLUTIONS LTD</v>
          </cell>
          <cell r="J535">
            <v>8</v>
          </cell>
          <cell r="K535">
            <v>13</v>
          </cell>
          <cell r="L535">
            <v>494500</v>
          </cell>
          <cell r="M535">
            <v>3875</v>
          </cell>
          <cell r="AF535" t="str">
            <v>INTENT UGANDA LIMITED COMMISSION</v>
          </cell>
          <cell r="AG535" t="str">
            <v>INTENT UGANDA LIMITED COMMISSION</v>
          </cell>
          <cell r="AH535" t="str">
            <v/>
          </cell>
          <cell r="AI535" t="str">
            <v/>
          </cell>
          <cell r="AJ535" t="str">
            <v/>
          </cell>
          <cell r="AK535" t="str">
            <v/>
          </cell>
          <cell r="AL535" t="str">
            <v/>
          </cell>
          <cell r="AM535" t="str">
            <v/>
          </cell>
          <cell r="AN535" t="str">
            <v/>
          </cell>
          <cell r="AO535" t="str">
            <v/>
          </cell>
          <cell r="AP535" t="str">
            <v/>
          </cell>
          <cell r="AQ535" t="str">
            <v/>
          </cell>
          <cell r="AR535" t="str">
            <v/>
          </cell>
          <cell r="AS535" t="str">
            <v/>
          </cell>
          <cell r="AT535">
            <v>0</v>
          </cell>
          <cell r="AU535" t="str">
            <v>INTENT UGANDA LIMITED COMMISSION</v>
          </cell>
          <cell r="AV535" t="str">
            <v/>
          </cell>
          <cell r="AW535" t="str">
            <v/>
          </cell>
          <cell r="AX535" t="str">
            <v/>
          </cell>
          <cell r="AY535" t="str">
            <v/>
          </cell>
          <cell r="AZ535" t="str">
            <v/>
          </cell>
          <cell r="BA535" t="str">
            <v/>
          </cell>
          <cell r="BB535" t="str">
            <v/>
          </cell>
          <cell r="BC535" t="str">
            <v/>
          </cell>
          <cell r="BD535" t="str">
            <v/>
          </cell>
          <cell r="BE535" t="str">
            <v/>
          </cell>
          <cell r="BG535" t="str">
            <v>INTENT UGANDA LIMITED COMMISSION</v>
          </cell>
          <cell r="BH535" t="str">
            <v/>
          </cell>
          <cell r="BI535" t="str">
            <v/>
          </cell>
          <cell r="BJ535" t="str">
            <v/>
          </cell>
          <cell r="BK535" t="str">
            <v/>
          </cell>
          <cell r="BL535" t="str">
            <v/>
          </cell>
          <cell r="BM535" t="str">
            <v/>
          </cell>
          <cell r="BN535" t="str">
            <v/>
          </cell>
          <cell r="BO535" t="str">
            <v/>
          </cell>
          <cell r="BP535" t="str">
            <v/>
          </cell>
          <cell r="BQ535" t="str">
            <v/>
          </cell>
          <cell r="BR535" t="str">
            <v/>
          </cell>
          <cell r="BS535" t="str">
            <v/>
          </cell>
          <cell r="BU535" t="str">
            <v>INTENT UGANDA LIMITED COMMISSION</v>
          </cell>
          <cell r="BV535" t="str">
            <v/>
          </cell>
          <cell r="BW535" t="str">
            <v/>
          </cell>
          <cell r="BX535" t="str">
            <v/>
          </cell>
          <cell r="BY535" t="str">
            <v/>
          </cell>
          <cell r="BZ535" t="str">
            <v/>
          </cell>
          <cell r="CA535" t="str">
            <v/>
          </cell>
          <cell r="CB535" t="str">
            <v/>
          </cell>
          <cell r="CC535" t="str">
            <v/>
          </cell>
          <cell r="CD535" t="str">
            <v/>
          </cell>
          <cell r="CE535" t="str">
            <v/>
          </cell>
          <cell r="CG535" t="str">
            <v>INTENT UGANDA LIMITED COMMISSION</v>
          </cell>
          <cell r="CH535" t="str">
            <v/>
          </cell>
          <cell r="CI535" t="str">
            <v/>
          </cell>
          <cell r="CJ535" t="str">
            <v/>
          </cell>
          <cell r="CK535" t="str">
            <v/>
          </cell>
          <cell r="CL535" t="str">
            <v/>
          </cell>
          <cell r="CM535" t="str">
            <v/>
          </cell>
          <cell r="CN535" t="str">
            <v/>
          </cell>
          <cell r="CO535" t="str">
            <v/>
          </cell>
          <cell r="CP535" t="str">
            <v/>
          </cell>
          <cell r="CQ535" t="str">
            <v/>
          </cell>
          <cell r="CR535" t="str">
            <v/>
          </cell>
          <cell r="CS535" t="str">
            <v/>
          </cell>
          <cell r="CU535" t="str">
            <v>INTENT UGANDA LIMITED COMMISSION</v>
          </cell>
          <cell r="CV535" t="str">
            <v/>
          </cell>
          <cell r="CW535" t="str">
            <v/>
          </cell>
          <cell r="CX535" t="str">
            <v/>
          </cell>
          <cell r="CY535" t="str">
            <v/>
          </cell>
          <cell r="CZ535" t="str">
            <v/>
          </cell>
          <cell r="DA535" t="str">
            <v/>
          </cell>
          <cell r="DB535" t="str">
            <v/>
          </cell>
          <cell r="DC535" t="str">
            <v/>
          </cell>
          <cell r="DD535" t="str">
            <v/>
          </cell>
          <cell r="DE535" t="str">
            <v/>
          </cell>
          <cell r="DG535" t="str">
            <v>INTENT UGANDA LIMITED COMMISSION</v>
          </cell>
          <cell r="DH535" t="str">
            <v/>
          </cell>
          <cell r="DI535" t="str">
            <v/>
          </cell>
          <cell r="DJ535" t="str">
            <v/>
          </cell>
          <cell r="DK535" t="str">
            <v/>
          </cell>
          <cell r="DL535" t="str">
            <v/>
          </cell>
          <cell r="DM535" t="str">
            <v/>
          </cell>
          <cell r="DN535" t="str">
            <v/>
          </cell>
          <cell r="DO535" t="str">
            <v/>
          </cell>
          <cell r="DP535" t="str">
            <v/>
          </cell>
          <cell r="DQ535" t="str">
            <v/>
          </cell>
          <cell r="DR535" t="str">
            <v/>
          </cell>
          <cell r="DS535" t="str">
            <v/>
          </cell>
          <cell r="DU535" t="str">
            <v>INTENT UGANDA LIMITED COMMISSION</v>
          </cell>
          <cell r="DV535" t="str">
            <v/>
          </cell>
          <cell r="DW535" t="str">
            <v/>
          </cell>
          <cell r="DX535" t="str">
            <v/>
          </cell>
          <cell r="DY535" t="str">
            <v/>
          </cell>
          <cell r="DZ535" t="str">
            <v/>
          </cell>
          <cell r="EA535" t="str">
            <v/>
          </cell>
          <cell r="EB535" t="str">
            <v/>
          </cell>
          <cell r="EC535" t="str">
            <v/>
          </cell>
          <cell r="ED535" t="str">
            <v/>
          </cell>
          <cell r="EE535" t="str">
            <v/>
          </cell>
        </row>
        <row r="536">
          <cell r="C536" t="str">
            <v>STANDARD HIGH SCHOOL ZZANA</v>
          </cell>
          <cell r="D536">
            <v>9</v>
          </cell>
          <cell r="E536">
            <v>9</v>
          </cell>
          <cell r="F536">
            <v>3949000</v>
          </cell>
          <cell r="G536">
            <v>12800</v>
          </cell>
          <cell r="I536" t="str">
            <v>THE JUBILEE INSURANCE CO OF UGANDA LTD</v>
          </cell>
          <cell r="J536">
            <v>4</v>
          </cell>
          <cell r="K536">
            <v>4</v>
          </cell>
          <cell r="L536">
            <v>400000</v>
          </cell>
          <cell r="M536">
            <v>2250</v>
          </cell>
          <cell r="AF536" t="str">
            <v>INTERNATIONAL ANOINTED MINISTRIES</v>
          </cell>
          <cell r="AG536" t="str">
            <v>INTERNATIONAL ANOINTED MINISTRIES</v>
          </cell>
          <cell r="AH536" t="str">
            <v/>
          </cell>
          <cell r="AI536" t="str">
            <v/>
          </cell>
          <cell r="AJ536" t="str">
            <v/>
          </cell>
          <cell r="AK536" t="str">
            <v/>
          </cell>
          <cell r="AL536" t="str">
            <v/>
          </cell>
          <cell r="AM536">
            <v>1</v>
          </cell>
          <cell r="AN536">
            <v>1</v>
          </cell>
          <cell r="AO536" t="str">
            <v/>
          </cell>
          <cell r="AP536">
            <v>1</v>
          </cell>
          <cell r="AQ536">
            <v>1</v>
          </cell>
          <cell r="AR536" t="str">
            <v/>
          </cell>
          <cell r="AS536" t="str">
            <v/>
          </cell>
          <cell r="AT536">
            <v>4</v>
          </cell>
          <cell r="AU536" t="str">
            <v>INTERNATIONAL ANOINTED MINISTRIES</v>
          </cell>
          <cell r="AV536" t="str">
            <v/>
          </cell>
          <cell r="AW536" t="str">
            <v/>
          </cell>
          <cell r="AX536" t="str">
            <v/>
          </cell>
          <cell r="AY536" t="str">
            <v/>
          </cell>
          <cell r="AZ536" t="str">
            <v/>
          </cell>
          <cell r="BA536" t="str">
            <v/>
          </cell>
          <cell r="BB536" t="str">
            <v/>
          </cell>
          <cell r="BC536" t="str">
            <v/>
          </cell>
          <cell r="BD536" t="str">
            <v/>
          </cell>
          <cell r="BE536" t="str">
            <v/>
          </cell>
          <cell r="BG536" t="str">
            <v>INTERNATIONAL ANOINTED MINISTRIES</v>
          </cell>
          <cell r="BH536" t="str">
            <v/>
          </cell>
          <cell r="BI536" t="str">
            <v/>
          </cell>
          <cell r="BJ536" t="str">
            <v/>
          </cell>
          <cell r="BK536" t="str">
            <v/>
          </cell>
          <cell r="BL536" t="str">
            <v/>
          </cell>
          <cell r="BM536">
            <v>7</v>
          </cell>
          <cell r="BN536">
            <v>1</v>
          </cell>
          <cell r="BO536" t="str">
            <v/>
          </cell>
          <cell r="BP536">
            <v>2</v>
          </cell>
          <cell r="BQ536">
            <v>2</v>
          </cell>
          <cell r="BR536" t="str">
            <v/>
          </cell>
          <cell r="BS536" t="str">
            <v/>
          </cell>
          <cell r="BU536" t="str">
            <v>INTERNATIONAL ANOINTED MINISTRIES</v>
          </cell>
          <cell r="BV536" t="str">
            <v/>
          </cell>
          <cell r="BW536" t="str">
            <v/>
          </cell>
          <cell r="BX536" t="str">
            <v/>
          </cell>
          <cell r="BY536" t="str">
            <v/>
          </cell>
          <cell r="BZ536" t="str">
            <v/>
          </cell>
          <cell r="CA536" t="str">
            <v/>
          </cell>
          <cell r="CB536" t="str">
            <v/>
          </cell>
          <cell r="CC536" t="str">
            <v/>
          </cell>
          <cell r="CD536" t="str">
            <v/>
          </cell>
          <cell r="CE536" t="str">
            <v/>
          </cell>
          <cell r="CG536" t="str">
            <v>INTERNATIONAL ANOINTED MINISTRIES</v>
          </cell>
          <cell r="CH536" t="str">
            <v/>
          </cell>
          <cell r="CI536" t="str">
            <v/>
          </cell>
          <cell r="CJ536" t="str">
            <v/>
          </cell>
          <cell r="CK536" t="str">
            <v/>
          </cell>
          <cell r="CL536" t="str">
            <v/>
          </cell>
          <cell r="CM536">
            <v>910000</v>
          </cell>
          <cell r="CN536">
            <v>15000</v>
          </cell>
          <cell r="CO536" t="str">
            <v/>
          </cell>
          <cell r="CP536">
            <v>72000</v>
          </cell>
          <cell r="CQ536">
            <v>11000</v>
          </cell>
          <cell r="CR536" t="str">
            <v/>
          </cell>
          <cell r="CS536" t="str">
            <v/>
          </cell>
          <cell r="CU536" t="str">
            <v>INTERNATIONAL ANOINTED MINISTRIES</v>
          </cell>
          <cell r="CV536" t="str">
            <v/>
          </cell>
          <cell r="CW536" t="str">
            <v/>
          </cell>
          <cell r="CX536" t="str">
            <v/>
          </cell>
          <cell r="CY536" t="str">
            <v/>
          </cell>
          <cell r="CZ536" t="str">
            <v/>
          </cell>
          <cell r="DA536" t="str">
            <v/>
          </cell>
          <cell r="DB536" t="str">
            <v/>
          </cell>
          <cell r="DC536" t="str">
            <v/>
          </cell>
          <cell r="DD536" t="str">
            <v/>
          </cell>
          <cell r="DE536" t="str">
            <v/>
          </cell>
          <cell r="DG536" t="str">
            <v>INTERNATIONAL ANOINTED MINISTRIES</v>
          </cell>
          <cell r="DH536" t="str">
            <v/>
          </cell>
          <cell r="DI536" t="str">
            <v/>
          </cell>
          <cell r="DJ536" t="str">
            <v/>
          </cell>
          <cell r="DK536" t="str">
            <v/>
          </cell>
          <cell r="DL536" t="str">
            <v/>
          </cell>
          <cell r="DM536">
            <v>700</v>
          </cell>
          <cell r="DN536">
            <v>400</v>
          </cell>
          <cell r="DO536" t="str">
            <v/>
          </cell>
          <cell r="DP536">
            <v>800</v>
          </cell>
          <cell r="DQ536">
            <v>800</v>
          </cell>
          <cell r="DR536" t="str">
            <v/>
          </cell>
          <cell r="DS536" t="str">
            <v/>
          </cell>
          <cell r="DU536" t="str">
            <v>INTERNATIONAL ANOINTED MINISTRIES</v>
          </cell>
          <cell r="DV536" t="str">
            <v/>
          </cell>
          <cell r="DW536" t="str">
            <v/>
          </cell>
          <cell r="DX536" t="str">
            <v/>
          </cell>
          <cell r="DY536" t="str">
            <v/>
          </cell>
          <cell r="DZ536" t="str">
            <v/>
          </cell>
          <cell r="EA536" t="str">
            <v/>
          </cell>
          <cell r="EB536" t="str">
            <v/>
          </cell>
          <cell r="EC536" t="str">
            <v/>
          </cell>
          <cell r="ED536" t="str">
            <v/>
          </cell>
          <cell r="EE536" t="str">
            <v/>
          </cell>
        </row>
        <row r="537">
          <cell r="C537" t="str">
            <v>StarTimes</v>
          </cell>
          <cell r="D537">
            <v>14723</v>
          </cell>
          <cell r="E537">
            <v>20276</v>
          </cell>
          <cell r="F537">
            <v>336218583</v>
          </cell>
          <cell r="G537">
            <v>6475800</v>
          </cell>
          <cell r="I537" t="str">
            <v>The Observer Media Ltd</v>
          </cell>
          <cell r="J537">
            <v>3</v>
          </cell>
          <cell r="K537">
            <v>4</v>
          </cell>
          <cell r="L537">
            <v>325000</v>
          </cell>
          <cell r="M537">
            <v>2200</v>
          </cell>
          <cell r="AF537" t="str">
            <v>INTERNATIONAL BUSINESS BUREAU COMMISSION LIRA</v>
          </cell>
          <cell r="AG537" t="str">
            <v>INTERNATIONAL BUSINESS BUREAU COMMISSION LIRA</v>
          </cell>
          <cell r="AH537" t="str">
            <v/>
          </cell>
          <cell r="AI537" t="str">
            <v/>
          </cell>
          <cell r="AJ537" t="str">
            <v/>
          </cell>
          <cell r="AK537" t="str">
            <v/>
          </cell>
          <cell r="AL537" t="str">
            <v/>
          </cell>
          <cell r="AM537" t="str">
            <v/>
          </cell>
          <cell r="AN537" t="str">
            <v/>
          </cell>
          <cell r="AO537" t="str">
            <v/>
          </cell>
          <cell r="AP537" t="str">
            <v/>
          </cell>
          <cell r="AQ537" t="str">
            <v/>
          </cell>
          <cell r="AR537" t="str">
            <v/>
          </cell>
          <cell r="AS537" t="str">
            <v/>
          </cell>
          <cell r="AT537">
            <v>0</v>
          </cell>
          <cell r="AU537" t="str">
            <v>INTERNATIONAL BUSINESS BUREAU COMMISSION LIRA</v>
          </cell>
          <cell r="AV537" t="str">
            <v/>
          </cell>
          <cell r="AW537" t="str">
            <v/>
          </cell>
          <cell r="AX537" t="str">
            <v/>
          </cell>
          <cell r="AY537" t="str">
            <v/>
          </cell>
          <cell r="AZ537" t="str">
            <v/>
          </cell>
          <cell r="BA537" t="str">
            <v/>
          </cell>
          <cell r="BB537" t="str">
            <v/>
          </cell>
          <cell r="BC537" t="str">
            <v/>
          </cell>
          <cell r="BD537" t="str">
            <v/>
          </cell>
          <cell r="BE537" t="str">
            <v/>
          </cell>
          <cell r="BG537" t="str">
            <v>INTERNATIONAL BUSINESS BUREAU COMMISSION LIRA</v>
          </cell>
          <cell r="BH537" t="str">
            <v/>
          </cell>
          <cell r="BI537" t="str">
            <v/>
          </cell>
          <cell r="BJ537" t="str">
            <v/>
          </cell>
          <cell r="BK537" t="str">
            <v/>
          </cell>
          <cell r="BL537" t="str">
            <v/>
          </cell>
          <cell r="BM537" t="str">
            <v/>
          </cell>
          <cell r="BN537" t="str">
            <v/>
          </cell>
          <cell r="BO537" t="str">
            <v/>
          </cell>
          <cell r="BP537" t="str">
            <v/>
          </cell>
          <cell r="BQ537" t="str">
            <v/>
          </cell>
          <cell r="BR537" t="str">
            <v/>
          </cell>
          <cell r="BS537" t="str">
            <v/>
          </cell>
          <cell r="BU537" t="str">
            <v>INTERNATIONAL BUSINESS BUREAU COMMISSION LIRA</v>
          </cell>
          <cell r="BV537" t="str">
            <v/>
          </cell>
          <cell r="BW537" t="str">
            <v/>
          </cell>
          <cell r="BX537" t="str">
            <v/>
          </cell>
          <cell r="BY537" t="str">
            <v/>
          </cell>
          <cell r="BZ537" t="str">
            <v/>
          </cell>
          <cell r="CA537" t="str">
            <v/>
          </cell>
          <cell r="CB537" t="str">
            <v/>
          </cell>
          <cell r="CC537" t="str">
            <v/>
          </cell>
          <cell r="CD537" t="str">
            <v/>
          </cell>
          <cell r="CE537" t="str">
            <v/>
          </cell>
          <cell r="CG537" t="str">
            <v>INTERNATIONAL BUSINESS BUREAU COMMISSION LIRA</v>
          </cell>
          <cell r="CH537" t="str">
            <v/>
          </cell>
          <cell r="CI537" t="str">
            <v/>
          </cell>
          <cell r="CJ537" t="str">
            <v/>
          </cell>
          <cell r="CK537" t="str">
            <v/>
          </cell>
          <cell r="CL537" t="str">
            <v/>
          </cell>
          <cell r="CM537" t="str">
            <v/>
          </cell>
          <cell r="CN537" t="str">
            <v/>
          </cell>
          <cell r="CO537" t="str">
            <v/>
          </cell>
          <cell r="CP537" t="str">
            <v/>
          </cell>
          <cell r="CQ537" t="str">
            <v/>
          </cell>
          <cell r="CR537" t="str">
            <v/>
          </cell>
          <cell r="CS537" t="str">
            <v/>
          </cell>
          <cell r="CU537" t="str">
            <v>INTERNATIONAL BUSINESS BUREAU COMMISSION LIRA</v>
          </cell>
          <cell r="CV537" t="str">
            <v/>
          </cell>
          <cell r="CW537" t="str">
            <v/>
          </cell>
          <cell r="CX537" t="str">
            <v/>
          </cell>
          <cell r="CY537" t="str">
            <v/>
          </cell>
          <cell r="CZ537" t="str">
            <v/>
          </cell>
          <cell r="DA537" t="str">
            <v/>
          </cell>
          <cell r="DB537" t="str">
            <v/>
          </cell>
          <cell r="DC537" t="str">
            <v/>
          </cell>
          <cell r="DD537" t="str">
            <v/>
          </cell>
          <cell r="DE537" t="str">
            <v/>
          </cell>
          <cell r="DG537" t="str">
            <v>INTERNATIONAL BUSINESS BUREAU COMMISSION LIRA</v>
          </cell>
          <cell r="DH537" t="str">
            <v/>
          </cell>
          <cell r="DI537" t="str">
            <v/>
          </cell>
          <cell r="DJ537" t="str">
            <v/>
          </cell>
          <cell r="DK537" t="str">
            <v/>
          </cell>
          <cell r="DL537" t="str">
            <v/>
          </cell>
          <cell r="DM537" t="str">
            <v/>
          </cell>
          <cell r="DN537" t="str">
            <v/>
          </cell>
          <cell r="DO537" t="str">
            <v/>
          </cell>
          <cell r="DP537" t="str">
            <v/>
          </cell>
          <cell r="DQ537" t="str">
            <v/>
          </cell>
          <cell r="DR537" t="str">
            <v/>
          </cell>
          <cell r="DS537" t="str">
            <v/>
          </cell>
          <cell r="DU537" t="str">
            <v>INTERNATIONAL BUSINESS BUREAU COMMISSION LIRA</v>
          </cell>
          <cell r="DV537" t="str">
            <v/>
          </cell>
          <cell r="DW537" t="str">
            <v/>
          </cell>
          <cell r="DX537" t="str">
            <v/>
          </cell>
          <cell r="DY537" t="str">
            <v/>
          </cell>
          <cell r="DZ537" t="str">
            <v/>
          </cell>
          <cell r="EA537" t="str">
            <v/>
          </cell>
          <cell r="EB537" t="str">
            <v/>
          </cell>
          <cell r="EC537" t="str">
            <v/>
          </cell>
          <cell r="ED537" t="str">
            <v/>
          </cell>
          <cell r="EE537" t="str">
            <v/>
          </cell>
        </row>
        <row r="538">
          <cell r="C538" t="str">
            <v>SYSNET SOLUTIONS LTD</v>
          </cell>
          <cell r="D538">
            <v>12</v>
          </cell>
          <cell r="E538">
            <v>36</v>
          </cell>
          <cell r="F538">
            <v>1533250</v>
          </cell>
          <cell r="G538">
            <v>11600</v>
          </cell>
          <cell r="I538" t="str">
            <v>THE SYNAGOGUE CHURCH OF ALL NATIONS KLA</v>
          </cell>
          <cell r="J538">
            <v>36</v>
          </cell>
          <cell r="K538">
            <v>60</v>
          </cell>
          <cell r="L538">
            <v>1600600</v>
          </cell>
          <cell r="M538">
            <v>22200</v>
          </cell>
          <cell r="AF538" t="str">
            <v>INTERNATIONAL BUSINESS KNIGHTS DST</v>
          </cell>
          <cell r="AG538" t="str">
            <v>INTERNATIONAL BUSINESS KNIGHTS DST</v>
          </cell>
          <cell r="AH538" t="str">
            <v/>
          </cell>
          <cell r="AI538" t="str">
            <v/>
          </cell>
          <cell r="AJ538" t="str">
            <v/>
          </cell>
          <cell r="AK538" t="str">
            <v/>
          </cell>
          <cell r="AL538" t="str">
            <v/>
          </cell>
          <cell r="AM538" t="str">
            <v/>
          </cell>
          <cell r="AN538" t="str">
            <v/>
          </cell>
          <cell r="AO538" t="str">
            <v/>
          </cell>
          <cell r="AP538" t="str">
            <v/>
          </cell>
          <cell r="AQ538" t="str">
            <v/>
          </cell>
          <cell r="AR538" t="str">
            <v/>
          </cell>
          <cell r="AS538" t="str">
            <v/>
          </cell>
          <cell r="AT538">
            <v>0</v>
          </cell>
          <cell r="AU538" t="str">
            <v>INTERNATIONAL BUSINESS KNIGHTS DST</v>
          </cell>
          <cell r="AV538" t="str">
            <v/>
          </cell>
          <cell r="AW538" t="str">
            <v/>
          </cell>
          <cell r="AX538" t="str">
            <v/>
          </cell>
          <cell r="AY538" t="str">
            <v/>
          </cell>
          <cell r="AZ538" t="str">
            <v/>
          </cell>
          <cell r="BA538" t="str">
            <v/>
          </cell>
          <cell r="BB538" t="str">
            <v/>
          </cell>
          <cell r="BC538" t="str">
            <v/>
          </cell>
          <cell r="BD538" t="str">
            <v/>
          </cell>
          <cell r="BE538" t="str">
            <v/>
          </cell>
          <cell r="BG538" t="str">
            <v>INTERNATIONAL BUSINESS KNIGHTS DST</v>
          </cell>
          <cell r="BH538" t="str">
            <v/>
          </cell>
          <cell r="BI538" t="str">
            <v/>
          </cell>
          <cell r="BJ538" t="str">
            <v/>
          </cell>
          <cell r="BK538" t="str">
            <v/>
          </cell>
          <cell r="BL538" t="str">
            <v/>
          </cell>
          <cell r="BM538" t="str">
            <v/>
          </cell>
          <cell r="BN538" t="str">
            <v/>
          </cell>
          <cell r="BO538" t="str">
            <v/>
          </cell>
          <cell r="BP538" t="str">
            <v/>
          </cell>
          <cell r="BQ538" t="str">
            <v/>
          </cell>
          <cell r="BR538" t="str">
            <v/>
          </cell>
          <cell r="BS538" t="str">
            <v/>
          </cell>
          <cell r="BU538" t="str">
            <v>INTERNATIONAL BUSINESS KNIGHTS DST</v>
          </cell>
          <cell r="BV538" t="str">
            <v/>
          </cell>
          <cell r="BW538" t="str">
            <v/>
          </cell>
          <cell r="BX538" t="str">
            <v/>
          </cell>
          <cell r="BY538" t="str">
            <v/>
          </cell>
          <cell r="BZ538" t="str">
            <v/>
          </cell>
          <cell r="CA538" t="str">
            <v/>
          </cell>
          <cell r="CB538" t="str">
            <v/>
          </cell>
          <cell r="CC538" t="str">
            <v/>
          </cell>
          <cell r="CD538" t="str">
            <v/>
          </cell>
          <cell r="CE538" t="str">
            <v/>
          </cell>
          <cell r="CG538" t="str">
            <v>INTERNATIONAL BUSINESS KNIGHTS DST</v>
          </cell>
          <cell r="CH538" t="str">
            <v/>
          </cell>
          <cell r="CI538" t="str">
            <v/>
          </cell>
          <cell r="CJ538" t="str">
            <v/>
          </cell>
          <cell r="CK538" t="str">
            <v/>
          </cell>
          <cell r="CL538" t="str">
            <v/>
          </cell>
          <cell r="CM538" t="str">
            <v/>
          </cell>
          <cell r="CN538" t="str">
            <v/>
          </cell>
          <cell r="CO538" t="str">
            <v/>
          </cell>
          <cell r="CP538" t="str">
            <v/>
          </cell>
          <cell r="CQ538" t="str">
            <v/>
          </cell>
          <cell r="CR538" t="str">
            <v/>
          </cell>
          <cell r="CS538" t="str">
            <v/>
          </cell>
          <cell r="CU538" t="str">
            <v>INTERNATIONAL BUSINESS KNIGHTS DST</v>
          </cell>
          <cell r="CV538" t="str">
            <v/>
          </cell>
          <cell r="CW538" t="str">
            <v/>
          </cell>
          <cell r="CX538" t="str">
            <v/>
          </cell>
          <cell r="CY538" t="str">
            <v/>
          </cell>
          <cell r="CZ538" t="str">
            <v/>
          </cell>
          <cell r="DA538" t="str">
            <v/>
          </cell>
          <cell r="DB538" t="str">
            <v/>
          </cell>
          <cell r="DC538" t="str">
            <v/>
          </cell>
          <cell r="DD538" t="str">
            <v/>
          </cell>
          <cell r="DE538" t="str">
            <v/>
          </cell>
          <cell r="DG538" t="str">
            <v>INTERNATIONAL BUSINESS KNIGHTS DST</v>
          </cell>
          <cell r="DH538" t="str">
            <v/>
          </cell>
          <cell r="DI538" t="str">
            <v/>
          </cell>
          <cell r="DJ538" t="str">
            <v/>
          </cell>
          <cell r="DK538" t="str">
            <v/>
          </cell>
          <cell r="DL538" t="str">
            <v/>
          </cell>
          <cell r="DM538" t="str">
            <v/>
          </cell>
          <cell r="DN538" t="str">
            <v/>
          </cell>
          <cell r="DO538" t="str">
            <v/>
          </cell>
          <cell r="DP538" t="str">
            <v/>
          </cell>
          <cell r="DQ538" t="str">
            <v/>
          </cell>
          <cell r="DR538" t="str">
            <v/>
          </cell>
          <cell r="DS538" t="str">
            <v/>
          </cell>
          <cell r="DU538" t="str">
            <v>INTERNATIONAL BUSINESS KNIGHTS DST</v>
          </cell>
          <cell r="DV538" t="str">
            <v/>
          </cell>
          <cell r="DW538" t="str">
            <v/>
          </cell>
          <cell r="DX538" t="str">
            <v/>
          </cell>
          <cell r="DY538" t="str">
            <v/>
          </cell>
          <cell r="DZ538" t="str">
            <v/>
          </cell>
          <cell r="EA538" t="str">
            <v/>
          </cell>
          <cell r="EB538" t="str">
            <v/>
          </cell>
          <cell r="EC538" t="str">
            <v/>
          </cell>
          <cell r="ED538" t="str">
            <v/>
          </cell>
          <cell r="EE538" t="str">
            <v/>
          </cell>
        </row>
        <row r="539">
          <cell r="C539" t="str">
            <v>THE SYNAGOGUE CHURCH OF ALL NATIONS KLA</v>
          </cell>
          <cell r="D539">
            <v>13</v>
          </cell>
          <cell r="E539">
            <v>21</v>
          </cell>
          <cell r="F539">
            <v>677000</v>
          </cell>
          <cell r="G539">
            <v>6200</v>
          </cell>
          <cell r="I539" t="str">
            <v>TRINITY PRIMARY SCHOOL</v>
          </cell>
          <cell r="J539">
            <v>51</v>
          </cell>
          <cell r="K539">
            <v>70</v>
          </cell>
          <cell r="L539">
            <v>24218000</v>
          </cell>
          <cell r="M539">
            <v>96150</v>
          </cell>
          <cell r="AF539" t="str">
            <v>INTERNATIONAL BUSINESS KNIGHTS DST 4</v>
          </cell>
          <cell r="AG539" t="str">
            <v>INTERNATIONAL BUSINESS KNIGHTS DST 4</v>
          </cell>
          <cell r="AH539" t="str">
            <v/>
          </cell>
          <cell r="AI539" t="str">
            <v/>
          </cell>
          <cell r="AJ539" t="str">
            <v/>
          </cell>
          <cell r="AK539" t="str">
            <v/>
          </cell>
          <cell r="AL539" t="str">
            <v/>
          </cell>
          <cell r="AM539" t="str">
            <v/>
          </cell>
          <cell r="AN539" t="str">
            <v/>
          </cell>
          <cell r="AO539" t="str">
            <v/>
          </cell>
          <cell r="AP539" t="str">
            <v/>
          </cell>
          <cell r="AQ539" t="str">
            <v/>
          </cell>
          <cell r="AR539" t="str">
            <v/>
          </cell>
          <cell r="AS539" t="str">
            <v/>
          </cell>
          <cell r="AT539">
            <v>0</v>
          </cell>
          <cell r="AU539" t="str">
            <v>INTERNATIONAL BUSINESS KNIGHTS DST 4</v>
          </cell>
          <cell r="AV539" t="str">
            <v/>
          </cell>
          <cell r="AW539" t="str">
            <v/>
          </cell>
          <cell r="AX539" t="str">
            <v/>
          </cell>
          <cell r="AY539" t="str">
            <v/>
          </cell>
          <cell r="AZ539" t="str">
            <v/>
          </cell>
          <cell r="BA539" t="str">
            <v/>
          </cell>
          <cell r="BB539" t="str">
            <v/>
          </cell>
          <cell r="BC539" t="str">
            <v/>
          </cell>
          <cell r="BD539" t="str">
            <v/>
          </cell>
          <cell r="BE539" t="str">
            <v/>
          </cell>
          <cell r="BG539" t="str">
            <v>INTERNATIONAL BUSINESS KNIGHTS DST 4</v>
          </cell>
          <cell r="BH539" t="str">
            <v/>
          </cell>
          <cell r="BI539" t="str">
            <v/>
          </cell>
          <cell r="BJ539" t="str">
            <v/>
          </cell>
          <cell r="BK539" t="str">
            <v/>
          </cell>
          <cell r="BL539" t="str">
            <v/>
          </cell>
          <cell r="BM539" t="str">
            <v/>
          </cell>
          <cell r="BN539" t="str">
            <v/>
          </cell>
          <cell r="BO539" t="str">
            <v/>
          </cell>
          <cell r="BP539" t="str">
            <v/>
          </cell>
          <cell r="BQ539" t="str">
            <v/>
          </cell>
          <cell r="BR539" t="str">
            <v/>
          </cell>
          <cell r="BS539" t="str">
            <v/>
          </cell>
          <cell r="BU539" t="str">
            <v>INTERNATIONAL BUSINESS KNIGHTS DST 4</v>
          </cell>
          <cell r="BV539" t="str">
            <v/>
          </cell>
          <cell r="BW539" t="str">
            <v/>
          </cell>
          <cell r="BX539" t="str">
            <v/>
          </cell>
          <cell r="BY539" t="str">
            <v/>
          </cell>
          <cell r="BZ539" t="str">
            <v/>
          </cell>
          <cell r="CA539" t="str">
            <v/>
          </cell>
          <cell r="CB539" t="str">
            <v/>
          </cell>
          <cell r="CC539" t="str">
            <v/>
          </cell>
          <cell r="CD539" t="str">
            <v/>
          </cell>
          <cell r="CE539" t="str">
            <v/>
          </cell>
          <cell r="CG539" t="str">
            <v>INTERNATIONAL BUSINESS KNIGHTS DST 4</v>
          </cell>
          <cell r="CH539" t="str">
            <v/>
          </cell>
          <cell r="CI539" t="str">
            <v/>
          </cell>
          <cell r="CJ539" t="str">
            <v/>
          </cell>
          <cell r="CK539" t="str">
            <v/>
          </cell>
          <cell r="CL539" t="str">
            <v/>
          </cell>
          <cell r="CM539" t="str">
            <v/>
          </cell>
          <cell r="CN539" t="str">
            <v/>
          </cell>
          <cell r="CO539" t="str">
            <v/>
          </cell>
          <cell r="CP539" t="str">
            <v/>
          </cell>
          <cell r="CQ539" t="str">
            <v/>
          </cell>
          <cell r="CR539" t="str">
            <v/>
          </cell>
          <cell r="CS539" t="str">
            <v/>
          </cell>
          <cell r="CU539" t="str">
            <v>INTERNATIONAL BUSINESS KNIGHTS DST 4</v>
          </cell>
          <cell r="CV539" t="str">
            <v/>
          </cell>
          <cell r="CW539" t="str">
            <v/>
          </cell>
          <cell r="CX539" t="str">
            <v/>
          </cell>
          <cell r="CY539" t="str">
            <v/>
          </cell>
          <cell r="CZ539" t="str">
            <v/>
          </cell>
          <cell r="DA539" t="str">
            <v/>
          </cell>
          <cell r="DB539" t="str">
            <v/>
          </cell>
          <cell r="DC539" t="str">
            <v/>
          </cell>
          <cell r="DD539" t="str">
            <v/>
          </cell>
          <cell r="DE539" t="str">
            <v/>
          </cell>
          <cell r="DG539" t="str">
            <v>INTERNATIONAL BUSINESS KNIGHTS DST 4</v>
          </cell>
          <cell r="DH539" t="str">
            <v/>
          </cell>
          <cell r="DI539" t="str">
            <v/>
          </cell>
          <cell r="DJ539" t="str">
            <v/>
          </cell>
          <cell r="DK539" t="str">
            <v/>
          </cell>
          <cell r="DL539" t="str">
            <v/>
          </cell>
          <cell r="DM539" t="str">
            <v/>
          </cell>
          <cell r="DN539" t="str">
            <v/>
          </cell>
          <cell r="DO539" t="str">
            <v/>
          </cell>
          <cell r="DP539" t="str">
            <v/>
          </cell>
          <cell r="DQ539" t="str">
            <v/>
          </cell>
          <cell r="DR539" t="str">
            <v/>
          </cell>
          <cell r="DS539" t="str">
            <v/>
          </cell>
          <cell r="DU539" t="str">
            <v>INTERNATIONAL BUSINESS KNIGHTS DST 4</v>
          </cell>
          <cell r="DV539" t="str">
            <v/>
          </cell>
          <cell r="DW539" t="str">
            <v/>
          </cell>
          <cell r="DX539" t="str">
            <v/>
          </cell>
          <cell r="DY539" t="str">
            <v/>
          </cell>
          <cell r="DZ539" t="str">
            <v/>
          </cell>
          <cell r="EA539" t="str">
            <v/>
          </cell>
          <cell r="EB539" t="str">
            <v/>
          </cell>
          <cell r="EC539" t="str">
            <v/>
          </cell>
          <cell r="ED539" t="str">
            <v/>
          </cell>
          <cell r="EE539" t="str">
            <v/>
          </cell>
        </row>
        <row r="540">
          <cell r="C540" t="str">
            <v>TRINITY PRIMARY SCHOOL</v>
          </cell>
          <cell r="D540">
            <v>14</v>
          </cell>
          <cell r="E540">
            <v>17</v>
          </cell>
          <cell r="F540">
            <v>4625000</v>
          </cell>
          <cell r="G540">
            <v>13100</v>
          </cell>
          <cell r="I540" t="str">
            <v>Trinity Senior Academy</v>
          </cell>
          <cell r="J540">
            <v>22</v>
          </cell>
          <cell r="K540">
            <v>24</v>
          </cell>
          <cell r="L540">
            <v>8180500</v>
          </cell>
          <cell r="M540">
            <v>29700</v>
          </cell>
          <cell r="AF540" t="str">
            <v>INTERNATIONAL HOSPITAL KAMPALA</v>
          </cell>
          <cell r="AG540" t="str">
            <v>INTERNATIONAL HOSPITAL KAMPALA</v>
          </cell>
          <cell r="AH540" t="str">
            <v/>
          </cell>
          <cell r="AI540" t="str">
            <v/>
          </cell>
          <cell r="AJ540" t="str">
            <v/>
          </cell>
          <cell r="AK540" t="str">
            <v/>
          </cell>
          <cell r="AL540">
            <v>1</v>
          </cell>
          <cell r="AM540" t="str">
            <v/>
          </cell>
          <cell r="AN540">
            <v>1</v>
          </cell>
          <cell r="AO540" t="str">
            <v/>
          </cell>
          <cell r="AP540" t="str">
            <v/>
          </cell>
          <cell r="AQ540" t="str">
            <v/>
          </cell>
          <cell r="AR540" t="str">
            <v/>
          </cell>
          <cell r="AS540" t="str">
            <v/>
          </cell>
          <cell r="AT540">
            <v>2</v>
          </cell>
          <cell r="AU540" t="str">
            <v>INTERNATIONAL HOSPITAL KAMPALA</v>
          </cell>
          <cell r="AV540" t="str">
            <v/>
          </cell>
          <cell r="AW540" t="str">
            <v/>
          </cell>
          <cell r="AX540" t="str">
            <v/>
          </cell>
          <cell r="AY540" t="str">
            <v/>
          </cell>
          <cell r="AZ540" t="str">
            <v/>
          </cell>
          <cell r="BA540" t="str">
            <v/>
          </cell>
          <cell r="BB540" t="str">
            <v/>
          </cell>
          <cell r="BC540" t="str">
            <v/>
          </cell>
          <cell r="BD540" t="str">
            <v/>
          </cell>
          <cell r="BE540" t="str">
            <v/>
          </cell>
          <cell r="BG540" t="str">
            <v>INTERNATIONAL HOSPITAL KAMPALA</v>
          </cell>
          <cell r="BH540" t="str">
            <v/>
          </cell>
          <cell r="BI540" t="str">
            <v/>
          </cell>
          <cell r="BJ540" t="str">
            <v/>
          </cell>
          <cell r="BK540" t="str">
            <v/>
          </cell>
          <cell r="BL540">
            <v>1</v>
          </cell>
          <cell r="BM540" t="str">
            <v/>
          </cell>
          <cell r="BN540">
            <v>1</v>
          </cell>
          <cell r="BO540" t="str">
            <v/>
          </cell>
          <cell r="BP540" t="str">
            <v/>
          </cell>
          <cell r="BQ540" t="str">
            <v/>
          </cell>
          <cell r="BR540" t="str">
            <v/>
          </cell>
          <cell r="BS540" t="str">
            <v/>
          </cell>
          <cell r="BU540" t="str">
            <v>INTERNATIONAL HOSPITAL KAMPALA</v>
          </cell>
          <cell r="BV540" t="str">
            <v/>
          </cell>
          <cell r="BW540" t="str">
            <v/>
          </cell>
          <cell r="BX540" t="str">
            <v/>
          </cell>
          <cell r="BY540" t="str">
            <v/>
          </cell>
          <cell r="BZ540" t="str">
            <v/>
          </cell>
          <cell r="CA540" t="str">
            <v/>
          </cell>
          <cell r="CB540" t="str">
            <v/>
          </cell>
          <cell r="CC540" t="str">
            <v/>
          </cell>
          <cell r="CD540" t="str">
            <v/>
          </cell>
          <cell r="CE540" t="str">
            <v/>
          </cell>
          <cell r="CG540" t="str">
            <v>INTERNATIONAL HOSPITAL KAMPALA</v>
          </cell>
          <cell r="CH540" t="str">
            <v/>
          </cell>
          <cell r="CI540" t="str">
            <v/>
          </cell>
          <cell r="CJ540" t="str">
            <v/>
          </cell>
          <cell r="CK540" t="str">
            <v/>
          </cell>
          <cell r="CL540">
            <v>1000</v>
          </cell>
          <cell r="CM540" t="str">
            <v/>
          </cell>
          <cell r="CN540">
            <v>1000</v>
          </cell>
          <cell r="CO540" t="str">
            <v/>
          </cell>
          <cell r="CP540" t="str">
            <v/>
          </cell>
          <cell r="CQ540" t="str">
            <v/>
          </cell>
          <cell r="CR540" t="str">
            <v/>
          </cell>
          <cell r="CS540" t="str">
            <v/>
          </cell>
          <cell r="CU540" t="str">
            <v>INTERNATIONAL HOSPITAL KAMPALA</v>
          </cell>
          <cell r="CV540" t="str">
            <v/>
          </cell>
          <cell r="CW540" t="str">
            <v/>
          </cell>
          <cell r="CX540" t="str">
            <v/>
          </cell>
          <cell r="CY540" t="str">
            <v/>
          </cell>
          <cell r="CZ540" t="str">
            <v/>
          </cell>
          <cell r="DA540" t="str">
            <v/>
          </cell>
          <cell r="DB540" t="str">
            <v/>
          </cell>
          <cell r="DC540" t="str">
            <v/>
          </cell>
          <cell r="DD540" t="str">
            <v/>
          </cell>
          <cell r="DE540" t="str">
            <v/>
          </cell>
          <cell r="DG540" t="str">
            <v>INTERNATIONAL HOSPITAL KAMPALA</v>
          </cell>
          <cell r="DH540" t="str">
            <v/>
          </cell>
          <cell r="DI540" t="str">
            <v/>
          </cell>
          <cell r="DJ540" t="str">
            <v/>
          </cell>
          <cell r="DK540" t="str">
            <v/>
          </cell>
          <cell r="DL540">
            <v>400</v>
          </cell>
          <cell r="DM540" t="str">
            <v/>
          </cell>
          <cell r="DN540">
            <v>400</v>
          </cell>
          <cell r="DO540" t="str">
            <v/>
          </cell>
          <cell r="DP540" t="str">
            <v/>
          </cell>
          <cell r="DQ540" t="str">
            <v/>
          </cell>
          <cell r="DR540" t="str">
            <v/>
          </cell>
          <cell r="DS540" t="str">
            <v/>
          </cell>
          <cell r="DU540" t="str">
            <v>INTERNATIONAL HOSPITAL KAMPALA</v>
          </cell>
          <cell r="DV540" t="str">
            <v/>
          </cell>
          <cell r="DW540" t="str">
            <v/>
          </cell>
          <cell r="DX540" t="str">
            <v/>
          </cell>
          <cell r="DY540" t="str">
            <v/>
          </cell>
          <cell r="DZ540" t="str">
            <v/>
          </cell>
          <cell r="EA540" t="str">
            <v/>
          </cell>
          <cell r="EB540" t="str">
            <v/>
          </cell>
          <cell r="EC540" t="str">
            <v/>
          </cell>
          <cell r="ED540" t="str">
            <v/>
          </cell>
          <cell r="EE540" t="str">
            <v/>
          </cell>
        </row>
        <row r="541">
          <cell r="C541" t="str">
            <v>UAP Insurance</v>
          </cell>
          <cell r="D541">
            <v>1</v>
          </cell>
          <cell r="E541">
            <v>1</v>
          </cell>
          <cell r="F541">
            <v>78000</v>
          </cell>
          <cell r="G541">
            <v>400</v>
          </cell>
          <cell r="I541" t="str">
            <v>True African</v>
          </cell>
          <cell r="J541">
            <v>3</v>
          </cell>
          <cell r="K541">
            <v>3</v>
          </cell>
          <cell r="L541">
            <v>131500</v>
          </cell>
          <cell r="M541">
            <v>1500</v>
          </cell>
          <cell r="AF541" t="str">
            <v>INTERNATIONAL MEDICAL CENTRE KOLOLO</v>
          </cell>
          <cell r="AG541" t="str">
            <v>INTERNATIONAL MEDICAL CENTRE KOLOLO</v>
          </cell>
          <cell r="AH541" t="str">
            <v/>
          </cell>
          <cell r="AI541" t="str">
            <v/>
          </cell>
          <cell r="AJ541" t="str">
            <v/>
          </cell>
          <cell r="AK541" t="str">
            <v/>
          </cell>
          <cell r="AL541">
            <v>1</v>
          </cell>
          <cell r="AM541" t="str">
            <v/>
          </cell>
          <cell r="AN541" t="str">
            <v/>
          </cell>
          <cell r="AO541" t="str">
            <v/>
          </cell>
          <cell r="AP541" t="str">
            <v/>
          </cell>
          <cell r="AQ541" t="str">
            <v/>
          </cell>
          <cell r="AR541" t="str">
            <v/>
          </cell>
          <cell r="AS541" t="str">
            <v/>
          </cell>
          <cell r="AT541">
            <v>1</v>
          </cell>
          <cell r="AU541" t="str">
            <v>INTERNATIONAL MEDICAL CENTRE KOLOLO</v>
          </cell>
          <cell r="AV541" t="str">
            <v/>
          </cell>
          <cell r="AW541" t="str">
            <v/>
          </cell>
          <cell r="AX541" t="str">
            <v/>
          </cell>
          <cell r="AY541" t="str">
            <v/>
          </cell>
          <cell r="AZ541" t="str">
            <v/>
          </cell>
          <cell r="BA541" t="str">
            <v/>
          </cell>
          <cell r="BB541" t="str">
            <v/>
          </cell>
          <cell r="BC541" t="str">
            <v/>
          </cell>
          <cell r="BD541" t="str">
            <v/>
          </cell>
          <cell r="BE541" t="str">
            <v/>
          </cell>
          <cell r="BG541" t="str">
            <v>INTERNATIONAL MEDICAL CENTRE KOLOLO</v>
          </cell>
          <cell r="BH541" t="str">
            <v/>
          </cell>
          <cell r="BI541" t="str">
            <v/>
          </cell>
          <cell r="BJ541" t="str">
            <v/>
          </cell>
          <cell r="BK541" t="str">
            <v/>
          </cell>
          <cell r="BL541">
            <v>1</v>
          </cell>
          <cell r="BM541" t="str">
            <v/>
          </cell>
          <cell r="BN541" t="str">
            <v/>
          </cell>
          <cell r="BO541" t="str">
            <v/>
          </cell>
          <cell r="BP541" t="str">
            <v/>
          </cell>
          <cell r="BQ541" t="str">
            <v/>
          </cell>
          <cell r="BR541" t="str">
            <v/>
          </cell>
          <cell r="BS541" t="str">
            <v/>
          </cell>
          <cell r="BU541" t="str">
            <v>INTERNATIONAL MEDICAL CENTRE KOLOLO</v>
          </cell>
          <cell r="BV541" t="str">
            <v/>
          </cell>
          <cell r="BW541" t="str">
            <v/>
          </cell>
          <cell r="BX541" t="str">
            <v/>
          </cell>
          <cell r="BY541" t="str">
            <v/>
          </cell>
          <cell r="BZ541" t="str">
            <v/>
          </cell>
          <cell r="CA541" t="str">
            <v/>
          </cell>
          <cell r="CB541" t="str">
            <v/>
          </cell>
          <cell r="CC541" t="str">
            <v/>
          </cell>
          <cell r="CD541" t="str">
            <v/>
          </cell>
          <cell r="CE541" t="str">
            <v/>
          </cell>
          <cell r="CG541" t="str">
            <v>INTERNATIONAL MEDICAL CENTRE KOLOLO</v>
          </cell>
          <cell r="CH541" t="str">
            <v/>
          </cell>
          <cell r="CI541" t="str">
            <v/>
          </cell>
          <cell r="CJ541" t="str">
            <v/>
          </cell>
          <cell r="CK541" t="str">
            <v/>
          </cell>
          <cell r="CL541">
            <v>1000</v>
          </cell>
          <cell r="CM541" t="str">
            <v/>
          </cell>
          <cell r="CN541" t="str">
            <v/>
          </cell>
          <cell r="CO541" t="str">
            <v/>
          </cell>
          <cell r="CP541" t="str">
            <v/>
          </cell>
          <cell r="CQ541" t="str">
            <v/>
          </cell>
          <cell r="CR541" t="str">
            <v/>
          </cell>
          <cell r="CS541" t="str">
            <v/>
          </cell>
          <cell r="CU541" t="str">
            <v>INTERNATIONAL MEDICAL CENTRE KOLOLO</v>
          </cell>
          <cell r="CV541" t="str">
            <v/>
          </cell>
          <cell r="CW541" t="str">
            <v/>
          </cell>
          <cell r="CX541" t="str">
            <v/>
          </cell>
          <cell r="CY541" t="str">
            <v/>
          </cell>
          <cell r="CZ541" t="str">
            <v/>
          </cell>
          <cell r="DA541" t="str">
            <v/>
          </cell>
          <cell r="DB541" t="str">
            <v/>
          </cell>
          <cell r="DC541" t="str">
            <v/>
          </cell>
          <cell r="DD541" t="str">
            <v/>
          </cell>
          <cell r="DE541" t="str">
            <v/>
          </cell>
          <cell r="DG541" t="str">
            <v>INTERNATIONAL MEDICAL CENTRE KOLOLO</v>
          </cell>
          <cell r="DH541" t="str">
            <v/>
          </cell>
          <cell r="DI541" t="str">
            <v/>
          </cell>
          <cell r="DJ541" t="str">
            <v/>
          </cell>
          <cell r="DK541" t="str">
            <v/>
          </cell>
          <cell r="DL541">
            <v>400</v>
          </cell>
          <cell r="DM541" t="str">
            <v/>
          </cell>
          <cell r="DN541" t="str">
            <v/>
          </cell>
          <cell r="DO541" t="str">
            <v/>
          </cell>
          <cell r="DP541" t="str">
            <v/>
          </cell>
          <cell r="DQ541" t="str">
            <v/>
          </cell>
          <cell r="DR541" t="str">
            <v/>
          </cell>
          <cell r="DS541" t="str">
            <v/>
          </cell>
          <cell r="DU541" t="str">
            <v>INTERNATIONAL MEDICAL CENTRE KOLOLO</v>
          </cell>
          <cell r="DV541" t="str">
            <v/>
          </cell>
          <cell r="DW541" t="str">
            <v/>
          </cell>
          <cell r="DX541" t="str">
            <v/>
          </cell>
          <cell r="DY541" t="str">
            <v/>
          </cell>
          <cell r="DZ541" t="str">
            <v/>
          </cell>
          <cell r="EA541" t="str">
            <v/>
          </cell>
          <cell r="EB541" t="str">
            <v/>
          </cell>
          <cell r="EC541" t="str">
            <v/>
          </cell>
          <cell r="ED541" t="str">
            <v/>
          </cell>
          <cell r="EE541" t="str">
            <v/>
          </cell>
        </row>
        <row r="542">
          <cell r="C542" t="str">
            <v>UGANDA MARTYRS COLLEGE SSONDE</v>
          </cell>
          <cell r="D542">
            <v>8</v>
          </cell>
          <cell r="E542">
            <v>8</v>
          </cell>
          <cell r="F542">
            <v>2139000</v>
          </cell>
          <cell r="G542">
            <v>7200</v>
          </cell>
          <cell r="I542" t="str">
            <v>UG - MART LIMITED</v>
          </cell>
          <cell r="J542">
            <v>2</v>
          </cell>
          <cell r="K542">
            <v>22</v>
          </cell>
          <cell r="L542">
            <v>52080</v>
          </cell>
          <cell r="M542">
            <v>2725</v>
          </cell>
          <cell r="AF542" t="str">
            <v>INTERNATIONAL MEDICAL CENTRE MBARARA</v>
          </cell>
          <cell r="AG542" t="str">
            <v>INTERNATIONAL MEDICAL CENTRE MBARARA</v>
          </cell>
          <cell r="AH542" t="str">
            <v/>
          </cell>
          <cell r="AI542" t="str">
            <v/>
          </cell>
          <cell r="AJ542" t="str">
            <v/>
          </cell>
          <cell r="AK542" t="str">
            <v/>
          </cell>
          <cell r="AL542" t="str">
            <v/>
          </cell>
          <cell r="AM542" t="str">
            <v/>
          </cell>
          <cell r="AN542" t="str">
            <v/>
          </cell>
          <cell r="AO542" t="str">
            <v/>
          </cell>
          <cell r="AP542" t="str">
            <v/>
          </cell>
          <cell r="AQ542" t="str">
            <v/>
          </cell>
          <cell r="AR542" t="str">
            <v/>
          </cell>
          <cell r="AS542" t="str">
            <v/>
          </cell>
          <cell r="AT542">
            <v>0</v>
          </cell>
          <cell r="AU542" t="str">
            <v>INTERNATIONAL MEDICAL CENTRE MBARARA</v>
          </cell>
          <cell r="AV542" t="str">
            <v/>
          </cell>
          <cell r="AW542" t="str">
            <v/>
          </cell>
          <cell r="AX542" t="str">
            <v/>
          </cell>
          <cell r="AY542" t="str">
            <v/>
          </cell>
          <cell r="AZ542" t="str">
            <v/>
          </cell>
          <cell r="BA542" t="str">
            <v/>
          </cell>
          <cell r="BB542" t="str">
            <v/>
          </cell>
          <cell r="BC542" t="str">
            <v/>
          </cell>
          <cell r="BD542" t="str">
            <v/>
          </cell>
          <cell r="BE542" t="str">
            <v/>
          </cell>
          <cell r="BG542" t="str">
            <v>INTERNATIONAL MEDICAL CENTRE MBARARA</v>
          </cell>
          <cell r="BH542" t="str">
            <v/>
          </cell>
          <cell r="BI542" t="str">
            <v/>
          </cell>
          <cell r="BJ542" t="str">
            <v/>
          </cell>
          <cell r="BK542" t="str">
            <v/>
          </cell>
          <cell r="BL542" t="str">
            <v/>
          </cell>
          <cell r="BM542" t="str">
            <v/>
          </cell>
          <cell r="BN542" t="str">
            <v/>
          </cell>
          <cell r="BO542" t="str">
            <v/>
          </cell>
          <cell r="BP542" t="str">
            <v/>
          </cell>
          <cell r="BQ542" t="str">
            <v/>
          </cell>
          <cell r="BR542" t="str">
            <v/>
          </cell>
          <cell r="BS542" t="str">
            <v/>
          </cell>
          <cell r="BU542" t="str">
            <v>INTERNATIONAL MEDICAL CENTRE MBARARA</v>
          </cell>
          <cell r="BV542" t="str">
            <v/>
          </cell>
          <cell r="BW542" t="str">
            <v/>
          </cell>
          <cell r="BX542" t="str">
            <v/>
          </cell>
          <cell r="BY542" t="str">
            <v/>
          </cell>
          <cell r="BZ542" t="str">
            <v/>
          </cell>
          <cell r="CA542" t="str">
            <v/>
          </cell>
          <cell r="CB542" t="str">
            <v/>
          </cell>
          <cell r="CC542" t="str">
            <v/>
          </cell>
          <cell r="CD542" t="str">
            <v/>
          </cell>
          <cell r="CE542" t="str">
            <v/>
          </cell>
          <cell r="CG542" t="str">
            <v>INTERNATIONAL MEDICAL CENTRE MBARARA</v>
          </cell>
          <cell r="CH542" t="str">
            <v/>
          </cell>
          <cell r="CI542" t="str">
            <v/>
          </cell>
          <cell r="CJ542" t="str">
            <v/>
          </cell>
          <cell r="CK542" t="str">
            <v/>
          </cell>
          <cell r="CL542" t="str">
            <v/>
          </cell>
          <cell r="CM542" t="str">
            <v/>
          </cell>
          <cell r="CN542" t="str">
            <v/>
          </cell>
          <cell r="CO542" t="str">
            <v/>
          </cell>
          <cell r="CP542" t="str">
            <v/>
          </cell>
          <cell r="CQ542" t="str">
            <v/>
          </cell>
          <cell r="CR542" t="str">
            <v/>
          </cell>
          <cell r="CS542" t="str">
            <v/>
          </cell>
          <cell r="CU542" t="str">
            <v>INTERNATIONAL MEDICAL CENTRE MBARARA</v>
          </cell>
          <cell r="CV542" t="str">
            <v/>
          </cell>
          <cell r="CW542" t="str">
            <v/>
          </cell>
          <cell r="CX542" t="str">
            <v/>
          </cell>
          <cell r="CY542" t="str">
            <v/>
          </cell>
          <cell r="CZ542" t="str">
            <v/>
          </cell>
          <cell r="DA542" t="str">
            <v/>
          </cell>
          <cell r="DB542" t="str">
            <v/>
          </cell>
          <cell r="DC542" t="str">
            <v/>
          </cell>
          <cell r="DD542" t="str">
            <v/>
          </cell>
          <cell r="DE542" t="str">
            <v/>
          </cell>
          <cell r="DG542" t="str">
            <v>INTERNATIONAL MEDICAL CENTRE MBARARA</v>
          </cell>
          <cell r="DH542" t="str">
            <v/>
          </cell>
          <cell r="DI542" t="str">
            <v/>
          </cell>
          <cell r="DJ542" t="str">
            <v/>
          </cell>
          <cell r="DK542" t="str">
            <v/>
          </cell>
          <cell r="DL542" t="str">
            <v/>
          </cell>
          <cell r="DM542" t="str">
            <v/>
          </cell>
          <cell r="DN542" t="str">
            <v/>
          </cell>
          <cell r="DO542" t="str">
            <v/>
          </cell>
          <cell r="DP542" t="str">
            <v/>
          </cell>
          <cell r="DQ542" t="str">
            <v/>
          </cell>
          <cell r="DR542" t="str">
            <v/>
          </cell>
          <cell r="DS542" t="str">
            <v/>
          </cell>
          <cell r="DU542" t="str">
            <v>INTERNATIONAL MEDICAL CENTRE MBARARA</v>
          </cell>
          <cell r="DV542" t="str">
            <v/>
          </cell>
          <cell r="DW542" t="str">
            <v/>
          </cell>
          <cell r="DX542" t="str">
            <v/>
          </cell>
          <cell r="DY542" t="str">
            <v/>
          </cell>
          <cell r="DZ542" t="str">
            <v/>
          </cell>
          <cell r="EA542" t="str">
            <v/>
          </cell>
          <cell r="EB542" t="str">
            <v/>
          </cell>
          <cell r="EC542" t="str">
            <v/>
          </cell>
          <cell r="ED542" t="str">
            <v/>
          </cell>
          <cell r="EE542" t="str">
            <v/>
          </cell>
        </row>
        <row r="543">
          <cell r="C543" t="str">
            <v>UGANDA PERFORMING RIGHT SOCIETY LTD</v>
          </cell>
          <cell r="D543">
            <v>1</v>
          </cell>
          <cell r="E543">
            <v>1</v>
          </cell>
          <cell r="F543">
            <v>1000</v>
          </cell>
          <cell r="G543">
            <v>400</v>
          </cell>
          <cell r="I543" t="str">
            <v>UGACHICK POULTRY BREEDERS</v>
          </cell>
          <cell r="J543">
            <v>1</v>
          </cell>
          <cell r="K543">
            <v>1</v>
          </cell>
          <cell r="L543">
            <v>1000</v>
          </cell>
          <cell r="M543">
            <v>100</v>
          </cell>
          <cell r="AF543" t="str">
            <v>INTERNATIONAL MEDICAL CENTRES ENTEBBE</v>
          </cell>
          <cell r="AG543" t="str">
            <v>INTERNATIONAL MEDICAL CENTRES ENTEBBE</v>
          </cell>
          <cell r="AH543" t="str">
            <v/>
          </cell>
          <cell r="AI543" t="str">
            <v/>
          </cell>
          <cell r="AJ543" t="str">
            <v/>
          </cell>
          <cell r="AK543" t="str">
            <v/>
          </cell>
          <cell r="AL543" t="str">
            <v/>
          </cell>
          <cell r="AM543" t="str">
            <v/>
          </cell>
          <cell r="AN543" t="str">
            <v/>
          </cell>
          <cell r="AO543" t="str">
            <v/>
          </cell>
          <cell r="AP543" t="str">
            <v/>
          </cell>
          <cell r="AQ543" t="str">
            <v/>
          </cell>
          <cell r="AR543" t="str">
            <v/>
          </cell>
          <cell r="AS543" t="str">
            <v/>
          </cell>
          <cell r="AT543">
            <v>0</v>
          </cell>
          <cell r="AU543" t="str">
            <v>INTERNATIONAL MEDICAL CENTRES ENTEBBE</v>
          </cell>
          <cell r="AV543" t="str">
            <v/>
          </cell>
          <cell r="AW543" t="str">
            <v/>
          </cell>
          <cell r="AX543" t="str">
            <v/>
          </cell>
          <cell r="AY543" t="str">
            <v/>
          </cell>
          <cell r="AZ543" t="str">
            <v/>
          </cell>
          <cell r="BA543" t="str">
            <v/>
          </cell>
          <cell r="BB543" t="str">
            <v/>
          </cell>
          <cell r="BC543" t="str">
            <v/>
          </cell>
          <cell r="BD543" t="str">
            <v/>
          </cell>
          <cell r="BE543" t="str">
            <v/>
          </cell>
          <cell r="BG543" t="str">
            <v>INTERNATIONAL MEDICAL CENTRES ENTEBBE</v>
          </cell>
          <cell r="BH543" t="str">
            <v/>
          </cell>
          <cell r="BI543" t="str">
            <v/>
          </cell>
          <cell r="BJ543" t="str">
            <v/>
          </cell>
          <cell r="BK543" t="str">
            <v/>
          </cell>
          <cell r="BL543" t="str">
            <v/>
          </cell>
          <cell r="BM543" t="str">
            <v/>
          </cell>
          <cell r="BN543" t="str">
            <v/>
          </cell>
          <cell r="BO543" t="str">
            <v/>
          </cell>
          <cell r="BP543" t="str">
            <v/>
          </cell>
          <cell r="BQ543" t="str">
            <v/>
          </cell>
          <cell r="BR543" t="str">
            <v/>
          </cell>
          <cell r="BS543" t="str">
            <v/>
          </cell>
          <cell r="BU543" t="str">
            <v>INTERNATIONAL MEDICAL CENTRES ENTEBBE</v>
          </cell>
          <cell r="BV543" t="str">
            <v/>
          </cell>
          <cell r="BW543" t="str">
            <v/>
          </cell>
          <cell r="BX543" t="str">
            <v/>
          </cell>
          <cell r="BY543" t="str">
            <v/>
          </cell>
          <cell r="BZ543" t="str">
            <v/>
          </cell>
          <cell r="CA543" t="str">
            <v/>
          </cell>
          <cell r="CB543" t="str">
            <v/>
          </cell>
          <cell r="CC543" t="str">
            <v/>
          </cell>
          <cell r="CD543" t="str">
            <v/>
          </cell>
          <cell r="CE543" t="str">
            <v/>
          </cell>
          <cell r="CG543" t="str">
            <v>INTERNATIONAL MEDICAL CENTRES ENTEBBE</v>
          </cell>
          <cell r="CH543" t="str">
            <v/>
          </cell>
          <cell r="CI543" t="str">
            <v/>
          </cell>
          <cell r="CJ543" t="str">
            <v/>
          </cell>
          <cell r="CK543" t="str">
            <v/>
          </cell>
          <cell r="CL543" t="str">
            <v/>
          </cell>
          <cell r="CM543" t="str">
            <v/>
          </cell>
          <cell r="CN543" t="str">
            <v/>
          </cell>
          <cell r="CO543" t="str">
            <v/>
          </cell>
          <cell r="CP543" t="str">
            <v/>
          </cell>
          <cell r="CQ543" t="str">
            <v/>
          </cell>
          <cell r="CR543" t="str">
            <v/>
          </cell>
          <cell r="CS543" t="str">
            <v/>
          </cell>
          <cell r="CU543" t="str">
            <v>INTERNATIONAL MEDICAL CENTRES ENTEBBE</v>
          </cell>
          <cell r="CV543" t="str">
            <v/>
          </cell>
          <cell r="CW543" t="str">
            <v/>
          </cell>
          <cell r="CX543" t="str">
            <v/>
          </cell>
          <cell r="CY543" t="str">
            <v/>
          </cell>
          <cell r="CZ543" t="str">
            <v/>
          </cell>
          <cell r="DA543" t="str">
            <v/>
          </cell>
          <cell r="DB543" t="str">
            <v/>
          </cell>
          <cell r="DC543" t="str">
            <v/>
          </cell>
          <cell r="DD543" t="str">
            <v/>
          </cell>
          <cell r="DE543" t="str">
            <v/>
          </cell>
          <cell r="DG543" t="str">
            <v>INTERNATIONAL MEDICAL CENTRES ENTEBBE</v>
          </cell>
          <cell r="DH543" t="str">
            <v/>
          </cell>
          <cell r="DI543" t="str">
            <v/>
          </cell>
          <cell r="DJ543" t="str">
            <v/>
          </cell>
          <cell r="DK543" t="str">
            <v/>
          </cell>
          <cell r="DL543" t="str">
            <v/>
          </cell>
          <cell r="DM543" t="str">
            <v/>
          </cell>
          <cell r="DN543" t="str">
            <v/>
          </cell>
          <cell r="DO543" t="str">
            <v/>
          </cell>
          <cell r="DP543" t="str">
            <v/>
          </cell>
          <cell r="DQ543" t="str">
            <v/>
          </cell>
          <cell r="DR543" t="str">
            <v/>
          </cell>
          <cell r="DS543" t="str">
            <v/>
          </cell>
          <cell r="DU543" t="str">
            <v>INTERNATIONAL MEDICAL CENTRES ENTEBBE</v>
          </cell>
          <cell r="DV543" t="str">
            <v/>
          </cell>
          <cell r="DW543" t="str">
            <v/>
          </cell>
          <cell r="DX543" t="str">
            <v/>
          </cell>
          <cell r="DY543" t="str">
            <v/>
          </cell>
          <cell r="DZ543" t="str">
            <v/>
          </cell>
          <cell r="EA543" t="str">
            <v/>
          </cell>
          <cell r="EB543" t="str">
            <v/>
          </cell>
          <cell r="EC543" t="str">
            <v/>
          </cell>
          <cell r="ED543" t="str">
            <v/>
          </cell>
          <cell r="EE543" t="str">
            <v/>
          </cell>
        </row>
        <row r="544">
          <cell r="C544" t="str">
            <v>UMEME</v>
          </cell>
          <cell r="D544">
            <v>18235</v>
          </cell>
          <cell r="E544">
            <v>24360</v>
          </cell>
          <cell r="F544">
            <v>1469708564</v>
          </cell>
          <cell r="G544">
            <v>10527900</v>
          </cell>
          <cell r="I544" t="str">
            <v>UGANDA MARTYRS COLLEGE SSONDE</v>
          </cell>
          <cell r="J544">
            <v>7</v>
          </cell>
          <cell r="K544">
            <v>8</v>
          </cell>
          <cell r="L544">
            <v>2358250</v>
          </cell>
          <cell r="M544">
            <v>9550</v>
          </cell>
          <cell r="AF544" t="str">
            <v>INTERNATIONAL MEDICAL CENTRES GULU</v>
          </cell>
          <cell r="AG544" t="str">
            <v>INTERNATIONAL MEDICAL CENTRES GULU</v>
          </cell>
          <cell r="AH544" t="str">
            <v/>
          </cell>
          <cell r="AI544" t="str">
            <v/>
          </cell>
          <cell r="AJ544" t="str">
            <v/>
          </cell>
          <cell r="AK544" t="str">
            <v/>
          </cell>
          <cell r="AL544" t="str">
            <v/>
          </cell>
          <cell r="AM544" t="str">
            <v/>
          </cell>
          <cell r="AN544" t="str">
            <v/>
          </cell>
          <cell r="AO544" t="str">
            <v/>
          </cell>
          <cell r="AP544" t="str">
            <v/>
          </cell>
          <cell r="AQ544" t="str">
            <v/>
          </cell>
          <cell r="AR544" t="str">
            <v/>
          </cell>
          <cell r="AS544" t="str">
            <v/>
          </cell>
          <cell r="AT544">
            <v>0</v>
          </cell>
          <cell r="AU544" t="str">
            <v>INTERNATIONAL MEDICAL CENTRES GULU</v>
          </cell>
          <cell r="AV544" t="str">
            <v/>
          </cell>
          <cell r="AW544" t="str">
            <v/>
          </cell>
          <cell r="AX544" t="str">
            <v/>
          </cell>
          <cell r="AY544" t="str">
            <v/>
          </cell>
          <cell r="AZ544" t="str">
            <v/>
          </cell>
          <cell r="BA544" t="str">
            <v/>
          </cell>
          <cell r="BB544" t="str">
            <v/>
          </cell>
          <cell r="BC544" t="str">
            <v/>
          </cell>
          <cell r="BD544" t="str">
            <v/>
          </cell>
          <cell r="BE544" t="str">
            <v/>
          </cell>
          <cell r="BG544" t="str">
            <v>INTERNATIONAL MEDICAL CENTRES GULU</v>
          </cell>
          <cell r="BH544" t="str">
            <v/>
          </cell>
          <cell r="BI544" t="str">
            <v/>
          </cell>
          <cell r="BJ544" t="str">
            <v/>
          </cell>
          <cell r="BK544" t="str">
            <v/>
          </cell>
          <cell r="BL544" t="str">
            <v/>
          </cell>
          <cell r="BM544" t="str">
            <v/>
          </cell>
          <cell r="BN544" t="str">
            <v/>
          </cell>
          <cell r="BO544" t="str">
            <v/>
          </cell>
          <cell r="BP544" t="str">
            <v/>
          </cell>
          <cell r="BQ544" t="str">
            <v/>
          </cell>
          <cell r="BR544" t="str">
            <v/>
          </cell>
          <cell r="BS544" t="str">
            <v/>
          </cell>
          <cell r="BU544" t="str">
            <v>INTERNATIONAL MEDICAL CENTRES GULU</v>
          </cell>
          <cell r="BV544" t="str">
            <v/>
          </cell>
          <cell r="BW544" t="str">
            <v/>
          </cell>
          <cell r="BX544" t="str">
            <v/>
          </cell>
          <cell r="BY544" t="str">
            <v/>
          </cell>
          <cell r="BZ544" t="str">
            <v/>
          </cell>
          <cell r="CA544" t="str">
            <v/>
          </cell>
          <cell r="CB544" t="str">
            <v/>
          </cell>
          <cell r="CC544" t="str">
            <v/>
          </cell>
          <cell r="CD544" t="str">
            <v/>
          </cell>
          <cell r="CE544" t="str">
            <v/>
          </cell>
          <cell r="CG544" t="str">
            <v>INTERNATIONAL MEDICAL CENTRES GULU</v>
          </cell>
          <cell r="CH544" t="str">
            <v/>
          </cell>
          <cell r="CI544" t="str">
            <v/>
          </cell>
          <cell r="CJ544" t="str">
            <v/>
          </cell>
          <cell r="CK544" t="str">
            <v/>
          </cell>
          <cell r="CL544" t="str">
            <v/>
          </cell>
          <cell r="CM544" t="str">
            <v/>
          </cell>
          <cell r="CN544" t="str">
            <v/>
          </cell>
          <cell r="CO544" t="str">
            <v/>
          </cell>
          <cell r="CP544" t="str">
            <v/>
          </cell>
          <cell r="CQ544" t="str">
            <v/>
          </cell>
          <cell r="CR544" t="str">
            <v/>
          </cell>
          <cell r="CS544" t="str">
            <v/>
          </cell>
          <cell r="CU544" t="str">
            <v>INTERNATIONAL MEDICAL CENTRES GULU</v>
          </cell>
          <cell r="CV544" t="str">
            <v/>
          </cell>
          <cell r="CW544" t="str">
            <v/>
          </cell>
          <cell r="CX544" t="str">
            <v/>
          </cell>
          <cell r="CY544" t="str">
            <v/>
          </cell>
          <cell r="CZ544" t="str">
            <v/>
          </cell>
          <cell r="DA544" t="str">
            <v/>
          </cell>
          <cell r="DB544" t="str">
            <v/>
          </cell>
          <cell r="DC544" t="str">
            <v/>
          </cell>
          <cell r="DD544" t="str">
            <v/>
          </cell>
          <cell r="DE544" t="str">
            <v/>
          </cell>
          <cell r="DG544" t="str">
            <v>INTERNATIONAL MEDICAL CENTRES GULU</v>
          </cell>
          <cell r="DH544" t="str">
            <v/>
          </cell>
          <cell r="DI544" t="str">
            <v/>
          </cell>
          <cell r="DJ544" t="str">
            <v/>
          </cell>
          <cell r="DK544" t="str">
            <v/>
          </cell>
          <cell r="DL544" t="str">
            <v/>
          </cell>
          <cell r="DM544" t="str">
            <v/>
          </cell>
          <cell r="DN544" t="str">
            <v/>
          </cell>
          <cell r="DO544" t="str">
            <v/>
          </cell>
          <cell r="DP544" t="str">
            <v/>
          </cell>
          <cell r="DQ544" t="str">
            <v/>
          </cell>
          <cell r="DR544" t="str">
            <v/>
          </cell>
          <cell r="DS544" t="str">
            <v/>
          </cell>
          <cell r="DU544" t="str">
            <v>INTERNATIONAL MEDICAL CENTRES GULU</v>
          </cell>
          <cell r="DV544" t="str">
            <v/>
          </cell>
          <cell r="DW544" t="str">
            <v/>
          </cell>
          <cell r="DX544" t="str">
            <v/>
          </cell>
          <cell r="DY544" t="str">
            <v/>
          </cell>
          <cell r="DZ544" t="str">
            <v/>
          </cell>
          <cell r="EA544" t="str">
            <v/>
          </cell>
          <cell r="EB544" t="str">
            <v/>
          </cell>
          <cell r="EC544" t="str">
            <v/>
          </cell>
          <cell r="ED544" t="str">
            <v/>
          </cell>
          <cell r="EE544" t="str">
            <v/>
          </cell>
        </row>
        <row r="545">
          <cell r="C545" t="str">
            <v>UNION OF UGANDA MUSLIM PROFESSIONALS</v>
          </cell>
          <cell r="D545">
            <v>1</v>
          </cell>
          <cell r="E545">
            <v>1</v>
          </cell>
          <cell r="F545">
            <v>50000</v>
          </cell>
          <cell r="G545">
            <v>400</v>
          </cell>
          <cell r="I545" t="str">
            <v>Uganda Red Cross Society</v>
          </cell>
          <cell r="J545">
            <v>1</v>
          </cell>
          <cell r="K545">
            <v>1</v>
          </cell>
          <cell r="L545">
            <v>1000</v>
          </cell>
          <cell r="M545">
            <v>450</v>
          </cell>
          <cell r="AF545" t="str">
            <v>INTERNATIONAL MEDICAL CENTRES KASESE</v>
          </cell>
          <cell r="AG545" t="str">
            <v>INTERNATIONAL MEDICAL CENTRES KASESE</v>
          </cell>
          <cell r="AH545" t="str">
            <v/>
          </cell>
          <cell r="AI545" t="str">
            <v/>
          </cell>
          <cell r="AJ545" t="str">
            <v/>
          </cell>
          <cell r="AK545" t="str">
            <v/>
          </cell>
          <cell r="AL545" t="str">
            <v/>
          </cell>
          <cell r="AM545" t="str">
            <v/>
          </cell>
          <cell r="AN545" t="str">
            <v/>
          </cell>
          <cell r="AO545" t="str">
            <v/>
          </cell>
          <cell r="AP545" t="str">
            <v/>
          </cell>
          <cell r="AQ545" t="str">
            <v/>
          </cell>
          <cell r="AR545" t="str">
            <v/>
          </cell>
          <cell r="AS545" t="str">
            <v/>
          </cell>
          <cell r="AT545">
            <v>0</v>
          </cell>
          <cell r="AU545" t="str">
            <v>INTERNATIONAL MEDICAL CENTRES KASESE</v>
          </cell>
          <cell r="AV545" t="str">
            <v/>
          </cell>
          <cell r="AW545" t="str">
            <v/>
          </cell>
          <cell r="AX545" t="str">
            <v/>
          </cell>
          <cell r="AY545" t="str">
            <v/>
          </cell>
          <cell r="AZ545" t="str">
            <v/>
          </cell>
          <cell r="BA545" t="str">
            <v/>
          </cell>
          <cell r="BB545" t="str">
            <v/>
          </cell>
          <cell r="BC545" t="str">
            <v/>
          </cell>
          <cell r="BD545" t="str">
            <v/>
          </cell>
          <cell r="BE545" t="str">
            <v/>
          </cell>
          <cell r="BG545" t="str">
            <v>INTERNATIONAL MEDICAL CENTRES KASESE</v>
          </cell>
          <cell r="BH545" t="str">
            <v/>
          </cell>
          <cell r="BI545" t="str">
            <v/>
          </cell>
          <cell r="BJ545" t="str">
            <v/>
          </cell>
          <cell r="BK545" t="str">
            <v/>
          </cell>
          <cell r="BL545" t="str">
            <v/>
          </cell>
          <cell r="BM545" t="str">
            <v/>
          </cell>
          <cell r="BN545" t="str">
            <v/>
          </cell>
          <cell r="BO545" t="str">
            <v/>
          </cell>
          <cell r="BP545" t="str">
            <v/>
          </cell>
          <cell r="BQ545" t="str">
            <v/>
          </cell>
          <cell r="BR545" t="str">
            <v/>
          </cell>
          <cell r="BS545" t="str">
            <v/>
          </cell>
          <cell r="BU545" t="str">
            <v>INTERNATIONAL MEDICAL CENTRES KASESE</v>
          </cell>
          <cell r="BV545" t="str">
            <v/>
          </cell>
          <cell r="BW545" t="str">
            <v/>
          </cell>
          <cell r="BX545" t="str">
            <v/>
          </cell>
          <cell r="BY545" t="str">
            <v/>
          </cell>
          <cell r="BZ545" t="str">
            <v/>
          </cell>
          <cell r="CA545" t="str">
            <v/>
          </cell>
          <cell r="CB545" t="str">
            <v/>
          </cell>
          <cell r="CC545" t="str">
            <v/>
          </cell>
          <cell r="CD545" t="str">
            <v/>
          </cell>
          <cell r="CE545" t="str">
            <v/>
          </cell>
          <cell r="CG545" t="str">
            <v>INTERNATIONAL MEDICAL CENTRES KASESE</v>
          </cell>
          <cell r="CH545" t="str">
            <v/>
          </cell>
          <cell r="CI545" t="str">
            <v/>
          </cell>
          <cell r="CJ545" t="str">
            <v/>
          </cell>
          <cell r="CK545" t="str">
            <v/>
          </cell>
          <cell r="CL545" t="str">
            <v/>
          </cell>
          <cell r="CM545" t="str">
            <v/>
          </cell>
          <cell r="CN545" t="str">
            <v/>
          </cell>
          <cell r="CO545" t="str">
            <v/>
          </cell>
          <cell r="CP545" t="str">
            <v/>
          </cell>
          <cell r="CQ545" t="str">
            <v/>
          </cell>
          <cell r="CR545" t="str">
            <v/>
          </cell>
          <cell r="CS545" t="str">
            <v/>
          </cell>
          <cell r="CU545" t="str">
            <v>INTERNATIONAL MEDICAL CENTRES KASESE</v>
          </cell>
          <cell r="CV545" t="str">
            <v/>
          </cell>
          <cell r="CW545" t="str">
            <v/>
          </cell>
          <cell r="CX545" t="str">
            <v/>
          </cell>
          <cell r="CY545" t="str">
            <v/>
          </cell>
          <cell r="CZ545" t="str">
            <v/>
          </cell>
          <cell r="DA545" t="str">
            <v/>
          </cell>
          <cell r="DB545" t="str">
            <v/>
          </cell>
          <cell r="DC545" t="str">
            <v/>
          </cell>
          <cell r="DD545" t="str">
            <v/>
          </cell>
          <cell r="DE545" t="str">
            <v/>
          </cell>
          <cell r="DG545" t="str">
            <v>INTERNATIONAL MEDICAL CENTRES KASESE</v>
          </cell>
          <cell r="DH545" t="str">
            <v/>
          </cell>
          <cell r="DI545" t="str">
            <v/>
          </cell>
          <cell r="DJ545" t="str">
            <v/>
          </cell>
          <cell r="DK545" t="str">
            <v/>
          </cell>
          <cell r="DL545" t="str">
            <v/>
          </cell>
          <cell r="DM545" t="str">
            <v/>
          </cell>
          <cell r="DN545" t="str">
            <v/>
          </cell>
          <cell r="DO545" t="str">
            <v/>
          </cell>
          <cell r="DP545" t="str">
            <v/>
          </cell>
          <cell r="DQ545" t="str">
            <v/>
          </cell>
          <cell r="DR545" t="str">
            <v/>
          </cell>
          <cell r="DS545" t="str">
            <v/>
          </cell>
          <cell r="DU545" t="str">
            <v>INTERNATIONAL MEDICAL CENTRES KASESE</v>
          </cell>
          <cell r="DV545" t="str">
            <v/>
          </cell>
          <cell r="DW545" t="str">
            <v/>
          </cell>
          <cell r="DX545" t="str">
            <v/>
          </cell>
          <cell r="DY545" t="str">
            <v/>
          </cell>
          <cell r="DZ545" t="str">
            <v/>
          </cell>
          <cell r="EA545" t="str">
            <v/>
          </cell>
          <cell r="EB545" t="str">
            <v/>
          </cell>
          <cell r="EC545" t="str">
            <v/>
          </cell>
          <cell r="ED545" t="str">
            <v/>
          </cell>
          <cell r="EE545" t="str">
            <v/>
          </cell>
        </row>
        <row r="546">
          <cell r="C546" t="str">
            <v>UNIVERSAL VIRTUAL CONTENT LTD</v>
          </cell>
          <cell r="D546">
            <v>3</v>
          </cell>
          <cell r="E546">
            <v>3</v>
          </cell>
          <cell r="F546">
            <v>442600</v>
          </cell>
          <cell r="G546">
            <v>1800</v>
          </cell>
          <cell r="I546" t="str">
            <v>UMEME</v>
          </cell>
          <cell r="J546">
            <v>35555</v>
          </cell>
          <cell r="K546">
            <v>56145</v>
          </cell>
          <cell r="L546">
            <v>3013122310</v>
          </cell>
          <cell r="M546">
            <v>26559500</v>
          </cell>
          <cell r="AF546" t="str">
            <v>INTERNATIONAL MEDICAL CENTRES LIRA</v>
          </cell>
          <cell r="AG546" t="str">
            <v>INTERNATIONAL MEDICAL CENTRES LIRA</v>
          </cell>
          <cell r="AH546" t="str">
            <v/>
          </cell>
          <cell r="AI546" t="str">
            <v/>
          </cell>
          <cell r="AJ546" t="str">
            <v/>
          </cell>
          <cell r="AK546" t="str">
            <v/>
          </cell>
          <cell r="AL546" t="str">
            <v/>
          </cell>
          <cell r="AM546" t="str">
            <v/>
          </cell>
          <cell r="AN546" t="str">
            <v/>
          </cell>
          <cell r="AO546" t="str">
            <v/>
          </cell>
          <cell r="AP546" t="str">
            <v/>
          </cell>
          <cell r="AQ546" t="str">
            <v/>
          </cell>
          <cell r="AR546" t="str">
            <v/>
          </cell>
          <cell r="AS546" t="str">
            <v/>
          </cell>
          <cell r="AT546">
            <v>0</v>
          </cell>
          <cell r="AU546" t="str">
            <v>INTERNATIONAL MEDICAL CENTRES LIRA</v>
          </cell>
          <cell r="AV546" t="str">
            <v/>
          </cell>
          <cell r="AW546" t="str">
            <v/>
          </cell>
          <cell r="AX546" t="str">
            <v/>
          </cell>
          <cell r="AY546" t="str">
            <v/>
          </cell>
          <cell r="AZ546" t="str">
            <v/>
          </cell>
          <cell r="BA546" t="str">
            <v/>
          </cell>
          <cell r="BB546" t="str">
            <v/>
          </cell>
          <cell r="BC546" t="str">
            <v/>
          </cell>
          <cell r="BD546" t="str">
            <v/>
          </cell>
          <cell r="BE546" t="str">
            <v/>
          </cell>
          <cell r="BG546" t="str">
            <v>INTERNATIONAL MEDICAL CENTRES LIRA</v>
          </cell>
          <cell r="BH546" t="str">
            <v/>
          </cell>
          <cell r="BI546" t="str">
            <v/>
          </cell>
          <cell r="BJ546" t="str">
            <v/>
          </cell>
          <cell r="BK546" t="str">
            <v/>
          </cell>
          <cell r="BL546" t="str">
            <v/>
          </cell>
          <cell r="BM546" t="str">
            <v/>
          </cell>
          <cell r="BN546" t="str">
            <v/>
          </cell>
          <cell r="BO546" t="str">
            <v/>
          </cell>
          <cell r="BP546" t="str">
            <v/>
          </cell>
          <cell r="BQ546" t="str">
            <v/>
          </cell>
          <cell r="BR546" t="str">
            <v/>
          </cell>
          <cell r="BS546" t="str">
            <v/>
          </cell>
          <cell r="BU546" t="str">
            <v>INTERNATIONAL MEDICAL CENTRES LIRA</v>
          </cell>
          <cell r="BV546" t="str">
            <v/>
          </cell>
          <cell r="BW546" t="str">
            <v/>
          </cell>
          <cell r="BX546" t="str">
            <v/>
          </cell>
          <cell r="BY546" t="str">
            <v/>
          </cell>
          <cell r="BZ546" t="str">
            <v/>
          </cell>
          <cell r="CA546" t="str">
            <v/>
          </cell>
          <cell r="CB546" t="str">
            <v/>
          </cell>
          <cell r="CC546" t="str">
            <v/>
          </cell>
          <cell r="CD546" t="str">
            <v/>
          </cell>
          <cell r="CE546" t="str">
            <v/>
          </cell>
          <cell r="CG546" t="str">
            <v>INTERNATIONAL MEDICAL CENTRES LIRA</v>
          </cell>
          <cell r="CH546" t="str">
            <v/>
          </cell>
          <cell r="CI546" t="str">
            <v/>
          </cell>
          <cell r="CJ546" t="str">
            <v/>
          </cell>
          <cell r="CK546" t="str">
            <v/>
          </cell>
          <cell r="CL546" t="str">
            <v/>
          </cell>
          <cell r="CM546" t="str">
            <v/>
          </cell>
          <cell r="CN546" t="str">
            <v/>
          </cell>
          <cell r="CO546" t="str">
            <v/>
          </cell>
          <cell r="CP546" t="str">
            <v/>
          </cell>
          <cell r="CQ546" t="str">
            <v/>
          </cell>
          <cell r="CR546" t="str">
            <v/>
          </cell>
          <cell r="CS546" t="str">
            <v/>
          </cell>
          <cell r="CU546" t="str">
            <v>INTERNATIONAL MEDICAL CENTRES LIRA</v>
          </cell>
          <cell r="CV546" t="str">
            <v/>
          </cell>
          <cell r="CW546" t="str">
            <v/>
          </cell>
          <cell r="CX546" t="str">
            <v/>
          </cell>
          <cell r="CY546" t="str">
            <v/>
          </cell>
          <cell r="CZ546" t="str">
            <v/>
          </cell>
          <cell r="DA546" t="str">
            <v/>
          </cell>
          <cell r="DB546" t="str">
            <v/>
          </cell>
          <cell r="DC546" t="str">
            <v/>
          </cell>
          <cell r="DD546" t="str">
            <v/>
          </cell>
          <cell r="DE546" t="str">
            <v/>
          </cell>
          <cell r="DG546" t="str">
            <v>INTERNATIONAL MEDICAL CENTRES LIRA</v>
          </cell>
          <cell r="DH546" t="str">
            <v/>
          </cell>
          <cell r="DI546" t="str">
            <v/>
          </cell>
          <cell r="DJ546" t="str">
            <v/>
          </cell>
          <cell r="DK546" t="str">
            <v/>
          </cell>
          <cell r="DL546" t="str">
            <v/>
          </cell>
          <cell r="DM546" t="str">
            <v/>
          </cell>
          <cell r="DN546" t="str">
            <v/>
          </cell>
          <cell r="DO546" t="str">
            <v/>
          </cell>
          <cell r="DP546" t="str">
            <v/>
          </cell>
          <cell r="DQ546" t="str">
            <v/>
          </cell>
          <cell r="DR546" t="str">
            <v/>
          </cell>
          <cell r="DS546" t="str">
            <v/>
          </cell>
          <cell r="DU546" t="str">
            <v>INTERNATIONAL MEDICAL CENTRES LIRA</v>
          </cell>
          <cell r="DV546" t="str">
            <v/>
          </cell>
          <cell r="DW546" t="str">
            <v/>
          </cell>
          <cell r="DX546" t="str">
            <v/>
          </cell>
          <cell r="DY546" t="str">
            <v/>
          </cell>
          <cell r="DZ546" t="str">
            <v/>
          </cell>
          <cell r="EA546" t="str">
            <v/>
          </cell>
          <cell r="EB546" t="str">
            <v/>
          </cell>
          <cell r="EC546" t="str">
            <v/>
          </cell>
          <cell r="ED546" t="str">
            <v/>
          </cell>
          <cell r="EE546" t="str">
            <v/>
          </cell>
        </row>
        <row r="547">
          <cell r="C547" t="str">
            <v>WANA SOLUTIONS UGANDA LTD</v>
          </cell>
          <cell r="D547">
            <v>1</v>
          </cell>
          <cell r="E547">
            <v>2</v>
          </cell>
          <cell r="F547">
            <v>479000</v>
          </cell>
          <cell r="G547">
            <v>1700</v>
          </cell>
          <cell r="I547" t="str">
            <v>UNION OF UGANDA MUSLIM PROFESSIONALS</v>
          </cell>
          <cell r="J547">
            <v>3</v>
          </cell>
          <cell r="K547">
            <v>3</v>
          </cell>
          <cell r="L547">
            <v>51200</v>
          </cell>
          <cell r="M547">
            <v>600</v>
          </cell>
          <cell r="AF547" t="str">
            <v>INTERNATIONAL MEDICAL CENTRES WATOTO</v>
          </cell>
          <cell r="AG547" t="str">
            <v>INTERNATIONAL MEDICAL CENTRES WATOTO</v>
          </cell>
          <cell r="AH547" t="str">
            <v/>
          </cell>
          <cell r="AI547" t="str">
            <v/>
          </cell>
          <cell r="AJ547" t="str">
            <v/>
          </cell>
          <cell r="AK547" t="str">
            <v/>
          </cell>
          <cell r="AL547" t="str">
            <v/>
          </cell>
          <cell r="AM547" t="str">
            <v/>
          </cell>
          <cell r="AN547" t="str">
            <v/>
          </cell>
          <cell r="AO547" t="str">
            <v/>
          </cell>
          <cell r="AP547" t="str">
            <v/>
          </cell>
          <cell r="AQ547" t="str">
            <v/>
          </cell>
          <cell r="AR547" t="str">
            <v/>
          </cell>
          <cell r="AS547" t="str">
            <v/>
          </cell>
          <cell r="AT547">
            <v>0</v>
          </cell>
          <cell r="AU547" t="str">
            <v>INTERNATIONAL MEDICAL CENTRES WATOTO</v>
          </cell>
          <cell r="AV547" t="str">
            <v/>
          </cell>
          <cell r="AW547" t="str">
            <v/>
          </cell>
          <cell r="AX547" t="str">
            <v/>
          </cell>
          <cell r="AY547" t="str">
            <v/>
          </cell>
          <cell r="AZ547" t="str">
            <v/>
          </cell>
          <cell r="BA547" t="str">
            <v/>
          </cell>
          <cell r="BB547" t="str">
            <v/>
          </cell>
          <cell r="BC547" t="str">
            <v/>
          </cell>
          <cell r="BD547" t="str">
            <v/>
          </cell>
          <cell r="BE547" t="str">
            <v/>
          </cell>
          <cell r="BG547" t="str">
            <v>INTERNATIONAL MEDICAL CENTRES WATOTO</v>
          </cell>
          <cell r="BH547" t="str">
            <v/>
          </cell>
          <cell r="BI547" t="str">
            <v/>
          </cell>
          <cell r="BJ547" t="str">
            <v/>
          </cell>
          <cell r="BK547" t="str">
            <v/>
          </cell>
          <cell r="BL547" t="str">
            <v/>
          </cell>
          <cell r="BM547" t="str">
            <v/>
          </cell>
          <cell r="BN547" t="str">
            <v/>
          </cell>
          <cell r="BO547" t="str">
            <v/>
          </cell>
          <cell r="BP547" t="str">
            <v/>
          </cell>
          <cell r="BQ547" t="str">
            <v/>
          </cell>
          <cell r="BR547" t="str">
            <v/>
          </cell>
          <cell r="BS547" t="str">
            <v/>
          </cell>
          <cell r="BU547" t="str">
            <v>INTERNATIONAL MEDICAL CENTRES WATOTO</v>
          </cell>
          <cell r="BV547" t="str">
            <v/>
          </cell>
          <cell r="BW547" t="str">
            <v/>
          </cell>
          <cell r="BX547" t="str">
            <v/>
          </cell>
          <cell r="BY547" t="str">
            <v/>
          </cell>
          <cell r="BZ547" t="str">
            <v/>
          </cell>
          <cell r="CA547" t="str">
            <v/>
          </cell>
          <cell r="CB547" t="str">
            <v/>
          </cell>
          <cell r="CC547" t="str">
            <v/>
          </cell>
          <cell r="CD547" t="str">
            <v/>
          </cell>
          <cell r="CE547" t="str">
            <v/>
          </cell>
          <cell r="CG547" t="str">
            <v>INTERNATIONAL MEDICAL CENTRES WATOTO</v>
          </cell>
          <cell r="CH547" t="str">
            <v/>
          </cell>
          <cell r="CI547" t="str">
            <v/>
          </cell>
          <cell r="CJ547" t="str">
            <v/>
          </cell>
          <cell r="CK547" t="str">
            <v/>
          </cell>
          <cell r="CL547" t="str">
            <v/>
          </cell>
          <cell r="CM547" t="str">
            <v/>
          </cell>
          <cell r="CN547" t="str">
            <v/>
          </cell>
          <cell r="CO547" t="str">
            <v/>
          </cell>
          <cell r="CP547" t="str">
            <v/>
          </cell>
          <cell r="CQ547" t="str">
            <v/>
          </cell>
          <cell r="CR547" t="str">
            <v/>
          </cell>
          <cell r="CS547" t="str">
            <v/>
          </cell>
          <cell r="CU547" t="str">
            <v>INTERNATIONAL MEDICAL CENTRES WATOTO</v>
          </cell>
          <cell r="CV547" t="str">
            <v/>
          </cell>
          <cell r="CW547" t="str">
            <v/>
          </cell>
          <cell r="CX547" t="str">
            <v/>
          </cell>
          <cell r="CY547" t="str">
            <v/>
          </cell>
          <cell r="CZ547" t="str">
            <v/>
          </cell>
          <cell r="DA547" t="str">
            <v/>
          </cell>
          <cell r="DB547" t="str">
            <v/>
          </cell>
          <cell r="DC547" t="str">
            <v/>
          </cell>
          <cell r="DD547" t="str">
            <v/>
          </cell>
          <cell r="DE547" t="str">
            <v/>
          </cell>
          <cell r="DG547" t="str">
            <v>INTERNATIONAL MEDICAL CENTRES WATOTO</v>
          </cell>
          <cell r="DH547" t="str">
            <v/>
          </cell>
          <cell r="DI547" t="str">
            <v/>
          </cell>
          <cell r="DJ547" t="str">
            <v/>
          </cell>
          <cell r="DK547" t="str">
            <v/>
          </cell>
          <cell r="DL547" t="str">
            <v/>
          </cell>
          <cell r="DM547" t="str">
            <v/>
          </cell>
          <cell r="DN547" t="str">
            <v/>
          </cell>
          <cell r="DO547" t="str">
            <v/>
          </cell>
          <cell r="DP547" t="str">
            <v/>
          </cell>
          <cell r="DQ547" t="str">
            <v/>
          </cell>
          <cell r="DR547" t="str">
            <v/>
          </cell>
          <cell r="DS547" t="str">
            <v/>
          </cell>
          <cell r="DU547" t="str">
            <v>INTERNATIONAL MEDICAL CENTRES WATOTO</v>
          </cell>
          <cell r="DV547" t="str">
            <v/>
          </cell>
          <cell r="DW547" t="str">
            <v/>
          </cell>
          <cell r="DX547" t="str">
            <v/>
          </cell>
          <cell r="DY547" t="str">
            <v/>
          </cell>
          <cell r="DZ547" t="str">
            <v/>
          </cell>
          <cell r="EA547" t="str">
            <v/>
          </cell>
          <cell r="EB547" t="str">
            <v/>
          </cell>
          <cell r="EC547" t="str">
            <v/>
          </cell>
          <cell r="ED547" t="str">
            <v/>
          </cell>
          <cell r="EE547" t="str">
            <v/>
          </cell>
        </row>
        <row r="548">
          <cell r="C548" t="str">
            <v>watoto church</v>
          </cell>
          <cell r="D548">
            <v>2</v>
          </cell>
          <cell r="E548">
            <v>2</v>
          </cell>
          <cell r="F548">
            <v>109000</v>
          </cell>
          <cell r="G548">
            <v>800</v>
          </cell>
          <cell r="I548" t="str">
            <v>UNIVERSAL VIRTUAL CONTENT LTD</v>
          </cell>
          <cell r="J548">
            <v>1</v>
          </cell>
          <cell r="K548">
            <v>1</v>
          </cell>
          <cell r="L548">
            <v>100000</v>
          </cell>
          <cell r="M548">
            <v>400</v>
          </cell>
          <cell r="AF548" t="str">
            <v>INTERNATIONAL MEDICAL GROUP  KITIGUM HOUSE</v>
          </cell>
          <cell r="AG548" t="str">
            <v>INTERNATIONAL MEDICAL GROUP  KITIGUM HOUSE</v>
          </cell>
          <cell r="AH548" t="str">
            <v/>
          </cell>
          <cell r="AI548" t="str">
            <v/>
          </cell>
          <cell r="AJ548" t="str">
            <v/>
          </cell>
          <cell r="AK548" t="str">
            <v/>
          </cell>
          <cell r="AL548" t="str">
            <v/>
          </cell>
          <cell r="AM548" t="str">
            <v/>
          </cell>
          <cell r="AN548" t="str">
            <v/>
          </cell>
          <cell r="AO548" t="str">
            <v/>
          </cell>
          <cell r="AP548" t="str">
            <v/>
          </cell>
          <cell r="AQ548" t="str">
            <v/>
          </cell>
          <cell r="AR548" t="str">
            <v/>
          </cell>
          <cell r="AS548" t="str">
            <v/>
          </cell>
          <cell r="AT548">
            <v>0</v>
          </cell>
          <cell r="AU548" t="str">
            <v>INTERNATIONAL MEDICAL GROUP  KITIGUM HOUSE</v>
          </cell>
          <cell r="AV548" t="str">
            <v/>
          </cell>
          <cell r="AW548" t="str">
            <v/>
          </cell>
          <cell r="AX548" t="str">
            <v/>
          </cell>
          <cell r="AY548" t="str">
            <v/>
          </cell>
          <cell r="AZ548" t="str">
            <v/>
          </cell>
          <cell r="BA548" t="str">
            <v/>
          </cell>
          <cell r="BB548" t="str">
            <v/>
          </cell>
          <cell r="BC548" t="str">
            <v/>
          </cell>
          <cell r="BD548" t="str">
            <v/>
          </cell>
          <cell r="BE548" t="str">
            <v/>
          </cell>
          <cell r="BG548" t="str">
            <v>INTERNATIONAL MEDICAL GROUP  KITIGUM HOUSE</v>
          </cell>
          <cell r="BH548" t="str">
            <v/>
          </cell>
          <cell r="BI548" t="str">
            <v/>
          </cell>
          <cell r="BJ548" t="str">
            <v/>
          </cell>
          <cell r="BK548" t="str">
            <v/>
          </cell>
          <cell r="BL548" t="str">
            <v/>
          </cell>
          <cell r="BM548" t="str">
            <v/>
          </cell>
          <cell r="BN548" t="str">
            <v/>
          </cell>
          <cell r="BO548" t="str">
            <v/>
          </cell>
          <cell r="BP548" t="str">
            <v/>
          </cell>
          <cell r="BQ548" t="str">
            <v/>
          </cell>
          <cell r="BR548" t="str">
            <v/>
          </cell>
          <cell r="BS548" t="str">
            <v/>
          </cell>
          <cell r="BU548" t="str">
            <v>INTERNATIONAL MEDICAL GROUP  KITIGUM HOUSE</v>
          </cell>
          <cell r="BV548" t="str">
            <v/>
          </cell>
          <cell r="BW548" t="str">
            <v/>
          </cell>
          <cell r="BX548" t="str">
            <v/>
          </cell>
          <cell r="BY548" t="str">
            <v/>
          </cell>
          <cell r="BZ548" t="str">
            <v/>
          </cell>
          <cell r="CA548" t="str">
            <v/>
          </cell>
          <cell r="CB548" t="str">
            <v/>
          </cell>
          <cell r="CC548" t="str">
            <v/>
          </cell>
          <cell r="CD548" t="str">
            <v/>
          </cell>
          <cell r="CE548" t="str">
            <v/>
          </cell>
          <cell r="CG548" t="str">
            <v>INTERNATIONAL MEDICAL GROUP  KITIGUM HOUSE</v>
          </cell>
          <cell r="CH548" t="str">
            <v/>
          </cell>
          <cell r="CI548" t="str">
            <v/>
          </cell>
          <cell r="CJ548" t="str">
            <v/>
          </cell>
          <cell r="CK548" t="str">
            <v/>
          </cell>
          <cell r="CL548" t="str">
            <v/>
          </cell>
          <cell r="CM548" t="str">
            <v/>
          </cell>
          <cell r="CN548" t="str">
            <v/>
          </cell>
          <cell r="CO548" t="str">
            <v/>
          </cell>
          <cell r="CP548" t="str">
            <v/>
          </cell>
          <cell r="CQ548" t="str">
            <v/>
          </cell>
          <cell r="CR548" t="str">
            <v/>
          </cell>
          <cell r="CS548" t="str">
            <v/>
          </cell>
          <cell r="CU548" t="str">
            <v>INTERNATIONAL MEDICAL GROUP  KITIGUM HOUSE</v>
          </cell>
          <cell r="CV548" t="str">
            <v/>
          </cell>
          <cell r="CW548" t="str">
            <v/>
          </cell>
          <cell r="CX548" t="str">
            <v/>
          </cell>
          <cell r="CY548" t="str">
            <v/>
          </cell>
          <cell r="CZ548" t="str">
            <v/>
          </cell>
          <cell r="DA548" t="str">
            <v/>
          </cell>
          <cell r="DB548" t="str">
            <v/>
          </cell>
          <cell r="DC548" t="str">
            <v/>
          </cell>
          <cell r="DD548" t="str">
            <v/>
          </cell>
          <cell r="DE548" t="str">
            <v/>
          </cell>
          <cell r="DG548" t="str">
            <v>INTERNATIONAL MEDICAL GROUP  KITIGUM HOUSE</v>
          </cell>
          <cell r="DH548" t="str">
            <v/>
          </cell>
          <cell r="DI548" t="str">
            <v/>
          </cell>
          <cell r="DJ548" t="str">
            <v/>
          </cell>
          <cell r="DK548" t="str">
            <v/>
          </cell>
          <cell r="DL548" t="str">
            <v/>
          </cell>
          <cell r="DM548" t="str">
            <v/>
          </cell>
          <cell r="DN548" t="str">
            <v/>
          </cell>
          <cell r="DO548" t="str">
            <v/>
          </cell>
          <cell r="DP548" t="str">
            <v/>
          </cell>
          <cell r="DQ548" t="str">
            <v/>
          </cell>
          <cell r="DR548" t="str">
            <v/>
          </cell>
          <cell r="DS548" t="str">
            <v/>
          </cell>
          <cell r="DU548" t="str">
            <v>INTERNATIONAL MEDICAL GROUP  KITIGUM HOUSE</v>
          </cell>
          <cell r="DV548" t="str">
            <v/>
          </cell>
          <cell r="DW548" t="str">
            <v/>
          </cell>
          <cell r="DX548" t="str">
            <v/>
          </cell>
          <cell r="DY548" t="str">
            <v/>
          </cell>
          <cell r="DZ548" t="str">
            <v/>
          </cell>
          <cell r="EA548" t="str">
            <v/>
          </cell>
          <cell r="EB548" t="str">
            <v/>
          </cell>
          <cell r="EC548" t="str">
            <v/>
          </cell>
          <cell r="ED548" t="str">
            <v/>
          </cell>
          <cell r="EE548" t="str">
            <v/>
          </cell>
        </row>
        <row r="549">
          <cell r="C549" t="str">
            <v>WELLS OF HOPE MINISTRIES</v>
          </cell>
          <cell r="D549">
            <v>2</v>
          </cell>
          <cell r="E549">
            <v>2</v>
          </cell>
          <cell r="F549">
            <v>35000</v>
          </cell>
          <cell r="I549" t="str">
            <v>USAFRIMALL</v>
          </cell>
          <cell r="J549">
            <v>2</v>
          </cell>
          <cell r="K549">
            <v>2</v>
          </cell>
          <cell r="L549">
            <v>864000</v>
          </cell>
          <cell r="M549">
            <v>2200</v>
          </cell>
          <cell r="AF549" t="str">
            <v>INTERNATIONAL SCHOOL OF UGANDA</v>
          </cell>
          <cell r="AG549" t="str">
            <v>INTERNATIONAL SCHOOL OF UGANDA</v>
          </cell>
          <cell r="AH549" t="str">
            <v/>
          </cell>
          <cell r="AI549" t="str">
            <v/>
          </cell>
          <cell r="AJ549">
            <v>3</v>
          </cell>
          <cell r="AK549" t="str">
            <v/>
          </cell>
          <cell r="AL549" t="str">
            <v/>
          </cell>
          <cell r="AM549" t="str">
            <v/>
          </cell>
          <cell r="AN549" t="str">
            <v/>
          </cell>
          <cell r="AO549" t="str">
            <v/>
          </cell>
          <cell r="AP549" t="str">
            <v/>
          </cell>
          <cell r="AQ549" t="str">
            <v/>
          </cell>
          <cell r="AR549" t="str">
            <v/>
          </cell>
          <cell r="AS549" t="str">
            <v/>
          </cell>
          <cell r="AT549">
            <v>3</v>
          </cell>
          <cell r="AU549" t="str">
            <v>INTERNATIONAL SCHOOL OF UGANDA</v>
          </cell>
          <cell r="AV549" t="str">
            <v/>
          </cell>
          <cell r="AW549" t="str">
            <v/>
          </cell>
          <cell r="AX549" t="str">
            <v/>
          </cell>
          <cell r="AY549" t="str">
            <v/>
          </cell>
          <cell r="AZ549" t="str">
            <v/>
          </cell>
          <cell r="BA549" t="str">
            <v/>
          </cell>
          <cell r="BB549" t="str">
            <v/>
          </cell>
          <cell r="BC549" t="str">
            <v/>
          </cell>
          <cell r="BD549" t="str">
            <v/>
          </cell>
          <cell r="BE549" t="str">
            <v/>
          </cell>
          <cell r="BG549" t="str">
            <v>INTERNATIONAL SCHOOL OF UGANDA</v>
          </cell>
          <cell r="BH549" t="str">
            <v/>
          </cell>
          <cell r="BI549" t="str">
            <v/>
          </cell>
          <cell r="BJ549">
            <v>4</v>
          </cell>
          <cell r="BK549" t="str">
            <v/>
          </cell>
          <cell r="BL549" t="str">
            <v/>
          </cell>
          <cell r="BM549" t="str">
            <v/>
          </cell>
          <cell r="BN549" t="str">
            <v/>
          </cell>
          <cell r="BO549" t="str">
            <v/>
          </cell>
          <cell r="BP549" t="str">
            <v/>
          </cell>
          <cell r="BQ549" t="str">
            <v/>
          </cell>
          <cell r="BR549" t="str">
            <v/>
          </cell>
          <cell r="BS549" t="str">
            <v/>
          </cell>
          <cell r="BU549" t="str">
            <v>INTERNATIONAL SCHOOL OF UGANDA</v>
          </cell>
          <cell r="BV549" t="str">
            <v/>
          </cell>
          <cell r="BW549" t="str">
            <v/>
          </cell>
          <cell r="BX549" t="str">
            <v/>
          </cell>
          <cell r="BY549" t="str">
            <v/>
          </cell>
          <cell r="BZ549" t="str">
            <v/>
          </cell>
          <cell r="CA549" t="str">
            <v/>
          </cell>
          <cell r="CB549" t="str">
            <v/>
          </cell>
          <cell r="CC549" t="str">
            <v/>
          </cell>
          <cell r="CD549" t="str">
            <v/>
          </cell>
          <cell r="CE549" t="str">
            <v/>
          </cell>
          <cell r="CG549" t="str">
            <v>INTERNATIONAL SCHOOL OF UGANDA</v>
          </cell>
          <cell r="CH549" t="str">
            <v/>
          </cell>
          <cell r="CI549" t="str">
            <v/>
          </cell>
          <cell r="CJ549">
            <v>61000</v>
          </cell>
          <cell r="CK549" t="str">
            <v/>
          </cell>
          <cell r="CL549" t="str">
            <v/>
          </cell>
          <cell r="CM549" t="str">
            <v/>
          </cell>
          <cell r="CN549" t="str">
            <v/>
          </cell>
          <cell r="CO549" t="str">
            <v/>
          </cell>
          <cell r="CP549" t="str">
            <v/>
          </cell>
          <cell r="CQ549" t="str">
            <v/>
          </cell>
          <cell r="CR549" t="str">
            <v/>
          </cell>
          <cell r="CS549" t="str">
            <v/>
          </cell>
          <cell r="CU549" t="str">
            <v>INTERNATIONAL SCHOOL OF UGANDA</v>
          </cell>
          <cell r="CV549" t="str">
            <v/>
          </cell>
          <cell r="CW549" t="str">
            <v/>
          </cell>
          <cell r="CX549" t="str">
            <v/>
          </cell>
          <cell r="CY549" t="str">
            <v/>
          </cell>
          <cell r="CZ549" t="str">
            <v/>
          </cell>
          <cell r="DA549" t="str">
            <v/>
          </cell>
          <cell r="DB549" t="str">
            <v/>
          </cell>
          <cell r="DC549" t="str">
            <v/>
          </cell>
          <cell r="DD549" t="str">
            <v/>
          </cell>
          <cell r="DE549" t="str">
            <v/>
          </cell>
          <cell r="DG549" t="str">
            <v>INTERNATIONAL SCHOOL OF UGANDA</v>
          </cell>
          <cell r="DH549" t="str">
            <v/>
          </cell>
          <cell r="DI549" t="str">
            <v/>
          </cell>
          <cell r="DJ549">
            <v>1600</v>
          </cell>
          <cell r="DK549" t="str">
            <v/>
          </cell>
          <cell r="DL549" t="str">
            <v/>
          </cell>
          <cell r="DM549" t="str">
            <v/>
          </cell>
          <cell r="DN549" t="str">
            <v/>
          </cell>
          <cell r="DO549" t="str">
            <v/>
          </cell>
          <cell r="DP549" t="str">
            <v/>
          </cell>
          <cell r="DQ549" t="str">
            <v/>
          </cell>
          <cell r="DR549" t="str">
            <v/>
          </cell>
          <cell r="DS549" t="str">
            <v/>
          </cell>
          <cell r="DU549" t="str">
            <v>INTERNATIONAL SCHOOL OF UGANDA</v>
          </cell>
          <cell r="DV549" t="str">
            <v/>
          </cell>
          <cell r="DW549" t="str">
            <v/>
          </cell>
          <cell r="DX549" t="str">
            <v/>
          </cell>
          <cell r="DY549" t="str">
            <v/>
          </cell>
          <cell r="DZ549" t="str">
            <v/>
          </cell>
          <cell r="EA549" t="str">
            <v/>
          </cell>
          <cell r="EB549" t="str">
            <v/>
          </cell>
          <cell r="EC549" t="str">
            <v/>
          </cell>
          <cell r="ED549" t="str">
            <v/>
          </cell>
          <cell r="EE549" t="str">
            <v/>
          </cell>
        </row>
        <row r="550">
          <cell r="C550" t="str">
            <v>WORLDSTAR SPORTS BETTING</v>
          </cell>
          <cell r="D550">
            <v>73</v>
          </cell>
          <cell r="E550">
            <v>351</v>
          </cell>
          <cell r="F550">
            <v>6144700</v>
          </cell>
          <cell r="G550">
            <v>128100</v>
          </cell>
          <cell r="I550" t="str">
            <v>VISION FUND UGANDA LIMITED</v>
          </cell>
          <cell r="J550">
            <v>228</v>
          </cell>
          <cell r="K550">
            <v>658</v>
          </cell>
          <cell r="L550">
            <v>115547400</v>
          </cell>
          <cell r="M550">
            <v>541725</v>
          </cell>
          <cell r="AF550" t="str">
            <v>INTERPID DATA SYSTEM</v>
          </cell>
          <cell r="AG550" t="str">
            <v>INTERPID DATA SYSTEM</v>
          </cell>
          <cell r="AH550" t="str">
            <v/>
          </cell>
          <cell r="AI550" t="str">
            <v/>
          </cell>
          <cell r="AJ550">
            <v>1</v>
          </cell>
          <cell r="AK550" t="str">
            <v/>
          </cell>
          <cell r="AL550" t="str">
            <v/>
          </cell>
          <cell r="AM550" t="str">
            <v/>
          </cell>
          <cell r="AN550" t="str">
            <v/>
          </cell>
          <cell r="AO550" t="str">
            <v/>
          </cell>
          <cell r="AP550" t="str">
            <v/>
          </cell>
          <cell r="AQ550" t="str">
            <v/>
          </cell>
          <cell r="AR550" t="str">
            <v/>
          </cell>
          <cell r="AS550" t="str">
            <v/>
          </cell>
          <cell r="AT550">
            <v>1</v>
          </cell>
          <cell r="AU550" t="str">
            <v>INTERPID DATA SYSTEM</v>
          </cell>
          <cell r="AV550" t="str">
            <v/>
          </cell>
          <cell r="AW550" t="str">
            <v/>
          </cell>
          <cell r="AX550" t="str">
            <v/>
          </cell>
          <cell r="AY550" t="str">
            <v/>
          </cell>
          <cell r="AZ550" t="str">
            <v/>
          </cell>
          <cell r="BA550" t="str">
            <v/>
          </cell>
          <cell r="BB550" t="str">
            <v/>
          </cell>
          <cell r="BC550" t="str">
            <v/>
          </cell>
          <cell r="BD550" t="str">
            <v/>
          </cell>
          <cell r="BE550" t="str">
            <v/>
          </cell>
          <cell r="BG550" t="str">
            <v>INTERPID DATA SYSTEM</v>
          </cell>
          <cell r="BH550" t="str">
            <v/>
          </cell>
          <cell r="BI550" t="str">
            <v/>
          </cell>
          <cell r="BJ550">
            <v>1</v>
          </cell>
          <cell r="BK550" t="str">
            <v/>
          </cell>
          <cell r="BL550" t="str">
            <v/>
          </cell>
          <cell r="BM550" t="str">
            <v/>
          </cell>
          <cell r="BN550" t="str">
            <v/>
          </cell>
          <cell r="BO550" t="str">
            <v/>
          </cell>
          <cell r="BP550" t="str">
            <v/>
          </cell>
          <cell r="BQ550" t="str">
            <v/>
          </cell>
          <cell r="BR550" t="str">
            <v/>
          </cell>
          <cell r="BS550" t="str">
            <v/>
          </cell>
          <cell r="BU550" t="str">
            <v>INTERPID DATA SYSTEM</v>
          </cell>
          <cell r="BV550" t="str">
            <v/>
          </cell>
          <cell r="BW550" t="str">
            <v/>
          </cell>
          <cell r="BX550" t="str">
            <v/>
          </cell>
          <cell r="BY550" t="str">
            <v/>
          </cell>
          <cell r="BZ550" t="str">
            <v/>
          </cell>
          <cell r="CA550" t="str">
            <v/>
          </cell>
          <cell r="CB550" t="str">
            <v/>
          </cell>
          <cell r="CC550" t="str">
            <v/>
          </cell>
          <cell r="CD550" t="str">
            <v/>
          </cell>
          <cell r="CE550" t="str">
            <v/>
          </cell>
          <cell r="CG550" t="str">
            <v>INTERPID DATA SYSTEM</v>
          </cell>
          <cell r="CH550" t="str">
            <v/>
          </cell>
          <cell r="CI550" t="str">
            <v/>
          </cell>
          <cell r="CJ550">
            <v>1000</v>
          </cell>
          <cell r="CK550" t="str">
            <v/>
          </cell>
          <cell r="CL550" t="str">
            <v/>
          </cell>
          <cell r="CM550" t="str">
            <v/>
          </cell>
          <cell r="CN550" t="str">
            <v/>
          </cell>
          <cell r="CO550" t="str">
            <v/>
          </cell>
          <cell r="CP550" t="str">
            <v/>
          </cell>
          <cell r="CQ550" t="str">
            <v/>
          </cell>
          <cell r="CR550" t="str">
            <v/>
          </cell>
          <cell r="CS550" t="str">
            <v/>
          </cell>
          <cell r="CU550" t="str">
            <v>INTERPID DATA SYSTEM</v>
          </cell>
          <cell r="CV550" t="str">
            <v/>
          </cell>
          <cell r="CW550" t="str">
            <v/>
          </cell>
          <cell r="CX550" t="str">
            <v/>
          </cell>
          <cell r="CY550" t="str">
            <v/>
          </cell>
          <cell r="CZ550" t="str">
            <v/>
          </cell>
          <cell r="DA550" t="str">
            <v/>
          </cell>
          <cell r="DB550" t="str">
            <v/>
          </cell>
          <cell r="DC550" t="str">
            <v/>
          </cell>
          <cell r="DD550" t="str">
            <v/>
          </cell>
          <cell r="DE550" t="str">
            <v/>
          </cell>
          <cell r="DG550" t="str">
            <v>INTERPID DATA SYSTEM</v>
          </cell>
          <cell r="DH550" t="str">
            <v/>
          </cell>
          <cell r="DI550" t="str">
            <v/>
          </cell>
          <cell r="DJ550">
            <v>400</v>
          </cell>
          <cell r="DK550" t="str">
            <v/>
          </cell>
          <cell r="DL550" t="str">
            <v/>
          </cell>
          <cell r="DM550" t="str">
            <v/>
          </cell>
          <cell r="DN550" t="str">
            <v/>
          </cell>
          <cell r="DO550" t="str">
            <v/>
          </cell>
          <cell r="DP550" t="str">
            <v/>
          </cell>
          <cell r="DQ550" t="str">
            <v/>
          </cell>
          <cell r="DR550" t="str">
            <v/>
          </cell>
          <cell r="DS550" t="str">
            <v/>
          </cell>
          <cell r="DU550" t="str">
            <v>INTERPID DATA SYSTEM</v>
          </cell>
          <cell r="DV550" t="str">
            <v/>
          </cell>
          <cell r="DW550" t="str">
            <v/>
          </cell>
          <cell r="DX550" t="str">
            <v/>
          </cell>
          <cell r="DY550" t="str">
            <v/>
          </cell>
          <cell r="DZ550" t="str">
            <v/>
          </cell>
          <cell r="EA550" t="str">
            <v/>
          </cell>
          <cell r="EB550" t="str">
            <v/>
          </cell>
          <cell r="EC550" t="str">
            <v/>
          </cell>
          <cell r="ED550" t="str">
            <v/>
          </cell>
          <cell r="EE550" t="str">
            <v/>
          </cell>
        </row>
        <row r="551">
          <cell r="C551" t="str">
            <v>XXXXXX</v>
          </cell>
          <cell r="D551">
            <v>1</v>
          </cell>
          <cell r="E551">
            <v>1</v>
          </cell>
          <cell r="F551">
            <v>71600</v>
          </cell>
          <cell r="I551" t="str">
            <v>VISIONFUND UGANDA LIMITED</v>
          </cell>
          <cell r="J551">
            <v>12</v>
          </cell>
          <cell r="K551">
            <v>15</v>
          </cell>
          <cell r="L551">
            <v>889603</v>
          </cell>
          <cell r="M551">
            <v>6600</v>
          </cell>
          <cell r="AF551" t="str">
            <v>INTERSTATE PROMOTIONS U LTD</v>
          </cell>
          <cell r="AG551" t="str">
            <v>INTERSTATE PROMOTIONS U LTD</v>
          </cell>
          <cell r="AH551" t="str">
            <v/>
          </cell>
          <cell r="AI551" t="str">
            <v/>
          </cell>
          <cell r="AJ551" t="str">
            <v/>
          </cell>
          <cell r="AK551" t="str">
            <v/>
          </cell>
          <cell r="AL551" t="str">
            <v/>
          </cell>
          <cell r="AM551" t="str">
            <v/>
          </cell>
          <cell r="AN551" t="str">
            <v/>
          </cell>
          <cell r="AO551" t="str">
            <v/>
          </cell>
          <cell r="AP551" t="str">
            <v/>
          </cell>
          <cell r="AQ551" t="str">
            <v/>
          </cell>
          <cell r="AR551" t="str">
            <v/>
          </cell>
          <cell r="AS551" t="str">
            <v/>
          </cell>
          <cell r="AT551">
            <v>0</v>
          </cell>
          <cell r="AU551" t="str">
            <v>INTERSTATE PROMOTIONS U LTD</v>
          </cell>
          <cell r="AV551" t="str">
            <v/>
          </cell>
          <cell r="AW551" t="str">
            <v/>
          </cell>
          <cell r="AX551" t="str">
            <v/>
          </cell>
          <cell r="AY551" t="str">
            <v/>
          </cell>
          <cell r="AZ551" t="str">
            <v/>
          </cell>
          <cell r="BA551" t="str">
            <v/>
          </cell>
          <cell r="BB551" t="str">
            <v/>
          </cell>
          <cell r="BC551" t="str">
            <v/>
          </cell>
          <cell r="BD551" t="str">
            <v/>
          </cell>
          <cell r="BE551" t="str">
            <v/>
          </cell>
          <cell r="BG551" t="str">
            <v>INTERSTATE PROMOTIONS U LTD</v>
          </cell>
          <cell r="BH551" t="str">
            <v/>
          </cell>
          <cell r="BI551" t="str">
            <v/>
          </cell>
          <cell r="BJ551" t="str">
            <v/>
          </cell>
          <cell r="BK551" t="str">
            <v/>
          </cell>
          <cell r="BL551" t="str">
            <v/>
          </cell>
          <cell r="BM551" t="str">
            <v/>
          </cell>
          <cell r="BN551" t="str">
            <v/>
          </cell>
          <cell r="BO551" t="str">
            <v/>
          </cell>
          <cell r="BP551" t="str">
            <v/>
          </cell>
          <cell r="BQ551" t="str">
            <v/>
          </cell>
          <cell r="BR551" t="str">
            <v/>
          </cell>
          <cell r="BS551" t="str">
            <v/>
          </cell>
          <cell r="BU551" t="str">
            <v>INTERSTATE PROMOTIONS U LTD</v>
          </cell>
          <cell r="BV551" t="str">
            <v/>
          </cell>
          <cell r="BW551" t="str">
            <v/>
          </cell>
          <cell r="BX551" t="str">
            <v/>
          </cell>
          <cell r="BY551" t="str">
            <v/>
          </cell>
          <cell r="BZ551" t="str">
            <v/>
          </cell>
          <cell r="CA551" t="str">
            <v/>
          </cell>
          <cell r="CB551" t="str">
            <v/>
          </cell>
          <cell r="CC551" t="str">
            <v/>
          </cell>
          <cell r="CD551" t="str">
            <v/>
          </cell>
          <cell r="CE551" t="str">
            <v/>
          </cell>
          <cell r="CG551" t="str">
            <v>INTERSTATE PROMOTIONS U LTD</v>
          </cell>
          <cell r="CH551" t="str">
            <v/>
          </cell>
          <cell r="CI551" t="str">
            <v/>
          </cell>
          <cell r="CJ551" t="str">
            <v/>
          </cell>
          <cell r="CK551" t="str">
            <v/>
          </cell>
          <cell r="CL551" t="str">
            <v/>
          </cell>
          <cell r="CM551" t="str">
            <v/>
          </cell>
          <cell r="CN551" t="str">
            <v/>
          </cell>
          <cell r="CO551" t="str">
            <v/>
          </cell>
          <cell r="CP551" t="str">
            <v/>
          </cell>
          <cell r="CQ551" t="str">
            <v/>
          </cell>
          <cell r="CR551" t="str">
            <v/>
          </cell>
          <cell r="CS551" t="str">
            <v/>
          </cell>
          <cell r="CU551" t="str">
            <v>INTERSTATE PROMOTIONS U LTD</v>
          </cell>
          <cell r="CV551" t="str">
            <v/>
          </cell>
          <cell r="CW551" t="str">
            <v/>
          </cell>
          <cell r="CX551" t="str">
            <v/>
          </cell>
          <cell r="CY551" t="str">
            <v/>
          </cell>
          <cell r="CZ551" t="str">
            <v/>
          </cell>
          <cell r="DA551" t="str">
            <v/>
          </cell>
          <cell r="DB551" t="str">
            <v/>
          </cell>
          <cell r="DC551" t="str">
            <v/>
          </cell>
          <cell r="DD551" t="str">
            <v/>
          </cell>
          <cell r="DE551" t="str">
            <v/>
          </cell>
          <cell r="DG551" t="str">
            <v>INTERSTATE PROMOTIONS U LTD</v>
          </cell>
          <cell r="DH551" t="str">
            <v/>
          </cell>
          <cell r="DI551" t="str">
            <v/>
          </cell>
          <cell r="DJ551" t="str">
            <v/>
          </cell>
          <cell r="DK551" t="str">
            <v/>
          </cell>
          <cell r="DL551" t="str">
            <v/>
          </cell>
          <cell r="DM551" t="str">
            <v/>
          </cell>
          <cell r="DN551" t="str">
            <v/>
          </cell>
          <cell r="DO551" t="str">
            <v/>
          </cell>
          <cell r="DP551" t="str">
            <v/>
          </cell>
          <cell r="DQ551" t="str">
            <v/>
          </cell>
          <cell r="DR551" t="str">
            <v/>
          </cell>
          <cell r="DS551" t="str">
            <v/>
          </cell>
          <cell r="DU551" t="str">
            <v>INTERSTATE PROMOTIONS U LTD</v>
          </cell>
          <cell r="DV551" t="str">
            <v/>
          </cell>
          <cell r="DW551" t="str">
            <v/>
          </cell>
          <cell r="DX551" t="str">
            <v/>
          </cell>
          <cell r="DY551" t="str">
            <v/>
          </cell>
          <cell r="DZ551" t="str">
            <v/>
          </cell>
          <cell r="EA551" t="str">
            <v/>
          </cell>
          <cell r="EB551" t="str">
            <v/>
          </cell>
          <cell r="EC551" t="str">
            <v/>
          </cell>
          <cell r="ED551" t="str">
            <v/>
          </cell>
          <cell r="EE551" t="str">
            <v/>
          </cell>
        </row>
        <row r="552">
          <cell r="C552" t="str">
            <v>York Primary School</v>
          </cell>
          <cell r="D552">
            <v>2</v>
          </cell>
          <cell r="E552">
            <v>3</v>
          </cell>
          <cell r="F552">
            <v>644000</v>
          </cell>
          <cell r="G552">
            <v>2100</v>
          </cell>
          <cell r="I552" t="str">
            <v>VISIONFUND UGANDA LTD</v>
          </cell>
          <cell r="J552">
            <v>49</v>
          </cell>
          <cell r="K552">
            <v>87</v>
          </cell>
          <cell r="L552">
            <v>17154250</v>
          </cell>
          <cell r="M552">
            <v>102700</v>
          </cell>
          <cell r="AF552" t="str">
            <v>INTERSTATE PROMOTIONS UGANDA LIMITED</v>
          </cell>
          <cell r="AG552" t="str">
            <v>INTERSTATE PROMOTIONS UGANDA LIMITED</v>
          </cell>
          <cell r="AH552" t="str">
            <v/>
          </cell>
          <cell r="AI552" t="str">
            <v/>
          </cell>
          <cell r="AJ552" t="str">
            <v/>
          </cell>
          <cell r="AK552" t="str">
            <v/>
          </cell>
          <cell r="AL552" t="str">
            <v/>
          </cell>
          <cell r="AM552" t="str">
            <v/>
          </cell>
          <cell r="AN552" t="str">
            <v/>
          </cell>
          <cell r="AO552" t="str">
            <v/>
          </cell>
          <cell r="AP552" t="str">
            <v/>
          </cell>
          <cell r="AQ552" t="str">
            <v/>
          </cell>
          <cell r="AR552" t="str">
            <v/>
          </cell>
          <cell r="AS552" t="str">
            <v/>
          </cell>
          <cell r="AT552">
            <v>0</v>
          </cell>
          <cell r="AU552" t="str">
            <v>INTERSTATE PROMOTIONS UGANDA LIMITED</v>
          </cell>
          <cell r="AV552" t="str">
            <v/>
          </cell>
          <cell r="AW552" t="str">
            <v/>
          </cell>
          <cell r="AX552" t="str">
            <v/>
          </cell>
          <cell r="AY552" t="str">
            <v/>
          </cell>
          <cell r="AZ552" t="str">
            <v/>
          </cell>
          <cell r="BA552" t="str">
            <v/>
          </cell>
          <cell r="BB552" t="str">
            <v/>
          </cell>
          <cell r="BC552" t="str">
            <v/>
          </cell>
          <cell r="BD552" t="str">
            <v/>
          </cell>
          <cell r="BE552" t="str">
            <v/>
          </cell>
          <cell r="BG552" t="str">
            <v>INTERSTATE PROMOTIONS UGANDA LIMITED</v>
          </cell>
          <cell r="BH552" t="str">
            <v/>
          </cell>
          <cell r="BI552" t="str">
            <v/>
          </cell>
          <cell r="BJ552" t="str">
            <v/>
          </cell>
          <cell r="BK552" t="str">
            <v/>
          </cell>
          <cell r="BL552" t="str">
            <v/>
          </cell>
          <cell r="BM552" t="str">
            <v/>
          </cell>
          <cell r="BN552" t="str">
            <v/>
          </cell>
          <cell r="BO552" t="str">
            <v/>
          </cell>
          <cell r="BP552" t="str">
            <v/>
          </cell>
          <cell r="BQ552" t="str">
            <v/>
          </cell>
          <cell r="BR552" t="str">
            <v/>
          </cell>
          <cell r="BS552" t="str">
            <v/>
          </cell>
          <cell r="BU552" t="str">
            <v>INTERSTATE PROMOTIONS UGANDA LIMITED</v>
          </cell>
          <cell r="BV552" t="str">
            <v/>
          </cell>
          <cell r="BW552" t="str">
            <v/>
          </cell>
          <cell r="BX552" t="str">
            <v/>
          </cell>
          <cell r="BY552" t="str">
            <v/>
          </cell>
          <cell r="BZ552" t="str">
            <v/>
          </cell>
          <cell r="CA552" t="str">
            <v/>
          </cell>
          <cell r="CB552" t="str">
            <v/>
          </cell>
          <cell r="CC552" t="str">
            <v/>
          </cell>
          <cell r="CD552" t="str">
            <v/>
          </cell>
          <cell r="CE552" t="str">
            <v/>
          </cell>
          <cell r="CG552" t="str">
            <v>INTERSTATE PROMOTIONS UGANDA LIMITED</v>
          </cell>
          <cell r="CH552" t="str">
            <v/>
          </cell>
          <cell r="CI552" t="str">
            <v/>
          </cell>
          <cell r="CJ552" t="str">
            <v/>
          </cell>
          <cell r="CK552" t="str">
            <v/>
          </cell>
          <cell r="CL552" t="str">
            <v/>
          </cell>
          <cell r="CM552" t="str">
            <v/>
          </cell>
          <cell r="CN552" t="str">
            <v/>
          </cell>
          <cell r="CO552" t="str">
            <v/>
          </cell>
          <cell r="CP552" t="str">
            <v/>
          </cell>
          <cell r="CQ552" t="str">
            <v/>
          </cell>
          <cell r="CR552" t="str">
            <v/>
          </cell>
          <cell r="CS552" t="str">
            <v/>
          </cell>
          <cell r="CU552" t="str">
            <v>INTERSTATE PROMOTIONS UGANDA LIMITED</v>
          </cell>
          <cell r="CV552" t="str">
            <v/>
          </cell>
          <cell r="CW552" t="str">
            <v/>
          </cell>
          <cell r="CX552" t="str">
            <v/>
          </cell>
          <cell r="CY552" t="str">
            <v/>
          </cell>
          <cell r="CZ552" t="str">
            <v/>
          </cell>
          <cell r="DA552" t="str">
            <v/>
          </cell>
          <cell r="DB552" t="str">
            <v/>
          </cell>
          <cell r="DC552" t="str">
            <v/>
          </cell>
          <cell r="DD552" t="str">
            <v/>
          </cell>
          <cell r="DE552" t="str">
            <v/>
          </cell>
          <cell r="DG552" t="str">
            <v>INTERSTATE PROMOTIONS UGANDA LIMITED</v>
          </cell>
          <cell r="DH552" t="str">
            <v/>
          </cell>
          <cell r="DI552" t="str">
            <v/>
          </cell>
          <cell r="DJ552" t="str">
            <v/>
          </cell>
          <cell r="DK552" t="str">
            <v/>
          </cell>
          <cell r="DL552" t="str">
            <v/>
          </cell>
          <cell r="DM552" t="str">
            <v/>
          </cell>
          <cell r="DN552" t="str">
            <v/>
          </cell>
          <cell r="DO552" t="str">
            <v/>
          </cell>
          <cell r="DP552" t="str">
            <v/>
          </cell>
          <cell r="DQ552" t="str">
            <v/>
          </cell>
          <cell r="DR552" t="str">
            <v/>
          </cell>
          <cell r="DS552" t="str">
            <v/>
          </cell>
          <cell r="DU552" t="str">
            <v>INTERSTATE PROMOTIONS UGANDA LIMITED</v>
          </cell>
          <cell r="DV552" t="str">
            <v/>
          </cell>
          <cell r="DW552" t="str">
            <v/>
          </cell>
          <cell r="DX552" t="str">
            <v/>
          </cell>
          <cell r="DY552" t="str">
            <v/>
          </cell>
          <cell r="DZ552" t="str">
            <v/>
          </cell>
          <cell r="EA552" t="str">
            <v/>
          </cell>
          <cell r="EB552" t="str">
            <v/>
          </cell>
          <cell r="EC552" t="str">
            <v/>
          </cell>
          <cell r="ED552" t="str">
            <v/>
          </cell>
          <cell r="EE552" t="str">
            <v/>
          </cell>
        </row>
        <row r="553">
          <cell r="C553" t="str">
            <v>Zuku TV</v>
          </cell>
          <cell r="D553">
            <v>2109</v>
          </cell>
          <cell r="E553">
            <v>3051</v>
          </cell>
          <cell r="F553">
            <v>102777791</v>
          </cell>
          <cell r="G553">
            <v>1157600</v>
          </cell>
          <cell r="I553" t="str">
            <v>watoto child care ministries</v>
          </cell>
          <cell r="J553">
            <v>7</v>
          </cell>
          <cell r="K553">
            <v>7</v>
          </cell>
          <cell r="L553">
            <v>1188000</v>
          </cell>
          <cell r="M553">
            <v>6100</v>
          </cell>
          <cell r="AF553" t="str">
            <v>IQRA HIGH SCHOOL</v>
          </cell>
          <cell r="AG553" t="str">
            <v>IQRA HIGH SCHOOL</v>
          </cell>
          <cell r="AH553" t="str">
            <v/>
          </cell>
          <cell r="AI553" t="str">
            <v/>
          </cell>
          <cell r="AJ553" t="str">
            <v/>
          </cell>
          <cell r="AK553" t="str">
            <v/>
          </cell>
          <cell r="AL553">
            <v>1</v>
          </cell>
          <cell r="AM553">
            <v>1</v>
          </cell>
          <cell r="AN553" t="str">
            <v/>
          </cell>
          <cell r="AO553" t="str">
            <v/>
          </cell>
          <cell r="AP553" t="str">
            <v/>
          </cell>
          <cell r="AQ553" t="str">
            <v/>
          </cell>
          <cell r="AR553" t="str">
            <v/>
          </cell>
          <cell r="AS553" t="str">
            <v/>
          </cell>
          <cell r="AT553">
            <v>2</v>
          </cell>
          <cell r="AU553" t="str">
            <v>IQRA HIGH SCHOOL</v>
          </cell>
          <cell r="AV553" t="str">
            <v/>
          </cell>
          <cell r="AW553" t="str">
            <v/>
          </cell>
          <cell r="AX553" t="str">
            <v/>
          </cell>
          <cell r="AY553" t="str">
            <v/>
          </cell>
          <cell r="AZ553" t="str">
            <v/>
          </cell>
          <cell r="BA553" t="str">
            <v/>
          </cell>
          <cell r="BB553" t="str">
            <v/>
          </cell>
          <cell r="BC553" t="str">
            <v/>
          </cell>
          <cell r="BD553" t="str">
            <v/>
          </cell>
          <cell r="BE553" t="str">
            <v/>
          </cell>
          <cell r="BG553" t="str">
            <v>IQRA HIGH SCHOOL</v>
          </cell>
          <cell r="BH553" t="str">
            <v/>
          </cell>
          <cell r="BI553" t="str">
            <v/>
          </cell>
          <cell r="BJ553" t="str">
            <v/>
          </cell>
          <cell r="BK553" t="str">
            <v/>
          </cell>
          <cell r="BL553">
            <v>1</v>
          </cell>
          <cell r="BM553">
            <v>7</v>
          </cell>
          <cell r="BN553" t="str">
            <v/>
          </cell>
          <cell r="BO553" t="str">
            <v/>
          </cell>
          <cell r="BP553" t="str">
            <v/>
          </cell>
          <cell r="BQ553" t="str">
            <v/>
          </cell>
          <cell r="BR553" t="str">
            <v/>
          </cell>
          <cell r="BS553" t="str">
            <v/>
          </cell>
          <cell r="BU553" t="str">
            <v>IQRA HIGH SCHOOL</v>
          </cell>
          <cell r="BV553" t="str">
            <v/>
          </cell>
          <cell r="BW553" t="str">
            <v/>
          </cell>
          <cell r="BX553" t="str">
            <v/>
          </cell>
          <cell r="BY553" t="str">
            <v/>
          </cell>
          <cell r="BZ553" t="str">
            <v/>
          </cell>
          <cell r="CA553" t="str">
            <v/>
          </cell>
          <cell r="CB553" t="str">
            <v/>
          </cell>
          <cell r="CC553" t="str">
            <v/>
          </cell>
          <cell r="CD553" t="str">
            <v/>
          </cell>
          <cell r="CE553" t="str">
            <v/>
          </cell>
          <cell r="CG553" t="str">
            <v>IQRA HIGH SCHOOL</v>
          </cell>
          <cell r="CH553" t="str">
            <v/>
          </cell>
          <cell r="CI553" t="str">
            <v/>
          </cell>
          <cell r="CJ553" t="str">
            <v/>
          </cell>
          <cell r="CK553" t="str">
            <v/>
          </cell>
          <cell r="CL553">
            <v>1000</v>
          </cell>
          <cell r="CM553">
            <v>2522000</v>
          </cell>
          <cell r="CN553" t="str">
            <v/>
          </cell>
          <cell r="CO553" t="str">
            <v/>
          </cell>
          <cell r="CP553" t="str">
            <v/>
          </cell>
          <cell r="CQ553" t="str">
            <v/>
          </cell>
          <cell r="CR553" t="str">
            <v/>
          </cell>
          <cell r="CS553" t="str">
            <v/>
          </cell>
          <cell r="CU553" t="str">
            <v>IQRA HIGH SCHOOL</v>
          </cell>
          <cell r="CV553" t="str">
            <v/>
          </cell>
          <cell r="CW553" t="str">
            <v/>
          </cell>
          <cell r="CX553" t="str">
            <v/>
          </cell>
          <cell r="CY553" t="str">
            <v/>
          </cell>
          <cell r="CZ553" t="str">
            <v/>
          </cell>
          <cell r="DA553" t="str">
            <v/>
          </cell>
          <cell r="DB553" t="str">
            <v/>
          </cell>
          <cell r="DC553" t="str">
            <v/>
          </cell>
          <cell r="DD553" t="str">
            <v/>
          </cell>
          <cell r="DE553" t="str">
            <v/>
          </cell>
          <cell r="DG553" t="str">
            <v>IQRA HIGH SCHOOL</v>
          </cell>
          <cell r="DH553" t="str">
            <v/>
          </cell>
          <cell r="DI553" t="str">
            <v/>
          </cell>
          <cell r="DJ553" t="str">
            <v/>
          </cell>
          <cell r="DK553" t="str">
            <v/>
          </cell>
          <cell r="DL553">
            <v>0</v>
          </cell>
          <cell r="DM553">
            <v>5200</v>
          </cell>
          <cell r="DN553" t="str">
            <v/>
          </cell>
          <cell r="DO553" t="str">
            <v/>
          </cell>
          <cell r="DP553" t="str">
            <v/>
          </cell>
          <cell r="DQ553" t="str">
            <v/>
          </cell>
          <cell r="DR553" t="str">
            <v/>
          </cell>
          <cell r="DS553" t="str">
            <v/>
          </cell>
          <cell r="DU553" t="str">
            <v>IQRA HIGH SCHOOL</v>
          </cell>
          <cell r="DV553" t="str">
            <v/>
          </cell>
          <cell r="DW553" t="str">
            <v/>
          </cell>
          <cell r="DX553" t="str">
            <v/>
          </cell>
          <cell r="DY553" t="str">
            <v/>
          </cell>
          <cell r="DZ553" t="str">
            <v/>
          </cell>
          <cell r="EA553" t="str">
            <v/>
          </cell>
          <cell r="EB553" t="str">
            <v/>
          </cell>
          <cell r="EC553" t="str">
            <v/>
          </cell>
          <cell r="ED553" t="str">
            <v/>
          </cell>
          <cell r="EE553" t="str">
            <v/>
          </cell>
        </row>
        <row r="554">
          <cell r="I554" t="str">
            <v>watoto church</v>
          </cell>
          <cell r="J554">
            <v>54</v>
          </cell>
          <cell r="K554">
            <v>72</v>
          </cell>
          <cell r="L554">
            <v>5886802</v>
          </cell>
          <cell r="M554">
            <v>38925</v>
          </cell>
          <cell r="AF554" t="str">
            <v>ISA (U) LTD</v>
          </cell>
          <cell r="AG554" t="str">
            <v>ISA (U) LTD</v>
          </cell>
          <cell r="AH554" t="str">
            <v/>
          </cell>
          <cell r="AI554" t="str">
            <v/>
          </cell>
          <cell r="AJ554" t="str">
            <v/>
          </cell>
          <cell r="AK554" t="str">
            <v/>
          </cell>
          <cell r="AL554" t="str">
            <v/>
          </cell>
          <cell r="AM554" t="str">
            <v/>
          </cell>
          <cell r="AN554" t="str">
            <v/>
          </cell>
          <cell r="AO554" t="str">
            <v/>
          </cell>
          <cell r="AP554" t="str">
            <v/>
          </cell>
          <cell r="AQ554" t="str">
            <v/>
          </cell>
          <cell r="AR554" t="str">
            <v/>
          </cell>
          <cell r="AS554" t="str">
            <v/>
          </cell>
          <cell r="AT554">
            <v>0</v>
          </cell>
          <cell r="AU554" t="str">
            <v>ISA (U) LTD</v>
          </cell>
          <cell r="AV554" t="str">
            <v/>
          </cell>
          <cell r="AW554" t="str">
            <v/>
          </cell>
          <cell r="AX554" t="str">
            <v/>
          </cell>
          <cell r="AY554" t="str">
            <v/>
          </cell>
          <cell r="AZ554" t="str">
            <v/>
          </cell>
          <cell r="BA554" t="str">
            <v/>
          </cell>
          <cell r="BB554" t="str">
            <v/>
          </cell>
          <cell r="BC554" t="str">
            <v/>
          </cell>
          <cell r="BD554" t="str">
            <v/>
          </cell>
          <cell r="BE554" t="str">
            <v/>
          </cell>
          <cell r="BG554" t="str">
            <v>ISA (U) LTD</v>
          </cell>
          <cell r="BH554" t="str">
            <v/>
          </cell>
          <cell r="BI554" t="str">
            <v/>
          </cell>
          <cell r="BJ554" t="str">
            <v/>
          </cell>
          <cell r="BK554" t="str">
            <v/>
          </cell>
          <cell r="BL554" t="str">
            <v/>
          </cell>
          <cell r="BM554" t="str">
            <v/>
          </cell>
          <cell r="BN554" t="str">
            <v/>
          </cell>
          <cell r="BO554" t="str">
            <v/>
          </cell>
          <cell r="BP554" t="str">
            <v/>
          </cell>
          <cell r="BQ554" t="str">
            <v/>
          </cell>
          <cell r="BR554" t="str">
            <v/>
          </cell>
          <cell r="BS554" t="str">
            <v/>
          </cell>
          <cell r="BU554" t="str">
            <v>ISA (U) LTD</v>
          </cell>
          <cell r="BV554" t="str">
            <v/>
          </cell>
          <cell r="BW554" t="str">
            <v/>
          </cell>
          <cell r="BX554" t="str">
            <v/>
          </cell>
          <cell r="BY554" t="str">
            <v/>
          </cell>
          <cell r="BZ554" t="str">
            <v/>
          </cell>
          <cell r="CA554" t="str">
            <v/>
          </cell>
          <cell r="CB554" t="str">
            <v/>
          </cell>
          <cell r="CC554" t="str">
            <v/>
          </cell>
          <cell r="CD554" t="str">
            <v/>
          </cell>
          <cell r="CE554" t="str">
            <v/>
          </cell>
          <cell r="CG554" t="str">
            <v>ISA (U) LTD</v>
          </cell>
          <cell r="CH554" t="str">
            <v/>
          </cell>
          <cell r="CI554" t="str">
            <v/>
          </cell>
          <cell r="CJ554" t="str">
            <v/>
          </cell>
          <cell r="CK554" t="str">
            <v/>
          </cell>
          <cell r="CL554" t="str">
            <v/>
          </cell>
          <cell r="CM554" t="str">
            <v/>
          </cell>
          <cell r="CN554" t="str">
            <v/>
          </cell>
          <cell r="CO554" t="str">
            <v/>
          </cell>
          <cell r="CP554" t="str">
            <v/>
          </cell>
          <cell r="CQ554" t="str">
            <v/>
          </cell>
          <cell r="CR554" t="str">
            <v/>
          </cell>
          <cell r="CS554" t="str">
            <v/>
          </cell>
          <cell r="CU554" t="str">
            <v>ISA (U) LTD</v>
          </cell>
          <cell r="CV554" t="str">
            <v/>
          </cell>
          <cell r="CW554" t="str">
            <v/>
          </cell>
          <cell r="CX554" t="str">
            <v/>
          </cell>
          <cell r="CY554" t="str">
            <v/>
          </cell>
          <cell r="CZ554" t="str">
            <v/>
          </cell>
          <cell r="DA554" t="str">
            <v/>
          </cell>
          <cell r="DB554" t="str">
            <v/>
          </cell>
          <cell r="DC554" t="str">
            <v/>
          </cell>
          <cell r="DD554" t="str">
            <v/>
          </cell>
          <cell r="DE554" t="str">
            <v/>
          </cell>
          <cell r="DG554" t="str">
            <v>ISA (U) LTD</v>
          </cell>
          <cell r="DH554" t="str">
            <v/>
          </cell>
          <cell r="DI554" t="str">
            <v/>
          </cell>
          <cell r="DJ554" t="str">
            <v/>
          </cell>
          <cell r="DK554" t="str">
            <v/>
          </cell>
          <cell r="DL554" t="str">
            <v/>
          </cell>
          <cell r="DM554" t="str">
            <v/>
          </cell>
          <cell r="DN554" t="str">
            <v/>
          </cell>
          <cell r="DO554" t="str">
            <v/>
          </cell>
          <cell r="DP554" t="str">
            <v/>
          </cell>
          <cell r="DQ554" t="str">
            <v/>
          </cell>
          <cell r="DR554" t="str">
            <v/>
          </cell>
          <cell r="DS554" t="str">
            <v/>
          </cell>
          <cell r="DU554" t="str">
            <v>ISA (U) LTD</v>
          </cell>
          <cell r="DV554" t="str">
            <v/>
          </cell>
          <cell r="DW554" t="str">
            <v/>
          </cell>
          <cell r="DX554" t="str">
            <v/>
          </cell>
          <cell r="DY554" t="str">
            <v/>
          </cell>
          <cell r="DZ554" t="str">
            <v/>
          </cell>
          <cell r="EA554" t="str">
            <v/>
          </cell>
          <cell r="EB554" t="str">
            <v/>
          </cell>
          <cell r="EC554" t="str">
            <v/>
          </cell>
          <cell r="ED554" t="str">
            <v/>
          </cell>
          <cell r="EE554" t="str">
            <v/>
          </cell>
        </row>
        <row r="555">
          <cell r="C555" t="str">
            <v>Name</v>
          </cell>
          <cell r="D555" t="str">
            <v>Unique Users</v>
          </cell>
          <cell r="E555" t="str">
            <v>Transaction Volume</v>
          </cell>
          <cell r="F555" t="str">
            <v>Transaction Value</v>
          </cell>
          <cell r="G555" t="str">
            <v>Fees</v>
          </cell>
          <cell r="I555" t="str">
            <v>York Primary School</v>
          </cell>
          <cell r="J555">
            <v>22</v>
          </cell>
          <cell r="K555">
            <v>31</v>
          </cell>
          <cell r="L555">
            <v>6682500</v>
          </cell>
          <cell r="M555">
            <v>29400</v>
          </cell>
          <cell r="AF555" t="str">
            <v>ISAACS SHOP</v>
          </cell>
          <cell r="AG555" t="str">
            <v>ISAACS SHOP</v>
          </cell>
          <cell r="AH555" t="str">
            <v/>
          </cell>
          <cell r="AI555" t="str">
            <v/>
          </cell>
          <cell r="AJ555" t="str">
            <v/>
          </cell>
          <cell r="AK555" t="str">
            <v/>
          </cell>
          <cell r="AL555" t="str">
            <v/>
          </cell>
          <cell r="AM555" t="str">
            <v/>
          </cell>
          <cell r="AN555" t="str">
            <v/>
          </cell>
          <cell r="AO555" t="str">
            <v/>
          </cell>
          <cell r="AP555" t="str">
            <v/>
          </cell>
          <cell r="AQ555" t="str">
            <v/>
          </cell>
          <cell r="AR555" t="str">
            <v/>
          </cell>
          <cell r="AS555" t="str">
            <v/>
          </cell>
          <cell r="AT555">
            <v>0</v>
          </cell>
          <cell r="AU555" t="str">
            <v>ISAACS SHOP</v>
          </cell>
          <cell r="AV555" t="str">
            <v/>
          </cell>
          <cell r="AW555" t="str">
            <v/>
          </cell>
          <cell r="AX555" t="str">
            <v/>
          </cell>
          <cell r="AY555" t="str">
            <v/>
          </cell>
          <cell r="AZ555" t="str">
            <v/>
          </cell>
          <cell r="BA555" t="str">
            <v/>
          </cell>
          <cell r="BB555" t="str">
            <v/>
          </cell>
          <cell r="BC555" t="str">
            <v/>
          </cell>
          <cell r="BD555" t="str">
            <v/>
          </cell>
          <cell r="BE555" t="str">
            <v/>
          </cell>
          <cell r="BG555" t="str">
            <v>ISAACS SHOP</v>
          </cell>
          <cell r="BH555" t="str">
            <v/>
          </cell>
          <cell r="BI555" t="str">
            <v/>
          </cell>
          <cell r="BJ555" t="str">
            <v/>
          </cell>
          <cell r="BK555" t="str">
            <v/>
          </cell>
          <cell r="BL555" t="str">
            <v/>
          </cell>
          <cell r="BM555" t="str">
            <v/>
          </cell>
          <cell r="BN555" t="str">
            <v/>
          </cell>
          <cell r="BO555" t="str">
            <v/>
          </cell>
          <cell r="BP555" t="str">
            <v/>
          </cell>
          <cell r="BQ555" t="str">
            <v/>
          </cell>
          <cell r="BR555" t="str">
            <v/>
          </cell>
          <cell r="BS555" t="str">
            <v/>
          </cell>
          <cell r="BU555" t="str">
            <v>ISAACS SHOP</v>
          </cell>
          <cell r="BV555" t="str">
            <v/>
          </cell>
          <cell r="BW555" t="str">
            <v/>
          </cell>
          <cell r="BX555" t="str">
            <v/>
          </cell>
          <cell r="BY555" t="str">
            <v/>
          </cell>
          <cell r="BZ555" t="str">
            <v/>
          </cell>
          <cell r="CA555" t="str">
            <v/>
          </cell>
          <cell r="CB555" t="str">
            <v/>
          </cell>
          <cell r="CC555" t="str">
            <v/>
          </cell>
          <cell r="CD555" t="str">
            <v/>
          </cell>
          <cell r="CE555" t="str">
            <v/>
          </cell>
          <cell r="CG555" t="str">
            <v>ISAACS SHOP</v>
          </cell>
          <cell r="CH555" t="str">
            <v/>
          </cell>
          <cell r="CI555" t="str">
            <v/>
          </cell>
          <cell r="CJ555" t="str">
            <v/>
          </cell>
          <cell r="CK555" t="str">
            <v/>
          </cell>
          <cell r="CL555" t="str">
            <v/>
          </cell>
          <cell r="CM555" t="str">
            <v/>
          </cell>
          <cell r="CN555" t="str">
            <v/>
          </cell>
          <cell r="CO555" t="str">
            <v/>
          </cell>
          <cell r="CP555" t="str">
            <v/>
          </cell>
          <cell r="CQ555" t="str">
            <v/>
          </cell>
          <cell r="CR555" t="str">
            <v/>
          </cell>
          <cell r="CS555" t="str">
            <v/>
          </cell>
          <cell r="CU555" t="str">
            <v>ISAACS SHOP</v>
          </cell>
          <cell r="CV555" t="str">
            <v/>
          </cell>
          <cell r="CW555" t="str">
            <v/>
          </cell>
          <cell r="CX555" t="str">
            <v/>
          </cell>
          <cell r="CY555" t="str">
            <v/>
          </cell>
          <cell r="CZ555" t="str">
            <v/>
          </cell>
          <cell r="DA555" t="str">
            <v/>
          </cell>
          <cell r="DB555" t="str">
            <v/>
          </cell>
          <cell r="DC555" t="str">
            <v/>
          </cell>
          <cell r="DD555" t="str">
            <v/>
          </cell>
          <cell r="DE555" t="str">
            <v/>
          </cell>
          <cell r="DG555" t="str">
            <v>ISAACS SHOP</v>
          </cell>
          <cell r="DH555" t="str">
            <v/>
          </cell>
          <cell r="DI555" t="str">
            <v/>
          </cell>
          <cell r="DJ555" t="str">
            <v/>
          </cell>
          <cell r="DK555" t="str">
            <v/>
          </cell>
          <cell r="DL555" t="str">
            <v/>
          </cell>
          <cell r="DM555" t="str">
            <v/>
          </cell>
          <cell r="DN555" t="str">
            <v/>
          </cell>
          <cell r="DO555" t="str">
            <v/>
          </cell>
          <cell r="DP555" t="str">
            <v/>
          </cell>
          <cell r="DQ555" t="str">
            <v/>
          </cell>
          <cell r="DR555" t="str">
            <v/>
          </cell>
          <cell r="DS555" t="str">
            <v/>
          </cell>
          <cell r="DU555" t="str">
            <v>ISAACS SHOP</v>
          </cell>
          <cell r="DV555" t="str">
            <v/>
          </cell>
          <cell r="DW555" t="str">
            <v/>
          </cell>
          <cell r="DX555" t="str">
            <v/>
          </cell>
          <cell r="DY555" t="str">
            <v/>
          </cell>
          <cell r="DZ555" t="str">
            <v/>
          </cell>
          <cell r="EA555" t="str">
            <v/>
          </cell>
          <cell r="EB555" t="str">
            <v/>
          </cell>
          <cell r="EC555" t="str">
            <v/>
          </cell>
          <cell r="ED555" t="str">
            <v/>
          </cell>
          <cell r="EE555" t="str">
            <v/>
          </cell>
        </row>
        <row r="556">
          <cell r="C556" t="str">
            <v>Advance Uganda Microfinance</v>
          </cell>
          <cell r="D556">
            <v>2</v>
          </cell>
          <cell r="E556">
            <v>2</v>
          </cell>
          <cell r="F556">
            <v>2530000</v>
          </cell>
          <cell r="G556">
            <v>3000</v>
          </cell>
          <cell r="I556" t="str">
            <v>YVCO EDUCATION SAVINGS BUREAU LIMITED</v>
          </cell>
          <cell r="J556">
            <v>10</v>
          </cell>
          <cell r="K556">
            <v>20</v>
          </cell>
          <cell r="L556">
            <v>3468001</v>
          </cell>
          <cell r="M556">
            <v>20300</v>
          </cell>
          <cell r="AF556" t="str">
            <v>ISHAKA VICTORY GIRLS SEC SCHOOL</v>
          </cell>
          <cell r="AG556" t="str">
            <v>ISHAKA VICTORY GIRLS SEC SCHOOL</v>
          </cell>
          <cell r="AH556" t="str">
            <v/>
          </cell>
          <cell r="AI556" t="str">
            <v/>
          </cell>
          <cell r="AJ556" t="str">
            <v/>
          </cell>
          <cell r="AK556" t="str">
            <v/>
          </cell>
          <cell r="AL556" t="str">
            <v/>
          </cell>
          <cell r="AM556" t="str">
            <v/>
          </cell>
          <cell r="AN556" t="str">
            <v/>
          </cell>
          <cell r="AO556" t="str">
            <v/>
          </cell>
          <cell r="AP556" t="str">
            <v/>
          </cell>
          <cell r="AQ556" t="str">
            <v/>
          </cell>
          <cell r="AR556" t="str">
            <v/>
          </cell>
          <cell r="AS556" t="str">
            <v/>
          </cell>
          <cell r="AT556">
            <v>0</v>
          </cell>
          <cell r="AU556" t="str">
            <v>ISHAKA VICTORY GIRLS SEC SCHOOL</v>
          </cell>
          <cell r="AV556" t="str">
            <v/>
          </cell>
          <cell r="AW556" t="str">
            <v/>
          </cell>
          <cell r="AX556" t="str">
            <v/>
          </cell>
          <cell r="AY556" t="str">
            <v/>
          </cell>
          <cell r="AZ556" t="str">
            <v/>
          </cell>
          <cell r="BA556" t="str">
            <v/>
          </cell>
          <cell r="BB556" t="str">
            <v/>
          </cell>
          <cell r="BC556" t="str">
            <v/>
          </cell>
          <cell r="BD556" t="str">
            <v/>
          </cell>
          <cell r="BE556" t="str">
            <v/>
          </cell>
          <cell r="BG556" t="str">
            <v>ISHAKA VICTORY GIRLS SEC SCHOOL</v>
          </cell>
          <cell r="BH556" t="str">
            <v/>
          </cell>
          <cell r="BI556" t="str">
            <v/>
          </cell>
          <cell r="BJ556" t="str">
            <v/>
          </cell>
          <cell r="BK556" t="str">
            <v/>
          </cell>
          <cell r="BL556" t="str">
            <v/>
          </cell>
          <cell r="BM556" t="str">
            <v/>
          </cell>
          <cell r="BN556" t="str">
            <v/>
          </cell>
          <cell r="BO556" t="str">
            <v/>
          </cell>
          <cell r="BP556" t="str">
            <v/>
          </cell>
          <cell r="BQ556" t="str">
            <v/>
          </cell>
          <cell r="BR556" t="str">
            <v/>
          </cell>
          <cell r="BS556" t="str">
            <v/>
          </cell>
          <cell r="BU556" t="str">
            <v>ISHAKA VICTORY GIRLS SEC SCHOOL</v>
          </cell>
          <cell r="BV556" t="str">
            <v/>
          </cell>
          <cell r="BW556" t="str">
            <v/>
          </cell>
          <cell r="BX556" t="str">
            <v/>
          </cell>
          <cell r="BY556" t="str">
            <v/>
          </cell>
          <cell r="BZ556" t="str">
            <v/>
          </cell>
          <cell r="CA556" t="str">
            <v/>
          </cell>
          <cell r="CB556" t="str">
            <v/>
          </cell>
          <cell r="CC556" t="str">
            <v/>
          </cell>
          <cell r="CD556" t="str">
            <v/>
          </cell>
          <cell r="CE556" t="str">
            <v/>
          </cell>
          <cell r="CG556" t="str">
            <v>ISHAKA VICTORY GIRLS SEC SCHOOL</v>
          </cell>
          <cell r="CH556" t="str">
            <v/>
          </cell>
          <cell r="CI556" t="str">
            <v/>
          </cell>
          <cell r="CJ556" t="str">
            <v/>
          </cell>
          <cell r="CK556" t="str">
            <v/>
          </cell>
          <cell r="CL556" t="str">
            <v/>
          </cell>
          <cell r="CM556" t="str">
            <v/>
          </cell>
          <cell r="CN556" t="str">
            <v/>
          </cell>
          <cell r="CO556" t="str">
            <v/>
          </cell>
          <cell r="CP556" t="str">
            <v/>
          </cell>
          <cell r="CQ556" t="str">
            <v/>
          </cell>
          <cell r="CR556" t="str">
            <v/>
          </cell>
          <cell r="CS556" t="str">
            <v/>
          </cell>
          <cell r="CU556" t="str">
            <v>ISHAKA VICTORY GIRLS SEC SCHOOL</v>
          </cell>
          <cell r="CV556" t="str">
            <v/>
          </cell>
          <cell r="CW556" t="str">
            <v/>
          </cell>
          <cell r="CX556" t="str">
            <v/>
          </cell>
          <cell r="CY556" t="str">
            <v/>
          </cell>
          <cell r="CZ556" t="str">
            <v/>
          </cell>
          <cell r="DA556" t="str">
            <v/>
          </cell>
          <cell r="DB556" t="str">
            <v/>
          </cell>
          <cell r="DC556" t="str">
            <v/>
          </cell>
          <cell r="DD556" t="str">
            <v/>
          </cell>
          <cell r="DE556" t="str">
            <v/>
          </cell>
          <cell r="DG556" t="str">
            <v>ISHAKA VICTORY GIRLS SEC SCHOOL</v>
          </cell>
          <cell r="DH556" t="str">
            <v/>
          </cell>
          <cell r="DI556" t="str">
            <v/>
          </cell>
          <cell r="DJ556" t="str">
            <v/>
          </cell>
          <cell r="DK556" t="str">
            <v/>
          </cell>
          <cell r="DL556" t="str">
            <v/>
          </cell>
          <cell r="DM556" t="str">
            <v/>
          </cell>
          <cell r="DN556" t="str">
            <v/>
          </cell>
          <cell r="DO556" t="str">
            <v/>
          </cell>
          <cell r="DP556" t="str">
            <v/>
          </cell>
          <cell r="DQ556" t="str">
            <v/>
          </cell>
          <cell r="DR556" t="str">
            <v/>
          </cell>
          <cell r="DS556" t="str">
            <v/>
          </cell>
          <cell r="DU556" t="str">
            <v>ISHAKA VICTORY GIRLS SEC SCHOOL</v>
          </cell>
          <cell r="DV556" t="str">
            <v/>
          </cell>
          <cell r="DW556" t="str">
            <v/>
          </cell>
          <cell r="DX556" t="str">
            <v/>
          </cell>
          <cell r="DY556" t="str">
            <v/>
          </cell>
          <cell r="DZ556" t="str">
            <v/>
          </cell>
          <cell r="EA556" t="str">
            <v/>
          </cell>
          <cell r="EB556" t="str">
            <v/>
          </cell>
          <cell r="EC556" t="str">
            <v/>
          </cell>
          <cell r="ED556" t="str">
            <v/>
          </cell>
          <cell r="EE556" t="str">
            <v/>
          </cell>
        </row>
        <row r="557">
          <cell r="C557" t="str">
            <v>AKBF SACCO</v>
          </cell>
          <cell r="D557">
            <v>1</v>
          </cell>
          <cell r="E557">
            <v>1</v>
          </cell>
          <cell r="F557">
            <v>10000</v>
          </cell>
          <cell r="I557" t="str">
            <v>Zuku TV</v>
          </cell>
          <cell r="J557">
            <v>3100</v>
          </cell>
          <cell r="K557">
            <v>4021</v>
          </cell>
          <cell r="L557">
            <v>146445454</v>
          </cell>
          <cell r="M557">
            <v>1722375</v>
          </cell>
          <cell r="AF557" t="str">
            <v>ISHAKA VOCATIONAL SECONDARY SCHOOL</v>
          </cell>
          <cell r="AG557" t="str">
            <v>ISHAKA VOCATIONAL SECONDARY SCHOOL</v>
          </cell>
          <cell r="AH557" t="str">
            <v/>
          </cell>
          <cell r="AI557">
            <v>2</v>
          </cell>
          <cell r="AJ557">
            <v>26</v>
          </cell>
          <cell r="AK557">
            <v>43</v>
          </cell>
          <cell r="AL557">
            <v>24</v>
          </cell>
          <cell r="AM557">
            <v>48</v>
          </cell>
          <cell r="AN557">
            <v>31</v>
          </cell>
          <cell r="AO557" t="str">
            <v/>
          </cell>
          <cell r="AP557">
            <v>53</v>
          </cell>
          <cell r="AQ557">
            <v>54</v>
          </cell>
          <cell r="AR557">
            <v>6</v>
          </cell>
          <cell r="AS557" t="str">
            <v/>
          </cell>
          <cell r="AT557">
            <v>287</v>
          </cell>
          <cell r="AU557" t="str">
            <v>ISHAKA VOCATIONAL SECONDARY SCHOOL</v>
          </cell>
          <cell r="AV557" t="str">
            <v/>
          </cell>
          <cell r="AW557">
            <v>8</v>
          </cell>
          <cell r="AX557">
            <v>15</v>
          </cell>
          <cell r="AY557">
            <v>22</v>
          </cell>
          <cell r="AZ557">
            <v>15</v>
          </cell>
          <cell r="BA557">
            <v>20</v>
          </cell>
          <cell r="BB557">
            <v>38</v>
          </cell>
          <cell r="BC557">
            <v>7</v>
          </cell>
          <cell r="BD557">
            <v>30</v>
          </cell>
          <cell r="BE557">
            <v>19</v>
          </cell>
          <cell r="BG557" t="str">
            <v>ISHAKA VOCATIONAL SECONDARY SCHOOL</v>
          </cell>
          <cell r="BH557" t="str">
            <v/>
          </cell>
          <cell r="BI557">
            <v>2</v>
          </cell>
          <cell r="BJ557">
            <v>38</v>
          </cell>
          <cell r="BK557">
            <v>67</v>
          </cell>
          <cell r="BL557">
            <v>33</v>
          </cell>
          <cell r="BM557">
            <v>68</v>
          </cell>
          <cell r="BN557">
            <v>42</v>
          </cell>
          <cell r="BO557" t="str">
            <v/>
          </cell>
          <cell r="BP557">
            <v>69</v>
          </cell>
          <cell r="BQ557">
            <v>202</v>
          </cell>
          <cell r="BR557">
            <v>6</v>
          </cell>
          <cell r="BS557" t="str">
            <v/>
          </cell>
          <cell r="BU557" t="str">
            <v>ISHAKA VOCATIONAL SECONDARY SCHOOL</v>
          </cell>
          <cell r="BV557" t="str">
            <v/>
          </cell>
          <cell r="BW557">
            <v>11</v>
          </cell>
          <cell r="BX557">
            <v>19</v>
          </cell>
          <cell r="BY557">
            <v>49</v>
          </cell>
          <cell r="BZ557">
            <v>19</v>
          </cell>
          <cell r="CA557">
            <v>24</v>
          </cell>
          <cell r="CB557">
            <v>63</v>
          </cell>
          <cell r="CC557">
            <v>12</v>
          </cell>
          <cell r="CD557">
            <v>36</v>
          </cell>
          <cell r="CE557">
            <v>27</v>
          </cell>
          <cell r="CG557" t="str">
            <v>ISHAKA VOCATIONAL SECONDARY SCHOOL</v>
          </cell>
          <cell r="CH557" t="str">
            <v/>
          </cell>
          <cell r="CI557">
            <v>383000</v>
          </cell>
          <cell r="CJ557">
            <v>5021700</v>
          </cell>
          <cell r="CK557">
            <v>6196300</v>
          </cell>
          <cell r="CL557">
            <v>7063600</v>
          </cell>
          <cell r="CM557">
            <v>10299600</v>
          </cell>
          <cell r="CN557">
            <v>16776800</v>
          </cell>
          <cell r="CO557" t="str">
            <v/>
          </cell>
          <cell r="CP557">
            <v>12250100</v>
          </cell>
          <cell r="CQ557">
            <v>25546700</v>
          </cell>
          <cell r="CR557">
            <v>453500</v>
          </cell>
          <cell r="CS557" t="str">
            <v/>
          </cell>
          <cell r="CU557" t="str">
            <v>ISHAKA VOCATIONAL SECONDARY SCHOOL</v>
          </cell>
          <cell r="CV557" t="str">
            <v/>
          </cell>
          <cell r="CW557">
            <v>3115000</v>
          </cell>
          <cell r="CX557">
            <v>4140000</v>
          </cell>
          <cell r="CY557">
            <v>5427600</v>
          </cell>
          <cell r="CZ557">
            <v>5329500</v>
          </cell>
          <cell r="DA557">
            <v>4059000</v>
          </cell>
          <cell r="DB557">
            <v>7610000</v>
          </cell>
          <cell r="DC557">
            <v>1032150</v>
          </cell>
          <cell r="DD557">
            <v>8427500</v>
          </cell>
          <cell r="DE557">
            <v>3310000</v>
          </cell>
          <cell r="DG557" t="str">
            <v>ISHAKA VOCATIONAL SECONDARY SCHOOL</v>
          </cell>
          <cell r="DH557" t="str">
            <v/>
          </cell>
          <cell r="DI557">
            <v>1400</v>
          </cell>
          <cell r="DJ557">
            <v>20600</v>
          </cell>
          <cell r="DK557">
            <v>30100</v>
          </cell>
          <cell r="DL557">
            <v>21900</v>
          </cell>
          <cell r="DM557">
            <v>31800</v>
          </cell>
          <cell r="DN557">
            <v>15300</v>
          </cell>
          <cell r="DO557" t="str">
            <v/>
          </cell>
          <cell r="DP557">
            <v>43900</v>
          </cell>
          <cell r="DQ557">
            <v>33400</v>
          </cell>
          <cell r="DR557">
            <v>3000</v>
          </cell>
          <cell r="DS557" t="str">
            <v/>
          </cell>
          <cell r="DU557" t="str">
            <v>ISHAKA VOCATIONAL SECONDARY SCHOOL</v>
          </cell>
          <cell r="DV557" t="str">
            <v/>
          </cell>
          <cell r="DW557">
            <v>9600</v>
          </cell>
          <cell r="DX557">
            <v>15700</v>
          </cell>
          <cell r="DY557">
            <v>25100</v>
          </cell>
          <cell r="DZ557">
            <v>19400</v>
          </cell>
          <cell r="EA557">
            <v>18000</v>
          </cell>
          <cell r="EB557">
            <v>48290</v>
          </cell>
          <cell r="EC557">
            <v>7340</v>
          </cell>
          <cell r="ED557">
            <v>36540</v>
          </cell>
          <cell r="EE557">
            <v>20580</v>
          </cell>
        </row>
        <row r="558">
          <cell r="C558" t="str">
            <v>AKEMBIZIMBIRA SACCO</v>
          </cell>
          <cell r="D558">
            <v>78</v>
          </cell>
          <cell r="E558">
            <v>147</v>
          </cell>
          <cell r="F558">
            <v>14357900</v>
          </cell>
          <cell r="G558">
            <v>75500</v>
          </cell>
          <cell r="AF558" t="str">
            <v>ISTITUTE OF COMPUTER TECHNOLOGY LT D</v>
          </cell>
          <cell r="AG558" t="str">
            <v>ISTITUTE OF COMPUTER TECHNOLOGY LT D</v>
          </cell>
          <cell r="AH558" t="str">
            <v/>
          </cell>
          <cell r="AI558" t="str">
            <v/>
          </cell>
          <cell r="AJ558" t="str">
            <v/>
          </cell>
          <cell r="AK558" t="str">
            <v/>
          </cell>
          <cell r="AL558" t="str">
            <v/>
          </cell>
          <cell r="AM558" t="str">
            <v/>
          </cell>
          <cell r="AN558" t="str">
            <v/>
          </cell>
          <cell r="AO558" t="str">
            <v/>
          </cell>
          <cell r="AP558" t="str">
            <v/>
          </cell>
          <cell r="AQ558" t="str">
            <v/>
          </cell>
          <cell r="AR558" t="str">
            <v/>
          </cell>
          <cell r="AS558" t="str">
            <v/>
          </cell>
          <cell r="AT558">
            <v>0</v>
          </cell>
          <cell r="AU558" t="str">
            <v>ISTITUTE OF COMPUTER TECHNOLOGY LT D</v>
          </cell>
          <cell r="AV558" t="str">
            <v/>
          </cell>
          <cell r="AW558" t="str">
            <v/>
          </cell>
          <cell r="AX558" t="str">
            <v/>
          </cell>
          <cell r="AY558" t="str">
            <v/>
          </cell>
          <cell r="AZ558" t="str">
            <v/>
          </cell>
          <cell r="BA558" t="str">
            <v/>
          </cell>
          <cell r="BB558" t="str">
            <v/>
          </cell>
          <cell r="BC558" t="str">
            <v/>
          </cell>
          <cell r="BD558" t="str">
            <v/>
          </cell>
          <cell r="BE558" t="str">
            <v/>
          </cell>
          <cell r="BG558" t="str">
            <v>ISTITUTE OF COMPUTER TECHNOLOGY LT D</v>
          </cell>
          <cell r="BH558" t="str">
            <v/>
          </cell>
          <cell r="BI558" t="str">
            <v/>
          </cell>
          <cell r="BJ558" t="str">
            <v/>
          </cell>
          <cell r="BK558" t="str">
            <v/>
          </cell>
          <cell r="BL558" t="str">
            <v/>
          </cell>
          <cell r="BM558" t="str">
            <v/>
          </cell>
          <cell r="BN558" t="str">
            <v/>
          </cell>
          <cell r="BO558" t="str">
            <v/>
          </cell>
          <cell r="BP558" t="str">
            <v/>
          </cell>
          <cell r="BQ558" t="str">
            <v/>
          </cell>
          <cell r="BR558" t="str">
            <v/>
          </cell>
          <cell r="BS558" t="str">
            <v/>
          </cell>
          <cell r="BU558" t="str">
            <v>ISTITUTE OF COMPUTER TECHNOLOGY LT D</v>
          </cell>
          <cell r="BV558" t="str">
            <v/>
          </cell>
          <cell r="BW558" t="str">
            <v/>
          </cell>
          <cell r="BX558" t="str">
            <v/>
          </cell>
          <cell r="BY558" t="str">
            <v/>
          </cell>
          <cell r="BZ558" t="str">
            <v/>
          </cell>
          <cell r="CA558" t="str">
            <v/>
          </cell>
          <cell r="CB558" t="str">
            <v/>
          </cell>
          <cell r="CC558" t="str">
            <v/>
          </cell>
          <cell r="CD558" t="str">
            <v/>
          </cell>
          <cell r="CE558" t="str">
            <v/>
          </cell>
          <cell r="CG558" t="str">
            <v>ISTITUTE OF COMPUTER TECHNOLOGY LT D</v>
          </cell>
          <cell r="CH558" t="str">
            <v/>
          </cell>
          <cell r="CI558" t="str">
            <v/>
          </cell>
          <cell r="CJ558" t="str">
            <v/>
          </cell>
          <cell r="CK558" t="str">
            <v/>
          </cell>
          <cell r="CL558" t="str">
            <v/>
          </cell>
          <cell r="CM558" t="str">
            <v/>
          </cell>
          <cell r="CN558" t="str">
            <v/>
          </cell>
          <cell r="CO558" t="str">
            <v/>
          </cell>
          <cell r="CP558" t="str">
            <v/>
          </cell>
          <cell r="CQ558" t="str">
            <v/>
          </cell>
          <cell r="CR558" t="str">
            <v/>
          </cell>
          <cell r="CS558" t="str">
            <v/>
          </cell>
          <cell r="CU558" t="str">
            <v>ISTITUTE OF COMPUTER TECHNOLOGY LT D</v>
          </cell>
          <cell r="CV558" t="str">
            <v/>
          </cell>
          <cell r="CW558" t="str">
            <v/>
          </cell>
          <cell r="CX558" t="str">
            <v/>
          </cell>
          <cell r="CY558" t="str">
            <v/>
          </cell>
          <cell r="CZ558" t="str">
            <v/>
          </cell>
          <cell r="DA558" t="str">
            <v/>
          </cell>
          <cell r="DB558" t="str">
            <v/>
          </cell>
          <cell r="DC558" t="str">
            <v/>
          </cell>
          <cell r="DD558" t="str">
            <v/>
          </cell>
          <cell r="DE558" t="str">
            <v/>
          </cell>
          <cell r="DG558" t="str">
            <v>ISTITUTE OF COMPUTER TECHNOLOGY LT D</v>
          </cell>
          <cell r="DH558" t="str">
            <v/>
          </cell>
          <cell r="DI558" t="str">
            <v/>
          </cell>
          <cell r="DJ558" t="str">
            <v/>
          </cell>
          <cell r="DK558" t="str">
            <v/>
          </cell>
          <cell r="DL558" t="str">
            <v/>
          </cell>
          <cell r="DM558" t="str">
            <v/>
          </cell>
          <cell r="DN558" t="str">
            <v/>
          </cell>
          <cell r="DO558" t="str">
            <v/>
          </cell>
          <cell r="DP558" t="str">
            <v/>
          </cell>
          <cell r="DQ558" t="str">
            <v/>
          </cell>
          <cell r="DR558" t="str">
            <v/>
          </cell>
          <cell r="DS558" t="str">
            <v/>
          </cell>
          <cell r="DU558" t="str">
            <v>ISTITUTE OF COMPUTER TECHNOLOGY LT D</v>
          </cell>
          <cell r="DV558" t="str">
            <v/>
          </cell>
          <cell r="DW558" t="str">
            <v/>
          </cell>
          <cell r="DX558" t="str">
            <v/>
          </cell>
          <cell r="DY558" t="str">
            <v/>
          </cell>
          <cell r="DZ558" t="str">
            <v/>
          </cell>
          <cell r="EA558" t="str">
            <v/>
          </cell>
          <cell r="EB558" t="str">
            <v/>
          </cell>
          <cell r="EC558" t="str">
            <v/>
          </cell>
          <cell r="ED558" t="str">
            <v/>
          </cell>
          <cell r="EE558" t="str">
            <v/>
          </cell>
        </row>
        <row r="559">
          <cell r="C559" t="str">
            <v>ALL NATIONS PRIMARY SCHOOL(KEMAN)</v>
          </cell>
          <cell r="D559">
            <v>16</v>
          </cell>
          <cell r="E559">
            <v>48</v>
          </cell>
          <cell r="F559">
            <v>6351400</v>
          </cell>
          <cell r="G559">
            <v>27500</v>
          </cell>
          <cell r="AF559" t="str">
            <v>ITAGAL UGANDA LTD COMMISSION</v>
          </cell>
          <cell r="AG559" t="str">
            <v>ITAGAL UGANDA LTD COMMISSION</v>
          </cell>
          <cell r="AH559" t="str">
            <v/>
          </cell>
          <cell r="AI559" t="str">
            <v/>
          </cell>
          <cell r="AJ559" t="str">
            <v/>
          </cell>
          <cell r="AK559" t="str">
            <v/>
          </cell>
          <cell r="AL559" t="str">
            <v/>
          </cell>
          <cell r="AM559" t="str">
            <v/>
          </cell>
          <cell r="AN559" t="str">
            <v/>
          </cell>
          <cell r="AO559" t="str">
            <v/>
          </cell>
          <cell r="AP559" t="str">
            <v/>
          </cell>
          <cell r="AQ559" t="str">
            <v/>
          </cell>
          <cell r="AR559" t="str">
            <v/>
          </cell>
          <cell r="AS559" t="str">
            <v/>
          </cell>
          <cell r="AT559">
            <v>0</v>
          </cell>
          <cell r="AU559" t="str">
            <v>ITAGAL UGANDA LTD COMMISSION</v>
          </cell>
          <cell r="AV559" t="str">
            <v/>
          </cell>
          <cell r="AW559" t="str">
            <v/>
          </cell>
          <cell r="AX559" t="str">
            <v/>
          </cell>
          <cell r="AY559" t="str">
            <v/>
          </cell>
          <cell r="AZ559" t="str">
            <v/>
          </cell>
          <cell r="BA559" t="str">
            <v/>
          </cell>
          <cell r="BB559" t="str">
            <v/>
          </cell>
          <cell r="BC559" t="str">
            <v/>
          </cell>
          <cell r="BD559" t="str">
            <v/>
          </cell>
          <cell r="BE559" t="str">
            <v/>
          </cell>
          <cell r="BG559" t="str">
            <v>ITAGAL UGANDA LTD COMMISSION</v>
          </cell>
          <cell r="BH559" t="str">
            <v/>
          </cell>
          <cell r="BI559" t="str">
            <v/>
          </cell>
          <cell r="BJ559" t="str">
            <v/>
          </cell>
          <cell r="BK559" t="str">
            <v/>
          </cell>
          <cell r="BL559" t="str">
            <v/>
          </cell>
          <cell r="BM559" t="str">
            <v/>
          </cell>
          <cell r="BN559" t="str">
            <v/>
          </cell>
          <cell r="BO559" t="str">
            <v/>
          </cell>
          <cell r="BP559" t="str">
            <v/>
          </cell>
          <cell r="BQ559" t="str">
            <v/>
          </cell>
          <cell r="BR559" t="str">
            <v/>
          </cell>
          <cell r="BS559" t="str">
            <v/>
          </cell>
          <cell r="BU559" t="str">
            <v>ITAGAL UGANDA LTD COMMISSION</v>
          </cell>
          <cell r="BV559" t="str">
            <v/>
          </cell>
          <cell r="BW559" t="str">
            <v/>
          </cell>
          <cell r="BX559" t="str">
            <v/>
          </cell>
          <cell r="BY559" t="str">
            <v/>
          </cell>
          <cell r="BZ559" t="str">
            <v/>
          </cell>
          <cell r="CA559" t="str">
            <v/>
          </cell>
          <cell r="CB559" t="str">
            <v/>
          </cell>
          <cell r="CC559" t="str">
            <v/>
          </cell>
          <cell r="CD559" t="str">
            <v/>
          </cell>
          <cell r="CE559" t="str">
            <v/>
          </cell>
          <cell r="CG559" t="str">
            <v>ITAGAL UGANDA LTD COMMISSION</v>
          </cell>
          <cell r="CH559" t="str">
            <v/>
          </cell>
          <cell r="CI559" t="str">
            <v/>
          </cell>
          <cell r="CJ559" t="str">
            <v/>
          </cell>
          <cell r="CK559" t="str">
            <v/>
          </cell>
          <cell r="CL559" t="str">
            <v/>
          </cell>
          <cell r="CM559" t="str">
            <v/>
          </cell>
          <cell r="CN559" t="str">
            <v/>
          </cell>
          <cell r="CO559" t="str">
            <v/>
          </cell>
          <cell r="CP559" t="str">
            <v/>
          </cell>
          <cell r="CQ559" t="str">
            <v/>
          </cell>
          <cell r="CR559" t="str">
            <v/>
          </cell>
          <cell r="CS559" t="str">
            <v/>
          </cell>
          <cell r="CU559" t="str">
            <v>ITAGAL UGANDA LTD COMMISSION</v>
          </cell>
          <cell r="CV559" t="str">
            <v/>
          </cell>
          <cell r="CW559" t="str">
            <v/>
          </cell>
          <cell r="CX559" t="str">
            <v/>
          </cell>
          <cell r="CY559" t="str">
            <v/>
          </cell>
          <cell r="CZ559" t="str">
            <v/>
          </cell>
          <cell r="DA559" t="str">
            <v/>
          </cell>
          <cell r="DB559" t="str">
            <v/>
          </cell>
          <cell r="DC559" t="str">
            <v/>
          </cell>
          <cell r="DD559" t="str">
            <v/>
          </cell>
          <cell r="DE559" t="str">
            <v/>
          </cell>
          <cell r="DG559" t="str">
            <v>ITAGAL UGANDA LTD COMMISSION</v>
          </cell>
          <cell r="DH559" t="str">
            <v/>
          </cell>
          <cell r="DI559" t="str">
            <v/>
          </cell>
          <cell r="DJ559" t="str">
            <v/>
          </cell>
          <cell r="DK559" t="str">
            <v/>
          </cell>
          <cell r="DL559" t="str">
            <v/>
          </cell>
          <cell r="DM559" t="str">
            <v/>
          </cell>
          <cell r="DN559" t="str">
            <v/>
          </cell>
          <cell r="DO559" t="str">
            <v/>
          </cell>
          <cell r="DP559" t="str">
            <v/>
          </cell>
          <cell r="DQ559" t="str">
            <v/>
          </cell>
          <cell r="DR559" t="str">
            <v/>
          </cell>
          <cell r="DS559" t="str">
            <v/>
          </cell>
          <cell r="DU559" t="str">
            <v>ITAGAL UGANDA LTD COMMISSION</v>
          </cell>
          <cell r="DV559" t="str">
            <v/>
          </cell>
          <cell r="DW559" t="str">
            <v/>
          </cell>
          <cell r="DX559" t="str">
            <v/>
          </cell>
          <cell r="DY559" t="str">
            <v/>
          </cell>
          <cell r="DZ559" t="str">
            <v/>
          </cell>
          <cell r="EA559" t="str">
            <v/>
          </cell>
          <cell r="EB559" t="str">
            <v/>
          </cell>
          <cell r="EC559" t="str">
            <v/>
          </cell>
          <cell r="ED559" t="str">
            <v/>
          </cell>
          <cell r="EE559" t="str">
            <v/>
          </cell>
        </row>
        <row r="560">
          <cell r="C560" t="str">
            <v>AON UGANDA LTD</v>
          </cell>
          <cell r="D560">
            <v>2</v>
          </cell>
          <cell r="E560">
            <v>2</v>
          </cell>
          <cell r="F560">
            <v>804436</v>
          </cell>
          <cell r="G560">
            <v>2000</v>
          </cell>
          <cell r="AF560" t="str">
            <v>ITENDERO SENIOR SECONDARY SCHOOL</v>
          </cell>
          <cell r="AG560" t="str">
            <v>ITENDERO SENIOR SECONDARY SCHOOL</v>
          </cell>
          <cell r="AH560" t="str">
            <v/>
          </cell>
          <cell r="AI560" t="str">
            <v/>
          </cell>
          <cell r="AJ560" t="str">
            <v/>
          </cell>
          <cell r="AK560" t="str">
            <v/>
          </cell>
          <cell r="AL560" t="str">
            <v/>
          </cell>
          <cell r="AM560" t="str">
            <v/>
          </cell>
          <cell r="AN560" t="str">
            <v/>
          </cell>
          <cell r="AO560" t="str">
            <v/>
          </cell>
          <cell r="AP560">
            <v>1</v>
          </cell>
          <cell r="AQ560" t="str">
            <v/>
          </cell>
          <cell r="AR560" t="str">
            <v/>
          </cell>
          <cell r="AS560" t="str">
            <v/>
          </cell>
          <cell r="AT560">
            <v>1</v>
          </cell>
          <cell r="AU560" t="str">
            <v>ITENDERO SENIOR SECONDARY SCHOOL</v>
          </cell>
          <cell r="AV560">
            <v>1</v>
          </cell>
          <cell r="AW560">
            <v>1</v>
          </cell>
          <cell r="AX560" t="str">
            <v/>
          </cell>
          <cell r="AY560" t="str">
            <v/>
          </cell>
          <cell r="AZ560" t="str">
            <v/>
          </cell>
          <cell r="BA560">
            <v>1</v>
          </cell>
          <cell r="BB560" t="str">
            <v/>
          </cell>
          <cell r="BC560" t="str">
            <v/>
          </cell>
          <cell r="BD560" t="str">
            <v/>
          </cell>
          <cell r="BE560" t="str">
            <v/>
          </cell>
          <cell r="BG560" t="str">
            <v>ITENDERO SENIOR SECONDARY SCHOOL</v>
          </cell>
          <cell r="BH560" t="str">
            <v/>
          </cell>
          <cell r="BI560" t="str">
            <v/>
          </cell>
          <cell r="BJ560" t="str">
            <v/>
          </cell>
          <cell r="BK560" t="str">
            <v/>
          </cell>
          <cell r="BL560" t="str">
            <v/>
          </cell>
          <cell r="BM560" t="str">
            <v/>
          </cell>
          <cell r="BN560" t="str">
            <v/>
          </cell>
          <cell r="BO560" t="str">
            <v/>
          </cell>
          <cell r="BP560">
            <v>1</v>
          </cell>
          <cell r="BQ560" t="str">
            <v/>
          </cell>
          <cell r="BR560" t="str">
            <v/>
          </cell>
          <cell r="BS560" t="str">
            <v/>
          </cell>
          <cell r="BU560" t="str">
            <v>ITENDERO SENIOR SECONDARY SCHOOL</v>
          </cell>
          <cell r="BV560">
            <v>1</v>
          </cell>
          <cell r="BW560">
            <v>1</v>
          </cell>
          <cell r="BX560" t="str">
            <v/>
          </cell>
          <cell r="BY560" t="str">
            <v/>
          </cell>
          <cell r="BZ560" t="str">
            <v/>
          </cell>
          <cell r="CA560">
            <v>1</v>
          </cell>
          <cell r="CB560" t="str">
            <v/>
          </cell>
          <cell r="CC560" t="str">
            <v/>
          </cell>
          <cell r="CD560" t="str">
            <v/>
          </cell>
          <cell r="CE560" t="str">
            <v/>
          </cell>
          <cell r="CG560" t="str">
            <v>ITENDERO SENIOR SECONDARY SCHOOL</v>
          </cell>
          <cell r="CH560" t="str">
            <v/>
          </cell>
          <cell r="CI560" t="str">
            <v/>
          </cell>
          <cell r="CJ560" t="str">
            <v/>
          </cell>
          <cell r="CK560" t="str">
            <v/>
          </cell>
          <cell r="CL560" t="str">
            <v/>
          </cell>
          <cell r="CM560" t="str">
            <v/>
          </cell>
          <cell r="CN560" t="str">
            <v/>
          </cell>
          <cell r="CO560" t="str">
            <v/>
          </cell>
          <cell r="CP560">
            <v>1000</v>
          </cell>
          <cell r="CQ560" t="str">
            <v/>
          </cell>
          <cell r="CR560" t="str">
            <v/>
          </cell>
          <cell r="CS560" t="str">
            <v/>
          </cell>
          <cell r="CU560" t="str">
            <v>ITENDERO SENIOR SECONDARY SCHOOL</v>
          </cell>
          <cell r="CV560">
            <v>20000</v>
          </cell>
          <cell r="CW560">
            <v>200000</v>
          </cell>
          <cell r="CX560" t="str">
            <v/>
          </cell>
          <cell r="CY560" t="str">
            <v/>
          </cell>
          <cell r="CZ560" t="str">
            <v/>
          </cell>
          <cell r="DA560">
            <v>359000</v>
          </cell>
          <cell r="DB560" t="str">
            <v/>
          </cell>
          <cell r="DC560" t="str">
            <v/>
          </cell>
          <cell r="DD560" t="str">
            <v/>
          </cell>
          <cell r="DE560" t="str">
            <v/>
          </cell>
          <cell r="DG560" t="str">
            <v>ITENDERO SENIOR SECONDARY SCHOOL</v>
          </cell>
          <cell r="DH560" t="str">
            <v/>
          </cell>
          <cell r="DI560" t="str">
            <v/>
          </cell>
          <cell r="DJ560" t="str">
            <v/>
          </cell>
          <cell r="DK560" t="str">
            <v/>
          </cell>
          <cell r="DL560" t="str">
            <v/>
          </cell>
          <cell r="DM560" t="str">
            <v/>
          </cell>
          <cell r="DN560" t="str">
            <v/>
          </cell>
          <cell r="DO560" t="str">
            <v/>
          </cell>
          <cell r="DP560">
            <v>400</v>
          </cell>
          <cell r="DQ560" t="str">
            <v/>
          </cell>
          <cell r="DR560" t="str">
            <v/>
          </cell>
          <cell r="DS560" t="str">
            <v/>
          </cell>
          <cell r="DU560" t="str">
            <v>ITENDERO SENIOR SECONDARY SCHOOL</v>
          </cell>
          <cell r="DV560">
            <v>400</v>
          </cell>
          <cell r="DW560">
            <v>700</v>
          </cell>
          <cell r="DX560" t="str">
            <v/>
          </cell>
          <cell r="DY560" t="str">
            <v/>
          </cell>
          <cell r="DZ560" t="str">
            <v/>
          </cell>
          <cell r="EA560">
            <v>1100</v>
          </cell>
          <cell r="EB560" t="str">
            <v/>
          </cell>
          <cell r="EC560" t="str">
            <v/>
          </cell>
          <cell r="ED560" t="str">
            <v/>
          </cell>
          <cell r="EE560" t="str">
            <v/>
          </cell>
        </row>
        <row r="561">
          <cell r="C561" t="str">
            <v>BLUE SIGHT PRIMARY SCHOOL</v>
          </cell>
          <cell r="D561">
            <v>1</v>
          </cell>
          <cell r="E561">
            <v>3</v>
          </cell>
          <cell r="F561">
            <v>102000</v>
          </cell>
          <cell r="G561">
            <v>1200</v>
          </cell>
          <cell r="I561" t="str">
            <v>Name</v>
          </cell>
          <cell r="J561" t="str">
            <v>Unique Users</v>
          </cell>
          <cell r="K561" t="str">
            <v>Transaction Volume</v>
          </cell>
          <cell r="L561" t="str">
            <v>Transaction Value</v>
          </cell>
          <cell r="M561" t="str">
            <v>Fees</v>
          </cell>
          <cell r="AF561" t="str">
            <v>J AND R PROFESSIONAL DRIVING SCHOOL LTD KASESE</v>
          </cell>
          <cell r="AG561" t="str">
            <v>J AND R PROFESSIONAL DRIVING SCHOOL LTD KASESE</v>
          </cell>
          <cell r="AH561" t="str">
            <v/>
          </cell>
          <cell r="AI561" t="str">
            <v/>
          </cell>
          <cell r="AJ561" t="str">
            <v/>
          </cell>
          <cell r="AK561" t="str">
            <v/>
          </cell>
          <cell r="AL561" t="str">
            <v/>
          </cell>
          <cell r="AM561" t="str">
            <v/>
          </cell>
          <cell r="AN561" t="str">
            <v/>
          </cell>
          <cell r="AO561" t="str">
            <v/>
          </cell>
          <cell r="AP561" t="str">
            <v/>
          </cell>
          <cell r="AQ561" t="str">
            <v/>
          </cell>
          <cell r="AR561" t="str">
            <v/>
          </cell>
          <cell r="AS561" t="str">
            <v/>
          </cell>
          <cell r="AT561">
            <v>0</v>
          </cell>
          <cell r="AU561" t="str">
            <v>J AND R PROFESSIONAL DRIVING SCHOOL LTD KASESE</v>
          </cell>
          <cell r="AV561" t="str">
            <v/>
          </cell>
          <cell r="AW561" t="str">
            <v/>
          </cell>
          <cell r="AX561" t="str">
            <v/>
          </cell>
          <cell r="AY561" t="str">
            <v/>
          </cell>
          <cell r="AZ561" t="str">
            <v/>
          </cell>
          <cell r="BA561" t="str">
            <v/>
          </cell>
          <cell r="BB561" t="str">
            <v/>
          </cell>
          <cell r="BC561" t="str">
            <v/>
          </cell>
          <cell r="BD561" t="str">
            <v/>
          </cell>
          <cell r="BE561" t="str">
            <v/>
          </cell>
          <cell r="BG561" t="str">
            <v>J AND R PROFESSIONAL DRIVING SCHOOL LTD KASESE</v>
          </cell>
          <cell r="BH561" t="str">
            <v/>
          </cell>
          <cell r="BI561" t="str">
            <v/>
          </cell>
          <cell r="BJ561" t="str">
            <v/>
          </cell>
          <cell r="BK561" t="str">
            <v/>
          </cell>
          <cell r="BL561" t="str">
            <v/>
          </cell>
          <cell r="BM561" t="str">
            <v/>
          </cell>
          <cell r="BN561" t="str">
            <v/>
          </cell>
          <cell r="BO561" t="str">
            <v/>
          </cell>
          <cell r="BP561" t="str">
            <v/>
          </cell>
          <cell r="BQ561" t="str">
            <v/>
          </cell>
          <cell r="BR561" t="str">
            <v/>
          </cell>
          <cell r="BS561" t="str">
            <v/>
          </cell>
          <cell r="BU561" t="str">
            <v>J AND R PROFESSIONAL DRIVING SCHOOL LTD KASESE</v>
          </cell>
          <cell r="BV561" t="str">
            <v/>
          </cell>
          <cell r="BW561" t="str">
            <v/>
          </cell>
          <cell r="BX561" t="str">
            <v/>
          </cell>
          <cell r="BY561" t="str">
            <v/>
          </cell>
          <cell r="BZ561" t="str">
            <v/>
          </cell>
          <cell r="CA561" t="str">
            <v/>
          </cell>
          <cell r="CB561" t="str">
            <v/>
          </cell>
          <cell r="CC561" t="str">
            <v/>
          </cell>
          <cell r="CD561" t="str">
            <v/>
          </cell>
          <cell r="CE561" t="str">
            <v/>
          </cell>
          <cell r="CG561" t="str">
            <v>J AND R PROFESSIONAL DRIVING SCHOOL LTD KASESE</v>
          </cell>
          <cell r="CH561" t="str">
            <v/>
          </cell>
          <cell r="CI561" t="str">
            <v/>
          </cell>
          <cell r="CJ561" t="str">
            <v/>
          </cell>
          <cell r="CK561" t="str">
            <v/>
          </cell>
          <cell r="CL561" t="str">
            <v/>
          </cell>
          <cell r="CM561" t="str">
            <v/>
          </cell>
          <cell r="CN561" t="str">
            <v/>
          </cell>
          <cell r="CO561" t="str">
            <v/>
          </cell>
          <cell r="CP561" t="str">
            <v/>
          </cell>
          <cell r="CQ561" t="str">
            <v/>
          </cell>
          <cell r="CR561" t="str">
            <v/>
          </cell>
          <cell r="CS561" t="str">
            <v/>
          </cell>
          <cell r="CU561" t="str">
            <v>J AND R PROFESSIONAL DRIVING SCHOOL LTD KASESE</v>
          </cell>
          <cell r="CV561" t="str">
            <v/>
          </cell>
          <cell r="CW561" t="str">
            <v/>
          </cell>
          <cell r="CX561" t="str">
            <v/>
          </cell>
          <cell r="CY561" t="str">
            <v/>
          </cell>
          <cell r="CZ561" t="str">
            <v/>
          </cell>
          <cell r="DA561" t="str">
            <v/>
          </cell>
          <cell r="DB561" t="str">
            <v/>
          </cell>
          <cell r="DC561" t="str">
            <v/>
          </cell>
          <cell r="DD561" t="str">
            <v/>
          </cell>
          <cell r="DE561" t="str">
            <v/>
          </cell>
          <cell r="DG561" t="str">
            <v>J AND R PROFESSIONAL DRIVING SCHOOL LTD KASESE</v>
          </cell>
          <cell r="DH561" t="str">
            <v/>
          </cell>
          <cell r="DI561" t="str">
            <v/>
          </cell>
          <cell r="DJ561" t="str">
            <v/>
          </cell>
          <cell r="DK561" t="str">
            <v/>
          </cell>
          <cell r="DL561" t="str">
            <v/>
          </cell>
          <cell r="DM561" t="str">
            <v/>
          </cell>
          <cell r="DN561" t="str">
            <v/>
          </cell>
          <cell r="DO561" t="str">
            <v/>
          </cell>
          <cell r="DP561" t="str">
            <v/>
          </cell>
          <cell r="DQ561" t="str">
            <v/>
          </cell>
          <cell r="DR561" t="str">
            <v/>
          </cell>
          <cell r="DS561" t="str">
            <v/>
          </cell>
          <cell r="DU561" t="str">
            <v>J AND R PROFESSIONAL DRIVING SCHOOL LTD KASESE</v>
          </cell>
          <cell r="DV561" t="str">
            <v/>
          </cell>
          <cell r="DW561" t="str">
            <v/>
          </cell>
          <cell r="DX561" t="str">
            <v/>
          </cell>
          <cell r="DY561" t="str">
            <v/>
          </cell>
          <cell r="DZ561" t="str">
            <v/>
          </cell>
          <cell r="EA561" t="str">
            <v/>
          </cell>
          <cell r="EB561" t="str">
            <v/>
          </cell>
          <cell r="EC561" t="str">
            <v/>
          </cell>
          <cell r="ED561" t="str">
            <v/>
          </cell>
          <cell r="EE561" t="str">
            <v/>
          </cell>
        </row>
        <row r="562">
          <cell r="C562" t="str">
            <v>Broadband</v>
          </cell>
          <cell r="D562">
            <v>21</v>
          </cell>
          <cell r="E562">
            <v>30</v>
          </cell>
          <cell r="F562">
            <v>3787500</v>
          </cell>
          <cell r="G562">
            <v>16500</v>
          </cell>
          <cell r="I562" t="str">
            <v>256BET LIMITED</v>
          </cell>
          <cell r="J562">
            <v>139</v>
          </cell>
          <cell r="K562">
            <v>523</v>
          </cell>
          <cell r="L562">
            <v>11623091</v>
          </cell>
          <cell r="M562">
            <v>165675</v>
          </cell>
          <cell r="AF562" t="str">
            <v>J AND S INTERNET CAFÃƑÂ‰</v>
          </cell>
          <cell r="AG562" t="str">
            <v>J AND S INTERNET CAFÃƑÂ‰</v>
          </cell>
          <cell r="AH562" t="str">
            <v/>
          </cell>
          <cell r="AI562" t="str">
            <v/>
          </cell>
          <cell r="AJ562" t="str">
            <v/>
          </cell>
          <cell r="AK562" t="str">
            <v/>
          </cell>
          <cell r="AL562" t="str">
            <v/>
          </cell>
          <cell r="AM562" t="str">
            <v/>
          </cell>
          <cell r="AN562" t="str">
            <v/>
          </cell>
          <cell r="AO562" t="str">
            <v/>
          </cell>
          <cell r="AP562" t="str">
            <v/>
          </cell>
          <cell r="AQ562" t="str">
            <v/>
          </cell>
          <cell r="AR562" t="str">
            <v/>
          </cell>
          <cell r="AS562" t="str">
            <v/>
          </cell>
          <cell r="AT562">
            <v>0</v>
          </cell>
          <cell r="AU562" t="str">
            <v>J AND S INTERNET CAFÃƑÂ‰</v>
          </cell>
          <cell r="AV562" t="str">
            <v/>
          </cell>
          <cell r="AW562" t="str">
            <v/>
          </cell>
          <cell r="AX562" t="str">
            <v/>
          </cell>
          <cell r="AY562" t="str">
            <v/>
          </cell>
          <cell r="AZ562" t="str">
            <v/>
          </cell>
          <cell r="BA562" t="str">
            <v/>
          </cell>
          <cell r="BB562" t="str">
            <v/>
          </cell>
          <cell r="BC562" t="str">
            <v/>
          </cell>
          <cell r="BD562" t="str">
            <v/>
          </cell>
          <cell r="BE562" t="str">
            <v/>
          </cell>
          <cell r="BG562" t="str">
            <v>J AND S INTERNET CAFÃƑÂ‰</v>
          </cell>
          <cell r="BH562" t="str">
            <v/>
          </cell>
          <cell r="BI562" t="str">
            <v/>
          </cell>
          <cell r="BJ562" t="str">
            <v/>
          </cell>
          <cell r="BK562" t="str">
            <v/>
          </cell>
          <cell r="BL562" t="str">
            <v/>
          </cell>
          <cell r="BM562" t="str">
            <v/>
          </cell>
          <cell r="BN562" t="str">
            <v/>
          </cell>
          <cell r="BO562" t="str">
            <v/>
          </cell>
          <cell r="BP562" t="str">
            <v/>
          </cell>
          <cell r="BQ562" t="str">
            <v/>
          </cell>
          <cell r="BR562" t="str">
            <v/>
          </cell>
          <cell r="BS562" t="str">
            <v/>
          </cell>
          <cell r="BU562" t="str">
            <v>J AND S INTERNET CAFÃƑÂ‰</v>
          </cell>
          <cell r="BV562" t="str">
            <v/>
          </cell>
          <cell r="BW562" t="str">
            <v/>
          </cell>
          <cell r="BX562" t="str">
            <v/>
          </cell>
          <cell r="BY562" t="str">
            <v/>
          </cell>
          <cell r="BZ562" t="str">
            <v/>
          </cell>
          <cell r="CA562" t="str">
            <v/>
          </cell>
          <cell r="CB562" t="str">
            <v/>
          </cell>
          <cell r="CC562" t="str">
            <v/>
          </cell>
          <cell r="CD562" t="str">
            <v/>
          </cell>
          <cell r="CE562" t="str">
            <v/>
          </cell>
          <cell r="CG562" t="str">
            <v>J AND S INTERNET CAFÃƑÂ‰</v>
          </cell>
          <cell r="CH562" t="str">
            <v/>
          </cell>
          <cell r="CI562" t="str">
            <v/>
          </cell>
          <cell r="CJ562" t="str">
            <v/>
          </cell>
          <cell r="CK562" t="str">
            <v/>
          </cell>
          <cell r="CL562" t="str">
            <v/>
          </cell>
          <cell r="CM562" t="str">
            <v/>
          </cell>
          <cell r="CN562" t="str">
            <v/>
          </cell>
          <cell r="CO562" t="str">
            <v/>
          </cell>
          <cell r="CP562" t="str">
            <v/>
          </cell>
          <cell r="CQ562" t="str">
            <v/>
          </cell>
          <cell r="CR562" t="str">
            <v/>
          </cell>
          <cell r="CS562" t="str">
            <v/>
          </cell>
          <cell r="CU562" t="str">
            <v>J AND S INTERNET CAFÃƑÂ‰</v>
          </cell>
          <cell r="CV562" t="str">
            <v/>
          </cell>
          <cell r="CW562" t="str">
            <v/>
          </cell>
          <cell r="CX562" t="str">
            <v/>
          </cell>
          <cell r="CY562" t="str">
            <v/>
          </cell>
          <cell r="CZ562" t="str">
            <v/>
          </cell>
          <cell r="DA562" t="str">
            <v/>
          </cell>
          <cell r="DB562" t="str">
            <v/>
          </cell>
          <cell r="DC562" t="str">
            <v/>
          </cell>
          <cell r="DD562" t="str">
            <v/>
          </cell>
          <cell r="DE562" t="str">
            <v/>
          </cell>
          <cell r="DG562" t="str">
            <v>J AND S INTERNET CAFÃƑÂ‰</v>
          </cell>
          <cell r="DH562" t="str">
            <v/>
          </cell>
          <cell r="DI562" t="str">
            <v/>
          </cell>
          <cell r="DJ562" t="str">
            <v/>
          </cell>
          <cell r="DK562" t="str">
            <v/>
          </cell>
          <cell r="DL562" t="str">
            <v/>
          </cell>
          <cell r="DM562" t="str">
            <v/>
          </cell>
          <cell r="DN562" t="str">
            <v/>
          </cell>
          <cell r="DO562" t="str">
            <v/>
          </cell>
          <cell r="DP562" t="str">
            <v/>
          </cell>
          <cell r="DQ562" t="str">
            <v/>
          </cell>
          <cell r="DR562" t="str">
            <v/>
          </cell>
          <cell r="DS562" t="str">
            <v/>
          </cell>
          <cell r="DU562" t="str">
            <v>J AND S INTERNET CAFÃƑÂ‰</v>
          </cell>
          <cell r="DV562" t="str">
            <v/>
          </cell>
          <cell r="DW562" t="str">
            <v/>
          </cell>
          <cell r="DX562" t="str">
            <v/>
          </cell>
          <cell r="DY562" t="str">
            <v/>
          </cell>
          <cell r="DZ562" t="str">
            <v/>
          </cell>
          <cell r="EA562" t="str">
            <v/>
          </cell>
          <cell r="EB562" t="str">
            <v/>
          </cell>
          <cell r="EC562" t="str">
            <v/>
          </cell>
          <cell r="ED562" t="str">
            <v/>
          </cell>
          <cell r="EE562" t="str">
            <v/>
          </cell>
        </row>
        <row r="563">
          <cell r="C563" t="str">
            <v>BUDAKA UNIVERSAL COLLEGE</v>
          </cell>
          <cell r="D563">
            <v>7</v>
          </cell>
          <cell r="E563">
            <v>9</v>
          </cell>
          <cell r="F563">
            <v>946000</v>
          </cell>
          <cell r="G563">
            <v>4200</v>
          </cell>
          <cell r="I563" t="str">
            <v>Advance Uganda Microfinance</v>
          </cell>
          <cell r="J563">
            <v>12</v>
          </cell>
          <cell r="K563">
            <v>24</v>
          </cell>
          <cell r="L563">
            <v>9881500</v>
          </cell>
          <cell r="M563">
            <v>34750</v>
          </cell>
          <cell r="AF563" t="str">
            <v>JAMIRTECH PHONE REPAIRS</v>
          </cell>
          <cell r="AG563" t="str">
            <v>JAMIRTECH PHONE REPAIRS</v>
          </cell>
          <cell r="AH563" t="str">
            <v/>
          </cell>
          <cell r="AI563" t="str">
            <v/>
          </cell>
          <cell r="AJ563" t="str">
            <v/>
          </cell>
          <cell r="AK563" t="str">
            <v/>
          </cell>
          <cell r="AL563" t="str">
            <v/>
          </cell>
          <cell r="AM563" t="str">
            <v/>
          </cell>
          <cell r="AN563" t="str">
            <v/>
          </cell>
          <cell r="AO563" t="str">
            <v/>
          </cell>
          <cell r="AP563" t="str">
            <v/>
          </cell>
          <cell r="AQ563" t="str">
            <v/>
          </cell>
          <cell r="AR563" t="str">
            <v/>
          </cell>
          <cell r="AS563" t="str">
            <v/>
          </cell>
          <cell r="AT563">
            <v>0</v>
          </cell>
          <cell r="AU563" t="str">
            <v>JAMIRTECH PHONE REPAIRS</v>
          </cell>
          <cell r="AV563" t="str">
            <v/>
          </cell>
          <cell r="AW563" t="str">
            <v/>
          </cell>
          <cell r="AX563" t="str">
            <v/>
          </cell>
          <cell r="AY563" t="str">
            <v/>
          </cell>
          <cell r="AZ563" t="str">
            <v/>
          </cell>
          <cell r="BA563" t="str">
            <v/>
          </cell>
          <cell r="BB563" t="str">
            <v/>
          </cell>
          <cell r="BC563" t="str">
            <v/>
          </cell>
          <cell r="BD563" t="str">
            <v/>
          </cell>
          <cell r="BE563" t="str">
            <v/>
          </cell>
          <cell r="BG563" t="str">
            <v>JAMIRTECH PHONE REPAIRS</v>
          </cell>
          <cell r="BH563" t="str">
            <v/>
          </cell>
          <cell r="BI563" t="str">
            <v/>
          </cell>
          <cell r="BJ563" t="str">
            <v/>
          </cell>
          <cell r="BK563" t="str">
            <v/>
          </cell>
          <cell r="BL563" t="str">
            <v/>
          </cell>
          <cell r="BM563" t="str">
            <v/>
          </cell>
          <cell r="BN563" t="str">
            <v/>
          </cell>
          <cell r="BO563" t="str">
            <v/>
          </cell>
          <cell r="BP563" t="str">
            <v/>
          </cell>
          <cell r="BQ563" t="str">
            <v/>
          </cell>
          <cell r="BR563" t="str">
            <v/>
          </cell>
          <cell r="BS563" t="str">
            <v/>
          </cell>
          <cell r="BU563" t="str">
            <v>JAMIRTECH PHONE REPAIRS</v>
          </cell>
          <cell r="BV563" t="str">
            <v/>
          </cell>
          <cell r="BW563" t="str">
            <v/>
          </cell>
          <cell r="BX563" t="str">
            <v/>
          </cell>
          <cell r="BY563" t="str">
            <v/>
          </cell>
          <cell r="BZ563" t="str">
            <v/>
          </cell>
          <cell r="CA563" t="str">
            <v/>
          </cell>
          <cell r="CB563" t="str">
            <v/>
          </cell>
          <cell r="CC563" t="str">
            <v/>
          </cell>
          <cell r="CD563" t="str">
            <v/>
          </cell>
          <cell r="CE563" t="str">
            <v/>
          </cell>
          <cell r="CG563" t="str">
            <v>JAMIRTECH PHONE REPAIRS</v>
          </cell>
          <cell r="CH563" t="str">
            <v/>
          </cell>
          <cell r="CI563" t="str">
            <v/>
          </cell>
          <cell r="CJ563" t="str">
            <v/>
          </cell>
          <cell r="CK563" t="str">
            <v/>
          </cell>
          <cell r="CL563" t="str">
            <v/>
          </cell>
          <cell r="CM563" t="str">
            <v/>
          </cell>
          <cell r="CN563" t="str">
            <v/>
          </cell>
          <cell r="CO563" t="str">
            <v/>
          </cell>
          <cell r="CP563" t="str">
            <v/>
          </cell>
          <cell r="CQ563" t="str">
            <v/>
          </cell>
          <cell r="CR563" t="str">
            <v/>
          </cell>
          <cell r="CS563" t="str">
            <v/>
          </cell>
          <cell r="CU563" t="str">
            <v>JAMIRTECH PHONE REPAIRS</v>
          </cell>
          <cell r="CV563" t="str">
            <v/>
          </cell>
          <cell r="CW563" t="str">
            <v/>
          </cell>
          <cell r="CX563" t="str">
            <v/>
          </cell>
          <cell r="CY563" t="str">
            <v/>
          </cell>
          <cell r="CZ563" t="str">
            <v/>
          </cell>
          <cell r="DA563" t="str">
            <v/>
          </cell>
          <cell r="DB563" t="str">
            <v/>
          </cell>
          <cell r="DC563" t="str">
            <v/>
          </cell>
          <cell r="DD563" t="str">
            <v/>
          </cell>
          <cell r="DE563" t="str">
            <v/>
          </cell>
          <cell r="DG563" t="str">
            <v>JAMIRTECH PHONE REPAIRS</v>
          </cell>
          <cell r="DH563" t="str">
            <v/>
          </cell>
          <cell r="DI563" t="str">
            <v/>
          </cell>
          <cell r="DJ563" t="str">
            <v/>
          </cell>
          <cell r="DK563" t="str">
            <v/>
          </cell>
          <cell r="DL563" t="str">
            <v/>
          </cell>
          <cell r="DM563" t="str">
            <v/>
          </cell>
          <cell r="DN563" t="str">
            <v/>
          </cell>
          <cell r="DO563" t="str">
            <v/>
          </cell>
          <cell r="DP563" t="str">
            <v/>
          </cell>
          <cell r="DQ563" t="str">
            <v/>
          </cell>
          <cell r="DR563" t="str">
            <v/>
          </cell>
          <cell r="DS563" t="str">
            <v/>
          </cell>
          <cell r="DU563" t="str">
            <v>JAMIRTECH PHONE REPAIRS</v>
          </cell>
          <cell r="DV563" t="str">
            <v/>
          </cell>
          <cell r="DW563" t="str">
            <v/>
          </cell>
          <cell r="DX563" t="str">
            <v/>
          </cell>
          <cell r="DY563" t="str">
            <v/>
          </cell>
          <cell r="DZ563" t="str">
            <v/>
          </cell>
          <cell r="EA563" t="str">
            <v/>
          </cell>
          <cell r="EB563" t="str">
            <v/>
          </cell>
          <cell r="EC563" t="str">
            <v/>
          </cell>
          <cell r="ED563" t="str">
            <v/>
          </cell>
          <cell r="EE563" t="str">
            <v/>
          </cell>
        </row>
        <row r="564">
          <cell r="C564" t="str">
            <v>BUGONGI MILLENNIUM SECONDARY SCHOOL</v>
          </cell>
          <cell r="D564">
            <v>5</v>
          </cell>
          <cell r="E564">
            <v>6</v>
          </cell>
          <cell r="F564">
            <v>554000</v>
          </cell>
          <cell r="G564">
            <v>2700</v>
          </cell>
          <cell r="I564" t="str">
            <v>AFRICA RENEWAL MINISTRIES</v>
          </cell>
          <cell r="J564">
            <v>2</v>
          </cell>
          <cell r="K564">
            <v>2</v>
          </cell>
          <cell r="L564">
            <v>150000</v>
          </cell>
          <cell r="M564">
            <v>2250</v>
          </cell>
          <cell r="AF564" t="str">
            <v>JAS COM U LTD COMMISSION LINE</v>
          </cell>
          <cell r="AG564" t="str">
            <v>JAS COM U LTD COMMISSION LINE</v>
          </cell>
          <cell r="AH564" t="str">
            <v/>
          </cell>
          <cell r="AI564" t="str">
            <v/>
          </cell>
          <cell r="AJ564" t="str">
            <v/>
          </cell>
          <cell r="AK564" t="str">
            <v/>
          </cell>
          <cell r="AL564" t="str">
            <v/>
          </cell>
          <cell r="AM564" t="str">
            <v/>
          </cell>
          <cell r="AN564" t="str">
            <v/>
          </cell>
          <cell r="AO564" t="str">
            <v/>
          </cell>
          <cell r="AP564" t="str">
            <v/>
          </cell>
          <cell r="AQ564" t="str">
            <v/>
          </cell>
          <cell r="AR564" t="str">
            <v/>
          </cell>
          <cell r="AS564" t="str">
            <v/>
          </cell>
          <cell r="AT564">
            <v>0</v>
          </cell>
          <cell r="AU564" t="str">
            <v>JAS COM U LTD COMMISSION LINE</v>
          </cell>
          <cell r="AV564" t="str">
            <v/>
          </cell>
          <cell r="AW564" t="str">
            <v/>
          </cell>
          <cell r="AX564" t="str">
            <v/>
          </cell>
          <cell r="AY564" t="str">
            <v/>
          </cell>
          <cell r="AZ564" t="str">
            <v/>
          </cell>
          <cell r="BA564" t="str">
            <v/>
          </cell>
          <cell r="BB564" t="str">
            <v/>
          </cell>
          <cell r="BC564" t="str">
            <v/>
          </cell>
          <cell r="BD564" t="str">
            <v/>
          </cell>
          <cell r="BE564" t="str">
            <v/>
          </cell>
          <cell r="BG564" t="str">
            <v>JAS COM U LTD COMMISSION LINE</v>
          </cell>
          <cell r="BH564" t="str">
            <v/>
          </cell>
          <cell r="BI564" t="str">
            <v/>
          </cell>
          <cell r="BJ564" t="str">
            <v/>
          </cell>
          <cell r="BK564" t="str">
            <v/>
          </cell>
          <cell r="BL564" t="str">
            <v/>
          </cell>
          <cell r="BM564" t="str">
            <v/>
          </cell>
          <cell r="BN564" t="str">
            <v/>
          </cell>
          <cell r="BO564" t="str">
            <v/>
          </cell>
          <cell r="BP564" t="str">
            <v/>
          </cell>
          <cell r="BQ564" t="str">
            <v/>
          </cell>
          <cell r="BR564" t="str">
            <v/>
          </cell>
          <cell r="BS564" t="str">
            <v/>
          </cell>
          <cell r="BU564" t="str">
            <v>JAS COM U LTD COMMISSION LINE</v>
          </cell>
          <cell r="BV564" t="str">
            <v/>
          </cell>
          <cell r="BW564" t="str">
            <v/>
          </cell>
          <cell r="BX564" t="str">
            <v/>
          </cell>
          <cell r="BY564" t="str">
            <v/>
          </cell>
          <cell r="BZ564" t="str">
            <v/>
          </cell>
          <cell r="CA564" t="str">
            <v/>
          </cell>
          <cell r="CB564" t="str">
            <v/>
          </cell>
          <cell r="CC564" t="str">
            <v/>
          </cell>
          <cell r="CD564" t="str">
            <v/>
          </cell>
          <cell r="CE564" t="str">
            <v/>
          </cell>
          <cell r="CG564" t="str">
            <v>JAS COM U LTD COMMISSION LINE</v>
          </cell>
          <cell r="CH564" t="str">
            <v/>
          </cell>
          <cell r="CI564" t="str">
            <v/>
          </cell>
          <cell r="CJ564" t="str">
            <v/>
          </cell>
          <cell r="CK564" t="str">
            <v/>
          </cell>
          <cell r="CL564" t="str">
            <v/>
          </cell>
          <cell r="CM564" t="str">
            <v/>
          </cell>
          <cell r="CN564" t="str">
            <v/>
          </cell>
          <cell r="CO564" t="str">
            <v/>
          </cell>
          <cell r="CP564" t="str">
            <v/>
          </cell>
          <cell r="CQ564" t="str">
            <v/>
          </cell>
          <cell r="CR564" t="str">
            <v/>
          </cell>
          <cell r="CS564" t="str">
            <v/>
          </cell>
          <cell r="CU564" t="str">
            <v>JAS COM U LTD COMMISSION LINE</v>
          </cell>
          <cell r="CV564" t="str">
            <v/>
          </cell>
          <cell r="CW564" t="str">
            <v/>
          </cell>
          <cell r="CX564" t="str">
            <v/>
          </cell>
          <cell r="CY564" t="str">
            <v/>
          </cell>
          <cell r="CZ564" t="str">
            <v/>
          </cell>
          <cell r="DA564" t="str">
            <v/>
          </cell>
          <cell r="DB564" t="str">
            <v/>
          </cell>
          <cell r="DC564" t="str">
            <v/>
          </cell>
          <cell r="DD564" t="str">
            <v/>
          </cell>
          <cell r="DE564" t="str">
            <v/>
          </cell>
          <cell r="DG564" t="str">
            <v>JAS COM U LTD COMMISSION LINE</v>
          </cell>
          <cell r="DH564" t="str">
            <v/>
          </cell>
          <cell r="DI564" t="str">
            <v/>
          </cell>
          <cell r="DJ564" t="str">
            <v/>
          </cell>
          <cell r="DK564" t="str">
            <v/>
          </cell>
          <cell r="DL564" t="str">
            <v/>
          </cell>
          <cell r="DM564" t="str">
            <v/>
          </cell>
          <cell r="DN564" t="str">
            <v/>
          </cell>
          <cell r="DO564" t="str">
            <v/>
          </cell>
          <cell r="DP564" t="str">
            <v/>
          </cell>
          <cell r="DQ564" t="str">
            <v/>
          </cell>
          <cell r="DR564" t="str">
            <v/>
          </cell>
          <cell r="DS564" t="str">
            <v/>
          </cell>
          <cell r="DU564" t="str">
            <v>JAS COM U LTD COMMISSION LINE</v>
          </cell>
          <cell r="DV564" t="str">
            <v/>
          </cell>
          <cell r="DW564" t="str">
            <v/>
          </cell>
          <cell r="DX564" t="str">
            <v/>
          </cell>
          <cell r="DY564" t="str">
            <v/>
          </cell>
          <cell r="DZ564" t="str">
            <v/>
          </cell>
          <cell r="EA564" t="str">
            <v/>
          </cell>
          <cell r="EB564" t="str">
            <v/>
          </cell>
          <cell r="EC564" t="str">
            <v/>
          </cell>
          <cell r="ED564" t="str">
            <v/>
          </cell>
          <cell r="EE564" t="str">
            <v/>
          </cell>
        </row>
        <row r="565">
          <cell r="C565" t="str">
            <v>CENTENARY BANK</v>
          </cell>
          <cell r="D565">
            <v>3</v>
          </cell>
          <cell r="E565">
            <v>5</v>
          </cell>
          <cell r="F565">
            <v>184000</v>
          </cell>
          <cell r="G565">
            <v>2000</v>
          </cell>
          <cell r="I565" t="str">
            <v>AIG</v>
          </cell>
          <cell r="J565">
            <v>2</v>
          </cell>
          <cell r="K565">
            <v>2</v>
          </cell>
          <cell r="L565">
            <v>277275</v>
          </cell>
          <cell r="M565">
            <v>600</v>
          </cell>
          <cell r="AF565" t="str">
            <v>JEC COLLEGE MASSAJJA</v>
          </cell>
          <cell r="AG565" t="str">
            <v>JEC COLLEGE MASSAJJA</v>
          </cell>
          <cell r="AH565" t="str">
            <v/>
          </cell>
          <cell r="AI565" t="str">
            <v/>
          </cell>
          <cell r="AJ565" t="str">
            <v/>
          </cell>
          <cell r="AK565" t="str">
            <v/>
          </cell>
          <cell r="AL565" t="str">
            <v/>
          </cell>
          <cell r="AM565" t="str">
            <v/>
          </cell>
          <cell r="AN565" t="str">
            <v/>
          </cell>
          <cell r="AO565" t="str">
            <v/>
          </cell>
          <cell r="AP565" t="str">
            <v/>
          </cell>
          <cell r="AQ565" t="str">
            <v/>
          </cell>
          <cell r="AR565" t="str">
            <v/>
          </cell>
          <cell r="AS565" t="str">
            <v/>
          </cell>
          <cell r="AT565">
            <v>0</v>
          </cell>
          <cell r="AU565" t="str">
            <v>JEC COLLEGE MASSAJJA</v>
          </cell>
          <cell r="AV565" t="str">
            <v/>
          </cell>
          <cell r="AW565" t="str">
            <v/>
          </cell>
          <cell r="AX565" t="str">
            <v/>
          </cell>
          <cell r="AY565" t="str">
            <v/>
          </cell>
          <cell r="AZ565" t="str">
            <v/>
          </cell>
          <cell r="BA565" t="str">
            <v/>
          </cell>
          <cell r="BB565" t="str">
            <v/>
          </cell>
          <cell r="BC565" t="str">
            <v/>
          </cell>
          <cell r="BD565" t="str">
            <v/>
          </cell>
          <cell r="BE565" t="str">
            <v/>
          </cell>
          <cell r="BG565" t="str">
            <v>JEC COLLEGE MASSAJJA</v>
          </cell>
          <cell r="BH565" t="str">
            <v/>
          </cell>
          <cell r="BI565" t="str">
            <v/>
          </cell>
          <cell r="BJ565" t="str">
            <v/>
          </cell>
          <cell r="BK565" t="str">
            <v/>
          </cell>
          <cell r="BL565" t="str">
            <v/>
          </cell>
          <cell r="BM565" t="str">
            <v/>
          </cell>
          <cell r="BN565" t="str">
            <v/>
          </cell>
          <cell r="BO565" t="str">
            <v/>
          </cell>
          <cell r="BP565" t="str">
            <v/>
          </cell>
          <cell r="BQ565" t="str">
            <v/>
          </cell>
          <cell r="BR565" t="str">
            <v/>
          </cell>
          <cell r="BS565" t="str">
            <v/>
          </cell>
          <cell r="BU565" t="str">
            <v>JEC COLLEGE MASSAJJA</v>
          </cell>
          <cell r="BV565" t="str">
            <v/>
          </cell>
          <cell r="BW565" t="str">
            <v/>
          </cell>
          <cell r="BX565" t="str">
            <v/>
          </cell>
          <cell r="BY565" t="str">
            <v/>
          </cell>
          <cell r="BZ565" t="str">
            <v/>
          </cell>
          <cell r="CA565" t="str">
            <v/>
          </cell>
          <cell r="CB565" t="str">
            <v/>
          </cell>
          <cell r="CC565" t="str">
            <v/>
          </cell>
          <cell r="CD565" t="str">
            <v/>
          </cell>
          <cell r="CE565" t="str">
            <v/>
          </cell>
          <cell r="CG565" t="str">
            <v>JEC COLLEGE MASSAJJA</v>
          </cell>
          <cell r="CH565" t="str">
            <v/>
          </cell>
          <cell r="CI565" t="str">
            <v/>
          </cell>
          <cell r="CJ565" t="str">
            <v/>
          </cell>
          <cell r="CK565" t="str">
            <v/>
          </cell>
          <cell r="CL565" t="str">
            <v/>
          </cell>
          <cell r="CM565" t="str">
            <v/>
          </cell>
          <cell r="CN565" t="str">
            <v/>
          </cell>
          <cell r="CO565" t="str">
            <v/>
          </cell>
          <cell r="CP565" t="str">
            <v/>
          </cell>
          <cell r="CQ565" t="str">
            <v/>
          </cell>
          <cell r="CR565" t="str">
            <v/>
          </cell>
          <cell r="CS565" t="str">
            <v/>
          </cell>
          <cell r="CU565" t="str">
            <v>JEC COLLEGE MASSAJJA</v>
          </cell>
          <cell r="CV565" t="str">
            <v/>
          </cell>
          <cell r="CW565" t="str">
            <v/>
          </cell>
          <cell r="CX565" t="str">
            <v/>
          </cell>
          <cell r="CY565" t="str">
            <v/>
          </cell>
          <cell r="CZ565" t="str">
            <v/>
          </cell>
          <cell r="DA565" t="str">
            <v/>
          </cell>
          <cell r="DB565" t="str">
            <v/>
          </cell>
          <cell r="DC565" t="str">
            <v/>
          </cell>
          <cell r="DD565" t="str">
            <v/>
          </cell>
          <cell r="DE565" t="str">
            <v/>
          </cell>
          <cell r="DG565" t="str">
            <v>JEC COLLEGE MASSAJJA</v>
          </cell>
          <cell r="DH565" t="str">
            <v/>
          </cell>
          <cell r="DI565" t="str">
            <v/>
          </cell>
          <cell r="DJ565" t="str">
            <v/>
          </cell>
          <cell r="DK565" t="str">
            <v/>
          </cell>
          <cell r="DL565" t="str">
            <v/>
          </cell>
          <cell r="DM565" t="str">
            <v/>
          </cell>
          <cell r="DN565" t="str">
            <v/>
          </cell>
          <cell r="DO565" t="str">
            <v/>
          </cell>
          <cell r="DP565" t="str">
            <v/>
          </cell>
          <cell r="DQ565" t="str">
            <v/>
          </cell>
          <cell r="DR565" t="str">
            <v/>
          </cell>
          <cell r="DS565" t="str">
            <v/>
          </cell>
          <cell r="DU565" t="str">
            <v>JEC COLLEGE MASSAJJA</v>
          </cell>
          <cell r="DV565" t="str">
            <v/>
          </cell>
          <cell r="DW565" t="str">
            <v/>
          </cell>
          <cell r="DX565" t="str">
            <v/>
          </cell>
          <cell r="DY565" t="str">
            <v/>
          </cell>
          <cell r="DZ565" t="str">
            <v/>
          </cell>
          <cell r="EA565" t="str">
            <v/>
          </cell>
          <cell r="EB565" t="str">
            <v/>
          </cell>
          <cell r="EC565" t="str">
            <v/>
          </cell>
          <cell r="ED565" t="str">
            <v/>
          </cell>
          <cell r="EE565" t="str">
            <v/>
          </cell>
        </row>
        <row r="566">
          <cell r="C566" t="str">
            <v>CENTENARY BANK SOROTI</v>
          </cell>
          <cell r="D566">
            <v>1</v>
          </cell>
          <cell r="E566">
            <v>1</v>
          </cell>
          <cell r="F566">
            <v>5000</v>
          </cell>
          <cell r="G566">
            <v>400</v>
          </cell>
          <cell r="I566" t="str">
            <v>AKEMBIZIMBIRA SACCO</v>
          </cell>
          <cell r="J566">
            <v>92</v>
          </cell>
          <cell r="K566">
            <v>194</v>
          </cell>
          <cell r="L566">
            <v>39570700</v>
          </cell>
          <cell r="M566">
            <v>128600</v>
          </cell>
          <cell r="AF566" t="str">
            <v>JESUS IS LORD FAMILY STORE</v>
          </cell>
          <cell r="AG566" t="str">
            <v>JESUS IS LORD FAMILY STORE</v>
          </cell>
          <cell r="AH566" t="str">
            <v/>
          </cell>
          <cell r="AI566" t="str">
            <v/>
          </cell>
          <cell r="AJ566" t="str">
            <v/>
          </cell>
          <cell r="AK566" t="str">
            <v/>
          </cell>
          <cell r="AL566" t="str">
            <v/>
          </cell>
          <cell r="AM566" t="str">
            <v/>
          </cell>
          <cell r="AN566" t="str">
            <v/>
          </cell>
          <cell r="AO566" t="str">
            <v/>
          </cell>
          <cell r="AP566" t="str">
            <v/>
          </cell>
          <cell r="AQ566" t="str">
            <v/>
          </cell>
          <cell r="AR566" t="str">
            <v/>
          </cell>
          <cell r="AS566" t="str">
            <v/>
          </cell>
          <cell r="AT566">
            <v>0</v>
          </cell>
          <cell r="AU566" t="str">
            <v>JESUS IS LORD FAMILY STORE</v>
          </cell>
          <cell r="AV566" t="str">
            <v/>
          </cell>
          <cell r="AW566" t="str">
            <v/>
          </cell>
          <cell r="AX566" t="str">
            <v/>
          </cell>
          <cell r="AY566" t="str">
            <v/>
          </cell>
          <cell r="AZ566" t="str">
            <v/>
          </cell>
          <cell r="BA566" t="str">
            <v/>
          </cell>
          <cell r="BB566" t="str">
            <v/>
          </cell>
          <cell r="BC566" t="str">
            <v/>
          </cell>
          <cell r="BD566" t="str">
            <v/>
          </cell>
          <cell r="BE566" t="str">
            <v/>
          </cell>
          <cell r="BG566" t="str">
            <v>JESUS IS LORD FAMILY STORE</v>
          </cell>
          <cell r="BH566" t="str">
            <v/>
          </cell>
          <cell r="BI566" t="str">
            <v/>
          </cell>
          <cell r="BJ566" t="str">
            <v/>
          </cell>
          <cell r="BK566" t="str">
            <v/>
          </cell>
          <cell r="BL566" t="str">
            <v/>
          </cell>
          <cell r="BM566" t="str">
            <v/>
          </cell>
          <cell r="BN566" t="str">
            <v/>
          </cell>
          <cell r="BO566" t="str">
            <v/>
          </cell>
          <cell r="BP566" t="str">
            <v/>
          </cell>
          <cell r="BQ566" t="str">
            <v/>
          </cell>
          <cell r="BR566" t="str">
            <v/>
          </cell>
          <cell r="BS566" t="str">
            <v/>
          </cell>
          <cell r="BU566" t="str">
            <v>JESUS IS LORD FAMILY STORE</v>
          </cell>
          <cell r="BV566" t="str">
            <v/>
          </cell>
          <cell r="BW566" t="str">
            <v/>
          </cell>
          <cell r="BX566" t="str">
            <v/>
          </cell>
          <cell r="BY566" t="str">
            <v/>
          </cell>
          <cell r="BZ566" t="str">
            <v/>
          </cell>
          <cell r="CA566" t="str">
            <v/>
          </cell>
          <cell r="CB566" t="str">
            <v/>
          </cell>
          <cell r="CC566" t="str">
            <v/>
          </cell>
          <cell r="CD566" t="str">
            <v/>
          </cell>
          <cell r="CE566" t="str">
            <v/>
          </cell>
          <cell r="CG566" t="str">
            <v>JESUS IS LORD FAMILY STORE</v>
          </cell>
          <cell r="CH566" t="str">
            <v/>
          </cell>
          <cell r="CI566" t="str">
            <v/>
          </cell>
          <cell r="CJ566" t="str">
            <v/>
          </cell>
          <cell r="CK566" t="str">
            <v/>
          </cell>
          <cell r="CL566" t="str">
            <v/>
          </cell>
          <cell r="CM566" t="str">
            <v/>
          </cell>
          <cell r="CN566" t="str">
            <v/>
          </cell>
          <cell r="CO566" t="str">
            <v/>
          </cell>
          <cell r="CP566" t="str">
            <v/>
          </cell>
          <cell r="CQ566" t="str">
            <v/>
          </cell>
          <cell r="CR566" t="str">
            <v/>
          </cell>
          <cell r="CS566" t="str">
            <v/>
          </cell>
          <cell r="CU566" t="str">
            <v>JESUS IS LORD FAMILY STORE</v>
          </cell>
          <cell r="CV566" t="str">
            <v/>
          </cell>
          <cell r="CW566" t="str">
            <v/>
          </cell>
          <cell r="CX566" t="str">
            <v/>
          </cell>
          <cell r="CY566" t="str">
            <v/>
          </cell>
          <cell r="CZ566" t="str">
            <v/>
          </cell>
          <cell r="DA566" t="str">
            <v/>
          </cell>
          <cell r="DB566" t="str">
            <v/>
          </cell>
          <cell r="DC566" t="str">
            <v/>
          </cell>
          <cell r="DD566" t="str">
            <v/>
          </cell>
          <cell r="DE566" t="str">
            <v/>
          </cell>
          <cell r="DG566" t="str">
            <v>JESUS IS LORD FAMILY STORE</v>
          </cell>
          <cell r="DH566" t="str">
            <v/>
          </cell>
          <cell r="DI566" t="str">
            <v/>
          </cell>
          <cell r="DJ566" t="str">
            <v/>
          </cell>
          <cell r="DK566" t="str">
            <v/>
          </cell>
          <cell r="DL566" t="str">
            <v/>
          </cell>
          <cell r="DM566" t="str">
            <v/>
          </cell>
          <cell r="DN566" t="str">
            <v/>
          </cell>
          <cell r="DO566" t="str">
            <v/>
          </cell>
          <cell r="DP566" t="str">
            <v/>
          </cell>
          <cell r="DQ566" t="str">
            <v/>
          </cell>
          <cell r="DR566" t="str">
            <v/>
          </cell>
          <cell r="DS566" t="str">
            <v/>
          </cell>
          <cell r="DU566" t="str">
            <v>JESUS IS LORD FAMILY STORE</v>
          </cell>
          <cell r="DV566" t="str">
            <v/>
          </cell>
          <cell r="DW566" t="str">
            <v/>
          </cell>
          <cell r="DX566" t="str">
            <v/>
          </cell>
          <cell r="DY566" t="str">
            <v/>
          </cell>
          <cell r="DZ566" t="str">
            <v/>
          </cell>
          <cell r="EA566" t="str">
            <v/>
          </cell>
          <cell r="EB566" t="str">
            <v/>
          </cell>
          <cell r="EC566" t="str">
            <v/>
          </cell>
          <cell r="ED566" t="str">
            <v/>
          </cell>
          <cell r="EE566" t="str">
            <v/>
          </cell>
        </row>
        <row r="567">
          <cell r="C567" t="str">
            <v>CENTENARY LIRA</v>
          </cell>
          <cell r="D567">
            <v>4</v>
          </cell>
          <cell r="E567">
            <v>6</v>
          </cell>
          <cell r="F567">
            <v>1456000</v>
          </cell>
          <cell r="G567">
            <v>4600</v>
          </cell>
          <cell r="I567" t="str">
            <v>ALL NATIONS PRIMARY SCHOOL(KEMAN)</v>
          </cell>
          <cell r="J567">
            <v>2</v>
          </cell>
          <cell r="K567">
            <v>2</v>
          </cell>
          <cell r="L567">
            <v>162500</v>
          </cell>
          <cell r="M567">
            <v>1300</v>
          </cell>
          <cell r="AF567" t="str">
            <v>JET SET FOREX(GULU)</v>
          </cell>
          <cell r="AG567" t="str">
            <v>JET SET FOREX(GULU)</v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>
            <v>0</v>
          </cell>
          <cell r="AU567" t="str">
            <v>JET SET FOREX(GULU)</v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G567" t="str">
            <v>JET SET FOREX(GULU)</v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U567" t="str">
            <v>JET SET FOREX(GULU)</v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G567" t="str">
            <v>JET SET FOREX(GULU)</v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U567" t="str">
            <v>JET SET FOREX(GULU)</v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G567" t="str">
            <v>JET SET FOREX(GULU)</v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U567" t="str">
            <v>JET SET FOREX(GULU)</v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  <cell r="EE567" t="str">
            <v/>
          </cell>
        </row>
        <row r="568">
          <cell r="C568" t="str">
            <v>DStv/GOtv</v>
          </cell>
          <cell r="D568">
            <v>11010</v>
          </cell>
          <cell r="E568">
            <v>23267</v>
          </cell>
          <cell r="F568">
            <v>1939186989</v>
          </cell>
          <cell r="G568">
            <v>7384100</v>
          </cell>
          <cell r="I568" t="str">
            <v>BAREFOOT POWER UGANDA LTD</v>
          </cell>
          <cell r="J568">
            <v>22</v>
          </cell>
          <cell r="K568">
            <v>37</v>
          </cell>
          <cell r="L568">
            <v>13602000</v>
          </cell>
          <cell r="M568">
            <v>55325</v>
          </cell>
          <cell r="AF568" t="str">
            <v>JEZITECH SOLUTIONS LTD</v>
          </cell>
          <cell r="AG568" t="str">
            <v>JEZITECH SOLUTIONS LTD</v>
          </cell>
          <cell r="AH568" t="str">
            <v/>
          </cell>
          <cell r="AI568">
            <v>2</v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>
            <v>2</v>
          </cell>
          <cell r="AU568" t="str">
            <v>JEZITECH SOLUTIONS LTD</v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G568" t="str">
            <v>JEZITECH SOLUTIONS LTD</v>
          </cell>
          <cell r="BH568" t="str">
            <v/>
          </cell>
          <cell r="BI568">
            <v>3</v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U568" t="str">
            <v>JEZITECH SOLUTIONS LTD</v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G568" t="str">
            <v>JEZITECH SOLUTIONS LTD</v>
          </cell>
          <cell r="CH568" t="str">
            <v/>
          </cell>
          <cell r="CI568">
            <v>4000</v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U568" t="str">
            <v>JEZITECH SOLUTIONS LTD</v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G568" t="str">
            <v>JEZITECH SOLUTIONS LTD</v>
          </cell>
          <cell r="DH568" t="str">
            <v/>
          </cell>
          <cell r="DI568">
            <v>1200</v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U568" t="str">
            <v>JEZITECH SOLUTIONS LTD</v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  <cell r="EE568" t="str">
            <v/>
          </cell>
        </row>
        <row r="569">
          <cell r="C569" t="str">
            <v>eDAD ePAYMENTS LTD</v>
          </cell>
          <cell r="D569">
            <v>11</v>
          </cell>
          <cell r="E569">
            <v>30</v>
          </cell>
          <cell r="F569">
            <v>94500</v>
          </cell>
          <cell r="G569">
            <v>12000</v>
          </cell>
          <cell r="I569" t="str">
            <v>BAYPORT FINANCIAL SERVICES</v>
          </cell>
          <cell r="J569">
            <v>2</v>
          </cell>
          <cell r="K569">
            <v>3</v>
          </cell>
          <cell r="L569">
            <v>309000</v>
          </cell>
          <cell r="M569">
            <v>2150</v>
          </cell>
          <cell r="AF569" t="str">
            <v>JIMMY WORK SHOP</v>
          </cell>
          <cell r="AG569" t="str">
            <v>JIMMY WORK SHOP</v>
          </cell>
          <cell r="AH569" t="str">
            <v/>
          </cell>
          <cell r="AI569" t="str">
            <v/>
          </cell>
          <cell r="AJ569" t="str">
            <v/>
          </cell>
          <cell r="AK569" t="str">
            <v/>
          </cell>
          <cell r="AL569" t="str">
            <v/>
          </cell>
          <cell r="AM569" t="str">
            <v/>
          </cell>
          <cell r="AN569" t="str">
            <v/>
          </cell>
          <cell r="AO569" t="str">
            <v/>
          </cell>
          <cell r="AP569" t="str">
            <v/>
          </cell>
          <cell r="AQ569" t="str">
            <v/>
          </cell>
          <cell r="AR569" t="str">
            <v/>
          </cell>
          <cell r="AS569" t="str">
            <v/>
          </cell>
          <cell r="AT569">
            <v>0</v>
          </cell>
          <cell r="AU569" t="str">
            <v>JIMMY WORK SHOP</v>
          </cell>
          <cell r="AV569" t="str">
            <v/>
          </cell>
          <cell r="AW569" t="str">
            <v/>
          </cell>
          <cell r="AX569" t="str">
            <v/>
          </cell>
          <cell r="AY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  <cell r="BD569" t="str">
            <v/>
          </cell>
          <cell r="BE569" t="str">
            <v/>
          </cell>
          <cell r="BG569" t="str">
            <v>JIMMY WORK SHOP</v>
          </cell>
          <cell r="BH569" t="str">
            <v/>
          </cell>
          <cell r="BI569" t="str">
            <v/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  <cell r="BN569" t="str">
            <v/>
          </cell>
          <cell r="BO569" t="str">
            <v/>
          </cell>
          <cell r="BP569" t="str">
            <v/>
          </cell>
          <cell r="BQ569" t="str">
            <v/>
          </cell>
          <cell r="BR569" t="str">
            <v/>
          </cell>
          <cell r="BS569" t="str">
            <v/>
          </cell>
          <cell r="BU569" t="str">
            <v>JIMMY WORK SHOP</v>
          </cell>
          <cell r="BV569" t="str">
            <v/>
          </cell>
          <cell r="BW569" t="str">
            <v/>
          </cell>
          <cell r="BX569" t="str">
            <v/>
          </cell>
          <cell r="BY569" t="str">
            <v/>
          </cell>
          <cell r="BZ569" t="str">
            <v/>
          </cell>
          <cell r="CA569" t="str">
            <v/>
          </cell>
          <cell r="CB569" t="str">
            <v/>
          </cell>
          <cell r="CC569" t="str">
            <v/>
          </cell>
          <cell r="CD569" t="str">
            <v/>
          </cell>
          <cell r="CE569" t="str">
            <v/>
          </cell>
          <cell r="CG569" t="str">
            <v>JIMMY WORK SHOP</v>
          </cell>
          <cell r="CH569" t="str">
            <v/>
          </cell>
          <cell r="CI569" t="str">
            <v/>
          </cell>
          <cell r="CJ569" t="str">
            <v/>
          </cell>
          <cell r="CK569" t="str">
            <v/>
          </cell>
          <cell r="CL569" t="str">
            <v/>
          </cell>
          <cell r="CM569" t="str">
            <v/>
          </cell>
          <cell r="CN569" t="str">
            <v/>
          </cell>
          <cell r="CO569" t="str">
            <v/>
          </cell>
          <cell r="CP569" t="str">
            <v/>
          </cell>
          <cell r="CQ569" t="str">
            <v/>
          </cell>
          <cell r="CR569" t="str">
            <v/>
          </cell>
          <cell r="CS569" t="str">
            <v/>
          </cell>
          <cell r="CU569" t="str">
            <v>JIMMY WORK SHOP</v>
          </cell>
          <cell r="CV569" t="str">
            <v/>
          </cell>
          <cell r="CW569" t="str">
            <v/>
          </cell>
          <cell r="CX569" t="str">
            <v/>
          </cell>
          <cell r="CY569" t="str">
            <v/>
          </cell>
          <cell r="CZ569" t="str">
            <v/>
          </cell>
          <cell r="DA569" t="str">
            <v/>
          </cell>
          <cell r="DB569" t="str">
            <v/>
          </cell>
          <cell r="DC569" t="str">
            <v/>
          </cell>
          <cell r="DD569" t="str">
            <v/>
          </cell>
          <cell r="DE569" t="str">
            <v/>
          </cell>
          <cell r="DG569" t="str">
            <v>JIMMY WORK SHOP</v>
          </cell>
          <cell r="DH569" t="str">
            <v/>
          </cell>
          <cell r="DI569" t="str">
            <v/>
          </cell>
          <cell r="DJ569" t="str">
            <v/>
          </cell>
          <cell r="DK569" t="str">
            <v/>
          </cell>
          <cell r="DL569" t="str">
            <v/>
          </cell>
          <cell r="DM569" t="str">
            <v/>
          </cell>
          <cell r="DN569" t="str">
            <v/>
          </cell>
          <cell r="DO569" t="str">
            <v/>
          </cell>
          <cell r="DP569" t="str">
            <v/>
          </cell>
          <cell r="DQ569" t="str">
            <v/>
          </cell>
          <cell r="DR569" t="str">
            <v/>
          </cell>
          <cell r="DS569" t="str">
            <v/>
          </cell>
          <cell r="DU569" t="str">
            <v>JIMMY WORK SHOP</v>
          </cell>
          <cell r="DV569" t="str">
            <v/>
          </cell>
          <cell r="DW569" t="str">
            <v/>
          </cell>
          <cell r="DX569" t="str">
            <v/>
          </cell>
          <cell r="DY569" t="str">
            <v/>
          </cell>
          <cell r="DZ569" t="str">
            <v/>
          </cell>
          <cell r="EA569" t="str">
            <v/>
          </cell>
          <cell r="EB569" t="str">
            <v/>
          </cell>
          <cell r="EC569" t="str">
            <v/>
          </cell>
          <cell r="ED569" t="str">
            <v/>
          </cell>
          <cell r="EE569" t="str">
            <v/>
          </cell>
        </row>
        <row r="570">
          <cell r="C570" t="str">
            <v>FRESH CUTS EAST</v>
          </cell>
          <cell r="D570">
            <v>3</v>
          </cell>
          <cell r="E570">
            <v>25</v>
          </cell>
          <cell r="F570">
            <v>8148000</v>
          </cell>
          <cell r="G570">
            <v>24300</v>
          </cell>
          <cell r="I570" t="str">
            <v>Bin It</v>
          </cell>
          <cell r="J570">
            <v>2</v>
          </cell>
          <cell r="K570">
            <v>2</v>
          </cell>
          <cell r="L570">
            <v>113000</v>
          </cell>
          <cell r="M570">
            <v>1050</v>
          </cell>
          <cell r="AF570" t="str">
            <v>JIMMYTEC AUTO AUTO GARAGE LIMITED- KAMAPLA</v>
          </cell>
          <cell r="AG570" t="str">
            <v>JIMMYTEC AUTO AUTO GARAGE LIMITED- KAMAPLA</v>
          </cell>
          <cell r="AH570" t="str">
            <v/>
          </cell>
          <cell r="AI570" t="str">
            <v/>
          </cell>
          <cell r="AJ570" t="str">
            <v/>
          </cell>
          <cell r="AK570" t="str">
            <v/>
          </cell>
          <cell r="AL570" t="str">
            <v/>
          </cell>
          <cell r="AM570" t="str">
            <v/>
          </cell>
          <cell r="AN570" t="str">
            <v/>
          </cell>
          <cell r="AO570" t="str">
            <v/>
          </cell>
          <cell r="AP570" t="str">
            <v/>
          </cell>
          <cell r="AQ570" t="str">
            <v/>
          </cell>
          <cell r="AR570" t="str">
            <v/>
          </cell>
          <cell r="AS570" t="str">
            <v/>
          </cell>
          <cell r="AT570">
            <v>0</v>
          </cell>
          <cell r="AU570" t="str">
            <v>JIMMYTEC AUTO AUTO GARAGE LIMITED- KAMAPLA</v>
          </cell>
          <cell r="AV570" t="str">
            <v/>
          </cell>
          <cell r="AW570" t="str">
            <v/>
          </cell>
          <cell r="AX570" t="str">
            <v/>
          </cell>
          <cell r="AY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  <cell r="BD570" t="str">
            <v/>
          </cell>
          <cell r="BE570" t="str">
            <v/>
          </cell>
          <cell r="BG570" t="str">
            <v>JIMMYTEC AUTO AUTO GARAGE LIMITED- KAMAPLA</v>
          </cell>
          <cell r="BH570" t="str">
            <v/>
          </cell>
          <cell r="BI570" t="str">
            <v/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  <cell r="BN570" t="str">
            <v/>
          </cell>
          <cell r="BO570" t="str">
            <v/>
          </cell>
          <cell r="BP570" t="str">
            <v/>
          </cell>
          <cell r="BQ570" t="str">
            <v/>
          </cell>
          <cell r="BR570" t="str">
            <v/>
          </cell>
          <cell r="BS570" t="str">
            <v/>
          </cell>
          <cell r="BU570" t="str">
            <v>JIMMYTEC AUTO AUTO GARAGE LIMITED- KAMAPLA</v>
          </cell>
          <cell r="BV570" t="str">
            <v/>
          </cell>
          <cell r="BW570" t="str">
            <v/>
          </cell>
          <cell r="BX570" t="str">
            <v/>
          </cell>
          <cell r="BY570" t="str">
            <v/>
          </cell>
          <cell r="BZ570" t="str">
            <v/>
          </cell>
          <cell r="CA570" t="str">
            <v/>
          </cell>
          <cell r="CB570" t="str">
            <v/>
          </cell>
          <cell r="CC570" t="str">
            <v/>
          </cell>
          <cell r="CD570" t="str">
            <v/>
          </cell>
          <cell r="CE570" t="str">
            <v/>
          </cell>
          <cell r="CG570" t="str">
            <v>JIMMYTEC AUTO AUTO GARAGE LIMITED- KAMAPLA</v>
          </cell>
          <cell r="CH570" t="str">
            <v/>
          </cell>
          <cell r="CI570" t="str">
            <v/>
          </cell>
          <cell r="CJ570" t="str">
            <v/>
          </cell>
          <cell r="CK570" t="str">
            <v/>
          </cell>
          <cell r="CL570" t="str">
            <v/>
          </cell>
          <cell r="CM570" t="str">
            <v/>
          </cell>
          <cell r="CN570" t="str">
            <v/>
          </cell>
          <cell r="CO570" t="str">
            <v/>
          </cell>
          <cell r="CP570" t="str">
            <v/>
          </cell>
          <cell r="CQ570" t="str">
            <v/>
          </cell>
          <cell r="CR570" t="str">
            <v/>
          </cell>
          <cell r="CS570" t="str">
            <v/>
          </cell>
          <cell r="CU570" t="str">
            <v>JIMMYTEC AUTO AUTO GARAGE LIMITED- KAMAPLA</v>
          </cell>
          <cell r="CV570" t="str">
            <v/>
          </cell>
          <cell r="CW570" t="str">
            <v/>
          </cell>
          <cell r="CX570" t="str">
            <v/>
          </cell>
          <cell r="CY570" t="str">
            <v/>
          </cell>
          <cell r="CZ570" t="str">
            <v/>
          </cell>
          <cell r="DA570" t="str">
            <v/>
          </cell>
          <cell r="DB570" t="str">
            <v/>
          </cell>
          <cell r="DC570" t="str">
            <v/>
          </cell>
          <cell r="DD570" t="str">
            <v/>
          </cell>
          <cell r="DE570" t="str">
            <v/>
          </cell>
          <cell r="DG570" t="str">
            <v>JIMMYTEC AUTO AUTO GARAGE LIMITED- KAMAPLA</v>
          </cell>
          <cell r="DH570" t="str">
            <v/>
          </cell>
          <cell r="DI570" t="str">
            <v/>
          </cell>
          <cell r="DJ570" t="str">
            <v/>
          </cell>
          <cell r="DK570" t="str">
            <v/>
          </cell>
          <cell r="DL570" t="str">
            <v/>
          </cell>
          <cell r="DM570" t="str">
            <v/>
          </cell>
          <cell r="DN570" t="str">
            <v/>
          </cell>
          <cell r="DO570" t="str">
            <v/>
          </cell>
          <cell r="DP570" t="str">
            <v/>
          </cell>
          <cell r="DQ570" t="str">
            <v/>
          </cell>
          <cell r="DR570" t="str">
            <v/>
          </cell>
          <cell r="DS570" t="str">
            <v/>
          </cell>
          <cell r="DU570" t="str">
            <v>JIMMYTEC AUTO AUTO GARAGE LIMITED- KAMAPLA</v>
          </cell>
          <cell r="DV570" t="str">
            <v/>
          </cell>
          <cell r="DW570" t="str">
            <v/>
          </cell>
          <cell r="DX570" t="str">
            <v/>
          </cell>
          <cell r="DY570" t="str">
            <v/>
          </cell>
          <cell r="DZ570" t="str">
            <v/>
          </cell>
          <cell r="EA570" t="str">
            <v/>
          </cell>
          <cell r="EB570" t="str">
            <v/>
          </cell>
          <cell r="EC570" t="str">
            <v/>
          </cell>
          <cell r="ED570" t="str">
            <v/>
          </cell>
          <cell r="EE570" t="str">
            <v/>
          </cell>
        </row>
        <row r="571">
          <cell r="C571" t="str">
            <v>FRESH CUTS NORTH</v>
          </cell>
          <cell r="D571">
            <v>1</v>
          </cell>
          <cell r="E571">
            <v>1</v>
          </cell>
          <cell r="F571">
            <v>375000</v>
          </cell>
          <cell r="G571">
            <v>1000</v>
          </cell>
          <cell r="I571" t="str">
            <v>BLUE EMPLOYEE BENEFITSLIMITED</v>
          </cell>
          <cell r="J571">
            <v>1</v>
          </cell>
          <cell r="K571">
            <v>1</v>
          </cell>
          <cell r="L571">
            <v>200000</v>
          </cell>
          <cell r="M571">
            <v>850</v>
          </cell>
          <cell r="AF571" t="str">
            <v>JIMMYTEC AUTO AUTO GARAGE LIMITED -KAMPALA</v>
          </cell>
          <cell r="AG571" t="str">
            <v>JIMMYTEC AUTO AUTO GARAGE LIMITED -KAMPALA</v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>
            <v>0</v>
          </cell>
          <cell r="AU571" t="str">
            <v>JIMMYTEC AUTO AUTO GARAGE LIMITED -KAMPALA</v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G571" t="str">
            <v>JIMMYTEC AUTO AUTO GARAGE LIMITED -KAMPALA</v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U571" t="str">
            <v>JIMMYTEC AUTO AUTO GARAGE LIMITED -KAMPALA</v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G571" t="str">
            <v>JIMMYTEC AUTO AUTO GARAGE LIMITED -KAMPALA</v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U571" t="str">
            <v>JIMMYTEC AUTO AUTO GARAGE LIMITED -KAMPALA</v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G571" t="str">
            <v>JIMMYTEC AUTO AUTO GARAGE LIMITED -KAMPALA</v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U571" t="str">
            <v>JIMMYTEC AUTO AUTO GARAGE LIMITED -KAMPALA</v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  <cell r="EE571" t="str">
            <v/>
          </cell>
        </row>
        <row r="572">
          <cell r="C572" t="str">
            <v>FRESH CUTS SOUTH</v>
          </cell>
          <cell r="D572">
            <v>1</v>
          </cell>
          <cell r="E572">
            <v>27</v>
          </cell>
          <cell r="F572">
            <v>33463000</v>
          </cell>
          <cell r="G572">
            <v>54000</v>
          </cell>
          <cell r="I572" t="str">
            <v>Broadband</v>
          </cell>
          <cell r="J572">
            <v>22</v>
          </cell>
          <cell r="K572">
            <v>32</v>
          </cell>
          <cell r="L572">
            <v>3115400</v>
          </cell>
          <cell r="M572">
            <v>19850</v>
          </cell>
          <cell r="AF572" t="str">
            <v>JIREH TECHNOLOGIES</v>
          </cell>
          <cell r="AG572" t="str">
            <v>JIREH TECHNOLOGIES</v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>
            <v>0</v>
          </cell>
          <cell r="AU572" t="str">
            <v>JIREH TECHNOLOGIES</v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G572" t="str">
            <v>JIREH TECHNOLOGIES</v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U572" t="str">
            <v>JIREH TECHNOLOGIES</v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G572" t="str">
            <v>JIREH TECHNOLOGIES</v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U572" t="str">
            <v>JIREH TECHNOLOGIES</v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G572" t="str">
            <v>JIREH TECHNOLOGIES</v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U572" t="str">
            <v>JIREH TECHNOLOGIES</v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  <cell r="EE572" t="str">
            <v/>
          </cell>
        </row>
        <row r="573">
          <cell r="C573" t="str">
            <v>FRESH CUTS SUPERMARKETS UPCOUNTRY</v>
          </cell>
          <cell r="D573">
            <v>1</v>
          </cell>
          <cell r="E573">
            <v>1</v>
          </cell>
          <cell r="F573">
            <v>322400</v>
          </cell>
          <cell r="G573">
            <v>1000</v>
          </cell>
          <cell r="I573" t="str">
            <v>CENTENARY BANK</v>
          </cell>
          <cell r="J573">
            <v>1</v>
          </cell>
          <cell r="K573">
            <v>1</v>
          </cell>
          <cell r="L573">
            <v>5000</v>
          </cell>
          <cell r="M573">
            <v>125</v>
          </cell>
          <cell r="AF573" t="str">
            <v>JM SSEMBATYA N MATHA</v>
          </cell>
          <cell r="AG573" t="str">
            <v>JM SSEMBATYA N MATHA</v>
          </cell>
          <cell r="AH573" t="str">
            <v/>
          </cell>
          <cell r="AI573" t="str">
            <v/>
          </cell>
          <cell r="AJ573" t="str">
            <v/>
          </cell>
          <cell r="AK573" t="str">
            <v/>
          </cell>
          <cell r="AL573" t="str">
            <v/>
          </cell>
          <cell r="AM573" t="str">
            <v/>
          </cell>
          <cell r="AN573" t="str">
            <v/>
          </cell>
          <cell r="AO573" t="str">
            <v/>
          </cell>
          <cell r="AP573" t="str">
            <v/>
          </cell>
          <cell r="AQ573" t="str">
            <v/>
          </cell>
          <cell r="AR573" t="str">
            <v/>
          </cell>
          <cell r="AS573" t="str">
            <v/>
          </cell>
          <cell r="AT573">
            <v>0</v>
          </cell>
          <cell r="AU573" t="str">
            <v>JM SSEMBATYA N MATHA</v>
          </cell>
          <cell r="AV573" t="str">
            <v/>
          </cell>
          <cell r="AW573" t="str">
            <v/>
          </cell>
          <cell r="AX573" t="str">
            <v/>
          </cell>
          <cell r="AY573" t="str">
            <v/>
          </cell>
          <cell r="AZ573" t="str">
            <v/>
          </cell>
          <cell r="BA573" t="str">
            <v/>
          </cell>
          <cell r="BB573" t="str">
            <v/>
          </cell>
          <cell r="BC573" t="str">
            <v/>
          </cell>
          <cell r="BD573" t="str">
            <v/>
          </cell>
          <cell r="BE573" t="str">
            <v/>
          </cell>
          <cell r="BG573" t="str">
            <v>JM SSEMBATYA N MATHA</v>
          </cell>
          <cell r="BH573" t="str">
            <v/>
          </cell>
          <cell r="BI573" t="str">
            <v/>
          </cell>
          <cell r="BJ573" t="str">
            <v/>
          </cell>
          <cell r="BK573" t="str">
            <v/>
          </cell>
          <cell r="BL573" t="str">
            <v/>
          </cell>
          <cell r="BM573" t="str">
            <v/>
          </cell>
          <cell r="BN573" t="str">
            <v/>
          </cell>
          <cell r="BO573" t="str">
            <v/>
          </cell>
          <cell r="BP573" t="str">
            <v/>
          </cell>
          <cell r="BQ573" t="str">
            <v/>
          </cell>
          <cell r="BR573" t="str">
            <v/>
          </cell>
          <cell r="BS573" t="str">
            <v/>
          </cell>
          <cell r="BU573" t="str">
            <v>JM SSEMBATYA N MATHA</v>
          </cell>
          <cell r="BV573" t="str">
            <v/>
          </cell>
          <cell r="BW573" t="str">
            <v/>
          </cell>
          <cell r="BX573" t="str">
            <v/>
          </cell>
          <cell r="BY573" t="str">
            <v/>
          </cell>
          <cell r="BZ573" t="str">
            <v/>
          </cell>
          <cell r="CA573" t="str">
            <v/>
          </cell>
          <cell r="CB573" t="str">
            <v/>
          </cell>
          <cell r="CC573" t="str">
            <v/>
          </cell>
          <cell r="CD573" t="str">
            <v/>
          </cell>
          <cell r="CE573" t="str">
            <v/>
          </cell>
          <cell r="CG573" t="str">
            <v>JM SSEMBATYA N MATHA</v>
          </cell>
          <cell r="CH573" t="str">
            <v/>
          </cell>
          <cell r="CI573" t="str">
            <v/>
          </cell>
          <cell r="CJ573" t="str">
            <v/>
          </cell>
          <cell r="CK573" t="str">
            <v/>
          </cell>
          <cell r="CL573" t="str">
            <v/>
          </cell>
          <cell r="CM573" t="str">
            <v/>
          </cell>
          <cell r="CN573" t="str">
            <v/>
          </cell>
          <cell r="CO573" t="str">
            <v/>
          </cell>
          <cell r="CP573" t="str">
            <v/>
          </cell>
          <cell r="CQ573" t="str">
            <v/>
          </cell>
          <cell r="CR573" t="str">
            <v/>
          </cell>
          <cell r="CS573" t="str">
            <v/>
          </cell>
          <cell r="CU573" t="str">
            <v>JM SSEMBATYA N MATHA</v>
          </cell>
          <cell r="CV573" t="str">
            <v/>
          </cell>
          <cell r="CW573" t="str">
            <v/>
          </cell>
          <cell r="CX573" t="str">
            <v/>
          </cell>
          <cell r="CY573" t="str">
            <v/>
          </cell>
          <cell r="CZ573" t="str">
            <v/>
          </cell>
          <cell r="DA573" t="str">
            <v/>
          </cell>
          <cell r="DB573" t="str">
            <v/>
          </cell>
          <cell r="DC573" t="str">
            <v/>
          </cell>
          <cell r="DD573" t="str">
            <v/>
          </cell>
          <cell r="DE573" t="str">
            <v/>
          </cell>
          <cell r="DG573" t="str">
            <v>JM SSEMBATYA N MATHA</v>
          </cell>
          <cell r="DH573" t="str">
            <v/>
          </cell>
          <cell r="DI573" t="str">
            <v/>
          </cell>
          <cell r="DJ573" t="str">
            <v/>
          </cell>
          <cell r="DK573" t="str">
            <v/>
          </cell>
          <cell r="DL573" t="str">
            <v/>
          </cell>
          <cell r="DM573" t="str">
            <v/>
          </cell>
          <cell r="DN573" t="str">
            <v/>
          </cell>
          <cell r="DO573" t="str">
            <v/>
          </cell>
          <cell r="DP573" t="str">
            <v/>
          </cell>
          <cell r="DQ573" t="str">
            <v/>
          </cell>
          <cell r="DR573" t="str">
            <v/>
          </cell>
          <cell r="DS573" t="str">
            <v/>
          </cell>
          <cell r="DU573" t="str">
            <v>JM SSEMBATYA N MATHA</v>
          </cell>
          <cell r="DV573" t="str">
            <v/>
          </cell>
          <cell r="DW573" t="str">
            <v/>
          </cell>
          <cell r="DX573" t="str">
            <v/>
          </cell>
          <cell r="DY573" t="str">
            <v/>
          </cell>
          <cell r="DZ573" t="str">
            <v/>
          </cell>
          <cell r="EA573" t="str">
            <v/>
          </cell>
          <cell r="EB573" t="str">
            <v/>
          </cell>
          <cell r="EC573" t="str">
            <v/>
          </cell>
          <cell r="ED573" t="str">
            <v/>
          </cell>
          <cell r="EE573" t="str">
            <v/>
          </cell>
        </row>
        <row r="574">
          <cell r="C574" t="str">
            <v>FRESH CUTS WEST</v>
          </cell>
          <cell r="D574">
            <v>2</v>
          </cell>
          <cell r="E574">
            <v>43</v>
          </cell>
          <cell r="F574">
            <v>24850000</v>
          </cell>
          <cell r="G574">
            <v>68100</v>
          </cell>
          <cell r="I574" t="str">
            <v>COUNTRYSIDE COLLEGE MUKONO</v>
          </cell>
          <cell r="J574">
            <v>4</v>
          </cell>
          <cell r="K574">
            <v>23</v>
          </cell>
          <cell r="L574">
            <v>6419500</v>
          </cell>
          <cell r="M574">
            <v>24600</v>
          </cell>
          <cell r="AF574" t="str">
            <v>JOCA HOLDINGS LIMITED</v>
          </cell>
          <cell r="AG574" t="str">
            <v>JOCA HOLDINGS LIMITED</v>
          </cell>
          <cell r="AH574" t="str">
            <v/>
          </cell>
          <cell r="AI574" t="str">
            <v/>
          </cell>
          <cell r="AJ574" t="str">
            <v/>
          </cell>
          <cell r="AK574" t="str">
            <v/>
          </cell>
          <cell r="AL574" t="str">
            <v/>
          </cell>
          <cell r="AM574" t="str">
            <v/>
          </cell>
          <cell r="AN574" t="str">
            <v/>
          </cell>
          <cell r="AO574" t="str">
            <v/>
          </cell>
          <cell r="AP574" t="str">
            <v/>
          </cell>
          <cell r="AQ574" t="str">
            <v/>
          </cell>
          <cell r="AR574" t="str">
            <v/>
          </cell>
          <cell r="AS574" t="str">
            <v/>
          </cell>
          <cell r="AT574">
            <v>0</v>
          </cell>
          <cell r="AU574" t="str">
            <v>JOCA HOLDINGS LIMITED</v>
          </cell>
          <cell r="AV574" t="str">
            <v/>
          </cell>
          <cell r="AW574" t="str">
            <v/>
          </cell>
          <cell r="AX574" t="str">
            <v/>
          </cell>
          <cell r="AY574" t="str">
            <v/>
          </cell>
          <cell r="AZ574" t="str">
            <v/>
          </cell>
          <cell r="BA574" t="str">
            <v/>
          </cell>
          <cell r="BB574" t="str">
            <v/>
          </cell>
          <cell r="BC574" t="str">
            <v/>
          </cell>
          <cell r="BD574" t="str">
            <v/>
          </cell>
          <cell r="BE574" t="str">
            <v/>
          </cell>
          <cell r="BG574" t="str">
            <v>JOCA HOLDINGS LIMITED</v>
          </cell>
          <cell r="BH574" t="str">
            <v/>
          </cell>
          <cell r="BI574" t="str">
            <v/>
          </cell>
          <cell r="BJ574" t="str">
            <v/>
          </cell>
          <cell r="BK574" t="str">
            <v/>
          </cell>
          <cell r="BL574" t="str">
            <v/>
          </cell>
          <cell r="BM574" t="str">
            <v/>
          </cell>
          <cell r="BN574" t="str">
            <v/>
          </cell>
          <cell r="BO574" t="str">
            <v/>
          </cell>
          <cell r="BP574" t="str">
            <v/>
          </cell>
          <cell r="BQ574" t="str">
            <v/>
          </cell>
          <cell r="BR574" t="str">
            <v/>
          </cell>
          <cell r="BS574" t="str">
            <v/>
          </cell>
          <cell r="BU574" t="str">
            <v>JOCA HOLDINGS LIMITED</v>
          </cell>
          <cell r="BV574" t="str">
            <v/>
          </cell>
          <cell r="BW574" t="str">
            <v/>
          </cell>
          <cell r="BX574" t="str">
            <v/>
          </cell>
          <cell r="BY574" t="str">
            <v/>
          </cell>
          <cell r="BZ574" t="str">
            <v/>
          </cell>
          <cell r="CA574" t="str">
            <v/>
          </cell>
          <cell r="CB574" t="str">
            <v/>
          </cell>
          <cell r="CC574" t="str">
            <v/>
          </cell>
          <cell r="CD574" t="str">
            <v/>
          </cell>
          <cell r="CE574" t="str">
            <v/>
          </cell>
          <cell r="CG574" t="str">
            <v>JOCA HOLDINGS LIMITED</v>
          </cell>
          <cell r="CH574" t="str">
            <v/>
          </cell>
          <cell r="CI574" t="str">
            <v/>
          </cell>
          <cell r="CJ574" t="str">
            <v/>
          </cell>
          <cell r="CK574" t="str">
            <v/>
          </cell>
          <cell r="CL574" t="str">
            <v/>
          </cell>
          <cell r="CM574" t="str">
            <v/>
          </cell>
          <cell r="CN574" t="str">
            <v/>
          </cell>
          <cell r="CO574" t="str">
            <v/>
          </cell>
          <cell r="CP574" t="str">
            <v/>
          </cell>
          <cell r="CQ574" t="str">
            <v/>
          </cell>
          <cell r="CR574" t="str">
            <v/>
          </cell>
          <cell r="CS574" t="str">
            <v/>
          </cell>
          <cell r="CU574" t="str">
            <v>JOCA HOLDINGS LIMITED</v>
          </cell>
          <cell r="CV574" t="str">
            <v/>
          </cell>
          <cell r="CW574" t="str">
            <v/>
          </cell>
          <cell r="CX574" t="str">
            <v/>
          </cell>
          <cell r="CY574" t="str">
            <v/>
          </cell>
          <cell r="CZ574" t="str">
            <v/>
          </cell>
          <cell r="DA574" t="str">
            <v/>
          </cell>
          <cell r="DB574" t="str">
            <v/>
          </cell>
          <cell r="DC574" t="str">
            <v/>
          </cell>
          <cell r="DD574" t="str">
            <v/>
          </cell>
          <cell r="DE574" t="str">
            <v/>
          </cell>
          <cell r="DG574" t="str">
            <v>JOCA HOLDINGS LIMITED</v>
          </cell>
          <cell r="DH574" t="str">
            <v/>
          </cell>
          <cell r="DI574" t="str">
            <v/>
          </cell>
          <cell r="DJ574" t="str">
            <v/>
          </cell>
          <cell r="DK574" t="str">
            <v/>
          </cell>
          <cell r="DL574" t="str">
            <v/>
          </cell>
          <cell r="DM574" t="str">
            <v/>
          </cell>
          <cell r="DN574" t="str">
            <v/>
          </cell>
          <cell r="DO574" t="str">
            <v/>
          </cell>
          <cell r="DP574" t="str">
            <v/>
          </cell>
          <cell r="DQ574" t="str">
            <v/>
          </cell>
          <cell r="DR574" t="str">
            <v/>
          </cell>
          <cell r="DS574" t="str">
            <v/>
          </cell>
          <cell r="DU574" t="str">
            <v>JOCA HOLDINGS LIMITED</v>
          </cell>
          <cell r="DV574" t="str">
            <v/>
          </cell>
          <cell r="DW574" t="str">
            <v/>
          </cell>
          <cell r="DX574" t="str">
            <v/>
          </cell>
          <cell r="DY574" t="str">
            <v/>
          </cell>
          <cell r="DZ574" t="str">
            <v/>
          </cell>
          <cell r="EA574" t="str">
            <v/>
          </cell>
          <cell r="EB574" t="str">
            <v/>
          </cell>
          <cell r="EC574" t="str">
            <v/>
          </cell>
          <cell r="ED574" t="str">
            <v/>
          </cell>
          <cell r="EE574" t="str">
            <v/>
          </cell>
        </row>
        <row r="575">
          <cell r="C575" t="str">
            <v>GAYAZA MIXED SECONDARY SCHOOL</v>
          </cell>
          <cell r="D575">
            <v>2</v>
          </cell>
          <cell r="E575">
            <v>8</v>
          </cell>
          <cell r="F575">
            <v>801400</v>
          </cell>
          <cell r="I575" t="str">
            <v>DStv/GOtv</v>
          </cell>
          <cell r="J575">
            <v>22097</v>
          </cell>
          <cell r="K575">
            <v>30561</v>
          </cell>
          <cell r="L575">
            <v>1376072378</v>
          </cell>
          <cell r="M575">
            <v>12744850</v>
          </cell>
          <cell r="AF575" t="str">
            <v>JOHAS ENTERPRISES U LTD BANDA</v>
          </cell>
          <cell r="AG575" t="str">
            <v>JOHAS ENTERPRISES U LTD BANDA</v>
          </cell>
          <cell r="AH575" t="str">
            <v/>
          </cell>
          <cell r="AI575" t="str">
            <v/>
          </cell>
          <cell r="AJ575" t="str">
            <v/>
          </cell>
          <cell r="AK575" t="str">
            <v/>
          </cell>
          <cell r="AL575" t="str">
            <v/>
          </cell>
          <cell r="AM575" t="str">
            <v/>
          </cell>
          <cell r="AN575" t="str">
            <v/>
          </cell>
          <cell r="AO575" t="str">
            <v/>
          </cell>
          <cell r="AP575" t="str">
            <v/>
          </cell>
          <cell r="AQ575" t="str">
            <v/>
          </cell>
          <cell r="AR575" t="str">
            <v/>
          </cell>
          <cell r="AS575" t="str">
            <v/>
          </cell>
          <cell r="AT575">
            <v>0</v>
          </cell>
          <cell r="AU575" t="str">
            <v>JOHAS ENTERPRISES U LTD BANDA</v>
          </cell>
          <cell r="AV575" t="str">
            <v/>
          </cell>
          <cell r="AW575" t="str">
            <v/>
          </cell>
          <cell r="AX575" t="str">
            <v/>
          </cell>
          <cell r="AY575" t="str">
            <v/>
          </cell>
          <cell r="AZ575" t="str">
            <v/>
          </cell>
          <cell r="BA575" t="str">
            <v/>
          </cell>
          <cell r="BB575" t="str">
            <v/>
          </cell>
          <cell r="BC575" t="str">
            <v/>
          </cell>
          <cell r="BD575" t="str">
            <v/>
          </cell>
          <cell r="BE575" t="str">
            <v/>
          </cell>
          <cell r="BG575" t="str">
            <v>JOHAS ENTERPRISES U LTD BANDA</v>
          </cell>
          <cell r="BH575" t="str">
            <v/>
          </cell>
          <cell r="BI575" t="str">
            <v/>
          </cell>
          <cell r="BJ575" t="str">
            <v/>
          </cell>
          <cell r="BK575" t="str">
            <v/>
          </cell>
          <cell r="BL575" t="str">
            <v/>
          </cell>
          <cell r="BM575" t="str">
            <v/>
          </cell>
          <cell r="BN575" t="str">
            <v/>
          </cell>
          <cell r="BO575" t="str">
            <v/>
          </cell>
          <cell r="BP575" t="str">
            <v/>
          </cell>
          <cell r="BQ575" t="str">
            <v/>
          </cell>
          <cell r="BR575" t="str">
            <v/>
          </cell>
          <cell r="BS575" t="str">
            <v/>
          </cell>
          <cell r="BU575" t="str">
            <v>JOHAS ENTERPRISES U LTD BANDA</v>
          </cell>
          <cell r="BV575" t="str">
            <v/>
          </cell>
          <cell r="BW575" t="str">
            <v/>
          </cell>
          <cell r="BX575" t="str">
            <v/>
          </cell>
          <cell r="BY575" t="str">
            <v/>
          </cell>
          <cell r="BZ575" t="str">
            <v/>
          </cell>
          <cell r="CA575" t="str">
            <v/>
          </cell>
          <cell r="CB575" t="str">
            <v/>
          </cell>
          <cell r="CC575" t="str">
            <v/>
          </cell>
          <cell r="CD575" t="str">
            <v/>
          </cell>
          <cell r="CE575" t="str">
            <v/>
          </cell>
          <cell r="CG575" t="str">
            <v>JOHAS ENTERPRISES U LTD BANDA</v>
          </cell>
          <cell r="CH575" t="str">
            <v/>
          </cell>
          <cell r="CI575" t="str">
            <v/>
          </cell>
          <cell r="CJ575" t="str">
            <v/>
          </cell>
          <cell r="CK575" t="str">
            <v/>
          </cell>
          <cell r="CL575" t="str">
            <v/>
          </cell>
          <cell r="CM575" t="str">
            <v/>
          </cell>
          <cell r="CN575" t="str">
            <v/>
          </cell>
          <cell r="CO575" t="str">
            <v/>
          </cell>
          <cell r="CP575" t="str">
            <v/>
          </cell>
          <cell r="CQ575" t="str">
            <v/>
          </cell>
          <cell r="CR575" t="str">
            <v/>
          </cell>
          <cell r="CS575" t="str">
            <v/>
          </cell>
          <cell r="CU575" t="str">
            <v>JOHAS ENTERPRISES U LTD BANDA</v>
          </cell>
          <cell r="CV575" t="str">
            <v/>
          </cell>
          <cell r="CW575" t="str">
            <v/>
          </cell>
          <cell r="CX575" t="str">
            <v/>
          </cell>
          <cell r="CY575" t="str">
            <v/>
          </cell>
          <cell r="CZ575" t="str">
            <v/>
          </cell>
          <cell r="DA575" t="str">
            <v/>
          </cell>
          <cell r="DB575" t="str">
            <v/>
          </cell>
          <cell r="DC575" t="str">
            <v/>
          </cell>
          <cell r="DD575" t="str">
            <v/>
          </cell>
          <cell r="DE575" t="str">
            <v/>
          </cell>
          <cell r="DG575" t="str">
            <v>JOHAS ENTERPRISES U LTD BANDA</v>
          </cell>
          <cell r="DH575" t="str">
            <v/>
          </cell>
          <cell r="DI575" t="str">
            <v/>
          </cell>
          <cell r="DJ575" t="str">
            <v/>
          </cell>
          <cell r="DK575" t="str">
            <v/>
          </cell>
          <cell r="DL575" t="str">
            <v/>
          </cell>
          <cell r="DM575" t="str">
            <v/>
          </cell>
          <cell r="DN575" t="str">
            <v/>
          </cell>
          <cell r="DO575" t="str">
            <v/>
          </cell>
          <cell r="DP575" t="str">
            <v/>
          </cell>
          <cell r="DQ575" t="str">
            <v/>
          </cell>
          <cell r="DR575" t="str">
            <v/>
          </cell>
          <cell r="DS575" t="str">
            <v/>
          </cell>
          <cell r="DU575" t="str">
            <v>JOHAS ENTERPRISES U LTD BANDA</v>
          </cell>
          <cell r="DV575" t="str">
            <v/>
          </cell>
          <cell r="DW575" t="str">
            <v/>
          </cell>
          <cell r="DX575" t="str">
            <v/>
          </cell>
          <cell r="DY575" t="str">
            <v/>
          </cell>
          <cell r="DZ575" t="str">
            <v/>
          </cell>
          <cell r="EA575" t="str">
            <v/>
          </cell>
          <cell r="EB575" t="str">
            <v/>
          </cell>
          <cell r="EC575" t="str">
            <v/>
          </cell>
          <cell r="ED575" t="str">
            <v/>
          </cell>
          <cell r="EE575" t="str">
            <v/>
          </cell>
        </row>
        <row r="576">
          <cell r="C576" t="str">
            <v>Good Sheperd Schools</v>
          </cell>
          <cell r="D576">
            <v>8</v>
          </cell>
          <cell r="E576">
            <v>10</v>
          </cell>
          <cell r="F576">
            <v>2391000</v>
          </cell>
          <cell r="G576">
            <v>8300</v>
          </cell>
          <cell r="I576" t="str">
            <v>ELGON FLYER SERVICES</v>
          </cell>
          <cell r="J576">
            <v>31</v>
          </cell>
          <cell r="K576">
            <v>38</v>
          </cell>
          <cell r="L576">
            <v>666050</v>
          </cell>
          <cell r="M576">
            <v>30600</v>
          </cell>
          <cell r="AF576" t="str">
            <v>JONAL INVESTMENTS KITIMBWA LTD</v>
          </cell>
          <cell r="AG576" t="str">
            <v>JONAL INVESTMENTS KITIMBWA LTD</v>
          </cell>
          <cell r="AH576" t="str">
            <v/>
          </cell>
          <cell r="AI576" t="str">
            <v/>
          </cell>
          <cell r="AJ576" t="str">
            <v/>
          </cell>
          <cell r="AK576" t="str">
            <v/>
          </cell>
          <cell r="AL576" t="str">
            <v/>
          </cell>
          <cell r="AM576" t="str">
            <v/>
          </cell>
          <cell r="AN576" t="str">
            <v/>
          </cell>
          <cell r="AO576" t="str">
            <v/>
          </cell>
          <cell r="AP576" t="str">
            <v/>
          </cell>
          <cell r="AQ576" t="str">
            <v/>
          </cell>
          <cell r="AR576" t="str">
            <v/>
          </cell>
          <cell r="AS576" t="str">
            <v/>
          </cell>
          <cell r="AT576">
            <v>0</v>
          </cell>
          <cell r="AU576" t="str">
            <v>JONAL INVESTMENTS KITIMBWA LTD</v>
          </cell>
          <cell r="AV576" t="str">
            <v/>
          </cell>
          <cell r="AW576" t="str">
            <v/>
          </cell>
          <cell r="AX576" t="str">
            <v/>
          </cell>
          <cell r="AY576" t="str">
            <v/>
          </cell>
          <cell r="AZ576" t="str">
            <v/>
          </cell>
          <cell r="BA576" t="str">
            <v/>
          </cell>
          <cell r="BB576" t="str">
            <v/>
          </cell>
          <cell r="BC576" t="str">
            <v/>
          </cell>
          <cell r="BD576" t="str">
            <v/>
          </cell>
          <cell r="BE576" t="str">
            <v/>
          </cell>
          <cell r="BG576" t="str">
            <v>JONAL INVESTMENTS KITIMBWA LTD</v>
          </cell>
          <cell r="BH576" t="str">
            <v/>
          </cell>
          <cell r="BI576" t="str">
            <v/>
          </cell>
          <cell r="BJ576" t="str">
            <v/>
          </cell>
          <cell r="BK576" t="str">
            <v/>
          </cell>
          <cell r="BL576" t="str">
            <v/>
          </cell>
          <cell r="BM576" t="str">
            <v/>
          </cell>
          <cell r="BN576" t="str">
            <v/>
          </cell>
          <cell r="BO576" t="str">
            <v/>
          </cell>
          <cell r="BP576" t="str">
            <v/>
          </cell>
          <cell r="BQ576" t="str">
            <v/>
          </cell>
          <cell r="BR576" t="str">
            <v/>
          </cell>
          <cell r="BS576" t="str">
            <v/>
          </cell>
          <cell r="BU576" t="str">
            <v>JONAL INVESTMENTS KITIMBWA LTD</v>
          </cell>
          <cell r="BV576" t="str">
            <v/>
          </cell>
          <cell r="BW576" t="str">
            <v/>
          </cell>
          <cell r="BX576" t="str">
            <v/>
          </cell>
          <cell r="BY576" t="str">
            <v/>
          </cell>
          <cell r="BZ576" t="str">
            <v/>
          </cell>
          <cell r="CA576" t="str">
            <v/>
          </cell>
          <cell r="CB576" t="str">
            <v/>
          </cell>
          <cell r="CC576" t="str">
            <v/>
          </cell>
          <cell r="CD576" t="str">
            <v/>
          </cell>
          <cell r="CE576" t="str">
            <v/>
          </cell>
          <cell r="CG576" t="str">
            <v>JONAL INVESTMENTS KITIMBWA LTD</v>
          </cell>
          <cell r="CH576" t="str">
            <v/>
          </cell>
          <cell r="CI576" t="str">
            <v/>
          </cell>
          <cell r="CJ576" t="str">
            <v/>
          </cell>
          <cell r="CK576" t="str">
            <v/>
          </cell>
          <cell r="CL576" t="str">
            <v/>
          </cell>
          <cell r="CM576" t="str">
            <v/>
          </cell>
          <cell r="CN576" t="str">
            <v/>
          </cell>
          <cell r="CO576" t="str">
            <v/>
          </cell>
          <cell r="CP576" t="str">
            <v/>
          </cell>
          <cell r="CQ576" t="str">
            <v/>
          </cell>
          <cell r="CR576" t="str">
            <v/>
          </cell>
          <cell r="CS576" t="str">
            <v/>
          </cell>
          <cell r="CU576" t="str">
            <v>JONAL INVESTMENTS KITIMBWA LTD</v>
          </cell>
          <cell r="CV576" t="str">
            <v/>
          </cell>
          <cell r="CW576" t="str">
            <v/>
          </cell>
          <cell r="CX576" t="str">
            <v/>
          </cell>
          <cell r="CY576" t="str">
            <v/>
          </cell>
          <cell r="CZ576" t="str">
            <v/>
          </cell>
          <cell r="DA576" t="str">
            <v/>
          </cell>
          <cell r="DB576" t="str">
            <v/>
          </cell>
          <cell r="DC576" t="str">
            <v/>
          </cell>
          <cell r="DD576" t="str">
            <v/>
          </cell>
          <cell r="DE576" t="str">
            <v/>
          </cell>
          <cell r="DG576" t="str">
            <v>JONAL INVESTMENTS KITIMBWA LTD</v>
          </cell>
          <cell r="DH576" t="str">
            <v/>
          </cell>
          <cell r="DI576" t="str">
            <v/>
          </cell>
          <cell r="DJ576" t="str">
            <v/>
          </cell>
          <cell r="DK576" t="str">
            <v/>
          </cell>
          <cell r="DL576" t="str">
            <v/>
          </cell>
          <cell r="DM576" t="str">
            <v/>
          </cell>
          <cell r="DN576" t="str">
            <v/>
          </cell>
          <cell r="DO576" t="str">
            <v/>
          </cell>
          <cell r="DP576" t="str">
            <v/>
          </cell>
          <cell r="DQ576" t="str">
            <v/>
          </cell>
          <cell r="DR576" t="str">
            <v/>
          </cell>
          <cell r="DS576" t="str">
            <v/>
          </cell>
          <cell r="DU576" t="str">
            <v>JONAL INVESTMENTS KITIMBWA LTD</v>
          </cell>
          <cell r="DV576" t="str">
            <v/>
          </cell>
          <cell r="DW576" t="str">
            <v/>
          </cell>
          <cell r="DX576" t="str">
            <v/>
          </cell>
          <cell r="DY576" t="str">
            <v/>
          </cell>
          <cell r="DZ576" t="str">
            <v/>
          </cell>
          <cell r="EA576" t="str">
            <v/>
          </cell>
          <cell r="EB576" t="str">
            <v/>
          </cell>
          <cell r="EC576" t="str">
            <v/>
          </cell>
          <cell r="ED576" t="str">
            <v/>
          </cell>
          <cell r="EE576" t="str">
            <v/>
          </cell>
        </row>
        <row r="577">
          <cell r="C577" t="str">
            <v>Hope Senior School</v>
          </cell>
          <cell r="D577">
            <v>6</v>
          </cell>
          <cell r="E577">
            <v>9</v>
          </cell>
          <cell r="F577">
            <v>4944000</v>
          </cell>
          <cell r="G577">
            <v>14000</v>
          </cell>
          <cell r="I577" t="str">
            <v>ELITEBET BOOKMARKERS LIMITED</v>
          </cell>
          <cell r="J577">
            <v>1155</v>
          </cell>
          <cell r="K577">
            <v>7038</v>
          </cell>
          <cell r="L577">
            <v>149262718</v>
          </cell>
          <cell r="M577">
            <v>1907525</v>
          </cell>
          <cell r="AF577" t="str">
            <v>JOSEROBS UGANDA DEVELOPMENT ASSOCIATION LTD</v>
          </cell>
          <cell r="AG577" t="str">
            <v>JOSEROBS UGANDA DEVELOPMENT ASSOCIATION LTD</v>
          </cell>
          <cell r="AH577" t="str">
            <v/>
          </cell>
          <cell r="AI577" t="str">
            <v/>
          </cell>
          <cell r="AJ577" t="str">
            <v/>
          </cell>
          <cell r="AK577" t="str">
            <v/>
          </cell>
          <cell r="AL577" t="str">
            <v/>
          </cell>
          <cell r="AM577" t="str">
            <v/>
          </cell>
          <cell r="AN577" t="str">
            <v/>
          </cell>
          <cell r="AO577" t="str">
            <v/>
          </cell>
          <cell r="AP577" t="str">
            <v/>
          </cell>
          <cell r="AQ577" t="str">
            <v/>
          </cell>
          <cell r="AR577" t="str">
            <v/>
          </cell>
          <cell r="AS577" t="str">
            <v/>
          </cell>
          <cell r="AT577">
            <v>0</v>
          </cell>
          <cell r="AU577" t="str">
            <v>JOSEROBS UGANDA DEVELOPMENT ASSOCIATION LTD</v>
          </cell>
          <cell r="AV577" t="str">
            <v/>
          </cell>
          <cell r="AW577" t="str">
            <v/>
          </cell>
          <cell r="AX577" t="str">
            <v/>
          </cell>
          <cell r="AY577" t="str">
            <v/>
          </cell>
          <cell r="AZ577" t="str">
            <v/>
          </cell>
          <cell r="BA577" t="str">
            <v/>
          </cell>
          <cell r="BB577" t="str">
            <v/>
          </cell>
          <cell r="BC577" t="str">
            <v/>
          </cell>
          <cell r="BD577" t="str">
            <v/>
          </cell>
          <cell r="BE577" t="str">
            <v/>
          </cell>
          <cell r="BG577" t="str">
            <v>JOSEROBS UGANDA DEVELOPMENT ASSOCIATION LTD</v>
          </cell>
          <cell r="BH577" t="str">
            <v/>
          </cell>
          <cell r="BI577" t="str">
            <v/>
          </cell>
          <cell r="BJ577" t="str">
            <v/>
          </cell>
          <cell r="BK577" t="str">
            <v/>
          </cell>
          <cell r="BL577" t="str">
            <v/>
          </cell>
          <cell r="BM577" t="str">
            <v/>
          </cell>
          <cell r="BN577" t="str">
            <v/>
          </cell>
          <cell r="BO577" t="str">
            <v/>
          </cell>
          <cell r="BP577" t="str">
            <v/>
          </cell>
          <cell r="BQ577" t="str">
            <v/>
          </cell>
          <cell r="BR577" t="str">
            <v/>
          </cell>
          <cell r="BS577" t="str">
            <v/>
          </cell>
          <cell r="BU577" t="str">
            <v>JOSEROBS UGANDA DEVELOPMENT ASSOCIATION LTD</v>
          </cell>
          <cell r="BV577" t="str">
            <v/>
          </cell>
          <cell r="BW577" t="str">
            <v/>
          </cell>
          <cell r="BX577" t="str">
            <v/>
          </cell>
          <cell r="BY577" t="str">
            <v/>
          </cell>
          <cell r="BZ577" t="str">
            <v/>
          </cell>
          <cell r="CA577" t="str">
            <v/>
          </cell>
          <cell r="CB577" t="str">
            <v/>
          </cell>
          <cell r="CC577" t="str">
            <v/>
          </cell>
          <cell r="CD577" t="str">
            <v/>
          </cell>
          <cell r="CE577" t="str">
            <v/>
          </cell>
          <cell r="CG577" t="str">
            <v>JOSEROBS UGANDA DEVELOPMENT ASSOCIATION LTD</v>
          </cell>
          <cell r="CH577" t="str">
            <v/>
          </cell>
          <cell r="CI577" t="str">
            <v/>
          </cell>
          <cell r="CJ577" t="str">
            <v/>
          </cell>
          <cell r="CK577" t="str">
            <v/>
          </cell>
          <cell r="CL577" t="str">
            <v/>
          </cell>
          <cell r="CM577" t="str">
            <v/>
          </cell>
          <cell r="CN577" t="str">
            <v/>
          </cell>
          <cell r="CO577" t="str">
            <v/>
          </cell>
          <cell r="CP577" t="str">
            <v/>
          </cell>
          <cell r="CQ577" t="str">
            <v/>
          </cell>
          <cell r="CR577" t="str">
            <v/>
          </cell>
          <cell r="CS577" t="str">
            <v/>
          </cell>
          <cell r="CU577" t="str">
            <v>JOSEROBS UGANDA DEVELOPMENT ASSOCIATION LTD</v>
          </cell>
          <cell r="CV577" t="str">
            <v/>
          </cell>
          <cell r="CW577" t="str">
            <v/>
          </cell>
          <cell r="CX577" t="str">
            <v/>
          </cell>
          <cell r="CY577" t="str">
            <v/>
          </cell>
          <cell r="CZ577" t="str">
            <v/>
          </cell>
          <cell r="DA577" t="str">
            <v/>
          </cell>
          <cell r="DB577" t="str">
            <v/>
          </cell>
          <cell r="DC577" t="str">
            <v/>
          </cell>
          <cell r="DD577" t="str">
            <v/>
          </cell>
          <cell r="DE577" t="str">
            <v/>
          </cell>
          <cell r="DG577" t="str">
            <v>JOSEROBS UGANDA DEVELOPMENT ASSOCIATION LTD</v>
          </cell>
          <cell r="DH577" t="str">
            <v/>
          </cell>
          <cell r="DI577" t="str">
            <v/>
          </cell>
          <cell r="DJ577" t="str">
            <v/>
          </cell>
          <cell r="DK577" t="str">
            <v/>
          </cell>
          <cell r="DL577" t="str">
            <v/>
          </cell>
          <cell r="DM577" t="str">
            <v/>
          </cell>
          <cell r="DN577" t="str">
            <v/>
          </cell>
          <cell r="DO577" t="str">
            <v/>
          </cell>
          <cell r="DP577" t="str">
            <v/>
          </cell>
          <cell r="DQ577" t="str">
            <v/>
          </cell>
          <cell r="DR577" t="str">
            <v/>
          </cell>
          <cell r="DS577" t="str">
            <v/>
          </cell>
          <cell r="DU577" t="str">
            <v>JOSEROBS UGANDA DEVELOPMENT ASSOCIATION LTD</v>
          </cell>
          <cell r="DV577" t="str">
            <v/>
          </cell>
          <cell r="DW577" t="str">
            <v/>
          </cell>
          <cell r="DX577" t="str">
            <v/>
          </cell>
          <cell r="DY577" t="str">
            <v/>
          </cell>
          <cell r="DZ577" t="str">
            <v/>
          </cell>
          <cell r="EA577" t="str">
            <v/>
          </cell>
          <cell r="EB577" t="str">
            <v/>
          </cell>
          <cell r="EC577" t="str">
            <v/>
          </cell>
          <cell r="ED577" t="str">
            <v/>
          </cell>
          <cell r="EE577" t="str">
            <v/>
          </cell>
        </row>
        <row r="578">
          <cell r="C578" t="str">
            <v>Insingiro Secondary School</v>
          </cell>
          <cell r="D578">
            <v>1</v>
          </cell>
          <cell r="E578">
            <v>2</v>
          </cell>
          <cell r="F578">
            <v>200000</v>
          </cell>
          <cell r="G578">
            <v>800</v>
          </cell>
          <cell r="I578" t="str">
            <v>Empower Solar Limited</v>
          </cell>
          <cell r="J578">
            <v>2</v>
          </cell>
          <cell r="K578">
            <v>14</v>
          </cell>
          <cell r="L578">
            <v>717000</v>
          </cell>
          <cell r="M578">
            <v>3400</v>
          </cell>
          <cell r="AF578" t="str">
            <v>JOSTEAN SUPPLY AND SERVICES CO.LTD</v>
          </cell>
          <cell r="AG578" t="str">
            <v>JOSTEAN SUPPLY AND SERVICES CO.LTD</v>
          </cell>
          <cell r="AH578" t="str">
            <v/>
          </cell>
          <cell r="AI578" t="str">
            <v/>
          </cell>
          <cell r="AJ578" t="str">
            <v/>
          </cell>
          <cell r="AK578" t="str">
            <v/>
          </cell>
          <cell r="AL578" t="str">
            <v/>
          </cell>
          <cell r="AM578" t="str">
            <v/>
          </cell>
          <cell r="AN578" t="str">
            <v/>
          </cell>
          <cell r="AO578" t="str">
            <v/>
          </cell>
          <cell r="AP578" t="str">
            <v/>
          </cell>
          <cell r="AQ578" t="str">
            <v/>
          </cell>
          <cell r="AR578" t="str">
            <v/>
          </cell>
          <cell r="AS578" t="str">
            <v/>
          </cell>
          <cell r="AT578">
            <v>0</v>
          </cell>
          <cell r="AU578" t="str">
            <v>JOSTEAN SUPPLY AND SERVICES CO.LTD</v>
          </cell>
          <cell r="AV578" t="str">
            <v/>
          </cell>
          <cell r="AW578" t="str">
            <v/>
          </cell>
          <cell r="AX578" t="str">
            <v/>
          </cell>
          <cell r="AY578" t="str">
            <v/>
          </cell>
          <cell r="AZ578" t="str">
            <v/>
          </cell>
          <cell r="BA578" t="str">
            <v/>
          </cell>
          <cell r="BB578" t="str">
            <v/>
          </cell>
          <cell r="BC578" t="str">
            <v/>
          </cell>
          <cell r="BD578" t="str">
            <v/>
          </cell>
          <cell r="BE578" t="str">
            <v/>
          </cell>
          <cell r="BG578" t="str">
            <v>JOSTEAN SUPPLY AND SERVICES CO.LTD</v>
          </cell>
          <cell r="BH578" t="str">
            <v/>
          </cell>
          <cell r="BI578" t="str">
            <v/>
          </cell>
          <cell r="BJ578" t="str">
            <v/>
          </cell>
          <cell r="BK578" t="str">
            <v/>
          </cell>
          <cell r="BL578" t="str">
            <v/>
          </cell>
          <cell r="BM578" t="str">
            <v/>
          </cell>
          <cell r="BN578" t="str">
            <v/>
          </cell>
          <cell r="BO578" t="str">
            <v/>
          </cell>
          <cell r="BP578" t="str">
            <v/>
          </cell>
          <cell r="BQ578" t="str">
            <v/>
          </cell>
          <cell r="BR578" t="str">
            <v/>
          </cell>
          <cell r="BS578" t="str">
            <v/>
          </cell>
          <cell r="BU578" t="str">
            <v>JOSTEAN SUPPLY AND SERVICES CO.LTD</v>
          </cell>
          <cell r="BV578" t="str">
            <v/>
          </cell>
          <cell r="BW578" t="str">
            <v/>
          </cell>
          <cell r="BX578" t="str">
            <v/>
          </cell>
          <cell r="BY578" t="str">
            <v/>
          </cell>
          <cell r="BZ578" t="str">
            <v/>
          </cell>
          <cell r="CA578" t="str">
            <v/>
          </cell>
          <cell r="CB578" t="str">
            <v/>
          </cell>
          <cell r="CC578" t="str">
            <v/>
          </cell>
          <cell r="CD578" t="str">
            <v/>
          </cell>
          <cell r="CE578" t="str">
            <v/>
          </cell>
          <cell r="CG578" t="str">
            <v>JOSTEAN SUPPLY AND SERVICES CO.LTD</v>
          </cell>
          <cell r="CH578" t="str">
            <v/>
          </cell>
          <cell r="CI578" t="str">
            <v/>
          </cell>
          <cell r="CJ578" t="str">
            <v/>
          </cell>
          <cell r="CK578" t="str">
            <v/>
          </cell>
          <cell r="CL578" t="str">
            <v/>
          </cell>
          <cell r="CM578" t="str">
            <v/>
          </cell>
          <cell r="CN578" t="str">
            <v/>
          </cell>
          <cell r="CO578" t="str">
            <v/>
          </cell>
          <cell r="CP578" t="str">
            <v/>
          </cell>
          <cell r="CQ578" t="str">
            <v/>
          </cell>
          <cell r="CR578" t="str">
            <v/>
          </cell>
          <cell r="CS578" t="str">
            <v/>
          </cell>
          <cell r="CU578" t="str">
            <v>JOSTEAN SUPPLY AND SERVICES CO.LTD</v>
          </cell>
          <cell r="CV578" t="str">
            <v/>
          </cell>
          <cell r="CW578" t="str">
            <v/>
          </cell>
          <cell r="CX578" t="str">
            <v/>
          </cell>
          <cell r="CY578" t="str">
            <v/>
          </cell>
          <cell r="CZ578" t="str">
            <v/>
          </cell>
          <cell r="DA578" t="str">
            <v/>
          </cell>
          <cell r="DB578" t="str">
            <v/>
          </cell>
          <cell r="DC578" t="str">
            <v/>
          </cell>
          <cell r="DD578" t="str">
            <v/>
          </cell>
          <cell r="DE578" t="str">
            <v/>
          </cell>
          <cell r="DG578" t="str">
            <v>JOSTEAN SUPPLY AND SERVICES CO.LTD</v>
          </cell>
          <cell r="DH578" t="str">
            <v/>
          </cell>
          <cell r="DI578" t="str">
            <v/>
          </cell>
          <cell r="DJ578" t="str">
            <v/>
          </cell>
          <cell r="DK578" t="str">
            <v/>
          </cell>
          <cell r="DL578" t="str">
            <v/>
          </cell>
          <cell r="DM578" t="str">
            <v/>
          </cell>
          <cell r="DN578" t="str">
            <v/>
          </cell>
          <cell r="DO578" t="str">
            <v/>
          </cell>
          <cell r="DP578" t="str">
            <v/>
          </cell>
          <cell r="DQ578" t="str">
            <v/>
          </cell>
          <cell r="DR578" t="str">
            <v/>
          </cell>
          <cell r="DS578" t="str">
            <v/>
          </cell>
          <cell r="DU578" t="str">
            <v>JOSTEAN SUPPLY AND SERVICES CO.LTD</v>
          </cell>
          <cell r="DV578" t="str">
            <v/>
          </cell>
          <cell r="DW578" t="str">
            <v/>
          </cell>
          <cell r="DX578" t="str">
            <v/>
          </cell>
          <cell r="DY578" t="str">
            <v/>
          </cell>
          <cell r="DZ578" t="str">
            <v/>
          </cell>
          <cell r="EA578" t="str">
            <v/>
          </cell>
          <cell r="EB578" t="str">
            <v/>
          </cell>
          <cell r="EC578" t="str">
            <v/>
          </cell>
          <cell r="ED578" t="str">
            <v/>
          </cell>
          <cell r="EE578" t="str">
            <v/>
          </cell>
        </row>
        <row r="579">
          <cell r="C579" t="str">
            <v>Insurance Company of East Africa</v>
          </cell>
          <cell r="D579">
            <v>3</v>
          </cell>
          <cell r="E579">
            <v>3</v>
          </cell>
          <cell r="F579">
            <v>650000</v>
          </cell>
          <cell r="G579">
            <v>2100</v>
          </cell>
          <cell r="I579" t="str">
            <v>FENIX INTERNATIONAL UGANDA LIMITED</v>
          </cell>
          <cell r="J579">
            <v>1</v>
          </cell>
          <cell r="K579">
            <v>2</v>
          </cell>
          <cell r="L579">
            <v>2000</v>
          </cell>
          <cell r="AF579" t="str">
            <v>JOVI RETAIL SHOP</v>
          </cell>
          <cell r="AG579" t="str">
            <v>JOVI RETAIL SHOP</v>
          </cell>
          <cell r="AH579" t="str">
            <v/>
          </cell>
          <cell r="AI579" t="str">
            <v/>
          </cell>
          <cell r="AJ579" t="str">
            <v/>
          </cell>
          <cell r="AK579" t="str">
            <v/>
          </cell>
          <cell r="AL579" t="str">
            <v/>
          </cell>
          <cell r="AM579" t="str">
            <v/>
          </cell>
          <cell r="AN579" t="str">
            <v/>
          </cell>
          <cell r="AO579" t="str">
            <v/>
          </cell>
          <cell r="AP579" t="str">
            <v/>
          </cell>
          <cell r="AQ579" t="str">
            <v/>
          </cell>
          <cell r="AR579" t="str">
            <v/>
          </cell>
          <cell r="AS579" t="str">
            <v/>
          </cell>
          <cell r="AT579">
            <v>0</v>
          </cell>
          <cell r="AU579" t="str">
            <v>JOVI RETAIL SHOP</v>
          </cell>
          <cell r="AV579" t="str">
            <v/>
          </cell>
          <cell r="AW579" t="str">
            <v/>
          </cell>
          <cell r="AX579" t="str">
            <v/>
          </cell>
          <cell r="AY579" t="str">
            <v/>
          </cell>
          <cell r="AZ579" t="str">
            <v/>
          </cell>
          <cell r="BA579" t="str">
            <v/>
          </cell>
          <cell r="BB579" t="str">
            <v/>
          </cell>
          <cell r="BC579" t="str">
            <v/>
          </cell>
          <cell r="BD579" t="str">
            <v/>
          </cell>
          <cell r="BE579" t="str">
            <v/>
          </cell>
          <cell r="BG579" t="str">
            <v>JOVI RETAIL SHOP</v>
          </cell>
          <cell r="BH579" t="str">
            <v/>
          </cell>
          <cell r="BI579" t="str">
            <v/>
          </cell>
          <cell r="BJ579" t="str">
            <v/>
          </cell>
          <cell r="BK579" t="str">
            <v/>
          </cell>
          <cell r="BL579" t="str">
            <v/>
          </cell>
          <cell r="BM579" t="str">
            <v/>
          </cell>
          <cell r="BN579" t="str">
            <v/>
          </cell>
          <cell r="BO579" t="str">
            <v/>
          </cell>
          <cell r="BP579" t="str">
            <v/>
          </cell>
          <cell r="BQ579" t="str">
            <v/>
          </cell>
          <cell r="BR579" t="str">
            <v/>
          </cell>
          <cell r="BS579" t="str">
            <v/>
          </cell>
          <cell r="BU579" t="str">
            <v>JOVI RETAIL SHOP</v>
          </cell>
          <cell r="BV579" t="str">
            <v/>
          </cell>
          <cell r="BW579" t="str">
            <v/>
          </cell>
          <cell r="BX579" t="str">
            <v/>
          </cell>
          <cell r="BY579" t="str">
            <v/>
          </cell>
          <cell r="BZ579" t="str">
            <v/>
          </cell>
          <cell r="CA579" t="str">
            <v/>
          </cell>
          <cell r="CB579" t="str">
            <v/>
          </cell>
          <cell r="CC579" t="str">
            <v/>
          </cell>
          <cell r="CD579" t="str">
            <v/>
          </cell>
          <cell r="CE579" t="str">
            <v/>
          </cell>
          <cell r="CG579" t="str">
            <v>JOVI RETAIL SHOP</v>
          </cell>
          <cell r="CH579" t="str">
            <v/>
          </cell>
          <cell r="CI579" t="str">
            <v/>
          </cell>
          <cell r="CJ579" t="str">
            <v/>
          </cell>
          <cell r="CK579" t="str">
            <v/>
          </cell>
          <cell r="CL579" t="str">
            <v/>
          </cell>
          <cell r="CM579" t="str">
            <v/>
          </cell>
          <cell r="CN579" t="str">
            <v/>
          </cell>
          <cell r="CO579" t="str">
            <v/>
          </cell>
          <cell r="CP579" t="str">
            <v/>
          </cell>
          <cell r="CQ579" t="str">
            <v/>
          </cell>
          <cell r="CR579" t="str">
            <v/>
          </cell>
          <cell r="CS579" t="str">
            <v/>
          </cell>
          <cell r="CU579" t="str">
            <v>JOVI RETAIL SHOP</v>
          </cell>
          <cell r="CV579" t="str">
            <v/>
          </cell>
          <cell r="CW579" t="str">
            <v/>
          </cell>
          <cell r="CX579" t="str">
            <v/>
          </cell>
          <cell r="CY579" t="str">
            <v/>
          </cell>
          <cell r="CZ579" t="str">
            <v/>
          </cell>
          <cell r="DA579" t="str">
            <v/>
          </cell>
          <cell r="DB579" t="str">
            <v/>
          </cell>
          <cell r="DC579" t="str">
            <v/>
          </cell>
          <cell r="DD579" t="str">
            <v/>
          </cell>
          <cell r="DE579" t="str">
            <v/>
          </cell>
          <cell r="DG579" t="str">
            <v>JOVI RETAIL SHOP</v>
          </cell>
          <cell r="DH579" t="str">
            <v/>
          </cell>
          <cell r="DI579" t="str">
            <v/>
          </cell>
          <cell r="DJ579" t="str">
            <v/>
          </cell>
          <cell r="DK579" t="str">
            <v/>
          </cell>
          <cell r="DL579" t="str">
            <v/>
          </cell>
          <cell r="DM579" t="str">
            <v/>
          </cell>
          <cell r="DN579" t="str">
            <v/>
          </cell>
          <cell r="DO579" t="str">
            <v/>
          </cell>
          <cell r="DP579" t="str">
            <v/>
          </cell>
          <cell r="DQ579" t="str">
            <v/>
          </cell>
          <cell r="DR579" t="str">
            <v/>
          </cell>
          <cell r="DS579" t="str">
            <v/>
          </cell>
          <cell r="DU579" t="str">
            <v>JOVI RETAIL SHOP</v>
          </cell>
          <cell r="DV579" t="str">
            <v/>
          </cell>
          <cell r="DW579" t="str">
            <v/>
          </cell>
          <cell r="DX579" t="str">
            <v/>
          </cell>
          <cell r="DY579" t="str">
            <v/>
          </cell>
          <cell r="DZ579" t="str">
            <v/>
          </cell>
          <cell r="EA579" t="str">
            <v/>
          </cell>
          <cell r="EB579" t="str">
            <v/>
          </cell>
          <cell r="EC579" t="str">
            <v/>
          </cell>
          <cell r="ED579" t="str">
            <v/>
          </cell>
          <cell r="EE579" t="str">
            <v/>
          </cell>
        </row>
        <row r="580">
          <cell r="C580" t="str">
            <v>INTERNATIONAL ANOINTED MINISTRIES</v>
          </cell>
          <cell r="D580">
            <v>1</v>
          </cell>
          <cell r="E580">
            <v>2</v>
          </cell>
          <cell r="F580">
            <v>72000</v>
          </cell>
          <cell r="G580">
            <v>800</v>
          </cell>
          <cell r="I580" t="str">
            <v>Former Classmates of Ndejje</v>
          </cell>
          <cell r="J580">
            <v>1</v>
          </cell>
          <cell r="K580">
            <v>2</v>
          </cell>
          <cell r="L580">
            <v>76700</v>
          </cell>
          <cell r="M580">
            <v>950</v>
          </cell>
          <cell r="AF580" t="str">
            <v>JOYCE-CMK GENERAL MERCHANDISE</v>
          </cell>
          <cell r="AG580" t="str">
            <v>JOYCE-CMK GENERAL MERCHANDISE</v>
          </cell>
          <cell r="AH580" t="str">
            <v/>
          </cell>
          <cell r="AI580" t="str">
            <v/>
          </cell>
          <cell r="AJ580" t="str">
            <v/>
          </cell>
          <cell r="AK580" t="str">
            <v/>
          </cell>
          <cell r="AL580" t="str">
            <v/>
          </cell>
          <cell r="AM580" t="str">
            <v/>
          </cell>
          <cell r="AN580" t="str">
            <v/>
          </cell>
          <cell r="AO580" t="str">
            <v/>
          </cell>
          <cell r="AP580" t="str">
            <v/>
          </cell>
          <cell r="AQ580" t="str">
            <v/>
          </cell>
          <cell r="AR580" t="str">
            <v/>
          </cell>
          <cell r="AS580" t="str">
            <v/>
          </cell>
          <cell r="AT580">
            <v>0</v>
          </cell>
          <cell r="AU580" t="str">
            <v>JOYCE-CMK GENERAL MERCHANDISE</v>
          </cell>
          <cell r="AV580" t="str">
            <v/>
          </cell>
          <cell r="AW580" t="str">
            <v/>
          </cell>
          <cell r="AX580" t="str">
            <v/>
          </cell>
          <cell r="AY580" t="str">
            <v/>
          </cell>
          <cell r="AZ580" t="str">
            <v/>
          </cell>
          <cell r="BA580" t="str">
            <v/>
          </cell>
          <cell r="BB580" t="str">
            <v/>
          </cell>
          <cell r="BC580" t="str">
            <v/>
          </cell>
          <cell r="BD580" t="str">
            <v/>
          </cell>
          <cell r="BE580" t="str">
            <v/>
          </cell>
          <cell r="BG580" t="str">
            <v>JOYCE-CMK GENERAL MERCHANDISE</v>
          </cell>
          <cell r="BH580" t="str">
            <v/>
          </cell>
          <cell r="BI580" t="str">
            <v/>
          </cell>
          <cell r="BJ580" t="str">
            <v/>
          </cell>
          <cell r="BK580" t="str">
            <v/>
          </cell>
          <cell r="BL580" t="str">
            <v/>
          </cell>
          <cell r="BM580" t="str">
            <v/>
          </cell>
          <cell r="BN580" t="str">
            <v/>
          </cell>
          <cell r="BO580" t="str">
            <v/>
          </cell>
          <cell r="BP580" t="str">
            <v/>
          </cell>
          <cell r="BQ580" t="str">
            <v/>
          </cell>
          <cell r="BR580" t="str">
            <v/>
          </cell>
          <cell r="BS580" t="str">
            <v/>
          </cell>
          <cell r="BU580" t="str">
            <v>JOYCE-CMK GENERAL MERCHANDISE</v>
          </cell>
          <cell r="BV580" t="str">
            <v/>
          </cell>
          <cell r="BW580" t="str">
            <v/>
          </cell>
          <cell r="BX580" t="str">
            <v/>
          </cell>
          <cell r="BY580" t="str">
            <v/>
          </cell>
          <cell r="BZ580" t="str">
            <v/>
          </cell>
          <cell r="CA580" t="str">
            <v/>
          </cell>
          <cell r="CB580" t="str">
            <v/>
          </cell>
          <cell r="CC580" t="str">
            <v/>
          </cell>
          <cell r="CD580" t="str">
            <v/>
          </cell>
          <cell r="CE580" t="str">
            <v/>
          </cell>
          <cell r="CG580" t="str">
            <v>JOYCE-CMK GENERAL MERCHANDISE</v>
          </cell>
          <cell r="CH580" t="str">
            <v/>
          </cell>
          <cell r="CI580" t="str">
            <v/>
          </cell>
          <cell r="CJ580" t="str">
            <v/>
          </cell>
          <cell r="CK580" t="str">
            <v/>
          </cell>
          <cell r="CL580" t="str">
            <v/>
          </cell>
          <cell r="CM580" t="str">
            <v/>
          </cell>
          <cell r="CN580" t="str">
            <v/>
          </cell>
          <cell r="CO580" t="str">
            <v/>
          </cell>
          <cell r="CP580" t="str">
            <v/>
          </cell>
          <cell r="CQ580" t="str">
            <v/>
          </cell>
          <cell r="CR580" t="str">
            <v/>
          </cell>
          <cell r="CS580" t="str">
            <v/>
          </cell>
          <cell r="CU580" t="str">
            <v>JOYCE-CMK GENERAL MERCHANDISE</v>
          </cell>
          <cell r="CV580" t="str">
            <v/>
          </cell>
          <cell r="CW580" t="str">
            <v/>
          </cell>
          <cell r="CX580" t="str">
            <v/>
          </cell>
          <cell r="CY580" t="str">
            <v/>
          </cell>
          <cell r="CZ580" t="str">
            <v/>
          </cell>
          <cell r="DA580" t="str">
            <v/>
          </cell>
          <cell r="DB580" t="str">
            <v/>
          </cell>
          <cell r="DC580" t="str">
            <v/>
          </cell>
          <cell r="DD580" t="str">
            <v/>
          </cell>
          <cell r="DE580" t="str">
            <v/>
          </cell>
          <cell r="DG580" t="str">
            <v>JOYCE-CMK GENERAL MERCHANDISE</v>
          </cell>
          <cell r="DH580" t="str">
            <v/>
          </cell>
          <cell r="DI580" t="str">
            <v/>
          </cell>
          <cell r="DJ580" t="str">
            <v/>
          </cell>
          <cell r="DK580" t="str">
            <v/>
          </cell>
          <cell r="DL580" t="str">
            <v/>
          </cell>
          <cell r="DM580" t="str">
            <v/>
          </cell>
          <cell r="DN580" t="str">
            <v/>
          </cell>
          <cell r="DO580" t="str">
            <v/>
          </cell>
          <cell r="DP580" t="str">
            <v/>
          </cell>
          <cell r="DQ580" t="str">
            <v/>
          </cell>
          <cell r="DR580" t="str">
            <v/>
          </cell>
          <cell r="DS580" t="str">
            <v/>
          </cell>
          <cell r="DU580" t="str">
            <v>JOYCE-CMK GENERAL MERCHANDISE</v>
          </cell>
          <cell r="DV580" t="str">
            <v/>
          </cell>
          <cell r="DW580" t="str">
            <v/>
          </cell>
          <cell r="DX580" t="str">
            <v/>
          </cell>
          <cell r="DY580" t="str">
            <v/>
          </cell>
          <cell r="DZ580" t="str">
            <v/>
          </cell>
          <cell r="EA580" t="str">
            <v/>
          </cell>
          <cell r="EB580" t="str">
            <v/>
          </cell>
          <cell r="EC580" t="str">
            <v/>
          </cell>
          <cell r="ED580" t="str">
            <v/>
          </cell>
          <cell r="EE580" t="str">
            <v/>
          </cell>
        </row>
        <row r="581">
          <cell r="C581" t="str">
            <v>Ishaka Vocational Secondary School</v>
          </cell>
          <cell r="D581">
            <v>53</v>
          </cell>
          <cell r="E581">
            <v>69</v>
          </cell>
          <cell r="F581">
            <v>12250100</v>
          </cell>
          <cell r="G581">
            <v>43900</v>
          </cell>
          <cell r="I581" t="str">
            <v>FRESH CUTS SUPERMARKETS UPCOUNTRY</v>
          </cell>
          <cell r="J581">
            <v>1</v>
          </cell>
          <cell r="K581">
            <v>2</v>
          </cell>
          <cell r="L581">
            <v>1507500</v>
          </cell>
          <cell r="M581">
            <v>5700</v>
          </cell>
          <cell r="AF581" t="str">
            <v>JOZE TRANSFER SOLUTIONS(NAGURU)</v>
          </cell>
          <cell r="AG581" t="str">
            <v>JOZE TRANSFER SOLUTIONS(NAGURU)</v>
          </cell>
          <cell r="AH581" t="str">
            <v/>
          </cell>
          <cell r="AI581" t="str">
            <v/>
          </cell>
          <cell r="AJ581" t="str">
            <v/>
          </cell>
          <cell r="AK581" t="str">
            <v/>
          </cell>
          <cell r="AL581" t="str">
            <v/>
          </cell>
          <cell r="AM581" t="str">
            <v/>
          </cell>
          <cell r="AN581" t="str">
            <v/>
          </cell>
          <cell r="AO581" t="str">
            <v/>
          </cell>
          <cell r="AP581" t="str">
            <v/>
          </cell>
          <cell r="AQ581" t="str">
            <v/>
          </cell>
          <cell r="AR581" t="str">
            <v/>
          </cell>
          <cell r="AS581" t="str">
            <v/>
          </cell>
          <cell r="AT581">
            <v>0</v>
          </cell>
          <cell r="AU581" t="str">
            <v>JOZE TRANSFER SOLUTIONS(NAGURU)</v>
          </cell>
          <cell r="AV581" t="str">
            <v/>
          </cell>
          <cell r="AW581" t="str">
            <v/>
          </cell>
          <cell r="AX581" t="str">
            <v/>
          </cell>
          <cell r="AY581" t="str">
            <v/>
          </cell>
          <cell r="AZ581" t="str">
            <v/>
          </cell>
          <cell r="BA581" t="str">
            <v/>
          </cell>
          <cell r="BB581" t="str">
            <v/>
          </cell>
          <cell r="BC581" t="str">
            <v/>
          </cell>
          <cell r="BD581" t="str">
            <v/>
          </cell>
          <cell r="BE581" t="str">
            <v/>
          </cell>
          <cell r="BG581" t="str">
            <v>JOZE TRANSFER SOLUTIONS(NAGURU)</v>
          </cell>
          <cell r="BH581" t="str">
            <v/>
          </cell>
          <cell r="BI581" t="str">
            <v/>
          </cell>
          <cell r="BJ581" t="str">
            <v/>
          </cell>
          <cell r="BK581" t="str">
            <v/>
          </cell>
          <cell r="BL581" t="str">
            <v/>
          </cell>
          <cell r="BM581" t="str">
            <v/>
          </cell>
          <cell r="BN581" t="str">
            <v/>
          </cell>
          <cell r="BO581" t="str">
            <v/>
          </cell>
          <cell r="BP581" t="str">
            <v/>
          </cell>
          <cell r="BQ581" t="str">
            <v/>
          </cell>
          <cell r="BR581" t="str">
            <v/>
          </cell>
          <cell r="BS581" t="str">
            <v/>
          </cell>
          <cell r="BU581" t="str">
            <v>JOZE TRANSFER SOLUTIONS(NAGURU)</v>
          </cell>
          <cell r="BV581" t="str">
            <v/>
          </cell>
          <cell r="BW581" t="str">
            <v/>
          </cell>
          <cell r="BX581" t="str">
            <v/>
          </cell>
          <cell r="BY581" t="str">
            <v/>
          </cell>
          <cell r="BZ581" t="str">
            <v/>
          </cell>
          <cell r="CA581" t="str">
            <v/>
          </cell>
          <cell r="CB581" t="str">
            <v/>
          </cell>
          <cell r="CC581" t="str">
            <v/>
          </cell>
          <cell r="CD581" t="str">
            <v/>
          </cell>
          <cell r="CE581" t="str">
            <v/>
          </cell>
          <cell r="CG581" t="str">
            <v>JOZE TRANSFER SOLUTIONS(NAGURU)</v>
          </cell>
          <cell r="CH581" t="str">
            <v/>
          </cell>
          <cell r="CI581" t="str">
            <v/>
          </cell>
          <cell r="CJ581" t="str">
            <v/>
          </cell>
          <cell r="CK581" t="str">
            <v/>
          </cell>
          <cell r="CL581" t="str">
            <v/>
          </cell>
          <cell r="CM581" t="str">
            <v/>
          </cell>
          <cell r="CN581" t="str">
            <v/>
          </cell>
          <cell r="CO581" t="str">
            <v/>
          </cell>
          <cell r="CP581" t="str">
            <v/>
          </cell>
          <cell r="CQ581" t="str">
            <v/>
          </cell>
          <cell r="CR581" t="str">
            <v/>
          </cell>
          <cell r="CS581" t="str">
            <v/>
          </cell>
          <cell r="CU581" t="str">
            <v>JOZE TRANSFER SOLUTIONS(NAGURU)</v>
          </cell>
          <cell r="CV581" t="str">
            <v/>
          </cell>
          <cell r="CW581" t="str">
            <v/>
          </cell>
          <cell r="CX581" t="str">
            <v/>
          </cell>
          <cell r="CY581" t="str">
            <v/>
          </cell>
          <cell r="CZ581" t="str">
            <v/>
          </cell>
          <cell r="DA581" t="str">
            <v/>
          </cell>
          <cell r="DB581" t="str">
            <v/>
          </cell>
          <cell r="DC581" t="str">
            <v/>
          </cell>
          <cell r="DD581" t="str">
            <v/>
          </cell>
          <cell r="DE581" t="str">
            <v/>
          </cell>
          <cell r="DG581" t="str">
            <v>JOZE TRANSFER SOLUTIONS(NAGURU)</v>
          </cell>
          <cell r="DH581" t="str">
            <v/>
          </cell>
          <cell r="DI581" t="str">
            <v/>
          </cell>
          <cell r="DJ581" t="str">
            <v/>
          </cell>
          <cell r="DK581" t="str">
            <v/>
          </cell>
          <cell r="DL581" t="str">
            <v/>
          </cell>
          <cell r="DM581" t="str">
            <v/>
          </cell>
          <cell r="DN581" t="str">
            <v/>
          </cell>
          <cell r="DO581" t="str">
            <v/>
          </cell>
          <cell r="DP581" t="str">
            <v/>
          </cell>
          <cell r="DQ581" t="str">
            <v/>
          </cell>
          <cell r="DR581" t="str">
            <v/>
          </cell>
          <cell r="DS581" t="str">
            <v/>
          </cell>
          <cell r="DU581" t="str">
            <v>JOZE TRANSFER SOLUTIONS(NAGURU)</v>
          </cell>
          <cell r="DV581" t="str">
            <v/>
          </cell>
          <cell r="DW581" t="str">
            <v/>
          </cell>
          <cell r="DX581" t="str">
            <v/>
          </cell>
          <cell r="DY581" t="str">
            <v/>
          </cell>
          <cell r="DZ581" t="str">
            <v/>
          </cell>
          <cell r="EA581" t="str">
            <v/>
          </cell>
          <cell r="EB581" t="str">
            <v/>
          </cell>
          <cell r="EC581" t="str">
            <v/>
          </cell>
          <cell r="ED581" t="str">
            <v/>
          </cell>
          <cell r="EE581" t="str">
            <v/>
          </cell>
        </row>
        <row r="582">
          <cell r="C582" t="str">
            <v>ITENDERO SENIOR SECONDARY SCHOOL</v>
          </cell>
          <cell r="D582">
            <v>1</v>
          </cell>
          <cell r="E582">
            <v>1</v>
          </cell>
          <cell r="F582">
            <v>1000</v>
          </cell>
          <cell r="G582">
            <v>400</v>
          </cell>
          <cell r="I582" t="str">
            <v>Good Sheperd Schools</v>
          </cell>
          <cell r="J582">
            <v>2</v>
          </cell>
          <cell r="K582">
            <v>3</v>
          </cell>
          <cell r="L582">
            <v>455000</v>
          </cell>
          <cell r="M582">
            <v>2300</v>
          </cell>
          <cell r="AF582" t="str">
            <v>JP MANAGEMENT &amp; TRAINING CONSULTANTS LTD GULU</v>
          </cell>
          <cell r="AG582" t="str">
            <v>JP MANAGEMENT &amp; TRAINING CONSULTANTS LTD GULU</v>
          </cell>
          <cell r="AH582" t="str">
            <v/>
          </cell>
          <cell r="AI582" t="str">
            <v/>
          </cell>
          <cell r="AJ582" t="str">
            <v/>
          </cell>
          <cell r="AK582" t="str">
            <v/>
          </cell>
          <cell r="AL582" t="str">
            <v/>
          </cell>
          <cell r="AM582" t="str">
            <v/>
          </cell>
          <cell r="AN582" t="str">
            <v/>
          </cell>
          <cell r="AO582" t="str">
            <v/>
          </cell>
          <cell r="AP582" t="str">
            <v/>
          </cell>
          <cell r="AQ582" t="str">
            <v/>
          </cell>
          <cell r="AR582" t="str">
            <v/>
          </cell>
          <cell r="AS582" t="str">
            <v/>
          </cell>
          <cell r="AT582">
            <v>0</v>
          </cell>
          <cell r="AU582" t="str">
            <v>JP MANAGEMENT &amp; TRAINING CONSULTANTS LTD GULU</v>
          </cell>
          <cell r="AV582" t="str">
            <v/>
          </cell>
          <cell r="AW582" t="str">
            <v/>
          </cell>
          <cell r="AX582" t="str">
            <v/>
          </cell>
          <cell r="AY582" t="str">
            <v/>
          </cell>
          <cell r="AZ582" t="str">
            <v/>
          </cell>
          <cell r="BA582" t="str">
            <v/>
          </cell>
          <cell r="BB582" t="str">
            <v/>
          </cell>
          <cell r="BC582" t="str">
            <v/>
          </cell>
          <cell r="BD582" t="str">
            <v/>
          </cell>
          <cell r="BE582" t="str">
            <v/>
          </cell>
          <cell r="BG582" t="str">
            <v>JP MANAGEMENT &amp; TRAINING CONSULTANTS LTD GULU</v>
          </cell>
          <cell r="BH582" t="str">
            <v/>
          </cell>
          <cell r="BI582" t="str">
            <v/>
          </cell>
          <cell r="BJ582" t="str">
            <v/>
          </cell>
          <cell r="BK582" t="str">
            <v/>
          </cell>
          <cell r="BL582" t="str">
            <v/>
          </cell>
          <cell r="BM582" t="str">
            <v/>
          </cell>
          <cell r="BN582" t="str">
            <v/>
          </cell>
          <cell r="BO582" t="str">
            <v/>
          </cell>
          <cell r="BP582" t="str">
            <v/>
          </cell>
          <cell r="BQ582" t="str">
            <v/>
          </cell>
          <cell r="BR582" t="str">
            <v/>
          </cell>
          <cell r="BS582" t="str">
            <v/>
          </cell>
          <cell r="BU582" t="str">
            <v>JP MANAGEMENT &amp; TRAINING CONSULTANTS LTD GULU</v>
          </cell>
          <cell r="BV582" t="str">
            <v/>
          </cell>
          <cell r="BW582" t="str">
            <v/>
          </cell>
          <cell r="BX582" t="str">
            <v/>
          </cell>
          <cell r="BY582" t="str">
            <v/>
          </cell>
          <cell r="BZ582" t="str">
            <v/>
          </cell>
          <cell r="CA582" t="str">
            <v/>
          </cell>
          <cell r="CB582" t="str">
            <v/>
          </cell>
          <cell r="CC582" t="str">
            <v/>
          </cell>
          <cell r="CD582" t="str">
            <v/>
          </cell>
          <cell r="CE582" t="str">
            <v/>
          </cell>
          <cell r="CG582" t="str">
            <v>JP MANAGEMENT &amp; TRAINING CONSULTANTS LTD GULU</v>
          </cell>
          <cell r="CH582" t="str">
            <v/>
          </cell>
          <cell r="CI582" t="str">
            <v/>
          </cell>
          <cell r="CJ582" t="str">
            <v/>
          </cell>
          <cell r="CK582" t="str">
            <v/>
          </cell>
          <cell r="CL582" t="str">
            <v/>
          </cell>
          <cell r="CM582" t="str">
            <v/>
          </cell>
          <cell r="CN582" t="str">
            <v/>
          </cell>
          <cell r="CO582" t="str">
            <v/>
          </cell>
          <cell r="CP582" t="str">
            <v/>
          </cell>
          <cell r="CQ582" t="str">
            <v/>
          </cell>
          <cell r="CR582" t="str">
            <v/>
          </cell>
          <cell r="CS582" t="str">
            <v/>
          </cell>
          <cell r="CU582" t="str">
            <v>JP MANAGEMENT &amp; TRAINING CONSULTANTS LTD GULU</v>
          </cell>
          <cell r="CV582" t="str">
            <v/>
          </cell>
          <cell r="CW582" t="str">
            <v/>
          </cell>
          <cell r="CX582" t="str">
            <v/>
          </cell>
          <cell r="CY582" t="str">
            <v/>
          </cell>
          <cell r="CZ582" t="str">
            <v/>
          </cell>
          <cell r="DA582" t="str">
            <v/>
          </cell>
          <cell r="DB582" t="str">
            <v/>
          </cell>
          <cell r="DC582" t="str">
            <v/>
          </cell>
          <cell r="DD582" t="str">
            <v/>
          </cell>
          <cell r="DE582" t="str">
            <v/>
          </cell>
          <cell r="DG582" t="str">
            <v>JP MANAGEMENT &amp; TRAINING CONSULTANTS LTD GULU</v>
          </cell>
          <cell r="DH582" t="str">
            <v/>
          </cell>
          <cell r="DI582" t="str">
            <v/>
          </cell>
          <cell r="DJ582" t="str">
            <v/>
          </cell>
          <cell r="DK582" t="str">
            <v/>
          </cell>
          <cell r="DL582" t="str">
            <v/>
          </cell>
          <cell r="DM582" t="str">
            <v/>
          </cell>
          <cell r="DN582" t="str">
            <v/>
          </cell>
          <cell r="DO582" t="str">
            <v/>
          </cell>
          <cell r="DP582" t="str">
            <v/>
          </cell>
          <cell r="DQ582" t="str">
            <v/>
          </cell>
          <cell r="DR582" t="str">
            <v/>
          </cell>
          <cell r="DS582" t="str">
            <v/>
          </cell>
          <cell r="DU582" t="str">
            <v>JP MANAGEMENT &amp; TRAINING CONSULTANTS LTD GULU</v>
          </cell>
          <cell r="DV582" t="str">
            <v/>
          </cell>
          <cell r="DW582" t="str">
            <v/>
          </cell>
          <cell r="DX582" t="str">
            <v/>
          </cell>
          <cell r="DY582" t="str">
            <v/>
          </cell>
          <cell r="DZ582" t="str">
            <v/>
          </cell>
          <cell r="EA582" t="str">
            <v/>
          </cell>
          <cell r="EB582" t="str">
            <v/>
          </cell>
          <cell r="EC582" t="str">
            <v/>
          </cell>
          <cell r="ED582" t="str">
            <v/>
          </cell>
          <cell r="EE582" t="str">
            <v/>
          </cell>
        </row>
        <row r="583">
          <cell r="C583" t="str">
            <v>JUPITA DEALS (U) LTD</v>
          </cell>
          <cell r="D583">
            <v>1</v>
          </cell>
          <cell r="E583">
            <v>1</v>
          </cell>
          <cell r="F583">
            <v>1000</v>
          </cell>
          <cell r="G583">
            <v>400</v>
          </cell>
          <cell r="I583" t="str">
            <v>Hope Senior School</v>
          </cell>
          <cell r="J583">
            <v>7</v>
          </cell>
          <cell r="K583">
            <v>9</v>
          </cell>
          <cell r="L583">
            <v>4135000</v>
          </cell>
          <cell r="M583">
            <v>16300</v>
          </cell>
          <cell r="AF583" t="str">
            <v>JS ELECTRO CENTRE</v>
          </cell>
          <cell r="AG583" t="str">
            <v>JS ELECTRO CENTRE</v>
          </cell>
          <cell r="AH583" t="str">
            <v/>
          </cell>
          <cell r="AI583" t="str">
            <v/>
          </cell>
          <cell r="AJ583" t="str">
            <v/>
          </cell>
          <cell r="AK583" t="str">
            <v/>
          </cell>
          <cell r="AL583" t="str">
            <v/>
          </cell>
          <cell r="AM583" t="str">
            <v/>
          </cell>
          <cell r="AN583" t="str">
            <v/>
          </cell>
          <cell r="AO583" t="str">
            <v/>
          </cell>
          <cell r="AP583" t="str">
            <v/>
          </cell>
          <cell r="AQ583" t="str">
            <v/>
          </cell>
          <cell r="AR583" t="str">
            <v/>
          </cell>
          <cell r="AS583" t="str">
            <v/>
          </cell>
          <cell r="AT583">
            <v>0</v>
          </cell>
          <cell r="AU583" t="str">
            <v>JS ELECTRO CENTRE</v>
          </cell>
          <cell r="AV583" t="str">
            <v/>
          </cell>
          <cell r="AW583" t="str">
            <v/>
          </cell>
          <cell r="AX583" t="str">
            <v/>
          </cell>
          <cell r="AY583" t="str">
            <v/>
          </cell>
          <cell r="AZ583" t="str">
            <v/>
          </cell>
          <cell r="BA583" t="str">
            <v/>
          </cell>
          <cell r="BB583" t="str">
            <v/>
          </cell>
          <cell r="BC583" t="str">
            <v/>
          </cell>
          <cell r="BD583" t="str">
            <v/>
          </cell>
          <cell r="BE583" t="str">
            <v/>
          </cell>
          <cell r="BG583" t="str">
            <v>JS ELECTRO CENTRE</v>
          </cell>
          <cell r="BH583" t="str">
            <v/>
          </cell>
          <cell r="BI583" t="str">
            <v/>
          </cell>
          <cell r="BJ583" t="str">
            <v/>
          </cell>
          <cell r="BK583" t="str">
            <v/>
          </cell>
          <cell r="BL583" t="str">
            <v/>
          </cell>
          <cell r="BM583" t="str">
            <v/>
          </cell>
          <cell r="BN583" t="str">
            <v/>
          </cell>
          <cell r="BO583" t="str">
            <v/>
          </cell>
          <cell r="BP583" t="str">
            <v/>
          </cell>
          <cell r="BQ583" t="str">
            <v/>
          </cell>
          <cell r="BR583" t="str">
            <v/>
          </cell>
          <cell r="BS583" t="str">
            <v/>
          </cell>
          <cell r="BU583" t="str">
            <v>JS ELECTRO CENTRE</v>
          </cell>
          <cell r="BV583" t="str">
            <v/>
          </cell>
          <cell r="BW583" t="str">
            <v/>
          </cell>
          <cell r="BX583" t="str">
            <v/>
          </cell>
          <cell r="BY583" t="str">
            <v/>
          </cell>
          <cell r="BZ583" t="str">
            <v/>
          </cell>
          <cell r="CA583" t="str">
            <v/>
          </cell>
          <cell r="CB583" t="str">
            <v/>
          </cell>
          <cell r="CC583" t="str">
            <v/>
          </cell>
          <cell r="CD583" t="str">
            <v/>
          </cell>
          <cell r="CE583" t="str">
            <v/>
          </cell>
          <cell r="CG583" t="str">
            <v>JS ELECTRO CENTRE</v>
          </cell>
          <cell r="CH583" t="str">
            <v/>
          </cell>
          <cell r="CI583" t="str">
            <v/>
          </cell>
          <cell r="CJ583" t="str">
            <v/>
          </cell>
          <cell r="CK583" t="str">
            <v/>
          </cell>
          <cell r="CL583" t="str">
            <v/>
          </cell>
          <cell r="CM583" t="str">
            <v/>
          </cell>
          <cell r="CN583" t="str">
            <v/>
          </cell>
          <cell r="CO583" t="str">
            <v/>
          </cell>
          <cell r="CP583" t="str">
            <v/>
          </cell>
          <cell r="CQ583" t="str">
            <v/>
          </cell>
          <cell r="CR583" t="str">
            <v/>
          </cell>
          <cell r="CS583" t="str">
            <v/>
          </cell>
          <cell r="CU583" t="str">
            <v>JS ELECTRO CENTRE</v>
          </cell>
          <cell r="CV583" t="str">
            <v/>
          </cell>
          <cell r="CW583" t="str">
            <v/>
          </cell>
          <cell r="CX583" t="str">
            <v/>
          </cell>
          <cell r="CY583" t="str">
            <v/>
          </cell>
          <cell r="CZ583" t="str">
            <v/>
          </cell>
          <cell r="DA583" t="str">
            <v/>
          </cell>
          <cell r="DB583" t="str">
            <v/>
          </cell>
          <cell r="DC583" t="str">
            <v/>
          </cell>
          <cell r="DD583" t="str">
            <v/>
          </cell>
          <cell r="DE583" t="str">
            <v/>
          </cell>
          <cell r="DG583" t="str">
            <v>JS ELECTRO CENTRE</v>
          </cell>
          <cell r="DH583" t="str">
            <v/>
          </cell>
          <cell r="DI583" t="str">
            <v/>
          </cell>
          <cell r="DJ583" t="str">
            <v/>
          </cell>
          <cell r="DK583" t="str">
            <v/>
          </cell>
          <cell r="DL583" t="str">
            <v/>
          </cell>
          <cell r="DM583" t="str">
            <v/>
          </cell>
          <cell r="DN583" t="str">
            <v/>
          </cell>
          <cell r="DO583" t="str">
            <v/>
          </cell>
          <cell r="DP583" t="str">
            <v/>
          </cell>
          <cell r="DQ583" t="str">
            <v/>
          </cell>
          <cell r="DR583" t="str">
            <v/>
          </cell>
          <cell r="DS583" t="str">
            <v/>
          </cell>
          <cell r="DU583" t="str">
            <v>JS ELECTRO CENTRE</v>
          </cell>
          <cell r="DV583" t="str">
            <v/>
          </cell>
          <cell r="DW583" t="str">
            <v/>
          </cell>
          <cell r="DX583" t="str">
            <v/>
          </cell>
          <cell r="DY583" t="str">
            <v/>
          </cell>
          <cell r="DZ583" t="str">
            <v/>
          </cell>
          <cell r="EA583" t="str">
            <v/>
          </cell>
          <cell r="EB583" t="str">
            <v/>
          </cell>
          <cell r="EC583" t="str">
            <v/>
          </cell>
          <cell r="ED583" t="str">
            <v/>
          </cell>
          <cell r="EE583" t="str">
            <v/>
          </cell>
        </row>
        <row r="584">
          <cell r="C584" t="str">
            <v>KAMPALA SITI CABLE LTD</v>
          </cell>
          <cell r="D584">
            <v>20</v>
          </cell>
          <cell r="E584">
            <v>27</v>
          </cell>
          <cell r="F584">
            <v>605000</v>
          </cell>
          <cell r="G584">
            <v>8400</v>
          </cell>
          <cell r="I584" t="str">
            <v>Insurance Company of East Africa</v>
          </cell>
          <cell r="J584">
            <v>11</v>
          </cell>
          <cell r="K584">
            <v>11</v>
          </cell>
          <cell r="L584">
            <v>2873300</v>
          </cell>
          <cell r="M584">
            <v>11400</v>
          </cell>
          <cell r="AF584" t="str">
            <v>JSK GARMENTS</v>
          </cell>
          <cell r="AG584" t="str">
            <v>JSK GARMENTS</v>
          </cell>
          <cell r="AH584" t="str">
            <v/>
          </cell>
          <cell r="AI584" t="str">
            <v/>
          </cell>
          <cell r="AJ584" t="str">
            <v/>
          </cell>
          <cell r="AK584" t="str">
            <v/>
          </cell>
          <cell r="AL584" t="str">
            <v/>
          </cell>
          <cell r="AM584" t="str">
            <v/>
          </cell>
          <cell r="AN584" t="str">
            <v/>
          </cell>
          <cell r="AO584" t="str">
            <v/>
          </cell>
          <cell r="AP584" t="str">
            <v/>
          </cell>
          <cell r="AQ584" t="str">
            <v/>
          </cell>
          <cell r="AR584" t="str">
            <v/>
          </cell>
          <cell r="AS584" t="str">
            <v/>
          </cell>
          <cell r="AT584">
            <v>0</v>
          </cell>
          <cell r="AU584" t="str">
            <v>JSK GARMENTS</v>
          </cell>
          <cell r="AV584" t="str">
            <v/>
          </cell>
          <cell r="AW584" t="str">
            <v/>
          </cell>
          <cell r="AX584" t="str">
            <v/>
          </cell>
          <cell r="AY584" t="str">
            <v/>
          </cell>
          <cell r="AZ584" t="str">
            <v/>
          </cell>
          <cell r="BA584" t="str">
            <v/>
          </cell>
          <cell r="BB584" t="str">
            <v/>
          </cell>
          <cell r="BC584" t="str">
            <v/>
          </cell>
          <cell r="BD584" t="str">
            <v/>
          </cell>
          <cell r="BE584" t="str">
            <v/>
          </cell>
          <cell r="BG584" t="str">
            <v>JSK GARMENTS</v>
          </cell>
          <cell r="BH584" t="str">
            <v/>
          </cell>
          <cell r="BI584" t="str">
            <v/>
          </cell>
          <cell r="BJ584" t="str">
            <v/>
          </cell>
          <cell r="BK584" t="str">
            <v/>
          </cell>
          <cell r="BL584" t="str">
            <v/>
          </cell>
          <cell r="BM584" t="str">
            <v/>
          </cell>
          <cell r="BN584" t="str">
            <v/>
          </cell>
          <cell r="BO584" t="str">
            <v/>
          </cell>
          <cell r="BP584" t="str">
            <v/>
          </cell>
          <cell r="BQ584" t="str">
            <v/>
          </cell>
          <cell r="BR584" t="str">
            <v/>
          </cell>
          <cell r="BS584" t="str">
            <v/>
          </cell>
          <cell r="BU584" t="str">
            <v>JSK GARMENTS</v>
          </cell>
          <cell r="BV584" t="str">
            <v/>
          </cell>
          <cell r="BW584" t="str">
            <v/>
          </cell>
          <cell r="BX584" t="str">
            <v/>
          </cell>
          <cell r="BY584" t="str">
            <v/>
          </cell>
          <cell r="BZ584" t="str">
            <v/>
          </cell>
          <cell r="CA584" t="str">
            <v/>
          </cell>
          <cell r="CB584" t="str">
            <v/>
          </cell>
          <cell r="CC584" t="str">
            <v/>
          </cell>
          <cell r="CD584" t="str">
            <v/>
          </cell>
          <cell r="CE584" t="str">
            <v/>
          </cell>
          <cell r="CG584" t="str">
            <v>JSK GARMENTS</v>
          </cell>
          <cell r="CH584" t="str">
            <v/>
          </cell>
          <cell r="CI584" t="str">
            <v/>
          </cell>
          <cell r="CJ584" t="str">
            <v/>
          </cell>
          <cell r="CK584" t="str">
            <v/>
          </cell>
          <cell r="CL584" t="str">
            <v/>
          </cell>
          <cell r="CM584" t="str">
            <v/>
          </cell>
          <cell r="CN584" t="str">
            <v/>
          </cell>
          <cell r="CO584" t="str">
            <v/>
          </cell>
          <cell r="CP584" t="str">
            <v/>
          </cell>
          <cell r="CQ584" t="str">
            <v/>
          </cell>
          <cell r="CR584" t="str">
            <v/>
          </cell>
          <cell r="CS584" t="str">
            <v/>
          </cell>
          <cell r="CU584" t="str">
            <v>JSK GARMENTS</v>
          </cell>
          <cell r="CV584" t="str">
            <v/>
          </cell>
          <cell r="CW584" t="str">
            <v/>
          </cell>
          <cell r="CX584" t="str">
            <v/>
          </cell>
          <cell r="CY584" t="str">
            <v/>
          </cell>
          <cell r="CZ584" t="str">
            <v/>
          </cell>
          <cell r="DA584" t="str">
            <v/>
          </cell>
          <cell r="DB584" t="str">
            <v/>
          </cell>
          <cell r="DC584" t="str">
            <v/>
          </cell>
          <cell r="DD584" t="str">
            <v/>
          </cell>
          <cell r="DE584" t="str">
            <v/>
          </cell>
          <cell r="DG584" t="str">
            <v>JSK GARMENTS</v>
          </cell>
          <cell r="DH584" t="str">
            <v/>
          </cell>
          <cell r="DI584" t="str">
            <v/>
          </cell>
          <cell r="DJ584" t="str">
            <v/>
          </cell>
          <cell r="DK584" t="str">
            <v/>
          </cell>
          <cell r="DL584" t="str">
            <v/>
          </cell>
          <cell r="DM584" t="str">
            <v/>
          </cell>
          <cell r="DN584" t="str">
            <v/>
          </cell>
          <cell r="DO584" t="str">
            <v/>
          </cell>
          <cell r="DP584" t="str">
            <v/>
          </cell>
          <cell r="DQ584" t="str">
            <v/>
          </cell>
          <cell r="DR584" t="str">
            <v/>
          </cell>
          <cell r="DS584" t="str">
            <v/>
          </cell>
          <cell r="DU584" t="str">
            <v>JSK GARMENTS</v>
          </cell>
          <cell r="DV584" t="str">
            <v/>
          </cell>
          <cell r="DW584" t="str">
            <v/>
          </cell>
          <cell r="DX584" t="str">
            <v/>
          </cell>
          <cell r="DY584" t="str">
            <v/>
          </cell>
          <cell r="DZ584" t="str">
            <v/>
          </cell>
          <cell r="EA584" t="str">
            <v/>
          </cell>
          <cell r="EB584" t="str">
            <v/>
          </cell>
          <cell r="EC584" t="str">
            <v/>
          </cell>
          <cell r="ED584" t="str">
            <v/>
          </cell>
          <cell r="EE584" t="str">
            <v/>
          </cell>
        </row>
        <row r="585">
          <cell r="C585" t="str">
            <v>KASANA QUALITY SCHOOL</v>
          </cell>
          <cell r="D585">
            <v>9</v>
          </cell>
          <cell r="E585">
            <v>20</v>
          </cell>
          <cell r="F585">
            <v>1283000</v>
          </cell>
          <cell r="G585">
            <v>8600</v>
          </cell>
          <cell r="I585" t="str">
            <v>INTELWORLD COMPANY LIMITED</v>
          </cell>
          <cell r="J585">
            <v>92</v>
          </cell>
          <cell r="K585">
            <v>324</v>
          </cell>
          <cell r="L585">
            <v>3220425</v>
          </cell>
          <cell r="M585">
            <v>67425</v>
          </cell>
          <cell r="AF585" t="str">
            <v>JUPITA DEALS (U) LTD</v>
          </cell>
          <cell r="AG585" t="str">
            <v>JUPITA DEALS (U) LTD</v>
          </cell>
          <cell r="AH585" t="str">
            <v/>
          </cell>
          <cell r="AI585" t="str">
            <v/>
          </cell>
          <cell r="AJ585" t="str">
            <v/>
          </cell>
          <cell r="AK585">
            <v>1</v>
          </cell>
          <cell r="AL585">
            <v>1</v>
          </cell>
          <cell r="AM585" t="str">
            <v/>
          </cell>
          <cell r="AN585" t="str">
            <v/>
          </cell>
          <cell r="AO585" t="str">
            <v/>
          </cell>
          <cell r="AP585">
            <v>1</v>
          </cell>
          <cell r="AQ585" t="str">
            <v/>
          </cell>
          <cell r="AR585" t="str">
            <v/>
          </cell>
          <cell r="AS585" t="str">
            <v/>
          </cell>
          <cell r="AT585">
            <v>3</v>
          </cell>
          <cell r="AU585" t="str">
            <v>JUPITA DEALS (U) LTD</v>
          </cell>
          <cell r="AV585">
            <v>1</v>
          </cell>
          <cell r="AW585" t="str">
            <v/>
          </cell>
          <cell r="AX585" t="str">
            <v/>
          </cell>
          <cell r="AY585" t="str">
            <v/>
          </cell>
          <cell r="AZ585" t="str">
            <v/>
          </cell>
          <cell r="BA585" t="str">
            <v/>
          </cell>
          <cell r="BB585" t="str">
            <v/>
          </cell>
          <cell r="BC585" t="str">
            <v/>
          </cell>
          <cell r="BD585" t="str">
            <v/>
          </cell>
          <cell r="BE585" t="str">
            <v/>
          </cell>
          <cell r="BG585" t="str">
            <v>JUPITA DEALS (U) LTD</v>
          </cell>
          <cell r="BH585" t="str">
            <v/>
          </cell>
          <cell r="BI585" t="str">
            <v/>
          </cell>
          <cell r="BJ585" t="str">
            <v/>
          </cell>
          <cell r="BK585">
            <v>4</v>
          </cell>
          <cell r="BL585">
            <v>2</v>
          </cell>
          <cell r="BM585" t="str">
            <v/>
          </cell>
          <cell r="BN585" t="str">
            <v/>
          </cell>
          <cell r="BO585" t="str">
            <v/>
          </cell>
          <cell r="BP585">
            <v>1</v>
          </cell>
          <cell r="BQ585" t="str">
            <v/>
          </cell>
          <cell r="BR585" t="str">
            <v/>
          </cell>
          <cell r="BS585" t="str">
            <v/>
          </cell>
          <cell r="BU585" t="str">
            <v>JUPITA DEALS (U) LTD</v>
          </cell>
          <cell r="BV585">
            <v>1</v>
          </cell>
          <cell r="BW585" t="str">
            <v/>
          </cell>
          <cell r="BX585" t="str">
            <v/>
          </cell>
          <cell r="BY585" t="str">
            <v/>
          </cell>
          <cell r="BZ585" t="str">
            <v/>
          </cell>
          <cell r="CA585" t="str">
            <v/>
          </cell>
          <cell r="CB585" t="str">
            <v/>
          </cell>
          <cell r="CC585" t="str">
            <v/>
          </cell>
          <cell r="CD585" t="str">
            <v/>
          </cell>
          <cell r="CE585" t="str">
            <v/>
          </cell>
          <cell r="CG585" t="str">
            <v>JUPITA DEALS (U) LTD</v>
          </cell>
          <cell r="CH585" t="str">
            <v/>
          </cell>
          <cell r="CI585" t="str">
            <v/>
          </cell>
          <cell r="CJ585" t="str">
            <v/>
          </cell>
          <cell r="CK585">
            <v>4000</v>
          </cell>
          <cell r="CL585">
            <v>2000</v>
          </cell>
          <cell r="CM585" t="str">
            <v/>
          </cell>
          <cell r="CN585" t="str">
            <v/>
          </cell>
          <cell r="CO585" t="str">
            <v/>
          </cell>
          <cell r="CP585">
            <v>1000</v>
          </cell>
          <cell r="CQ585" t="str">
            <v/>
          </cell>
          <cell r="CR585" t="str">
            <v/>
          </cell>
          <cell r="CS585" t="str">
            <v/>
          </cell>
          <cell r="CU585" t="str">
            <v>JUPITA DEALS (U) LTD</v>
          </cell>
          <cell r="CV585">
            <v>1050</v>
          </cell>
          <cell r="CW585" t="str">
            <v/>
          </cell>
          <cell r="CX585" t="str">
            <v/>
          </cell>
          <cell r="CY585" t="str">
            <v/>
          </cell>
          <cell r="CZ585" t="str">
            <v/>
          </cell>
          <cell r="DA585" t="str">
            <v/>
          </cell>
          <cell r="DB585" t="str">
            <v/>
          </cell>
          <cell r="DC585" t="str">
            <v/>
          </cell>
          <cell r="DD585" t="str">
            <v/>
          </cell>
          <cell r="DE585" t="str">
            <v/>
          </cell>
          <cell r="DG585" t="str">
            <v>JUPITA DEALS (U) LTD</v>
          </cell>
          <cell r="DH585" t="str">
            <v/>
          </cell>
          <cell r="DI585" t="str">
            <v/>
          </cell>
          <cell r="DJ585" t="str">
            <v/>
          </cell>
          <cell r="DK585">
            <v>1600</v>
          </cell>
          <cell r="DL585">
            <v>800</v>
          </cell>
          <cell r="DM585" t="str">
            <v/>
          </cell>
          <cell r="DN585" t="str">
            <v/>
          </cell>
          <cell r="DO585" t="str">
            <v/>
          </cell>
          <cell r="DP585">
            <v>400</v>
          </cell>
          <cell r="DQ585" t="str">
            <v/>
          </cell>
          <cell r="DR585" t="str">
            <v/>
          </cell>
          <cell r="DS585" t="str">
            <v/>
          </cell>
          <cell r="DU585" t="str">
            <v>JUPITA DEALS (U) LTD</v>
          </cell>
          <cell r="DV585">
            <v>100</v>
          </cell>
          <cell r="DW585" t="str">
            <v/>
          </cell>
          <cell r="DX585" t="str">
            <v/>
          </cell>
          <cell r="DY585" t="str">
            <v/>
          </cell>
          <cell r="DZ585" t="str">
            <v/>
          </cell>
          <cell r="EA585" t="str">
            <v/>
          </cell>
          <cell r="EB585" t="str">
            <v/>
          </cell>
          <cell r="EC585" t="str">
            <v/>
          </cell>
          <cell r="ED585" t="str">
            <v/>
          </cell>
          <cell r="EE585" t="str">
            <v/>
          </cell>
        </row>
        <row r="586">
          <cell r="C586" t="str">
            <v>King Jesus College</v>
          </cell>
          <cell r="D586">
            <v>20</v>
          </cell>
          <cell r="E586">
            <v>136</v>
          </cell>
          <cell r="F586">
            <v>11114300</v>
          </cell>
          <cell r="G586">
            <v>59700</v>
          </cell>
          <cell r="I586" t="str">
            <v>Ishaka Vocational Secondary School</v>
          </cell>
          <cell r="J586">
            <v>20</v>
          </cell>
          <cell r="K586">
            <v>24</v>
          </cell>
          <cell r="L586">
            <v>4059000</v>
          </cell>
          <cell r="M586">
            <v>18000</v>
          </cell>
          <cell r="AF586" t="str">
            <v>JUSFRA UGANDA LTD</v>
          </cell>
          <cell r="AG586" t="str">
            <v>JUSFRA UGANDA LTD</v>
          </cell>
          <cell r="AH586" t="str">
            <v/>
          </cell>
          <cell r="AI586" t="str">
            <v/>
          </cell>
          <cell r="AJ586" t="str">
            <v/>
          </cell>
          <cell r="AK586" t="str">
            <v/>
          </cell>
          <cell r="AL586" t="str">
            <v/>
          </cell>
          <cell r="AM586" t="str">
            <v/>
          </cell>
          <cell r="AN586" t="str">
            <v/>
          </cell>
          <cell r="AO586" t="str">
            <v/>
          </cell>
          <cell r="AP586" t="str">
            <v/>
          </cell>
          <cell r="AQ586" t="str">
            <v/>
          </cell>
          <cell r="AR586" t="str">
            <v/>
          </cell>
          <cell r="AS586" t="str">
            <v/>
          </cell>
          <cell r="AT586">
            <v>0</v>
          </cell>
          <cell r="AU586" t="str">
            <v>JUSFRA UGANDA LTD</v>
          </cell>
          <cell r="AV586" t="str">
            <v/>
          </cell>
          <cell r="AW586" t="str">
            <v/>
          </cell>
          <cell r="AX586" t="str">
            <v/>
          </cell>
          <cell r="AY586" t="str">
            <v/>
          </cell>
          <cell r="AZ586" t="str">
            <v/>
          </cell>
          <cell r="BA586" t="str">
            <v/>
          </cell>
          <cell r="BB586" t="str">
            <v/>
          </cell>
          <cell r="BC586" t="str">
            <v/>
          </cell>
          <cell r="BD586" t="str">
            <v/>
          </cell>
          <cell r="BE586" t="str">
            <v/>
          </cell>
          <cell r="BG586" t="str">
            <v>JUSFRA UGANDA LTD</v>
          </cell>
          <cell r="BH586" t="str">
            <v/>
          </cell>
          <cell r="BI586" t="str">
            <v/>
          </cell>
          <cell r="BJ586" t="str">
            <v/>
          </cell>
          <cell r="BK586" t="str">
            <v/>
          </cell>
          <cell r="BL586" t="str">
            <v/>
          </cell>
          <cell r="BM586" t="str">
            <v/>
          </cell>
          <cell r="BN586" t="str">
            <v/>
          </cell>
          <cell r="BO586" t="str">
            <v/>
          </cell>
          <cell r="BP586" t="str">
            <v/>
          </cell>
          <cell r="BQ586" t="str">
            <v/>
          </cell>
          <cell r="BR586" t="str">
            <v/>
          </cell>
          <cell r="BS586" t="str">
            <v/>
          </cell>
          <cell r="BU586" t="str">
            <v>JUSFRA UGANDA LTD</v>
          </cell>
          <cell r="BV586" t="str">
            <v/>
          </cell>
          <cell r="BW586" t="str">
            <v/>
          </cell>
          <cell r="BX586" t="str">
            <v/>
          </cell>
          <cell r="BY586" t="str">
            <v/>
          </cell>
          <cell r="BZ586" t="str">
            <v/>
          </cell>
          <cell r="CA586" t="str">
            <v/>
          </cell>
          <cell r="CB586" t="str">
            <v/>
          </cell>
          <cell r="CC586" t="str">
            <v/>
          </cell>
          <cell r="CD586" t="str">
            <v/>
          </cell>
          <cell r="CE586" t="str">
            <v/>
          </cell>
          <cell r="CG586" t="str">
            <v>JUSFRA UGANDA LTD</v>
          </cell>
          <cell r="CH586" t="str">
            <v/>
          </cell>
          <cell r="CI586" t="str">
            <v/>
          </cell>
          <cell r="CJ586" t="str">
            <v/>
          </cell>
          <cell r="CK586" t="str">
            <v/>
          </cell>
          <cell r="CL586" t="str">
            <v/>
          </cell>
          <cell r="CM586" t="str">
            <v/>
          </cell>
          <cell r="CN586" t="str">
            <v/>
          </cell>
          <cell r="CO586" t="str">
            <v/>
          </cell>
          <cell r="CP586" t="str">
            <v/>
          </cell>
          <cell r="CQ586" t="str">
            <v/>
          </cell>
          <cell r="CR586" t="str">
            <v/>
          </cell>
          <cell r="CS586" t="str">
            <v/>
          </cell>
          <cell r="CU586" t="str">
            <v>JUSFRA UGANDA LTD</v>
          </cell>
          <cell r="CV586" t="str">
            <v/>
          </cell>
          <cell r="CW586" t="str">
            <v/>
          </cell>
          <cell r="CX586" t="str">
            <v/>
          </cell>
          <cell r="CY586" t="str">
            <v/>
          </cell>
          <cell r="CZ586" t="str">
            <v/>
          </cell>
          <cell r="DA586" t="str">
            <v/>
          </cell>
          <cell r="DB586" t="str">
            <v/>
          </cell>
          <cell r="DC586" t="str">
            <v/>
          </cell>
          <cell r="DD586" t="str">
            <v/>
          </cell>
          <cell r="DE586" t="str">
            <v/>
          </cell>
          <cell r="DG586" t="str">
            <v>JUSFRA UGANDA LTD</v>
          </cell>
          <cell r="DH586" t="str">
            <v/>
          </cell>
          <cell r="DI586" t="str">
            <v/>
          </cell>
          <cell r="DJ586" t="str">
            <v/>
          </cell>
          <cell r="DK586" t="str">
            <v/>
          </cell>
          <cell r="DL586" t="str">
            <v/>
          </cell>
          <cell r="DM586" t="str">
            <v/>
          </cell>
          <cell r="DN586" t="str">
            <v/>
          </cell>
          <cell r="DO586" t="str">
            <v/>
          </cell>
          <cell r="DP586" t="str">
            <v/>
          </cell>
          <cell r="DQ586" t="str">
            <v/>
          </cell>
          <cell r="DR586" t="str">
            <v/>
          </cell>
          <cell r="DS586" t="str">
            <v/>
          </cell>
          <cell r="DU586" t="str">
            <v>JUSFRA UGANDA LTD</v>
          </cell>
          <cell r="DV586" t="str">
            <v/>
          </cell>
          <cell r="DW586" t="str">
            <v/>
          </cell>
          <cell r="DX586" t="str">
            <v/>
          </cell>
          <cell r="DY586" t="str">
            <v/>
          </cell>
          <cell r="DZ586" t="str">
            <v/>
          </cell>
          <cell r="EA586" t="str">
            <v/>
          </cell>
          <cell r="EB586" t="str">
            <v/>
          </cell>
          <cell r="EC586" t="str">
            <v/>
          </cell>
          <cell r="ED586" t="str">
            <v/>
          </cell>
          <cell r="EE586" t="str">
            <v/>
          </cell>
        </row>
        <row r="587">
          <cell r="C587" t="str">
            <v>KINGS COLLEGE BUDDO</v>
          </cell>
          <cell r="D587">
            <v>19</v>
          </cell>
          <cell r="E587">
            <v>23</v>
          </cell>
          <cell r="F587">
            <v>10923900</v>
          </cell>
          <cell r="G587">
            <v>30900</v>
          </cell>
          <cell r="I587" t="str">
            <v>ITENDERO SENIOR SECONDARY SCHOOL</v>
          </cell>
          <cell r="J587">
            <v>1</v>
          </cell>
          <cell r="K587">
            <v>1</v>
          </cell>
          <cell r="L587">
            <v>359000</v>
          </cell>
          <cell r="M587">
            <v>1100</v>
          </cell>
          <cell r="AF587" t="str">
            <v>JUSTINE AND JUSSY COMPANY LIMITED COMMISSION</v>
          </cell>
          <cell r="AG587" t="str">
            <v>JUSTINE AND JUSSY COMPANY LIMITED COMMISSION</v>
          </cell>
          <cell r="AH587" t="str">
            <v/>
          </cell>
          <cell r="AI587" t="str">
            <v/>
          </cell>
          <cell r="AJ587" t="str">
            <v/>
          </cell>
          <cell r="AK587" t="str">
            <v/>
          </cell>
          <cell r="AL587" t="str">
            <v/>
          </cell>
          <cell r="AM587" t="str">
            <v/>
          </cell>
          <cell r="AN587" t="str">
            <v/>
          </cell>
          <cell r="AO587" t="str">
            <v/>
          </cell>
          <cell r="AP587" t="str">
            <v/>
          </cell>
          <cell r="AQ587" t="str">
            <v/>
          </cell>
          <cell r="AR587" t="str">
            <v/>
          </cell>
          <cell r="AS587" t="str">
            <v/>
          </cell>
          <cell r="AT587">
            <v>0</v>
          </cell>
          <cell r="AU587" t="str">
            <v>JUSTINE AND JUSSY COMPANY LIMITED COMMISSION</v>
          </cell>
          <cell r="AV587" t="str">
            <v/>
          </cell>
          <cell r="AW587" t="str">
            <v/>
          </cell>
          <cell r="AX587" t="str">
            <v/>
          </cell>
          <cell r="AY587" t="str">
            <v/>
          </cell>
          <cell r="AZ587" t="str">
            <v/>
          </cell>
          <cell r="BA587" t="str">
            <v/>
          </cell>
          <cell r="BB587" t="str">
            <v/>
          </cell>
          <cell r="BC587" t="str">
            <v/>
          </cell>
          <cell r="BD587" t="str">
            <v/>
          </cell>
          <cell r="BE587" t="str">
            <v/>
          </cell>
          <cell r="BG587" t="str">
            <v>JUSTINE AND JUSSY COMPANY LIMITED COMMISSION</v>
          </cell>
          <cell r="BH587" t="str">
            <v/>
          </cell>
          <cell r="BI587" t="str">
            <v/>
          </cell>
          <cell r="BJ587" t="str">
            <v/>
          </cell>
          <cell r="BK587" t="str">
            <v/>
          </cell>
          <cell r="BL587" t="str">
            <v/>
          </cell>
          <cell r="BM587" t="str">
            <v/>
          </cell>
          <cell r="BN587" t="str">
            <v/>
          </cell>
          <cell r="BO587" t="str">
            <v/>
          </cell>
          <cell r="BP587" t="str">
            <v/>
          </cell>
          <cell r="BQ587" t="str">
            <v/>
          </cell>
          <cell r="BR587" t="str">
            <v/>
          </cell>
          <cell r="BS587" t="str">
            <v/>
          </cell>
          <cell r="BU587" t="str">
            <v>JUSTINE AND JUSSY COMPANY LIMITED COMMISSION</v>
          </cell>
          <cell r="BV587" t="str">
            <v/>
          </cell>
          <cell r="BW587" t="str">
            <v/>
          </cell>
          <cell r="BX587" t="str">
            <v/>
          </cell>
          <cell r="BY587" t="str">
            <v/>
          </cell>
          <cell r="BZ587" t="str">
            <v/>
          </cell>
          <cell r="CA587" t="str">
            <v/>
          </cell>
          <cell r="CB587" t="str">
            <v/>
          </cell>
          <cell r="CC587" t="str">
            <v/>
          </cell>
          <cell r="CD587" t="str">
            <v/>
          </cell>
          <cell r="CE587" t="str">
            <v/>
          </cell>
          <cell r="CG587" t="str">
            <v>JUSTINE AND JUSSY COMPANY LIMITED COMMISSION</v>
          </cell>
          <cell r="CH587" t="str">
            <v/>
          </cell>
          <cell r="CI587" t="str">
            <v/>
          </cell>
          <cell r="CJ587" t="str">
            <v/>
          </cell>
          <cell r="CK587" t="str">
            <v/>
          </cell>
          <cell r="CL587" t="str">
            <v/>
          </cell>
          <cell r="CM587" t="str">
            <v/>
          </cell>
          <cell r="CN587" t="str">
            <v/>
          </cell>
          <cell r="CO587" t="str">
            <v/>
          </cell>
          <cell r="CP587" t="str">
            <v/>
          </cell>
          <cell r="CQ587" t="str">
            <v/>
          </cell>
          <cell r="CR587" t="str">
            <v/>
          </cell>
          <cell r="CS587" t="str">
            <v/>
          </cell>
          <cell r="CU587" t="str">
            <v>JUSTINE AND JUSSY COMPANY LIMITED COMMISSION</v>
          </cell>
          <cell r="CV587" t="str">
            <v/>
          </cell>
          <cell r="CW587" t="str">
            <v/>
          </cell>
          <cell r="CX587" t="str">
            <v/>
          </cell>
          <cell r="CY587" t="str">
            <v/>
          </cell>
          <cell r="CZ587" t="str">
            <v/>
          </cell>
          <cell r="DA587" t="str">
            <v/>
          </cell>
          <cell r="DB587" t="str">
            <v/>
          </cell>
          <cell r="DC587" t="str">
            <v/>
          </cell>
          <cell r="DD587" t="str">
            <v/>
          </cell>
          <cell r="DE587" t="str">
            <v/>
          </cell>
          <cell r="DG587" t="str">
            <v>JUSTINE AND JUSSY COMPANY LIMITED COMMISSION</v>
          </cell>
          <cell r="DH587" t="str">
            <v/>
          </cell>
          <cell r="DI587" t="str">
            <v/>
          </cell>
          <cell r="DJ587" t="str">
            <v/>
          </cell>
          <cell r="DK587" t="str">
            <v/>
          </cell>
          <cell r="DL587" t="str">
            <v/>
          </cell>
          <cell r="DM587" t="str">
            <v/>
          </cell>
          <cell r="DN587" t="str">
            <v/>
          </cell>
          <cell r="DO587" t="str">
            <v/>
          </cell>
          <cell r="DP587" t="str">
            <v/>
          </cell>
          <cell r="DQ587" t="str">
            <v/>
          </cell>
          <cell r="DR587" t="str">
            <v/>
          </cell>
          <cell r="DS587" t="str">
            <v/>
          </cell>
          <cell r="DU587" t="str">
            <v>JUSTINE AND JUSSY COMPANY LIMITED COMMISSION</v>
          </cell>
          <cell r="DV587" t="str">
            <v/>
          </cell>
          <cell r="DW587" t="str">
            <v/>
          </cell>
          <cell r="DX587" t="str">
            <v/>
          </cell>
          <cell r="DY587" t="str">
            <v/>
          </cell>
          <cell r="DZ587" t="str">
            <v/>
          </cell>
          <cell r="EA587" t="str">
            <v/>
          </cell>
          <cell r="EB587" t="str">
            <v/>
          </cell>
          <cell r="EC587" t="str">
            <v/>
          </cell>
          <cell r="ED587" t="str">
            <v/>
          </cell>
          <cell r="EE587" t="str">
            <v/>
          </cell>
        </row>
        <row r="588">
          <cell r="C588" t="str">
            <v>Lira intergrated secondary school</v>
          </cell>
          <cell r="D588">
            <v>1</v>
          </cell>
          <cell r="E588">
            <v>1</v>
          </cell>
          <cell r="F588">
            <v>175000</v>
          </cell>
          <cell r="G588">
            <v>700</v>
          </cell>
          <cell r="I588" t="str">
            <v>Kakuuto Microfinance</v>
          </cell>
          <cell r="J588">
            <v>1</v>
          </cell>
          <cell r="K588">
            <v>2</v>
          </cell>
          <cell r="L588">
            <v>2000</v>
          </cell>
          <cell r="M588">
            <v>200</v>
          </cell>
          <cell r="AF588" t="str">
            <v>JY DESIGNERS OUTFITS</v>
          </cell>
          <cell r="AG588" t="str">
            <v>JY DESIGNERS OUTFITS</v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>
            <v>0</v>
          </cell>
          <cell r="AU588" t="str">
            <v>JY DESIGNERS OUTFITS</v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G588" t="str">
            <v>JY DESIGNERS OUTFITS</v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U588" t="str">
            <v>JY DESIGNERS OUTFITS</v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  <cell r="CA588" t="str">
            <v/>
          </cell>
          <cell r="CB588" t="str">
            <v/>
          </cell>
          <cell r="CC588" t="str">
            <v/>
          </cell>
          <cell r="CD588" t="str">
            <v/>
          </cell>
          <cell r="CE588" t="str">
            <v/>
          </cell>
          <cell r="CG588" t="str">
            <v>JY DESIGNERS OUTFITS</v>
          </cell>
          <cell r="CH588" t="str">
            <v/>
          </cell>
          <cell r="CI588" t="str">
            <v/>
          </cell>
          <cell r="CJ588" t="str">
            <v/>
          </cell>
          <cell r="CK588" t="str">
            <v/>
          </cell>
          <cell r="CL588" t="str">
            <v/>
          </cell>
          <cell r="CM588" t="str">
            <v/>
          </cell>
          <cell r="CN588" t="str">
            <v/>
          </cell>
          <cell r="CO588" t="str">
            <v/>
          </cell>
          <cell r="CP588" t="str">
            <v/>
          </cell>
          <cell r="CQ588" t="str">
            <v/>
          </cell>
          <cell r="CR588" t="str">
            <v/>
          </cell>
          <cell r="CS588" t="str">
            <v/>
          </cell>
          <cell r="CU588" t="str">
            <v>JY DESIGNERS OUTFITS</v>
          </cell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G588" t="str">
            <v>JY DESIGNERS OUTFITS</v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 t="str">
            <v/>
          </cell>
          <cell r="DS588" t="str">
            <v/>
          </cell>
          <cell r="DU588" t="str">
            <v>JY DESIGNERS OUTFITS</v>
          </cell>
          <cell r="DV588" t="str">
            <v/>
          </cell>
          <cell r="DW588" t="str">
            <v/>
          </cell>
          <cell r="DX588" t="str">
            <v/>
          </cell>
          <cell r="DY588" t="str">
            <v/>
          </cell>
          <cell r="DZ588" t="str">
            <v/>
          </cell>
          <cell r="EA588" t="str">
            <v/>
          </cell>
          <cell r="EB588" t="str">
            <v/>
          </cell>
          <cell r="EC588" t="str">
            <v/>
          </cell>
          <cell r="ED588" t="str">
            <v/>
          </cell>
          <cell r="EE588" t="str">
            <v/>
          </cell>
        </row>
        <row r="589">
          <cell r="C589" t="str">
            <v>Lugazi home Land College</v>
          </cell>
          <cell r="D589">
            <v>4</v>
          </cell>
          <cell r="E589">
            <v>6</v>
          </cell>
          <cell r="F589">
            <v>1600000</v>
          </cell>
          <cell r="G589">
            <v>4800</v>
          </cell>
          <cell r="I589" t="str">
            <v>KAMPALA SITI CABLE LTD</v>
          </cell>
          <cell r="J589">
            <v>103</v>
          </cell>
          <cell r="K589">
            <v>221</v>
          </cell>
          <cell r="L589">
            <v>3515800</v>
          </cell>
          <cell r="M589">
            <v>94025</v>
          </cell>
          <cell r="AF589" t="str">
            <v>K &amp; D TYRE REPAIRING CENTRE LTD</v>
          </cell>
          <cell r="AG589" t="str">
            <v>K &amp; D TYRE REPAIRING CENTRE LTD</v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>
            <v>0</v>
          </cell>
          <cell r="AU589" t="str">
            <v>K &amp; D TYRE REPAIRING CENTRE LTD</v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G589" t="str">
            <v>K &amp; D TYRE REPAIRING CENTRE LTD</v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U589" t="str">
            <v>K &amp; D TYRE REPAIRING CENTRE LTD</v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G589" t="str">
            <v>K &amp; D TYRE REPAIRING CENTRE LTD</v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U589" t="str">
            <v>K &amp; D TYRE REPAIRING CENTRE LTD</v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G589" t="str">
            <v>K &amp; D TYRE REPAIRING CENTRE LTD</v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U589" t="str">
            <v>K &amp; D TYRE REPAIRING CENTRE LTD</v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  <cell r="EE589" t="str">
            <v/>
          </cell>
        </row>
        <row r="590">
          <cell r="C590" t="str">
            <v>Luyanzi College Bweyogere Campus</v>
          </cell>
          <cell r="D590">
            <v>1</v>
          </cell>
          <cell r="E590">
            <v>1</v>
          </cell>
          <cell r="F590">
            <v>200000</v>
          </cell>
          <cell r="G590">
            <v>700</v>
          </cell>
          <cell r="I590" t="str">
            <v>King Jesus College</v>
          </cell>
          <cell r="J590">
            <v>31</v>
          </cell>
          <cell r="K590">
            <v>81</v>
          </cell>
          <cell r="L590">
            <v>5929300</v>
          </cell>
          <cell r="M590">
            <v>43900</v>
          </cell>
          <cell r="AF590" t="str">
            <v>K F FARM INPUTS</v>
          </cell>
          <cell r="AG590" t="str">
            <v>K F FARM INPUTS</v>
          </cell>
          <cell r="AH590" t="str">
            <v/>
          </cell>
          <cell r="AI590" t="str">
            <v/>
          </cell>
          <cell r="AJ590" t="str">
            <v/>
          </cell>
          <cell r="AK590" t="str">
            <v/>
          </cell>
          <cell r="AL590" t="str">
            <v/>
          </cell>
          <cell r="AM590" t="str">
            <v/>
          </cell>
          <cell r="AN590" t="str">
            <v/>
          </cell>
          <cell r="AO590" t="str">
            <v/>
          </cell>
          <cell r="AP590" t="str">
            <v/>
          </cell>
          <cell r="AQ590" t="str">
            <v/>
          </cell>
          <cell r="AR590" t="str">
            <v/>
          </cell>
          <cell r="AS590" t="str">
            <v/>
          </cell>
          <cell r="AT590">
            <v>0</v>
          </cell>
          <cell r="AU590" t="str">
            <v>K F FARM INPUTS</v>
          </cell>
          <cell r="AV590" t="str">
            <v/>
          </cell>
          <cell r="AW590" t="str">
            <v/>
          </cell>
          <cell r="AX590" t="str">
            <v/>
          </cell>
          <cell r="AY590" t="str">
            <v/>
          </cell>
          <cell r="AZ590" t="str">
            <v/>
          </cell>
          <cell r="BA590" t="str">
            <v/>
          </cell>
          <cell r="BB590" t="str">
            <v/>
          </cell>
          <cell r="BC590" t="str">
            <v/>
          </cell>
          <cell r="BD590" t="str">
            <v/>
          </cell>
          <cell r="BE590" t="str">
            <v/>
          </cell>
          <cell r="BG590" t="str">
            <v>K F FARM INPUTS</v>
          </cell>
          <cell r="BH590" t="str">
            <v/>
          </cell>
          <cell r="BI590" t="str">
            <v/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  <cell r="BN590" t="str">
            <v/>
          </cell>
          <cell r="BO590" t="str">
            <v/>
          </cell>
          <cell r="BP590" t="str">
            <v/>
          </cell>
          <cell r="BQ590" t="str">
            <v/>
          </cell>
          <cell r="BR590" t="str">
            <v/>
          </cell>
          <cell r="BS590" t="str">
            <v/>
          </cell>
          <cell r="BU590" t="str">
            <v>K F FARM INPUTS</v>
          </cell>
          <cell r="BV590" t="str">
            <v/>
          </cell>
          <cell r="BW590" t="str">
            <v/>
          </cell>
          <cell r="BX590" t="str">
            <v/>
          </cell>
          <cell r="BY590" t="str">
            <v/>
          </cell>
          <cell r="BZ590" t="str">
            <v/>
          </cell>
          <cell r="CA590" t="str">
            <v/>
          </cell>
          <cell r="CB590" t="str">
            <v/>
          </cell>
          <cell r="CC590" t="str">
            <v/>
          </cell>
          <cell r="CD590" t="str">
            <v/>
          </cell>
          <cell r="CE590" t="str">
            <v/>
          </cell>
          <cell r="CG590" t="str">
            <v>K F FARM INPUTS</v>
          </cell>
          <cell r="CH590" t="str">
            <v/>
          </cell>
          <cell r="CI590" t="str">
            <v/>
          </cell>
          <cell r="CJ590" t="str">
            <v/>
          </cell>
          <cell r="CK590" t="str">
            <v/>
          </cell>
          <cell r="CL590" t="str">
            <v/>
          </cell>
          <cell r="CM590" t="str">
            <v/>
          </cell>
          <cell r="CN590" t="str">
            <v/>
          </cell>
          <cell r="CO590" t="str">
            <v/>
          </cell>
          <cell r="CP590" t="str">
            <v/>
          </cell>
          <cell r="CQ590" t="str">
            <v/>
          </cell>
          <cell r="CR590" t="str">
            <v/>
          </cell>
          <cell r="CS590" t="str">
            <v/>
          </cell>
          <cell r="CU590" t="str">
            <v>K F FARM INPUTS</v>
          </cell>
          <cell r="CV590" t="str">
            <v/>
          </cell>
          <cell r="CW590" t="str">
            <v/>
          </cell>
          <cell r="CX590" t="str">
            <v/>
          </cell>
          <cell r="CY590" t="str">
            <v/>
          </cell>
          <cell r="CZ590" t="str">
            <v/>
          </cell>
          <cell r="DA590" t="str">
            <v/>
          </cell>
          <cell r="DB590" t="str">
            <v/>
          </cell>
          <cell r="DC590" t="str">
            <v/>
          </cell>
          <cell r="DD590" t="str">
            <v/>
          </cell>
          <cell r="DE590" t="str">
            <v/>
          </cell>
          <cell r="DG590" t="str">
            <v>K F FARM INPUTS</v>
          </cell>
          <cell r="DH590" t="str">
            <v/>
          </cell>
          <cell r="DI590" t="str">
            <v/>
          </cell>
          <cell r="DJ590" t="str">
            <v/>
          </cell>
          <cell r="DK590" t="str">
            <v/>
          </cell>
          <cell r="DL590" t="str">
            <v/>
          </cell>
          <cell r="DM590" t="str">
            <v/>
          </cell>
          <cell r="DN590" t="str">
            <v/>
          </cell>
          <cell r="DO590" t="str">
            <v/>
          </cell>
          <cell r="DP590" t="str">
            <v/>
          </cell>
          <cell r="DQ590" t="str">
            <v/>
          </cell>
          <cell r="DR590" t="str">
            <v/>
          </cell>
          <cell r="DS590" t="str">
            <v/>
          </cell>
          <cell r="DU590" t="str">
            <v>K F FARM INPUTS</v>
          </cell>
          <cell r="DV590" t="str">
            <v/>
          </cell>
          <cell r="DW590" t="str">
            <v/>
          </cell>
          <cell r="DX590" t="str">
            <v/>
          </cell>
          <cell r="DY590" t="str">
            <v/>
          </cell>
          <cell r="DZ590" t="str">
            <v/>
          </cell>
          <cell r="EA590" t="str">
            <v/>
          </cell>
          <cell r="EB590" t="str">
            <v/>
          </cell>
          <cell r="EC590" t="str">
            <v/>
          </cell>
          <cell r="ED590" t="str">
            <v/>
          </cell>
          <cell r="EE590" t="str">
            <v/>
          </cell>
        </row>
        <row r="591">
          <cell r="C591" t="str">
            <v>MANAFWA HIGH SCHOOL MBALE</v>
          </cell>
          <cell r="D591">
            <v>23</v>
          </cell>
          <cell r="E591">
            <v>39</v>
          </cell>
          <cell r="F591">
            <v>3797100</v>
          </cell>
          <cell r="G591">
            <v>14800</v>
          </cell>
          <cell r="I591" t="str">
            <v>KINGS COLLEGE BUDDO</v>
          </cell>
          <cell r="J591">
            <v>14</v>
          </cell>
          <cell r="K591">
            <v>19</v>
          </cell>
          <cell r="L591">
            <v>9368650</v>
          </cell>
          <cell r="M591">
            <v>19000</v>
          </cell>
          <cell r="AF591" t="str">
            <v>K.J.OWUOR GROUP U LTD</v>
          </cell>
          <cell r="AG591" t="str">
            <v>K.J.OWUOR GROUP U LTD</v>
          </cell>
          <cell r="AH591" t="str">
            <v/>
          </cell>
          <cell r="AI591" t="str">
            <v/>
          </cell>
          <cell r="AJ591" t="str">
            <v/>
          </cell>
          <cell r="AK591" t="str">
            <v/>
          </cell>
          <cell r="AL591" t="str">
            <v/>
          </cell>
          <cell r="AM591" t="str">
            <v/>
          </cell>
          <cell r="AN591" t="str">
            <v/>
          </cell>
          <cell r="AO591" t="str">
            <v/>
          </cell>
          <cell r="AP591" t="str">
            <v/>
          </cell>
          <cell r="AQ591" t="str">
            <v/>
          </cell>
          <cell r="AR591" t="str">
            <v/>
          </cell>
          <cell r="AS591" t="str">
            <v/>
          </cell>
          <cell r="AT591">
            <v>0</v>
          </cell>
          <cell r="AU591" t="str">
            <v>K.J.OWUOR GROUP U LTD</v>
          </cell>
          <cell r="AV591" t="str">
            <v/>
          </cell>
          <cell r="AW591" t="str">
            <v/>
          </cell>
          <cell r="AX591" t="str">
            <v/>
          </cell>
          <cell r="AY591" t="str">
            <v/>
          </cell>
          <cell r="AZ591" t="str">
            <v/>
          </cell>
          <cell r="BA591" t="str">
            <v/>
          </cell>
          <cell r="BB591" t="str">
            <v/>
          </cell>
          <cell r="BC591" t="str">
            <v/>
          </cell>
          <cell r="BD591" t="str">
            <v/>
          </cell>
          <cell r="BE591" t="str">
            <v/>
          </cell>
          <cell r="BG591" t="str">
            <v>K.J.OWUOR GROUP U LTD</v>
          </cell>
          <cell r="BH591" t="str">
            <v/>
          </cell>
          <cell r="BI591" t="str">
            <v/>
          </cell>
          <cell r="BJ591" t="str">
            <v/>
          </cell>
          <cell r="BK591" t="str">
            <v/>
          </cell>
          <cell r="BL591" t="str">
            <v/>
          </cell>
          <cell r="BM591" t="str">
            <v/>
          </cell>
          <cell r="BN591" t="str">
            <v/>
          </cell>
          <cell r="BO591" t="str">
            <v/>
          </cell>
          <cell r="BP591" t="str">
            <v/>
          </cell>
          <cell r="BQ591" t="str">
            <v/>
          </cell>
          <cell r="BR591" t="str">
            <v/>
          </cell>
          <cell r="BS591" t="str">
            <v/>
          </cell>
          <cell r="BU591" t="str">
            <v>K.J.OWUOR GROUP U LTD</v>
          </cell>
          <cell r="BV591" t="str">
            <v/>
          </cell>
          <cell r="BW591" t="str">
            <v/>
          </cell>
          <cell r="BX591" t="str">
            <v/>
          </cell>
          <cell r="BY591" t="str">
            <v/>
          </cell>
          <cell r="BZ591" t="str">
            <v/>
          </cell>
          <cell r="CA591" t="str">
            <v/>
          </cell>
          <cell r="CB591" t="str">
            <v/>
          </cell>
          <cell r="CC591" t="str">
            <v/>
          </cell>
          <cell r="CD591" t="str">
            <v/>
          </cell>
          <cell r="CE591" t="str">
            <v/>
          </cell>
          <cell r="CG591" t="str">
            <v>K.J.OWUOR GROUP U LTD</v>
          </cell>
          <cell r="CH591" t="str">
            <v/>
          </cell>
          <cell r="CI591" t="str">
            <v/>
          </cell>
          <cell r="CJ591" t="str">
            <v/>
          </cell>
          <cell r="CK591" t="str">
            <v/>
          </cell>
          <cell r="CL591" t="str">
            <v/>
          </cell>
          <cell r="CM591" t="str">
            <v/>
          </cell>
          <cell r="CN591" t="str">
            <v/>
          </cell>
          <cell r="CO591" t="str">
            <v/>
          </cell>
          <cell r="CP591" t="str">
            <v/>
          </cell>
          <cell r="CQ591" t="str">
            <v/>
          </cell>
          <cell r="CR591" t="str">
            <v/>
          </cell>
          <cell r="CS591" t="str">
            <v/>
          </cell>
          <cell r="CU591" t="str">
            <v>K.J.OWUOR GROUP U LTD</v>
          </cell>
          <cell r="CV591" t="str">
            <v/>
          </cell>
          <cell r="CW591" t="str">
            <v/>
          </cell>
          <cell r="CX591" t="str">
            <v/>
          </cell>
          <cell r="CY591" t="str">
            <v/>
          </cell>
          <cell r="CZ591" t="str">
            <v/>
          </cell>
          <cell r="DA591" t="str">
            <v/>
          </cell>
          <cell r="DB591" t="str">
            <v/>
          </cell>
          <cell r="DC591" t="str">
            <v/>
          </cell>
          <cell r="DD591" t="str">
            <v/>
          </cell>
          <cell r="DE591" t="str">
            <v/>
          </cell>
          <cell r="DG591" t="str">
            <v>K.J.OWUOR GROUP U LTD</v>
          </cell>
          <cell r="DH591" t="str">
            <v/>
          </cell>
          <cell r="DI591" t="str">
            <v/>
          </cell>
          <cell r="DJ591" t="str">
            <v/>
          </cell>
          <cell r="DK591" t="str">
            <v/>
          </cell>
          <cell r="DL591" t="str">
            <v/>
          </cell>
          <cell r="DM591" t="str">
            <v/>
          </cell>
          <cell r="DN591" t="str">
            <v/>
          </cell>
          <cell r="DO591" t="str">
            <v/>
          </cell>
          <cell r="DP591" t="str">
            <v/>
          </cell>
          <cell r="DQ591" t="str">
            <v/>
          </cell>
          <cell r="DR591" t="str">
            <v/>
          </cell>
          <cell r="DS591" t="str">
            <v/>
          </cell>
          <cell r="DU591" t="str">
            <v>K.J.OWUOR GROUP U LTD</v>
          </cell>
          <cell r="DV591" t="str">
            <v/>
          </cell>
          <cell r="DW591" t="str">
            <v/>
          </cell>
          <cell r="DX591" t="str">
            <v/>
          </cell>
          <cell r="DY591" t="str">
            <v/>
          </cell>
          <cell r="DZ591" t="str">
            <v/>
          </cell>
          <cell r="EA591" t="str">
            <v/>
          </cell>
          <cell r="EB591" t="str">
            <v/>
          </cell>
          <cell r="EC591" t="str">
            <v/>
          </cell>
          <cell r="ED591" t="str">
            <v/>
          </cell>
          <cell r="EE591" t="str">
            <v/>
          </cell>
        </row>
        <row r="592">
          <cell r="C592" t="str">
            <v>MENGO NOOR PRIMARY SCHOOL</v>
          </cell>
          <cell r="D592">
            <v>1</v>
          </cell>
          <cell r="E592">
            <v>11</v>
          </cell>
          <cell r="F592">
            <v>715000</v>
          </cell>
          <cell r="G592">
            <v>4400</v>
          </cell>
          <cell r="I592" t="str">
            <v>LETSHEGO UGANDA LIMITED</v>
          </cell>
          <cell r="J592">
            <v>4</v>
          </cell>
          <cell r="K592">
            <v>4</v>
          </cell>
          <cell r="L592">
            <v>367300</v>
          </cell>
          <cell r="M592">
            <v>2550</v>
          </cell>
          <cell r="AF592" t="str">
            <v>KAARO KARUNGI FARMERS - DST</v>
          </cell>
          <cell r="AG592" t="str">
            <v>KAARO KARUNGI FARMERS - DST</v>
          </cell>
          <cell r="AH592" t="str">
            <v/>
          </cell>
          <cell r="AI592" t="str">
            <v/>
          </cell>
          <cell r="AJ592" t="str">
            <v/>
          </cell>
          <cell r="AK592" t="str">
            <v/>
          </cell>
          <cell r="AL592" t="str">
            <v/>
          </cell>
          <cell r="AM592" t="str">
            <v/>
          </cell>
          <cell r="AN592" t="str">
            <v/>
          </cell>
          <cell r="AO592" t="str">
            <v/>
          </cell>
          <cell r="AP592" t="str">
            <v/>
          </cell>
          <cell r="AQ592" t="str">
            <v/>
          </cell>
          <cell r="AR592" t="str">
            <v/>
          </cell>
          <cell r="AS592" t="str">
            <v/>
          </cell>
          <cell r="AT592">
            <v>0</v>
          </cell>
          <cell r="AU592" t="str">
            <v>KAARO KARUNGI FARMERS - DST</v>
          </cell>
          <cell r="AV592" t="str">
            <v/>
          </cell>
          <cell r="AW592" t="str">
            <v/>
          </cell>
          <cell r="AX592" t="str">
            <v/>
          </cell>
          <cell r="AY592" t="str">
            <v/>
          </cell>
          <cell r="AZ592" t="str">
            <v/>
          </cell>
          <cell r="BA592" t="str">
            <v/>
          </cell>
          <cell r="BB592" t="str">
            <v/>
          </cell>
          <cell r="BC592" t="str">
            <v/>
          </cell>
          <cell r="BD592" t="str">
            <v/>
          </cell>
          <cell r="BE592" t="str">
            <v/>
          </cell>
          <cell r="BG592" t="str">
            <v>KAARO KARUNGI FARMERS - DST</v>
          </cell>
          <cell r="BH592" t="str">
            <v/>
          </cell>
          <cell r="BI592" t="str">
            <v/>
          </cell>
          <cell r="BJ592" t="str">
            <v/>
          </cell>
          <cell r="BK592" t="str">
            <v/>
          </cell>
          <cell r="BL592" t="str">
            <v/>
          </cell>
          <cell r="BM592" t="str">
            <v/>
          </cell>
          <cell r="BN592" t="str">
            <v/>
          </cell>
          <cell r="BO592" t="str">
            <v/>
          </cell>
          <cell r="BP592" t="str">
            <v/>
          </cell>
          <cell r="BQ592" t="str">
            <v/>
          </cell>
          <cell r="BR592" t="str">
            <v/>
          </cell>
          <cell r="BS592" t="str">
            <v/>
          </cell>
          <cell r="BU592" t="str">
            <v>KAARO KARUNGI FARMERS - DST</v>
          </cell>
          <cell r="BV592" t="str">
            <v/>
          </cell>
          <cell r="BW592" t="str">
            <v/>
          </cell>
          <cell r="BX592" t="str">
            <v/>
          </cell>
          <cell r="BY592" t="str">
            <v/>
          </cell>
          <cell r="BZ592" t="str">
            <v/>
          </cell>
          <cell r="CA592" t="str">
            <v/>
          </cell>
          <cell r="CB592" t="str">
            <v/>
          </cell>
          <cell r="CC592" t="str">
            <v/>
          </cell>
          <cell r="CD592" t="str">
            <v/>
          </cell>
          <cell r="CE592" t="str">
            <v/>
          </cell>
          <cell r="CG592" t="str">
            <v>KAARO KARUNGI FARMERS - DST</v>
          </cell>
          <cell r="CH592" t="str">
            <v/>
          </cell>
          <cell r="CI592" t="str">
            <v/>
          </cell>
          <cell r="CJ592" t="str">
            <v/>
          </cell>
          <cell r="CK592" t="str">
            <v/>
          </cell>
          <cell r="CL592" t="str">
            <v/>
          </cell>
          <cell r="CM592" t="str">
            <v/>
          </cell>
          <cell r="CN592" t="str">
            <v/>
          </cell>
          <cell r="CO592" t="str">
            <v/>
          </cell>
          <cell r="CP592" t="str">
            <v/>
          </cell>
          <cell r="CQ592" t="str">
            <v/>
          </cell>
          <cell r="CR592" t="str">
            <v/>
          </cell>
          <cell r="CS592" t="str">
            <v/>
          </cell>
          <cell r="CU592" t="str">
            <v>KAARO KARUNGI FARMERS - DST</v>
          </cell>
          <cell r="CV592" t="str">
            <v/>
          </cell>
          <cell r="CW592" t="str">
            <v/>
          </cell>
          <cell r="CX592" t="str">
            <v/>
          </cell>
          <cell r="CY592" t="str">
            <v/>
          </cell>
          <cell r="CZ592" t="str">
            <v/>
          </cell>
          <cell r="DA592" t="str">
            <v/>
          </cell>
          <cell r="DB592" t="str">
            <v/>
          </cell>
          <cell r="DC592" t="str">
            <v/>
          </cell>
          <cell r="DD592" t="str">
            <v/>
          </cell>
          <cell r="DE592" t="str">
            <v/>
          </cell>
          <cell r="DG592" t="str">
            <v>KAARO KARUNGI FARMERS - DST</v>
          </cell>
          <cell r="DH592" t="str">
            <v/>
          </cell>
          <cell r="DI592" t="str">
            <v/>
          </cell>
          <cell r="DJ592" t="str">
            <v/>
          </cell>
          <cell r="DK592" t="str">
            <v/>
          </cell>
          <cell r="DL592" t="str">
            <v/>
          </cell>
          <cell r="DM592" t="str">
            <v/>
          </cell>
          <cell r="DN592" t="str">
            <v/>
          </cell>
          <cell r="DO592" t="str">
            <v/>
          </cell>
          <cell r="DP592" t="str">
            <v/>
          </cell>
          <cell r="DQ592" t="str">
            <v/>
          </cell>
          <cell r="DR592" t="str">
            <v/>
          </cell>
          <cell r="DS592" t="str">
            <v/>
          </cell>
          <cell r="DU592" t="str">
            <v>KAARO KARUNGI FARMERS - DST</v>
          </cell>
          <cell r="DV592" t="str">
            <v/>
          </cell>
          <cell r="DW592" t="str">
            <v/>
          </cell>
          <cell r="DX592" t="str">
            <v/>
          </cell>
          <cell r="DY592" t="str">
            <v/>
          </cell>
          <cell r="DZ592" t="str">
            <v/>
          </cell>
          <cell r="EA592" t="str">
            <v/>
          </cell>
          <cell r="EB592" t="str">
            <v/>
          </cell>
          <cell r="EC592" t="str">
            <v/>
          </cell>
          <cell r="ED592" t="str">
            <v/>
          </cell>
          <cell r="EE592" t="str">
            <v/>
          </cell>
        </row>
        <row r="593">
          <cell r="C593" t="str">
            <v>MICRO UGANDA LIMITED</v>
          </cell>
          <cell r="D593">
            <v>41</v>
          </cell>
          <cell r="E593">
            <v>82</v>
          </cell>
          <cell r="F593">
            <v>29308600</v>
          </cell>
          <cell r="G593">
            <v>87500</v>
          </cell>
          <cell r="I593" t="str">
            <v>LION ASSURANCE COMPANY LIMITED</v>
          </cell>
          <cell r="J593">
            <v>1</v>
          </cell>
          <cell r="K593">
            <v>2</v>
          </cell>
          <cell r="L593">
            <v>200</v>
          </cell>
          <cell r="AF593" t="str">
            <v>KABALE</v>
          </cell>
          <cell r="AG593" t="str">
            <v>KABALE</v>
          </cell>
          <cell r="AH593" t="str">
            <v/>
          </cell>
          <cell r="AI593" t="str">
            <v/>
          </cell>
          <cell r="AJ593" t="str">
            <v/>
          </cell>
          <cell r="AK593" t="str">
            <v/>
          </cell>
          <cell r="AL593" t="str">
            <v/>
          </cell>
          <cell r="AM593" t="str">
            <v/>
          </cell>
          <cell r="AN593" t="str">
            <v/>
          </cell>
          <cell r="AO593" t="str">
            <v/>
          </cell>
          <cell r="AP593" t="str">
            <v/>
          </cell>
          <cell r="AQ593" t="str">
            <v/>
          </cell>
          <cell r="AR593" t="str">
            <v/>
          </cell>
          <cell r="AS593" t="str">
            <v/>
          </cell>
          <cell r="AT593">
            <v>0</v>
          </cell>
          <cell r="AU593" t="str">
            <v>KABALE</v>
          </cell>
          <cell r="AV593" t="str">
            <v/>
          </cell>
          <cell r="AW593" t="str">
            <v/>
          </cell>
          <cell r="AX593" t="str">
            <v/>
          </cell>
          <cell r="AY593" t="str">
            <v/>
          </cell>
          <cell r="AZ593" t="str">
            <v/>
          </cell>
          <cell r="BA593" t="str">
            <v/>
          </cell>
          <cell r="BB593" t="str">
            <v/>
          </cell>
          <cell r="BC593" t="str">
            <v/>
          </cell>
          <cell r="BD593" t="str">
            <v/>
          </cell>
          <cell r="BE593" t="str">
            <v/>
          </cell>
          <cell r="BG593" t="str">
            <v>KABALE</v>
          </cell>
          <cell r="BH593" t="str">
            <v/>
          </cell>
          <cell r="BI593" t="str">
            <v/>
          </cell>
          <cell r="BJ593" t="str">
            <v/>
          </cell>
          <cell r="BK593" t="str">
            <v/>
          </cell>
          <cell r="BL593" t="str">
            <v/>
          </cell>
          <cell r="BM593" t="str">
            <v/>
          </cell>
          <cell r="BN593" t="str">
            <v/>
          </cell>
          <cell r="BO593" t="str">
            <v/>
          </cell>
          <cell r="BP593" t="str">
            <v/>
          </cell>
          <cell r="BQ593" t="str">
            <v/>
          </cell>
          <cell r="BR593" t="str">
            <v/>
          </cell>
          <cell r="BS593" t="str">
            <v/>
          </cell>
          <cell r="BU593" t="str">
            <v>KABALE</v>
          </cell>
          <cell r="BV593" t="str">
            <v/>
          </cell>
          <cell r="BW593" t="str">
            <v/>
          </cell>
          <cell r="BX593" t="str">
            <v/>
          </cell>
          <cell r="BY593" t="str">
            <v/>
          </cell>
          <cell r="BZ593" t="str">
            <v/>
          </cell>
          <cell r="CA593" t="str">
            <v/>
          </cell>
          <cell r="CB593" t="str">
            <v/>
          </cell>
          <cell r="CC593" t="str">
            <v/>
          </cell>
          <cell r="CD593" t="str">
            <v/>
          </cell>
          <cell r="CE593" t="str">
            <v/>
          </cell>
          <cell r="CG593" t="str">
            <v>KABALE</v>
          </cell>
          <cell r="CH593" t="str">
            <v/>
          </cell>
          <cell r="CI593" t="str">
            <v/>
          </cell>
          <cell r="CJ593" t="str">
            <v/>
          </cell>
          <cell r="CK593" t="str">
            <v/>
          </cell>
          <cell r="CL593" t="str">
            <v/>
          </cell>
          <cell r="CM593" t="str">
            <v/>
          </cell>
          <cell r="CN593" t="str">
            <v/>
          </cell>
          <cell r="CO593" t="str">
            <v/>
          </cell>
          <cell r="CP593" t="str">
            <v/>
          </cell>
          <cell r="CQ593" t="str">
            <v/>
          </cell>
          <cell r="CR593" t="str">
            <v/>
          </cell>
          <cell r="CS593" t="str">
            <v/>
          </cell>
          <cell r="CU593" t="str">
            <v>KABALE</v>
          </cell>
          <cell r="CV593" t="str">
            <v/>
          </cell>
          <cell r="CW593" t="str">
            <v/>
          </cell>
          <cell r="CX593" t="str">
            <v/>
          </cell>
          <cell r="CY593" t="str">
            <v/>
          </cell>
          <cell r="CZ593" t="str">
            <v/>
          </cell>
          <cell r="DA593" t="str">
            <v/>
          </cell>
          <cell r="DB593" t="str">
            <v/>
          </cell>
          <cell r="DC593" t="str">
            <v/>
          </cell>
          <cell r="DD593" t="str">
            <v/>
          </cell>
          <cell r="DE593" t="str">
            <v/>
          </cell>
          <cell r="DG593" t="str">
            <v>KABALE</v>
          </cell>
          <cell r="DH593" t="str">
            <v/>
          </cell>
          <cell r="DI593" t="str">
            <v/>
          </cell>
          <cell r="DJ593" t="str">
            <v/>
          </cell>
          <cell r="DK593" t="str">
            <v/>
          </cell>
          <cell r="DL593" t="str">
            <v/>
          </cell>
          <cell r="DM593" t="str">
            <v/>
          </cell>
          <cell r="DN593" t="str">
            <v/>
          </cell>
          <cell r="DO593" t="str">
            <v/>
          </cell>
          <cell r="DP593" t="str">
            <v/>
          </cell>
          <cell r="DQ593" t="str">
            <v/>
          </cell>
          <cell r="DR593" t="str">
            <v/>
          </cell>
          <cell r="DS593" t="str">
            <v/>
          </cell>
          <cell r="DU593" t="str">
            <v>KABALE</v>
          </cell>
          <cell r="DV593" t="str">
            <v/>
          </cell>
          <cell r="DW593" t="str">
            <v/>
          </cell>
          <cell r="DX593" t="str">
            <v/>
          </cell>
          <cell r="DY593" t="str">
            <v/>
          </cell>
          <cell r="DZ593" t="str">
            <v/>
          </cell>
          <cell r="EA593" t="str">
            <v/>
          </cell>
          <cell r="EB593" t="str">
            <v/>
          </cell>
          <cell r="EC593" t="str">
            <v/>
          </cell>
          <cell r="ED593" t="str">
            <v/>
          </cell>
          <cell r="EE593" t="str">
            <v/>
          </cell>
        </row>
        <row r="594">
          <cell r="C594" t="str">
            <v>MTN BILLS</v>
          </cell>
          <cell r="D594">
            <v>81</v>
          </cell>
          <cell r="E594">
            <v>119</v>
          </cell>
          <cell r="F594">
            <v>8108391</v>
          </cell>
          <cell r="I594" t="str">
            <v>London College High</v>
          </cell>
          <cell r="J594">
            <v>1</v>
          </cell>
          <cell r="K594">
            <v>1</v>
          </cell>
          <cell r="L594">
            <v>40000</v>
          </cell>
          <cell r="M594">
            <v>450</v>
          </cell>
          <cell r="AF594" t="str">
            <v>KABALE DST</v>
          </cell>
          <cell r="AG594" t="str">
            <v>KABALE DST</v>
          </cell>
          <cell r="AH594" t="str">
            <v/>
          </cell>
          <cell r="AI594" t="str">
            <v/>
          </cell>
          <cell r="AJ594" t="str">
            <v/>
          </cell>
          <cell r="AK594" t="str">
            <v/>
          </cell>
          <cell r="AL594" t="str">
            <v/>
          </cell>
          <cell r="AM594" t="str">
            <v/>
          </cell>
          <cell r="AN594" t="str">
            <v/>
          </cell>
          <cell r="AO594" t="str">
            <v/>
          </cell>
          <cell r="AP594" t="str">
            <v/>
          </cell>
          <cell r="AQ594" t="str">
            <v/>
          </cell>
          <cell r="AR594" t="str">
            <v/>
          </cell>
          <cell r="AS594" t="str">
            <v/>
          </cell>
          <cell r="AT594">
            <v>0</v>
          </cell>
          <cell r="AU594" t="str">
            <v>KABALE DST</v>
          </cell>
          <cell r="AV594" t="str">
            <v/>
          </cell>
          <cell r="AW594" t="str">
            <v/>
          </cell>
          <cell r="AX594" t="str">
            <v/>
          </cell>
          <cell r="AY594" t="str">
            <v/>
          </cell>
          <cell r="AZ594" t="str">
            <v/>
          </cell>
          <cell r="BA594" t="str">
            <v/>
          </cell>
          <cell r="BB594" t="str">
            <v/>
          </cell>
          <cell r="BC594" t="str">
            <v/>
          </cell>
          <cell r="BD594" t="str">
            <v/>
          </cell>
          <cell r="BE594" t="str">
            <v/>
          </cell>
          <cell r="BG594" t="str">
            <v>KABALE DST</v>
          </cell>
          <cell r="BH594" t="str">
            <v/>
          </cell>
          <cell r="BI594" t="str">
            <v/>
          </cell>
          <cell r="BJ594" t="str">
            <v/>
          </cell>
          <cell r="BK594" t="str">
            <v/>
          </cell>
          <cell r="BL594" t="str">
            <v/>
          </cell>
          <cell r="BM594" t="str">
            <v/>
          </cell>
          <cell r="BN594" t="str">
            <v/>
          </cell>
          <cell r="BO594" t="str">
            <v/>
          </cell>
          <cell r="BP594" t="str">
            <v/>
          </cell>
          <cell r="BQ594" t="str">
            <v/>
          </cell>
          <cell r="BR594" t="str">
            <v/>
          </cell>
          <cell r="BS594" t="str">
            <v/>
          </cell>
          <cell r="BU594" t="str">
            <v>KABALE DST</v>
          </cell>
          <cell r="BV594" t="str">
            <v/>
          </cell>
          <cell r="BW594" t="str">
            <v/>
          </cell>
          <cell r="BX594" t="str">
            <v/>
          </cell>
          <cell r="BY594" t="str">
            <v/>
          </cell>
          <cell r="BZ594" t="str">
            <v/>
          </cell>
          <cell r="CA594" t="str">
            <v/>
          </cell>
          <cell r="CB594" t="str">
            <v/>
          </cell>
          <cell r="CC594" t="str">
            <v/>
          </cell>
          <cell r="CD594" t="str">
            <v/>
          </cell>
          <cell r="CE594" t="str">
            <v/>
          </cell>
          <cell r="CG594" t="str">
            <v>KABALE DST</v>
          </cell>
          <cell r="CH594" t="str">
            <v/>
          </cell>
          <cell r="CI594" t="str">
            <v/>
          </cell>
          <cell r="CJ594" t="str">
            <v/>
          </cell>
          <cell r="CK594" t="str">
            <v/>
          </cell>
          <cell r="CL594" t="str">
            <v/>
          </cell>
          <cell r="CM594" t="str">
            <v/>
          </cell>
          <cell r="CN594" t="str">
            <v/>
          </cell>
          <cell r="CO594" t="str">
            <v/>
          </cell>
          <cell r="CP594" t="str">
            <v/>
          </cell>
          <cell r="CQ594" t="str">
            <v/>
          </cell>
          <cell r="CR594" t="str">
            <v/>
          </cell>
          <cell r="CS594" t="str">
            <v/>
          </cell>
          <cell r="CU594" t="str">
            <v>KABALE DST</v>
          </cell>
          <cell r="CV594" t="str">
            <v/>
          </cell>
          <cell r="CW594" t="str">
            <v/>
          </cell>
          <cell r="CX594" t="str">
            <v/>
          </cell>
          <cell r="CY594" t="str">
            <v/>
          </cell>
          <cell r="CZ594" t="str">
            <v/>
          </cell>
          <cell r="DA594" t="str">
            <v/>
          </cell>
          <cell r="DB594" t="str">
            <v/>
          </cell>
          <cell r="DC594" t="str">
            <v/>
          </cell>
          <cell r="DD594" t="str">
            <v/>
          </cell>
          <cell r="DE594" t="str">
            <v/>
          </cell>
          <cell r="DG594" t="str">
            <v>KABALE DST</v>
          </cell>
          <cell r="DH594" t="str">
            <v/>
          </cell>
          <cell r="DI594" t="str">
            <v/>
          </cell>
          <cell r="DJ594" t="str">
            <v/>
          </cell>
          <cell r="DK594" t="str">
            <v/>
          </cell>
          <cell r="DL594" t="str">
            <v/>
          </cell>
          <cell r="DM594" t="str">
            <v/>
          </cell>
          <cell r="DN594" t="str">
            <v/>
          </cell>
          <cell r="DO594" t="str">
            <v/>
          </cell>
          <cell r="DP594" t="str">
            <v/>
          </cell>
          <cell r="DQ594" t="str">
            <v/>
          </cell>
          <cell r="DR594" t="str">
            <v/>
          </cell>
          <cell r="DS594" t="str">
            <v/>
          </cell>
          <cell r="DU594" t="str">
            <v>KABALE DST</v>
          </cell>
          <cell r="DV594" t="str">
            <v/>
          </cell>
          <cell r="DW594" t="str">
            <v/>
          </cell>
          <cell r="DX594" t="str">
            <v/>
          </cell>
          <cell r="DY594" t="str">
            <v/>
          </cell>
          <cell r="DZ594" t="str">
            <v/>
          </cell>
          <cell r="EA594" t="str">
            <v/>
          </cell>
          <cell r="EB594" t="str">
            <v/>
          </cell>
          <cell r="EC594" t="str">
            <v/>
          </cell>
          <cell r="ED594" t="str">
            <v/>
          </cell>
          <cell r="EE594" t="str">
            <v/>
          </cell>
        </row>
        <row r="595">
          <cell r="C595" t="str">
            <v>MTN CORPORATE LIQUIDTY FUND</v>
          </cell>
          <cell r="D595">
            <v>1</v>
          </cell>
          <cell r="E595">
            <v>1</v>
          </cell>
          <cell r="F595">
            <v>4431516767</v>
          </cell>
          <cell r="I595" t="str">
            <v>MANAFWA HIGH SCHOOL MBALE</v>
          </cell>
          <cell r="J595">
            <v>9</v>
          </cell>
          <cell r="K595">
            <v>10</v>
          </cell>
          <cell r="L595">
            <v>912050</v>
          </cell>
          <cell r="M595">
            <v>4850</v>
          </cell>
          <cell r="AF595" t="str">
            <v>KABASEKE OIL DEALER</v>
          </cell>
          <cell r="AG595" t="str">
            <v>KABASEKE OIL DEALER</v>
          </cell>
          <cell r="AH595" t="str">
            <v/>
          </cell>
          <cell r="AI595" t="str">
            <v/>
          </cell>
          <cell r="AJ595" t="str">
            <v/>
          </cell>
          <cell r="AK595" t="str">
            <v/>
          </cell>
          <cell r="AL595" t="str">
            <v/>
          </cell>
          <cell r="AM595" t="str">
            <v/>
          </cell>
          <cell r="AN595" t="str">
            <v/>
          </cell>
          <cell r="AO595" t="str">
            <v/>
          </cell>
          <cell r="AP595" t="str">
            <v/>
          </cell>
          <cell r="AQ595" t="str">
            <v/>
          </cell>
          <cell r="AR595" t="str">
            <v/>
          </cell>
          <cell r="AS595" t="str">
            <v/>
          </cell>
          <cell r="AT595">
            <v>0</v>
          </cell>
          <cell r="AU595" t="str">
            <v>KABASEKE OIL DEALER</v>
          </cell>
          <cell r="AV595" t="str">
            <v/>
          </cell>
          <cell r="AW595" t="str">
            <v/>
          </cell>
          <cell r="AX595" t="str">
            <v/>
          </cell>
          <cell r="AY595" t="str">
            <v/>
          </cell>
          <cell r="AZ595" t="str">
            <v/>
          </cell>
          <cell r="BA595" t="str">
            <v/>
          </cell>
          <cell r="BB595" t="str">
            <v/>
          </cell>
          <cell r="BC595" t="str">
            <v/>
          </cell>
          <cell r="BD595" t="str">
            <v/>
          </cell>
          <cell r="BE595" t="str">
            <v/>
          </cell>
          <cell r="BG595" t="str">
            <v>KABASEKE OIL DEALER</v>
          </cell>
          <cell r="BH595" t="str">
            <v/>
          </cell>
          <cell r="BI595" t="str">
            <v/>
          </cell>
          <cell r="BJ595" t="str">
            <v/>
          </cell>
          <cell r="BK595" t="str">
            <v/>
          </cell>
          <cell r="BL595" t="str">
            <v/>
          </cell>
          <cell r="BM595" t="str">
            <v/>
          </cell>
          <cell r="BN595" t="str">
            <v/>
          </cell>
          <cell r="BO595" t="str">
            <v/>
          </cell>
          <cell r="BP595" t="str">
            <v/>
          </cell>
          <cell r="BQ595" t="str">
            <v/>
          </cell>
          <cell r="BR595" t="str">
            <v/>
          </cell>
          <cell r="BS595" t="str">
            <v/>
          </cell>
          <cell r="BU595" t="str">
            <v>KABASEKE OIL DEALER</v>
          </cell>
          <cell r="BV595" t="str">
            <v/>
          </cell>
          <cell r="BW595" t="str">
            <v/>
          </cell>
          <cell r="BX595" t="str">
            <v/>
          </cell>
          <cell r="BY595" t="str">
            <v/>
          </cell>
          <cell r="BZ595" t="str">
            <v/>
          </cell>
          <cell r="CA595" t="str">
            <v/>
          </cell>
          <cell r="CB595" t="str">
            <v/>
          </cell>
          <cell r="CC595" t="str">
            <v/>
          </cell>
          <cell r="CD595" t="str">
            <v/>
          </cell>
          <cell r="CE595" t="str">
            <v/>
          </cell>
          <cell r="CG595" t="str">
            <v>KABASEKE OIL DEALER</v>
          </cell>
          <cell r="CH595" t="str">
            <v/>
          </cell>
          <cell r="CI595" t="str">
            <v/>
          </cell>
          <cell r="CJ595" t="str">
            <v/>
          </cell>
          <cell r="CK595" t="str">
            <v/>
          </cell>
          <cell r="CL595" t="str">
            <v/>
          </cell>
          <cell r="CM595" t="str">
            <v/>
          </cell>
          <cell r="CN595" t="str">
            <v/>
          </cell>
          <cell r="CO595" t="str">
            <v/>
          </cell>
          <cell r="CP595" t="str">
            <v/>
          </cell>
          <cell r="CQ595" t="str">
            <v/>
          </cell>
          <cell r="CR595" t="str">
            <v/>
          </cell>
          <cell r="CS595" t="str">
            <v/>
          </cell>
          <cell r="CU595" t="str">
            <v>KABASEKE OIL DEALER</v>
          </cell>
          <cell r="CV595" t="str">
            <v/>
          </cell>
          <cell r="CW595" t="str">
            <v/>
          </cell>
          <cell r="CX595" t="str">
            <v/>
          </cell>
          <cell r="CY595" t="str">
            <v/>
          </cell>
          <cell r="CZ595" t="str">
            <v/>
          </cell>
          <cell r="DA595" t="str">
            <v/>
          </cell>
          <cell r="DB595" t="str">
            <v/>
          </cell>
          <cell r="DC595" t="str">
            <v/>
          </cell>
          <cell r="DD595" t="str">
            <v/>
          </cell>
          <cell r="DE595" t="str">
            <v/>
          </cell>
          <cell r="DG595" t="str">
            <v>KABASEKE OIL DEALER</v>
          </cell>
          <cell r="DH595" t="str">
            <v/>
          </cell>
          <cell r="DI595" t="str">
            <v/>
          </cell>
          <cell r="DJ595" t="str">
            <v/>
          </cell>
          <cell r="DK595" t="str">
            <v/>
          </cell>
          <cell r="DL595" t="str">
            <v/>
          </cell>
          <cell r="DM595" t="str">
            <v/>
          </cell>
          <cell r="DN595" t="str">
            <v/>
          </cell>
          <cell r="DO595" t="str">
            <v/>
          </cell>
          <cell r="DP595" t="str">
            <v/>
          </cell>
          <cell r="DQ595" t="str">
            <v/>
          </cell>
          <cell r="DR595" t="str">
            <v/>
          </cell>
          <cell r="DS595" t="str">
            <v/>
          </cell>
          <cell r="DU595" t="str">
            <v>KABASEKE OIL DEALER</v>
          </cell>
          <cell r="DV595" t="str">
            <v/>
          </cell>
          <cell r="DW595" t="str">
            <v/>
          </cell>
          <cell r="DX595" t="str">
            <v/>
          </cell>
          <cell r="DY595" t="str">
            <v/>
          </cell>
          <cell r="DZ595" t="str">
            <v/>
          </cell>
          <cell r="EA595" t="str">
            <v/>
          </cell>
          <cell r="EB595" t="str">
            <v/>
          </cell>
          <cell r="EC595" t="str">
            <v/>
          </cell>
          <cell r="ED595" t="str">
            <v/>
          </cell>
          <cell r="EE595" t="str">
            <v/>
          </cell>
        </row>
        <row r="596">
          <cell r="C596" t="str">
            <v>MUGITI HIGH SCHOOL</v>
          </cell>
          <cell r="D596">
            <v>1</v>
          </cell>
          <cell r="E596">
            <v>1</v>
          </cell>
          <cell r="F596">
            <v>100000</v>
          </cell>
          <cell r="G596">
            <v>400</v>
          </cell>
          <cell r="I596" t="str">
            <v>MICRO UGANDA LIMITED</v>
          </cell>
          <cell r="J596">
            <v>35</v>
          </cell>
          <cell r="K596">
            <v>87</v>
          </cell>
          <cell r="L596">
            <v>29417326</v>
          </cell>
          <cell r="M596">
            <v>120350</v>
          </cell>
          <cell r="AF596" t="str">
            <v>KABUYANDA AGRIC SACCO</v>
          </cell>
          <cell r="AG596" t="str">
            <v>KABUYANDA AGRIC SACCO</v>
          </cell>
          <cell r="AH596" t="str">
            <v/>
          </cell>
          <cell r="AI596">
            <v>1</v>
          </cell>
          <cell r="AJ596" t="str">
            <v/>
          </cell>
          <cell r="AK596" t="str">
            <v/>
          </cell>
          <cell r="AL596" t="str">
            <v/>
          </cell>
          <cell r="AM596" t="str">
            <v/>
          </cell>
          <cell r="AN596">
            <v>1</v>
          </cell>
          <cell r="AO596" t="str">
            <v/>
          </cell>
          <cell r="AP596" t="str">
            <v/>
          </cell>
          <cell r="AQ596" t="str">
            <v/>
          </cell>
          <cell r="AR596" t="str">
            <v/>
          </cell>
          <cell r="AS596" t="str">
            <v/>
          </cell>
          <cell r="AT596">
            <v>2</v>
          </cell>
          <cell r="AU596" t="str">
            <v>KABUYANDA AGRIC SACCO</v>
          </cell>
          <cell r="AV596" t="str">
            <v/>
          </cell>
          <cell r="AW596">
            <v>1</v>
          </cell>
          <cell r="AX596" t="str">
            <v/>
          </cell>
          <cell r="AY596" t="str">
            <v/>
          </cell>
          <cell r="AZ596" t="str">
            <v/>
          </cell>
          <cell r="BA596" t="str">
            <v/>
          </cell>
          <cell r="BB596" t="str">
            <v/>
          </cell>
          <cell r="BC596" t="str">
            <v/>
          </cell>
          <cell r="BD596" t="str">
            <v/>
          </cell>
          <cell r="BE596" t="str">
            <v/>
          </cell>
          <cell r="BG596" t="str">
            <v>KABUYANDA AGRIC SACCO</v>
          </cell>
          <cell r="BH596" t="str">
            <v/>
          </cell>
          <cell r="BI596">
            <v>1</v>
          </cell>
          <cell r="BJ596" t="str">
            <v/>
          </cell>
          <cell r="BK596" t="str">
            <v/>
          </cell>
          <cell r="BL596" t="str">
            <v/>
          </cell>
          <cell r="BM596" t="str">
            <v/>
          </cell>
          <cell r="BN596">
            <v>1</v>
          </cell>
          <cell r="BO596" t="str">
            <v/>
          </cell>
          <cell r="BP596" t="str">
            <v/>
          </cell>
          <cell r="BQ596" t="str">
            <v/>
          </cell>
          <cell r="BR596" t="str">
            <v/>
          </cell>
          <cell r="BS596" t="str">
            <v/>
          </cell>
          <cell r="BU596" t="str">
            <v>KABUYANDA AGRIC SACCO</v>
          </cell>
          <cell r="BV596" t="str">
            <v/>
          </cell>
          <cell r="BW596">
            <v>2</v>
          </cell>
          <cell r="BX596" t="str">
            <v/>
          </cell>
          <cell r="BY596" t="str">
            <v/>
          </cell>
          <cell r="BZ596" t="str">
            <v/>
          </cell>
          <cell r="CA596" t="str">
            <v/>
          </cell>
          <cell r="CB596" t="str">
            <v/>
          </cell>
          <cell r="CC596" t="str">
            <v/>
          </cell>
          <cell r="CD596" t="str">
            <v/>
          </cell>
          <cell r="CE596" t="str">
            <v/>
          </cell>
          <cell r="CG596" t="str">
            <v>KABUYANDA AGRIC SACCO</v>
          </cell>
          <cell r="CH596" t="str">
            <v/>
          </cell>
          <cell r="CI596">
            <v>1000</v>
          </cell>
          <cell r="CJ596" t="str">
            <v/>
          </cell>
          <cell r="CK596" t="str">
            <v/>
          </cell>
          <cell r="CL596" t="str">
            <v/>
          </cell>
          <cell r="CM596" t="str">
            <v/>
          </cell>
          <cell r="CN596">
            <v>1000</v>
          </cell>
          <cell r="CO596" t="str">
            <v/>
          </cell>
          <cell r="CP596" t="str">
            <v/>
          </cell>
          <cell r="CQ596" t="str">
            <v/>
          </cell>
          <cell r="CR596" t="str">
            <v/>
          </cell>
          <cell r="CS596" t="str">
            <v/>
          </cell>
          <cell r="CU596" t="str">
            <v>KABUYANDA AGRIC SACCO</v>
          </cell>
          <cell r="CV596" t="str">
            <v/>
          </cell>
          <cell r="CW596">
            <v>200500</v>
          </cell>
          <cell r="CX596" t="str">
            <v/>
          </cell>
          <cell r="CY596" t="str">
            <v/>
          </cell>
          <cell r="CZ596" t="str">
            <v/>
          </cell>
          <cell r="DA596" t="str">
            <v/>
          </cell>
          <cell r="DB596" t="str">
            <v/>
          </cell>
          <cell r="DC596" t="str">
            <v/>
          </cell>
          <cell r="DD596" t="str">
            <v/>
          </cell>
          <cell r="DE596" t="str">
            <v/>
          </cell>
          <cell r="DG596" t="str">
            <v>KABUYANDA AGRIC SACCO</v>
          </cell>
          <cell r="DH596" t="str">
            <v/>
          </cell>
          <cell r="DI596">
            <v>400</v>
          </cell>
          <cell r="DJ596" t="str">
            <v/>
          </cell>
          <cell r="DK596" t="str">
            <v/>
          </cell>
          <cell r="DL596" t="str">
            <v/>
          </cell>
          <cell r="DM596" t="str">
            <v/>
          </cell>
          <cell r="DN596">
            <v>400</v>
          </cell>
          <cell r="DO596" t="str">
            <v/>
          </cell>
          <cell r="DP596" t="str">
            <v/>
          </cell>
          <cell r="DQ596" t="str">
            <v/>
          </cell>
          <cell r="DR596" t="str">
            <v/>
          </cell>
          <cell r="DS596" t="str">
            <v/>
          </cell>
          <cell r="DU596" t="str">
            <v>KABUYANDA AGRIC SACCO</v>
          </cell>
          <cell r="DV596" t="str">
            <v/>
          </cell>
          <cell r="DW596">
            <v>700</v>
          </cell>
          <cell r="DX596" t="str">
            <v/>
          </cell>
          <cell r="DY596" t="str">
            <v/>
          </cell>
          <cell r="DZ596" t="str">
            <v/>
          </cell>
          <cell r="EA596" t="str">
            <v/>
          </cell>
          <cell r="EB596" t="str">
            <v/>
          </cell>
          <cell r="EC596" t="str">
            <v/>
          </cell>
          <cell r="ED596" t="str">
            <v/>
          </cell>
          <cell r="EE596" t="str">
            <v/>
          </cell>
        </row>
        <row r="597">
          <cell r="C597" t="str">
            <v>Mukono Town Academy</v>
          </cell>
          <cell r="D597">
            <v>1</v>
          </cell>
          <cell r="E597">
            <v>2</v>
          </cell>
          <cell r="F597">
            <v>170000</v>
          </cell>
          <cell r="G597">
            <v>800</v>
          </cell>
          <cell r="I597" t="str">
            <v>MOtv</v>
          </cell>
          <cell r="J597">
            <v>1</v>
          </cell>
          <cell r="K597">
            <v>3</v>
          </cell>
          <cell r="L597">
            <v>75000</v>
          </cell>
          <cell r="AF597" t="str">
            <v>KA-CIRCLE CONSULTING AGENCY(DST)KAMPALA</v>
          </cell>
          <cell r="AG597" t="str">
            <v>KA-CIRCLE CONSULTING AGENCY(DST)KAMPALA</v>
          </cell>
          <cell r="AH597" t="str">
            <v/>
          </cell>
          <cell r="AI597" t="str">
            <v/>
          </cell>
          <cell r="AJ597" t="str">
            <v/>
          </cell>
          <cell r="AK597" t="str">
            <v/>
          </cell>
          <cell r="AL597" t="str">
            <v/>
          </cell>
          <cell r="AM597" t="str">
            <v/>
          </cell>
          <cell r="AN597" t="str">
            <v/>
          </cell>
          <cell r="AO597" t="str">
            <v/>
          </cell>
          <cell r="AP597" t="str">
            <v/>
          </cell>
          <cell r="AQ597" t="str">
            <v/>
          </cell>
          <cell r="AR597" t="str">
            <v/>
          </cell>
          <cell r="AS597" t="str">
            <v/>
          </cell>
          <cell r="AT597">
            <v>0</v>
          </cell>
          <cell r="AU597" t="str">
            <v>KA-CIRCLE CONSULTING AGENCY(DST)KAMPALA</v>
          </cell>
          <cell r="AV597" t="str">
            <v/>
          </cell>
          <cell r="AW597" t="str">
            <v/>
          </cell>
          <cell r="AX597" t="str">
            <v/>
          </cell>
          <cell r="AY597" t="str">
            <v/>
          </cell>
          <cell r="AZ597" t="str">
            <v/>
          </cell>
          <cell r="BA597" t="str">
            <v/>
          </cell>
          <cell r="BB597" t="str">
            <v/>
          </cell>
          <cell r="BC597" t="str">
            <v/>
          </cell>
          <cell r="BD597" t="str">
            <v/>
          </cell>
          <cell r="BE597" t="str">
            <v/>
          </cell>
          <cell r="BG597" t="str">
            <v>KA-CIRCLE CONSULTING AGENCY(DST)KAMPALA</v>
          </cell>
          <cell r="BH597" t="str">
            <v/>
          </cell>
          <cell r="BI597" t="str">
            <v/>
          </cell>
          <cell r="BJ597" t="str">
            <v/>
          </cell>
          <cell r="BK597" t="str">
            <v/>
          </cell>
          <cell r="BL597" t="str">
            <v/>
          </cell>
          <cell r="BM597" t="str">
            <v/>
          </cell>
          <cell r="BN597" t="str">
            <v/>
          </cell>
          <cell r="BO597" t="str">
            <v/>
          </cell>
          <cell r="BP597" t="str">
            <v/>
          </cell>
          <cell r="BQ597" t="str">
            <v/>
          </cell>
          <cell r="BR597" t="str">
            <v/>
          </cell>
          <cell r="BS597" t="str">
            <v/>
          </cell>
          <cell r="BU597" t="str">
            <v>KA-CIRCLE CONSULTING AGENCY(DST)KAMPALA</v>
          </cell>
          <cell r="BV597" t="str">
            <v/>
          </cell>
          <cell r="BW597" t="str">
            <v/>
          </cell>
          <cell r="BX597" t="str">
            <v/>
          </cell>
          <cell r="BY597" t="str">
            <v/>
          </cell>
          <cell r="BZ597" t="str">
            <v/>
          </cell>
          <cell r="CA597" t="str">
            <v/>
          </cell>
          <cell r="CB597" t="str">
            <v/>
          </cell>
          <cell r="CC597" t="str">
            <v/>
          </cell>
          <cell r="CD597" t="str">
            <v/>
          </cell>
          <cell r="CE597" t="str">
            <v/>
          </cell>
          <cell r="CG597" t="str">
            <v>KA-CIRCLE CONSULTING AGENCY(DST)KAMPALA</v>
          </cell>
          <cell r="CH597" t="str">
            <v/>
          </cell>
          <cell r="CI597" t="str">
            <v/>
          </cell>
          <cell r="CJ597" t="str">
            <v/>
          </cell>
          <cell r="CK597" t="str">
            <v/>
          </cell>
          <cell r="CL597" t="str">
            <v/>
          </cell>
          <cell r="CM597" t="str">
            <v/>
          </cell>
          <cell r="CN597" t="str">
            <v/>
          </cell>
          <cell r="CO597" t="str">
            <v/>
          </cell>
          <cell r="CP597" t="str">
            <v/>
          </cell>
          <cell r="CQ597" t="str">
            <v/>
          </cell>
          <cell r="CR597" t="str">
            <v/>
          </cell>
          <cell r="CS597" t="str">
            <v/>
          </cell>
          <cell r="CU597" t="str">
            <v>KA-CIRCLE CONSULTING AGENCY(DST)KAMPALA</v>
          </cell>
          <cell r="CV597" t="str">
            <v/>
          </cell>
          <cell r="CW597" t="str">
            <v/>
          </cell>
          <cell r="CX597" t="str">
            <v/>
          </cell>
          <cell r="CY597" t="str">
            <v/>
          </cell>
          <cell r="CZ597" t="str">
            <v/>
          </cell>
          <cell r="DA597" t="str">
            <v/>
          </cell>
          <cell r="DB597" t="str">
            <v/>
          </cell>
          <cell r="DC597" t="str">
            <v/>
          </cell>
          <cell r="DD597" t="str">
            <v/>
          </cell>
          <cell r="DE597" t="str">
            <v/>
          </cell>
          <cell r="DG597" t="str">
            <v>KA-CIRCLE CONSULTING AGENCY(DST)KAMPALA</v>
          </cell>
          <cell r="DH597" t="str">
            <v/>
          </cell>
          <cell r="DI597" t="str">
            <v/>
          </cell>
          <cell r="DJ597" t="str">
            <v/>
          </cell>
          <cell r="DK597" t="str">
            <v/>
          </cell>
          <cell r="DL597" t="str">
            <v/>
          </cell>
          <cell r="DM597" t="str">
            <v/>
          </cell>
          <cell r="DN597" t="str">
            <v/>
          </cell>
          <cell r="DO597" t="str">
            <v/>
          </cell>
          <cell r="DP597" t="str">
            <v/>
          </cell>
          <cell r="DQ597" t="str">
            <v/>
          </cell>
          <cell r="DR597" t="str">
            <v/>
          </cell>
          <cell r="DS597" t="str">
            <v/>
          </cell>
          <cell r="DU597" t="str">
            <v>KA-CIRCLE CONSULTING AGENCY(DST)KAMPALA</v>
          </cell>
          <cell r="DV597" t="str">
            <v/>
          </cell>
          <cell r="DW597" t="str">
            <v/>
          </cell>
          <cell r="DX597" t="str">
            <v/>
          </cell>
          <cell r="DY597" t="str">
            <v/>
          </cell>
          <cell r="DZ597" t="str">
            <v/>
          </cell>
          <cell r="EA597" t="str">
            <v/>
          </cell>
          <cell r="EB597" t="str">
            <v/>
          </cell>
          <cell r="EC597" t="str">
            <v/>
          </cell>
          <cell r="ED597" t="str">
            <v/>
          </cell>
          <cell r="EE597" t="str">
            <v/>
          </cell>
        </row>
        <row r="598">
          <cell r="C598" t="str">
            <v>NATIONAL WATER AND SEWERAGE CORPORATION</v>
          </cell>
          <cell r="D598">
            <v>22976</v>
          </cell>
          <cell r="E598">
            <v>32376</v>
          </cell>
          <cell r="F598">
            <v>1252506470</v>
          </cell>
          <cell r="G598">
            <v>13198200</v>
          </cell>
          <cell r="I598" t="str">
            <v>MOTV AFRICA LTD</v>
          </cell>
          <cell r="J598">
            <v>11</v>
          </cell>
          <cell r="K598">
            <v>11</v>
          </cell>
          <cell r="L598">
            <v>231000</v>
          </cell>
          <cell r="M598">
            <v>4950</v>
          </cell>
          <cell r="AF598" t="str">
            <v>KADINAH ENTERPRISES-KLA DST C3</v>
          </cell>
          <cell r="AG598" t="str">
            <v>KADINAH ENTERPRISES-KLA DST C3</v>
          </cell>
          <cell r="AH598" t="str">
            <v/>
          </cell>
          <cell r="AI598" t="str">
            <v/>
          </cell>
          <cell r="AJ598" t="str">
            <v/>
          </cell>
          <cell r="AK598" t="str">
            <v/>
          </cell>
          <cell r="AL598" t="str">
            <v/>
          </cell>
          <cell r="AM598" t="str">
            <v/>
          </cell>
          <cell r="AN598" t="str">
            <v/>
          </cell>
          <cell r="AO598" t="str">
            <v/>
          </cell>
          <cell r="AP598" t="str">
            <v/>
          </cell>
          <cell r="AQ598" t="str">
            <v/>
          </cell>
          <cell r="AR598" t="str">
            <v/>
          </cell>
          <cell r="AS598" t="str">
            <v/>
          </cell>
          <cell r="AT598">
            <v>0</v>
          </cell>
          <cell r="AU598" t="str">
            <v>KADINAH ENTERPRISES-KLA DST C3</v>
          </cell>
          <cell r="AV598" t="str">
            <v/>
          </cell>
          <cell r="AW598" t="str">
            <v/>
          </cell>
          <cell r="AX598" t="str">
            <v/>
          </cell>
          <cell r="AY598" t="str">
            <v/>
          </cell>
          <cell r="AZ598" t="str">
            <v/>
          </cell>
          <cell r="BA598" t="str">
            <v/>
          </cell>
          <cell r="BB598" t="str">
            <v/>
          </cell>
          <cell r="BC598" t="str">
            <v/>
          </cell>
          <cell r="BD598" t="str">
            <v/>
          </cell>
          <cell r="BE598" t="str">
            <v/>
          </cell>
          <cell r="BG598" t="str">
            <v>KADINAH ENTERPRISES-KLA DST C3</v>
          </cell>
          <cell r="BH598" t="str">
            <v/>
          </cell>
          <cell r="BI598" t="str">
            <v/>
          </cell>
          <cell r="BJ598" t="str">
            <v/>
          </cell>
          <cell r="BK598" t="str">
            <v/>
          </cell>
          <cell r="BL598" t="str">
            <v/>
          </cell>
          <cell r="BM598" t="str">
            <v/>
          </cell>
          <cell r="BN598" t="str">
            <v/>
          </cell>
          <cell r="BO598" t="str">
            <v/>
          </cell>
          <cell r="BP598" t="str">
            <v/>
          </cell>
          <cell r="BQ598" t="str">
            <v/>
          </cell>
          <cell r="BR598" t="str">
            <v/>
          </cell>
          <cell r="BS598" t="str">
            <v/>
          </cell>
          <cell r="BU598" t="str">
            <v>KADINAH ENTERPRISES-KLA DST C3</v>
          </cell>
          <cell r="BV598" t="str">
            <v/>
          </cell>
          <cell r="BW598" t="str">
            <v/>
          </cell>
          <cell r="BX598" t="str">
            <v/>
          </cell>
          <cell r="BY598" t="str">
            <v/>
          </cell>
          <cell r="BZ598" t="str">
            <v/>
          </cell>
          <cell r="CA598" t="str">
            <v/>
          </cell>
          <cell r="CB598" t="str">
            <v/>
          </cell>
          <cell r="CC598" t="str">
            <v/>
          </cell>
          <cell r="CD598" t="str">
            <v/>
          </cell>
          <cell r="CE598" t="str">
            <v/>
          </cell>
          <cell r="CG598" t="str">
            <v>KADINAH ENTERPRISES-KLA DST C3</v>
          </cell>
          <cell r="CH598" t="str">
            <v/>
          </cell>
          <cell r="CI598" t="str">
            <v/>
          </cell>
          <cell r="CJ598" t="str">
            <v/>
          </cell>
          <cell r="CK598" t="str">
            <v/>
          </cell>
          <cell r="CL598" t="str">
            <v/>
          </cell>
          <cell r="CM598" t="str">
            <v/>
          </cell>
          <cell r="CN598" t="str">
            <v/>
          </cell>
          <cell r="CO598" t="str">
            <v/>
          </cell>
          <cell r="CP598" t="str">
            <v/>
          </cell>
          <cell r="CQ598" t="str">
            <v/>
          </cell>
          <cell r="CR598" t="str">
            <v/>
          </cell>
          <cell r="CS598" t="str">
            <v/>
          </cell>
          <cell r="CU598" t="str">
            <v>KADINAH ENTERPRISES-KLA DST C3</v>
          </cell>
          <cell r="CV598" t="str">
            <v/>
          </cell>
          <cell r="CW598" t="str">
            <v/>
          </cell>
          <cell r="CX598" t="str">
            <v/>
          </cell>
          <cell r="CY598" t="str">
            <v/>
          </cell>
          <cell r="CZ598" t="str">
            <v/>
          </cell>
          <cell r="DA598" t="str">
            <v/>
          </cell>
          <cell r="DB598" t="str">
            <v/>
          </cell>
          <cell r="DC598" t="str">
            <v/>
          </cell>
          <cell r="DD598" t="str">
            <v/>
          </cell>
          <cell r="DE598" t="str">
            <v/>
          </cell>
          <cell r="DG598" t="str">
            <v>KADINAH ENTERPRISES-KLA DST C3</v>
          </cell>
          <cell r="DH598" t="str">
            <v/>
          </cell>
          <cell r="DI598" t="str">
            <v/>
          </cell>
          <cell r="DJ598" t="str">
            <v/>
          </cell>
          <cell r="DK598" t="str">
            <v/>
          </cell>
          <cell r="DL598" t="str">
            <v/>
          </cell>
          <cell r="DM598" t="str">
            <v/>
          </cell>
          <cell r="DN598" t="str">
            <v/>
          </cell>
          <cell r="DO598" t="str">
            <v/>
          </cell>
          <cell r="DP598" t="str">
            <v/>
          </cell>
          <cell r="DQ598" t="str">
            <v/>
          </cell>
          <cell r="DR598" t="str">
            <v/>
          </cell>
          <cell r="DS598" t="str">
            <v/>
          </cell>
          <cell r="DU598" t="str">
            <v>KADINAH ENTERPRISES-KLA DST C3</v>
          </cell>
          <cell r="DV598" t="str">
            <v/>
          </cell>
          <cell r="DW598" t="str">
            <v/>
          </cell>
          <cell r="DX598" t="str">
            <v/>
          </cell>
          <cell r="DY598" t="str">
            <v/>
          </cell>
          <cell r="DZ598" t="str">
            <v/>
          </cell>
          <cell r="EA598" t="str">
            <v/>
          </cell>
          <cell r="EB598" t="str">
            <v/>
          </cell>
          <cell r="EC598" t="str">
            <v/>
          </cell>
          <cell r="ED598" t="str">
            <v/>
          </cell>
          <cell r="EE598" t="str">
            <v/>
          </cell>
        </row>
        <row r="599">
          <cell r="C599" t="str">
            <v>New Vision Main</v>
          </cell>
          <cell r="D599">
            <v>19</v>
          </cell>
          <cell r="E599">
            <v>91</v>
          </cell>
          <cell r="F599">
            <v>56781260</v>
          </cell>
          <cell r="G599">
            <v>110800</v>
          </cell>
          <cell r="I599" t="str">
            <v>MPOMA ROYAL COLLAGE</v>
          </cell>
          <cell r="J599">
            <v>128</v>
          </cell>
          <cell r="K599">
            <v>261</v>
          </cell>
          <cell r="L599">
            <v>47761000</v>
          </cell>
          <cell r="M599">
            <v>209750</v>
          </cell>
          <cell r="AF599" t="str">
            <v>KAGAMBA DDWANIRO SACCO</v>
          </cell>
          <cell r="AG599" t="str">
            <v>KAGAMBA DDWANIRO SACCO</v>
          </cell>
          <cell r="AH599" t="str">
            <v/>
          </cell>
          <cell r="AI599" t="str">
            <v/>
          </cell>
          <cell r="AJ599" t="str">
            <v/>
          </cell>
          <cell r="AK599" t="str">
            <v/>
          </cell>
          <cell r="AL599" t="str">
            <v/>
          </cell>
          <cell r="AM599">
            <v>1</v>
          </cell>
          <cell r="AN599" t="str">
            <v/>
          </cell>
          <cell r="AO599" t="str">
            <v/>
          </cell>
          <cell r="AP599" t="str">
            <v/>
          </cell>
          <cell r="AQ599" t="str">
            <v/>
          </cell>
          <cell r="AR599" t="str">
            <v/>
          </cell>
          <cell r="AS599" t="str">
            <v/>
          </cell>
          <cell r="AT599">
            <v>1</v>
          </cell>
          <cell r="AU599" t="str">
            <v>KAGAMBA DDWANIRO SACCO</v>
          </cell>
          <cell r="AV599" t="str">
            <v/>
          </cell>
          <cell r="AW599" t="str">
            <v/>
          </cell>
          <cell r="AX599" t="str">
            <v/>
          </cell>
          <cell r="AY599" t="str">
            <v/>
          </cell>
          <cell r="AZ599" t="str">
            <v/>
          </cell>
          <cell r="BA599" t="str">
            <v/>
          </cell>
          <cell r="BB599" t="str">
            <v/>
          </cell>
          <cell r="BC599" t="str">
            <v/>
          </cell>
          <cell r="BD599" t="str">
            <v/>
          </cell>
          <cell r="BE599" t="str">
            <v/>
          </cell>
          <cell r="BG599" t="str">
            <v>KAGAMBA DDWANIRO SACCO</v>
          </cell>
          <cell r="BH599" t="str">
            <v/>
          </cell>
          <cell r="BI599" t="str">
            <v/>
          </cell>
          <cell r="BJ599" t="str">
            <v/>
          </cell>
          <cell r="BK599" t="str">
            <v/>
          </cell>
          <cell r="BL599" t="str">
            <v/>
          </cell>
          <cell r="BM599">
            <v>2</v>
          </cell>
          <cell r="BN599" t="str">
            <v/>
          </cell>
          <cell r="BO599" t="str">
            <v/>
          </cell>
          <cell r="BP599" t="str">
            <v/>
          </cell>
          <cell r="BQ599" t="str">
            <v/>
          </cell>
          <cell r="BR599" t="str">
            <v/>
          </cell>
          <cell r="BS599" t="str">
            <v/>
          </cell>
          <cell r="BU599" t="str">
            <v>KAGAMBA DDWANIRO SACCO</v>
          </cell>
          <cell r="BV599" t="str">
            <v/>
          </cell>
          <cell r="BW599" t="str">
            <v/>
          </cell>
          <cell r="BX599" t="str">
            <v/>
          </cell>
          <cell r="BY599" t="str">
            <v/>
          </cell>
          <cell r="BZ599" t="str">
            <v/>
          </cell>
          <cell r="CA599" t="str">
            <v/>
          </cell>
          <cell r="CB599" t="str">
            <v/>
          </cell>
          <cell r="CC599" t="str">
            <v/>
          </cell>
          <cell r="CD599" t="str">
            <v/>
          </cell>
          <cell r="CE599" t="str">
            <v/>
          </cell>
          <cell r="CG599" t="str">
            <v>KAGAMBA DDWANIRO SACCO</v>
          </cell>
          <cell r="CH599" t="str">
            <v/>
          </cell>
          <cell r="CI599" t="str">
            <v/>
          </cell>
          <cell r="CJ599" t="str">
            <v/>
          </cell>
          <cell r="CK599" t="str">
            <v/>
          </cell>
          <cell r="CL599" t="str">
            <v/>
          </cell>
          <cell r="CM599">
            <v>2000</v>
          </cell>
          <cell r="CN599" t="str">
            <v/>
          </cell>
          <cell r="CO599" t="str">
            <v/>
          </cell>
          <cell r="CP599" t="str">
            <v/>
          </cell>
          <cell r="CQ599" t="str">
            <v/>
          </cell>
          <cell r="CR599" t="str">
            <v/>
          </cell>
          <cell r="CS599" t="str">
            <v/>
          </cell>
          <cell r="CU599" t="str">
            <v>KAGAMBA DDWANIRO SACCO</v>
          </cell>
          <cell r="CV599" t="str">
            <v/>
          </cell>
          <cell r="CW599" t="str">
            <v/>
          </cell>
          <cell r="CX599" t="str">
            <v/>
          </cell>
          <cell r="CY599" t="str">
            <v/>
          </cell>
          <cell r="CZ599" t="str">
            <v/>
          </cell>
          <cell r="DA599" t="str">
            <v/>
          </cell>
          <cell r="DB599" t="str">
            <v/>
          </cell>
          <cell r="DC599" t="str">
            <v/>
          </cell>
          <cell r="DD599" t="str">
            <v/>
          </cell>
          <cell r="DE599" t="str">
            <v/>
          </cell>
          <cell r="DG599" t="str">
            <v>KAGAMBA DDWANIRO SACCO</v>
          </cell>
          <cell r="DH599" t="str">
            <v/>
          </cell>
          <cell r="DI599" t="str">
            <v/>
          </cell>
          <cell r="DJ599" t="str">
            <v/>
          </cell>
          <cell r="DK599" t="str">
            <v/>
          </cell>
          <cell r="DL599" t="str">
            <v/>
          </cell>
          <cell r="DM599">
            <v>0</v>
          </cell>
          <cell r="DN599" t="str">
            <v/>
          </cell>
          <cell r="DO599" t="str">
            <v/>
          </cell>
          <cell r="DP599" t="str">
            <v/>
          </cell>
          <cell r="DQ599" t="str">
            <v/>
          </cell>
          <cell r="DR599" t="str">
            <v/>
          </cell>
          <cell r="DS599" t="str">
            <v/>
          </cell>
          <cell r="DU599" t="str">
            <v>KAGAMBA DDWANIRO SACCO</v>
          </cell>
          <cell r="DV599" t="str">
            <v/>
          </cell>
          <cell r="DW599" t="str">
            <v/>
          </cell>
          <cell r="DX599" t="str">
            <v/>
          </cell>
          <cell r="DY599" t="str">
            <v/>
          </cell>
          <cell r="DZ599" t="str">
            <v/>
          </cell>
          <cell r="EA599" t="str">
            <v/>
          </cell>
          <cell r="EB599" t="str">
            <v/>
          </cell>
          <cell r="EC599" t="str">
            <v/>
          </cell>
          <cell r="ED599" t="str">
            <v/>
          </cell>
          <cell r="EE599" t="str">
            <v/>
          </cell>
        </row>
        <row r="600">
          <cell r="C600" t="str">
            <v>nsamo mixed primary school</v>
          </cell>
          <cell r="D600">
            <v>46</v>
          </cell>
          <cell r="E600">
            <v>67</v>
          </cell>
          <cell r="F600">
            <v>17909500</v>
          </cell>
          <cell r="G600">
            <v>53400</v>
          </cell>
          <cell r="I600" t="str">
            <v>MTN BILLS</v>
          </cell>
          <cell r="J600">
            <v>383</v>
          </cell>
          <cell r="K600">
            <v>761</v>
          </cell>
          <cell r="L600">
            <v>52244486</v>
          </cell>
          <cell r="AF600" t="str">
            <v>KAGONGO SECONDARY SCHOOL</v>
          </cell>
          <cell r="AG600" t="str">
            <v>KAGONGO SECONDARY SCHOOL</v>
          </cell>
          <cell r="AH600" t="str">
            <v/>
          </cell>
          <cell r="AI600" t="str">
            <v/>
          </cell>
          <cell r="AJ600" t="str">
            <v/>
          </cell>
          <cell r="AK600" t="str">
            <v/>
          </cell>
          <cell r="AL600" t="str">
            <v/>
          </cell>
          <cell r="AM600" t="str">
            <v/>
          </cell>
          <cell r="AN600" t="str">
            <v/>
          </cell>
          <cell r="AO600" t="str">
            <v/>
          </cell>
          <cell r="AP600" t="str">
            <v/>
          </cell>
          <cell r="AQ600" t="str">
            <v/>
          </cell>
          <cell r="AR600" t="str">
            <v/>
          </cell>
          <cell r="AS600" t="str">
            <v/>
          </cell>
          <cell r="AT600">
            <v>0</v>
          </cell>
          <cell r="AU600" t="str">
            <v>KAGONGO SECONDARY SCHOOL</v>
          </cell>
          <cell r="AV600" t="str">
            <v/>
          </cell>
          <cell r="AW600" t="str">
            <v/>
          </cell>
          <cell r="AX600" t="str">
            <v/>
          </cell>
          <cell r="AY600" t="str">
            <v/>
          </cell>
          <cell r="AZ600" t="str">
            <v/>
          </cell>
          <cell r="BA600" t="str">
            <v/>
          </cell>
          <cell r="BB600" t="str">
            <v/>
          </cell>
          <cell r="BC600" t="str">
            <v/>
          </cell>
          <cell r="BD600" t="str">
            <v/>
          </cell>
          <cell r="BE600" t="str">
            <v/>
          </cell>
          <cell r="BG600" t="str">
            <v>KAGONGO SECONDARY SCHOOL</v>
          </cell>
          <cell r="BH600" t="str">
            <v/>
          </cell>
          <cell r="BI600" t="str">
            <v/>
          </cell>
          <cell r="BJ600" t="str">
            <v/>
          </cell>
          <cell r="BK600" t="str">
            <v/>
          </cell>
          <cell r="BL600" t="str">
            <v/>
          </cell>
          <cell r="BM600" t="str">
            <v/>
          </cell>
          <cell r="BN600" t="str">
            <v/>
          </cell>
          <cell r="BO600" t="str">
            <v/>
          </cell>
          <cell r="BP600" t="str">
            <v/>
          </cell>
          <cell r="BQ600" t="str">
            <v/>
          </cell>
          <cell r="BR600" t="str">
            <v/>
          </cell>
          <cell r="BS600" t="str">
            <v/>
          </cell>
          <cell r="BU600" t="str">
            <v>KAGONGO SECONDARY SCHOOL</v>
          </cell>
          <cell r="BV600" t="str">
            <v/>
          </cell>
          <cell r="BW600" t="str">
            <v/>
          </cell>
          <cell r="BX600" t="str">
            <v/>
          </cell>
          <cell r="BY600" t="str">
            <v/>
          </cell>
          <cell r="BZ600" t="str">
            <v/>
          </cell>
          <cell r="CA600" t="str">
            <v/>
          </cell>
          <cell r="CB600" t="str">
            <v/>
          </cell>
          <cell r="CC600" t="str">
            <v/>
          </cell>
          <cell r="CD600" t="str">
            <v/>
          </cell>
          <cell r="CE600" t="str">
            <v/>
          </cell>
          <cell r="CG600" t="str">
            <v>KAGONGO SECONDARY SCHOOL</v>
          </cell>
          <cell r="CH600" t="str">
            <v/>
          </cell>
          <cell r="CI600" t="str">
            <v/>
          </cell>
          <cell r="CJ600" t="str">
            <v/>
          </cell>
          <cell r="CK600" t="str">
            <v/>
          </cell>
          <cell r="CL600" t="str">
            <v/>
          </cell>
          <cell r="CM600" t="str">
            <v/>
          </cell>
          <cell r="CN600" t="str">
            <v/>
          </cell>
          <cell r="CO600" t="str">
            <v/>
          </cell>
          <cell r="CP600" t="str">
            <v/>
          </cell>
          <cell r="CQ600" t="str">
            <v/>
          </cell>
          <cell r="CR600" t="str">
            <v/>
          </cell>
          <cell r="CS600" t="str">
            <v/>
          </cell>
          <cell r="CU600" t="str">
            <v>KAGONGO SECONDARY SCHOOL</v>
          </cell>
          <cell r="CV600" t="str">
            <v/>
          </cell>
          <cell r="CW600" t="str">
            <v/>
          </cell>
          <cell r="CX600" t="str">
            <v/>
          </cell>
          <cell r="CY600" t="str">
            <v/>
          </cell>
          <cell r="CZ600" t="str">
            <v/>
          </cell>
          <cell r="DA600" t="str">
            <v/>
          </cell>
          <cell r="DB600" t="str">
            <v/>
          </cell>
          <cell r="DC600" t="str">
            <v/>
          </cell>
          <cell r="DD600" t="str">
            <v/>
          </cell>
          <cell r="DE600" t="str">
            <v/>
          </cell>
          <cell r="DG600" t="str">
            <v>KAGONGO SECONDARY SCHOOL</v>
          </cell>
          <cell r="DH600" t="str">
            <v/>
          </cell>
          <cell r="DI600" t="str">
            <v/>
          </cell>
          <cell r="DJ600" t="str">
            <v/>
          </cell>
          <cell r="DK600" t="str">
            <v/>
          </cell>
          <cell r="DL600" t="str">
            <v/>
          </cell>
          <cell r="DM600" t="str">
            <v/>
          </cell>
          <cell r="DN600" t="str">
            <v/>
          </cell>
          <cell r="DO600" t="str">
            <v/>
          </cell>
          <cell r="DP600" t="str">
            <v/>
          </cell>
          <cell r="DQ600" t="str">
            <v/>
          </cell>
          <cell r="DR600" t="str">
            <v/>
          </cell>
          <cell r="DS600" t="str">
            <v/>
          </cell>
          <cell r="DU600" t="str">
            <v>KAGONGO SECONDARY SCHOOL</v>
          </cell>
          <cell r="DV600" t="str">
            <v/>
          </cell>
          <cell r="DW600" t="str">
            <v/>
          </cell>
          <cell r="DX600" t="str">
            <v/>
          </cell>
          <cell r="DY600" t="str">
            <v/>
          </cell>
          <cell r="DZ600" t="str">
            <v/>
          </cell>
          <cell r="EA600" t="str">
            <v/>
          </cell>
          <cell r="EB600" t="str">
            <v/>
          </cell>
          <cell r="EC600" t="str">
            <v/>
          </cell>
          <cell r="ED600" t="str">
            <v/>
          </cell>
          <cell r="EE600" t="str">
            <v/>
          </cell>
        </row>
        <row r="601">
          <cell r="C601" t="str">
            <v>NTUNGAMO HIGH SCHOOL</v>
          </cell>
          <cell r="D601">
            <v>3</v>
          </cell>
          <cell r="E601">
            <v>9</v>
          </cell>
          <cell r="F601">
            <v>836500</v>
          </cell>
          <cell r="G601">
            <v>2500</v>
          </cell>
          <cell r="I601" t="str">
            <v>MTN CORPORATE LIQUIDTY FUND</v>
          </cell>
          <cell r="J601">
            <v>1</v>
          </cell>
          <cell r="K601">
            <v>1</v>
          </cell>
          <cell r="L601">
            <v>150000000</v>
          </cell>
          <cell r="AF601" t="str">
            <v>KAGONGO SECONDARY SCHOOL</v>
          </cell>
          <cell r="AG601" t="str">
            <v>KAGONGO SECONDARY SCHOOL</v>
          </cell>
          <cell r="AH601" t="str">
            <v/>
          </cell>
          <cell r="AI601" t="str">
            <v/>
          </cell>
          <cell r="AJ601" t="str">
            <v/>
          </cell>
          <cell r="AK601" t="str">
            <v/>
          </cell>
          <cell r="AL601" t="str">
            <v/>
          </cell>
          <cell r="AM601" t="str">
            <v/>
          </cell>
          <cell r="AN601" t="str">
            <v/>
          </cell>
          <cell r="AO601" t="str">
            <v/>
          </cell>
          <cell r="AP601" t="str">
            <v/>
          </cell>
          <cell r="AQ601" t="str">
            <v/>
          </cell>
          <cell r="AR601" t="str">
            <v/>
          </cell>
          <cell r="AS601" t="str">
            <v/>
          </cell>
          <cell r="AT601">
            <v>0</v>
          </cell>
          <cell r="AU601" t="str">
            <v>KAGONGO SECONDARY SCHOOL</v>
          </cell>
          <cell r="AV601" t="str">
            <v/>
          </cell>
          <cell r="AW601" t="str">
            <v/>
          </cell>
          <cell r="AX601" t="str">
            <v/>
          </cell>
          <cell r="AY601" t="str">
            <v/>
          </cell>
          <cell r="AZ601" t="str">
            <v/>
          </cell>
          <cell r="BA601" t="str">
            <v/>
          </cell>
          <cell r="BB601" t="str">
            <v/>
          </cell>
          <cell r="BC601" t="str">
            <v/>
          </cell>
          <cell r="BD601" t="str">
            <v/>
          </cell>
          <cell r="BE601" t="str">
            <v/>
          </cell>
          <cell r="BG601" t="str">
            <v>KAGONGO SECONDARY SCHOOL</v>
          </cell>
          <cell r="BH601" t="str">
            <v/>
          </cell>
          <cell r="BI601" t="str">
            <v/>
          </cell>
          <cell r="BJ601" t="str">
            <v/>
          </cell>
          <cell r="BK601" t="str">
            <v/>
          </cell>
          <cell r="BL601" t="str">
            <v/>
          </cell>
          <cell r="BM601" t="str">
            <v/>
          </cell>
          <cell r="BN601" t="str">
            <v/>
          </cell>
          <cell r="BO601" t="str">
            <v/>
          </cell>
          <cell r="BP601" t="str">
            <v/>
          </cell>
          <cell r="BQ601" t="str">
            <v/>
          </cell>
          <cell r="BR601" t="str">
            <v/>
          </cell>
          <cell r="BS601" t="str">
            <v/>
          </cell>
          <cell r="BU601" t="str">
            <v>KAGONGO SECONDARY SCHOOL</v>
          </cell>
          <cell r="BV601" t="str">
            <v/>
          </cell>
          <cell r="BW601" t="str">
            <v/>
          </cell>
          <cell r="BX601" t="str">
            <v/>
          </cell>
          <cell r="BY601" t="str">
            <v/>
          </cell>
          <cell r="BZ601" t="str">
            <v/>
          </cell>
          <cell r="CA601" t="str">
            <v/>
          </cell>
          <cell r="CB601" t="str">
            <v/>
          </cell>
          <cell r="CC601" t="str">
            <v/>
          </cell>
          <cell r="CD601" t="str">
            <v/>
          </cell>
          <cell r="CE601" t="str">
            <v/>
          </cell>
          <cell r="CG601" t="str">
            <v>KAGONGO SECONDARY SCHOOL</v>
          </cell>
          <cell r="CH601" t="str">
            <v/>
          </cell>
          <cell r="CI601" t="str">
            <v/>
          </cell>
          <cell r="CJ601" t="str">
            <v/>
          </cell>
          <cell r="CK601" t="str">
            <v/>
          </cell>
          <cell r="CL601" t="str">
            <v/>
          </cell>
          <cell r="CM601" t="str">
            <v/>
          </cell>
          <cell r="CN601" t="str">
            <v/>
          </cell>
          <cell r="CO601" t="str">
            <v/>
          </cell>
          <cell r="CP601" t="str">
            <v/>
          </cell>
          <cell r="CQ601" t="str">
            <v/>
          </cell>
          <cell r="CR601" t="str">
            <v/>
          </cell>
          <cell r="CS601" t="str">
            <v/>
          </cell>
          <cell r="CU601" t="str">
            <v>KAGONGO SECONDARY SCHOOL</v>
          </cell>
          <cell r="CV601" t="str">
            <v/>
          </cell>
          <cell r="CW601" t="str">
            <v/>
          </cell>
          <cell r="CX601" t="str">
            <v/>
          </cell>
          <cell r="CY601" t="str">
            <v/>
          </cell>
          <cell r="CZ601" t="str">
            <v/>
          </cell>
          <cell r="DA601" t="str">
            <v/>
          </cell>
          <cell r="DB601" t="str">
            <v/>
          </cell>
          <cell r="DC601" t="str">
            <v/>
          </cell>
          <cell r="DD601" t="str">
            <v/>
          </cell>
          <cell r="DE601" t="str">
            <v/>
          </cell>
          <cell r="DG601" t="str">
            <v>KAGONGO SECONDARY SCHOOL</v>
          </cell>
          <cell r="DH601" t="str">
            <v/>
          </cell>
          <cell r="DI601" t="str">
            <v/>
          </cell>
          <cell r="DJ601" t="str">
            <v/>
          </cell>
          <cell r="DK601" t="str">
            <v/>
          </cell>
          <cell r="DL601" t="str">
            <v/>
          </cell>
          <cell r="DM601" t="str">
            <v/>
          </cell>
          <cell r="DN601" t="str">
            <v/>
          </cell>
          <cell r="DO601" t="str">
            <v/>
          </cell>
          <cell r="DP601" t="str">
            <v/>
          </cell>
          <cell r="DQ601" t="str">
            <v/>
          </cell>
          <cell r="DR601" t="str">
            <v/>
          </cell>
          <cell r="DS601" t="str">
            <v/>
          </cell>
          <cell r="DU601" t="str">
            <v>KAGONGO SECONDARY SCHOOL</v>
          </cell>
          <cell r="DV601" t="str">
            <v/>
          </cell>
          <cell r="DW601" t="str">
            <v/>
          </cell>
          <cell r="DX601" t="str">
            <v/>
          </cell>
          <cell r="DY601" t="str">
            <v/>
          </cell>
          <cell r="DZ601" t="str">
            <v/>
          </cell>
          <cell r="EA601" t="str">
            <v/>
          </cell>
          <cell r="EB601" t="str">
            <v/>
          </cell>
          <cell r="EC601" t="str">
            <v/>
          </cell>
          <cell r="ED601" t="str">
            <v/>
          </cell>
          <cell r="EE601" t="str">
            <v/>
          </cell>
        </row>
        <row r="602">
          <cell r="C602" t="str">
            <v>Nyamitanga secondary school</v>
          </cell>
          <cell r="D602">
            <v>2</v>
          </cell>
          <cell r="E602">
            <v>2</v>
          </cell>
          <cell r="F602">
            <v>426000</v>
          </cell>
          <cell r="G602">
            <v>1600</v>
          </cell>
          <cell r="I602" t="str">
            <v>MUGITI HIGH SCHOOL</v>
          </cell>
          <cell r="J602">
            <v>1</v>
          </cell>
          <cell r="K602">
            <v>2</v>
          </cell>
          <cell r="L602">
            <v>210000</v>
          </cell>
          <cell r="M602">
            <v>1200</v>
          </cell>
          <cell r="AF602" t="str">
            <v>KAJJANSI MIXED FARM LTD COMISSION LINE</v>
          </cell>
          <cell r="AG602" t="str">
            <v>KAJJANSI MIXED FARM LTD COMISSION LINE</v>
          </cell>
          <cell r="AH602" t="str">
            <v/>
          </cell>
          <cell r="AI602" t="str">
            <v/>
          </cell>
          <cell r="AJ602" t="str">
            <v/>
          </cell>
          <cell r="AK602" t="str">
            <v/>
          </cell>
          <cell r="AL602" t="str">
            <v/>
          </cell>
          <cell r="AM602" t="str">
            <v/>
          </cell>
          <cell r="AN602" t="str">
            <v/>
          </cell>
          <cell r="AO602" t="str">
            <v/>
          </cell>
          <cell r="AP602" t="str">
            <v/>
          </cell>
          <cell r="AQ602" t="str">
            <v/>
          </cell>
          <cell r="AR602" t="str">
            <v/>
          </cell>
          <cell r="AS602" t="str">
            <v/>
          </cell>
          <cell r="AT602">
            <v>0</v>
          </cell>
          <cell r="AU602" t="str">
            <v>KAJJANSI MIXED FARM LTD COMISSION LINE</v>
          </cell>
          <cell r="AV602" t="str">
            <v/>
          </cell>
          <cell r="AW602" t="str">
            <v/>
          </cell>
          <cell r="AX602" t="str">
            <v/>
          </cell>
          <cell r="AY602" t="str">
            <v/>
          </cell>
          <cell r="AZ602" t="str">
            <v/>
          </cell>
          <cell r="BA602" t="str">
            <v/>
          </cell>
          <cell r="BB602" t="str">
            <v/>
          </cell>
          <cell r="BC602" t="str">
            <v/>
          </cell>
          <cell r="BD602" t="str">
            <v/>
          </cell>
          <cell r="BE602" t="str">
            <v/>
          </cell>
          <cell r="BG602" t="str">
            <v>KAJJANSI MIXED FARM LTD COMISSION LINE</v>
          </cell>
          <cell r="BH602" t="str">
            <v/>
          </cell>
          <cell r="BI602" t="str">
            <v/>
          </cell>
          <cell r="BJ602" t="str">
            <v/>
          </cell>
          <cell r="BK602" t="str">
            <v/>
          </cell>
          <cell r="BL602" t="str">
            <v/>
          </cell>
          <cell r="BM602" t="str">
            <v/>
          </cell>
          <cell r="BN602" t="str">
            <v/>
          </cell>
          <cell r="BO602" t="str">
            <v/>
          </cell>
          <cell r="BP602" t="str">
            <v/>
          </cell>
          <cell r="BQ602" t="str">
            <v/>
          </cell>
          <cell r="BR602" t="str">
            <v/>
          </cell>
          <cell r="BS602" t="str">
            <v/>
          </cell>
          <cell r="BU602" t="str">
            <v>KAJJANSI MIXED FARM LTD COMISSION LINE</v>
          </cell>
          <cell r="BV602" t="str">
            <v/>
          </cell>
          <cell r="BW602" t="str">
            <v/>
          </cell>
          <cell r="BX602" t="str">
            <v/>
          </cell>
          <cell r="BY602" t="str">
            <v/>
          </cell>
          <cell r="BZ602" t="str">
            <v/>
          </cell>
          <cell r="CA602" t="str">
            <v/>
          </cell>
          <cell r="CB602" t="str">
            <v/>
          </cell>
          <cell r="CC602" t="str">
            <v/>
          </cell>
          <cell r="CD602" t="str">
            <v/>
          </cell>
          <cell r="CE602" t="str">
            <v/>
          </cell>
          <cell r="CG602" t="str">
            <v>KAJJANSI MIXED FARM LTD COMISSION LINE</v>
          </cell>
          <cell r="CH602" t="str">
            <v/>
          </cell>
          <cell r="CI602" t="str">
            <v/>
          </cell>
          <cell r="CJ602" t="str">
            <v/>
          </cell>
          <cell r="CK602" t="str">
            <v/>
          </cell>
          <cell r="CL602" t="str">
            <v/>
          </cell>
          <cell r="CM602" t="str">
            <v/>
          </cell>
          <cell r="CN602" t="str">
            <v/>
          </cell>
          <cell r="CO602" t="str">
            <v/>
          </cell>
          <cell r="CP602" t="str">
            <v/>
          </cell>
          <cell r="CQ602" t="str">
            <v/>
          </cell>
          <cell r="CR602" t="str">
            <v/>
          </cell>
          <cell r="CS602" t="str">
            <v/>
          </cell>
          <cell r="CU602" t="str">
            <v>KAJJANSI MIXED FARM LTD COMISSION LINE</v>
          </cell>
          <cell r="CV602" t="str">
            <v/>
          </cell>
          <cell r="CW602" t="str">
            <v/>
          </cell>
          <cell r="CX602" t="str">
            <v/>
          </cell>
          <cell r="CY602" t="str">
            <v/>
          </cell>
          <cell r="CZ602" t="str">
            <v/>
          </cell>
          <cell r="DA602" t="str">
            <v/>
          </cell>
          <cell r="DB602" t="str">
            <v/>
          </cell>
          <cell r="DC602" t="str">
            <v/>
          </cell>
          <cell r="DD602" t="str">
            <v/>
          </cell>
          <cell r="DE602" t="str">
            <v/>
          </cell>
          <cell r="DG602" t="str">
            <v>KAJJANSI MIXED FARM LTD COMISSION LINE</v>
          </cell>
          <cell r="DH602" t="str">
            <v/>
          </cell>
          <cell r="DI602" t="str">
            <v/>
          </cell>
          <cell r="DJ602" t="str">
            <v/>
          </cell>
          <cell r="DK602" t="str">
            <v/>
          </cell>
          <cell r="DL602" t="str">
            <v/>
          </cell>
          <cell r="DM602" t="str">
            <v/>
          </cell>
          <cell r="DN602" t="str">
            <v/>
          </cell>
          <cell r="DO602" t="str">
            <v/>
          </cell>
          <cell r="DP602" t="str">
            <v/>
          </cell>
          <cell r="DQ602" t="str">
            <v/>
          </cell>
          <cell r="DR602" t="str">
            <v/>
          </cell>
          <cell r="DS602" t="str">
            <v/>
          </cell>
          <cell r="DU602" t="str">
            <v>KAJJANSI MIXED FARM LTD COMISSION LINE</v>
          </cell>
          <cell r="DV602" t="str">
            <v/>
          </cell>
          <cell r="DW602" t="str">
            <v/>
          </cell>
          <cell r="DX602" t="str">
            <v/>
          </cell>
          <cell r="DY602" t="str">
            <v/>
          </cell>
          <cell r="DZ602" t="str">
            <v/>
          </cell>
          <cell r="EA602" t="str">
            <v/>
          </cell>
          <cell r="EB602" t="str">
            <v/>
          </cell>
          <cell r="EC602" t="str">
            <v/>
          </cell>
          <cell r="ED602" t="str">
            <v/>
          </cell>
          <cell r="EE602" t="str">
            <v/>
          </cell>
        </row>
        <row r="603">
          <cell r="C603" t="str">
            <v>OPPORTUNITY BANK KIRA</v>
          </cell>
          <cell r="D603">
            <v>1</v>
          </cell>
          <cell r="E603">
            <v>1</v>
          </cell>
          <cell r="F603">
            <v>1000</v>
          </cell>
          <cell r="G603">
            <v>400</v>
          </cell>
          <cell r="I603" t="str">
            <v>MULAMA SECONDARY SCHOOL</v>
          </cell>
          <cell r="J603">
            <v>1</v>
          </cell>
          <cell r="K603">
            <v>2</v>
          </cell>
          <cell r="L603">
            <v>200000</v>
          </cell>
          <cell r="M603">
            <v>1200</v>
          </cell>
          <cell r="AF603" t="str">
            <v>KAKANDE DENNIS LIBRARIAN N INFORMATION SCIENCE</v>
          </cell>
          <cell r="AG603" t="str">
            <v>KAKANDE DENNIS LIBRARIAN N INFORMATION SCIENCE</v>
          </cell>
          <cell r="AH603" t="str">
            <v/>
          </cell>
          <cell r="AI603" t="str">
            <v/>
          </cell>
          <cell r="AJ603" t="str">
            <v/>
          </cell>
          <cell r="AK603" t="str">
            <v/>
          </cell>
          <cell r="AL603" t="str">
            <v/>
          </cell>
          <cell r="AM603" t="str">
            <v/>
          </cell>
          <cell r="AN603" t="str">
            <v/>
          </cell>
          <cell r="AO603" t="str">
            <v/>
          </cell>
          <cell r="AP603" t="str">
            <v/>
          </cell>
          <cell r="AQ603" t="str">
            <v/>
          </cell>
          <cell r="AR603" t="str">
            <v/>
          </cell>
          <cell r="AS603" t="str">
            <v/>
          </cell>
          <cell r="AT603">
            <v>0</v>
          </cell>
          <cell r="AU603" t="str">
            <v>KAKANDE DENNIS LIBRARIAN N INFORMATION SCIENCE</v>
          </cell>
          <cell r="AV603" t="str">
            <v/>
          </cell>
          <cell r="AW603" t="str">
            <v/>
          </cell>
          <cell r="AX603" t="str">
            <v/>
          </cell>
          <cell r="AY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 t="str">
            <v/>
          </cell>
          <cell r="BD603" t="str">
            <v/>
          </cell>
          <cell r="BE603" t="str">
            <v/>
          </cell>
          <cell r="BG603" t="str">
            <v>KAKANDE DENNIS LIBRARIAN N INFORMATION SCIENCE</v>
          </cell>
          <cell r="BH603" t="str">
            <v/>
          </cell>
          <cell r="BI603" t="str">
            <v/>
          </cell>
          <cell r="BJ603" t="str">
            <v/>
          </cell>
          <cell r="BK603" t="str">
            <v/>
          </cell>
          <cell r="BL603" t="str">
            <v/>
          </cell>
          <cell r="BM603" t="str">
            <v/>
          </cell>
          <cell r="BN603" t="str">
            <v/>
          </cell>
          <cell r="BO603" t="str">
            <v/>
          </cell>
          <cell r="BP603" t="str">
            <v/>
          </cell>
          <cell r="BQ603" t="str">
            <v/>
          </cell>
          <cell r="BR603" t="str">
            <v/>
          </cell>
          <cell r="BS603" t="str">
            <v/>
          </cell>
          <cell r="BU603" t="str">
            <v>KAKANDE DENNIS LIBRARIAN N INFORMATION SCIENCE</v>
          </cell>
          <cell r="BV603" t="str">
            <v/>
          </cell>
          <cell r="BW603" t="str">
            <v/>
          </cell>
          <cell r="BX603" t="str">
            <v/>
          </cell>
          <cell r="BY603" t="str">
            <v/>
          </cell>
          <cell r="BZ603" t="str">
            <v/>
          </cell>
          <cell r="CA603" t="str">
            <v/>
          </cell>
          <cell r="CB603" t="str">
            <v/>
          </cell>
          <cell r="CC603" t="str">
            <v/>
          </cell>
          <cell r="CD603" t="str">
            <v/>
          </cell>
          <cell r="CE603" t="str">
            <v/>
          </cell>
          <cell r="CG603" t="str">
            <v>KAKANDE DENNIS LIBRARIAN N INFORMATION SCIENCE</v>
          </cell>
          <cell r="CH603" t="str">
            <v/>
          </cell>
          <cell r="CI603" t="str">
            <v/>
          </cell>
          <cell r="CJ603" t="str">
            <v/>
          </cell>
          <cell r="CK603" t="str">
            <v/>
          </cell>
          <cell r="CL603" t="str">
            <v/>
          </cell>
          <cell r="CM603" t="str">
            <v/>
          </cell>
          <cell r="CN603" t="str">
            <v/>
          </cell>
          <cell r="CO603" t="str">
            <v/>
          </cell>
          <cell r="CP603" t="str">
            <v/>
          </cell>
          <cell r="CQ603" t="str">
            <v/>
          </cell>
          <cell r="CR603" t="str">
            <v/>
          </cell>
          <cell r="CS603" t="str">
            <v/>
          </cell>
          <cell r="CU603" t="str">
            <v>KAKANDE DENNIS LIBRARIAN N INFORMATION SCIENCE</v>
          </cell>
          <cell r="CV603" t="str">
            <v/>
          </cell>
          <cell r="CW603" t="str">
            <v/>
          </cell>
          <cell r="CX603" t="str">
            <v/>
          </cell>
          <cell r="CY603" t="str">
            <v/>
          </cell>
          <cell r="CZ603" t="str">
            <v/>
          </cell>
          <cell r="DA603" t="str">
            <v/>
          </cell>
          <cell r="DB603" t="str">
            <v/>
          </cell>
          <cell r="DC603" t="str">
            <v/>
          </cell>
          <cell r="DD603" t="str">
            <v/>
          </cell>
          <cell r="DE603" t="str">
            <v/>
          </cell>
          <cell r="DG603" t="str">
            <v>KAKANDE DENNIS LIBRARIAN N INFORMATION SCIENCE</v>
          </cell>
          <cell r="DH603" t="str">
            <v/>
          </cell>
          <cell r="DI603" t="str">
            <v/>
          </cell>
          <cell r="DJ603" t="str">
            <v/>
          </cell>
          <cell r="DK603" t="str">
            <v/>
          </cell>
          <cell r="DL603" t="str">
            <v/>
          </cell>
          <cell r="DM603" t="str">
            <v/>
          </cell>
          <cell r="DN603" t="str">
            <v/>
          </cell>
          <cell r="DO603" t="str">
            <v/>
          </cell>
          <cell r="DP603" t="str">
            <v/>
          </cell>
          <cell r="DQ603" t="str">
            <v/>
          </cell>
          <cell r="DR603" t="str">
            <v/>
          </cell>
          <cell r="DS603" t="str">
            <v/>
          </cell>
          <cell r="DU603" t="str">
            <v>KAKANDE DENNIS LIBRARIAN N INFORMATION SCIENCE</v>
          </cell>
          <cell r="DV603" t="str">
            <v/>
          </cell>
          <cell r="DW603" t="str">
            <v/>
          </cell>
          <cell r="DX603" t="str">
            <v/>
          </cell>
          <cell r="DY603" t="str">
            <v/>
          </cell>
          <cell r="DZ603" t="str">
            <v/>
          </cell>
          <cell r="EA603" t="str">
            <v/>
          </cell>
          <cell r="EB603" t="str">
            <v/>
          </cell>
          <cell r="EC603" t="str">
            <v/>
          </cell>
          <cell r="ED603" t="str">
            <v/>
          </cell>
          <cell r="EE603" t="str">
            <v/>
          </cell>
        </row>
        <row r="604">
          <cell r="C604" t="str">
            <v>OUR LADY OF CONSOLATA S.S KIREKA</v>
          </cell>
          <cell r="D604">
            <v>15</v>
          </cell>
          <cell r="E604">
            <v>22</v>
          </cell>
          <cell r="F604">
            <v>3169900</v>
          </cell>
          <cell r="G604">
            <v>12100</v>
          </cell>
          <cell r="I604" t="str">
            <v>NAKASERO HOSPITAL</v>
          </cell>
          <cell r="J604">
            <v>14</v>
          </cell>
          <cell r="K604">
            <v>20</v>
          </cell>
          <cell r="L604">
            <v>5118400</v>
          </cell>
          <cell r="M604">
            <v>20800</v>
          </cell>
          <cell r="AF604" t="str">
            <v>KAKEMBO FAROUK ELECTERONICS</v>
          </cell>
          <cell r="AG604" t="str">
            <v>KAKEMBO FAROUK ELECTERONICS</v>
          </cell>
          <cell r="AH604" t="str">
            <v/>
          </cell>
          <cell r="AI604" t="str">
            <v/>
          </cell>
          <cell r="AJ604" t="str">
            <v/>
          </cell>
          <cell r="AK604" t="str">
            <v/>
          </cell>
          <cell r="AL604" t="str">
            <v/>
          </cell>
          <cell r="AM604" t="str">
            <v/>
          </cell>
          <cell r="AN604" t="str">
            <v/>
          </cell>
          <cell r="AO604" t="str">
            <v/>
          </cell>
          <cell r="AP604" t="str">
            <v/>
          </cell>
          <cell r="AQ604" t="str">
            <v/>
          </cell>
          <cell r="AR604" t="str">
            <v/>
          </cell>
          <cell r="AS604" t="str">
            <v/>
          </cell>
          <cell r="AT604">
            <v>0</v>
          </cell>
          <cell r="AU604" t="str">
            <v>KAKEMBO FAROUK ELECTERONICS</v>
          </cell>
          <cell r="AV604" t="str">
            <v/>
          </cell>
          <cell r="AW604" t="str">
            <v/>
          </cell>
          <cell r="AX604" t="str">
            <v/>
          </cell>
          <cell r="AY604" t="str">
            <v/>
          </cell>
          <cell r="AZ604" t="str">
            <v/>
          </cell>
          <cell r="BA604" t="str">
            <v/>
          </cell>
          <cell r="BB604" t="str">
            <v/>
          </cell>
          <cell r="BC604" t="str">
            <v/>
          </cell>
          <cell r="BD604" t="str">
            <v/>
          </cell>
          <cell r="BE604" t="str">
            <v/>
          </cell>
          <cell r="BG604" t="str">
            <v>KAKEMBO FAROUK ELECTERONICS</v>
          </cell>
          <cell r="BH604" t="str">
            <v/>
          </cell>
          <cell r="BI604" t="str">
            <v/>
          </cell>
          <cell r="BJ604" t="str">
            <v/>
          </cell>
          <cell r="BK604" t="str">
            <v/>
          </cell>
          <cell r="BL604" t="str">
            <v/>
          </cell>
          <cell r="BM604" t="str">
            <v/>
          </cell>
          <cell r="BN604" t="str">
            <v/>
          </cell>
          <cell r="BO604" t="str">
            <v/>
          </cell>
          <cell r="BP604" t="str">
            <v/>
          </cell>
          <cell r="BQ604" t="str">
            <v/>
          </cell>
          <cell r="BR604" t="str">
            <v/>
          </cell>
          <cell r="BS604" t="str">
            <v/>
          </cell>
          <cell r="BU604" t="str">
            <v>KAKEMBO FAROUK ELECTERONICS</v>
          </cell>
          <cell r="BV604" t="str">
            <v/>
          </cell>
          <cell r="BW604" t="str">
            <v/>
          </cell>
          <cell r="BX604" t="str">
            <v/>
          </cell>
          <cell r="BY604" t="str">
            <v/>
          </cell>
          <cell r="BZ604" t="str">
            <v/>
          </cell>
          <cell r="CA604" t="str">
            <v/>
          </cell>
          <cell r="CB604" t="str">
            <v/>
          </cell>
          <cell r="CC604" t="str">
            <v/>
          </cell>
          <cell r="CD604" t="str">
            <v/>
          </cell>
          <cell r="CE604" t="str">
            <v/>
          </cell>
          <cell r="CG604" t="str">
            <v>KAKEMBO FAROUK ELECTERONICS</v>
          </cell>
          <cell r="CH604" t="str">
            <v/>
          </cell>
          <cell r="CI604" t="str">
            <v/>
          </cell>
          <cell r="CJ604" t="str">
            <v/>
          </cell>
          <cell r="CK604" t="str">
            <v/>
          </cell>
          <cell r="CL604" t="str">
            <v/>
          </cell>
          <cell r="CM604" t="str">
            <v/>
          </cell>
          <cell r="CN604" t="str">
            <v/>
          </cell>
          <cell r="CO604" t="str">
            <v/>
          </cell>
          <cell r="CP604" t="str">
            <v/>
          </cell>
          <cell r="CQ604" t="str">
            <v/>
          </cell>
          <cell r="CR604" t="str">
            <v/>
          </cell>
          <cell r="CS604" t="str">
            <v/>
          </cell>
          <cell r="CU604" t="str">
            <v>KAKEMBO FAROUK ELECTERONICS</v>
          </cell>
          <cell r="CV604" t="str">
            <v/>
          </cell>
          <cell r="CW604" t="str">
            <v/>
          </cell>
          <cell r="CX604" t="str">
            <v/>
          </cell>
          <cell r="CY604" t="str">
            <v/>
          </cell>
          <cell r="CZ604" t="str">
            <v/>
          </cell>
          <cell r="DA604" t="str">
            <v/>
          </cell>
          <cell r="DB604" t="str">
            <v/>
          </cell>
          <cell r="DC604" t="str">
            <v/>
          </cell>
          <cell r="DD604" t="str">
            <v/>
          </cell>
          <cell r="DE604" t="str">
            <v/>
          </cell>
          <cell r="DG604" t="str">
            <v>KAKEMBO FAROUK ELECTERONICS</v>
          </cell>
          <cell r="DH604" t="str">
            <v/>
          </cell>
          <cell r="DI604" t="str">
            <v/>
          </cell>
          <cell r="DJ604" t="str">
            <v/>
          </cell>
          <cell r="DK604" t="str">
            <v/>
          </cell>
          <cell r="DL604" t="str">
            <v/>
          </cell>
          <cell r="DM604" t="str">
            <v/>
          </cell>
          <cell r="DN604" t="str">
            <v/>
          </cell>
          <cell r="DO604" t="str">
            <v/>
          </cell>
          <cell r="DP604" t="str">
            <v/>
          </cell>
          <cell r="DQ604" t="str">
            <v/>
          </cell>
          <cell r="DR604" t="str">
            <v/>
          </cell>
          <cell r="DS604" t="str">
            <v/>
          </cell>
          <cell r="DU604" t="str">
            <v>KAKEMBO FAROUK ELECTERONICS</v>
          </cell>
          <cell r="DV604" t="str">
            <v/>
          </cell>
          <cell r="DW604" t="str">
            <v/>
          </cell>
          <cell r="DX604" t="str">
            <v/>
          </cell>
          <cell r="DY604" t="str">
            <v/>
          </cell>
          <cell r="DZ604" t="str">
            <v/>
          </cell>
          <cell r="EA604" t="str">
            <v/>
          </cell>
          <cell r="EB604" t="str">
            <v/>
          </cell>
          <cell r="EC604" t="str">
            <v/>
          </cell>
          <cell r="ED604" t="str">
            <v/>
          </cell>
          <cell r="EE604" t="str">
            <v/>
          </cell>
        </row>
        <row r="605">
          <cell r="C605" t="str">
            <v>PAX JUNIOR SCHOOL</v>
          </cell>
          <cell r="D605">
            <v>9</v>
          </cell>
          <cell r="E605">
            <v>10</v>
          </cell>
          <cell r="F605">
            <v>2150000</v>
          </cell>
          <cell r="G605">
            <v>8000</v>
          </cell>
          <cell r="I605" t="str">
            <v>NATIONAL WATER AND SEWERAGE CORPORATION</v>
          </cell>
          <cell r="J605">
            <v>28389</v>
          </cell>
          <cell r="K605">
            <v>38677</v>
          </cell>
          <cell r="L605">
            <v>1394177350</v>
          </cell>
          <cell r="M605">
            <v>16839275</v>
          </cell>
          <cell r="AF605" t="str">
            <v>KAKO SECONDARY SCHOOL</v>
          </cell>
          <cell r="AG605" t="str">
            <v>KAKO SECONDARY SCHOOL</v>
          </cell>
          <cell r="AH605" t="str">
            <v/>
          </cell>
          <cell r="AI605" t="str">
            <v/>
          </cell>
          <cell r="AJ605" t="str">
            <v/>
          </cell>
          <cell r="AK605" t="str">
            <v/>
          </cell>
          <cell r="AL605" t="str">
            <v/>
          </cell>
          <cell r="AM605" t="str">
            <v/>
          </cell>
          <cell r="AN605" t="str">
            <v/>
          </cell>
          <cell r="AO605" t="str">
            <v/>
          </cell>
          <cell r="AP605" t="str">
            <v/>
          </cell>
          <cell r="AQ605" t="str">
            <v/>
          </cell>
          <cell r="AR605" t="str">
            <v/>
          </cell>
          <cell r="AS605" t="str">
            <v/>
          </cell>
          <cell r="AT605">
            <v>0</v>
          </cell>
          <cell r="AU605" t="str">
            <v>KAKO SECONDARY SCHOOL</v>
          </cell>
          <cell r="AV605" t="str">
            <v/>
          </cell>
          <cell r="AW605" t="str">
            <v/>
          </cell>
          <cell r="AX605" t="str">
            <v/>
          </cell>
          <cell r="AY605" t="str">
            <v/>
          </cell>
          <cell r="AZ605" t="str">
            <v/>
          </cell>
          <cell r="BA605" t="str">
            <v/>
          </cell>
          <cell r="BB605" t="str">
            <v/>
          </cell>
          <cell r="BC605" t="str">
            <v/>
          </cell>
          <cell r="BD605" t="str">
            <v/>
          </cell>
          <cell r="BE605" t="str">
            <v/>
          </cell>
          <cell r="BG605" t="str">
            <v>KAKO SECONDARY SCHOOL</v>
          </cell>
          <cell r="BH605" t="str">
            <v/>
          </cell>
          <cell r="BI605" t="str">
            <v/>
          </cell>
          <cell r="BJ605" t="str">
            <v/>
          </cell>
          <cell r="BK605" t="str">
            <v/>
          </cell>
          <cell r="BL605" t="str">
            <v/>
          </cell>
          <cell r="BM605" t="str">
            <v/>
          </cell>
          <cell r="BN605" t="str">
            <v/>
          </cell>
          <cell r="BO605" t="str">
            <v/>
          </cell>
          <cell r="BP605" t="str">
            <v/>
          </cell>
          <cell r="BQ605" t="str">
            <v/>
          </cell>
          <cell r="BR605" t="str">
            <v/>
          </cell>
          <cell r="BS605" t="str">
            <v/>
          </cell>
          <cell r="BU605" t="str">
            <v>KAKO SECONDARY SCHOOL</v>
          </cell>
          <cell r="BV605" t="str">
            <v/>
          </cell>
          <cell r="BW605" t="str">
            <v/>
          </cell>
          <cell r="BX605" t="str">
            <v/>
          </cell>
          <cell r="BY605" t="str">
            <v/>
          </cell>
          <cell r="BZ605" t="str">
            <v/>
          </cell>
          <cell r="CA605" t="str">
            <v/>
          </cell>
          <cell r="CB605" t="str">
            <v/>
          </cell>
          <cell r="CC605" t="str">
            <v/>
          </cell>
          <cell r="CD605" t="str">
            <v/>
          </cell>
          <cell r="CE605" t="str">
            <v/>
          </cell>
          <cell r="CG605" t="str">
            <v>KAKO SECONDARY SCHOOL</v>
          </cell>
          <cell r="CH605" t="str">
            <v/>
          </cell>
          <cell r="CI605" t="str">
            <v/>
          </cell>
          <cell r="CJ605" t="str">
            <v/>
          </cell>
          <cell r="CK605" t="str">
            <v/>
          </cell>
          <cell r="CL605" t="str">
            <v/>
          </cell>
          <cell r="CM605" t="str">
            <v/>
          </cell>
          <cell r="CN605" t="str">
            <v/>
          </cell>
          <cell r="CO605" t="str">
            <v/>
          </cell>
          <cell r="CP605" t="str">
            <v/>
          </cell>
          <cell r="CQ605" t="str">
            <v/>
          </cell>
          <cell r="CR605" t="str">
            <v/>
          </cell>
          <cell r="CS605" t="str">
            <v/>
          </cell>
          <cell r="CU605" t="str">
            <v>KAKO SECONDARY SCHOOL</v>
          </cell>
          <cell r="CV605" t="str">
            <v/>
          </cell>
          <cell r="CW605" t="str">
            <v/>
          </cell>
          <cell r="CX605" t="str">
            <v/>
          </cell>
          <cell r="CY605" t="str">
            <v/>
          </cell>
          <cell r="CZ605" t="str">
            <v/>
          </cell>
          <cell r="DA605" t="str">
            <v/>
          </cell>
          <cell r="DB605" t="str">
            <v/>
          </cell>
          <cell r="DC605" t="str">
            <v/>
          </cell>
          <cell r="DD605" t="str">
            <v/>
          </cell>
          <cell r="DE605" t="str">
            <v/>
          </cell>
          <cell r="DG605" t="str">
            <v>KAKO SECONDARY SCHOOL</v>
          </cell>
          <cell r="DH605" t="str">
            <v/>
          </cell>
          <cell r="DI605" t="str">
            <v/>
          </cell>
          <cell r="DJ605" t="str">
            <v/>
          </cell>
          <cell r="DK605" t="str">
            <v/>
          </cell>
          <cell r="DL605" t="str">
            <v/>
          </cell>
          <cell r="DM605" t="str">
            <v/>
          </cell>
          <cell r="DN605" t="str">
            <v/>
          </cell>
          <cell r="DO605" t="str">
            <v/>
          </cell>
          <cell r="DP605" t="str">
            <v/>
          </cell>
          <cell r="DQ605" t="str">
            <v/>
          </cell>
          <cell r="DR605" t="str">
            <v/>
          </cell>
          <cell r="DS605" t="str">
            <v/>
          </cell>
          <cell r="DU605" t="str">
            <v>KAKO SECONDARY SCHOOL</v>
          </cell>
          <cell r="DV605" t="str">
            <v/>
          </cell>
          <cell r="DW605" t="str">
            <v/>
          </cell>
          <cell r="DX605" t="str">
            <v/>
          </cell>
          <cell r="DY605" t="str">
            <v/>
          </cell>
          <cell r="DZ605" t="str">
            <v/>
          </cell>
          <cell r="EA605" t="str">
            <v/>
          </cell>
          <cell r="EB605" t="str">
            <v/>
          </cell>
          <cell r="EC605" t="str">
            <v/>
          </cell>
          <cell r="ED605" t="str">
            <v/>
          </cell>
          <cell r="EE605" t="str">
            <v/>
          </cell>
        </row>
        <row r="606">
          <cell r="C606" t="str">
            <v>PEARL MICRO FINANCE  LUGAZI</v>
          </cell>
          <cell r="D606">
            <v>11</v>
          </cell>
          <cell r="E606">
            <v>38</v>
          </cell>
          <cell r="F606">
            <v>11468800</v>
          </cell>
          <cell r="G606">
            <v>36400</v>
          </cell>
          <cell r="I606" t="str">
            <v>New Vision Main</v>
          </cell>
          <cell r="J606">
            <v>110</v>
          </cell>
          <cell r="K606">
            <v>442</v>
          </cell>
          <cell r="L606">
            <v>164148730</v>
          </cell>
          <cell r="M606">
            <v>525125</v>
          </cell>
          <cell r="AF606" t="str">
            <v>KAKUNGULU HIGH SCHOOL</v>
          </cell>
          <cell r="AG606" t="str">
            <v>KAKUNGULU HIGH SCHOOL</v>
          </cell>
          <cell r="AH606" t="str">
            <v/>
          </cell>
          <cell r="AI606" t="str">
            <v/>
          </cell>
          <cell r="AJ606" t="str">
            <v/>
          </cell>
          <cell r="AK606" t="str">
            <v/>
          </cell>
          <cell r="AL606" t="str">
            <v/>
          </cell>
          <cell r="AM606" t="str">
            <v/>
          </cell>
          <cell r="AN606" t="str">
            <v/>
          </cell>
          <cell r="AO606" t="str">
            <v/>
          </cell>
          <cell r="AP606" t="str">
            <v/>
          </cell>
          <cell r="AQ606" t="str">
            <v/>
          </cell>
          <cell r="AR606" t="str">
            <v/>
          </cell>
          <cell r="AS606" t="str">
            <v/>
          </cell>
          <cell r="AT606">
            <v>0</v>
          </cell>
          <cell r="AU606" t="str">
            <v>KAKUNGULU HIGH SCHOOL</v>
          </cell>
          <cell r="AV606" t="str">
            <v/>
          </cell>
          <cell r="AW606" t="str">
            <v/>
          </cell>
          <cell r="AX606" t="str">
            <v/>
          </cell>
          <cell r="AY606" t="str">
            <v/>
          </cell>
          <cell r="AZ606" t="str">
            <v/>
          </cell>
          <cell r="BA606" t="str">
            <v/>
          </cell>
          <cell r="BB606" t="str">
            <v/>
          </cell>
          <cell r="BC606" t="str">
            <v/>
          </cell>
          <cell r="BD606" t="str">
            <v/>
          </cell>
          <cell r="BE606" t="str">
            <v/>
          </cell>
          <cell r="BG606" t="str">
            <v>KAKUNGULU HIGH SCHOOL</v>
          </cell>
          <cell r="BH606" t="str">
            <v/>
          </cell>
          <cell r="BI606" t="str">
            <v/>
          </cell>
          <cell r="BJ606" t="str">
            <v/>
          </cell>
          <cell r="BK606" t="str">
            <v/>
          </cell>
          <cell r="BL606" t="str">
            <v/>
          </cell>
          <cell r="BM606" t="str">
            <v/>
          </cell>
          <cell r="BN606" t="str">
            <v/>
          </cell>
          <cell r="BO606" t="str">
            <v/>
          </cell>
          <cell r="BP606" t="str">
            <v/>
          </cell>
          <cell r="BQ606" t="str">
            <v/>
          </cell>
          <cell r="BR606" t="str">
            <v/>
          </cell>
          <cell r="BS606" t="str">
            <v/>
          </cell>
          <cell r="BU606" t="str">
            <v>KAKUNGULU HIGH SCHOOL</v>
          </cell>
          <cell r="BV606" t="str">
            <v/>
          </cell>
          <cell r="BW606" t="str">
            <v/>
          </cell>
          <cell r="BX606" t="str">
            <v/>
          </cell>
          <cell r="BY606" t="str">
            <v/>
          </cell>
          <cell r="BZ606" t="str">
            <v/>
          </cell>
          <cell r="CA606" t="str">
            <v/>
          </cell>
          <cell r="CB606" t="str">
            <v/>
          </cell>
          <cell r="CC606" t="str">
            <v/>
          </cell>
          <cell r="CD606" t="str">
            <v/>
          </cell>
          <cell r="CE606" t="str">
            <v/>
          </cell>
          <cell r="CG606" t="str">
            <v>KAKUNGULU HIGH SCHOOL</v>
          </cell>
          <cell r="CH606" t="str">
            <v/>
          </cell>
          <cell r="CI606" t="str">
            <v/>
          </cell>
          <cell r="CJ606" t="str">
            <v/>
          </cell>
          <cell r="CK606" t="str">
            <v/>
          </cell>
          <cell r="CL606" t="str">
            <v/>
          </cell>
          <cell r="CM606" t="str">
            <v/>
          </cell>
          <cell r="CN606" t="str">
            <v/>
          </cell>
          <cell r="CO606" t="str">
            <v/>
          </cell>
          <cell r="CP606" t="str">
            <v/>
          </cell>
          <cell r="CQ606" t="str">
            <v/>
          </cell>
          <cell r="CR606" t="str">
            <v/>
          </cell>
          <cell r="CS606" t="str">
            <v/>
          </cell>
          <cell r="CU606" t="str">
            <v>KAKUNGULU HIGH SCHOOL</v>
          </cell>
          <cell r="CV606" t="str">
            <v/>
          </cell>
          <cell r="CW606" t="str">
            <v/>
          </cell>
          <cell r="CX606" t="str">
            <v/>
          </cell>
          <cell r="CY606" t="str">
            <v/>
          </cell>
          <cell r="CZ606" t="str">
            <v/>
          </cell>
          <cell r="DA606" t="str">
            <v/>
          </cell>
          <cell r="DB606" t="str">
            <v/>
          </cell>
          <cell r="DC606" t="str">
            <v/>
          </cell>
          <cell r="DD606" t="str">
            <v/>
          </cell>
          <cell r="DE606" t="str">
            <v/>
          </cell>
          <cell r="DG606" t="str">
            <v>KAKUNGULU HIGH SCHOOL</v>
          </cell>
          <cell r="DH606" t="str">
            <v/>
          </cell>
          <cell r="DI606" t="str">
            <v/>
          </cell>
          <cell r="DJ606" t="str">
            <v/>
          </cell>
          <cell r="DK606" t="str">
            <v/>
          </cell>
          <cell r="DL606" t="str">
            <v/>
          </cell>
          <cell r="DM606" t="str">
            <v/>
          </cell>
          <cell r="DN606" t="str">
            <v/>
          </cell>
          <cell r="DO606" t="str">
            <v/>
          </cell>
          <cell r="DP606" t="str">
            <v/>
          </cell>
          <cell r="DQ606" t="str">
            <v/>
          </cell>
          <cell r="DR606" t="str">
            <v/>
          </cell>
          <cell r="DS606" t="str">
            <v/>
          </cell>
          <cell r="DU606" t="str">
            <v>KAKUNGULU HIGH SCHOOL</v>
          </cell>
          <cell r="DV606" t="str">
            <v/>
          </cell>
          <cell r="DW606" t="str">
            <v/>
          </cell>
          <cell r="DX606" t="str">
            <v/>
          </cell>
          <cell r="DY606" t="str">
            <v/>
          </cell>
          <cell r="DZ606" t="str">
            <v/>
          </cell>
          <cell r="EA606" t="str">
            <v/>
          </cell>
          <cell r="EB606" t="str">
            <v/>
          </cell>
          <cell r="EC606" t="str">
            <v/>
          </cell>
          <cell r="ED606" t="str">
            <v/>
          </cell>
          <cell r="EE606" t="str">
            <v/>
          </cell>
        </row>
        <row r="607">
          <cell r="C607" t="str">
            <v>PrimaryAirtime</v>
          </cell>
          <cell r="D607">
            <v>875575</v>
          </cell>
          <cell r="E607">
            <v>8791222</v>
          </cell>
          <cell r="F607">
            <v>8769178335</v>
          </cell>
          <cell r="I607" t="str">
            <v>NOAH'S ARK SENIOR SECONDARY SCHOOL</v>
          </cell>
          <cell r="J607">
            <v>14</v>
          </cell>
          <cell r="K607">
            <v>91</v>
          </cell>
          <cell r="L607">
            <v>11415250</v>
          </cell>
          <cell r="M607">
            <v>61000</v>
          </cell>
          <cell r="AF607" t="str">
            <v>KAKUUTO MICROFINANCE</v>
          </cell>
          <cell r="AG607" t="str">
            <v>KAKUUTO MICROFINANCE</v>
          </cell>
          <cell r="AH607" t="str">
            <v/>
          </cell>
          <cell r="AI607" t="str">
            <v/>
          </cell>
          <cell r="AJ607" t="str">
            <v/>
          </cell>
          <cell r="AK607" t="str">
            <v/>
          </cell>
          <cell r="AL607" t="str">
            <v/>
          </cell>
          <cell r="AM607" t="str">
            <v/>
          </cell>
          <cell r="AN607" t="str">
            <v/>
          </cell>
          <cell r="AO607" t="str">
            <v/>
          </cell>
          <cell r="AP607" t="str">
            <v/>
          </cell>
          <cell r="AQ607" t="str">
            <v/>
          </cell>
          <cell r="AR607" t="str">
            <v/>
          </cell>
          <cell r="AS607" t="str">
            <v/>
          </cell>
          <cell r="AT607">
            <v>0</v>
          </cell>
          <cell r="AU607" t="str">
            <v>KAKUUTO MICROFINANCE</v>
          </cell>
          <cell r="AV607" t="str">
            <v/>
          </cell>
          <cell r="AW607" t="str">
            <v/>
          </cell>
          <cell r="AX607" t="str">
            <v/>
          </cell>
          <cell r="AY607">
            <v>1</v>
          </cell>
          <cell r="AZ607" t="str">
            <v/>
          </cell>
          <cell r="BA607">
            <v>1</v>
          </cell>
          <cell r="BB607" t="str">
            <v/>
          </cell>
          <cell r="BC607" t="str">
            <v/>
          </cell>
          <cell r="BD607" t="str">
            <v/>
          </cell>
          <cell r="BE607" t="str">
            <v/>
          </cell>
          <cell r="BG607" t="str">
            <v>KAKUUTO MICROFINANCE</v>
          </cell>
          <cell r="BH607" t="str">
            <v/>
          </cell>
          <cell r="BI607" t="str">
            <v/>
          </cell>
          <cell r="BJ607" t="str">
            <v/>
          </cell>
          <cell r="BK607" t="str">
            <v/>
          </cell>
          <cell r="BL607" t="str">
            <v/>
          </cell>
          <cell r="BM607" t="str">
            <v/>
          </cell>
          <cell r="BN607" t="str">
            <v/>
          </cell>
          <cell r="BO607" t="str">
            <v/>
          </cell>
          <cell r="BP607" t="str">
            <v/>
          </cell>
          <cell r="BQ607" t="str">
            <v/>
          </cell>
          <cell r="BR607" t="str">
            <v/>
          </cell>
          <cell r="BS607" t="str">
            <v/>
          </cell>
          <cell r="BU607" t="str">
            <v>KAKUUTO MICROFINANCE</v>
          </cell>
          <cell r="BV607" t="str">
            <v/>
          </cell>
          <cell r="BW607" t="str">
            <v/>
          </cell>
          <cell r="BX607" t="str">
            <v/>
          </cell>
          <cell r="BY607">
            <v>1</v>
          </cell>
          <cell r="BZ607" t="str">
            <v/>
          </cell>
          <cell r="CA607">
            <v>2</v>
          </cell>
          <cell r="CB607" t="str">
            <v/>
          </cell>
          <cell r="CC607" t="str">
            <v/>
          </cell>
          <cell r="CD607" t="str">
            <v/>
          </cell>
          <cell r="CE607" t="str">
            <v/>
          </cell>
          <cell r="CG607" t="str">
            <v>KAKUUTO MICROFINANCE</v>
          </cell>
          <cell r="CH607" t="str">
            <v/>
          </cell>
          <cell r="CI607" t="str">
            <v/>
          </cell>
          <cell r="CJ607" t="str">
            <v/>
          </cell>
          <cell r="CK607" t="str">
            <v/>
          </cell>
          <cell r="CL607" t="str">
            <v/>
          </cell>
          <cell r="CM607" t="str">
            <v/>
          </cell>
          <cell r="CN607" t="str">
            <v/>
          </cell>
          <cell r="CO607" t="str">
            <v/>
          </cell>
          <cell r="CP607" t="str">
            <v/>
          </cell>
          <cell r="CQ607" t="str">
            <v/>
          </cell>
          <cell r="CR607" t="str">
            <v/>
          </cell>
          <cell r="CS607" t="str">
            <v/>
          </cell>
          <cell r="CU607" t="str">
            <v>KAKUUTO MICROFINANCE</v>
          </cell>
          <cell r="CV607" t="str">
            <v/>
          </cell>
          <cell r="CW607" t="str">
            <v/>
          </cell>
          <cell r="CX607" t="str">
            <v/>
          </cell>
          <cell r="CY607">
            <v>6680221</v>
          </cell>
          <cell r="CZ607" t="str">
            <v/>
          </cell>
          <cell r="DA607">
            <v>2000</v>
          </cell>
          <cell r="DB607" t="str">
            <v/>
          </cell>
          <cell r="DC607" t="str">
            <v/>
          </cell>
          <cell r="DD607" t="str">
            <v/>
          </cell>
          <cell r="DE607" t="str">
            <v/>
          </cell>
          <cell r="DG607" t="str">
            <v>KAKUUTO MICROFINANCE</v>
          </cell>
          <cell r="DH607" t="str">
            <v/>
          </cell>
          <cell r="DI607" t="str">
            <v/>
          </cell>
          <cell r="DJ607" t="str">
            <v/>
          </cell>
          <cell r="DK607" t="str">
            <v/>
          </cell>
          <cell r="DL607" t="str">
            <v/>
          </cell>
          <cell r="DM607" t="str">
            <v/>
          </cell>
          <cell r="DN607" t="str">
            <v/>
          </cell>
          <cell r="DO607" t="str">
            <v/>
          </cell>
          <cell r="DP607" t="str">
            <v/>
          </cell>
          <cell r="DQ607" t="str">
            <v/>
          </cell>
          <cell r="DR607" t="str">
            <v/>
          </cell>
          <cell r="DS607" t="str">
            <v/>
          </cell>
          <cell r="DU607" t="str">
            <v>KAKUUTO MICROFINANCE</v>
          </cell>
          <cell r="DV607" t="str">
            <v/>
          </cell>
          <cell r="DW607" t="str">
            <v/>
          </cell>
          <cell r="DX607" t="str">
            <v/>
          </cell>
          <cell r="DY607">
            <v>0</v>
          </cell>
          <cell r="DZ607" t="str">
            <v/>
          </cell>
          <cell r="EA607">
            <v>200</v>
          </cell>
          <cell r="EB607" t="str">
            <v/>
          </cell>
          <cell r="EC607" t="str">
            <v/>
          </cell>
          <cell r="ED607" t="str">
            <v/>
          </cell>
          <cell r="EE607" t="str">
            <v/>
          </cell>
        </row>
        <row r="608">
          <cell r="C608" t="str">
            <v>QUINTOS KINDERGARTEN AND PRIMARY SCHOOL</v>
          </cell>
          <cell r="D608">
            <v>10</v>
          </cell>
          <cell r="E608">
            <v>14</v>
          </cell>
          <cell r="F608">
            <v>1114200</v>
          </cell>
          <cell r="G608">
            <v>5900</v>
          </cell>
          <cell r="I608" t="str">
            <v>nsamo mixed primary school</v>
          </cell>
          <cell r="J608">
            <v>49</v>
          </cell>
          <cell r="K608">
            <v>66</v>
          </cell>
          <cell r="L608">
            <v>14266500</v>
          </cell>
          <cell r="M608">
            <v>56400</v>
          </cell>
          <cell r="AF608" t="str">
            <v>KALANDA MIKE MERCHANT</v>
          </cell>
          <cell r="AG608" t="str">
            <v>KALANDA MIKE MERCHANT</v>
          </cell>
          <cell r="AH608" t="str">
            <v/>
          </cell>
          <cell r="AI608" t="str">
            <v/>
          </cell>
          <cell r="AJ608" t="str">
            <v/>
          </cell>
          <cell r="AK608" t="str">
            <v/>
          </cell>
          <cell r="AL608" t="str">
            <v/>
          </cell>
          <cell r="AM608" t="str">
            <v/>
          </cell>
          <cell r="AN608">
            <v>1</v>
          </cell>
          <cell r="AO608" t="str">
            <v/>
          </cell>
          <cell r="AP608" t="str">
            <v/>
          </cell>
          <cell r="AQ608" t="str">
            <v/>
          </cell>
          <cell r="AR608" t="str">
            <v/>
          </cell>
          <cell r="AS608" t="str">
            <v/>
          </cell>
          <cell r="AT608">
            <v>1</v>
          </cell>
          <cell r="AU608" t="str">
            <v>KALANDA MIKE MERCHANT</v>
          </cell>
          <cell r="AV608" t="str">
            <v/>
          </cell>
          <cell r="AW608" t="str">
            <v/>
          </cell>
          <cell r="AX608" t="str">
            <v/>
          </cell>
          <cell r="AY608" t="str">
            <v/>
          </cell>
          <cell r="AZ608" t="str">
            <v/>
          </cell>
          <cell r="BA608" t="str">
            <v/>
          </cell>
          <cell r="BB608" t="str">
            <v/>
          </cell>
          <cell r="BC608" t="str">
            <v/>
          </cell>
          <cell r="BD608" t="str">
            <v/>
          </cell>
          <cell r="BE608" t="str">
            <v/>
          </cell>
          <cell r="BG608" t="str">
            <v>KALANDA MIKE MERCHANT</v>
          </cell>
          <cell r="BH608" t="str">
            <v/>
          </cell>
          <cell r="BI608" t="str">
            <v/>
          </cell>
          <cell r="BJ608" t="str">
            <v/>
          </cell>
          <cell r="BK608" t="str">
            <v/>
          </cell>
          <cell r="BL608" t="str">
            <v/>
          </cell>
          <cell r="BM608" t="str">
            <v/>
          </cell>
          <cell r="BN608">
            <v>3</v>
          </cell>
          <cell r="BO608" t="str">
            <v/>
          </cell>
          <cell r="BP608" t="str">
            <v/>
          </cell>
          <cell r="BQ608" t="str">
            <v/>
          </cell>
          <cell r="BR608" t="str">
            <v/>
          </cell>
          <cell r="BS608" t="str">
            <v/>
          </cell>
          <cell r="BU608" t="str">
            <v>KALANDA MIKE MERCHANT</v>
          </cell>
          <cell r="BV608" t="str">
            <v/>
          </cell>
          <cell r="BW608" t="str">
            <v/>
          </cell>
          <cell r="BX608" t="str">
            <v/>
          </cell>
          <cell r="BY608" t="str">
            <v/>
          </cell>
          <cell r="BZ608" t="str">
            <v/>
          </cell>
          <cell r="CA608" t="str">
            <v/>
          </cell>
          <cell r="CB608" t="str">
            <v/>
          </cell>
          <cell r="CC608" t="str">
            <v/>
          </cell>
          <cell r="CD608" t="str">
            <v/>
          </cell>
          <cell r="CE608" t="str">
            <v/>
          </cell>
          <cell r="CG608" t="str">
            <v>KALANDA MIKE MERCHANT</v>
          </cell>
          <cell r="CH608" t="str">
            <v/>
          </cell>
          <cell r="CI608" t="str">
            <v/>
          </cell>
          <cell r="CJ608" t="str">
            <v/>
          </cell>
          <cell r="CK608" t="str">
            <v/>
          </cell>
          <cell r="CL608" t="str">
            <v/>
          </cell>
          <cell r="CM608" t="str">
            <v/>
          </cell>
          <cell r="CN608">
            <v>5400</v>
          </cell>
          <cell r="CO608" t="str">
            <v/>
          </cell>
          <cell r="CP608" t="str">
            <v/>
          </cell>
          <cell r="CQ608" t="str">
            <v/>
          </cell>
          <cell r="CR608" t="str">
            <v/>
          </cell>
          <cell r="CS608" t="str">
            <v/>
          </cell>
          <cell r="CU608" t="str">
            <v>KALANDA MIKE MERCHANT</v>
          </cell>
          <cell r="CV608" t="str">
            <v/>
          </cell>
          <cell r="CW608" t="str">
            <v/>
          </cell>
          <cell r="CX608" t="str">
            <v/>
          </cell>
          <cell r="CY608" t="str">
            <v/>
          </cell>
          <cell r="CZ608" t="str">
            <v/>
          </cell>
          <cell r="DA608" t="str">
            <v/>
          </cell>
          <cell r="DB608" t="str">
            <v/>
          </cell>
          <cell r="DC608" t="str">
            <v/>
          </cell>
          <cell r="DD608" t="str">
            <v/>
          </cell>
          <cell r="DE608" t="str">
            <v/>
          </cell>
          <cell r="DG608" t="str">
            <v>KALANDA MIKE MERCHANT</v>
          </cell>
          <cell r="DH608" t="str">
            <v/>
          </cell>
          <cell r="DI608" t="str">
            <v/>
          </cell>
          <cell r="DJ608" t="str">
            <v/>
          </cell>
          <cell r="DK608" t="str">
            <v/>
          </cell>
          <cell r="DL608" t="str">
            <v/>
          </cell>
          <cell r="DM608" t="str">
            <v/>
          </cell>
          <cell r="DN608">
            <v>1200</v>
          </cell>
          <cell r="DO608" t="str">
            <v/>
          </cell>
          <cell r="DP608" t="str">
            <v/>
          </cell>
          <cell r="DQ608" t="str">
            <v/>
          </cell>
          <cell r="DR608" t="str">
            <v/>
          </cell>
          <cell r="DS608" t="str">
            <v/>
          </cell>
          <cell r="DU608" t="str">
            <v>KALANDA MIKE MERCHANT</v>
          </cell>
          <cell r="DV608" t="str">
            <v/>
          </cell>
          <cell r="DW608" t="str">
            <v/>
          </cell>
          <cell r="DX608" t="str">
            <v/>
          </cell>
          <cell r="DY608" t="str">
            <v/>
          </cell>
          <cell r="DZ608" t="str">
            <v/>
          </cell>
          <cell r="EA608" t="str">
            <v/>
          </cell>
          <cell r="EB608" t="str">
            <v/>
          </cell>
          <cell r="EC608" t="str">
            <v/>
          </cell>
          <cell r="ED608" t="str">
            <v/>
          </cell>
          <cell r="EE608" t="str">
            <v/>
          </cell>
        </row>
        <row r="609">
          <cell r="C609" t="str">
            <v>Real People Financial Services</v>
          </cell>
          <cell r="D609">
            <v>21</v>
          </cell>
          <cell r="E609">
            <v>44</v>
          </cell>
          <cell r="F609">
            <v>11661700</v>
          </cell>
          <cell r="G609">
            <v>40500</v>
          </cell>
          <cell r="I609" t="str">
            <v>NTUNGAMO HIGH SCHOOL</v>
          </cell>
          <cell r="J609">
            <v>2</v>
          </cell>
          <cell r="K609">
            <v>4</v>
          </cell>
          <cell r="L609">
            <v>1000500</v>
          </cell>
          <cell r="M609">
            <v>1550</v>
          </cell>
          <cell r="AF609" t="str">
            <v>KALEMA AND FAMILY COMPANY LIMITED - COMMISSION</v>
          </cell>
          <cell r="AG609" t="str">
            <v>KALEMA AND FAMILY COMPANY LIMITED - COMMISSION</v>
          </cell>
          <cell r="AH609" t="str">
            <v/>
          </cell>
          <cell r="AI609" t="str">
            <v/>
          </cell>
          <cell r="AJ609" t="str">
            <v/>
          </cell>
          <cell r="AK609" t="str">
            <v/>
          </cell>
          <cell r="AL609" t="str">
            <v/>
          </cell>
          <cell r="AM609" t="str">
            <v/>
          </cell>
          <cell r="AN609" t="str">
            <v/>
          </cell>
          <cell r="AO609" t="str">
            <v/>
          </cell>
          <cell r="AP609" t="str">
            <v/>
          </cell>
          <cell r="AQ609" t="str">
            <v/>
          </cell>
          <cell r="AR609" t="str">
            <v/>
          </cell>
          <cell r="AS609" t="str">
            <v/>
          </cell>
          <cell r="AT609">
            <v>0</v>
          </cell>
          <cell r="AU609" t="str">
            <v>KALEMA AND FAMILY COMPANY LIMITED - COMMISSION</v>
          </cell>
          <cell r="AV609" t="str">
            <v/>
          </cell>
          <cell r="AW609" t="str">
            <v/>
          </cell>
          <cell r="AX609" t="str">
            <v/>
          </cell>
          <cell r="AY609" t="str">
            <v/>
          </cell>
          <cell r="AZ609" t="str">
            <v/>
          </cell>
          <cell r="BA609" t="str">
            <v/>
          </cell>
          <cell r="BB609" t="str">
            <v/>
          </cell>
          <cell r="BC609" t="str">
            <v/>
          </cell>
          <cell r="BD609" t="str">
            <v/>
          </cell>
          <cell r="BE609" t="str">
            <v/>
          </cell>
          <cell r="BG609" t="str">
            <v>KALEMA AND FAMILY COMPANY LIMITED - COMMISSION</v>
          </cell>
          <cell r="BH609" t="str">
            <v/>
          </cell>
          <cell r="BI609" t="str">
            <v/>
          </cell>
          <cell r="BJ609" t="str">
            <v/>
          </cell>
          <cell r="BK609" t="str">
            <v/>
          </cell>
          <cell r="BL609" t="str">
            <v/>
          </cell>
          <cell r="BM609" t="str">
            <v/>
          </cell>
          <cell r="BN609" t="str">
            <v/>
          </cell>
          <cell r="BO609" t="str">
            <v/>
          </cell>
          <cell r="BP609" t="str">
            <v/>
          </cell>
          <cell r="BQ609" t="str">
            <v/>
          </cell>
          <cell r="BR609" t="str">
            <v/>
          </cell>
          <cell r="BS609" t="str">
            <v/>
          </cell>
          <cell r="BU609" t="str">
            <v>KALEMA AND FAMILY COMPANY LIMITED - COMMISSION</v>
          </cell>
          <cell r="BV609" t="str">
            <v/>
          </cell>
          <cell r="BW609" t="str">
            <v/>
          </cell>
          <cell r="BX609" t="str">
            <v/>
          </cell>
          <cell r="BY609" t="str">
            <v/>
          </cell>
          <cell r="BZ609" t="str">
            <v/>
          </cell>
          <cell r="CA609" t="str">
            <v/>
          </cell>
          <cell r="CB609" t="str">
            <v/>
          </cell>
          <cell r="CC609" t="str">
            <v/>
          </cell>
          <cell r="CD609" t="str">
            <v/>
          </cell>
          <cell r="CE609" t="str">
            <v/>
          </cell>
          <cell r="CG609" t="str">
            <v>KALEMA AND FAMILY COMPANY LIMITED - COMMISSION</v>
          </cell>
          <cell r="CH609" t="str">
            <v/>
          </cell>
          <cell r="CI609" t="str">
            <v/>
          </cell>
          <cell r="CJ609" t="str">
            <v/>
          </cell>
          <cell r="CK609" t="str">
            <v/>
          </cell>
          <cell r="CL609" t="str">
            <v/>
          </cell>
          <cell r="CM609" t="str">
            <v/>
          </cell>
          <cell r="CN609" t="str">
            <v/>
          </cell>
          <cell r="CO609" t="str">
            <v/>
          </cell>
          <cell r="CP609" t="str">
            <v/>
          </cell>
          <cell r="CQ609" t="str">
            <v/>
          </cell>
          <cell r="CR609" t="str">
            <v/>
          </cell>
          <cell r="CS609" t="str">
            <v/>
          </cell>
          <cell r="CU609" t="str">
            <v>KALEMA AND FAMILY COMPANY LIMITED - COMMISSION</v>
          </cell>
          <cell r="CV609" t="str">
            <v/>
          </cell>
          <cell r="CW609" t="str">
            <v/>
          </cell>
          <cell r="CX609" t="str">
            <v/>
          </cell>
          <cell r="CY609" t="str">
            <v/>
          </cell>
          <cell r="CZ609" t="str">
            <v/>
          </cell>
          <cell r="DA609" t="str">
            <v/>
          </cell>
          <cell r="DB609" t="str">
            <v/>
          </cell>
          <cell r="DC609" t="str">
            <v/>
          </cell>
          <cell r="DD609" t="str">
            <v/>
          </cell>
          <cell r="DE609" t="str">
            <v/>
          </cell>
          <cell r="DG609" t="str">
            <v>KALEMA AND FAMILY COMPANY LIMITED - COMMISSION</v>
          </cell>
          <cell r="DH609" t="str">
            <v/>
          </cell>
          <cell r="DI609" t="str">
            <v/>
          </cell>
          <cell r="DJ609" t="str">
            <v/>
          </cell>
          <cell r="DK609" t="str">
            <v/>
          </cell>
          <cell r="DL609" t="str">
            <v/>
          </cell>
          <cell r="DM609" t="str">
            <v/>
          </cell>
          <cell r="DN609" t="str">
            <v/>
          </cell>
          <cell r="DO609" t="str">
            <v/>
          </cell>
          <cell r="DP609" t="str">
            <v/>
          </cell>
          <cell r="DQ609" t="str">
            <v/>
          </cell>
          <cell r="DR609" t="str">
            <v/>
          </cell>
          <cell r="DS609" t="str">
            <v/>
          </cell>
          <cell r="DU609" t="str">
            <v>KALEMA AND FAMILY COMPANY LIMITED - COMMISSION</v>
          </cell>
          <cell r="DV609" t="str">
            <v/>
          </cell>
          <cell r="DW609" t="str">
            <v/>
          </cell>
          <cell r="DX609" t="str">
            <v/>
          </cell>
          <cell r="DY609" t="str">
            <v/>
          </cell>
          <cell r="DZ609" t="str">
            <v/>
          </cell>
          <cell r="EA609" t="str">
            <v/>
          </cell>
          <cell r="EB609" t="str">
            <v/>
          </cell>
          <cell r="EC609" t="str">
            <v/>
          </cell>
          <cell r="ED609" t="str">
            <v/>
          </cell>
          <cell r="EE609" t="str">
            <v/>
          </cell>
        </row>
        <row r="610">
          <cell r="C610" t="str">
            <v>RISTAKA HIGH SCHOOL BUSIIKA</v>
          </cell>
          <cell r="D610">
            <v>20</v>
          </cell>
          <cell r="E610">
            <v>42</v>
          </cell>
          <cell r="F610">
            <v>6695500</v>
          </cell>
          <cell r="G610">
            <v>27000</v>
          </cell>
          <cell r="I610" t="str">
            <v>OPPORTUNITY BANK CITY</v>
          </cell>
          <cell r="J610">
            <v>23</v>
          </cell>
          <cell r="K610">
            <v>73</v>
          </cell>
          <cell r="L610">
            <v>5127650</v>
          </cell>
          <cell r="M610">
            <v>33000</v>
          </cell>
          <cell r="AF610" t="str">
            <v>KALIIRO SACCO</v>
          </cell>
          <cell r="AG610" t="str">
            <v>KALIIRO SACCO</v>
          </cell>
          <cell r="AH610" t="str">
            <v/>
          </cell>
          <cell r="AI610" t="str">
            <v/>
          </cell>
          <cell r="AJ610" t="str">
            <v/>
          </cell>
          <cell r="AK610" t="str">
            <v/>
          </cell>
          <cell r="AL610" t="str">
            <v/>
          </cell>
          <cell r="AM610" t="str">
            <v/>
          </cell>
          <cell r="AN610" t="str">
            <v/>
          </cell>
          <cell r="AO610" t="str">
            <v/>
          </cell>
          <cell r="AP610" t="str">
            <v/>
          </cell>
          <cell r="AQ610" t="str">
            <v/>
          </cell>
          <cell r="AR610" t="str">
            <v/>
          </cell>
          <cell r="AS610" t="str">
            <v/>
          </cell>
          <cell r="AT610">
            <v>0</v>
          </cell>
          <cell r="AU610" t="str">
            <v>KALIIRO SACCO</v>
          </cell>
          <cell r="AV610" t="str">
            <v/>
          </cell>
          <cell r="AW610" t="str">
            <v/>
          </cell>
          <cell r="AX610" t="str">
            <v/>
          </cell>
          <cell r="AY610" t="str">
            <v/>
          </cell>
          <cell r="AZ610" t="str">
            <v/>
          </cell>
          <cell r="BA610" t="str">
            <v/>
          </cell>
          <cell r="BB610" t="str">
            <v/>
          </cell>
          <cell r="BC610" t="str">
            <v/>
          </cell>
          <cell r="BD610" t="str">
            <v/>
          </cell>
          <cell r="BE610" t="str">
            <v/>
          </cell>
          <cell r="BG610" t="str">
            <v>KALIIRO SACCO</v>
          </cell>
          <cell r="BH610" t="str">
            <v/>
          </cell>
          <cell r="BI610" t="str">
            <v/>
          </cell>
          <cell r="BJ610" t="str">
            <v/>
          </cell>
          <cell r="BK610" t="str">
            <v/>
          </cell>
          <cell r="BL610" t="str">
            <v/>
          </cell>
          <cell r="BM610" t="str">
            <v/>
          </cell>
          <cell r="BN610" t="str">
            <v/>
          </cell>
          <cell r="BO610" t="str">
            <v/>
          </cell>
          <cell r="BP610" t="str">
            <v/>
          </cell>
          <cell r="BQ610" t="str">
            <v/>
          </cell>
          <cell r="BR610" t="str">
            <v/>
          </cell>
          <cell r="BS610" t="str">
            <v/>
          </cell>
          <cell r="BU610" t="str">
            <v>KALIIRO SACCO</v>
          </cell>
          <cell r="BV610" t="str">
            <v/>
          </cell>
          <cell r="BW610" t="str">
            <v/>
          </cell>
          <cell r="BX610" t="str">
            <v/>
          </cell>
          <cell r="BY610" t="str">
            <v/>
          </cell>
          <cell r="BZ610" t="str">
            <v/>
          </cell>
          <cell r="CA610" t="str">
            <v/>
          </cell>
          <cell r="CB610" t="str">
            <v/>
          </cell>
          <cell r="CC610" t="str">
            <v/>
          </cell>
          <cell r="CD610" t="str">
            <v/>
          </cell>
          <cell r="CE610" t="str">
            <v/>
          </cell>
          <cell r="CG610" t="str">
            <v>KALIIRO SACCO</v>
          </cell>
          <cell r="CH610" t="str">
            <v/>
          </cell>
          <cell r="CI610" t="str">
            <v/>
          </cell>
          <cell r="CJ610" t="str">
            <v/>
          </cell>
          <cell r="CK610" t="str">
            <v/>
          </cell>
          <cell r="CL610" t="str">
            <v/>
          </cell>
          <cell r="CM610" t="str">
            <v/>
          </cell>
          <cell r="CN610" t="str">
            <v/>
          </cell>
          <cell r="CO610" t="str">
            <v/>
          </cell>
          <cell r="CP610" t="str">
            <v/>
          </cell>
          <cell r="CQ610" t="str">
            <v/>
          </cell>
          <cell r="CR610" t="str">
            <v/>
          </cell>
          <cell r="CS610" t="str">
            <v/>
          </cell>
          <cell r="CU610" t="str">
            <v>KALIIRO SACCO</v>
          </cell>
          <cell r="CV610" t="str">
            <v/>
          </cell>
          <cell r="CW610" t="str">
            <v/>
          </cell>
          <cell r="CX610" t="str">
            <v/>
          </cell>
          <cell r="CY610" t="str">
            <v/>
          </cell>
          <cell r="CZ610" t="str">
            <v/>
          </cell>
          <cell r="DA610" t="str">
            <v/>
          </cell>
          <cell r="DB610" t="str">
            <v/>
          </cell>
          <cell r="DC610" t="str">
            <v/>
          </cell>
          <cell r="DD610" t="str">
            <v/>
          </cell>
          <cell r="DE610" t="str">
            <v/>
          </cell>
          <cell r="DG610" t="str">
            <v>KALIIRO SACCO</v>
          </cell>
          <cell r="DH610" t="str">
            <v/>
          </cell>
          <cell r="DI610" t="str">
            <v/>
          </cell>
          <cell r="DJ610" t="str">
            <v/>
          </cell>
          <cell r="DK610" t="str">
            <v/>
          </cell>
          <cell r="DL610" t="str">
            <v/>
          </cell>
          <cell r="DM610" t="str">
            <v/>
          </cell>
          <cell r="DN610" t="str">
            <v/>
          </cell>
          <cell r="DO610" t="str">
            <v/>
          </cell>
          <cell r="DP610" t="str">
            <v/>
          </cell>
          <cell r="DQ610" t="str">
            <v/>
          </cell>
          <cell r="DR610" t="str">
            <v/>
          </cell>
          <cell r="DS610" t="str">
            <v/>
          </cell>
          <cell r="DU610" t="str">
            <v>KALIIRO SACCO</v>
          </cell>
          <cell r="DV610" t="str">
            <v/>
          </cell>
          <cell r="DW610" t="str">
            <v/>
          </cell>
          <cell r="DX610" t="str">
            <v/>
          </cell>
          <cell r="DY610" t="str">
            <v/>
          </cell>
          <cell r="DZ610" t="str">
            <v/>
          </cell>
          <cell r="EA610" t="str">
            <v/>
          </cell>
          <cell r="EB610" t="str">
            <v/>
          </cell>
          <cell r="EC610" t="str">
            <v/>
          </cell>
          <cell r="ED610" t="str">
            <v/>
          </cell>
          <cell r="EE610" t="str">
            <v/>
          </cell>
        </row>
        <row r="611">
          <cell r="C611" t="str">
            <v>ROYAL GIANT HIGH SCHOOL</v>
          </cell>
          <cell r="D611">
            <v>9</v>
          </cell>
          <cell r="E611">
            <v>42</v>
          </cell>
          <cell r="F611">
            <v>6976000</v>
          </cell>
          <cell r="I611" t="str">
            <v>OPPORTUNITY BANK GAYAZA</v>
          </cell>
          <cell r="J611">
            <v>33</v>
          </cell>
          <cell r="K611">
            <v>75</v>
          </cell>
          <cell r="L611">
            <v>6973550</v>
          </cell>
          <cell r="M611">
            <v>43125</v>
          </cell>
          <cell r="AF611" t="str">
            <v>KALUGANA TELECOM(DST)</v>
          </cell>
          <cell r="AG611" t="str">
            <v>KALUGANA TELECOM(DST)</v>
          </cell>
          <cell r="AH611" t="str">
            <v/>
          </cell>
          <cell r="AI611" t="str">
            <v/>
          </cell>
          <cell r="AJ611" t="str">
            <v/>
          </cell>
          <cell r="AK611" t="str">
            <v/>
          </cell>
          <cell r="AL611" t="str">
            <v/>
          </cell>
          <cell r="AM611" t="str">
            <v/>
          </cell>
          <cell r="AN611" t="str">
            <v/>
          </cell>
          <cell r="AO611" t="str">
            <v/>
          </cell>
          <cell r="AP611" t="str">
            <v/>
          </cell>
          <cell r="AQ611" t="str">
            <v/>
          </cell>
          <cell r="AR611" t="str">
            <v/>
          </cell>
          <cell r="AS611" t="str">
            <v/>
          </cell>
          <cell r="AT611">
            <v>0</v>
          </cell>
          <cell r="AU611" t="str">
            <v>KALUGANA TELECOM(DST)</v>
          </cell>
          <cell r="AV611" t="str">
            <v/>
          </cell>
          <cell r="AW611" t="str">
            <v/>
          </cell>
          <cell r="AX611" t="str">
            <v/>
          </cell>
          <cell r="AY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 t="str">
            <v/>
          </cell>
          <cell r="BD611" t="str">
            <v/>
          </cell>
          <cell r="BE611" t="str">
            <v/>
          </cell>
          <cell r="BG611" t="str">
            <v>KALUGANA TELECOM(DST)</v>
          </cell>
          <cell r="BH611" t="str">
            <v/>
          </cell>
          <cell r="BI611" t="str">
            <v/>
          </cell>
          <cell r="BJ611" t="str">
            <v/>
          </cell>
          <cell r="BK611" t="str">
            <v/>
          </cell>
          <cell r="BL611" t="str">
            <v/>
          </cell>
          <cell r="BM611" t="str">
            <v/>
          </cell>
          <cell r="BN611" t="str">
            <v/>
          </cell>
          <cell r="BO611" t="str">
            <v/>
          </cell>
          <cell r="BP611" t="str">
            <v/>
          </cell>
          <cell r="BQ611" t="str">
            <v/>
          </cell>
          <cell r="BR611" t="str">
            <v/>
          </cell>
          <cell r="BS611" t="str">
            <v/>
          </cell>
          <cell r="BU611" t="str">
            <v>KALUGANA TELECOM(DST)</v>
          </cell>
          <cell r="BV611" t="str">
            <v/>
          </cell>
          <cell r="BW611" t="str">
            <v/>
          </cell>
          <cell r="BX611" t="str">
            <v/>
          </cell>
          <cell r="BY611" t="str">
            <v/>
          </cell>
          <cell r="BZ611" t="str">
            <v/>
          </cell>
          <cell r="CA611" t="str">
            <v/>
          </cell>
          <cell r="CB611" t="str">
            <v/>
          </cell>
          <cell r="CC611" t="str">
            <v/>
          </cell>
          <cell r="CD611" t="str">
            <v/>
          </cell>
          <cell r="CE611" t="str">
            <v/>
          </cell>
          <cell r="CG611" t="str">
            <v>KALUGANA TELECOM(DST)</v>
          </cell>
          <cell r="CH611" t="str">
            <v/>
          </cell>
          <cell r="CI611" t="str">
            <v/>
          </cell>
          <cell r="CJ611" t="str">
            <v/>
          </cell>
          <cell r="CK611" t="str">
            <v/>
          </cell>
          <cell r="CL611" t="str">
            <v/>
          </cell>
          <cell r="CM611" t="str">
            <v/>
          </cell>
          <cell r="CN611" t="str">
            <v/>
          </cell>
          <cell r="CO611" t="str">
            <v/>
          </cell>
          <cell r="CP611" t="str">
            <v/>
          </cell>
          <cell r="CQ611" t="str">
            <v/>
          </cell>
          <cell r="CR611" t="str">
            <v/>
          </cell>
          <cell r="CS611" t="str">
            <v/>
          </cell>
          <cell r="CU611" t="str">
            <v>KALUGANA TELECOM(DST)</v>
          </cell>
          <cell r="CV611" t="str">
            <v/>
          </cell>
          <cell r="CW611" t="str">
            <v/>
          </cell>
          <cell r="CX611" t="str">
            <v/>
          </cell>
          <cell r="CY611" t="str">
            <v/>
          </cell>
          <cell r="CZ611" t="str">
            <v/>
          </cell>
          <cell r="DA611" t="str">
            <v/>
          </cell>
          <cell r="DB611" t="str">
            <v/>
          </cell>
          <cell r="DC611" t="str">
            <v/>
          </cell>
          <cell r="DD611" t="str">
            <v/>
          </cell>
          <cell r="DE611" t="str">
            <v/>
          </cell>
          <cell r="DG611" t="str">
            <v>KALUGANA TELECOM(DST)</v>
          </cell>
          <cell r="DH611" t="str">
            <v/>
          </cell>
          <cell r="DI611" t="str">
            <v/>
          </cell>
          <cell r="DJ611" t="str">
            <v/>
          </cell>
          <cell r="DK611" t="str">
            <v/>
          </cell>
          <cell r="DL611" t="str">
            <v/>
          </cell>
          <cell r="DM611" t="str">
            <v/>
          </cell>
          <cell r="DN611" t="str">
            <v/>
          </cell>
          <cell r="DO611" t="str">
            <v/>
          </cell>
          <cell r="DP611" t="str">
            <v/>
          </cell>
          <cell r="DQ611" t="str">
            <v/>
          </cell>
          <cell r="DR611" t="str">
            <v/>
          </cell>
          <cell r="DS611" t="str">
            <v/>
          </cell>
          <cell r="DU611" t="str">
            <v>KALUGANA TELECOM(DST)</v>
          </cell>
          <cell r="DV611" t="str">
            <v/>
          </cell>
          <cell r="DW611" t="str">
            <v/>
          </cell>
          <cell r="DX611" t="str">
            <v/>
          </cell>
          <cell r="DY611" t="str">
            <v/>
          </cell>
          <cell r="DZ611" t="str">
            <v/>
          </cell>
          <cell r="EA611" t="str">
            <v/>
          </cell>
          <cell r="EB611" t="str">
            <v/>
          </cell>
          <cell r="EC611" t="str">
            <v/>
          </cell>
          <cell r="ED611" t="str">
            <v/>
          </cell>
          <cell r="EE611" t="str">
            <v/>
          </cell>
        </row>
        <row r="612">
          <cell r="C612" t="str">
            <v>SBA</v>
          </cell>
          <cell r="D612">
            <v>270</v>
          </cell>
          <cell r="E612">
            <v>2246</v>
          </cell>
          <cell r="F612">
            <v>398228280</v>
          </cell>
          <cell r="G612">
            <v>1324100</v>
          </cell>
          <cell r="I612" t="str">
            <v>OPPORTUNITY BANK IGANGA</v>
          </cell>
          <cell r="J612">
            <v>35</v>
          </cell>
          <cell r="K612">
            <v>166</v>
          </cell>
          <cell r="L612">
            <v>182693600</v>
          </cell>
          <cell r="M612">
            <v>478800</v>
          </cell>
          <cell r="AF612" t="str">
            <v>KALUGANA TELECOM(DST) EAST</v>
          </cell>
          <cell r="AG612" t="str">
            <v>KALUGANA TELECOM(DST) EAST</v>
          </cell>
          <cell r="AH612" t="str">
            <v/>
          </cell>
          <cell r="AI612" t="str">
            <v/>
          </cell>
          <cell r="AJ612" t="str">
            <v/>
          </cell>
          <cell r="AK612" t="str">
            <v/>
          </cell>
          <cell r="AL612" t="str">
            <v/>
          </cell>
          <cell r="AM612" t="str">
            <v/>
          </cell>
          <cell r="AN612" t="str">
            <v/>
          </cell>
          <cell r="AO612" t="str">
            <v/>
          </cell>
          <cell r="AP612" t="str">
            <v/>
          </cell>
          <cell r="AQ612" t="str">
            <v/>
          </cell>
          <cell r="AR612" t="str">
            <v/>
          </cell>
          <cell r="AS612" t="str">
            <v/>
          </cell>
          <cell r="AT612">
            <v>0</v>
          </cell>
          <cell r="AU612" t="str">
            <v>KALUGANA TELECOM(DST) EAST</v>
          </cell>
          <cell r="AV612" t="str">
            <v/>
          </cell>
          <cell r="AW612" t="str">
            <v/>
          </cell>
          <cell r="AX612" t="str">
            <v/>
          </cell>
          <cell r="AY612" t="str">
            <v/>
          </cell>
          <cell r="AZ612" t="str">
            <v/>
          </cell>
          <cell r="BA612" t="str">
            <v/>
          </cell>
          <cell r="BB612" t="str">
            <v/>
          </cell>
          <cell r="BC612" t="str">
            <v/>
          </cell>
          <cell r="BD612" t="str">
            <v/>
          </cell>
          <cell r="BE612" t="str">
            <v/>
          </cell>
          <cell r="BG612" t="str">
            <v>KALUGANA TELECOM(DST) EAST</v>
          </cell>
          <cell r="BH612" t="str">
            <v/>
          </cell>
          <cell r="BI612" t="str">
            <v/>
          </cell>
          <cell r="BJ612" t="str">
            <v/>
          </cell>
          <cell r="BK612" t="str">
            <v/>
          </cell>
          <cell r="BL612" t="str">
            <v/>
          </cell>
          <cell r="BM612" t="str">
            <v/>
          </cell>
          <cell r="BN612" t="str">
            <v/>
          </cell>
          <cell r="BO612" t="str">
            <v/>
          </cell>
          <cell r="BP612" t="str">
            <v/>
          </cell>
          <cell r="BQ612" t="str">
            <v/>
          </cell>
          <cell r="BR612" t="str">
            <v/>
          </cell>
          <cell r="BS612" t="str">
            <v/>
          </cell>
          <cell r="BU612" t="str">
            <v>KALUGANA TELECOM(DST) EAST</v>
          </cell>
          <cell r="BV612" t="str">
            <v/>
          </cell>
          <cell r="BW612" t="str">
            <v/>
          </cell>
          <cell r="BX612" t="str">
            <v/>
          </cell>
          <cell r="BY612" t="str">
            <v/>
          </cell>
          <cell r="BZ612" t="str">
            <v/>
          </cell>
          <cell r="CA612" t="str">
            <v/>
          </cell>
          <cell r="CB612" t="str">
            <v/>
          </cell>
          <cell r="CC612" t="str">
            <v/>
          </cell>
          <cell r="CD612" t="str">
            <v/>
          </cell>
          <cell r="CE612" t="str">
            <v/>
          </cell>
          <cell r="CG612" t="str">
            <v>KALUGANA TELECOM(DST) EAST</v>
          </cell>
          <cell r="CH612" t="str">
            <v/>
          </cell>
          <cell r="CI612" t="str">
            <v/>
          </cell>
          <cell r="CJ612" t="str">
            <v/>
          </cell>
          <cell r="CK612" t="str">
            <v/>
          </cell>
          <cell r="CL612" t="str">
            <v/>
          </cell>
          <cell r="CM612" t="str">
            <v/>
          </cell>
          <cell r="CN612" t="str">
            <v/>
          </cell>
          <cell r="CO612" t="str">
            <v/>
          </cell>
          <cell r="CP612" t="str">
            <v/>
          </cell>
          <cell r="CQ612" t="str">
            <v/>
          </cell>
          <cell r="CR612" t="str">
            <v/>
          </cell>
          <cell r="CS612" t="str">
            <v/>
          </cell>
          <cell r="CU612" t="str">
            <v>KALUGANA TELECOM(DST) EAST</v>
          </cell>
          <cell r="CV612" t="str">
            <v/>
          </cell>
          <cell r="CW612" t="str">
            <v/>
          </cell>
          <cell r="CX612" t="str">
            <v/>
          </cell>
          <cell r="CY612" t="str">
            <v/>
          </cell>
          <cell r="CZ612" t="str">
            <v/>
          </cell>
          <cell r="DA612" t="str">
            <v/>
          </cell>
          <cell r="DB612" t="str">
            <v/>
          </cell>
          <cell r="DC612" t="str">
            <v/>
          </cell>
          <cell r="DD612" t="str">
            <v/>
          </cell>
          <cell r="DE612" t="str">
            <v/>
          </cell>
          <cell r="DG612" t="str">
            <v>KALUGANA TELECOM(DST) EAST</v>
          </cell>
          <cell r="DH612" t="str">
            <v/>
          </cell>
          <cell r="DI612" t="str">
            <v/>
          </cell>
          <cell r="DJ612" t="str">
            <v/>
          </cell>
          <cell r="DK612" t="str">
            <v/>
          </cell>
          <cell r="DL612" t="str">
            <v/>
          </cell>
          <cell r="DM612" t="str">
            <v/>
          </cell>
          <cell r="DN612" t="str">
            <v/>
          </cell>
          <cell r="DO612" t="str">
            <v/>
          </cell>
          <cell r="DP612" t="str">
            <v/>
          </cell>
          <cell r="DQ612" t="str">
            <v/>
          </cell>
          <cell r="DR612" t="str">
            <v/>
          </cell>
          <cell r="DS612" t="str">
            <v/>
          </cell>
          <cell r="DU612" t="str">
            <v>KALUGANA TELECOM(DST) EAST</v>
          </cell>
          <cell r="DV612" t="str">
            <v/>
          </cell>
          <cell r="DW612" t="str">
            <v/>
          </cell>
          <cell r="DX612" t="str">
            <v/>
          </cell>
          <cell r="DY612" t="str">
            <v/>
          </cell>
          <cell r="DZ612" t="str">
            <v/>
          </cell>
          <cell r="EA612" t="str">
            <v/>
          </cell>
          <cell r="EB612" t="str">
            <v/>
          </cell>
          <cell r="EC612" t="str">
            <v/>
          </cell>
          <cell r="ED612" t="str">
            <v/>
          </cell>
          <cell r="EE612" t="str">
            <v/>
          </cell>
        </row>
        <row r="613">
          <cell r="C613" t="str">
            <v>SOLAR NOW SERVICES UGANDA</v>
          </cell>
          <cell r="D613">
            <v>38</v>
          </cell>
          <cell r="E613">
            <v>84</v>
          </cell>
          <cell r="F613">
            <v>10510700</v>
          </cell>
          <cell r="G613">
            <v>47900</v>
          </cell>
          <cell r="I613" t="str">
            <v>OPPORTUNITY BANK JINJA</v>
          </cell>
          <cell r="J613">
            <v>41</v>
          </cell>
          <cell r="K613">
            <v>133</v>
          </cell>
          <cell r="L613">
            <v>53104400</v>
          </cell>
          <cell r="M613">
            <v>157825</v>
          </cell>
          <cell r="AF613" t="str">
            <v>KALUGANA TELECOM(DST) EAST</v>
          </cell>
          <cell r="AG613" t="str">
            <v>KALUGANA TELECOM(DST) EAST</v>
          </cell>
          <cell r="AH613" t="str">
            <v/>
          </cell>
          <cell r="AI613" t="str">
            <v/>
          </cell>
          <cell r="AJ613" t="str">
            <v/>
          </cell>
          <cell r="AK613" t="str">
            <v/>
          </cell>
          <cell r="AL613" t="str">
            <v/>
          </cell>
          <cell r="AM613" t="str">
            <v/>
          </cell>
          <cell r="AN613" t="str">
            <v/>
          </cell>
          <cell r="AO613" t="str">
            <v/>
          </cell>
          <cell r="AP613" t="str">
            <v/>
          </cell>
          <cell r="AQ613" t="str">
            <v/>
          </cell>
          <cell r="AR613" t="str">
            <v/>
          </cell>
          <cell r="AS613" t="str">
            <v/>
          </cell>
          <cell r="AT613">
            <v>0</v>
          </cell>
          <cell r="AU613" t="str">
            <v>KALUGANA TELECOM(DST) EAST</v>
          </cell>
          <cell r="AV613" t="str">
            <v/>
          </cell>
          <cell r="AW613" t="str">
            <v/>
          </cell>
          <cell r="AX613" t="str">
            <v/>
          </cell>
          <cell r="AY613" t="str">
            <v/>
          </cell>
          <cell r="AZ613" t="str">
            <v/>
          </cell>
          <cell r="BA613" t="str">
            <v/>
          </cell>
          <cell r="BB613" t="str">
            <v/>
          </cell>
          <cell r="BC613" t="str">
            <v/>
          </cell>
          <cell r="BD613" t="str">
            <v/>
          </cell>
          <cell r="BE613" t="str">
            <v/>
          </cell>
          <cell r="BG613" t="str">
            <v>KALUGANA TELECOM(DST) EAST</v>
          </cell>
          <cell r="BH613" t="str">
            <v/>
          </cell>
          <cell r="BI613" t="str">
            <v/>
          </cell>
          <cell r="BJ613" t="str">
            <v/>
          </cell>
          <cell r="BK613" t="str">
            <v/>
          </cell>
          <cell r="BL613" t="str">
            <v/>
          </cell>
          <cell r="BM613" t="str">
            <v/>
          </cell>
          <cell r="BN613" t="str">
            <v/>
          </cell>
          <cell r="BO613" t="str">
            <v/>
          </cell>
          <cell r="BP613" t="str">
            <v/>
          </cell>
          <cell r="BQ613" t="str">
            <v/>
          </cell>
          <cell r="BR613" t="str">
            <v/>
          </cell>
          <cell r="BS613" t="str">
            <v/>
          </cell>
          <cell r="BU613" t="str">
            <v>KALUGANA TELECOM(DST) EAST</v>
          </cell>
          <cell r="BV613" t="str">
            <v/>
          </cell>
          <cell r="BW613" t="str">
            <v/>
          </cell>
          <cell r="BX613" t="str">
            <v/>
          </cell>
          <cell r="BY613" t="str">
            <v/>
          </cell>
          <cell r="BZ613" t="str">
            <v/>
          </cell>
          <cell r="CA613" t="str">
            <v/>
          </cell>
          <cell r="CB613" t="str">
            <v/>
          </cell>
          <cell r="CC613" t="str">
            <v/>
          </cell>
          <cell r="CD613" t="str">
            <v/>
          </cell>
          <cell r="CE613" t="str">
            <v/>
          </cell>
          <cell r="CG613" t="str">
            <v>KALUGANA TELECOM(DST) EAST</v>
          </cell>
          <cell r="CH613" t="str">
            <v/>
          </cell>
          <cell r="CI613" t="str">
            <v/>
          </cell>
          <cell r="CJ613" t="str">
            <v/>
          </cell>
          <cell r="CK613" t="str">
            <v/>
          </cell>
          <cell r="CL613" t="str">
            <v/>
          </cell>
          <cell r="CM613" t="str">
            <v/>
          </cell>
          <cell r="CN613" t="str">
            <v/>
          </cell>
          <cell r="CO613" t="str">
            <v/>
          </cell>
          <cell r="CP613" t="str">
            <v/>
          </cell>
          <cell r="CQ613" t="str">
            <v/>
          </cell>
          <cell r="CR613" t="str">
            <v/>
          </cell>
          <cell r="CS613" t="str">
            <v/>
          </cell>
          <cell r="CU613" t="str">
            <v>KALUGANA TELECOM(DST) EAST</v>
          </cell>
          <cell r="CV613" t="str">
            <v/>
          </cell>
          <cell r="CW613" t="str">
            <v/>
          </cell>
          <cell r="CX613" t="str">
            <v/>
          </cell>
          <cell r="CY613" t="str">
            <v/>
          </cell>
          <cell r="CZ613" t="str">
            <v/>
          </cell>
          <cell r="DA613" t="str">
            <v/>
          </cell>
          <cell r="DB613" t="str">
            <v/>
          </cell>
          <cell r="DC613" t="str">
            <v/>
          </cell>
          <cell r="DD613" t="str">
            <v/>
          </cell>
          <cell r="DE613" t="str">
            <v/>
          </cell>
          <cell r="DG613" t="str">
            <v>KALUGANA TELECOM(DST) EAST</v>
          </cell>
          <cell r="DH613" t="str">
            <v/>
          </cell>
          <cell r="DI613" t="str">
            <v/>
          </cell>
          <cell r="DJ613" t="str">
            <v/>
          </cell>
          <cell r="DK613" t="str">
            <v/>
          </cell>
          <cell r="DL613" t="str">
            <v/>
          </cell>
          <cell r="DM613" t="str">
            <v/>
          </cell>
          <cell r="DN613" t="str">
            <v/>
          </cell>
          <cell r="DO613" t="str">
            <v/>
          </cell>
          <cell r="DP613" t="str">
            <v/>
          </cell>
          <cell r="DQ613" t="str">
            <v/>
          </cell>
          <cell r="DR613" t="str">
            <v/>
          </cell>
          <cell r="DS613" t="str">
            <v/>
          </cell>
          <cell r="DU613" t="str">
            <v>KALUGANA TELECOM(DST) EAST</v>
          </cell>
          <cell r="DV613" t="str">
            <v/>
          </cell>
          <cell r="DW613" t="str">
            <v/>
          </cell>
          <cell r="DX613" t="str">
            <v/>
          </cell>
          <cell r="DY613" t="str">
            <v/>
          </cell>
          <cell r="DZ613" t="str">
            <v/>
          </cell>
          <cell r="EA613" t="str">
            <v/>
          </cell>
          <cell r="EB613" t="str">
            <v/>
          </cell>
          <cell r="EC613" t="str">
            <v/>
          </cell>
          <cell r="ED613" t="str">
            <v/>
          </cell>
          <cell r="EE613" t="str">
            <v/>
          </cell>
        </row>
        <row r="614">
          <cell r="C614" t="str">
            <v>ST AGNES GIRLS SENIOR SECONDARY SCHOOL</v>
          </cell>
          <cell r="D614">
            <v>12</v>
          </cell>
          <cell r="E614">
            <v>12</v>
          </cell>
          <cell r="F614">
            <v>3338000</v>
          </cell>
          <cell r="G614">
            <v>11300</v>
          </cell>
          <cell r="I614" t="str">
            <v>OPPORTUNITY BANK KALAGI</v>
          </cell>
          <cell r="J614">
            <v>61</v>
          </cell>
          <cell r="K614">
            <v>170</v>
          </cell>
          <cell r="L614">
            <v>43091550</v>
          </cell>
          <cell r="M614">
            <v>163950</v>
          </cell>
          <cell r="AF614" t="str">
            <v>KALUGANA TELECOM(DST) EAST</v>
          </cell>
          <cell r="AG614" t="str">
            <v>KALUGANA TELECOM(DST) EAST</v>
          </cell>
          <cell r="AH614" t="str">
            <v/>
          </cell>
          <cell r="AI614" t="str">
            <v/>
          </cell>
          <cell r="AJ614" t="str">
            <v/>
          </cell>
          <cell r="AK614" t="str">
            <v/>
          </cell>
          <cell r="AL614" t="str">
            <v/>
          </cell>
          <cell r="AM614" t="str">
            <v/>
          </cell>
          <cell r="AN614" t="str">
            <v/>
          </cell>
          <cell r="AO614" t="str">
            <v/>
          </cell>
          <cell r="AP614" t="str">
            <v/>
          </cell>
          <cell r="AQ614" t="str">
            <v/>
          </cell>
          <cell r="AR614" t="str">
            <v/>
          </cell>
          <cell r="AS614" t="str">
            <v/>
          </cell>
          <cell r="AT614">
            <v>0</v>
          </cell>
          <cell r="AU614" t="str">
            <v>KALUGANA TELECOM(DST) EAST</v>
          </cell>
          <cell r="AV614" t="str">
            <v/>
          </cell>
          <cell r="AW614" t="str">
            <v/>
          </cell>
          <cell r="AX614" t="str">
            <v/>
          </cell>
          <cell r="AY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 t="str">
            <v/>
          </cell>
          <cell r="BD614" t="str">
            <v/>
          </cell>
          <cell r="BE614" t="str">
            <v/>
          </cell>
          <cell r="BG614" t="str">
            <v>KALUGANA TELECOM(DST) EAST</v>
          </cell>
          <cell r="BH614" t="str">
            <v/>
          </cell>
          <cell r="BI614" t="str">
            <v/>
          </cell>
          <cell r="BJ614" t="str">
            <v/>
          </cell>
          <cell r="BK614" t="str">
            <v/>
          </cell>
          <cell r="BL614" t="str">
            <v/>
          </cell>
          <cell r="BM614" t="str">
            <v/>
          </cell>
          <cell r="BN614" t="str">
            <v/>
          </cell>
          <cell r="BO614" t="str">
            <v/>
          </cell>
          <cell r="BP614" t="str">
            <v/>
          </cell>
          <cell r="BQ614" t="str">
            <v/>
          </cell>
          <cell r="BR614" t="str">
            <v/>
          </cell>
          <cell r="BS614" t="str">
            <v/>
          </cell>
          <cell r="BU614" t="str">
            <v>KALUGANA TELECOM(DST) EAST</v>
          </cell>
          <cell r="BV614" t="str">
            <v/>
          </cell>
          <cell r="BW614" t="str">
            <v/>
          </cell>
          <cell r="BX614" t="str">
            <v/>
          </cell>
          <cell r="BY614" t="str">
            <v/>
          </cell>
          <cell r="BZ614" t="str">
            <v/>
          </cell>
          <cell r="CA614" t="str">
            <v/>
          </cell>
          <cell r="CB614" t="str">
            <v/>
          </cell>
          <cell r="CC614" t="str">
            <v/>
          </cell>
          <cell r="CD614" t="str">
            <v/>
          </cell>
          <cell r="CE614" t="str">
            <v/>
          </cell>
          <cell r="CG614" t="str">
            <v>KALUGANA TELECOM(DST) EAST</v>
          </cell>
          <cell r="CH614" t="str">
            <v/>
          </cell>
          <cell r="CI614" t="str">
            <v/>
          </cell>
          <cell r="CJ614" t="str">
            <v/>
          </cell>
          <cell r="CK614" t="str">
            <v/>
          </cell>
          <cell r="CL614" t="str">
            <v/>
          </cell>
          <cell r="CM614" t="str">
            <v/>
          </cell>
          <cell r="CN614" t="str">
            <v/>
          </cell>
          <cell r="CO614" t="str">
            <v/>
          </cell>
          <cell r="CP614" t="str">
            <v/>
          </cell>
          <cell r="CQ614" t="str">
            <v/>
          </cell>
          <cell r="CR614" t="str">
            <v/>
          </cell>
          <cell r="CS614" t="str">
            <v/>
          </cell>
          <cell r="CU614" t="str">
            <v>KALUGANA TELECOM(DST) EAST</v>
          </cell>
          <cell r="CV614" t="str">
            <v/>
          </cell>
          <cell r="CW614" t="str">
            <v/>
          </cell>
          <cell r="CX614" t="str">
            <v/>
          </cell>
          <cell r="CY614" t="str">
            <v/>
          </cell>
          <cell r="CZ614" t="str">
            <v/>
          </cell>
          <cell r="DA614" t="str">
            <v/>
          </cell>
          <cell r="DB614" t="str">
            <v/>
          </cell>
          <cell r="DC614" t="str">
            <v/>
          </cell>
          <cell r="DD614" t="str">
            <v/>
          </cell>
          <cell r="DE614" t="str">
            <v/>
          </cell>
          <cell r="DG614" t="str">
            <v>KALUGANA TELECOM(DST) EAST</v>
          </cell>
          <cell r="DH614" t="str">
            <v/>
          </cell>
          <cell r="DI614" t="str">
            <v/>
          </cell>
          <cell r="DJ614" t="str">
            <v/>
          </cell>
          <cell r="DK614" t="str">
            <v/>
          </cell>
          <cell r="DL614" t="str">
            <v/>
          </cell>
          <cell r="DM614" t="str">
            <v/>
          </cell>
          <cell r="DN614" t="str">
            <v/>
          </cell>
          <cell r="DO614" t="str">
            <v/>
          </cell>
          <cell r="DP614" t="str">
            <v/>
          </cell>
          <cell r="DQ614" t="str">
            <v/>
          </cell>
          <cell r="DR614" t="str">
            <v/>
          </cell>
          <cell r="DS614" t="str">
            <v/>
          </cell>
          <cell r="DU614" t="str">
            <v>KALUGANA TELECOM(DST) EAST</v>
          </cell>
          <cell r="DV614" t="str">
            <v/>
          </cell>
          <cell r="DW614" t="str">
            <v/>
          </cell>
          <cell r="DX614" t="str">
            <v/>
          </cell>
          <cell r="DY614" t="str">
            <v/>
          </cell>
          <cell r="DZ614" t="str">
            <v/>
          </cell>
          <cell r="EA614" t="str">
            <v/>
          </cell>
          <cell r="EB614" t="str">
            <v/>
          </cell>
          <cell r="EC614" t="str">
            <v/>
          </cell>
          <cell r="ED614" t="str">
            <v/>
          </cell>
          <cell r="EE614" t="str">
            <v/>
          </cell>
        </row>
        <row r="615">
          <cell r="C615" t="str">
            <v>St Julian High School</v>
          </cell>
          <cell r="D615">
            <v>33</v>
          </cell>
          <cell r="E615">
            <v>58</v>
          </cell>
          <cell r="F615">
            <v>8489000</v>
          </cell>
          <cell r="G615">
            <v>32500</v>
          </cell>
          <cell r="I615" t="str">
            <v>OPPORTUNITY BANK KAWEMPE</v>
          </cell>
          <cell r="J615">
            <v>20</v>
          </cell>
          <cell r="K615">
            <v>32</v>
          </cell>
          <cell r="L615">
            <v>1814650</v>
          </cell>
          <cell r="M615">
            <v>15375</v>
          </cell>
          <cell r="AF615" t="str">
            <v>KALUNGANA TELCOM(DST) EAST</v>
          </cell>
          <cell r="AG615" t="str">
            <v>KALUNGANA TELCOM(DST) EAST</v>
          </cell>
          <cell r="AH615" t="str">
            <v/>
          </cell>
          <cell r="AI615" t="str">
            <v/>
          </cell>
          <cell r="AJ615" t="str">
            <v/>
          </cell>
          <cell r="AK615" t="str">
            <v/>
          </cell>
          <cell r="AL615" t="str">
            <v/>
          </cell>
          <cell r="AM615" t="str">
            <v/>
          </cell>
          <cell r="AN615" t="str">
            <v/>
          </cell>
          <cell r="AO615" t="str">
            <v/>
          </cell>
          <cell r="AP615" t="str">
            <v/>
          </cell>
          <cell r="AQ615" t="str">
            <v/>
          </cell>
          <cell r="AR615" t="str">
            <v/>
          </cell>
          <cell r="AS615" t="str">
            <v/>
          </cell>
          <cell r="AT615">
            <v>0</v>
          </cell>
          <cell r="AU615" t="str">
            <v>KALUNGANA TELCOM(DST) EAST</v>
          </cell>
          <cell r="AV615" t="str">
            <v/>
          </cell>
          <cell r="AW615" t="str">
            <v/>
          </cell>
          <cell r="AX615" t="str">
            <v/>
          </cell>
          <cell r="AY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 t="str">
            <v/>
          </cell>
          <cell r="BD615" t="str">
            <v/>
          </cell>
          <cell r="BE615" t="str">
            <v/>
          </cell>
          <cell r="BG615" t="str">
            <v>KALUNGANA TELCOM(DST) EAST</v>
          </cell>
          <cell r="BH615" t="str">
            <v/>
          </cell>
          <cell r="BI615" t="str">
            <v/>
          </cell>
          <cell r="BJ615" t="str">
            <v/>
          </cell>
          <cell r="BK615" t="str">
            <v/>
          </cell>
          <cell r="BL615" t="str">
            <v/>
          </cell>
          <cell r="BM615" t="str">
            <v/>
          </cell>
          <cell r="BN615" t="str">
            <v/>
          </cell>
          <cell r="BO615" t="str">
            <v/>
          </cell>
          <cell r="BP615" t="str">
            <v/>
          </cell>
          <cell r="BQ615" t="str">
            <v/>
          </cell>
          <cell r="BR615" t="str">
            <v/>
          </cell>
          <cell r="BS615" t="str">
            <v/>
          </cell>
          <cell r="BU615" t="str">
            <v>KALUNGANA TELCOM(DST) EAST</v>
          </cell>
          <cell r="BV615" t="str">
            <v/>
          </cell>
          <cell r="BW615" t="str">
            <v/>
          </cell>
          <cell r="BX615" t="str">
            <v/>
          </cell>
          <cell r="BY615" t="str">
            <v/>
          </cell>
          <cell r="BZ615" t="str">
            <v/>
          </cell>
          <cell r="CA615" t="str">
            <v/>
          </cell>
          <cell r="CB615" t="str">
            <v/>
          </cell>
          <cell r="CC615" t="str">
            <v/>
          </cell>
          <cell r="CD615" t="str">
            <v/>
          </cell>
          <cell r="CE615" t="str">
            <v/>
          </cell>
          <cell r="CG615" t="str">
            <v>KALUNGANA TELCOM(DST) EAST</v>
          </cell>
          <cell r="CH615" t="str">
            <v/>
          </cell>
          <cell r="CI615" t="str">
            <v/>
          </cell>
          <cell r="CJ615" t="str">
            <v/>
          </cell>
          <cell r="CK615" t="str">
            <v/>
          </cell>
          <cell r="CL615" t="str">
            <v/>
          </cell>
          <cell r="CM615" t="str">
            <v/>
          </cell>
          <cell r="CN615" t="str">
            <v/>
          </cell>
          <cell r="CO615" t="str">
            <v/>
          </cell>
          <cell r="CP615" t="str">
            <v/>
          </cell>
          <cell r="CQ615" t="str">
            <v/>
          </cell>
          <cell r="CR615" t="str">
            <v/>
          </cell>
          <cell r="CS615" t="str">
            <v/>
          </cell>
          <cell r="CU615" t="str">
            <v>KALUNGANA TELCOM(DST) EAST</v>
          </cell>
          <cell r="CV615" t="str">
            <v/>
          </cell>
          <cell r="CW615" t="str">
            <v/>
          </cell>
          <cell r="CX615" t="str">
            <v/>
          </cell>
          <cell r="CY615" t="str">
            <v/>
          </cell>
          <cell r="CZ615" t="str">
            <v/>
          </cell>
          <cell r="DA615" t="str">
            <v/>
          </cell>
          <cell r="DB615" t="str">
            <v/>
          </cell>
          <cell r="DC615" t="str">
            <v/>
          </cell>
          <cell r="DD615" t="str">
            <v/>
          </cell>
          <cell r="DE615" t="str">
            <v/>
          </cell>
          <cell r="DG615" t="str">
            <v>KALUNGANA TELCOM(DST) EAST</v>
          </cell>
          <cell r="DH615" t="str">
            <v/>
          </cell>
          <cell r="DI615" t="str">
            <v/>
          </cell>
          <cell r="DJ615" t="str">
            <v/>
          </cell>
          <cell r="DK615" t="str">
            <v/>
          </cell>
          <cell r="DL615" t="str">
            <v/>
          </cell>
          <cell r="DM615" t="str">
            <v/>
          </cell>
          <cell r="DN615" t="str">
            <v/>
          </cell>
          <cell r="DO615" t="str">
            <v/>
          </cell>
          <cell r="DP615" t="str">
            <v/>
          </cell>
          <cell r="DQ615" t="str">
            <v/>
          </cell>
          <cell r="DR615" t="str">
            <v/>
          </cell>
          <cell r="DS615" t="str">
            <v/>
          </cell>
          <cell r="DU615" t="str">
            <v>KALUNGANA TELCOM(DST) EAST</v>
          </cell>
          <cell r="DV615" t="str">
            <v/>
          </cell>
          <cell r="DW615" t="str">
            <v/>
          </cell>
          <cell r="DX615" t="str">
            <v/>
          </cell>
          <cell r="DY615" t="str">
            <v/>
          </cell>
          <cell r="DZ615" t="str">
            <v/>
          </cell>
          <cell r="EA615" t="str">
            <v/>
          </cell>
          <cell r="EB615" t="str">
            <v/>
          </cell>
          <cell r="EC615" t="str">
            <v/>
          </cell>
          <cell r="ED615" t="str">
            <v/>
          </cell>
          <cell r="EE615" t="str">
            <v/>
          </cell>
        </row>
        <row r="616">
          <cell r="C616" t="str">
            <v>St Kalemba S.S</v>
          </cell>
          <cell r="D616">
            <v>11</v>
          </cell>
          <cell r="E616">
            <v>12</v>
          </cell>
          <cell r="F616">
            <v>2871600</v>
          </cell>
          <cell r="G616">
            <v>10600</v>
          </cell>
          <cell r="I616" t="str">
            <v>OPPORTUNITY BANK KIRA</v>
          </cell>
          <cell r="J616">
            <v>19</v>
          </cell>
          <cell r="K616">
            <v>86</v>
          </cell>
          <cell r="L616">
            <v>12249350</v>
          </cell>
          <cell r="M616">
            <v>50000</v>
          </cell>
          <cell r="AF616" t="str">
            <v>KALUNGI COOPERATIVE SAVINGS AND CREDIT SOCIETYCOMM</v>
          </cell>
          <cell r="AG616" t="str">
            <v>KALUNGI COOPERATIVE SAVINGS AND CREDIT SOCIETYCOMM</v>
          </cell>
          <cell r="AH616" t="str">
            <v/>
          </cell>
          <cell r="AI616" t="str">
            <v/>
          </cell>
          <cell r="AJ616" t="str">
            <v/>
          </cell>
          <cell r="AK616" t="str">
            <v/>
          </cell>
          <cell r="AL616" t="str">
            <v/>
          </cell>
          <cell r="AM616" t="str">
            <v/>
          </cell>
          <cell r="AN616" t="str">
            <v/>
          </cell>
          <cell r="AO616" t="str">
            <v/>
          </cell>
          <cell r="AP616" t="str">
            <v/>
          </cell>
          <cell r="AQ616" t="str">
            <v/>
          </cell>
          <cell r="AR616" t="str">
            <v/>
          </cell>
          <cell r="AS616" t="str">
            <v/>
          </cell>
          <cell r="AT616">
            <v>0</v>
          </cell>
          <cell r="AU616" t="str">
            <v>KALUNGI COOPERATIVE SAVINGS AND CREDIT SOCIETYCOMM</v>
          </cell>
          <cell r="AV616" t="str">
            <v/>
          </cell>
          <cell r="AW616" t="str">
            <v/>
          </cell>
          <cell r="AX616" t="str">
            <v/>
          </cell>
          <cell r="AY616" t="str">
            <v/>
          </cell>
          <cell r="AZ616" t="str">
            <v/>
          </cell>
          <cell r="BA616" t="str">
            <v/>
          </cell>
          <cell r="BB616" t="str">
            <v/>
          </cell>
          <cell r="BC616" t="str">
            <v/>
          </cell>
          <cell r="BD616" t="str">
            <v/>
          </cell>
          <cell r="BE616" t="str">
            <v/>
          </cell>
          <cell r="BG616" t="str">
            <v>KALUNGI COOPERATIVE SAVINGS AND CREDIT SOCIETYCOMM</v>
          </cell>
          <cell r="BH616" t="str">
            <v/>
          </cell>
          <cell r="BI616" t="str">
            <v/>
          </cell>
          <cell r="BJ616" t="str">
            <v/>
          </cell>
          <cell r="BK616" t="str">
            <v/>
          </cell>
          <cell r="BL616" t="str">
            <v/>
          </cell>
          <cell r="BM616" t="str">
            <v/>
          </cell>
          <cell r="BN616" t="str">
            <v/>
          </cell>
          <cell r="BO616" t="str">
            <v/>
          </cell>
          <cell r="BP616" t="str">
            <v/>
          </cell>
          <cell r="BQ616" t="str">
            <v/>
          </cell>
          <cell r="BR616" t="str">
            <v/>
          </cell>
          <cell r="BS616" t="str">
            <v/>
          </cell>
          <cell r="BU616" t="str">
            <v>KALUNGI COOPERATIVE SAVINGS AND CREDIT SOCIETYCOMM</v>
          </cell>
          <cell r="BV616" t="str">
            <v/>
          </cell>
          <cell r="BW616" t="str">
            <v/>
          </cell>
          <cell r="BX616" t="str">
            <v/>
          </cell>
          <cell r="BY616" t="str">
            <v/>
          </cell>
          <cell r="BZ616" t="str">
            <v/>
          </cell>
          <cell r="CA616" t="str">
            <v/>
          </cell>
          <cell r="CB616" t="str">
            <v/>
          </cell>
          <cell r="CC616" t="str">
            <v/>
          </cell>
          <cell r="CD616" t="str">
            <v/>
          </cell>
          <cell r="CE616" t="str">
            <v/>
          </cell>
          <cell r="CG616" t="str">
            <v>KALUNGI COOPERATIVE SAVINGS AND CREDIT SOCIETYCOMM</v>
          </cell>
          <cell r="CH616" t="str">
            <v/>
          </cell>
          <cell r="CI616" t="str">
            <v/>
          </cell>
          <cell r="CJ616" t="str">
            <v/>
          </cell>
          <cell r="CK616" t="str">
            <v/>
          </cell>
          <cell r="CL616" t="str">
            <v/>
          </cell>
          <cell r="CM616" t="str">
            <v/>
          </cell>
          <cell r="CN616" t="str">
            <v/>
          </cell>
          <cell r="CO616" t="str">
            <v/>
          </cell>
          <cell r="CP616" t="str">
            <v/>
          </cell>
          <cell r="CQ616" t="str">
            <v/>
          </cell>
          <cell r="CR616" t="str">
            <v/>
          </cell>
          <cell r="CS616" t="str">
            <v/>
          </cell>
          <cell r="CU616" t="str">
            <v>KALUNGI COOPERATIVE SAVINGS AND CREDIT SOCIETYCOMM</v>
          </cell>
          <cell r="CV616" t="str">
            <v/>
          </cell>
          <cell r="CW616" t="str">
            <v/>
          </cell>
          <cell r="CX616" t="str">
            <v/>
          </cell>
          <cell r="CY616" t="str">
            <v/>
          </cell>
          <cell r="CZ616" t="str">
            <v/>
          </cell>
          <cell r="DA616" t="str">
            <v/>
          </cell>
          <cell r="DB616" t="str">
            <v/>
          </cell>
          <cell r="DC616" t="str">
            <v/>
          </cell>
          <cell r="DD616" t="str">
            <v/>
          </cell>
          <cell r="DE616" t="str">
            <v/>
          </cell>
          <cell r="DG616" t="str">
            <v>KALUNGI COOPERATIVE SAVINGS AND CREDIT SOCIETYCOMM</v>
          </cell>
          <cell r="DH616" t="str">
            <v/>
          </cell>
          <cell r="DI616" t="str">
            <v/>
          </cell>
          <cell r="DJ616" t="str">
            <v/>
          </cell>
          <cell r="DK616" t="str">
            <v/>
          </cell>
          <cell r="DL616" t="str">
            <v/>
          </cell>
          <cell r="DM616" t="str">
            <v/>
          </cell>
          <cell r="DN616" t="str">
            <v/>
          </cell>
          <cell r="DO616" t="str">
            <v/>
          </cell>
          <cell r="DP616" t="str">
            <v/>
          </cell>
          <cell r="DQ616" t="str">
            <v/>
          </cell>
          <cell r="DR616" t="str">
            <v/>
          </cell>
          <cell r="DS616" t="str">
            <v/>
          </cell>
          <cell r="DU616" t="str">
            <v>KALUNGI COOPERATIVE SAVINGS AND CREDIT SOCIETYCOMM</v>
          </cell>
          <cell r="DV616" t="str">
            <v/>
          </cell>
          <cell r="DW616" t="str">
            <v/>
          </cell>
          <cell r="DX616" t="str">
            <v/>
          </cell>
          <cell r="DY616" t="str">
            <v/>
          </cell>
          <cell r="DZ616" t="str">
            <v/>
          </cell>
          <cell r="EA616" t="str">
            <v/>
          </cell>
          <cell r="EB616" t="str">
            <v/>
          </cell>
          <cell r="EC616" t="str">
            <v/>
          </cell>
          <cell r="ED616" t="str">
            <v/>
          </cell>
          <cell r="EE616" t="str">
            <v/>
          </cell>
        </row>
        <row r="617">
          <cell r="C617" t="str">
            <v>St Mary Secondary school Nkozi</v>
          </cell>
          <cell r="D617">
            <v>16</v>
          </cell>
          <cell r="E617">
            <v>22</v>
          </cell>
          <cell r="F617">
            <v>3730000</v>
          </cell>
          <cell r="G617">
            <v>13900</v>
          </cell>
          <cell r="I617" t="str">
            <v>OPPORTUNITY BANK KYENJOJO</v>
          </cell>
          <cell r="J617">
            <v>32</v>
          </cell>
          <cell r="K617">
            <v>64</v>
          </cell>
          <cell r="L617">
            <v>15196800</v>
          </cell>
          <cell r="M617">
            <v>60850</v>
          </cell>
          <cell r="AF617" t="str">
            <v>KALUNGU WEST SACCO LTD</v>
          </cell>
          <cell r="AG617" t="str">
            <v>KALUNGU WEST SACCO LTD</v>
          </cell>
          <cell r="AH617" t="str">
            <v/>
          </cell>
          <cell r="AI617">
            <v>1</v>
          </cell>
          <cell r="AJ617" t="str">
            <v/>
          </cell>
          <cell r="AK617" t="str">
            <v/>
          </cell>
          <cell r="AL617" t="str">
            <v/>
          </cell>
          <cell r="AM617" t="str">
            <v/>
          </cell>
          <cell r="AN617" t="str">
            <v/>
          </cell>
          <cell r="AO617" t="str">
            <v/>
          </cell>
          <cell r="AP617" t="str">
            <v/>
          </cell>
          <cell r="AQ617" t="str">
            <v/>
          </cell>
          <cell r="AR617" t="str">
            <v/>
          </cell>
          <cell r="AS617" t="str">
            <v/>
          </cell>
          <cell r="AT617">
            <v>1</v>
          </cell>
          <cell r="AU617" t="str">
            <v>KALUNGU WEST SACCO LTD</v>
          </cell>
          <cell r="AV617" t="str">
            <v/>
          </cell>
          <cell r="AW617" t="str">
            <v/>
          </cell>
          <cell r="AX617" t="str">
            <v/>
          </cell>
          <cell r="AY617" t="str">
            <v/>
          </cell>
          <cell r="AZ617" t="str">
            <v/>
          </cell>
          <cell r="BA617" t="str">
            <v/>
          </cell>
          <cell r="BB617" t="str">
            <v/>
          </cell>
          <cell r="BC617" t="str">
            <v/>
          </cell>
          <cell r="BD617" t="str">
            <v/>
          </cell>
          <cell r="BE617" t="str">
            <v/>
          </cell>
          <cell r="BG617" t="str">
            <v>KALUNGU WEST SACCO LTD</v>
          </cell>
          <cell r="BH617" t="str">
            <v/>
          </cell>
          <cell r="BI617">
            <v>1</v>
          </cell>
          <cell r="BJ617" t="str">
            <v/>
          </cell>
          <cell r="BK617" t="str">
            <v/>
          </cell>
          <cell r="BL617" t="str">
            <v/>
          </cell>
          <cell r="BM617" t="str">
            <v/>
          </cell>
          <cell r="BN617" t="str">
            <v/>
          </cell>
          <cell r="BO617" t="str">
            <v/>
          </cell>
          <cell r="BP617" t="str">
            <v/>
          </cell>
          <cell r="BQ617" t="str">
            <v/>
          </cell>
          <cell r="BR617" t="str">
            <v/>
          </cell>
          <cell r="BS617" t="str">
            <v/>
          </cell>
          <cell r="BU617" t="str">
            <v>KALUNGU WEST SACCO LTD</v>
          </cell>
          <cell r="BV617" t="str">
            <v/>
          </cell>
          <cell r="BW617" t="str">
            <v/>
          </cell>
          <cell r="BX617" t="str">
            <v/>
          </cell>
          <cell r="BY617" t="str">
            <v/>
          </cell>
          <cell r="BZ617" t="str">
            <v/>
          </cell>
          <cell r="CA617" t="str">
            <v/>
          </cell>
          <cell r="CB617" t="str">
            <v/>
          </cell>
          <cell r="CC617" t="str">
            <v/>
          </cell>
          <cell r="CD617" t="str">
            <v/>
          </cell>
          <cell r="CE617" t="str">
            <v/>
          </cell>
          <cell r="CG617" t="str">
            <v>KALUNGU WEST SACCO LTD</v>
          </cell>
          <cell r="CH617" t="str">
            <v/>
          </cell>
          <cell r="CI617">
            <v>1000</v>
          </cell>
          <cell r="CJ617" t="str">
            <v/>
          </cell>
          <cell r="CK617" t="str">
            <v/>
          </cell>
          <cell r="CL617" t="str">
            <v/>
          </cell>
          <cell r="CM617" t="str">
            <v/>
          </cell>
          <cell r="CN617" t="str">
            <v/>
          </cell>
          <cell r="CO617" t="str">
            <v/>
          </cell>
          <cell r="CP617" t="str">
            <v/>
          </cell>
          <cell r="CQ617" t="str">
            <v/>
          </cell>
          <cell r="CR617" t="str">
            <v/>
          </cell>
          <cell r="CS617" t="str">
            <v/>
          </cell>
          <cell r="CU617" t="str">
            <v>KALUNGU WEST SACCO LTD</v>
          </cell>
          <cell r="CV617" t="str">
            <v/>
          </cell>
          <cell r="CW617" t="str">
            <v/>
          </cell>
          <cell r="CX617" t="str">
            <v/>
          </cell>
          <cell r="CY617" t="str">
            <v/>
          </cell>
          <cell r="CZ617" t="str">
            <v/>
          </cell>
          <cell r="DA617" t="str">
            <v/>
          </cell>
          <cell r="DB617" t="str">
            <v/>
          </cell>
          <cell r="DC617" t="str">
            <v/>
          </cell>
          <cell r="DD617" t="str">
            <v/>
          </cell>
          <cell r="DE617" t="str">
            <v/>
          </cell>
          <cell r="DG617" t="str">
            <v>KALUNGU WEST SACCO LTD</v>
          </cell>
          <cell r="DH617" t="str">
            <v/>
          </cell>
          <cell r="DI617">
            <v>400</v>
          </cell>
          <cell r="DJ617" t="str">
            <v/>
          </cell>
          <cell r="DK617" t="str">
            <v/>
          </cell>
          <cell r="DL617" t="str">
            <v/>
          </cell>
          <cell r="DM617" t="str">
            <v/>
          </cell>
          <cell r="DN617" t="str">
            <v/>
          </cell>
          <cell r="DO617" t="str">
            <v/>
          </cell>
          <cell r="DP617" t="str">
            <v/>
          </cell>
          <cell r="DQ617" t="str">
            <v/>
          </cell>
          <cell r="DR617" t="str">
            <v/>
          </cell>
          <cell r="DS617" t="str">
            <v/>
          </cell>
          <cell r="DU617" t="str">
            <v>KALUNGU WEST SACCO LTD</v>
          </cell>
          <cell r="DV617" t="str">
            <v/>
          </cell>
          <cell r="DW617" t="str">
            <v/>
          </cell>
          <cell r="DX617" t="str">
            <v/>
          </cell>
          <cell r="DY617" t="str">
            <v/>
          </cell>
          <cell r="DZ617" t="str">
            <v/>
          </cell>
          <cell r="EA617" t="str">
            <v/>
          </cell>
          <cell r="EB617" t="str">
            <v/>
          </cell>
          <cell r="EC617" t="str">
            <v/>
          </cell>
          <cell r="ED617" t="str">
            <v/>
          </cell>
          <cell r="EE617" t="str">
            <v/>
          </cell>
        </row>
        <row r="618">
          <cell r="C618" t="str">
            <v>ST MICHEAL HIGH SCHOOL SONDE</v>
          </cell>
          <cell r="D618">
            <v>9</v>
          </cell>
          <cell r="E618">
            <v>28</v>
          </cell>
          <cell r="F618">
            <v>7379000</v>
          </cell>
          <cell r="I618" t="str">
            <v>OPPORTUNITY BANK MASAKA</v>
          </cell>
          <cell r="J618">
            <v>32</v>
          </cell>
          <cell r="K618">
            <v>92</v>
          </cell>
          <cell r="L618">
            <v>14719500</v>
          </cell>
          <cell r="M618">
            <v>71550</v>
          </cell>
          <cell r="AF618" t="str">
            <v>KAM HOLDIDINGS UGANDA LIMITED -KAMPALA</v>
          </cell>
          <cell r="AG618" t="str">
            <v>KAM HOLDIDINGS UGANDA LIMITED -KAMPALA</v>
          </cell>
          <cell r="AH618" t="str">
            <v/>
          </cell>
          <cell r="AI618" t="str">
            <v/>
          </cell>
          <cell r="AJ618" t="str">
            <v/>
          </cell>
          <cell r="AK618" t="str">
            <v/>
          </cell>
          <cell r="AL618" t="str">
            <v/>
          </cell>
          <cell r="AM618" t="str">
            <v/>
          </cell>
          <cell r="AN618" t="str">
            <v/>
          </cell>
          <cell r="AO618" t="str">
            <v/>
          </cell>
          <cell r="AP618" t="str">
            <v/>
          </cell>
          <cell r="AQ618" t="str">
            <v/>
          </cell>
          <cell r="AR618" t="str">
            <v/>
          </cell>
          <cell r="AS618" t="str">
            <v/>
          </cell>
          <cell r="AT618">
            <v>0</v>
          </cell>
          <cell r="AU618" t="str">
            <v>KAM HOLDIDINGS UGANDA LIMITED -KAMPALA</v>
          </cell>
          <cell r="AV618" t="str">
            <v/>
          </cell>
          <cell r="AW618" t="str">
            <v/>
          </cell>
          <cell r="AX618" t="str">
            <v/>
          </cell>
          <cell r="AY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 t="str">
            <v/>
          </cell>
          <cell r="BD618" t="str">
            <v/>
          </cell>
          <cell r="BE618" t="str">
            <v/>
          </cell>
          <cell r="BG618" t="str">
            <v>KAM HOLDIDINGS UGANDA LIMITED -KAMPALA</v>
          </cell>
          <cell r="BH618" t="str">
            <v/>
          </cell>
          <cell r="BI618" t="str">
            <v/>
          </cell>
          <cell r="BJ618" t="str">
            <v/>
          </cell>
          <cell r="BK618" t="str">
            <v/>
          </cell>
          <cell r="BL618" t="str">
            <v/>
          </cell>
          <cell r="BM618" t="str">
            <v/>
          </cell>
          <cell r="BN618" t="str">
            <v/>
          </cell>
          <cell r="BO618" t="str">
            <v/>
          </cell>
          <cell r="BP618" t="str">
            <v/>
          </cell>
          <cell r="BQ618" t="str">
            <v/>
          </cell>
          <cell r="BR618" t="str">
            <v/>
          </cell>
          <cell r="BS618" t="str">
            <v/>
          </cell>
          <cell r="BU618" t="str">
            <v>KAM HOLDIDINGS UGANDA LIMITED -KAMPALA</v>
          </cell>
          <cell r="BV618" t="str">
            <v/>
          </cell>
          <cell r="BW618" t="str">
            <v/>
          </cell>
          <cell r="BX618" t="str">
            <v/>
          </cell>
          <cell r="BY618" t="str">
            <v/>
          </cell>
          <cell r="BZ618" t="str">
            <v/>
          </cell>
          <cell r="CA618" t="str">
            <v/>
          </cell>
          <cell r="CB618" t="str">
            <v/>
          </cell>
          <cell r="CC618" t="str">
            <v/>
          </cell>
          <cell r="CD618" t="str">
            <v/>
          </cell>
          <cell r="CE618" t="str">
            <v/>
          </cell>
          <cell r="CG618" t="str">
            <v>KAM HOLDIDINGS UGANDA LIMITED -KAMPALA</v>
          </cell>
          <cell r="CH618" t="str">
            <v/>
          </cell>
          <cell r="CI618" t="str">
            <v/>
          </cell>
          <cell r="CJ618" t="str">
            <v/>
          </cell>
          <cell r="CK618" t="str">
            <v/>
          </cell>
          <cell r="CL618" t="str">
            <v/>
          </cell>
          <cell r="CM618" t="str">
            <v/>
          </cell>
          <cell r="CN618" t="str">
            <v/>
          </cell>
          <cell r="CO618" t="str">
            <v/>
          </cell>
          <cell r="CP618" t="str">
            <v/>
          </cell>
          <cell r="CQ618" t="str">
            <v/>
          </cell>
          <cell r="CR618" t="str">
            <v/>
          </cell>
          <cell r="CS618" t="str">
            <v/>
          </cell>
          <cell r="CU618" t="str">
            <v>KAM HOLDIDINGS UGANDA LIMITED -KAMPALA</v>
          </cell>
          <cell r="CV618" t="str">
            <v/>
          </cell>
          <cell r="CW618" t="str">
            <v/>
          </cell>
          <cell r="CX618" t="str">
            <v/>
          </cell>
          <cell r="CY618" t="str">
            <v/>
          </cell>
          <cell r="CZ618" t="str">
            <v/>
          </cell>
          <cell r="DA618" t="str">
            <v/>
          </cell>
          <cell r="DB618" t="str">
            <v/>
          </cell>
          <cell r="DC618" t="str">
            <v/>
          </cell>
          <cell r="DD618" t="str">
            <v/>
          </cell>
          <cell r="DE618" t="str">
            <v/>
          </cell>
          <cell r="DG618" t="str">
            <v>KAM HOLDIDINGS UGANDA LIMITED -KAMPALA</v>
          </cell>
          <cell r="DH618" t="str">
            <v/>
          </cell>
          <cell r="DI618" t="str">
            <v/>
          </cell>
          <cell r="DJ618" t="str">
            <v/>
          </cell>
          <cell r="DK618" t="str">
            <v/>
          </cell>
          <cell r="DL618" t="str">
            <v/>
          </cell>
          <cell r="DM618" t="str">
            <v/>
          </cell>
          <cell r="DN618" t="str">
            <v/>
          </cell>
          <cell r="DO618" t="str">
            <v/>
          </cell>
          <cell r="DP618" t="str">
            <v/>
          </cell>
          <cell r="DQ618" t="str">
            <v/>
          </cell>
          <cell r="DR618" t="str">
            <v/>
          </cell>
          <cell r="DS618" t="str">
            <v/>
          </cell>
          <cell r="DU618" t="str">
            <v>KAM HOLDIDINGS UGANDA LIMITED -KAMPALA</v>
          </cell>
          <cell r="DV618" t="str">
            <v/>
          </cell>
          <cell r="DW618" t="str">
            <v/>
          </cell>
          <cell r="DX618" t="str">
            <v/>
          </cell>
          <cell r="DY618" t="str">
            <v/>
          </cell>
          <cell r="DZ618" t="str">
            <v/>
          </cell>
          <cell r="EA618" t="str">
            <v/>
          </cell>
          <cell r="EB618" t="str">
            <v/>
          </cell>
          <cell r="EC618" t="str">
            <v/>
          </cell>
          <cell r="ED618" t="str">
            <v/>
          </cell>
          <cell r="EE618" t="str">
            <v/>
          </cell>
        </row>
        <row r="619">
          <cell r="C619" t="str">
            <v>STALMART ENTERPRISES LIMITED</v>
          </cell>
          <cell r="D619">
            <v>2</v>
          </cell>
          <cell r="E619">
            <v>17</v>
          </cell>
          <cell r="F619">
            <v>17000</v>
          </cell>
          <cell r="G619">
            <v>6800</v>
          </cell>
          <cell r="I619" t="str">
            <v>OPPORTUNITY BANK MAYUGE</v>
          </cell>
          <cell r="J619">
            <v>25</v>
          </cell>
          <cell r="K619">
            <v>161</v>
          </cell>
          <cell r="L619">
            <v>184369000</v>
          </cell>
          <cell r="M619">
            <v>451625</v>
          </cell>
          <cell r="AF619" t="str">
            <v>KAMBA PETROLEUM U LTD COMISSION LINE</v>
          </cell>
          <cell r="AG619" t="str">
            <v>KAMBA PETROLEUM U LTD COMISSION LINE</v>
          </cell>
          <cell r="AH619" t="str">
            <v/>
          </cell>
          <cell r="AI619" t="str">
            <v/>
          </cell>
          <cell r="AJ619" t="str">
            <v/>
          </cell>
          <cell r="AK619" t="str">
            <v/>
          </cell>
          <cell r="AL619" t="str">
            <v/>
          </cell>
          <cell r="AM619" t="str">
            <v/>
          </cell>
          <cell r="AN619" t="str">
            <v/>
          </cell>
          <cell r="AO619" t="str">
            <v/>
          </cell>
          <cell r="AP619" t="str">
            <v/>
          </cell>
          <cell r="AQ619" t="str">
            <v/>
          </cell>
          <cell r="AR619" t="str">
            <v/>
          </cell>
          <cell r="AS619" t="str">
            <v/>
          </cell>
          <cell r="AT619">
            <v>0</v>
          </cell>
          <cell r="AU619" t="str">
            <v>KAMBA PETROLEUM U LTD COMISSION LINE</v>
          </cell>
          <cell r="AV619" t="str">
            <v/>
          </cell>
          <cell r="AW619" t="str">
            <v/>
          </cell>
          <cell r="AX619" t="str">
            <v/>
          </cell>
          <cell r="AY619" t="str">
            <v/>
          </cell>
          <cell r="AZ619" t="str">
            <v/>
          </cell>
          <cell r="BA619" t="str">
            <v/>
          </cell>
          <cell r="BB619" t="str">
            <v/>
          </cell>
          <cell r="BC619" t="str">
            <v/>
          </cell>
          <cell r="BD619" t="str">
            <v/>
          </cell>
          <cell r="BE619" t="str">
            <v/>
          </cell>
          <cell r="BG619" t="str">
            <v>KAMBA PETROLEUM U LTD COMISSION LINE</v>
          </cell>
          <cell r="BH619" t="str">
            <v/>
          </cell>
          <cell r="BI619" t="str">
            <v/>
          </cell>
          <cell r="BJ619" t="str">
            <v/>
          </cell>
          <cell r="BK619" t="str">
            <v/>
          </cell>
          <cell r="BL619" t="str">
            <v/>
          </cell>
          <cell r="BM619" t="str">
            <v/>
          </cell>
          <cell r="BN619" t="str">
            <v/>
          </cell>
          <cell r="BO619" t="str">
            <v/>
          </cell>
          <cell r="BP619" t="str">
            <v/>
          </cell>
          <cell r="BQ619" t="str">
            <v/>
          </cell>
          <cell r="BR619" t="str">
            <v/>
          </cell>
          <cell r="BS619" t="str">
            <v/>
          </cell>
          <cell r="BU619" t="str">
            <v>KAMBA PETROLEUM U LTD COMISSION LINE</v>
          </cell>
          <cell r="BV619" t="str">
            <v/>
          </cell>
          <cell r="BW619" t="str">
            <v/>
          </cell>
          <cell r="BX619" t="str">
            <v/>
          </cell>
          <cell r="BY619" t="str">
            <v/>
          </cell>
          <cell r="BZ619" t="str">
            <v/>
          </cell>
          <cell r="CA619" t="str">
            <v/>
          </cell>
          <cell r="CB619" t="str">
            <v/>
          </cell>
          <cell r="CC619" t="str">
            <v/>
          </cell>
          <cell r="CD619" t="str">
            <v/>
          </cell>
          <cell r="CE619" t="str">
            <v/>
          </cell>
          <cell r="CG619" t="str">
            <v>KAMBA PETROLEUM U LTD COMISSION LINE</v>
          </cell>
          <cell r="CH619" t="str">
            <v/>
          </cell>
          <cell r="CI619" t="str">
            <v/>
          </cell>
          <cell r="CJ619" t="str">
            <v/>
          </cell>
          <cell r="CK619" t="str">
            <v/>
          </cell>
          <cell r="CL619" t="str">
            <v/>
          </cell>
          <cell r="CM619" t="str">
            <v/>
          </cell>
          <cell r="CN619" t="str">
            <v/>
          </cell>
          <cell r="CO619" t="str">
            <v/>
          </cell>
          <cell r="CP619" t="str">
            <v/>
          </cell>
          <cell r="CQ619" t="str">
            <v/>
          </cell>
          <cell r="CR619" t="str">
            <v/>
          </cell>
          <cell r="CS619" t="str">
            <v/>
          </cell>
          <cell r="CU619" t="str">
            <v>KAMBA PETROLEUM U LTD COMISSION LINE</v>
          </cell>
          <cell r="CV619" t="str">
            <v/>
          </cell>
          <cell r="CW619" t="str">
            <v/>
          </cell>
          <cell r="CX619" t="str">
            <v/>
          </cell>
          <cell r="CY619" t="str">
            <v/>
          </cell>
          <cell r="CZ619" t="str">
            <v/>
          </cell>
          <cell r="DA619" t="str">
            <v/>
          </cell>
          <cell r="DB619" t="str">
            <v/>
          </cell>
          <cell r="DC619" t="str">
            <v/>
          </cell>
          <cell r="DD619" t="str">
            <v/>
          </cell>
          <cell r="DE619" t="str">
            <v/>
          </cell>
          <cell r="DG619" t="str">
            <v>KAMBA PETROLEUM U LTD COMISSION LINE</v>
          </cell>
          <cell r="DH619" t="str">
            <v/>
          </cell>
          <cell r="DI619" t="str">
            <v/>
          </cell>
          <cell r="DJ619" t="str">
            <v/>
          </cell>
          <cell r="DK619" t="str">
            <v/>
          </cell>
          <cell r="DL619" t="str">
            <v/>
          </cell>
          <cell r="DM619" t="str">
            <v/>
          </cell>
          <cell r="DN619" t="str">
            <v/>
          </cell>
          <cell r="DO619" t="str">
            <v/>
          </cell>
          <cell r="DP619" t="str">
            <v/>
          </cell>
          <cell r="DQ619" t="str">
            <v/>
          </cell>
          <cell r="DR619" t="str">
            <v/>
          </cell>
          <cell r="DS619" t="str">
            <v/>
          </cell>
          <cell r="DU619" t="str">
            <v>KAMBA PETROLEUM U LTD COMISSION LINE</v>
          </cell>
          <cell r="DV619" t="str">
            <v/>
          </cell>
          <cell r="DW619" t="str">
            <v/>
          </cell>
          <cell r="DX619" t="str">
            <v/>
          </cell>
          <cell r="DY619" t="str">
            <v/>
          </cell>
          <cell r="DZ619" t="str">
            <v/>
          </cell>
          <cell r="EA619" t="str">
            <v/>
          </cell>
          <cell r="EB619" t="str">
            <v/>
          </cell>
          <cell r="EC619" t="str">
            <v/>
          </cell>
          <cell r="ED619" t="str">
            <v/>
          </cell>
          <cell r="EE619" t="str">
            <v/>
          </cell>
        </row>
        <row r="620">
          <cell r="C620" t="str">
            <v>STANDARD COLLEGE NTUNGAMO</v>
          </cell>
          <cell r="D620">
            <v>13</v>
          </cell>
          <cell r="E620">
            <v>28</v>
          </cell>
          <cell r="F620">
            <v>5714500</v>
          </cell>
          <cell r="G620">
            <v>19300</v>
          </cell>
          <cell r="I620" t="str">
            <v>OPPORTUNITY BANK MBALE</v>
          </cell>
          <cell r="J620">
            <v>43</v>
          </cell>
          <cell r="K620">
            <v>111</v>
          </cell>
          <cell r="L620">
            <v>9231054</v>
          </cell>
          <cell r="M620">
            <v>58500</v>
          </cell>
          <cell r="AF620" t="str">
            <v>KAMBA SHOE COMPANY LTD MUKONO</v>
          </cell>
          <cell r="AG620" t="str">
            <v>KAMBA SHOE COMPANY LTD MUKONO</v>
          </cell>
          <cell r="AH620" t="str">
            <v/>
          </cell>
          <cell r="AI620" t="str">
            <v/>
          </cell>
          <cell r="AJ620" t="str">
            <v/>
          </cell>
          <cell r="AK620" t="str">
            <v/>
          </cell>
          <cell r="AL620" t="str">
            <v/>
          </cell>
          <cell r="AM620" t="str">
            <v/>
          </cell>
          <cell r="AN620" t="str">
            <v/>
          </cell>
          <cell r="AO620" t="str">
            <v/>
          </cell>
          <cell r="AP620" t="str">
            <v/>
          </cell>
          <cell r="AQ620" t="str">
            <v/>
          </cell>
          <cell r="AR620" t="str">
            <v/>
          </cell>
          <cell r="AS620" t="str">
            <v/>
          </cell>
          <cell r="AT620">
            <v>0</v>
          </cell>
          <cell r="AU620" t="str">
            <v>KAMBA SHOE COMPANY LTD MUKONO</v>
          </cell>
          <cell r="AV620" t="str">
            <v/>
          </cell>
          <cell r="AW620" t="str">
            <v/>
          </cell>
          <cell r="AX620" t="str">
            <v/>
          </cell>
          <cell r="AY620" t="str">
            <v/>
          </cell>
          <cell r="AZ620" t="str">
            <v/>
          </cell>
          <cell r="BA620" t="str">
            <v/>
          </cell>
          <cell r="BB620" t="str">
            <v/>
          </cell>
          <cell r="BC620" t="str">
            <v/>
          </cell>
          <cell r="BD620" t="str">
            <v/>
          </cell>
          <cell r="BE620" t="str">
            <v/>
          </cell>
          <cell r="BG620" t="str">
            <v>KAMBA SHOE COMPANY LTD MUKONO</v>
          </cell>
          <cell r="BH620" t="str">
            <v/>
          </cell>
          <cell r="BI620" t="str">
            <v/>
          </cell>
          <cell r="BJ620" t="str">
            <v/>
          </cell>
          <cell r="BK620" t="str">
            <v/>
          </cell>
          <cell r="BL620" t="str">
            <v/>
          </cell>
          <cell r="BM620" t="str">
            <v/>
          </cell>
          <cell r="BN620" t="str">
            <v/>
          </cell>
          <cell r="BO620" t="str">
            <v/>
          </cell>
          <cell r="BP620" t="str">
            <v/>
          </cell>
          <cell r="BQ620" t="str">
            <v/>
          </cell>
          <cell r="BR620" t="str">
            <v/>
          </cell>
          <cell r="BS620" t="str">
            <v/>
          </cell>
          <cell r="BU620" t="str">
            <v>KAMBA SHOE COMPANY LTD MUKONO</v>
          </cell>
          <cell r="BV620" t="str">
            <v/>
          </cell>
          <cell r="BW620" t="str">
            <v/>
          </cell>
          <cell r="BX620" t="str">
            <v/>
          </cell>
          <cell r="BY620" t="str">
            <v/>
          </cell>
          <cell r="BZ620" t="str">
            <v/>
          </cell>
          <cell r="CA620" t="str">
            <v/>
          </cell>
          <cell r="CB620" t="str">
            <v/>
          </cell>
          <cell r="CC620" t="str">
            <v/>
          </cell>
          <cell r="CD620" t="str">
            <v/>
          </cell>
          <cell r="CE620" t="str">
            <v/>
          </cell>
          <cell r="CG620" t="str">
            <v>KAMBA SHOE COMPANY LTD MUKONO</v>
          </cell>
          <cell r="CH620" t="str">
            <v/>
          </cell>
          <cell r="CI620" t="str">
            <v/>
          </cell>
          <cell r="CJ620" t="str">
            <v/>
          </cell>
          <cell r="CK620" t="str">
            <v/>
          </cell>
          <cell r="CL620" t="str">
            <v/>
          </cell>
          <cell r="CM620" t="str">
            <v/>
          </cell>
          <cell r="CN620" t="str">
            <v/>
          </cell>
          <cell r="CO620" t="str">
            <v/>
          </cell>
          <cell r="CP620" t="str">
            <v/>
          </cell>
          <cell r="CQ620" t="str">
            <v/>
          </cell>
          <cell r="CR620" t="str">
            <v/>
          </cell>
          <cell r="CS620" t="str">
            <v/>
          </cell>
          <cell r="CU620" t="str">
            <v>KAMBA SHOE COMPANY LTD MUKONO</v>
          </cell>
          <cell r="CV620" t="str">
            <v/>
          </cell>
          <cell r="CW620" t="str">
            <v/>
          </cell>
          <cell r="CX620" t="str">
            <v/>
          </cell>
          <cell r="CY620" t="str">
            <v/>
          </cell>
          <cell r="CZ620" t="str">
            <v/>
          </cell>
          <cell r="DA620" t="str">
            <v/>
          </cell>
          <cell r="DB620" t="str">
            <v/>
          </cell>
          <cell r="DC620" t="str">
            <v/>
          </cell>
          <cell r="DD620" t="str">
            <v/>
          </cell>
          <cell r="DE620" t="str">
            <v/>
          </cell>
          <cell r="DG620" t="str">
            <v>KAMBA SHOE COMPANY LTD MUKONO</v>
          </cell>
          <cell r="DH620" t="str">
            <v/>
          </cell>
          <cell r="DI620" t="str">
            <v/>
          </cell>
          <cell r="DJ620" t="str">
            <v/>
          </cell>
          <cell r="DK620" t="str">
            <v/>
          </cell>
          <cell r="DL620" t="str">
            <v/>
          </cell>
          <cell r="DM620" t="str">
            <v/>
          </cell>
          <cell r="DN620" t="str">
            <v/>
          </cell>
          <cell r="DO620" t="str">
            <v/>
          </cell>
          <cell r="DP620" t="str">
            <v/>
          </cell>
          <cell r="DQ620" t="str">
            <v/>
          </cell>
          <cell r="DR620" t="str">
            <v/>
          </cell>
          <cell r="DS620" t="str">
            <v/>
          </cell>
          <cell r="DU620" t="str">
            <v>KAMBA SHOE COMPANY LTD MUKONO</v>
          </cell>
          <cell r="DV620" t="str">
            <v/>
          </cell>
          <cell r="DW620" t="str">
            <v/>
          </cell>
          <cell r="DX620" t="str">
            <v/>
          </cell>
          <cell r="DY620" t="str">
            <v/>
          </cell>
          <cell r="DZ620" t="str">
            <v/>
          </cell>
          <cell r="EA620" t="str">
            <v/>
          </cell>
          <cell r="EB620" t="str">
            <v/>
          </cell>
          <cell r="EC620" t="str">
            <v/>
          </cell>
          <cell r="ED620" t="str">
            <v/>
          </cell>
          <cell r="EE620" t="str">
            <v/>
          </cell>
        </row>
        <row r="621">
          <cell r="C621" t="str">
            <v>STANDARD HIGH SCHOOL ZZANA</v>
          </cell>
          <cell r="D621">
            <v>24</v>
          </cell>
          <cell r="E621">
            <v>43</v>
          </cell>
          <cell r="F621">
            <v>8013000</v>
          </cell>
          <cell r="G621">
            <v>29400</v>
          </cell>
          <cell r="I621" t="str">
            <v>OPPORTUNITY BANK MBARARA</v>
          </cell>
          <cell r="J621">
            <v>37</v>
          </cell>
          <cell r="K621">
            <v>85</v>
          </cell>
          <cell r="L621">
            <v>14178200</v>
          </cell>
          <cell r="M621">
            <v>57450</v>
          </cell>
          <cell r="AF621" t="str">
            <v>KAMPALA CITY COUNCIL AUTHORITY</v>
          </cell>
          <cell r="AG621" t="str">
            <v>KAMPALA CITY COUNCIL AUTHORITY</v>
          </cell>
          <cell r="AH621" t="str">
            <v/>
          </cell>
          <cell r="AI621" t="str">
            <v/>
          </cell>
          <cell r="AJ621" t="str">
            <v/>
          </cell>
          <cell r="AK621">
            <v>2</v>
          </cell>
          <cell r="AL621" t="str">
            <v/>
          </cell>
          <cell r="AM621" t="str">
            <v/>
          </cell>
          <cell r="AN621" t="str">
            <v/>
          </cell>
          <cell r="AO621" t="str">
            <v/>
          </cell>
          <cell r="AP621" t="str">
            <v/>
          </cell>
          <cell r="AQ621" t="str">
            <v/>
          </cell>
          <cell r="AR621" t="str">
            <v/>
          </cell>
          <cell r="AS621" t="str">
            <v/>
          </cell>
          <cell r="AT621">
            <v>2</v>
          </cell>
          <cell r="AU621" t="str">
            <v>KAMPALA CITY COUNCIL AUTHORITY</v>
          </cell>
          <cell r="AV621" t="str">
            <v/>
          </cell>
          <cell r="AW621" t="str">
            <v/>
          </cell>
          <cell r="AX621" t="str">
            <v/>
          </cell>
          <cell r="AY621" t="str">
            <v/>
          </cell>
          <cell r="AZ621" t="str">
            <v/>
          </cell>
          <cell r="BA621" t="str">
            <v/>
          </cell>
          <cell r="BB621" t="str">
            <v/>
          </cell>
          <cell r="BC621" t="str">
            <v/>
          </cell>
          <cell r="BD621" t="str">
            <v/>
          </cell>
          <cell r="BE621" t="str">
            <v/>
          </cell>
          <cell r="BG621" t="str">
            <v>KAMPALA CITY COUNCIL AUTHORITY</v>
          </cell>
          <cell r="BH621" t="str">
            <v/>
          </cell>
          <cell r="BI621" t="str">
            <v/>
          </cell>
          <cell r="BJ621" t="str">
            <v/>
          </cell>
          <cell r="BK621">
            <v>2</v>
          </cell>
          <cell r="BL621" t="str">
            <v/>
          </cell>
          <cell r="BM621" t="str">
            <v/>
          </cell>
          <cell r="BN621" t="str">
            <v/>
          </cell>
          <cell r="BO621" t="str">
            <v/>
          </cell>
          <cell r="BP621" t="str">
            <v/>
          </cell>
          <cell r="BQ621" t="str">
            <v/>
          </cell>
          <cell r="BR621" t="str">
            <v/>
          </cell>
          <cell r="BS621" t="str">
            <v/>
          </cell>
          <cell r="BU621" t="str">
            <v>KAMPALA CITY COUNCIL AUTHORITY</v>
          </cell>
          <cell r="BV621" t="str">
            <v/>
          </cell>
          <cell r="BW621" t="str">
            <v/>
          </cell>
          <cell r="BX621" t="str">
            <v/>
          </cell>
          <cell r="BY621" t="str">
            <v/>
          </cell>
          <cell r="BZ621" t="str">
            <v/>
          </cell>
          <cell r="CA621" t="str">
            <v/>
          </cell>
          <cell r="CB621" t="str">
            <v/>
          </cell>
          <cell r="CC621" t="str">
            <v/>
          </cell>
          <cell r="CD621" t="str">
            <v/>
          </cell>
          <cell r="CE621" t="str">
            <v/>
          </cell>
          <cell r="CG621" t="str">
            <v>KAMPALA CITY COUNCIL AUTHORITY</v>
          </cell>
          <cell r="CH621" t="str">
            <v/>
          </cell>
          <cell r="CI621" t="str">
            <v/>
          </cell>
          <cell r="CJ621" t="str">
            <v/>
          </cell>
          <cell r="CK621">
            <v>2000</v>
          </cell>
          <cell r="CL621" t="str">
            <v/>
          </cell>
          <cell r="CM621" t="str">
            <v/>
          </cell>
          <cell r="CN621" t="str">
            <v/>
          </cell>
          <cell r="CO621" t="str">
            <v/>
          </cell>
          <cell r="CP621" t="str">
            <v/>
          </cell>
          <cell r="CQ621" t="str">
            <v/>
          </cell>
          <cell r="CR621" t="str">
            <v/>
          </cell>
          <cell r="CS621" t="str">
            <v/>
          </cell>
          <cell r="CU621" t="str">
            <v>KAMPALA CITY COUNCIL AUTHORITY</v>
          </cell>
          <cell r="CV621" t="str">
            <v/>
          </cell>
          <cell r="CW621" t="str">
            <v/>
          </cell>
          <cell r="CX621" t="str">
            <v/>
          </cell>
          <cell r="CY621" t="str">
            <v/>
          </cell>
          <cell r="CZ621" t="str">
            <v/>
          </cell>
          <cell r="DA621" t="str">
            <v/>
          </cell>
          <cell r="DB621" t="str">
            <v/>
          </cell>
          <cell r="DC621" t="str">
            <v/>
          </cell>
          <cell r="DD621" t="str">
            <v/>
          </cell>
          <cell r="DE621" t="str">
            <v/>
          </cell>
          <cell r="DG621" t="str">
            <v>KAMPALA CITY COUNCIL AUTHORITY</v>
          </cell>
          <cell r="DH621" t="str">
            <v/>
          </cell>
          <cell r="DI621" t="str">
            <v/>
          </cell>
          <cell r="DJ621" t="str">
            <v/>
          </cell>
          <cell r="DK621">
            <v>800</v>
          </cell>
          <cell r="DL621" t="str">
            <v/>
          </cell>
          <cell r="DM621" t="str">
            <v/>
          </cell>
          <cell r="DN621" t="str">
            <v/>
          </cell>
          <cell r="DO621" t="str">
            <v/>
          </cell>
          <cell r="DP621" t="str">
            <v/>
          </cell>
          <cell r="DQ621" t="str">
            <v/>
          </cell>
          <cell r="DR621" t="str">
            <v/>
          </cell>
          <cell r="DS621" t="str">
            <v/>
          </cell>
          <cell r="DU621" t="str">
            <v>KAMPALA CITY COUNCIL AUTHORITY</v>
          </cell>
          <cell r="DV621" t="str">
            <v/>
          </cell>
          <cell r="DW621" t="str">
            <v/>
          </cell>
          <cell r="DX621" t="str">
            <v/>
          </cell>
          <cell r="DY621" t="str">
            <v/>
          </cell>
          <cell r="DZ621" t="str">
            <v/>
          </cell>
          <cell r="EA621" t="str">
            <v/>
          </cell>
          <cell r="EB621" t="str">
            <v/>
          </cell>
          <cell r="EC621" t="str">
            <v/>
          </cell>
          <cell r="ED621" t="str">
            <v/>
          </cell>
          <cell r="EE621" t="str">
            <v/>
          </cell>
        </row>
        <row r="622">
          <cell r="C622" t="str">
            <v>StarTimes</v>
          </cell>
          <cell r="D622">
            <v>15157</v>
          </cell>
          <cell r="E622">
            <v>20874</v>
          </cell>
          <cell r="F622">
            <v>367044726</v>
          </cell>
          <cell r="G622">
            <v>6766400</v>
          </cell>
          <cell r="I622" t="str">
            <v>OPPORTUNITY BANK MUBENDE</v>
          </cell>
          <cell r="J622">
            <v>20</v>
          </cell>
          <cell r="K622">
            <v>61</v>
          </cell>
          <cell r="L622">
            <v>5979600</v>
          </cell>
          <cell r="M622">
            <v>39125</v>
          </cell>
          <cell r="AF622" t="str">
            <v>KAMPALA ISLAMIC SECONDARY SCHOOL BWEYOGERE</v>
          </cell>
          <cell r="AG622" t="str">
            <v>KAMPALA ISLAMIC SECONDARY SCHOOL BWEYOGERE</v>
          </cell>
          <cell r="AH622" t="str">
            <v/>
          </cell>
          <cell r="AI622" t="str">
            <v/>
          </cell>
          <cell r="AJ622" t="str">
            <v/>
          </cell>
          <cell r="AK622" t="str">
            <v/>
          </cell>
          <cell r="AL622" t="str">
            <v/>
          </cell>
          <cell r="AM622" t="str">
            <v/>
          </cell>
          <cell r="AN622" t="str">
            <v/>
          </cell>
          <cell r="AO622" t="str">
            <v/>
          </cell>
          <cell r="AP622" t="str">
            <v/>
          </cell>
          <cell r="AQ622" t="str">
            <v/>
          </cell>
          <cell r="AR622" t="str">
            <v/>
          </cell>
          <cell r="AS622" t="str">
            <v/>
          </cell>
          <cell r="AT622">
            <v>0</v>
          </cell>
          <cell r="AU622" t="str">
            <v>KAMPALA ISLAMIC SECONDARY SCHOOL BWEYOGERE</v>
          </cell>
          <cell r="AV622" t="str">
            <v/>
          </cell>
          <cell r="AW622" t="str">
            <v/>
          </cell>
          <cell r="AX622" t="str">
            <v/>
          </cell>
          <cell r="AY622" t="str">
            <v/>
          </cell>
          <cell r="AZ622" t="str">
            <v/>
          </cell>
          <cell r="BA622" t="str">
            <v/>
          </cell>
          <cell r="BB622" t="str">
            <v/>
          </cell>
          <cell r="BC622" t="str">
            <v/>
          </cell>
          <cell r="BD622" t="str">
            <v/>
          </cell>
          <cell r="BE622" t="str">
            <v/>
          </cell>
          <cell r="BG622" t="str">
            <v>KAMPALA ISLAMIC SECONDARY SCHOOL BWEYOGERE</v>
          </cell>
          <cell r="BH622" t="str">
            <v/>
          </cell>
          <cell r="BI622" t="str">
            <v/>
          </cell>
          <cell r="BJ622" t="str">
            <v/>
          </cell>
          <cell r="BK622" t="str">
            <v/>
          </cell>
          <cell r="BL622" t="str">
            <v/>
          </cell>
          <cell r="BM622" t="str">
            <v/>
          </cell>
          <cell r="BN622" t="str">
            <v/>
          </cell>
          <cell r="BO622" t="str">
            <v/>
          </cell>
          <cell r="BP622" t="str">
            <v/>
          </cell>
          <cell r="BQ622" t="str">
            <v/>
          </cell>
          <cell r="BR622" t="str">
            <v/>
          </cell>
          <cell r="BS622" t="str">
            <v/>
          </cell>
          <cell r="BU622" t="str">
            <v>KAMPALA ISLAMIC SECONDARY SCHOOL BWEYOGERE</v>
          </cell>
          <cell r="BV622" t="str">
            <v/>
          </cell>
          <cell r="BW622" t="str">
            <v/>
          </cell>
          <cell r="BX622" t="str">
            <v/>
          </cell>
          <cell r="BY622" t="str">
            <v/>
          </cell>
          <cell r="BZ622" t="str">
            <v/>
          </cell>
          <cell r="CA622" t="str">
            <v/>
          </cell>
          <cell r="CB622" t="str">
            <v/>
          </cell>
          <cell r="CC622" t="str">
            <v/>
          </cell>
          <cell r="CD622" t="str">
            <v/>
          </cell>
          <cell r="CE622" t="str">
            <v/>
          </cell>
          <cell r="CG622" t="str">
            <v>KAMPALA ISLAMIC SECONDARY SCHOOL BWEYOGERE</v>
          </cell>
          <cell r="CH622" t="str">
            <v/>
          </cell>
          <cell r="CI622" t="str">
            <v/>
          </cell>
          <cell r="CJ622" t="str">
            <v/>
          </cell>
          <cell r="CK622" t="str">
            <v/>
          </cell>
          <cell r="CL622" t="str">
            <v/>
          </cell>
          <cell r="CM622" t="str">
            <v/>
          </cell>
          <cell r="CN622" t="str">
            <v/>
          </cell>
          <cell r="CO622" t="str">
            <v/>
          </cell>
          <cell r="CP622" t="str">
            <v/>
          </cell>
          <cell r="CQ622" t="str">
            <v/>
          </cell>
          <cell r="CR622" t="str">
            <v/>
          </cell>
          <cell r="CS622" t="str">
            <v/>
          </cell>
          <cell r="CU622" t="str">
            <v>KAMPALA ISLAMIC SECONDARY SCHOOL BWEYOGERE</v>
          </cell>
          <cell r="CV622" t="str">
            <v/>
          </cell>
          <cell r="CW622" t="str">
            <v/>
          </cell>
          <cell r="CX622" t="str">
            <v/>
          </cell>
          <cell r="CY622" t="str">
            <v/>
          </cell>
          <cell r="CZ622" t="str">
            <v/>
          </cell>
          <cell r="DA622" t="str">
            <v/>
          </cell>
          <cell r="DB622" t="str">
            <v/>
          </cell>
          <cell r="DC622" t="str">
            <v/>
          </cell>
          <cell r="DD622" t="str">
            <v/>
          </cell>
          <cell r="DE622" t="str">
            <v/>
          </cell>
          <cell r="DG622" t="str">
            <v>KAMPALA ISLAMIC SECONDARY SCHOOL BWEYOGERE</v>
          </cell>
          <cell r="DH622" t="str">
            <v/>
          </cell>
          <cell r="DI622" t="str">
            <v/>
          </cell>
          <cell r="DJ622" t="str">
            <v/>
          </cell>
          <cell r="DK622" t="str">
            <v/>
          </cell>
          <cell r="DL622" t="str">
            <v/>
          </cell>
          <cell r="DM622" t="str">
            <v/>
          </cell>
          <cell r="DN622" t="str">
            <v/>
          </cell>
          <cell r="DO622" t="str">
            <v/>
          </cell>
          <cell r="DP622" t="str">
            <v/>
          </cell>
          <cell r="DQ622" t="str">
            <v/>
          </cell>
          <cell r="DR622" t="str">
            <v/>
          </cell>
          <cell r="DS622" t="str">
            <v/>
          </cell>
          <cell r="DU622" t="str">
            <v>KAMPALA ISLAMIC SECONDARY SCHOOL BWEYOGERE</v>
          </cell>
          <cell r="DV622" t="str">
            <v/>
          </cell>
          <cell r="DW622" t="str">
            <v/>
          </cell>
          <cell r="DX622" t="str">
            <v/>
          </cell>
          <cell r="DY622" t="str">
            <v/>
          </cell>
          <cell r="DZ622" t="str">
            <v/>
          </cell>
          <cell r="EA622" t="str">
            <v/>
          </cell>
          <cell r="EB622" t="str">
            <v/>
          </cell>
          <cell r="EC622" t="str">
            <v/>
          </cell>
          <cell r="ED622" t="str">
            <v/>
          </cell>
          <cell r="EE622" t="str">
            <v/>
          </cell>
        </row>
        <row r="623">
          <cell r="C623" t="str">
            <v>SYSNET SOLUTIONS LTD</v>
          </cell>
          <cell r="D623">
            <v>5</v>
          </cell>
          <cell r="E623">
            <v>7</v>
          </cell>
          <cell r="F623">
            <v>308700</v>
          </cell>
          <cell r="G623">
            <v>3100</v>
          </cell>
          <cell r="I623" t="str">
            <v>OPPORTUNITY BANK NATEETE</v>
          </cell>
          <cell r="J623">
            <v>23</v>
          </cell>
          <cell r="K623">
            <v>51</v>
          </cell>
          <cell r="L623">
            <v>15991700</v>
          </cell>
          <cell r="M623">
            <v>55250</v>
          </cell>
          <cell r="AF623" t="str">
            <v>KAMPALA SITI CABLE LTD</v>
          </cell>
          <cell r="AG623" t="str">
            <v>KAMPALA SITI CABLE LTD</v>
          </cell>
          <cell r="AH623" t="str">
            <v/>
          </cell>
          <cell r="AI623" t="str">
            <v/>
          </cell>
          <cell r="AJ623">
            <v>1</v>
          </cell>
          <cell r="AK623">
            <v>1</v>
          </cell>
          <cell r="AL623">
            <v>1</v>
          </cell>
          <cell r="AM623">
            <v>1</v>
          </cell>
          <cell r="AN623">
            <v>12</v>
          </cell>
          <cell r="AO623">
            <v>22</v>
          </cell>
          <cell r="AP623">
            <v>20</v>
          </cell>
          <cell r="AQ623">
            <v>28</v>
          </cell>
          <cell r="AR623">
            <v>36</v>
          </cell>
          <cell r="AS623">
            <v>23</v>
          </cell>
          <cell r="AT623">
            <v>145</v>
          </cell>
          <cell r="AU623" t="str">
            <v>KAMPALA SITI CABLE LTD</v>
          </cell>
          <cell r="AV623">
            <v>28</v>
          </cell>
          <cell r="AW623">
            <v>32</v>
          </cell>
          <cell r="AX623">
            <v>59</v>
          </cell>
          <cell r="AY623">
            <v>64</v>
          </cell>
          <cell r="AZ623">
            <v>85</v>
          </cell>
          <cell r="BA623">
            <v>103</v>
          </cell>
          <cell r="BB623">
            <v>117</v>
          </cell>
          <cell r="BC623">
            <v>150</v>
          </cell>
          <cell r="BD623">
            <v>151</v>
          </cell>
          <cell r="BE623">
            <v>103</v>
          </cell>
          <cell r="BG623" t="str">
            <v>KAMPALA SITI CABLE LTD</v>
          </cell>
          <cell r="BH623" t="str">
            <v/>
          </cell>
          <cell r="BI623" t="str">
            <v/>
          </cell>
          <cell r="BJ623">
            <v>3</v>
          </cell>
          <cell r="BK623">
            <v>1</v>
          </cell>
          <cell r="BL623">
            <v>1</v>
          </cell>
          <cell r="BM623">
            <v>1</v>
          </cell>
          <cell r="BN623">
            <v>14</v>
          </cell>
          <cell r="BO623">
            <v>23</v>
          </cell>
          <cell r="BP623">
            <v>27</v>
          </cell>
          <cell r="BQ623">
            <v>41</v>
          </cell>
          <cell r="BR623">
            <v>48</v>
          </cell>
          <cell r="BS623">
            <v>25</v>
          </cell>
          <cell r="BU623" t="str">
            <v>KAMPALA SITI CABLE LTD</v>
          </cell>
          <cell r="BV623">
            <v>32</v>
          </cell>
          <cell r="BW623">
            <v>36</v>
          </cell>
          <cell r="BX623">
            <v>79</v>
          </cell>
          <cell r="BY623">
            <v>108</v>
          </cell>
          <cell r="BZ623">
            <v>179</v>
          </cell>
          <cell r="CA623">
            <v>221</v>
          </cell>
          <cell r="CB623">
            <v>250</v>
          </cell>
          <cell r="CC623">
            <v>316</v>
          </cell>
          <cell r="CD623">
            <v>307</v>
          </cell>
          <cell r="CE623">
            <v>203</v>
          </cell>
          <cell r="CG623" t="str">
            <v>KAMPALA SITI CABLE LTD</v>
          </cell>
          <cell r="CH623" t="str">
            <v/>
          </cell>
          <cell r="CI623" t="str">
            <v/>
          </cell>
          <cell r="CJ623">
            <v>3000</v>
          </cell>
          <cell r="CK623">
            <v>1000</v>
          </cell>
          <cell r="CL623">
            <v>1000</v>
          </cell>
          <cell r="CM623">
            <v>50000</v>
          </cell>
          <cell r="CN623">
            <v>182000</v>
          </cell>
          <cell r="CO623">
            <v>441000</v>
          </cell>
          <cell r="CP623">
            <v>605000</v>
          </cell>
          <cell r="CQ623">
            <v>1195000</v>
          </cell>
          <cell r="CR623">
            <v>1070000</v>
          </cell>
          <cell r="CS623">
            <v>631700</v>
          </cell>
          <cell r="CU623" t="str">
            <v>KAMPALA SITI CABLE LTD</v>
          </cell>
          <cell r="CV623">
            <v>680000</v>
          </cell>
          <cell r="CW623">
            <v>1160000</v>
          </cell>
          <cell r="CX623">
            <v>1609800</v>
          </cell>
          <cell r="CY623">
            <v>2220000</v>
          </cell>
          <cell r="CZ623">
            <v>3292900</v>
          </cell>
          <cell r="DA623">
            <v>3515800</v>
          </cell>
          <cell r="DB623">
            <v>4237000</v>
          </cell>
          <cell r="DC623">
            <v>5455000</v>
          </cell>
          <cell r="DD623">
            <v>5381500</v>
          </cell>
          <cell r="DE623">
            <v>3231000</v>
          </cell>
          <cell r="DG623" t="str">
            <v>KAMPALA SITI CABLE LTD</v>
          </cell>
          <cell r="DH623" t="str">
            <v/>
          </cell>
          <cell r="DI623" t="str">
            <v/>
          </cell>
          <cell r="DJ623">
            <v>1200</v>
          </cell>
          <cell r="DK623">
            <v>400</v>
          </cell>
          <cell r="DL623">
            <v>0</v>
          </cell>
          <cell r="DM623">
            <v>0</v>
          </cell>
          <cell r="DN623">
            <v>4400</v>
          </cell>
          <cell r="DO623">
            <v>9200</v>
          </cell>
          <cell r="DP623">
            <v>8400</v>
          </cell>
          <cell r="DQ623">
            <v>11500</v>
          </cell>
          <cell r="DR623">
            <v>19200</v>
          </cell>
          <cell r="DS623">
            <v>8800</v>
          </cell>
          <cell r="DU623" t="str">
            <v>KAMPALA SITI CABLE LTD</v>
          </cell>
          <cell r="DV623">
            <v>12800</v>
          </cell>
          <cell r="DW623">
            <v>14700</v>
          </cell>
          <cell r="DX623">
            <v>31600</v>
          </cell>
          <cell r="DY623">
            <v>40700</v>
          </cell>
          <cell r="DZ623">
            <v>78000</v>
          </cell>
          <cell r="EA623">
            <v>94025</v>
          </cell>
          <cell r="EB623">
            <v>125040</v>
          </cell>
          <cell r="EC623">
            <v>159280</v>
          </cell>
          <cell r="ED623">
            <v>154960</v>
          </cell>
          <cell r="EE623">
            <v>101820</v>
          </cell>
        </row>
        <row r="624">
          <cell r="C624" t="str">
            <v>Tangerine</v>
          </cell>
          <cell r="D624">
            <v>1</v>
          </cell>
          <cell r="E624">
            <v>1</v>
          </cell>
          <cell r="F624">
            <v>1000</v>
          </cell>
          <cell r="I624" t="str">
            <v>OPPORTUNITY BANK OWINO</v>
          </cell>
          <cell r="J624">
            <v>15</v>
          </cell>
          <cell r="K624">
            <v>29</v>
          </cell>
          <cell r="L624">
            <v>2340600</v>
          </cell>
          <cell r="M624">
            <v>15425</v>
          </cell>
          <cell r="AF624" t="str">
            <v>KAMUGASHA AGENCIES LIMITED</v>
          </cell>
          <cell r="AG624" t="str">
            <v>KAMUGASHA AGENCIES LIMITED</v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L624" t="str">
            <v/>
          </cell>
          <cell r="AM624" t="str">
            <v/>
          </cell>
          <cell r="AN624" t="str">
            <v/>
          </cell>
          <cell r="AO624" t="str">
            <v/>
          </cell>
          <cell r="AP624" t="str">
            <v/>
          </cell>
          <cell r="AQ624" t="str">
            <v/>
          </cell>
          <cell r="AR624" t="str">
            <v/>
          </cell>
          <cell r="AS624" t="str">
            <v/>
          </cell>
          <cell r="AT624">
            <v>0</v>
          </cell>
          <cell r="AU624" t="str">
            <v>KAMUGASHA AGENCIES LIMITED</v>
          </cell>
          <cell r="AV624" t="str">
            <v/>
          </cell>
          <cell r="AW624" t="str">
            <v/>
          </cell>
          <cell r="AX624" t="str">
            <v/>
          </cell>
          <cell r="AY624" t="str">
            <v/>
          </cell>
          <cell r="AZ624" t="str">
            <v/>
          </cell>
          <cell r="BA624" t="str">
            <v/>
          </cell>
          <cell r="BB624" t="str">
            <v/>
          </cell>
          <cell r="BC624" t="str">
            <v/>
          </cell>
          <cell r="BD624" t="str">
            <v/>
          </cell>
          <cell r="BE624" t="str">
            <v/>
          </cell>
          <cell r="BG624" t="str">
            <v>KAMUGASHA AGENCIES LIMITED</v>
          </cell>
          <cell r="BH624" t="str">
            <v/>
          </cell>
          <cell r="BI624" t="str">
            <v/>
          </cell>
          <cell r="BJ624" t="str">
            <v/>
          </cell>
          <cell r="BK624" t="str">
            <v/>
          </cell>
          <cell r="BL624" t="str">
            <v/>
          </cell>
          <cell r="BM624" t="str">
            <v/>
          </cell>
          <cell r="BN624" t="str">
            <v/>
          </cell>
          <cell r="BO624" t="str">
            <v/>
          </cell>
          <cell r="BP624" t="str">
            <v/>
          </cell>
          <cell r="BQ624" t="str">
            <v/>
          </cell>
          <cell r="BR624" t="str">
            <v/>
          </cell>
          <cell r="BS624" t="str">
            <v/>
          </cell>
          <cell r="BU624" t="str">
            <v>KAMUGASHA AGENCIES LIMITED</v>
          </cell>
          <cell r="BV624" t="str">
            <v/>
          </cell>
          <cell r="BW624" t="str">
            <v/>
          </cell>
          <cell r="BX624" t="str">
            <v/>
          </cell>
          <cell r="BY624" t="str">
            <v/>
          </cell>
          <cell r="BZ624" t="str">
            <v/>
          </cell>
          <cell r="CA624" t="str">
            <v/>
          </cell>
          <cell r="CB624" t="str">
            <v/>
          </cell>
          <cell r="CC624" t="str">
            <v/>
          </cell>
          <cell r="CD624" t="str">
            <v/>
          </cell>
          <cell r="CE624" t="str">
            <v/>
          </cell>
          <cell r="CG624" t="str">
            <v>KAMUGASHA AGENCIES LIMITED</v>
          </cell>
          <cell r="CH624" t="str">
            <v/>
          </cell>
          <cell r="CI624" t="str">
            <v/>
          </cell>
          <cell r="CJ624" t="str">
            <v/>
          </cell>
          <cell r="CK624" t="str">
            <v/>
          </cell>
          <cell r="CL624" t="str">
            <v/>
          </cell>
          <cell r="CM624" t="str">
            <v/>
          </cell>
          <cell r="CN624" t="str">
            <v/>
          </cell>
          <cell r="CO624" t="str">
            <v/>
          </cell>
          <cell r="CP624" t="str">
            <v/>
          </cell>
          <cell r="CQ624" t="str">
            <v/>
          </cell>
          <cell r="CR624" t="str">
            <v/>
          </cell>
          <cell r="CS624" t="str">
            <v/>
          </cell>
          <cell r="CU624" t="str">
            <v>KAMUGASHA AGENCIES LIMITED</v>
          </cell>
          <cell r="CV624" t="str">
            <v/>
          </cell>
          <cell r="CW624" t="str">
            <v/>
          </cell>
          <cell r="CX624" t="str">
            <v/>
          </cell>
          <cell r="CY624" t="str">
            <v/>
          </cell>
          <cell r="CZ624" t="str">
            <v/>
          </cell>
          <cell r="DA624" t="str">
            <v/>
          </cell>
          <cell r="DB624" t="str">
            <v/>
          </cell>
          <cell r="DC624" t="str">
            <v/>
          </cell>
          <cell r="DD624" t="str">
            <v/>
          </cell>
          <cell r="DE624" t="str">
            <v/>
          </cell>
          <cell r="DG624" t="str">
            <v>KAMUGASHA AGENCIES LIMITED</v>
          </cell>
          <cell r="DH624" t="str">
            <v/>
          </cell>
          <cell r="DI624" t="str">
            <v/>
          </cell>
          <cell r="DJ624" t="str">
            <v/>
          </cell>
          <cell r="DK624" t="str">
            <v/>
          </cell>
          <cell r="DL624" t="str">
            <v/>
          </cell>
          <cell r="DM624" t="str">
            <v/>
          </cell>
          <cell r="DN624" t="str">
            <v/>
          </cell>
          <cell r="DO624" t="str">
            <v/>
          </cell>
          <cell r="DP624" t="str">
            <v/>
          </cell>
          <cell r="DQ624" t="str">
            <v/>
          </cell>
          <cell r="DR624" t="str">
            <v/>
          </cell>
          <cell r="DS624" t="str">
            <v/>
          </cell>
          <cell r="DU624" t="str">
            <v>KAMUGASHA AGENCIES LIMITED</v>
          </cell>
          <cell r="DV624" t="str">
            <v/>
          </cell>
          <cell r="DW624" t="str">
            <v/>
          </cell>
          <cell r="DX624" t="str">
            <v/>
          </cell>
          <cell r="DY624" t="str">
            <v/>
          </cell>
          <cell r="DZ624" t="str">
            <v/>
          </cell>
          <cell r="EA624" t="str">
            <v/>
          </cell>
          <cell r="EB624" t="str">
            <v/>
          </cell>
          <cell r="EC624" t="str">
            <v/>
          </cell>
          <cell r="ED624" t="str">
            <v/>
          </cell>
          <cell r="EE624" t="str">
            <v/>
          </cell>
        </row>
        <row r="625">
          <cell r="C625" t="str">
            <v>THE JUBILEE INSURANCE CO OF UGANDA LTD</v>
          </cell>
          <cell r="D625">
            <v>1</v>
          </cell>
          <cell r="E625">
            <v>1</v>
          </cell>
          <cell r="F625">
            <v>50900</v>
          </cell>
          <cell r="G625">
            <v>400</v>
          </cell>
          <cell r="I625" t="str">
            <v>OUR LADY OF CONSOLATA S.S KIREKA</v>
          </cell>
          <cell r="J625">
            <v>4</v>
          </cell>
          <cell r="K625">
            <v>4</v>
          </cell>
          <cell r="L625">
            <v>577000</v>
          </cell>
          <cell r="M625">
            <v>3150</v>
          </cell>
          <cell r="AF625" t="str">
            <v>KAMULI COLLEGE</v>
          </cell>
          <cell r="AG625" t="str">
            <v>KAMULI COLLEGE</v>
          </cell>
          <cell r="AH625" t="str">
            <v/>
          </cell>
          <cell r="AI625" t="str">
            <v/>
          </cell>
          <cell r="AJ625" t="str">
            <v/>
          </cell>
          <cell r="AK625" t="str">
            <v/>
          </cell>
          <cell r="AL625" t="str">
            <v/>
          </cell>
          <cell r="AM625" t="str">
            <v/>
          </cell>
          <cell r="AN625" t="str">
            <v/>
          </cell>
          <cell r="AO625" t="str">
            <v/>
          </cell>
          <cell r="AP625" t="str">
            <v/>
          </cell>
          <cell r="AQ625" t="str">
            <v/>
          </cell>
          <cell r="AR625" t="str">
            <v/>
          </cell>
          <cell r="AS625" t="str">
            <v/>
          </cell>
          <cell r="AT625">
            <v>0</v>
          </cell>
          <cell r="AU625" t="str">
            <v>KAMULI COLLEGE</v>
          </cell>
          <cell r="AV625" t="str">
            <v/>
          </cell>
          <cell r="AW625" t="str">
            <v/>
          </cell>
          <cell r="AX625" t="str">
            <v/>
          </cell>
          <cell r="AY625" t="str">
            <v/>
          </cell>
          <cell r="AZ625" t="str">
            <v/>
          </cell>
          <cell r="BA625" t="str">
            <v/>
          </cell>
          <cell r="BB625" t="str">
            <v/>
          </cell>
          <cell r="BC625" t="str">
            <v/>
          </cell>
          <cell r="BD625" t="str">
            <v/>
          </cell>
          <cell r="BE625" t="str">
            <v/>
          </cell>
          <cell r="BG625" t="str">
            <v>KAMULI COLLEGE</v>
          </cell>
          <cell r="BH625" t="str">
            <v/>
          </cell>
          <cell r="BI625" t="str">
            <v/>
          </cell>
          <cell r="BJ625" t="str">
            <v/>
          </cell>
          <cell r="BK625" t="str">
            <v/>
          </cell>
          <cell r="BL625" t="str">
            <v/>
          </cell>
          <cell r="BM625" t="str">
            <v/>
          </cell>
          <cell r="BN625" t="str">
            <v/>
          </cell>
          <cell r="BO625" t="str">
            <v/>
          </cell>
          <cell r="BP625" t="str">
            <v/>
          </cell>
          <cell r="BQ625" t="str">
            <v/>
          </cell>
          <cell r="BR625" t="str">
            <v/>
          </cell>
          <cell r="BS625" t="str">
            <v/>
          </cell>
          <cell r="BU625" t="str">
            <v>KAMULI COLLEGE</v>
          </cell>
          <cell r="BV625" t="str">
            <v/>
          </cell>
          <cell r="BW625" t="str">
            <v/>
          </cell>
          <cell r="BX625" t="str">
            <v/>
          </cell>
          <cell r="BY625" t="str">
            <v/>
          </cell>
          <cell r="BZ625" t="str">
            <v/>
          </cell>
          <cell r="CA625" t="str">
            <v/>
          </cell>
          <cell r="CB625" t="str">
            <v/>
          </cell>
          <cell r="CC625" t="str">
            <v/>
          </cell>
          <cell r="CD625" t="str">
            <v/>
          </cell>
          <cell r="CE625" t="str">
            <v/>
          </cell>
          <cell r="CG625" t="str">
            <v>KAMULI COLLEGE</v>
          </cell>
          <cell r="CH625" t="str">
            <v/>
          </cell>
          <cell r="CI625" t="str">
            <v/>
          </cell>
          <cell r="CJ625" t="str">
            <v/>
          </cell>
          <cell r="CK625" t="str">
            <v/>
          </cell>
          <cell r="CL625" t="str">
            <v/>
          </cell>
          <cell r="CM625" t="str">
            <v/>
          </cell>
          <cell r="CN625" t="str">
            <v/>
          </cell>
          <cell r="CO625" t="str">
            <v/>
          </cell>
          <cell r="CP625" t="str">
            <v/>
          </cell>
          <cell r="CQ625" t="str">
            <v/>
          </cell>
          <cell r="CR625" t="str">
            <v/>
          </cell>
          <cell r="CS625" t="str">
            <v/>
          </cell>
          <cell r="CU625" t="str">
            <v>KAMULI COLLEGE</v>
          </cell>
          <cell r="CV625" t="str">
            <v/>
          </cell>
          <cell r="CW625" t="str">
            <v/>
          </cell>
          <cell r="CX625" t="str">
            <v/>
          </cell>
          <cell r="CY625" t="str">
            <v/>
          </cell>
          <cell r="CZ625" t="str">
            <v/>
          </cell>
          <cell r="DA625" t="str">
            <v/>
          </cell>
          <cell r="DB625" t="str">
            <v/>
          </cell>
          <cell r="DC625" t="str">
            <v/>
          </cell>
          <cell r="DD625" t="str">
            <v/>
          </cell>
          <cell r="DE625" t="str">
            <v/>
          </cell>
          <cell r="DG625" t="str">
            <v>KAMULI COLLEGE</v>
          </cell>
          <cell r="DH625" t="str">
            <v/>
          </cell>
          <cell r="DI625" t="str">
            <v/>
          </cell>
          <cell r="DJ625" t="str">
            <v/>
          </cell>
          <cell r="DK625" t="str">
            <v/>
          </cell>
          <cell r="DL625" t="str">
            <v/>
          </cell>
          <cell r="DM625" t="str">
            <v/>
          </cell>
          <cell r="DN625" t="str">
            <v/>
          </cell>
          <cell r="DO625" t="str">
            <v/>
          </cell>
          <cell r="DP625" t="str">
            <v/>
          </cell>
          <cell r="DQ625" t="str">
            <v/>
          </cell>
          <cell r="DR625" t="str">
            <v/>
          </cell>
          <cell r="DS625" t="str">
            <v/>
          </cell>
          <cell r="DU625" t="str">
            <v>KAMULI COLLEGE</v>
          </cell>
          <cell r="DV625" t="str">
            <v/>
          </cell>
          <cell r="DW625" t="str">
            <v/>
          </cell>
          <cell r="DX625" t="str">
            <v/>
          </cell>
          <cell r="DY625" t="str">
            <v/>
          </cell>
          <cell r="DZ625" t="str">
            <v/>
          </cell>
          <cell r="EA625" t="str">
            <v/>
          </cell>
          <cell r="EB625" t="str">
            <v/>
          </cell>
          <cell r="EC625" t="str">
            <v/>
          </cell>
          <cell r="ED625" t="str">
            <v/>
          </cell>
          <cell r="EE625" t="str">
            <v/>
          </cell>
        </row>
        <row r="626">
          <cell r="C626" t="str">
            <v>THE SYNAGOGUE CHURCH OF ALL NATIONS KLA</v>
          </cell>
          <cell r="D626">
            <v>15</v>
          </cell>
          <cell r="E626">
            <v>26</v>
          </cell>
          <cell r="F626">
            <v>319000</v>
          </cell>
          <cell r="G626">
            <v>10400</v>
          </cell>
          <cell r="I626" t="str">
            <v>PAX JUNIOR SCHOOL</v>
          </cell>
          <cell r="J626">
            <v>14</v>
          </cell>
          <cell r="K626">
            <v>18</v>
          </cell>
          <cell r="L626">
            <v>3360000</v>
          </cell>
          <cell r="M626">
            <v>12500</v>
          </cell>
          <cell r="AF626" t="str">
            <v>KAMWEZI SACCO</v>
          </cell>
          <cell r="AG626" t="str">
            <v>KAMWEZI SACCO</v>
          </cell>
          <cell r="AH626" t="str">
            <v/>
          </cell>
          <cell r="AI626" t="str">
            <v/>
          </cell>
          <cell r="AJ626" t="str">
            <v/>
          </cell>
          <cell r="AK626" t="str">
            <v/>
          </cell>
          <cell r="AL626" t="str">
            <v/>
          </cell>
          <cell r="AM626" t="str">
            <v/>
          </cell>
          <cell r="AN626" t="str">
            <v/>
          </cell>
          <cell r="AO626" t="str">
            <v/>
          </cell>
          <cell r="AP626" t="str">
            <v/>
          </cell>
          <cell r="AQ626" t="str">
            <v/>
          </cell>
          <cell r="AR626" t="str">
            <v/>
          </cell>
          <cell r="AS626" t="str">
            <v/>
          </cell>
          <cell r="AT626">
            <v>0</v>
          </cell>
          <cell r="AU626" t="str">
            <v>KAMWEZI SACCO</v>
          </cell>
          <cell r="AV626" t="str">
            <v/>
          </cell>
          <cell r="AW626" t="str">
            <v/>
          </cell>
          <cell r="AX626" t="str">
            <v/>
          </cell>
          <cell r="AY626" t="str">
            <v/>
          </cell>
          <cell r="AZ626" t="str">
            <v/>
          </cell>
          <cell r="BA626" t="str">
            <v/>
          </cell>
          <cell r="BB626" t="str">
            <v/>
          </cell>
          <cell r="BC626" t="str">
            <v/>
          </cell>
          <cell r="BD626" t="str">
            <v/>
          </cell>
          <cell r="BE626" t="str">
            <v/>
          </cell>
          <cell r="BG626" t="str">
            <v>KAMWEZI SACCO</v>
          </cell>
          <cell r="BH626" t="str">
            <v/>
          </cell>
          <cell r="BI626" t="str">
            <v/>
          </cell>
          <cell r="BJ626" t="str">
            <v/>
          </cell>
          <cell r="BK626" t="str">
            <v/>
          </cell>
          <cell r="BL626" t="str">
            <v/>
          </cell>
          <cell r="BM626" t="str">
            <v/>
          </cell>
          <cell r="BN626" t="str">
            <v/>
          </cell>
          <cell r="BO626" t="str">
            <v/>
          </cell>
          <cell r="BP626" t="str">
            <v/>
          </cell>
          <cell r="BQ626" t="str">
            <v/>
          </cell>
          <cell r="BR626" t="str">
            <v/>
          </cell>
          <cell r="BS626" t="str">
            <v/>
          </cell>
          <cell r="BU626" t="str">
            <v>KAMWEZI SACCO</v>
          </cell>
          <cell r="BV626" t="str">
            <v/>
          </cell>
          <cell r="BW626" t="str">
            <v/>
          </cell>
          <cell r="BX626" t="str">
            <v/>
          </cell>
          <cell r="BY626" t="str">
            <v/>
          </cell>
          <cell r="BZ626" t="str">
            <v/>
          </cell>
          <cell r="CA626" t="str">
            <v/>
          </cell>
          <cell r="CB626" t="str">
            <v/>
          </cell>
          <cell r="CC626" t="str">
            <v/>
          </cell>
          <cell r="CD626" t="str">
            <v/>
          </cell>
          <cell r="CE626" t="str">
            <v/>
          </cell>
          <cell r="CG626" t="str">
            <v>KAMWEZI SACCO</v>
          </cell>
          <cell r="CH626" t="str">
            <v/>
          </cell>
          <cell r="CI626" t="str">
            <v/>
          </cell>
          <cell r="CJ626" t="str">
            <v/>
          </cell>
          <cell r="CK626" t="str">
            <v/>
          </cell>
          <cell r="CL626" t="str">
            <v/>
          </cell>
          <cell r="CM626" t="str">
            <v/>
          </cell>
          <cell r="CN626" t="str">
            <v/>
          </cell>
          <cell r="CO626" t="str">
            <v/>
          </cell>
          <cell r="CP626" t="str">
            <v/>
          </cell>
          <cell r="CQ626" t="str">
            <v/>
          </cell>
          <cell r="CR626" t="str">
            <v/>
          </cell>
          <cell r="CS626" t="str">
            <v/>
          </cell>
          <cell r="CU626" t="str">
            <v>KAMWEZI SACCO</v>
          </cell>
          <cell r="CV626" t="str">
            <v/>
          </cell>
          <cell r="CW626" t="str">
            <v/>
          </cell>
          <cell r="CX626" t="str">
            <v/>
          </cell>
          <cell r="CY626" t="str">
            <v/>
          </cell>
          <cell r="CZ626" t="str">
            <v/>
          </cell>
          <cell r="DA626" t="str">
            <v/>
          </cell>
          <cell r="DB626" t="str">
            <v/>
          </cell>
          <cell r="DC626" t="str">
            <v/>
          </cell>
          <cell r="DD626" t="str">
            <v/>
          </cell>
          <cell r="DE626" t="str">
            <v/>
          </cell>
          <cell r="DG626" t="str">
            <v>KAMWEZI SACCO</v>
          </cell>
          <cell r="DH626" t="str">
            <v/>
          </cell>
          <cell r="DI626" t="str">
            <v/>
          </cell>
          <cell r="DJ626" t="str">
            <v/>
          </cell>
          <cell r="DK626" t="str">
            <v/>
          </cell>
          <cell r="DL626" t="str">
            <v/>
          </cell>
          <cell r="DM626" t="str">
            <v/>
          </cell>
          <cell r="DN626" t="str">
            <v/>
          </cell>
          <cell r="DO626" t="str">
            <v/>
          </cell>
          <cell r="DP626" t="str">
            <v/>
          </cell>
          <cell r="DQ626" t="str">
            <v/>
          </cell>
          <cell r="DR626" t="str">
            <v/>
          </cell>
          <cell r="DS626" t="str">
            <v/>
          </cell>
          <cell r="DU626" t="str">
            <v>KAMWEZI SACCO</v>
          </cell>
          <cell r="DV626" t="str">
            <v/>
          </cell>
          <cell r="DW626" t="str">
            <v/>
          </cell>
          <cell r="DX626" t="str">
            <v/>
          </cell>
          <cell r="DY626" t="str">
            <v/>
          </cell>
          <cell r="DZ626" t="str">
            <v/>
          </cell>
          <cell r="EA626" t="str">
            <v/>
          </cell>
          <cell r="EB626" t="str">
            <v/>
          </cell>
          <cell r="EC626" t="str">
            <v/>
          </cell>
          <cell r="ED626" t="str">
            <v/>
          </cell>
          <cell r="EE626" t="str">
            <v/>
          </cell>
        </row>
        <row r="627">
          <cell r="C627" t="str">
            <v>TRINITY PRIMARY SCHOOL</v>
          </cell>
          <cell r="D627">
            <v>35</v>
          </cell>
          <cell r="E627">
            <v>49</v>
          </cell>
          <cell r="F627">
            <v>15014500</v>
          </cell>
          <cell r="G627">
            <v>47000</v>
          </cell>
          <cell r="I627" t="str">
            <v>PEARL MICRO FINANCE  LUGAZI</v>
          </cell>
          <cell r="J627">
            <v>11</v>
          </cell>
          <cell r="K627">
            <v>15</v>
          </cell>
          <cell r="L627">
            <v>4644200</v>
          </cell>
          <cell r="M627">
            <v>17800</v>
          </cell>
          <cell r="AF627" t="str">
            <v>KAMYA GLOBAL TECHNICAL SERVICES LIMITED COMMISSION</v>
          </cell>
          <cell r="AG627" t="str">
            <v>KAMYA GLOBAL TECHNICAL SERVICES LIMITED COMMISSION</v>
          </cell>
          <cell r="AH627" t="str">
            <v/>
          </cell>
          <cell r="AI627" t="str">
            <v/>
          </cell>
          <cell r="AJ627" t="str">
            <v/>
          </cell>
          <cell r="AK627" t="str">
            <v/>
          </cell>
          <cell r="AL627" t="str">
            <v/>
          </cell>
          <cell r="AM627" t="str">
            <v/>
          </cell>
          <cell r="AN627" t="str">
            <v/>
          </cell>
          <cell r="AO627" t="str">
            <v/>
          </cell>
          <cell r="AP627" t="str">
            <v/>
          </cell>
          <cell r="AQ627" t="str">
            <v/>
          </cell>
          <cell r="AR627" t="str">
            <v/>
          </cell>
          <cell r="AS627" t="str">
            <v/>
          </cell>
          <cell r="AT627">
            <v>0</v>
          </cell>
          <cell r="AU627" t="str">
            <v>KAMYA GLOBAL TECHNICAL SERVICES LIMITED COMMISSION</v>
          </cell>
          <cell r="AV627" t="str">
            <v/>
          </cell>
          <cell r="AW627" t="str">
            <v/>
          </cell>
          <cell r="AX627" t="str">
            <v/>
          </cell>
          <cell r="AY627" t="str">
            <v/>
          </cell>
          <cell r="AZ627" t="str">
            <v/>
          </cell>
          <cell r="BA627" t="str">
            <v/>
          </cell>
          <cell r="BB627" t="str">
            <v/>
          </cell>
          <cell r="BC627" t="str">
            <v/>
          </cell>
          <cell r="BD627" t="str">
            <v/>
          </cell>
          <cell r="BE627" t="str">
            <v/>
          </cell>
          <cell r="BG627" t="str">
            <v>KAMYA GLOBAL TECHNICAL SERVICES LIMITED COMMISSION</v>
          </cell>
          <cell r="BH627" t="str">
            <v/>
          </cell>
          <cell r="BI627" t="str">
            <v/>
          </cell>
          <cell r="BJ627" t="str">
            <v/>
          </cell>
          <cell r="BK627" t="str">
            <v/>
          </cell>
          <cell r="BL627" t="str">
            <v/>
          </cell>
          <cell r="BM627" t="str">
            <v/>
          </cell>
          <cell r="BN627" t="str">
            <v/>
          </cell>
          <cell r="BO627" t="str">
            <v/>
          </cell>
          <cell r="BP627" t="str">
            <v/>
          </cell>
          <cell r="BQ627" t="str">
            <v/>
          </cell>
          <cell r="BR627" t="str">
            <v/>
          </cell>
          <cell r="BS627" t="str">
            <v/>
          </cell>
          <cell r="BU627" t="str">
            <v>KAMYA GLOBAL TECHNICAL SERVICES LIMITED COMMISSION</v>
          </cell>
          <cell r="BV627" t="str">
            <v/>
          </cell>
          <cell r="BW627" t="str">
            <v/>
          </cell>
          <cell r="BX627" t="str">
            <v/>
          </cell>
          <cell r="BY627" t="str">
            <v/>
          </cell>
          <cell r="BZ627" t="str">
            <v/>
          </cell>
          <cell r="CA627" t="str">
            <v/>
          </cell>
          <cell r="CB627" t="str">
            <v/>
          </cell>
          <cell r="CC627" t="str">
            <v/>
          </cell>
          <cell r="CD627" t="str">
            <v/>
          </cell>
          <cell r="CE627" t="str">
            <v/>
          </cell>
          <cell r="CG627" t="str">
            <v>KAMYA GLOBAL TECHNICAL SERVICES LIMITED COMMISSION</v>
          </cell>
          <cell r="CH627" t="str">
            <v/>
          </cell>
          <cell r="CI627" t="str">
            <v/>
          </cell>
          <cell r="CJ627" t="str">
            <v/>
          </cell>
          <cell r="CK627" t="str">
            <v/>
          </cell>
          <cell r="CL627" t="str">
            <v/>
          </cell>
          <cell r="CM627" t="str">
            <v/>
          </cell>
          <cell r="CN627" t="str">
            <v/>
          </cell>
          <cell r="CO627" t="str">
            <v/>
          </cell>
          <cell r="CP627" t="str">
            <v/>
          </cell>
          <cell r="CQ627" t="str">
            <v/>
          </cell>
          <cell r="CR627" t="str">
            <v/>
          </cell>
          <cell r="CS627" t="str">
            <v/>
          </cell>
          <cell r="CU627" t="str">
            <v>KAMYA GLOBAL TECHNICAL SERVICES LIMITED COMMISSION</v>
          </cell>
          <cell r="CV627" t="str">
            <v/>
          </cell>
          <cell r="CW627" t="str">
            <v/>
          </cell>
          <cell r="CX627" t="str">
            <v/>
          </cell>
          <cell r="CY627" t="str">
            <v/>
          </cell>
          <cell r="CZ627" t="str">
            <v/>
          </cell>
          <cell r="DA627" t="str">
            <v/>
          </cell>
          <cell r="DB627" t="str">
            <v/>
          </cell>
          <cell r="DC627" t="str">
            <v/>
          </cell>
          <cell r="DD627" t="str">
            <v/>
          </cell>
          <cell r="DE627" t="str">
            <v/>
          </cell>
          <cell r="DG627" t="str">
            <v>KAMYA GLOBAL TECHNICAL SERVICES LIMITED COMMISSION</v>
          </cell>
          <cell r="DH627" t="str">
            <v/>
          </cell>
          <cell r="DI627" t="str">
            <v/>
          </cell>
          <cell r="DJ627" t="str">
            <v/>
          </cell>
          <cell r="DK627" t="str">
            <v/>
          </cell>
          <cell r="DL627" t="str">
            <v/>
          </cell>
          <cell r="DM627" t="str">
            <v/>
          </cell>
          <cell r="DN627" t="str">
            <v/>
          </cell>
          <cell r="DO627" t="str">
            <v/>
          </cell>
          <cell r="DP627" t="str">
            <v/>
          </cell>
          <cell r="DQ627" t="str">
            <v/>
          </cell>
          <cell r="DR627" t="str">
            <v/>
          </cell>
          <cell r="DS627" t="str">
            <v/>
          </cell>
          <cell r="DU627" t="str">
            <v>KAMYA GLOBAL TECHNICAL SERVICES LIMITED COMMISSION</v>
          </cell>
          <cell r="DV627" t="str">
            <v/>
          </cell>
          <cell r="DW627" t="str">
            <v/>
          </cell>
          <cell r="DX627" t="str">
            <v/>
          </cell>
          <cell r="DY627" t="str">
            <v/>
          </cell>
          <cell r="DZ627" t="str">
            <v/>
          </cell>
          <cell r="EA627" t="str">
            <v/>
          </cell>
          <cell r="EB627" t="str">
            <v/>
          </cell>
          <cell r="EC627" t="str">
            <v/>
          </cell>
          <cell r="ED627" t="str">
            <v/>
          </cell>
          <cell r="EE627" t="str">
            <v/>
          </cell>
        </row>
        <row r="628">
          <cell r="C628" t="str">
            <v>Trinity Senior Academy</v>
          </cell>
          <cell r="D628">
            <v>7</v>
          </cell>
          <cell r="E628">
            <v>8</v>
          </cell>
          <cell r="F628">
            <v>1510500</v>
          </cell>
          <cell r="G628">
            <v>5700</v>
          </cell>
          <cell r="I628" t="str">
            <v>PEPPER PUBLICATIONS</v>
          </cell>
          <cell r="J628">
            <v>50</v>
          </cell>
          <cell r="K628">
            <v>152</v>
          </cell>
          <cell r="L628">
            <v>26827830</v>
          </cell>
          <cell r="M628">
            <v>125350</v>
          </cell>
          <cell r="AF628" t="str">
            <v>KANSANGA MIRACLE CENTER</v>
          </cell>
          <cell r="AG628" t="str">
            <v>KANSANGA MIRACLE CENTER</v>
          </cell>
          <cell r="AH628" t="str">
            <v/>
          </cell>
          <cell r="AI628" t="str">
            <v/>
          </cell>
          <cell r="AJ628" t="str">
            <v/>
          </cell>
          <cell r="AK628" t="str">
            <v/>
          </cell>
          <cell r="AL628">
            <v>1</v>
          </cell>
          <cell r="AM628" t="str">
            <v/>
          </cell>
          <cell r="AN628" t="str">
            <v/>
          </cell>
          <cell r="AO628" t="str">
            <v/>
          </cell>
          <cell r="AP628" t="str">
            <v/>
          </cell>
          <cell r="AQ628" t="str">
            <v/>
          </cell>
          <cell r="AR628" t="str">
            <v/>
          </cell>
          <cell r="AS628" t="str">
            <v/>
          </cell>
          <cell r="AT628">
            <v>1</v>
          </cell>
          <cell r="AU628" t="str">
            <v>KANSANGA MIRACLE CENTER</v>
          </cell>
          <cell r="AV628" t="str">
            <v/>
          </cell>
          <cell r="AW628" t="str">
            <v/>
          </cell>
          <cell r="AX628" t="str">
            <v/>
          </cell>
          <cell r="AY628" t="str">
            <v/>
          </cell>
          <cell r="AZ628" t="str">
            <v/>
          </cell>
          <cell r="BA628" t="str">
            <v/>
          </cell>
          <cell r="BB628" t="str">
            <v/>
          </cell>
          <cell r="BC628" t="str">
            <v/>
          </cell>
          <cell r="BD628" t="str">
            <v/>
          </cell>
          <cell r="BE628" t="str">
            <v/>
          </cell>
          <cell r="BG628" t="str">
            <v>KANSANGA MIRACLE CENTER</v>
          </cell>
          <cell r="BH628" t="str">
            <v/>
          </cell>
          <cell r="BI628" t="str">
            <v/>
          </cell>
          <cell r="BJ628" t="str">
            <v/>
          </cell>
          <cell r="BK628" t="str">
            <v/>
          </cell>
          <cell r="BL628">
            <v>1</v>
          </cell>
          <cell r="BM628" t="str">
            <v/>
          </cell>
          <cell r="BN628" t="str">
            <v/>
          </cell>
          <cell r="BO628" t="str">
            <v/>
          </cell>
          <cell r="BP628" t="str">
            <v/>
          </cell>
          <cell r="BQ628" t="str">
            <v/>
          </cell>
          <cell r="BR628" t="str">
            <v/>
          </cell>
          <cell r="BS628" t="str">
            <v/>
          </cell>
          <cell r="BU628" t="str">
            <v>KANSANGA MIRACLE CENTER</v>
          </cell>
          <cell r="BV628" t="str">
            <v/>
          </cell>
          <cell r="BW628" t="str">
            <v/>
          </cell>
          <cell r="BX628" t="str">
            <v/>
          </cell>
          <cell r="BY628" t="str">
            <v/>
          </cell>
          <cell r="BZ628" t="str">
            <v/>
          </cell>
          <cell r="CA628" t="str">
            <v/>
          </cell>
          <cell r="CB628" t="str">
            <v/>
          </cell>
          <cell r="CC628" t="str">
            <v/>
          </cell>
          <cell r="CD628" t="str">
            <v/>
          </cell>
          <cell r="CE628" t="str">
            <v/>
          </cell>
          <cell r="CG628" t="str">
            <v>KANSANGA MIRACLE CENTER</v>
          </cell>
          <cell r="CH628" t="str">
            <v/>
          </cell>
          <cell r="CI628" t="str">
            <v/>
          </cell>
          <cell r="CJ628" t="str">
            <v/>
          </cell>
          <cell r="CK628" t="str">
            <v/>
          </cell>
          <cell r="CL628">
            <v>1000</v>
          </cell>
          <cell r="CM628" t="str">
            <v/>
          </cell>
          <cell r="CN628" t="str">
            <v/>
          </cell>
          <cell r="CO628" t="str">
            <v/>
          </cell>
          <cell r="CP628" t="str">
            <v/>
          </cell>
          <cell r="CQ628" t="str">
            <v/>
          </cell>
          <cell r="CR628" t="str">
            <v/>
          </cell>
          <cell r="CS628" t="str">
            <v/>
          </cell>
          <cell r="CU628" t="str">
            <v>KANSANGA MIRACLE CENTER</v>
          </cell>
          <cell r="CV628" t="str">
            <v/>
          </cell>
          <cell r="CW628" t="str">
            <v/>
          </cell>
          <cell r="CX628" t="str">
            <v/>
          </cell>
          <cell r="CY628" t="str">
            <v/>
          </cell>
          <cell r="CZ628" t="str">
            <v/>
          </cell>
          <cell r="DA628" t="str">
            <v/>
          </cell>
          <cell r="DB628" t="str">
            <v/>
          </cell>
          <cell r="DC628" t="str">
            <v/>
          </cell>
          <cell r="DD628" t="str">
            <v/>
          </cell>
          <cell r="DE628" t="str">
            <v/>
          </cell>
          <cell r="DG628" t="str">
            <v>KANSANGA MIRACLE CENTER</v>
          </cell>
          <cell r="DH628" t="str">
            <v/>
          </cell>
          <cell r="DI628" t="str">
            <v/>
          </cell>
          <cell r="DJ628" t="str">
            <v/>
          </cell>
          <cell r="DK628" t="str">
            <v/>
          </cell>
          <cell r="DL628">
            <v>400</v>
          </cell>
          <cell r="DM628" t="str">
            <v/>
          </cell>
          <cell r="DN628" t="str">
            <v/>
          </cell>
          <cell r="DO628" t="str">
            <v/>
          </cell>
          <cell r="DP628" t="str">
            <v/>
          </cell>
          <cell r="DQ628" t="str">
            <v/>
          </cell>
          <cell r="DR628" t="str">
            <v/>
          </cell>
          <cell r="DS628" t="str">
            <v/>
          </cell>
          <cell r="DU628" t="str">
            <v>KANSANGA MIRACLE CENTER</v>
          </cell>
          <cell r="DV628" t="str">
            <v/>
          </cell>
          <cell r="DW628" t="str">
            <v/>
          </cell>
          <cell r="DX628" t="str">
            <v/>
          </cell>
          <cell r="DY628" t="str">
            <v/>
          </cell>
          <cell r="DZ628" t="str">
            <v/>
          </cell>
          <cell r="EA628" t="str">
            <v/>
          </cell>
          <cell r="EB628" t="str">
            <v/>
          </cell>
          <cell r="EC628" t="str">
            <v/>
          </cell>
          <cell r="ED628" t="str">
            <v/>
          </cell>
          <cell r="EE628" t="str">
            <v/>
          </cell>
        </row>
        <row r="629">
          <cell r="C629" t="str">
            <v>True African</v>
          </cell>
          <cell r="D629">
            <v>5</v>
          </cell>
          <cell r="E629">
            <v>6</v>
          </cell>
          <cell r="F629">
            <v>59450</v>
          </cell>
          <cell r="G629">
            <v>2400</v>
          </cell>
          <cell r="I629" t="str">
            <v>Play Lotto</v>
          </cell>
          <cell r="J629">
            <v>28965</v>
          </cell>
          <cell r="K629">
            <v>83313</v>
          </cell>
          <cell r="L629">
            <v>106595000</v>
          </cell>
          <cell r="M629">
            <v>3318700</v>
          </cell>
          <cell r="AF629" t="str">
            <v>KANU CONNECTION ENTERTAINMENT - DST</v>
          </cell>
          <cell r="AG629" t="str">
            <v>KANU CONNECTION ENTERTAINMENT - DST</v>
          </cell>
          <cell r="AH629" t="str">
            <v/>
          </cell>
          <cell r="AI629" t="str">
            <v/>
          </cell>
          <cell r="AJ629" t="str">
            <v/>
          </cell>
          <cell r="AK629" t="str">
            <v/>
          </cell>
          <cell r="AL629" t="str">
            <v/>
          </cell>
          <cell r="AM629" t="str">
            <v/>
          </cell>
          <cell r="AN629" t="str">
            <v/>
          </cell>
          <cell r="AO629" t="str">
            <v/>
          </cell>
          <cell r="AP629" t="str">
            <v/>
          </cell>
          <cell r="AQ629" t="str">
            <v/>
          </cell>
          <cell r="AR629" t="str">
            <v/>
          </cell>
          <cell r="AS629" t="str">
            <v/>
          </cell>
          <cell r="AT629">
            <v>0</v>
          </cell>
          <cell r="AU629" t="str">
            <v>KANU CONNECTION ENTERTAINMENT - DST</v>
          </cell>
          <cell r="AV629" t="str">
            <v/>
          </cell>
          <cell r="AW629" t="str">
            <v/>
          </cell>
          <cell r="AX629" t="str">
            <v/>
          </cell>
          <cell r="AY629" t="str">
            <v/>
          </cell>
          <cell r="AZ629" t="str">
            <v/>
          </cell>
          <cell r="BA629" t="str">
            <v/>
          </cell>
          <cell r="BB629" t="str">
            <v/>
          </cell>
          <cell r="BC629" t="str">
            <v/>
          </cell>
          <cell r="BD629" t="str">
            <v/>
          </cell>
          <cell r="BE629" t="str">
            <v/>
          </cell>
          <cell r="BG629" t="str">
            <v>KANU CONNECTION ENTERTAINMENT - DST</v>
          </cell>
          <cell r="BH629" t="str">
            <v/>
          </cell>
          <cell r="BI629" t="str">
            <v/>
          </cell>
          <cell r="BJ629" t="str">
            <v/>
          </cell>
          <cell r="BK629" t="str">
            <v/>
          </cell>
          <cell r="BL629" t="str">
            <v/>
          </cell>
          <cell r="BM629" t="str">
            <v/>
          </cell>
          <cell r="BN629" t="str">
            <v/>
          </cell>
          <cell r="BO629" t="str">
            <v/>
          </cell>
          <cell r="BP629" t="str">
            <v/>
          </cell>
          <cell r="BQ629" t="str">
            <v/>
          </cell>
          <cell r="BR629" t="str">
            <v/>
          </cell>
          <cell r="BS629" t="str">
            <v/>
          </cell>
          <cell r="BU629" t="str">
            <v>KANU CONNECTION ENTERTAINMENT - DST</v>
          </cell>
          <cell r="BV629" t="str">
            <v/>
          </cell>
          <cell r="BW629" t="str">
            <v/>
          </cell>
          <cell r="BX629" t="str">
            <v/>
          </cell>
          <cell r="BY629" t="str">
            <v/>
          </cell>
          <cell r="BZ629" t="str">
            <v/>
          </cell>
          <cell r="CA629" t="str">
            <v/>
          </cell>
          <cell r="CB629" t="str">
            <v/>
          </cell>
          <cell r="CC629" t="str">
            <v/>
          </cell>
          <cell r="CD629" t="str">
            <v/>
          </cell>
          <cell r="CE629" t="str">
            <v/>
          </cell>
          <cell r="CG629" t="str">
            <v>KANU CONNECTION ENTERTAINMENT - DST</v>
          </cell>
          <cell r="CH629" t="str">
            <v/>
          </cell>
          <cell r="CI629" t="str">
            <v/>
          </cell>
          <cell r="CJ629" t="str">
            <v/>
          </cell>
          <cell r="CK629" t="str">
            <v/>
          </cell>
          <cell r="CL629" t="str">
            <v/>
          </cell>
          <cell r="CM629" t="str">
            <v/>
          </cell>
          <cell r="CN629" t="str">
            <v/>
          </cell>
          <cell r="CO629" t="str">
            <v/>
          </cell>
          <cell r="CP629" t="str">
            <v/>
          </cell>
          <cell r="CQ629" t="str">
            <v/>
          </cell>
          <cell r="CR629" t="str">
            <v/>
          </cell>
          <cell r="CS629" t="str">
            <v/>
          </cell>
          <cell r="CU629" t="str">
            <v>KANU CONNECTION ENTERTAINMENT - DST</v>
          </cell>
          <cell r="CV629" t="str">
            <v/>
          </cell>
          <cell r="CW629" t="str">
            <v/>
          </cell>
          <cell r="CX629" t="str">
            <v/>
          </cell>
          <cell r="CY629" t="str">
            <v/>
          </cell>
          <cell r="CZ629" t="str">
            <v/>
          </cell>
          <cell r="DA629" t="str">
            <v/>
          </cell>
          <cell r="DB629" t="str">
            <v/>
          </cell>
          <cell r="DC629" t="str">
            <v/>
          </cell>
          <cell r="DD629" t="str">
            <v/>
          </cell>
          <cell r="DE629" t="str">
            <v/>
          </cell>
          <cell r="DG629" t="str">
            <v>KANU CONNECTION ENTERTAINMENT - DST</v>
          </cell>
          <cell r="DH629" t="str">
            <v/>
          </cell>
          <cell r="DI629" t="str">
            <v/>
          </cell>
          <cell r="DJ629" t="str">
            <v/>
          </cell>
          <cell r="DK629" t="str">
            <v/>
          </cell>
          <cell r="DL629" t="str">
            <v/>
          </cell>
          <cell r="DM629" t="str">
            <v/>
          </cell>
          <cell r="DN629" t="str">
            <v/>
          </cell>
          <cell r="DO629" t="str">
            <v/>
          </cell>
          <cell r="DP629" t="str">
            <v/>
          </cell>
          <cell r="DQ629" t="str">
            <v/>
          </cell>
          <cell r="DR629" t="str">
            <v/>
          </cell>
          <cell r="DS629" t="str">
            <v/>
          </cell>
          <cell r="DU629" t="str">
            <v>KANU CONNECTION ENTERTAINMENT - DST</v>
          </cell>
          <cell r="DV629" t="str">
            <v/>
          </cell>
          <cell r="DW629" t="str">
            <v/>
          </cell>
          <cell r="DX629" t="str">
            <v/>
          </cell>
          <cell r="DY629" t="str">
            <v/>
          </cell>
          <cell r="DZ629" t="str">
            <v/>
          </cell>
          <cell r="EA629" t="str">
            <v/>
          </cell>
          <cell r="EB629" t="str">
            <v/>
          </cell>
          <cell r="EC629" t="str">
            <v/>
          </cell>
          <cell r="ED629" t="str">
            <v/>
          </cell>
          <cell r="EE629" t="str">
            <v/>
          </cell>
        </row>
        <row r="630">
          <cell r="C630" t="str">
            <v>UGANDA MARTYRS COLLEGE SSONDE</v>
          </cell>
          <cell r="D630">
            <v>18</v>
          </cell>
          <cell r="E630">
            <v>23</v>
          </cell>
          <cell r="F630">
            <v>2798500</v>
          </cell>
          <cell r="G630">
            <v>11600</v>
          </cell>
          <cell r="I630" t="str">
            <v>PrimaryAirtime</v>
          </cell>
          <cell r="J630">
            <v>1196673</v>
          </cell>
          <cell r="K630">
            <v>11077551</v>
          </cell>
          <cell r="L630">
            <v>11632049123</v>
          </cell>
          <cell r="AF630" t="str">
            <v>KANU CONNECTION ENTERTAINMENT - DST</v>
          </cell>
          <cell r="AG630" t="str">
            <v>KANU CONNECTION ENTERTAINMENT - DST</v>
          </cell>
          <cell r="AH630" t="str">
            <v/>
          </cell>
          <cell r="AI630" t="str">
            <v/>
          </cell>
          <cell r="AJ630" t="str">
            <v/>
          </cell>
          <cell r="AK630" t="str">
            <v/>
          </cell>
          <cell r="AL630" t="str">
            <v/>
          </cell>
          <cell r="AM630" t="str">
            <v/>
          </cell>
          <cell r="AN630" t="str">
            <v/>
          </cell>
          <cell r="AO630" t="str">
            <v/>
          </cell>
          <cell r="AP630" t="str">
            <v/>
          </cell>
          <cell r="AQ630" t="str">
            <v/>
          </cell>
          <cell r="AR630" t="str">
            <v/>
          </cell>
          <cell r="AS630" t="str">
            <v/>
          </cell>
          <cell r="AT630">
            <v>0</v>
          </cell>
          <cell r="AU630" t="str">
            <v>KANU CONNECTION ENTERTAINMENT - DST</v>
          </cell>
          <cell r="AV630" t="str">
            <v/>
          </cell>
          <cell r="AW630" t="str">
            <v/>
          </cell>
          <cell r="AX630" t="str">
            <v/>
          </cell>
          <cell r="AY630" t="str">
            <v/>
          </cell>
          <cell r="AZ630" t="str">
            <v/>
          </cell>
          <cell r="BA630" t="str">
            <v/>
          </cell>
          <cell r="BB630" t="str">
            <v/>
          </cell>
          <cell r="BC630" t="str">
            <v/>
          </cell>
          <cell r="BD630" t="str">
            <v/>
          </cell>
          <cell r="BE630" t="str">
            <v/>
          </cell>
          <cell r="BG630" t="str">
            <v>KANU CONNECTION ENTERTAINMENT - DST</v>
          </cell>
          <cell r="BH630" t="str">
            <v/>
          </cell>
          <cell r="BI630" t="str">
            <v/>
          </cell>
          <cell r="BJ630" t="str">
            <v/>
          </cell>
          <cell r="BK630" t="str">
            <v/>
          </cell>
          <cell r="BL630" t="str">
            <v/>
          </cell>
          <cell r="BM630" t="str">
            <v/>
          </cell>
          <cell r="BN630" t="str">
            <v/>
          </cell>
          <cell r="BO630" t="str">
            <v/>
          </cell>
          <cell r="BP630" t="str">
            <v/>
          </cell>
          <cell r="BQ630" t="str">
            <v/>
          </cell>
          <cell r="BR630" t="str">
            <v/>
          </cell>
          <cell r="BS630" t="str">
            <v/>
          </cell>
          <cell r="BU630" t="str">
            <v>KANU CONNECTION ENTERTAINMENT - DST</v>
          </cell>
          <cell r="BV630" t="str">
            <v/>
          </cell>
          <cell r="BW630" t="str">
            <v/>
          </cell>
          <cell r="BX630" t="str">
            <v/>
          </cell>
          <cell r="BY630" t="str">
            <v/>
          </cell>
          <cell r="BZ630" t="str">
            <v/>
          </cell>
          <cell r="CA630" t="str">
            <v/>
          </cell>
          <cell r="CB630" t="str">
            <v/>
          </cell>
          <cell r="CC630" t="str">
            <v/>
          </cell>
          <cell r="CD630" t="str">
            <v/>
          </cell>
          <cell r="CE630" t="str">
            <v/>
          </cell>
          <cell r="CG630" t="str">
            <v>KANU CONNECTION ENTERTAINMENT - DST</v>
          </cell>
          <cell r="CH630" t="str">
            <v/>
          </cell>
          <cell r="CI630" t="str">
            <v/>
          </cell>
          <cell r="CJ630" t="str">
            <v/>
          </cell>
          <cell r="CK630" t="str">
            <v/>
          </cell>
          <cell r="CL630" t="str">
            <v/>
          </cell>
          <cell r="CM630" t="str">
            <v/>
          </cell>
          <cell r="CN630" t="str">
            <v/>
          </cell>
          <cell r="CO630" t="str">
            <v/>
          </cell>
          <cell r="CP630" t="str">
            <v/>
          </cell>
          <cell r="CQ630" t="str">
            <v/>
          </cell>
          <cell r="CR630" t="str">
            <v/>
          </cell>
          <cell r="CS630" t="str">
            <v/>
          </cell>
          <cell r="CU630" t="str">
            <v>KANU CONNECTION ENTERTAINMENT - DST</v>
          </cell>
          <cell r="CV630" t="str">
            <v/>
          </cell>
          <cell r="CW630" t="str">
            <v/>
          </cell>
          <cell r="CX630" t="str">
            <v/>
          </cell>
          <cell r="CY630" t="str">
            <v/>
          </cell>
          <cell r="CZ630" t="str">
            <v/>
          </cell>
          <cell r="DA630" t="str">
            <v/>
          </cell>
          <cell r="DB630" t="str">
            <v/>
          </cell>
          <cell r="DC630" t="str">
            <v/>
          </cell>
          <cell r="DD630" t="str">
            <v/>
          </cell>
          <cell r="DE630" t="str">
            <v/>
          </cell>
          <cell r="DG630" t="str">
            <v>KANU CONNECTION ENTERTAINMENT - DST</v>
          </cell>
          <cell r="DH630" t="str">
            <v/>
          </cell>
          <cell r="DI630" t="str">
            <v/>
          </cell>
          <cell r="DJ630" t="str">
            <v/>
          </cell>
          <cell r="DK630" t="str">
            <v/>
          </cell>
          <cell r="DL630" t="str">
            <v/>
          </cell>
          <cell r="DM630" t="str">
            <v/>
          </cell>
          <cell r="DN630" t="str">
            <v/>
          </cell>
          <cell r="DO630" t="str">
            <v/>
          </cell>
          <cell r="DP630" t="str">
            <v/>
          </cell>
          <cell r="DQ630" t="str">
            <v/>
          </cell>
          <cell r="DR630" t="str">
            <v/>
          </cell>
          <cell r="DS630" t="str">
            <v/>
          </cell>
          <cell r="DU630" t="str">
            <v>KANU CONNECTION ENTERTAINMENT - DST</v>
          </cell>
          <cell r="DV630" t="str">
            <v/>
          </cell>
          <cell r="DW630" t="str">
            <v/>
          </cell>
          <cell r="DX630" t="str">
            <v/>
          </cell>
          <cell r="DY630" t="str">
            <v/>
          </cell>
          <cell r="DZ630" t="str">
            <v/>
          </cell>
          <cell r="EA630" t="str">
            <v/>
          </cell>
          <cell r="EB630" t="str">
            <v/>
          </cell>
          <cell r="EC630" t="str">
            <v/>
          </cell>
          <cell r="ED630" t="str">
            <v/>
          </cell>
          <cell r="EE630" t="str">
            <v/>
          </cell>
        </row>
        <row r="631">
          <cell r="C631" t="str">
            <v>UMEME</v>
          </cell>
          <cell r="D631">
            <v>19565</v>
          </cell>
          <cell r="E631">
            <v>27352</v>
          </cell>
          <cell r="F631">
            <v>1603606433</v>
          </cell>
          <cell r="G631">
            <v>11595000</v>
          </cell>
          <cell r="I631" t="str">
            <v>RAMCO INTERNATIONAL (U) LTD</v>
          </cell>
          <cell r="J631">
            <v>1</v>
          </cell>
          <cell r="K631">
            <v>1</v>
          </cell>
          <cell r="L631">
            <v>1000</v>
          </cell>
          <cell r="M631">
            <v>450</v>
          </cell>
          <cell r="AF631" t="str">
            <v>KANYIKE PHONE REPAIRS AND ACCESSORIES</v>
          </cell>
          <cell r="AG631" t="str">
            <v>KANYIKE PHONE REPAIRS AND ACCESSORIES</v>
          </cell>
          <cell r="AH631" t="str">
            <v/>
          </cell>
          <cell r="AI631" t="str">
            <v/>
          </cell>
          <cell r="AJ631" t="str">
            <v/>
          </cell>
          <cell r="AK631" t="str">
            <v/>
          </cell>
          <cell r="AL631" t="str">
            <v/>
          </cell>
          <cell r="AM631" t="str">
            <v/>
          </cell>
          <cell r="AN631" t="str">
            <v/>
          </cell>
          <cell r="AO631" t="str">
            <v/>
          </cell>
          <cell r="AP631" t="str">
            <v/>
          </cell>
          <cell r="AQ631" t="str">
            <v/>
          </cell>
          <cell r="AR631" t="str">
            <v/>
          </cell>
          <cell r="AS631" t="str">
            <v/>
          </cell>
          <cell r="AT631">
            <v>0</v>
          </cell>
          <cell r="AU631" t="str">
            <v>KANYIKE PHONE REPAIRS AND ACCESSORIES</v>
          </cell>
          <cell r="AV631" t="str">
            <v/>
          </cell>
          <cell r="AW631" t="str">
            <v/>
          </cell>
          <cell r="AX631" t="str">
            <v/>
          </cell>
          <cell r="AY631" t="str">
            <v/>
          </cell>
          <cell r="AZ631" t="str">
            <v/>
          </cell>
          <cell r="BA631" t="str">
            <v/>
          </cell>
          <cell r="BB631" t="str">
            <v/>
          </cell>
          <cell r="BC631" t="str">
            <v/>
          </cell>
          <cell r="BD631" t="str">
            <v/>
          </cell>
          <cell r="BE631" t="str">
            <v/>
          </cell>
          <cell r="BG631" t="str">
            <v>KANYIKE PHONE REPAIRS AND ACCESSORIES</v>
          </cell>
          <cell r="BH631" t="str">
            <v/>
          </cell>
          <cell r="BI631" t="str">
            <v/>
          </cell>
          <cell r="BJ631" t="str">
            <v/>
          </cell>
          <cell r="BK631" t="str">
            <v/>
          </cell>
          <cell r="BL631" t="str">
            <v/>
          </cell>
          <cell r="BM631" t="str">
            <v/>
          </cell>
          <cell r="BN631" t="str">
            <v/>
          </cell>
          <cell r="BO631" t="str">
            <v/>
          </cell>
          <cell r="BP631" t="str">
            <v/>
          </cell>
          <cell r="BQ631" t="str">
            <v/>
          </cell>
          <cell r="BR631" t="str">
            <v/>
          </cell>
          <cell r="BS631" t="str">
            <v/>
          </cell>
          <cell r="BU631" t="str">
            <v>KANYIKE PHONE REPAIRS AND ACCESSORIES</v>
          </cell>
          <cell r="BV631" t="str">
            <v/>
          </cell>
          <cell r="BW631" t="str">
            <v/>
          </cell>
          <cell r="BX631" t="str">
            <v/>
          </cell>
          <cell r="BY631" t="str">
            <v/>
          </cell>
          <cell r="BZ631" t="str">
            <v/>
          </cell>
          <cell r="CA631" t="str">
            <v/>
          </cell>
          <cell r="CB631" t="str">
            <v/>
          </cell>
          <cell r="CC631" t="str">
            <v/>
          </cell>
          <cell r="CD631" t="str">
            <v/>
          </cell>
          <cell r="CE631" t="str">
            <v/>
          </cell>
          <cell r="CG631" t="str">
            <v>KANYIKE PHONE REPAIRS AND ACCESSORIES</v>
          </cell>
          <cell r="CH631" t="str">
            <v/>
          </cell>
          <cell r="CI631" t="str">
            <v/>
          </cell>
          <cell r="CJ631" t="str">
            <v/>
          </cell>
          <cell r="CK631" t="str">
            <v/>
          </cell>
          <cell r="CL631" t="str">
            <v/>
          </cell>
          <cell r="CM631" t="str">
            <v/>
          </cell>
          <cell r="CN631" t="str">
            <v/>
          </cell>
          <cell r="CO631" t="str">
            <v/>
          </cell>
          <cell r="CP631" t="str">
            <v/>
          </cell>
          <cell r="CQ631" t="str">
            <v/>
          </cell>
          <cell r="CR631" t="str">
            <v/>
          </cell>
          <cell r="CS631" t="str">
            <v/>
          </cell>
          <cell r="CU631" t="str">
            <v>KANYIKE PHONE REPAIRS AND ACCESSORIES</v>
          </cell>
          <cell r="CV631" t="str">
            <v/>
          </cell>
          <cell r="CW631" t="str">
            <v/>
          </cell>
          <cell r="CX631" t="str">
            <v/>
          </cell>
          <cell r="CY631" t="str">
            <v/>
          </cell>
          <cell r="CZ631" t="str">
            <v/>
          </cell>
          <cell r="DA631" t="str">
            <v/>
          </cell>
          <cell r="DB631" t="str">
            <v/>
          </cell>
          <cell r="DC631" t="str">
            <v/>
          </cell>
          <cell r="DD631" t="str">
            <v/>
          </cell>
          <cell r="DE631" t="str">
            <v/>
          </cell>
          <cell r="DG631" t="str">
            <v>KANYIKE PHONE REPAIRS AND ACCESSORIES</v>
          </cell>
          <cell r="DH631" t="str">
            <v/>
          </cell>
          <cell r="DI631" t="str">
            <v/>
          </cell>
          <cell r="DJ631" t="str">
            <v/>
          </cell>
          <cell r="DK631" t="str">
            <v/>
          </cell>
          <cell r="DL631" t="str">
            <v/>
          </cell>
          <cell r="DM631" t="str">
            <v/>
          </cell>
          <cell r="DN631" t="str">
            <v/>
          </cell>
          <cell r="DO631" t="str">
            <v/>
          </cell>
          <cell r="DP631" t="str">
            <v/>
          </cell>
          <cell r="DQ631" t="str">
            <v/>
          </cell>
          <cell r="DR631" t="str">
            <v/>
          </cell>
          <cell r="DS631" t="str">
            <v/>
          </cell>
          <cell r="DU631" t="str">
            <v>KANYIKE PHONE REPAIRS AND ACCESSORIES</v>
          </cell>
          <cell r="DV631" t="str">
            <v/>
          </cell>
          <cell r="DW631" t="str">
            <v/>
          </cell>
          <cell r="DX631" t="str">
            <v/>
          </cell>
          <cell r="DY631" t="str">
            <v/>
          </cell>
          <cell r="DZ631" t="str">
            <v/>
          </cell>
          <cell r="EA631" t="str">
            <v/>
          </cell>
          <cell r="EB631" t="str">
            <v/>
          </cell>
          <cell r="EC631" t="str">
            <v/>
          </cell>
          <cell r="ED631" t="str">
            <v/>
          </cell>
          <cell r="EE631" t="str">
            <v/>
          </cell>
        </row>
        <row r="632">
          <cell r="C632" t="str">
            <v>UNION OF UGANDA MUSLIM PROFESSIONALS</v>
          </cell>
          <cell r="D632">
            <v>3</v>
          </cell>
          <cell r="E632">
            <v>3</v>
          </cell>
          <cell r="F632">
            <v>150000</v>
          </cell>
          <cell r="G632">
            <v>1200</v>
          </cell>
          <cell r="I632" t="str">
            <v>RAPID ADVISORY SERVICES LIMITED</v>
          </cell>
          <cell r="J632">
            <v>60</v>
          </cell>
          <cell r="K632">
            <v>77</v>
          </cell>
          <cell r="L632">
            <v>49113900</v>
          </cell>
          <cell r="M632">
            <v>103050</v>
          </cell>
          <cell r="AF632" t="str">
            <v>KANYWANI ENTERPRISES LIMITED</v>
          </cell>
          <cell r="AG632" t="str">
            <v>KANYWANI ENTERPRISES LIMITED</v>
          </cell>
          <cell r="AH632" t="str">
            <v/>
          </cell>
          <cell r="AI632" t="str">
            <v/>
          </cell>
          <cell r="AJ632" t="str">
            <v/>
          </cell>
          <cell r="AK632" t="str">
            <v/>
          </cell>
          <cell r="AL632" t="str">
            <v/>
          </cell>
          <cell r="AM632" t="str">
            <v/>
          </cell>
          <cell r="AN632" t="str">
            <v/>
          </cell>
          <cell r="AO632" t="str">
            <v/>
          </cell>
          <cell r="AP632" t="str">
            <v/>
          </cell>
          <cell r="AQ632" t="str">
            <v/>
          </cell>
          <cell r="AR632" t="str">
            <v/>
          </cell>
          <cell r="AS632" t="str">
            <v/>
          </cell>
          <cell r="AT632">
            <v>0</v>
          </cell>
          <cell r="AU632" t="str">
            <v>KANYWANI ENTERPRISES LIMITED</v>
          </cell>
          <cell r="AV632" t="str">
            <v/>
          </cell>
          <cell r="AW632" t="str">
            <v/>
          </cell>
          <cell r="AX632" t="str">
            <v/>
          </cell>
          <cell r="AY632" t="str">
            <v/>
          </cell>
          <cell r="AZ632" t="str">
            <v/>
          </cell>
          <cell r="BA632" t="str">
            <v/>
          </cell>
          <cell r="BB632" t="str">
            <v/>
          </cell>
          <cell r="BC632" t="str">
            <v/>
          </cell>
          <cell r="BD632" t="str">
            <v/>
          </cell>
          <cell r="BE632" t="str">
            <v/>
          </cell>
          <cell r="BG632" t="str">
            <v>KANYWANI ENTERPRISES LIMITED</v>
          </cell>
          <cell r="BH632" t="str">
            <v/>
          </cell>
          <cell r="BI632" t="str">
            <v/>
          </cell>
          <cell r="BJ632" t="str">
            <v/>
          </cell>
          <cell r="BK632" t="str">
            <v/>
          </cell>
          <cell r="BL632" t="str">
            <v/>
          </cell>
          <cell r="BM632" t="str">
            <v/>
          </cell>
          <cell r="BN632" t="str">
            <v/>
          </cell>
          <cell r="BO632" t="str">
            <v/>
          </cell>
          <cell r="BP632" t="str">
            <v/>
          </cell>
          <cell r="BQ632" t="str">
            <v/>
          </cell>
          <cell r="BR632" t="str">
            <v/>
          </cell>
          <cell r="BS632" t="str">
            <v/>
          </cell>
          <cell r="BU632" t="str">
            <v>KANYWANI ENTERPRISES LIMITED</v>
          </cell>
          <cell r="BV632" t="str">
            <v/>
          </cell>
          <cell r="BW632" t="str">
            <v/>
          </cell>
          <cell r="BX632" t="str">
            <v/>
          </cell>
          <cell r="BY632" t="str">
            <v/>
          </cell>
          <cell r="BZ632" t="str">
            <v/>
          </cell>
          <cell r="CA632" t="str">
            <v/>
          </cell>
          <cell r="CB632" t="str">
            <v/>
          </cell>
          <cell r="CC632" t="str">
            <v/>
          </cell>
          <cell r="CD632" t="str">
            <v/>
          </cell>
          <cell r="CE632" t="str">
            <v/>
          </cell>
          <cell r="CG632" t="str">
            <v>KANYWANI ENTERPRISES LIMITED</v>
          </cell>
          <cell r="CH632" t="str">
            <v/>
          </cell>
          <cell r="CI632" t="str">
            <v/>
          </cell>
          <cell r="CJ632" t="str">
            <v/>
          </cell>
          <cell r="CK632" t="str">
            <v/>
          </cell>
          <cell r="CL632" t="str">
            <v/>
          </cell>
          <cell r="CM632" t="str">
            <v/>
          </cell>
          <cell r="CN632" t="str">
            <v/>
          </cell>
          <cell r="CO632" t="str">
            <v/>
          </cell>
          <cell r="CP632" t="str">
            <v/>
          </cell>
          <cell r="CQ632" t="str">
            <v/>
          </cell>
          <cell r="CR632" t="str">
            <v/>
          </cell>
          <cell r="CS632" t="str">
            <v/>
          </cell>
          <cell r="CU632" t="str">
            <v>KANYWANI ENTERPRISES LIMITED</v>
          </cell>
          <cell r="CV632" t="str">
            <v/>
          </cell>
          <cell r="CW632" t="str">
            <v/>
          </cell>
          <cell r="CX632" t="str">
            <v/>
          </cell>
          <cell r="CY632" t="str">
            <v/>
          </cell>
          <cell r="CZ632" t="str">
            <v/>
          </cell>
          <cell r="DA632" t="str">
            <v/>
          </cell>
          <cell r="DB632" t="str">
            <v/>
          </cell>
          <cell r="DC632" t="str">
            <v/>
          </cell>
          <cell r="DD632" t="str">
            <v/>
          </cell>
          <cell r="DE632" t="str">
            <v/>
          </cell>
          <cell r="DG632" t="str">
            <v>KANYWANI ENTERPRISES LIMITED</v>
          </cell>
          <cell r="DH632" t="str">
            <v/>
          </cell>
          <cell r="DI632" t="str">
            <v/>
          </cell>
          <cell r="DJ632" t="str">
            <v/>
          </cell>
          <cell r="DK632" t="str">
            <v/>
          </cell>
          <cell r="DL632" t="str">
            <v/>
          </cell>
          <cell r="DM632" t="str">
            <v/>
          </cell>
          <cell r="DN632" t="str">
            <v/>
          </cell>
          <cell r="DO632" t="str">
            <v/>
          </cell>
          <cell r="DP632" t="str">
            <v/>
          </cell>
          <cell r="DQ632" t="str">
            <v/>
          </cell>
          <cell r="DR632" t="str">
            <v/>
          </cell>
          <cell r="DS632" t="str">
            <v/>
          </cell>
          <cell r="DU632" t="str">
            <v>KANYWANI ENTERPRISES LIMITED</v>
          </cell>
          <cell r="DV632" t="str">
            <v/>
          </cell>
          <cell r="DW632" t="str">
            <v/>
          </cell>
          <cell r="DX632" t="str">
            <v/>
          </cell>
          <cell r="DY632" t="str">
            <v/>
          </cell>
          <cell r="DZ632" t="str">
            <v/>
          </cell>
          <cell r="EA632" t="str">
            <v/>
          </cell>
          <cell r="EB632" t="str">
            <v/>
          </cell>
          <cell r="EC632" t="str">
            <v/>
          </cell>
          <cell r="ED632" t="str">
            <v/>
          </cell>
          <cell r="EE632" t="str">
            <v/>
          </cell>
        </row>
        <row r="633">
          <cell r="C633" t="str">
            <v>UNIVERSAL VIRTUAL CONTENT LTD</v>
          </cell>
          <cell r="D633">
            <v>1</v>
          </cell>
          <cell r="E633">
            <v>1</v>
          </cell>
          <cell r="F633">
            <v>71000</v>
          </cell>
          <cell r="G633">
            <v>400</v>
          </cell>
          <cell r="I633" t="str">
            <v>Real People Financial Services</v>
          </cell>
          <cell r="J633">
            <v>231</v>
          </cell>
          <cell r="K633">
            <v>580</v>
          </cell>
          <cell r="L633">
            <v>223390913</v>
          </cell>
          <cell r="M633">
            <v>781725</v>
          </cell>
          <cell r="AF633" t="str">
            <v>KARAMBUZI AND CO U LTD</v>
          </cell>
          <cell r="AG633" t="str">
            <v>KARAMBUZI AND CO U LTD</v>
          </cell>
          <cell r="AH633" t="str">
            <v/>
          </cell>
          <cell r="AI633" t="str">
            <v/>
          </cell>
          <cell r="AJ633" t="str">
            <v/>
          </cell>
          <cell r="AK633" t="str">
            <v/>
          </cell>
          <cell r="AL633" t="str">
            <v/>
          </cell>
          <cell r="AM633" t="str">
            <v/>
          </cell>
          <cell r="AN633" t="str">
            <v/>
          </cell>
          <cell r="AO633" t="str">
            <v/>
          </cell>
          <cell r="AP633" t="str">
            <v/>
          </cell>
          <cell r="AQ633" t="str">
            <v/>
          </cell>
          <cell r="AR633" t="str">
            <v/>
          </cell>
          <cell r="AS633" t="str">
            <v/>
          </cell>
          <cell r="AT633">
            <v>0</v>
          </cell>
          <cell r="AU633" t="str">
            <v>KARAMBUZI AND CO U LTD</v>
          </cell>
          <cell r="AV633" t="str">
            <v/>
          </cell>
          <cell r="AW633" t="str">
            <v/>
          </cell>
          <cell r="AX633" t="str">
            <v/>
          </cell>
          <cell r="AY633" t="str">
            <v/>
          </cell>
          <cell r="AZ633" t="str">
            <v/>
          </cell>
          <cell r="BA633" t="str">
            <v/>
          </cell>
          <cell r="BB633" t="str">
            <v/>
          </cell>
          <cell r="BC633" t="str">
            <v/>
          </cell>
          <cell r="BD633" t="str">
            <v/>
          </cell>
          <cell r="BE633" t="str">
            <v/>
          </cell>
          <cell r="BG633" t="str">
            <v>KARAMBUZI AND CO U LTD</v>
          </cell>
          <cell r="BH633" t="str">
            <v/>
          </cell>
          <cell r="BI633" t="str">
            <v/>
          </cell>
          <cell r="BJ633" t="str">
            <v/>
          </cell>
          <cell r="BK633" t="str">
            <v/>
          </cell>
          <cell r="BL633" t="str">
            <v/>
          </cell>
          <cell r="BM633" t="str">
            <v/>
          </cell>
          <cell r="BN633" t="str">
            <v/>
          </cell>
          <cell r="BO633" t="str">
            <v/>
          </cell>
          <cell r="BP633" t="str">
            <v/>
          </cell>
          <cell r="BQ633" t="str">
            <v/>
          </cell>
          <cell r="BR633" t="str">
            <v/>
          </cell>
          <cell r="BS633" t="str">
            <v/>
          </cell>
          <cell r="BU633" t="str">
            <v>KARAMBUZI AND CO U LTD</v>
          </cell>
          <cell r="BV633" t="str">
            <v/>
          </cell>
          <cell r="BW633" t="str">
            <v/>
          </cell>
          <cell r="BX633" t="str">
            <v/>
          </cell>
          <cell r="BY633" t="str">
            <v/>
          </cell>
          <cell r="BZ633" t="str">
            <v/>
          </cell>
          <cell r="CA633" t="str">
            <v/>
          </cell>
          <cell r="CB633" t="str">
            <v/>
          </cell>
          <cell r="CC633" t="str">
            <v/>
          </cell>
          <cell r="CD633" t="str">
            <v/>
          </cell>
          <cell r="CE633" t="str">
            <v/>
          </cell>
          <cell r="CG633" t="str">
            <v>KARAMBUZI AND CO U LTD</v>
          </cell>
          <cell r="CH633" t="str">
            <v/>
          </cell>
          <cell r="CI633" t="str">
            <v/>
          </cell>
          <cell r="CJ633" t="str">
            <v/>
          </cell>
          <cell r="CK633" t="str">
            <v/>
          </cell>
          <cell r="CL633" t="str">
            <v/>
          </cell>
          <cell r="CM633" t="str">
            <v/>
          </cell>
          <cell r="CN633" t="str">
            <v/>
          </cell>
          <cell r="CO633" t="str">
            <v/>
          </cell>
          <cell r="CP633" t="str">
            <v/>
          </cell>
          <cell r="CQ633" t="str">
            <v/>
          </cell>
          <cell r="CR633" t="str">
            <v/>
          </cell>
          <cell r="CS633" t="str">
            <v/>
          </cell>
          <cell r="CU633" t="str">
            <v>KARAMBUZI AND CO U LTD</v>
          </cell>
          <cell r="CV633" t="str">
            <v/>
          </cell>
          <cell r="CW633" t="str">
            <v/>
          </cell>
          <cell r="CX633" t="str">
            <v/>
          </cell>
          <cell r="CY633" t="str">
            <v/>
          </cell>
          <cell r="CZ633" t="str">
            <v/>
          </cell>
          <cell r="DA633" t="str">
            <v/>
          </cell>
          <cell r="DB633" t="str">
            <v/>
          </cell>
          <cell r="DC633" t="str">
            <v/>
          </cell>
          <cell r="DD633" t="str">
            <v/>
          </cell>
          <cell r="DE633" t="str">
            <v/>
          </cell>
          <cell r="DG633" t="str">
            <v>KARAMBUZI AND CO U LTD</v>
          </cell>
          <cell r="DH633" t="str">
            <v/>
          </cell>
          <cell r="DI633" t="str">
            <v/>
          </cell>
          <cell r="DJ633" t="str">
            <v/>
          </cell>
          <cell r="DK633" t="str">
            <v/>
          </cell>
          <cell r="DL633" t="str">
            <v/>
          </cell>
          <cell r="DM633" t="str">
            <v/>
          </cell>
          <cell r="DN633" t="str">
            <v/>
          </cell>
          <cell r="DO633" t="str">
            <v/>
          </cell>
          <cell r="DP633" t="str">
            <v/>
          </cell>
          <cell r="DQ633" t="str">
            <v/>
          </cell>
          <cell r="DR633" t="str">
            <v/>
          </cell>
          <cell r="DS633" t="str">
            <v/>
          </cell>
          <cell r="DU633" t="str">
            <v>KARAMBUZI AND CO U LTD</v>
          </cell>
          <cell r="DV633" t="str">
            <v/>
          </cell>
          <cell r="DW633" t="str">
            <v/>
          </cell>
          <cell r="DX633" t="str">
            <v/>
          </cell>
          <cell r="DY633" t="str">
            <v/>
          </cell>
          <cell r="DZ633" t="str">
            <v/>
          </cell>
          <cell r="EA633" t="str">
            <v/>
          </cell>
          <cell r="EB633" t="str">
            <v/>
          </cell>
          <cell r="EC633" t="str">
            <v/>
          </cell>
          <cell r="ED633" t="str">
            <v/>
          </cell>
          <cell r="EE633" t="str">
            <v/>
          </cell>
        </row>
        <row r="634">
          <cell r="C634" t="str">
            <v>WANA SOLUTIONS UGANDA LTD</v>
          </cell>
          <cell r="D634">
            <v>1</v>
          </cell>
          <cell r="E634">
            <v>1</v>
          </cell>
          <cell r="F634">
            <v>75000</v>
          </cell>
          <cell r="G634">
            <v>400</v>
          </cell>
          <cell r="I634" t="str">
            <v>RISTAKA HIGH SCHOOL BUSIIKA</v>
          </cell>
          <cell r="J634">
            <v>25</v>
          </cell>
          <cell r="K634">
            <v>29</v>
          </cell>
          <cell r="L634">
            <v>4112900</v>
          </cell>
          <cell r="M634">
            <v>21050</v>
          </cell>
          <cell r="AF634" t="str">
            <v>KASABA INVESTMENTS LIMITED - KAMPALA</v>
          </cell>
          <cell r="AG634" t="str">
            <v>KASABA INVESTMENTS LIMITED - KAMPALA</v>
          </cell>
          <cell r="AH634" t="str">
            <v/>
          </cell>
          <cell r="AI634" t="str">
            <v/>
          </cell>
          <cell r="AJ634" t="str">
            <v/>
          </cell>
          <cell r="AK634" t="str">
            <v/>
          </cell>
          <cell r="AL634" t="str">
            <v/>
          </cell>
          <cell r="AM634" t="str">
            <v/>
          </cell>
          <cell r="AN634" t="str">
            <v/>
          </cell>
          <cell r="AO634" t="str">
            <v/>
          </cell>
          <cell r="AP634" t="str">
            <v/>
          </cell>
          <cell r="AQ634" t="str">
            <v/>
          </cell>
          <cell r="AR634" t="str">
            <v/>
          </cell>
          <cell r="AS634" t="str">
            <v/>
          </cell>
          <cell r="AT634">
            <v>0</v>
          </cell>
          <cell r="AU634" t="str">
            <v>KASABA INVESTMENTS LIMITED - KAMPALA</v>
          </cell>
          <cell r="AV634" t="str">
            <v/>
          </cell>
          <cell r="AW634" t="str">
            <v/>
          </cell>
          <cell r="AX634" t="str">
            <v/>
          </cell>
          <cell r="AY634" t="str">
            <v/>
          </cell>
          <cell r="AZ634" t="str">
            <v/>
          </cell>
          <cell r="BA634" t="str">
            <v/>
          </cell>
          <cell r="BB634" t="str">
            <v/>
          </cell>
          <cell r="BC634" t="str">
            <v/>
          </cell>
          <cell r="BD634" t="str">
            <v/>
          </cell>
          <cell r="BE634" t="str">
            <v/>
          </cell>
          <cell r="BG634" t="str">
            <v>KASABA INVESTMENTS LIMITED - KAMPALA</v>
          </cell>
          <cell r="BH634" t="str">
            <v/>
          </cell>
          <cell r="BI634" t="str">
            <v/>
          </cell>
          <cell r="BJ634" t="str">
            <v/>
          </cell>
          <cell r="BK634" t="str">
            <v/>
          </cell>
          <cell r="BL634" t="str">
            <v/>
          </cell>
          <cell r="BM634" t="str">
            <v/>
          </cell>
          <cell r="BN634" t="str">
            <v/>
          </cell>
          <cell r="BO634" t="str">
            <v/>
          </cell>
          <cell r="BP634" t="str">
            <v/>
          </cell>
          <cell r="BQ634" t="str">
            <v/>
          </cell>
          <cell r="BR634" t="str">
            <v/>
          </cell>
          <cell r="BS634" t="str">
            <v/>
          </cell>
          <cell r="BU634" t="str">
            <v>KASABA INVESTMENTS LIMITED - KAMPALA</v>
          </cell>
          <cell r="BV634" t="str">
            <v/>
          </cell>
          <cell r="BW634" t="str">
            <v/>
          </cell>
          <cell r="BX634" t="str">
            <v/>
          </cell>
          <cell r="BY634" t="str">
            <v/>
          </cell>
          <cell r="BZ634" t="str">
            <v/>
          </cell>
          <cell r="CA634" t="str">
            <v/>
          </cell>
          <cell r="CB634" t="str">
            <v/>
          </cell>
          <cell r="CC634" t="str">
            <v/>
          </cell>
          <cell r="CD634" t="str">
            <v/>
          </cell>
          <cell r="CE634" t="str">
            <v/>
          </cell>
          <cell r="CG634" t="str">
            <v>KASABA INVESTMENTS LIMITED - KAMPALA</v>
          </cell>
          <cell r="CH634" t="str">
            <v/>
          </cell>
          <cell r="CI634" t="str">
            <v/>
          </cell>
          <cell r="CJ634" t="str">
            <v/>
          </cell>
          <cell r="CK634" t="str">
            <v/>
          </cell>
          <cell r="CL634" t="str">
            <v/>
          </cell>
          <cell r="CM634" t="str">
            <v/>
          </cell>
          <cell r="CN634" t="str">
            <v/>
          </cell>
          <cell r="CO634" t="str">
            <v/>
          </cell>
          <cell r="CP634" t="str">
            <v/>
          </cell>
          <cell r="CQ634" t="str">
            <v/>
          </cell>
          <cell r="CR634" t="str">
            <v/>
          </cell>
          <cell r="CS634" t="str">
            <v/>
          </cell>
          <cell r="CU634" t="str">
            <v>KASABA INVESTMENTS LIMITED - KAMPALA</v>
          </cell>
          <cell r="CV634" t="str">
            <v/>
          </cell>
          <cell r="CW634" t="str">
            <v/>
          </cell>
          <cell r="CX634" t="str">
            <v/>
          </cell>
          <cell r="CY634" t="str">
            <v/>
          </cell>
          <cell r="CZ634" t="str">
            <v/>
          </cell>
          <cell r="DA634" t="str">
            <v/>
          </cell>
          <cell r="DB634" t="str">
            <v/>
          </cell>
          <cell r="DC634" t="str">
            <v/>
          </cell>
          <cell r="DD634" t="str">
            <v/>
          </cell>
          <cell r="DE634" t="str">
            <v/>
          </cell>
          <cell r="DG634" t="str">
            <v>KASABA INVESTMENTS LIMITED - KAMPALA</v>
          </cell>
          <cell r="DH634" t="str">
            <v/>
          </cell>
          <cell r="DI634" t="str">
            <v/>
          </cell>
          <cell r="DJ634" t="str">
            <v/>
          </cell>
          <cell r="DK634" t="str">
            <v/>
          </cell>
          <cell r="DL634" t="str">
            <v/>
          </cell>
          <cell r="DM634" t="str">
            <v/>
          </cell>
          <cell r="DN634" t="str">
            <v/>
          </cell>
          <cell r="DO634" t="str">
            <v/>
          </cell>
          <cell r="DP634" t="str">
            <v/>
          </cell>
          <cell r="DQ634" t="str">
            <v/>
          </cell>
          <cell r="DR634" t="str">
            <v/>
          </cell>
          <cell r="DS634" t="str">
            <v/>
          </cell>
          <cell r="DU634" t="str">
            <v>KASABA INVESTMENTS LIMITED - KAMPALA</v>
          </cell>
          <cell r="DV634" t="str">
            <v/>
          </cell>
          <cell r="DW634" t="str">
            <v/>
          </cell>
          <cell r="DX634" t="str">
            <v/>
          </cell>
          <cell r="DY634" t="str">
            <v/>
          </cell>
          <cell r="DZ634" t="str">
            <v/>
          </cell>
          <cell r="EA634" t="str">
            <v/>
          </cell>
          <cell r="EB634" t="str">
            <v/>
          </cell>
          <cell r="EC634" t="str">
            <v/>
          </cell>
          <cell r="ED634" t="str">
            <v/>
          </cell>
          <cell r="EE634" t="str">
            <v/>
          </cell>
        </row>
        <row r="635">
          <cell r="C635" t="str">
            <v>Waste Masters Ltd</v>
          </cell>
          <cell r="D635">
            <v>1</v>
          </cell>
          <cell r="E635">
            <v>1</v>
          </cell>
          <cell r="F635">
            <v>30000</v>
          </cell>
          <cell r="G635">
            <v>400</v>
          </cell>
          <cell r="I635" t="str">
            <v>SANLAM LIFE INSURANCE LIMITED</v>
          </cell>
          <cell r="J635">
            <v>10</v>
          </cell>
          <cell r="K635">
            <v>11</v>
          </cell>
          <cell r="L635">
            <v>953150</v>
          </cell>
          <cell r="M635">
            <v>4700</v>
          </cell>
          <cell r="AF635" t="str">
            <v>KASANA QUALITY SCHOOL</v>
          </cell>
          <cell r="AG635" t="str">
            <v>KASANA QUALITY SCHOOL</v>
          </cell>
          <cell r="AH635" t="str">
            <v/>
          </cell>
          <cell r="AI635" t="str">
            <v/>
          </cell>
          <cell r="AJ635" t="str">
            <v/>
          </cell>
          <cell r="AK635" t="str">
            <v/>
          </cell>
          <cell r="AL635">
            <v>1</v>
          </cell>
          <cell r="AM635" t="str">
            <v/>
          </cell>
          <cell r="AN635" t="str">
            <v/>
          </cell>
          <cell r="AO635" t="str">
            <v/>
          </cell>
          <cell r="AP635">
            <v>9</v>
          </cell>
          <cell r="AQ635">
            <v>1</v>
          </cell>
          <cell r="AR635">
            <v>1</v>
          </cell>
          <cell r="AS635">
            <v>1</v>
          </cell>
          <cell r="AT635">
            <v>13</v>
          </cell>
          <cell r="AU635" t="str">
            <v>KASANA QUALITY SCHOOL</v>
          </cell>
          <cell r="AV635">
            <v>1</v>
          </cell>
          <cell r="AW635">
            <v>1</v>
          </cell>
          <cell r="AX635" t="str">
            <v/>
          </cell>
          <cell r="AY635" t="str">
            <v/>
          </cell>
          <cell r="AZ635" t="str">
            <v/>
          </cell>
          <cell r="BA635" t="str">
            <v/>
          </cell>
          <cell r="BB635" t="str">
            <v/>
          </cell>
          <cell r="BC635" t="str">
            <v/>
          </cell>
          <cell r="BD635" t="str">
            <v/>
          </cell>
          <cell r="BE635" t="str">
            <v/>
          </cell>
          <cell r="BG635" t="str">
            <v>KASANA QUALITY SCHOOL</v>
          </cell>
          <cell r="BH635" t="str">
            <v/>
          </cell>
          <cell r="BI635" t="str">
            <v/>
          </cell>
          <cell r="BJ635" t="str">
            <v/>
          </cell>
          <cell r="BK635" t="str">
            <v/>
          </cell>
          <cell r="BL635">
            <v>1</v>
          </cell>
          <cell r="BM635" t="str">
            <v/>
          </cell>
          <cell r="BN635" t="str">
            <v/>
          </cell>
          <cell r="BO635" t="str">
            <v/>
          </cell>
          <cell r="BP635">
            <v>20</v>
          </cell>
          <cell r="BQ635">
            <v>1</v>
          </cell>
          <cell r="BR635">
            <v>2</v>
          </cell>
          <cell r="BS635">
            <v>1</v>
          </cell>
          <cell r="BU635" t="str">
            <v>KASANA QUALITY SCHOOL</v>
          </cell>
          <cell r="BV635">
            <v>1</v>
          </cell>
          <cell r="BW635">
            <v>2</v>
          </cell>
          <cell r="BX635" t="str">
            <v/>
          </cell>
          <cell r="BY635" t="str">
            <v/>
          </cell>
          <cell r="BZ635" t="str">
            <v/>
          </cell>
          <cell r="CA635" t="str">
            <v/>
          </cell>
          <cell r="CB635" t="str">
            <v/>
          </cell>
          <cell r="CC635" t="str">
            <v/>
          </cell>
          <cell r="CD635" t="str">
            <v/>
          </cell>
          <cell r="CE635" t="str">
            <v/>
          </cell>
          <cell r="CG635" t="str">
            <v>KASANA QUALITY SCHOOL</v>
          </cell>
          <cell r="CH635" t="str">
            <v/>
          </cell>
          <cell r="CI635" t="str">
            <v/>
          </cell>
          <cell r="CJ635" t="str">
            <v/>
          </cell>
          <cell r="CK635" t="str">
            <v/>
          </cell>
          <cell r="CL635">
            <v>1000</v>
          </cell>
          <cell r="CM635" t="str">
            <v/>
          </cell>
          <cell r="CN635" t="str">
            <v/>
          </cell>
          <cell r="CO635" t="str">
            <v/>
          </cell>
          <cell r="CP635">
            <v>1283000</v>
          </cell>
          <cell r="CQ635">
            <v>20000</v>
          </cell>
          <cell r="CR635">
            <v>54000</v>
          </cell>
          <cell r="CS635">
            <v>3200</v>
          </cell>
          <cell r="CU635" t="str">
            <v>KASANA QUALITY SCHOOL</v>
          </cell>
          <cell r="CV635">
            <v>90800</v>
          </cell>
          <cell r="CW635">
            <v>70200</v>
          </cell>
          <cell r="CX635" t="str">
            <v/>
          </cell>
          <cell r="CY635" t="str">
            <v/>
          </cell>
          <cell r="CZ635" t="str">
            <v/>
          </cell>
          <cell r="DA635" t="str">
            <v/>
          </cell>
          <cell r="DB635" t="str">
            <v/>
          </cell>
          <cell r="DC635" t="str">
            <v/>
          </cell>
          <cell r="DD635" t="str">
            <v/>
          </cell>
          <cell r="DE635" t="str">
            <v/>
          </cell>
          <cell r="DG635" t="str">
            <v>KASANA QUALITY SCHOOL</v>
          </cell>
          <cell r="DH635" t="str">
            <v/>
          </cell>
          <cell r="DI635" t="str">
            <v/>
          </cell>
          <cell r="DJ635" t="str">
            <v/>
          </cell>
          <cell r="DK635" t="str">
            <v/>
          </cell>
          <cell r="DL635">
            <v>400</v>
          </cell>
          <cell r="DM635" t="str">
            <v/>
          </cell>
          <cell r="DN635" t="str">
            <v/>
          </cell>
          <cell r="DO635" t="str">
            <v/>
          </cell>
          <cell r="DP635">
            <v>8600</v>
          </cell>
          <cell r="DQ635">
            <v>400</v>
          </cell>
          <cell r="DR635">
            <v>800</v>
          </cell>
          <cell r="DS635">
            <v>400</v>
          </cell>
          <cell r="DU635" t="str">
            <v>KASANA QUALITY SCHOOL</v>
          </cell>
          <cell r="DV635">
            <v>400</v>
          </cell>
          <cell r="DW635">
            <v>800</v>
          </cell>
          <cell r="DX635" t="str">
            <v/>
          </cell>
          <cell r="DY635" t="str">
            <v/>
          </cell>
          <cell r="DZ635" t="str">
            <v/>
          </cell>
          <cell r="EA635" t="str">
            <v/>
          </cell>
          <cell r="EB635" t="str">
            <v/>
          </cell>
          <cell r="EC635" t="str">
            <v/>
          </cell>
          <cell r="ED635" t="str">
            <v/>
          </cell>
          <cell r="EE635" t="str">
            <v/>
          </cell>
        </row>
        <row r="636">
          <cell r="C636" t="str">
            <v>watoto church</v>
          </cell>
          <cell r="D636">
            <v>4</v>
          </cell>
          <cell r="E636">
            <v>8</v>
          </cell>
          <cell r="F636">
            <v>118000</v>
          </cell>
          <cell r="G636">
            <v>3200</v>
          </cell>
          <cell r="I636" t="str">
            <v>SBA</v>
          </cell>
          <cell r="J636">
            <v>363</v>
          </cell>
          <cell r="K636">
            <v>4467</v>
          </cell>
          <cell r="L636">
            <v>364999984</v>
          </cell>
          <cell r="M636">
            <v>2305150</v>
          </cell>
          <cell r="AF636" t="str">
            <v>KASIRIVU SONS</v>
          </cell>
          <cell r="AG636" t="str">
            <v>KASIRIVU SONS</v>
          </cell>
          <cell r="AH636" t="str">
            <v/>
          </cell>
          <cell r="AI636" t="str">
            <v/>
          </cell>
          <cell r="AJ636" t="str">
            <v/>
          </cell>
          <cell r="AK636" t="str">
            <v/>
          </cell>
          <cell r="AL636" t="str">
            <v/>
          </cell>
          <cell r="AM636" t="str">
            <v/>
          </cell>
          <cell r="AN636" t="str">
            <v/>
          </cell>
          <cell r="AO636" t="str">
            <v/>
          </cell>
          <cell r="AP636" t="str">
            <v/>
          </cell>
          <cell r="AQ636" t="str">
            <v/>
          </cell>
          <cell r="AR636" t="str">
            <v/>
          </cell>
          <cell r="AS636" t="str">
            <v/>
          </cell>
          <cell r="AT636">
            <v>0</v>
          </cell>
          <cell r="AU636" t="str">
            <v>KASIRIVU SONS</v>
          </cell>
          <cell r="AV636" t="str">
            <v/>
          </cell>
          <cell r="AW636" t="str">
            <v/>
          </cell>
          <cell r="AX636" t="str">
            <v/>
          </cell>
          <cell r="AY636" t="str">
            <v/>
          </cell>
          <cell r="AZ636" t="str">
            <v/>
          </cell>
          <cell r="BA636" t="str">
            <v/>
          </cell>
          <cell r="BB636" t="str">
            <v/>
          </cell>
          <cell r="BC636" t="str">
            <v/>
          </cell>
          <cell r="BD636" t="str">
            <v/>
          </cell>
          <cell r="BE636" t="str">
            <v/>
          </cell>
          <cell r="BG636" t="str">
            <v>KASIRIVU SONS</v>
          </cell>
          <cell r="BH636" t="str">
            <v/>
          </cell>
          <cell r="BI636" t="str">
            <v/>
          </cell>
          <cell r="BJ636" t="str">
            <v/>
          </cell>
          <cell r="BK636" t="str">
            <v/>
          </cell>
          <cell r="BL636" t="str">
            <v/>
          </cell>
          <cell r="BM636" t="str">
            <v/>
          </cell>
          <cell r="BN636" t="str">
            <v/>
          </cell>
          <cell r="BO636" t="str">
            <v/>
          </cell>
          <cell r="BP636" t="str">
            <v/>
          </cell>
          <cell r="BQ636" t="str">
            <v/>
          </cell>
          <cell r="BR636" t="str">
            <v/>
          </cell>
          <cell r="BS636" t="str">
            <v/>
          </cell>
          <cell r="BU636" t="str">
            <v>KASIRIVU SONS</v>
          </cell>
          <cell r="BV636" t="str">
            <v/>
          </cell>
          <cell r="BW636" t="str">
            <v/>
          </cell>
          <cell r="BX636" t="str">
            <v/>
          </cell>
          <cell r="BY636" t="str">
            <v/>
          </cell>
          <cell r="BZ636" t="str">
            <v/>
          </cell>
          <cell r="CA636" t="str">
            <v/>
          </cell>
          <cell r="CB636" t="str">
            <v/>
          </cell>
          <cell r="CC636" t="str">
            <v/>
          </cell>
          <cell r="CD636" t="str">
            <v/>
          </cell>
          <cell r="CE636" t="str">
            <v/>
          </cell>
          <cell r="CG636" t="str">
            <v>KASIRIVU SONS</v>
          </cell>
          <cell r="CH636" t="str">
            <v/>
          </cell>
          <cell r="CI636" t="str">
            <v/>
          </cell>
          <cell r="CJ636" t="str">
            <v/>
          </cell>
          <cell r="CK636" t="str">
            <v/>
          </cell>
          <cell r="CL636" t="str">
            <v/>
          </cell>
          <cell r="CM636" t="str">
            <v/>
          </cell>
          <cell r="CN636" t="str">
            <v/>
          </cell>
          <cell r="CO636" t="str">
            <v/>
          </cell>
          <cell r="CP636" t="str">
            <v/>
          </cell>
          <cell r="CQ636" t="str">
            <v/>
          </cell>
          <cell r="CR636" t="str">
            <v/>
          </cell>
          <cell r="CS636" t="str">
            <v/>
          </cell>
          <cell r="CU636" t="str">
            <v>KASIRIVU SONS</v>
          </cell>
          <cell r="CV636" t="str">
            <v/>
          </cell>
          <cell r="CW636" t="str">
            <v/>
          </cell>
          <cell r="CX636" t="str">
            <v/>
          </cell>
          <cell r="CY636" t="str">
            <v/>
          </cell>
          <cell r="CZ636" t="str">
            <v/>
          </cell>
          <cell r="DA636" t="str">
            <v/>
          </cell>
          <cell r="DB636" t="str">
            <v/>
          </cell>
          <cell r="DC636" t="str">
            <v/>
          </cell>
          <cell r="DD636" t="str">
            <v/>
          </cell>
          <cell r="DE636" t="str">
            <v/>
          </cell>
          <cell r="DG636" t="str">
            <v>KASIRIVU SONS</v>
          </cell>
          <cell r="DH636" t="str">
            <v/>
          </cell>
          <cell r="DI636" t="str">
            <v/>
          </cell>
          <cell r="DJ636" t="str">
            <v/>
          </cell>
          <cell r="DK636" t="str">
            <v/>
          </cell>
          <cell r="DL636" t="str">
            <v/>
          </cell>
          <cell r="DM636" t="str">
            <v/>
          </cell>
          <cell r="DN636" t="str">
            <v/>
          </cell>
          <cell r="DO636" t="str">
            <v/>
          </cell>
          <cell r="DP636" t="str">
            <v/>
          </cell>
          <cell r="DQ636" t="str">
            <v/>
          </cell>
          <cell r="DR636" t="str">
            <v/>
          </cell>
          <cell r="DS636" t="str">
            <v/>
          </cell>
          <cell r="DU636" t="str">
            <v>KASIRIVU SONS</v>
          </cell>
          <cell r="DV636" t="str">
            <v/>
          </cell>
          <cell r="DW636" t="str">
            <v/>
          </cell>
          <cell r="DX636" t="str">
            <v/>
          </cell>
          <cell r="DY636" t="str">
            <v/>
          </cell>
          <cell r="DZ636" t="str">
            <v/>
          </cell>
          <cell r="EA636" t="str">
            <v/>
          </cell>
          <cell r="EB636" t="str">
            <v/>
          </cell>
          <cell r="EC636" t="str">
            <v/>
          </cell>
          <cell r="ED636" t="str">
            <v/>
          </cell>
          <cell r="EE636" t="str">
            <v/>
          </cell>
        </row>
        <row r="637">
          <cell r="C637" t="str">
            <v>WORLDSTAR SPORTS BETTING</v>
          </cell>
          <cell r="D637">
            <v>149</v>
          </cell>
          <cell r="E637">
            <v>969</v>
          </cell>
          <cell r="F637">
            <v>17937883</v>
          </cell>
          <cell r="G637">
            <v>380400</v>
          </cell>
          <cell r="I637" t="str">
            <v>Smart Tv</v>
          </cell>
          <cell r="J637">
            <v>112</v>
          </cell>
          <cell r="K637">
            <v>180</v>
          </cell>
          <cell r="L637">
            <v>3027930</v>
          </cell>
          <cell r="AF637" t="str">
            <v>KASOZI JUNIOR SCHOOL</v>
          </cell>
          <cell r="AG637" t="str">
            <v>KASOZI JUNIOR SCHOOL</v>
          </cell>
          <cell r="AH637" t="str">
            <v/>
          </cell>
          <cell r="AI637" t="str">
            <v/>
          </cell>
          <cell r="AJ637" t="str">
            <v/>
          </cell>
          <cell r="AK637" t="str">
            <v/>
          </cell>
          <cell r="AL637" t="str">
            <v/>
          </cell>
          <cell r="AM637" t="str">
            <v/>
          </cell>
          <cell r="AN637" t="str">
            <v/>
          </cell>
          <cell r="AO637" t="str">
            <v/>
          </cell>
          <cell r="AP637" t="str">
            <v/>
          </cell>
          <cell r="AQ637" t="str">
            <v/>
          </cell>
          <cell r="AR637" t="str">
            <v/>
          </cell>
          <cell r="AS637" t="str">
            <v/>
          </cell>
          <cell r="AT637">
            <v>0</v>
          </cell>
          <cell r="AU637" t="str">
            <v>KASOZI JUNIOR SCHOOL</v>
          </cell>
          <cell r="AV637" t="str">
            <v/>
          </cell>
          <cell r="AW637" t="str">
            <v/>
          </cell>
          <cell r="AX637" t="str">
            <v/>
          </cell>
          <cell r="AY637" t="str">
            <v/>
          </cell>
          <cell r="AZ637" t="str">
            <v/>
          </cell>
          <cell r="BA637" t="str">
            <v/>
          </cell>
          <cell r="BB637" t="str">
            <v/>
          </cell>
          <cell r="BC637" t="str">
            <v/>
          </cell>
          <cell r="BD637" t="str">
            <v/>
          </cell>
          <cell r="BE637" t="str">
            <v/>
          </cell>
          <cell r="BG637" t="str">
            <v>KASOZI JUNIOR SCHOOL</v>
          </cell>
          <cell r="BH637" t="str">
            <v/>
          </cell>
          <cell r="BI637" t="str">
            <v/>
          </cell>
          <cell r="BJ637" t="str">
            <v/>
          </cell>
          <cell r="BK637" t="str">
            <v/>
          </cell>
          <cell r="BL637" t="str">
            <v/>
          </cell>
          <cell r="BM637" t="str">
            <v/>
          </cell>
          <cell r="BN637" t="str">
            <v/>
          </cell>
          <cell r="BO637" t="str">
            <v/>
          </cell>
          <cell r="BP637" t="str">
            <v/>
          </cell>
          <cell r="BQ637" t="str">
            <v/>
          </cell>
          <cell r="BR637" t="str">
            <v/>
          </cell>
          <cell r="BS637" t="str">
            <v/>
          </cell>
          <cell r="BU637" t="str">
            <v>KASOZI JUNIOR SCHOOL</v>
          </cell>
          <cell r="BV637" t="str">
            <v/>
          </cell>
          <cell r="BW637" t="str">
            <v/>
          </cell>
          <cell r="BX637" t="str">
            <v/>
          </cell>
          <cell r="BY637" t="str">
            <v/>
          </cell>
          <cell r="BZ637" t="str">
            <v/>
          </cell>
          <cell r="CA637" t="str">
            <v/>
          </cell>
          <cell r="CB637" t="str">
            <v/>
          </cell>
          <cell r="CC637" t="str">
            <v/>
          </cell>
          <cell r="CD637" t="str">
            <v/>
          </cell>
          <cell r="CE637" t="str">
            <v/>
          </cell>
          <cell r="CG637" t="str">
            <v>KASOZI JUNIOR SCHOOL</v>
          </cell>
          <cell r="CH637" t="str">
            <v/>
          </cell>
          <cell r="CI637" t="str">
            <v/>
          </cell>
          <cell r="CJ637" t="str">
            <v/>
          </cell>
          <cell r="CK637" t="str">
            <v/>
          </cell>
          <cell r="CL637" t="str">
            <v/>
          </cell>
          <cell r="CM637" t="str">
            <v/>
          </cell>
          <cell r="CN637" t="str">
            <v/>
          </cell>
          <cell r="CO637" t="str">
            <v/>
          </cell>
          <cell r="CP637" t="str">
            <v/>
          </cell>
          <cell r="CQ637" t="str">
            <v/>
          </cell>
          <cell r="CR637" t="str">
            <v/>
          </cell>
          <cell r="CS637" t="str">
            <v/>
          </cell>
          <cell r="CU637" t="str">
            <v>KASOZI JUNIOR SCHOOL</v>
          </cell>
          <cell r="CV637" t="str">
            <v/>
          </cell>
          <cell r="CW637" t="str">
            <v/>
          </cell>
          <cell r="CX637" t="str">
            <v/>
          </cell>
          <cell r="CY637" t="str">
            <v/>
          </cell>
          <cell r="CZ637" t="str">
            <v/>
          </cell>
          <cell r="DA637" t="str">
            <v/>
          </cell>
          <cell r="DB637" t="str">
            <v/>
          </cell>
          <cell r="DC637" t="str">
            <v/>
          </cell>
          <cell r="DD637" t="str">
            <v/>
          </cell>
          <cell r="DE637" t="str">
            <v/>
          </cell>
          <cell r="DG637" t="str">
            <v>KASOZI JUNIOR SCHOOL</v>
          </cell>
          <cell r="DH637" t="str">
            <v/>
          </cell>
          <cell r="DI637" t="str">
            <v/>
          </cell>
          <cell r="DJ637" t="str">
            <v/>
          </cell>
          <cell r="DK637" t="str">
            <v/>
          </cell>
          <cell r="DL637" t="str">
            <v/>
          </cell>
          <cell r="DM637" t="str">
            <v/>
          </cell>
          <cell r="DN637" t="str">
            <v/>
          </cell>
          <cell r="DO637" t="str">
            <v/>
          </cell>
          <cell r="DP637" t="str">
            <v/>
          </cell>
          <cell r="DQ637" t="str">
            <v/>
          </cell>
          <cell r="DR637" t="str">
            <v/>
          </cell>
          <cell r="DS637" t="str">
            <v/>
          </cell>
          <cell r="DU637" t="str">
            <v>KASOZI JUNIOR SCHOOL</v>
          </cell>
          <cell r="DV637" t="str">
            <v/>
          </cell>
          <cell r="DW637" t="str">
            <v/>
          </cell>
          <cell r="DX637" t="str">
            <v/>
          </cell>
          <cell r="DY637" t="str">
            <v/>
          </cell>
          <cell r="DZ637" t="str">
            <v/>
          </cell>
          <cell r="EA637" t="str">
            <v/>
          </cell>
          <cell r="EB637" t="str">
            <v/>
          </cell>
          <cell r="EC637" t="str">
            <v/>
          </cell>
          <cell r="ED637" t="str">
            <v/>
          </cell>
          <cell r="EE637" t="str">
            <v/>
          </cell>
        </row>
        <row r="638">
          <cell r="C638" t="str">
            <v>Y Save Cooperative</v>
          </cell>
          <cell r="D638">
            <v>1</v>
          </cell>
          <cell r="E638">
            <v>1</v>
          </cell>
          <cell r="F638">
            <v>1000</v>
          </cell>
          <cell r="I638" t="str">
            <v>SOLAR NOW SERVICES UGANDA</v>
          </cell>
          <cell r="J638">
            <v>100</v>
          </cell>
          <cell r="K638">
            <v>316</v>
          </cell>
          <cell r="L638">
            <v>59297500</v>
          </cell>
          <cell r="M638">
            <v>263275</v>
          </cell>
          <cell r="AF638" t="str">
            <v>KASULE HIGH SCHOOL</v>
          </cell>
          <cell r="AG638" t="str">
            <v>KASULE HIGH SCHOOL</v>
          </cell>
          <cell r="AH638" t="str">
            <v/>
          </cell>
          <cell r="AI638" t="str">
            <v/>
          </cell>
          <cell r="AJ638" t="str">
            <v/>
          </cell>
          <cell r="AK638" t="str">
            <v/>
          </cell>
          <cell r="AL638" t="str">
            <v/>
          </cell>
          <cell r="AM638" t="str">
            <v/>
          </cell>
          <cell r="AN638" t="str">
            <v/>
          </cell>
          <cell r="AO638" t="str">
            <v/>
          </cell>
          <cell r="AP638" t="str">
            <v/>
          </cell>
          <cell r="AQ638" t="str">
            <v/>
          </cell>
          <cell r="AR638" t="str">
            <v/>
          </cell>
          <cell r="AS638" t="str">
            <v/>
          </cell>
          <cell r="AT638">
            <v>0</v>
          </cell>
          <cell r="AU638" t="str">
            <v>KASULE HIGH SCHOOL</v>
          </cell>
          <cell r="AV638" t="str">
            <v/>
          </cell>
          <cell r="AW638" t="str">
            <v/>
          </cell>
          <cell r="AX638" t="str">
            <v/>
          </cell>
          <cell r="AY638" t="str">
            <v/>
          </cell>
          <cell r="AZ638" t="str">
            <v/>
          </cell>
          <cell r="BA638" t="str">
            <v/>
          </cell>
          <cell r="BB638" t="str">
            <v/>
          </cell>
          <cell r="BC638" t="str">
            <v/>
          </cell>
          <cell r="BD638" t="str">
            <v/>
          </cell>
          <cell r="BE638" t="str">
            <v/>
          </cell>
          <cell r="BG638" t="str">
            <v>KASULE HIGH SCHOOL</v>
          </cell>
          <cell r="BH638" t="str">
            <v/>
          </cell>
          <cell r="BI638" t="str">
            <v/>
          </cell>
          <cell r="BJ638" t="str">
            <v/>
          </cell>
          <cell r="BK638" t="str">
            <v/>
          </cell>
          <cell r="BL638" t="str">
            <v/>
          </cell>
          <cell r="BM638" t="str">
            <v/>
          </cell>
          <cell r="BN638" t="str">
            <v/>
          </cell>
          <cell r="BO638" t="str">
            <v/>
          </cell>
          <cell r="BP638" t="str">
            <v/>
          </cell>
          <cell r="BQ638" t="str">
            <v/>
          </cell>
          <cell r="BR638" t="str">
            <v/>
          </cell>
          <cell r="BS638" t="str">
            <v/>
          </cell>
          <cell r="BU638" t="str">
            <v>KASULE HIGH SCHOOL</v>
          </cell>
          <cell r="BV638" t="str">
            <v/>
          </cell>
          <cell r="BW638" t="str">
            <v/>
          </cell>
          <cell r="BX638" t="str">
            <v/>
          </cell>
          <cell r="BY638" t="str">
            <v/>
          </cell>
          <cell r="BZ638" t="str">
            <v/>
          </cell>
          <cell r="CA638" t="str">
            <v/>
          </cell>
          <cell r="CB638" t="str">
            <v/>
          </cell>
          <cell r="CC638" t="str">
            <v/>
          </cell>
          <cell r="CD638" t="str">
            <v/>
          </cell>
          <cell r="CE638" t="str">
            <v/>
          </cell>
          <cell r="CG638" t="str">
            <v>KASULE HIGH SCHOOL</v>
          </cell>
          <cell r="CH638" t="str">
            <v/>
          </cell>
          <cell r="CI638" t="str">
            <v/>
          </cell>
          <cell r="CJ638" t="str">
            <v/>
          </cell>
          <cell r="CK638" t="str">
            <v/>
          </cell>
          <cell r="CL638" t="str">
            <v/>
          </cell>
          <cell r="CM638" t="str">
            <v/>
          </cell>
          <cell r="CN638" t="str">
            <v/>
          </cell>
          <cell r="CO638" t="str">
            <v/>
          </cell>
          <cell r="CP638" t="str">
            <v/>
          </cell>
          <cell r="CQ638" t="str">
            <v/>
          </cell>
          <cell r="CR638" t="str">
            <v/>
          </cell>
          <cell r="CS638" t="str">
            <v/>
          </cell>
          <cell r="CU638" t="str">
            <v>KASULE HIGH SCHOOL</v>
          </cell>
          <cell r="CV638" t="str">
            <v/>
          </cell>
          <cell r="CW638" t="str">
            <v/>
          </cell>
          <cell r="CX638" t="str">
            <v/>
          </cell>
          <cell r="CY638" t="str">
            <v/>
          </cell>
          <cell r="CZ638" t="str">
            <v/>
          </cell>
          <cell r="DA638" t="str">
            <v/>
          </cell>
          <cell r="DB638" t="str">
            <v/>
          </cell>
          <cell r="DC638" t="str">
            <v/>
          </cell>
          <cell r="DD638" t="str">
            <v/>
          </cell>
          <cell r="DE638" t="str">
            <v/>
          </cell>
          <cell r="DG638" t="str">
            <v>KASULE HIGH SCHOOL</v>
          </cell>
          <cell r="DH638" t="str">
            <v/>
          </cell>
          <cell r="DI638" t="str">
            <v/>
          </cell>
          <cell r="DJ638" t="str">
            <v/>
          </cell>
          <cell r="DK638" t="str">
            <v/>
          </cell>
          <cell r="DL638" t="str">
            <v/>
          </cell>
          <cell r="DM638" t="str">
            <v/>
          </cell>
          <cell r="DN638" t="str">
            <v/>
          </cell>
          <cell r="DO638" t="str">
            <v/>
          </cell>
          <cell r="DP638" t="str">
            <v/>
          </cell>
          <cell r="DQ638" t="str">
            <v/>
          </cell>
          <cell r="DR638" t="str">
            <v/>
          </cell>
          <cell r="DS638" t="str">
            <v/>
          </cell>
          <cell r="DU638" t="str">
            <v>KASULE HIGH SCHOOL</v>
          </cell>
          <cell r="DV638" t="str">
            <v/>
          </cell>
          <cell r="DW638" t="str">
            <v/>
          </cell>
          <cell r="DX638" t="str">
            <v/>
          </cell>
          <cell r="DY638" t="str">
            <v/>
          </cell>
          <cell r="DZ638" t="str">
            <v/>
          </cell>
          <cell r="EA638" t="str">
            <v/>
          </cell>
          <cell r="EB638" t="str">
            <v/>
          </cell>
          <cell r="EC638" t="str">
            <v/>
          </cell>
          <cell r="ED638" t="str">
            <v/>
          </cell>
          <cell r="EE638" t="str">
            <v/>
          </cell>
        </row>
        <row r="639">
          <cell r="C639" t="str">
            <v>York Primary School</v>
          </cell>
          <cell r="D639">
            <v>21</v>
          </cell>
          <cell r="E639">
            <v>38</v>
          </cell>
          <cell r="F639">
            <v>7560500</v>
          </cell>
          <cell r="G639">
            <v>27200</v>
          </cell>
          <cell r="I639" t="str">
            <v>ST HENRY'S COLLEGE KITOVU</v>
          </cell>
          <cell r="J639">
            <v>1</v>
          </cell>
          <cell r="K639">
            <v>1</v>
          </cell>
          <cell r="L639">
            <v>100000</v>
          </cell>
          <cell r="M639">
            <v>600</v>
          </cell>
          <cell r="AF639" t="str">
            <v>KASUSSE ENTERPRISES LTD-DST MBALE</v>
          </cell>
          <cell r="AG639" t="str">
            <v>KASUSSE ENTERPRISES LTD-DST MBALE</v>
          </cell>
          <cell r="AH639" t="str">
            <v/>
          </cell>
          <cell r="AI639" t="str">
            <v/>
          </cell>
          <cell r="AJ639" t="str">
            <v/>
          </cell>
          <cell r="AK639" t="str">
            <v/>
          </cell>
          <cell r="AL639" t="str">
            <v/>
          </cell>
          <cell r="AM639" t="str">
            <v/>
          </cell>
          <cell r="AN639" t="str">
            <v/>
          </cell>
          <cell r="AO639" t="str">
            <v/>
          </cell>
          <cell r="AP639" t="str">
            <v/>
          </cell>
          <cell r="AQ639" t="str">
            <v/>
          </cell>
          <cell r="AR639" t="str">
            <v/>
          </cell>
          <cell r="AS639" t="str">
            <v/>
          </cell>
          <cell r="AT639">
            <v>0</v>
          </cell>
          <cell r="AU639" t="str">
            <v>KASUSSE ENTERPRISES LTD-DST MBALE</v>
          </cell>
          <cell r="AV639" t="str">
            <v/>
          </cell>
          <cell r="AW639" t="str">
            <v/>
          </cell>
          <cell r="AX639" t="str">
            <v/>
          </cell>
          <cell r="AY639" t="str">
            <v/>
          </cell>
          <cell r="AZ639" t="str">
            <v/>
          </cell>
          <cell r="BA639" t="str">
            <v/>
          </cell>
          <cell r="BB639" t="str">
            <v/>
          </cell>
          <cell r="BC639" t="str">
            <v/>
          </cell>
          <cell r="BD639" t="str">
            <v/>
          </cell>
          <cell r="BE639" t="str">
            <v/>
          </cell>
          <cell r="BG639" t="str">
            <v>KASUSSE ENTERPRISES LTD-DST MBALE</v>
          </cell>
          <cell r="BH639" t="str">
            <v/>
          </cell>
          <cell r="BI639" t="str">
            <v/>
          </cell>
          <cell r="BJ639" t="str">
            <v/>
          </cell>
          <cell r="BK639" t="str">
            <v/>
          </cell>
          <cell r="BL639" t="str">
            <v/>
          </cell>
          <cell r="BM639" t="str">
            <v/>
          </cell>
          <cell r="BN639" t="str">
            <v/>
          </cell>
          <cell r="BO639" t="str">
            <v/>
          </cell>
          <cell r="BP639" t="str">
            <v/>
          </cell>
          <cell r="BQ639" t="str">
            <v/>
          </cell>
          <cell r="BR639" t="str">
            <v/>
          </cell>
          <cell r="BS639" t="str">
            <v/>
          </cell>
          <cell r="BU639" t="str">
            <v>KASUSSE ENTERPRISES LTD-DST MBALE</v>
          </cell>
          <cell r="BV639" t="str">
            <v/>
          </cell>
          <cell r="BW639" t="str">
            <v/>
          </cell>
          <cell r="BX639" t="str">
            <v/>
          </cell>
          <cell r="BY639" t="str">
            <v/>
          </cell>
          <cell r="BZ639" t="str">
            <v/>
          </cell>
          <cell r="CA639" t="str">
            <v/>
          </cell>
          <cell r="CB639" t="str">
            <v/>
          </cell>
          <cell r="CC639" t="str">
            <v/>
          </cell>
          <cell r="CD639" t="str">
            <v/>
          </cell>
          <cell r="CE639" t="str">
            <v/>
          </cell>
          <cell r="CG639" t="str">
            <v>KASUSSE ENTERPRISES LTD-DST MBALE</v>
          </cell>
          <cell r="CH639" t="str">
            <v/>
          </cell>
          <cell r="CI639" t="str">
            <v/>
          </cell>
          <cell r="CJ639" t="str">
            <v/>
          </cell>
          <cell r="CK639" t="str">
            <v/>
          </cell>
          <cell r="CL639" t="str">
            <v/>
          </cell>
          <cell r="CM639" t="str">
            <v/>
          </cell>
          <cell r="CN639" t="str">
            <v/>
          </cell>
          <cell r="CO639" t="str">
            <v/>
          </cell>
          <cell r="CP639" t="str">
            <v/>
          </cell>
          <cell r="CQ639" t="str">
            <v/>
          </cell>
          <cell r="CR639" t="str">
            <v/>
          </cell>
          <cell r="CS639" t="str">
            <v/>
          </cell>
          <cell r="CU639" t="str">
            <v>KASUSSE ENTERPRISES LTD-DST MBALE</v>
          </cell>
          <cell r="CV639" t="str">
            <v/>
          </cell>
          <cell r="CW639" t="str">
            <v/>
          </cell>
          <cell r="CX639" t="str">
            <v/>
          </cell>
          <cell r="CY639" t="str">
            <v/>
          </cell>
          <cell r="CZ639" t="str">
            <v/>
          </cell>
          <cell r="DA639" t="str">
            <v/>
          </cell>
          <cell r="DB639" t="str">
            <v/>
          </cell>
          <cell r="DC639" t="str">
            <v/>
          </cell>
          <cell r="DD639" t="str">
            <v/>
          </cell>
          <cell r="DE639" t="str">
            <v/>
          </cell>
          <cell r="DG639" t="str">
            <v>KASUSSE ENTERPRISES LTD-DST MBALE</v>
          </cell>
          <cell r="DH639" t="str">
            <v/>
          </cell>
          <cell r="DI639" t="str">
            <v/>
          </cell>
          <cell r="DJ639" t="str">
            <v/>
          </cell>
          <cell r="DK639" t="str">
            <v/>
          </cell>
          <cell r="DL639" t="str">
            <v/>
          </cell>
          <cell r="DM639" t="str">
            <v/>
          </cell>
          <cell r="DN639" t="str">
            <v/>
          </cell>
          <cell r="DO639" t="str">
            <v/>
          </cell>
          <cell r="DP639" t="str">
            <v/>
          </cell>
          <cell r="DQ639" t="str">
            <v/>
          </cell>
          <cell r="DR639" t="str">
            <v/>
          </cell>
          <cell r="DS639" t="str">
            <v/>
          </cell>
          <cell r="DU639" t="str">
            <v>KASUSSE ENTERPRISES LTD-DST MBALE</v>
          </cell>
          <cell r="DV639" t="str">
            <v/>
          </cell>
          <cell r="DW639" t="str">
            <v/>
          </cell>
          <cell r="DX639" t="str">
            <v/>
          </cell>
          <cell r="DY639" t="str">
            <v/>
          </cell>
          <cell r="DZ639" t="str">
            <v/>
          </cell>
          <cell r="EA639" t="str">
            <v/>
          </cell>
          <cell r="EB639" t="str">
            <v/>
          </cell>
          <cell r="EC639" t="str">
            <v/>
          </cell>
          <cell r="ED639" t="str">
            <v/>
          </cell>
          <cell r="EE639" t="str">
            <v/>
          </cell>
        </row>
        <row r="640">
          <cell r="C640" t="str">
            <v>Zuku TV</v>
          </cell>
          <cell r="D640">
            <v>2059</v>
          </cell>
          <cell r="E640">
            <v>3037</v>
          </cell>
          <cell r="F640">
            <v>104073002</v>
          </cell>
          <cell r="G640">
            <v>1162900</v>
          </cell>
          <cell r="I640" t="str">
            <v>St Julian High School</v>
          </cell>
          <cell r="J640">
            <v>73</v>
          </cell>
          <cell r="K640">
            <v>136</v>
          </cell>
          <cell r="L640">
            <v>20271000</v>
          </cell>
          <cell r="M640">
            <v>93250</v>
          </cell>
          <cell r="AF640" t="str">
            <v>KATOKE HIGH SCHOOL</v>
          </cell>
          <cell r="AG640" t="str">
            <v>KATOKE HIGH SCHOOL</v>
          </cell>
          <cell r="AH640" t="str">
            <v/>
          </cell>
          <cell r="AI640" t="str">
            <v/>
          </cell>
          <cell r="AJ640" t="str">
            <v/>
          </cell>
          <cell r="AK640" t="str">
            <v/>
          </cell>
          <cell r="AL640" t="str">
            <v/>
          </cell>
          <cell r="AM640" t="str">
            <v/>
          </cell>
          <cell r="AN640" t="str">
            <v/>
          </cell>
          <cell r="AO640" t="str">
            <v/>
          </cell>
          <cell r="AP640" t="str">
            <v/>
          </cell>
          <cell r="AQ640" t="str">
            <v/>
          </cell>
          <cell r="AR640" t="str">
            <v/>
          </cell>
          <cell r="AS640" t="str">
            <v/>
          </cell>
          <cell r="AT640">
            <v>0</v>
          </cell>
          <cell r="AU640" t="str">
            <v>KATOKE HIGH SCHOOL</v>
          </cell>
          <cell r="AV640" t="str">
            <v/>
          </cell>
          <cell r="AW640" t="str">
            <v/>
          </cell>
          <cell r="AX640" t="str">
            <v/>
          </cell>
          <cell r="AY640" t="str">
            <v/>
          </cell>
          <cell r="AZ640" t="str">
            <v/>
          </cell>
          <cell r="BA640" t="str">
            <v/>
          </cell>
          <cell r="BB640" t="str">
            <v/>
          </cell>
          <cell r="BC640" t="str">
            <v/>
          </cell>
          <cell r="BD640" t="str">
            <v/>
          </cell>
          <cell r="BE640" t="str">
            <v/>
          </cell>
          <cell r="BG640" t="str">
            <v>KATOKE HIGH SCHOOL</v>
          </cell>
          <cell r="BH640" t="str">
            <v/>
          </cell>
          <cell r="BI640" t="str">
            <v/>
          </cell>
          <cell r="BJ640" t="str">
            <v/>
          </cell>
          <cell r="BK640" t="str">
            <v/>
          </cell>
          <cell r="BL640" t="str">
            <v/>
          </cell>
          <cell r="BM640" t="str">
            <v/>
          </cell>
          <cell r="BN640" t="str">
            <v/>
          </cell>
          <cell r="BO640" t="str">
            <v/>
          </cell>
          <cell r="BP640" t="str">
            <v/>
          </cell>
          <cell r="BQ640" t="str">
            <v/>
          </cell>
          <cell r="BR640" t="str">
            <v/>
          </cell>
          <cell r="BS640" t="str">
            <v/>
          </cell>
          <cell r="BU640" t="str">
            <v>KATOKE HIGH SCHOOL</v>
          </cell>
          <cell r="BV640" t="str">
            <v/>
          </cell>
          <cell r="BW640" t="str">
            <v/>
          </cell>
          <cell r="BX640" t="str">
            <v/>
          </cell>
          <cell r="BY640" t="str">
            <v/>
          </cell>
          <cell r="BZ640" t="str">
            <v/>
          </cell>
          <cell r="CA640" t="str">
            <v/>
          </cell>
          <cell r="CB640" t="str">
            <v/>
          </cell>
          <cell r="CC640" t="str">
            <v/>
          </cell>
          <cell r="CD640" t="str">
            <v/>
          </cell>
          <cell r="CE640" t="str">
            <v/>
          </cell>
          <cell r="CG640" t="str">
            <v>KATOKE HIGH SCHOOL</v>
          </cell>
          <cell r="CH640" t="str">
            <v/>
          </cell>
          <cell r="CI640" t="str">
            <v/>
          </cell>
          <cell r="CJ640" t="str">
            <v/>
          </cell>
          <cell r="CK640" t="str">
            <v/>
          </cell>
          <cell r="CL640" t="str">
            <v/>
          </cell>
          <cell r="CM640" t="str">
            <v/>
          </cell>
          <cell r="CN640" t="str">
            <v/>
          </cell>
          <cell r="CO640" t="str">
            <v/>
          </cell>
          <cell r="CP640" t="str">
            <v/>
          </cell>
          <cell r="CQ640" t="str">
            <v/>
          </cell>
          <cell r="CR640" t="str">
            <v/>
          </cell>
          <cell r="CS640" t="str">
            <v/>
          </cell>
          <cell r="CU640" t="str">
            <v>KATOKE HIGH SCHOOL</v>
          </cell>
          <cell r="CV640" t="str">
            <v/>
          </cell>
          <cell r="CW640" t="str">
            <v/>
          </cell>
          <cell r="CX640" t="str">
            <v/>
          </cell>
          <cell r="CY640" t="str">
            <v/>
          </cell>
          <cell r="CZ640" t="str">
            <v/>
          </cell>
          <cell r="DA640" t="str">
            <v/>
          </cell>
          <cell r="DB640" t="str">
            <v/>
          </cell>
          <cell r="DC640" t="str">
            <v/>
          </cell>
          <cell r="DD640" t="str">
            <v/>
          </cell>
          <cell r="DE640" t="str">
            <v/>
          </cell>
          <cell r="DG640" t="str">
            <v>KATOKE HIGH SCHOOL</v>
          </cell>
          <cell r="DH640" t="str">
            <v/>
          </cell>
          <cell r="DI640" t="str">
            <v/>
          </cell>
          <cell r="DJ640" t="str">
            <v/>
          </cell>
          <cell r="DK640" t="str">
            <v/>
          </cell>
          <cell r="DL640" t="str">
            <v/>
          </cell>
          <cell r="DM640" t="str">
            <v/>
          </cell>
          <cell r="DN640" t="str">
            <v/>
          </cell>
          <cell r="DO640" t="str">
            <v/>
          </cell>
          <cell r="DP640" t="str">
            <v/>
          </cell>
          <cell r="DQ640" t="str">
            <v/>
          </cell>
          <cell r="DR640" t="str">
            <v/>
          </cell>
          <cell r="DS640" t="str">
            <v/>
          </cell>
          <cell r="DU640" t="str">
            <v>KATOKE HIGH SCHOOL</v>
          </cell>
          <cell r="DV640" t="str">
            <v/>
          </cell>
          <cell r="DW640" t="str">
            <v/>
          </cell>
          <cell r="DX640" t="str">
            <v/>
          </cell>
          <cell r="DY640" t="str">
            <v/>
          </cell>
          <cell r="DZ640" t="str">
            <v/>
          </cell>
          <cell r="EA640" t="str">
            <v/>
          </cell>
          <cell r="EB640" t="str">
            <v/>
          </cell>
          <cell r="EC640" t="str">
            <v/>
          </cell>
          <cell r="ED640" t="str">
            <v/>
          </cell>
          <cell r="EE640" t="str">
            <v/>
          </cell>
        </row>
        <row r="641">
          <cell r="I641" t="str">
            <v>St Mary Secondary school Nkozi</v>
          </cell>
          <cell r="J641">
            <v>9</v>
          </cell>
          <cell r="K641">
            <v>9</v>
          </cell>
          <cell r="L641">
            <v>1131000</v>
          </cell>
          <cell r="M641">
            <v>5600</v>
          </cell>
          <cell r="AF641" t="str">
            <v>KATSTAR DIGITAL LTD</v>
          </cell>
          <cell r="AG641" t="str">
            <v>KATSTAR DIGITAL LTD</v>
          </cell>
          <cell r="AH641" t="str">
            <v/>
          </cell>
          <cell r="AI641" t="str">
            <v/>
          </cell>
          <cell r="AJ641" t="str">
            <v/>
          </cell>
          <cell r="AK641" t="str">
            <v/>
          </cell>
          <cell r="AL641" t="str">
            <v/>
          </cell>
          <cell r="AM641" t="str">
            <v/>
          </cell>
          <cell r="AN641" t="str">
            <v/>
          </cell>
          <cell r="AO641" t="str">
            <v/>
          </cell>
          <cell r="AP641" t="str">
            <v/>
          </cell>
          <cell r="AQ641" t="str">
            <v/>
          </cell>
          <cell r="AR641" t="str">
            <v/>
          </cell>
          <cell r="AS641" t="str">
            <v/>
          </cell>
          <cell r="AT641">
            <v>0</v>
          </cell>
          <cell r="AU641" t="str">
            <v>KATSTAR DIGITAL LTD</v>
          </cell>
          <cell r="AV641" t="str">
            <v/>
          </cell>
          <cell r="AW641" t="str">
            <v/>
          </cell>
          <cell r="AX641" t="str">
            <v/>
          </cell>
          <cell r="AY641" t="str">
            <v/>
          </cell>
          <cell r="AZ641" t="str">
            <v/>
          </cell>
          <cell r="BA641" t="str">
            <v/>
          </cell>
          <cell r="BB641" t="str">
            <v/>
          </cell>
          <cell r="BC641" t="str">
            <v/>
          </cell>
          <cell r="BD641" t="str">
            <v/>
          </cell>
          <cell r="BE641" t="str">
            <v/>
          </cell>
          <cell r="BG641" t="str">
            <v>KATSTAR DIGITAL LTD</v>
          </cell>
          <cell r="BH641" t="str">
            <v/>
          </cell>
          <cell r="BI641" t="str">
            <v/>
          </cell>
          <cell r="BJ641" t="str">
            <v/>
          </cell>
          <cell r="BK641" t="str">
            <v/>
          </cell>
          <cell r="BL641" t="str">
            <v/>
          </cell>
          <cell r="BM641" t="str">
            <v/>
          </cell>
          <cell r="BN641" t="str">
            <v/>
          </cell>
          <cell r="BO641" t="str">
            <v/>
          </cell>
          <cell r="BP641" t="str">
            <v/>
          </cell>
          <cell r="BQ641" t="str">
            <v/>
          </cell>
          <cell r="BR641" t="str">
            <v/>
          </cell>
          <cell r="BS641" t="str">
            <v/>
          </cell>
          <cell r="BU641" t="str">
            <v>KATSTAR DIGITAL LTD</v>
          </cell>
          <cell r="BV641" t="str">
            <v/>
          </cell>
          <cell r="BW641" t="str">
            <v/>
          </cell>
          <cell r="BX641" t="str">
            <v/>
          </cell>
          <cell r="BY641" t="str">
            <v/>
          </cell>
          <cell r="BZ641" t="str">
            <v/>
          </cell>
          <cell r="CA641" t="str">
            <v/>
          </cell>
          <cell r="CB641" t="str">
            <v/>
          </cell>
          <cell r="CC641" t="str">
            <v/>
          </cell>
          <cell r="CD641" t="str">
            <v/>
          </cell>
          <cell r="CE641" t="str">
            <v/>
          </cell>
          <cell r="CG641" t="str">
            <v>KATSTAR DIGITAL LTD</v>
          </cell>
          <cell r="CH641" t="str">
            <v/>
          </cell>
          <cell r="CI641" t="str">
            <v/>
          </cell>
          <cell r="CJ641" t="str">
            <v/>
          </cell>
          <cell r="CK641" t="str">
            <v/>
          </cell>
          <cell r="CL641" t="str">
            <v/>
          </cell>
          <cell r="CM641" t="str">
            <v/>
          </cell>
          <cell r="CN641" t="str">
            <v/>
          </cell>
          <cell r="CO641" t="str">
            <v/>
          </cell>
          <cell r="CP641" t="str">
            <v/>
          </cell>
          <cell r="CQ641" t="str">
            <v/>
          </cell>
          <cell r="CR641" t="str">
            <v/>
          </cell>
          <cell r="CS641" t="str">
            <v/>
          </cell>
          <cell r="CU641" t="str">
            <v>KATSTAR DIGITAL LTD</v>
          </cell>
          <cell r="CV641" t="str">
            <v/>
          </cell>
          <cell r="CW641" t="str">
            <v/>
          </cell>
          <cell r="CX641" t="str">
            <v/>
          </cell>
          <cell r="CY641" t="str">
            <v/>
          </cell>
          <cell r="CZ641" t="str">
            <v/>
          </cell>
          <cell r="DA641" t="str">
            <v/>
          </cell>
          <cell r="DB641" t="str">
            <v/>
          </cell>
          <cell r="DC641" t="str">
            <v/>
          </cell>
          <cell r="DD641" t="str">
            <v/>
          </cell>
          <cell r="DE641" t="str">
            <v/>
          </cell>
          <cell r="DG641" t="str">
            <v>KATSTAR DIGITAL LTD</v>
          </cell>
          <cell r="DH641" t="str">
            <v/>
          </cell>
          <cell r="DI641" t="str">
            <v/>
          </cell>
          <cell r="DJ641" t="str">
            <v/>
          </cell>
          <cell r="DK641" t="str">
            <v/>
          </cell>
          <cell r="DL641" t="str">
            <v/>
          </cell>
          <cell r="DM641" t="str">
            <v/>
          </cell>
          <cell r="DN641" t="str">
            <v/>
          </cell>
          <cell r="DO641" t="str">
            <v/>
          </cell>
          <cell r="DP641" t="str">
            <v/>
          </cell>
          <cell r="DQ641" t="str">
            <v/>
          </cell>
          <cell r="DR641" t="str">
            <v/>
          </cell>
          <cell r="DS641" t="str">
            <v/>
          </cell>
          <cell r="DU641" t="str">
            <v>KATSTAR DIGITAL LTD</v>
          </cell>
          <cell r="DV641" t="str">
            <v/>
          </cell>
          <cell r="DW641" t="str">
            <v/>
          </cell>
          <cell r="DX641" t="str">
            <v/>
          </cell>
          <cell r="DY641" t="str">
            <v/>
          </cell>
          <cell r="DZ641" t="str">
            <v/>
          </cell>
          <cell r="EA641" t="str">
            <v/>
          </cell>
          <cell r="EB641" t="str">
            <v/>
          </cell>
          <cell r="EC641" t="str">
            <v/>
          </cell>
          <cell r="ED641" t="str">
            <v/>
          </cell>
          <cell r="EE641" t="str">
            <v/>
          </cell>
        </row>
        <row r="642">
          <cell r="C642" t="str">
            <v>Name</v>
          </cell>
          <cell r="D642" t="str">
            <v>Unique Users</v>
          </cell>
          <cell r="E642" t="str">
            <v>Transaction Volume</v>
          </cell>
          <cell r="F642" t="str">
            <v>Transaction Value</v>
          </cell>
          <cell r="G642" t="str">
            <v>Fees</v>
          </cell>
          <cell r="I642" t="str">
            <v>St. Francis of Assisi Catholic Parish</v>
          </cell>
          <cell r="J642">
            <v>2</v>
          </cell>
          <cell r="K642">
            <v>2</v>
          </cell>
          <cell r="L642">
            <v>14000</v>
          </cell>
          <cell r="M642">
            <v>1350</v>
          </cell>
          <cell r="AF642" t="str">
            <v>KAVUMAS BARBER SALOON</v>
          </cell>
          <cell r="AG642" t="str">
            <v>KAVUMAS BARBER SALOON</v>
          </cell>
          <cell r="AH642" t="str">
            <v/>
          </cell>
          <cell r="AI642" t="str">
            <v/>
          </cell>
          <cell r="AJ642" t="str">
            <v/>
          </cell>
          <cell r="AK642" t="str">
            <v/>
          </cell>
          <cell r="AL642" t="str">
            <v/>
          </cell>
          <cell r="AM642" t="str">
            <v/>
          </cell>
          <cell r="AN642" t="str">
            <v/>
          </cell>
          <cell r="AO642" t="str">
            <v/>
          </cell>
          <cell r="AP642" t="str">
            <v/>
          </cell>
          <cell r="AQ642" t="str">
            <v/>
          </cell>
          <cell r="AR642" t="str">
            <v/>
          </cell>
          <cell r="AS642" t="str">
            <v/>
          </cell>
          <cell r="AT642">
            <v>0</v>
          </cell>
          <cell r="AU642" t="str">
            <v>KAVUMAS BARBER SALOON</v>
          </cell>
          <cell r="AV642" t="str">
            <v/>
          </cell>
          <cell r="AW642" t="str">
            <v/>
          </cell>
          <cell r="AX642" t="str">
            <v/>
          </cell>
          <cell r="AY642" t="str">
            <v/>
          </cell>
          <cell r="AZ642" t="str">
            <v/>
          </cell>
          <cell r="BA642" t="str">
            <v/>
          </cell>
          <cell r="BB642" t="str">
            <v/>
          </cell>
          <cell r="BC642" t="str">
            <v/>
          </cell>
          <cell r="BD642" t="str">
            <v/>
          </cell>
          <cell r="BE642" t="str">
            <v/>
          </cell>
          <cell r="BG642" t="str">
            <v>KAVUMAS BARBER SALOON</v>
          </cell>
          <cell r="BH642" t="str">
            <v/>
          </cell>
          <cell r="BI642" t="str">
            <v/>
          </cell>
          <cell r="BJ642" t="str">
            <v/>
          </cell>
          <cell r="BK642" t="str">
            <v/>
          </cell>
          <cell r="BL642" t="str">
            <v/>
          </cell>
          <cell r="BM642" t="str">
            <v/>
          </cell>
          <cell r="BN642" t="str">
            <v/>
          </cell>
          <cell r="BO642" t="str">
            <v/>
          </cell>
          <cell r="BP642" t="str">
            <v/>
          </cell>
          <cell r="BQ642" t="str">
            <v/>
          </cell>
          <cell r="BR642" t="str">
            <v/>
          </cell>
          <cell r="BS642" t="str">
            <v/>
          </cell>
          <cell r="BU642" t="str">
            <v>KAVUMAS BARBER SALOON</v>
          </cell>
          <cell r="BV642" t="str">
            <v/>
          </cell>
          <cell r="BW642" t="str">
            <v/>
          </cell>
          <cell r="BX642" t="str">
            <v/>
          </cell>
          <cell r="BY642" t="str">
            <v/>
          </cell>
          <cell r="BZ642" t="str">
            <v/>
          </cell>
          <cell r="CA642" t="str">
            <v/>
          </cell>
          <cell r="CB642" t="str">
            <v/>
          </cell>
          <cell r="CC642" t="str">
            <v/>
          </cell>
          <cell r="CD642" t="str">
            <v/>
          </cell>
          <cell r="CE642" t="str">
            <v/>
          </cell>
          <cell r="CG642" t="str">
            <v>KAVUMAS BARBER SALOON</v>
          </cell>
          <cell r="CH642" t="str">
            <v/>
          </cell>
          <cell r="CI642" t="str">
            <v/>
          </cell>
          <cell r="CJ642" t="str">
            <v/>
          </cell>
          <cell r="CK642" t="str">
            <v/>
          </cell>
          <cell r="CL642" t="str">
            <v/>
          </cell>
          <cell r="CM642" t="str">
            <v/>
          </cell>
          <cell r="CN642" t="str">
            <v/>
          </cell>
          <cell r="CO642" t="str">
            <v/>
          </cell>
          <cell r="CP642" t="str">
            <v/>
          </cell>
          <cell r="CQ642" t="str">
            <v/>
          </cell>
          <cell r="CR642" t="str">
            <v/>
          </cell>
          <cell r="CS642" t="str">
            <v/>
          </cell>
          <cell r="CU642" t="str">
            <v>KAVUMAS BARBER SALOON</v>
          </cell>
          <cell r="CV642" t="str">
            <v/>
          </cell>
          <cell r="CW642" t="str">
            <v/>
          </cell>
          <cell r="CX642" t="str">
            <v/>
          </cell>
          <cell r="CY642" t="str">
            <v/>
          </cell>
          <cell r="CZ642" t="str">
            <v/>
          </cell>
          <cell r="DA642" t="str">
            <v/>
          </cell>
          <cell r="DB642" t="str">
            <v/>
          </cell>
          <cell r="DC642" t="str">
            <v/>
          </cell>
          <cell r="DD642" t="str">
            <v/>
          </cell>
          <cell r="DE642" t="str">
            <v/>
          </cell>
          <cell r="DG642" t="str">
            <v>KAVUMAS BARBER SALOON</v>
          </cell>
          <cell r="DH642" t="str">
            <v/>
          </cell>
          <cell r="DI642" t="str">
            <v/>
          </cell>
          <cell r="DJ642" t="str">
            <v/>
          </cell>
          <cell r="DK642" t="str">
            <v/>
          </cell>
          <cell r="DL642" t="str">
            <v/>
          </cell>
          <cell r="DM642" t="str">
            <v/>
          </cell>
          <cell r="DN642" t="str">
            <v/>
          </cell>
          <cell r="DO642" t="str">
            <v/>
          </cell>
          <cell r="DP642" t="str">
            <v/>
          </cell>
          <cell r="DQ642" t="str">
            <v/>
          </cell>
          <cell r="DR642" t="str">
            <v/>
          </cell>
          <cell r="DS642" t="str">
            <v/>
          </cell>
          <cell r="DU642" t="str">
            <v>KAVUMAS BARBER SALOON</v>
          </cell>
          <cell r="DV642" t="str">
            <v/>
          </cell>
          <cell r="DW642" t="str">
            <v/>
          </cell>
          <cell r="DX642" t="str">
            <v/>
          </cell>
          <cell r="DY642" t="str">
            <v/>
          </cell>
          <cell r="DZ642" t="str">
            <v/>
          </cell>
          <cell r="EA642" t="str">
            <v/>
          </cell>
          <cell r="EB642" t="str">
            <v/>
          </cell>
          <cell r="EC642" t="str">
            <v/>
          </cell>
          <cell r="ED642" t="str">
            <v/>
          </cell>
          <cell r="EE642" t="str">
            <v/>
          </cell>
        </row>
        <row r="643">
          <cell r="C643" t="str">
            <v>Advance Uganda Microfinance</v>
          </cell>
          <cell r="D643">
            <v>5</v>
          </cell>
          <cell r="E643">
            <v>15</v>
          </cell>
          <cell r="F643">
            <v>3356200</v>
          </cell>
          <cell r="G643">
            <v>5200</v>
          </cell>
          <cell r="I643" t="str">
            <v>STALMART ENTERPRISES LIMITED</v>
          </cell>
          <cell r="J643">
            <v>170</v>
          </cell>
          <cell r="K643">
            <v>699</v>
          </cell>
          <cell r="L643">
            <v>934574</v>
          </cell>
          <cell r="M643">
            <v>66325</v>
          </cell>
          <cell r="AF643" t="str">
            <v>KAWALA ELECTRIAL SRVICES</v>
          </cell>
          <cell r="AG643" t="str">
            <v>KAWALA ELECTRIAL SRVICES</v>
          </cell>
          <cell r="AH643" t="str">
            <v/>
          </cell>
          <cell r="AI643" t="str">
            <v/>
          </cell>
          <cell r="AJ643" t="str">
            <v/>
          </cell>
          <cell r="AK643" t="str">
            <v/>
          </cell>
          <cell r="AL643" t="str">
            <v/>
          </cell>
          <cell r="AM643" t="str">
            <v/>
          </cell>
          <cell r="AN643" t="str">
            <v/>
          </cell>
          <cell r="AO643" t="str">
            <v/>
          </cell>
          <cell r="AP643" t="str">
            <v/>
          </cell>
          <cell r="AQ643" t="str">
            <v/>
          </cell>
          <cell r="AR643" t="str">
            <v/>
          </cell>
          <cell r="AS643" t="str">
            <v/>
          </cell>
          <cell r="AT643">
            <v>0</v>
          </cell>
          <cell r="AU643" t="str">
            <v>KAWALA ELECTRIAL SRVICES</v>
          </cell>
          <cell r="AV643" t="str">
            <v/>
          </cell>
          <cell r="AW643" t="str">
            <v/>
          </cell>
          <cell r="AX643" t="str">
            <v/>
          </cell>
          <cell r="AY643" t="str">
            <v/>
          </cell>
          <cell r="AZ643" t="str">
            <v/>
          </cell>
          <cell r="BA643" t="str">
            <v/>
          </cell>
          <cell r="BB643" t="str">
            <v/>
          </cell>
          <cell r="BC643" t="str">
            <v/>
          </cell>
          <cell r="BD643" t="str">
            <v/>
          </cell>
          <cell r="BE643" t="str">
            <v/>
          </cell>
          <cell r="BG643" t="str">
            <v>KAWALA ELECTRIAL SRVICES</v>
          </cell>
          <cell r="BH643" t="str">
            <v/>
          </cell>
          <cell r="BI643" t="str">
            <v/>
          </cell>
          <cell r="BJ643" t="str">
            <v/>
          </cell>
          <cell r="BK643" t="str">
            <v/>
          </cell>
          <cell r="BL643" t="str">
            <v/>
          </cell>
          <cell r="BM643" t="str">
            <v/>
          </cell>
          <cell r="BN643" t="str">
            <v/>
          </cell>
          <cell r="BO643" t="str">
            <v/>
          </cell>
          <cell r="BP643" t="str">
            <v/>
          </cell>
          <cell r="BQ643" t="str">
            <v/>
          </cell>
          <cell r="BR643" t="str">
            <v/>
          </cell>
          <cell r="BS643" t="str">
            <v/>
          </cell>
          <cell r="BU643" t="str">
            <v>KAWALA ELECTRIAL SRVICES</v>
          </cell>
          <cell r="BV643" t="str">
            <v/>
          </cell>
          <cell r="BW643" t="str">
            <v/>
          </cell>
          <cell r="BX643" t="str">
            <v/>
          </cell>
          <cell r="BY643" t="str">
            <v/>
          </cell>
          <cell r="BZ643" t="str">
            <v/>
          </cell>
          <cell r="CA643" t="str">
            <v/>
          </cell>
          <cell r="CB643" t="str">
            <v/>
          </cell>
          <cell r="CC643" t="str">
            <v/>
          </cell>
          <cell r="CD643" t="str">
            <v/>
          </cell>
          <cell r="CE643" t="str">
            <v/>
          </cell>
          <cell r="CG643" t="str">
            <v>KAWALA ELECTRIAL SRVICES</v>
          </cell>
          <cell r="CH643" t="str">
            <v/>
          </cell>
          <cell r="CI643" t="str">
            <v/>
          </cell>
          <cell r="CJ643" t="str">
            <v/>
          </cell>
          <cell r="CK643" t="str">
            <v/>
          </cell>
          <cell r="CL643" t="str">
            <v/>
          </cell>
          <cell r="CM643" t="str">
            <v/>
          </cell>
          <cell r="CN643" t="str">
            <v/>
          </cell>
          <cell r="CO643" t="str">
            <v/>
          </cell>
          <cell r="CP643" t="str">
            <v/>
          </cell>
          <cell r="CQ643" t="str">
            <v/>
          </cell>
          <cell r="CR643" t="str">
            <v/>
          </cell>
          <cell r="CS643" t="str">
            <v/>
          </cell>
          <cell r="CU643" t="str">
            <v>KAWALA ELECTRIAL SRVICES</v>
          </cell>
          <cell r="CV643" t="str">
            <v/>
          </cell>
          <cell r="CW643" t="str">
            <v/>
          </cell>
          <cell r="CX643" t="str">
            <v/>
          </cell>
          <cell r="CY643" t="str">
            <v/>
          </cell>
          <cell r="CZ643" t="str">
            <v/>
          </cell>
          <cell r="DA643" t="str">
            <v/>
          </cell>
          <cell r="DB643" t="str">
            <v/>
          </cell>
          <cell r="DC643" t="str">
            <v/>
          </cell>
          <cell r="DD643" t="str">
            <v/>
          </cell>
          <cell r="DE643" t="str">
            <v/>
          </cell>
          <cell r="DG643" t="str">
            <v>KAWALA ELECTRIAL SRVICES</v>
          </cell>
          <cell r="DH643" t="str">
            <v/>
          </cell>
          <cell r="DI643" t="str">
            <v/>
          </cell>
          <cell r="DJ643" t="str">
            <v/>
          </cell>
          <cell r="DK643" t="str">
            <v/>
          </cell>
          <cell r="DL643" t="str">
            <v/>
          </cell>
          <cell r="DM643" t="str">
            <v/>
          </cell>
          <cell r="DN643" t="str">
            <v/>
          </cell>
          <cell r="DO643" t="str">
            <v/>
          </cell>
          <cell r="DP643" t="str">
            <v/>
          </cell>
          <cell r="DQ643" t="str">
            <v/>
          </cell>
          <cell r="DR643" t="str">
            <v/>
          </cell>
          <cell r="DS643" t="str">
            <v/>
          </cell>
          <cell r="DU643" t="str">
            <v>KAWALA ELECTRIAL SRVICES</v>
          </cell>
          <cell r="DV643" t="str">
            <v/>
          </cell>
          <cell r="DW643" t="str">
            <v/>
          </cell>
          <cell r="DX643" t="str">
            <v/>
          </cell>
          <cell r="DY643" t="str">
            <v/>
          </cell>
          <cell r="DZ643" t="str">
            <v/>
          </cell>
          <cell r="EA643" t="str">
            <v/>
          </cell>
          <cell r="EB643" t="str">
            <v/>
          </cell>
          <cell r="EC643" t="str">
            <v/>
          </cell>
          <cell r="ED643" t="str">
            <v/>
          </cell>
          <cell r="EE643" t="str">
            <v/>
          </cell>
        </row>
        <row r="644">
          <cell r="C644" t="str">
            <v>AKEMBIZIMBIRA SACCO</v>
          </cell>
          <cell r="D644">
            <v>85</v>
          </cell>
          <cell r="E644">
            <v>275</v>
          </cell>
          <cell r="F644">
            <v>27290500</v>
          </cell>
          <cell r="G644">
            <v>65800</v>
          </cell>
          <cell r="I644" t="str">
            <v>STANDARD COLLEGE BUWAGI</v>
          </cell>
          <cell r="J644">
            <v>2</v>
          </cell>
          <cell r="K644">
            <v>2</v>
          </cell>
          <cell r="L644">
            <v>65000</v>
          </cell>
          <cell r="M644">
            <v>900</v>
          </cell>
          <cell r="AF644" t="str">
            <v>KAWEMPE SACCO</v>
          </cell>
          <cell r="AG644" t="str">
            <v>KAWEMPE SACCO</v>
          </cell>
          <cell r="AH644" t="str">
            <v/>
          </cell>
          <cell r="AI644" t="str">
            <v/>
          </cell>
          <cell r="AJ644" t="str">
            <v/>
          </cell>
          <cell r="AK644" t="str">
            <v/>
          </cell>
          <cell r="AL644" t="str">
            <v/>
          </cell>
          <cell r="AM644" t="str">
            <v/>
          </cell>
          <cell r="AN644" t="str">
            <v/>
          </cell>
          <cell r="AO644" t="str">
            <v/>
          </cell>
          <cell r="AP644" t="str">
            <v/>
          </cell>
          <cell r="AQ644" t="str">
            <v/>
          </cell>
          <cell r="AR644" t="str">
            <v/>
          </cell>
          <cell r="AS644" t="str">
            <v/>
          </cell>
          <cell r="AT644">
            <v>0</v>
          </cell>
          <cell r="AU644" t="str">
            <v>KAWEMPE SACCO</v>
          </cell>
          <cell r="AV644" t="str">
            <v/>
          </cell>
          <cell r="AW644" t="str">
            <v/>
          </cell>
          <cell r="AX644" t="str">
            <v/>
          </cell>
          <cell r="AY644" t="str">
            <v/>
          </cell>
          <cell r="AZ644" t="str">
            <v/>
          </cell>
          <cell r="BA644" t="str">
            <v/>
          </cell>
          <cell r="BB644" t="str">
            <v/>
          </cell>
          <cell r="BC644" t="str">
            <v/>
          </cell>
          <cell r="BD644" t="str">
            <v/>
          </cell>
          <cell r="BE644" t="str">
            <v/>
          </cell>
          <cell r="BG644" t="str">
            <v>KAWEMPE SACCO</v>
          </cell>
          <cell r="BH644" t="str">
            <v/>
          </cell>
          <cell r="BI644" t="str">
            <v/>
          </cell>
          <cell r="BJ644" t="str">
            <v/>
          </cell>
          <cell r="BK644" t="str">
            <v/>
          </cell>
          <cell r="BL644" t="str">
            <v/>
          </cell>
          <cell r="BM644" t="str">
            <v/>
          </cell>
          <cell r="BN644" t="str">
            <v/>
          </cell>
          <cell r="BO644" t="str">
            <v/>
          </cell>
          <cell r="BP644" t="str">
            <v/>
          </cell>
          <cell r="BQ644" t="str">
            <v/>
          </cell>
          <cell r="BR644" t="str">
            <v/>
          </cell>
          <cell r="BS644" t="str">
            <v/>
          </cell>
          <cell r="BU644" t="str">
            <v>KAWEMPE SACCO</v>
          </cell>
          <cell r="BV644" t="str">
            <v/>
          </cell>
          <cell r="BW644" t="str">
            <v/>
          </cell>
          <cell r="BX644" t="str">
            <v/>
          </cell>
          <cell r="BY644" t="str">
            <v/>
          </cell>
          <cell r="BZ644" t="str">
            <v/>
          </cell>
          <cell r="CA644" t="str">
            <v/>
          </cell>
          <cell r="CB644" t="str">
            <v/>
          </cell>
          <cell r="CC644" t="str">
            <v/>
          </cell>
          <cell r="CD644" t="str">
            <v/>
          </cell>
          <cell r="CE644" t="str">
            <v/>
          </cell>
          <cell r="CG644" t="str">
            <v>KAWEMPE SACCO</v>
          </cell>
          <cell r="CH644" t="str">
            <v/>
          </cell>
          <cell r="CI644" t="str">
            <v/>
          </cell>
          <cell r="CJ644" t="str">
            <v/>
          </cell>
          <cell r="CK644" t="str">
            <v/>
          </cell>
          <cell r="CL644" t="str">
            <v/>
          </cell>
          <cell r="CM644" t="str">
            <v/>
          </cell>
          <cell r="CN644" t="str">
            <v/>
          </cell>
          <cell r="CO644" t="str">
            <v/>
          </cell>
          <cell r="CP644" t="str">
            <v/>
          </cell>
          <cell r="CQ644" t="str">
            <v/>
          </cell>
          <cell r="CR644" t="str">
            <v/>
          </cell>
          <cell r="CS644" t="str">
            <v/>
          </cell>
          <cell r="CU644" t="str">
            <v>KAWEMPE SACCO</v>
          </cell>
          <cell r="CV644" t="str">
            <v/>
          </cell>
          <cell r="CW644" t="str">
            <v/>
          </cell>
          <cell r="CX644" t="str">
            <v/>
          </cell>
          <cell r="CY644" t="str">
            <v/>
          </cell>
          <cell r="CZ644" t="str">
            <v/>
          </cell>
          <cell r="DA644" t="str">
            <v/>
          </cell>
          <cell r="DB644" t="str">
            <v/>
          </cell>
          <cell r="DC644" t="str">
            <v/>
          </cell>
          <cell r="DD644" t="str">
            <v/>
          </cell>
          <cell r="DE644" t="str">
            <v/>
          </cell>
          <cell r="DG644" t="str">
            <v>KAWEMPE SACCO</v>
          </cell>
          <cell r="DH644" t="str">
            <v/>
          </cell>
          <cell r="DI644" t="str">
            <v/>
          </cell>
          <cell r="DJ644" t="str">
            <v/>
          </cell>
          <cell r="DK644" t="str">
            <v/>
          </cell>
          <cell r="DL644" t="str">
            <v/>
          </cell>
          <cell r="DM644" t="str">
            <v/>
          </cell>
          <cell r="DN644" t="str">
            <v/>
          </cell>
          <cell r="DO644" t="str">
            <v/>
          </cell>
          <cell r="DP644" t="str">
            <v/>
          </cell>
          <cell r="DQ644" t="str">
            <v/>
          </cell>
          <cell r="DR644" t="str">
            <v/>
          </cell>
          <cell r="DS644" t="str">
            <v/>
          </cell>
          <cell r="DU644" t="str">
            <v>KAWEMPE SACCO</v>
          </cell>
          <cell r="DV644" t="str">
            <v/>
          </cell>
          <cell r="DW644" t="str">
            <v/>
          </cell>
          <cell r="DX644" t="str">
            <v/>
          </cell>
          <cell r="DY644" t="str">
            <v/>
          </cell>
          <cell r="DZ644" t="str">
            <v/>
          </cell>
          <cell r="EA644" t="str">
            <v/>
          </cell>
          <cell r="EB644" t="str">
            <v/>
          </cell>
          <cell r="EC644" t="str">
            <v/>
          </cell>
          <cell r="ED644" t="str">
            <v/>
          </cell>
          <cell r="EE644" t="str">
            <v/>
          </cell>
        </row>
        <row r="645">
          <cell r="C645" t="str">
            <v>ALL NATIONS PRIMARY SCHOOL(KEMAN)</v>
          </cell>
          <cell r="D645">
            <v>11</v>
          </cell>
          <cell r="E645">
            <v>44</v>
          </cell>
          <cell r="F645">
            <v>5387200</v>
          </cell>
          <cell r="G645">
            <v>12600</v>
          </cell>
          <cell r="I645" t="str">
            <v>STANDARD COLLEGE NTUNGAMO</v>
          </cell>
          <cell r="J645">
            <v>15</v>
          </cell>
          <cell r="K645">
            <v>23</v>
          </cell>
          <cell r="L645">
            <v>5448500</v>
          </cell>
          <cell r="M645">
            <v>22600</v>
          </cell>
          <cell r="AF645" t="str">
            <v>KAYES SHOP</v>
          </cell>
          <cell r="AG645" t="str">
            <v>KAYES SHOP</v>
          </cell>
          <cell r="AH645" t="str">
            <v/>
          </cell>
          <cell r="AI645" t="str">
            <v/>
          </cell>
          <cell r="AJ645" t="str">
            <v/>
          </cell>
          <cell r="AK645" t="str">
            <v/>
          </cell>
          <cell r="AL645" t="str">
            <v/>
          </cell>
          <cell r="AM645" t="str">
            <v/>
          </cell>
          <cell r="AN645" t="str">
            <v/>
          </cell>
          <cell r="AO645" t="str">
            <v/>
          </cell>
          <cell r="AP645" t="str">
            <v/>
          </cell>
          <cell r="AQ645" t="str">
            <v/>
          </cell>
          <cell r="AR645" t="str">
            <v/>
          </cell>
          <cell r="AS645" t="str">
            <v/>
          </cell>
          <cell r="AT645">
            <v>0</v>
          </cell>
          <cell r="AU645" t="str">
            <v>KAYES SHOP</v>
          </cell>
          <cell r="AV645" t="str">
            <v/>
          </cell>
          <cell r="AW645" t="str">
            <v/>
          </cell>
          <cell r="AX645" t="str">
            <v/>
          </cell>
          <cell r="AY645" t="str">
            <v/>
          </cell>
          <cell r="AZ645" t="str">
            <v/>
          </cell>
          <cell r="BA645" t="str">
            <v/>
          </cell>
          <cell r="BB645" t="str">
            <v/>
          </cell>
          <cell r="BC645" t="str">
            <v/>
          </cell>
          <cell r="BD645" t="str">
            <v/>
          </cell>
          <cell r="BE645" t="str">
            <v/>
          </cell>
          <cell r="BG645" t="str">
            <v>KAYES SHOP</v>
          </cell>
          <cell r="BH645" t="str">
            <v/>
          </cell>
          <cell r="BI645" t="str">
            <v/>
          </cell>
          <cell r="BJ645" t="str">
            <v/>
          </cell>
          <cell r="BK645" t="str">
            <v/>
          </cell>
          <cell r="BL645" t="str">
            <v/>
          </cell>
          <cell r="BM645" t="str">
            <v/>
          </cell>
          <cell r="BN645" t="str">
            <v/>
          </cell>
          <cell r="BO645" t="str">
            <v/>
          </cell>
          <cell r="BP645" t="str">
            <v/>
          </cell>
          <cell r="BQ645" t="str">
            <v/>
          </cell>
          <cell r="BR645" t="str">
            <v/>
          </cell>
          <cell r="BS645" t="str">
            <v/>
          </cell>
          <cell r="BU645" t="str">
            <v>KAYES SHOP</v>
          </cell>
          <cell r="BV645" t="str">
            <v/>
          </cell>
          <cell r="BW645" t="str">
            <v/>
          </cell>
          <cell r="BX645" t="str">
            <v/>
          </cell>
          <cell r="BY645" t="str">
            <v/>
          </cell>
          <cell r="BZ645" t="str">
            <v/>
          </cell>
          <cell r="CA645" t="str">
            <v/>
          </cell>
          <cell r="CB645" t="str">
            <v/>
          </cell>
          <cell r="CC645" t="str">
            <v/>
          </cell>
          <cell r="CD645" t="str">
            <v/>
          </cell>
          <cell r="CE645" t="str">
            <v/>
          </cell>
          <cell r="CG645" t="str">
            <v>KAYES SHOP</v>
          </cell>
          <cell r="CH645" t="str">
            <v/>
          </cell>
          <cell r="CI645" t="str">
            <v/>
          </cell>
          <cell r="CJ645" t="str">
            <v/>
          </cell>
          <cell r="CK645" t="str">
            <v/>
          </cell>
          <cell r="CL645" t="str">
            <v/>
          </cell>
          <cell r="CM645" t="str">
            <v/>
          </cell>
          <cell r="CN645" t="str">
            <v/>
          </cell>
          <cell r="CO645" t="str">
            <v/>
          </cell>
          <cell r="CP645" t="str">
            <v/>
          </cell>
          <cell r="CQ645" t="str">
            <v/>
          </cell>
          <cell r="CR645" t="str">
            <v/>
          </cell>
          <cell r="CS645" t="str">
            <v/>
          </cell>
          <cell r="CU645" t="str">
            <v>KAYES SHOP</v>
          </cell>
          <cell r="CV645" t="str">
            <v/>
          </cell>
          <cell r="CW645" t="str">
            <v/>
          </cell>
          <cell r="CX645" t="str">
            <v/>
          </cell>
          <cell r="CY645" t="str">
            <v/>
          </cell>
          <cell r="CZ645" t="str">
            <v/>
          </cell>
          <cell r="DA645" t="str">
            <v/>
          </cell>
          <cell r="DB645" t="str">
            <v/>
          </cell>
          <cell r="DC645" t="str">
            <v/>
          </cell>
          <cell r="DD645" t="str">
            <v/>
          </cell>
          <cell r="DE645" t="str">
            <v/>
          </cell>
          <cell r="DG645" t="str">
            <v>KAYES SHOP</v>
          </cell>
          <cell r="DH645" t="str">
            <v/>
          </cell>
          <cell r="DI645" t="str">
            <v/>
          </cell>
          <cell r="DJ645" t="str">
            <v/>
          </cell>
          <cell r="DK645" t="str">
            <v/>
          </cell>
          <cell r="DL645" t="str">
            <v/>
          </cell>
          <cell r="DM645" t="str">
            <v/>
          </cell>
          <cell r="DN645" t="str">
            <v/>
          </cell>
          <cell r="DO645" t="str">
            <v/>
          </cell>
          <cell r="DP645" t="str">
            <v/>
          </cell>
          <cell r="DQ645" t="str">
            <v/>
          </cell>
          <cell r="DR645" t="str">
            <v/>
          </cell>
          <cell r="DS645" t="str">
            <v/>
          </cell>
          <cell r="DU645" t="str">
            <v>KAYES SHOP</v>
          </cell>
          <cell r="DV645" t="str">
            <v/>
          </cell>
          <cell r="DW645" t="str">
            <v/>
          </cell>
          <cell r="DX645" t="str">
            <v/>
          </cell>
          <cell r="DY645" t="str">
            <v/>
          </cell>
          <cell r="DZ645" t="str">
            <v/>
          </cell>
          <cell r="EA645" t="str">
            <v/>
          </cell>
          <cell r="EB645" t="str">
            <v/>
          </cell>
          <cell r="EC645" t="str">
            <v/>
          </cell>
          <cell r="ED645" t="str">
            <v/>
          </cell>
          <cell r="EE645" t="str">
            <v/>
          </cell>
        </row>
        <row r="646">
          <cell r="C646" t="str">
            <v>Broadband</v>
          </cell>
          <cell r="D646">
            <v>16</v>
          </cell>
          <cell r="E646">
            <v>35</v>
          </cell>
          <cell r="F646">
            <v>4547000</v>
          </cell>
          <cell r="G646">
            <v>11900</v>
          </cell>
          <cell r="I646" t="str">
            <v>STANDARD HIGH SCHOOL ZZANA</v>
          </cell>
          <cell r="J646">
            <v>47</v>
          </cell>
          <cell r="K646">
            <v>81</v>
          </cell>
          <cell r="L646">
            <v>21189751</v>
          </cell>
          <cell r="M646">
            <v>71225</v>
          </cell>
          <cell r="AF646" t="str">
            <v>KAYIMI BRIGHT COLLEGE SCHOOL</v>
          </cell>
          <cell r="AG646" t="str">
            <v>KAYIMI BRIGHT COLLEGE SCHOOL</v>
          </cell>
          <cell r="AH646" t="str">
            <v/>
          </cell>
          <cell r="AI646" t="str">
            <v/>
          </cell>
          <cell r="AJ646" t="str">
            <v/>
          </cell>
          <cell r="AK646" t="str">
            <v/>
          </cell>
          <cell r="AL646" t="str">
            <v/>
          </cell>
          <cell r="AM646" t="str">
            <v/>
          </cell>
          <cell r="AN646" t="str">
            <v/>
          </cell>
          <cell r="AO646" t="str">
            <v/>
          </cell>
          <cell r="AP646" t="str">
            <v/>
          </cell>
          <cell r="AQ646" t="str">
            <v/>
          </cell>
          <cell r="AR646" t="str">
            <v/>
          </cell>
          <cell r="AS646" t="str">
            <v/>
          </cell>
          <cell r="AT646">
            <v>0</v>
          </cell>
          <cell r="AU646" t="str">
            <v>KAYIMI BRIGHT COLLEGE SCHOOL</v>
          </cell>
          <cell r="AV646" t="str">
            <v/>
          </cell>
          <cell r="AW646" t="str">
            <v/>
          </cell>
          <cell r="AX646" t="str">
            <v/>
          </cell>
          <cell r="AY646" t="str">
            <v/>
          </cell>
          <cell r="AZ646" t="str">
            <v/>
          </cell>
          <cell r="BA646" t="str">
            <v/>
          </cell>
          <cell r="BB646" t="str">
            <v/>
          </cell>
          <cell r="BC646" t="str">
            <v/>
          </cell>
          <cell r="BD646" t="str">
            <v/>
          </cell>
          <cell r="BE646" t="str">
            <v/>
          </cell>
          <cell r="BG646" t="str">
            <v>KAYIMI BRIGHT COLLEGE SCHOOL</v>
          </cell>
          <cell r="BH646" t="str">
            <v/>
          </cell>
          <cell r="BI646" t="str">
            <v/>
          </cell>
          <cell r="BJ646" t="str">
            <v/>
          </cell>
          <cell r="BK646" t="str">
            <v/>
          </cell>
          <cell r="BL646" t="str">
            <v/>
          </cell>
          <cell r="BM646" t="str">
            <v/>
          </cell>
          <cell r="BN646" t="str">
            <v/>
          </cell>
          <cell r="BO646" t="str">
            <v/>
          </cell>
          <cell r="BP646" t="str">
            <v/>
          </cell>
          <cell r="BQ646" t="str">
            <v/>
          </cell>
          <cell r="BR646" t="str">
            <v/>
          </cell>
          <cell r="BS646" t="str">
            <v/>
          </cell>
          <cell r="BU646" t="str">
            <v>KAYIMI BRIGHT COLLEGE SCHOOL</v>
          </cell>
          <cell r="BV646" t="str">
            <v/>
          </cell>
          <cell r="BW646" t="str">
            <v/>
          </cell>
          <cell r="BX646" t="str">
            <v/>
          </cell>
          <cell r="BY646" t="str">
            <v/>
          </cell>
          <cell r="BZ646" t="str">
            <v/>
          </cell>
          <cell r="CA646" t="str">
            <v/>
          </cell>
          <cell r="CB646" t="str">
            <v/>
          </cell>
          <cell r="CC646" t="str">
            <v/>
          </cell>
          <cell r="CD646" t="str">
            <v/>
          </cell>
          <cell r="CE646" t="str">
            <v/>
          </cell>
          <cell r="CG646" t="str">
            <v>KAYIMI BRIGHT COLLEGE SCHOOL</v>
          </cell>
          <cell r="CH646" t="str">
            <v/>
          </cell>
          <cell r="CI646" t="str">
            <v/>
          </cell>
          <cell r="CJ646" t="str">
            <v/>
          </cell>
          <cell r="CK646" t="str">
            <v/>
          </cell>
          <cell r="CL646" t="str">
            <v/>
          </cell>
          <cell r="CM646" t="str">
            <v/>
          </cell>
          <cell r="CN646" t="str">
            <v/>
          </cell>
          <cell r="CO646" t="str">
            <v/>
          </cell>
          <cell r="CP646" t="str">
            <v/>
          </cell>
          <cell r="CQ646" t="str">
            <v/>
          </cell>
          <cell r="CR646" t="str">
            <v/>
          </cell>
          <cell r="CS646" t="str">
            <v/>
          </cell>
          <cell r="CU646" t="str">
            <v>KAYIMI BRIGHT COLLEGE SCHOOL</v>
          </cell>
          <cell r="CV646" t="str">
            <v/>
          </cell>
          <cell r="CW646" t="str">
            <v/>
          </cell>
          <cell r="CX646" t="str">
            <v/>
          </cell>
          <cell r="CY646" t="str">
            <v/>
          </cell>
          <cell r="CZ646" t="str">
            <v/>
          </cell>
          <cell r="DA646" t="str">
            <v/>
          </cell>
          <cell r="DB646" t="str">
            <v/>
          </cell>
          <cell r="DC646" t="str">
            <v/>
          </cell>
          <cell r="DD646" t="str">
            <v/>
          </cell>
          <cell r="DE646" t="str">
            <v/>
          </cell>
          <cell r="DG646" t="str">
            <v>KAYIMI BRIGHT COLLEGE SCHOOL</v>
          </cell>
          <cell r="DH646" t="str">
            <v/>
          </cell>
          <cell r="DI646" t="str">
            <v/>
          </cell>
          <cell r="DJ646" t="str">
            <v/>
          </cell>
          <cell r="DK646" t="str">
            <v/>
          </cell>
          <cell r="DL646" t="str">
            <v/>
          </cell>
          <cell r="DM646" t="str">
            <v/>
          </cell>
          <cell r="DN646" t="str">
            <v/>
          </cell>
          <cell r="DO646" t="str">
            <v/>
          </cell>
          <cell r="DP646" t="str">
            <v/>
          </cell>
          <cell r="DQ646" t="str">
            <v/>
          </cell>
          <cell r="DR646" t="str">
            <v/>
          </cell>
          <cell r="DS646" t="str">
            <v/>
          </cell>
          <cell r="DU646" t="str">
            <v>KAYIMI BRIGHT COLLEGE SCHOOL</v>
          </cell>
          <cell r="DV646" t="str">
            <v/>
          </cell>
          <cell r="DW646" t="str">
            <v/>
          </cell>
          <cell r="DX646" t="str">
            <v/>
          </cell>
          <cell r="DY646" t="str">
            <v/>
          </cell>
          <cell r="DZ646" t="str">
            <v/>
          </cell>
          <cell r="EA646" t="str">
            <v/>
          </cell>
          <cell r="EB646" t="str">
            <v/>
          </cell>
          <cell r="EC646" t="str">
            <v/>
          </cell>
          <cell r="ED646" t="str">
            <v/>
          </cell>
          <cell r="EE646" t="str">
            <v/>
          </cell>
        </row>
        <row r="647">
          <cell r="C647" t="str">
            <v>BUDAKA UNIVERSAL COLLEGE</v>
          </cell>
          <cell r="D647">
            <v>8</v>
          </cell>
          <cell r="E647">
            <v>22</v>
          </cell>
          <cell r="F647">
            <v>1500500</v>
          </cell>
          <cell r="G647">
            <v>3200</v>
          </cell>
          <cell r="I647" t="str">
            <v>StarTimes</v>
          </cell>
          <cell r="J647">
            <v>18334</v>
          </cell>
          <cell r="K647">
            <v>27544</v>
          </cell>
          <cell r="L647">
            <v>413107833</v>
          </cell>
          <cell r="M647">
            <v>9089225</v>
          </cell>
          <cell r="AF647" t="str">
            <v>KAYIWA DEO SHOP -COMMISSION LINE</v>
          </cell>
          <cell r="AG647" t="str">
            <v>KAYIWA DEO SHOP -COMMISSION LINE</v>
          </cell>
          <cell r="AH647" t="str">
            <v/>
          </cell>
          <cell r="AI647" t="str">
            <v/>
          </cell>
          <cell r="AJ647" t="str">
            <v/>
          </cell>
          <cell r="AK647" t="str">
            <v/>
          </cell>
          <cell r="AL647" t="str">
            <v/>
          </cell>
          <cell r="AM647" t="str">
            <v/>
          </cell>
          <cell r="AN647" t="str">
            <v/>
          </cell>
          <cell r="AO647" t="str">
            <v/>
          </cell>
          <cell r="AP647" t="str">
            <v/>
          </cell>
          <cell r="AQ647" t="str">
            <v/>
          </cell>
          <cell r="AR647" t="str">
            <v/>
          </cell>
          <cell r="AS647" t="str">
            <v/>
          </cell>
          <cell r="AT647">
            <v>0</v>
          </cell>
          <cell r="AU647" t="str">
            <v>KAYIWA DEO SHOP -COMMISSION LINE</v>
          </cell>
          <cell r="AV647" t="str">
            <v/>
          </cell>
          <cell r="AW647" t="str">
            <v/>
          </cell>
          <cell r="AX647" t="str">
            <v/>
          </cell>
          <cell r="AY647" t="str">
            <v/>
          </cell>
          <cell r="AZ647" t="str">
            <v/>
          </cell>
          <cell r="BA647" t="str">
            <v/>
          </cell>
          <cell r="BB647" t="str">
            <v/>
          </cell>
          <cell r="BC647" t="str">
            <v/>
          </cell>
          <cell r="BD647" t="str">
            <v/>
          </cell>
          <cell r="BE647" t="str">
            <v/>
          </cell>
          <cell r="BG647" t="str">
            <v>KAYIWA DEO SHOP -COMMISSION LINE</v>
          </cell>
          <cell r="BH647" t="str">
            <v/>
          </cell>
          <cell r="BI647" t="str">
            <v/>
          </cell>
          <cell r="BJ647" t="str">
            <v/>
          </cell>
          <cell r="BK647" t="str">
            <v/>
          </cell>
          <cell r="BL647" t="str">
            <v/>
          </cell>
          <cell r="BM647" t="str">
            <v/>
          </cell>
          <cell r="BN647" t="str">
            <v/>
          </cell>
          <cell r="BO647" t="str">
            <v/>
          </cell>
          <cell r="BP647" t="str">
            <v/>
          </cell>
          <cell r="BQ647" t="str">
            <v/>
          </cell>
          <cell r="BR647" t="str">
            <v/>
          </cell>
          <cell r="BS647" t="str">
            <v/>
          </cell>
          <cell r="BU647" t="str">
            <v>KAYIWA DEO SHOP -COMMISSION LINE</v>
          </cell>
          <cell r="BV647" t="str">
            <v/>
          </cell>
          <cell r="BW647" t="str">
            <v/>
          </cell>
          <cell r="BX647" t="str">
            <v/>
          </cell>
          <cell r="BY647" t="str">
            <v/>
          </cell>
          <cell r="BZ647" t="str">
            <v/>
          </cell>
          <cell r="CA647" t="str">
            <v/>
          </cell>
          <cell r="CB647" t="str">
            <v/>
          </cell>
          <cell r="CC647" t="str">
            <v/>
          </cell>
          <cell r="CD647" t="str">
            <v/>
          </cell>
          <cell r="CE647" t="str">
            <v/>
          </cell>
          <cell r="CG647" t="str">
            <v>KAYIWA DEO SHOP -COMMISSION LINE</v>
          </cell>
          <cell r="CH647" t="str">
            <v/>
          </cell>
          <cell r="CI647" t="str">
            <v/>
          </cell>
          <cell r="CJ647" t="str">
            <v/>
          </cell>
          <cell r="CK647" t="str">
            <v/>
          </cell>
          <cell r="CL647" t="str">
            <v/>
          </cell>
          <cell r="CM647" t="str">
            <v/>
          </cell>
          <cell r="CN647" t="str">
            <v/>
          </cell>
          <cell r="CO647" t="str">
            <v/>
          </cell>
          <cell r="CP647" t="str">
            <v/>
          </cell>
          <cell r="CQ647" t="str">
            <v/>
          </cell>
          <cell r="CR647" t="str">
            <v/>
          </cell>
          <cell r="CS647" t="str">
            <v/>
          </cell>
          <cell r="CU647" t="str">
            <v>KAYIWA DEO SHOP -COMMISSION LINE</v>
          </cell>
          <cell r="CV647" t="str">
            <v/>
          </cell>
          <cell r="CW647" t="str">
            <v/>
          </cell>
          <cell r="CX647" t="str">
            <v/>
          </cell>
          <cell r="CY647" t="str">
            <v/>
          </cell>
          <cell r="CZ647" t="str">
            <v/>
          </cell>
          <cell r="DA647" t="str">
            <v/>
          </cell>
          <cell r="DB647" t="str">
            <v/>
          </cell>
          <cell r="DC647" t="str">
            <v/>
          </cell>
          <cell r="DD647" t="str">
            <v/>
          </cell>
          <cell r="DE647" t="str">
            <v/>
          </cell>
          <cell r="DG647" t="str">
            <v>KAYIWA DEO SHOP -COMMISSION LINE</v>
          </cell>
          <cell r="DH647" t="str">
            <v/>
          </cell>
          <cell r="DI647" t="str">
            <v/>
          </cell>
          <cell r="DJ647" t="str">
            <v/>
          </cell>
          <cell r="DK647" t="str">
            <v/>
          </cell>
          <cell r="DL647" t="str">
            <v/>
          </cell>
          <cell r="DM647" t="str">
            <v/>
          </cell>
          <cell r="DN647" t="str">
            <v/>
          </cell>
          <cell r="DO647" t="str">
            <v/>
          </cell>
          <cell r="DP647" t="str">
            <v/>
          </cell>
          <cell r="DQ647" t="str">
            <v/>
          </cell>
          <cell r="DR647" t="str">
            <v/>
          </cell>
          <cell r="DS647" t="str">
            <v/>
          </cell>
          <cell r="DU647" t="str">
            <v>KAYIWA DEO SHOP -COMMISSION LINE</v>
          </cell>
          <cell r="DV647" t="str">
            <v/>
          </cell>
          <cell r="DW647" t="str">
            <v/>
          </cell>
          <cell r="DX647" t="str">
            <v/>
          </cell>
          <cell r="DY647" t="str">
            <v/>
          </cell>
          <cell r="DZ647" t="str">
            <v/>
          </cell>
          <cell r="EA647" t="str">
            <v/>
          </cell>
          <cell r="EB647" t="str">
            <v/>
          </cell>
          <cell r="EC647" t="str">
            <v/>
          </cell>
          <cell r="ED647" t="str">
            <v/>
          </cell>
          <cell r="EE647" t="str">
            <v/>
          </cell>
        </row>
        <row r="648">
          <cell r="C648" t="str">
            <v>BUGONGI MILLENNIUM SECONDARY SCHOOL</v>
          </cell>
          <cell r="D648">
            <v>2</v>
          </cell>
          <cell r="E648">
            <v>2</v>
          </cell>
          <cell r="F648">
            <v>83000</v>
          </cell>
          <cell r="G648">
            <v>800</v>
          </cell>
          <cell r="I648" t="str">
            <v>SYSNET SOLUTIONS LTD</v>
          </cell>
          <cell r="J648">
            <v>4</v>
          </cell>
          <cell r="K648">
            <v>5</v>
          </cell>
          <cell r="L648">
            <v>213000</v>
          </cell>
          <cell r="M648">
            <v>1850</v>
          </cell>
          <cell r="AF648" t="str">
            <v>KAYNA INVESTMENTS - DST</v>
          </cell>
          <cell r="AG648" t="str">
            <v>KAYNA INVESTMENTS - DST</v>
          </cell>
          <cell r="AH648" t="str">
            <v/>
          </cell>
          <cell r="AI648" t="str">
            <v/>
          </cell>
          <cell r="AJ648" t="str">
            <v/>
          </cell>
          <cell r="AK648" t="str">
            <v/>
          </cell>
          <cell r="AL648" t="str">
            <v/>
          </cell>
          <cell r="AM648" t="str">
            <v/>
          </cell>
          <cell r="AN648" t="str">
            <v/>
          </cell>
          <cell r="AO648" t="str">
            <v/>
          </cell>
          <cell r="AP648" t="str">
            <v/>
          </cell>
          <cell r="AQ648" t="str">
            <v/>
          </cell>
          <cell r="AR648" t="str">
            <v/>
          </cell>
          <cell r="AS648" t="str">
            <v/>
          </cell>
          <cell r="AT648">
            <v>0</v>
          </cell>
          <cell r="AU648" t="str">
            <v>KAYNA INVESTMENTS - DST</v>
          </cell>
          <cell r="AV648" t="str">
            <v/>
          </cell>
          <cell r="AW648" t="str">
            <v/>
          </cell>
          <cell r="AX648" t="str">
            <v/>
          </cell>
          <cell r="AY648" t="str">
            <v/>
          </cell>
          <cell r="AZ648" t="str">
            <v/>
          </cell>
          <cell r="BA648" t="str">
            <v/>
          </cell>
          <cell r="BB648" t="str">
            <v/>
          </cell>
          <cell r="BC648" t="str">
            <v/>
          </cell>
          <cell r="BD648" t="str">
            <v/>
          </cell>
          <cell r="BE648" t="str">
            <v/>
          </cell>
          <cell r="BG648" t="str">
            <v>KAYNA INVESTMENTS - DST</v>
          </cell>
          <cell r="BH648" t="str">
            <v/>
          </cell>
          <cell r="BI648" t="str">
            <v/>
          </cell>
          <cell r="BJ648" t="str">
            <v/>
          </cell>
          <cell r="BK648" t="str">
            <v/>
          </cell>
          <cell r="BL648" t="str">
            <v/>
          </cell>
          <cell r="BM648" t="str">
            <v/>
          </cell>
          <cell r="BN648" t="str">
            <v/>
          </cell>
          <cell r="BO648" t="str">
            <v/>
          </cell>
          <cell r="BP648" t="str">
            <v/>
          </cell>
          <cell r="BQ648" t="str">
            <v/>
          </cell>
          <cell r="BR648" t="str">
            <v/>
          </cell>
          <cell r="BS648" t="str">
            <v/>
          </cell>
          <cell r="BU648" t="str">
            <v>KAYNA INVESTMENTS - DST</v>
          </cell>
          <cell r="BV648" t="str">
            <v/>
          </cell>
          <cell r="BW648" t="str">
            <v/>
          </cell>
          <cell r="BX648" t="str">
            <v/>
          </cell>
          <cell r="BY648" t="str">
            <v/>
          </cell>
          <cell r="BZ648" t="str">
            <v/>
          </cell>
          <cell r="CA648" t="str">
            <v/>
          </cell>
          <cell r="CB648" t="str">
            <v/>
          </cell>
          <cell r="CC648" t="str">
            <v/>
          </cell>
          <cell r="CD648" t="str">
            <v/>
          </cell>
          <cell r="CE648" t="str">
            <v/>
          </cell>
          <cell r="CG648" t="str">
            <v>KAYNA INVESTMENTS - DST</v>
          </cell>
          <cell r="CH648" t="str">
            <v/>
          </cell>
          <cell r="CI648" t="str">
            <v/>
          </cell>
          <cell r="CJ648" t="str">
            <v/>
          </cell>
          <cell r="CK648" t="str">
            <v/>
          </cell>
          <cell r="CL648" t="str">
            <v/>
          </cell>
          <cell r="CM648" t="str">
            <v/>
          </cell>
          <cell r="CN648" t="str">
            <v/>
          </cell>
          <cell r="CO648" t="str">
            <v/>
          </cell>
          <cell r="CP648" t="str">
            <v/>
          </cell>
          <cell r="CQ648" t="str">
            <v/>
          </cell>
          <cell r="CR648" t="str">
            <v/>
          </cell>
          <cell r="CS648" t="str">
            <v/>
          </cell>
          <cell r="CU648" t="str">
            <v>KAYNA INVESTMENTS - DST</v>
          </cell>
          <cell r="CV648" t="str">
            <v/>
          </cell>
          <cell r="CW648" t="str">
            <v/>
          </cell>
          <cell r="CX648" t="str">
            <v/>
          </cell>
          <cell r="CY648" t="str">
            <v/>
          </cell>
          <cell r="CZ648" t="str">
            <v/>
          </cell>
          <cell r="DA648" t="str">
            <v/>
          </cell>
          <cell r="DB648" t="str">
            <v/>
          </cell>
          <cell r="DC648" t="str">
            <v/>
          </cell>
          <cell r="DD648" t="str">
            <v/>
          </cell>
          <cell r="DE648" t="str">
            <v/>
          </cell>
          <cell r="DG648" t="str">
            <v>KAYNA INVESTMENTS - DST</v>
          </cell>
          <cell r="DH648" t="str">
            <v/>
          </cell>
          <cell r="DI648" t="str">
            <v/>
          </cell>
          <cell r="DJ648" t="str">
            <v/>
          </cell>
          <cell r="DK648" t="str">
            <v/>
          </cell>
          <cell r="DL648" t="str">
            <v/>
          </cell>
          <cell r="DM648" t="str">
            <v/>
          </cell>
          <cell r="DN648" t="str">
            <v/>
          </cell>
          <cell r="DO648" t="str">
            <v/>
          </cell>
          <cell r="DP648" t="str">
            <v/>
          </cell>
          <cell r="DQ648" t="str">
            <v/>
          </cell>
          <cell r="DR648" t="str">
            <v/>
          </cell>
          <cell r="DS648" t="str">
            <v/>
          </cell>
          <cell r="DU648" t="str">
            <v>KAYNA INVESTMENTS - DST</v>
          </cell>
          <cell r="DV648" t="str">
            <v/>
          </cell>
          <cell r="DW648" t="str">
            <v/>
          </cell>
          <cell r="DX648" t="str">
            <v/>
          </cell>
          <cell r="DY648" t="str">
            <v/>
          </cell>
          <cell r="DZ648" t="str">
            <v/>
          </cell>
          <cell r="EA648" t="str">
            <v/>
          </cell>
          <cell r="EB648" t="str">
            <v/>
          </cell>
          <cell r="EC648" t="str">
            <v/>
          </cell>
          <cell r="ED648" t="str">
            <v/>
          </cell>
          <cell r="EE648" t="str">
            <v/>
          </cell>
        </row>
        <row r="649">
          <cell r="C649" t="str">
            <v>Bupadhengo Secondary School</v>
          </cell>
          <cell r="D649">
            <v>1</v>
          </cell>
          <cell r="E649">
            <v>2</v>
          </cell>
          <cell r="F649">
            <v>43200</v>
          </cell>
          <cell r="I649" t="str">
            <v>THE JUBILEE INSURANCE CO OF UGANDA LTD</v>
          </cell>
          <cell r="J649">
            <v>6</v>
          </cell>
          <cell r="K649">
            <v>7</v>
          </cell>
          <cell r="L649">
            <v>431800</v>
          </cell>
          <cell r="M649">
            <v>3750</v>
          </cell>
          <cell r="AF649" t="str">
            <v>KAYOBA SERVICES LTD NAKAWA</v>
          </cell>
          <cell r="AG649" t="str">
            <v>KAYOBA SERVICES LTD NAKAWA</v>
          </cell>
          <cell r="AH649" t="str">
            <v/>
          </cell>
          <cell r="AI649" t="str">
            <v/>
          </cell>
          <cell r="AJ649" t="str">
            <v/>
          </cell>
          <cell r="AK649" t="str">
            <v/>
          </cell>
          <cell r="AL649" t="str">
            <v/>
          </cell>
          <cell r="AM649" t="str">
            <v/>
          </cell>
          <cell r="AN649" t="str">
            <v/>
          </cell>
          <cell r="AO649" t="str">
            <v/>
          </cell>
          <cell r="AP649" t="str">
            <v/>
          </cell>
          <cell r="AQ649" t="str">
            <v/>
          </cell>
          <cell r="AR649" t="str">
            <v/>
          </cell>
          <cell r="AS649" t="str">
            <v/>
          </cell>
          <cell r="AT649">
            <v>0</v>
          </cell>
          <cell r="AU649" t="str">
            <v>KAYOBA SERVICES LTD NAKAWA</v>
          </cell>
          <cell r="AV649" t="str">
            <v/>
          </cell>
          <cell r="AW649" t="str">
            <v/>
          </cell>
          <cell r="AX649" t="str">
            <v/>
          </cell>
          <cell r="AY649" t="str">
            <v/>
          </cell>
          <cell r="AZ649" t="str">
            <v/>
          </cell>
          <cell r="BA649" t="str">
            <v/>
          </cell>
          <cell r="BB649" t="str">
            <v/>
          </cell>
          <cell r="BC649" t="str">
            <v/>
          </cell>
          <cell r="BD649" t="str">
            <v/>
          </cell>
          <cell r="BE649" t="str">
            <v/>
          </cell>
          <cell r="BG649" t="str">
            <v>KAYOBA SERVICES LTD NAKAWA</v>
          </cell>
          <cell r="BH649" t="str">
            <v/>
          </cell>
          <cell r="BI649" t="str">
            <v/>
          </cell>
          <cell r="BJ649" t="str">
            <v/>
          </cell>
          <cell r="BK649" t="str">
            <v/>
          </cell>
          <cell r="BL649" t="str">
            <v/>
          </cell>
          <cell r="BM649" t="str">
            <v/>
          </cell>
          <cell r="BN649" t="str">
            <v/>
          </cell>
          <cell r="BO649" t="str">
            <v/>
          </cell>
          <cell r="BP649" t="str">
            <v/>
          </cell>
          <cell r="BQ649" t="str">
            <v/>
          </cell>
          <cell r="BR649" t="str">
            <v/>
          </cell>
          <cell r="BS649" t="str">
            <v/>
          </cell>
          <cell r="BU649" t="str">
            <v>KAYOBA SERVICES LTD NAKAWA</v>
          </cell>
          <cell r="BV649" t="str">
            <v/>
          </cell>
          <cell r="BW649" t="str">
            <v/>
          </cell>
          <cell r="BX649" t="str">
            <v/>
          </cell>
          <cell r="BY649" t="str">
            <v/>
          </cell>
          <cell r="BZ649" t="str">
            <v/>
          </cell>
          <cell r="CA649" t="str">
            <v/>
          </cell>
          <cell r="CB649" t="str">
            <v/>
          </cell>
          <cell r="CC649" t="str">
            <v/>
          </cell>
          <cell r="CD649" t="str">
            <v/>
          </cell>
          <cell r="CE649" t="str">
            <v/>
          </cell>
          <cell r="CG649" t="str">
            <v>KAYOBA SERVICES LTD NAKAWA</v>
          </cell>
          <cell r="CH649" t="str">
            <v/>
          </cell>
          <cell r="CI649" t="str">
            <v/>
          </cell>
          <cell r="CJ649" t="str">
            <v/>
          </cell>
          <cell r="CK649" t="str">
            <v/>
          </cell>
          <cell r="CL649" t="str">
            <v/>
          </cell>
          <cell r="CM649" t="str">
            <v/>
          </cell>
          <cell r="CN649" t="str">
            <v/>
          </cell>
          <cell r="CO649" t="str">
            <v/>
          </cell>
          <cell r="CP649" t="str">
            <v/>
          </cell>
          <cell r="CQ649" t="str">
            <v/>
          </cell>
          <cell r="CR649" t="str">
            <v/>
          </cell>
          <cell r="CS649" t="str">
            <v/>
          </cell>
          <cell r="CU649" t="str">
            <v>KAYOBA SERVICES LTD NAKAWA</v>
          </cell>
          <cell r="CV649" t="str">
            <v/>
          </cell>
          <cell r="CW649" t="str">
            <v/>
          </cell>
          <cell r="CX649" t="str">
            <v/>
          </cell>
          <cell r="CY649" t="str">
            <v/>
          </cell>
          <cell r="CZ649" t="str">
            <v/>
          </cell>
          <cell r="DA649" t="str">
            <v/>
          </cell>
          <cell r="DB649" t="str">
            <v/>
          </cell>
          <cell r="DC649" t="str">
            <v/>
          </cell>
          <cell r="DD649" t="str">
            <v/>
          </cell>
          <cell r="DE649" t="str">
            <v/>
          </cell>
          <cell r="DG649" t="str">
            <v>KAYOBA SERVICES LTD NAKAWA</v>
          </cell>
          <cell r="DH649" t="str">
            <v/>
          </cell>
          <cell r="DI649" t="str">
            <v/>
          </cell>
          <cell r="DJ649" t="str">
            <v/>
          </cell>
          <cell r="DK649" t="str">
            <v/>
          </cell>
          <cell r="DL649" t="str">
            <v/>
          </cell>
          <cell r="DM649" t="str">
            <v/>
          </cell>
          <cell r="DN649" t="str">
            <v/>
          </cell>
          <cell r="DO649" t="str">
            <v/>
          </cell>
          <cell r="DP649" t="str">
            <v/>
          </cell>
          <cell r="DQ649" t="str">
            <v/>
          </cell>
          <cell r="DR649" t="str">
            <v/>
          </cell>
          <cell r="DS649" t="str">
            <v/>
          </cell>
          <cell r="DU649" t="str">
            <v>KAYOBA SERVICES LTD NAKAWA</v>
          </cell>
          <cell r="DV649" t="str">
            <v/>
          </cell>
          <cell r="DW649" t="str">
            <v/>
          </cell>
          <cell r="DX649" t="str">
            <v/>
          </cell>
          <cell r="DY649" t="str">
            <v/>
          </cell>
          <cell r="DZ649" t="str">
            <v/>
          </cell>
          <cell r="EA649" t="str">
            <v/>
          </cell>
          <cell r="EB649" t="str">
            <v/>
          </cell>
          <cell r="EC649" t="str">
            <v/>
          </cell>
          <cell r="ED649" t="str">
            <v/>
          </cell>
          <cell r="EE649" t="str">
            <v/>
          </cell>
        </row>
        <row r="650">
          <cell r="C650" t="str">
            <v>CASE MEDICAL CENTRE</v>
          </cell>
          <cell r="D650">
            <v>3</v>
          </cell>
          <cell r="E650">
            <v>3</v>
          </cell>
          <cell r="F650">
            <v>380000</v>
          </cell>
          <cell r="G650">
            <v>1400</v>
          </cell>
          <cell r="I650" t="str">
            <v>The Observer Media Ltd</v>
          </cell>
          <cell r="J650">
            <v>3</v>
          </cell>
          <cell r="K650">
            <v>4</v>
          </cell>
          <cell r="L650">
            <v>285000</v>
          </cell>
          <cell r="M650">
            <v>2100</v>
          </cell>
          <cell r="AF650" t="str">
            <v>KAYONZA INVESTMENTS LTD-NTUNGAMO</v>
          </cell>
          <cell r="AG650" t="str">
            <v>KAYONZA INVESTMENTS LTD-NTUNGAMO</v>
          </cell>
          <cell r="AH650" t="str">
            <v/>
          </cell>
          <cell r="AI650" t="str">
            <v/>
          </cell>
          <cell r="AJ650" t="str">
            <v/>
          </cell>
          <cell r="AK650" t="str">
            <v/>
          </cell>
          <cell r="AL650" t="str">
            <v/>
          </cell>
          <cell r="AM650" t="str">
            <v/>
          </cell>
          <cell r="AN650" t="str">
            <v/>
          </cell>
          <cell r="AO650" t="str">
            <v/>
          </cell>
          <cell r="AP650" t="str">
            <v/>
          </cell>
          <cell r="AQ650" t="str">
            <v/>
          </cell>
          <cell r="AR650" t="str">
            <v/>
          </cell>
          <cell r="AS650" t="str">
            <v/>
          </cell>
          <cell r="AT650">
            <v>0</v>
          </cell>
          <cell r="AU650" t="str">
            <v>KAYONZA INVESTMENTS LTD-NTUNGAMO</v>
          </cell>
          <cell r="AV650" t="str">
            <v/>
          </cell>
          <cell r="AW650" t="str">
            <v/>
          </cell>
          <cell r="AX650" t="str">
            <v/>
          </cell>
          <cell r="AY650" t="str">
            <v/>
          </cell>
          <cell r="AZ650" t="str">
            <v/>
          </cell>
          <cell r="BA650" t="str">
            <v/>
          </cell>
          <cell r="BB650" t="str">
            <v/>
          </cell>
          <cell r="BC650" t="str">
            <v/>
          </cell>
          <cell r="BD650" t="str">
            <v/>
          </cell>
          <cell r="BE650" t="str">
            <v/>
          </cell>
          <cell r="BG650" t="str">
            <v>KAYONZA INVESTMENTS LTD-NTUNGAMO</v>
          </cell>
          <cell r="BH650" t="str">
            <v/>
          </cell>
          <cell r="BI650" t="str">
            <v/>
          </cell>
          <cell r="BJ650" t="str">
            <v/>
          </cell>
          <cell r="BK650" t="str">
            <v/>
          </cell>
          <cell r="BL650" t="str">
            <v/>
          </cell>
          <cell r="BM650" t="str">
            <v/>
          </cell>
          <cell r="BN650" t="str">
            <v/>
          </cell>
          <cell r="BO650" t="str">
            <v/>
          </cell>
          <cell r="BP650" t="str">
            <v/>
          </cell>
          <cell r="BQ650" t="str">
            <v/>
          </cell>
          <cell r="BR650" t="str">
            <v/>
          </cell>
          <cell r="BS650" t="str">
            <v/>
          </cell>
          <cell r="BU650" t="str">
            <v>KAYONZA INVESTMENTS LTD-NTUNGAMO</v>
          </cell>
          <cell r="BV650" t="str">
            <v/>
          </cell>
          <cell r="BW650" t="str">
            <v/>
          </cell>
          <cell r="BX650" t="str">
            <v/>
          </cell>
          <cell r="BY650" t="str">
            <v/>
          </cell>
          <cell r="BZ650" t="str">
            <v/>
          </cell>
          <cell r="CA650" t="str">
            <v/>
          </cell>
          <cell r="CB650" t="str">
            <v/>
          </cell>
          <cell r="CC650" t="str">
            <v/>
          </cell>
          <cell r="CD650" t="str">
            <v/>
          </cell>
          <cell r="CE650" t="str">
            <v/>
          </cell>
          <cell r="CG650" t="str">
            <v>KAYONZA INVESTMENTS LTD-NTUNGAMO</v>
          </cell>
          <cell r="CH650" t="str">
            <v/>
          </cell>
          <cell r="CI650" t="str">
            <v/>
          </cell>
          <cell r="CJ650" t="str">
            <v/>
          </cell>
          <cell r="CK650" t="str">
            <v/>
          </cell>
          <cell r="CL650" t="str">
            <v/>
          </cell>
          <cell r="CM650" t="str">
            <v/>
          </cell>
          <cell r="CN650" t="str">
            <v/>
          </cell>
          <cell r="CO650" t="str">
            <v/>
          </cell>
          <cell r="CP650" t="str">
            <v/>
          </cell>
          <cell r="CQ650" t="str">
            <v/>
          </cell>
          <cell r="CR650" t="str">
            <v/>
          </cell>
          <cell r="CS650" t="str">
            <v/>
          </cell>
          <cell r="CU650" t="str">
            <v>KAYONZA INVESTMENTS LTD-NTUNGAMO</v>
          </cell>
          <cell r="CV650" t="str">
            <v/>
          </cell>
          <cell r="CW650" t="str">
            <v/>
          </cell>
          <cell r="CX650" t="str">
            <v/>
          </cell>
          <cell r="CY650" t="str">
            <v/>
          </cell>
          <cell r="CZ650" t="str">
            <v/>
          </cell>
          <cell r="DA650" t="str">
            <v/>
          </cell>
          <cell r="DB650" t="str">
            <v/>
          </cell>
          <cell r="DC650" t="str">
            <v/>
          </cell>
          <cell r="DD650" t="str">
            <v/>
          </cell>
          <cell r="DE650" t="str">
            <v/>
          </cell>
          <cell r="DG650" t="str">
            <v>KAYONZA INVESTMENTS LTD-NTUNGAMO</v>
          </cell>
          <cell r="DH650" t="str">
            <v/>
          </cell>
          <cell r="DI650" t="str">
            <v/>
          </cell>
          <cell r="DJ650" t="str">
            <v/>
          </cell>
          <cell r="DK650" t="str">
            <v/>
          </cell>
          <cell r="DL650" t="str">
            <v/>
          </cell>
          <cell r="DM650" t="str">
            <v/>
          </cell>
          <cell r="DN650" t="str">
            <v/>
          </cell>
          <cell r="DO650" t="str">
            <v/>
          </cell>
          <cell r="DP650" t="str">
            <v/>
          </cell>
          <cell r="DQ650" t="str">
            <v/>
          </cell>
          <cell r="DR650" t="str">
            <v/>
          </cell>
          <cell r="DS650" t="str">
            <v/>
          </cell>
          <cell r="DU650" t="str">
            <v>KAYONZA INVESTMENTS LTD-NTUNGAMO</v>
          </cell>
          <cell r="DV650" t="str">
            <v/>
          </cell>
          <cell r="DW650" t="str">
            <v/>
          </cell>
          <cell r="DX650" t="str">
            <v/>
          </cell>
          <cell r="DY650" t="str">
            <v/>
          </cell>
          <cell r="DZ650" t="str">
            <v/>
          </cell>
          <cell r="EA650" t="str">
            <v/>
          </cell>
          <cell r="EB650" t="str">
            <v/>
          </cell>
          <cell r="EC650" t="str">
            <v/>
          </cell>
          <cell r="ED650" t="str">
            <v/>
          </cell>
          <cell r="EE650" t="str">
            <v/>
          </cell>
        </row>
        <row r="651">
          <cell r="C651" t="str">
            <v>CENTENARY BANK</v>
          </cell>
          <cell r="D651">
            <v>4</v>
          </cell>
          <cell r="E651">
            <v>10</v>
          </cell>
          <cell r="F651">
            <v>182000</v>
          </cell>
          <cell r="G651">
            <v>800</v>
          </cell>
          <cell r="I651" t="str">
            <v>THE SYNAGOGUE CHURCH OF ALL NATIONS KLA</v>
          </cell>
          <cell r="J651">
            <v>42</v>
          </cell>
          <cell r="K651">
            <v>96</v>
          </cell>
          <cell r="L651">
            <v>1848050</v>
          </cell>
          <cell r="M651">
            <v>31925</v>
          </cell>
          <cell r="AF651" t="str">
            <v>KAZIBWE AGENCIES</v>
          </cell>
          <cell r="AG651" t="str">
            <v>KAZIBWE AGENCIES</v>
          </cell>
          <cell r="AH651" t="str">
            <v/>
          </cell>
          <cell r="AI651" t="str">
            <v/>
          </cell>
          <cell r="AJ651" t="str">
            <v/>
          </cell>
          <cell r="AK651" t="str">
            <v/>
          </cell>
          <cell r="AL651" t="str">
            <v/>
          </cell>
          <cell r="AM651" t="str">
            <v/>
          </cell>
          <cell r="AN651" t="str">
            <v/>
          </cell>
          <cell r="AO651" t="str">
            <v/>
          </cell>
          <cell r="AP651" t="str">
            <v/>
          </cell>
          <cell r="AQ651" t="str">
            <v/>
          </cell>
          <cell r="AR651" t="str">
            <v/>
          </cell>
          <cell r="AS651" t="str">
            <v/>
          </cell>
          <cell r="AT651">
            <v>0</v>
          </cell>
          <cell r="AU651" t="str">
            <v>KAZIBWE AGENCIES</v>
          </cell>
          <cell r="AV651" t="str">
            <v/>
          </cell>
          <cell r="AW651" t="str">
            <v/>
          </cell>
          <cell r="AX651" t="str">
            <v/>
          </cell>
          <cell r="AY651" t="str">
            <v/>
          </cell>
          <cell r="AZ651" t="str">
            <v/>
          </cell>
          <cell r="BA651" t="str">
            <v/>
          </cell>
          <cell r="BB651" t="str">
            <v/>
          </cell>
          <cell r="BC651" t="str">
            <v/>
          </cell>
          <cell r="BD651" t="str">
            <v/>
          </cell>
          <cell r="BE651" t="str">
            <v/>
          </cell>
          <cell r="BG651" t="str">
            <v>KAZIBWE AGENCIES</v>
          </cell>
          <cell r="BH651" t="str">
            <v/>
          </cell>
          <cell r="BI651" t="str">
            <v/>
          </cell>
          <cell r="BJ651" t="str">
            <v/>
          </cell>
          <cell r="BK651" t="str">
            <v/>
          </cell>
          <cell r="BL651" t="str">
            <v/>
          </cell>
          <cell r="BM651" t="str">
            <v/>
          </cell>
          <cell r="BN651" t="str">
            <v/>
          </cell>
          <cell r="BO651" t="str">
            <v/>
          </cell>
          <cell r="BP651" t="str">
            <v/>
          </cell>
          <cell r="BQ651" t="str">
            <v/>
          </cell>
          <cell r="BR651" t="str">
            <v/>
          </cell>
          <cell r="BS651" t="str">
            <v/>
          </cell>
          <cell r="BU651" t="str">
            <v>KAZIBWE AGENCIES</v>
          </cell>
          <cell r="BV651" t="str">
            <v/>
          </cell>
          <cell r="BW651" t="str">
            <v/>
          </cell>
          <cell r="BX651" t="str">
            <v/>
          </cell>
          <cell r="BY651" t="str">
            <v/>
          </cell>
          <cell r="BZ651" t="str">
            <v/>
          </cell>
          <cell r="CA651" t="str">
            <v/>
          </cell>
          <cell r="CB651" t="str">
            <v/>
          </cell>
          <cell r="CC651" t="str">
            <v/>
          </cell>
          <cell r="CD651" t="str">
            <v/>
          </cell>
          <cell r="CE651" t="str">
            <v/>
          </cell>
          <cell r="CG651" t="str">
            <v>KAZIBWE AGENCIES</v>
          </cell>
          <cell r="CH651" t="str">
            <v/>
          </cell>
          <cell r="CI651" t="str">
            <v/>
          </cell>
          <cell r="CJ651" t="str">
            <v/>
          </cell>
          <cell r="CK651" t="str">
            <v/>
          </cell>
          <cell r="CL651" t="str">
            <v/>
          </cell>
          <cell r="CM651" t="str">
            <v/>
          </cell>
          <cell r="CN651" t="str">
            <v/>
          </cell>
          <cell r="CO651" t="str">
            <v/>
          </cell>
          <cell r="CP651" t="str">
            <v/>
          </cell>
          <cell r="CQ651" t="str">
            <v/>
          </cell>
          <cell r="CR651" t="str">
            <v/>
          </cell>
          <cell r="CS651" t="str">
            <v/>
          </cell>
          <cell r="CU651" t="str">
            <v>KAZIBWE AGENCIES</v>
          </cell>
          <cell r="CV651" t="str">
            <v/>
          </cell>
          <cell r="CW651" t="str">
            <v/>
          </cell>
          <cell r="CX651" t="str">
            <v/>
          </cell>
          <cell r="CY651" t="str">
            <v/>
          </cell>
          <cell r="CZ651" t="str">
            <v/>
          </cell>
          <cell r="DA651" t="str">
            <v/>
          </cell>
          <cell r="DB651" t="str">
            <v/>
          </cell>
          <cell r="DC651" t="str">
            <v/>
          </cell>
          <cell r="DD651" t="str">
            <v/>
          </cell>
          <cell r="DE651" t="str">
            <v/>
          </cell>
          <cell r="DG651" t="str">
            <v>KAZIBWE AGENCIES</v>
          </cell>
          <cell r="DH651" t="str">
            <v/>
          </cell>
          <cell r="DI651" t="str">
            <v/>
          </cell>
          <cell r="DJ651" t="str">
            <v/>
          </cell>
          <cell r="DK651" t="str">
            <v/>
          </cell>
          <cell r="DL651" t="str">
            <v/>
          </cell>
          <cell r="DM651" t="str">
            <v/>
          </cell>
          <cell r="DN651" t="str">
            <v/>
          </cell>
          <cell r="DO651" t="str">
            <v/>
          </cell>
          <cell r="DP651" t="str">
            <v/>
          </cell>
          <cell r="DQ651" t="str">
            <v/>
          </cell>
          <cell r="DR651" t="str">
            <v/>
          </cell>
          <cell r="DS651" t="str">
            <v/>
          </cell>
          <cell r="DU651" t="str">
            <v>KAZIBWE AGENCIES</v>
          </cell>
          <cell r="DV651" t="str">
            <v/>
          </cell>
          <cell r="DW651" t="str">
            <v/>
          </cell>
          <cell r="DX651" t="str">
            <v/>
          </cell>
          <cell r="DY651" t="str">
            <v/>
          </cell>
          <cell r="DZ651" t="str">
            <v/>
          </cell>
          <cell r="EA651" t="str">
            <v/>
          </cell>
          <cell r="EB651" t="str">
            <v/>
          </cell>
          <cell r="EC651" t="str">
            <v/>
          </cell>
          <cell r="ED651" t="str">
            <v/>
          </cell>
          <cell r="EE651" t="str">
            <v/>
          </cell>
        </row>
        <row r="652">
          <cell r="C652" t="str">
            <v>CENTENARY BANK SOROTI</v>
          </cell>
          <cell r="D652">
            <v>1</v>
          </cell>
          <cell r="E652">
            <v>4</v>
          </cell>
          <cell r="F652">
            <v>35000</v>
          </cell>
          <cell r="G652">
            <v>400</v>
          </cell>
          <cell r="I652" t="str">
            <v>TRINITY PRIMARY SCHOOL</v>
          </cell>
          <cell r="J652">
            <v>21</v>
          </cell>
          <cell r="K652">
            <v>31</v>
          </cell>
          <cell r="L652">
            <v>10591000</v>
          </cell>
          <cell r="M652">
            <v>32050</v>
          </cell>
          <cell r="AF652" t="str">
            <v>KAZINGA PARENTS DAY AND BOARDING PRIMARY SCH</v>
          </cell>
          <cell r="AG652" t="str">
            <v>KAZINGA PARENTS DAY AND BOARDING PRIMARY SCH</v>
          </cell>
          <cell r="AH652" t="str">
            <v/>
          </cell>
          <cell r="AI652" t="str">
            <v/>
          </cell>
          <cell r="AJ652" t="str">
            <v/>
          </cell>
          <cell r="AK652" t="str">
            <v/>
          </cell>
          <cell r="AL652" t="str">
            <v/>
          </cell>
          <cell r="AM652" t="str">
            <v/>
          </cell>
          <cell r="AN652" t="str">
            <v/>
          </cell>
          <cell r="AO652">
            <v>2</v>
          </cell>
          <cell r="AP652" t="str">
            <v/>
          </cell>
          <cell r="AQ652" t="str">
            <v/>
          </cell>
          <cell r="AR652" t="str">
            <v/>
          </cell>
          <cell r="AS652" t="str">
            <v/>
          </cell>
          <cell r="AT652">
            <v>2</v>
          </cell>
          <cell r="AU652" t="str">
            <v>KAZINGA PARENTS DAY AND BOARDING PRIMARY SCH</v>
          </cell>
          <cell r="AV652" t="str">
            <v/>
          </cell>
          <cell r="AW652" t="str">
            <v/>
          </cell>
          <cell r="AX652" t="str">
            <v/>
          </cell>
          <cell r="AY652" t="str">
            <v/>
          </cell>
          <cell r="AZ652" t="str">
            <v/>
          </cell>
          <cell r="BA652" t="str">
            <v/>
          </cell>
          <cell r="BB652" t="str">
            <v/>
          </cell>
          <cell r="BC652" t="str">
            <v/>
          </cell>
          <cell r="BD652" t="str">
            <v/>
          </cell>
          <cell r="BE652" t="str">
            <v/>
          </cell>
          <cell r="BG652" t="str">
            <v>KAZINGA PARENTS DAY AND BOARDING PRIMARY SCH</v>
          </cell>
          <cell r="BH652" t="str">
            <v/>
          </cell>
          <cell r="BI652" t="str">
            <v/>
          </cell>
          <cell r="BJ652" t="str">
            <v/>
          </cell>
          <cell r="BK652" t="str">
            <v/>
          </cell>
          <cell r="BL652" t="str">
            <v/>
          </cell>
          <cell r="BM652" t="str">
            <v/>
          </cell>
          <cell r="BN652" t="str">
            <v/>
          </cell>
          <cell r="BO652">
            <v>2</v>
          </cell>
          <cell r="BP652" t="str">
            <v/>
          </cell>
          <cell r="BQ652" t="str">
            <v/>
          </cell>
          <cell r="BR652" t="str">
            <v/>
          </cell>
          <cell r="BS652" t="str">
            <v/>
          </cell>
          <cell r="BU652" t="str">
            <v>KAZINGA PARENTS DAY AND BOARDING PRIMARY SCH</v>
          </cell>
          <cell r="BV652" t="str">
            <v/>
          </cell>
          <cell r="BW652" t="str">
            <v/>
          </cell>
          <cell r="BX652" t="str">
            <v/>
          </cell>
          <cell r="BY652" t="str">
            <v/>
          </cell>
          <cell r="BZ652" t="str">
            <v/>
          </cell>
          <cell r="CA652" t="str">
            <v/>
          </cell>
          <cell r="CB652" t="str">
            <v/>
          </cell>
          <cell r="CC652" t="str">
            <v/>
          </cell>
          <cell r="CD652" t="str">
            <v/>
          </cell>
          <cell r="CE652" t="str">
            <v/>
          </cell>
          <cell r="CG652" t="str">
            <v>KAZINGA PARENTS DAY AND BOARDING PRIMARY SCH</v>
          </cell>
          <cell r="CH652" t="str">
            <v/>
          </cell>
          <cell r="CI652" t="str">
            <v/>
          </cell>
          <cell r="CJ652" t="str">
            <v/>
          </cell>
          <cell r="CK652" t="str">
            <v/>
          </cell>
          <cell r="CL652" t="str">
            <v/>
          </cell>
          <cell r="CM652" t="str">
            <v/>
          </cell>
          <cell r="CN652" t="str">
            <v/>
          </cell>
          <cell r="CO652">
            <v>420000</v>
          </cell>
          <cell r="CP652" t="str">
            <v/>
          </cell>
          <cell r="CQ652" t="str">
            <v/>
          </cell>
          <cell r="CR652" t="str">
            <v/>
          </cell>
          <cell r="CS652" t="str">
            <v/>
          </cell>
          <cell r="CU652" t="str">
            <v>KAZINGA PARENTS DAY AND BOARDING PRIMARY SCH</v>
          </cell>
          <cell r="CV652" t="str">
            <v/>
          </cell>
          <cell r="CW652" t="str">
            <v/>
          </cell>
          <cell r="CX652" t="str">
            <v/>
          </cell>
          <cell r="CY652" t="str">
            <v/>
          </cell>
          <cell r="CZ652" t="str">
            <v/>
          </cell>
          <cell r="DA652" t="str">
            <v/>
          </cell>
          <cell r="DB652" t="str">
            <v/>
          </cell>
          <cell r="DC652" t="str">
            <v/>
          </cell>
          <cell r="DD652" t="str">
            <v/>
          </cell>
          <cell r="DE652" t="str">
            <v/>
          </cell>
          <cell r="DG652" t="str">
            <v>KAZINGA PARENTS DAY AND BOARDING PRIMARY SCH</v>
          </cell>
          <cell r="DH652" t="str">
            <v/>
          </cell>
          <cell r="DI652" t="str">
            <v/>
          </cell>
          <cell r="DJ652" t="str">
            <v/>
          </cell>
          <cell r="DK652" t="str">
            <v/>
          </cell>
          <cell r="DL652" t="str">
            <v/>
          </cell>
          <cell r="DM652" t="str">
            <v/>
          </cell>
          <cell r="DN652" t="str">
            <v/>
          </cell>
          <cell r="DO652">
            <v>1400</v>
          </cell>
          <cell r="DP652" t="str">
            <v/>
          </cell>
          <cell r="DQ652" t="str">
            <v/>
          </cell>
          <cell r="DR652" t="str">
            <v/>
          </cell>
          <cell r="DS652" t="str">
            <v/>
          </cell>
          <cell r="DU652" t="str">
            <v>KAZINGA PARENTS DAY AND BOARDING PRIMARY SCH</v>
          </cell>
          <cell r="DV652" t="str">
            <v/>
          </cell>
          <cell r="DW652" t="str">
            <v/>
          </cell>
          <cell r="DX652" t="str">
            <v/>
          </cell>
          <cell r="DY652" t="str">
            <v/>
          </cell>
          <cell r="DZ652" t="str">
            <v/>
          </cell>
          <cell r="EA652" t="str">
            <v/>
          </cell>
          <cell r="EB652" t="str">
            <v/>
          </cell>
          <cell r="EC652" t="str">
            <v/>
          </cell>
          <cell r="ED652" t="str">
            <v/>
          </cell>
          <cell r="EE652" t="str">
            <v/>
          </cell>
        </row>
        <row r="653">
          <cell r="C653" t="str">
            <v>CENTENARY LIRA</v>
          </cell>
          <cell r="D653">
            <v>2</v>
          </cell>
          <cell r="E653">
            <v>6</v>
          </cell>
          <cell r="F653">
            <v>2835000</v>
          </cell>
          <cell r="G653">
            <v>400</v>
          </cell>
          <cell r="I653" t="str">
            <v>Trinity Senior Academy</v>
          </cell>
          <cell r="J653">
            <v>16</v>
          </cell>
          <cell r="K653">
            <v>22</v>
          </cell>
          <cell r="L653">
            <v>4745000</v>
          </cell>
          <cell r="M653">
            <v>16650</v>
          </cell>
          <cell r="AF653" t="str">
            <v>KAZO JUNIOR SCHOOL</v>
          </cell>
          <cell r="AG653" t="str">
            <v>KAZO JUNIOR SCHOOL</v>
          </cell>
          <cell r="AH653" t="str">
            <v/>
          </cell>
          <cell r="AI653" t="str">
            <v/>
          </cell>
          <cell r="AJ653" t="str">
            <v/>
          </cell>
          <cell r="AK653" t="str">
            <v/>
          </cell>
          <cell r="AL653" t="str">
            <v/>
          </cell>
          <cell r="AM653" t="str">
            <v/>
          </cell>
          <cell r="AN653" t="str">
            <v/>
          </cell>
          <cell r="AO653" t="str">
            <v/>
          </cell>
          <cell r="AP653" t="str">
            <v/>
          </cell>
          <cell r="AQ653" t="str">
            <v/>
          </cell>
          <cell r="AR653" t="str">
            <v/>
          </cell>
          <cell r="AS653" t="str">
            <v/>
          </cell>
          <cell r="AT653">
            <v>0</v>
          </cell>
          <cell r="AU653" t="str">
            <v>KAZO JUNIOR SCHOOL</v>
          </cell>
          <cell r="AV653" t="str">
            <v/>
          </cell>
          <cell r="AW653" t="str">
            <v/>
          </cell>
          <cell r="AX653" t="str">
            <v/>
          </cell>
          <cell r="AY653" t="str">
            <v/>
          </cell>
          <cell r="AZ653" t="str">
            <v/>
          </cell>
          <cell r="BA653" t="str">
            <v/>
          </cell>
          <cell r="BB653" t="str">
            <v/>
          </cell>
          <cell r="BC653" t="str">
            <v/>
          </cell>
          <cell r="BD653" t="str">
            <v/>
          </cell>
          <cell r="BE653" t="str">
            <v/>
          </cell>
          <cell r="BG653" t="str">
            <v>KAZO JUNIOR SCHOOL</v>
          </cell>
          <cell r="BH653" t="str">
            <v/>
          </cell>
          <cell r="BI653" t="str">
            <v/>
          </cell>
          <cell r="BJ653" t="str">
            <v/>
          </cell>
          <cell r="BK653" t="str">
            <v/>
          </cell>
          <cell r="BL653" t="str">
            <v/>
          </cell>
          <cell r="BM653" t="str">
            <v/>
          </cell>
          <cell r="BN653" t="str">
            <v/>
          </cell>
          <cell r="BO653" t="str">
            <v/>
          </cell>
          <cell r="BP653" t="str">
            <v/>
          </cell>
          <cell r="BQ653" t="str">
            <v/>
          </cell>
          <cell r="BR653" t="str">
            <v/>
          </cell>
          <cell r="BS653" t="str">
            <v/>
          </cell>
          <cell r="BU653" t="str">
            <v>KAZO JUNIOR SCHOOL</v>
          </cell>
          <cell r="BV653" t="str">
            <v/>
          </cell>
          <cell r="BW653" t="str">
            <v/>
          </cell>
          <cell r="BX653" t="str">
            <v/>
          </cell>
          <cell r="BY653" t="str">
            <v/>
          </cell>
          <cell r="BZ653" t="str">
            <v/>
          </cell>
          <cell r="CA653" t="str">
            <v/>
          </cell>
          <cell r="CB653" t="str">
            <v/>
          </cell>
          <cell r="CC653" t="str">
            <v/>
          </cell>
          <cell r="CD653" t="str">
            <v/>
          </cell>
          <cell r="CE653" t="str">
            <v/>
          </cell>
          <cell r="CG653" t="str">
            <v>KAZO JUNIOR SCHOOL</v>
          </cell>
          <cell r="CH653" t="str">
            <v/>
          </cell>
          <cell r="CI653" t="str">
            <v/>
          </cell>
          <cell r="CJ653" t="str">
            <v/>
          </cell>
          <cell r="CK653" t="str">
            <v/>
          </cell>
          <cell r="CL653" t="str">
            <v/>
          </cell>
          <cell r="CM653" t="str">
            <v/>
          </cell>
          <cell r="CN653" t="str">
            <v/>
          </cell>
          <cell r="CO653" t="str">
            <v/>
          </cell>
          <cell r="CP653" t="str">
            <v/>
          </cell>
          <cell r="CQ653" t="str">
            <v/>
          </cell>
          <cell r="CR653" t="str">
            <v/>
          </cell>
          <cell r="CS653" t="str">
            <v/>
          </cell>
          <cell r="CU653" t="str">
            <v>KAZO JUNIOR SCHOOL</v>
          </cell>
          <cell r="CV653" t="str">
            <v/>
          </cell>
          <cell r="CW653" t="str">
            <v/>
          </cell>
          <cell r="CX653" t="str">
            <v/>
          </cell>
          <cell r="CY653" t="str">
            <v/>
          </cell>
          <cell r="CZ653" t="str">
            <v/>
          </cell>
          <cell r="DA653" t="str">
            <v/>
          </cell>
          <cell r="DB653" t="str">
            <v/>
          </cell>
          <cell r="DC653" t="str">
            <v/>
          </cell>
          <cell r="DD653" t="str">
            <v/>
          </cell>
          <cell r="DE653" t="str">
            <v/>
          </cell>
          <cell r="DG653" t="str">
            <v>KAZO JUNIOR SCHOOL</v>
          </cell>
          <cell r="DH653" t="str">
            <v/>
          </cell>
          <cell r="DI653" t="str">
            <v/>
          </cell>
          <cell r="DJ653" t="str">
            <v/>
          </cell>
          <cell r="DK653" t="str">
            <v/>
          </cell>
          <cell r="DL653" t="str">
            <v/>
          </cell>
          <cell r="DM653" t="str">
            <v/>
          </cell>
          <cell r="DN653" t="str">
            <v/>
          </cell>
          <cell r="DO653" t="str">
            <v/>
          </cell>
          <cell r="DP653" t="str">
            <v/>
          </cell>
          <cell r="DQ653" t="str">
            <v/>
          </cell>
          <cell r="DR653" t="str">
            <v/>
          </cell>
          <cell r="DS653" t="str">
            <v/>
          </cell>
          <cell r="DU653" t="str">
            <v>KAZO JUNIOR SCHOOL</v>
          </cell>
          <cell r="DV653" t="str">
            <v/>
          </cell>
          <cell r="DW653" t="str">
            <v/>
          </cell>
          <cell r="DX653" t="str">
            <v/>
          </cell>
          <cell r="DY653" t="str">
            <v/>
          </cell>
          <cell r="DZ653" t="str">
            <v/>
          </cell>
          <cell r="EA653" t="str">
            <v/>
          </cell>
          <cell r="EB653" t="str">
            <v/>
          </cell>
          <cell r="EC653" t="str">
            <v/>
          </cell>
          <cell r="ED653" t="str">
            <v/>
          </cell>
          <cell r="EE653" t="str">
            <v/>
          </cell>
        </row>
        <row r="654">
          <cell r="C654" t="str">
            <v>DStv/GOtv</v>
          </cell>
          <cell r="D654">
            <v>12098</v>
          </cell>
          <cell r="E654">
            <v>26505</v>
          </cell>
          <cell r="F654">
            <v>2086777652</v>
          </cell>
          <cell r="G654">
            <v>8504600</v>
          </cell>
          <cell r="I654" t="str">
            <v>True African</v>
          </cell>
          <cell r="J654">
            <v>2</v>
          </cell>
          <cell r="K654">
            <v>4</v>
          </cell>
          <cell r="L654">
            <v>188000</v>
          </cell>
          <cell r="M654">
            <v>2100</v>
          </cell>
          <cell r="AF654" t="str">
            <v>KAZO SECONDARY SCHOOL</v>
          </cell>
          <cell r="AG654" t="str">
            <v>KAZO SECONDARY SCHOOL</v>
          </cell>
          <cell r="AH654" t="str">
            <v/>
          </cell>
          <cell r="AI654" t="str">
            <v/>
          </cell>
          <cell r="AJ654" t="str">
            <v/>
          </cell>
          <cell r="AK654" t="str">
            <v/>
          </cell>
          <cell r="AL654" t="str">
            <v/>
          </cell>
          <cell r="AM654" t="str">
            <v/>
          </cell>
          <cell r="AN654" t="str">
            <v/>
          </cell>
          <cell r="AO654" t="str">
            <v/>
          </cell>
          <cell r="AP654" t="str">
            <v/>
          </cell>
          <cell r="AQ654" t="str">
            <v/>
          </cell>
          <cell r="AR654" t="str">
            <v/>
          </cell>
          <cell r="AS654" t="str">
            <v/>
          </cell>
          <cell r="AT654">
            <v>0</v>
          </cell>
          <cell r="AU654" t="str">
            <v>KAZO SECONDARY SCHOOL</v>
          </cell>
          <cell r="AV654" t="str">
            <v/>
          </cell>
          <cell r="AW654" t="str">
            <v/>
          </cell>
          <cell r="AX654" t="str">
            <v/>
          </cell>
          <cell r="AY654" t="str">
            <v/>
          </cell>
          <cell r="AZ654" t="str">
            <v/>
          </cell>
          <cell r="BA654" t="str">
            <v/>
          </cell>
          <cell r="BB654" t="str">
            <v/>
          </cell>
          <cell r="BC654" t="str">
            <v/>
          </cell>
          <cell r="BD654" t="str">
            <v/>
          </cell>
          <cell r="BE654" t="str">
            <v/>
          </cell>
          <cell r="BG654" t="str">
            <v>KAZO SECONDARY SCHOOL</v>
          </cell>
          <cell r="BH654" t="str">
            <v/>
          </cell>
          <cell r="BI654" t="str">
            <v/>
          </cell>
          <cell r="BJ654" t="str">
            <v/>
          </cell>
          <cell r="BK654" t="str">
            <v/>
          </cell>
          <cell r="BL654" t="str">
            <v/>
          </cell>
          <cell r="BM654" t="str">
            <v/>
          </cell>
          <cell r="BN654" t="str">
            <v/>
          </cell>
          <cell r="BO654" t="str">
            <v/>
          </cell>
          <cell r="BP654" t="str">
            <v/>
          </cell>
          <cell r="BQ654" t="str">
            <v/>
          </cell>
          <cell r="BR654" t="str">
            <v/>
          </cell>
          <cell r="BS654" t="str">
            <v/>
          </cell>
          <cell r="BU654" t="str">
            <v>KAZO SECONDARY SCHOOL</v>
          </cell>
          <cell r="BV654" t="str">
            <v/>
          </cell>
          <cell r="BW654" t="str">
            <v/>
          </cell>
          <cell r="BX654" t="str">
            <v/>
          </cell>
          <cell r="BY654" t="str">
            <v/>
          </cell>
          <cell r="BZ654" t="str">
            <v/>
          </cell>
          <cell r="CA654" t="str">
            <v/>
          </cell>
          <cell r="CB654" t="str">
            <v/>
          </cell>
          <cell r="CC654" t="str">
            <v/>
          </cell>
          <cell r="CD654" t="str">
            <v/>
          </cell>
          <cell r="CE654" t="str">
            <v/>
          </cell>
          <cell r="CG654" t="str">
            <v>KAZO SECONDARY SCHOOL</v>
          </cell>
          <cell r="CH654" t="str">
            <v/>
          </cell>
          <cell r="CI654" t="str">
            <v/>
          </cell>
          <cell r="CJ654" t="str">
            <v/>
          </cell>
          <cell r="CK654" t="str">
            <v/>
          </cell>
          <cell r="CL654" t="str">
            <v/>
          </cell>
          <cell r="CM654" t="str">
            <v/>
          </cell>
          <cell r="CN654" t="str">
            <v/>
          </cell>
          <cell r="CO654" t="str">
            <v/>
          </cell>
          <cell r="CP654" t="str">
            <v/>
          </cell>
          <cell r="CQ654" t="str">
            <v/>
          </cell>
          <cell r="CR654" t="str">
            <v/>
          </cell>
          <cell r="CS654" t="str">
            <v/>
          </cell>
          <cell r="CU654" t="str">
            <v>KAZO SECONDARY SCHOOL</v>
          </cell>
          <cell r="CV654" t="str">
            <v/>
          </cell>
          <cell r="CW654" t="str">
            <v/>
          </cell>
          <cell r="CX654" t="str">
            <v/>
          </cell>
          <cell r="CY654" t="str">
            <v/>
          </cell>
          <cell r="CZ654" t="str">
            <v/>
          </cell>
          <cell r="DA654" t="str">
            <v/>
          </cell>
          <cell r="DB654" t="str">
            <v/>
          </cell>
          <cell r="DC654" t="str">
            <v/>
          </cell>
          <cell r="DD654" t="str">
            <v/>
          </cell>
          <cell r="DE654" t="str">
            <v/>
          </cell>
          <cell r="DG654" t="str">
            <v>KAZO SECONDARY SCHOOL</v>
          </cell>
          <cell r="DH654" t="str">
            <v/>
          </cell>
          <cell r="DI654" t="str">
            <v/>
          </cell>
          <cell r="DJ654" t="str">
            <v/>
          </cell>
          <cell r="DK654" t="str">
            <v/>
          </cell>
          <cell r="DL654" t="str">
            <v/>
          </cell>
          <cell r="DM654" t="str">
            <v/>
          </cell>
          <cell r="DN654" t="str">
            <v/>
          </cell>
          <cell r="DO654" t="str">
            <v/>
          </cell>
          <cell r="DP654" t="str">
            <v/>
          </cell>
          <cell r="DQ654" t="str">
            <v/>
          </cell>
          <cell r="DR654" t="str">
            <v/>
          </cell>
          <cell r="DS654" t="str">
            <v/>
          </cell>
          <cell r="DU654" t="str">
            <v>KAZO SECONDARY SCHOOL</v>
          </cell>
          <cell r="DV654" t="str">
            <v/>
          </cell>
          <cell r="DW654" t="str">
            <v/>
          </cell>
          <cell r="DX654" t="str">
            <v/>
          </cell>
          <cell r="DY654" t="str">
            <v/>
          </cell>
          <cell r="DZ654" t="str">
            <v/>
          </cell>
          <cell r="EA654" t="str">
            <v/>
          </cell>
          <cell r="EB654" t="str">
            <v/>
          </cell>
          <cell r="EC654" t="str">
            <v/>
          </cell>
          <cell r="ED654" t="str">
            <v/>
          </cell>
          <cell r="EE654" t="str">
            <v/>
          </cell>
        </row>
        <row r="655">
          <cell r="C655" t="str">
            <v>eDAD ePAYMENTS LTD</v>
          </cell>
          <cell r="D655">
            <v>5</v>
          </cell>
          <cell r="E655">
            <v>65</v>
          </cell>
          <cell r="F655">
            <v>489000</v>
          </cell>
          <cell r="G655">
            <v>12400</v>
          </cell>
          <cell r="I655" t="str">
            <v>UG - MART LIMITED</v>
          </cell>
          <cell r="J655">
            <v>1</v>
          </cell>
          <cell r="K655">
            <v>2</v>
          </cell>
          <cell r="L655">
            <v>21027</v>
          </cell>
          <cell r="M655">
            <v>450</v>
          </cell>
          <cell r="AF655" t="str">
            <v>KAZO WEST PRIMARY SCHOOL</v>
          </cell>
          <cell r="AG655" t="str">
            <v>KAZO WEST PRIMARY SCHOOL</v>
          </cell>
          <cell r="AH655" t="str">
            <v/>
          </cell>
          <cell r="AI655" t="str">
            <v/>
          </cell>
          <cell r="AJ655" t="str">
            <v/>
          </cell>
          <cell r="AK655" t="str">
            <v/>
          </cell>
          <cell r="AL655" t="str">
            <v/>
          </cell>
          <cell r="AM655" t="str">
            <v/>
          </cell>
          <cell r="AN655" t="str">
            <v/>
          </cell>
          <cell r="AO655" t="str">
            <v/>
          </cell>
          <cell r="AP655" t="str">
            <v/>
          </cell>
          <cell r="AQ655" t="str">
            <v/>
          </cell>
          <cell r="AR655" t="str">
            <v/>
          </cell>
          <cell r="AS655" t="str">
            <v/>
          </cell>
          <cell r="AT655">
            <v>0</v>
          </cell>
          <cell r="AU655" t="str">
            <v>KAZO WEST PRIMARY SCHOOL</v>
          </cell>
          <cell r="AV655" t="str">
            <v/>
          </cell>
          <cell r="AW655" t="str">
            <v/>
          </cell>
          <cell r="AX655" t="str">
            <v/>
          </cell>
          <cell r="AY655" t="str">
            <v/>
          </cell>
          <cell r="AZ655" t="str">
            <v/>
          </cell>
          <cell r="BA655" t="str">
            <v/>
          </cell>
          <cell r="BB655" t="str">
            <v/>
          </cell>
          <cell r="BC655" t="str">
            <v/>
          </cell>
          <cell r="BD655" t="str">
            <v/>
          </cell>
          <cell r="BE655" t="str">
            <v/>
          </cell>
          <cell r="BG655" t="str">
            <v>KAZO WEST PRIMARY SCHOOL</v>
          </cell>
          <cell r="BH655" t="str">
            <v/>
          </cell>
          <cell r="BI655" t="str">
            <v/>
          </cell>
          <cell r="BJ655" t="str">
            <v/>
          </cell>
          <cell r="BK655" t="str">
            <v/>
          </cell>
          <cell r="BL655" t="str">
            <v/>
          </cell>
          <cell r="BM655" t="str">
            <v/>
          </cell>
          <cell r="BN655" t="str">
            <v/>
          </cell>
          <cell r="BO655" t="str">
            <v/>
          </cell>
          <cell r="BP655" t="str">
            <v/>
          </cell>
          <cell r="BQ655" t="str">
            <v/>
          </cell>
          <cell r="BR655" t="str">
            <v/>
          </cell>
          <cell r="BS655" t="str">
            <v/>
          </cell>
          <cell r="BU655" t="str">
            <v>KAZO WEST PRIMARY SCHOOL</v>
          </cell>
          <cell r="BV655" t="str">
            <v/>
          </cell>
          <cell r="BW655" t="str">
            <v/>
          </cell>
          <cell r="BX655" t="str">
            <v/>
          </cell>
          <cell r="BY655" t="str">
            <v/>
          </cell>
          <cell r="BZ655" t="str">
            <v/>
          </cell>
          <cell r="CA655" t="str">
            <v/>
          </cell>
          <cell r="CB655" t="str">
            <v/>
          </cell>
          <cell r="CC655" t="str">
            <v/>
          </cell>
          <cell r="CD655" t="str">
            <v/>
          </cell>
          <cell r="CE655" t="str">
            <v/>
          </cell>
          <cell r="CG655" t="str">
            <v>KAZO WEST PRIMARY SCHOOL</v>
          </cell>
          <cell r="CH655" t="str">
            <v/>
          </cell>
          <cell r="CI655" t="str">
            <v/>
          </cell>
          <cell r="CJ655" t="str">
            <v/>
          </cell>
          <cell r="CK655" t="str">
            <v/>
          </cell>
          <cell r="CL655" t="str">
            <v/>
          </cell>
          <cell r="CM655" t="str">
            <v/>
          </cell>
          <cell r="CN655" t="str">
            <v/>
          </cell>
          <cell r="CO655" t="str">
            <v/>
          </cell>
          <cell r="CP655" t="str">
            <v/>
          </cell>
          <cell r="CQ655" t="str">
            <v/>
          </cell>
          <cell r="CR655" t="str">
            <v/>
          </cell>
          <cell r="CS655" t="str">
            <v/>
          </cell>
          <cell r="CU655" t="str">
            <v>KAZO WEST PRIMARY SCHOOL</v>
          </cell>
          <cell r="CV655" t="str">
            <v/>
          </cell>
          <cell r="CW655" t="str">
            <v/>
          </cell>
          <cell r="CX655" t="str">
            <v/>
          </cell>
          <cell r="CY655" t="str">
            <v/>
          </cell>
          <cell r="CZ655" t="str">
            <v/>
          </cell>
          <cell r="DA655" t="str">
            <v/>
          </cell>
          <cell r="DB655" t="str">
            <v/>
          </cell>
          <cell r="DC655" t="str">
            <v/>
          </cell>
          <cell r="DD655" t="str">
            <v/>
          </cell>
          <cell r="DE655" t="str">
            <v/>
          </cell>
          <cell r="DG655" t="str">
            <v>KAZO WEST PRIMARY SCHOOL</v>
          </cell>
          <cell r="DH655" t="str">
            <v/>
          </cell>
          <cell r="DI655" t="str">
            <v/>
          </cell>
          <cell r="DJ655" t="str">
            <v/>
          </cell>
          <cell r="DK655" t="str">
            <v/>
          </cell>
          <cell r="DL655" t="str">
            <v/>
          </cell>
          <cell r="DM655" t="str">
            <v/>
          </cell>
          <cell r="DN655" t="str">
            <v/>
          </cell>
          <cell r="DO655" t="str">
            <v/>
          </cell>
          <cell r="DP655" t="str">
            <v/>
          </cell>
          <cell r="DQ655" t="str">
            <v/>
          </cell>
          <cell r="DR655" t="str">
            <v/>
          </cell>
          <cell r="DS655" t="str">
            <v/>
          </cell>
          <cell r="DU655" t="str">
            <v>KAZO WEST PRIMARY SCHOOL</v>
          </cell>
          <cell r="DV655" t="str">
            <v/>
          </cell>
          <cell r="DW655" t="str">
            <v/>
          </cell>
          <cell r="DX655" t="str">
            <v/>
          </cell>
          <cell r="DY655" t="str">
            <v/>
          </cell>
          <cell r="DZ655" t="str">
            <v/>
          </cell>
          <cell r="EA655" t="str">
            <v/>
          </cell>
          <cell r="EB655" t="str">
            <v/>
          </cell>
          <cell r="EC655" t="str">
            <v/>
          </cell>
          <cell r="ED655" t="str">
            <v/>
          </cell>
          <cell r="EE655" t="str">
            <v/>
          </cell>
        </row>
        <row r="656">
          <cell r="C656" t="str">
            <v>EXCEL SECONDARY SCHOOL LTD - MUKONO</v>
          </cell>
          <cell r="D656">
            <v>1</v>
          </cell>
          <cell r="E656">
            <v>1</v>
          </cell>
          <cell r="F656">
            <v>45000</v>
          </cell>
          <cell r="I656" t="str">
            <v>UGANDA MARTYRS COLLEGE SSONDE</v>
          </cell>
          <cell r="J656">
            <v>7</v>
          </cell>
          <cell r="K656">
            <v>8</v>
          </cell>
          <cell r="L656">
            <v>1780010</v>
          </cell>
          <cell r="M656">
            <v>7950</v>
          </cell>
          <cell r="AF656" t="str">
            <v>KEJOLE ENTERPRISES LIMITED KIREKA</v>
          </cell>
          <cell r="AG656" t="str">
            <v>KEJOLE ENTERPRISES LIMITED KIREKA</v>
          </cell>
          <cell r="AH656" t="str">
            <v/>
          </cell>
          <cell r="AI656" t="str">
            <v/>
          </cell>
          <cell r="AJ656" t="str">
            <v/>
          </cell>
          <cell r="AK656" t="str">
            <v/>
          </cell>
          <cell r="AL656" t="str">
            <v/>
          </cell>
          <cell r="AM656" t="str">
            <v/>
          </cell>
          <cell r="AN656" t="str">
            <v/>
          </cell>
          <cell r="AO656" t="str">
            <v/>
          </cell>
          <cell r="AP656" t="str">
            <v/>
          </cell>
          <cell r="AQ656" t="str">
            <v/>
          </cell>
          <cell r="AR656" t="str">
            <v/>
          </cell>
          <cell r="AS656" t="str">
            <v/>
          </cell>
          <cell r="AT656">
            <v>0</v>
          </cell>
          <cell r="AU656" t="str">
            <v>KEJOLE ENTERPRISES LIMITED KIREKA</v>
          </cell>
          <cell r="AV656" t="str">
            <v/>
          </cell>
          <cell r="AW656" t="str">
            <v/>
          </cell>
          <cell r="AX656" t="str">
            <v/>
          </cell>
          <cell r="AY656" t="str">
            <v/>
          </cell>
          <cell r="AZ656" t="str">
            <v/>
          </cell>
          <cell r="BA656" t="str">
            <v/>
          </cell>
          <cell r="BB656" t="str">
            <v/>
          </cell>
          <cell r="BC656" t="str">
            <v/>
          </cell>
          <cell r="BD656" t="str">
            <v/>
          </cell>
          <cell r="BE656" t="str">
            <v/>
          </cell>
          <cell r="BG656" t="str">
            <v>KEJOLE ENTERPRISES LIMITED KIREKA</v>
          </cell>
          <cell r="BH656" t="str">
            <v/>
          </cell>
          <cell r="BI656" t="str">
            <v/>
          </cell>
          <cell r="BJ656" t="str">
            <v/>
          </cell>
          <cell r="BK656" t="str">
            <v/>
          </cell>
          <cell r="BL656" t="str">
            <v/>
          </cell>
          <cell r="BM656" t="str">
            <v/>
          </cell>
          <cell r="BN656" t="str">
            <v/>
          </cell>
          <cell r="BO656" t="str">
            <v/>
          </cell>
          <cell r="BP656" t="str">
            <v/>
          </cell>
          <cell r="BQ656" t="str">
            <v/>
          </cell>
          <cell r="BR656" t="str">
            <v/>
          </cell>
          <cell r="BS656" t="str">
            <v/>
          </cell>
          <cell r="BU656" t="str">
            <v>KEJOLE ENTERPRISES LIMITED KIREKA</v>
          </cell>
          <cell r="BV656" t="str">
            <v/>
          </cell>
          <cell r="BW656" t="str">
            <v/>
          </cell>
          <cell r="BX656" t="str">
            <v/>
          </cell>
          <cell r="BY656" t="str">
            <v/>
          </cell>
          <cell r="BZ656" t="str">
            <v/>
          </cell>
          <cell r="CA656" t="str">
            <v/>
          </cell>
          <cell r="CB656" t="str">
            <v/>
          </cell>
          <cell r="CC656" t="str">
            <v/>
          </cell>
          <cell r="CD656" t="str">
            <v/>
          </cell>
          <cell r="CE656" t="str">
            <v/>
          </cell>
          <cell r="CG656" t="str">
            <v>KEJOLE ENTERPRISES LIMITED KIREKA</v>
          </cell>
          <cell r="CH656" t="str">
            <v/>
          </cell>
          <cell r="CI656" t="str">
            <v/>
          </cell>
          <cell r="CJ656" t="str">
            <v/>
          </cell>
          <cell r="CK656" t="str">
            <v/>
          </cell>
          <cell r="CL656" t="str">
            <v/>
          </cell>
          <cell r="CM656" t="str">
            <v/>
          </cell>
          <cell r="CN656" t="str">
            <v/>
          </cell>
          <cell r="CO656" t="str">
            <v/>
          </cell>
          <cell r="CP656" t="str">
            <v/>
          </cell>
          <cell r="CQ656" t="str">
            <v/>
          </cell>
          <cell r="CR656" t="str">
            <v/>
          </cell>
          <cell r="CS656" t="str">
            <v/>
          </cell>
          <cell r="CU656" t="str">
            <v>KEJOLE ENTERPRISES LIMITED KIREKA</v>
          </cell>
          <cell r="CV656" t="str">
            <v/>
          </cell>
          <cell r="CW656" t="str">
            <v/>
          </cell>
          <cell r="CX656" t="str">
            <v/>
          </cell>
          <cell r="CY656" t="str">
            <v/>
          </cell>
          <cell r="CZ656" t="str">
            <v/>
          </cell>
          <cell r="DA656" t="str">
            <v/>
          </cell>
          <cell r="DB656" t="str">
            <v/>
          </cell>
          <cell r="DC656" t="str">
            <v/>
          </cell>
          <cell r="DD656" t="str">
            <v/>
          </cell>
          <cell r="DE656" t="str">
            <v/>
          </cell>
          <cell r="DG656" t="str">
            <v>KEJOLE ENTERPRISES LIMITED KIREKA</v>
          </cell>
          <cell r="DH656" t="str">
            <v/>
          </cell>
          <cell r="DI656" t="str">
            <v/>
          </cell>
          <cell r="DJ656" t="str">
            <v/>
          </cell>
          <cell r="DK656" t="str">
            <v/>
          </cell>
          <cell r="DL656" t="str">
            <v/>
          </cell>
          <cell r="DM656" t="str">
            <v/>
          </cell>
          <cell r="DN656" t="str">
            <v/>
          </cell>
          <cell r="DO656" t="str">
            <v/>
          </cell>
          <cell r="DP656" t="str">
            <v/>
          </cell>
          <cell r="DQ656" t="str">
            <v/>
          </cell>
          <cell r="DR656" t="str">
            <v/>
          </cell>
          <cell r="DS656" t="str">
            <v/>
          </cell>
          <cell r="DU656" t="str">
            <v>KEJOLE ENTERPRISES LIMITED KIREKA</v>
          </cell>
          <cell r="DV656" t="str">
            <v/>
          </cell>
          <cell r="DW656" t="str">
            <v/>
          </cell>
          <cell r="DX656" t="str">
            <v/>
          </cell>
          <cell r="DY656" t="str">
            <v/>
          </cell>
          <cell r="DZ656" t="str">
            <v/>
          </cell>
          <cell r="EA656" t="str">
            <v/>
          </cell>
          <cell r="EB656" t="str">
            <v/>
          </cell>
          <cell r="EC656" t="str">
            <v/>
          </cell>
          <cell r="ED656" t="str">
            <v/>
          </cell>
          <cell r="EE656" t="str">
            <v/>
          </cell>
        </row>
        <row r="657">
          <cell r="C657" t="str">
            <v>FRESH CUTS EAST</v>
          </cell>
          <cell r="D657">
            <v>4</v>
          </cell>
          <cell r="E657">
            <v>120</v>
          </cell>
          <cell r="F657">
            <v>72223000</v>
          </cell>
          <cell r="G657">
            <v>105400</v>
          </cell>
          <cell r="I657" t="str">
            <v>UMEME</v>
          </cell>
          <cell r="J657">
            <v>35650</v>
          </cell>
          <cell r="K657">
            <v>58684</v>
          </cell>
          <cell r="L657">
            <v>2822032274</v>
          </cell>
          <cell r="M657">
            <v>25343450</v>
          </cell>
          <cell r="AF657" t="str">
            <v>KELLISHACOM</v>
          </cell>
          <cell r="AG657" t="str">
            <v>KELLISHACOM</v>
          </cell>
          <cell r="AH657" t="str">
            <v/>
          </cell>
          <cell r="AI657" t="str">
            <v/>
          </cell>
          <cell r="AJ657" t="str">
            <v/>
          </cell>
          <cell r="AK657" t="str">
            <v/>
          </cell>
          <cell r="AL657" t="str">
            <v/>
          </cell>
          <cell r="AM657" t="str">
            <v/>
          </cell>
          <cell r="AN657" t="str">
            <v/>
          </cell>
          <cell r="AO657" t="str">
            <v/>
          </cell>
          <cell r="AP657" t="str">
            <v/>
          </cell>
          <cell r="AQ657" t="str">
            <v/>
          </cell>
          <cell r="AR657" t="str">
            <v/>
          </cell>
          <cell r="AS657" t="str">
            <v/>
          </cell>
          <cell r="AT657">
            <v>0</v>
          </cell>
          <cell r="AU657" t="str">
            <v>KELLISHACOM</v>
          </cell>
          <cell r="AV657" t="str">
            <v/>
          </cell>
          <cell r="AW657" t="str">
            <v/>
          </cell>
          <cell r="AX657" t="str">
            <v/>
          </cell>
          <cell r="AY657" t="str">
            <v/>
          </cell>
          <cell r="AZ657" t="str">
            <v/>
          </cell>
          <cell r="BA657" t="str">
            <v/>
          </cell>
          <cell r="BB657" t="str">
            <v/>
          </cell>
          <cell r="BC657" t="str">
            <v/>
          </cell>
          <cell r="BD657" t="str">
            <v/>
          </cell>
          <cell r="BE657" t="str">
            <v/>
          </cell>
          <cell r="BG657" t="str">
            <v>KELLISHACOM</v>
          </cell>
          <cell r="BH657" t="str">
            <v/>
          </cell>
          <cell r="BI657" t="str">
            <v/>
          </cell>
          <cell r="BJ657" t="str">
            <v/>
          </cell>
          <cell r="BK657" t="str">
            <v/>
          </cell>
          <cell r="BL657" t="str">
            <v/>
          </cell>
          <cell r="BM657" t="str">
            <v/>
          </cell>
          <cell r="BN657" t="str">
            <v/>
          </cell>
          <cell r="BO657" t="str">
            <v/>
          </cell>
          <cell r="BP657" t="str">
            <v/>
          </cell>
          <cell r="BQ657" t="str">
            <v/>
          </cell>
          <cell r="BR657" t="str">
            <v/>
          </cell>
          <cell r="BS657" t="str">
            <v/>
          </cell>
          <cell r="BU657" t="str">
            <v>KELLISHACOM</v>
          </cell>
          <cell r="BV657" t="str">
            <v/>
          </cell>
          <cell r="BW657" t="str">
            <v/>
          </cell>
          <cell r="BX657" t="str">
            <v/>
          </cell>
          <cell r="BY657" t="str">
            <v/>
          </cell>
          <cell r="BZ657" t="str">
            <v/>
          </cell>
          <cell r="CA657" t="str">
            <v/>
          </cell>
          <cell r="CB657" t="str">
            <v/>
          </cell>
          <cell r="CC657" t="str">
            <v/>
          </cell>
          <cell r="CD657" t="str">
            <v/>
          </cell>
          <cell r="CE657" t="str">
            <v/>
          </cell>
          <cell r="CG657" t="str">
            <v>KELLISHACOM</v>
          </cell>
          <cell r="CH657" t="str">
            <v/>
          </cell>
          <cell r="CI657" t="str">
            <v/>
          </cell>
          <cell r="CJ657" t="str">
            <v/>
          </cell>
          <cell r="CK657" t="str">
            <v/>
          </cell>
          <cell r="CL657" t="str">
            <v/>
          </cell>
          <cell r="CM657" t="str">
            <v/>
          </cell>
          <cell r="CN657" t="str">
            <v/>
          </cell>
          <cell r="CO657" t="str">
            <v/>
          </cell>
          <cell r="CP657" t="str">
            <v/>
          </cell>
          <cell r="CQ657" t="str">
            <v/>
          </cell>
          <cell r="CR657" t="str">
            <v/>
          </cell>
          <cell r="CS657" t="str">
            <v/>
          </cell>
          <cell r="CU657" t="str">
            <v>KELLISHACOM</v>
          </cell>
          <cell r="CV657" t="str">
            <v/>
          </cell>
          <cell r="CW657" t="str">
            <v/>
          </cell>
          <cell r="CX657" t="str">
            <v/>
          </cell>
          <cell r="CY657" t="str">
            <v/>
          </cell>
          <cell r="CZ657" t="str">
            <v/>
          </cell>
          <cell r="DA657" t="str">
            <v/>
          </cell>
          <cell r="DB657" t="str">
            <v/>
          </cell>
          <cell r="DC657" t="str">
            <v/>
          </cell>
          <cell r="DD657" t="str">
            <v/>
          </cell>
          <cell r="DE657" t="str">
            <v/>
          </cell>
          <cell r="DG657" t="str">
            <v>KELLISHACOM</v>
          </cell>
          <cell r="DH657" t="str">
            <v/>
          </cell>
          <cell r="DI657" t="str">
            <v/>
          </cell>
          <cell r="DJ657" t="str">
            <v/>
          </cell>
          <cell r="DK657" t="str">
            <v/>
          </cell>
          <cell r="DL657" t="str">
            <v/>
          </cell>
          <cell r="DM657" t="str">
            <v/>
          </cell>
          <cell r="DN657" t="str">
            <v/>
          </cell>
          <cell r="DO657" t="str">
            <v/>
          </cell>
          <cell r="DP657" t="str">
            <v/>
          </cell>
          <cell r="DQ657" t="str">
            <v/>
          </cell>
          <cell r="DR657" t="str">
            <v/>
          </cell>
          <cell r="DS657" t="str">
            <v/>
          </cell>
          <cell r="DU657" t="str">
            <v>KELLISHACOM</v>
          </cell>
          <cell r="DV657" t="str">
            <v/>
          </cell>
          <cell r="DW657" t="str">
            <v/>
          </cell>
          <cell r="DX657" t="str">
            <v/>
          </cell>
          <cell r="DY657" t="str">
            <v/>
          </cell>
          <cell r="DZ657" t="str">
            <v/>
          </cell>
          <cell r="EA657" t="str">
            <v/>
          </cell>
          <cell r="EB657" t="str">
            <v/>
          </cell>
          <cell r="EC657" t="str">
            <v/>
          </cell>
          <cell r="ED657" t="str">
            <v/>
          </cell>
          <cell r="EE657" t="str">
            <v/>
          </cell>
        </row>
        <row r="658">
          <cell r="C658" t="str">
            <v>FRESH CUTS SOUTH</v>
          </cell>
          <cell r="D658">
            <v>1</v>
          </cell>
          <cell r="E658">
            <v>1</v>
          </cell>
          <cell r="F658">
            <v>170000</v>
          </cell>
          <cell r="G658">
            <v>700</v>
          </cell>
          <cell r="I658" t="str">
            <v>UNION OF UGANDA MUSLIM PROFESSIONALS</v>
          </cell>
          <cell r="J658">
            <v>1</v>
          </cell>
          <cell r="K658">
            <v>1</v>
          </cell>
          <cell r="L658">
            <v>1000</v>
          </cell>
          <cell r="M658">
            <v>100</v>
          </cell>
          <cell r="AF658" t="str">
            <v>KEN COM</v>
          </cell>
          <cell r="AG658" t="str">
            <v>KEN COM</v>
          </cell>
          <cell r="AH658" t="str">
            <v/>
          </cell>
          <cell r="AI658" t="str">
            <v/>
          </cell>
          <cell r="AJ658" t="str">
            <v/>
          </cell>
          <cell r="AK658" t="str">
            <v/>
          </cell>
          <cell r="AL658" t="str">
            <v/>
          </cell>
          <cell r="AM658" t="str">
            <v/>
          </cell>
          <cell r="AN658" t="str">
            <v/>
          </cell>
          <cell r="AO658" t="str">
            <v/>
          </cell>
          <cell r="AP658" t="str">
            <v/>
          </cell>
          <cell r="AQ658" t="str">
            <v/>
          </cell>
          <cell r="AR658" t="str">
            <v/>
          </cell>
          <cell r="AS658" t="str">
            <v/>
          </cell>
          <cell r="AT658">
            <v>0</v>
          </cell>
          <cell r="AU658" t="str">
            <v>KEN COM</v>
          </cell>
          <cell r="AV658" t="str">
            <v/>
          </cell>
          <cell r="AW658" t="str">
            <v/>
          </cell>
          <cell r="AX658" t="str">
            <v/>
          </cell>
          <cell r="AY658" t="str">
            <v/>
          </cell>
          <cell r="AZ658" t="str">
            <v/>
          </cell>
          <cell r="BA658" t="str">
            <v/>
          </cell>
          <cell r="BB658" t="str">
            <v/>
          </cell>
          <cell r="BC658" t="str">
            <v/>
          </cell>
          <cell r="BD658" t="str">
            <v/>
          </cell>
          <cell r="BE658" t="str">
            <v/>
          </cell>
          <cell r="BG658" t="str">
            <v>KEN COM</v>
          </cell>
          <cell r="BH658" t="str">
            <v/>
          </cell>
          <cell r="BI658" t="str">
            <v/>
          </cell>
          <cell r="BJ658" t="str">
            <v/>
          </cell>
          <cell r="BK658" t="str">
            <v/>
          </cell>
          <cell r="BL658" t="str">
            <v/>
          </cell>
          <cell r="BM658" t="str">
            <v/>
          </cell>
          <cell r="BN658" t="str">
            <v/>
          </cell>
          <cell r="BO658" t="str">
            <v/>
          </cell>
          <cell r="BP658" t="str">
            <v/>
          </cell>
          <cell r="BQ658" t="str">
            <v/>
          </cell>
          <cell r="BR658" t="str">
            <v/>
          </cell>
          <cell r="BS658" t="str">
            <v/>
          </cell>
          <cell r="BU658" t="str">
            <v>KEN COM</v>
          </cell>
          <cell r="BV658" t="str">
            <v/>
          </cell>
          <cell r="BW658" t="str">
            <v/>
          </cell>
          <cell r="BX658" t="str">
            <v/>
          </cell>
          <cell r="BY658" t="str">
            <v/>
          </cell>
          <cell r="BZ658" t="str">
            <v/>
          </cell>
          <cell r="CA658" t="str">
            <v/>
          </cell>
          <cell r="CB658" t="str">
            <v/>
          </cell>
          <cell r="CC658" t="str">
            <v/>
          </cell>
          <cell r="CD658" t="str">
            <v/>
          </cell>
          <cell r="CE658" t="str">
            <v/>
          </cell>
          <cell r="CG658" t="str">
            <v>KEN COM</v>
          </cell>
          <cell r="CH658" t="str">
            <v/>
          </cell>
          <cell r="CI658" t="str">
            <v/>
          </cell>
          <cell r="CJ658" t="str">
            <v/>
          </cell>
          <cell r="CK658" t="str">
            <v/>
          </cell>
          <cell r="CL658" t="str">
            <v/>
          </cell>
          <cell r="CM658" t="str">
            <v/>
          </cell>
          <cell r="CN658" t="str">
            <v/>
          </cell>
          <cell r="CO658" t="str">
            <v/>
          </cell>
          <cell r="CP658" t="str">
            <v/>
          </cell>
          <cell r="CQ658" t="str">
            <v/>
          </cell>
          <cell r="CR658" t="str">
            <v/>
          </cell>
          <cell r="CS658" t="str">
            <v/>
          </cell>
          <cell r="CU658" t="str">
            <v>KEN COM</v>
          </cell>
          <cell r="CV658" t="str">
            <v/>
          </cell>
          <cell r="CW658" t="str">
            <v/>
          </cell>
          <cell r="CX658" t="str">
            <v/>
          </cell>
          <cell r="CY658" t="str">
            <v/>
          </cell>
          <cell r="CZ658" t="str">
            <v/>
          </cell>
          <cell r="DA658" t="str">
            <v/>
          </cell>
          <cell r="DB658" t="str">
            <v/>
          </cell>
          <cell r="DC658" t="str">
            <v/>
          </cell>
          <cell r="DD658" t="str">
            <v/>
          </cell>
          <cell r="DE658" t="str">
            <v/>
          </cell>
          <cell r="DG658" t="str">
            <v>KEN COM</v>
          </cell>
          <cell r="DH658" t="str">
            <v/>
          </cell>
          <cell r="DI658" t="str">
            <v/>
          </cell>
          <cell r="DJ658" t="str">
            <v/>
          </cell>
          <cell r="DK658" t="str">
            <v/>
          </cell>
          <cell r="DL658" t="str">
            <v/>
          </cell>
          <cell r="DM658" t="str">
            <v/>
          </cell>
          <cell r="DN658" t="str">
            <v/>
          </cell>
          <cell r="DO658" t="str">
            <v/>
          </cell>
          <cell r="DP658" t="str">
            <v/>
          </cell>
          <cell r="DQ658" t="str">
            <v/>
          </cell>
          <cell r="DR658" t="str">
            <v/>
          </cell>
          <cell r="DS658" t="str">
            <v/>
          </cell>
          <cell r="DU658" t="str">
            <v>KEN COM</v>
          </cell>
          <cell r="DV658" t="str">
            <v/>
          </cell>
          <cell r="DW658" t="str">
            <v/>
          </cell>
          <cell r="DX658" t="str">
            <v/>
          </cell>
          <cell r="DY658" t="str">
            <v/>
          </cell>
          <cell r="DZ658" t="str">
            <v/>
          </cell>
          <cell r="EA658" t="str">
            <v/>
          </cell>
          <cell r="EB658" t="str">
            <v/>
          </cell>
          <cell r="EC658" t="str">
            <v/>
          </cell>
          <cell r="ED658" t="str">
            <v/>
          </cell>
          <cell r="EE658" t="str">
            <v/>
          </cell>
        </row>
        <row r="659">
          <cell r="C659" t="str">
            <v>FRESH CUTS SUPERMARKETS UPCOUNTRY</v>
          </cell>
          <cell r="D659">
            <v>1</v>
          </cell>
          <cell r="E659">
            <v>1</v>
          </cell>
          <cell r="F659">
            <v>329800</v>
          </cell>
          <cell r="G659">
            <v>1000</v>
          </cell>
          <cell r="I659" t="str">
            <v>USAFRIMALL</v>
          </cell>
          <cell r="J659">
            <v>2</v>
          </cell>
          <cell r="K659">
            <v>2</v>
          </cell>
          <cell r="L659">
            <v>827000</v>
          </cell>
          <cell r="M659">
            <v>3950</v>
          </cell>
          <cell r="AF659" t="str">
            <v>KEN COM DST KINONI</v>
          </cell>
          <cell r="AG659" t="str">
            <v>KEN COM DST KINONI</v>
          </cell>
          <cell r="AH659" t="str">
            <v/>
          </cell>
          <cell r="AI659" t="str">
            <v/>
          </cell>
          <cell r="AJ659" t="str">
            <v/>
          </cell>
          <cell r="AK659" t="str">
            <v/>
          </cell>
          <cell r="AL659" t="str">
            <v/>
          </cell>
          <cell r="AM659" t="str">
            <v/>
          </cell>
          <cell r="AN659" t="str">
            <v/>
          </cell>
          <cell r="AO659" t="str">
            <v/>
          </cell>
          <cell r="AP659" t="str">
            <v/>
          </cell>
          <cell r="AQ659" t="str">
            <v/>
          </cell>
          <cell r="AR659" t="str">
            <v/>
          </cell>
          <cell r="AS659" t="str">
            <v/>
          </cell>
          <cell r="AT659">
            <v>0</v>
          </cell>
          <cell r="AU659" t="str">
            <v>KEN COM DST KINONI</v>
          </cell>
          <cell r="AV659" t="str">
            <v/>
          </cell>
          <cell r="AW659" t="str">
            <v/>
          </cell>
          <cell r="AX659" t="str">
            <v/>
          </cell>
          <cell r="AY659" t="str">
            <v/>
          </cell>
          <cell r="AZ659" t="str">
            <v/>
          </cell>
          <cell r="BA659" t="str">
            <v/>
          </cell>
          <cell r="BB659" t="str">
            <v/>
          </cell>
          <cell r="BC659" t="str">
            <v/>
          </cell>
          <cell r="BD659" t="str">
            <v/>
          </cell>
          <cell r="BE659" t="str">
            <v/>
          </cell>
          <cell r="BG659" t="str">
            <v>KEN COM DST KINONI</v>
          </cell>
          <cell r="BH659" t="str">
            <v/>
          </cell>
          <cell r="BI659" t="str">
            <v/>
          </cell>
          <cell r="BJ659" t="str">
            <v/>
          </cell>
          <cell r="BK659" t="str">
            <v/>
          </cell>
          <cell r="BL659" t="str">
            <v/>
          </cell>
          <cell r="BM659" t="str">
            <v/>
          </cell>
          <cell r="BN659" t="str">
            <v/>
          </cell>
          <cell r="BO659" t="str">
            <v/>
          </cell>
          <cell r="BP659" t="str">
            <v/>
          </cell>
          <cell r="BQ659" t="str">
            <v/>
          </cell>
          <cell r="BR659" t="str">
            <v/>
          </cell>
          <cell r="BS659" t="str">
            <v/>
          </cell>
          <cell r="BU659" t="str">
            <v>KEN COM DST KINONI</v>
          </cell>
          <cell r="BV659" t="str">
            <v/>
          </cell>
          <cell r="BW659" t="str">
            <v/>
          </cell>
          <cell r="BX659" t="str">
            <v/>
          </cell>
          <cell r="BY659" t="str">
            <v/>
          </cell>
          <cell r="BZ659" t="str">
            <v/>
          </cell>
          <cell r="CA659" t="str">
            <v/>
          </cell>
          <cell r="CB659" t="str">
            <v/>
          </cell>
          <cell r="CC659" t="str">
            <v/>
          </cell>
          <cell r="CD659" t="str">
            <v/>
          </cell>
          <cell r="CE659" t="str">
            <v/>
          </cell>
          <cell r="CG659" t="str">
            <v>KEN COM DST KINONI</v>
          </cell>
          <cell r="CH659" t="str">
            <v/>
          </cell>
          <cell r="CI659" t="str">
            <v/>
          </cell>
          <cell r="CJ659" t="str">
            <v/>
          </cell>
          <cell r="CK659" t="str">
            <v/>
          </cell>
          <cell r="CL659" t="str">
            <v/>
          </cell>
          <cell r="CM659" t="str">
            <v/>
          </cell>
          <cell r="CN659" t="str">
            <v/>
          </cell>
          <cell r="CO659" t="str">
            <v/>
          </cell>
          <cell r="CP659" t="str">
            <v/>
          </cell>
          <cell r="CQ659" t="str">
            <v/>
          </cell>
          <cell r="CR659" t="str">
            <v/>
          </cell>
          <cell r="CS659" t="str">
            <v/>
          </cell>
          <cell r="CU659" t="str">
            <v>KEN COM DST KINONI</v>
          </cell>
          <cell r="CV659" t="str">
            <v/>
          </cell>
          <cell r="CW659" t="str">
            <v/>
          </cell>
          <cell r="CX659" t="str">
            <v/>
          </cell>
          <cell r="CY659" t="str">
            <v/>
          </cell>
          <cell r="CZ659" t="str">
            <v/>
          </cell>
          <cell r="DA659" t="str">
            <v/>
          </cell>
          <cell r="DB659" t="str">
            <v/>
          </cell>
          <cell r="DC659" t="str">
            <v/>
          </cell>
          <cell r="DD659" t="str">
            <v/>
          </cell>
          <cell r="DE659" t="str">
            <v/>
          </cell>
          <cell r="DG659" t="str">
            <v>KEN COM DST KINONI</v>
          </cell>
          <cell r="DH659" t="str">
            <v/>
          </cell>
          <cell r="DI659" t="str">
            <v/>
          </cell>
          <cell r="DJ659" t="str">
            <v/>
          </cell>
          <cell r="DK659" t="str">
            <v/>
          </cell>
          <cell r="DL659" t="str">
            <v/>
          </cell>
          <cell r="DM659" t="str">
            <v/>
          </cell>
          <cell r="DN659" t="str">
            <v/>
          </cell>
          <cell r="DO659" t="str">
            <v/>
          </cell>
          <cell r="DP659" t="str">
            <v/>
          </cell>
          <cell r="DQ659" t="str">
            <v/>
          </cell>
          <cell r="DR659" t="str">
            <v/>
          </cell>
          <cell r="DS659" t="str">
            <v/>
          </cell>
          <cell r="DU659" t="str">
            <v>KEN COM DST KINONI</v>
          </cell>
          <cell r="DV659" t="str">
            <v/>
          </cell>
          <cell r="DW659" t="str">
            <v/>
          </cell>
          <cell r="DX659" t="str">
            <v/>
          </cell>
          <cell r="DY659" t="str">
            <v/>
          </cell>
          <cell r="DZ659" t="str">
            <v/>
          </cell>
          <cell r="EA659" t="str">
            <v/>
          </cell>
          <cell r="EB659" t="str">
            <v/>
          </cell>
          <cell r="EC659" t="str">
            <v/>
          </cell>
          <cell r="ED659" t="str">
            <v/>
          </cell>
          <cell r="EE659" t="str">
            <v/>
          </cell>
        </row>
        <row r="660">
          <cell r="C660" t="str">
            <v>FRESH CUTS WEST</v>
          </cell>
          <cell r="D660">
            <v>1</v>
          </cell>
          <cell r="E660">
            <v>58</v>
          </cell>
          <cell r="F660">
            <v>52500000</v>
          </cell>
          <cell r="G660">
            <v>44400</v>
          </cell>
          <cell r="I660" t="str">
            <v>VISION FUND UGANDA LIMITED</v>
          </cell>
          <cell r="J660">
            <v>254</v>
          </cell>
          <cell r="K660">
            <v>689</v>
          </cell>
          <cell r="L660">
            <v>117080725</v>
          </cell>
          <cell r="M660">
            <v>545750</v>
          </cell>
          <cell r="AF660" t="str">
            <v>KEN COM(DST) C2</v>
          </cell>
          <cell r="AG660" t="str">
            <v>KEN COM(DST) C2</v>
          </cell>
          <cell r="AH660" t="str">
            <v/>
          </cell>
          <cell r="AI660" t="str">
            <v/>
          </cell>
          <cell r="AJ660" t="str">
            <v/>
          </cell>
          <cell r="AK660" t="str">
            <v/>
          </cell>
          <cell r="AL660" t="str">
            <v/>
          </cell>
          <cell r="AM660" t="str">
            <v/>
          </cell>
          <cell r="AN660" t="str">
            <v/>
          </cell>
          <cell r="AO660" t="str">
            <v/>
          </cell>
          <cell r="AP660" t="str">
            <v/>
          </cell>
          <cell r="AQ660" t="str">
            <v/>
          </cell>
          <cell r="AR660" t="str">
            <v/>
          </cell>
          <cell r="AS660" t="str">
            <v/>
          </cell>
          <cell r="AT660">
            <v>0</v>
          </cell>
          <cell r="AU660" t="str">
            <v>KEN COM(DST) C2</v>
          </cell>
          <cell r="AV660" t="str">
            <v/>
          </cell>
          <cell r="AW660" t="str">
            <v/>
          </cell>
          <cell r="AX660" t="str">
            <v/>
          </cell>
          <cell r="AY660" t="str">
            <v/>
          </cell>
          <cell r="AZ660" t="str">
            <v/>
          </cell>
          <cell r="BA660" t="str">
            <v/>
          </cell>
          <cell r="BB660" t="str">
            <v/>
          </cell>
          <cell r="BC660" t="str">
            <v/>
          </cell>
          <cell r="BD660" t="str">
            <v/>
          </cell>
          <cell r="BE660" t="str">
            <v/>
          </cell>
          <cell r="BG660" t="str">
            <v>KEN COM(DST) C2</v>
          </cell>
          <cell r="BH660" t="str">
            <v/>
          </cell>
          <cell r="BI660" t="str">
            <v/>
          </cell>
          <cell r="BJ660" t="str">
            <v/>
          </cell>
          <cell r="BK660" t="str">
            <v/>
          </cell>
          <cell r="BL660" t="str">
            <v/>
          </cell>
          <cell r="BM660" t="str">
            <v/>
          </cell>
          <cell r="BN660" t="str">
            <v/>
          </cell>
          <cell r="BO660" t="str">
            <v/>
          </cell>
          <cell r="BP660" t="str">
            <v/>
          </cell>
          <cell r="BQ660" t="str">
            <v/>
          </cell>
          <cell r="BR660" t="str">
            <v/>
          </cell>
          <cell r="BS660" t="str">
            <v/>
          </cell>
          <cell r="BU660" t="str">
            <v>KEN COM(DST) C2</v>
          </cell>
          <cell r="BV660" t="str">
            <v/>
          </cell>
          <cell r="BW660" t="str">
            <v/>
          </cell>
          <cell r="BX660" t="str">
            <v/>
          </cell>
          <cell r="BY660" t="str">
            <v/>
          </cell>
          <cell r="BZ660" t="str">
            <v/>
          </cell>
          <cell r="CA660" t="str">
            <v/>
          </cell>
          <cell r="CB660" t="str">
            <v/>
          </cell>
          <cell r="CC660" t="str">
            <v/>
          </cell>
          <cell r="CD660" t="str">
            <v/>
          </cell>
          <cell r="CE660" t="str">
            <v/>
          </cell>
          <cell r="CG660" t="str">
            <v>KEN COM(DST) C2</v>
          </cell>
          <cell r="CH660" t="str">
            <v/>
          </cell>
          <cell r="CI660" t="str">
            <v/>
          </cell>
          <cell r="CJ660" t="str">
            <v/>
          </cell>
          <cell r="CK660" t="str">
            <v/>
          </cell>
          <cell r="CL660" t="str">
            <v/>
          </cell>
          <cell r="CM660" t="str">
            <v/>
          </cell>
          <cell r="CN660" t="str">
            <v/>
          </cell>
          <cell r="CO660" t="str">
            <v/>
          </cell>
          <cell r="CP660" t="str">
            <v/>
          </cell>
          <cell r="CQ660" t="str">
            <v/>
          </cell>
          <cell r="CR660" t="str">
            <v/>
          </cell>
          <cell r="CS660" t="str">
            <v/>
          </cell>
          <cell r="CU660" t="str">
            <v>KEN COM(DST) C2</v>
          </cell>
          <cell r="CV660" t="str">
            <v/>
          </cell>
          <cell r="CW660" t="str">
            <v/>
          </cell>
          <cell r="CX660" t="str">
            <v/>
          </cell>
          <cell r="CY660" t="str">
            <v/>
          </cell>
          <cell r="CZ660" t="str">
            <v/>
          </cell>
          <cell r="DA660" t="str">
            <v/>
          </cell>
          <cell r="DB660" t="str">
            <v/>
          </cell>
          <cell r="DC660" t="str">
            <v/>
          </cell>
          <cell r="DD660" t="str">
            <v/>
          </cell>
          <cell r="DE660" t="str">
            <v/>
          </cell>
          <cell r="DG660" t="str">
            <v>KEN COM(DST) C2</v>
          </cell>
          <cell r="DH660" t="str">
            <v/>
          </cell>
          <cell r="DI660" t="str">
            <v/>
          </cell>
          <cell r="DJ660" t="str">
            <v/>
          </cell>
          <cell r="DK660" t="str">
            <v/>
          </cell>
          <cell r="DL660" t="str">
            <v/>
          </cell>
          <cell r="DM660" t="str">
            <v/>
          </cell>
          <cell r="DN660" t="str">
            <v/>
          </cell>
          <cell r="DO660" t="str">
            <v/>
          </cell>
          <cell r="DP660" t="str">
            <v/>
          </cell>
          <cell r="DQ660" t="str">
            <v/>
          </cell>
          <cell r="DR660" t="str">
            <v/>
          </cell>
          <cell r="DS660" t="str">
            <v/>
          </cell>
          <cell r="DU660" t="str">
            <v>KEN COM(DST) C2</v>
          </cell>
          <cell r="DV660" t="str">
            <v/>
          </cell>
          <cell r="DW660" t="str">
            <v/>
          </cell>
          <cell r="DX660" t="str">
            <v/>
          </cell>
          <cell r="DY660" t="str">
            <v/>
          </cell>
          <cell r="DZ660" t="str">
            <v/>
          </cell>
          <cell r="EA660" t="str">
            <v/>
          </cell>
          <cell r="EB660" t="str">
            <v/>
          </cell>
          <cell r="EC660" t="str">
            <v/>
          </cell>
          <cell r="ED660" t="str">
            <v/>
          </cell>
          <cell r="EE660" t="str">
            <v/>
          </cell>
        </row>
        <row r="661">
          <cell r="C661" t="str">
            <v>Good Sheperd Schools</v>
          </cell>
          <cell r="D661">
            <v>7</v>
          </cell>
          <cell r="E661">
            <v>18</v>
          </cell>
          <cell r="F661">
            <v>2953000</v>
          </cell>
          <cell r="G661">
            <v>3600</v>
          </cell>
          <cell r="I661" t="str">
            <v>VISIONFUND UGANDA LIMITED</v>
          </cell>
          <cell r="J661">
            <v>27</v>
          </cell>
          <cell r="K661">
            <v>56</v>
          </cell>
          <cell r="L661">
            <v>7228000</v>
          </cell>
          <cell r="M661">
            <v>38350</v>
          </cell>
          <cell r="AF661" t="str">
            <v>KEN COM(DST) C2</v>
          </cell>
          <cell r="AG661" t="str">
            <v>KEN COM(DST) C2</v>
          </cell>
          <cell r="AH661" t="str">
            <v/>
          </cell>
          <cell r="AI661" t="str">
            <v/>
          </cell>
          <cell r="AJ661" t="str">
            <v/>
          </cell>
          <cell r="AK661" t="str">
            <v/>
          </cell>
          <cell r="AL661" t="str">
            <v/>
          </cell>
          <cell r="AM661" t="str">
            <v/>
          </cell>
          <cell r="AN661" t="str">
            <v/>
          </cell>
          <cell r="AO661" t="str">
            <v/>
          </cell>
          <cell r="AP661" t="str">
            <v/>
          </cell>
          <cell r="AQ661" t="str">
            <v/>
          </cell>
          <cell r="AR661" t="str">
            <v/>
          </cell>
          <cell r="AS661" t="str">
            <v/>
          </cell>
          <cell r="AT661">
            <v>0</v>
          </cell>
          <cell r="AU661" t="str">
            <v>KEN COM(DST) C2</v>
          </cell>
          <cell r="AV661" t="str">
            <v/>
          </cell>
          <cell r="AW661" t="str">
            <v/>
          </cell>
          <cell r="AX661" t="str">
            <v/>
          </cell>
          <cell r="AY661" t="str">
            <v/>
          </cell>
          <cell r="AZ661" t="str">
            <v/>
          </cell>
          <cell r="BA661" t="str">
            <v/>
          </cell>
          <cell r="BB661" t="str">
            <v/>
          </cell>
          <cell r="BC661" t="str">
            <v/>
          </cell>
          <cell r="BD661" t="str">
            <v/>
          </cell>
          <cell r="BE661" t="str">
            <v/>
          </cell>
          <cell r="BG661" t="str">
            <v>KEN COM(DST) C2</v>
          </cell>
          <cell r="BH661" t="str">
            <v/>
          </cell>
          <cell r="BI661" t="str">
            <v/>
          </cell>
          <cell r="BJ661" t="str">
            <v/>
          </cell>
          <cell r="BK661" t="str">
            <v/>
          </cell>
          <cell r="BL661" t="str">
            <v/>
          </cell>
          <cell r="BM661" t="str">
            <v/>
          </cell>
          <cell r="BN661" t="str">
            <v/>
          </cell>
          <cell r="BO661" t="str">
            <v/>
          </cell>
          <cell r="BP661" t="str">
            <v/>
          </cell>
          <cell r="BQ661" t="str">
            <v/>
          </cell>
          <cell r="BR661" t="str">
            <v/>
          </cell>
          <cell r="BS661" t="str">
            <v/>
          </cell>
          <cell r="BU661" t="str">
            <v>KEN COM(DST) C2</v>
          </cell>
          <cell r="BV661" t="str">
            <v/>
          </cell>
          <cell r="BW661" t="str">
            <v/>
          </cell>
          <cell r="BX661" t="str">
            <v/>
          </cell>
          <cell r="BY661" t="str">
            <v/>
          </cell>
          <cell r="BZ661" t="str">
            <v/>
          </cell>
          <cell r="CA661" t="str">
            <v/>
          </cell>
          <cell r="CB661" t="str">
            <v/>
          </cell>
          <cell r="CC661" t="str">
            <v/>
          </cell>
          <cell r="CD661" t="str">
            <v/>
          </cell>
          <cell r="CE661" t="str">
            <v/>
          </cell>
          <cell r="CG661" t="str">
            <v>KEN COM(DST) C2</v>
          </cell>
          <cell r="CH661" t="str">
            <v/>
          </cell>
          <cell r="CI661" t="str">
            <v/>
          </cell>
          <cell r="CJ661" t="str">
            <v/>
          </cell>
          <cell r="CK661" t="str">
            <v/>
          </cell>
          <cell r="CL661" t="str">
            <v/>
          </cell>
          <cell r="CM661" t="str">
            <v/>
          </cell>
          <cell r="CN661" t="str">
            <v/>
          </cell>
          <cell r="CO661" t="str">
            <v/>
          </cell>
          <cell r="CP661" t="str">
            <v/>
          </cell>
          <cell r="CQ661" t="str">
            <v/>
          </cell>
          <cell r="CR661" t="str">
            <v/>
          </cell>
          <cell r="CS661" t="str">
            <v/>
          </cell>
          <cell r="CU661" t="str">
            <v>KEN COM(DST) C2</v>
          </cell>
          <cell r="CV661" t="str">
            <v/>
          </cell>
          <cell r="CW661" t="str">
            <v/>
          </cell>
          <cell r="CX661" t="str">
            <v/>
          </cell>
          <cell r="CY661" t="str">
            <v/>
          </cell>
          <cell r="CZ661" t="str">
            <v/>
          </cell>
          <cell r="DA661" t="str">
            <v/>
          </cell>
          <cell r="DB661" t="str">
            <v/>
          </cell>
          <cell r="DC661" t="str">
            <v/>
          </cell>
          <cell r="DD661" t="str">
            <v/>
          </cell>
          <cell r="DE661" t="str">
            <v/>
          </cell>
          <cell r="DG661" t="str">
            <v>KEN COM(DST) C2</v>
          </cell>
          <cell r="DH661" t="str">
            <v/>
          </cell>
          <cell r="DI661" t="str">
            <v/>
          </cell>
          <cell r="DJ661" t="str">
            <v/>
          </cell>
          <cell r="DK661" t="str">
            <v/>
          </cell>
          <cell r="DL661" t="str">
            <v/>
          </cell>
          <cell r="DM661" t="str">
            <v/>
          </cell>
          <cell r="DN661" t="str">
            <v/>
          </cell>
          <cell r="DO661" t="str">
            <v/>
          </cell>
          <cell r="DP661" t="str">
            <v/>
          </cell>
          <cell r="DQ661" t="str">
            <v/>
          </cell>
          <cell r="DR661" t="str">
            <v/>
          </cell>
          <cell r="DS661" t="str">
            <v/>
          </cell>
          <cell r="DU661" t="str">
            <v>KEN COM(DST) C2</v>
          </cell>
          <cell r="DV661" t="str">
            <v/>
          </cell>
          <cell r="DW661" t="str">
            <v/>
          </cell>
          <cell r="DX661" t="str">
            <v/>
          </cell>
          <cell r="DY661" t="str">
            <v/>
          </cell>
          <cell r="DZ661" t="str">
            <v/>
          </cell>
          <cell r="EA661" t="str">
            <v/>
          </cell>
          <cell r="EB661" t="str">
            <v/>
          </cell>
          <cell r="EC661" t="str">
            <v/>
          </cell>
          <cell r="ED661" t="str">
            <v/>
          </cell>
          <cell r="EE661" t="str">
            <v/>
          </cell>
        </row>
        <row r="662">
          <cell r="C662" t="str">
            <v>Hope Senior School</v>
          </cell>
          <cell r="D662">
            <v>4</v>
          </cell>
          <cell r="E662">
            <v>10</v>
          </cell>
          <cell r="F662">
            <v>2059000</v>
          </cell>
          <cell r="G662">
            <v>1100</v>
          </cell>
          <cell r="I662" t="str">
            <v>VISIONFUND UGANDA LTD</v>
          </cell>
          <cell r="J662">
            <v>56</v>
          </cell>
          <cell r="K662">
            <v>110</v>
          </cell>
          <cell r="L662">
            <v>22969300</v>
          </cell>
          <cell r="M662">
            <v>127100</v>
          </cell>
          <cell r="AF662" t="str">
            <v>KEN COM(DST)KIBAALE</v>
          </cell>
          <cell r="AG662" t="str">
            <v>KEN COM(DST)KIBAALE</v>
          </cell>
          <cell r="AH662" t="str">
            <v/>
          </cell>
          <cell r="AI662" t="str">
            <v/>
          </cell>
          <cell r="AJ662" t="str">
            <v/>
          </cell>
          <cell r="AK662" t="str">
            <v/>
          </cell>
          <cell r="AL662" t="str">
            <v/>
          </cell>
          <cell r="AM662" t="str">
            <v/>
          </cell>
          <cell r="AN662" t="str">
            <v/>
          </cell>
          <cell r="AO662" t="str">
            <v/>
          </cell>
          <cell r="AP662" t="str">
            <v/>
          </cell>
          <cell r="AQ662" t="str">
            <v/>
          </cell>
          <cell r="AR662" t="str">
            <v/>
          </cell>
          <cell r="AS662" t="str">
            <v/>
          </cell>
          <cell r="AT662">
            <v>0</v>
          </cell>
          <cell r="AU662" t="str">
            <v>KEN COM(DST)KIBAALE</v>
          </cell>
          <cell r="AV662" t="str">
            <v/>
          </cell>
          <cell r="AW662" t="str">
            <v/>
          </cell>
          <cell r="AX662" t="str">
            <v/>
          </cell>
          <cell r="AY662" t="str">
            <v/>
          </cell>
          <cell r="AZ662" t="str">
            <v/>
          </cell>
          <cell r="BA662" t="str">
            <v/>
          </cell>
          <cell r="BB662" t="str">
            <v/>
          </cell>
          <cell r="BC662" t="str">
            <v/>
          </cell>
          <cell r="BD662" t="str">
            <v/>
          </cell>
          <cell r="BE662" t="str">
            <v/>
          </cell>
          <cell r="BG662" t="str">
            <v>KEN COM(DST)KIBAALE</v>
          </cell>
          <cell r="BH662" t="str">
            <v/>
          </cell>
          <cell r="BI662" t="str">
            <v/>
          </cell>
          <cell r="BJ662" t="str">
            <v/>
          </cell>
          <cell r="BK662" t="str">
            <v/>
          </cell>
          <cell r="BL662" t="str">
            <v/>
          </cell>
          <cell r="BM662" t="str">
            <v/>
          </cell>
          <cell r="BN662" t="str">
            <v/>
          </cell>
          <cell r="BO662" t="str">
            <v/>
          </cell>
          <cell r="BP662" t="str">
            <v/>
          </cell>
          <cell r="BQ662" t="str">
            <v/>
          </cell>
          <cell r="BR662" t="str">
            <v/>
          </cell>
          <cell r="BS662" t="str">
            <v/>
          </cell>
          <cell r="BU662" t="str">
            <v>KEN COM(DST)KIBAALE</v>
          </cell>
          <cell r="BV662" t="str">
            <v/>
          </cell>
          <cell r="BW662" t="str">
            <v/>
          </cell>
          <cell r="BX662" t="str">
            <v/>
          </cell>
          <cell r="BY662" t="str">
            <v/>
          </cell>
          <cell r="BZ662" t="str">
            <v/>
          </cell>
          <cell r="CA662" t="str">
            <v/>
          </cell>
          <cell r="CB662" t="str">
            <v/>
          </cell>
          <cell r="CC662" t="str">
            <v/>
          </cell>
          <cell r="CD662" t="str">
            <v/>
          </cell>
          <cell r="CE662" t="str">
            <v/>
          </cell>
          <cell r="CG662" t="str">
            <v>KEN COM(DST)KIBAALE</v>
          </cell>
          <cell r="CH662" t="str">
            <v/>
          </cell>
          <cell r="CI662" t="str">
            <v/>
          </cell>
          <cell r="CJ662" t="str">
            <v/>
          </cell>
          <cell r="CK662" t="str">
            <v/>
          </cell>
          <cell r="CL662" t="str">
            <v/>
          </cell>
          <cell r="CM662" t="str">
            <v/>
          </cell>
          <cell r="CN662" t="str">
            <v/>
          </cell>
          <cell r="CO662" t="str">
            <v/>
          </cell>
          <cell r="CP662" t="str">
            <v/>
          </cell>
          <cell r="CQ662" t="str">
            <v/>
          </cell>
          <cell r="CR662" t="str">
            <v/>
          </cell>
          <cell r="CS662" t="str">
            <v/>
          </cell>
          <cell r="CU662" t="str">
            <v>KEN COM(DST)KIBAALE</v>
          </cell>
          <cell r="CV662" t="str">
            <v/>
          </cell>
          <cell r="CW662" t="str">
            <v/>
          </cell>
          <cell r="CX662" t="str">
            <v/>
          </cell>
          <cell r="CY662" t="str">
            <v/>
          </cell>
          <cell r="CZ662" t="str">
            <v/>
          </cell>
          <cell r="DA662" t="str">
            <v/>
          </cell>
          <cell r="DB662" t="str">
            <v/>
          </cell>
          <cell r="DC662" t="str">
            <v/>
          </cell>
          <cell r="DD662" t="str">
            <v/>
          </cell>
          <cell r="DE662" t="str">
            <v/>
          </cell>
          <cell r="DG662" t="str">
            <v>KEN COM(DST)KIBAALE</v>
          </cell>
          <cell r="DH662" t="str">
            <v/>
          </cell>
          <cell r="DI662" t="str">
            <v/>
          </cell>
          <cell r="DJ662" t="str">
            <v/>
          </cell>
          <cell r="DK662" t="str">
            <v/>
          </cell>
          <cell r="DL662" t="str">
            <v/>
          </cell>
          <cell r="DM662" t="str">
            <v/>
          </cell>
          <cell r="DN662" t="str">
            <v/>
          </cell>
          <cell r="DO662" t="str">
            <v/>
          </cell>
          <cell r="DP662" t="str">
            <v/>
          </cell>
          <cell r="DQ662" t="str">
            <v/>
          </cell>
          <cell r="DR662" t="str">
            <v/>
          </cell>
          <cell r="DS662" t="str">
            <v/>
          </cell>
          <cell r="DU662" t="str">
            <v>KEN COM(DST)KIBAALE</v>
          </cell>
          <cell r="DV662" t="str">
            <v/>
          </cell>
          <cell r="DW662" t="str">
            <v/>
          </cell>
          <cell r="DX662" t="str">
            <v/>
          </cell>
          <cell r="DY662" t="str">
            <v/>
          </cell>
          <cell r="DZ662" t="str">
            <v/>
          </cell>
          <cell r="EA662" t="str">
            <v/>
          </cell>
          <cell r="EB662" t="str">
            <v/>
          </cell>
          <cell r="EC662" t="str">
            <v/>
          </cell>
          <cell r="ED662" t="str">
            <v/>
          </cell>
          <cell r="EE662" t="str">
            <v/>
          </cell>
        </row>
        <row r="663">
          <cell r="C663" t="str">
            <v>Insurance Company of East Africa</v>
          </cell>
          <cell r="D663">
            <v>3</v>
          </cell>
          <cell r="E663">
            <v>3</v>
          </cell>
          <cell r="F663">
            <v>538000</v>
          </cell>
          <cell r="G663">
            <v>1800</v>
          </cell>
          <cell r="I663" t="str">
            <v>watoto child care ministries</v>
          </cell>
          <cell r="J663">
            <v>5</v>
          </cell>
          <cell r="K663">
            <v>6</v>
          </cell>
          <cell r="L663">
            <v>575000</v>
          </cell>
          <cell r="M663">
            <v>3625</v>
          </cell>
          <cell r="AF663" t="str">
            <v>KEN COMMUNICATIONS (U) LTD-FORTPORTAL</v>
          </cell>
          <cell r="AG663" t="str">
            <v>KEN COMMUNICATIONS (U) LTD-FORTPORTAL</v>
          </cell>
          <cell r="AH663" t="str">
            <v/>
          </cell>
          <cell r="AI663" t="str">
            <v/>
          </cell>
          <cell r="AJ663" t="str">
            <v/>
          </cell>
          <cell r="AK663" t="str">
            <v/>
          </cell>
          <cell r="AL663" t="str">
            <v/>
          </cell>
          <cell r="AM663" t="str">
            <v/>
          </cell>
          <cell r="AN663" t="str">
            <v/>
          </cell>
          <cell r="AO663" t="str">
            <v/>
          </cell>
          <cell r="AP663" t="str">
            <v/>
          </cell>
          <cell r="AQ663" t="str">
            <v/>
          </cell>
          <cell r="AR663" t="str">
            <v/>
          </cell>
          <cell r="AS663" t="str">
            <v/>
          </cell>
          <cell r="AT663">
            <v>0</v>
          </cell>
          <cell r="AU663" t="str">
            <v>KEN COMMUNICATIONS (U) LTD-FORTPORTAL</v>
          </cell>
          <cell r="AV663" t="str">
            <v/>
          </cell>
          <cell r="AW663" t="str">
            <v/>
          </cell>
          <cell r="AX663" t="str">
            <v/>
          </cell>
          <cell r="AY663" t="str">
            <v/>
          </cell>
          <cell r="AZ663" t="str">
            <v/>
          </cell>
          <cell r="BA663" t="str">
            <v/>
          </cell>
          <cell r="BB663" t="str">
            <v/>
          </cell>
          <cell r="BC663" t="str">
            <v/>
          </cell>
          <cell r="BD663" t="str">
            <v/>
          </cell>
          <cell r="BE663" t="str">
            <v/>
          </cell>
          <cell r="BG663" t="str">
            <v>KEN COMMUNICATIONS (U) LTD-FORTPORTAL</v>
          </cell>
          <cell r="BH663" t="str">
            <v/>
          </cell>
          <cell r="BI663" t="str">
            <v/>
          </cell>
          <cell r="BJ663" t="str">
            <v/>
          </cell>
          <cell r="BK663" t="str">
            <v/>
          </cell>
          <cell r="BL663" t="str">
            <v/>
          </cell>
          <cell r="BM663" t="str">
            <v/>
          </cell>
          <cell r="BN663" t="str">
            <v/>
          </cell>
          <cell r="BO663" t="str">
            <v/>
          </cell>
          <cell r="BP663" t="str">
            <v/>
          </cell>
          <cell r="BQ663" t="str">
            <v/>
          </cell>
          <cell r="BR663" t="str">
            <v/>
          </cell>
          <cell r="BS663" t="str">
            <v/>
          </cell>
          <cell r="BU663" t="str">
            <v>KEN COMMUNICATIONS (U) LTD-FORTPORTAL</v>
          </cell>
          <cell r="BV663" t="str">
            <v/>
          </cell>
          <cell r="BW663" t="str">
            <v/>
          </cell>
          <cell r="BX663" t="str">
            <v/>
          </cell>
          <cell r="BY663" t="str">
            <v/>
          </cell>
          <cell r="BZ663" t="str">
            <v/>
          </cell>
          <cell r="CA663" t="str">
            <v/>
          </cell>
          <cell r="CB663" t="str">
            <v/>
          </cell>
          <cell r="CC663" t="str">
            <v/>
          </cell>
          <cell r="CD663" t="str">
            <v/>
          </cell>
          <cell r="CE663" t="str">
            <v/>
          </cell>
          <cell r="CG663" t="str">
            <v>KEN COMMUNICATIONS (U) LTD-FORTPORTAL</v>
          </cell>
          <cell r="CH663" t="str">
            <v/>
          </cell>
          <cell r="CI663" t="str">
            <v/>
          </cell>
          <cell r="CJ663" t="str">
            <v/>
          </cell>
          <cell r="CK663" t="str">
            <v/>
          </cell>
          <cell r="CL663" t="str">
            <v/>
          </cell>
          <cell r="CM663" t="str">
            <v/>
          </cell>
          <cell r="CN663" t="str">
            <v/>
          </cell>
          <cell r="CO663" t="str">
            <v/>
          </cell>
          <cell r="CP663" t="str">
            <v/>
          </cell>
          <cell r="CQ663" t="str">
            <v/>
          </cell>
          <cell r="CR663" t="str">
            <v/>
          </cell>
          <cell r="CS663" t="str">
            <v/>
          </cell>
          <cell r="CU663" t="str">
            <v>KEN COMMUNICATIONS (U) LTD-FORTPORTAL</v>
          </cell>
          <cell r="CV663" t="str">
            <v/>
          </cell>
          <cell r="CW663" t="str">
            <v/>
          </cell>
          <cell r="CX663" t="str">
            <v/>
          </cell>
          <cell r="CY663" t="str">
            <v/>
          </cell>
          <cell r="CZ663" t="str">
            <v/>
          </cell>
          <cell r="DA663" t="str">
            <v/>
          </cell>
          <cell r="DB663" t="str">
            <v/>
          </cell>
          <cell r="DC663" t="str">
            <v/>
          </cell>
          <cell r="DD663" t="str">
            <v/>
          </cell>
          <cell r="DE663" t="str">
            <v/>
          </cell>
          <cell r="DG663" t="str">
            <v>KEN COMMUNICATIONS (U) LTD-FORTPORTAL</v>
          </cell>
          <cell r="DH663" t="str">
            <v/>
          </cell>
          <cell r="DI663" t="str">
            <v/>
          </cell>
          <cell r="DJ663" t="str">
            <v/>
          </cell>
          <cell r="DK663" t="str">
            <v/>
          </cell>
          <cell r="DL663" t="str">
            <v/>
          </cell>
          <cell r="DM663" t="str">
            <v/>
          </cell>
          <cell r="DN663" t="str">
            <v/>
          </cell>
          <cell r="DO663" t="str">
            <v/>
          </cell>
          <cell r="DP663" t="str">
            <v/>
          </cell>
          <cell r="DQ663" t="str">
            <v/>
          </cell>
          <cell r="DR663" t="str">
            <v/>
          </cell>
          <cell r="DS663" t="str">
            <v/>
          </cell>
          <cell r="DU663" t="str">
            <v>KEN COMMUNICATIONS (U) LTD-FORTPORTAL</v>
          </cell>
          <cell r="DV663" t="str">
            <v/>
          </cell>
          <cell r="DW663" t="str">
            <v/>
          </cell>
          <cell r="DX663" t="str">
            <v/>
          </cell>
          <cell r="DY663" t="str">
            <v/>
          </cell>
          <cell r="DZ663" t="str">
            <v/>
          </cell>
          <cell r="EA663" t="str">
            <v/>
          </cell>
          <cell r="EB663" t="str">
            <v/>
          </cell>
          <cell r="EC663" t="str">
            <v/>
          </cell>
          <cell r="ED663" t="str">
            <v/>
          </cell>
          <cell r="EE663" t="str">
            <v/>
          </cell>
        </row>
        <row r="664">
          <cell r="C664" t="str">
            <v>INTERNATIONAL ANOINTED MINISTRIES</v>
          </cell>
          <cell r="D664">
            <v>1</v>
          </cell>
          <cell r="E664">
            <v>2</v>
          </cell>
          <cell r="F664">
            <v>11000</v>
          </cell>
          <cell r="G664">
            <v>800</v>
          </cell>
          <cell r="I664" t="str">
            <v>watoto church</v>
          </cell>
          <cell r="J664">
            <v>88</v>
          </cell>
          <cell r="K664">
            <v>118</v>
          </cell>
          <cell r="L664">
            <v>6862800</v>
          </cell>
          <cell r="M664">
            <v>55450</v>
          </cell>
          <cell r="AF664" t="str">
            <v>KENNEDY SEC SCH</v>
          </cell>
          <cell r="AG664" t="str">
            <v>KENNEDY SEC SCH</v>
          </cell>
          <cell r="AH664" t="str">
            <v/>
          </cell>
          <cell r="AI664" t="str">
            <v/>
          </cell>
          <cell r="AJ664" t="str">
            <v/>
          </cell>
          <cell r="AK664" t="str">
            <v/>
          </cell>
          <cell r="AL664" t="str">
            <v/>
          </cell>
          <cell r="AM664" t="str">
            <v/>
          </cell>
          <cell r="AN664" t="str">
            <v/>
          </cell>
          <cell r="AO664" t="str">
            <v/>
          </cell>
          <cell r="AP664" t="str">
            <v/>
          </cell>
          <cell r="AQ664" t="str">
            <v/>
          </cell>
          <cell r="AR664" t="str">
            <v/>
          </cell>
          <cell r="AS664" t="str">
            <v/>
          </cell>
          <cell r="AT664">
            <v>0</v>
          </cell>
          <cell r="AU664" t="str">
            <v>KENNEDY SEC SCH</v>
          </cell>
          <cell r="AV664" t="str">
            <v/>
          </cell>
          <cell r="AW664" t="str">
            <v/>
          </cell>
          <cell r="AX664" t="str">
            <v/>
          </cell>
          <cell r="AY664" t="str">
            <v/>
          </cell>
          <cell r="AZ664" t="str">
            <v/>
          </cell>
          <cell r="BA664" t="str">
            <v/>
          </cell>
          <cell r="BB664" t="str">
            <v/>
          </cell>
          <cell r="BC664" t="str">
            <v/>
          </cell>
          <cell r="BD664" t="str">
            <v/>
          </cell>
          <cell r="BE664" t="str">
            <v/>
          </cell>
          <cell r="BG664" t="str">
            <v>KENNEDY SEC SCH</v>
          </cell>
          <cell r="BH664" t="str">
            <v/>
          </cell>
          <cell r="BI664" t="str">
            <v/>
          </cell>
          <cell r="BJ664" t="str">
            <v/>
          </cell>
          <cell r="BK664" t="str">
            <v/>
          </cell>
          <cell r="BL664" t="str">
            <v/>
          </cell>
          <cell r="BM664" t="str">
            <v/>
          </cell>
          <cell r="BN664" t="str">
            <v/>
          </cell>
          <cell r="BO664" t="str">
            <v/>
          </cell>
          <cell r="BP664" t="str">
            <v/>
          </cell>
          <cell r="BQ664" t="str">
            <v/>
          </cell>
          <cell r="BR664" t="str">
            <v/>
          </cell>
          <cell r="BS664" t="str">
            <v/>
          </cell>
          <cell r="BU664" t="str">
            <v>KENNEDY SEC SCH</v>
          </cell>
          <cell r="BV664" t="str">
            <v/>
          </cell>
          <cell r="BW664" t="str">
            <v/>
          </cell>
          <cell r="BX664" t="str">
            <v/>
          </cell>
          <cell r="BY664" t="str">
            <v/>
          </cell>
          <cell r="BZ664" t="str">
            <v/>
          </cell>
          <cell r="CA664" t="str">
            <v/>
          </cell>
          <cell r="CB664" t="str">
            <v/>
          </cell>
          <cell r="CC664" t="str">
            <v/>
          </cell>
          <cell r="CD664" t="str">
            <v/>
          </cell>
          <cell r="CE664" t="str">
            <v/>
          </cell>
          <cell r="CG664" t="str">
            <v>KENNEDY SEC SCH</v>
          </cell>
          <cell r="CH664" t="str">
            <v/>
          </cell>
          <cell r="CI664" t="str">
            <v/>
          </cell>
          <cell r="CJ664" t="str">
            <v/>
          </cell>
          <cell r="CK664" t="str">
            <v/>
          </cell>
          <cell r="CL664" t="str">
            <v/>
          </cell>
          <cell r="CM664" t="str">
            <v/>
          </cell>
          <cell r="CN664" t="str">
            <v/>
          </cell>
          <cell r="CO664" t="str">
            <v/>
          </cell>
          <cell r="CP664" t="str">
            <v/>
          </cell>
          <cell r="CQ664" t="str">
            <v/>
          </cell>
          <cell r="CR664" t="str">
            <v/>
          </cell>
          <cell r="CS664" t="str">
            <v/>
          </cell>
          <cell r="CU664" t="str">
            <v>KENNEDY SEC SCH</v>
          </cell>
          <cell r="CV664" t="str">
            <v/>
          </cell>
          <cell r="CW664" t="str">
            <v/>
          </cell>
          <cell r="CX664" t="str">
            <v/>
          </cell>
          <cell r="CY664" t="str">
            <v/>
          </cell>
          <cell r="CZ664" t="str">
            <v/>
          </cell>
          <cell r="DA664" t="str">
            <v/>
          </cell>
          <cell r="DB664" t="str">
            <v/>
          </cell>
          <cell r="DC664" t="str">
            <v/>
          </cell>
          <cell r="DD664" t="str">
            <v/>
          </cell>
          <cell r="DE664" t="str">
            <v/>
          </cell>
          <cell r="DG664" t="str">
            <v>KENNEDY SEC SCH</v>
          </cell>
          <cell r="DH664" t="str">
            <v/>
          </cell>
          <cell r="DI664" t="str">
            <v/>
          </cell>
          <cell r="DJ664" t="str">
            <v/>
          </cell>
          <cell r="DK664" t="str">
            <v/>
          </cell>
          <cell r="DL664" t="str">
            <v/>
          </cell>
          <cell r="DM664" t="str">
            <v/>
          </cell>
          <cell r="DN664" t="str">
            <v/>
          </cell>
          <cell r="DO664" t="str">
            <v/>
          </cell>
          <cell r="DP664" t="str">
            <v/>
          </cell>
          <cell r="DQ664" t="str">
            <v/>
          </cell>
          <cell r="DR664" t="str">
            <v/>
          </cell>
          <cell r="DS664" t="str">
            <v/>
          </cell>
          <cell r="DU664" t="str">
            <v>KENNEDY SEC SCH</v>
          </cell>
          <cell r="DV664" t="str">
            <v/>
          </cell>
          <cell r="DW664" t="str">
            <v/>
          </cell>
          <cell r="DX664" t="str">
            <v/>
          </cell>
          <cell r="DY664" t="str">
            <v/>
          </cell>
          <cell r="DZ664" t="str">
            <v/>
          </cell>
          <cell r="EA664" t="str">
            <v/>
          </cell>
          <cell r="EB664" t="str">
            <v/>
          </cell>
          <cell r="EC664" t="str">
            <v/>
          </cell>
          <cell r="ED664" t="str">
            <v/>
          </cell>
          <cell r="EE664" t="str">
            <v/>
          </cell>
        </row>
        <row r="665">
          <cell r="C665" t="str">
            <v>Ishaka Vocational Secondary School</v>
          </cell>
          <cell r="D665">
            <v>54</v>
          </cell>
          <cell r="E665">
            <v>202</v>
          </cell>
          <cell r="F665">
            <v>25546700</v>
          </cell>
          <cell r="G665">
            <v>33400</v>
          </cell>
          <cell r="I665" t="str">
            <v>York Primary School</v>
          </cell>
          <cell r="J665">
            <v>25</v>
          </cell>
          <cell r="K665">
            <v>51</v>
          </cell>
          <cell r="L665">
            <v>9367000</v>
          </cell>
          <cell r="M665">
            <v>37850</v>
          </cell>
          <cell r="AF665" t="str">
            <v>KENNETH</v>
          </cell>
          <cell r="AG665" t="str">
            <v>KENNETH</v>
          </cell>
          <cell r="AH665" t="str">
            <v/>
          </cell>
          <cell r="AI665" t="str">
            <v/>
          </cell>
          <cell r="AJ665" t="str">
            <v/>
          </cell>
          <cell r="AK665" t="str">
            <v/>
          </cell>
          <cell r="AL665" t="str">
            <v/>
          </cell>
          <cell r="AM665" t="str">
            <v/>
          </cell>
          <cell r="AN665" t="str">
            <v/>
          </cell>
          <cell r="AO665" t="str">
            <v/>
          </cell>
          <cell r="AP665" t="str">
            <v/>
          </cell>
          <cell r="AQ665" t="str">
            <v/>
          </cell>
          <cell r="AR665" t="str">
            <v/>
          </cell>
          <cell r="AS665" t="str">
            <v/>
          </cell>
          <cell r="AT665">
            <v>0</v>
          </cell>
          <cell r="AU665" t="str">
            <v>KENNETH</v>
          </cell>
          <cell r="AV665" t="str">
            <v/>
          </cell>
          <cell r="AW665" t="str">
            <v/>
          </cell>
          <cell r="AX665" t="str">
            <v/>
          </cell>
          <cell r="AY665" t="str">
            <v/>
          </cell>
          <cell r="AZ665" t="str">
            <v/>
          </cell>
          <cell r="BA665" t="str">
            <v/>
          </cell>
          <cell r="BB665" t="str">
            <v/>
          </cell>
          <cell r="BC665" t="str">
            <v/>
          </cell>
          <cell r="BD665" t="str">
            <v/>
          </cell>
          <cell r="BE665" t="str">
            <v/>
          </cell>
          <cell r="BG665" t="str">
            <v>KENNETH</v>
          </cell>
          <cell r="BH665" t="str">
            <v/>
          </cell>
          <cell r="BI665" t="str">
            <v/>
          </cell>
          <cell r="BJ665" t="str">
            <v/>
          </cell>
          <cell r="BK665" t="str">
            <v/>
          </cell>
          <cell r="BL665" t="str">
            <v/>
          </cell>
          <cell r="BM665" t="str">
            <v/>
          </cell>
          <cell r="BN665" t="str">
            <v/>
          </cell>
          <cell r="BO665" t="str">
            <v/>
          </cell>
          <cell r="BP665" t="str">
            <v/>
          </cell>
          <cell r="BQ665" t="str">
            <v/>
          </cell>
          <cell r="BR665" t="str">
            <v/>
          </cell>
          <cell r="BS665" t="str">
            <v/>
          </cell>
          <cell r="BU665" t="str">
            <v>KENNETH</v>
          </cell>
          <cell r="BV665" t="str">
            <v/>
          </cell>
          <cell r="BW665" t="str">
            <v/>
          </cell>
          <cell r="BX665" t="str">
            <v/>
          </cell>
          <cell r="BY665" t="str">
            <v/>
          </cell>
          <cell r="BZ665" t="str">
            <v/>
          </cell>
          <cell r="CA665" t="str">
            <v/>
          </cell>
          <cell r="CB665" t="str">
            <v/>
          </cell>
          <cell r="CC665" t="str">
            <v/>
          </cell>
          <cell r="CD665" t="str">
            <v/>
          </cell>
          <cell r="CE665" t="str">
            <v/>
          </cell>
          <cell r="CG665" t="str">
            <v>KENNETH</v>
          </cell>
          <cell r="CH665" t="str">
            <v/>
          </cell>
          <cell r="CI665" t="str">
            <v/>
          </cell>
          <cell r="CJ665" t="str">
            <v/>
          </cell>
          <cell r="CK665" t="str">
            <v/>
          </cell>
          <cell r="CL665" t="str">
            <v/>
          </cell>
          <cell r="CM665" t="str">
            <v/>
          </cell>
          <cell r="CN665" t="str">
            <v/>
          </cell>
          <cell r="CO665" t="str">
            <v/>
          </cell>
          <cell r="CP665" t="str">
            <v/>
          </cell>
          <cell r="CQ665" t="str">
            <v/>
          </cell>
          <cell r="CR665" t="str">
            <v/>
          </cell>
          <cell r="CS665" t="str">
            <v/>
          </cell>
          <cell r="CU665" t="str">
            <v>KENNETH</v>
          </cell>
          <cell r="CV665" t="str">
            <v/>
          </cell>
          <cell r="CW665" t="str">
            <v/>
          </cell>
          <cell r="CX665" t="str">
            <v/>
          </cell>
          <cell r="CY665" t="str">
            <v/>
          </cell>
          <cell r="CZ665" t="str">
            <v/>
          </cell>
          <cell r="DA665" t="str">
            <v/>
          </cell>
          <cell r="DB665" t="str">
            <v/>
          </cell>
          <cell r="DC665" t="str">
            <v/>
          </cell>
          <cell r="DD665" t="str">
            <v/>
          </cell>
          <cell r="DE665" t="str">
            <v/>
          </cell>
          <cell r="DG665" t="str">
            <v>KENNETH</v>
          </cell>
          <cell r="DH665" t="str">
            <v/>
          </cell>
          <cell r="DI665" t="str">
            <v/>
          </cell>
          <cell r="DJ665" t="str">
            <v/>
          </cell>
          <cell r="DK665" t="str">
            <v/>
          </cell>
          <cell r="DL665" t="str">
            <v/>
          </cell>
          <cell r="DM665" t="str">
            <v/>
          </cell>
          <cell r="DN665" t="str">
            <v/>
          </cell>
          <cell r="DO665" t="str">
            <v/>
          </cell>
          <cell r="DP665" t="str">
            <v/>
          </cell>
          <cell r="DQ665" t="str">
            <v/>
          </cell>
          <cell r="DR665" t="str">
            <v/>
          </cell>
          <cell r="DS665" t="str">
            <v/>
          </cell>
          <cell r="DU665" t="str">
            <v>KENNETH</v>
          </cell>
          <cell r="DV665" t="str">
            <v/>
          </cell>
          <cell r="DW665" t="str">
            <v/>
          </cell>
          <cell r="DX665" t="str">
            <v/>
          </cell>
          <cell r="DY665" t="str">
            <v/>
          </cell>
          <cell r="DZ665" t="str">
            <v/>
          </cell>
          <cell r="EA665" t="str">
            <v/>
          </cell>
          <cell r="EB665" t="str">
            <v/>
          </cell>
          <cell r="EC665" t="str">
            <v/>
          </cell>
          <cell r="ED665" t="str">
            <v/>
          </cell>
          <cell r="EE665" t="str">
            <v/>
          </cell>
        </row>
        <row r="666">
          <cell r="C666" t="str">
            <v>KAMPALA SITI CABLE LTD</v>
          </cell>
          <cell r="D666">
            <v>28</v>
          </cell>
          <cell r="E666">
            <v>41</v>
          </cell>
          <cell r="F666">
            <v>1195000</v>
          </cell>
          <cell r="G666">
            <v>11500</v>
          </cell>
          <cell r="I666" t="str">
            <v>YOUTH MARSHAL MATRIX INTERNATIONAL LTD</v>
          </cell>
          <cell r="J666">
            <v>1</v>
          </cell>
          <cell r="K666">
            <v>1</v>
          </cell>
          <cell r="L666">
            <v>2000</v>
          </cell>
          <cell r="AF666" t="str">
            <v>KIBIBI SECONDARY SCHOOL</v>
          </cell>
          <cell r="AG666" t="str">
            <v>KIBIBI SECONDARY SCHOOL</v>
          </cell>
          <cell r="AH666" t="str">
            <v/>
          </cell>
          <cell r="AI666" t="str">
            <v/>
          </cell>
          <cell r="AJ666" t="str">
            <v/>
          </cell>
          <cell r="AK666" t="str">
            <v/>
          </cell>
          <cell r="AL666" t="str">
            <v/>
          </cell>
          <cell r="AM666" t="str">
            <v/>
          </cell>
          <cell r="AN666" t="str">
            <v/>
          </cell>
          <cell r="AO666" t="str">
            <v/>
          </cell>
          <cell r="AP666" t="str">
            <v/>
          </cell>
          <cell r="AQ666" t="str">
            <v/>
          </cell>
          <cell r="AR666" t="str">
            <v/>
          </cell>
          <cell r="AS666" t="str">
            <v/>
          </cell>
          <cell r="AT666">
            <v>0</v>
          </cell>
          <cell r="AU666" t="str">
            <v>KIBIBI SECONDARY SCHOOL</v>
          </cell>
          <cell r="AV666" t="str">
            <v/>
          </cell>
          <cell r="AW666" t="str">
            <v/>
          </cell>
          <cell r="AX666" t="str">
            <v/>
          </cell>
          <cell r="AY666" t="str">
            <v/>
          </cell>
          <cell r="AZ666" t="str">
            <v/>
          </cell>
          <cell r="BA666" t="str">
            <v/>
          </cell>
          <cell r="BB666" t="str">
            <v/>
          </cell>
          <cell r="BC666" t="str">
            <v/>
          </cell>
          <cell r="BD666" t="str">
            <v/>
          </cell>
          <cell r="BE666" t="str">
            <v/>
          </cell>
          <cell r="BG666" t="str">
            <v>KIBIBI SECONDARY SCHOOL</v>
          </cell>
          <cell r="BH666" t="str">
            <v/>
          </cell>
          <cell r="BI666" t="str">
            <v/>
          </cell>
          <cell r="BJ666" t="str">
            <v/>
          </cell>
          <cell r="BK666" t="str">
            <v/>
          </cell>
          <cell r="BL666" t="str">
            <v/>
          </cell>
          <cell r="BM666" t="str">
            <v/>
          </cell>
          <cell r="BN666" t="str">
            <v/>
          </cell>
          <cell r="BO666" t="str">
            <v/>
          </cell>
          <cell r="BP666" t="str">
            <v/>
          </cell>
          <cell r="BQ666" t="str">
            <v/>
          </cell>
          <cell r="BR666" t="str">
            <v/>
          </cell>
          <cell r="BS666" t="str">
            <v/>
          </cell>
          <cell r="BU666" t="str">
            <v>KIBIBI SECONDARY SCHOOL</v>
          </cell>
          <cell r="BV666" t="str">
            <v/>
          </cell>
          <cell r="BW666" t="str">
            <v/>
          </cell>
          <cell r="BX666" t="str">
            <v/>
          </cell>
          <cell r="BY666" t="str">
            <v/>
          </cell>
          <cell r="BZ666" t="str">
            <v/>
          </cell>
          <cell r="CA666" t="str">
            <v/>
          </cell>
          <cell r="CB666" t="str">
            <v/>
          </cell>
          <cell r="CC666" t="str">
            <v/>
          </cell>
          <cell r="CD666" t="str">
            <v/>
          </cell>
          <cell r="CE666" t="str">
            <v/>
          </cell>
          <cell r="CG666" t="str">
            <v>KIBIBI SECONDARY SCHOOL</v>
          </cell>
          <cell r="CH666" t="str">
            <v/>
          </cell>
          <cell r="CI666" t="str">
            <v/>
          </cell>
          <cell r="CJ666" t="str">
            <v/>
          </cell>
          <cell r="CK666" t="str">
            <v/>
          </cell>
          <cell r="CL666" t="str">
            <v/>
          </cell>
          <cell r="CM666" t="str">
            <v/>
          </cell>
          <cell r="CN666" t="str">
            <v/>
          </cell>
          <cell r="CO666" t="str">
            <v/>
          </cell>
          <cell r="CP666" t="str">
            <v/>
          </cell>
          <cell r="CQ666" t="str">
            <v/>
          </cell>
          <cell r="CR666" t="str">
            <v/>
          </cell>
          <cell r="CS666" t="str">
            <v/>
          </cell>
          <cell r="CU666" t="str">
            <v>KIBIBI SECONDARY SCHOOL</v>
          </cell>
          <cell r="CV666" t="str">
            <v/>
          </cell>
          <cell r="CW666" t="str">
            <v/>
          </cell>
          <cell r="CX666" t="str">
            <v/>
          </cell>
          <cell r="CY666" t="str">
            <v/>
          </cell>
          <cell r="CZ666" t="str">
            <v/>
          </cell>
          <cell r="DA666" t="str">
            <v/>
          </cell>
          <cell r="DB666" t="str">
            <v/>
          </cell>
          <cell r="DC666" t="str">
            <v/>
          </cell>
          <cell r="DD666" t="str">
            <v/>
          </cell>
          <cell r="DE666" t="str">
            <v/>
          </cell>
          <cell r="DG666" t="str">
            <v>KIBIBI SECONDARY SCHOOL</v>
          </cell>
          <cell r="DH666" t="str">
            <v/>
          </cell>
          <cell r="DI666" t="str">
            <v/>
          </cell>
          <cell r="DJ666" t="str">
            <v/>
          </cell>
          <cell r="DK666" t="str">
            <v/>
          </cell>
          <cell r="DL666" t="str">
            <v/>
          </cell>
          <cell r="DM666" t="str">
            <v/>
          </cell>
          <cell r="DN666" t="str">
            <v/>
          </cell>
          <cell r="DO666" t="str">
            <v/>
          </cell>
          <cell r="DP666" t="str">
            <v/>
          </cell>
          <cell r="DQ666" t="str">
            <v/>
          </cell>
          <cell r="DR666" t="str">
            <v/>
          </cell>
          <cell r="DS666" t="str">
            <v/>
          </cell>
          <cell r="DU666" t="str">
            <v>KIBIBI SECONDARY SCHOOL</v>
          </cell>
          <cell r="DV666" t="str">
            <v/>
          </cell>
          <cell r="DW666" t="str">
            <v/>
          </cell>
          <cell r="DX666" t="str">
            <v/>
          </cell>
          <cell r="DY666" t="str">
            <v/>
          </cell>
          <cell r="DZ666" t="str">
            <v/>
          </cell>
          <cell r="EA666" t="str">
            <v/>
          </cell>
          <cell r="EB666" t="str">
            <v/>
          </cell>
          <cell r="EC666" t="str">
            <v/>
          </cell>
          <cell r="ED666" t="str">
            <v/>
          </cell>
          <cell r="EE666" t="str">
            <v/>
          </cell>
        </row>
        <row r="667">
          <cell r="C667" t="str">
            <v>KASANA QUALITY SCHOOL</v>
          </cell>
          <cell r="D667">
            <v>1</v>
          </cell>
          <cell r="E667">
            <v>1</v>
          </cell>
          <cell r="F667">
            <v>20000</v>
          </cell>
          <cell r="G667">
            <v>400</v>
          </cell>
          <cell r="I667" t="str">
            <v>YVCO EDUCATION SAVINGS BUREAU LIMITED</v>
          </cell>
          <cell r="J667">
            <v>5</v>
          </cell>
          <cell r="K667">
            <v>6</v>
          </cell>
          <cell r="L667">
            <v>4645000</v>
          </cell>
          <cell r="M667">
            <v>9750</v>
          </cell>
          <cell r="AF667" t="str">
            <v>KIBIBI SECONDARY SCHOOL POKET MONEY</v>
          </cell>
          <cell r="AG667" t="str">
            <v>KIBIBI SECONDARY SCHOOL POKET MONEY</v>
          </cell>
          <cell r="AH667" t="str">
            <v/>
          </cell>
          <cell r="AI667" t="str">
            <v/>
          </cell>
          <cell r="AJ667" t="str">
            <v/>
          </cell>
          <cell r="AK667" t="str">
            <v/>
          </cell>
          <cell r="AL667" t="str">
            <v/>
          </cell>
          <cell r="AM667" t="str">
            <v/>
          </cell>
          <cell r="AN667" t="str">
            <v/>
          </cell>
          <cell r="AO667" t="str">
            <v/>
          </cell>
          <cell r="AP667" t="str">
            <v/>
          </cell>
          <cell r="AQ667" t="str">
            <v/>
          </cell>
          <cell r="AR667" t="str">
            <v/>
          </cell>
          <cell r="AS667" t="str">
            <v/>
          </cell>
          <cell r="AT667">
            <v>0</v>
          </cell>
          <cell r="AU667" t="str">
            <v>KIBIBI SECONDARY SCHOOL POKET MONEY</v>
          </cell>
          <cell r="AV667" t="str">
            <v/>
          </cell>
          <cell r="AW667" t="str">
            <v/>
          </cell>
          <cell r="AX667" t="str">
            <v/>
          </cell>
          <cell r="AY667" t="str">
            <v/>
          </cell>
          <cell r="AZ667" t="str">
            <v/>
          </cell>
          <cell r="BA667" t="str">
            <v/>
          </cell>
          <cell r="BB667" t="str">
            <v/>
          </cell>
          <cell r="BC667" t="str">
            <v/>
          </cell>
          <cell r="BD667" t="str">
            <v/>
          </cell>
          <cell r="BE667" t="str">
            <v/>
          </cell>
          <cell r="BG667" t="str">
            <v>KIBIBI SECONDARY SCHOOL POKET MONEY</v>
          </cell>
          <cell r="BH667" t="str">
            <v/>
          </cell>
          <cell r="BI667" t="str">
            <v/>
          </cell>
          <cell r="BJ667" t="str">
            <v/>
          </cell>
          <cell r="BK667" t="str">
            <v/>
          </cell>
          <cell r="BL667" t="str">
            <v/>
          </cell>
          <cell r="BM667" t="str">
            <v/>
          </cell>
          <cell r="BN667" t="str">
            <v/>
          </cell>
          <cell r="BO667" t="str">
            <v/>
          </cell>
          <cell r="BP667" t="str">
            <v/>
          </cell>
          <cell r="BQ667" t="str">
            <v/>
          </cell>
          <cell r="BR667" t="str">
            <v/>
          </cell>
          <cell r="BS667" t="str">
            <v/>
          </cell>
          <cell r="BU667" t="str">
            <v>KIBIBI SECONDARY SCHOOL POKET MONEY</v>
          </cell>
          <cell r="BV667" t="str">
            <v/>
          </cell>
          <cell r="BW667" t="str">
            <v/>
          </cell>
          <cell r="BX667" t="str">
            <v/>
          </cell>
          <cell r="BY667" t="str">
            <v/>
          </cell>
          <cell r="BZ667" t="str">
            <v/>
          </cell>
          <cell r="CA667" t="str">
            <v/>
          </cell>
          <cell r="CB667" t="str">
            <v/>
          </cell>
          <cell r="CC667" t="str">
            <v/>
          </cell>
          <cell r="CD667" t="str">
            <v/>
          </cell>
          <cell r="CE667" t="str">
            <v/>
          </cell>
          <cell r="CG667" t="str">
            <v>KIBIBI SECONDARY SCHOOL POKET MONEY</v>
          </cell>
          <cell r="CH667" t="str">
            <v/>
          </cell>
          <cell r="CI667" t="str">
            <v/>
          </cell>
          <cell r="CJ667" t="str">
            <v/>
          </cell>
          <cell r="CK667" t="str">
            <v/>
          </cell>
          <cell r="CL667" t="str">
            <v/>
          </cell>
          <cell r="CM667" t="str">
            <v/>
          </cell>
          <cell r="CN667" t="str">
            <v/>
          </cell>
          <cell r="CO667" t="str">
            <v/>
          </cell>
          <cell r="CP667" t="str">
            <v/>
          </cell>
          <cell r="CQ667" t="str">
            <v/>
          </cell>
          <cell r="CR667" t="str">
            <v/>
          </cell>
          <cell r="CS667" t="str">
            <v/>
          </cell>
          <cell r="CU667" t="str">
            <v>KIBIBI SECONDARY SCHOOL POKET MONEY</v>
          </cell>
          <cell r="CV667" t="str">
            <v/>
          </cell>
          <cell r="CW667" t="str">
            <v/>
          </cell>
          <cell r="CX667" t="str">
            <v/>
          </cell>
          <cell r="CY667" t="str">
            <v/>
          </cell>
          <cell r="CZ667" t="str">
            <v/>
          </cell>
          <cell r="DA667" t="str">
            <v/>
          </cell>
          <cell r="DB667" t="str">
            <v/>
          </cell>
          <cell r="DC667" t="str">
            <v/>
          </cell>
          <cell r="DD667" t="str">
            <v/>
          </cell>
          <cell r="DE667" t="str">
            <v/>
          </cell>
          <cell r="DG667" t="str">
            <v>KIBIBI SECONDARY SCHOOL POKET MONEY</v>
          </cell>
          <cell r="DH667" t="str">
            <v/>
          </cell>
          <cell r="DI667" t="str">
            <v/>
          </cell>
          <cell r="DJ667" t="str">
            <v/>
          </cell>
          <cell r="DK667" t="str">
            <v/>
          </cell>
          <cell r="DL667" t="str">
            <v/>
          </cell>
          <cell r="DM667" t="str">
            <v/>
          </cell>
          <cell r="DN667" t="str">
            <v/>
          </cell>
          <cell r="DO667" t="str">
            <v/>
          </cell>
          <cell r="DP667" t="str">
            <v/>
          </cell>
          <cell r="DQ667" t="str">
            <v/>
          </cell>
          <cell r="DR667" t="str">
            <v/>
          </cell>
          <cell r="DS667" t="str">
            <v/>
          </cell>
          <cell r="DU667" t="str">
            <v>KIBIBI SECONDARY SCHOOL POKET MONEY</v>
          </cell>
          <cell r="DV667" t="str">
            <v/>
          </cell>
          <cell r="DW667" t="str">
            <v/>
          </cell>
          <cell r="DX667" t="str">
            <v/>
          </cell>
          <cell r="DY667" t="str">
            <v/>
          </cell>
          <cell r="DZ667" t="str">
            <v/>
          </cell>
          <cell r="EA667" t="str">
            <v/>
          </cell>
          <cell r="EB667" t="str">
            <v/>
          </cell>
          <cell r="EC667" t="str">
            <v/>
          </cell>
          <cell r="ED667" t="str">
            <v/>
          </cell>
          <cell r="EE667" t="str">
            <v/>
          </cell>
        </row>
        <row r="668">
          <cell r="C668" t="str">
            <v>King Jesus College</v>
          </cell>
          <cell r="D668">
            <v>12</v>
          </cell>
          <cell r="E668">
            <v>98</v>
          </cell>
          <cell r="F668">
            <v>5934500</v>
          </cell>
          <cell r="G668">
            <v>16300</v>
          </cell>
          <cell r="I668" t="str">
            <v>Zuku TV</v>
          </cell>
          <cell r="J668">
            <v>2986</v>
          </cell>
          <cell r="K668">
            <v>3906</v>
          </cell>
          <cell r="L668">
            <v>140095445</v>
          </cell>
          <cell r="M668">
            <v>1648675</v>
          </cell>
          <cell r="AF668" t="str">
            <v>KIBIINGE PROGRESSIVE TRADERS</v>
          </cell>
          <cell r="AG668" t="str">
            <v>KIBIINGE PROGRESSIVE TRADERS</v>
          </cell>
          <cell r="AH668" t="str">
            <v/>
          </cell>
          <cell r="AI668" t="str">
            <v/>
          </cell>
          <cell r="AJ668" t="str">
            <v/>
          </cell>
          <cell r="AK668" t="str">
            <v/>
          </cell>
          <cell r="AL668" t="str">
            <v/>
          </cell>
          <cell r="AM668" t="str">
            <v/>
          </cell>
          <cell r="AN668" t="str">
            <v/>
          </cell>
          <cell r="AO668" t="str">
            <v/>
          </cell>
          <cell r="AP668" t="str">
            <v/>
          </cell>
          <cell r="AQ668" t="str">
            <v/>
          </cell>
          <cell r="AR668" t="str">
            <v/>
          </cell>
          <cell r="AS668" t="str">
            <v/>
          </cell>
          <cell r="AT668">
            <v>0</v>
          </cell>
          <cell r="AU668" t="str">
            <v>KIBIINGE PROGRESSIVE TRADERS</v>
          </cell>
          <cell r="AV668" t="str">
            <v/>
          </cell>
          <cell r="AW668" t="str">
            <v/>
          </cell>
          <cell r="AX668" t="str">
            <v/>
          </cell>
          <cell r="AY668" t="str">
            <v/>
          </cell>
          <cell r="AZ668" t="str">
            <v/>
          </cell>
          <cell r="BA668" t="str">
            <v/>
          </cell>
          <cell r="BB668" t="str">
            <v/>
          </cell>
          <cell r="BC668" t="str">
            <v/>
          </cell>
          <cell r="BD668" t="str">
            <v/>
          </cell>
          <cell r="BE668" t="str">
            <v/>
          </cell>
          <cell r="BG668" t="str">
            <v>KIBIINGE PROGRESSIVE TRADERS</v>
          </cell>
          <cell r="BH668" t="str">
            <v/>
          </cell>
          <cell r="BI668" t="str">
            <v/>
          </cell>
          <cell r="BJ668" t="str">
            <v/>
          </cell>
          <cell r="BK668" t="str">
            <v/>
          </cell>
          <cell r="BL668" t="str">
            <v/>
          </cell>
          <cell r="BM668" t="str">
            <v/>
          </cell>
          <cell r="BN668" t="str">
            <v/>
          </cell>
          <cell r="BO668" t="str">
            <v/>
          </cell>
          <cell r="BP668" t="str">
            <v/>
          </cell>
          <cell r="BQ668" t="str">
            <v/>
          </cell>
          <cell r="BR668" t="str">
            <v/>
          </cell>
          <cell r="BS668" t="str">
            <v/>
          </cell>
          <cell r="BU668" t="str">
            <v>KIBIINGE PROGRESSIVE TRADERS</v>
          </cell>
          <cell r="BV668" t="str">
            <v/>
          </cell>
          <cell r="BW668" t="str">
            <v/>
          </cell>
          <cell r="BX668" t="str">
            <v/>
          </cell>
          <cell r="BY668" t="str">
            <v/>
          </cell>
          <cell r="BZ668" t="str">
            <v/>
          </cell>
          <cell r="CA668" t="str">
            <v/>
          </cell>
          <cell r="CB668" t="str">
            <v/>
          </cell>
          <cell r="CC668" t="str">
            <v/>
          </cell>
          <cell r="CD668" t="str">
            <v/>
          </cell>
          <cell r="CE668" t="str">
            <v/>
          </cell>
          <cell r="CG668" t="str">
            <v>KIBIINGE PROGRESSIVE TRADERS</v>
          </cell>
          <cell r="CH668" t="str">
            <v/>
          </cell>
          <cell r="CI668" t="str">
            <v/>
          </cell>
          <cell r="CJ668" t="str">
            <v/>
          </cell>
          <cell r="CK668" t="str">
            <v/>
          </cell>
          <cell r="CL668" t="str">
            <v/>
          </cell>
          <cell r="CM668" t="str">
            <v/>
          </cell>
          <cell r="CN668" t="str">
            <v/>
          </cell>
          <cell r="CO668" t="str">
            <v/>
          </cell>
          <cell r="CP668" t="str">
            <v/>
          </cell>
          <cell r="CQ668" t="str">
            <v/>
          </cell>
          <cell r="CR668" t="str">
            <v/>
          </cell>
          <cell r="CS668" t="str">
            <v/>
          </cell>
          <cell r="CU668" t="str">
            <v>KIBIINGE PROGRESSIVE TRADERS</v>
          </cell>
          <cell r="CV668" t="str">
            <v/>
          </cell>
          <cell r="CW668" t="str">
            <v/>
          </cell>
          <cell r="CX668" t="str">
            <v/>
          </cell>
          <cell r="CY668" t="str">
            <v/>
          </cell>
          <cell r="CZ668" t="str">
            <v/>
          </cell>
          <cell r="DA668" t="str">
            <v/>
          </cell>
          <cell r="DB668" t="str">
            <v/>
          </cell>
          <cell r="DC668" t="str">
            <v/>
          </cell>
          <cell r="DD668" t="str">
            <v/>
          </cell>
          <cell r="DE668" t="str">
            <v/>
          </cell>
          <cell r="DG668" t="str">
            <v>KIBIINGE PROGRESSIVE TRADERS</v>
          </cell>
          <cell r="DH668" t="str">
            <v/>
          </cell>
          <cell r="DI668" t="str">
            <v/>
          </cell>
          <cell r="DJ668" t="str">
            <v/>
          </cell>
          <cell r="DK668" t="str">
            <v/>
          </cell>
          <cell r="DL668" t="str">
            <v/>
          </cell>
          <cell r="DM668" t="str">
            <v/>
          </cell>
          <cell r="DN668" t="str">
            <v/>
          </cell>
          <cell r="DO668" t="str">
            <v/>
          </cell>
          <cell r="DP668" t="str">
            <v/>
          </cell>
          <cell r="DQ668" t="str">
            <v/>
          </cell>
          <cell r="DR668" t="str">
            <v/>
          </cell>
          <cell r="DS668" t="str">
            <v/>
          </cell>
          <cell r="DU668" t="str">
            <v>KIBIINGE PROGRESSIVE TRADERS</v>
          </cell>
          <cell r="DV668" t="str">
            <v/>
          </cell>
          <cell r="DW668" t="str">
            <v/>
          </cell>
          <cell r="DX668" t="str">
            <v/>
          </cell>
          <cell r="DY668" t="str">
            <v/>
          </cell>
          <cell r="DZ668" t="str">
            <v/>
          </cell>
          <cell r="EA668" t="str">
            <v/>
          </cell>
          <cell r="EB668" t="str">
            <v/>
          </cell>
          <cell r="EC668" t="str">
            <v/>
          </cell>
          <cell r="ED668" t="str">
            <v/>
          </cell>
          <cell r="EE668" t="str">
            <v/>
          </cell>
        </row>
        <row r="669">
          <cell r="C669" t="str">
            <v>KINGS COLLEGE BUDDO</v>
          </cell>
          <cell r="D669">
            <v>17</v>
          </cell>
          <cell r="E669">
            <v>39</v>
          </cell>
          <cell r="F669">
            <v>12255400</v>
          </cell>
          <cell r="G669">
            <v>13000</v>
          </cell>
          <cell r="AF669" t="str">
            <v>KIBIITO SECONDARY SCHOOL</v>
          </cell>
          <cell r="AG669" t="str">
            <v>KIBIITO SECONDARY SCHOOL</v>
          </cell>
          <cell r="AH669" t="str">
            <v/>
          </cell>
          <cell r="AI669" t="str">
            <v/>
          </cell>
          <cell r="AJ669" t="str">
            <v/>
          </cell>
          <cell r="AK669" t="str">
            <v/>
          </cell>
          <cell r="AL669" t="str">
            <v/>
          </cell>
          <cell r="AM669" t="str">
            <v/>
          </cell>
          <cell r="AN669" t="str">
            <v/>
          </cell>
          <cell r="AO669" t="str">
            <v/>
          </cell>
          <cell r="AP669" t="str">
            <v/>
          </cell>
          <cell r="AQ669" t="str">
            <v/>
          </cell>
          <cell r="AR669" t="str">
            <v/>
          </cell>
          <cell r="AS669" t="str">
            <v/>
          </cell>
          <cell r="AT669">
            <v>0</v>
          </cell>
          <cell r="AU669" t="str">
            <v>KIBIITO SECONDARY SCHOOL</v>
          </cell>
          <cell r="AV669" t="str">
            <v/>
          </cell>
          <cell r="AW669" t="str">
            <v/>
          </cell>
          <cell r="AX669" t="str">
            <v/>
          </cell>
          <cell r="AY669" t="str">
            <v/>
          </cell>
          <cell r="AZ669" t="str">
            <v/>
          </cell>
          <cell r="BA669" t="str">
            <v/>
          </cell>
          <cell r="BB669" t="str">
            <v/>
          </cell>
          <cell r="BC669" t="str">
            <v/>
          </cell>
          <cell r="BD669" t="str">
            <v/>
          </cell>
          <cell r="BE669" t="str">
            <v/>
          </cell>
          <cell r="BG669" t="str">
            <v>KIBIITO SECONDARY SCHOOL</v>
          </cell>
          <cell r="BH669" t="str">
            <v/>
          </cell>
          <cell r="BI669" t="str">
            <v/>
          </cell>
          <cell r="BJ669" t="str">
            <v/>
          </cell>
          <cell r="BK669" t="str">
            <v/>
          </cell>
          <cell r="BL669" t="str">
            <v/>
          </cell>
          <cell r="BM669" t="str">
            <v/>
          </cell>
          <cell r="BN669" t="str">
            <v/>
          </cell>
          <cell r="BO669" t="str">
            <v/>
          </cell>
          <cell r="BP669" t="str">
            <v/>
          </cell>
          <cell r="BQ669" t="str">
            <v/>
          </cell>
          <cell r="BR669" t="str">
            <v/>
          </cell>
          <cell r="BS669" t="str">
            <v/>
          </cell>
          <cell r="BU669" t="str">
            <v>KIBIITO SECONDARY SCHOOL</v>
          </cell>
          <cell r="BV669" t="str">
            <v/>
          </cell>
          <cell r="BW669" t="str">
            <v/>
          </cell>
          <cell r="BX669" t="str">
            <v/>
          </cell>
          <cell r="BY669" t="str">
            <v/>
          </cell>
          <cell r="BZ669" t="str">
            <v/>
          </cell>
          <cell r="CA669" t="str">
            <v/>
          </cell>
          <cell r="CB669" t="str">
            <v/>
          </cell>
          <cell r="CC669" t="str">
            <v/>
          </cell>
          <cell r="CD669" t="str">
            <v/>
          </cell>
          <cell r="CE669" t="str">
            <v/>
          </cell>
          <cell r="CG669" t="str">
            <v>KIBIITO SECONDARY SCHOOL</v>
          </cell>
          <cell r="CH669" t="str">
            <v/>
          </cell>
          <cell r="CI669" t="str">
            <v/>
          </cell>
          <cell r="CJ669" t="str">
            <v/>
          </cell>
          <cell r="CK669" t="str">
            <v/>
          </cell>
          <cell r="CL669" t="str">
            <v/>
          </cell>
          <cell r="CM669" t="str">
            <v/>
          </cell>
          <cell r="CN669" t="str">
            <v/>
          </cell>
          <cell r="CO669" t="str">
            <v/>
          </cell>
          <cell r="CP669" t="str">
            <v/>
          </cell>
          <cell r="CQ669" t="str">
            <v/>
          </cell>
          <cell r="CR669" t="str">
            <v/>
          </cell>
          <cell r="CS669" t="str">
            <v/>
          </cell>
          <cell r="CU669" t="str">
            <v>KIBIITO SECONDARY SCHOOL</v>
          </cell>
          <cell r="CV669" t="str">
            <v/>
          </cell>
          <cell r="CW669" t="str">
            <v/>
          </cell>
          <cell r="CX669" t="str">
            <v/>
          </cell>
          <cell r="CY669" t="str">
            <v/>
          </cell>
          <cell r="CZ669" t="str">
            <v/>
          </cell>
          <cell r="DA669" t="str">
            <v/>
          </cell>
          <cell r="DB669" t="str">
            <v/>
          </cell>
          <cell r="DC669" t="str">
            <v/>
          </cell>
          <cell r="DD669" t="str">
            <v/>
          </cell>
          <cell r="DE669" t="str">
            <v/>
          </cell>
          <cell r="DG669" t="str">
            <v>KIBIITO SECONDARY SCHOOL</v>
          </cell>
          <cell r="DH669" t="str">
            <v/>
          </cell>
          <cell r="DI669" t="str">
            <v/>
          </cell>
          <cell r="DJ669" t="str">
            <v/>
          </cell>
          <cell r="DK669" t="str">
            <v/>
          </cell>
          <cell r="DL669" t="str">
            <v/>
          </cell>
          <cell r="DM669" t="str">
            <v/>
          </cell>
          <cell r="DN669" t="str">
            <v/>
          </cell>
          <cell r="DO669" t="str">
            <v/>
          </cell>
          <cell r="DP669" t="str">
            <v/>
          </cell>
          <cell r="DQ669" t="str">
            <v/>
          </cell>
          <cell r="DR669" t="str">
            <v/>
          </cell>
          <cell r="DS669" t="str">
            <v/>
          </cell>
          <cell r="DU669" t="str">
            <v>KIBIITO SECONDARY SCHOOL</v>
          </cell>
          <cell r="DV669" t="str">
            <v/>
          </cell>
          <cell r="DW669" t="str">
            <v/>
          </cell>
          <cell r="DX669" t="str">
            <v/>
          </cell>
          <cell r="DY669" t="str">
            <v/>
          </cell>
          <cell r="DZ669" t="str">
            <v/>
          </cell>
          <cell r="EA669" t="str">
            <v/>
          </cell>
          <cell r="EB669" t="str">
            <v/>
          </cell>
          <cell r="EC669" t="str">
            <v/>
          </cell>
          <cell r="ED669" t="str">
            <v/>
          </cell>
          <cell r="EE669" t="str">
            <v/>
          </cell>
        </row>
        <row r="670">
          <cell r="C670" t="str">
            <v>London College High</v>
          </cell>
          <cell r="D670">
            <v>2</v>
          </cell>
          <cell r="E670">
            <v>3</v>
          </cell>
          <cell r="F670">
            <v>600000</v>
          </cell>
          <cell r="G670">
            <v>700</v>
          </cell>
          <cell r="AF670" t="str">
            <v>KIBIRIGE AND SONS INVESTMENT LIMITED -COMMISSION</v>
          </cell>
          <cell r="AG670" t="str">
            <v>KIBIRIGE AND SONS INVESTMENT LIMITED -COMMISSION</v>
          </cell>
          <cell r="AH670" t="str">
            <v/>
          </cell>
          <cell r="AI670" t="str">
            <v/>
          </cell>
          <cell r="AJ670" t="str">
            <v/>
          </cell>
          <cell r="AK670" t="str">
            <v/>
          </cell>
          <cell r="AL670" t="str">
            <v/>
          </cell>
          <cell r="AM670" t="str">
            <v/>
          </cell>
          <cell r="AN670" t="str">
            <v/>
          </cell>
          <cell r="AO670" t="str">
            <v/>
          </cell>
          <cell r="AP670" t="str">
            <v/>
          </cell>
          <cell r="AQ670" t="str">
            <v/>
          </cell>
          <cell r="AR670" t="str">
            <v/>
          </cell>
          <cell r="AS670" t="str">
            <v/>
          </cell>
          <cell r="AT670">
            <v>0</v>
          </cell>
          <cell r="AU670" t="str">
            <v>KIBIRIGE AND SONS INVESTMENT LIMITED -COMMISSION</v>
          </cell>
          <cell r="AV670" t="str">
            <v/>
          </cell>
          <cell r="AW670" t="str">
            <v/>
          </cell>
          <cell r="AX670" t="str">
            <v/>
          </cell>
          <cell r="AY670" t="str">
            <v/>
          </cell>
          <cell r="AZ670" t="str">
            <v/>
          </cell>
          <cell r="BA670" t="str">
            <v/>
          </cell>
          <cell r="BB670" t="str">
            <v/>
          </cell>
          <cell r="BC670" t="str">
            <v/>
          </cell>
          <cell r="BD670" t="str">
            <v/>
          </cell>
          <cell r="BE670" t="str">
            <v/>
          </cell>
          <cell r="BG670" t="str">
            <v>KIBIRIGE AND SONS INVESTMENT LIMITED -COMMISSION</v>
          </cell>
          <cell r="BH670" t="str">
            <v/>
          </cell>
          <cell r="BI670" t="str">
            <v/>
          </cell>
          <cell r="BJ670" t="str">
            <v/>
          </cell>
          <cell r="BK670" t="str">
            <v/>
          </cell>
          <cell r="BL670" t="str">
            <v/>
          </cell>
          <cell r="BM670" t="str">
            <v/>
          </cell>
          <cell r="BN670" t="str">
            <v/>
          </cell>
          <cell r="BO670" t="str">
            <v/>
          </cell>
          <cell r="BP670" t="str">
            <v/>
          </cell>
          <cell r="BQ670" t="str">
            <v/>
          </cell>
          <cell r="BR670" t="str">
            <v/>
          </cell>
          <cell r="BS670" t="str">
            <v/>
          </cell>
          <cell r="BU670" t="str">
            <v>KIBIRIGE AND SONS INVESTMENT LIMITED -COMMISSION</v>
          </cell>
          <cell r="BV670" t="str">
            <v/>
          </cell>
          <cell r="BW670" t="str">
            <v/>
          </cell>
          <cell r="BX670" t="str">
            <v/>
          </cell>
          <cell r="BY670" t="str">
            <v/>
          </cell>
          <cell r="BZ670" t="str">
            <v/>
          </cell>
          <cell r="CA670" t="str">
            <v/>
          </cell>
          <cell r="CB670" t="str">
            <v/>
          </cell>
          <cell r="CC670" t="str">
            <v/>
          </cell>
          <cell r="CD670" t="str">
            <v/>
          </cell>
          <cell r="CE670" t="str">
            <v/>
          </cell>
          <cell r="CG670" t="str">
            <v>KIBIRIGE AND SONS INVESTMENT LIMITED -COMMISSION</v>
          </cell>
          <cell r="CH670" t="str">
            <v/>
          </cell>
          <cell r="CI670" t="str">
            <v/>
          </cell>
          <cell r="CJ670" t="str">
            <v/>
          </cell>
          <cell r="CK670" t="str">
            <v/>
          </cell>
          <cell r="CL670" t="str">
            <v/>
          </cell>
          <cell r="CM670" t="str">
            <v/>
          </cell>
          <cell r="CN670" t="str">
            <v/>
          </cell>
          <cell r="CO670" t="str">
            <v/>
          </cell>
          <cell r="CP670" t="str">
            <v/>
          </cell>
          <cell r="CQ670" t="str">
            <v/>
          </cell>
          <cell r="CR670" t="str">
            <v/>
          </cell>
          <cell r="CS670" t="str">
            <v/>
          </cell>
          <cell r="CU670" t="str">
            <v>KIBIRIGE AND SONS INVESTMENT LIMITED -COMMISSION</v>
          </cell>
          <cell r="CV670" t="str">
            <v/>
          </cell>
          <cell r="CW670" t="str">
            <v/>
          </cell>
          <cell r="CX670" t="str">
            <v/>
          </cell>
          <cell r="CY670" t="str">
            <v/>
          </cell>
          <cell r="CZ670" t="str">
            <v/>
          </cell>
          <cell r="DA670" t="str">
            <v/>
          </cell>
          <cell r="DB670" t="str">
            <v/>
          </cell>
          <cell r="DC670" t="str">
            <v/>
          </cell>
          <cell r="DD670" t="str">
            <v/>
          </cell>
          <cell r="DE670" t="str">
            <v/>
          </cell>
          <cell r="DG670" t="str">
            <v>KIBIRIGE AND SONS INVESTMENT LIMITED -COMMISSION</v>
          </cell>
          <cell r="DH670" t="str">
            <v/>
          </cell>
          <cell r="DI670" t="str">
            <v/>
          </cell>
          <cell r="DJ670" t="str">
            <v/>
          </cell>
          <cell r="DK670" t="str">
            <v/>
          </cell>
          <cell r="DL670" t="str">
            <v/>
          </cell>
          <cell r="DM670" t="str">
            <v/>
          </cell>
          <cell r="DN670" t="str">
            <v/>
          </cell>
          <cell r="DO670" t="str">
            <v/>
          </cell>
          <cell r="DP670" t="str">
            <v/>
          </cell>
          <cell r="DQ670" t="str">
            <v/>
          </cell>
          <cell r="DR670" t="str">
            <v/>
          </cell>
          <cell r="DS670" t="str">
            <v/>
          </cell>
          <cell r="DU670" t="str">
            <v>KIBIRIGE AND SONS INVESTMENT LIMITED -COMMISSION</v>
          </cell>
          <cell r="DV670" t="str">
            <v/>
          </cell>
          <cell r="DW670" t="str">
            <v/>
          </cell>
          <cell r="DX670" t="str">
            <v/>
          </cell>
          <cell r="DY670" t="str">
            <v/>
          </cell>
          <cell r="DZ670" t="str">
            <v/>
          </cell>
          <cell r="EA670" t="str">
            <v/>
          </cell>
          <cell r="EB670" t="str">
            <v/>
          </cell>
          <cell r="EC670" t="str">
            <v/>
          </cell>
          <cell r="ED670" t="str">
            <v/>
          </cell>
          <cell r="EE670" t="str">
            <v/>
          </cell>
        </row>
        <row r="671">
          <cell r="C671" t="str">
            <v>LONDON COLLEGE OF ST LAWRENCE (pocket money)</v>
          </cell>
          <cell r="D671">
            <v>1</v>
          </cell>
          <cell r="E671">
            <v>2</v>
          </cell>
          <cell r="F671">
            <v>26000</v>
          </cell>
          <cell r="AF671" t="str">
            <v>KIGAMAMA PEOPLES SACCO</v>
          </cell>
          <cell r="AG671" t="str">
            <v>KIGAMAMA PEOPLES SACCO</v>
          </cell>
          <cell r="AH671" t="str">
            <v/>
          </cell>
          <cell r="AI671" t="str">
            <v/>
          </cell>
          <cell r="AJ671" t="str">
            <v/>
          </cell>
          <cell r="AK671" t="str">
            <v/>
          </cell>
          <cell r="AL671" t="str">
            <v/>
          </cell>
          <cell r="AM671" t="str">
            <v/>
          </cell>
          <cell r="AN671" t="str">
            <v/>
          </cell>
          <cell r="AO671" t="str">
            <v/>
          </cell>
          <cell r="AP671" t="str">
            <v/>
          </cell>
          <cell r="AQ671" t="str">
            <v/>
          </cell>
          <cell r="AR671" t="str">
            <v/>
          </cell>
          <cell r="AS671" t="str">
            <v/>
          </cell>
          <cell r="AT671">
            <v>0</v>
          </cell>
          <cell r="AU671" t="str">
            <v>KIGAMAMA PEOPLES SACCO</v>
          </cell>
          <cell r="AV671" t="str">
            <v/>
          </cell>
          <cell r="AW671" t="str">
            <v/>
          </cell>
          <cell r="AX671" t="str">
            <v/>
          </cell>
          <cell r="AY671" t="str">
            <v/>
          </cell>
          <cell r="AZ671" t="str">
            <v/>
          </cell>
          <cell r="BA671" t="str">
            <v/>
          </cell>
          <cell r="BB671" t="str">
            <v/>
          </cell>
          <cell r="BC671" t="str">
            <v/>
          </cell>
          <cell r="BD671" t="str">
            <v/>
          </cell>
          <cell r="BE671" t="str">
            <v/>
          </cell>
          <cell r="BG671" t="str">
            <v>KIGAMAMA PEOPLES SACCO</v>
          </cell>
          <cell r="BH671" t="str">
            <v/>
          </cell>
          <cell r="BI671" t="str">
            <v/>
          </cell>
          <cell r="BJ671" t="str">
            <v/>
          </cell>
          <cell r="BK671" t="str">
            <v/>
          </cell>
          <cell r="BL671" t="str">
            <v/>
          </cell>
          <cell r="BM671" t="str">
            <v/>
          </cell>
          <cell r="BN671" t="str">
            <v/>
          </cell>
          <cell r="BO671" t="str">
            <v/>
          </cell>
          <cell r="BP671" t="str">
            <v/>
          </cell>
          <cell r="BQ671" t="str">
            <v/>
          </cell>
          <cell r="BR671" t="str">
            <v/>
          </cell>
          <cell r="BS671" t="str">
            <v/>
          </cell>
          <cell r="BU671" t="str">
            <v>KIGAMAMA PEOPLES SACCO</v>
          </cell>
          <cell r="BV671" t="str">
            <v/>
          </cell>
          <cell r="BW671" t="str">
            <v/>
          </cell>
          <cell r="BX671" t="str">
            <v/>
          </cell>
          <cell r="BY671" t="str">
            <v/>
          </cell>
          <cell r="BZ671" t="str">
            <v/>
          </cell>
          <cell r="CA671" t="str">
            <v/>
          </cell>
          <cell r="CB671" t="str">
            <v/>
          </cell>
          <cell r="CC671" t="str">
            <v/>
          </cell>
          <cell r="CD671" t="str">
            <v/>
          </cell>
          <cell r="CE671" t="str">
            <v/>
          </cell>
          <cell r="CG671" t="str">
            <v>KIGAMAMA PEOPLES SACCO</v>
          </cell>
          <cell r="CH671" t="str">
            <v/>
          </cell>
          <cell r="CI671" t="str">
            <v/>
          </cell>
          <cell r="CJ671" t="str">
            <v/>
          </cell>
          <cell r="CK671" t="str">
            <v/>
          </cell>
          <cell r="CL671" t="str">
            <v/>
          </cell>
          <cell r="CM671" t="str">
            <v/>
          </cell>
          <cell r="CN671" t="str">
            <v/>
          </cell>
          <cell r="CO671" t="str">
            <v/>
          </cell>
          <cell r="CP671" t="str">
            <v/>
          </cell>
          <cell r="CQ671" t="str">
            <v/>
          </cell>
          <cell r="CR671" t="str">
            <v/>
          </cell>
          <cell r="CS671" t="str">
            <v/>
          </cell>
          <cell r="CU671" t="str">
            <v>KIGAMAMA PEOPLES SACCO</v>
          </cell>
          <cell r="CV671" t="str">
            <v/>
          </cell>
          <cell r="CW671" t="str">
            <v/>
          </cell>
          <cell r="CX671" t="str">
            <v/>
          </cell>
          <cell r="CY671" t="str">
            <v/>
          </cell>
          <cell r="CZ671" t="str">
            <v/>
          </cell>
          <cell r="DA671" t="str">
            <v/>
          </cell>
          <cell r="DB671" t="str">
            <v/>
          </cell>
          <cell r="DC671" t="str">
            <v/>
          </cell>
          <cell r="DD671" t="str">
            <v/>
          </cell>
          <cell r="DE671" t="str">
            <v/>
          </cell>
          <cell r="DG671" t="str">
            <v>KIGAMAMA PEOPLES SACCO</v>
          </cell>
          <cell r="DH671" t="str">
            <v/>
          </cell>
          <cell r="DI671" t="str">
            <v/>
          </cell>
          <cell r="DJ671" t="str">
            <v/>
          </cell>
          <cell r="DK671" t="str">
            <v/>
          </cell>
          <cell r="DL671" t="str">
            <v/>
          </cell>
          <cell r="DM671" t="str">
            <v/>
          </cell>
          <cell r="DN671" t="str">
            <v/>
          </cell>
          <cell r="DO671" t="str">
            <v/>
          </cell>
          <cell r="DP671" t="str">
            <v/>
          </cell>
          <cell r="DQ671" t="str">
            <v/>
          </cell>
          <cell r="DR671" t="str">
            <v/>
          </cell>
          <cell r="DS671" t="str">
            <v/>
          </cell>
          <cell r="DU671" t="str">
            <v>KIGAMAMA PEOPLES SACCO</v>
          </cell>
          <cell r="DV671" t="str">
            <v/>
          </cell>
          <cell r="DW671" t="str">
            <v/>
          </cell>
          <cell r="DX671" t="str">
            <v/>
          </cell>
          <cell r="DY671" t="str">
            <v/>
          </cell>
          <cell r="DZ671" t="str">
            <v/>
          </cell>
          <cell r="EA671" t="str">
            <v/>
          </cell>
          <cell r="EB671" t="str">
            <v/>
          </cell>
          <cell r="EC671" t="str">
            <v/>
          </cell>
          <cell r="ED671" t="str">
            <v/>
          </cell>
          <cell r="EE671" t="str">
            <v/>
          </cell>
        </row>
        <row r="672">
          <cell r="C672" t="str">
            <v>Lugazi home Land College</v>
          </cell>
          <cell r="D672">
            <v>1</v>
          </cell>
          <cell r="E672">
            <v>1</v>
          </cell>
          <cell r="F672">
            <v>170000</v>
          </cell>
          <cell r="G672">
            <v>700</v>
          </cell>
          <cell r="I672" t="str">
            <v>Name</v>
          </cell>
          <cell r="J672" t="str">
            <v>Unique Users</v>
          </cell>
          <cell r="K672" t="str">
            <v>Transaction Volume</v>
          </cell>
          <cell r="L672" t="str">
            <v>Transaction Value</v>
          </cell>
          <cell r="M672" t="str">
            <v>Fees</v>
          </cell>
          <cell r="AF672" t="str">
            <v>KIHEFO</v>
          </cell>
          <cell r="AG672" t="str">
            <v>KIHEFO</v>
          </cell>
          <cell r="AH672" t="str">
            <v/>
          </cell>
          <cell r="AI672">
            <v>4</v>
          </cell>
          <cell r="AJ672">
            <v>2</v>
          </cell>
          <cell r="AK672" t="str">
            <v/>
          </cell>
          <cell r="AL672" t="str">
            <v/>
          </cell>
          <cell r="AM672" t="str">
            <v/>
          </cell>
          <cell r="AN672" t="str">
            <v/>
          </cell>
          <cell r="AO672" t="str">
            <v/>
          </cell>
          <cell r="AP672" t="str">
            <v/>
          </cell>
          <cell r="AQ672" t="str">
            <v/>
          </cell>
          <cell r="AR672" t="str">
            <v/>
          </cell>
          <cell r="AS672" t="str">
            <v/>
          </cell>
          <cell r="AT672">
            <v>6</v>
          </cell>
          <cell r="AU672" t="str">
            <v>KIHEFO</v>
          </cell>
          <cell r="AV672" t="str">
            <v/>
          </cell>
          <cell r="AW672" t="str">
            <v/>
          </cell>
          <cell r="AX672" t="str">
            <v/>
          </cell>
          <cell r="AY672" t="str">
            <v/>
          </cell>
          <cell r="AZ672" t="str">
            <v/>
          </cell>
          <cell r="BA672" t="str">
            <v/>
          </cell>
          <cell r="BB672" t="str">
            <v/>
          </cell>
          <cell r="BC672" t="str">
            <v/>
          </cell>
          <cell r="BD672" t="str">
            <v/>
          </cell>
          <cell r="BE672" t="str">
            <v/>
          </cell>
          <cell r="BG672" t="str">
            <v>KIHEFO</v>
          </cell>
          <cell r="BH672" t="str">
            <v/>
          </cell>
          <cell r="BI672">
            <v>14</v>
          </cell>
          <cell r="BJ672">
            <v>2</v>
          </cell>
          <cell r="BK672" t="str">
            <v/>
          </cell>
          <cell r="BL672" t="str">
            <v/>
          </cell>
          <cell r="BM672" t="str">
            <v/>
          </cell>
          <cell r="BN672" t="str">
            <v/>
          </cell>
          <cell r="BO672" t="str">
            <v/>
          </cell>
          <cell r="BP672" t="str">
            <v/>
          </cell>
          <cell r="BQ672" t="str">
            <v/>
          </cell>
          <cell r="BR672" t="str">
            <v/>
          </cell>
          <cell r="BS672" t="str">
            <v/>
          </cell>
          <cell r="BU672" t="str">
            <v>KIHEFO</v>
          </cell>
          <cell r="BV672" t="str">
            <v/>
          </cell>
          <cell r="BW672" t="str">
            <v/>
          </cell>
          <cell r="BX672" t="str">
            <v/>
          </cell>
          <cell r="BY672" t="str">
            <v/>
          </cell>
          <cell r="BZ672" t="str">
            <v/>
          </cell>
          <cell r="CA672" t="str">
            <v/>
          </cell>
          <cell r="CB672" t="str">
            <v/>
          </cell>
          <cell r="CC672" t="str">
            <v/>
          </cell>
          <cell r="CD672" t="str">
            <v/>
          </cell>
          <cell r="CE672" t="str">
            <v/>
          </cell>
          <cell r="CG672" t="str">
            <v>KIHEFO</v>
          </cell>
          <cell r="CH672" t="str">
            <v/>
          </cell>
          <cell r="CI672">
            <v>15000</v>
          </cell>
          <cell r="CJ672">
            <v>2000</v>
          </cell>
          <cell r="CK672" t="str">
            <v/>
          </cell>
          <cell r="CL672" t="str">
            <v/>
          </cell>
          <cell r="CM672" t="str">
            <v/>
          </cell>
          <cell r="CN672" t="str">
            <v/>
          </cell>
          <cell r="CO672" t="str">
            <v/>
          </cell>
          <cell r="CP672" t="str">
            <v/>
          </cell>
          <cell r="CQ672" t="str">
            <v/>
          </cell>
          <cell r="CR672" t="str">
            <v/>
          </cell>
          <cell r="CS672" t="str">
            <v/>
          </cell>
          <cell r="CU672" t="str">
            <v>KIHEFO</v>
          </cell>
          <cell r="CV672" t="str">
            <v/>
          </cell>
          <cell r="CW672" t="str">
            <v/>
          </cell>
          <cell r="CX672" t="str">
            <v/>
          </cell>
          <cell r="CY672" t="str">
            <v/>
          </cell>
          <cell r="CZ672" t="str">
            <v/>
          </cell>
          <cell r="DA672" t="str">
            <v/>
          </cell>
          <cell r="DB672" t="str">
            <v/>
          </cell>
          <cell r="DC672" t="str">
            <v/>
          </cell>
          <cell r="DD672" t="str">
            <v/>
          </cell>
          <cell r="DE672" t="str">
            <v/>
          </cell>
          <cell r="DG672" t="str">
            <v>KIHEFO</v>
          </cell>
          <cell r="DH672" t="str">
            <v/>
          </cell>
          <cell r="DI672">
            <v>1200</v>
          </cell>
          <cell r="DJ672">
            <v>800</v>
          </cell>
          <cell r="DK672" t="str">
            <v/>
          </cell>
          <cell r="DL672" t="str">
            <v/>
          </cell>
          <cell r="DM672" t="str">
            <v/>
          </cell>
          <cell r="DN672" t="str">
            <v/>
          </cell>
          <cell r="DO672" t="str">
            <v/>
          </cell>
          <cell r="DP672" t="str">
            <v/>
          </cell>
          <cell r="DQ672" t="str">
            <v/>
          </cell>
          <cell r="DR672" t="str">
            <v/>
          </cell>
          <cell r="DS672" t="str">
            <v/>
          </cell>
          <cell r="DU672" t="str">
            <v>KIHEFO</v>
          </cell>
          <cell r="DV672" t="str">
            <v/>
          </cell>
          <cell r="DW672" t="str">
            <v/>
          </cell>
          <cell r="DX672" t="str">
            <v/>
          </cell>
          <cell r="DY672" t="str">
            <v/>
          </cell>
          <cell r="DZ672" t="str">
            <v/>
          </cell>
          <cell r="EA672" t="str">
            <v/>
          </cell>
          <cell r="EB672" t="str">
            <v/>
          </cell>
          <cell r="EC672" t="str">
            <v/>
          </cell>
          <cell r="ED672" t="str">
            <v/>
          </cell>
          <cell r="EE672" t="str">
            <v/>
          </cell>
        </row>
        <row r="673">
          <cell r="C673" t="str">
            <v>MANAFWA HIGH SCHOOL MBALE</v>
          </cell>
          <cell r="D673">
            <v>4</v>
          </cell>
          <cell r="E673">
            <v>12</v>
          </cell>
          <cell r="F673">
            <v>730000</v>
          </cell>
          <cell r="G673">
            <v>2000</v>
          </cell>
          <cell r="I673" t="str">
            <v>OPPORTUNITY BANK CITY</v>
          </cell>
          <cell r="J673">
            <v>41</v>
          </cell>
          <cell r="K673">
            <v>136</v>
          </cell>
          <cell r="L673">
            <v>33557200</v>
          </cell>
          <cell r="M673">
            <v>142980</v>
          </cell>
          <cell r="AF673" t="str">
            <v>KIHIHI PROGRESSIVE PRIMARY SCHOOL</v>
          </cell>
          <cell r="AG673" t="str">
            <v>KIHIHI PROGRESSIVE PRIMARY SCHOOL</v>
          </cell>
          <cell r="AH673" t="str">
            <v/>
          </cell>
          <cell r="AI673" t="str">
            <v/>
          </cell>
          <cell r="AJ673" t="str">
            <v/>
          </cell>
          <cell r="AK673" t="str">
            <v/>
          </cell>
          <cell r="AL673" t="str">
            <v/>
          </cell>
          <cell r="AM673" t="str">
            <v/>
          </cell>
          <cell r="AN673" t="str">
            <v/>
          </cell>
          <cell r="AO673" t="str">
            <v/>
          </cell>
          <cell r="AP673" t="str">
            <v/>
          </cell>
          <cell r="AQ673" t="str">
            <v/>
          </cell>
          <cell r="AR673" t="str">
            <v/>
          </cell>
          <cell r="AS673" t="str">
            <v/>
          </cell>
          <cell r="AT673">
            <v>0</v>
          </cell>
          <cell r="AU673" t="str">
            <v>KIHIHI PROGRESSIVE PRIMARY SCHOOL</v>
          </cell>
          <cell r="AV673" t="str">
            <v/>
          </cell>
          <cell r="AW673" t="str">
            <v/>
          </cell>
          <cell r="AX673" t="str">
            <v/>
          </cell>
          <cell r="AY673" t="str">
            <v/>
          </cell>
          <cell r="AZ673" t="str">
            <v/>
          </cell>
          <cell r="BA673" t="str">
            <v/>
          </cell>
          <cell r="BB673" t="str">
            <v/>
          </cell>
          <cell r="BC673" t="str">
            <v/>
          </cell>
          <cell r="BD673" t="str">
            <v/>
          </cell>
          <cell r="BE673" t="str">
            <v/>
          </cell>
          <cell r="BG673" t="str">
            <v>KIHIHI PROGRESSIVE PRIMARY SCHOOL</v>
          </cell>
          <cell r="BH673" t="str">
            <v/>
          </cell>
          <cell r="BI673" t="str">
            <v/>
          </cell>
          <cell r="BJ673" t="str">
            <v/>
          </cell>
          <cell r="BK673" t="str">
            <v/>
          </cell>
          <cell r="BL673" t="str">
            <v/>
          </cell>
          <cell r="BM673" t="str">
            <v/>
          </cell>
          <cell r="BN673" t="str">
            <v/>
          </cell>
          <cell r="BO673" t="str">
            <v/>
          </cell>
          <cell r="BP673" t="str">
            <v/>
          </cell>
          <cell r="BQ673" t="str">
            <v/>
          </cell>
          <cell r="BR673" t="str">
            <v/>
          </cell>
          <cell r="BS673" t="str">
            <v/>
          </cell>
          <cell r="BU673" t="str">
            <v>KIHIHI PROGRESSIVE PRIMARY SCHOOL</v>
          </cell>
          <cell r="BV673" t="str">
            <v/>
          </cell>
          <cell r="BW673" t="str">
            <v/>
          </cell>
          <cell r="BX673" t="str">
            <v/>
          </cell>
          <cell r="BY673" t="str">
            <v/>
          </cell>
          <cell r="BZ673" t="str">
            <v/>
          </cell>
          <cell r="CA673" t="str">
            <v/>
          </cell>
          <cell r="CB673" t="str">
            <v/>
          </cell>
          <cell r="CC673" t="str">
            <v/>
          </cell>
          <cell r="CD673" t="str">
            <v/>
          </cell>
          <cell r="CE673" t="str">
            <v/>
          </cell>
          <cell r="CG673" t="str">
            <v>KIHIHI PROGRESSIVE PRIMARY SCHOOL</v>
          </cell>
          <cell r="CH673" t="str">
            <v/>
          </cell>
          <cell r="CI673" t="str">
            <v/>
          </cell>
          <cell r="CJ673" t="str">
            <v/>
          </cell>
          <cell r="CK673" t="str">
            <v/>
          </cell>
          <cell r="CL673" t="str">
            <v/>
          </cell>
          <cell r="CM673" t="str">
            <v/>
          </cell>
          <cell r="CN673" t="str">
            <v/>
          </cell>
          <cell r="CO673" t="str">
            <v/>
          </cell>
          <cell r="CP673" t="str">
            <v/>
          </cell>
          <cell r="CQ673" t="str">
            <v/>
          </cell>
          <cell r="CR673" t="str">
            <v/>
          </cell>
          <cell r="CS673" t="str">
            <v/>
          </cell>
          <cell r="CU673" t="str">
            <v>KIHIHI PROGRESSIVE PRIMARY SCHOOL</v>
          </cell>
          <cell r="CV673" t="str">
            <v/>
          </cell>
          <cell r="CW673" t="str">
            <v/>
          </cell>
          <cell r="CX673" t="str">
            <v/>
          </cell>
          <cell r="CY673" t="str">
            <v/>
          </cell>
          <cell r="CZ673" t="str">
            <v/>
          </cell>
          <cell r="DA673" t="str">
            <v/>
          </cell>
          <cell r="DB673" t="str">
            <v/>
          </cell>
          <cell r="DC673" t="str">
            <v/>
          </cell>
          <cell r="DD673" t="str">
            <v/>
          </cell>
          <cell r="DE673" t="str">
            <v/>
          </cell>
          <cell r="DG673" t="str">
            <v>KIHIHI PROGRESSIVE PRIMARY SCHOOL</v>
          </cell>
          <cell r="DH673" t="str">
            <v/>
          </cell>
          <cell r="DI673" t="str">
            <v/>
          </cell>
          <cell r="DJ673" t="str">
            <v/>
          </cell>
          <cell r="DK673" t="str">
            <v/>
          </cell>
          <cell r="DL673" t="str">
            <v/>
          </cell>
          <cell r="DM673" t="str">
            <v/>
          </cell>
          <cell r="DN673" t="str">
            <v/>
          </cell>
          <cell r="DO673" t="str">
            <v/>
          </cell>
          <cell r="DP673" t="str">
            <v/>
          </cell>
          <cell r="DQ673" t="str">
            <v/>
          </cell>
          <cell r="DR673" t="str">
            <v/>
          </cell>
          <cell r="DS673" t="str">
            <v/>
          </cell>
          <cell r="DU673" t="str">
            <v>KIHIHI PROGRESSIVE PRIMARY SCHOOL</v>
          </cell>
          <cell r="DV673" t="str">
            <v/>
          </cell>
          <cell r="DW673" t="str">
            <v/>
          </cell>
          <cell r="DX673" t="str">
            <v/>
          </cell>
          <cell r="DY673" t="str">
            <v/>
          </cell>
          <cell r="DZ673" t="str">
            <v/>
          </cell>
          <cell r="EA673" t="str">
            <v/>
          </cell>
          <cell r="EB673" t="str">
            <v/>
          </cell>
          <cell r="EC673" t="str">
            <v/>
          </cell>
          <cell r="ED673" t="str">
            <v/>
          </cell>
          <cell r="EE673" t="str">
            <v/>
          </cell>
        </row>
        <row r="674">
          <cell r="C674" t="str">
            <v>MARY HILL SECONDARY SCHOOL</v>
          </cell>
          <cell r="D674">
            <v>1</v>
          </cell>
          <cell r="E674">
            <v>5</v>
          </cell>
          <cell r="F674">
            <v>1500000</v>
          </cell>
          <cell r="G674">
            <v>1000</v>
          </cell>
          <cell r="I674" t="str">
            <v>NATIONAL WATER AND SEWERAGE CORPORATION</v>
          </cell>
          <cell r="J674">
            <v>31108</v>
          </cell>
          <cell r="K674">
            <v>42521</v>
          </cell>
          <cell r="L674">
            <v>1599386972</v>
          </cell>
          <cell r="M674">
            <v>22327945</v>
          </cell>
          <cell r="AF674" t="str">
            <v>KIIRA COLLEGE BUTIKI</v>
          </cell>
          <cell r="AG674" t="str">
            <v>KIIRA COLLEGE BUTIKI</v>
          </cell>
          <cell r="AH674" t="str">
            <v/>
          </cell>
          <cell r="AI674" t="str">
            <v/>
          </cell>
          <cell r="AJ674" t="str">
            <v/>
          </cell>
          <cell r="AK674" t="str">
            <v/>
          </cell>
          <cell r="AL674" t="str">
            <v/>
          </cell>
          <cell r="AM674" t="str">
            <v/>
          </cell>
          <cell r="AN674" t="str">
            <v/>
          </cell>
          <cell r="AO674" t="str">
            <v/>
          </cell>
          <cell r="AP674" t="str">
            <v/>
          </cell>
          <cell r="AQ674" t="str">
            <v/>
          </cell>
          <cell r="AR674" t="str">
            <v/>
          </cell>
          <cell r="AS674" t="str">
            <v/>
          </cell>
          <cell r="AT674">
            <v>0</v>
          </cell>
          <cell r="AU674" t="str">
            <v>KIIRA COLLEGE BUTIKI</v>
          </cell>
          <cell r="AV674" t="str">
            <v/>
          </cell>
          <cell r="AW674" t="str">
            <v/>
          </cell>
          <cell r="AX674" t="str">
            <v/>
          </cell>
          <cell r="AY674" t="str">
            <v/>
          </cell>
          <cell r="AZ674" t="str">
            <v/>
          </cell>
          <cell r="BA674" t="str">
            <v/>
          </cell>
          <cell r="BB674" t="str">
            <v/>
          </cell>
          <cell r="BC674" t="str">
            <v/>
          </cell>
          <cell r="BD674" t="str">
            <v/>
          </cell>
          <cell r="BE674" t="str">
            <v/>
          </cell>
          <cell r="BG674" t="str">
            <v>KIIRA COLLEGE BUTIKI</v>
          </cell>
          <cell r="BH674" t="str">
            <v/>
          </cell>
          <cell r="BI674" t="str">
            <v/>
          </cell>
          <cell r="BJ674" t="str">
            <v/>
          </cell>
          <cell r="BK674" t="str">
            <v/>
          </cell>
          <cell r="BL674" t="str">
            <v/>
          </cell>
          <cell r="BM674" t="str">
            <v/>
          </cell>
          <cell r="BN674" t="str">
            <v/>
          </cell>
          <cell r="BO674" t="str">
            <v/>
          </cell>
          <cell r="BP674" t="str">
            <v/>
          </cell>
          <cell r="BQ674" t="str">
            <v/>
          </cell>
          <cell r="BR674" t="str">
            <v/>
          </cell>
          <cell r="BS674" t="str">
            <v/>
          </cell>
          <cell r="BU674" t="str">
            <v>KIIRA COLLEGE BUTIKI</v>
          </cell>
          <cell r="BV674" t="str">
            <v/>
          </cell>
          <cell r="BW674" t="str">
            <v/>
          </cell>
          <cell r="BX674" t="str">
            <v/>
          </cell>
          <cell r="BY674" t="str">
            <v/>
          </cell>
          <cell r="BZ674" t="str">
            <v/>
          </cell>
          <cell r="CA674" t="str">
            <v/>
          </cell>
          <cell r="CB674" t="str">
            <v/>
          </cell>
          <cell r="CC674" t="str">
            <v/>
          </cell>
          <cell r="CD674" t="str">
            <v/>
          </cell>
          <cell r="CE674" t="str">
            <v/>
          </cell>
          <cell r="CG674" t="str">
            <v>KIIRA COLLEGE BUTIKI</v>
          </cell>
          <cell r="CH674" t="str">
            <v/>
          </cell>
          <cell r="CI674" t="str">
            <v/>
          </cell>
          <cell r="CJ674" t="str">
            <v/>
          </cell>
          <cell r="CK674" t="str">
            <v/>
          </cell>
          <cell r="CL674" t="str">
            <v/>
          </cell>
          <cell r="CM674" t="str">
            <v/>
          </cell>
          <cell r="CN674" t="str">
            <v/>
          </cell>
          <cell r="CO674" t="str">
            <v/>
          </cell>
          <cell r="CP674" t="str">
            <v/>
          </cell>
          <cell r="CQ674" t="str">
            <v/>
          </cell>
          <cell r="CR674" t="str">
            <v/>
          </cell>
          <cell r="CS674" t="str">
            <v/>
          </cell>
          <cell r="CU674" t="str">
            <v>KIIRA COLLEGE BUTIKI</v>
          </cell>
          <cell r="CV674" t="str">
            <v/>
          </cell>
          <cell r="CW674" t="str">
            <v/>
          </cell>
          <cell r="CX674" t="str">
            <v/>
          </cell>
          <cell r="CY674" t="str">
            <v/>
          </cell>
          <cell r="CZ674" t="str">
            <v/>
          </cell>
          <cell r="DA674" t="str">
            <v/>
          </cell>
          <cell r="DB674" t="str">
            <v/>
          </cell>
          <cell r="DC674" t="str">
            <v/>
          </cell>
          <cell r="DD674" t="str">
            <v/>
          </cell>
          <cell r="DE674" t="str">
            <v/>
          </cell>
          <cell r="DG674" t="str">
            <v>KIIRA COLLEGE BUTIKI</v>
          </cell>
          <cell r="DH674" t="str">
            <v/>
          </cell>
          <cell r="DI674" t="str">
            <v/>
          </cell>
          <cell r="DJ674" t="str">
            <v/>
          </cell>
          <cell r="DK674" t="str">
            <v/>
          </cell>
          <cell r="DL674" t="str">
            <v/>
          </cell>
          <cell r="DM674" t="str">
            <v/>
          </cell>
          <cell r="DN674" t="str">
            <v/>
          </cell>
          <cell r="DO674" t="str">
            <v/>
          </cell>
          <cell r="DP674" t="str">
            <v/>
          </cell>
          <cell r="DQ674" t="str">
            <v/>
          </cell>
          <cell r="DR674" t="str">
            <v/>
          </cell>
          <cell r="DS674" t="str">
            <v/>
          </cell>
          <cell r="DU674" t="str">
            <v>KIIRA COLLEGE BUTIKI</v>
          </cell>
          <cell r="DV674" t="str">
            <v/>
          </cell>
          <cell r="DW674" t="str">
            <v/>
          </cell>
          <cell r="DX674" t="str">
            <v/>
          </cell>
          <cell r="DY674" t="str">
            <v/>
          </cell>
          <cell r="DZ674" t="str">
            <v/>
          </cell>
          <cell r="EA674" t="str">
            <v/>
          </cell>
          <cell r="EB674" t="str">
            <v/>
          </cell>
          <cell r="EC674" t="str">
            <v/>
          </cell>
          <cell r="ED674" t="str">
            <v/>
          </cell>
          <cell r="EE674" t="str">
            <v/>
          </cell>
        </row>
        <row r="675">
          <cell r="C675" t="str">
            <v>MBALE PROGRESSIVE</v>
          </cell>
          <cell r="D675">
            <v>1</v>
          </cell>
          <cell r="E675">
            <v>3</v>
          </cell>
          <cell r="F675">
            <v>90000</v>
          </cell>
          <cell r="I675" t="str">
            <v>OPPORTUNITY BANK KIRA</v>
          </cell>
          <cell r="J675">
            <v>34</v>
          </cell>
          <cell r="K675">
            <v>150</v>
          </cell>
          <cell r="L675">
            <v>20983700</v>
          </cell>
          <cell r="M675">
            <v>114260</v>
          </cell>
          <cell r="AF675" t="str">
            <v>KIKA CONSULT LIMITED MBALE</v>
          </cell>
          <cell r="AG675" t="str">
            <v>KIKA CONSULT LIMITED MBALE</v>
          </cell>
          <cell r="AH675" t="str">
            <v/>
          </cell>
          <cell r="AI675" t="str">
            <v/>
          </cell>
          <cell r="AJ675" t="str">
            <v/>
          </cell>
          <cell r="AK675" t="str">
            <v/>
          </cell>
          <cell r="AL675" t="str">
            <v/>
          </cell>
          <cell r="AM675" t="str">
            <v/>
          </cell>
          <cell r="AN675" t="str">
            <v/>
          </cell>
          <cell r="AO675" t="str">
            <v/>
          </cell>
          <cell r="AP675" t="str">
            <v/>
          </cell>
          <cell r="AQ675" t="str">
            <v/>
          </cell>
          <cell r="AR675" t="str">
            <v/>
          </cell>
          <cell r="AS675" t="str">
            <v/>
          </cell>
          <cell r="AT675">
            <v>0</v>
          </cell>
          <cell r="AU675" t="str">
            <v>KIKA CONSULT LIMITED MBALE</v>
          </cell>
          <cell r="AV675" t="str">
            <v/>
          </cell>
          <cell r="AW675" t="str">
            <v/>
          </cell>
          <cell r="AX675" t="str">
            <v/>
          </cell>
          <cell r="AY675" t="str">
            <v/>
          </cell>
          <cell r="AZ675" t="str">
            <v/>
          </cell>
          <cell r="BA675" t="str">
            <v/>
          </cell>
          <cell r="BB675" t="str">
            <v/>
          </cell>
          <cell r="BC675" t="str">
            <v/>
          </cell>
          <cell r="BD675" t="str">
            <v/>
          </cell>
          <cell r="BE675" t="str">
            <v/>
          </cell>
          <cell r="BG675" t="str">
            <v>KIKA CONSULT LIMITED MBALE</v>
          </cell>
          <cell r="BH675" t="str">
            <v/>
          </cell>
          <cell r="BI675" t="str">
            <v/>
          </cell>
          <cell r="BJ675" t="str">
            <v/>
          </cell>
          <cell r="BK675" t="str">
            <v/>
          </cell>
          <cell r="BL675" t="str">
            <v/>
          </cell>
          <cell r="BM675" t="str">
            <v/>
          </cell>
          <cell r="BN675" t="str">
            <v/>
          </cell>
          <cell r="BO675" t="str">
            <v/>
          </cell>
          <cell r="BP675" t="str">
            <v/>
          </cell>
          <cell r="BQ675" t="str">
            <v/>
          </cell>
          <cell r="BR675" t="str">
            <v/>
          </cell>
          <cell r="BS675" t="str">
            <v/>
          </cell>
          <cell r="BU675" t="str">
            <v>KIKA CONSULT LIMITED MBALE</v>
          </cell>
          <cell r="BV675" t="str">
            <v/>
          </cell>
          <cell r="BW675" t="str">
            <v/>
          </cell>
          <cell r="BX675" t="str">
            <v/>
          </cell>
          <cell r="BY675" t="str">
            <v/>
          </cell>
          <cell r="BZ675" t="str">
            <v/>
          </cell>
          <cell r="CA675" t="str">
            <v/>
          </cell>
          <cell r="CB675" t="str">
            <v/>
          </cell>
          <cell r="CC675" t="str">
            <v/>
          </cell>
          <cell r="CD675" t="str">
            <v/>
          </cell>
          <cell r="CE675" t="str">
            <v/>
          </cell>
          <cell r="CG675" t="str">
            <v>KIKA CONSULT LIMITED MBALE</v>
          </cell>
          <cell r="CH675" t="str">
            <v/>
          </cell>
          <cell r="CI675" t="str">
            <v/>
          </cell>
          <cell r="CJ675" t="str">
            <v/>
          </cell>
          <cell r="CK675" t="str">
            <v/>
          </cell>
          <cell r="CL675" t="str">
            <v/>
          </cell>
          <cell r="CM675" t="str">
            <v/>
          </cell>
          <cell r="CN675" t="str">
            <v/>
          </cell>
          <cell r="CO675" t="str">
            <v/>
          </cell>
          <cell r="CP675" t="str">
            <v/>
          </cell>
          <cell r="CQ675" t="str">
            <v/>
          </cell>
          <cell r="CR675" t="str">
            <v/>
          </cell>
          <cell r="CS675" t="str">
            <v/>
          </cell>
          <cell r="CU675" t="str">
            <v>KIKA CONSULT LIMITED MBALE</v>
          </cell>
          <cell r="CV675" t="str">
            <v/>
          </cell>
          <cell r="CW675" t="str">
            <v/>
          </cell>
          <cell r="CX675" t="str">
            <v/>
          </cell>
          <cell r="CY675" t="str">
            <v/>
          </cell>
          <cell r="CZ675" t="str">
            <v/>
          </cell>
          <cell r="DA675" t="str">
            <v/>
          </cell>
          <cell r="DB675" t="str">
            <v/>
          </cell>
          <cell r="DC675" t="str">
            <v/>
          </cell>
          <cell r="DD675" t="str">
            <v/>
          </cell>
          <cell r="DE675" t="str">
            <v/>
          </cell>
          <cell r="DG675" t="str">
            <v>KIKA CONSULT LIMITED MBALE</v>
          </cell>
          <cell r="DH675" t="str">
            <v/>
          </cell>
          <cell r="DI675" t="str">
            <v/>
          </cell>
          <cell r="DJ675" t="str">
            <v/>
          </cell>
          <cell r="DK675" t="str">
            <v/>
          </cell>
          <cell r="DL675" t="str">
            <v/>
          </cell>
          <cell r="DM675" t="str">
            <v/>
          </cell>
          <cell r="DN675" t="str">
            <v/>
          </cell>
          <cell r="DO675" t="str">
            <v/>
          </cell>
          <cell r="DP675" t="str">
            <v/>
          </cell>
          <cell r="DQ675" t="str">
            <v/>
          </cell>
          <cell r="DR675" t="str">
            <v/>
          </cell>
          <cell r="DS675" t="str">
            <v/>
          </cell>
          <cell r="DU675" t="str">
            <v>KIKA CONSULT LIMITED MBALE</v>
          </cell>
          <cell r="DV675" t="str">
            <v/>
          </cell>
          <cell r="DW675" t="str">
            <v/>
          </cell>
          <cell r="DX675" t="str">
            <v/>
          </cell>
          <cell r="DY675" t="str">
            <v/>
          </cell>
          <cell r="DZ675" t="str">
            <v/>
          </cell>
          <cell r="EA675" t="str">
            <v/>
          </cell>
          <cell r="EB675" t="str">
            <v/>
          </cell>
          <cell r="EC675" t="str">
            <v/>
          </cell>
          <cell r="ED675" t="str">
            <v/>
          </cell>
          <cell r="EE675" t="str">
            <v/>
          </cell>
        </row>
        <row r="676">
          <cell r="C676" t="str">
            <v>MENGO NOOR PRIMARY SCHOOL</v>
          </cell>
          <cell r="D676">
            <v>2</v>
          </cell>
          <cell r="E676">
            <v>3</v>
          </cell>
          <cell r="F676">
            <v>140000</v>
          </cell>
          <cell r="G676">
            <v>1200</v>
          </cell>
          <cell r="I676" t="str">
            <v>SANLAM LIFE INSURANCE LIMITED</v>
          </cell>
          <cell r="J676">
            <v>12</v>
          </cell>
          <cell r="K676">
            <v>17</v>
          </cell>
          <cell r="L676">
            <v>1396450</v>
          </cell>
          <cell r="M676">
            <v>10210</v>
          </cell>
          <cell r="AF676" t="str">
            <v>KINAAWA HIGH SCHOOL</v>
          </cell>
          <cell r="AG676" t="str">
            <v>KINAAWA HIGH SCHOOL</v>
          </cell>
          <cell r="AH676" t="str">
            <v/>
          </cell>
          <cell r="AI676" t="str">
            <v/>
          </cell>
          <cell r="AJ676" t="str">
            <v/>
          </cell>
          <cell r="AK676" t="str">
            <v/>
          </cell>
          <cell r="AL676" t="str">
            <v/>
          </cell>
          <cell r="AM676" t="str">
            <v/>
          </cell>
          <cell r="AN676" t="str">
            <v/>
          </cell>
          <cell r="AO676" t="str">
            <v/>
          </cell>
          <cell r="AP676" t="str">
            <v/>
          </cell>
          <cell r="AQ676" t="str">
            <v/>
          </cell>
          <cell r="AR676" t="str">
            <v/>
          </cell>
          <cell r="AS676" t="str">
            <v/>
          </cell>
          <cell r="AT676">
            <v>0</v>
          </cell>
          <cell r="AU676" t="str">
            <v>KINAAWA HIGH SCHOOL</v>
          </cell>
          <cell r="AV676" t="str">
            <v/>
          </cell>
          <cell r="AW676" t="str">
            <v/>
          </cell>
          <cell r="AX676" t="str">
            <v/>
          </cell>
          <cell r="AY676" t="str">
            <v/>
          </cell>
          <cell r="AZ676" t="str">
            <v/>
          </cell>
          <cell r="BA676" t="str">
            <v/>
          </cell>
          <cell r="BB676" t="str">
            <v/>
          </cell>
          <cell r="BC676" t="str">
            <v/>
          </cell>
          <cell r="BD676" t="str">
            <v/>
          </cell>
          <cell r="BE676" t="str">
            <v/>
          </cell>
          <cell r="BG676" t="str">
            <v>KINAAWA HIGH SCHOOL</v>
          </cell>
          <cell r="BH676" t="str">
            <v/>
          </cell>
          <cell r="BI676" t="str">
            <v/>
          </cell>
          <cell r="BJ676" t="str">
            <v/>
          </cell>
          <cell r="BK676" t="str">
            <v/>
          </cell>
          <cell r="BL676" t="str">
            <v/>
          </cell>
          <cell r="BM676" t="str">
            <v/>
          </cell>
          <cell r="BN676" t="str">
            <v/>
          </cell>
          <cell r="BO676" t="str">
            <v/>
          </cell>
          <cell r="BP676" t="str">
            <v/>
          </cell>
          <cell r="BQ676" t="str">
            <v/>
          </cell>
          <cell r="BR676" t="str">
            <v/>
          </cell>
          <cell r="BS676" t="str">
            <v/>
          </cell>
          <cell r="BU676" t="str">
            <v>KINAAWA HIGH SCHOOL</v>
          </cell>
          <cell r="BV676" t="str">
            <v/>
          </cell>
          <cell r="BW676" t="str">
            <v/>
          </cell>
          <cell r="BX676" t="str">
            <v/>
          </cell>
          <cell r="BY676" t="str">
            <v/>
          </cell>
          <cell r="BZ676" t="str">
            <v/>
          </cell>
          <cell r="CA676" t="str">
            <v/>
          </cell>
          <cell r="CB676" t="str">
            <v/>
          </cell>
          <cell r="CC676" t="str">
            <v/>
          </cell>
          <cell r="CD676" t="str">
            <v/>
          </cell>
          <cell r="CE676" t="str">
            <v/>
          </cell>
          <cell r="CG676" t="str">
            <v>KINAAWA HIGH SCHOOL</v>
          </cell>
          <cell r="CH676" t="str">
            <v/>
          </cell>
          <cell r="CI676" t="str">
            <v/>
          </cell>
          <cell r="CJ676" t="str">
            <v/>
          </cell>
          <cell r="CK676" t="str">
            <v/>
          </cell>
          <cell r="CL676" t="str">
            <v/>
          </cell>
          <cell r="CM676" t="str">
            <v/>
          </cell>
          <cell r="CN676" t="str">
            <v/>
          </cell>
          <cell r="CO676" t="str">
            <v/>
          </cell>
          <cell r="CP676" t="str">
            <v/>
          </cell>
          <cell r="CQ676" t="str">
            <v/>
          </cell>
          <cell r="CR676" t="str">
            <v/>
          </cell>
          <cell r="CS676" t="str">
            <v/>
          </cell>
          <cell r="CU676" t="str">
            <v>KINAAWA HIGH SCHOOL</v>
          </cell>
          <cell r="CV676" t="str">
            <v/>
          </cell>
          <cell r="CW676" t="str">
            <v/>
          </cell>
          <cell r="CX676" t="str">
            <v/>
          </cell>
          <cell r="CY676" t="str">
            <v/>
          </cell>
          <cell r="CZ676" t="str">
            <v/>
          </cell>
          <cell r="DA676" t="str">
            <v/>
          </cell>
          <cell r="DB676" t="str">
            <v/>
          </cell>
          <cell r="DC676" t="str">
            <v/>
          </cell>
          <cell r="DD676" t="str">
            <v/>
          </cell>
          <cell r="DE676" t="str">
            <v/>
          </cell>
          <cell r="DG676" t="str">
            <v>KINAAWA HIGH SCHOOL</v>
          </cell>
          <cell r="DH676" t="str">
            <v/>
          </cell>
          <cell r="DI676" t="str">
            <v/>
          </cell>
          <cell r="DJ676" t="str">
            <v/>
          </cell>
          <cell r="DK676" t="str">
            <v/>
          </cell>
          <cell r="DL676" t="str">
            <v/>
          </cell>
          <cell r="DM676" t="str">
            <v/>
          </cell>
          <cell r="DN676" t="str">
            <v/>
          </cell>
          <cell r="DO676" t="str">
            <v/>
          </cell>
          <cell r="DP676" t="str">
            <v/>
          </cell>
          <cell r="DQ676" t="str">
            <v/>
          </cell>
          <cell r="DR676" t="str">
            <v/>
          </cell>
          <cell r="DS676" t="str">
            <v/>
          </cell>
          <cell r="DU676" t="str">
            <v>KINAAWA HIGH SCHOOL</v>
          </cell>
          <cell r="DV676" t="str">
            <v/>
          </cell>
          <cell r="DW676" t="str">
            <v/>
          </cell>
          <cell r="DX676" t="str">
            <v/>
          </cell>
          <cell r="DY676" t="str">
            <v/>
          </cell>
          <cell r="DZ676" t="str">
            <v/>
          </cell>
          <cell r="EA676" t="str">
            <v/>
          </cell>
          <cell r="EB676" t="str">
            <v/>
          </cell>
          <cell r="EC676" t="str">
            <v/>
          </cell>
          <cell r="ED676" t="str">
            <v/>
          </cell>
          <cell r="EE676" t="str">
            <v/>
          </cell>
        </row>
        <row r="677">
          <cell r="C677" t="str">
            <v>MICRO UGANDA LIMITED</v>
          </cell>
          <cell r="D677">
            <v>29</v>
          </cell>
          <cell r="E677">
            <v>139</v>
          </cell>
          <cell r="F677">
            <v>64415000</v>
          </cell>
          <cell r="G677">
            <v>68500</v>
          </cell>
          <cell r="I677" t="str">
            <v>STANDARD HIGH SCHOOL ZZANA</v>
          </cell>
          <cell r="J677">
            <v>33</v>
          </cell>
          <cell r="K677">
            <v>58</v>
          </cell>
          <cell r="L677">
            <v>9373050</v>
          </cell>
          <cell r="M677">
            <v>49330</v>
          </cell>
          <cell r="AF677" t="str">
            <v>KING JESUS COLLEGE</v>
          </cell>
          <cell r="AG677" t="str">
            <v>KING JESUS COLLEGE</v>
          </cell>
          <cell r="AH677" t="str">
            <v/>
          </cell>
          <cell r="AI677">
            <v>1</v>
          </cell>
          <cell r="AJ677" t="str">
            <v/>
          </cell>
          <cell r="AK677" t="str">
            <v/>
          </cell>
          <cell r="AL677">
            <v>10</v>
          </cell>
          <cell r="AM677">
            <v>11</v>
          </cell>
          <cell r="AN677">
            <v>2</v>
          </cell>
          <cell r="AO677">
            <v>13</v>
          </cell>
          <cell r="AP677">
            <v>20</v>
          </cell>
          <cell r="AQ677">
            <v>12</v>
          </cell>
          <cell r="AR677">
            <v>4</v>
          </cell>
          <cell r="AS677" t="str">
            <v/>
          </cell>
          <cell r="AT677">
            <v>73</v>
          </cell>
          <cell r="AU677" t="str">
            <v>KING JESUS COLLEGE</v>
          </cell>
          <cell r="AV677">
            <v>15</v>
          </cell>
          <cell r="AW677">
            <v>19</v>
          </cell>
          <cell r="AX677">
            <v>14</v>
          </cell>
          <cell r="AY677">
            <v>10</v>
          </cell>
          <cell r="AZ677">
            <v>13</v>
          </cell>
          <cell r="BA677">
            <v>31</v>
          </cell>
          <cell r="BB677">
            <v>15</v>
          </cell>
          <cell r="BC677">
            <v>2</v>
          </cell>
          <cell r="BD677">
            <v>11</v>
          </cell>
          <cell r="BE677">
            <v>2</v>
          </cell>
          <cell r="BG677" t="str">
            <v>KING JESUS COLLEGE</v>
          </cell>
          <cell r="BH677" t="str">
            <v/>
          </cell>
          <cell r="BI677">
            <v>2</v>
          </cell>
          <cell r="BJ677" t="str">
            <v/>
          </cell>
          <cell r="BK677" t="str">
            <v/>
          </cell>
          <cell r="BL677">
            <v>43</v>
          </cell>
          <cell r="BM677">
            <v>65</v>
          </cell>
          <cell r="BN677">
            <v>7</v>
          </cell>
          <cell r="BO677">
            <v>52</v>
          </cell>
          <cell r="BP677">
            <v>136</v>
          </cell>
          <cell r="BQ677">
            <v>98</v>
          </cell>
          <cell r="BR677">
            <v>13</v>
          </cell>
          <cell r="BS677" t="str">
            <v/>
          </cell>
          <cell r="BU677" t="str">
            <v>KING JESUS COLLEGE</v>
          </cell>
          <cell r="BV677">
            <v>20</v>
          </cell>
          <cell r="BW677">
            <v>44</v>
          </cell>
          <cell r="BX677">
            <v>49</v>
          </cell>
          <cell r="BY677">
            <v>26</v>
          </cell>
          <cell r="BZ677">
            <v>26</v>
          </cell>
          <cell r="CA677">
            <v>81</v>
          </cell>
          <cell r="CB677">
            <v>31</v>
          </cell>
          <cell r="CC677">
            <v>2</v>
          </cell>
          <cell r="CD677">
            <v>18</v>
          </cell>
          <cell r="CE677">
            <v>9</v>
          </cell>
          <cell r="CG677" t="str">
            <v>KING JESUS COLLEGE</v>
          </cell>
          <cell r="CH677" t="str">
            <v/>
          </cell>
          <cell r="CI677">
            <v>107000</v>
          </cell>
          <cell r="CJ677" t="str">
            <v/>
          </cell>
          <cell r="CK677" t="str">
            <v/>
          </cell>
          <cell r="CL677">
            <v>3888500</v>
          </cell>
          <cell r="CM677">
            <v>3706500</v>
          </cell>
          <cell r="CN677">
            <v>299000</v>
          </cell>
          <cell r="CO677">
            <v>4980000</v>
          </cell>
          <cell r="CP677">
            <v>11114300</v>
          </cell>
          <cell r="CQ677">
            <v>5934500</v>
          </cell>
          <cell r="CR677">
            <v>666500</v>
          </cell>
          <cell r="CS677" t="str">
            <v/>
          </cell>
          <cell r="CU677" t="str">
            <v>KING JESUS COLLEGE</v>
          </cell>
          <cell r="CV677">
            <v>2805700</v>
          </cell>
          <cell r="CW677">
            <v>3953000</v>
          </cell>
          <cell r="CX677">
            <v>4052800</v>
          </cell>
          <cell r="CY677">
            <v>1583900</v>
          </cell>
          <cell r="CZ677">
            <v>2823900</v>
          </cell>
          <cell r="DA677">
            <v>5929300</v>
          </cell>
          <cell r="DB677">
            <v>2015000</v>
          </cell>
          <cell r="DC677">
            <v>145000</v>
          </cell>
          <cell r="DD677">
            <v>1379000</v>
          </cell>
          <cell r="DE677">
            <v>519000</v>
          </cell>
          <cell r="DG677" t="str">
            <v>KING JESUS COLLEGE</v>
          </cell>
          <cell r="DH677" t="str">
            <v/>
          </cell>
          <cell r="DI677">
            <v>800</v>
          </cell>
          <cell r="DJ677" t="str">
            <v/>
          </cell>
          <cell r="DK677" t="str">
            <v/>
          </cell>
          <cell r="DL677">
            <v>7800</v>
          </cell>
          <cell r="DM677">
            <v>21200</v>
          </cell>
          <cell r="DN677">
            <v>1600</v>
          </cell>
          <cell r="DO677">
            <v>24100</v>
          </cell>
          <cell r="DP677">
            <v>59700</v>
          </cell>
          <cell r="DQ677">
            <v>16300</v>
          </cell>
          <cell r="DR677">
            <v>5200</v>
          </cell>
          <cell r="DS677" t="str">
            <v/>
          </cell>
          <cell r="DU677" t="str">
            <v>KING JESUS COLLEGE</v>
          </cell>
          <cell r="DV677">
            <v>11600</v>
          </cell>
          <cell r="DW677">
            <v>19400</v>
          </cell>
          <cell r="DX677">
            <v>21100</v>
          </cell>
          <cell r="DY677">
            <v>10300</v>
          </cell>
          <cell r="DZ677">
            <v>16650</v>
          </cell>
          <cell r="EA677">
            <v>43900</v>
          </cell>
          <cell r="EB677">
            <v>18510</v>
          </cell>
          <cell r="EC677">
            <v>1160</v>
          </cell>
          <cell r="ED677">
            <v>11040</v>
          </cell>
          <cell r="EE677">
            <v>5370</v>
          </cell>
        </row>
        <row r="678">
          <cell r="C678" t="str">
            <v>MTN BILLS</v>
          </cell>
          <cell r="D678">
            <v>221</v>
          </cell>
          <cell r="E678">
            <v>464</v>
          </cell>
          <cell r="F678">
            <v>28127099</v>
          </cell>
          <cell r="I678" t="str">
            <v>Bin It</v>
          </cell>
          <cell r="J678">
            <v>3</v>
          </cell>
          <cell r="K678">
            <v>3</v>
          </cell>
          <cell r="L678">
            <v>157000</v>
          </cell>
          <cell r="M678">
            <v>1660</v>
          </cell>
          <cell r="AF678" t="str">
            <v>KING OF KINGS COLLEGE</v>
          </cell>
          <cell r="AG678" t="str">
            <v>KING OF KINGS COLLEGE</v>
          </cell>
          <cell r="AH678" t="str">
            <v/>
          </cell>
          <cell r="AI678">
            <v>1</v>
          </cell>
          <cell r="AJ678" t="str">
            <v/>
          </cell>
          <cell r="AK678" t="str">
            <v/>
          </cell>
          <cell r="AL678" t="str">
            <v/>
          </cell>
          <cell r="AM678" t="str">
            <v/>
          </cell>
          <cell r="AN678">
            <v>1</v>
          </cell>
          <cell r="AO678" t="str">
            <v/>
          </cell>
          <cell r="AP678" t="str">
            <v/>
          </cell>
          <cell r="AQ678" t="str">
            <v/>
          </cell>
          <cell r="AR678" t="str">
            <v/>
          </cell>
          <cell r="AS678" t="str">
            <v/>
          </cell>
          <cell r="AT678">
            <v>2</v>
          </cell>
          <cell r="AU678" t="str">
            <v>KING OF KINGS COLLEGE</v>
          </cell>
          <cell r="AV678" t="str">
            <v/>
          </cell>
          <cell r="AW678" t="str">
            <v/>
          </cell>
          <cell r="AX678" t="str">
            <v/>
          </cell>
          <cell r="AY678" t="str">
            <v/>
          </cell>
          <cell r="AZ678" t="str">
            <v/>
          </cell>
          <cell r="BA678" t="str">
            <v/>
          </cell>
          <cell r="BB678" t="str">
            <v/>
          </cell>
          <cell r="BC678" t="str">
            <v/>
          </cell>
          <cell r="BD678" t="str">
            <v/>
          </cell>
          <cell r="BE678" t="str">
            <v/>
          </cell>
          <cell r="BG678" t="str">
            <v>KING OF KINGS COLLEGE</v>
          </cell>
          <cell r="BH678" t="str">
            <v/>
          </cell>
          <cell r="BI678">
            <v>2</v>
          </cell>
          <cell r="BJ678" t="str">
            <v/>
          </cell>
          <cell r="BK678" t="str">
            <v/>
          </cell>
          <cell r="BL678" t="str">
            <v/>
          </cell>
          <cell r="BM678" t="str">
            <v/>
          </cell>
          <cell r="BN678">
            <v>1</v>
          </cell>
          <cell r="BO678" t="str">
            <v/>
          </cell>
          <cell r="BP678" t="str">
            <v/>
          </cell>
          <cell r="BQ678" t="str">
            <v/>
          </cell>
          <cell r="BR678" t="str">
            <v/>
          </cell>
          <cell r="BS678" t="str">
            <v/>
          </cell>
          <cell r="BU678" t="str">
            <v>KING OF KINGS COLLEGE</v>
          </cell>
          <cell r="BV678" t="str">
            <v/>
          </cell>
          <cell r="BW678" t="str">
            <v/>
          </cell>
          <cell r="BX678" t="str">
            <v/>
          </cell>
          <cell r="BY678" t="str">
            <v/>
          </cell>
          <cell r="BZ678" t="str">
            <v/>
          </cell>
          <cell r="CA678" t="str">
            <v/>
          </cell>
          <cell r="CB678" t="str">
            <v/>
          </cell>
          <cell r="CC678" t="str">
            <v/>
          </cell>
          <cell r="CD678" t="str">
            <v/>
          </cell>
          <cell r="CE678" t="str">
            <v/>
          </cell>
          <cell r="CG678" t="str">
            <v>KING OF KINGS COLLEGE</v>
          </cell>
          <cell r="CH678" t="str">
            <v/>
          </cell>
          <cell r="CI678">
            <v>268000</v>
          </cell>
          <cell r="CJ678" t="str">
            <v/>
          </cell>
          <cell r="CK678" t="str">
            <v/>
          </cell>
          <cell r="CL678" t="str">
            <v/>
          </cell>
          <cell r="CM678" t="str">
            <v/>
          </cell>
          <cell r="CN678">
            <v>80000</v>
          </cell>
          <cell r="CO678" t="str">
            <v/>
          </cell>
          <cell r="CP678" t="str">
            <v/>
          </cell>
          <cell r="CQ678" t="str">
            <v/>
          </cell>
          <cell r="CR678" t="str">
            <v/>
          </cell>
          <cell r="CS678" t="str">
            <v/>
          </cell>
          <cell r="CU678" t="str">
            <v>KING OF KINGS COLLEGE</v>
          </cell>
          <cell r="CV678" t="str">
            <v/>
          </cell>
          <cell r="CW678" t="str">
            <v/>
          </cell>
          <cell r="CX678" t="str">
            <v/>
          </cell>
          <cell r="CY678" t="str">
            <v/>
          </cell>
          <cell r="CZ678" t="str">
            <v/>
          </cell>
          <cell r="DA678" t="str">
            <v/>
          </cell>
          <cell r="DB678" t="str">
            <v/>
          </cell>
          <cell r="DC678" t="str">
            <v/>
          </cell>
          <cell r="DD678" t="str">
            <v/>
          </cell>
          <cell r="DE678" t="str">
            <v/>
          </cell>
          <cell r="DG678" t="str">
            <v>KING OF KINGS COLLEGE</v>
          </cell>
          <cell r="DH678" t="str">
            <v/>
          </cell>
          <cell r="DI678">
            <v>1100</v>
          </cell>
          <cell r="DJ678" t="str">
            <v/>
          </cell>
          <cell r="DK678" t="str">
            <v/>
          </cell>
          <cell r="DL678" t="str">
            <v/>
          </cell>
          <cell r="DM678" t="str">
            <v/>
          </cell>
          <cell r="DN678">
            <v>400</v>
          </cell>
          <cell r="DO678" t="str">
            <v/>
          </cell>
          <cell r="DP678" t="str">
            <v/>
          </cell>
          <cell r="DQ678" t="str">
            <v/>
          </cell>
          <cell r="DR678" t="str">
            <v/>
          </cell>
          <cell r="DS678" t="str">
            <v/>
          </cell>
          <cell r="DU678" t="str">
            <v>KING OF KINGS COLLEGE</v>
          </cell>
          <cell r="DV678" t="str">
            <v/>
          </cell>
          <cell r="DW678" t="str">
            <v/>
          </cell>
          <cell r="DX678" t="str">
            <v/>
          </cell>
          <cell r="DY678" t="str">
            <v/>
          </cell>
          <cell r="DZ678" t="str">
            <v/>
          </cell>
          <cell r="EA678" t="str">
            <v/>
          </cell>
          <cell r="EB678" t="str">
            <v/>
          </cell>
          <cell r="EC678" t="str">
            <v/>
          </cell>
          <cell r="ED678" t="str">
            <v/>
          </cell>
          <cell r="EE678" t="str">
            <v/>
          </cell>
        </row>
        <row r="679">
          <cell r="C679" t="str">
            <v>MTN CORPORATE LIQUIDTY FUND</v>
          </cell>
          <cell r="D679">
            <v>1</v>
          </cell>
          <cell r="E679">
            <v>2</v>
          </cell>
          <cell r="F679">
            <v>4379008846</v>
          </cell>
          <cell r="I679" t="str">
            <v>FRESH CUTS SUPERMARKETS UPCOUNTRY</v>
          </cell>
          <cell r="J679">
            <v>1</v>
          </cell>
          <cell r="K679">
            <v>1</v>
          </cell>
          <cell r="L679">
            <v>1540700</v>
          </cell>
          <cell r="M679">
            <v>5500</v>
          </cell>
          <cell r="AF679" t="str">
            <v>KING SOLOMON INVESTMENTS</v>
          </cell>
          <cell r="AG679" t="str">
            <v>KING SOLOMON INVESTMENTS</v>
          </cell>
          <cell r="AH679" t="str">
            <v/>
          </cell>
          <cell r="AI679">
            <v>1</v>
          </cell>
          <cell r="AJ679">
            <v>1</v>
          </cell>
          <cell r="AK679">
            <v>1</v>
          </cell>
          <cell r="AL679" t="str">
            <v/>
          </cell>
          <cell r="AM679" t="str">
            <v/>
          </cell>
          <cell r="AN679" t="str">
            <v/>
          </cell>
          <cell r="AO679" t="str">
            <v/>
          </cell>
          <cell r="AP679" t="str">
            <v/>
          </cell>
          <cell r="AQ679" t="str">
            <v/>
          </cell>
          <cell r="AR679" t="str">
            <v/>
          </cell>
          <cell r="AS679" t="str">
            <v/>
          </cell>
          <cell r="AT679">
            <v>3</v>
          </cell>
          <cell r="AU679" t="str">
            <v>KING SOLOMON INVESTMENTS</v>
          </cell>
          <cell r="AV679">
            <v>1</v>
          </cell>
          <cell r="AW679" t="str">
            <v/>
          </cell>
          <cell r="AX679" t="str">
            <v/>
          </cell>
          <cell r="AY679" t="str">
            <v/>
          </cell>
          <cell r="AZ679" t="str">
            <v/>
          </cell>
          <cell r="BA679" t="str">
            <v/>
          </cell>
          <cell r="BB679" t="str">
            <v/>
          </cell>
          <cell r="BC679" t="str">
            <v/>
          </cell>
          <cell r="BD679" t="str">
            <v/>
          </cell>
          <cell r="BE679" t="str">
            <v/>
          </cell>
          <cell r="BG679" t="str">
            <v>KING SOLOMON INVESTMENTS</v>
          </cell>
          <cell r="BH679" t="str">
            <v/>
          </cell>
          <cell r="BI679">
            <v>1</v>
          </cell>
          <cell r="BJ679">
            <v>1</v>
          </cell>
          <cell r="BK679">
            <v>1</v>
          </cell>
          <cell r="BL679" t="str">
            <v/>
          </cell>
          <cell r="BM679" t="str">
            <v/>
          </cell>
          <cell r="BN679" t="str">
            <v/>
          </cell>
          <cell r="BO679" t="str">
            <v/>
          </cell>
          <cell r="BP679" t="str">
            <v/>
          </cell>
          <cell r="BQ679" t="str">
            <v/>
          </cell>
          <cell r="BR679" t="str">
            <v/>
          </cell>
          <cell r="BS679" t="str">
            <v/>
          </cell>
          <cell r="BU679" t="str">
            <v>KING SOLOMON INVESTMENTS</v>
          </cell>
          <cell r="BV679">
            <v>1</v>
          </cell>
          <cell r="BW679" t="str">
            <v/>
          </cell>
          <cell r="BX679" t="str">
            <v/>
          </cell>
          <cell r="BY679" t="str">
            <v/>
          </cell>
          <cell r="BZ679" t="str">
            <v/>
          </cell>
          <cell r="CA679" t="str">
            <v/>
          </cell>
          <cell r="CB679" t="str">
            <v/>
          </cell>
          <cell r="CC679" t="str">
            <v/>
          </cell>
          <cell r="CD679" t="str">
            <v/>
          </cell>
          <cell r="CE679" t="str">
            <v/>
          </cell>
          <cell r="CG679" t="str">
            <v>KING SOLOMON INVESTMENTS</v>
          </cell>
          <cell r="CH679" t="str">
            <v/>
          </cell>
          <cell r="CI679">
            <v>2000</v>
          </cell>
          <cell r="CJ679">
            <v>10000</v>
          </cell>
          <cell r="CK679">
            <v>10000</v>
          </cell>
          <cell r="CL679" t="str">
            <v/>
          </cell>
          <cell r="CM679" t="str">
            <v/>
          </cell>
          <cell r="CN679" t="str">
            <v/>
          </cell>
          <cell r="CO679" t="str">
            <v/>
          </cell>
          <cell r="CP679" t="str">
            <v/>
          </cell>
          <cell r="CQ679" t="str">
            <v/>
          </cell>
          <cell r="CR679" t="str">
            <v/>
          </cell>
          <cell r="CS679" t="str">
            <v/>
          </cell>
          <cell r="CU679" t="str">
            <v>KING SOLOMON INVESTMENTS</v>
          </cell>
          <cell r="CV679">
            <v>50000</v>
          </cell>
          <cell r="CW679" t="str">
            <v/>
          </cell>
          <cell r="CX679" t="str">
            <v/>
          </cell>
          <cell r="CY679" t="str">
            <v/>
          </cell>
          <cell r="CZ679" t="str">
            <v/>
          </cell>
          <cell r="DA679" t="str">
            <v/>
          </cell>
          <cell r="DB679" t="str">
            <v/>
          </cell>
          <cell r="DC679" t="str">
            <v/>
          </cell>
          <cell r="DD679" t="str">
            <v/>
          </cell>
          <cell r="DE679" t="str">
            <v/>
          </cell>
          <cell r="DG679" t="str">
            <v>KING SOLOMON INVESTMENTS</v>
          </cell>
          <cell r="DH679" t="str">
            <v/>
          </cell>
          <cell r="DI679">
            <v>400</v>
          </cell>
          <cell r="DJ679">
            <v>400</v>
          </cell>
          <cell r="DK679">
            <v>400</v>
          </cell>
          <cell r="DL679" t="str">
            <v/>
          </cell>
          <cell r="DM679" t="str">
            <v/>
          </cell>
          <cell r="DN679" t="str">
            <v/>
          </cell>
          <cell r="DO679" t="str">
            <v/>
          </cell>
          <cell r="DP679" t="str">
            <v/>
          </cell>
          <cell r="DQ679" t="str">
            <v/>
          </cell>
          <cell r="DR679" t="str">
            <v/>
          </cell>
          <cell r="DS679" t="str">
            <v/>
          </cell>
          <cell r="DU679" t="str">
            <v>KING SOLOMON INVESTMENTS</v>
          </cell>
          <cell r="DV679">
            <v>400</v>
          </cell>
          <cell r="DW679" t="str">
            <v/>
          </cell>
          <cell r="DX679" t="str">
            <v/>
          </cell>
          <cell r="DY679" t="str">
            <v/>
          </cell>
          <cell r="DZ679" t="str">
            <v/>
          </cell>
          <cell r="EA679" t="str">
            <v/>
          </cell>
          <cell r="EB679" t="str">
            <v/>
          </cell>
          <cell r="EC679" t="str">
            <v/>
          </cell>
          <cell r="ED679" t="str">
            <v/>
          </cell>
          <cell r="EE679" t="str">
            <v/>
          </cell>
        </row>
        <row r="680">
          <cell r="C680" t="str">
            <v>MUGITI HIGH SCHOOL</v>
          </cell>
          <cell r="D680">
            <v>1</v>
          </cell>
          <cell r="E680">
            <v>5</v>
          </cell>
          <cell r="F680">
            <v>400000</v>
          </cell>
          <cell r="G680">
            <v>400</v>
          </cell>
          <cell r="I680" t="str">
            <v>OPPORTUNITY BANK JINJA</v>
          </cell>
          <cell r="J680">
            <v>52</v>
          </cell>
          <cell r="K680">
            <v>153</v>
          </cell>
          <cell r="L680">
            <v>52126350</v>
          </cell>
          <cell r="M680">
            <v>184455</v>
          </cell>
          <cell r="AF680" t="str">
            <v>KING SOLOMON IVESTMENTS U LTD</v>
          </cell>
          <cell r="AG680" t="str">
            <v>KING SOLOMON IVESTMENTS U LTD</v>
          </cell>
          <cell r="AH680" t="str">
            <v/>
          </cell>
          <cell r="AI680" t="str">
            <v/>
          </cell>
          <cell r="AJ680" t="str">
            <v/>
          </cell>
          <cell r="AK680" t="str">
            <v/>
          </cell>
          <cell r="AL680" t="str">
            <v/>
          </cell>
          <cell r="AM680" t="str">
            <v/>
          </cell>
          <cell r="AN680" t="str">
            <v/>
          </cell>
          <cell r="AO680" t="str">
            <v/>
          </cell>
          <cell r="AP680" t="str">
            <v/>
          </cell>
          <cell r="AQ680" t="str">
            <v/>
          </cell>
          <cell r="AR680" t="str">
            <v/>
          </cell>
          <cell r="AS680" t="str">
            <v/>
          </cell>
          <cell r="AT680">
            <v>0</v>
          </cell>
          <cell r="AU680" t="str">
            <v>KING SOLOMON IVESTMENTS U LTD</v>
          </cell>
          <cell r="AV680" t="str">
            <v/>
          </cell>
          <cell r="AW680" t="str">
            <v/>
          </cell>
          <cell r="AX680" t="str">
            <v/>
          </cell>
          <cell r="AY680" t="str">
            <v/>
          </cell>
          <cell r="AZ680" t="str">
            <v/>
          </cell>
          <cell r="BA680" t="str">
            <v/>
          </cell>
          <cell r="BB680" t="str">
            <v/>
          </cell>
          <cell r="BC680" t="str">
            <v/>
          </cell>
          <cell r="BD680" t="str">
            <v/>
          </cell>
          <cell r="BE680" t="str">
            <v/>
          </cell>
          <cell r="BG680" t="str">
            <v>KING SOLOMON IVESTMENTS U LTD</v>
          </cell>
          <cell r="BH680" t="str">
            <v/>
          </cell>
          <cell r="BI680" t="str">
            <v/>
          </cell>
          <cell r="BJ680" t="str">
            <v/>
          </cell>
          <cell r="BK680" t="str">
            <v/>
          </cell>
          <cell r="BL680" t="str">
            <v/>
          </cell>
          <cell r="BM680" t="str">
            <v/>
          </cell>
          <cell r="BN680" t="str">
            <v/>
          </cell>
          <cell r="BO680" t="str">
            <v/>
          </cell>
          <cell r="BP680" t="str">
            <v/>
          </cell>
          <cell r="BQ680" t="str">
            <v/>
          </cell>
          <cell r="BR680" t="str">
            <v/>
          </cell>
          <cell r="BS680" t="str">
            <v/>
          </cell>
          <cell r="BU680" t="str">
            <v>KING SOLOMON IVESTMENTS U LTD</v>
          </cell>
          <cell r="BV680" t="str">
            <v/>
          </cell>
          <cell r="BW680" t="str">
            <v/>
          </cell>
          <cell r="BX680" t="str">
            <v/>
          </cell>
          <cell r="BY680" t="str">
            <v/>
          </cell>
          <cell r="BZ680" t="str">
            <v/>
          </cell>
          <cell r="CA680" t="str">
            <v/>
          </cell>
          <cell r="CB680" t="str">
            <v/>
          </cell>
          <cell r="CC680" t="str">
            <v/>
          </cell>
          <cell r="CD680" t="str">
            <v/>
          </cell>
          <cell r="CE680" t="str">
            <v/>
          </cell>
          <cell r="CG680" t="str">
            <v>KING SOLOMON IVESTMENTS U LTD</v>
          </cell>
          <cell r="CH680" t="str">
            <v/>
          </cell>
          <cell r="CI680" t="str">
            <v/>
          </cell>
          <cell r="CJ680" t="str">
            <v/>
          </cell>
          <cell r="CK680" t="str">
            <v/>
          </cell>
          <cell r="CL680" t="str">
            <v/>
          </cell>
          <cell r="CM680" t="str">
            <v/>
          </cell>
          <cell r="CN680" t="str">
            <v/>
          </cell>
          <cell r="CO680" t="str">
            <v/>
          </cell>
          <cell r="CP680" t="str">
            <v/>
          </cell>
          <cell r="CQ680" t="str">
            <v/>
          </cell>
          <cell r="CR680" t="str">
            <v/>
          </cell>
          <cell r="CS680" t="str">
            <v/>
          </cell>
          <cell r="CU680" t="str">
            <v>KING SOLOMON IVESTMENTS U LTD</v>
          </cell>
          <cell r="CV680" t="str">
            <v/>
          </cell>
          <cell r="CW680" t="str">
            <v/>
          </cell>
          <cell r="CX680" t="str">
            <v/>
          </cell>
          <cell r="CY680" t="str">
            <v/>
          </cell>
          <cell r="CZ680" t="str">
            <v/>
          </cell>
          <cell r="DA680" t="str">
            <v/>
          </cell>
          <cell r="DB680" t="str">
            <v/>
          </cell>
          <cell r="DC680" t="str">
            <v/>
          </cell>
          <cell r="DD680" t="str">
            <v/>
          </cell>
          <cell r="DE680" t="str">
            <v/>
          </cell>
          <cell r="DG680" t="str">
            <v>KING SOLOMON IVESTMENTS U LTD</v>
          </cell>
          <cell r="DH680" t="str">
            <v/>
          </cell>
          <cell r="DI680" t="str">
            <v/>
          </cell>
          <cell r="DJ680" t="str">
            <v/>
          </cell>
          <cell r="DK680" t="str">
            <v/>
          </cell>
          <cell r="DL680" t="str">
            <v/>
          </cell>
          <cell r="DM680" t="str">
            <v/>
          </cell>
          <cell r="DN680" t="str">
            <v/>
          </cell>
          <cell r="DO680" t="str">
            <v/>
          </cell>
          <cell r="DP680" t="str">
            <v/>
          </cell>
          <cell r="DQ680" t="str">
            <v/>
          </cell>
          <cell r="DR680" t="str">
            <v/>
          </cell>
          <cell r="DS680" t="str">
            <v/>
          </cell>
          <cell r="DU680" t="str">
            <v>KING SOLOMON IVESTMENTS U LTD</v>
          </cell>
          <cell r="DV680" t="str">
            <v/>
          </cell>
          <cell r="DW680" t="str">
            <v/>
          </cell>
          <cell r="DX680" t="str">
            <v/>
          </cell>
          <cell r="DY680" t="str">
            <v/>
          </cell>
          <cell r="DZ680" t="str">
            <v/>
          </cell>
          <cell r="EA680" t="str">
            <v/>
          </cell>
          <cell r="EB680" t="str">
            <v/>
          </cell>
          <cell r="EC680" t="str">
            <v/>
          </cell>
          <cell r="ED680" t="str">
            <v/>
          </cell>
          <cell r="EE680" t="str">
            <v/>
          </cell>
        </row>
        <row r="681">
          <cell r="C681" t="str">
            <v>Mukono Town Academy</v>
          </cell>
          <cell r="D681">
            <v>1</v>
          </cell>
          <cell r="E681">
            <v>3</v>
          </cell>
          <cell r="F681">
            <v>229500</v>
          </cell>
          <cell r="I681" t="str">
            <v>AKEMBIZIMBIRA SACCO</v>
          </cell>
          <cell r="J681">
            <v>86</v>
          </cell>
          <cell r="K681">
            <v>168</v>
          </cell>
          <cell r="L681">
            <v>22669800</v>
          </cell>
          <cell r="M681">
            <v>135820</v>
          </cell>
          <cell r="AF681" t="str">
            <v>KINGS COLLEGE BUDDO</v>
          </cell>
          <cell r="AG681" t="str">
            <v>KINGS COLLEGE BUDDO</v>
          </cell>
          <cell r="AU681" t="str">
            <v>KINGS COLLEGE BUDDO</v>
          </cell>
          <cell r="BD681">
            <v>38</v>
          </cell>
          <cell r="BE681">
            <v>8</v>
          </cell>
          <cell r="BG681" t="str">
            <v>KINGS COLLEGE BUDDO</v>
          </cell>
          <cell r="BU681" t="str">
            <v>KINGS COLLEGE BUDDO</v>
          </cell>
          <cell r="CD681">
            <v>41</v>
          </cell>
          <cell r="CE681">
            <v>12</v>
          </cell>
          <cell r="CG681" t="str">
            <v>KINGS COLLEGE BUDDO</v>
          </cell>
          <cell r="CH681" t="str">
            <v/>
          </cell>
          <cell r="CI681" t="str">
            <v/>
          </cell>
          <cell r="CJ681">
            <v>3000</v>
          </cell>
          <cell r="CK681">
            <v>26010000</v>
          </cell>
          <cell r="CL681">
            <v>3852400</v>
          </cell>
          <cell r="CM681">
            <v>732100</v>
          </cell>
          <cell r="CN681">
            <v>787400</v>
          </cell>
          <cell r="CO681">
            <v>5892500</v>
          </cell>
          <cell r="CP681">
            <v>10923900</v>
          </cell>
          <cell r="CQ681">
            <v>12255400</v>
          </cell>
          <cell r="CR681">
            <v>1943400</v>
          </cell>
          <cell r="CS681" t="str">
            <v/>
          </cell>
          <cell r="CU681" t="str">
            <v>KINGS COLLEGE BUDDO</v>
          </cell>
          <cell r="DD681">
            <v>26050000</v>
          </cell>
          <cell r="DE681">
            <v>4839600</v>
          </cell>
          <cell r="DG681" t="str">
            <v>KINGS COLLEGE BUDDO</v>
          </cell>
          <cell r="DU681" t="str">
            <v>KINGS COLLEGE BUDDO</v>
          </cell>
          <cell r="ED681">
            <v>99870</v>
          </cell>
          <cell r="EE681">
            <v>16350</v>
          </cell>
        </row>
        <row r="682">
          <cell r="C682" t="str">
            <v>NATIONAL WATER AND SEWERAGE CORPORATION</v>
          </cell>
          <cell r="D682">
            <v>24770</v>
          </cell>
          <cell r="E682">
            <v>35572</v>
          </cell>
          <cell r="F682">
            <v>1311235022</v>
          </cell>
          <cell r="G682">
            <v>14500300</v>
          </cell>
          <cell r="I682" t="str">
            <v>FENIX INTERNATIONAL UGANDA LIMITED</v>
          </cell>
          <cell r="J682">
            <v>1</v>
          </cell>
          <cell r="K682">
            <v>1</v>
          </cell>
          <cell r="L682">
            <v>1000</v>
          </cell>
          <cell r="M682">
            <v>500</v>
          </cell>
          <cell r="AF682" t="str">
            <v>KINGS COLLEGE BUDDO</v>
          </cell>
          <cell r="AG682" t="str">
            <v>KINGS COLLEGE BUDDO</v>
          </cell>
          <cell r="AH682" t="str">
            <v/>
          </cell>
          <cell r="AI682" t="str">
            <v/>
          </cell>
          <cell r="AJ682">
            <v>2</v>
          </cell>
          <cell r="AK682">
            <v>2</v>
          </cell>
          <cell r="AL682">
            <v>12</v>
          </cell>
          <cell r="AM682">
            <v>8</v>
          </cell>
          <cell r="AN682">
            <v>15</v>
          </cell>
          <cell r="AO682">
            <v>10</v>
          </cell>
          <cell r="AP682">
            <v>19</v>
          </cell>
          <cell r="AQ682">
            <v>17</v>
          </cell>
          <cell r="AR682">
            <v>7</v>
          </cell>
          <cell r="AS682" t="str">
            <v/>
          </cell>
          <cell r="AT682">
            <v>92</v>
          </cell>
          <cell r="AU682" t="str">
            <v>KINGS COLLEGE BUDDO</v>
          </cell>
          <cell r="AV682">
            <v>2</v>
          </cell>
          <cell r="AW682">
            <v>13</v>
          </cell>
          <cell r="AX682">
            <v>4</v>
          </cell>
          <cell r="AY682">
            <v>4</v>
          </cell>
          <cell r="AZ682">
            <v>32</v>
          </cell>
          <cell r="BA682">
            <v>14</v>
          </cell>
          <cell r="BB682">
            <v>12</v>
          </cell>
          <cell r="BC682">
            <v>12</v>
          </cell>
          <cell r="BD682">
            <v>38</v>
          </cell>
          <cell r="BE682">
            <v>8</v>
          </cell>
          <cell r="BG682" t="str">
            <v>KINGS COLLEGE BUDDO</v>
          </cell>
          <cell r="BH682" t="str">
            <v/>
          </cell>
          <cell r="BI682" t="str">
            <v/>
          </cell>
          <cell r="BJ682">
            <v>3</v>
          </cell>
          <cell r="BK682">
            <v>6</v>
          </cell>
          <cell r="BL682">
            <v>17</v>
          </cell>
          <cell r="BM682">
            <v>8</v>
          </cell>
          <cell r="BN682">
            <v>19</v>
          </cell>
          <cell r="BO682">
            <v>10</v>
          </cell>
          <cell r="BP682">
            <v>23</v>
          </cell>
          <cell r="BQ682">
            <v>39</v>
          </cell>
          <cell r="BR682">
            <v>7</v>
          </cell>
          <cell r="BS682" t="str">
            <v/>
          </cell>
          <cell r="BU682" t="str">
            <v>KINGS COLLEGE BUDDO</v>
          </cell>
          <cell r="BV682">
            <v>2</v>
          </cell>
          <cell r="BW682">
            <v>15</v>
          </cell>
          <cell r="BX682">
            <v>4</v>
          </cell>
          <cell r="BY682">
            <v>6</v>
          </cell>
          <cell r="BZ682">
            <v>37</v>
          </cell>
          <cell r="CA682">
            <v>19</v>
          </cell>
          <cell r="CB682">
            <v>14</v>
          </cell>
          <cell r="CC682">
            <v>12</v>
          </cell>
          <cell r="CD682">
            <v>41</v>
          </cell>
          <cell r="CE682">
            <v>12</v>
          </cell>
          <cell r="CG682" t="str">
            <v>KINGS COLLEGE BUDDO</v>
          </cell>
          <cell r="CH682" t="str">
            <v/>
          </cell>
          <cell r="CI682" t="str">
            <v/>
          </cell>
          <cell r="CJ682">
            <v>3000</v>
          </cell>
          <cell r="CK682">
            <v>26010000</v>
          </cell>
          <cell r="CL682">
            <v>3852400</v>
          </cell>
          <cell r="CM682">
            <v>732100</v>
          </cell>
          <cell r="CN682">
            <v>787400</v>
          </cell>
          <cell r="CO682">
            <v>5892500</v>
          </cell>
          <cell r="CP682">
            <v>10923900</v>
          </cell>
          <cell r="CQ682">
            <v>12255400</v>
          </cell>
          <cell r="CR682">
            <v>1943400</v>
          </cell>
          <cell r="CS682" t="str">
            <v/>
          </cell>
          <cell r="CU682" t="str">
            <v>KINGS COLLEGE BUDDO</v>
          </cell>
          <cell r="CV682">
            <v>1847200</v>
          </cell>
          <cell r="CW682">
            <v>9127700</v>
          </cell>
          <cell r="CX682">
            <v>2061200</v>
          </cell>
          <cell r="CY682">
            <v>1669100</v>
          </cell>
          <cell r="CZ682">
            <v>24174650</v>
          </cell>
          <cell r="DA682">
            <v>9368650</v>
          </cell>
          <cell r="DB682">
            <v>4980300</v>
          </cell>
          <cell r="DC682">
            <v>4928800</v>
          </cell>
          <cell r="DD682">
            <v>26050000</v>
          </cell>
          <cell r="DE682">
            <v>4839600</v>
          </cell>
          <cell r="DG682" t="str">
            <v>KINGS COLLEGE BUDDO</v>
          </cell>
          <cell r="DH682" t="str">
            <v/>
          </cell>
          <cell r="DI682" t="str">
            <v/>
          </cell>
          <cell r="DJ682">
            <v>1200</v>
          </cell>
          <cell r="DK682">
            <v>10400</v>
          </cell>
          <cell r="DL682">
            <v>12800</v>
          </cell>
          <cell r="DM682">
            <v>4100</v>
          </cell>
          <cell r="DN682">
            <v>5200</v>
          </cell>
          <cell r="DO682">
            <v>15400</v>
          </cell>
          <cell r="DP682">
            <v>30900</v>
          </cell>
          <cell r="DQ682">
            <v>13000</v>
          </cell>
          <cell r="DR682">
            <v>5800</v>
          </cell>
          <cell r="DS682" t="str">
            <v/>
          </cell>
          <cell r="DU682" t="str">
            <v>KINGS COLLEGE BUDDO</v>
          </cell>
          <cell r="DV682">
            <v>4000</v>
          </cell>
          <cell r="DW682">
            <v>26100</v>
          </cell>
          <cell r="DX682">
            <v>7000</v>
          </cell>
          <cell r="DY682">
            <v>4400</v>
          </cell>
          <cell r="DZ682">
            <v>78900</v>
          </cell>
          <cell r="EA682">
            <v>19000</v>
          </cell>
          <cell r="EB682">
            <v>19030</v>
          </cell>
          <cell r="EC682">
            <v>18900</v>
          </cell>
          <cell r="ED682">
            <v>99870</v>
          </cell>
          <cell r="EE682">
            <v>16350</v>
          </cell>
        </row>
        <row r="683">
          <cell r="C683" t="str">
            <v>New Vision Main</v>
          </cell>
          <cell r="D683">
            <v>29</v>
          </cell>
          <cell r="E683">
            <v>286</v>
          </cell>
          <cell r="F683">
            <v>172741150</v>
          </cell>
          <cell r="G683">
            <v>158500</v>
          </cell>
          <cell r="I683" t="str">
            <v>OPPORTUNITY BANK GAYAZA</v>
          </cell>
          <cell r="J683">
            <v>38</v>
          </cell>
          <cell r="K683">
            <v>82</v>
          </cell>
          <cell r="L683">
            <v>10517600</v>
          </cell>
          <cell r="M683">
            <v>61330</v>
          </cell>
          <cell r="AF683" t="str">
            <v>KINGS COLLEGE HIGH SCHOOL</v>
          </cell>
          <cell r="AG683" t="str">
            <v>KINGS COLLEGE HIGH SCHOOL</v>
          </cell>
          <cell r="AH683" t="str">
            <v/>
          </cell>
          <cell r="AI683" t="str">
            <v/>
          </cell>
          <cell r="AJ683" t="str">
            <v/>
          </cell>
          <cell r="AK683" t="str">
            <v/>
          </cell>
          <cell r="AL683" t="str">
            <v/>
          </cell>
          <cell r="AM683" t="str">
            <v/>
          </cell>
          <cell r="AN683" t="str">
            <v/>
          </cell>
          <cell r="AO683" t="str">
            <v/>
          </cell>
          <cell r="AP683" t="str">
            <v/>
          </cell>
          <cell r="AQ683" t="str">
            <v/>
          </cell>
          <cell r="AR683" t="str">
            <v/>
          </cell>
          <cell r="AS683" t="str">
            <v/>
          </cell>
          <cell r="AT683">
            <v>0</v>
          </cell>
          <cell r="AU683" t="str">
            <v>KINGS COLLEGE HIGH SCHOOL</v>
          </cell>
          <cell r="AV683" t="str">
            <v/>
          </cell>
          <cell r="AW683" t="str">
            <v/>
          </cell>
          <cell r="AX683" t="str">
            <v/>
          </cell>
          <cell r="AY683" t="str">
            <v/>
          </cell>
          <cell r="AZ683" t="str">
            <v/>
          </cell>
          <cell r="BA683" t="str">
            <v/>
          </cell>
          <cell r="BB683" t="str">
            <v/>
          </cell>
          <cell r="BC683" t="str">
            <v/>
          </cell>
          <cell r="BD683" t="str">
            <v/>
          </cell>
          <cell r="BE683" t="str">
            <v/>
          </cell>
          <cell r="BG683" t="str">
            <v>KINGS COLLEGE HIGH SCHOOL</v>
          </cell>
          <cell r="BH683" t="str">
            <v/>
          </cell>
          <cell r="BI683" t="str">
            <v/>
          </cell>
          <cell r="BJ683" t="str">
            <v/>
          </cell>
          <cell r="BK683" t="str">
            <v/>
          </cell>
          <cell r="BL683" t="str">
            <v/>
          </cell>
          <cell r="BM683" t="str">
            <v/>
          </cell>
          <cell r="BN683" t="str">
            <v/>
          </cell>
          <cell r="BO683" t="str">
            <v/>
          </cell>
          <cell r="BP683" t="str">
            <v/>
          </cell>
          <cell r="BQ683" t="str">
            <v/>
          </cell>
          <cell r="BR683" t="str">
            <v/>
          </cell>
          <cell r="BS683" t="str">
            <v/>
          </cell>
          <cell r="BU683" t="str">
            <v>KINGS COLLEGE HIGH SCHOOL</v>
          </cell>
          <cell r="BV683" t="str">
            <v/>
          </cell>
          <cell r="BW683" t="str">
            <v/>
          </cell>
          <cell r="BX683" t="str">
            <v/>
          </cell>
          <cell r="BY683" t="str">
            <v/>
          </cell>
          <cell r="BZ683" t="str">
            <v/>
          </cell>
          <cell r="CA683" t="str">
            <v/>
          </cell>
          <cell r="CB683" t="str">
            <v/>
          </cell>
          <cell r="CC683" t="str">
            <v/>
          </cell>
          <cell r="CD683" t="str">
            <v/>
          </cell>
          <cell r="CE683" t="str">
            <v/>
          </cell>
          <cell r="CG683" t="str">
            <v>KINGS COLLEGE HIGH SCHOOL</v>
          </cell>
          <cell r="CH683" t="str">
            <v/>
          </cell>
          <cell r="CI683" t="str">
            <v/>
          </cell>
          <cell r="CJ683" t="str">
            <v/>
          </cell>
          <cell r="CK683" t="str">
            <v/>
          </cell>
          <cell r="CL683" t="str">
            <v/>
          </cell>
          <cell r="CM683" t="str">
            <v/>
          </cell>
          <cell r="CN683" t="str">
            <v/>
          </cell>
          <cell r="CO683" t="str">
            <v/>
          </cell>
          <cell r="CP683" t="str">
            <v/>
          </cell>
          <cell r="CQ683" t="str">
            <v/>
          </cell>
          <cell r="CR683" t="str">
            <v/>
          </cell>
          <cell r="CS683" t="str">
            <v/>
          </cell>
          <cell r="CU683" t="str">
            <v>KINGS COLLEGE HIGH SCHOOL</v>
          </cell>
          <cell r="CV683" t="str">
            <v/>
          </cell>
          <cell r="CW683" t="str">
            <v/>
          </cell>
          <cell r="CX683" t="str">
            <v/>
          </cell>
          <cell r="CY683" t="str">
            <v/>
          </cell>
          <cell r="CZ683" t="str">
            <v/>
          </cell>
          <cell r="DA683" t="str">
            <v/>
          </cell>
          <cell r="DB683" t="str">
            <v/>
          </cell>
          <cell r="DC683" t="str">
            <v/>
          </cell>
          <cell r="DD683" t="str">
            <v/>
          </cell>
          <cell r="DE683" t="str">
            <v/>
          </cell>
          <cell r="DG683" t="str">
            <v>KINGS COLLEGE HIGH SCHOOL</v>
          </cell>
          <cell r="DH683" t="str">
            <v/>
          </cell>
          <cell r="DI683" t="str">
            <v/>
          </cell>
          <cell r="DJ683" t="str">
            <v/>
          </cell>
          <cell r="DK683" t="str">
            <v/>
          </cell>
          <cell r="DL683" t="str">
            <v/>
          </cell>
          <cell r="DM683" t="str">
            <v/>
          </cell>
          <cell r="DN683" t="str">
            <v/>
          </cell>
          <cell r="DO683" t="str">
            <v/>
          </cell>
          <cell r="DP683" t="str">
            <v/>
          </cell>
          <cell r="DQ683" t="str">
            <v/>
          </cell>
          <cell r="DR683" t="str">
            <v/>
          </cell>
          <cell r="DS683" t="str">
            <v/>
          </cell>
          <cell r="DU683" t="str">
            <v>KINGS COLLEGE HIGH SCHOOL</v>
          </cell>
          <cell r="DV683" t="str">
            <v/>
          </cell>
          <cell r="DW683" t="str">
            <v/>
          </cell>
          <cell r="DX683" t="str">
            <v/>
          </cell>
          <cell r="DY683" t="str">
            <v/>
          </cell>
          <cell r="DZ683" t="str">
            <v/>
          </cell>
          <cell r="EA683" t="str">
            <v/>
          </cell>
          <cell r="EB683" t="str">
            <v/>
          </cell>
          <cell r="EC683" t="str">
            <v/>
          </cell>
          <cell r="ED683" t="str">
            <v/>
          </cell>
          <cell r="EE683" t="str">
            <v/>
          </cell>
        </row>
        <row r="684">
          <cell r="C684" t="str">
            <v>nkuutu MEM Secondar school</v>
          </cell>
          <cell r="D684">
            <v>1</v>
          </cell>
          <cell r="E684">
            <v>3</v>
          </cell>
          <cell r="F684">
            <v>270000</v>
          </cell>
          <cell r="I684" t="str">
            <v>SBA</v>
          </cell>
          <cell r="J684">
            <v>347</v>
          </cell>
          <cell r="K684">
            <v>3943</v>
          </cell>
          <cell r="L684">
            <v>343782563</v>
          </cell>
          <cell r="M684">
            <v>2576180</v>
          </cell>
          <cell r="AF684" t="str">
            <v>KINONI GIRLS' SECONDARY SCHOOL</v>
          </cell>
          <cell r="AG684" t="str">
            <v>KINONI GIRLS' SECONDARY SCHOOL</v>
          </cell>
          <cell r="AH684" t="str">
            <v/>
          </cell>
          <cell r="AI684" t="str">
            <v/>
          </cell>
          <cell r="AJ684" t="str">
            <v/>
          </cell>
          <cell r="AK684" t="str">
            <v/>
          </cell>
          <cell r="AL684" t="str">
            <v/>
          </cell>
          <cell r="AM684" t="str">
            <v/>
          </cell>
          <cell r="AN684" t="str">
            <v/>
          </cell>
          <cell r="AO684" t="str">
            <v/>
          </cell>
          <cell r="AP684" t="str">
            <v/>
          </cell>
          <cell r="AQ684" t="str">
            <v/>
          </cell>
          <cell r="AR684" t="str">
            <v/>
          </cell>
          <cell r="AS684" t="str">
            <v/>
          </cell>
          <cell r="AT684">
            <v>0</v>
          </cell>
          <cell r="AU684" t="str">
            <v>KINONI GIRLS' SECONDARY SCHOOL</v>
          </cell>
          <cell r="AV684" t="str">
            <v/>
          </cell>
          <cell r="AW684" t="str">
            <v/>
          </cell>
          <cell r="AX684" t="str">
            <v/>
          </cell>
          <cell r="AY684" t="str">
            <v/>
          </cell>
          <cell r="AZ684" t="str">
            <v/>
          </cell>
          <cell r="BA684" t="str">
            <v/>
          </cell>
          <cell r="BB684" t="str">
            <v/>
          </cell>
          <cell r="BC684" t="str">
            <v/>
          </cell>
          <cell r="BD684" t="str">
            <v/>
          </cell>
          <cell r="BE684" t="str">
            <v/>
          </cell>
          <cell r="BG684" t="str">
            <v>KINONI GIRLS' SECONDARY SCHOOL</v>
          </cell>
          <cell r="BH684" t="str">
            <v/>
          </cell>
          <cell r="BI684" t="str">
            <v/>
          </cell>
          <cell r="BJ684" t="str">
            <v/>
          </cell>
          <cell r="BK684" t="str">
            <v/>
          </cell>
          <cell r="BL684" t="str">
            <v/>
          </cell>
          <cell r="BM684" t="str">
            <v/>
          </cell>
          <cell r="BN684" t="str">
            <v/>
          </cell>
          <cell r="BO684" t="str">
            <v/>
          </cell>
          <cell r="BP684" t="str">
            <v/>
          </cell>
          <cell r="BQ684" t="str">
            <v/>
          </cell>
          <cell r="BR684" t="str">
            <v/>
          </cell>
          <cell r="BS684" t="str">
            <v/>
          </cell>
          <cell r="BU684" t="str">
            <v>KINONI GIRLS' SECONDARY SCHOOL</v>
          </cell>
          <cell r="BV684" t="str">
            <v/>
          </cell>
          <cell r="BW684" t="str">
            <v/>
          </cell>
          <cell r="BX684" t="str">
            <v/>
          </cell>
          <cell r="BY684" t="str">
            <v/>
          </cell>
          <cell r="BZ684" t="str">
            <v/>
          </cell>
          <cell r="CA684" t="str">
            <v/>
          </cell>
          <cell r="CB684" t="str">
            <v/>
          </cell>
          <cell r="CC684" t="str">
            <v/>
          </cell>
          <cell r="CD684" t="str">
            <v/>
          </cell>
          <cell r="CE684" t="str">
            <v/>
          </cell>
          <cell r="CG684" t="str">
            <v>KINONI GIRLS' SECONDARY SCHOOL</v>
          </cell>
          <cell r="CH684" t="str">
            <v/>
          </cell>
          <cell r="CI684" t="str">
            <v/>
          </cell>
          <cell r="CJ684" t="str">
            <v/>
          </cell>
          <cell r="CK684" t="str">
            <v/>
          </cell>
          <cell r="CL684" t="str">
            <v/>
          </cell>
          <cell r="CM684" t="str">
            <v/>
          </cell>
          <cell r="CN684" t="str">
            <v/>
          </cell>
          <cell r="CO684" t="str">
            <v/>
          </cell>
          <cell r="CP684" t="str">
            <v/>
          </cell>
          <cell r="CQ684" t="str">
            <v/>
          </cell>
          <cell r="CR684" t="str">
            <v/>
          </cell>
          <cell r="CS684" t="str">
            <v/>
          </cell>
          <cell r="CU684" t="str">
            <v>KINONI GIRLS' SECONDARY SCHOOL</v>
          </cell>
          <cell r="CV684" t="str">
            <v/>
          </cell>
          <cell r="CW684" t="str">
            <v/>
          </cell>
          <cell r="CX684" t="str">
            <v/>
          </cell>
          <cell r="CY684" t="str">
            <v/>
          </cell>
          <cell r="CZ684" t="str">
            <v/>
          </cell>
          <cell r="DA684" t="str">
            <v/>
          </cell>
          <cell r="DB684" t="str">
            <v/>
          </cell>
          <cell r="DC684" t="str">
            <v/>
          </cell>
          <cell r="DD684" t="str">
            <v/>
          </cell>
          <cell r="DE684" t="str">
            <v/>
          </cell>
          <cell r="DG684" t="str">
            <v>KINONI GIRLS' SECONDARY SCHOOL</v>
          </cell>
          <cell r="DH684" t="str">
            <v/>
          </cell>
          <cell r="DI684" t="str">
            <v/>
          </cell>
          <cell r="DJ684" t="str">
            <v/>
          </cell>
          <cell r="DK684" t="str">
            <v/>
          </cell>
          <cell r="DL684" t="str">
            <v/>
          </cell>
          <cell r="DM684" t="str">
            <v/>
          </cell>
          <cell r="DN684" t="str">
            <v/>
          </cell>
          <cell r="DO684" t="str">
            <v/>
          </cell>
          <cell r="DP684" t="str">
            <v/>
          </cell>
          <cell r="DQ684" t="str">
            <v/>
          </cell>
          <cell r="DR684" t="str">
            <v/>
          </cell>
          <cell r="DS684" t="str">
            <v/>
          </cell>
          <cell r="DU684" t="str">
            <v>KINONI GIRLS' SECONDARY SCHOOL</v>
          </cell>
          <cell r="DV684" t="str">
            <v/>
          </cell>
          <cell r="DW684" t="str">
            <v/>
          </cell>
          <cell r="DX684" t="str">
            <v/>
          </cell>
          <cell r="DY684" t="str">
            <v/>
          </cell>
          <cell r="DZ684" t="str">
            <v/>
          </cell>
          <cell r="EA684" t="str">
            <v/>
          </cell>
          <cell r="EB684" t="str">
            <v/>
          </cell>
          <cell r="EC684" t="str">
            <v/>
          </cell>
          <cell r="ED684" t="str">
            <v/>
          </cell>
          <cell r="EE684" t="str">
            <v/>
          </cell>
        </row>
        <row r="685">
          <cell r="C685" t="str">
            <v>nsamo mixed primary school</v>
          </cell>
          <cell r="D685">
            <v>44</v>
          </cell>
          <cell r="E685">
            <v>137</v>
          </cell>
          <cell r="F685">
            <v>25490900</v>
          </cell>
          <cell r="G685">
            <v>32700</v>
          </cell>
          <cell r="I685" t="str">
            <v>SOLAR NOW SERVICES UGANDA</v>
          </cell>
          <cell r="J685">
            <v>120</v>
          </cell>
          <cell r="K685">
            <v>408</v>
          </cell>
          <cell r="L685">
            <v>106571700</v>
          </cell>
          <cell r="M685">
            <v>521030</v>
          </cell>
          <cell r="AF685" t="str">
            <v>KINONI HIGH SCHOOL</v>
          </cell>
          <cell r="AG685" t="str">
            <v>KINONI HIGH SCHOOL</v>
          </cell>
          <cell r="AH685" t="str">
            <v/>
          </cell>
          <cell r="AI685" t="str">
            <v/>
          </cell>
          <cell r="AJ685" t="str">
            <v/>
          </cell>
          <cell r="AK685" t="str">
            <v/>
          </cell>
          <cell r="AL685" t="str">
            <v/>
          </cell>
          <cell r="AM685" t="str">
            <v/>
          </cell>
          <cell r="AN685" t="str">
            <v/>
          </cell>
          <cell r="AO685" t="str">
            <v/>
          </cell>
          <cell r="AP685" t="str">
            <v/>
          </cell>
          <cell r="AQ685" t="str">
            <v/>
          </cell>
          <cell r="AR685" t="str">
            <v/>
          </cell>
          <cell r="AS685" t="str">
            <v/>
          </cell>
          <cell r="AT685">
            <v>0</v>
          </cell>
          <cell r="AU685" t="str">
            <v>KINONI HIGH SCHOOL</v>
          </cell>
          <cell r="AV685" t="str">
            <v/>
          </cell>
          <cell r="AW685" t="str">
            <v/>
          </cell>
          <cell r="AX685" t="str">
            <v/>
          </cell>
          <cell r="AY685" t="str">
            <v/>
          </cell>
          <cell r="AZ685" t="str">
            <v/>
          </cell>
          <cell r="BA685" t="str">
            <v/>
          </cell>
          <cell r="BB685" t="str">
            <v/>
          </cell>
          <cell r="BC685" t="str">
            <v/>
          </cell>
          <cell r="BD685" t="str">
            <v/>
          </cell>
          <cell r="BE685" t="str">
            <v/>
          </cell>
          <cell r="BG685" t="str">
            <v>KINONI HIGH SCHOOL</v>
          </cell>
          <cell r="BH685" t="str">
            <v/>
          </cell>
          <cell r="BI685" t="str">
            <v/>
          </cell>
          <cell r="BJ685" t="str">
            <v/>
          </cell>
          <cell r="BK685" t="str">
            <v/>
          </cell>
          <cell r="BL685" t="str">
            <v/>
          </cell>
          <cell r="BM685" t="str">
            <v/>
          </cell>
          <cell r="BN685" t="str">
            <v/>
          </cell>
          <cell r="BO685" t="str">
            <v/>
          </cell>
          <cell r="BP685" t="str">
            <v/>
          </cell>
          <cell r="BQ685" t="str">
            <v/>
          </cell>
          <cell r="BR685" t="str">
            <v/>
          </cell>
          <cell r="BS685" t="str">
            <v/>
          </cell>
          <cell r="BU685" t="str">
            <v>KINONI HIGH SCHOOL</v>
          </cell>
          <cell r="BV685" t="str">
            <v/>
          </cell>
          <cell r="BW685" t="str">
            <v/>
          </cell>
          <cell r="BX685" t="str">
            <v/>
          </cell>
          <cell r="BY685" t="str">
            <v/>
          </cell>
          <cell r="BZ685" t="str">
            <v/>
          </cell>
          <cell r="CA685" t="str">
            <v/>
          </cell>
          <cell r="CB685" t="str">
            <v/>
          </cell>
          <cell r="CC685" t="str">
            <v/>
          </cell>
          <cell r="CD685" t="str">
            <v/>
          </cell>
          <cell r="CE685" t="str">
            <v/>
          </cell>
          <cell r="CG685" t="str">
            <v>KINONI HIGH SCHOOL</v>
          </cell>
          <cell r="CH685" t="str">
            <v/>
          </cell>
          <cell r="CI685" t="str">
            <v/>
          </cell>
          <cell r="CJ685" t="str">
            <v/>
          </cell>
          <cell r="CK685" t="str">
            <v/>
          </cell>
          <cell r="CL685" t="str">
            <v/>
          </cell>
          <cell r="CM685" t="str">
            <v/>
          </cell>
          <cell r="CN685" t="str">
            <v/>
          </cell>
          <cell r="CO685" t="str">
            <v/>
          </cell>
          <cell r="CP685" t="str">
            <v/>
          </cell>
          <cell r="CQ685" t="str">
            <v/>
          </cell>
          <cell r="CR685" t="str">
            <v/>
          </cell>
          <cell r="CS685" t="str">
            <v/>
          </cell>
          <cell r="CU685" t="str">
            <v>KINONI HIGH SCHOOL</v>
          </cell>
          <cell r="CV685" t="str">
            <v/>
          </cell>
          <cell r="CW685" t="str">
            <v/>
          </cell>
          <cell r="CX685" t="str">
            <v/>
          </cell>
          <cell r="CY685" t="str">
            <v/>
          </cell>
          <cell r="CZ685" t="str">
            <v/>
          </cell>
          <cell r="DA685" t="str">
            <v/>
          </cell>
          <cell r="DB685" t="str">
            <v/>
          </cell>
          <cell r="DC685" t="str">
            <v/>
          </cell>
          <cell r="DD685" t="str">
            <v/>
          </cell>
          <cell r="DE685" t="str">
            <v/>
          </cell>
          <cell r="DG685" t="str">
            <v>KINONI HIGH SCHOOL</v>
          </cell>
          <cell r="DH685" t="str">
            <v/>
          </cell>
          <cell r="DI685" t="str">
            <v/>
          </cell>
          <cell r="DJ685" t="str">
            <v/>
          </cell>
          <cell r="DK685" t="str">
            <v/>
          </cell>
          <cell r="DL685" t="str">
            <v/>
          </cell>
          <cell r="DM685" t="str">
            <v/>
          </cell>
          <cell r="DN685" t="str">
            <v/>
          </cell>
          <cell r="DO685" t="str">
            <v/>
          </cell>
          <cell r="DP685" t="str">
            <v/>
          </cell>
          <cell r="DQ685" t="str">
            <v/>
          </cell>
          <cell r="DR685" t="str">
            <v/>
          </cell>
          <cell r="DS685" t="str">
            <v/>
          </cell>
          <cell r="DU685" t="str">
            <v>KINONI HIGH SCHOOL</v>
          </cell>
          <cell r="DV685" t="str">
            <v/>
          </cell>
          <cell r="DW685" t="str">
            <v/>
          </cell>
          <cell r="DX685" t="str">
            <v/>
          </cell>
          <cell r="DY685" t="str">
            <v/>
          </cell>
          <cell r="DZ685" t="str">
            <v/>
          </cell>
          <cell r="EA685" t="str">
            <v/>
          </cell>
          <cell r="EB685" t="str">
            <v/>
          </cell>
          <cell r="EC685" t="str">
            <v/>
          </cell>
          <cell r="ED685" t="str">
            <v/>
          </cell>
          <cell r="EE685" t="str">
            <v/>
          </cell>
        </row>
        <row r="686">
          <cell r="C686" t="str">
            <v>OPPORTUNITY BANK KIRA</v>
          </cell>
          <cell r="D686">
            <v>2</v>
          </cell>
          <cell r="E686">
            <v>2</v>
          </cell>
          <cell r="F686">
            <v>2000</v>
          </cell>
          <cell r="G686">
            <v>400</v>
          </cell>
          <cell r="I686" t="str">
            <v>MOTV AFRICA LTD</v>
          </cell>
          <cell r="J686">
            <v>12</v>
          </cell>
          <cell r="K686">
            <v>12</v>
          </cell>
          <cell r="L686">
            <v>245000</v>
          </cell>
          <cell r="M686">
            <v>5950</v>
          </cell>
          <cell r="AF686" t="str">
            <v>KINONI HIGH SCHOOL</v>
          </cell>
          <cell r="AG686" t="str">
            <v>KINONI HIGH SCHOOL</v>
          </cell>
          <cell r="AH686" t="str">
            <v/>
          </cell>
          <cell r="AI686" t="str">
            <v/>
          </cell>
          <cell r="AJ686" t="str">
            <v/>
          </cell>
          <cell r="AK686" t="str">
            <v/>
          </cell>
          <cell r="AL686" t="str">
            <v/>
          </cell>
          <cell r="AM686" t="str">
            <v/>
          </cell>
          <cell r="AN686" t="str">
            <v/>
          </cell>
          <cell r="AO686" t="str">
            <v/>
          </cell>
          <cell r="AP686" t="str">
            <v/>
          </cell>
          <cell r="AQ686" t="str">
            <v/>
          </cell>
          <cell r="AR686" t="str">
            <v/>
          </cell>
          <cell r="AS686" t="str">
            <v/>
          </cell>
          <cell r="AT686">
            <v>0</v>
          </cell>
          <cell r="AU686" t="str">
            <v>KINONI HIGH SCHOOL</v>
          </cell>
          <cell r="AV686" t="str">
            <v/>
          </cell>
          <cell r="AW686" t="str">
            <v/>
          </cell>
          <cell r="AX686" t="str">
            <v/>
          </cell>
          <cell r="AY686" t="str">
            <v/>
          </cell>
          <cell r="AZ686" t="str">
            <v/>
          </cell>
          <cell r="BA686" t="str">
            <v/>
          </cell>
          <cell r="BB686" t="str">
            <v/>
          </cell>
          <cell r="BC686" t="str">
            <v/>
          </cell>
          <cell r="BD686" t="str">
            <v/>
          </cell>
          <cell r="BE686" t="str">
            <v/>
          </cell>
          <cell r="BG686" t="str">
            <v>KINONI HIGH SCHOOL</v>
          </cell>
          <cell r="BH686" t="str">
            <v/>
          </cell>
          <cell r="BI686" t="str">
            <v/>
          </cell>
          <cell r="BJ686" t="str">
            <v/>
          </cell>
          <cell r="BK686" t="str">
            <v/>
          </cell>
          <cell r="BL686" t="str">
            <v/>
          </cell>
          <cell r="BM686" t="str">
            <v/>
          </cell>
          <cell r="BN686" t="str">
            <v/>
          </cell>
          <cell r="BO686" t="str">
            <v/>
          </cell>
          <cell r="BP686" t="str">
            <v/>
          </cell>
          <cell r="BQ686" t="str">
            <v/>
          </cell>
          <cell r="BR686" t="str">
            <v/>
          </cell>
          <cell r="BS686" t="str">
            <v/>
          </cell>
          <cell r="BU686" t="str">
            <v>KINONI HIGH SCHOOL</v>
          </cell>
          <cell r="BV686" t="str">
            <v/>
          </cell>
          <cell r="BW686" t="str">
            <v/>
          </cell>
          <cell r="BX686" t="str">
            <v/>
          </cell>
          <cell r="BY686" t="str">
            <v/>
          </cell>
          <cell r="BZ686" t="str">
            <v/>
          </cell>
          <cell r="CA686" t="str">
            <v/>
          </cell>
          <cell r="CB686" t="str">
            <v/>
          </cell>
          <cell r="CC686" t="str">
            <v/>
          </cell>
          <cell r="CD686" t="str">
            <v/>
          </cell>
          <cell r="CE686" t="str">
            <v/>
          </cell>
          <cell r="CG686" t="str">
            <v>KINONI HIGH SCHOOL</v>
          </cell>
          <cell r="CH686" t="str">
            <v/>
          </cell>
          <cell r="CI686" t="str">
            <v/>
          </cell>
          <cell r="CJ686" t="str">
            <v/>
          </cell>
          <cell r="CK686" t="str">
            <v/>
          </cell>
          <cell r="CL686" t="str">
            <v/>
          </cell>
          <cell r="CM686" t="str">
            <v/>
          </cell>
          <cell r="CN686" t="str">
            <v/>
          </cell>
          <cell r="CO686" t="str">
            <v/>
          </cell>
          <cell r="CP686" t="str">
            <v/>
          </cell>
          <cell r="CQ686" t="str">
            <v/>
          </cell>
          <cell r="CR686" t="str">
            <v/>
          </cell>
          <cell r="CS686" t="str">
            <v/>
          </cell>
          <cell r="CU686" t="str">
            <v>KINONI HIGH SCHOOL</v>
          </cell>
          <cell r="CV686" t="str">
            <v/>
          </cell>
          <cell r="CW686" t="str">
            <v/>
          </cell>
          <cell r="CX686" t="str">
            <v/>
          </cell>
          <cell r="CY686" t="str">
            <v/>
          </cell>
          <cell r="CZ686" t="str">
            <v/>
          </cell>
          <cell r="DA686" t="str">
            <v/>
          </cell>
          <cell r="DB686" t="str">
            <v/>
          </cell>
          <cell r="DC686" t="str">
            <v/>
          </cell>
          <cell r="DD686" t="str">
            <v/>
          </cell>
          <cell r="DE686" t="str">
            <v/>
          </cell>
          <cell r="DG686" t="str">
            <v>KINONI HIGH SCHOOL</v>
          </cell>
          <cell r="DH686" t="str">
            <v/>
          </cell>
          <cell r="DI686" t="str">
            <v/>
          </cell>
          <cell r="DJ686" t="str">
            <v/>
          </cell>
          <cell r="DK686" t="str">
            <v/>
          </cell>
          <cell r="DL686" t="str">
            <v/>
          </cell>
          <cell r="DM686" t="str">
            <v/>
          </cell>
          <cell r="DN686" t="str">
            <v/>
          </cell>
          <cell r="DO686" t="str">
            <v/>
          </cell>
          <cell r="DP686" t="str">
            <v/>
          </cell>
          <cell r="DQ686" t="str">
            <v/>
          </cell>
          <cell r="DR686" t="str">
            <v/>
          </cell>
          <cell r="DS686" t="str">
            <v/>
          </cell>
          <cell r="DU686" t="str">
            <v>KINONI HIGH SCHOOL</v>
          </cell>
          <cell r="DV686" t="str">
            <v/>
          </cell>
          <cell r="DW686" t="str">
            <v/>
          </cell>
          <cell r="DX686" t="str">
            <v/>
          </cell>
          <cell r="DY686" t="str">
            <v/>
          </cell>
          <cell r="DZ686" t="str">
            <v/>
          </cell>
          <cell r="EA686" t="str">
            <v/>
          </cell>
          <cell r="EB686" t="str">
            <v/>
          </cell>
          <cell r="EC686" t="str">
            <v/>
          </cell>
          <cell r="ED686" t="str">
            <v/>
          </cell>
          <cell r="EE686" t="str">
            <v/>
          </cell>
        </row>
        <row r="687">
          <cell r="C687" t="str">
            <v>OPPORTUNITY BANK MBALE</v>
          </cell>
          <cell r="D687">
            <v>1</v>
          </cell>
          <cell r="E687">
            <v>1</v>
          </cell>
          <cell r="F687">
            <v>1000</v>
          </cell>
          <cell r="G687">
            <v>400</v>
          </cell>
          <cell r="I687" t="str">
            <v>OPPORTUNITY BANK KAWEMPE</v>
          </cell>
          <cell r="J687">
            <v>39</v>
          </cell>
          <cell r="K687">
            <v>134</v>
          </cell>
          <cell r="L687">
            <v>17626600</v>
          </cell>
          <cell r="M687">
            <v>93035</v>
          </cell>
          <cell r="AF687" t="str">
            <v>KIRIGIME SACCO</v>
          </cell>
          <cell r="AG687" t="str">
            <v>KIRIGIME SACCO</v>
          </cell>
          <cell r="AH687" t="str">
            <v/>
          </cell>
          <cell r="AI687" t="str">
            <v/>
          </cell>
          <cell r="AJ687" t="str">
            <v/>
          </cell>
          <cell r="AK687" t="str">
            <v/>
          </cell>
          <cell r="AL687" t="str">
            <v/>
          </cell>
          <cell r="AM687" t="str">
            <v/>
          </cell>
          <cell r="AN687" t="str">
            <v/>
          </cell>
          <cell r="AO687" t="str">
            <v/>
          </cell>
          <cell r="AP687" t="str">
            <v/>
          </cell>
          <cell r="AQ687" t="str">
            <v/>
          </cell>
          <cell r="AR687" t="str">
            <v/>
          </cell>
          <cell r="AS687" t="str">
            <v/>
          </cell>
          <cell r="AT687">
            <v>0</v>
          </cell>
          <cell r="AU687" t="str">
            <v>KIRIGIME SACCO</v>
          </cell>
          <cell r="AV687" t="str">
            <v/>
          </cell>
          <cell r="AW687" t="str">
            <v/>
          </cell>
          <cell r="AX687" t="str">
            <v/>
          </cell>
          <cell r="AY687" t="str">
            <v/>
          </cell>
          <cell r="AZ687" t="str">
            <v/>
          </cell>
          <cell r="BA687" t="str">
            <v/>
          </cell>
          <cell r="BB687" t="str">
            <v/>
          </cell>
          <cell r="BC687" t="str">
            <v/>
          </cell>
          <cell r="BD687" t="str">
            <v/>
          </cell>
          <cell r="BE687" t="str">
            <v/>
          </cell>
          <cell r="BG687" t="str">
            <v>KIRIGIME SACCO</v>
          </cell>
          <cell r="BH687" t="str">
            <v/>
          </cell>
          <cell r="BI687" t="str">
            <v/>
          </cell>
          <cell r="BJ687" t="str">
            <v/>
          </cell>
          <cell r="BK687" t="str">
            <v/>
          </cell>
          <cell r="BL687" t="str">
            <v/>
          </cell>
          <cell r="BM687" t="str">
            <v/>
          </cell>
          <cell r="BN687" t="str">
            <v/>
          </cell>
          <cell r="BO687" t="str">
            <v/>
          </cell>
          <cell r="BP687" t="str">
            <v/>
          </cell>
          <cell r="BQ687" t="str">
            <v/>
          </cell>
          <cell r="BR687" t="str">
            <v/>
          </cell>
          <cell r="BS687" t="str">
            <v/>
          </cell>
          <cell r="BU687" t="str">
            <v>KIRIGIME SACCO</v>
          </cell>
          <cell r="BV687" t="str">
            <v/>
          </cell>
          <cell r="BW687" t="str">
            <v/>
          </cell>
          <cell r="BX687" t="str">
            <v/>
          </cell>
          <cell r="BY687" t="str">
            <v/>
          </cell>
          <cell r="BZ687" t="str">
            <v/>
          </cell>
          <cell r="CA687" t="str">
            <v/>
          </cell>
          <cell r="CB687" t="str">
            <v/>
          </cell>
          <cell r="CC687" t="str">
            <v/>
          </cell>
          <cell r="CD687" t="str">
            <v/>
          </cell>
          <cell r="CE687" t="str">
            <v/>
          </cell>
          <cell r="CG687" t="str">
            <v>KIRIGIME SACCO</v>
          </cell>
          <cell r="CH687" t="str">
            <v/>
          </cell>
          <cell r="CI687" t="str">
            <v/>
          </cell>
          <cell r="CJ687" t="str">
            <v/>
          </cell>
          <cell r="CK687" t="str">
            <v/>
          </cell>
          <cell r="CL687" t="str">
            <v/>
          </cell>
          <cell r="CM687" t="str">
            <v/>
          </cell>
          <cell r="CN687" t="str">
            <v/>
          </cell>
          <cell r="CO687" t="str">
            <v/>
          </cell>
          <cell r="CP687" t="str">
            <v/>
          </cell>
          <cell r="CQ687" t="str">
            <v/>
          </cell>
          <cell r="CR687" t="str">
            <v/>
          </cell>
          <cell r="CS687" t="str">
            <v/>
          </cell>
          <cell r="CU687" t="str">
            <v>KIRIGIME SACCO</v>
          </cell>
          <cell r="CV687" t="str">
            <v/>
          </cell>
          <cell r="CW687" t="str">
            <v/>
          </cell>
          <cell r="CX687" t="str">
            <v/>
          </cell>
          <cell r="CY687" t="str">
            <v/>
          </cell>
          <cell r="CZ687" t="str">
            <v/>
          </cell>
          <cell r="DA687" t="str">
            <v/>
          </cell>
          <cell r="DB687" t="str">
            <v/>
          </cell>
          <cell r="DC687" t="str">
            <v/>
          </cell>
          <cell r="DD687" t="str">
            <v/>
          </cell>
          <cell r="DE687" t="str">
            <v/>
          </cell>
          <cell r="DG687" t="str">
            <v>KIRIGIME SACCO</v>
          </cell>
          <cell r="DH687" t="str">
            <v/>
          </cell>
          <cell r="DI687" t="str">
            <v/>
          </cell>
          <cell r="DJ687" t="str">
            <v/>
          </cell>
          <cell r="DK687" t="str">
            <v/>
          </cell>
          <cell r="DL687" t="str">
            <v/>
          </cell>
          <cell r="DM687" t="str">
            <v/>
          </cell>
          <cell r="DN687" t="str">
            <v/>
          </cell>
          <cell r="DO687" t="str">
            <v/>
          </cell>
          <cell r="DP687" t="str">
            <v/>
          </cell>
          <cell r="DQ687" t="str">
            <v/>
          </cell>
          <cell r="DR687" t="str">
            <v/>
          </cell>
          <cell r="DS687" t="str">
            <v/>
          </cell>
          <cell r="DU687" t="str">
            <v>KIRIGIME SACCO</v>
          </cell>
          <cell r="DV687" t="str">
            <v/>
          </cell>
          <cell r="DW687" t="str">
            <v/>
          </cell>
          <cell r="DX687" t="str">
            <v/>
          </cell>
          <cell r="DY687" t="str">
            <v/>
          </cell>
          <cell r="DZ687" t="str">
            <v/>
          </cell>
          <cell r="EA687" t="str">
            <v/>
          </cell>
          <cell r="EB687" t="str">
            <v/>
          </cell>
          <cell r="EC687" t="str">
            <v/>
          </cell>
          <cell r="ED687" t="str">
            <v/>
          </cell>
          <cell r="EE687" t="str">
            <v/>
          </cell>
        </row>
        <row r="688">
          <cell r="C688" t="str">
            <v>OUR LADY OF CONSOLATA S.S KIREKA</v>
          </cell>
          <cell r="D688">
            <v>8</v>
          </cell>
          <cell r="E688">
            <v>21</v>
          </cell>
          <cell r="F688">
            <v>3465000</v>
          </cell>
          <cell r="G688">
            <v>5000</v>
          </cell>
          <cell r="I688" t="str">
            <v>BAREFOOT POWER UGANDA LTD</v>
          </cell>
          <cell r="J688">
            <v>31</v>
          </cell>
          <cell r="K688">
            <v>47</v>
          </cell>
          <cell r="L688">
            <v>17959600</v>
          </cell>
          <cell r="M688">
            <v>75350</v>
          </cell>
          <cell r="AF688" t="str">
            <v>KIRINGO FISHERS AND FARMERS CO-OPERATIVE COMMISSIO</v>
          </cell>
          <cell r="AG688" t="str">
            <v>KIRINGO FISHERS AND FARMERS CO-OPERATIVE COMMISSIO</v>
          </cell>
          <cell r="AH688" t="str">
            <v/>
          </cell>
          <cell r="AI688" t="str">
            <v/>
          </cell>
          <cell r="AJ688" t="str">
            <v/>
          </cell>
          <cell r="AK688" t="str">
            <v/>
          </cell>
          <cell r="AL688" t="str">
            <v/>
          </cell>
          <cell r="AM688" t="str">
            <v/>
          </cell>
          <cell r="AN688" t="str">
            <v/>
          </cell>
          <cell r="AO688" t="str">
            <v/>
          </cell>
          <cell r="AP688" t="str">
            <v/>
          </cell>
          <cell r="AQ688" t="str">
            <v/>
          </cell>
          <cell r="AR688" t="str">
            <v/>
          </cell>
          <cell r="AS688" t="str">
            <v/>
          </cell>
          <cell r="AT688">
            <v>0</v>
          </cell>
          <cell r="AU688" t="str">
            <v>KIRINGO FISHERS AND FARMERS CO-OPERATIVE COMMISSIO</v>
          </cell>
          <cell r="AV688" t="str">
            <v/>
          </cell>
          <cell r="AW688" t="str">
            <v/>
          </cell>
          <cell r="AX688" t="str">
            <v/>
          </cell>
          <cell r="AY688" t="str">
            <v/>
          </cell>
          <cell r="AZ688" t="str">
            <v/>
          </cell>
          <cell r="BA688" t="str">
            <v/>
          </cell>
          <cell r="BB688" t="str">
            <v/>
          </cell>
          <cell r="BC688" t="str">
            <v/>
          </cell>
          <cell r="BD688" t="str">
            <v/>
          </cell>
          <cell r="BE688" t="str">
            <v/>
          </cell>
          <cell r="BG688" t="str">
            <v>KIRINGO FISHERS AND FARMERS CO-OPERATIVE COMMISSIO</v>
          </cell>
          <cell r="BH688" t="str">
            <v/>
          </cell>
          <cell r="BI688" t="str">
            <v/>
          </cell>
          <cell r="BJ688" t="str">
            <v/>
          </cell>
          <cell r="BK688" t="str">
            <v/>
          </cell>
          <cell r="BL688" t="str">
            <v/>
          </cell>
          <cell r="BM688" t="str">
            <v/>
          </cell>
          <cell r="BN688" t="str">
            <v/>
          </cell>
          <cell r="BO688" t="str">
            <v/>
          </cell>
          <cell r="BP688" t="str">
            <v/>
          </cell>
          <cell r="BQ688" t="str">
            <v/>
          </cell>
          <cell r="BR688" t="str">
            <v/>
          </cell>
          <cell r="BS688" t="str">
            <v/>
          </cell>
          <cell r="BU688" t="str">
            <v>KIRINGO FISHERS AND FARMERS CO-OPERATIVE COMMISSIO</v>
          </cell>
          <cell r="BV688" t="str">
            <v/>
          </cell>
          <cell r="BW688" t="str">
            <v/>
          </cell>
          <cell r="BX688" t="str">
            <v/>
          </cell>
          <cell r="BY688" t="str">
            <v/>
          </cell>
          <cell r="BZ688" t="str">
            <v/>
          </cell>
          <cell r="CA688" t="str">
            <v/>
          </cell>
          <cell r="CB688" t="str">
            <v/>
          </cell>
          <cell r="CC688" t="str">
            <v/>
          </cell>
          <cell r="CD688" t="str">
            <v/>
          </cell>
          <cell r="CE688" t="str">
            <v/>
          </cell>
          <cell r="CG688" t="str">
            <v>KIRINGO FISHERS AND FARMERS CO-OPERATIVE COMMISSIO</v>
          </cell>
          <cell r="CH688" t="str">
            <v/>
          </cell>
          <cell r="CI688" t="str">
            <v/>
          </cell>
          <cell r="CJ688" t="str">
            <v/>
          </cell>
          <cell r="CK688" t="str">
            <v/>
          </cell>
          <cell r="CL688" t="str">
            <v/>
          </cell>
          <cell r="CM688" t="str">
            <v/>
          </cell>
          <cell r="CN688" t="str">
            <v/>
          </cell>
          <cell r="CO688" t="str">
            <v/>
          </cell>
          <cell r="CP688" t="str">
            <v/>
          </cell>
          <cell r="CQ688" t="str">
            <v/>
          </cell>
          <cell r="CR688" t="str">
            <v/>
          </cell>
          <cell r="CS688" t="str">
            <v/>
          </cell>
          <cell r="CU688" t="str">
            <v>KIRINGO FISHERS AND FARMERS CO-OPERATIVE COMMISSIO</v>
          </cell>
          <cell r="CV688" t="str">
            <v/>
          </cell>
          <cell r="CW688" t="str">
            <v/>
          </cell>
          <cell r="CX688" t="str">
            <v/>
          </cell>
          <cell r="CY688" t="str">
            <v/>
          </cell>
          <cell r="CZ688" t="str">
            <v/>
          </cell>
          <cell r="DA688" t="str">
            <v/>
          </cell>
          <cell r="DB688" t="str">
            <v/>
          </cell>
          <cell r="DC688" t="str">
            <v/>
          </cell>
          <cell r="DD688" t="str">
            <v/>
          </cell>
          <cell r="DE688" t="str">
            <v/>
          </cell>
          <cell r="DG688" t="str">
            <v>KIRINGO FISHERS AND FARMERS CO-OPERATIVE COMMISSIO</v>
          </cell>
          <cell r="DH688" t="str">
            <v/>
          </cell>
          <cell r="DI688" t="str">
            <v/>
          </cell>
          <cell r="DJ688" t="str">
            <v/>
          </cell>
          <cell r="DK688" t="str">
            <v/>
          </cell>
          <cell r="DL688" t="str">
            <v/>
          </cell>
          <cell r="DM688" t="str">
            <v/>
          </cell>
          <cell r="DN688" t="str">
            <v/>
          </cell>
          <cell r="DO688" t="str">
            <v/>
          </cell>
          <cell r="DP688" t="str">
            <v/>
          </cell>
          <cell r="DQ688" t="str">
            <v/>
          </cell>
          <cell r="DR688" t="str">
            <v/>
          </cell>
          <cell r="DS688" t="str">
            <v/>
          </cell>
          <cell r="DU688" t="str">
            <v>KIRINGO FISHERS AND FARMERS CO-OPERATIVE COMMISSIO</v>
          </cell>
          <cell r="DV688" t="str">
            <v/>
          </cell>
          <cell r="DW688" t="str">
            <v/>
          </cell>
          <cell r="DX688" t="str">
            <v/>
          </cell>
          <cell r="DY688" t="str">
            <v/>
          </cell>
          <cell r="DZ688" t="str">
            <v/>
          </cell>
          <cell r="EA688" t="str">
            <v/>
          </cell>
          <cell r="EB688" t="str">
            <v/>
          </cell>
          <cell r="EC688" t="str">
            <v/>
          </cell>
          <cell r="ED688" t="str">
            <v/>
          </cell>
          <cell r="EE688" t="str">
            <v/>
          </cell>
        </row>
        <row r="689">
          <cell r="C689" t="str">
            <v>PAX JUNIOR SCHOOL</v>
          </cell>
          <cell r="D689">
            <v>9</v>
          </cell>
          <cell r="E689">
            <v>25</v>
          </cell>
          <cell r="F689">
            <v>4010000</v>
          </cell>
          <cell r="G689">
            <v>5700</v>
          </cell>
          <cell r="I689" t="str">
            <v>Advance Uganda Microfinance</v>
          </cell>
          <cell r="J689">
            <v>23</v>
          </cell>
          <cell r="K689">
            <v>32</v>
          </cell>
          <cell r="L689">
            <v>9450700</v>
          </cell>
          <cell r="M689">
            <v>42090</v>
          </cell>
          <cell r="AF689" t="str">
            <v>KIRYAGONJA GENERAL HARDWARE</v>
          </cell>
          <cell r="AG689" t="str">
            <v>KIRYAGONJA GENERAL HARDWARE</v>
          </cell>
          <cell r="AH689" t="str">
            <v/>
          </cell>
          <cell r="AI689" t="str">
            <v/>
          </cell>
          <cell r="AJ689" t="str">
            <v/>
          </cell>
          <cell r="AK689" t="str">
            <v/>
          </cell>
          <cell r="AL689" t="str">
            <v/>
          </cell>
          <cell r="AM689" t="str">
            <v/>
          </cell>
          <cell r="AN689" t="str">
            <v/>
          </cell>
          <cell r="AO689" t="str">
            <v/>
          </cell>
          <cell r="AP689" t="str">
            <v/>
          </cell>
          <cell r="AQ689" t="str">
            <v/>
          </cell>
          <cell r="AR689" t="str">
            <v/>
          </cell>
          <cell r="AS689" t="str">
            <v/>
          </cell>
          <cell r="AT689">
            <v>0</v>
          </cell>
          <cell r="AU689" t="str">
            <v>KIRYAGONJA GENERAL HARDWARE</v>
          </cell>
          <cell r="AV689" t="str">
            <v/>
          </cell>
          <cell r="AW689" t="str">
            <v/>
          </cell>
          <cell r="AX689" t="str">
            <v/>
          </cell>
          <cell r="AY689" t="str">
            <v/>
          </cell>
          <cell r="AZ689" t="str">
            <v/>
          </cell>
          <cell r="BA689" t="str">
            <v/>
          </cell>
          <cell r="BB689" t="str">
            <v/>
          </cell>
          <cell r="BC689" t="str">
            <v/>
          </cell>
          <cell r="BD689" t="str">
            <v/>
          </cell>
          <cell r="BE689" t="str">
            <v/>
          </cell>
          <cell r="BG689" t="str">
            <v>KIRYAGONJA GENERAL HARDWARE</v>
          </cell>
          <cell r="BH689" t="str">
            <v/>
          </cell>
          <cell r="BI689" t="str">
            <v/>
          </cell>
          <cell r="BJ689" t="str">
            <v/>
          </cell>
          <cell r="BK689" t="str">
            <v/>
          </cell>
          <cell r="BL689" t="str">
            <v/>
          </cell>
          <cell r="BM689" t="str">
            <v/>
          </cell>
          <cell r="BN689" t="str">
            <v/>
          </cell>
          <cell r="BO689" t="str">
            <v/>
          </cell>
          <cell r="BP689" t="str">
            <v/>
          </cell>
          <cell r="BQ689" t="str">
            <v/>
          </cell>
          <cell r="BR689" t="str">
            <v/>
          </cell>
          <cell r="BS689" t="str">
            <v/>
          </cell>
          <cell r="BU689" t="str">
            <v>KIRYAGONJA GENERAL HARDWARE</v>
          </cell>
          <cell r="BV689" t="str">
            <v/>
          </cell>
          <cell r="BW689" t="str">
            <v/>
          </cell>
          <cell r="BX689" t="str">
            <v/>
          </cell>
          <cell r="BY689" t="str">
            <v/>
          </cell>
          <cell r="BZ689" t="str">
            <v/>
          </cell>
          <cell r="CA689" t="str">
            <v/>
          </cell>
          <cell r="CB689" t="str">
            <v/>
          </cell>
          <cell r="CC689" t="str">
            <v/>
          </cell>
          <cell r="CD689" t="str">
            <v/>
          </cell>
          <cell r="CE689" t="str">
            <v/>
          </cell>
          <cell r="CG689" t="str">
            <v>KIRYAGONJA GENERAL HARDWARE</v>
          </cell>
          <cell r="CH689" t="str">
            <v/>
          </cell>
          <cell r="CI689" t="str">
            <v/>
          </cell>
          <cell r="CJ689" t="str">
            <v/>
          </cell>
          <cell r="CK689" t="str">
            <v/>
          </cell>
          <cell r="CL689" t="str">
            <v/>
          </cell>
          <cell r="CM689" t="str">
            <v/>
          </cell>
          <cell r="CN689" t="str">
            <v/>
          </cell>
          <cell r="CO689" t="str">
            <v/>
          </cell>
          <cell r="CP689" t="str">
            <v/>
          </cell>
          <cell r="CQ689" t="str">
            <v/>
          </cell>
          <cell r="CR689" t="str">
            <v/>
          </cell>
          <cell r="CS689" t="str">
            <v/>
          </cell>
          <cell r="CU689" t="str">
            <v>KIRYAGONJA GENERAL HARDWARE</v>
          </cell>
          <cell r="CV689" t="str">
            <v/>
          </cell>
          <cell r="CW689" t="str">
            <v/>
          </cell>
          <cell r="CX689" t="str">
            <v/>
          </cell>
          <cell r="CY689" t="str">
            <v/>
          </cell>
          <cell r="CZ689" t="str">
            <v/>
          </cell>
          <cell r="DA689" t="str">
            <v/>
          </cell>
          <cell r="DB689" t="str">
            <v/>
          </cell>
          <cell r="DC689" t="str">
            <v/>
          </cell>
          <cell r="DD689" t="str">
            <v/>
          </cell>
          <cell r="DE689" t="str">
            <v/>
          </cell>
          <cell r="DG689" t="str">
            <v>KIRYAGONJA GENERAL HARDWARE</v>
          </cell>
          <cell r="DH689" t="str">
            <v/>
          </cell>
          <cell r="DI689" t="str">
            <v/>
          </cell>
          <cell r="DJ689" t="str">
            <v/>
          </cell>
          <cell r="DK689" t="str">
            <v/>
          </cell>
          <cell r="DL689" t="str">
            <v/>
          </cell>
          <cell r="DM689" t="str">
            <v/>
          </cell>
          <cell r="DN689" t="str">
            <v/>
          </cell>
          <cell r="DO689" t="str">
            <v/>
          </cell>
          <cell r="DP689" t="str">
            <v/>
          </cell>
          <cell r="DQ689" t="str">
            <v/>
          </cell>
          <cell r="DR689" t="str">
            <v/>
          </cell>
          <cell r="DS689" t="str">
            <v/>
          </cell>
          <cell r="DU689" t="str">
            <v>KIRYAGONJA GENERAL HARDWARE</v>
          </cell>
          <cell r="DV689" t="str">
            <v/>
          </cell>
          <cell r="DW689" t="str">
            <v/>
          </cell>
          <cell r="DX689" t="str">
            <v/>
          </cell>
          <cell r="DY689" t="str">
            <v/>
          </cell>
          <cell r="DZ689" t="str">
            <v/>
          </cell>
          <cell r="EA689" t="str">
            <v/>
          </cell>
          <cell r="EB689" t="str">
            <v/>
          </cell>
          <cell r="EC689" t="str">
            <v/>
          </cell>
          <cell r="ED689" t="str">
            <v/>
          </cell>
          <cell r="EE689" t="str">
            <v/>
          </cell>
        </row>
        <row r="690">
          <cell r="C690" t="str">
            <v>PEARL MICRO FINANCE  LUGAZI</v>
          </cell>
          <cell r="D690">
            <v>19</v>
          </cell>
          <cell r="E690">
            <v>81</v>
          </cell>
          <cell r="F690">
            <v>30729350</v>
          </cell>
          <cell r="G690">
            <v>29600</v>
          </cell>
          <cell r="I690" t="str">
            <v>NTUNGAMO HIGH SCHOOL</v>
          </cell>
          <cell r="J690">
            <v>4</v>
          </cell>
          <cell r="K690">
            <v>4</v>
          </cell>
          <cell r="L690">
            <v>485000</v>
          </cell>
          <cell r="M690">
            <v>3070</v>
          </cell>
          <cell r="AF690" t="str">
            <v>KIRYOWA FRANCIS(KAYABWE STAGE)BOMBO</v>
          </cell>
          <cell r="AG690" t="str">
            <v>KIRYOWA FRANCIS(KAYABWE STAGE)BOMBO</v>
          </cell>
          <cell r="AH690" t="str">
            <v/>
          </cell>
          <cell r="AI690" t="str">
            <v/>
          </cell>
          <cell r="AJ690" t="str">
            <v/>
          </cell>
          <cell r="AK690" t="str">
            <v/>
          </cell>
          <cell r="AL690" t="str">
            <v/>
          </cell>
          <cell r="AM690" t="str">
            <v/>
          </cell>
          <cell r="AN690" t="str">
            <v/>
          </cell>
          <cell r="AO690" t="str">
            <v/>
          </cell>
          <cell r="AP690" t="str">
            <v/>
          </cell>
          <cell r="AQ690" t="str">
            <v/>
          </cell>
          <cell r="AR690" t="str">
            <v/>
          </cell>
          <cell r="AS690" t="str">
            <v/>
          </cell>
          <cell r="AT690">
            <v>0</v>
          </cell>
          <cell r="AU690" t="str">
            <v>KIRYOWA FRANCIS(KAYABWE STAGE)BOMBO</v>
          </cell>
          <cell r="AV690" t="str">
            <v/>
          </cell>
          <cell r="AW690" t="str">
            <v/>
          </cell>
          <cell r="AX690" t="str">
            <v/>
          </cell>
          <cell r="AY690" t="str">
            <v/>
          </cell>
          <cell r="AZ690" t="str">
            <v/>
          </cell>
          <cell r="BA690" t="str">
            <v/>
          </cell>
          <cell r="BB690" t="str">
            <v/>
          </cell>
          <cell r="BC690" t="str">
            <v/>
          </cell>
          <cell r="BD690" t="str">
            <v/>
          </cell>
          <cell r="BE690" t="str">
            <v/>
          </cell>
          <cell r="BG690" t="str">
            <v>KIRYOWA FRANCIS(KAYABWE STAGE)BOMBO</v>
          </cell>
          <cell r="BH690" t="str">
            <v/>
          </cell>
          <cell r="BI690" t="str">
            <v/>
          </cell>
          <cell r="BJ690" t="str">
            <v/>
          </cell>
          <cell r="BK690" t="str">
            <v/>
          </cell>
          <cell r="BL690" t="str">
            <v/>
          </cell>
          <cell r="BM690" t="str">
            <v/>
          </cell>
          <cell r="BN690" t="str">
            <v/>
          </cell>
          <cell r="BO690" t="str">
            <v/>
          </cell>
          <cell r="BP690" t="str">
            <v/>
          </cell>
          <cell r="BQ690" t="str">
            <v/>
          </cell>
          <cell r="BR690" t="str">
            <v/>
          </cell>
          <cell r="BS690" t="str">
            <v/>
          </cell>
          <cell r="BU690" t="str">
            <v>KIRYOWA FRANCIS(KAYABWE STAGE)BOMBO</v>
          </cell>
          <cell r="BV690" t="str">
            <v/>
          </cell>
          <cell r="BW690" t="str">
            <v/>
          </cell>
          <cell r="BX690" t="str">
            <v/>
          </cell>
          <cell r="BY690" t="str">
            <v/>
          </cell>
          <cell r="BZ690" t="str">
            <v/>
          </cell>
          <cell r="CA690" t="str">
            <v/>
          </cell>
          <cell r="CB690" t="str">
            <v/>
          </cell>
          <cell r="CC690" t="str">
            <v/>
          </cell>
          <cell r="CD690" t="str">
            <v/>
          </cell>
          <cell r="CE690" t="str">
            <v/>
          </cell>
          <cell r="CG690" t="str">
            <v>KIRYOWA FRANCIS(KAYABWE STAGE)BOMBO</v>
          </cell>
          <cell r="CH690" t="str">
            <v/>
          </cell>
          <cell r="CI690" t="str">
            <v/>
          </cell>
          <cell r="CJ690" t="str">
            <v/>
          </cell>
          <cell r="CK690" t="str">
            <v/>
          </cell>
          <cell r="CL690" t="str">
            <v/>
          </cell>
          <cell r="CM690" t="str">
            <v/>
          </cell>
          <cell r="CN690" t="str">
            <v/>
          </cell>
          <cell r="CO690" t="str">
            <v/>
          </cell>
          <cell r="CP690" t="str">
            <v/>
          </cell>
          <cell r="CQ690" t="str">
            <v/>
          </cell>
          <cell r="CR690" t="str">
            <v/>
          </cell>
          <cell r="CS690" t="str">
            <v/>
          </cell>
          <cell r="CU690" t="str">
            <v>KIRYOWA FRANCIS(KAYABWE STAGE)BOMBO</v>
          </cell>
          <cell r="CV690" t="str">
            <v/>
          </cell>
          <cell r="CW690" t="str">
            <v/>
          </cell>
          <cell r="CX690" t="str">
            <v/>
          </cell>
          <cell r="CY690" t="str">
            <v/>
          </cell>
          <cell r="CZ690" t="str">
            <v/>
          </cell>
          <cell r="DA690" t="str">
            <v/>
          </cell>
          <cell r="DB690" t="str">
            <v/>
          </cell>
          <cell r="DC690" t="str">
            <v/>
          </cell>
          <cell r="DD690" t="str">
            <v/>
          </cell>
          <cell r="DE690" t="str">
            <v/>
          </cell>
          <cell r="DG690" t="str">
            <v>KIRYOWA FRANCIS(KAYABWE STAGE)BOMBO</v>
          </cell>
          <cell r="DH690" t="str">
            <v/>
          </cell>
          <cell r="DI690" t="str">
            <v/>
          </cell>
          <cell r="DJ690" t="str">
            <v/>
          </cell>
          <cell r="DK690" t="str">
            <v/>
          </cell>
          <cell r="DL690" t="str">
            <v/>
          </cell>
          <cell r="DM690" t="str">
            <v/>
          </cell>
          <cell r="DN690" t="str">
            <v/>
          </cell>
          <cell r="DO690" t="str">
            <v/>
          </cell>
          <cell r="DP690" t="str">
            <v/>
          </cell>
          <cell r="DQ690" t="str">
            <v/>
          </cell>
          <cell r="DR690" t="str">
            <v/>
          </cell>
          <cell r="DS690" t="str">
            <v/>
          </cell>
          <cell r="DU690" t="str">
            <v>KIRYOWA FRANCIS(KAYABWE STAGE)BOMBO</v>
          </cell>
          <cell r="DV690" t="str">
            <v/>
          </cell>
          <cell r="DW690" t="str">
            <v/>
          </cell>
          <cell r="DX690" t="str">
            <v/>
          </cell>
          <cell r="DY690" t="str">
            <v/>
          </cell>
          <cell r="DZ690" t="str">
            <v/>
          </cell>
          <cell r="EA690" t="str">
            <v/>
          </cell>
          <cell r="EB690" t="str">
            <v/>
          </cell>
          <cell r="EC690" t="str">
            <v/>
          </cell>
          <cell r="ED690" t="str">
            <v/>
          </cell>
          <cell r="EE690" t="str">
            <v/>
          </cell>
        </row>
        <row r="691">
          <cell r="C691" t="str">
            <v>PEPPER PUBLICATIONS</v>
          </cell>
          <cell r="D691">
            <v>7</v>
          </cell>
          <cell r="E691">
            <v>26</v>
          </cell>
          <cell r="F691">
            <v>6025620</v>
          </cell>
          <cell r="G691">
            <v>9700</v>
          </cell>
          <cell r="I691" t="str">
            <v>YVCO EDUCATION SAVINGS BUREAU LIMITED</v>
          </cell>
          <cell r="J691">
            <v>8</v>
          </cell>
          <cell r="K691">
            <v>16</v>
          </cell>
          <cell r="L691">
            <v>4172250</v>
          </cell>
          <cell r="M691">
            <v>21600</v>
          </cell>
          <cell r="AF691" t="str">
            <v>KISAALITA PHILIP</v>
          </cell>
          <cell r="AG691" t="str">
            <v>KISAALITA PHILIP</v>
          </cell>
          <cell r="AH691" t="str">
            <v/>
          </cell>
          <cell r="AI691" t="str">
            <v/>
          </cell>
          <cell r="AJ691" t="str">
            <v/>
          </cell>
          <cell r="AK691" t="str">
            <v/>
          </cell>
          <cell r="AL691" t="str">
            <v/>
          </cell>
          <cell r="AM691" t="str">
            <v/>
          </cell>
          <cell r="AN691" t="str">
            <v/>
          </cell>
          <cell r="AO691" t="str">
            <v/>
          </cell>
          <cell r="AP691" t="str">
            <v/>
          </cell>
          <cell r="AQ691" t="str">
            <v/>
          </cell>
          <cell r="AR691" t="str">
            <v/>
          </cell>
          <cell r="AS691" t="str">
            <v/>
          </cell>
          <cell r="AT691">
            <v>0</v>
          </cell>
          <cell r="AU691" t="str">
            <v>KISAALITA PHILIP</v>
          </cell>
          <cell r="AV691" t="str">
            <v/>
          </cell>
          <cell r="AW691" t="str">
            <v/>
          </cell>
          <cell r="AX691" t="str">
            <v/>
          </cell>
          <cell r="AY691" t="str">
            <v/>
          </cell>
          <cell r="AZ691" t="str">
            <v/>
          </cell>
          <cell r="BA691" t="str">
            <v/>
          </cell>
          <cell r="BB691" t="str">
            <v/>
          </cell>
          <cell r="BC691" t="str">
            <v/>
          </cell>
          <cell r="BD691" t="str">
            <v/>
          </cell>
          <cell r="BE691" t="str">
            <v/>
          </cell>
          <cell r="BG691" t="str">
            <v>KISAALITA PHILIP</v>
          </cell>
          <cell r="BH691" t="str">
            <v/>
          </cell>
          <cell r="BI691" t="str">
            <v/>
          </cell>
          <cell r="BJ691" t="str">
            <v/>
          </cell>
          <cell r="BK691" t="str">
            <v/>
          </cell>
          <cell r="BL691" t="str">
            <v/>
          </cell>
          <cell r="BM691" t="str">
            <v/>
          </cell>
          <cell r="BN691" t="str">
            <v/>
          </cell>
          <cell r="BO691" t="str">
            <v/>
          </cell>
          <cell r="BP691" t="str">
            <v/>
          </cell>
          <cell r="BQ691" t="str">
            <v/>
          </cell>
          <cell r="BR691" t="str">
            <v/>
          </cell>
          <cell r="BS691" t="str">
            <v/>
          </cell>
          <cell r="BU691" t="str">
            <v>KISAALITA PHILIP</v>
          </cell>
          <cell r="BV691" t="str">
            <v/>
          </cell>
          <cell r="BW691" t="str">
            <v/>
          </cell>
          <cell r="BX691" t="str">
            <v/>
          </cell>
          <cell r="BY691" t="str">
            <v/>
          </cell>
          <cell r="BZ691" t="str">
            <v/>
          </cell>
          <cell r="CA691" t="str">
            <v/>
          </cell>
          <cell r="CB691" t="str">
            <v/>
          </cell>
          <cell r="CC691" t="str">
            <v/>
          </cell>
          <cell r="CD691" t="str">
            <v/>
          </cell>
          <cell r="CE691" t="str">
            <v/>
          </cell>
          <cell r="CG691" t="str">
            <v>KISAALITA PHILIP</v>
          </cell>
          <cell r="CH691" t="str">
            <v/>
          </cell>
          <cell r="CI691" t="str">
            <v/>
          </cell>
          <cell r="CJ691" t="str">
            <v/>
          </cell>
          <cell r="CK691" t="str">
            <v/>
          </cell>
          <cell r="CL691" t="str">
            <v/>
          </cell>
          <cell r="CM691" t="str">
            <v/>
          </cell>
          <cell r="CN691" t="str">
            <v/>
          </cell>
          <cell r="CO691" t="str">
            <v/>
          </cell>
          <cell r="CP691" t="str">
            <v/>
          </cell>
          <cell r="CQ691" t="str">
            <v/>
          </cell>
          <cell r="CR691" t="str">
            <v/>
          </cell>
          <cell r="CS691" t="str">
            <v/>
          </cell>
          <cell r="CU691" t="str">
            <v>KISAALITA PHILIP</v>
          </cell>
          <cell r="CV691" t="str">
            <v/>
          </cell>
          <cell r="CW691" t="str">
            <v/>
          </cell>
          <cell r="CX691" t="str">
            <v/>
          </cell>
          <cell r="CY691" t="str">
            <v/>
          </cell>
          <cell r="CZ691" t="str">
            <v/>
          </cell>
          <cell r="DA691" t="str">
            <v/>
          </cell>
          <cell r="DB691" t="str">
            <v/>
          </cell>
          <cell r="DC691" t="str">
            <v/>
          </cell>
          <cell r="DD691" t="str">
            <v/>
          </cell>
          <cell r="DE691" t="str">
            <v/>
          </cell>
          <cell r="DG691" t="str">
            <v>KISAALITA PHILIP</v>
          </cell>
          <cell r="DH691" t="str">
            <v/>
          </cell>
          <cell r="DI691" t="str">
            <v/>
          </cell>
          <cell r="DJ691" t="str">
            <v/>
          </cell>
          <cell r="DK691" t="str">
            <v/>
          </cell>
          <cell r="DL691" t="str">
            <v/>
          </cell>
          <cell r="DM691" t="str">
            <v/>
          </cell>
          <cell r="DN691" t="str">
            <v/>
          </cell>
          <cell r="DO691" t="str">
            <v/>
          </cell>
          <cell r="DP691" t="str">
            <v/>
          </cell>
          <cell r="DQ691" t="str">
            <v/>
          </cell>
          <cell r="DR691" t="str">
            <v/>
          </cell>
          <cell r="DS691" t="str">
            <v/>
          </cell>
          <cell r="DU691" t="str">
            <v>KISAALITA PHILIP</v>
          </cell>
          <cell r="DV691" t="str">
            <v/>
          </cell>
          <cell r="DW691" t="str">
            <v/>
          </cell>
          <cell r="DX691" t="str">
            <v/>
          </cell>
          <cell r="DY691" t="str">
            <v/>
          </cell>
          <cell r="DZ691" t="str">
            <v/>
          </cell>
          <cell r="EA691" t="str">
            <v/>
          </cell>
          <cell r="EB691" t="str">
            <v/>
          </cell>
          <cell r="EC691" t="str">
            <v/>
          </cell>
          <cell r="ED691" t="str">
            <v/>
          </cell>
          <cell r="EE691" t="str">
            <v/>
          </cell>
        </row>
        <row r="692">
          <cell r="C692" t="str">
            <v>PrimaryAirtime</v>
          </cell>
          <cell r="D692">
            <v>921731</v>
          </cell>
          <cell r="E692">
            <v>9761182</v>
          </cell>
          <cell r="F692">
            <v>9359897452</v>
          </cell>
          <cell r="I692" t="str">
            <v>Ishaka Vocational Secondary School</v>
          </cell>
          <cell r="J692">
            <v>38</v>
          </cell>
          <cell r="K692">
            <v>63</v>
          </cell>
          <cell r="L692">
            <v>7610000</v>
          </cell>
          <cell r="M692">
            <v>48290</v>
          </cell>
          <cell r="AF692" t="str">
            <v>KISAWUZI CONRAD KIRONDE</v>
          </cell>
          <cell r="AG692" t="str">
            <v>KISAWUZI CONRAD KIRONDE</v>
          </cell>
          <cell r="AH692" t="str">
            <v/>
          </cell>
          <cell r="AI692" t="str">
            <v/>
          </cell>
          <cell r="AJ692" t="str">
            <v/>
          </cell>
          <cell r="AK692" t="str">
            <v/>
          </cell>
          <cell r="AL692" t="str">
            <v/>
          </cell>
          <cell r="AM692" t="str">
            <v/>
          </cell>
          <cell r="AN692" t="str">
            <v/>
          </cell>
          <cell r="AO692" t="str">
            <v/>
          </cell>
          <cell r="AP692" t="str">
            <v/>
          </cell>
          <cell r="AQ692" t="str">
            <v/>
          </cell>
          <cell r="AR692" t="str">
            <v/>
          </cell>
          <cell r="AS692" t="str">
            <v/>
          </cell>
          <cell r="AT692">
            <v>0</v>
          </cell>
          <cell r="AU692" t="str">
            <v>KISAWUZI CONRAD KIRONDE</v>
          </cell>
          <cell r="AV692" t="str">
            <v/>
          </cell>
          <cell r="AW692" t="str">
            <v/>
          </cell>
          <cell r="AX692" t="str">
            <v/>
          </cell>
          <cell r="AY692" t="str">
            <v/>
          </cell>
          <cell r="AZ692" t="str">
            <v/>
          </cell>
          <cell r="BA692" t="str">
            <v/>
          </cell>
          <cell r="BB692" t="str">
            <v/>
          </cell>
          <cell r="BC692" t="str">
            <v/>
          </cell>
          <cell r="BD692" t="str">
            <v/>
          </cell>
          <cell r="BE692" t="str">
            <v/>
          </cell>
          <cell r="BG692" t="str">
            <v>KISAWUZI CONRAD KIRONDE</v>
          </cell>
          <cell r="BH692" t="str">
            <v/>
          </cell>
          <cell r="BI692" t="str">
            <v/>
          </cell>
          <cell r="BJ692" t="str">
            <v/>
          </cell>
          <cell r="BK692" t="str">
            <v/>
          </cell>
          <cell r="BL692" t="str">
            <v/>
          </cell>
          <cell r="BM692" t="str">
            <v/>
          </cell>
          <cell r="BN692" t="str">
            <v/>
          </cell>
          <cell r="BO692" t="str">
            <v/>
          </cell>
          <cell r="BP692" t="str">
            <v/>
          </cell>
          <cell r="BQ692" t="str">
            <v/>
          </cell>
          <cell r="BR692" t="str">
            <v/>
          </cell>
          <cell r="BS692" t="str">
            <v/>
          </cell>
          <cell r="BU692" t="str">
            <v>KISAWUZI CONRAD KIRONDE</v>
          </cell>
          <cell r="BV692" t="str">
            <v/>
          </cell>
          <cell r="BW692" t="str">
            <v/>
          </cell>
          <cell r="BX692" t="str">
            <v/>
          </cell>
          <cell r="BY692" t="str">
            <v/>
          </cell>
          <cell r="BZ692" t="str">
            <v/>
          </cell>
          <cell r="CA692" t="str">
            <v/>
          </cell>
          <cell r="CB692" t="str">
            <v/>
          </cell>
          <cell r="CC692" t="str">
            <v/>
          </cell>
          <cell r="CD692" t="str">
            <v/>
          </cell>
          <cell r="CE692" t="str">
            <v/>
          </cell>
          <cell r="CG692" t="str">
            <v>KISAWUZI CONRAD KIRONDE</v>
          </cell>
          <cell r="CH692" t="str">
            <v/>
          </cell>
          <cell r="CI692" t="str">
            <v/>
          </cell>
          <cell r="CJ692" t="str">
            <v/>
          </cell>
          <cell r="CK692" t="str">
            <v/>
          </cell>
          <cell r="CL692" t="str">
            <v/>
          </cell>
          <cell r="CM692" t="str">
            <v/>
          </cell>
          <cell r="CN692" t="str">
            <v/>
          </cell>
          <cell r="CO692" t="str">
            <v/>
          </cell>
          <cell r="CP692" t="str">
            <v/>
          </cell>
          <cell r="CQ692" t="str">
            <v/>
          </cell>
          <cell r="CR692" t="str">
            <v/>
          </cell>
          <cell r="CS692" t="str">
            <v/>
          </cell>
          <cell r="CU692" t="str">
            <v>KISAWUZI CONRAD KIRONDE</v>
          </cell>
          <cell r="CV692" t="str">
            <v/>
          </cell>
          <cell r="CW692" t="str">
            <v/>
          </cell>
          <cell r="CX692" t="str">
            <v/>
          </cell>
          <cell r="CY692" t="str">
            <v/>
          </cell>
          <cell r="CZ692" t="str">
            <v/>
          </cell>
          <cell r="DA692" t="str">
            <v/>
          </cell>
          <cell r="DB692" t="str">
            <v/>
          </cell>
          <cell r="DC692" t="str">
            <v/>
          </cell>
          <cell r="DD692" t="str">
            <v/>
          </cell>
          <cell r="DE692" t="str">
            <v/>
          </cell>
          <cell r="DG692" t="str">
            <v>KISAWUZI CONRAD KIRONDE</v>
          </cell>
          <cell r="DH692" t="str">
            <v/>
          </cell>
          <cell r="DI692" t="str">
            <v/>
          </cell>
          <cell r="DJ692" t="str">
            <v/>
          </cell>
          <cell r="DK692" t="str">
            <v/>
          </cell>
          <cell r="DL692" t="str">
            <v/>
          </cell>
          <cell r="DM692" t="str">
            <v/>
          </cell>
          <cell r="DN692" t="str">
            <v/>
          </cell>
          <cell r="DO692" t="str">
            <v/>
          </cell>
          <cell r="DP692" t="str">
            <v/>
          </cell>
          <cell r="DQ692" t="str">
            <v/>
          </cell>
          <cell r="DR692" t="str">
            <v/>
          </cell>
          <cell r="DS692" t="str">
            <v/>
          </cell>
          <cell r="DU692" t="str">
            <v>KISAWUZI CONRAD KIRONDE</v>
          </cell>
          <cell r="DV692" t="str">
            <v/>
          </cell>
          <cell r="DW692" t="str">
            <v/>
          </cell>
          <cell r="DX692" t="str">
            <v/>
          </cell>
          <cell r="DY692" t="str">
            <v/>
          </cell>
          <cell r="DZ692" t="str">
            <v/>
          </cell>
          <cell r="EA692" t="str">
            <v/>
          </cell>
          <cell r="EB692" t="str">
            <v/>
          </cell>
          <cell r="EC692" t="str">
            <v/>
          </cell>
          <cell r="ED692" t="str">
            <v/>
          </cell>
          <cell r="EE692" t="str">
            <v/>
          </cell>
        </row>
        <row r="693">
          <cell r="C693" t="str">
            <v>QUINTOS KINDERGARTEN AND PRIMARY SCHOOL</v>
          </cell>
          <cell r="D693">
            <v>4</v>
          </cell>
          <cell r="E693">
            <v>10</v>
          </cell>
          <cell r="F693">
            <v>520000</v>
          </cell>
          <cell r="G693">
            <v>2000</v>
          </cell>
          <cell r="I693" t="str">
            <v>SYSNET SOLUTIONS LTD</v>
          </cell>
          <cell r="J693">
            <v>5</v>
          </cell>
          <cell r="K693">
            <v>9</v>
          </cell>
          <cell r="L693">
            <v>413500</v>
          </cell>
          <cell r="M693">
            <v>3960</v>
          </cell>
          <cell r="AF693" t="str">
            <v>KISIMBWAXIS GENERAL TRADERS LTD</v>
          </cell>
          <cell r="AG693" t="str">
            <v>KISIMBWAXIS GENERAL TRADERS LTD</v>
          </cell>
          <cell r="AH693" t="str">
            <v/>
          </cell>
          <cell r="AI693" t="str">
            <v/>
          </cell>
          <cell r="AJ693" t="str">
            <v/>
          </cell>
          <cell r="AK693" t="str">
            <v/>
          </cell>
          <cell r="AL693" t="str">
            <v/>
          </cell>
          <cell r="AM693" t="str">
            <v/>
          </cell>
          <cell r="AN693" t="str">
            <v/>
          </cell>
          <cell r="AO693" t="str">
            <v/>
          </cell>
          <cell r="AP693" t="str">
            <v/>
          </cell>
          <cell r="AQ693" t="str">
            <v/>
          </cell>
          <cell r="AR693" t="str">
            <v/>
          </cell>
          <cell r="AS693" t="str">
            <v/>
          </cell>
          <cell r="AT693">
            <v>0</v>
          </cell>
          <cell r="AU693" t="str">
            <v>KISIMBWAXIS GENERAL TRADERS LTD</v>
          </cell>
          <cell r="AV693" t="str">
            <v/>
          </cell>
          <cell r="AW693" t="str">
            <v/>
          </cell>
          <cell r="AX693" t="str">
            <v/>
          </cell>
          <cell r="AY693" t="str">
            <v/>
          </cell>
          <cell r="AZ693" t="str">
            <v/>
          </cell>
          <cell r="BA693" t="str">
            <v/>
          </cell>
          <cell r="BB693" t="str">
            <v/>
          </cell>
          <cell r="BC693" t="str">
            <v/>
          </cell>
          <cell r="BD693" t="str">
            <v/>
          </cell>
          <cell r="BE693" t="str">
            <v/>
          </cell>
          <cell r="BG693" t="str">
            <v>KISIMBWAXIS GENERAL TRADERS LTD</v>
          </cell>
          <cell r="BH693" t="str">
            <v/>
          </cell>
          <cell r="BI693" t="str">
            <v/>
          </cell>
          <cell r="BJ693" t="str">
            <v/>
          </cell>
          <cell r="BK693" t="str">
            <v/>
          </cell>
          <cell r="BL693" t="str">
            <v/>
          </cell>
          <cell r="BM693" t="str">
            <v/>
          </cell>
          <cell r="BN693" t="str">
            <v/>
          </cell>
          <cell r="BO693" t="str">
            <v/>
          </cell>
          <cell r="BP693" t="str">
            <v/>
          </cell>
          <cell r="BQ693" t="str">
            <v/>
          </cell>
          <cell r="BR693" t="str">
            <v/>
          </cell>
          <cell r="BS693" t="str">
            <v/>
          </cell>
          <cell r="BU693" t="str">
            <v>KISIMBWAXIS GENERAL TRADERS LTD</v>
          </cell>
          <cell r="BV693" t="str">
            <v/>
          </cell>
          <cell r="BW693" t="str">
            <v/>
          </cell>
          <cell r="BX693" t="str">
            <v/>
          </cell>
          <cell r="BY693" t="str">
            <v/>
          </cell>
          <cell r="BZ693" t="str">
            <v/>
          </cell>
          <cell r="CA693" t="str">
            <v/>
          </cell>
          <cell r="CB693" t="str">
            <v/>
          </cell>
          <cell r="CC693" t="str">
            <v/>
          </cell>
          <cell r="CD693" t="str">
            <v/>
          </cell>
          <cell r="CE693" t="str">
            <v/>
          </cell>
          <cell r="CG693" t="str">
            <v>KISIMBWAXIS GENERAL TRADERS LTD</v>
          </cell>
          <cell r="CH693" t="str">
            <v/>
          </cell>
          <cell r="CI693" t="str">
            <v/>
          </cell>
          <cell r="CJ693" t="str">
            <v/>
          </cell>
          <cell r="CK693" t="str">
            <v/>
          </cell>
          <cell r="CL693" t="str">
            <v/>
          </cell>
          <cell r="CM693" t="str">
            <v/>
          </cell>
          <cell r="CN693" t="str">
            <v/>
          </cell>
          <cell r="CO693" t="str">
            <v/>
          </cell>
          <cell r="CP693" t="str">
            <v/>
          </cell>
          <cell r="CQ693" t="str">
            <v/>
          </cell>
          <cell r="CR693" t="str">
            <v/>
          </cell>
          <cell r="CS693" t="str">
            <v/>
          </cell>
          <cell r="CU693" t="str">
            <v>KISIMBWAXIS GENERAL TRADERS LTD</v>
          </cell>
          <cell r="CV693" t="str">
            <v/>
          </cell>
          <cell r="CW693" t="str">
            <v/>
          </cell>
          <cell r="CX693" t="str">
            <v/>
          </cell>
          <cell r="CY693" t="str">
            <v/>
          </cell>
          <cell r="CZ693" t="str">
            <v/>
          </cell>
          <cell r="DA693" t="str">
            <v/>
          </cell>
          <cell r="DB693" t="str">
            <v/>
          </cell>
          <cell r="DC693" t="str">
            <v/>
          </cell>
          <cell r="DD693" t="str">
            <v/>
          </cell>
          <cell r="DE693" t="str">
            <v/>
          </cell>
          <cell r="DG693" t="str">
            <v>KISIMBWAXIS GENERAL TRADERS LTD</v>
          </cell>
          <cell r="DH693" t="str">
            <v/>
          </cell>
          <cell r="DI693" t="str">
            <v/>
          </cell>
          <cell r="DJ693" t="str">
            <v/>
          </cell>
          <cell r="DK693" t="str">
            <v/>
          </cell>
          <cell r="DL693" t="str">
            <v/>
          </cell>
          <cell r="DM693" t="str">
            <v/>
          </cell>
          <cell r="DN693" t="str">
            <v/>
          </cell>
          <cell r="DO693" t="str">
            <v/>
          </cell>
          <cell r="DP693" t="str">
            <v/>
          </cell>
          <cell r="DQ693" t="str">
            <v/>
          </cell>
          <cell r="DR693" t="str">
            <v/>
          </cell>
          <cell r="DS693" t="str">
            <v/>
          </cell>
          <cell r="DU693" t="str">
            <v>KISIMBWAXIS GENERAL TRADERS LTD</v>
          </cell>
          <cell r="DV693" t="str">
            <v/>
          </cell>
          <cell r="DW693" t="str">
            <v/>
          </cell>
          <cell r="DX693" t="str">
            <v/>
          </cell>
          <cell r="DY693" t="str">
            <v/>
          </cell>
          <cell r="DZ693" t="str">
            <v/>
          </cell>
          <cell r="EA693" t="str">
            <v/>
          </cell>
          <cell r="EB693" t="str">
            <v/>
          </cell>
          <cell r="EC693" t="str">
            <v/>
          </cell>
          <cell r="ED693" t="str">
            <v/>
          </cell>
          <cell r="EE693" t="str">
            <v/>
          </cell>
        </row>
        <row r="694">
          <cell r="C694" t="str">
            <v>Real People Financial Services</v>
          </cell>
          <cell r="D694">
            <v>24</v>
          </cell>
          <cell r="E694">
            <v>130</v>
          </cell>
          <cell r="F694">
            <v>44841200</v>
          </cell>
          <cell r="G694">
            <v>50500</v>
          </cell>
          <cell r="I694" t="str">
            <v>Play Lotto</v>
          </cell>
          <cell r="J694">
            <v>13574</v>
          </cell>
          <cell r="K694">
            <v>50886</v>
          </cell>
          <cell r="L694">
            <v>63381000</v>
          </cell>
          <cell r="M694">
            <v>5793240</v>
          </cell>
          <cell r="AF694" t="str">
            <v>KISINGO HABIB INVESTMENTS LIMITED BUKOTO</v>
          </cell>
          <cell r="AG694" t="str">
            <v>KISINGO HABIB INVESTMENTS LIMITED BUKOTO</v>
          </cell>
          <cell r="AH694" t="str">
            <v/>
          </cell>
          <cell r="AI694" t="str">
            <v/>
          </cell>
          <cell r="AJ694" t="str">
            <v/>
          </cell>
          <cell r="AK694" t="str">
            <v/>
          </cell>
          <cell r="AL694" t="str">
            <v/>
          </cell>
          <cell r="AM694" t="str">
            <v/>
          </cell>
          <cell r="AN694" t="str">
            <v/>
          </cell>
          <cell r="AO694" t="str">
            <v/>
          </cell>
          <cell r="AP694" t="str">
            <v/>
          </cell>
          <cell r="AQ694" t="str">
            <v/>
          </cell>
          <cell r="AR694" t="str">
            <v/>
          </cell>
          <cell r="AS694" t="str">
            <v/>
          </cell>
          <cell r="AT694">
            <v>0</v>
          </cell>
          <cell r="AU694" t="str">
            <v>KISINGO HABIB INVESTMENTS LIMITED BUKOTO</v>
          </cell>
          <cell r="AV694" t="str">
            <v/>
          </cell>
          <cell r="AW694" t="str">
            <v/>
          </cell>
          <cell r="AX694" t="str">
            <v/>
          </cell>
          <cell r="AY694" t="str">
            <v/>
          </cell>
          <cell r="AZ694" t="str">
            <v/>
          </cell>
          <cell r="BA694" t="str">
            <v/>
          </cell>
          <cell r="BB694" t="str">
            <v/>
          </cell>
          <cell r="BC694" t="str">
            <v/>
          </cell>
          <cell r="BD694" t="str">
            <v/>
          </cell>
          <cell r="BE694" t="str">
            <v/>
          </cell>
          <cell r="BG694" t="str">
            <v>KISINGO HABIB INVESTMENTS LIMITED BUKOTO</v>
          </cell>
          <cell r="BH694" t="str">
            <v/>
          </cell>
          <cell r="BI694" t="str">
            <v/>
          </cell>
          <cell r="BJ694" t="str">
            <v/>
          </cell>
          <cell r="BK694" t="str">
            <v/>
          </cell>
          <cell r="BL694" t="str">
            <v/>
          </cell>
          <cell r="BM694" t="str">
            <v/>
          </cell>
          <cell r="BN694" t="str">
            <v/>
          </cell>
          <cell r="BO694" t="str">
            <v/>
          </cell>
          <cell r="BP694" t="str">
            <v/>
          </cell>
          <cell r="BQ694" t="str">
            <v/>
          </cell>
          <cell r="BR694" t="str">
            <v/>
          </cell>
          <cell r="BS694" t="str">
            <v/>
          </cell>
          <cell r="BU694" t="str">
            <v>KISINGO HABIB INVESTMENTS LIMITED BUKOTO</v>
          </cell>
          <cell r="BV694" t="str">
            <v/>
          </cell>
          <cell r="BW694" t="str">
            <v/>
          </cell>
          <cell r="BX694" t="str">
            <v/>
          </cell>
          <cell r="BY694" t="str">
            <v/>
          </cell>
          <cell r="BZ694" t="str">
            <v/>
          </cell>
          <cell r="CA694" t="str">
            <v/>
          </cell>
          <cell r="CB694" t="str">
            <v/>
          </cell>
          <cell r="CC694" t="str">
            <v/>
          </cell>
          <cell r="CD694" t="str">
            <v/>
          </cell>
          <cell r="CE694" t="str">
            <v/>
          </cell>
          <cell r="CG694" t="str">
            <v>KISINGO HABIB INVESTMENTS LIMITED BUKOTO</v>
          </cell>
          <cell r="CH694" t="str">
            <v/>
          </cell>
          <cell r="CI694" t="str">
            <v/>
          </cell>
          <cell r="CJ694" t="str">
            <v/>
          </cell>
          <cell r="CK694" t="str">
            <v/>
          </cell>
          <cell r="CL694" t="str">
            <v/>
          </cell>
          <cell r="CM694" t="str">
            <v/>
          </cell>
          <cell r="CN694" t="str">
            <v/>
          </cell>
          <cell r="CO694" t="str">
            <v/>
          </cell>
          <cell r="CP694" t="str">
            <v/>
          </cell>
          <cell r="CQ694" t="str">
            <v/>
          </cell>
          <cell r="CR694" t="str">
            <v/>
          </cell>
          <cell r="CS694" t="str">
            <v/>
          </cell>
          <cell r="CU694" t="str">
            <v>KISINGO HABIB INVESTMENTS LIMITED BUKOTO</v>
          </cell>
          <cell r="CV694" t="str">
            <v/>
          </cell>
          <cell r="CW694" t="str">
            <v/>
          </cell>
          <cell r="CX694" t="str">
            <v/>
          </cell>
          <cell r="CY694" t="str">
            <v/>
          </cell>
          <cell r="CZ694" t="str">
            <v/>
          </cell>
          <cell r="DA694" t="str">
            <v/>
          </cell>
          <cell r="DB694" t="str">
            <v/>
          </cell>
          <cell r="DC694" t="str">
            <v/>
          </cell>
          <cell r="DD694" t="str">
            <v/>
          </cell>
          <cell r="DE694" t="str">
            <v/>
          </cell>
          <cell r="DG694" t="str">
            <v>KISINGO HABIB INVESTMENTS LIMITED BUKOTO</v>
          </cell>
          <cell r="DH694" t="str">
            <v/>
          </cell>
          <cell r="DI694" t="str">
            <v/>
          </cell>
          <cell r="DJ694" t="str">
            <v/>
          </cell>
          <cell r="DK694" t="str">
            <v/>
          </cell>
          <cell r="DL694" t="str">
            <v/>
          </cell>
          <cell r="DM694" t="str">
            <v/>
          </cell>
          <cell r="DN694" t="str">
            <v/>
          </cell>
          <cell r="DO694" t="str">
            <v/>
          </cell>
          <cell r="DP694" t="str">
            <v/>
          </cell>
          <cell r="DQ694" t="str">
            <v/>
          </cell>
          <cell r="DR694" t="str">
            <v/>
          </cell>
          <cell r="DS694" t="str">
            <v/>
          </cell>
          <cell r="DU694" t="str">
            <v>KISINGO HABIB INVESTMENTS LIMITED BUKOTO</v>
          </cell>
          <cell r="DV694" t="str">
            <v/>
          </cell>
          <cell r="DW694" t="str">
            <v/>
          </cell>
          <cell r="DX694" t="str">
            <v/>
          </cell>
          <cell r="DY694" t="str">
            <v/>
          </cell>
          <cell r="DZ694" t="str">
            <v/>
          </cell>
          <cell r="EA694" t="str">
            <v/>
          </cell>
          <cell r="EB694" t="str">
            <v/>
          </cell>
          <cell r="EC694" t="str">
            <v/>
          </cell>
          <cell r="ED694" t="str">
            <v/>
          </cell>
          <cell r="EE694" t="str">
            <v/>
          </cell>
        </row>
        <row r="695">
          <cell r="C695" t="str">
            <v>RISTAKA HIGH SCHOOL BUSIIKA</v>
          </cell>
          <cell r="D695">
            <v>21</v>
          </cell>
          <cell r="E695">
            <v>85</v>
          </cell>
          <cell r="F695">
            <v>8772200</v>
          </cell>
          <cell r="G695">
            <v>21600</v>
          </cell>
          <cell r="I695" t="str">
            <v>Hope Senior School</v>
          </cell>
          <cell r="J695">
            <v>12</v>
          </cell>
          <cell r="K695">
            <v>16</v>
          </cell>
          <cell r="L695">
            <v>5503000</v>
          </cell>
          <cell r="M695">
            <v>21550</v>
          </cell>
          <cell r="AF695" t="str">
            <v>KISOGA GENERAL-MUKONO</v>
          </cell>
          <cell r="AG695" t="str">
            <v>KISOGA GENERAL-MUKONO</v>
          </cell>
          <cell r="AH695" t="str">
            <v/>
          </cell>
          <cell r="AI695" t="str">
            <v/>
          </cell>
          <cell r="AJ695" t="str">
            <v/>
          </cell>
          <cell r="AK695" t="str">
            <v/>
          </cell>
          <cell r="AL695" t="str">
            <v/>
          </cell>
          <cell r="AM695" t="str">
            <v/>
          </cell>
          <cell r="AN695" t="str">
            <v/>
          </cell>
          <cell r="AO695" t="str">
            <v/>
          </cell>
          <cell r="AP695" t="str">
            <v/>
          </cell>
          <cell r="AQ695" t="str">
            <v/>
          </cell>
          <cell r="AR695" t="str">
            <v/>
          </cell>
          <cell r="AS695" t="str">
            <v/>
          </cell>
          <cell r="AT695">
            <v>0</v>
          </cell>
          <cell r="AU695" t="str">
            <v>KISOGA GENERAL-MUKONO</v>
          </cell>
          <cell r="AV695" t="str">
            <v/>
          </cell>
          <cell r="AW695" t="str">
            <v/>
          </cell>
          <cell r="AX695" t="str">
            <v/>
          </cell>
          <cell r="AY695" t="str">
            <v/>
          </cell>
          <cell r="AZ695" t="str">
            <v/>
          </cell>
          <cell r="BA695" t="str">
            <v/>
          </cell>
          <cell r="BB695" t="str">
            <v/>
          </cell>
          <cell r="BC695" t="str">
            <v/>
          </cell>
          <cell r="BD695" t="str">
            <v/>
          </cell>
          <cell r="BE695" t="str">
            <v/>
          </cell>
          <cell r="BG695" t="str">
            <v>KISOGA GENERAL-MUKONO</v>
          </cell>
          <cell r="BH695" t="str">
            <v/>
          </cell>
          <cell r="BI695" t="str">
            <v/>
          </cell>
          <cell r="BJ695" t="str">
            <v/>
          </cell>
          <cell r="BK695" t="str">
            <v/>
          </cell>
          <cell r="BL695" t="str">
            <v/>
          </cell>
          <cell r="BM695" t="str">
            <v/>
          </cell>
          <cell r="BN695" t="str">
            <v/>
          </cell>
          <cell r="BO695" t="str">
            <v/>
          </cell>
          <cell r="BP695" t="str">
            <v/>
          </cell>
          <cell r="BQ695" t="str">
            <v/>
          </cell>
          <cell r="BR695" t="str">
            <v/>
          </cell>
          <cell r="BS695" t="str">
            <v/>
          </cell>
          <cell r="BU695" t="str">
            <v>KISOGA GENERAL-MUKONO</v>
          </cell>
          <cell r="BV695" t="str">
            <v/>
          </cell>
          <cell r="BW695" t="str">
            <v/>
          </cell>
          <cell r="BX695" t="str">
            <v/>
          </cell>
          <cell r="BY695" t="str">
            <v/>
          </cell>
          <cell r="BZ695" t="str">
            <v/>
          </cell>
          <cell r="CA695" t="str">
            <v/>
          </cell>
          <cell r="CB695" t="str">
            <v/>
          </cell>
          <cell r="CC695" t="str">
            <v/>
          </cell>
          <cell r="CD695" t="str">
            <v/>
          </cell>
          <cell r="CE695" t="str">
            <v/>
          </cell>
          <cell r="CG695" t="str">
            <v>KISOGA GENERAL-MUKONO</v>
          </cell>
          <cell r="CH695" t="str">
            <v/>
          </cell>
          <cell r="CI695" t="str">
            <v/>
          </cell>
          <cell r="CJ695" t="str">
            <v/>
          </cell>
          <cell r="CK695" t="str">
            <v/>
          </cell>
          <cell r="CL695" t="str">
            <v/>
          </cell>
          <cell r="CM695" t="str">
            <v/>
          </cell>
          <cell r="CN695" t="str">
            <v/>
          </cell>
          <cell r="CO695" t="str">
            <v/>
          </cell>
          <cell r="CP695" t="str">
            <v/>
          </cell>
          <cell r="CQ695" t="str">
            <v/>
          </cell>
          <cell r="CR695" t="str">
            <v/>
          </cell>
          <cell r="CS695" t="str">
            <v/>
          </cell>
          <cell r="CU695" t="str">
            <v>KISOGA GENERAL-MUKONO</v>
          </cell>
          <cell r="CV695" t="str">
            <v/>
          </cell>
          <cell r="CW695" t="str">
            <v/>
          </cell>
          <cell r="CX695" t="str">
            <v/>
          </cell>
          <cell r="CY695" t="str">
            <v/>
          </cell>
          <cell r="CZ695" t="str">
            <v/>
          </cell>
          <cell r="DA695" t="str">
            <v/>
          </cell>
          <cell r="DB695" t="str">
            <v/>
          </cell>
          <cell r="DC695" t="str">
            <v/>
          </cell>
          <cell r="DD695" t="str">
            <v/>
          </cell>
          <cell r="DE695" t="str">
            <v/>
          </cell>
          <cell r="DG695" t="str">
            <v>KISOGA GENERAL-MUKONO</v>
          </cell>
          <cell r="DH695" t="str">
            <v/>
          </cell>
          <cell r="DI695" t="str">
            <v/>
          </cell>
          <cell r="DJ695" t="str">
            <v/>
          </cell>
          <cell r="DK695" t="str">
            <v/>
          </cell>
          <cell r="DL695" t="str">
            <v/>
          </cell>
          <cell r="DM695" t="str">
            <v/>
          </cell>
          <cell r="DN695" t="str">
            <v/>
          </cell>
          <cell r="DO695" t="str">
            <v/>
          </cell>
          <cell r="DP695" t="str">
            <v/>
          </cell>
          <cell r="DQ695" t="str">
            <v/>
          </cell>
          <cell r="DR695" t="str">
            <v/>
          </cell>
          <cell r="DS695" t="str">
            <v/>
          </cell>
          <cell r="DU695" t="str">
            <v>KISOGA GENERAL-MUKONO</v>
          </cell>
          <cell r="DV695" t="str">
            <v/>
          </cell>
          <cell r="DW695" t="str">
            <v/>
          </cell>
          <cell r="DX695" t="str">
            <v/>
          </cell>
          <cell r="DY695" t="str">
            <v/>
          </cell>
          <cell r="DZ695" t="str">
            <v/>
          </cell>
          <cell r="EA695" t="str">
            <v/>
          </cell>
          <cell r="EB695" t="str">
            <v/>
          </cell>
          <cell r="EC695" t="str">
            <v/>
          </cell>
          <cell r="ED695" t="str">
            <v/>
          </cell>
          <cell r="EE695" t="str">
            <v/>
          </cell>
        </row>
        <row r="696">
          <cell r="C696" t="str">
            <v>ROYAL GIANT HIGH SCHOOL</v>
          </cell>
          <cell r="D696">
            <v>4</v>
          </cell>
          <cell r="E696">
            <v>9</v>
          </cell>
          <cell r="F696">
            <v>871500</v>
          </cell>
          <cell r="I696" t="str">
            <v>OPPORTUNITY BANK MBARARA</v>
          </cell>
          <cell r="J696">
            <v>44</v>
          </cell>
          <cell r="K696">
            <v>130</v>
          </cell>
          <cell r="L696">
            <v>15812100</v>
          </cell>
          <cell r="M696">
            <v>95490</v>
          </cell>
          <cell r="AF696" t="str">
            <v>KISOGA SACCO</v>
          </cell>
          <cell r="AG696" t="str">
            <v>KISOGA SACCO</v>
          </cell>
          <cell r="AH696" t="str">
            <v/>
          </cell>
          <cell r="AI696" t="str">
            <v/>
          </cell>
          <cell r="AJ696" t="str">
            <v/>
          </cell>
          <cell r="AK696" t="str">
            <v/>
          </cell>
          <cell r="AL696" t="str">
            <v/>
          </cell>
          <cell r="AM696" t="str">
            <v/>
          </cell>
          <cell r="AN696" t="str">
            <v/>
          </cell>
          <cell r="AO696">
            <v>2</v>
          </cell>
          <cell r="AP696" t="str">
            <v/>
          </cell>
          <cell r="AQ696" t="str">
            <v/>
          </cell>
          <cell r="AR696" t="str">
            <v/>
          </cell>
          <cell r="AS696" t="str">
            <v/>
          </cell>
          <cell r="AT696">
            <v>2</v>
          </cell>
          <cell r="AU696" t="str">
            <v>KISOGA SACCO</v>
          </cell>
          <cell r="AV696" t="str">
            <v/>
          </cell>
          <cell r="AW696" t="str">
            <v/>
          </cell>
          <cell r="AX696" t="str">
            <v/>
          </cell>
          <cell r="AY696" t="str">
            <v/>
          </cell>
          <cell r="AZ696" t="str">
            <v/>
          </cell>
          <cell r="BA696" t="str">
            <v/>
          </cell>
          <cell r="BB696" t="str">
            <v/>
          </cell>
          <cell r="BC696" t="str">
            <v/>
          </cell>
          <cell r="BD696" t="str">
            <v/>
          </cell>
          <cell r="BE696" t="str">
            <v/>
          </cell>
          <cell r="BG696" t="str">
            <v>KISOGA SACCO</v>
          </cell>
          <cell r="BH696" t="str">
            <v/>
          </cell>
          <cell r="BI696" t="str">
            <v/>
          </cell>
          <cell r="BJ696" t="str">
            <v/>
          </cell>
          <cell r="BK696" t="str">
            <v/>
          </cell>
          <cell r="BL696" t="str">
            <v/>
          </cell>
          <cell r="BM696" t="str">
            <v/>
          </cell>
          <cell r="BN696" t="str">
            <v/>
          </cell>
          <cell r="BO696">
            <v>8</v>
          </cell>
          <cell r="BP696" t="str">
            <v/>
          </cell>
          <cell r="BQ696" t="str">
            <v/>
          </cell>
          <cell r="BR696" t="str">
            <v/>
          </cell>
          <cell r="BS696" t="str">
            <v/>
          </cell>
          <cell r="BU696" t="str">
            <v>KISOGA SACCO</v>
          </cell>
          <cell r="BV696" t="str">
            <v/>
          </cell>
          <cell r="BW696" t="str">
            <v/>
          </cell>
          <cell r="BX696" t="str">
            <v/>
          </cell>
          <cell r="BY696" t="str">
            <v/>
          </cell>
          <cell r="BZ696" t="str">
            <v/>
          </cell>
          <cell r="CA696" t="str">
            <v/>
          </cell>
          <cell r="CB696" t="str">
            <v/>
          </cell>
          <cell r="CC696" t="str">
            <v/>
          </cell>
          <cell r="CD696" t="str">
            <v/>
          </cell>
          <cell r="CE696" t="str">
            <v/>
          </cell>
          <cell r="CG696" t="str">
            <v>KISOGA SACCO</v>
          </cell>
          <cell r="CH696" t="str">
            <v/>
          </cell>
          <cell r="CI696" t="str">
            <v/>
          </cell>
          <cell r="CJ696" t="str">
            <v/>
          </cell>
          <cell r="CK696" t="str">
            <v/>
          </cell>
          <cell r="CL696" t="str">
            <v/>
          </cell>
          <cell r="CM696" t="str">
            <v/>
          </cell>
          <cell r="CN696" t="str">
            <v/>
          </cell>
          <cell r="CO696">
            <v>28000</v>
          </cell>
          <cell r="CP696" t="str">
            <v/>
          </cell>
          <cell r="CQ696" t="str">
            <v/>
          </cell>
          <cell r="CR696" t="str">
            <v/>
          </cell>
          <cell r="CS696" t="str">
            <v/>
          </cell>
          <cell r="CU696" t="str">
            <v>KISOGA SACCO</v>
          </cell>
          <cell r="CV696" t="str">
            <v/>
          </cell>
          <cell r="CW696" t="str">
            <v/>
          </cell>
          <cell r="CX696" t="str">
            <v/>
          </cell>
          <cell r="CY696" t="str">
            <v/>
          </cell>
          <cell r="CZ696" t="str">
            <v/>
          </cell>
          <cell r="DA696" t="str">
            <v/>
          </cell>
          <cell r="DB696" t="str">
            <v/>
          </cell>
          <cell r="DC696" t="str">
            <v/>
          </cell>
          <cell r="DD696" t="str">
            <v/>
          </cell>
          <cell r="DE696" t="str">
            <v/>
          </cell>
          <cell r="DG696" t="str">
            <v>KISOGA SACCO</v>
          </cell>
          <cell r="DH696" t="str">
            <v/>
          </cell>
          <cell r="DI696" t="str">
            <v/>
          </cell>
          <cell r="DJ696" t="str">
            <v/>
          </cell>
          <cell r="DK696" t="str">
            <v/>
          </cell>
          <cell r="DL696" t="str">
            <v/>
          </cell>
          <cell r="DM696" t="str">
            <v/>
          </cell>
          <cell r="DN696" t="str">
            <v/>
          </cell>
          <cell r="DO696">
            <v>0</v>
          </cell>
          <cell r="DP696" t="str">
            <v/>
          </cell>
          <cell r="DQ696" t="str">
            <v/>
          </cell>
          <cell r="DR696" t="str">
            <v/>
          </cell>
          <cell r="DS696" t="str">
            <v/>
          </cell>
          <cell r="DU696" t="str">
            <v>KISOGA SACCO</v>
          </cell>
          <cell r="DV696" t="str">
            <v/>
          </cell>
          <cell r="DW696" t="str">
            <v/>
          </cell>
          <cell r="DX696" t="str">
            <v/>
          </cell>
          <cell r="DY696" t="str">
            <v/>
          </cell>
          <cell r="DZ696" t="str">
            <v/>
          </cell>
          <cell r="EA696" t="str">
            <v/>
          </cell>
          <cell r="EB696" t="str">
            <v/>
          </cell>
          <cell r="EC696" t="str">
            <v/>
          </cell>
          <cell r="ED696" t="str">
            <v/>
          </cell>
          <cell r="EE696" t="str">
            <v/>
          </cell>
        </row>
        <row r="697">
          <cell r="C697" t="str">
            <v>RUGARAMA PROGRESSIVE PRIMARY SCHOOL</v>
          </cell>
          <cell r="D697">
            <v>1</v>
          </cell>
          <cell r="E697">
            <v>1</v>
          </cell>
          <cell r="F697">
            <v>120000</v>
          </cell>
          <cell r="G697">
            <v>400</v>
          </cell>
          <cell r="I697" t="str">
            <v>watoto child care ministries</v>
          </cell>
          <cell r="J697">
            <v>10</v>
          </cell>
          <cell r="K697">
            <v>10</v>
          </cell>
          <cell r="L697">
            <v>1506000</v>
          </cell>
          <cell r="M697">
            <v>8210</v>
          </cell>
          <cell r="AF697" t="str">
            <v>KITABI SEMINARY</v>
          </cell>
          <cell r="AG697" t="str">
            <v>KITABI SEMINARY</v>
          </cell>
          <cell r="AH697" t="str">
            <v/>
          </cell>
          <cell r="AI697" t="str">
            <v/>
          </cell>
          <cell r="AJ697" t="str">
            <v/>
          </cell>
          <cell r="AK697" t="str">
            <v/>
          </cell>
          <cell r="AL697" t="str">
            <v/>
          </cell>
          <cell r="AM697" t="str">
            <v/>
          </cell>
          <cell r="AN697" t="str">
            <v/>
          </cell>
          <cell r="AO697" t="str">
            <v/>
          </cell>
          <cell r="AP697" t="str">
            <v/>
          </cell>
          <cell r="AQ697" t="str">
            <v/>
          </cell>
          <cell r="AR697" t="str">
            <v/>
          </cell>
          <cell r="AS697" t="str">
            <v/>
          </cell>
          <cell r="AT697">
            <v>0</v>
          </cell>
          <cell r="AU697" t="str">
            <v>KITABI SEMINARY</v>
          </cell>
          <cell r="AV697" t="str">
            <v/>
          </cell>
          <cell r="AW697" t="str">
            <v/>
          </cell>
          <cell r="AX697" t="str">
            <v/>
          </cell>
          <cell r="AY697" t="str">
            <v/>
          </cell>
          <cell r="AZ697" t="str">
            <v/>
          </cell>
          <cell r="BA697" t="str">
            <v/>
          </cell>
          <cell r="BB697" t="str">
            <v/>
          </cell>
          <cell r="BC697" t="str">
            <v/>
          </cell>
          <cell r="BD697" t="str">
            <v/>
          </cell>
          <cell r="BE697" t="str">
            <v/>
          </cell>
          <cell r="BG697" t="str">
            <v>KITABI SEMINARY</v>
          </cell>
          <cell r="BH697" t="str">
            <v/>
          </cell>
          <cell r="BI697" t="str">
            <v/>
          </cell>
          <cell r="BJ697" t="str">
            <v/>
          </cell>
          <cell r="BK697" t="str">
            <v/>
          </cell>
          <cell r="BL697" t="str">
            <v/>
          </cell>
          <cell r="BM697" t="str">
            <v/>
          </cell>
          <cell r="BN697" t="str">
            <v/>
          </cell>
          <cell r="BO697" t="str">
            <v/>
          </cell>
          <cell r="BP697" t="str">
            <v/>
          </cell>
          <cell r="BQ697" t="str">
            <v/>
          </cell>
          <cell r="BR697" t="str">
            <v/>
          </cell>
          <cell r="BS697" t="str">
            <v/>
          </cell>
          <cell r="BU697" t="str">
            <v>KITABI SEMINARY</v>
          </cell>
          <cell r="BV697" t="str">
            <v/>
          </cell>
          <cell r="BW697" t="str">
            <v/>
          </cell>
          <cell r="BX697" t="str">
            <v/>
          </cell>
          <cell r="BY697" t="str">
            <v/>
          </cell>
          <cell r="BZ697" t="str">
            <v/>
          </cell>
          <cell r="CA697" t="str">
            <v/>
          </cell>
          <cell r="CB697" t="str">
            <v/>
          </cell>
          <cell r="CC697" t="str">
            <v/>
          </cell>
          <cell r="CD697" t="str">
            <v/>
          </cell>
          <cell r="CE697" t="str">
            <v/>
          </cell>
          <cell r="CG697" t="str">
            <v>KITABI SEMINARY</v>
          </cell>
          <cell r="CH697" t="str">
            <v/>
          </cell>
          <cell r="CI697" t="str">
            <v/>
          </cell>
          <cell r="CJ697" t="str">
            <v/>
          </cell>
          <cell r="CK697" t="str">
            <v/>
          </cell>
          <cell r="CL697" t="str">
            <v/>
          </cell>
          <cell r="CM697" t="str">
            <v/>
          </cell>
          <cell r="CN697" t="str">
            <v/>
          </cell>
          <cell r="CO697" t="str">
            <v/>
          </cell>
          <cell r="CP697" t="str">
            <v/>
          </cell>
          <cell r="CQ697" t="str">
            <v/>
          </cell>
          <cell r="CR697" t="str">
            <v/>
          </cell>
          <cell r="CS697" t="str">
            <v/>
          </cell>
          <cell r="CU697" t="str">
            <v>KITABI SEMINARY</v>
          </cell>
          <cell r="CV697" t="str">
            <v/>
          </cell>
          <cell r="CW697" t="str">
            <v/>
          </cell>
          <cell r="CX697" t="str">
            <v/>
          </cell>
          <cell r="CY697" t="str">
            <v/>
          </cell>
          <cell r="CZ697" t="str">
            <v/>
          </cell>
          <cell r="DA697" t="str">
            <v/>
          </cell>
          <cell r="DB697" t="str">
            <v/>
          </cell>
          <cell r="DC697" t="str">
            <v/>
          </cell>
          <cell r="DD697" t="str">
            <v/>
          </cell>
          <cell r="DE697" t="str">
            <v/>
          </cell>
          <cell r="DG697" t="str">
            <v>KITABI SEMINARY</v>
          </cell>
          <cell r="DH697" t="str">
            <v/>
          </cell>
          <cell r="DI697" t="str">
            <v/>
          </cell>
          <cell r="DJ697" t="str">
            <v/>
          </cell>
          <cell r="DK697" t="str">
            <v/>
          </cell>
          <cell r="DL697" t="str">
            <v/>
          </cell>
          <cell r="DM697" t="str">
            <v/>
          </cell>
          <cell r="DN697" t="str">
            <v/>
          </cell>
          <cell r="DO697" t="str">
            <v/>
          </cell>
          <cell r="DP697" t="str">
            <v/>
          </cell>
          <cell r="DQ697" t="str">
            <v/>
          </cell>
          <cell r="DR697" t="str">
            <v/>
          </cell>
          <cell r="DS697" t="str">
            <v/>
          </cell>
          <cell r="DU697" t="str">
            <v>KITABI SEMINARY</v>
          </cell>
          <cell r="DV697" t="str">
            <v/>
          </cell>
          <cell r="DW697" t="str">
            <v/>
          </cell>
          <cell r="DX697" t="str">
            <v/>
          </cell>
          <cell r="DY697" t="str">
            <v/>
          </cell>
          <cell r="DZ697" t="str">
            <v/>
          </cell>
          <cell r="EA697" t="str">
            <v/>
          </cell>
          <cell r="EB697" t="str">
            <v/>
          </cell>
          <cell r="EC697" t="str">
            <v/>
          </cell>
          <cell r="ED697" t="str">
            <v/>
          </cell>
          <cell r="EE697" t="str">
            <v/>
          </cell>
        </row>
        <row r="698">
          <cell r="C698" t="str">
            <v>SBA</v>
          </cell>
          <cell r="D698">
            <v>343</v>
          </cell>
          <cell r="E698">
            <v>7175</v>
          </cell>
          <cell r="F698">
            <v>1209079596</v>
          </cell>
          <cell r="G698">
            <v>1913300</v>
          </cell>
          <cell r="I698" t="str">
            <v>VISIONFUND UGANDA LIMITED</v>
          </cell>
          <cell r="J698">
            <v>20</v>
          </cell>
          <cell r="K698">
            <v>50</v>
          </cell>
          <cell r="L698">
            <v>5408000</v>
          </cell>
          <cell r="M698">
            <v>36590</v>
          </cell>
          <cell r="AF698" t="str">
            <v>KITAGATA FINANCIAL SERVICES</v>
          </cell>
          <cell r="AG698" t="str">
            <v>KITAGATA FINANCIAL SERVICES</v>
          </cell>
          <cell r="AH698" t="str">
            <v/>
          </cell>
          <cell r="AI698" t="str">
            <v/>
          </cell>
          <cell r="AJ698" t="str">
            <v/>
          </cell>
          <cell r="AK698" t="str">
            <v/>
          </cell>
          <cell r="AL698" t="str">
            <v/>
          </cell>
          <cell r="AM698" t="str">
            <v/>
          </cell>
          <cell r="AN698" t="str">
            <v/>
          </cell>
          <cell r="AO698" t="str">
            <v/>
          </cell>
          <cell r="AP698" t="str">
            <v/>
          </cell>
          <cell r="AQ698" t="str">
            <v/>
          </cell>
          <cell r="AR698" t="str">
            <v/>
          </cell>
          <cell r="AS698" t="str">
            <v/>
          </cell>
          <cell r="AT698">
            <v>0</v>
          </cell>
          <cell r="AU698" t="str">
            <v>KITAGATA FINANCIAL SERVICES</v>
          </cell>
          <cell r="AV698" t="str">
            <v/>
          </cell>
          <cell r="AW698" t="str">
            <v/>
          </cell>
          <cell r="AX698" t="str">
            <v/>
          </cell>
          <cell r="AY698" t="str">
            <v/>
          </cell>
          <cell r="AZ698" t="str">
            <v/>
          </cell>
          <cell r="BA698" t="str">
            <v/>
          </cell>
          <cell r="BB698" t="str">
            <v/>
          </cell>
          <cell r="BC698" t="str">
            <v/>
          </cell>
          <cell r="BD698" t="str">
            <v/>
          </cell>
          <cell r="BE698" t="str">
            <v/>
          </cell>
          <cell r="BG698" t="str">
            <v>KITAGATA FINANCIAL SERVICES</v>
          </cell>
          <cell r="BH698" t="str">
            <v/>
          </cell>
          <cell r="BI698" t="str">
            <v/>
          </cell>
          <cell r="BJ698" t="str">
            <v/>
          </cell>
          <cell r="BK698" t="str">
            <v/>
          </cell>
          <cell r="BL698" t="str">
            <v/>
          </cell>
          <cell r="BM698" t="str">
            <v/>
          </cell>
          <cell r="BN698" t="str">
            <v/>
          </cell>
          <cell r="BO698" t="str">
            <v/>
          </cell>
          <cell r="BP698" t="str">
            <v/>
          </cell>
          <cell r="BQ698" t="str">
            <v/>
          </cell>
          <cell r="BR698" t="str">
            <v/>
          </cell>
          <cell r="BS698" t="str">
            <v/>
          </cell>
          <cell r="BU698" t="str">
            <v>KITAGATA FINANCIAL SERVICES</v>
          </cell>
          <cell r="BV698" t="str">
            <v/>
          </cell>
          <cell r="BW698" t="str">
            <v/>
          </cell>
          <cell r="BX698" t="str">
            <v/>
          </cell>
          <cell r="BY698" t="str">
            <v/>
          </cell>
          <cell r="BZ698" t="str">
            <v/>
          </cell>
          <cell r="CA698" t="str">
            <v/>
          </cell>
          <cell r="CB698" t="str">
            <v/>
          </cell>
          <cell r="CC698" t="str">
            <v/>
          </cell>
          <cell r="CD698" t="str">
            <v/>
          </cell>
          <cell r="CE698" t="str">
            <v/>
          </cell>
          <cell r="CG698" t="str">
            <v>KITAGATA FINANCIAL SERVICES</v>
          </cell>
          <cell r="CH698" t="str">
            <v/>
          </cell>
          <cell r="CI698" t="str">
            <v/>
          </cell>
          <cell r="CJ698" t="str">
            <v/>
          </cell>
          <cell r="CK698" t="str">
            <v/>
          </cell>
          <cell r="CL698" t="str">
            <v/>
          </cell>
          <cell r="CM698" t="str">
            <v/>
          </cell>
          <cell r="CN698" t="str">
            <v/>
          </cell>
          <cell r="CO698" t="str">
            <v/>
          </cell>
          <cell r="CP698" t="str">
            <v/>
          </cell>
          <cell r="CQ698" t="str">
            <v/>
          </cell>
          <cell r="CR698" t="str">
            <v/>
          </cell>
          <cell r="CS698" t="str">
            <v/>
          </cell>
          <cell r="CU698" t="str">
            <v>KITAGATA FINANCIAL SERVICES</v>
          </cell>
          <cell r="CV698" t="str">
            <v/>
          </cell>
          <cell r="CW698" t="str">
            <v/>
          </cell>
          <cell r="CX698" t="str">
            <v/>
          </cell>
          <cell r="CY698" t="str">
            <v/>
          </cell>
          <cell r="CZ698" t="str">
            <v/>
          </cell>
          <cell r="DA698" t="str">
            <v/>
          </cell>
          <cell r="DB698" t="str">
            <v/>
          </cell>
          <cell r="DC698" t="str">
            <v/>
          </cell>
          <cell r="DD698" t="str">
            <v/>
          </cell>
          <cell r="DE698" t="str">
            <v/>
          </cell>
          <cell r="DG698" t="str">
            <v>KITAGATA FINANCIAL SERVICES</v>
          </cell>
          <cell r="DH698" t="str">
            <v/>
          </cell>
          <cell r="DI698" t="str">
            <v/>
          </cell>
          <cell r="DJ698" t="str">
            <v/>
          </cell>
          <cell r="DK698" t="str">
            <v/>
          </cell>
          <cell r="DL698" t="str">
            <v/>
          </cell>
          <cell r="DM698" t="str">
            <v/>
          </cell>
          <cell r="DN698" t="str">
            <v/>
          </cell>
          <cell r="DO698" t="str">
            <v/>
          </cell>
          <cell r="DP698" t="str">
            <v/>
          </cell>
          <cell r="DQ698" t="str">
            <v/>
          </cell>
          <cell r="DR698" t="str">
            <v/>
          </cell>
          <cell r="DS698" t="str">
            <v/>
          </cell>
          <cell r="DU698" t="str">
            <v>KITAGATA FINANCIAL SERVICES</v>
          </cell>
          <cell r="DV698" t="str">
            <v/>
          </cell>
          <cell r="DW698" t="str">
            <v/>
          </cell>
          <cell r="DX698" t="str">
            <v/>
          </cell>
          <cell r="DY698" t="str">
            <v/>
          </cell>
          <cell r="DZ698" t="str">
            <v/>
          </cell>
          <cell r="EA698" t="str">
            <v/>
          </cell>
          <cell r="EB698" t="str">
            <v/>
          </cell>
          <cell r="EC698" t="str">
            <v/>
          </cell>
          <cell r="ED698" t="str">
            <v/>
          </cell>
          <cell r="EE698" t="str">
            <v/>
          </cell>
        </row>
        <row r="699">
          <cell r="C699" t="str">
            <v>Smart Tv</v>
          </cell>
          <cell r="D699">
            <v>37</v>
          </cell>
          <cell r="E699">
            <v>51</v>
          </cell>
          <cell r="F699">
            <v>673438</v>
          </cell>
          <cell r="I699" t="str">
            <v>Broadband</v>
          </cell>
          <cell r="J699">
            <v>24</v>
          </cell>
          <cell r="K699">
            <v>28</v>
          </cell>
          <cell r="L699">
            <v>3165400</v>
          </cell>
          <cell r="M699">
            <v>20420</v>
          </cell>
          <cell r="AF699" t="str">
            <v>KITAKA CHARLES</v>
          </cell>
          <cell r="AG699" t="str">
            <v>KITAKA CHARLES</v>
          </cell>
          <cell r="AH699" t="str">
            <v/>
          </cell>
          <cell r="AI699" t="str">
            <v/>
          </cell>
          <cell r="AJ699" t="str">
            <v/>
          </cell>
          <cell r="AK699" t="str">
            <v/>
          </cell>
          <cell r="AL699" t="str">
            <v/>
          </cell>
          <cell r="AM699" t="str">
            <v/>
          </cell>
          <cell r="AN699" t="str">
            <v/>
          </cell>
          <cell r="AO699" t="str">
            <v/>
          </cell>
          <cell r="AP699" t="str">
            <v/>
          </cell>
          <cell r="AQ699" t="str">
            <v/>
          </cell>
          <cell r="AR699" t="str">
            <v/>
          </cell>
          <cell r="AS699" t="str">
            <v/>
          </cell>
          <cell r="AT699">
            <v>0</v>
          </cell>
          <cell r="AU699" t="str">
            <v>KITAKA CHARLES</v>
          </cell>
          <cell r="AV699" t="str">
            <v/>
          </cell>
          <cell r="AW699" t="str">
            <v/>
          </cell>
          <cell r="AX699" t="str">
            <v/>
          </cell>
          <cell r="AY699" t="str">
            <v/>
          </cell>
          <cell r="AZ699" t="str">
            <v/>
          </cell>
          <cell r="BA699" t="str">
            <v/>
          </cell>
          <cell r="BB699" t="str">
            <v/>
          </cell>
          <cell r="BC699" t="str">
            <v/>
          </cell>
          <cell r="BD699" t="str">
            <v/>
          </cell>
          <cell r="BE699" t="str">
            <v/>
          </cell>
          <cell r="BG699" t="str">
            <v>KITAKA CHARLES</v>
          </cell>
          <cell r="BH699" t="str">
            <v/>
          </cell>
          <cell r="BI699" t="str">
            <v/>
          </cell>
          <cell r="BJ699" t="str">
            <v/>
          </cell>
          <cell r="BK699" t="str">
            <v/>
          </cell>
          <cell r="BL699" t="str">
            <v/>
          </cell>
          <cell r="BM699" t="str">
            <v/>
          </cell>
          <cell r="BN699" t="str">
            <v/>
          </cell>
          <cell r="BO699" t="str">
            <v/>
          </cell>
          <cell r="BP699" t="str">
            <v/>
          </cell>
          <cell r="BQ699" t="str">
            <v/>
          </cell>
          <cell r="BR699" t="str">
            <v/>
          </cell>
          <cell r="BS699" t="str">
            <v/>
          </cell>
          <cell r="BU699" t="str">
            <v>KITAKA CHARLES</v>
          </cell>
          <cell r="BV699" t="str">
            <v/>
          </cell>
          <cell r="BW699" t="str">
            <v/>
          </cell>
          <cell r="BX699" t="str">
            <v/>
          </cell>
          <cell r="BY699" t="str">
            <v/>
          </cell>
          <cell r="BZ699" t="str">
            <v/>
          </cell>
          <cell r="CA699" t="str">
            <v/>
          </cell>
          <cell r="CB699" t="str">
            <v/>
          </cell>
          <cell r="CC699" t="str">
            <v/>
          </cell>
          <cell r="CD699" t="str">
            <v/>
          </cell>
          <cell r="CE699" t="str">
            <v/>
          </cell>
          <cell r="CG699" t="str">
            <v>KITAKA CHARLES</v>
          </cell>
          <cell r="CH699" t="str">
            <v/>
          </cell>
          <cell r="CI699" t="str">
            <v/>
          </cell>
          <cell r="CJ699" t="str">
            <v/>
          </cell>
          <cell r="CK699" t="str">
            <v/>
          </cell>
          <cell r="CL699" t="str">
            <v/>
          </cell>
          <cell r="CM699" t="str">
            <v/>
          </cell>
          <cell r="CN699" t="str">
            <v/>
          </cell>
          <cell r="CO699" t="str">
            <v/>
          </cell>
          <cell r="CP699" t="str">
            <v/>
          </cell>
          <cell r="CQ699" t="str">
            <v/>
          </cell>
          <cell r="CR699" t="str">
            <v/>
          </cell>
          <cell r="CS699" t="str">
            <v/>
          </cell>
          <cell r="CU699" t="str">
            <v>KITAKA CHARLES</v>
          </cell>
          <cell r="CV699" t="str">
            <v/>
          </cell>
          <cell r="CW699" t="str">
            <v/>
          </cell>
          <cell r="CX699" t="str">
            <v/>
          </cell>
          <cell r="CY699" t="str">
            <v/>
          </cell>
          <cell r="CZ699" t="str">
            <v/>
          </cell>
          <cell r="DA699" t="str">
            <v/>
          </cell>
          <cell r="DB699" t="str">
            <v/>
          </cell>
          <cell r="DC699" t="str">
            <v/>
          </cell>
          <cell r="DD699" t="str">
            <v/>
          </cell>
          <cell r="DE699" t="str">
            <v/>
          </cell>
          <cell r="DG699" t="str">
            <v>KITAKA CHARLES</v>
          </cell>
          <cell r="DH699" t="str">
            <v/>
          </cell>
          <cell r="DI699" t="str">
            <v/>
          </cell>
          <cell r="DJ699" t="str">
            <v/>
          </cell>
          <cell r="DK699" t="str">
            <v/>
          </cell>
          <cell r="DL699" t="str">
            <v/>
          </cell>
          <cell r="DM699" t="str">
            <v/>
          </cell>
          <cell r="DN699" t="str">
            <v/>
          </cell>
          <cell r="DO699" t="str">
            <v/>
          </cell>
          <cell r="DP699" t="str">
            <v/>
          </cell>
          <cell r="DQ699" t="str">
            <v/>
          </cell>
          <cell r="DR699" t="str">
            <v/>
          </cell>
          <cell r="DS699" t="str">
            <v/>
          </cell>
          <cell r="DU699" t="str">
            <v>KITAKA CHARLES</v>
          </cell>
          <cell r="DV699" t="str">
            <v/>
          </cell>
          <cell r="DW699" t="str">
            <v/>
          </cell>
          <cell r="DX699" t="str">
            <v/>
          </cell>
          <cell r="DY699" t="str">
            <v/>
          </cell>
          <cell r="DZ699" t="str">
            <v/>
          </cell>
          <cell r="EA699" t="str">
            <v/>
          </cell>
          <cell r="EB699" t="str">
            <v/>
          </cell>
          <cell r="EC699" t="str">
            <v/>
          </cell>
          <cell r="ED699" t="str">
            <v/>
          </cell>
          <cell r="EE699" t="str">
            <v/>
          </cell>
        </row>
        <row r="700">
          <cell r="C700" t="str">
            <v>SOLAR NOW SERVICES UGANDA</v>
          </cell>
          <cell r="D700">
            <v>44</v>
          </cell>
          <cell r="E700">
            <v>154</v>
          </cell>
          <cell r="F700">
            <v>37552200</v>
          </cell>
          <cell r="G700">
            <v>51900</v>
          </cell>
          <cell r="I700" t="str">
            <v>TRINITY PRIMARY SCHOOL</v>
          </cell>
          <cell r="J700">
            <v>53</v>
          </cell>
          <cell r="K700">
            <v>79</v>
          </cell>
          <cell r="L700">
            <v>15942000</v>
          </cell>
          <cell r="M700">
            <v>77200</v>
          </cell>
          <cell r="AF700" t="str">
            <v>KITARA MODEL SECONDARY SCHOOL</v>
          </cell>
          <cell r="AG700" t="str">
            <v>KITARA MODEL SECONDARY SCHOOL</v>
          </cell>
          <cell r="AH700" t="str">
            <v/>
          </cell>
          <cell r="AI700" t="str">
            <v/>
          </cell>
          <cell r="AJ700" t="str">
            <v/>
          </cell>
          <cell r="AK700" t="str">
            <v/>
          </cell>
          <cell r="AL700" t="str">
            <v/>
          </cell>
          <cell r="AM700" t="str">
            <v/>
          </cell>
          <cell r="AN700" t="str">
            <v/>
          </cell>
          <cell r="AO700" t="str">
            <v/>
          </cell>
          <cell r="AP700" t="str">
            <v/>
          </cell>
          <cell r="AQ700" t="str">
            <v/>
          </cell>
          <cell r="AR700" t="str">
            <v/>
          </cell>
          <cell r="AS700" t="str">
            <v/>
          </cell>
          <cell r="AT700">
            <v>0</v>
          </cell>
          <cell r="AU700" t="str">
            <v>KITARA MODEL SECONDARY SCHOOL</v>
          </cell>
          <cell r="AV700" t="str">
            <v/>
          </cell>
          <cell r="AW700" t="str">
            <v/>
          </cell>
          <cell r="AX700" t="str">
            <v/>
          </cell>
          <cell r="AY700" t="str">
            <v/>
          </cell>
          <cell r="AZ700" t="str">
            <v/>
          </cell>
          <cell r="BA700" t="str">
            <v/>
          </cell>
          <cell r="BB700" t="str">
            <v/>
          </cell>
          <cell r="BC700" t="str">
            <v/>
          </cell>
          <cell r="BD700" t="str">
            <v/>
          </cell>
          <cell r="BE700" t="str">
            <v/>
          </cell>
          <cell r="BG700" t="str">
            <v>KITARA MODEL SECONDARY SCHOOL</v>
          </cell>
          <cell r="BH700" t="str">
            <v/>
          </cell>
          <cell r="BI700" t="str">
            <v/>
          </cell>
          <cell r="BJ700" t="str">
            <v/>
          </cell>
          <cell r="BK700" t="str">
            <v/>
          </cell>
          <cell r="BL700" t="str">
            <v/>
          </cell>
          <cell r="BM700" t="str">
            <v/>
          </cell>
          <cell r="BN700" t="str">
            <v/>
          </cell>
          <cell r="BO700" t="str">
            <v/>
          </cell>
          <cell r="BP700" t="str">
            <v/>
          </cell>
          <cell r="BQ700" t="str">
            <v/>
          </cell>
          <cell r="BR700" t="str">
            <v/>
          </cell>
          <cell r="BS700" t="str">
            <v/>
          </cell>
          <cell r="BU700" t="str">
            <v>KITARA MODEL SECONDARY SCHOOL</v>
          </cell>
          <cell r="BV700" t="str">
            <v/>
          </cell>
          <cell r="BW700" t="str">
            <v/>
          </cell>
          <cell r="BX700" t="str">
            <v/>
          </cell>
          <cell r="BY700" t="str">
            <v/>
          </cell>
          <cell r="BZ700" t="str">
            <v/>
          </cell>
          <cell r="CA700" t="str">
            <v/>
          </cell>
          <cell r="CB700" t="str">
            <v/>
          </cell>
          <cell r="CC700" t="str">
            <v/>
          </cell>
          <cell r="CD700" t="str">
            <v/>
          </cell>
          <cell r="CE700" t="str">
            <v/>
          </cell>
          <cell r="CG700" t="str">
            <v>KITARA MODEL SECONDARY SCHOOL</v>
          </cell>
          <cell r="CH700" t="str">
            <v/>
          </cell>
          <cell r="CI700" t="str">
            <v/>
          </cell>
          <cell r="CJ700" t="str">
            <v/>
          </cell>
          <cell r="CK700" t="str">
            <v/>
          </cell>
          <cell r="CL700" t="str">
            <v/>
          </cell>
          <cell r="CM700" t="str">
            <v/>
          </cell>
          <cell r="CN700" t="str">
            <v/>
          </cell>
          <cell r="CO700" t="str">
            <v/>
          </cell>
          <cell r="CP700" t="str">
            <v/>
          </cell>
          <cell r="CQ700" t="str">
            <v/>
          </cell>
          <cell r="CR700" t="str">
            <v/>
          </cell>
          <cell r="CS700" t="str">
            <v/>
          </cell>
          <cell r="CU700" t="str">
            <v>KITARA MODEL SECONDARY SCHOOL</v>
          </cell>
          <cell r="CV700" t="str">
            <v/>
          </cell>
          <cell r="CW700" t="str">
            <v/>
          </cell>
          <cell r="CX700" t="str">
            <v/>
          </cell>
          <cell r="CY700" t="str">
            <v/>
          </cell>
          <cell r="CZ700" t="str">
            <v/>
          </cell>
          <cell r="DA700" t="str">
            <v/>
          </cell>
          <cell r="DB700" t="str">
            <v/>
          </cell>
          <cell r="DC700" t="str">
            <v/>
          </cell>
          <cell r="DD700" t="str">
            <v/>
          </cell>
          <cell r="DE700" t="str">
            <v/>
          </cell>
          <cell r="DG700" t="str">
            <v>KITARA MODEL SECONDARY SCHOOL</v>
          </cell>
          <cell r="DH700" t="str">
            <v/>
          </cell>
          <cell r="DI700" t="str">
            <v/>
          </cell>
          <cell r="DJ700" t="str">
            <v/>
          </cell>
          <cell r="DK700" t="str">
            <v/>
          </cell>
          <cell r="DL700" t="str">
            <v/>
          </cell>
          <cell r="DM700" t="str">
            <v/>
          </cell>
          <cell r="DN700" t="str">
            <v/>
          </cell>
          <cell r="DO700" t="str">
            <v/>
          </cell>
          <cell r="DP700" t="str">
            <v/>
          </cell>
          <cell r="DQ700" t="str">
            <v/>
          </cell>
          <cell r="DR700" t="str">
            <v/>
          </cell>
          <cell r="DS700" t="str">
            <v/>
          </cell>
          <cell r="DU700" t="str">
            <v>KITARA MODEL SECONDARY SCHOOL</v>
          </cell>
          <cell r="DV700" t="str">
            <v/>
          </cell>
          <cell r="DW700" t="str">
            <v/>
          </cell>
          <cell r="DX700" t="str">
            <v/>
          </cell>
          <cell r="DY700" t="str">
            <v/>
          </cell>
          <cell r="DZ700" t="str">
            <v/>
          </cell>
          <cell r="EA700" t="str">
            <v/>
          </cell>
          <cell r="EB700" t="str">
            <v/>
          </cell>
          <cell r="EC700" t="str">
            <v/>
          </cell>
          <cell r="ED700" t="str">
            <v/>
          </cell>
          <cell r="EE700" t="str">
            <v/>
          </cell>
        </row>
        <row r="701">
          <cell r="C701" t="str">
            <v>ST AGNES GIRLS SENIOR SECONDARY SCHOOL</v>
          </cell>
          <cell r="D701">
            <v>15</v>
          </cell>
          <cell r="E701">
            <v>33</v>
          </cell>
          <cell r="F701">
            <v>6631800</v>
          </cell>
          <cell r="G701">
            <v>13200</v>
          </cell>
          <cell r="I701" t="str">
            <v>MULAMA SECONDARY SCHOOL</v>
          </cell>
          <cell r="J701">
            <v>1</v>
          </cell>
          <cell r="K701">
            <v>2</v>
          </cell>
          <cell r="L701">
            <v>80000</v>
          </cell>
          <cell r="M701">
            <v>1050</v>
          </cell>
          <cell r="AF701" t="str">
            <v>KITETIKKA HIGH SCHOOL</v>
          </cell>
          <cell r="AG701" t="str">
            <v>KITETIKKA HIGH SCHOOL</v>
          </cell>
          <cell r="AH701" t="str">
            <v/>
          </cell>
          <cell r="AI701" t="str">
            <v/>
          </cell>
          <cell r="AJ701" t="str">
            <v/>
          </cell>
          <cell r="AK701" t="str">
            <v/>
          </cell>
          <cell r="AL701" t="str">
            <v/>
          </cell>
          <cell r="AM701" t="str">
            <v/>
          </cell>
          <cell r="AN701" t="str">
            <v/>
          </cell>
          <cell r="AO701" t="str">
            <v/>
          </cell>
          <cell r="AP701" t="str">
            <v/>
          </cell>
          <cell r="AQ701" t="str">
            <v/>
          </cell>
          <cell r="AR701" t="str">
            <v/>
          </cell>
          <cell r="AS701" t="str">
            <v/>
          </cell>
          <cell r="AT701">
            <v>0</v>
          </cell>
          <cell r="AU701" t="str">
            <v>KITETIKKA HIGH SCHOOL</v>
          </cell>
          <cell r="AV701" t="str">
            <v/>
          </cell>
          <cell r="AW701" t="str">
            <v/>
          </cell>
          <cell r="AX701">
            <v>1</v>
          </cell>
          <cell r="AY701" t="str">
            <v/>
          </cell>
          <cell r="AZ701" t="str">
            <v/>
          </cell>
          <cell r="BA701" t="str">
            <v/>
          </cell>
          <cell r="BB701" t="str">
            <v/>
          </cell>
          <cell r="BC701" t="str">
            <v/>
          </cell>
          <cell r="BD701" t="str">
            <v/>
          </cell>
          <cell r="BE701" t="str">
            <v/>
          </cell>
          <cell r="BG701" t="str">
            <v>KITETIKKA HIGH SCHOOL</v>
          </cell>
          <cell r="BH701" t="str">
            <v/>
          </cell>
          <cell r="BI701" t="str">
            <v/>
          </cell>
          <cell r="BJ701" t="str">
            <v/>
          </cell>
          <cell r="BK701" t="str">
            <v/>
          </cell>
          <cell r="BL701" t="str">
            <v/>
          </cell>
          <cell r="BM701" t="str">
            <v/>
          </cell>
          <cell r="BN701" t="str">
            <v/>
          </cell>
          <cell r="BO701" t="str">
            <v/>
          </cell>
          <cell r="BP701" t="str">
            <v/>
          </cell>
          <cell r="BQ701" t="str">
            <v/>
          </cell>
          <cell r="BR701" t="str">
            <v/>
          </cell>
          <cell r="BS701" t="str">
            <v/>
          </cell>
          <cell r="BU701" t="str">
            <v>KITETIKKA HIGH SCHOOL</v>
          </cell>
          <cell r="BV701" t="str">
            <v/>
          </cell>
          <cell r="BW701" t="str">
            <v/>
          </cell>
          <cell r="BX701">
            <v>1</v>
          </cell>
          <cell r="BY701" t="str">
            <v/>
          </cell>
          <cell r="BZ701" t="str">
            <v/>
          </cell>
          <cell r="CA701" t="str">
            <v/>
          </cell>
          <cell r="CB701" t="str">
            <v/>
          </cell>
          <cell r="CC701" t="str">
            <v/>
          </cell>
          <cell r="CD701" t="str">
            <v/>
          </cell>
          <cell r="CE701" t="str">
            <v/>
          </cell>
          <cell r="CG701" t="str">
            <v>KITETIKKA HIGH SCHOOL</v>
          </cell>
          <cell r="CH701" t="str">
            <v/>
          </cell>
          <cell r="CI701" t="str">
            <v/>
          </cell>
          <cell r="CJ701" t="str">
            <v/>
          </cell>
          <cell r="CK701" t="str">
            <v/>
          </cell>
          <cell r="CL701" t="str">
            <v/>
          </cell>
          <cell r="CM701" t="str">
            <v/>
          </cell>
          <cell r="CN701" t="str">
            <v/>
          </cell>
          <cell r="CO701" t="str">
            <v/>
          </cell>
          <cell r="CP701" t="str">
            <v/>
          </cell>
          <cell r="CQ701" t="str">
            <v/>
          </cell>
          <cell r="CR701" t="str">
            <v/>
          </cell>
          <cell r="CS701" t="str">
            <v/>
          </cell>
          <cell r="CU701" t="str">
            <v>KITETIKKA HIGH SCHOOL</v>
          </cell>
          <cell r="CV701" t="str">
            <v/>
          </cell>
          <cell r="CW701" t="str">
            <v/>
          </cell>
          <cell r="CX701">
            <v>1000</v>
          </cell>
          <cell r="CY701" t="str">
            <v/>
          </cell>
          <cell r="CZ701" t="str">
            <v/>
          </cell>
          <cell r="DA701" t="str">
            <v/>
          </cell>
          <cell r="DB701" t="str">
            <v/>
          </cell>
          <cell r="DC701" t="str">
            <v/>
          </cell>
          <cell r="DD701" t="str">
            <v/>
          </cell>
          <cell r="DE701" t="str">
            <v/>
          </cell>
          <cell r="DG701" t="str">
            <v>KITETIKKA HIGH SCHOOL</v>
          </cell>
          <cell r="DH701" t="str">
            <v/>
          </cell>
          <cell r="DI701" t="str">
            <v/>
          </cell>
          <cell r="DJ701" t="str">
            <v/>
          </cell>
          <cell r="DK701" t="str">
            <v/>
          </cell>
          <cell r="DL701" t="str">
            <v/>
          </cell>
          <cell r="DM701" t="str">
            <v/>
          </cell>
          <cell r="DN701" t="str">
            <v/>
          </cell>
          <cell r="DO701" t="str">
            <v/>
          </cell>
          <cell r="DP701" t="str">
            <v/>
          </cell>
          <cell r="DQ701" t="str">
            <v/>
          </cell>
          <cell r="DR701" t="str">
            <v/>
          </cell>
          <cell r="DS701" t="str">
            <v/>
          </cell>
          <cell r="DU701" t="str">
            <v>KITETIKKA HIGH SCHOOL</v>
          </cell>
          <cell r="DV701" t="str">
            <v/>
          </cell>
          <cell r="DW701" t="str">
            <v/>
          </cell>
          <cell r="DX701">
            <v>100</v>
          </cell>
          <cell r="DY701" t="str">
            <v/>
          </cell>
          <cell r="DZ701" t="str">
            <v/>
          </cell>
          <cell r="EA701" t="str">
            <v/>
          </cell>
          <cell r="EB701" t="str">
            <v/>
          </cell>
          <cell r="EC701" t="str">
            <v/>
          </cell>
          <cell r="ED701" t="str">
            <v/>
          </cell>
          <cell r="EE701" t="str">
            <v/>
          </cell>
        </row>
        <row r="702">
          <cell r="C702" t="str">
            <v>St Julian High School</v>
          </cell>
          <cell r="D702">
            <v>58</v>
          </cell>
          <cell r="E702">
            <v>297</v>
          </cell>
          <cell r="F702">
            <v>36906400</v>
          </cell>
          <cell r="G702">
            <v>50400</v>
          </cell>
          <cell r="I702" t="str">
            <v>OPPORTUNITY BANK IGANGA</v>
          </cell>
          <cell r="J702">
            <v>46</v>
          </cell>
          <cell r="K702">
            <v>195</v>
          </cell>
          <cell r="L702">
            <v>173838300</v>
          </cell>
          <cell r="M702">
            <v>572730</v>
          </cell>
          <cell r="AF702" t="str">
            <v>KITUMBA SECONDARY SCHOOL</v>
          </cell>
          <cell r="AG702" t="str">
            <v>KITUMBA SECONDARY SCHOOL</v>
          </cell>
          <cell r="AH702" t="str">
            <v/>
          </cell>
          <cell r="AI702" t="str">
            <v/>
          </cell>
          <cell r="AJ702" t="str">
            <v/>
          </cell>
          <cell r="AK702" t="str">
            <v/>
          </cell>
          <cell r="AL702" t="str">
            <v/>
          </cell>
          <cell r="AM702" t="str">
            <v/>
          </cell>
          <cell r="AN702" t="str">
            <v/>
          </cell>
          <cell r="AO702" t="str">
            <v/>
          </cell>
          <cell r="AP702" t="str">
            <v/>
          </cell>
          <cell r="AQ702" t="str">
            <v/>
          </cell>
          <cell r="AR702" t="str">
            <v/>
          </cell>
          <cell r="AS702" t="str">
            <v/>
          </cell>
          <cell r="AT702">
            <v>0</v>
          </cell>
          <cell r="AU702" t="str">
            <v>KITUMBA SECONDARY SCHOOL</v>
          </cell>
          <cell r="AV702" t="str">
            <v/>
          </cell>
          <cell r="AW702" t="str">
            <v/>
          </cell>
          <cell r="AX702" t="str">
            <v/>
          </cell>
          <cell r="AY702" t="str">
            <v/>
          </cell>
          <cell r="AZ702" t="str">
            <v/>
          </cell>
          <cell r="BA702" t="str">
            <v/>
          </cell>
          <cell r="BB702" t="str">
            <v/>
          </cell>
          <cell r="BC702" t="str">
            <v/>
          </cell>
          <cell r="BD702" t="str">
            <v/>
          </cell>
          <cell r="BE702" t="str">
            <v/>
          </cell>
          <cell r="BG702" t="str">
            <v>KITUMBA SECONDARY SCHOOL</v>
          </cell>
          <cell r="BH702" t="str">
            <v/>
          </cell>
          <cell r="BI702" t="str">
            <v/>
          </cell>
          <cell r="BJ702" t="str">
            <v/>
          </cell>
          <cell r="BK702" t="str">
            <v/>
          </cell>
          <cell r="BL702" t="str">
            <v/>
          </cell>
          <cell r="BM702" t="str">
            <v/>
          </cell>
          <cell r="BN702" t="str">
            <v/>
          </cell>
          <cell r="BO702" t="str">
            <v/>
          </cell>
          <cell r="BP702" t="str">
            <v/>
          </cell>
          <cell r="BQ702" t="str">
            <v/>
          </cell>
          <cell r="BR702" t="str">
            <v/>
          </cell>
          <cell r="BS702" t="str">
            <v/>
          </cell>
          <cell r="BU702" t="str">
            <v>KITUMBA SECONDARY SCHOOL</v>
          </cell>
          <cell r="BV702" t="str">
            <v/>
          </cell>
          <cell r="BW702" t="str">
            <v/>
          </cell>
          <cell r="BX702" t="str">
            <v/>
          </cell>
          <cell r="BY702" t="str">
            <v/>
          </cell>
          <cell r="BZ702" t="str">
            <v/>
          </cell>
          <cell r="CA702" t="str">
            <v/>
          </cell>
          <cell r="CB702" t="str">
            <v/>
          </cell>
          <cell r="CC702" t="str">
            <v/>
          </cell>
          <cell r="CD702" t="str">
            <v/>
          </cell>
          <cell r="CE702" t="str">
            <v/>
          </cell>
          <cell r="CG702" t="str">
            <v>KITUMBA SECONDARY SCHOOL</v>
          </cell>
          <cell r="CH702" t="str">
            <v/>
          </cell>
          <cell r="CI702" t="str">
            <v/>
          </cell>
          <cell r="CJ702" t="str">
            <v/>
          </cell>
          <cell r="CK702" t="str">
            <v/>
          </cell>
          <cell r="CL702" t="str">
            <v/>
          </cell>
          <cell r="CM702" t="str">
            <v/>
          </cell>
          <cell r="CN702" t="str">
            <v/>
          </cell>
          <cell r="CO702" t="str">
            <v/>
          </cell>
          <cell r="CP702" t="str">
            <v/>
          </cell>
          <cell r="CQ702" t="str">
            <v/>
          </cell>
          <cell r="CR702" t="str">
            <v/>
          </cell>
          <cell r="CS702" t="str">
            <v/>
          </cell>
          <cell r="CU702" t="str">
            <v>KITUMBA SECONDARY SCHOOL</v>
          </cell>
          <cell r="CV702" t="str">
            <v/>
          </cell>
          <cell r="CW702" t="str">
            <v/>
          </cell>
          <cell r="CX702" t="str">
            <v/>
          </cell>
          <cell r="CY702" t="str">
            <v/>
          </cell>
          <cell r="CZ702" t="str">
            <v/>
          </cell>
          <cell r="DA702" t="str">
            <v/>
          </cell>
          <cell r="DB702" t="str">
            <v/>
          </cell>
          <cell r="DC702" t="str">
            <v/>
          </cell>
          <cell r="DD702" t="str">
            <v/>
          </cell>
          <cell r="DE702" t="str">
            <v/>
          </cell>
          <cell r="DG702" t="str">
            <v>KITUMBA SECONDARY SCHOOL</v>
          </cell>
          <cell r="DH702" t="str">
            <v/>
          </cell>
          <cell r="DI702" t="str">
            <v/>
          </cell>
          <cell r="DJ702" t="str">
            <v/>
          </cell>
          <cell r="DK702" t="str">
            <v/>
          </cell>
          <cell r="DL702" t="str">
            <v/>
          </cell>
          <cell r="DM702" t="str">
            <v/>
          </cell>
          <cell r="DN702" t="str">
            <v/>
          </cell>
          <cell r="DO702" t="str">
            <v/>
          </cell>
          <cell r="DP702" t="str">
            <v/>
          </cell>
          <cell r="DQ702" t="str">
            <v/>
          </cell>
          <cell r="DR702" t="str">
            <v/>
          </cell>
          <cell r="DS702" t="str">
            <v/>
          </cell>
          <cell r="DU702" t="str">
            <v>KITUMBA SECONDARY SCHOOL</v>
          </cell>
          <cell r="DV702" t="str">
            <v/>
          </cell>
          <cell r="DW702" t="str">
            <v/>
          </cell>
          <cell r="DX702" t="str">
            <v/>
          </cell>
          <cell r="DY702" t="str">
            <v/>
          </cell>
          <cell r="DZ702" t="str">
            <v/>
          </cell>
          <cell r="EA702" t="str">
            <v/>
          </cell>
          <cell r="EB702" t="str">
            <v/>
          </cell>
          <cell r="EC702" t="str">
            <v/>
          </cell>
          <cell r="ED702" t="str">
            <v/>
          </cell>
          <cell r="EE702" t="str">
            <v/>
          </cell>
        </row>
        <row r="703">
          <cell r="C703" t="str">
            <v>St Kalemba S.S</v>
          </cell>
          <cell r="D703">
            <v>3</v>
          </cell>
          <cell r="E703">
            <v>3</v>
          </cell>
          <cell r="F703">
            <v>667600</v>
          </cell>
          <cell r="G703">
            <v>1400</v>
          </cell>
          <cell r="I703" t="str">
            <v>PEPPER PUBLICATIONS</v>
          </cell>
          <cell r="J703">
            <v>58</v>
          </cell>
          <cell r="K703">
            <v>160</v>
          </cell>
          <cell r="L703">
            <v>31039130</v>
          </cell>
          <cell r="M703">
            <v>168780</v>
          </cell>
          <cell r="AF703" t="str">
            <v>KITYAMUWESI WAKISHA LTD</v>
          </cell>
          <cell r="AG703" t="str">
            <v>KITYAMUWESI WAKISHA LTD</v>
          </cell>
          <cell r="AH703" t="str">
            <v/>
          </cell>
          <cell r="AI703" t="str">
            <v/>
          </cell>
          <cell r="AJ703" t="str">
            <v/>
          </cell>
          <cell r="AK703" t="str">
            <v/>
          </cell>
          <cell r="AL703" t="str">
            <v/>
          </cell>
          <cell r="AM703" t="str">
            <v/>
          </cell>
          <cell r="AN703" t="str">
            <v/>
          </cell>
          <cell r="AO703" t="str">
            <v/>
          </cell>
          <cell r="AP703" t="str">
            <v/>
          </cell>
          <cell r="AQ703" t="str">
            <v/>
          </cell>
          <cell r="AR703" t="str">
            <v/>
          </cell>
          <cell r="AS703" t="str">
            <v/>
          </cell>
          <cell r="AT703">
            <v>0</v>
          </cell>
          <cell r="AU703" t="str">
            <v>KITYAMUWESI WAKISHA LTD</v>
          </cell>
          <cell r="AV703" t="str">
            <v/>
          </cell>
          <cell r="AW703" t="str">
            <v/>
          </cell>
          <cell r="AX703" t="str">
            <v/>
          </cell>
          <cell r="AY703" t="str">
            <v/>
          </cell>
          <cell r="AZ703" t="str">
            <v/>
          </cell>
          <cell r="BA703" t="str">
            <v/>
          </cell>
          <cell r="BB703" t="str">
            <v/>
          </cell>
          <cell r="BC703" t="str">
            <v/>
          </cell>
          <cell r="BD703" t="str">
            <v/>
          </cell>
          <cell r="BE703" t="str">
            <v/>
          </cell>
          <cell r="BG703" t="str">
            <v>KITYAMUWESI WAKISHA LTD</v>
          </cell>
          <cell r="BH703" t="str">
            <v/>
          </cell>
          <cell r="BI703" t="str">
            <v/>
          </cell>
          <cell r="BJ703" t="str">
            <v/>
          </cell>
          <cell r="BK703" t="str">
            <v/>
          </cell>
          <cell r="BL703" t="str">
            <v/>
          </cell>
          <cell r="BM703" t="str">
            <v/>
          </cell>
          <cell r="BN703" t="str">
            <v/>
          </cell>
          <cell r="BO703" t="str">
            <v/>
          </cell>
          <cell r="BP703" t="str">
            <v/>
          </cell>
          <cell r="BQ703" t="str">
            <v/>
          </cell>
          <cell r="BR703" t="str">
            <v/>
          </cell>
          <cell r="BS703" t="str">
            <v/>
          </cell>
          <cell r="BU703" t="str">
            <v>KITYAMUWESI WAKISHA LTD</v>
          </cell>
          <cell r="BV703" t="str">
            <v/>
          </cell>
          <cell r="BW703" t="str">
            <v/>
          </cell>
          <cell r="BX703" t="str">
            <v/>
          </cell>
          <cell r="BY703" t="str">
            <v/>
          </cell>
          <cell r="BZ703" t="str">
            <v/>
          </cell>
          <cell r="CA703" t="str">
            <v/>
          </cell>
          <cell r="CB703" t="str">
            <v/>
          </cell>
          <cell r="CC703" t="str">
            <v/>
          </cell>
          <cell r="CD703" t="str">
            <v/>
          </cell>
          <cell r="CE703" t="str">
            <v/>
          </cell>
          <cell r="CG703" t="str">
            <v>KITYAMUWESI WAKISHA LTD</v>
          </cell>
          <cell r="CH703" t="str">
            <v/>
          </cell>
          <cell r="CI703" t="str">
            <v/>
          </cell>
          <cell r="CJ703" t="str">
            <v/>
          </cell>
          <cell r="CK703" t="str">
            <v/>
          </cell>
          <cell r="CL703" t="str">
            <v/>
          </cell>
          <cell r="CM703" t="str">
            <v/>
          </cell>
          <cell r="CN703" t="str">
            <v/>
          </cell>
          <cell r="CO703" t="str">
            <v/>
          </cell>
          <cell r="CP703" t="str">
            <v/>
          </cell>
          <cell r="CQ703" t="str">
            <v/>
          </cell>
          <cell r="CR703" t="str">
            <v/>
          </cell>
          <cell r="CS703" t="str">
            <v/>
          </cell>
          <cell r="CU703" t="str">
            <v>KITYAMUWESI WAKISHA LTD</v>
          </cell>
          <cell r="CV703" t="str">
            <v/>
          </cell>
          <cell r="CW703" t="str">
            <v/>
          </cell>
          <cell r="CX703" t="str">
            <v/>
          </cell>
          <cell r="CY703" t="str">
            <v/>
          </cell>
          <cell r="CZ703" t="str">
            <v/>
          </cell>
          <cell r="DA703" t="str">
            <v/>
          </cell>
          <cell r="DB703" t="str">
            <v/>
          </cell>
          <cell r="DC703" t="str">
            <v/>
          </cell>
          <cell r="DD703" t="str">
            <v/>
          </cell>
          <cell r="DE703" t="str">
            <v/>
          </cell>
          <cell r="DG703" t="str">
            <v>KITYAMUWESI WAKISHA LTD</v>
          </cell>
          <cell r="DH703" t="str">
            <v/>
          </cell>
          <cell r="DI703" t="str">
            <v/>
          </cell>
          <cell r="DJ703" t="str">
            <v/>
          </cell>
          <cell r="DK703" t="str">
            <v/>
          </cell>
          <cell r="DL703" t="str">
            <v/>
          </cell>
          <cell r="DM703" t="str">
            <v/>
          </cell>
          <cell r="DN703" t="str">
            <v/>
          </cell>
          <cell r="DO703" t="str">
            <v/>
          </cell>
          <cell r="DP703" t="str">
            <v/>
          </cell>
          <cell r="DQ703" t="str">
            <v/>
          </cell>
          <cell r="DR703" t="str">
            <v/>
          </cell>
          <cell r="DS703" t="str">
            <v/>
          </cell>
          <cell r="DU703" t="str">
            <v>KITYAMUWESI WAKISHA LTD</v>
          </cell>
          <cell r="DV703" t="str">
            <v/>
          </cell>
          <cell r="DW703" t="str">
            <v/>
          </cell>
          <cell r="DX703" t="str">
            <v/>
          </cell>
          <cell r="DY703" t="str">
            <v/>
          </cell>
          <cell r="DZ703" t="str">
            <v/>
          </cell>
          <cell r="EA703" t="str">
            <v/>
          </cell>
          <cell r="EB703" t="str">
            <v/>
          </cell>
          <cell r="EC703" t="str">
            <v/>
          </cell>
          <cell r="ED703" t="str">
            <v/>
          </cell>
          <cell r="EE703" t="str">
            <v/>
          </cell>
        </row>
        <row r="704">
          <cell r="C704" t="str">
            <v>St Mary Secondary school Nkozi</v>
          </cell>
          <cell r="D704">
            <v>12</v>
          </cell>
          <cell r="E704">
            <v>31</v>
          </cell>
          <cell r="F704">
            <v>2906000</v>
          </cell>
          <cell r="G704">
            <v>6800</v>
          </cell>
          <cell r="I704" t="str">
            <v>THE JUBILEE INSURANCE CO OF UGANDA LTD</v>
          </cell>
          <cell r="J704">
            <v>3</v>
          </cell>
          <cell r="K704">
            <v>3</v>
          </cell>
          <cell r="L704">
            <v>280900</v>
          </cell>
          <cell r="M704">
            <v>2050</v>
          </cell>
          <cell r="AF704" t="str">
            <v>KITYO GREEN WAY</v>
          </cell>
          <cell r="AG704" t="str">
            <v>KITYO GREEN WAY</v>
          </cell>
          <cell r="AH704" t="str">
            <v/>
          </cell>
          <cell r="AI704" t="str">
            <v/>
          </cell>
          <cell r="AJ704" t="str">
            <v/>
          </cell>
          <cell r="AK704" t="str">
            <v/>
          </cell>
          <cell r="AL704" t="str">
            <v/>
          </cell>
          <cell r="AM704" t="str">
            <v/>
          </cell>
          <cell r="AN704" t="str">
            <v/>
          </cell>
          <cell r="AO704" t="str">
            <v/>
          </cell>
          <cell r="AP704" t="str">
            <v/>
          </cell>
          <cell r="AQ704" t="str">
            <v/>
          </cell>
          <cell r="AR704" t="str">
            <v/>
          </cell>
          <cell r="AS704" t="str">
            <v/>
          </cell>
          <cell r="AT704">
            <v>0</v>
          </cell>
          <cell r="AU704" t="str">
            <v>KITYO GREEN WAY</v>
          </cell>
          <cell r="AV704" t="str">
            <v/>
          </cell>
          <cell r="AW704" t="str">
            <v/>
          </cell>
          <cell r="AX704" t="str">
            <v/>
          </cell>
          <cell r="AY704" t="str">
            <v/>
          </cell>
          <cell r="AZ704" t="str">
            <v/>
          </cell>
          <cell r="BA704" t="str">
            <v/>
          </cell>
          <cell r="BB704" t="str">
            <v/>
          </cell>
          <cell r="BC704" t="str">
            <v/>
          </cell>
          <cell r="BD704" t="str">
            <v/>
          </cell>
          <cell r="BE704" t="str">
            <v/>
          </cell>
          <cell r="BG704" t="str">
            <v>KITYO GREEN WAY</v>
          </cell>
          <cell r="BH704" t="str">
            <v/>
          </cell>
          <cell r="BI704" t="str">
            <v/>
          </cell>
          <cell r="BJ704" t="str">
            <v/>
          </cell>
          <cell r="BK704" t="str">
            <v/>
          </cell>
          <cell r="BL704" t="str">
            <v/>
          </cell>
          <cell r="BM704" t="str">
            <v/>
          </cell>
          <cell r="BN704" t="str">
            <v/>
          </cell>
          <cell r="BO704" t="str">
            <v/>
          </cell>
          <cell r="BP704" t="str">
            <v/>
          </cell>
          <cell r="BQ704" t="str">
            <v/>
          </cell>
          <cell r="BR704" t="str">
            <v/>
          </cell>
          <cell r="BS704" t="str">
            <v/>
          </cell>
          <cell r="BU704" t="str">
            <v>KITYO GREEN WAY</v>
          </cell>
          <cell r="BV704" t="str">
            <v/>
          </cell>
          <cell r="BW704" t="str">
            <v/>
          </cell>
          <cell r="BX704" t="str">
            <v/>
          </cell>
          <cell r="BY704" t="str">
            <v/>
          </cell>
          <cell r="BZ704" t="str">
            <v/>
          </cell>
          <cell r="CA704" t="str">
            <v/>
          </cell>
          <cell r="CB704" t="str">
            <v/>
          </cell>
          <cell r="CC704" t="str">
            <v/>
          </cell>
          <cell r="CD704" t="str">
            <v/>
          </cell>
          <cell r="CE704" t="str">
            <v/>
          </cell>
          <cell r="CG704" t="str">
            <v>KITYO GREEN WAY</v>
          </cell>
          <cell r="CH704" t="str">
            <v/>
          </cell>
          <cell r="CI704" t="str">
            <v/>
          </cell>
          <cell r="CJ704" t="str">
            <v/>
          </cell>
          <cell r="CK704" t="str">
            <v/>
          </cell>
          <cell r="CL704" t="str">
            <v/>
          </cell>
          <cell r="CM704" t="str">
            <v/>
          </cell>
          <cell r="CN704" t="str">
            <v/>
          </cell>
          <cell r="CO704" t="str">
            <v/>
          </cell>
          <cell r="CP704" t="str">
            <v/>
          </cell>
          <cell r="CQ704" t="str">
            <v/>
          </cell>
          <cell r="CR704" t="str">
            <v/>
          </cell>
          <cell r="CS704" t="str">
            <v/>
          </cell>
          <cell r="CU704" t="str">
            <v>KITYO GREEN WAY</v>
          </cell>
          <cell r="CV704" t="str">
            <v/>
          </cell>
          <cell r="CW704" t="str">
            <v/>
          </cell>
          <cell r="CX704" t="str">
            <v/>
          </cell>
          <cell r="CY704" t="str">
            <v/>
          </cell>
          <cell r="CZ704" t="str">
            <v/>
          </cell>
          <cell r="DA704" t="str">
            <v/>
          </cell>
          <cell r="DB704" t="str">
            <v/>
          </cell>
          <cell r="DC704" t="str">
            <v/>
          </cell>
          <cell r="DD704" t="str">
            <v/>
          </cell>
          <cell r="DE704" t="str">
            <v/>
          </cell>
          <cell r="DG704" t="str">
            <v>KITYO GREEN WAY</v>
          </cell>
          <cell r="DH704" t="str">
            <v/>
          </cell>
          <cell r="DI704" t="str">
            <v/>
          </cell>
          <cell r="DJ704" t="str">
            <v/>
          </cell>
          <cell r="DK704" t="str">
            <v/>
          </cell>
          <cell r="DL704" t="str">
            <v/>
          </cell>
          <cell r="DM704" t="str">
            <v/>
          </cell>
          <cell r="DN704" t="str">
            <v/>
          </cell>
          <cell r="DO704" t="str">
            <v/>
          </cell>
          <cell r="DP704" t="str">
            <v/>
          </cell>
          <cell r="DQ704" t="str">
            <v/>
          </cell>
          <cell r="DR704" t="str">
            <v/>
          </cell>
          <cell r="DS704" t="str">
            <v/>
          </cell>
          <cell r="DU704" t="str">
            <v>KITYO GREEN WAY</v>
          </cell>
          <cell r="DV704" t="str">
            <v/>
          </cell>
          <cell r="DW704" t="str">
            <v/>
          </cell>
          <cell r="DX704" t="str">
            <v/>
          </cell>
          <cell r="DY704" t="str">
            <v/>
          </cell>
          <cell r="DZ704" t="str">
            <v/>
          </cell>
          <cell r="EA704" t="str">
            <v/>
          </cell>
          <cell r="EB704" t="str">
            <v/>
          </cell>
          <cell r="EC704" t="str">
            <v/>
          </cell>
          <cell r="ED704" t="str">
            <v/>
          </cell>
          <cell r="EE704" t="str">
            <v/>
          </cell>
        </row>
        <row r="705">
          <cell r="C705" t="str">
            <v>ST MICHEAL HIGH SCHOOL SONDE</v>
          </cell>
          <cell r="D705">
            <v>1</v>
          </cell>
          <cell r="E705">
            <v>13</v>
          </cell>
          <cell r="F705">
            <v>51000</v>
          </cell>
          <cell r="I705" t="str">
            <v>StarTimes</v>
          </cell>
          <cell r="J705">
            <v>19179</v>
          </cell>
          <cell r="K705">
            <v>26848</v>
          </cell>
          <cell r="L705">
            <v>394535958</v>
          </cell>
          <cell r="M705">
            <v>11135805</v>
          </cell>
          <cell r="AF705" t="str">
            <v>KLA 2 EBB</v>
          </cell>
          <cell r="AG705" t="str">
            <v>KLA 2 EBB</v>
          </cell>
          <cell r="AH705" t="str">
            <v/>
          </cell>
          <cell r="AI705" t="str">
            <v/>
          </cell>
          <cell r="AJ705" t="str">
            <v/>
          </cell>
          <cell r="AK705" t="str">
            <v/>
          </cell>
          <cell r="AL705" t="str">
            <v/>
          </cell>
          <cell r="AM705" t="str">
            <v/>
          </cell>
          <cell r="AN705" t="str">
            <v/>
          </cell>
          <cell r="AO705" t="str">
            <v/>
          </cell>
          <cell r="AP705" t="str">
            <v/>
          </cell>
          <cell r="AQ705" t="str">
            <v/>
          </cell>
          <cell r="AR705" t="str">
            <v/>
          </cell>
          <cell r="AS705" t="str">
            <v/>
          </cell>
          <cell r="AT705">
            <v>0</v>
          </cell>
          <cell r="AU705" t="str">
            <v>KLA 2 EBB</v>
          </cell>
          <cell r="AV705" t="str">
            <v/>
          </cell>
          <cell r="AW705" t="str">
            <v/>
          </cell>
          <cell r="AX705" t="str">
            <v/>
          </cell>
          <cell r="AY705" t="str">
            <v/>
          </cell>
          <cell r="AZ705" t="str">
            <v/>
          </cell>
          <cell r="BA705" t="str">
            <v/>
          </cell>
          <cell r="BB705" t="str">
            <v/>
          </cell>
          <cell r="BC705" t="str">
            <v/>
          </cell>
          <cell r="BD705" t="str">
            <v/>
          </cell>
          <cell r="BE705" t="str">
            <v/>
          </cell>
          <cell r="BG705" t="str">
            <v>KLA 2 EBB</v>
          </cell>
          <cell r="BH705" t="str">
            <v/>
          </cell>
          <cell r="BI705" t="str">
            <v/>
          </cell>
          <cell r="BJ705" t="str">
            <v/>
          </cell>
          <cell r="BK705" t="str">
            <v/>
          </cell>
          <cell r="BL705" t="str">
            <v/>
          </cell>
          <cell r="BM705" t="str">
            <v/>
          </cell>
          <cell r="BN705" t="str">
            <v/>
          </cell>
          <cell r="BO705" t="str">
            <v/>
          </cell>
          <cell r="BP705" t="str">
            <v/>
          </cell>
          <cell r="BQ705" t="str">
            <v/>
          </cell>
          <cell r="BR705" t="str">
            <v/>
          </cell>
          <cell r="BS705" t="str">
            <v/>
          </cell>
          <cell r="BU705" t="str">
            <v>KLA 2 EBB</v>
          </cell>
          <cell r="BV705" t="str">
            <v/>
          </cell>
          <cell r="BW705" t="str">
            <v/>
          </cell>
          <cell r="BX705" t="str">
            <v/>
          </cell>
          <cell r="BY705" t="str">
            <v/>
          </cell>
          <cell r="BZ705" t="str">
            <v/>
          </cell>
          <cell r="CA705" t="str">
            <v/>
          </cell>
          <cell r="CB705" t="str">
            <v/>
          </cell>
          <cell r="CC705" t="str">
            <v/>
          </cell>
          <cell r="CD705" t="str">
            <v/>
          </cell>
          <cell r="CE705" t="str">
            <v/>
          </cell>
          <cell r="CG705" t="str">
            <v>KLA 2 EBB</v>
          </cell>
          <cell r="CH705" t="str">
            <v/>
          </cell>
          <cell r="CI705" t="str">
            <v/>
          </cell>
          <cell r="CJ705" t="str">
            <v/>
          </cell>
          <cell r="CK705" t="str">
            <v/>
          </cell>
          <cell r="CL705" t="str">
            <v/>
          </cell>
          <cell r="CM705" t="str">
            <v/>
          </cell>
          <cell r="CN705" t="str">
            <v/>
          </cell>
          <cell r="CO705" t="str">
            <v/>
          </cell>
          <cell r="CP705" t="str">
            <v/>
          </cell>
          <cell r="CQ705" t="str">
            <v/>
          </cell>
          <cell r="CR705" t="str">
            <v/>
          </cell>
          <cell r="CS705" t="str">
            <v/>
          </cell>
          <cell r="CU705" t="str">
            <v>KLA 2 EBB</v>
          </cell>
          <cell r="CV705" t="str">
            <v/>
          </cell>
          <cell r="CW705" t="str">
            <v/>
          </cell>
          <cell r="CX705" t="str">
            <v/>
          </cell>
          <cell r="CY705" t="str">
            <v/>
          </cell>
          <cell r="CZ705" t="str">
            <v/>
          </cell>
          <cell r="DA705" t="str">
            <v/>
          </cell>
          <cell r="DB705" t="str">
            <v/>
          </cell>
          <cell r="DC705" t="str">
            <v/>
          </cell>
          <cell r="DD705" t="str">
            <v/>
          </cell>
          <cell r="DE705" t="str">
            <v/>
          </cell>
          <cell r="DG705" t="str">
            <v>KLA 2 EBB</v>
          </cell>
          <cell r="DH705" t="str">
            <v/>
          </cell>
          <cell r="DI705" t="str">
            <v/>
          </cell>
          <cell r="DJ705" t="str">
            <v/>
          </cell>
          <cell r="DK705" t="str">
            <v/>
          </cell>
          <cell r="DL705" t="str">
            <v/>
          </cell>
          <cell r="DM705" t="str">
            <v/>
          </cell>
          <cell r="DN705" t="str">
            <v/>
          </cell>
          <cell r="DO705" t="str">
            <v/>
          </cell>
          <cell r="DP705" t="str">
            <v/>
          </cell>
          <cell r="DQ705" t="str">
            <v/>
          </cell>
          <cell r="DR705" t="str">
            <v/>
          </cell>
          <cell r="DS705" t="str">
            <v/>
          </cell>
          <cell r="DU705" t="str">
            <v>KLA 2 EBB</v>
          </cell>
          <cell r="DV705" t="str">
            <v/>
          </cell>
          <cell r="DW705" t="str">
            <v/>
          </cell>
          <cell r="DX705" t="str">
            <v/>
          </cell>
          <cell r="DY705" t="str">
            <v/>
          </cell>
          <cell r="DZ705" t="str">
            <v/>
          </cell>
          <cell r="EA705" t="str">
            <v/>
          </cell>
          <cell r="EB705" t="str">
            <v/>
          </cell>
          <cell r="EC705" t="str">
            <v/>
          </cell>
          <cell r="ED705" t="str">
            <v/>
          </cell>
          <cell r="EE705" t="str">
            <v/>
          </cell>
        </row>
        <row r="706">
          <cell r="C706" t="str">
            <v>STALMART ENTERPRISES LIMITED</v>
          </cell>
          <cell r="D706">
            <v>244</v>
          </cell>
          <cell r="E706">
            <v>925</v>
          </cell>
          <cell r="F706">
            <v>1178988</v>
          </cell>
          <cell r="G706">
            <v>212800</v>
          </cell>
          <cell r="I706" t="str">
            <v>THE SYNAGOGUE CHURCH OF ALL NATIONS KLA</v>
          </cell>
          <cell r="J706">
            <v>36</v>
          </cell>
          <cell r="K706">
            <v>68</v>
          </cell>
          <cell r="L706">
            <v>1446720</v>
          </cell>
          <cell r="M706">
            <v>26400</v>
          </cell>
          <cell r="AF706" t="str">
            <v>KLEIN AND PHILIP LIMITED BUNDIBUGYO</v>
          </cell>
          <cell r="AG706" t="str">
            <v>KLEIN AND PHILIP LIMITED BUNDIBUGYO</v>
          </cell>
          <cell r="AH706" t="str">
            <v/>
          </cell>
          <cell r="AI706" t="str">
            <v/>
          </cell>
          <cell r="AJ706" t="str">
            <v/>
          </cell>
          <cell r="AK706" t="str">
            <v/>
          </cell>
          <cell r="AL706" t="str">
            <v/>
          </cell>
          <cell r="AM706" t="str">
            <v/>
          </cell>
          <cell r="AN706" t="str">
            <v/>
          </cell>
          <cell r="AO706" t="str">
            <v/>
          </cell>
          <cell r="AP706" t="str">
            <v/>
          </cell>
          <cell r="AQ706" t="str">
            <v/>
          </cell>
          <cell r="AR706" t="str">
            <v/>
          </cell>
          <cell r="AS706" t="str">
            <v/>
          </cell>
          <cell r="AT706">
            <v>0</v>
          </cell>
          <cell r="AU706" t="str">
            <v>KLEIN AND PHILIP LIMITED BUNDIBUGYO</v>
          </cell>
          <cell r="AV706" t="str">
            <v/>
          </cell>
          <cell r="AW706" t="str">
            <v/>
          </cell>
          <cell r="AX706" t="str">
            <v/>
          </cell>
          <cell r="AY706" t="str">
            <v/>
          </cell>
          <cell r="AZ706" t="str">
            <v/>
          </cell>
          <cell r="BA706" t="str">
            <v/>
          </cell>
          <cell r="BB706" t="str">
            <v/>
          </cell>
          <cell r="BC706" t="str">
            <v/>
          </cell>
          <cell r="BD706" t="str">
            <v/>
          </cell>
          <cell r="BE706" t="str">
            <v/>
          </cell>
          <cell r="BG706" t="str">
            <v>KLEIN AND PHILIP LIMITED BUNDIBUGYO</v>
          </cell>
          <cell r="BH706" t="str">
            <v/>
          </cell>
          <cell r="BI706" t="str">
            <v/>
          </cell>
          <cell r="BJ706" t="str">
            <v/>
          </cell>
          <cell r="BK706" t="str">
            <v/>
          </cell>
          <cell r="BL706" t="str">
            <v/>
          </cell>
          <cell r="BM706" t="str">
            <v/>
          </cell>
          <cell r="BN706" t="str">
            <v/>
          </cell>
          <cell r="BO706" t="str">
            <v/>
          </cell>
          <cell r="BP706" t="str">
            <v/>
          </cell>
          <cell r="BQ706" t="str">
            <v/>
          </cell>
          <cell r="BR706" t="str">
            <v/>
          </cell>
          <cell r="BS706" t="str">
            <v/>
          </cell>
          <cell r="BU706" t="str">
            <v>KLEIN AND PHILIP LIMITED BUNDIBUGYO</v>
          </cell>
          <cell r="BV706" t="str">
            <v/>
          </cell>
          <cell r="BW706" t="str">
            <v/>
          </cell>
          <cell r="BX706" t="str">
            <v/>
          </cell>
          <cell r="BY706" t="str">
            <v/>
          </cell>
          <cell r="BZ706" t="str">
            <v/>
          </cell>
          <cell r="CA706" t="str">
            <v/>
          </cell>
          <cell r="CB706" t="str">
            <v/>
          </cell>
          <cell r="CC706" t="str">
            <v/>
          </cell>
          <cell r="CD706" t="str">
            <v/>
          </cell>
          <cell r="CE706" t="str">
            <v/>
          </cell>
          <cell r="CG706" t="str">
            <v>KLEIN AND PHILIP LIMITED BUNDIBUGYO</v>
          </cell>
          <cell r="CH706" t="str">
            <v/>
          </cell>
          <cell r="CI706" t="str">
            <v/>
          </cell>
          <cell r="CJ706" t="str">
            <v/>
          </cell>
          <cell r="CK706" t="str">
            <v/>
          </cell>
          <cell r="CL706" t="str">
            <v/>
          </cell>
          <cell r="CM706" t="str">
            <v/>
          </cell>
          <cell r="CN706" t="str">
            <v/>
          </cell>
          <cell r="CO706" t="str">
            <v/>
          </cell>
          <cell r="CP706" t="str">
            <v/>
          </cell>
          <cell r="CQ706" t="str">
            <v/>
          </cell>
          <cell r="CR706" t="str">
            <v/>
          </cell>
          <cell r="CS706" t="str">
            <v/>
          </cell>
          <cell r="CU706" t="str">
            <v>KLEIN AND PHILIP LIMITED BUNDIBUGYO</v>
          </cell>
          <cell r="CV706" t="str">
            <v/>
          </cell>
          <cell r="CW706" t="str">
            <v/>
          </cell>
          <cell r="CX706" t="str">
            <v/>
          </cell>
          <cell r="CY706" t="str">
            <v/>
          </cell>
          <cell r="CZ706" t="str">
            <v/>
          </cell>
          <cell r="DA706" t="str">
            <v/>
          </cell>
          <cell r="DB706" t="str">
            <v/>
          </cell>
          <cell r="DC706" t="str">
            <v/>
          </cell>
          <cell r="DD706" t="str">
            <v/>
          </cell>
          <cell r="DE706" t="str">
            <v/>
          </cell>
          <cell r="DG706" t="str">
            <v>KLEIN AND PHILIP LIMITED BUNDIBUGYO</v>
          </cell>
          <cell r="DH706" t="str">
            <v/>
          </cell>
          <cell r="DI706" t="str">
            <v/>
          </cell>
          <cell r="DJ706" t="str">
            <v/>
          </cell>
          <cell r="DK706" t="str">
            <v/>
          </cell>
          <cell r="DL706" t="str">
            <v/>
          </cell>
          <cell r="DM706" t="str">
            <v/>
          </cell>
          <cell r="DN706" t="str">
            <v/>
          </cell>
          <cell r="DO706" t="str">
            <v/>
          </cell>
          <cell r="DP706" t="str">
            <v/>
          </cell>
          <cell r="DQ706" t="str">
            <v/>
          </cell>
          <cell r="DR706" t="str">
            <v/>
          </cell>
          <cell r="DS706" t="str">
            <v/>
          </cell>
          <cell r="DU706" t="str">
            <v>KLEIN AND PHILIP LIMITED BUNDIBUGYO</v>
          </cell>
          <cell r="DV706" t="str">
            <v/>
          </cell>
          <cell r="DW706" t="str">
            <v/>
          </cell>
          <cell r="DX706" t="str">
            <v/>
          </cell>
          <cell r="DY706" t="str">
            <v/>
          </cell>
          <cell r="DZ706" t="str">
            <v/>
          </cell>
          <cell r="EA706" t="str">
            <v/>
          </cell>
          <cell r="EB706" t="str">
            <v/>
          </cell>
          <cell r="EC706" t="str">
            <v/>
          </cell>
          <cell r="ED706" t="str">
            <v/>
          </cell>
          <cell r="EE706" t="str">
            <v/>
          </cell>
        </row>
        <row r="707">
          <cell r="C707" t="str">
            <v>STANDARD COLLEGE NTUNGAMO</v>
          </cell>
          <cell r="D707">
            <v>16</v>
          </cell>
          <cell r="E707">
            <v>78</v>
          </cell>
          <cell r="F707">
            <v>13558000</v>
          </cell>
          <cell r="G707">
            <v>20200</v>
          </cell>
          <cell r="I707" t="str">
            <v>Oriflame</v>
          </cell>
          <cell r="J707">
            <v>24</v>
          </cell>
          <cell r="K707">
            <v>51</v>
          </cell>
          <cell r="L707">
            <v>8349800</v>
          </cell>
          <cell r="M707">
            <v>46340</v>
          </cell>
          <cell r="AF707" t="str">
            <v>KM AUTO PARTS AND CAR ACCESSORIES</v>
          </cell>
          <cell r="AG707" t="str">
            <v>KM AUTO PARTS AND CAR ACCESSORIES</v>
          </cell>
          <cell r="AH707" t="str">
            <v/>
          </cell>
          <cell r="AI707" t="str">
            <v/>
          </cell>
          <cell r="AJ707" t="str">
            <v/>
          </cell>
          <cell r="AK707" t="str">
            <v/>
          </cell>
          <cell r="AL707" t="str">
            <v/>
          </cell>
          <cell r="AM707" t="str">
            <v/>
          </cell>
          <cell r="AN707" t="str">
            <v/>
          </cell>
          <cell r="AO707" t="str">
            <v/>
          </cell>
          <cell r="AP707" t="str">
            <v/>
          </cell>
          <cell r="AQ707" t="str">
            <v/>
          </cell>
          <cell r="AR707" t="str">
            <v/>
          </cell>
          <cell r="AS707" t="str">
            <v/>
          </cell>
          <cell r="AT707">
            <v>0</v>
          </cell>
          <cell r="AU707" t="str">
            <v>KM AUTO PARTS AND CAR ACCESSORIES</v>
          </cell>
          <cell r="AV707" t="str">
            <v/>
          </cell>
          <cell r="AW707" t="str">
            <v/>
          </cell>
          <cell r="AX707" t="str">
            <v/>
          </cell>
          <cell r="AY707" t="str">
            <v/>
          </cell>
          <cell r="AZ707" t="str">
            <v/>
          </cell>
          <cell r="BA707" t="str">
            <v/>
          </cell>
          <cell r="BB707" t="str">
            <v/>
          </cell>
          <cell r="BC707" t="str">
            <v/>
          </cell>
          <cell r="BD707" t="str">
            <v/>
          </cell>
          <cell r="BE707" t="str">
            <v/>
          </cell>
          <cell r="BG707" t="str">
            <v>KM AUTO PARTS AND CAR ACCESSORIES</v>
          </cell>
          <cell r="BH707" t="str">
            <v/>
          </cell>
          <cell r="BI707" t="str">
            <v/>
          </cell>
          <cell r="BJ707" t="str">
            <v/>
          </cell>
          <cell r="BK707" t="str">
            <v/>
          </cell>
          <cell r="BL707" t="str">
            <v/>
          </cell>
          <cell r="BM707" t="str">
            <v/>
          </cell>
          <cell r="BN707" t="str">
            <v/>
          </cell>
          <cell r="BO707" t="str">
            <v/>
          </cell>
          <cell r="BP707" t="str">
            <v/>
          </cell>
          <cell r="BQ707" t="str">
            <v/>
          </cell>
          <cell r="BR707" t="str">
            <v/>
          </cell>
          <cell r="BS707" t="str">
            <v/>
          </cell>
          <cell r="BU707" t="str">
            <v>KM AUTO PARTS AND CAR ACCESSORIES</v>
          </cell>
          <cell r="BV707" t="str">
            <v/>
          </cell>
          <cell r="BW707" t="str">
            <v/>
          </cell>
          <cell r="BX707" t="str">
            <v/>
          </cell>
          <cell r="BY707" t="str">
            <v/>
          </cell>
          <cell r="BZ707" t="str">
            <v/>
          </cell>
          <cell r="CA707" t="str">
            <v/>
          </cell>
          <cell r="CB707" t="str">
            <v/>
          </cell>
          <cell r="CC707" t="str">
            <v/>
          </cell>
          <cell r="CD707" t="str">
            <v/>
          </cell>
          <cell r="CE707" t="str">
            <v/>
          </cell>
          <cell r="CG707" t="str">
            <v>KM AUTO PARTS AND CAR ACCESSORIES</v>
          </cell>
          <cell r="CH707" t="str">
            <v/>
          </cell>
          <cell r="CI707" t="str">
            <v/>
          </cell>
          <cell r="CJ707" t="str">
            <v/>
          </cell>
          <cell r="CK707" t="str">
            <v/>
          </cell>
          <cell r="CL707" t="str">
            <v/>
          </cell>
          <cell r="CM707" t="str">
            <v/>
          </cell>
          <cell r="CN707" t="str">
            <v/>
          </cell>
          <cell r="CO707" t="str">
            <v/>
          </cell>
          <cell r="CP707" t="str">
            <v/>
          </cell>
          <cell r="CQ707" t="str">
            <v/>
          </cell>
          <cell r="CR707" t="str">
            <v/>
          </cell>
          <cell r="CS707" t="str">
            <v/>
          </cell>
          <cell r="CU707" t="str">
            <v>KM AUTO PARTS AND CAR ACCESSORIES</v>
          </cell>
          <cell r="CV707" t="str">
            <v/>
          </cell>
          <cell r="CW707" t="str">
            <v/>
          </cell>
          <cell r="CX707" t="str">
            <v/>
          </cell>
          <cell r="CY707" t="str">
            <v/>
          </cell>
          <cell r="CZ707" t="str">
            <v/>
          </cell>
          <cell r="DA707" t="str">
            <v/>
          </cell>
          <cell r="DB707" t="str">
            <v/>
          </cell>
          <cell r="DC707" t="str">
            <v/>
          </cell>
          <cell r="DD707" t="str">
            <v/>
          </cell>
          <cell r="DE707" t="str">
            <v/>
          </cell>
          <cell r="DG707" t="str">
            <v>KM AUTO PARTS AND CAR ACCESSORIES</v>
          </cell>
          <cell r="DH707" t="str">
            <v/>
          </cell>
          <cell r="DI707" t="str">
            <v/>
          </cell>
          <cell r="DJ707" t="str">
            <v/>
          </cell>
          <cell r="DK707" t="str">
            <v/>
          </cell>
          <cell r="DL707" t="str">
            <v/>
          </cell>
          <cell r="DM707" t="str">
            <v/>
          </cell>
          <cell r="DN707" t="str">
            <v/>
          </cell>
          <cell r="DO707" t="str">
            <v/>
          </cell>
          <cell r="DP707" t="str">
            <v/>
          </cell>
          <cell r="DQ707" t="str">
            <v/>
          </cell>
          <cell r="DR707" t="str">
            <v/>
          </cell>
          <cell r="DS707" t="str">
            <v/>
          </cell>
          <cell r="DU707" t="str">
            <v>KM AUTO PARTS AND CAR ACCESSORIES</v>
          </cell>
          <cell r="DV707" t="str">
            <v/>
          </cell>
          <cell r="DW707" t="str">
            <v/>
          </cell>
          <cell r="DX707" t="str">
            <v/>
          </cell>
          <cell r="DY707" t="str">
            <v/>
          </cell>
          <cell r="DZ707" t="str">
            <v/>
          </cell>
          <cell r="EA707" t="str">
            <v/>
          </cell>
          <cell r="EB707" t="str">
            <v/>
          </cell>
          <cell r="EC707" t="str">
            <v/>
          </cell>
          <cell r="ED707" t="str">
            <v/>
          </cell>
          <cell r="EE707" t="str">
            <v/>
          </cell>
        </row>
        <row r="708">
          <cell r="C708" t="str">
            <v>STANDARD HIGH SCHOOL ZZANA</v>
          </cell>
          <cell r="D708">
            <v>29</v>
          </cell>
          <cell r="E708">
            <v>120</v>
          </cell>
          <cell r="F708">
            <v>15806500</v>
          </cell>
          <cell r="G708">
            <v>23500</v>
          </cell>
          <cell r="I708" t="str">
            <v>Y Save Cooperative</v>
          </cell>
          <cell r="J708">
            <v>28</v>
          </cell>
          <cell r="K708">
            <v>30</v>
          </cell>
          <cell r="L708">
            <v>6322500</v>
          </cell>
          <cell r="M708">
            <v>31860</v>
          </cell>
          <cell r="AF708" t="str">
            <v>KOBIL</v>
          </cell>
          <cell r="AG708" t="str">
            <v>KOBIL</v>
          </cell>
          <cell r="AH708" t="str">
            <v/>
          </cell>
          <cell r="AI708" t="str">
            <v/>
          </cell>
          <cell r="AJ708" t="str">
            <v/>
          </cell>
          <cell r="AK708" t="str">
            <v/>
          </cell>
          <cell r="AL708" t="str">
            <v/>
          </cell>
          <cell r="AM708" t="str">
            <v/>
          </cell>
          <cell r="AN708" t="str">
            <v/>
          </cell>
          <cell r="AO708" t="str">
            <v/>
          </cell>
          <cell r="AP708" t="str">
            <v/>
          </cell>
          <cell r="AQ708" t="str">
            <v/>
          </cell>
          <cell r="AR708" t="str">
            <v/>
          </cell>
          <cell r="AS708" t="str">
            <v/>
          </cell>
          <cell r="AT708">
            <v>0</v>
          </cell>
          <cell r="AU708" t="str">
            <v>KOBIL</v>
          </cell>
          <cell r="AV708" t="str">
            <v/>
          </cell>
          <cell r="AW708" t="str">
            <v/>
          </cell>
          <cell r="AX708" t="str">
            <v/>
          </cell>
          <cell r="AY708" t="str">
            <v/>
          </cell>
          <cell r="AZ708" t="str">
            <v/>
          </cell>
          <cell r="BA708" t="str">
            <v/>
          </cell>
          <cell r="BB708" t="str">
            <v/>
          </cell>
          <cell r="BC708" t="str">
            <v/>
          </cell>
          <cell r="BD708" t="str">
            <v/>
          </cell>
          <cell r="BE708" t="str">
            <v/>
          </cell>
          <cell r="BG708" t="str">
            <v>KOBIL</v>
          </cell>
          <cell r="BH708" t="str">
            <v/>
          </cell>
          <cell r="BI708" t="str">
            <v/>
          </cell>
          <cell r="BJ708" t="str">
            <v/>
          </cell>
          <cell r="BK708" t="str">
            <v/>
          </cell>
          <cell r="BL708" t="str">
            <v/>
          </cell>
          <cell r="BM708" t="str">
            <v/>
          </cell>
          <cell r="BN708" t="str">
            <v/>
          </cell>
          <cell r="BO708" t="str">
            <v/>
          </cell>
          <cell r="BP708" t="str">
            <v/>
          </cell>
          <cell r="BQ708" t="str">
            <v/>
          </cell>
          <cell r="BR708" t="str">
            <v/>
          </cell>
          <cell r="BS708" t="str">
            <v/>
          </cell>
          <cell r="BU708" t="str">
            <v>KOBIL</v>
          </cell>
          <cell r="BV708" t="str">
            <v/>
          </cell>
          <cell r="BW708" t="str">
            <v/>
          </cell>
          <cell r="BX708" t="str">
            <v/>
          </cell>
          <cell r="BY708" t="str">
            <v/>
          </cell>
          <cell r="BZ708" t="str">
            <v/>
          </cell>
          <cell r="CA708" t="str">
            <v/>
          </cell>
          <cell r="CB708" t="str">
            <v/>
          </cell>
          <cell r="CC708" t="str">
            <v/>
          </cell>
          <cell r="CD708" t="str">
            <v/>
          </cell>
          <cell r="CE708" t="str">
            <v/>
          </cell>
          <cell r="CG708" t="str">
            <v>KOBIL</v>
          </cell>
          <cell r="CH708" t="str">
            <v/>
          </cell>
          <cell r="CI708" t="str">
            <v/>
          </cell>
          <cell r="CJ708" t="str">
            <v/>
          </cell>
          <cell r="CK708" t="str">
            <v/>
          </cell>
          <cell r="CL708" t="str">
            <v/>
          </cell>
          <cell r="CM708" t="str">
            <v/>
          </cell>
          <cell r="CN708" t="str">
            <v/>
          </cell>
          <cell r="CO708" t="str">
            <v/>
          </cell>
          <cell r="CP708" t="str">
            <v/>
          </cell>
          <cell r="CQ708" t="str">
            <v/>
          </cell>
          <cell r="CR708" t="str">
            <v/>
          </cell>
          <cell r="CS708" t="str">
            <v/>
          </cell>
          <cell r="CU708" t="str">
            <v>KOBIL</v>
          </cell>
          <cell r="CV708" t="str">
            <v/>
          </cell>
          <cell r="CW708" t="str">
            <v/>
          </cell>
          <cell r="CX708" t="str">
            <v/>
          </cell>
          <cell r="CY708" t="str">
            <v/>
          </cell>
          <cell r="CZ708" t="str">
            <v/>
          </cell>
          <cell r="DA708" t="str">
            <v/>
          </cell>
          <cell r="DB708" t="str">
            <v/>
          </cell>
          <cell r="DC708" t="str">
            <v/>
          </cell>
          <cell r="DD708" t="str">
            <v/>
          </cell>
          <cell r="DE708" t="str">
            <v/>
          </cell>
          <cell r="DG708" t="str">
            <v>KOBIL</v>
          </cell>
          <cell r="DH708" t="str">
            <v/>
          </cell>
          <cell r="DI708" t="str">
            <v/>
          </cell>
          <cell r="DJ708" t="str">
            <v/>
          </cell>
          <cell r="DK708" t="str">
            <v/>
          </cell>
          <cell r="DL708" t="str">
            <v/>
          </cell>
          <cell r="DM708" t="str">
            <v/>
          </cell>
          <cell r="DN708" t="str">
            <v/>
          </cell>
          <cell r="DO708" t="str">
            <v/>
          </cell>
          <cell r="DP708" t="str">
            <v/>
          </cell>
          <cell r="DQ708" t="str">
            <v/>
          </cell>
          <cell r="DR708" t="str">
            <v/>
          </cell>
          <cell r="DS708" t="str">
            <v/>
          </cell>
          <cell r="DU708" t="str">
            <v>KOBIL</v>
          </cell>
          <cell r="DV708" t="str">
            <v/>
          </cell>
          <cell r="DW708" t="str">
            <v/>
          </cell>
          <cell r="DX708" t="str">
            <v/>
          </cell>
          <cell r="DY708" t="str">
            <v/>
          </cell>
          <cell r="DZ708" t="str">
            <v/>
          </cell>
          <cell r="EA708" t="str">
            <v/>
          </cell>
          <cell r="EB708" t="str">
            <v/>
          </cell>
          <cell r="EC708" t="str">
            <v/>
          </cell>
          <cell r="ED708" t="str">
            <v/>
          </cell>
          <cell r="EE708" t="str">
            <v/>
          </cell>
        </row>
        <row r="709">
          <cell r="C709" t="str">
            <v>StarTimes</v>
          </cell>
          <cell r="D709">
            <v>16215</v>
          </cell>
          <cell r="E709">
            <v>25289</v>
          </cell>
          <cell r="F709">
            <v>418535301</v>
          </cell>
          <cell r="G709">
            <v>7226200</v>
          </cell>
          <cell r="I709" t="str">
            <v>St Mary Secondary school Nkozi</v>
          </cell>
          <cell r="J709">
            <v>7</v>
          </cell>
          <cell r="K709">
            <v>9</v>
          </cell>
          <cell r="L709">
            <v>942000</v>
          </cell>
          <cell r="M709">
            <v>6480</v>
          </cell>
          <cell r="AF709" t="str">
            <v>KOBUSINGYE LOGISTICS  CO.LTD-KLA DST C3</v>
          </cell>
          <cell r="AG709" t="str">
            <v>KOBUSINGYE LOGISTICS  CO.LTD-KLA DST C3</v>
          </cell>
          <cell r="AH709" t="str">
            <v/>
          </cell>
          <cell r="AI709" t="str">
            <v/>
          </cell>
          <cell r="AJ709" t="str">
            <v/>
          </cell>
          <cell r="AK709" t="str">
            <v/>
          </cell>
          <cell r="AL709" t="str">
            <v/>
          </cell>
          <cell r="AM709" t="str">
            <v/>
          </cell>
          <cell r="AN709" t="str">
            <v/>
          </cell>
          <cell r="AO709" t="str">
            <v/>
          </cell>
          <cell r="AP709" t="str">
            <v/>
          </cell>
          <cell r="AQ709" t="str">
            <v/>
          </cell>
          <cell r="AR709" t="str">
            <v/>
          </cell>
          <cell r="AS709" t="str">
            <v/>
          </cell>
          <cell r="AT709">
            <v>0</v>
          </cell>
          <cell r="AU709" t="str">
            <v>KOBUSINGYE LOGISTICS  CO.LTD-KLA DST C3</v>
          </cell>
          <cell r="AV709" t="str">
            <v/>
          </cell>
          <cell r="AW709" t="str">
            <v/>
          </cell>
          <cell r="AX709" t="str">
            <v/>
          </cell>
          <cell r="AY709" t="str">
            <v/>
          </cell>
          <cell r="AZ709" t="str">
            <v/>
          </cell>
          <cell r="BA709" t="str">
            <v/>
          </cell>
          <cell r="BB709" t="str">
            <v/>
          </cell>
          <cell r="BC709" t="str">
            <v/>
          </cell>
          <cell r="BD709" t="str">
            <v/>
          </cell>
          <cell r="BE709" t="str">
            <v/>
          </cell>
          <cell r="BG709" t="str">
            <v>KOBUSINGYE LOGISTICS  CO.LTD-KLA DST C3</v>
          </cell>
          <cell r="BH709" t="str">
            <v/>
          </cell>
          <cell r="BI709" t="str">
            <v/>
          </cell>
          <cell r="BJ709" t="str">
            <v/>
          </cell>
          <cell r="BK709" t="str">
            <v/>
          </cell>
          <cell r="BL709" t="str">
            <v/>
          </cell>
          <cell r="BM709" t="str">
            <v/>
          </cell>
          <cell r="BN709" t="str">
            <v/>
          </cell>
          <cell r="BO709" t="str">
            <v/>
          </cell>
          <cell r="BP709" t="str">
            <v/>
          </cell>
          <cell r="BQ709" t="str">
            <v/>
          </cell>
          <cell r="BR709" t="str">
            <v/>
          </cell>
          <cell r="BS709" t="str">
            <v/>
          </cell>
          <cell r="BU709" t="str">
            <v>KOBUSINGYE LOGISTICS  CO.LTD-KLA DST C3</v>
          </cell>
          <cell r="BV709" t="str">
            <v/>
          </cell>
          <cell r="BW709" t="str">
            <v/>
          </cell>
          <cell r="BX709" t="str">
            <v/>
          </cell>
          <cell r="BY709" t="str">
            <v/>
          </cell>
          <cell r="BZ709" t="str">
            <v/>
          </cell>
          <cell r="CA709" t="str">
            <v/>
          </cell>
          <cell r="CB709" t="str">
            <v/>
          </cell>
          <cell r="CC709" t="str">
            <v/>
          </cell>
          <cell r="CD709" t="str">
            <v/>
          </cell>
          <cell r="CE709" t="str">
            <v/>
          </cell>
          <cell r="CG709" t="str">
            <v>KOBUSINGYE LOGISTICS  CO.LTD-KLA DST C3</v>
          </cell>
          <cell r="CH709" t="str">
            <v/>
          </cell>
          <cell r="CI709" t="str">
            <v/>
          </cell>
          <cell r="CJ709" t="str">
            <v/>
          </cell>
          <cell r="CK709" t="str">
            <v/>
          </cell>
          <cell r="CL709" t="str">
            <v/>
          </cell>
          <cell r="CM709" t="str">
            <v/>
          </cell>
          <cell r="CN709" t="str">
            <v/>
          </cell>
          <cell r="CO709" t="str">
            <v/>
          </cell>
          <cell r="CP709" t="str">
            <v/>
          </cell>
          <cell r="CQ709" t="str">
            <v/>
          </cell>
          <cell r="CR709" t="str">
            <v/>
          </cell>
          <cell r="CS709" t="str">
            <v/>
          </cell>
          <cell r="CU709" t="str">
            <v>KOBUSINGYE LOGISTICS  CO.LTD-KLA DST C3</v>
          </cell>
          <cell r="CV709" t="str">
            <v/>
          </cell>
          <cell r="CW709" t="str">
            <v/>
          </cell>
          <cell r="CX709" t="str">
            <v/>
          </cell>
          <cell r="CY709" t="str">
            <v/>
          </cell>
          <cell r="CZ709" t="str">
            <v/>
          </cell>
          <cell r="DA709" t="str">
            <v/>
          </cell>
          <cell r="DB709" t="str">
            <v/>
          </cell>
          <cell r="DC709" t="str">
            <v/>
          </cell>
          <cell r="DD709" t="str">
            <v/>
          </cell>
          <cell r="DE709" t="str">
            <v/>
          </cell>
          <cell r="DG709" t="str">
            <v>KOBUSINGYE LOGISTICS  CO.LTD-KLA DST C3</v>
          </cell>
          <cell r="DH709" t="str">
            <v/>
          </cell>
          <cell r="DI709" t="str">
            <v/>
          </cell>
          <cell r="DJ709" t="str">
            <v/>
          </cell>
          <cell r="DK709" t="str">
            <v/>
          </cell>
          <cell r="DL709" t="str">
            <v/>
          </cell>
          <cell r="DM709" t="str">
            <v/>
          </cell>
          <cell r="DN709" t="str">
            <v/>
          </cell>
          <cell r="DO709" t="str">
            <v/>
          </cell>
          <cell r="DP709" t="str">
            <v/>
          </cell>
          <cell r="DQ709" t="str">
            <v/>
          </cell>
          <cell r="DR709" t="str">
            <v/>
          </cell>
          <cell r="DS709" t="str">
            <v/>
          </cell>
          <cell r="DU709" t="str">
            <v>KOBUSINGYE LOGISTICS  CO.LTD-KLA DST C3</v>
          </cell>
          <cell r="DV709" t="str">
            <v/>
          </cell>
          <cell r="DW709" t="str">
            <v/>
          </cell>
          <cell r="DX709" t="str">
            <v/>
          </cell>
          <cell r="DY709" t="str">
            <v/>
          </cell>
          <cell r="DZ709" t="str">
            <v/>
          </cell>
          <cell r="EA709" t="str">
            <v/>
          </cell>
          <cell r="EB709" t="str">
            <v/>
          </cell>
          <cell r="EC709" t="str">
            <v/>
          </cell>
          <cell r="ED709" t="str">
            <v/>
          </cell>
          <cell r="EE709" t="str">
            <v/>
          </cell>
        </row>
        <row r="710">
          <cell r="C710" t="str">
            <v>SYSNET SOLUTIONS LTD</v>
          </cell>
          <cell r="D710">
            <v>5</v>
          </cell>
          <cell r="E710">
            <v>27</v>
          </cell>
          <cell r="F710">
            <v>754600</v>
          </cell>
          <cell r="G710">
            <v>3200</v>
          </cell>
          <cell r="I710" t="str">
            <v>OPPORTUNITY BANK MASAKA</v>
          </cell>
          <cell r="J710">
            <v>29</v>
          </cell>
          <cell r="K710">
            <v>77</v>
          </cell>
          <cell r="L710">
            <v>10562707</v>
          </cell>
          <cell r="M710">
            <v>65370</v>
          </cell>
          <cell r="AF710" t="str">
            <v>KOBUTUNGI AND EVELYN ENTERPRISES LTD - KAMPALA</v>
          </cell>
          <cell r="AG710" t="str">
            <v>KOBUTUNGI AND EVELYN ENTERPRISES LTD - KAMPALA</v>
          </cell>
          <cell r="AH710" t="str">
            <v/>
          </cell>
          <cell r="AI710" t="str">
            <v/>
          </cell>
          <cell r="AJ710" t="str">
            <v/>
          </cell>
          <cell r="AK710" t="str">
            <v/>
          </cell>
          <cell r="AL710" t="str">
            <v/>
          </cell>
          <cell r="AM710" t="str">
            <v/>
          </cell>
          <cell r="AN710" t="str">
            <v/>
          </cell>
          <cell r="AO710" t="str">
            <v/>
          </cell>
          <cell r="AP710" t="str">
            <v/>
          </cell>
          <cell r="AQ710" t="str">
            <v/>
          </cell>
          <cell r="AR710" t="str">
            <v/>
          </cell>
          <cell r="AS710" t="str">
            <v/>
          </cell>
          <cell r="AT710">
            <v>0</v>
          </cell>
          <cell r="AU710" t="str">
            <v>KOBUTUNGI AND EVELYN ENTERPRISES LTD - KAMPALA</v>
          </cell>
          <cell r="AV710" t="str">
            <v/>
          </cell>
          <cell r="AW710" t="str">
            <v/>
          </cell>
          <cell r="AX710" t="str">
            <v/>
          </cell>
          <cell r="AY710" t="str">
            <v/>
          </cell>
          <cell r="AZ710" t="str">
            <v/>
          </cell>
          <cell r="BA710" t="str">
            <v/>
          </cell>
          <cell r="BB710" t="str">
            <v/>
          </cell>
          <cell r="BC710" t="str">
            <v/>
          </cell>
          <cell r="BD710" t="str">
            <v/>
          </cell>
          <cell r="BE710" t="str">
            <v/>
          </cell>
          <cell r="BG710" t="str">
            <v>KOBUTUNGI AND EVELYN ENTERPRISES LTD - KAMPALA</v>
          </cell>
          <cell r="BH710" t="str">
            <v/>
          </cell>
          <cell r="BI710" t="str">
            <v/>
          </cell>
          <cell r="BJ710" t="str">
            <v/>
          </cell>
          <cell r="BK710" t="str">
            <v/>
          </cell>
          <cell r="BL710" t="str">
            <v/>
          </cell>
          <cell r="BM710" t="str">
            <v/>
          </cell>
          <cell r="BN710" t="str">
            <v/>
          </cell>
          <cell r="BO710" t="str">
            <v/>
          </cell>
          <cell r="BP710" t="str">
            <v/>
          </cell>
          <cell r="BQ710" t="str">
            <v/>
          </cell>
          <cell r="BR710" t="str">
            <v/>
          </cell>
          <cell r="BS710" t="str">
            <v/>
          </cell>
          <cell r="BU710" t="str">
            <v>KOBUTUNGI AND EVELYN ENTERPRISES LTD - KAMPALA</v>
          </cell>
          <cell r="BV710" t="str">
            <v/>
          </cell>
          <cell r="BW710" t="str">
            <v/>
          </cell>
          <cell r="BX710" t="str">
            <v/>
          </cell>
          <cell r="BY710" t="str">
            <v/>
          </cell>
          <cell r="BZ710" t="str">
            <v/>
          </cell>
          <cell r="CA710" t="str">
            <v/>
          </cell>
          <cell r="CB710" t="str">
            <v/>
          </cell>
          <cell r="CC710" t="str">
            <v/>
          </cell>
          <cell r="CD710" t="str">
            <v/>
          </cell>
          <cell r="CE710" t="str">
            <v/>
          </cell>
          <cell r="CG710" t="str">
            <v>KOBUTUNGI AND EVELYN ENTERPRISES LTD - KAMPALA</v>
          </cell>
          <cell r="CH710" t="str">
            <v/>
          </cell>
          <cell r="CI710" t="str">
            <v/>
          </cell>
          <cell r="CJ710" t="str">
            <v/>
          </cell>
          <cell r="CK710" t="str">
            <v/>
          </cell>
          <cell r="CL710" t="str">
            <v/>
          </cell>
          <cell r="CM710" t="str">
            <v/>
          </cell>
          <cell r="CN710" t="str">
            <v/>
          </cell>
          <cell r="CO710" t="str">
            <v/>
          </cell>
          <cell r="CP710" t="str">
            <v/>
          </cell>
          <cell r="CQ710" t="str">
            <v/>
          </cell>
          <cell r="CR710" t="str">
            <v/>
          </cell>
          <cell r="CS710" t="str">
            <v/>
          </cell>
          <cell r="CU710" t="str">
            <v>KOBUTUNGI AND EVELYN ENTERPRISES LTD - KAMPALA</v>
          </cell>
          <cell r="CV710" t="str">
            <v/>
          </cell>
          <cell r="CW710" t="str">
            <v/>
          </cell>
          <cell r="CX710" t="str">
            <v/>
          </cell>
          <cell r="CY710" t="str">
            <v/>
          </cell>
          <cell r="CZ710" t="str">
            <v/>
          </cell>
          <cell r="DA710" t="str">
            <v/>
          </cell>
          <cell r="DB710" t="str">
            <v/>
          </cell>
          <cell r="DC710" t="str">
            <v/>
          </cell>
          <cell r="DD710" t="str">
            <v/>
          </cell>
          <cell r="DE710" t="str">
            <v/>
          </cell>
          <cell r="DG710" t="str">
            <v>KOBUTUNGI AND EVELYN ENTERPRISES LTD - KAMPALA</v>
          </cell>
          <cell r="DH710" t="str">
            <v/>
          </cell>
          <cell r="DI710" t="str">
            <v/>
          </cell>
          <cell r="DJ710" t="str">
            <v/>
          </cell>
          <cell r="DK710" t="str">
            <v/>
          </cell>
          <cell r="DL710" t="str">
            <v/>
          </cell>
          <cell r="DM710" t="str">
            <v/>
          </cell>
          <cell r="DN710" t="str">
            <v/>
          </cell>
          <cell r="DO710" t="str">
            <v/>
          </cell>
          <cell r="DP710" t="str">
            <v/>
          </cell>
          <cell r="DQ710" t="str">
            <v/>
          </cell>
          <cell r="DR710" t="str">
            <v/>
          </cell>
          <cell r="DS710" t="str">
            <v/>
          </cell>
          <cell r="DU710" t="str">
            <v>KOBUTUNGI AND EVELYN ENTERPRISES LTD - KAMPALA</v>
          </cell>
          <cell r="DV710" t="str">
            <v/>
          </cell>
          <cell r="DW710" t="str">
            <v/>
          </cell>
          <cell r="DX710" t="str">
            <v/>
          </cell>
          <cell r="DY710" t="str">
            <v/>
          </cell>
          <cell r="DZ710" t="str">
            <v/>
          </cell>
          <cell r="EA710" t="str">
            <v/>
          </cell>
          <cell r="EB710" t="str">
            <v/>
          </cell>
          <cell r="EC710" t="str">
            <v/>
          </cell>
          <cell r="ED710" t="str">
            <v/>
          </cell>
          <cell r="EE710" t="str">
            <v/>
          </cell>
        </row>
        <row r="711">
          <cell r="C711" t="str">
            <v>THE JUBILEE INSURANCE CO OF UGANDA LTD</v>
          </cell>
          <cell r="D711">
            <v>2</v>
          </cell>
          <cell r="E711">
            <v>9</v>
          </cell>
          <cell r="F711">
            <v>507200</v>
          </cell>
          <cell r="G711">
            <v>800</v>
          </cell>
          <cell r="I711" t="str">
            <v>RAPID ADVISORY SERVICES LIMITED</v>
          </cell>
          <cell r="J711">
            <v>69</v>
          </cell>
          <cell r="K711">
            <v>100</v>
          </cell>
          <cell r="L711">
            <v>57802600</v>
          </cell>
          <cell r="M711">
            <v>161250</v>
          </cell>
          <cell r="AF711" t="str">
            <v>KOJJA FURNITURE WORKSHOP</v>
          </cell>
          <cell r="AG711" t="str">
            <v>KOJJA FURNITURE WORKSHOP</v>
          </cell>
          <cell r="AH711" t="str">
            <v/>
          </cell>
          <cell r="AI711" t="str">
            <v/>
          </cell>
          <cell r="AJ711" t="str">
            <v/>
          </cell>
          <cell r="AK711" t="str">
            <v/>
          </cell>
          <cell r="AL711" t="str">
            <v/>
          </cell>
          <cell r="AM711" t="str">
            <v/>
          </cell>
          <cell r="AN711" t="str">
            <v/>
          </cell>
          <cell r="AO711" t="str">
            <v/>
          </cell>
          <cell r="AP711" t="str">
            <v/>
          </cell>
          <cell r="AQ711" t="str">
            <v/>
          </cell>
          <cell r="AR711" t="str">
            <v/>
          </cell>
          <cell r="AS711" t="str">
            <v/>
          </cell>
          <cell r="AT711">
            <v>0</v>
          </cell>
          <cell r="AU711" t="str">
            <v>KOJJA FURNITURE WORKSHOP</v>
          </cell>
          <cell r="AV711" t="str">
            <v/>
          </cell>
          <cell r="AW711" t="str">
            <v/>
          </cell>
          <cell r="AX711" t="str">
            <v/>
          </cell>
          <cell r="AY711" t="str">
            <v/>
          </cell>
          <cell r="AZ711" t="str">
            <v/>
          </cell>
          <cell r="BA711" t="str">
            <v/>
          </cell>
          <cell r="BB711" t="str">
            <v/>
          </cell>
          <cell r="BC711" t="str">
            <v/>
          </cell>
          <cell r="BD711" t="str">
            <v/>
          </cell>
          <cell r="BE711" t="str">
            <v/>
          </cell>
          <cell r="BG711" t="str">
            <v>KOJJA FURNITURE WORKSHOP</v>
          </cell>
          <cell r="BH711" t="str">
            <v/>
          </cell>
          <cell r="BI711" t="str">
            <v/>
          </cell>
          <cell r="BJ711" t="str">
            <v/>
          </cell>
          <cell r="BK711" t="str">
            <v/>
          </cell>
          <cell r="BL711" t="str">
            <v/>
          </cell>
          <cell r="BM711" t="str">
            <v/>
          </cell>
          <cell r="BN711" t="str">
            <v/>
          </cell>
          <cell r="BO711" t="str">
            <v/>
          </cell>
          <cell r="BP711" t="str">
            <v/>
          </cell>
          <cell r="BQ711" t="str">
            <v/>
          </cell>
          <cell r="BR711" t="str">
            <v/>
          </cell>
          <cell r="BS711" t="str">
            <v/>
          </cell>
          <cell r="BU711" t="str">
            <v>KOJJA FURNITURE WORKSHOP</v>
          </cell>
          <cell r="BV711" t="str">
            <v/>
          </cell>
          <cell r="BW711" t="str">
            <v/>
          </cell>
          <cell r="BX711" t="str">
            <v/>
          </cell>
          <cell r="BY711" t="str">
            <v/>
          </cell>
          <cell r="BZ711" t="str">
            <v/>
          </cell>
          <cell r="CA711" t="str">
            <v/>
          </cell>
          <cell r="CB711" t="str">
            <v/>
          </cell>
          <cell r="CC711" t="str">
            <v/>
          </cell>
          <cell r="CD711" t="str">
            <v/>
          </cell>
          <cell r="CE711" t="str">
            <v/>
          </cell>
          <cell r="CG711" t="str">
            <v>KOJJA FURNITURE WORKSHOP</v>
          </cell>
          <cell r="CH711" t="str">
            <v/>
          </cell>
          <cell r="CI711" t="str">
            <v/>
          </cell>
          <cell r="CJ711" t="str">
            <v/>
          </cell>
          <cell r="CK711" t="str">
            <v/>
          </cell>
          <cell r="CL711" t="str">
            <v/>
          </cell>
          <cell r="CM711" t="str">
            <v/>
          </cell>
          <cell r="CN711" t="str">
            <v/>
          </cell>
          <cell r="CO711" t="str">
            <v/>
          </cell>
          <cell r="CP711" t="str">
            <v/>
          </cell>
          <cell r="CQ711" t="str">
            <v/>
          </cell>
          <cell r="CR711" t="str">
            <v/>
          </cell>
          <cell r="CS711" t="str">
            <v/>
          </cell>
          <cell r="CU711" t="str">
            <v>KOJJA FURNITURE WORKSHOP</v>
          </cell>
          <cell r="CV711" t="str">
            <v/>
          </cell>
          <cell r="CW711" t="str">
            <v/>
          </cell>
          <cell r="CX711" t="str">
            <v/>
          </cell>
          <cell r="CY711" t="str">
            <v/>
          </cell>
          <cell r="CZ711" t="str">
            <v/>
          </cell>
          <cell r="DA711" t="str">
            <v/>
          </cell>
          <cell r="DB711" t="str">
            <v/>
          </cell>
          <cell r="DC711" t="str">
            <v/>
          </cell>
          <cell r="DD711" t="str">
            <v/>
          </cell>
          <cell r="DE711" t="str">
            <v/>
          </cell>
          <cell r="DG711" t="str">
            <v>KOJJA FURNITURE WORKSHOP</v>
          </cell>
          <cell r="DH711" t="str">
            <v/>
          </cell>
          <cell r="DI711" t="str">
            <v/>
          </cell>
          <cell r="DJ711" t="str">
            <v/>
          </cell>
          <cell r="DK711" t="str">
            <v/>
          </cell>
          <cell r="DL711" t="str">
            <v/>
          </cell>
          <cell r="DM711" t="str">
            <v/>
          </cell>
          <cell r="DN711" t="str">
            <v/>
          </cell>
          <cell r="DO711" t="str">
            <v/>
          </cell>
          <cell r="DP711" t="str">
            <v/>
          </cell>
          <cell r="DQ711" t="str">
            <v/>
          </cell>
          <cell r="DR711" t="str">
            <v/>
          </cell>
          <cell r="DS711" t="str">
            <v/>
          </cell>
          <cell r="DU711" t="str">
            <v>KOJJA FURNITURE WORKSHOP</v>
          </cell>
          <cell r="DV711" t="str">
            <v/>
          </cell>
          <cell r="DW711" t="str">
            <v/>
          </cell>
          <cell r="DX711" t="str">
            <v/>
          </cell>
          <cell r="DY711" t="str">
            <v/>
          </cell>
          <cell r="DZ711" t="str">
            <v/>
          </cell>
          <cell r="EA711" t="str">
            <v/>
          </cell>
          <cell r="EB711" t="str">
            <v/>
          </cell>
          <cell r="EC711" t="str">
            <v/>
          </cell>
          <cell r="ED711" t="str">
            <v/>
          </cell>
          <cell r="EE711" t="str">
            <v/>
          </cell>
        </row>
        <row r="712">
          <cell r="C712" t="str">
            <v>THE SYNAGOGUE CHURCH OF ALL NATIONS KLA</v>
          </cell>
          <cell r="D712">
            <v>23</v>
          </cell>
          <cell r="E712">
            <v>64</v>
          </cell>
          <cell r="F712">
            <v>1401260</v>
          </cell>
          <cell r="G712">
            <v>11000</v>
          </cell>
          <cell r="I712" t="str">
            <v>King Jesus College</v>
          </cell>
          <cell r="J712">
            <v>15</v>
          </cell>
          <cell r="K712">
            <v>31</v>
          </cell>
          <cell r="L712">
            <v>2015000</v>
          </cell>
          <cell r="M712">
            <v>18510</v>
          </cell>
          <cell r="AF712" t="str">
            <v>KOMATSE GENERAL TRANSPORTERS LTD</v>
          </cell>
          <cell r="AG712" t="str">
            <v>KOMATSE GENERAL TRANSPORTERS LTD</v>
          </cell>
          <cell r="AH712" t="str">
            <v/>
          </cell>
          <cell r="AI712" t="str">
            <v/>
          </cell>
          <cell r="AJ712" t="str">
            <v/>
          </cell>
          <cell r="AK712" t="str">
            <v/>
          </cell>
          <cell r="AL712" t="str">
            <v/>
          </cell>
          <cell r="AM712" t="str">
            <v/>
          </cell>
          <cell r="AN712" t="str">
            <v/>
          </cell>
          <cell r="AO712" t="str">
            <v/>
          </cell>
          <cell r="AP712" t="str">
            <v/>
          </cell>
          <cell r="AQ712" t="str">
            <v/>
          </cell>
          <cell r="AR712" t="str">
            <v/>
          </cell>
          <cell r="AS712" t="str">
            <v/>
          </cell>
          <cell r="AT712">
            <v>0</v>
          </cell>
          <cell r="AU712" t="str">
            <v>KOMATSE GENERAL TRANSPORTERS LTD</v>
          </cell>
          <cell r="AV712" t="str">
            <v/>
          </cell>
          <cell r="AW712" t="str">
            <v/>
          </cell>
          <cell r="AX712" t="str">
            <v/>
          </cell>
          <cell r="AY712" t="str">
            <v/>
          </cell>
          <cell r="AZ712" t="str">
            <v/>
          </cell>
          <cell r="BA712" t="str">
            <v/>
          </cell>
          <cell r="BB712" t="str">
            <v/>
          </cell>
          <cell r="BC712" t="str">
            <v/>
          </cell>
          <cell r="BD712" t="str">
            <v/>
          </cell>
          <cell r="BE712" t="str">
            <v/>
          </cell>
          <cell r="BG712" t="str">
            <v>KOMATSE GENERAL TRANSPORTERS LTD</v>
          </cell>
          <cell r="BH712" t="str">
            <v/>
          </cell>
          <cell r="BI712" t="str">
            <v/>
          </cell>
          <cell r="BJ712" t="str">
            <v/>
          </cell>
          <cell r="BK712" t="str">
            <v/>
          </cell>
          <cell r="BL712" t="str">
            <v/>
          </cell>
          <cell r="BM712" t="str">
            <v/>
          </cell>
          <cell r="BN712" t="str">
            <v/>
          </cell>
          <cell r="BO712" t="str">
            <v/>
          </cell>
          <cell r="BP712" t="str">
            <v/>
          </cell>
          <cell r="BQ712" t="str">
            <v/>
          </cell>
          <cell r="BR712" t="str">
            <v/>
          </cell>
          <cell r="BS712" t="str">
            <v/>
          </cell>
          <cell r="BU712" t="str">
            <v>KOMATSE GENERAL TRANSPORTERS LTD</v>
          </cell>
          <cell r="BV712" t="str">
            <v/>
          </cell>
          <cell r="BW712" t="str">
            <v/>
          </cell>
          <cell r="BX712" t="str">
            <v/>
          </cell>
          <cell r="BY712" t="str">
            <v/>
          </cell>
          <cell r="BZ712" t="str">
            <v/>
          </cell>
          <cell r="CA712" t="str">
            <v/>
          </cell>
          <cell r="CB712" t="str">
            <v/>
          </cell>
          <cell r="CC712" t="str">
            <v/>
          </cell>
          <cell r="CD712" t="str">
            <v/>
          </cell>
          <cell r="CE712" t="str">
            <v/>
          </cell>
          <cell r="CG712" t="str">
            <v>KOMATSE GENERAL TRANSPORTERS LTD</v>
          </cell>
          <cell r="CH712" t="str">
            <v/>
          </cell>
          <cell r="CI712" t="str">
            <v/>
          </cell>
          <cell r="CJ712" t="str">
            <v/>
          </cell>
          <cell r="CK712" t="str">
            <v/>
          </cell>
          <cell r="CL712" t="str">
            <v/>
          </cell>
          <cell r="CM712" t="str">
            <v/>
          </cell>
          <cell r="CN712" t="str">
            <v/>
          </cell>
          <cell r="CO712" t="str">
            <v/>
          </cell>
          <cell r="CP712" t="str">
            <v/>
          </cell>
          <cell r="CQ712" t="str">
            <v/>
          </cell>
          <cell r="CR712" t="str">
            <v/>
          </cell>
          <cell r="CS712" t="str">
            <v/>
          </cell>
          <cell r="CU712" t="str">
            <v>KOMATSE GENERAL TRANSPORTERS LTD</v>
          </cell>
          <cell r="CV712" t="str">
            <v/>
          </cell>
          <cell r="CW712" t="str">
            <v/>
          </cell>
          <cell r="CX712" t="str">
            <v/>
          </cell>
          <cell r="CY712" t="str">
            <v/>
          </cell>
          <cell r="CZ712" t="str">
            <v/>
          </cell>
          <cell r="DA712" t="str">
            <v/>
          </cell>
          <cell r="DB712" t="str">
            <v/>
          </cell>
          <cell r="DC712" t="str">
            <v/>
          </cell>
          <cell r="DD712" t="str">
            <v/>
          </cell>
          <cell r="DE712" t="str">
            <v/>
          </cell>
          <cell r="DG712" t="str">
            <v>KOMATSE GENERAL TRANSPORTERS LTD</v>
          </cell>
          <cell r="DH712" t="str">
            <v/>
          </cell>
          <cell r="DI712" t="str">
            <v/>
          </cell>
          <cell r="DJ712" t="str">
            <v/>
          </cell>
          <cell r="DK712" t="str">
            <v/>
          </cell>
          <cell r="DL712" t="str">
            <v/>
          </cell>
          <cell r="DM712" t="str">
            <v/>
          </cell>
          <cell r="DN712" t="str">
            <v/>
          </cell>
          <cell r="DO712" t="str">
            <v/>
          </cell>
          <cell r="DP712" t="str">
            <v/>
          </cell>
          <cell r="DQ712" t="str">
            <v/>
          </cell>
          <cell r="DR712" t="str">
            <v/>
          </cell>
          <cell r="DS712" t="str">
            <v/>
          </cell>
          <cell r="DU712" t="str">
            <v>KOMATSE GENERAL TRANSPORTERS LTD</v>
          </cell>
          <cell r="DV712" t="str">
            <v/>
          </cell>
          <cell r="DW712" t="str">
            <v/>
          </cell>
          <cell r="DX712" t="str">
            <v/>
          </cell>
          <cell r="DY712" t="str">
            <v/>
          </cell>
          <cell r="DZ712" t="str">
            <v/>
          </cell>
          <cell r="EA712" t="str">
            <v/>
          </cell>
          <cell r="EB712" t="str">
            <v/>
          </cell>
          <cell r="EC712" t="str">
            <v/>
          </cell>
          <cell r="ED712" t="str">
            <v/>
          </cell>
          <cell r="EE712" t="str">
            <v/>
          </cell>
        </row>
        <row r="713">
          <cell r="C713" t="str">
            <v>TRINITY PRIMARY SCHOOL</v>
          </cell>
          <cell r="D713">
            <v>35</v>
          </cell>
          <cell r="E713">
            <v>111</v>
          </cell>
          <cell r="F713">
            <v>28207000</v>
          </cell>
          <cell r="G713">
            <v>31200</v>
          </cell>
          <cell r="I713" t="str">
            <v>MTN BILLS</v>
          </cell>
          <cell r="J713">
            <v>16</v>
          </cell>
          <cell r="K713">
            <v>19</v>
          </cell>
          <cell r="L713">
            <v>1748137</v>
          </cell>
          <cell r="AF713" t="str">
            <v>KOMATSE GENERAL TRANSPORTERS LTD</v>
          </cell>
          <cell r="AG713" t="str">
            <v>KOMATSE GENERAL TRANSPORTERS LTD</v>
          </cell>
          <cell r="AH713" t="str">
            <v/>
          </cell>
          <cell r="AI713" t="str">
            <v/>
          </cell>
          <cell r="AJ713" t="str">
            <v/>
          </cell>
          <cell r="AK713" t="str">
            <v/>
          </cell>
          <cell r="AL713" t="str">
            <v/>
          </cell>
          <cell r="AM713" t="str">
            <v/>
          </cell>
          <cell r="AN713" t="str">
            <v/>
          </cell>
          <cell r="AO713" t="str">
            <v/>
          </cell>
          <cell r="AP713" t="str">
            <v/>
          </cell>
          <cell r="AQ713" t="str">
            <v/>
          </cell>
          <cell r="AR713" t="str">
            <v/>
          </cell>
          <cell r="AS713" t="str">
            <v/>
          </cell>
          <cell r="AT713">
            <v>0</v>
          </cell>
          <cell r="AU713" t="str">
            <v>KOMATSE GENERAL TRANSPORTERS LTD</v>
          </cell>
          <cell r="AV713" t="str">
            <v/>
          </cell>
          <cell r="AW713" t="str">
            <v/>
          </cell>
          <cell r="AX713" t="str">
            <v/>
          </cell>
          <cell r="AY713" t="str">
            <v/>
          </cell>
          <cell r="AZ713" t="str">
            <v/>
          </cell>
          <cell r="BA713" t="str">
            <v/>
          </cell>
          <cell r="BB713" t="str">
            <v/>
          </cell>
          <cell r="BC713" t="str">
            <v/>
          </cell>
          <cell r="BD713" t="str">
            <v/>
          </cell>
          <cell r="BE713" t="str">
            <v/>
          </cell>
          <cell r="BG713" t="str">
            <v>KOMATSE GENERAL TRANSPORTERS LTD</v>
          </cell>
          <cell r="BH713" t="str">
            <v/>
          </cell>
          <cell r="BI713" t="str">
            <v/>
          </cell>
          <cell r="BJ713" t="str">
            <v/>
          </cell>
          <cell r="BK713" t="str">
            <v/>
          </cell>
          <cell r="BL713" t="str">
            <v/>
          </cell>
          <cell r="BM713" t="str">
            <v/>
          </cell>
          <cell r="BN713" t="str">
            <v/>
          </cell>
          <cell r="BO713" t="str">
            <v/>
          </cell>
          <cell r="BP713" t="str">
            <v/>
          </cell>
          <cell r="BQ713" t="str">
            <v/>
          </cell>
          <cell r="BR713" t="str">
            <v/>
          </cell>
          <cell r="BS713" t="str">
            <v/>
          </cell>
          <cell r="BU713" t="str">
            <v>KOMATSE GENERAL TRANSPORTERS LTD</v>
          </cell>
          <cell r="BV713" t="str">
            <v/>
          </cell>
          <cell r="BW713" t="str">
            <v/>
          </cell>
          <cell r="BX713" t="str">
            <v/>
          </cell>
          <cell r="BY713" t="str">
            <v/>
          </cell>
          <cell r="BZ713" t="str">
            <v/>
          </cell>
          <cell r="CA713" t="str">
            <v/>
          </cell>
          <cell r="CB713" t="str">
            <v/>
          </cell>
          <cell r="CC713" t="str">
            <v/>
          </cell>
          <cell r="CD713" t="str">
            <v/>
          </cell>
          <cell r="CE713" t="str">
            <v/>
          </cell>
          <cell r="CG713" t="str">
            <v>KOMATSE GENERAL TRANSPORTERS LTD</v>
          </cell>
          <cell r="CH713" t="str">
            <v/>
          </cell>
          <cell r="CI713" t="str">
            <v/>
          </cell>
          <cell r="CJ713" t="str">
            <v/>
          </cell>
          <cell r="CK713" t="str">
            <v/>
          </cell>
          <cell r="CL713" t="str">
            <v/>
          </cell>
          <cell r="CM713" t="str">
            <v/>
          </cell>
          <cell r="CN713" t="str">
            <v/>
          </cell>
          <cell r="CO713" t="str">
            <v/>
          </cell>
          <cell r="CP713" t="str">
            <v/>
          </cell>
          <cell r="CQ713" t="str">
            <v/>
          </cell>
          <cell r="CR713" t="str">
            <v/>
          </cell>
          <cell r="CS713" t="str">
            <v/>
          </cell>
          <cell r="CU713" t="str">
            <v>KOMATSE GENERAL TRANSPORTERS LTD</v>
          </cell>
          <cell r="CV713" t="str">
            <v/>
          </cell>
          <cell r="CW713" t="str">
            <v/>
          </cell>
          <cell r="CX713" t="str">
            <v/>
          </cell>
          <cell r="CY713" t="str">
            <v/>
          </cell>
          <cell r="CZ713" t="str">
            <v/>
          </cell>
          <cell r="DA713" t="str">
            <v/>
          </cell>
          <cell r="DB713" t="str">
            <v/>
          </cell>
          <cell r="DC713" t="str">
            <v/>
          </cell>
          <cell r="DD713" t="str">
            <v/>
          </cell>
          <cell r="DE713" t="str">
            <v/>
          </cell>
          <cell r="DG713" t="str">
            <v>KOMATSE GENERAL TRANSPORTERS LTD</v>
          </cell>
          <cell r="DH713" t="str">
            <v/>
          </cell>
          <cell r="DI713" t="str">
            <v/>
          </cell>
          <cell r="DJ713" t="str">
            <v/>
          </cell>
          <cell r="DK713" t="str">
            <v/>
          </cell>
          <cell r="DL713" t="str">
            <v/>
          </cell>
          <cell r="DM713" t="str">
            <v/>
          </cell>
          <cell r="DN713" t="str">
            <v/>
          </cell>
          <cell r="DO713" t="str">
            <v/>
          </cell>
          <cell r="DP713" t="str">
            <v/>
          </cell>
          <cell r="DQ713" t="str">
            <v/>
          </cell>
          <cell r="DR713" t="str">
            <v/>
          </cell>
          <cell r="DS713" t="str">
            <v/>
          </cell>
          <cell r="DU713" t="str">
            <v>KOMATSE GENERAL TRANSPORTERS LTD</v>
          </cell>
          <cell r="DV713" t="str">
            <v/>
          </cell>
          <cell r="DW713" t="str">
            <v/>
          </cell>
          <cell r="DX713" t="str">
            <v/>
          </cell>
          <cell r="DY713" t="str">
            <v/>
          </cell>
          <cell r="DZ713" t="str">
            <v/>
          </cell>
          <cell r="EA713" t="str">
            <v/>
          </cell>
          <cell r="EB713" t="str">
            <v/>
          </cell>
          <cell r="EC713" t="str">
            <v/>
          </cell>
          <cell r="ED713" t="str">
            <v/>
          </cell>
          <cell r="EE713" t="str">
            <v/>
          </cell>
        </row>
        <row r="714">
          <cell r="C714" t="str">
            <v>Trinity Senior Academy</v>
          </cell>
          <cell r="D714">
            <v>7</v>
          </cell>
          <cell r="E714">
            <v>17</v>
          </cell>
          <cell r="F714">
            <v>4395500</v>
          </cell>
          <cell r="G714">
            <v>5100</v>
          </cell>
          <cell r="I714" t="str">
            <v>256BET LIMITED</v>
          </cell>
          <cell r="J714">
            <v>170</v>
          </cell>
          <cell r="K714">
            <v>543</v>
          </cell>
          <cell r="L714">
            <v>12727211</v>
          </cell>
          <cell r="M714">
            <v>206650</v>
          </cell>
          <cell r="AF714" t="str">
            <v>KOMATSE GENERAL TRANSPORTERS LTD(MAIN BUS PARK)</v>
          </cell>
          <cell r="AG714" t="str">
            <v>KOMATSE GENERAL TRANSPORTERS LTD(MAIN BUS PARK)</v>
          </cell>
          <cell r="AH714" t="str">
            <v/>
          </cell>
          <cell r="AI714" t="str">
            <v/>
          </cell>
          <cell r="AJ714" t="str">
            <v/>
          </cell>
          <cell r="AK714" t="str">
            <v/>
          </cell>
          <cell r="AL714" t="str">
            <v/>
          </cell>
          <cell r="AM714" t="str">
            <v/>
          </cell>
          <cell r="AN714" t="str">
            <v/>
          </cell>
          <cell r="AO714" t="str">
            <v/>
          </cell>
          <cell r="AP714" t="str">
            <v/>
          </cell>
          <cell r="AQ714" t="str">
            <v/>
          </cell>
          <cell r="AR714" t="str">
            <v/>
          </cell>
          <cell r="AS714" t="str">
            <v/>
          </cell>
          <cell r="AT714">
            <v>0</v>
          </cell>
          <cell r="AU714" t="str">
            <v>KOMATSE GENERAL TRANSPORTERS LTD(MAIN BUS PARK)</v>
          </cell>
          <cell r="AV714" t="str">
            <v/>
          </cell>
          <cell r="AW714" t="str">
            <v/>
          </cell>
          <cell r="AX714" t="str">
            <v/>
          </cell>
          <cell r="AY714" t="str">
            <v/>
          </cell>
          <cell r="AZ714" t="str">
            <v/>
          </cell>
          <cell r="BA714" t="str">
            <v/>
          </cell>
          <cell r="BB714" t="str">
            <v/>
          </cell>
          <cell r="BC714" t="str">
            <v/>
          </cell>
          <cell r="BD714" t="str">
            <v/>
          </cell>
          <cell r="BE714" t="str">
            <v/>
          </cell>
          <cell r="BG714" t="str">
            <v>KOMATSE GENERAL TRANSPORTERS LTD(MAIN BUS PARK)</v>
          </cell>
          <cell r="BH714" t="str">
            <v/>
          </cell>
          <cell r="BI714" t="str">
            <v/>
          </cell>
          <cell r="BJ714" t="str">
            <v/>
          </cell>
          <cell r="BK714" t="str">
            <v/>
          </cell>
          <cell r="BL714" t="str">
            <v/>
          </cell>
          <cell r="BM714" t="str">
            <v/>
          </cell>
          <cell r="BN714" t="str">
            <v/>
          </cell>
          <cell r="BO714" t="str">
            <v/>
          </cell>
          <cell r="BP714" t="str">
            <v/>
          </cell>
          <cell r="BQ714" t="str">
            <v/>
          </cell>
          <cell r="BR714" t="str">
            <v/>
          </cell>
          <cell r="BS714" t="str">
            <v/>
          </cell>
          <cell r="BU714" t="str">
            <v>KOMATSE GENERAL TRANSPORTERS LTD(MAIN BUS PARK)</v>
          </cell>
          <cell r="BV714" t="str">
            <v/>
          </cell>
          <cell r="BW714" t="str">
            <v/>
          </cell>
          <cell r="BX714" t="str">
            <v/>
          </cell>
          <cell r="BY714" t="str">
            <v/>
          </cell>
          <cell r="BZ714" t="str">
            <v/>
          </cell>
          <cell r="CA714" t="str">
            <v/>
          </cell>
          <cell r="CB714" t="str">
            <v/>
          </cell>
          <cell r="CC714" t="str">
            <v/>
          </cell>
          <cell r="CD714" t="str">
            <v/>
          </cell>
          <cell r="CE714" t="str">
            <v/>
          </cell>
          <cell r="CG714" t="str">
            <v>KOMATSE GENERAL TRANSPORTERS LTD(MAIN BUS PARK)</v>
          </cell>
          <cell r="CH714" t="str">
            <v/>
          </cell>
          <cell r="CI714" t="str">
            <v/>
          </cell>
          <cell r="CJ714" t="str">
            <v/>
          </cell>
          <cell r="CK714" t="str">
            <v/>
          </cell>
          <cell r="CL714" t="str">
            <v/>
          </cell>
          <cell r="CM714" t="str">
            <v/>
          </cell>
          <cell r="CN714" t="str">
            <v/>
          </cell>
          <cell r="CO714" t="str">
            <v/>
          </cell>
          <cell r="CP714" t="str">
            <v/>
          </cell>
          <cell r="CQ714" t="str">
            <v/>
          </cell>
          <cell r="CR714" t="str">
            <v/>
          </cell>
          <cell r="CS714" t="str">
            <v/>
          </cell>
          <cell r="CU714" t="str">
            <v>KOMATSE GENERAL TRANSPORTERS LTD(MAIN BUS PARK)</v>
          </cell>
          <cell r="CV714" t="str">
            <v/>
          </cell>
          <cell r="CW714" t="str">
            <v/>
          </cell>
          <cell r="CX714" t="str">
            <v/>
          </cell>
          <cell r="CY714" t="str">
            <v/>
          </cell>
          <cell r="CZ714" t="str">
            <v/>
          </cell>
          <cell r="DA714" t="str">
            <v/>
          </cell>
          <cell r="DB714" t="str">
            <v/>
          </cell>
          <cell r="DC714" t="str">
            <v/>
          </cell>
          <cell r="DD714" t="str">
            <v/>
          </cell>
          <cell r="DE714" t="str">
            <v/>
          </cell>
          <cell r="DG714" t="str">
            <v>KOMATSE GENERAL TRANSPORTERS LTD(MAIN BUS PARK)</v>
          </cell>
          <cell r="DH714" t="str">
            <v/>
          </cell>
          <cell r="DI714" t="str">
            <v/>
          </cell>
          <cell r="DJ714" t="str">
            <v/>
          </cell>
          <cell r="DK714" t="str">
            <v/>
          </cell>
          <cell r="DL714" t="str">
            <v/>
          </cell>
          <cell r="DM714" t="str">
            <v/>
          </cell>
          <cell r="DN714" t="str">
            <v/>
          </cell>
          <cell r="DO714" t="str">
            <v/>
          </cell>
          <cell r="DP714" t="str">
            <v/>
          </cell>
          <cell r="DQ714" t="str">
            <v/>
          </cell>
          <cell r="DR714" t="str">
            <v/>
          </cell>
          <cell r="DS714" t="str">
            <v/>
          </cell>
          <cell r="DU714" t="str">
            <v>KOMATSE GENERAL TRANSPORTERS LTD(MAIN BUS PARK)</v>
          </cell>
          <cell r="DV714" t="str">
            <v/>
          </cell>
          <cell r="DW714" t="str">
            <v/>
          </cell>
          <cell r="DX714" t="str">
            <v/>
          </cell>
          <cell r="DY714" t="str">
            <v/>
          </cell>
          <cell r="DZ714" t="str">
            <v/>
          </cell>
          <cell r="EA714" t="str">
            <v/>
          </cell>
          <cell r="EB714" t="str">
            <v/>
          </cell>
          <cell r="EC714" t="str">
            <v/>
          </cell>
          <cell r="ED714" t="str">
            <v/>
          </cell>
          <cell r="EE714" t="str">
            <v/>
          </cell>
        </row>
        <row r="715">
          <cell r="C715" t="str">
            <v>True African</v>
          </cell>
          <cell r="D715">
            <v>12</v>
          </cell>
          <cell r="E715">
            <v>32</v>
          </cell>
          <cell r="F715">
            <v>845960</v>
          </cell>
          <cell r="G715">
            <v>5200</v>
          </cell>
          <cell r="I715" t="str">
            <v>MPOMA ROYAL COLLAGE</v>
          </cell>
          <cell r="J715">
            <v>144</v>
          </cell>
          <cell r="K715">
            <v>285</v>
          </cell>
          <cell r="L715">
            <v>31687500</v>
          </cell>
          <cell r="M715">
            <v>209290</v>
          </cell>
          <cell r="AF715" t="str">
            <v>KOMATSE GENERAL TRANSPORTERS(AMURU)</v>
          </cell>
          <cell r="AG715" t="str">
            <v>KOMATSE GENERAL TRANSPORTERS(AMURU)</v>
          </cell>
          <cell r="AH715" t="str">
            <v/>
          </cell>
          <cell r="AI715" t="str">
            <v/>
          </cell>
          <cell r="AJ715" t="str">
            <v/>
          </cell>
          <cell r="AK715" t="str">
            <v/>
          </cell>
          <cell r="AL715" t="str">
            <v/>
          </cell>
          <cell r="AM715" t="str">
            <v/>
          </cell>
          <cell r="AN715" t="str">
            <v/>
          </cell>
          <cell r="AO715" t="str">
            <v/>
          </cell>
          <cell r="AP715" t="str">
            <v/>
          </cell>
          <cell r="AQ715" t="str">
            <v/>
          </cell>
          <cell r="AR715" t="str">
            <v/>
          </cell>
          <cell r="AS715" t="str">
            <v/>
          </cell>
          <cell r="AT715">
            <v>0</v>
          </cell>
          <cell r="AU715" t="str">
            <v>KOMATSE GENERAL TRANSPORTERS(AMURU)</v>
          </cell>
          <cell r="AV715" t="str">
            <v/>
          </cell>
          <cell r="AW715" t="str">
            <v/>
          </cell>
          <cell r="AX715" t="str">
            <v/>
          </cell>
          <cell r="AY715" t="str">
            <v/>
          </cell>
          <cell r="AZ715" t="str">
            <v/>
          </cell>
          <cell r="BA715" t="str">
            <v/>
          </cell>
          <cell r="BB715" t="str">
            <v/>
          </cell>
          <cell r="BC715" t="str">
            <v/>
          </cell>
          <cell r="BD715" t="str">
            <v/>
          </cell>
          <cell r="BE715" t="str">
            <v/>
          </cell>
          <cell r="BG715" t="str">
            <v>KOMATSE GENERAL TRANSPORTERS(AMURU)</v>
          </cell>
          <cell r="BH715" t="str">
            <v/>
          </cell>
          <cell r="BI715" t="str">
            <v/>
          </cell>
          <cell r="BJ715" t="str">
            <v/>
          </cell>
          <cell r="BK715" t="str">
            <v/>
          </cell>
          <cell r="BL715" t="str">
            <v/>
          </cell>
          <cell r="BM715" t="str">
            <v/>
          </cell>
          <cell r="BN715" t="str">
            <v/>
          </cell>
          <cell r="BO715" t="str">
            <v/>
          </cell>
          <cell r="BP715" t="str">
            <v/>
          </cell>
          <cell r="BQ715" t="str">
            <v/>
          </cell>
          <cell r="BR715" t="str">
            <v/>
          </cell>
          <cell r="BS715" t="str">
            <v/>
          </cell>
          <cell r="BU715" t="str">
            <v>KOMATSE GENERAL TRANSPORTERS(AMURU)</v>
          </cell>
          <cell r="BV715" t="str">
            <v/>
          </cell>
          <cell r="BW715" t="str">
            <v/>
          </cell>
          <cell r="BX715" t="str">
            <v/>
          </cell>
          <cell r="BY715" t="str">
            <v/>
          </cell>
          <cell r="BZ715" t="str">
            <v/>
          </cell>
          <cell r="CA715" t="str">
            <v/>
          </cell>
          <cell r="CB715" t="str">
            <v/>
          </cell>
          <cell r="CC715" t="str">
            <v/>
          </cell>
          <cell r="CD715" t="str">
            <v/>
          </cell>
          <cell r="CE715" t="str">
            <v/>
          </cell>
          <cell r="CG715" t="str">
            <v>KOMATSE GENERAL TRANSPORTERS(AMURU)</v>
          </cell>
          <cell r="CH715" t="str">
            <v/>
          </cell>
          <cell r="CI715" t="str">
            <v/>
          </cell>
          <cell r="CJ715" t="str">
            <v/>
          </cell>
          <cell r="CK715" t="str">
            <v/>
          </cell>
          <cell r="CL715" t="str">
            <v/>
          </cell>
          <cell r="CM715" t="str">
            <v/>
          </cell>
          <cell r="CN715" t="str">
            <v/>
          </cell>
          <cell r="CO715" t="str">
            <v/>
          </cell>
          <cell r="CP715" t="str">
            <v/>
          </cell>
          <cell r="CQ715" t="str">
            <v/>
          </cell>
          <cell r="CR715" t="str">
            <v/>
          </cell>
          <cell r="CS715" t="str">
            <v/>
          </cell>
          <cell r="CU715" t="str">
            <v>KOMATSE GENERAL TRANSPORTERS(AMURU)</v>
          </cell>
          <cell r="CV715" t="str">
            <v/>
          </cell>
          <cell r="CW715" t="str">
            <v/>
          </cell>
          <cell r="CX715" t="str">
            <v/>
          </cell>
          <cell r="CY715" t="str">
            <v/>
          </cell>
          <cell r="CZ715" t="str">
            <v/>
          </cell>
          <cell r="DA715" t="str">
            <v/>
          </cell>
          <cell r="DB715" t="str">
            <v/>
          </cell>
          <cell r="DC715" t="str">
            <v/>
          </cell>
          <cell r="DD715" t="str">
            <v/>
          </cell>
          <cell r="DE715" t="str">
            <v/>
          </cell>
          <cell r="DG715" t="str">
            <v>KOMATSE GENERAL TRANSPORTERS(AMURU)</v>
          </cell>
          <cell r="DH715" t="str">
            <v/>
          </cell>
          <cell r="DI715" t="str">
            <v/>
          </cell>
          <cell r="DJ715" t="str">
            <v/>
          </cell>
          <cell r="DK715" t="str">
            <v/>
          </cell>
          <cell r="DL715" t="str">
            <v/>
          </cell>
          <cell r="DM715" t="str">
            <v/>
          </cell>
          <cell r="DN715" t="str">
            <v/>
          </cell>
          <cell r="DO715" t="str">
            <v/>
          </cell>
          <cell r="DP715" t="str">
            <v/>
          </cell>
          <cell r="DQ715" t="str">
            <v/>
          </cell>
          <cell r="DR715" t="str">
            <v/>
          </cell>
          <cell r="DS715" t="str">
            <v/>
          </cell>
          <cell r="DU715" t="str">
            <v>KOMATSE GENERAL TRANSPORTERS(AMURU)</v>
          </cell>
          <cell r="DV715" t="str">
            <v/>
          </cell>
          <cell r="DW715" t="str">
            <v/>
          </cell>
          <cell r="DX715" t="str">
            <v/>
          </cell>
          <cell r="DY715" t="str">
            <v/>
          </cell>
          <cell r="DZ715" t="str">
            <v/>
          </cell>
          <cell r="EA715" t="str">
            <v/>
          </cell>
          <cell r="EB715" t="str">
            <v/>
          </cell>
          <cell r="EC715" t="str">
            <v/>
          </cell>
          <cell r="ED715" t="str">
            <v/>
          </cell>
          <cell r="EE715" t="str">
            <v/>
          </cell>
        </row>
        <row r="716">
          <cell r="C716" t="str">
            <v>UAP Insurance</v>
          </cell>
          <cell r="D716">
            <v>2</v>
          </cell>
          <cell r="E716">
            <v>3</v>
          </cell>
          <cell r="F716">
            <v>1236000</v>
          </cell>
          <cell r="G716">
            <v>3000</v>
          </cell>
          <cell r="I716" t="str">
            <v>Zuku TV</v>
          </cell>
          <cell r="J716">
            <v>2412</v>
          </cell>
          <cell r="K716">
            <v>3004</v>
          </cell>
          <cell r="L716">
            <v>117486027</v>
          </cell>
          <cell r="M716">
            <v>1553220</v>
          </cell>
          <cell r="AF716" t="str">
            <v>KPB ELECTRO</v>
          </cell>
          <cell r="AG716" t="str">
            <v>KPB ELECTRO</v>
          </cell>
          <cell r="AH716" t="str">
            <v/>
          </cell>
          <cell r="AI716" t="str">
            <v/>
          </cell>
          <cell r="AJ716" t="str">
            <v/>
          </cell>
          <cell r="AK716" t="str">
            <v/>
          </cell>
          <cell r="AL716" t="str">
            <v/>
          </cell>
          <cell r="AM716" t="str">
            <v/>
          </cell>
          <cell r="AN716" t="str">
            <v/>
          </cell>
          <cell r="AO716" t="str">
            <v/>
          </cell>
          <cell r="AP716" t="str">
            <v/>
          </cell>
          <cell r="AQ716" t="str">
            <v/>
          </cell>
          <cell r="AR716" t="str">
            <v/>
          </cell>
          <cell r="AS716" t="str">
            <v/>
          </cell>
          <cell r="AT716">
            <v>0</v>
          </cell>
          <cell r="AU716" t="str">
            <v>KPB ELECTRO</v>
          </cell>
          <cell r="AV716" t="str">
            <v/>
          </cell>
          <cell r="AW716" t="str">
            <v/>
          </cell>
          <cell r="AX716" t="str">
            <v/>
          </cell>
          <cell r="AY716" t="str">
            <v/>
          </cell>
          <cell r="AZ716" t="str">
            <v/>
          </cell>
          <cell r="BA716" t="str">
            <v/>
          </cell>
          <cell r="BB716" t="str">
            <v/>
          </cell>
          <cell r="BC716" t="str">
            <v/>
          </cell>
          <cell r="BD716" t="str">
            <v/>
          </cell>
          <cell r="BE716" t="str">
            <v/>
          </cell>
          <cell r="BG716" t="str">
            <v>KPB ELECTRO</v>
          </cell>
          <cell r="BH716" t="str">
            <v/>
          </cell>
          <cell r="BI716" t="str">
            <v/>
          </cell>
          <cell r="BJ716" t="str">
            <v/>
          </cell>
          <cell r="BK716" t="str">
            <v/>
          </cell>
          <cell r="BL716" t="str">
            <v/>
          </cell>
          <cell r="BM716" t="str">
            <v/>
          </cell>
          <cell r="BN716" t="str">
            <v/>
          </cell>
          <cell r="BO716" t="str">
            <v/>
          </cell>
          <cell r="BP716" t="str">
            <v/>
          </cell>
          <cell r="BQ716" t="str">
            <v/>
          </cell>
          <cell r="BR716" t="str">
            <v/>
          </cell>
          <cell r="BS716" t="str">
            <v/>
          </cell>
          <cell r="BU716" t="str">
            <v>KPB ELECTRO</v>
          </cell>
          <cell r="BV716" t="str">
            <v/>
          </cell>
          <cell r="BW716" t="str">
            <v/>
          </cell>
          <cell r="BX716" t="str">
            <v/>
          </cell>
          <cell r="BY716" t="str">
            <v/>
          </cell>
          <cell r="BZ716" t="str">
            <v/>
          </cell>
          <cell r="CA716" t="str">
            <v/>
          </cell>
          <cell r="CB716" t="str">
            <v/>
          </cell>
          <cell r="CC716" t="str">
            <v/>
          </cell>
          <cell r="CD716" t="str">
            <v/>
          </cell>
          <cell r="CE716" t="str">
            <v/>
          </cell>
          <cell r="CG716" t="str">
            <v>KPB ELECTRO</v>
          </cell>
          <cell r="CH716" t="str">
            <v/>
          </cell>
          <cell r="CI716" t="str">
            <v/>
          </cell>
          <cell r="CJ716" t="str">
            <v/>
          </cell>
          <cell r="CK716" t="str">
            <v/>
          </cell>
          <cell r="CL716" t="str">
            <v/>
          </cell>
          <cell r="CM716" t="str">
            <v/>
          </cell>
          <cell r="CN716" t="str">
            <v/>
          </cell>
          <cell r="CO716" t="str">
            <v/>
          </cell>
          <cell r="CP716" t="str">
            <v/>
          </cell>
          <cell r="CQ716" t="str">
            <v/>
          </cell>
          <cell r="CR716" t="str">
            <v/>
          </cell>
          <cell r="CS716" t="str">
            <v/>
          </cell>
          <cell r="CU716" t="str">
            <v>KPB ELECTRO</v>
          </cell>
          <cell r="CV716" t="str">
            <v/>
          </cell>
          <cell r="CW716" t="str">
            <v/>
          </cell>
          <cell r="CX716" t="str">
            <v/>
          </cell>
          <cell r="CY716" t="str">
            <v/>
          </cell>
          <cell r="CZ716" t="str">
            <v/>
          </cell>
          <cell r="DA716" t="str">
            <v/>
          </cell>
          <cell r="DB716" t="str">
            <v/>
          </cell>
          <cell r="DC716" t="str">
            <v/>
          </cell>
          <cell r="DD716" t="str">
            <v/>
          </cell>
          <cell r="DE716" t="str">
            <v/>
          </cell>
          <cell r="DG716" t="str">
            <v>KPB ELECTRO</v>
          </cell>
          <cell r="DH716" t="str">
            <v/>
          </cell>
          <cell r="DI716" t="str">
            <v/>
          </cell>
          <cell r="DJ716" t="str">
            <v/>
          </cell>
          <cell r="DK716" t="str">
            <v/>
          </cell>
          <cell r="DL716" t="str">
            <v/>
          </cell>
          <cell r="DM716" t="str">
            <v/>
          </cell>
          <cell r="DN716" t="str">
            <v/>
          </cell>
          <cell r="DO716" t="str">
            <v/>
          </cell>
          <cell r="DP716" t="str">
            <v/>
          </cell>
          <cell r="DQ716" t="str">
            <v/>
          </cell>
          <cell r="DR716" t="str">
            <v/>
          </cell>
          <cell r="DS716" t="str">
            <v/>
          </cell>
          <cell r="DU716" t="str">
            <v>KPB ELECTRO</v>
          </cell>
          <cell r="DV716" t="str">
            <v/>
          </cell>
          <cell r="DW716" t="str">
            <v/>
          </cell>
          <cell r="DX716" t="str">
            <v/>
          </cell>
          <cell r="DY716" t="str">
            <v/>
          </cell>
          <cell r="DZ716" t="str">
            <v/>
          </cell>
          <cell r="EA716" t="str">
            <v/>
          </cell>
          <cell r="EB716" t="str">
            <v/>
          </cell>
          <cell r="EC716" t="str">
            <v/>
          </cell>
          <cell r="ED716" t="str">
            <v/>
          </cell>
          <cell r="EE716" t="str">
            <v/>
          </cell>
        </row>
        <row r="717">
          <cell r="C717" t="str">
            <v>UGANDA MARTYRS COLLEGE SSONDE</v>
          </cell>
          <cell r="D717">
            <v>12</v>
          </cell>
          <cell r="E717">
            <v>38</v>
          </cell>
          <cell r="F717">
            <v>3357000</v>
          </cell>
          <cell r="G717">
            <v>6800</v>
          </cell>
          <cell r="I717" t="str">
            <v>NOAH'S ARK SENIOR SECONDARY SCHOOL</v>
          </cell>
          <cell r="J717">
            <v>20</v>
          </cell>
          <cell r="K717">
            <v>93</v>
          </cell>
          <cell r="L717">
            <v>8316800</v>
          </cell>
          <cell r="M717">
            <v>62630</v>
          </cell>
          <cell r="AF717" t="str">
            <v>K-TEL COMMUNICATIONS</v>
          </cell>
          <cell r="AG717" t="str">
            <v>K-TEL COMMUNICATIONS</v>
          </cell>
          <cell r="AH717" t="str">
            <v/>
          </cell>
          <cell r="AI717" t="str">
            <v/>
          </cell>
          <cell r="AJ717" t="str">
            <v/>
          </cell>
          <cell r="AK717" t="str">
            <v/>
          </cell>
          <cell r="AL717" t="str">
            <v/>
          </cell>
          <cell r="AM717" t="str">
            <v/>
          </cell>
          <cell r="AN717" t="str">
            <v/>
          </cell>
          <cell r="AO717" t="str">
            <v/>
          </cell>
          <cell r="AP717" t="str">
            <v/>
          </cell>
          <cell r="AQ717" t="str">
            <v/>
          </cell>
          <cell r="AR717" t="str">
            <v/>
          </cell>
          <cell r="AS717" t="str">
            <v/>
          </cell>
          <cell r="AT717">
            <v>0</v>
          </cell>
          <cell r="AU717" t="str">
            <v>K-TEL COMMUNICATIONS</v>
          </cell>
          <cell r="AV717" t="str">
            <v/>
          </cell>
          <cell r="AW717" t="str">
            <v/>
          </cell>
          <cell r="AX717" t="str">
            <v/>
          </cell>
          <cell r="AY717" t="str">
            <v/>
          </cell>
          <cell r="AZ717" t="str">
            <v/>
          </cell>
          <cell r="BA717" t="str">
            <v/>
          </cell>
          <cell r="BB717" t="str">
            <v/>
          </cell>
          <cell r="BC717" t="str">
            <v/>
          </cell>
          <cell r="BD717" t="str">
            <v/>
          </cell>
          <cell r="BE717" t="str">
            <v/>
          </cell>
          <cell r="BG717" t="str">
            <v>K-TEL COMMUNICATIONS</v>
          </cell>
          <cell r="BH717" t="str">
            <v/>
          </cell>
          <cell r="BI717" t="str">
            <v/>
          </cell>
          <cell r="BJ717" t="str">
            <v/>
          </cell>
          <cell r="BK717" t="str">
            <v/>
          </cell>
          <cell r="BL717" t="str">
            <v/>
          </cell>
          <cell r="BM717" t="str">
            <v/>
          </cell>
          <cell r="BN717" t="str">
            <v/>
          </cell>
          <cell r="BO717" t="str">
            <v/>
          </cell>
          <cell r="BP717" t="str">
            <v/>
          </cell>
          <cell r="BQ717" t="str">
            <v/>
          </cell>
          <cell r="BR717" t="str">
            <v/>
          </cell>
          <cell r="BS717" t="str">
            <v/>
          </cell>
          <cell r="BU717" t="str">
            <v>K-TEL COMMUNICATIONS</v>
          </cell>
          <cell r="BV717" t="str">
            <v/>
          </cell>
          <cell r="BW717" t="str">
            <v/>
          </cell>
          <cell r="BX717" t="str">
            <v/>
          </cell>
          <cell r="BY717" t="str">
            <v/>
          </cell>
          <cell r="BZ717" t="str">
            <v/>
          </cell>
          <cell r="CA717" t="str">
            <v/>
          </cell>
          <cell r="CB717" t="str">
            <v/>
          </cell>
          <cell r="CC717" t="str">
            <v/>
          </cell>
          <cell r="CD717" t="str">
            <v/>
          </cell>
          <cell r="CE717" t="str">
            <v/>
          </cell>
          <cell r="CG717" t="str">
            <v>K-TEL COMMUNICATIONS</v>
          </cell>
          <cell r="CH717" t="str">
            <v/>
          </cell>
          <cell r="CI717" t="str">
            <v/>
          </cell>
          <cell r="CJ717" t="str">
            <v/>
          </cell>
          <cell r="CK717" t="str">
            <v/>
          </cell>
          <cell r="CL717" t="str">
            <v/>
          </cell>
          <cell r="CM717" t="str">
            <v/>
          </cell>
          <cell r="CN717" t="str">
            <v/>
          </cell>
          <cell r="CO717" t="str">
            <v/>
          </cell>
          <cell r="CP717" t="str">
            <v/>
          </cell>
          <cell r="CQ717" t="str">
            <v/>
          </cell>
          <cell r="CR717" t="str">
            <v/>
          </cell>
          <cell r="CS717" t="str">
            <v/>
          </cell>
          <cell r="CU717" t="str">
            <v>K-TEL COMMUNICATIONS</v>
          </cell>
          <cell r="CV717" t="str">
            <v/>
          </cell>
          <cell r="CW717" t="str">
            <v/>
          </cell>
          <cell r="CX717" t="str">
            <v/>
          </cell>
          <cell r="CY717" t="str">
            <v/>
          </cell>
          <cell r="CZ717" t="str">
            <v/>
          </cell>
          <cell r="DA717" t="str">
            <v/>
          </cell>
          <cell r="DB717" t="str">
            <v/>
          </cell>
          <cell r="DC717" t="str">
            <v/>
          </cell>
          <cell r="DD717" t="str">
            <v/>
          </cell>
          <cell r="DE717" t="str">
            <v/>
          </cell>
          <cell r="DG717" t="str">
            <v>K-TEL COMMUNICATIONS</v>
          </cell>
          <cell r="DH717" t="str">
            <v/>
          </cell>
          <cell r="DI717" t="str">
            <v/>
          </cell>
          <cell r="DJ717" t="str">
            <v/>
          </cell>
          <cell r="DK717" t="str">
            <v/>
          </cell>
          <cell r="DL717" t="str">
            <v/>
          </cell>
          <cell r="DM717" t="str">
            <v/>
          </cell>
          <cell r="DN717" t="str">
            <v/>
          </cell>
          <cell r="DO717" t="str">
            <v/>
          </cell>
          <cell r="DP717" t="str">
            <v/>
          </cell>
          <cell r="DQ717" t="str">
            <v/>
          </cell>
          <cell r="DR717" t="str">
            <v/>
          </cell>
          <cell r="DS717" t="str">
            <v/>
          </cell>
          <cell r="DU717" t="str">
            <v>K-TEL COMMUNICATIONS</v>
          </cell>
          <cell r="DV717" t="str">
            <v/>
          </cell>
          <cell r="DW717" t="str">
            <v/>
          </cell>
          <cell r="DX717" t="str">
            <v/>
          </cell>
          <cell r="DY717" t="str">
            <v/>
          </cell>
          <cell r="DZ717" t="str">
            <v/>
          </cell>
          <cell r="EA717" t="str">
            <v/>
          </cell>
          <cell r="EB717" t="str">
            <v/>
          </cell>
          <cell r="EC717" t="str">
            <v/>
          </cell>
          <cell r="ED717" t="str">
            <v/>
          </cell>
          <cell r="EE717" t="str">
            <v/>
          </cell>
        </row>
        <row r="718">
          <cell r="C718" t="str">
            <v>UMEME</v>
          </cell>
          <cell r="D718">
            <v>22430</v>
          </cell>
          <cell r="E718">
            <v>34194</v>
          </cell>
          <cell r="F718">
            <v>1955786502</v>
          </cell>
          <cell r="G718">
            <v>14321900</v>
          </cell>
          <cell r="I718" t="str">
            <v>nsamo mixed primary school</v>
          </cell>
          <cell r="J718">
            <v>91</v>
          </cell>
          <cell r="K718">
            <v>131</v>
          </cell>
          <cell r="L718">
            <v>25403900</v>
          </cell>
          <cell r="M718">
            <v>124850</v>
          </cell>
          <cell r="AF718" t="str">
            <v>KUNOSA ACADEMY KAKOOGE</v>
          </cell>
          <cell r="AG718" t="str">
            <v>KUNOSA ACADEMY KAKOOGE</v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>
            <v>0</v>
          </cell>
          <cell r="AU718" t="str">
            <v>KUNOSA ACADEMY KAKOOGE</v>
          </cell>
          <cell r="AV718" t="str">
            <v/>
          </cell>
          <cell r="AW718" t="str">
            <v/>
          </cell>
          <cell r="AX718" t="str">
            <v/>
          </cell>
          <cell r="AY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  <cell r="BD718" t="str">
            <v/>
          </cell>
          <cell r="BE718" t="str">
            <v/>
          </cell>
          <cell r="BG718" t="str">
            <v>KUNOSA ACADEMY KAKOOGE</v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Q718" t="str">
            <v/>
          </cell>
          <cell r="BR718" t="str">
            <v/>
          </cell>
          <cell r="BS718" t="str">
            <v/>
          </cell>
          <cell r="BU718" t="str">
            <v>KUNOSA ACADEMY KAKOOGE</v>
          </cell>
          <cell r="BV718" t="str">
            <v/>
          </cell>
          <cell r="BW718" t="str">
            <v/>
          </cell>
          <cell r="BX718" t="str">
            <v/>
          </cell>
          <cell r="BY718" t="str">
            <v/>
          </cell>
          <cell r="BZ718" t="str">
            <v/>
          </cell>
          <cell r="CA718" t="str">
            <v/>
          </cell>
          <cell r="CB718" t="str">
            <v/>
          </cell>
          <cell r="CC718" t="str">
            <v/>
          </cell>
          <cell r="CD718" t="str">
            <v/>
          </cell>
          <cell r="CE718" t="str">
            <v/>
          </cell>
          <cell r="CG718" t="str">
            <v>KUNOSA ACADEMY KAKOOGE</v>
          </cell>
          <cell r="CH718" t="str">
            <v/>
          </cell>
          <cell r="CI718" t="str">
            <v/>
          </cell>
          <cell r="CJ718" t="str">
            <v/>
          </cell>
          <cell r="CK718" t="str">
            <v/>
          </cell>
          <cell r="CL718" t="str">
            <v/>
          </cell>
          <cell r="CM718" t="str">
            <v/>
          </cell>
          <cell r="CN718" t="str">
            <v/>
          </cell>
          <cell r="CO718" t="str">
            <v/>
          </cell>
          <cell r="CP718" t="str">
            <v/>
          </cell>
          <cell r="CQ718" t="str">
            <v/>
          </cell>
          <cell r="CR718" t="str">
            <v/>
          </cell>
          <cell r="CS718" t="str">
            <v/>
          </cell>
          <cell r="CU718" t="str">
            <v>KUNOSA ACADEMY KAKOOGE</v>
          </cell>
          <cell r="CV718" t="str">
            <v/>
          </cell>
          <cell r="CW718" t="str">
            <v/>
          </cell>
          <cell r="CX718" t="str">
            <v/>
          </cell>
          <cell r="CY718" t="str">
            <v/>
          </cell>
          <cell r="CZ718" t="str">
            <v/>
          </cell>
          <cell r="DA718" t="str">
            <v/>
          </cell>
          <cell r="DB718" t="str">
            <v/>
          </cell>
          <cell r="DC718" t="str">
            <v/>
          </cell>
          <cell r="DD718" t="str">
            <v/>
          </cell>
          <cell r="DE718" t="str">
            <v/>
          </cell>
          <cell r="DG718" t="str">
            <v>KUNOSA ACADEMY KAKOOGE</v>
          </cell>
          <cell r="DH718" t="str">
            <v/>
          </cell>
          <cell r="DI718" t="str">
            <v/>
          </cell>
          <cell r="DJ718" t="str">
            <v/>
          </cell>
          <cell r="DK718" t="str">
            <v/>
          </cell>
          <cell r="DL718" t="str">
            <v/>
          </cell>
          <cell r="DM718" t="str">
            <v/>
          </cell>
          <cell r="DN718" t="str">
            <v/>
          </cell>
          <cell r="DO718" t="str">
            <v/>
          </cell>
          <cell r="DP718" t="str">
            <v/>
          </cell>
          <cell r="DQ718" t="str">
            <v/>
          </cell>
          <cell r="DR718" t="str">
            <v/>
          </cell>
          <cell r="DS718" t="str">
            <v/>
          </cell>
          <cell r="DU718" t="str">
            <v>KUNOSA ACADEMY KAKOOGE</v>
          </cell>
          <cell r="DV718" t="str">
            <v/>
          </cell>
          <cell r="DW718" t="str">
            <v/>
          </cell>
          <cell r="DX718" t="str">
            <v/>
          </cell>
          <cell r="DY718" t="str">
            <v/>
          </cell>
          <cell r="DZ718" t="str">
            <v/>
          </cell>
          <cell r="EA718" t="str">
            <v/>
          </cell>
          <cell r="EB718" t="str">
            <v/>
          </cell>
          <cell r="EC718" t="str">
            <v/>
          </cell>
          <cell r="ED718" t="str">
            <v/>
          </cell>
          <cell r="EE718" t="str">
            <v/>
          </cell>
        </row>
        <row r="719">
          <cell r="C719" t="str">
            <v>UNIVERSAL VIRTUAL CONTENT LTD</v>
          </cell>
          <cell r="D719">
            <v>4</v>
          </cell>
          <cell r="E719">
            <v>7</v>
          </cell>
          <cell r="F719">
            <v>2898400</v>
          </cell>
          <cell r="G719">
            <v>1400</v>
          </cell>
          <cell r="I719" t="str">
            <v>OPPORTUNITY BANK MAYUGE</v>
          </cell>
          <cell r="J719">
            <v>16</v>
          </cell>
          <cell r="K719">
            <v>141</v>
          </cell>
          <cell r="L719">
            <v>106771800</v>
          </cell>
          <cell r="M719">
            <v>337775</v>
          </cell>
          <cell r="AF719" t="str">
            <v>KYABAKUZA CO-OPERATIVE SAVINGS AND CREDIT SOCIETY</v>
          </cell>
          <cell r="AG719" t="str">
            <v>KYABAKUZA CO-OPERATIVE SAVINGS AND CREDIT SOCIETY</v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>
            <v>0</v>
          </cell>
          <cell r="AU719" t="str">
            <v>KYABAKUZA CO-OPERATIVE SAVINGS AND CREDIT SOCIETY</v>
          </cell>
          <cell r="AV719" t="str">
            <v/>
          </cell>
          <cell r="AW719" t="str">
            <v/>
          </cell>
          <cell r="AX719" t="str">
            <v/>
          </cell>
          <cell r="AY719" t="str">
            <v/>
          </cell>
          <cell r="AZ719" t="str">
            <v/>
          </cell>
          <cell r="BA719" t="str">
            <v/>
          </cell>
          <cell r="BB719" t="str">
            <v/>
          </cell>
          <cell r="BC719" t="str">
            <v/>
          </cell>
          <cell r="BD719" t="str">
            <v/>
          </cell>
          <cell r="BE719" t="str">
            <v/>
          </cell>
          <cell r="BG719" t="str">
            <v>KYABAKUZA CO-OPERATIVE SAVINGS AND CREDIT SOCIETY</v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Q719" t="str">
            <v/>
          </cell>
          <cell r="BR719" t="str">
            <v/>
          </cell>
          <cell r="BS719" t="str">
            <v/>
          </cell>
          <cell r="BU719" t="str">
            <v>KYABAKUZA CO-OPERATIVE SAVINGS AND CREDIT SOCIETY</v>
          </cell>
          <cell r="BV719" t="str">
            <v/>
          </cell>
          <cell r="BW719" t="str">
            <v/>
          </cell>
          <cell r="BX719" t="str">
            <v/>
          </cell>
          <cell r="BY719" t="str">
            <v/>
          </cell>
          <cell r="BZ719" t="str">
            <v/>
          </cell>
          <cell r="CA719" t="str">
            <v/>
          </cell>
          <cell r="CB719" t="str">
            <v/>
          </cell>
          <cell r="CC719" t="str">
            <v/>
          </cell>
          <cell r="CD719" t="str">
            <v/>
          </cell>
          <cell r="CE719" t="str">
            <v/>
          </cell>
          <cell r="CG719" t="str">
            <v>KYABAKUZA CO-OPERATIVE SAVINGS AND CREDIT SOCIETY</v>
          </cell>
          <cell r="CH719" t="str">
            <v/>
          </cell>
          <cell r="CI719" t="str">
            <v/>
          </cell>
          <cell r="CJ719" t="str">
            <v/>
          </cell>
          <cell r="CK719" t="str">
            <v/>
          </cell>
          <cell r="CL719" t="str">
            <v/>
          </cell>
          <cell r="CM719" t="str">
            <v/>
          </cell>
          <cell r="CN719" t="str">
            <v/>
          </cell>
          <cell r="CO719" t="str">
            <v/>
          </cell>
          <cell r="CP719" t="str">
            <v/>
          </cell>
          <cell r="CQ719" t="str">
            <v/>
          </cell>
          <cell r="CR719" t="str">
            <v/>
          </cell>
          <cell r="CS719" t="str">
            <v/>
          </cell>
          <cell r="CU719" t="str">
            <v>KYABAKUZA CO-OPERATIVE SAVINGS AND CREDIT SOCIETY</v>
          </cell>
          <cell r="CV719" t="str">
            <v/>
          </cell>
          <cell r="CW719" t="str">
            <v/>
          </cell>
          <cell r="CX719" t="str">
            <v/>
          </cell>
          <cell r="CY719" t="str">
            <v/>
          </cell>
          <cell r="CZ719" t="str">
            <v/>
          </cell>
          <cell r="DA719" t="str">
            <v/>
          </cell>
          <cell r="DB719" t="str">
            <v/>
          </cell>
          <cell r="DC719" t="str">
            <v/>
          </cell>
          <cell r="DD719" t="str">
            <v/>
          </cell>
          <cell r="DE719" t="str">
            <v/>
          </cell>
          <cell r="DG719" t="str">
            <v>KYABAKUZA CO-OPERATIVE SAVINGS AND CREDIT SOCIETY</v>
          </cell>
          <cell r="DH719" t="str">
            <v/>
          </cell>
          <cell r="DI719" t="str">
            <v/>
          </cell>
          <cell r="DJ719" t="str">
            <v/>
          </cell>
          <cell r="DK719" t="str">
            <v/>
          </cell>
          <cell r="DL719" t="str">
            <v/>
          </cell>
          <cell r="DM719" t="str">
            <v/>
          </cell>
          <cell r="DN719" t="str">
            <v/>
          </cell>
          <cell r="DO719" t="str">
            <v/>
          </cell>
          <cell r="DP719" t="str">
            <v/>
          </cell>
          <cell r="DQ719" t="str">
            <v/>
          </cell>
          <cell r="DR719" t="str">
            <v/>
          </cell>
          <cell r="DS719" t="str">
            <v/>
          </cell>
          <cell r="DU719" t="str">
            <v>KYABAKUZA CO-OPERATIVE SAVINGS AND CREDIT SOCIETY</v>
          </cell>
          <cell r="DV719" t="str">
            <v/>
          </cell>
          <cell r="DW719" t="str">
            <v/>
          </cell>
          <cell r="DX719" t="str">
            <v/>
          </cell>
          <cell r="DY719" t="str">
            <v/>
          </cell>
          <cell r="DZ719" t="str">
            <v/>
          </cell>
          <cell r="EA719" t="str">
            <v/>
          </cell>
          <cell r="EB719" t="str">
            <v/>
          </cell>
          <cell r="EC719" t="str">
            <v/>
          </cell>
          <cell r="ED719" t="str">
            <v/>
          </cell>
          <cell r="EE719" t="str">
            <v/>
          </cell>
        </row>
        <row r="720">
          <cell r="C720" t="str">
            <v>WANA SOLUTIONS UGANDA LTD</v>
          </cell>
          <cell r="D720">
            <v>2</v>
          </cell>
          <cell r="E720">
            <v>2</v>
          </cell>
          <cell r="F720">
            <v>520000</v>
          </cell>
          <cell r="G720">
            <v>1400</v>
          </cell>
          <cell r="I720" t="str">
            <v>London College High</v>
          </cell>
          <cell r="J720">
            <v>2</v>
          </cell>
          <cell r="K720">
            <v>3</v>
          </cell>
          <cell r="L720">
            <v>300000</v>
          </cell>
          <cell r="M720">
            <v>1980</v>
          </cell>
          <cell r="AF720" t="str">
            <v>KYABAZINGA HABIB</v>
          </cell>
          <cell r="AG720" t="str">
            <v>KYABAZINGA HABIB</v>
          </cell>
          <cell r="AH720" t="str">
            <v/>
          </cell>
          <cell r="AI720" t="str">
            <v/>
          </cell>
          <cell r="AJ720" t="str">
            <v/>
          </cell>
          <cell r="AK720" t="str">
            <v/>
          </cell>
          <cell r="AL720" t="str">
            <v/>
          </cell>
          <cell r="AM720" t="str">
            <v/>
          </cell>
          <cell r="AN720" t="str">
            <v/>
          </cell>
          <cell r="AO720" t="str">
            <v/>
          </cell>
          <cell r="AP720" t="str">
            <v/>
          </cell>
          <cell r="AQ720" t="str">
            <v/>
          </cell>
          <cell r="AR720" t="str">
            <v/>
          </cell>
          <cell r="AS720" t="str">
            <v/>
          </cell>
          <cell r="AT720">
            <v>0</v>
          </cell>
          <cell r="AU720" t="str">
            <v>KYABAZINGA HABIB</v>
          </cell>
          <cell r="AV720" t="str">
            <v/>
          </cell>
          <cell r="AW720" t="str">
            <v/>
          </cell>
          <cell r="AX720" t="str">
            <v/>
          </cell>
          <cell r="AY720" t="str">
            <v/>
          </cell>
          <cell r="AZ720" t="str">
            <v/>
          </cell>
          <cell r="BA720" t="str">
            <v/>
          </cell>
          <cell r="BB720" t="str">
            <v/>
          </cell>
          <cell r="BC720" t="str">
            <v/>
          </cell>
          <cell r="BD720" t="str">
            <v/>
          </cell>
          <cell r="BE720" t="str">
            <v/>
          </cell>
          <cell r="BG720" t="str">
            <v>KYABAZINGA HABIB</v>
          </cell>
          <cell r="BH720" t="str">
            <v/>
          </cell>
          <cell r="BI720" t="str">
            <v/>
          </cell>
          <cell r="BJ720" t="str">
            <v/>
          </cell>
          <cell r="BK720" t="str">
            <v/>
          </cell>
          <cell r="BL720" t="str">
            <v/>
          </cell>
          <cell r="BM720" t="str">
            <v/>
          </cell>
          <cell r="BN720" t="str">
            <v/>
          </cell>
          <cell r="BO720" t="str">
            <v/>
          </cell>
          <cell r="BP720" t="str">
            <v/>
          </cell>
          <cell r="BQ720" t="str">
            <v/>
          </cell>
          <cell r="BR720" t="str">
            <v/>
          </cell>
          <cell r="BS720" t="str">
            <v/>
          </cell>
          <cell r="BU720" t="str">
            <v>KYABAZINGA HABIB</v>
          </cell>
          <cell r="BV720" t="str">
            <v/>
          </cell>
          <cell r="BW720" t="str">
            <v/>
          </cell>
          <cell r="BX720" t="str">
            <v/>
          </cell>
          <cell r="BY720" t="str">
            <v/>
          </cell>
          <cell r="BZ720" t="str">
            <v/>
          </cell>
          <cell r="CA720" t="str">
            <v/>
          </cell>
          <cell r="CB720" t="str">
            <v/>
          </cell>
          <cell r="CC720" t="str">
            <v/>
          </cell>
          <cell r="CD720" t="str">
            <v/>
          </cell>
          <cell r="CE720" t="str">
            <v/>
          </cell>
          <cell r="CG720" t="str">
            <v>KYABAZINGA HABIB</v>
          </cell>
          <cell r="CH720" t="str">
            <v/>
          </cell>
          <cell r="CI720" t="str">
            <v/>
          </cell>
          <cell r="CJ720" t="str">
            <v/>
          </cell>
          <cell r="CK720" t="str">
            <v/>
          </cell>
          <cell r="CL720" t="str">
            <v/>
          </cell>
          <cell r="CM720" t="str">
            <v/>
          </cell>
          <cell r="CN720" t="str">
            <v/>
          </cell>
          <cell r="CO720" t="str">
            <v/>
          </cell>
          <cell r="CP720" t="str">
            <v/>
          </cell>
          <cell r="CQ720" t="str">
            <v/>
          </cell>
          <cell r="CR720" t="str">
            <v/>
          </cell>
          <cell r="CS720" t="str">
            <v/>
          </cell>
          <cell r="CU720" t="str">
            <v>KYABAZINGA HABIB</v>
          </cell>
          <cell r="CV720" t="str">
            <v/>
          </cell>
          <cell r="CW720" t="str">
            <v/>
          </cell>
          <cell r="CX720" t="str">
            <v/>
          </cell>
          <cell r="CY720" t="str">
            <v/>
          </cell>
          <cell r="CZ720" t="str">
            <v/>
          </cell>
          <cell r="DA720" t="str">
            <v/>
          </cell>
          <cell r="DB720" t="str">
            <v/>
          </cell>
          <cell r="DC720" t="str">
            <v/>
          </cell>
          <cell r="DD720" t="str">
            <v/>
          </cell>
          <cell r="DE720" t="str">
            <v/>
          </cell>
          <cell r="DG720" t="str">
            <v>KYABAZINGA HABIB</v>
          </cell>
          <cell r="DH720" t="str">
            <v/>
          </cell>
          <cell r="DI720" t="str">
            <v/>
          </cell>
          <cell r="DJ720" t="str">
            <v/>
          </cell>
          <cell r="DK720" t="str">
            <v/>
          </cell>
          <cell r="DL720" t="str">
            <v/>
          </cell>
          <cell r="DM720" t="str">
            <v/>
          </cell>
          <cell r="DN720" t="str">
            <v/>
          </cell>
          <cell r="DO720" t="str">
            <v/>
          </cell>
          <cell r="DP720" t="str">
            <v/>
          </cell>
          <cell r="DQ720" t="str">
            <v/>
          </cell>
          <cell r="DR720" t="str">
            <v/>
          </cell>
          <cell r="DS720" t="str">
            <v/>
          </cell>
          <cell r="DU720" t="str">
            <v>KYABAZINGA HABIB</v>
          </cell>
          <cell r="DV720" t="str">
            <v/>
          </cell>
          <cell r="DW720" t="str">
            <v/>
          </cell>
          <cell r="DX720" t="str">
            <v/>
          </cell>
          <cell r="DY720" t="str">
            <v/>
          </cell>
          <cell r="DZ720" t="str">
            <v/>
          </cell>
          <cell r="EA720" t="str">
            <v/>
          </cell>
          <cell r="EB720" t="str">
            <v/>
          </cell>
          <cell r="EC720" t="str">
            <v/>
          </cell>
          <cell r="ED720" t="str">
            <v/>
          </cell>
          <cell r="EE720" t="str">
            <v/>
          </cell>
        </row>
        <row r="721">
          <cell r="C721" t="str">
            <v>watoto child care ministries</v>
          </cell>
          <cell r="D721">
            <v>3</v>
          </cell>
          <cell r="E721">
            <v>8</v>
          </cell>
          <cell r="F721">
            <v>503000</v>
          </cell>
          <cell r="G721">
            <v>1900</v>
          </cell>
          <cell r="I721" t="str">
            <v>CHIMPANZEE SANCTUARY AND WILDLIFE CONSERVATION TRU</v>
          </cell>
          <cell r="J721">
            <v>4</v>
          </cell>
          <cell r="K721">
            <v>4</v>
          </cell>
          <cell r="L721">
            <v>5000</v>
          </cell>
          <cell r="M721">
            <v>2000</v>
          </cell>
          <cell r="AF721" t="str">
            <v>KYAMBADDE NELSON</v>
          </cell>
          <cell r="AG721" t="str">
            <v>KYAMBADDE NELSON</v>
          </cell>
          <cell r="AH721" t="str">
            <v/>
          </cell>
          <cell r="AI721" t="str">
            <v/>
          </cell>
          <cell r="AJ721" t="str">
            <v/>
          </cell>
          <cell r="AK721" t="str">
            <v/>
          </cell>
          <cell r="AL721" t="str">
            <v/>
          </cell>
          <cell r="AM721" t="str">
            <v/>
          </cell>
          <cell r="AN721" t="str">
            <v/>
          </cell>
          <cell r="AO721" t="str">
            <v/>
          </cell>
          <cell r="AP721" t="str">
            <v/>
          </cell>
          <cell r="AQ721" t="str">
            <v/>
          </cell>
          <cell r="AR721" t="str">
            <v/>
          </cell>
          <cell r="AS721" t="str">
            <v/>
          </cell>
          <cell r="AT721">
            <v>0</v>
          </cell>
          <cell r="AU721" t="str">
            <v>KYAMBADDE NELSON</v>
          </cell>
          <cell r="AV721" t="str">
            <v/>
          </cell>
          <cell r="AW721" t="str">
            <v/>
          </cell>
          <cell r="AX721" t="str">
            <v/>
          </cell>
          <cell r="AY721" t="str">
            <v/>
          </cell>
          <cell r="AZ721" t="str">
            <v/>
          </cell>
          <cell r="BA721" t="str">
            <v/>
          </cell>
          <cell r="BB721" t="str">
            <v/>
          </cell>
          <cell r="BC721" t="str">
            <v/>
          </cell>
          <cell r="BD721" t="str">
            <v/>
          </cell>
          <cell r="BE721" t="str">
            <v/>
          </cell>
          <cell r="BG721" t="str">
            <v>KYAMBADDE NELSON</v>
          </cell>
          <cell r="BH721" t="str">
            <v/>
          </cell>
          <cell r="BI721" t="str">
            <v/>
          </cell>
          <cell r="BJ721" t="str">
            <v/>
          </cell>
          <cell r="BK721" t="str">
            <v/>
          </cell>
          <cell r="BL721" t="str">
            <v/>
          </cell>
          <cell r="BM721" t="str">
            <v/>
          </cell>
          <cell r="BN721" t="str">
            <v/>
          </cell>
          <cell r="BO721" t="str">
            <v/>
          </cell>
          <cell r="BP721" t="str">
            <v/>
          </cell>
          <cell r="BQ721" t="str">
            <v/>
          </cell>
          <cell r="BR721" t="str">
            <v/>
          </cell>
          <cell r="BS721" t="str">
            <v/>
          </cell>
          <cell r="BU721" t="str">
            <v>KYAMBADDE NELSON</v>
          </cell>
          <cell r="BV721" t="str">
            <v/>
          </cell>
          <cell r="BW721" t="str">
            <v/>
          </cell>
          <cell r="BX721" t="str">
            <v/>
          </cell>
          <cell r="BY721" t="str">
            <v/>
          </cell>
          <cell r="BZ721" t="str">
            <v/>
          </cell>
          <cell r="CA721" t="str">
            <v/>
          </cell>
          <cell r="CB721" t="str">
            <v/>
          </cell>
          <cell r="CC721" t="str">
            <v/>
          </cell>
          <cell r="CD721" t="str">
            <v/>
          </cell>
          <cell r="CE721" t="str">
            <v/>
          </cell>
          <cell r="CG721" t="str">
            <v>KYAMBADDE NELSON</v>
          </cell>
          <cell r="CH721" t="str">
            <v/>
          </cell>
          <cell r="CI721" t="str">
            <v/>
          </cell>
          <cell r="CJ721" t="str">
            <v/>
          </cell>
          <cell r="CK721" t="str">
            <v/>
          </cell>
          <cell r="CL721" t="str">
            <v/>
          </cell>
          <cell r="CM721" t="str">
            <v/>
          </cell>
          <cell r="CN721" t="str">
            <v/>
          </cell>
          <cell r="CO721" t="str">
            <v/>
          </cell>
          <cell r="CP721" t="str">
            <v/>
          </cell>
          <cell r="CQ721" t="str">
            <v/>
          </cell>
          <cell r="CR721" t="str">
            <v/>
          </cell>
          <cell r="CS721" t="str">
            <v/>
          </cell>
          <cell r="CU721" t="str">
            <v>KYAMBADDE NELSON</v>
          </cell>
          <cell r="CV721" t="str">
            <v/>
          </cell>
          <cell r="CW721" t="str">
            <v/>
          </cell>
          <cell r="CX721" t="str">
            <v/>
          </cell>
          <cell r="CY721" t="str">
            <v/>
          </cell>
          <cell r="CZ721" t="str">
            <v/>
          </cell>
          <cell r="DA721" t="str">
            <v/>
          </cell>
          <cell r="DB721" t="str">
            <v/>
          </cell>
          <cell r="DC721" t="str">
            <v/>
          </cell>
          <cell r="DD721" t="str">
            <v/>
          </cell>
          <cell r="DE721" t="str">
            <v/>
          </cell>
          <cell r="DG721" t="str">
            <v>KYAMBADDE NELSON</v>
          </cell>
          <cell r="DH721" t="str">
            <v/>
          </cell>
          <cell r="DI721" t="str">
            <v/>
          </cell>
          <cell r="DJ721" t="str">
            <v/>
          </cell>
          <cell r="DK721" t="str">
            <v/>
          </cell>
          <cell r="DL721" t="str">
            <v/>
          </cell>
          <cell r="DM721" t="str">
            <v/>
          </cell>
          <cell r="DN721" t="str">
            <v/>
          </cell>
          <cell r="DO721" t="str">
            <v/>
          </cell>
          <cell r="DP721" t="str">
            <v/>
          </cell>
          <cell r="DQ721" t="str">
            <v/>
          </cell>
          <cell r="DR721" t="str">
            <v/>
          </cell>
          <cell r="DS721" t="str">
            <v/>
          </cell>
          <cell r="DU721" t="str">
            <v>KYAMBADDE NELSON</v>
          </cell>
          <cell r="DV721" t="str">
            <v/>
          </cell>
          <cell r="DW721" t="str">
            <v/>
          </cell>
          <cell r="DX721" t="str">
            <v/>
          </cell>
          <cell r="DY721" t="str">
            <v/>
          </cell>
          <cell r="DZ721" t="str">
            <v/>
          </cell>
          <cell r="EA721" t="str">
            <v/>
          </cell>
          <cell r="EB721" t="str">
            <v/>
          </cell>
          <cell r="EC721" t="str">
            <v/>
          </cell>
          <cell r="ED721" t="str">
            <v/>
          </cell>
          <cell r="EE721" t="str">
            <v/>
          </cell>
        </row>
        <row r="722">
          <cell r="C722" t="str">
            <v>watoto church</v>
          </cell>
          <cell r="D722">
            <v>8</v>
          </cell>
          <cell r="E722">
            <v>12</v>
          </cell>
          <cell r="F722">
            <v>1427000</v>
          </cell>
          <cell r="G722">
            <v>4200</v>
          </cell>
          <cell r="I722" t="str">
            <v>St Julian High School</v>
          </cell>
          <cell r="J722">
            <v>97</v>
          </cell>
          <cell r="K722">
            <v>206</v>
          </cell>
          <cell r="L722">
            <v>24986500</v>
          </cell>
          <cell r="M722">
            <v>152910</v>
          </cell>
          <cell r="AF722" t="str">
            <v>KYAMUHANGA PEOPLES SACCO</v>
          </cell>
          <cell r="AG722" t="str">
            <v>KYAMUHANGA PEOPLES SACCO</v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>
            <v>0</v>
          </cell>
          <cell r="AU722" t="str">
            <v>KYAMUHANGA PEOPLES SACCO</v>
          </cell>
          <cell r="AV722" t="str">
            <v/>
          </cell>
          <cell r="AW722" t="str">
            <v/>
          </cell>
          <cell r="AX722" t="str">
            <v/>
          </cell>
          <cell r="AY722" t="str">
            <v/>
          </cell>
          <cell r="AZ722" t="str">
            <v/>
          </cell>
          <cell r="BA722" t="str">
            <v/>
          </cell>
          <cell r="BB722" t="str">
            <v/>
          </cell>
          <cell r="BC722" t="str">
            <v/>
          </cell>
          <cell r="BD722" t="str">
            <v/>
          </cell>
          <cell r="BE722" t="str">
            <v/>
          </cell>
          <cell r="BG722" t="str">
            <v>KYAMUHANGA PEOPLES SACCO</v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Q722" t="str">
            <v/>
          </cell>
          <cell r="BR722" t="str">
            <v/>
          </cell>
          <cell r="BS722" t="str">
            <v/>
          </cell>
          <cell r="BU722" t="str">
            <v>KYAMUHANGA PEOPLES SACCO</v>
          </cell>
          <cell r="BV722" t="str">
            <v/>
          </cell>
          <cell r="BW722" t="str">
            <v/>
          </cell>
          <cell r="BX722" t="str">
            <v/>
          </cell>
          <cell r="BY722" t="str">
            <v/>
          </cell>
          <cell r="BZ722" t="str">
            <v/>
          </cell>
          <cell r="CA722" t="str">
            <v/>
          </cell>
          <cell r="CB722" t="str">
            <v/>
          </cell>
          <cell r="CC722" t="str">
            <v/>
          </cell>
          <cell r="CD722" t="str">
            <v/>
          </cell>
          <cell r="CE722" t="str">
            <v/>
          </cell>
          <cell r="CG722" t="str">
            <v>KYAMUHANGA PEOPLES SACCO</v>
          </cell>
          <cell r="CH722" t="str">
            <v/>
          </cell>
          <cell r="CI722" t="str">
            <v/>
          </cell>
          <cell r="CJ722" t="str">
            <v/>
          </cell>
          <cell r="CK722" t="str">
            <v/>
          </cell>
          <cell r="CL722" t="str">
            <v/>
          </cell>
          <cell r="CM722" t="str">
            <v/>
          </cell>
          <cell r="CN722" t="str">
            <v/>
          </cell>
          <cell r="CO722" t="str">
            <v/>
          </cell>
          <cell r="CP722" t="str">
            <v/>
          </cell>
          <cell r="CQ722" t="str">
            <v/>
          </cell>
          <cell r="CR722" t="str">
            <v/>
          </cell>
          <cell r="CS722" t="str">
            <v/>
          </cell>
          <cell r="CU722" t="str">
            <v>KYAMUHANGA PEOPLES SACCO</v>
          </cell>
          <cell r="CV722" t="str">
            <v/>
          </cell>
          <cell r="CW722" t="str">
            <v/>
          </cell>
          <cell r="CX722" t="str">
            <v/>
          </cell>
          <cell r="CY722" t="str">
            <v/>
          </cell>
          <cell r="CZ722" t="str">
            <v/>
          </cell>
          <cell r="DA722" t="str">
            <v/>
          </cell>
          <cell r="DB722" t="str">
            <v/>
          </cell>
          <cell r="DC722" t="str">
            <v/>
          </cell>
          <cell r="DD722" t="str">
            <v/>
          </cell>
          <cell r="DE722" t="str">
            <v/>
          </cell>
          <cell r="DG722" t="str">
            <v>KYAMUHANGA PEOPLES SACCO</v>
          </cell>
          <cell r="DH722" t="str">
            <v/>
          </cell>
          <cell r="DI722" t="str">
            <v/>
          </cell>
          <cell r="DJ722" t="str">
            <v/>
          </cell>
          <cell r="DK722" t="str">
            <v/>
          </cell>
          <cell r="DL722" t="str">
            <v/>
          </cell>
          <cell r="DM722" t="str">
            <v/>
          </cell>
          <cell r="DN722" t="str">
            <v/>
          </cell>
          <cell r="DO722" t="str">
            <v/>
          </cell>
          <cell r="DP722" t="str">
            <v/>
          </cell>
          <cell r="DQ722" t="str">
            <v/>
          </cell>
          <cell r="DR722" t="str">
            <v/>
          </cell>
          <cell r="DS722" t="str">
            <v/>
          </cell>
          <cell r="DU722" t="str">
            <v>KYAMUHANGA PEOPLES SACCO</v>
          </cell>
          <cell r="DV722" t="str">
            <v/>
          </cell>
          <cell r="DW722" t="str">
            <v/>
          </cell>
          <cell r="DX722" t="str">
            <v/>
          </cell>
          <cell r="DY722" t="str">
            <v/>
          </cell>
          <cell r="DZ722" t="str">
            <v/>
          </cell>
          <cell r="EA722" t="str">
            <v/>
          </cell>
          <cell r="EB722" t="str">
            <v/>
          </cell>
          <cell r="EC722" t="str">
            <v/>
          </cell>
          <cell r="ED722" t="str">
            <v/>
          </cell>
          <cell r="EE722" t="str">
            <v/>
          </cell>
        </row>
        <row r="723">
          <cell r="C723" t="str">
            <v>WELLS OF HOPE MINISTRIES</v>
          </cell>
          <cell r="D723">
            <v>1</v>
          </cell>
          <cell r="E723">
            <v>1</v>
          </cell>
          <cell r="F723">
            <v>2000</v>
          </cell>
          <cell r="I723" t="str">
            <v>CUSTARD APPLE SACCO-UNEB</v>
          </cell>
          <cell r="J723">
            <v>1</v>
          </cell>
          <cell r="K723">
            <v>2</v>
          </cell>
          <cell r="L723">
            <v>450000</v>
          </cell>
          <cell r="M723">
            <v>2500</v>
          </cell>
          <cell r="AF723" t="str">
            <v>KYAMURARI GOOD SAMARITAN ASSOCIATION -C1</v>
          </cell>
          <cell r="AG723" t="str">
            <v>KYAMURARI GOOD SAMARITAN ASSOCIATION -C1</v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>
            <v>0</v>
          </cell>
          <cell r="AU723" t="str">
            <v>KYAMURARI GOOD SAMARITAN ASSOCIATION -C1</v>
          </cell>
          <cell r="AV723" t="str">
            <v/>
          </cell>
          <cell r="AW723" t="str">
            <v/>
          </cell>
          <cell r="AX723" t="str">
            <v/>
          </cell>
          <cell r="AY723" t="str">
            <v/>
          </cell>
          <cell r="AZ723" t="str">
            <v/>
          </cell>
          <cell r="BA723" t="str">
            <v/>
          </cell>
          <cell r="BB723" t="str">
            <v/>
          </cell>
          <cell r="BC723" t="str">
            <v/>
          </cell>
          <cell r="BD723" t="str">
            <v/>
          </cell>
          <cell r="BE723" t="str">
            <v/>
          </cell>
          <cell r="BG723" t="str">
            <v>KYAMURARI GOOD SAMARITAN ASSOCIATION -C1</v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Q723" t="str">
            <v/>
          </cell>
          <cell r="BR723" t="str">
            <v/>
          </cell>
          <cell r="BS723" t="str">
            <v/>
          </cell>
          <cell r="BU723" t="str">
            <v>KYAMURARI GOOD SAMARITAN ASSOCIATION -C1</v>
          </cell>
          <cell r="BV723" t="str">
            <v/>
          </cell>
          <cell r="BW723" t="str">
            <v/>
          </cell>
          <cell r="BX723" t="str">
            <v/>
          </cell>
          <cell r="BY723" t="str">
            <v/>
          </cell>
          <cell r="BZ723" t="str">
            <v/>
          </cell>
          <cell r="CA723" t="str">
            <v/>
          </cell>
          <cell r="CB723" t="str">
            <v/>
          </cell>
          <cell r="CC723" t="str">
            <v/>
          </cell>
          <cell r="CD723" t="str">
            <v/>
          </cell>
          <cell r="CE723" t="str">
            <v/>
          </cell>
          <cell r="CG723" t="str">
            <v>KYAMURARI GOOD SAMARITAN ASSOCIATION -C1</v>
          </cell>
          <cell r="CH723" t="str">
            <v/>
          </cell>
          <cell r="CI723" t="str">
            <v/>
          </cell>
          <cell r="CJ723" t="str">
            <v/>
          </cell>
          <cell r="CK723" t="str">
            <v/>
          </cell>
          <cell r="CL723" t="str">
            <v/>
          </cell>
          <cell r="CM723" t="str">
            <v/>
          </cell>
          <cell r="CN723" t="str">
            <v/>
          </cell>
          <cell r="CO723" t="str">
            <v/>
          </cell>
          <cell r="CP723" t="str">
            <v/>
          </cell>
          <cell r="CQ723" t="str">
            <v/>
          </cell>
          <cell r="CR723" t="str">
            <v/>
          </cell>
          <cell r="CS723" t="str">
            <v/>
          </cell>
          <cell r="CU723" t="str">
            <v>KYAMURARI GOOD SAMARITAN ASSOCIATION -C1</v>
          </cell>
          <cell r="CV723" t="str">
            <v/>
          </cell>
          <cell r="CW723" t="str">
            <v/>
          </cell>
          <cell r="CX723" t="str">
            <v/>
          </cell>
          <cell r="CY723" t="str">
            <v/>
          </cell>
          <cell r="CZ723" t="str">
            <v/>
          </cell>
          <cell r="DA723" t="str">
            <v/>
          </cell>
          <cell r="DB723" t="str">
            <v/>
          </cell>
          <cell r="DC723" t="str">
            <v/>
          </cell>
          <cell r="DD723" t="str">
            <v/>
          </cell>
          <cell r="DE723" t="str">
            <v/>
          </cell>
          <cell r="DG723" t="str">
            <v>KYAMURARI GOOD SAMARITAN ASSOCIATION -C1</v>
          </cell>
          <cell r="DH723" t="str">
            <v/>
          </cell>
          <cell r="DI723" t="str">
            <v/>
          </cell>
          <cell r="DJ723" t="str">
            <v/>
          </cell>
          <cell r="DK723" t="str">
            <v/>
          </cell>
          <cell r="DL723" t="str">
            <v/>
          </cell>
          <cell r="DM723" t="str">
            <v/>
          </cell>
          <cell r="DN723" t="str">
            <v/>
          </cell>
          <cell r="DO723" t="str">
            <v/>
          </cell>
          <cell r="DP723" t="str">
            <v/>
          </cell>
          <cell r="DQ723" t="str">
            <v/>
          </cell>
          <cell r="DR723" t="str">
            <v/>
          </cell>
          <cell r="DS723" t="str">
            <v/>
          </cell>
          <cell r="DU723" t="str">
            <v>KYAMURARI GOOD SAMARITAN ASSOCIATION -C1</v>
          </cell>
          <cell r="DV723" t="str">
            <v/>
          </cell>
          <cell r="DW723" t="str">
            <v/>
          </cell>
          <cell r="DX723" t="str">
            <v/>
          </cell>
          <cell r="DY723" t="str">
            <v/>
          </cell>
          <cell r="DZ723" t="str">
            <v/>
          </cell>
          <cell r="EA723" t="str">
            <v/>
          </cell>
          <cell r="EB723" t="str">
            <v/>
          </cell>
          <cell r="EC723" t="str">
            <v/>
          </cell>
          <cell r="ED723" t="str">
            <v/>
          </cell>
          <cell r="EE723" t="str">
            <v/>
          </cell>
        </row>
        <row r="724">
          <cell r="C724" t="str">
            <v>WORLDSTAR SPORTS BETTING</v>
          </cell>
          <cell r="D724">
            <v>217</v>
          </cell>
          <cell r="E724">
            <v>3101</v>
          </cell>
          <cell r="F724">
            <v>61882486</v>
          </cell>
          <cell r="G724">
            <v>577700</v>
          </cell>
          <cell r="I724" t="str">
            <v>York Primary School</v>
          </cell>
          <cell r="J724">
            <v>38</v>
          </cell>
          <cell r="K724">
            <v>97</v>
          </cell>
          <cell r="L724">
            <v>13061000</v>
          </cell>
          <cell r="M724">
            <v>77010</v>
          </cell>
          <cell r="AF724" t="str">
            <v>KYAZANGA KWEGATTA MICRO FINANCE</v>
          </cell>
          <cell r="AG724" t="str">
            <v>KYAZANGA KWEGATTA MICRO FINANCE</v>
          </cell>
          <cell r="AH724" t="str">
            <v/>
          </cell>
          <cell r="AI724" t="str">
            <v/>
          </cell>
          <cell r="AJ724" t="str">
            <v/>
          </cell>
          <cell r="AK724" t="str">
            <v/>
          </cell>
          <cell r="AL724" t="str">
            <v/>
          </cell>
          <cell r="AM724">
            <v>1</v>
          </cell>
          <cell r="AN724" t="str">
            <v/>
          </cell>
          <cell r="AO724" t="str">
            <v/>
          </cell>
          <cell r="AP724" t="str">
            <v/>
          </cell>
          <cell r="AQ724" t="str">
            <v/>
          </cell>
          <cell r="AR724" t="str">
            <v/>
          </cell>
          <cell r="AS724" t="str">
            <v/>
          </cell>
          <cell r="AT724">
            <v>1</v>
          </cell>
          <cell r="AU724" t="str">
            <v>KYAZANGA KWEGATTA MICRO FINANCE</v>
          </cell>
          <cell r="AV724" t="str">
            <v/>
          </cell>
          <cell r="AW724" t="str">
            <v/>
          </cell>
          <cell r="AX724" t="str">
            <v/>
          </cell>
          <cell r="AY724" t="str">
            <v/>
          </cell>
          <cell r="AZ724" t="str">
            <v/>
          </cell>
          <cell r="BA724" t="str">
            <v/>
          </cell>
          <cell r="BB724" t="str">
            <v/>
          </cell>
          <cell r="BC724" t="str">
            <v/>
          </cell>
          <cell r="BD724" t="str">
            <v/>
          </cell>
          <cell r="BE724" t="str">
            <v/>
          </cell>
          <cell r="BG724" t="str">
            <v>KYAZANGA KWEGATTA MICRO FINANCE</v>
          </cell>
          <cell r="BH724" t="str">
            <v/>
          </cell>
          <cell r="BI724" t="str">
            <v/>
          </cell>
          <cell r="BJ724" t="str">
            <v/>
          </cell>
          <cell r="BK724" t="str">
            <v/>
          </cell>
          <cell r="BL724" t="str">
            <v/>
          </cell>
          <cell r="BM724">
            <v>1</v>
          </cell>
          <cell r="BN724" t="str">
            <v/>
          </cell>
          <cell r="BO724" t="str">
            <v/>
          </cell>
          <cell r="BP724" t="str">
            <v/>
          </cell>
          <cell r="BQ724" t="str">
            <v/>
          </cell>
          <cell r="BR724" t="str">
            <v/>
          </cell>
          <cell r="BS724" t="str">
            <v/>
          </cell>
          <cell r="BU724" t="str">
            <v>KYAZANGA KWEGATTA MICRO FINANCE</v>
          </cell>
          <cell r="BV724" t="str">
            <v/>
          </cell>
          <cell r="BW724" t="str">
            <v/>
          </cell>
          <cell r="BX724" t="str">
            <v/>
          </cell>
          <cell r="BY724" t="str">
            <v/>
          </cell>
          <cell r="BZ724" t="str">
            <v/>
          </cell>
          <cell r="CA724" t="str">
            <v/>
          </cell>
          <cell r="CB724" t="str">
            <v/>
          </cell>
          <cell r="CC724" t="str">
            <v/>
          </cell>
          <cell r="CD724" t="str">
            <v/>
          </cell>
          <cell r="CE724" t="str">
            <v/>
          </cell>
          <cell r="CG724" t="str">
            <v>KYAZANGA KWEGATTA MICRO FINANCE</v>
          </cell>
          <cell r="CH724" t="str">
            <v/>
          </cell>
          <cell r="CI724" t="str">
            <v/>
          </cell>
          <cell r="CJ724" t="str">
            <v/>
          </cell>
          <cell r="CK724" t="str">
            <v/>
          </cell>
          <cell r="CL724" t="str">
            <v/>
          </cell>
          <cell r="CM724">
            <v>1000</v>
          </cell>
          <cell r="CN724" t="str">
            <v/>
          </cell>
          <cell r="CO724" t="str">
            <v/>
          </cell>
          <cell r="CP724" t="str">
            <v/>
          </cell>
          <cell r="CQ724" t="str">
            <v/>
          </cell>
          <cell r="CR724" t="str">
            <v/>
          </cell>
          <cell r="CS724" t="str">
            <v/>
          </cell>
          <cell r="CU724" t="str">
            <v>KYAZANGA KWEGATTA MICRO FINANCE</v>
          </cell>
          <cell r="CV724" t="str">
            <v/>
          </cell>
          <cell r="CW724" t="str">
            <v/>
          </cell>
          <cell r="CX724" t="str">
            <v/>
          </cell>
          <cell r="CY724" t="str">
            <v/>
          </cell>
          <cell r="CZ724" t="str">
            <v/>
          </cell>
          <cell r="DA724" t="str">
            <v/>
          </cell>
          <cell r="DB724" t="str">
            <v/>
          </cell>
          <cell r="DC724" t="str">
            <v/>
          </cell>
          <cell r="DD724" t="str">
            <v/>
          </cell>
          <cell r="DE724" t="str">
            <v/>
          </cell>
          <cell r="DG724" t="str">
            <v>KYAZANGA KWEGATTA MICRO FINANCE</v>
          </cell>
          <cell r="DH724" t="str">
            <v/>
          </cell>
          <cell r="DI724" t="str">
            <v/>
          </cell>
          <cell r="DJ724" t="str">
            <v/>
          </cell>
          <cell r="DK724" t="str">
            <v/>
          </cell>
          <cell r="DL724" t="str">
            <v/>
          </cell>
          <cell r="DM724">
            <v>0</v>
          </cell>
          <cell r="DN724" t="str">
            <v/>
          </cell>
          <cell r="DO724" t="str">
            <v/>
          </cell>
          <cell r="DP724" t="str">
            <v/>
          </cell>
          <cell r="DQ724" t="str">
            <v/>
          </cell>
          <cell r="DR724" t="str">
            <v/>
          </cell>
          <cell r="DS724" t="str">
            <v/>
          </cell>
          <cell r="DU724" t="str">
            <v>KYAZANGA KWEGATTA MICRO FINANCE</v>
          </cell>
          <cell r="DV724" t="str">
            <v/>
          </cell>
          <cell r="DW724" t="str">
            <v/>
          </cell>
          <cell r="DX724" t="str">
            <v/>
          </cell>
          <cell r="DY724" t="str">
            <v/>
          </cell>
          <cell r="DZ724" t="str">
            <v/>
          </cell>
          <cell r="EA724" t="str">
            <v/>
          </cell>
          <cell r="EB724" t="str">
            <v/>
          </cell>
          <cell r="EC724" t="str">
            <v/>
          </cell>
          <cell r="ED724" t="str">
            <v/>
          </cell>
          <cell r="EE724" t="str">
            <v/>
          </cell>
        </row>
        <row r="725">
          <cell r="C725" t="str">
            <v>York Primary School</v>
          </cell>
          <cell r="D725">
            <v>23</v>
          </cell>
          <cell r="E725">
            <v>78</v>
          </cell>
          <cell r="F725">
            <v>13005900</v>
          </cell>
          <cell r="G725">
            <v>20500</v>
          </cell>
          <cell r="I725" t="str">
            <v>FIT UGANDA</v>
          </cell>
          <cell r="J725">
            <v>1</v>
          </cell>
          <cell r="K725">
            <v>1</v>
          </cell>
          <cell r="L725">
            <v>10000</v>
          </cell>
          <cell r="M725">
            <v>500</v>
          </cell>
          <cell r="AF725" t="str">
            <v>KYAZANGA KWEGATTA MICROFINANCE</v>
          </cell>
          <cell r="AG725" t="str">
            <v>KYAZANGA KWEGATTA MICROFINANCE</v>
          </cell>
          <cell r="AH725" t="str">
            <v/>
          </cell>
          <cell r="AI725" t="str">
            <v/>
          </cell>
          <cell r="AJ725" t="str">
            <v/>
          </cell>
          <cell r="AK725" t="str">
            <v/>
          </cell>
          <cell r="AL725" t="str">
            <v/>
          </cell>
          <cell r="AM725" t="str">
            <v/>
          </cell>
          <cell r="AN725" t="str">
            <v/>
          </cell>
          <cell r="AO725" t="str">
            <v/>
          </cell>
          <cell r="AP725" t="str">
            <v/>
          </cell>
          <cell r="AQ725" t="str">
            <v/>
          </cell>
          <cell r="AR725" t="str">
            <v/>
          </cell>
          <cell r="AS725" t="str">
            <v/>
          </cell>
          <cell r="AT725">
            <v>0</v>
          </cell>
          <cell r="AU725" t="str">
            <v>KYAZANGA KWEGATTA MICROFINANCE</v>
          </cell>
          <cell r="AV725" t="str">
            <v/>
          </cell>
          <cell r="AW725" t="str">
            <v/>
          </cell>
          <cell r="AX725" t="str">
            <v/>
          </cell>
          <cell r="AY725" t="str">
            <v/>
          </cell>
          <cell r="AZ725" t="str">
            <v/>
          </cell>
          <cell r="BA725" t="str">
            <v/>
          </cell>
          <cell r="BB725" t="str">
            <v/>
          </cell>
          <cell r="BC725" t="str">
            <v/>
          </cell>
          <cell r="BD725" t="str">
            <v/>
          </cell>
          <cell r="BE725" t="str">
            <v/>
          </cell>
          <cell r="BG725" t="str">
            <v>KYAZANGA KWEGATTA MICROFINANCE</v>
          </cell>
          <cell r="BH725" t="str">
            <v/>
          </cell>
          <cell r="BI725" t="str">
            <v/>
          </cell>
          <cell r="BJ725" t="str">
            <v/>
          </cell>
          <cell r="BK725" t="str">
            <v/>
          </cell>
          <cell r="BL725" t="str">
            <v/>
          </cell>
          <cell r="BM725" t="str">
            <v/>
          </cell>
          <cell r="BN725" t="str">
            <v/>
          </cell>
          <cell r="BO725" t="str">
            <v/>
          </cell>
          <cell r="BP725" t="str">
            <v/>
          </cell>
          <cell r="BQ725" t="str">
            <v/>
          </cell>
          <cell r="BR725" t="str">
            <v/>
          </cell>
          <cell r="BS725" t="str">
            <v/>
          </cell>
          <cell r="BU725" t="str">
            <v>KYAZANGA KWEGATTA MICROFINANCE</v>
          </cell>
          <cell r="BV725" t="str">
            <v/>
          </cell>
          <cell r="BW725" t="str">
            <v/>
          </cell>
          <cell r="BX725" t="str">
            <v/>
          </cell>
          <cell r="BY725" t="str">
            <v/>
          </cell>
          <cell r="BZ725" t="str">
            <v/>
          </cell>
          <cell r="CA725" t="str">
            <v/>
          </cell>
          <cell r="CB725" t="str">
            <v/>
          </cell>
          <cell r="CC725" t="str">
            <v/>
          </cell>
          <cell r="CD725" t="str">
            <v/>
          </cell>
          <cell r="CE725" t="str">
            <v/>
          </cell>
          <cell r="CG725" t="str">
            <v>KYAZANGA KWEGATTA MICROFINANCE</v>
          </cell>
          <cell r="CH725" t="str">
            <v/>
          </cell>
          <cell r="CI725" t="str">
            <v/>
          </cell>
          <cell r="CJ725" t="str">
            <v/>
          </cell>
          <cell r="CK725" t="str">
            <v/>
          </cell>
          <cell r="CL725" t="str">
            <v/>
          </cell>
          <cell r="CM725" t="str">
            <v/>
          </cell>
          <cell r="CN725" t="str">
            <v/>
          </cell>
          <cell r="CO725" t="str">
            <v/>
          </cell>
          <cell r="CP725" t="str">
            <v/>
          </cell>
          <cell r="CQ725" t="str">
            <v/>
          </cell>
          <cell r="CR725" t="str">
            <v/>
          </cell>
          <cell r="CS725" t="str">
            <v/>
          </cell>
          <cell r="CU725" t="str">
            <v>KYAZANGA KWEGATTA MICROFINANCE</v>
          </cell>
          <cell r="CV725" t="str">
            <v/>
          </cell>
          <cell r="CW725" t="str">
            <v/>
          </cell>
          <cell r="CX725" t="str">
            <v/>
          </cell>
          <cell r="CY725" t="str">
            <v/>
          </cell>
          <cell r="CZ725" t="str">
            <v/>
          </cell>
          <cell r="DA725" t="str">
            <v/>
          </cell>
          <cell r="DB725" t="str">
            <v/>
          </cell>
          <cell r="DC725" t="str">
            <v/>
          </cell>
          <cell r="DD725" t="str">
            <v/>
          </cell>
          <cell r="DE725" t="str">
            <v/>
          </cell>
          <cell r="DG725" t="str">
            <v>KYAZANGA KWEGATTA MICROFINANCE</v>
          </cell>
          <cell r="DH725" t="str">
            <v/>
          </cell>
          <cell r="DI725" t="str">
            <v/>
          </cell>
          <cell r="DJ725" t="str">
            <v/>
          </cell>
          <cell r="DK725" t="str">
            <v/>
          </cell>
          <cell r="DL725" t="str">
            <v/>
          </cell>
          <cell r="DM725" t="str">
            <v/>
          </cell>
          <cell r="DN725" t="str">
            <v/>
          </cell>
          <cell r="DO725" t="str">
            <v/>
          </cell>
          <cell r="DP725" t="str">
            <v/>
          </cell>
          <cell r="DQ725" t="str">
            <v/>
          </cell>
          <cell r="DR725" t="str">
            <v/>
          </cell>
          <cell r="DS725" t="str">
            <v/>
          </cell>
          <cell r="DU725" t="str">
            <v>KYAZANGA KWEGATTA MICROFINANCE</v>
          </cell>
          <cell r="DV725" t="str">
            <v/>
          </cell>
          <cell r="DW725" t="str">
            <v/>
          </cell>
          <cell r="DX725" t="str">
            <v/>
          </cell>
          <cell r="DY725" t="str">
            <v/>
          </cell>
          <cell r="DZ725" t="str">
            <v/>
          </cell>
          <cell r="EA725" t="str">
            <v/>
          </cell>
          <cell r="EB725" t="str">
            <v/>
          </cell>
          <cell r="EC725" t="str">
            <v/>
          </cell>
          <cell r="ED725" t="str">
            <v/>
          </cell>
          <cell r="EE725" t="str">
            <v/>
          </cell>
        </row>
        <row r="726">
          <cell r="C726" t="str">
            <v>Zuku TV</v>
          </cell>
          <cell r="D726">
            <v>2297</v>
          </cell>
          <cell r="E726">
            <v>3271</v>
          </cell>
          <cell r="F726">
            <v>111634603</v>
          </cell>
          <cell r="G726">
            <v>1273400</v>
          </cell>
          <cell r="I726" t="str">
            <v>RISTAKA HIGH SCHOOL BUSIIKA</v>
          </cell>
          <cell r="J726">
            <v>32</v>
          </cell>
          <cell r="K726">
            <v>48</v>
          </cell>
          <cell r="L726">
            <v>4866500</v>
          </cell>
          <cell r="M726">
            <v>32950</v>
          </cell>
          <cell r="AF726" t="str">
            <v>KYEBAMBE GIRLS SCHOOL</v>
          </cell>
          <cell r="AG726" t="str">
            <v>KYEBAMBE GIRLS SCHOOL</v>
          </cell>
          <cell r="AH726" t="str">
            <v/>
          </cell>
          <cell r="AI726" t="str">
            <v/>
          </cell>
          <cell r="AJ726" t="str">
            <v/>
          </cell>
          <cell r="AK726" t="str">
            <v/>
          </cell>
          <cell r="AL726" t="str">
            <v/>
          </cell>
          <cell r="AM726" t="str">
            <v/>
          </cell>
          <cell r="AN726" t="str">
            <v/>
          </cell>
          <cell r="AO726" t="str">
            <v/>
          </cell>
          <cell r="AP726" t="str">
            <v/>
          </cell>
          <cell r="AQ726" t="str">
            <v/>
          </cell>
          <cell r="AR726" t="str">
            <v/>
          </cell>
          <cell r="AS726" t="str">
            <v/>
          </cell>
          <cell r="AT726">
            <v>0</v>
          </cell>
          <cell r="AU726" t="str">
            <v>KYEBAMBE GIRLS SCHOOL</v>
          </cell>
          <cell r="AV726" t="str">
            <v/>
          </cell>
          <cell r="AW726" t="str">
            <v/>
          </cell>
          <cell r="AX726" t="str">
            <v/>
          </cell>
          <cell r="AY726" t="str">
            <v/>
          </cell>
          <cell r="AZ726" t="str">
            <v/>
          </cell>
          <cell r="BA726" t="str">
            <v/>
          </cell>
          <cell r="BB726" t="str">
            <v/>
          </cell>
          <cell r="BC726" t="str">
            <v/>
          </cell>
          <cell r="BD726" t="str">
            <v/>
          </cell>
          <cell r="BE726" t="str">
            <v/>
          </cell>
          <cell r="BG726" t="str">
            <v>KYEBAMBE GIRLS SCHOOL</v>
          </cell>
          <cell r="BH726" t="str">
            <v/>
          </cell>
          <cell r="BI726" t="str">
            <v/>
          </cell>
          <cell r="BJ726" t="str">
            <v/>
          </cell>
          <cell r="BK726" t="str">
            <v/>
          </cell>
          <cell r="BL726" t="str">
            <v/>
          </cell>
          <cell r="BM726" t="str">
            <v/>
          </cell>
          <cell r="BN726" t="str">
            <v/>
          </cell>
          <cell r="BO726" t="str">
            <v/>
          </cell>
          <cell r="BP726" t="str">
            <v/>
          </cell>
          <cell r="BQ726" t="str">
            <v/>
          </cell>
          <cell r="BR726" t="str">
            <v/>
          </cell>
          <cell r="BS726" t="str">
            <v/>
          </cell>
          <cell r="BU726" t="str">
            <v>KYEBAMBE GIRLS SCHOOL</v>
          </cell>
          <cell r="BV726" t="str">
            <v/>
          </cell>
          <cell r="BW726" t="str">
            <v/>
          </cell>
          <cell r="BX726" t="str">
            <v/>
          </cell>
          <cell r="BY726" t="str">
            <v/>
          </cell>
          <cell r="BZ726" t="str">
            <v/>
          </cell>
          <cell r="CA726" t="str">
            <v/>
          </cell>
          <cell r="CB726" t="str">
            <v/>
          </cell>
          <cell r="CC726" t="str">
            <v/>
          </cell>
          <cell r="CD726" t="str">
            <v/>
          </cell>
          <cell r="CE726" t="str">
            <v/>
          </cell>
          <cell r="CG726" t="str">
            <v>KYEBAMBE GIRLS SCHOOL</v>
          </cell>
          <cell r="CH726" t="str">
            <v/>
          </cell>
          <cell r="CI726" t="str">
            <v/>
          </cell>
          <cell r="CJ726" t="str">
            <v/>
          </cell>
          <cell r="CK726" t="str">
            <v/>
          </cell>
          <cell r="CL726" t="str">
            <v/>
          </cell>
          <cell r="CM726" t="str">
            <v/>
          </cell>
          <cell r="CN726" t="str">
            <v/>
          </cell>
          <cell r="CO726" t="str">
            <v/>
          </cell>
          <cell r="CP726" t="str">
            <v/>
          </cell>
          <cell r="CQ726" t="str">
            <v/>
          </cell>
          <cell r="CR726" t="str">
            <v/>
          </cell>
          <cell r="CS726" t="str">
            <v/>
          </cell>
          <cell r="CU726" t="str">
            <v>KYEBAMBE GIRLS SCHOOL</v>
          </cell>
          <cell r="CV726" t="str">
            <v/>
          </cell>
          <cell r="CW726" t="str">
            <v/>
          </cell>
          <cell r="CX726" t="str">
            <v/>
          </cell>
          <cell r="CY726" t="str">
            <v/>
          </cell>
          <cell r="CZ726" t="str">
            <v/>
          </cell>
          <cell r="DA726" t="str">
            <v/>
          </cell>
          <cell r="DB726" t="str">
            <v/>
          </cell>
          <cell r="DC726" t="str">
            <v/>
          </cell>
          <cell r="DD726" t="str">
            <v/>
          </cell>
          <cell r="DE726" t="str">
            <v/>
          </cell>
          <cell r="DG726" t="str">
            <v>KYEBAMBE GIRLS SCHOOL</v>
          </cell>
          <cell r="DH726" t="str">
            <v/>
          </cell>
          <cell r="DI726" t="str">
            <v/>
          </cell>
          <cell r="DJ726" t="str">
            <v/>
          </cell>
          <cell r="DK726" t="str">
            <v/>
          </cell>
          <cell r="DL726" t="str">
            <v/>
          </cell>
          <cell r="DM726" t="str">
            <v/>
          </cell>
          <cell r="DN726" t="str">
            <v/>
          </cell>
          <cell r="DO726" t="str">
            <v/>
          </cell>
          <cell r="DP726" t="str">
            <v/>
          </cell>
          <cell r="DQ726" t="str">
            <v/>
          </cell>
          <cell r="DR726" t="str">
            <v/>
          </cell>
          <cell r="DS726" t="str">
            <v/>
          </cell>
          <cell r="DU726" t="str">
            <v>KYEBAMBE GIRLS SCHOOL</v>
          </cell>
          <cell r="DV726" t="str">
            <v/>
          </cell>
          <cell r="DW726" t="str">
            <v/>
          </cell>
          <cell r="DX726" t="str">
            <v/>
          </cell>
          <cell r="DY726" t="str">
            <v/>
          </cell>
          <cell r="DZ726" t="str">
            <v/>
          </cell>
          <cell r="EA726" t="str">
            <v/>
          </cell>
          <cell r="EB726" t="str">
            <v/>
          </cell>
          <cell r="EC726" t="str">
            <v/>
          </cell>
          <cell r="ED726" t="str">
            <v/>
          </cell>
          <cell r="EE726" t="str">
            <v/>
          </cell>
        </row>
        <row r="727">
          <cell r="I727" t="str">
            <v>ELITEBET BOOKMARKERS LIMITED</v>
          </cell>
          <cell r="J727">
            <v>1167</v>
          </cell>
          <cell r="K727">
            <v>7193</v>
          </cell>
          <cell r="L727">
            <v>152476773</v>
          </cell>
          <cell r="M727">
            <v>2462385</v>
          </cell>
          <cell r="AF727" t="str">
            <v>KYENGERA BAG COLLECTION</v>
          </cell>
          <cell r="AG727" t="str">
            <v>KYENGERA BAG COLLECTION</v>
          </cell>
          <cell r="AH727" t="str">
            <v/>
          </cell>
          <cell r="AI727" t="str">
            <v/>
          </cell>
          <cell r="AJ727" t="str">
            <v/>
          </cell>
          <cell r="AK727" t="str">
            <v/>
          </cell>
          <cell r="AL727" t="str">
            <v/>
          </cell>
          <cell r="AM727" t="str">
            <v/>
          </cell>
          <cell r="AN727" t="str">
            <v/>
          </cell>
          <cell r="AO727" t="str">
            <v/>
          </cell>
          <cell r="AP727" t="str">
            <v/>
          </cell>
          <cell r="AQ727" t="str">
            <v/>
          </cell>
          <cell r="AR727" t="str">
            <v/>
          </cell>
          <cell r="AS727" t="str">
            <v/>
          </cell>
          <cell r="AT727">
            <v>0</v>
          </cell>
          <cell r="AU727" t="str">
            <v>KYENGERA BAG COLLECTION</v>
          </cell>
          <cell r="AV727" t="str">
            <v/>
          </cell>
          <cell r="AW727" t="str">
            <v/>
          </cell>
          <cell r="AX727" t="str">
            <v/>
          </cell>
          <cell r="AY727" t="str">
            <v/>
          </cell>
          <cell r="AZ727" t="str">
            <v/>
          </cell>
          <cell r="BA727" t="str">
            <v/>
          </cell>
          <cell r="BB727" t="str">
            <v/>
          </cell>
          <cell r="BC727" t="str">
            <v/>
          </cell>
          <cell r="BD727" t="str">
            <v/>
          </cell>
          <cell r="BE727" t="str">
            <v/>
          </cell>
          <cell r="BG727" t="str">
            <v>KYENGERA BAG COLLECTION</v>
          </cell>
          <cell r="BH727" t="str">
            <v/>
          </cell>
          <cell r="BI727" t="str">
            <v/>
          </cell>
          <cell r="BJ727" t="str">
            <v/>
          </cell>
          <cell r="BK727" t="str">
            <v/>
          </cell>
          <cell r="BL727" t="str">
            <v/>
          </cell>
          <cell r="BM727" t="str">
            <v/>
          </cell>
          <cell r="BN727" t="str">
            <v/>
          </cell>
          <cell r="BO727" t="str">
            <v/>
          </cell>
          <cell r="BP727" t="str">
            <v/>
          </cell>
          <cell r="BQ727" t="str">
            <v/>
          </cell>
          <cell r="BR727" t="str">
            <v/>
          </cell>
          <cell r="BS727" t="str">
            <v/>
          </cell>
          <cell r="BU727" t="str">
            <v>KYENGERA BAG COLLECTION</v>
          </cell>
          <cell r="BV727" t="str">
            <v/>
          </cell>
          <cell r="BW727" t="str">
            <v/>
          </cell>
          <cell r="BX727" t="str">
            <v/>
          </cell>
          <cell r="BY727" t="str">
            <v/>
          </cell>
          <cell r="BZ727" t="str">
            <v/>
          </cell>
          <cell r="CA727" t="str">
            <v/>
          </cell>
          <cell r="CB727" t="str">
            <v/>
          </cell>
          <cell r="CC727" t="str">
            <v/>
          </cell>
          <cell r="CD727" t="str">
            <v/>
          </cell>
          <cell r="CE727" t="str">
            <v/>
          </cell>
          <cell r="CG727" t="str">
            <v>KYENGERA BAG COLLECTION</v>
          </cell>
          <cell r="CH727" t="str">
            <v/>
          </cell>
          <cell r="CI727" t="str">
            <v/>
          </cell>
          <cell r="CJ727" t="str">
            <v/>
          </cell>
          <cell r="CK727" t="str">
            <v/>
          </cell>
          <cell r="CL727" t="str">
            <v/>
          </cell>
          <cell r="CM727" t="str">
            <v/>
          </cell>
          <cell r="CN727" t="str">
            <v/>
          </cell>
          <cell r="CO727" t="str">
            <v/>
          </cell>
          <cell r="CP727" t="str">
            <v/>
          </cell>
          <cell r="CQ727" t="str">
            <v/>
          </cell>
          <cell r="CR727" t="str">
            <v/>
          </cell>
          <cell r="CS727" t="str">
            <v/>
          </cell>
          <cell r="CU727" t="str">
            <v>KYENGERA BAG COLLECTION</v>
          </cell>
          <cell r="CV727" t="str">
            <v/>
          </cell>
          <cell r="CW727" t="str">
            <v/>
          </cell>
          <cell r="CX727" t="str">
            <v/>
          </cell>
          <cell r="CY727" t="str">
            <v/>
          </cell>
          <cell r="CZ727" t="str">
            <v/>
          </cell>
          <cell r="DA727" t="str">
            <v/>
          </cell>
          <cell r="DB727" t="str">
            <v/>
          </cell>
          <cell r="DC727" t="str">
            <v/>
          </cell>
          <cell r="DD727" t="str">
            <v/>
          </cell>
          <cell r="DE727" t="str">
            <v/>
          </cell>
          <cell r="DG727" t="str">
            <v>KYENGERA BAG COLLECTION</v>
          </cell>
          <cell r="DH727" t="str">
            <v/>
          </cell>
          <cell r="DI727" t="str">
            <v/>
          </cell>
          <cell r="DJ727" t="str">
            <v/>
          </cell>
          <cell r="DK727" t="str">
            <v/>
          </cell>
          <cell r="DL727" t="str">
            <v/>
          </cell>
          <cell r="DM727" t="str">
            <v/>
          </cell>
          <cell r="DN727" t="str">
            <v/>
          </cell>
          <cell r="DO727" t="str">
            <v/>
          </cell>
          <cell r="DP727" t="str">
            <v/>
          </cell>
          <cell r="DQ727" t="str">
            <v/>
          </cell>
          <cell r="DR727" t="str">
            <v/>
          </cell>
          <cell r="DS727" t="str">
            <v/>
          </cell>
          <cell r="DU727" t="str">
            <v>KYENGERA BAG COLLECTION</v>
          </cell>
          <cell r="DV727" t="str">
            <v/>
          </cell>
          <cell r="DW727" t="str">
            <v/>
          </cell>
          <cell r="DX727" t="str">
            <v/>
          </cell>
          <cell r="DY727" t="str">
            <v/>
          </cell>
          <cell r="DZ727" t="str">
            <v/>
          </cell>
          <cell r="EA727" t="str">
            <v/>
          </cell>
          <cell r="EB727" t="str">
            <v/>
          </cell>
          <cell r="EC727" t="str">
            <v/>
          </cell>
          <cell r="ED727" t="str">
            <v/>
          </cell>
          <cell r="EE727" t="str">
            <v/>
          </cell>
        </row>
        <row r="728">
          <cell r="C728" t="str">
            <v>Name</v>
          </cell>
          <cell r="D728" t="str">
            <v>Unique Users</v>
          </cell>
          <cell r="E728" t="str">
            <v>Transaction Volume</v>
          </cell>
          <cell r="F728" t="str">
            <v>Transaction Value</v>
          </cell>
          <cell r="G728" t="str">
            <v>Fees</v>
          </cell>
          <cell r="I728" t="str">
            <v>Real People Financial Services</v>
          </cell>
          <cell r="J728">
            <v>299</v>
          </cell>
          <cell r="K728">
            <v>927</v>
          </cell>
          <cell r="L728">
            <v>321665143</v>
          </cell>
          <cell r="M728">
            <v>1418640</v>
          </cell>
          <cell r="AF728" t="str">
            <v>KYENJONJO SECONDARY SCHOOL</v>
          </cell>
          <cell r="AG728" t="str">
            <v>KYENJONJO SECONDARY SCHOOL</v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>
            <v>0</v>
          </cell>
          <cell r="AU728" t="str">
            <v>KYENJONJO SECONDARY SCHOOL</v>
          </cell>
          <cell r="AV728" t="str">
            <v/>
          </cell>
          <cell r="AW728" t="str">
            <v/>
          </cell>
          <cell r="AX728" t="str">
            <v/>
          </cell>
          <cell r="AY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  <cell r="BD728" t="str">
            <v/>
          </cell>
          <cell r="BE728" t="str">
            <v/>
          </cell>
          <cell r="BG728" t="str">
            <v>KYENJONJO SECONDARY SCHOOL</v>
          </cell>
          <cell r="BH728" t="str">
            <v/>
          </cell>
          <cell r="BI728" t="str">
            <v/>
          </cell>
          <cell r="BJ728" t="str">
            <v/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Q728" t="str">
            <v/>
          </cell>
          <cell r="BR728" t="str">
            <v/>
          </cell>
          <cell r="BS728" t="str">
            <v/>
          </cell>
          <cell r="BU728" t="str">
            <v>KYENJONJO SECONDARY SCHOOL</v>
          </cell>
          <cell r="BV728" t="str">
            <v/>
          </cell>
          <cell r="BW728" t="str">
            <v/>
          </cell>
          <cell r="BX728" t="str">
            <v/>
          </cell>
          <cell r="BY728" t="str">
            <v/>
          </cell>
          <cell r="BZ728" t="str">
            <v/>
          </cell>
          <cell r="CA728" t="str">
            <v/>
          </cell>
          <cell r="CB728" t="str">
            <v/>
          </cell>
          <cell r="CC728" t="str">
            <v/>
          </cell>
          <cell r="CD728" t="str">
            <v/>
          </cell>
          <cell r="CE728" t="str">
            <v/>
          </cell>
          <cell r="CG728" t="str">
            <v>KYENJONJO SECONDARY SCHOOL</v>
          </cell>
          <cell r="CH728" t="str">
            <v/>
          </cell>
          <cell r="CI728" t="str">
            <v/>
          </cell>
          <cell r="CJ728" t="str">
            <v/>
          </cell>
          <cell r="CK728" t="str">
            <v/>
          </cell>
          <cell r="CL728" t="str">
            <v/>
          </cell>
          <cell r="CM728" t="str">
            <v/>
          </cell>
          <cell r="CN728" t="str">
            <v/>
          </cell>
          <cell r="CO728" t="str">
            <v/>
          </cell>
          <cell r="CP728" t="str">
            <v/>
          </cell>
          <cell r="CQ728" t="str">
            <v/>
          </cell>
          <cell r="CR728" t="str">
            <v/>
          </cell>
          <cell r="CS728" t="str">
            <v/>
          </cell>
          <cell r="CU728" t="str">
            <v>KYENJONJO SECONDARY SCHOOL</v>
          </cell>
          <cell r="CV728" t="str">
            <v/>
          </cell>
          <cell r="CW728" t="str">
            <v/>
          </cell>
          <cell r="CX728" t="str">
            <v/>
          </cell>
          <cell r="CY728" t="str">
            <v/>
          </cell>
          <cell r="CZ728" t="str">
            <v/>
          </cell>
          <cell r="DA728" t="str">
            <v/>
          </cell>
          <cell r="DB728" t="str">
            <v/>
          </cell>
          <cell r="DC728" t="str">
            <v/>
          </cell>
          <cell r="DD728" t="str">
            <v/>
          </cell>
          <cell r="DE728" t="str">
            <v/>
          </cell>
          <cell r="DG728" t="str">
            <v>KYENJONJO SECONDARY SCHOOL</v>
          </cell>
          <cell r="DH728" t="str">
            <v/>
          </cell>
          <cell r="DI728" t="str">
            <v/>
          </cell>
          <cell r="DJ728" t="str">
            <v/>
          </cell>
          <cell r="DK728" t="str">
            <v/>
          </cell>
          <cell r="DL728" t="str">
            <v/>
          </cell>
          <cell r="DM728" t="str">
            <v/>
          </cell>
          <cell r="DN728" t="str">
            <v/>
          </cell>
          <cell r="DO728" t="str">
            <v/>
          </cell>
          <cell r="DP728" t="str">
            <v/>
          </cell>
          <cell r="DQ728" t="str">
            <v/>
          </cell>
          <cell r="DR728" t="str">
            <v/>
          </cell>
          <cell r="DS728" t="str">
            <v/>
          </cell>
          <cell r="DU728" t="str">
            <v>KYENJONJO SECONDARY SCHOOL</v>
          </cell>
          <cell r="DV728" t="str">
            <v/>
          </cell>
          <cell r="DW728" t="str">
            <v/>
          </cell>
          <cell r="DX728" t="str">
            <v/>
          </cell>
          <cell r="DY728" t="str">
            <v/>
          </cell>
          <cell r="DZ728" t="str">
            <v/>
          </cell>
          <cell r="EA728" t="str">
            <v/>
          </cell>
          <cell r="EB728" t="str">
            <v/>
          </cell>
          <cell r="EC728" t="str">
            <v/>
          </cell>
          <cell r="ED728" t="str">
            <v/>
          </cell>
          <cell r="EE728" t="str">
            <v/>
          </cell>
        </row>
        <row r="729">
          <cell r="C729" t="str">
            <v>Advance Uganda Microfinance</v>
          </cell>
          <cell r="D729">
            <v>5</v>
          </cell>
          <cell r="E729">
            <v>12</v>
          </cell>
          <cell r="F729">
            <v>2275200</v>
          </cell>
          <cell r="G729">
            <v>8800</v>
          </cell>
          <cell r="I729" t="str">
            <v>True African</v>
          </cell>
          <cell r="J729">
            <v>3</v>
          </cell>
          <cell r="K729">
            <v>4</v>
          </cell>
          <cell r="L729">
            <v>135200</v>
          </cell>
          <cell r="M729">
            <v>2160</v>
          </cell>
          <cell r="AF729" t="str">
            <v>KYOBE SAMUEL</v>
          </cell>
          <cell r="AG729" t="str">
            <v>KYOBE SAMUEL</v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>
            <v>0</v>
          </cell>
          <cell r="AU729" t="str">
            <v>KYOBE SAMUEL</v>
          </cell>
          <cell r="AV729" t="str">
            <v/>
          </cell>
          <cell r="AW729" t="str">
            <v/>
          </cell>
          <cell r="AX729" t="str">
            <v/>
          </cell>
          <cell r="AY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  <cell r="BD729" t="str">
            <v/>
          </cell>
          <cell r="BE729" t="str">
            <v/>
          </cell>
          <cell r="BG729" t="str">
            <v>KYOBE SAMUEL</v>
          </cell>
          <cell r="BH729" t="str">
            <v/>
          </cell>
          <cell r="BI729" t="str">
            <v/>
          </cell>
          <cell r="BJ729" t="str">
            <v/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Q729" t="str">
            <v/>
          </cell>
          <cell r="BR729" t="str">
            <v/>
          </cell>
          <cell r="BS729" t="str">
            <v/>
          </cell>
          <cell r="BU729" t="str">
            <v>KYOBE SAMUEL</v>
          </cell>
          <cell r="BV729" t="str">
            <v/>
          </cell>
          <cell r="BW729" t="str">
            <v/>
          </cell>
          <cell r="BX729" t="str">
            <v/>
          </cell>
          <cell r="BY729" t="str">
            <v/>
          </cell>
          <cell r="BZ729" t="str">
            <v/>
          </cell>
          <cell r="CA729" t="str">
            <v/>
          </cell>
          <cell r="CB729" t="str">
            <v/>
          </cell>
          <cell r="CC729" t="str">
            <v/>
          </cell>
          <cell r="CD729" t="str">
            <v/>
          </cell>
          <cell r="CE729" t="str">
            <v/>
          </cell>
          <cell r="CG729" t="str">
            <v>KYOBE SAMUEL</v>
          </cell>
          <cell r="CH729" t="str">
            <v/>
          </cell>
          <cell r="CI729" t="str">
            <v/>
          </cell>
          <cell r="CJ729" t="str">
            <v/>
          </cell>
          <cell r="CK729" t="str">
            <v/>
          </cell>
          <cell r="CL729" t="str">
            <v/>
          </cell>
          <cell r="CM729" t="str">
            <v/>
          </cell>
          <cell r="CN729" t="str">
            <v/>
          </cell>
          <cell r="CO729" t="str">
            <v/>
          </cell>
          <cell r="CP729" t="str">
            <v/>
          </cell>
          <cell r="CQ729" t="str">
            <v/>
          </cell>
          <cell r="CR729" t="str">
            <v/>
          </cell>
          <cell r="CS729" t="str">
            <v/>
          </cell>
          <cell r="CU729" t="str">
            <v>KYOBE SAMUEL</v>
          </cell>
          <cell r="CV729" t="str">
            <v/>
          </cell>
          <cell r="CW729" t="str">
            <v/>
          </cell>
          <cell r="CX729" t="str">
            <v/>
          </cell>
          <cell r="CY729" t="str">
            <v/>
          </cell>
          <cell r="CZ729" t="str">
            <v/>
          </cell>
          <cell r="DA729" t="str">
            <v/>
          </cell>
          <cell r="DB729" t="str">
            <v/>
          </cell>
          <cell r="DC729" t="str">
            <v/>
          </cell>
          <cell r="DD729" t="str">
            <v/>
          </cell>
          <cell r="DE729" t="str">
            <v/>
          </cell>
          <cell r="DG729" t="str">
            <v>KYOBE SAMUEL</v>
          </cell>
          <cell r="DH729" t="str">
            <v/>
          </cell>
          <cell r="DI729" t="str">
            <v/>
          </cell>
          <cell r="DJ729" t="str">
            <v/>
          </cell>
          <cell r="DK729" t="str">
            <v/>
          </cell>
          <cell r="DL729" t="str">
            <v/>
          </cell>
          <cell r="DM729" t="str">
            <v/>
          </cell>
          <cell r="DN729" t="str">
            <v/>
          </cell>
          <cell r="DO729" t="str">
            <v/>
          </cell>
          <cell r="DP729" t="str">
            <v/>
          </cell>
          <cell r="DQ729" t="str">
            <v/>
          </cell>
          <cell r="DR729" t="str">
            <v/>
          </cell>
          <cell r="DS729" t="str">
            <v/>
          </cell>
          <cell r="DU729" t="str">
            <v>KYOBE SAMUEL</v>
          </cell>
          <cell r="DV729" t="str">
            <v/>
          </cell>
          <cell r="DW729" t="str">
            <v/>
          </cell>
          <cell r="DX729" t="str">
            <v/>
          </cell>
          <cell r="DY729" t="str">
            <v/>
          </cell>
          <cell r="DZ729" t="str">
            <v/>
          </cell>
          <cell r="EA729" t="str">
            <v/>
          </cell>
          <cell r="EB729" t="str">
            <v/>
          </cell>
          <cell r="EC729" t="str">
            <v/>
          </cell>
          <cell r="ED729" t="str">
            <v/>
          </cell>
          <cell r="EE729" t="str">
            <v/>
          </cell>
        </row>
        <row r="730">
          <cell r="C730" t="str">
            <v>AKEMBIZIMBIRA SACCO</v>
          </cell>
          <cell r="D730">
            <v>103</v>
          </cell>
          <cell r="E730">
            <v>161</v>
          </cell>
          <cell r="F730">
            <v>14394700</v>
          </cell>
          <cell r="G730">
            <v>80900</v>
          </cell>
          <cell r="I730" t="str">
            <v>KAMPALA SITI CABLE LTD</v>
          </cell>
          <cell r="J730">
            <v>117</v>
          </cell>
          <cell r="K730">
            <v>250</v>
          </cell>
          <cell r="L730">
            <v>4237000</v>
          </cell>
          <cell r="M730">
            <v>125040</v>
          </cell>
          <cell r="AF730" t="str">
            <v>L166 RETINA</v>
          </cell>
          <cell r="AG730" t="str">
            <v>L166 RETINA</v>
          </cell>
          <cell r="AH730" t="str">
            <v/>
          </cell>
          <cell r="AI730" t="str">
            <v/>
          </cell>
          <cell r="AJ730" t="str">
            <v/>
          </cell>
          <cell r="AK730" t="str">
            <v/>
          </cell>
          <cell r="AL730" t="str">
            <v/>
          </cell>
          <cell r="AM730" t="str">
            <v/>
          </cell>
          <cell r="AN730" t="str">
            <v/>
          </cell>
          <cell r="AO730" t="str">
            <v/>
          </cell>
          <cell r="AP730" t="str">
            <v/>
          </cell>
          <cell r="AQ730" t="str">
            <v/>
          </cell>
          <cell r="AR730" t="str">
            <v/>
          </cell>
          <cell r="AS730" t="str">
            <v/>
          </cell>
          <cell r="AT730">
            <v>0</v>
          </cell>
          <cell r="AU730" t="str">
            <v>L166 RETINA</v>
          </cell>
          <cell r="AV730" t="str">
            <v/>
          </cell>
          <cell r="AW730" t="str">
            <v/>
          </cell>
          <cell r="AX730" t="str">
            <v/>
          </cell>
          <cell r="AY730" t="str">
            <v/>
          </cell>
          <cell r="AZ730" t="str">
            <v/>
          </cell>
          <cell r="BA730" t="str">
            <v/>
          </cell>
          <cell r="BB730" t="str">
            <v/>
          </cell>
          <cell r="BC730" t="str">
            <v/>
          </cell>
          <cell r="BD730" t="str">
            <v/>
          </cell>
          <cell r="BE730" t="str">
            <v/>
          </cell>
          <cell r="BG730" t="str">
            <v>L166 RETINA</v>
          </cell>
          <cell r="BH730" t="str">
            <v/>
          </cell>
          <cell r="BI730" t="str">
            <v/>
          </cell>
          <cell r="BJ730" t="str">
            <v/>
          </cell>
          <cell r="BK730" t="str">
            <v/>
          </cell>
          <cell r="BL730" t="str">
            <v/>
          </cell>
          <cell r="BM730" t="str">
            <v/>
          </cell>
          <cell r="BN730" t="str">
            <v/>
          </cell>
          <cell r="BO730" t="str">
            <v/>
          </cell>
          <cell r="BP730" t="str">
            <v/>
          </cell>
          <cell r="BQ730" t="str">
            <v/>
          </cell>
          <cell r="BR730" t="str">
            <v/>
          </cell>
          <cell r="BS730" t="str">
            <v/>
          </cell>
          <cell r="BU730" t="str">
            <v>L166 RETINA</v>
          </cell>
          <cell r="BV730" t="str">
            <v/>
          </cell>
          <cell r="BW730" t="str">
            <v/>
          </cell>
          <cell r="BX730" t="str">
            <v/>
          </cell>
          <cell r="BY730" t="str">
            <v/>
          </cell>
          <cell r="BZ730" t="str">
            <v/>
          </cell>
          <cell r="CA730" t="str">
            <v/>
          </cell>
          <cell r="CB730" t="str">
            <v/>
          </cell>
          <cell r="CC730" t="str">
            <v/>
          </cell>
          <cell r="CD730" t="str">
            <v/>
          </cell>
          <cell r="CE730" t="str">
            <v/>
          </cell>
          <cell r="CG730" t="str">
            <v>L166 RETINA</v>
          </cell>
          <cell r="CH730" t="str">
            <v/>
          </cell>
          <cell r="CI730" t="str">
            <v/>
          </cell>
          <cell r="CJ730" t="str">
            <v/>
          </cell>
          <cell r="CK730" t="str">
            <v/>
          </cell>
          <cell r="CL730" t="str">
            <v/>
          </cell>
          <cell r="CM730" t="str">
            <v/>
          </cell>
          <cell r="CN730" t="str">
            <v/>
          </cell>
          <cell r="CO730" t="str">
            <v/>
          </cell>
          <cell r="CP730" t="str">
            <v/>
          </cell>
          <cell r="CQ730" t="str">
            <v/>
          </cell>
          <cell r="CR730" t="str">
            <v/>
          </cell>
          <cell r="CS730" t="str">
            <v/>
          </cell>
          <cell r="CU730" t="str">
            <v>L166 RETINA</v>
          </cell>
          <cell r="CV730" t="str">
            <v/>
          </cell>
          <cell r="CW730" t="str">
            <v/>
          </cell>
          <cell r="CX730" t="str">
            <v/>
          </cell>
          <cell r="CY730" t="str">
            <v/>
          </cell>
          <cell r="CZ730" t="str">
            <v/>
          </cell>
          <cell r="DA730" t="str">
            <v/>
          </cell>
          <cell r="DB730" t="str">
            <v/>
          </cell>
          <cell r="DC730" t="str">
            <v/>
          </cell>
          <cell r="DD730" t="str">
            <v/>
          </cell>
          <cell r="DE730" t="str">
            <v/>
          </cell>
          <cell r="DG730" t="str">
            <v>L166 RETINA</v>
          </cell>
          <cell r="DH730" t="str">
            <v/>
          </cell>
          <cell r="DI730" t="str">
            <v/>
          </cell>
          <cell r="DJ730" t="str">
            <v/>
          </cell>
          <cell r="DK730" t="str">
            <v/>
          </cell>
          <cell r="DL730" t="str">
            <v/>
          </cell>
          <cell r="DM730" t="str">
            <v/>
          </cell>
          <cell r="DN730" t="str">
            <v/>
          </cell>
          <cell r="DO730" t="str">
            <v/>
          </cell>
          <cell r="DP730" t="str">
            <v/>
          </cell>
          <cell r="DQ730" t="str">
            <v/>
          </cell>
          <cell r="DR730" t="str">
            <v/>
          </cell>
          <cell r="DS730" t="str">
            <v/>
          </cell>
          <cell r="DU730" t="str">
            <v>L166 RETINA</v>
          </cell>
          <cell r="DV730" t="str">
            <v/>
          </cell>
          <cell r="DW730" t="str">
            <v/>
          </cell>
          <cell r="DX730" t="str">
            <v/>
          </cell>
          <cell r="DY730" t="str">
            <v/>
          </cell>
          <cell r="DZ730" t="str">
            <v/>
          </cell>
          <cell r="EA730" t="str">
            <v/>
          </cell>
          <cell r="EB730" t="str">
            <v/>
          </cell>
          <cell r="EC730" t="str">
            <v/>
          </cell>
          <cell r="ED730" t="str">
            <v/>
          </cell>
          <cell r="EE730" t="str">
            <v/>
          </cell>
        </row>
        <row r="731">
          <cell r="C731" t="str">
            <v>ALL NATIONS PRIMARY SCHOOL(KEMAN)</v>
          </cell>
          <cell r="D731">
            <v>3</v>
          </cell>
          <cell r="E731">
            <v>8</v>
          </cell>
          <cell r="F731">
            <v>2200600</v>
          </cell>
          <cell r="G731">
            <v>7500</v>
          </cell>
          <cell r="I731" t="str">
            <v>PAX JUNIOR SCHOOL</v>
          </cell>
          <cell r="J731">
            <v>20</v>
          </cell>
          <cell r="K731">
            <v>43</v>
          </cell>
          <cell r="L731">
            <v>9378000</v>
          </cell>
          <cell r="M731">
            <v>42700</v>
          </cell>
          <cell r="AF731" t="str">
            <v>L47 HOMELAND ELECTRONICS</v>
          </cell>
          <cell r="AG731" t="str">
            <v>L47 HOMELAND ELECTRONICS</v>
          </cell>
          <cell r="AH731" t="str">
            <v/>
          </cell>
          <cell r="AI731" t="str">
            <v/>
          </cell>
          <cell r="AJ731" t="str">
            <v/>
          </cell>
          <cell r="AK731" t="str">
            <v/>
          </cell>
          <cell r="AL731" t="str">
            <v/>
          </cell>
          <cell r="AM731" t="str">
            <v/>
          </cell>
          <cell r="AN731" t="str">
            <v/>
          </cell>
          <cell r="AO731" t="str">
            <v/>
          </cell>
          <cell r="AP731" t="str">
            <v/>
          </cell>
          <cell r="AQ731" t="str">
            <v/>
          </cell>
          <cell r="AR731" t="str">
            <v/>
          </cell>
          <cell r="AS731" t="str">
            <v/>
          </cell>
          <cell r="AT731">
            <v>0</v>
          </cell>
          <cell r="AU731" t="str">
            <v>L47 HOMELAND ELECTRONICS</v>
          </cell>
          <cell r="AV731" t="str">
            <v/>
          </cell>
          <cell r="AW731" t="str">
            <v/>
          </cell>
          <cell r="AX731" t="str">
            <v/>
          </cell>
          <cell r="AY731" t="str">
            <v/>
          </cell>
          <cell r="AZ731" t="str">
            <v/>
          </cell>
          <cell r="BA731" t="str">
            <v/>
          </cell>
          <cell r="BB731" t="str">
            <v/>
          </cell>
          <cell r="BC731" t="str">
            <v/>
          </cell>
          <cell r="BD731" t="str">
            <v/>
          </cell>
          <cell r="BE731" t="str">
            <v/>
          </cell>
          <cell r="BG731" t="str">
            <v>L47 HOMELAND ELECTRONICS</v>
          </cell>
          <cell r="BH731" t="str">
            <v/>
          </cell>
          <cell r="BI731" t="str">
            <v/>
          </cell>
          <cell r="BJ731" t="str">
            <v/>
          </cell>
          <cell r="BK731" t="str">
            <v/>
          </cell>
          <cell r="BL731" t="str">
            <v/>
          </cell>
          <cell r="BM731" t="str">
            <v/>
          </cell>
          <cell r="BN731" t="str">
            <v/>
          </cell>
          <cell r="BO731" t="str">
            <v/>
          </cell>
          <cell r="BP731" t="str">
            <v/>
          </cell>
          <cell r="BQ731" t="str">
            <v/>
          </cell>
          <cell r="BR731" t="str">
            <v/>
          </cell>
          <cell r="BS731" t="str">
            <v/>
          </cell>
          <cell r="BU731" t="str">
            <v>L47 HOMELAND ELECTRONICS</v>
          </cell>
          <cell r="BV731" t="str">
            <v/>
          </cell>
          <cell r="BW731" t="str">
            <v/>
          </cell>
          <cell r="BX731" t="str">
            <v/>
          </cell>
          <cell r="BY731" t="str">
            <v/>
          </cell>
          <cell r="BZ731" t="str">
            <v/>
          </cell>
          <cell r="CA731" t="str">
            <v/>
          </cell>
          <cell r="CB731" t="str">
            <v/>
          </cell>
          <cell r="CC731" t="str">
            <v/>
          </cell>
          <cell r="CD731" t="str">
            <v/>
          </cell>
          <cell r="CE731" t="str">
            <v/>
          </cell>
          <cell r="CG731" t="str">
            <v>L47 HOMELAND ELECTRONICS</v>
          </cell>
          <cell r="CH731" t="str">
            <v/>
          </cell>
          <cell r="CI731" t="str">
            <v/>
          </cell>
          <cell r="CJ731" t="str">
            <v/>
          </cell>
          <cell r="CK731" t="str">
            <v/>
          </cell>
          <cell r="CL731" t="str">
            <v/>
          </cell>
          <cell r="CM731" t="str">
            <v/>
          </cell>
          <cell r="CN731" t="str">
            <v/>
          </cell>
          <cell r="CO731" t="str">
            <v/>
          </cell>
          <cell r="CP731" t="str">
            <v/>
          </cell>
          <cell r="CQ731" t="str">
            <v/>
          </cell>
          <cell r="CR731" t="str">
            <v/>
          </cell>
          <cell r="CS731" t="str">
            <v/>
          </cell>
          <cell r="CU731" t="str">
            <v>L47 HOMELAND ELECTRONICS</v>
          </cell>
          <cell r="CV731" t="str">
            <v/>
          </cell>
          <cell r="CW731" t="str">
            <v/>
          </cell>
          <cell r="CX731" t="str">
            <v/>
          </cell>
          <cell r="CY731" t="str">
            <v/>
          </cell>
          <cell r="CZ731" t="str">
            <v/>
          </cell>
          <cell r="DA731" t="str">
            <v/>
          </cell>
          <cell r="DB731" t="str">
            <v/>
          </cell>
          <cell r="DC731" t="str">
            <v/>
          </cell>
          <cell r="DD731" t="str">
            <v/>
          </cell>
          <cell r="DE731" t="str">
            <v/>
          </cell>
          <cell r="DG731" t="str">
            <v>L47 HOMELAND ELECTRONICS</v>
          </cell>
          <cell r="DH731" t="str">
            <v/>
          </cell>
          <cell r="DI731" t="str">
            <v/>
          </cell>
          <cell r="DJ731" t="str">
            <v/>
          </cell>
          <cell r="DK731" t="str">
            <v/>
          </cell>
          <cell r="DL731" t="str">
            <v/>
          </cell>
          <cell r="DM731" t="str">
            <v/>
          </cell>
          <cell r="DN731" t="str">
            <v/>
          </cell>
          <cell r="DO731" t="str">
            <v/>
          </cell>
          <cell r="DP731" t="str">
            <v/>
          </cell>
          <cell r="DQ731" t="str">
            <v/>
          </cell>
          <cell r="DR731" t="str">
            <v/>
          </cell>
          <cell r="DS731" t="str">
            <v/>
          </cell>
          <cell r="DU731" t="str">
            <v>L47 HOMELAND ELECTRONICS</v>
          </cell>
          <cell r="DV731" t="str">
            <v/>
          </cell>
          <cell r="DW731" t="str">
            <v/>
          </cell>
          <cell r="DX731" t="str">
            <v/>
          </cell>
          <cell r="DY731" t="str">
            <v/>
          </cell>
          <cell r="DZ731" t="str">
            <v/>
          </cell>
          <cell r="EA731" t="str">
            <v/>
          </cell>
          <cell r="EB731" t="str">
            <v/>
          </cell>
          <cell r="EC731" t="str">
            <v/>
          </cell>
          <cell r="ED731" t="str">
            <v/>
          </cell>
          <cell r="EE731" t="str">
            <v/>
          </cell>
        </row>
        <row r="732">
          <cell r="C732" t="str">
            <v>BLUE WAVE BEVERAGES LIMITED</v>
          </cell>
          <cell r="D732">
            <v>1</v>
          </cell>
          <cell r="E732">
            <v>2</v>
          </cell>
          <cell r="F732">
            <v>1200</v>
          </cell>
          <cell r="I732" t="str">
            <v>UNION OF UGANDA MUSLIM PROFESSIONALS</v>
          </cell>
          <cell r="J732">
            <v>1</v>
          </cell>
          <cell r="K732">
            <v>1</v>
          </cell>
          <cell r="L732">
            <v>50000</v>
          </cell>
          <cell r="M732">
            <v>550</v>
          </cell>
          <cell r="AF732" t="str">
            <v>LABULE TELECOM LTD (DST) GULU</v>
          </cell>
          <cell r="AG732" t="str">
            <v>LABULE TELECOM LTD (DST) GULU</v>
          </cell>
          <cell r="AH732" t="str">
            <v/>
          </cell>
          <cell r="AI732" t="str">
            <v/>
          </cell>
          <cell r="AJ732" t="str">
            <v/>
          </cell>
          <cell r="AK732" t="str">
            <v/>
          </cell>
          <cell r="AL732" t="str">
            <v/>
          </cell>
          <cell r="AM732" t="str">
            <v/>
          </cell>
          <cell r="AN732" t="str">
            <v/>
          </cell>
          <cell r="AO732" t="str">
            <v/>
          </cell>
          <cell r="AP732" t="str">
            <v/>
          </cell>
          <cell r="AQ732" t="str">
            <v/>
          </cell>
          <cell r="AR732" t="str">
            <v/>
          </cell>
          <cell r="AS732" t="str">
            <v/>
          </cell>
          <cell r="AT732">
            <v>0</v>
          </cell>
          <cell r="AU732" t="str">
            <v>LABULE TELECOM LTD (DST) GULU</v>
          </cell>
          <cell r="AV732" t="str">
            <v/>
          </cell>
          <cell r="AW732" t="str">
            <v/>
          </cell>
          <cell r="AX732" t="str">
            <v/>
          </cell>
          <cell r="AY732" t="str">
            <v/>
          </cell>
          <cell r="AZ732" t="str">
            <v/>
          </cell>
          <cell r="BA732" t="str">
            <v/>
          </cell>
          <cell r="BB732" t="str">
            <v/>
          </cell>
          <cell r="BC732" t="str">
            <v/>
          </cell>
          <cell r="BD732" t="str">
            <v/>
          </cell>
          <cell r="BE732" t="str">
            <v/>
          </cell>
          <cell r="BG732" t="str">
            <v>LABULE TELECOM LTD (DST) GULU</v>
          </cell>
          <cell r="BH732" t="str">
            <v/>
          </cell>
          <cell r="BI732" t="str">
            <v/>
          </cell>
          <cell r="BJ732" t="str">
            <v/>
          </cell>
          <cell r="BK732" t="str">
            <v/>
          </cell>
          <cell r="BL732" t="str">
            <v/>
          </cell>
          <cell r="BM732" t="str">
            <v/>
          </cell>
          <cell r="BN732" t="str">
            <v/>
          </cell>
          <cell r="BO732" t="str">
            <v/>
          </cell>
          <cell r="BP732" t="str">
            <v/>
          </cell>
          <cell r="BQ732" t="str">
            <v/>
          </cell>
          <cell r="BR732" t="str">
            <v/>
          </cell>
          <cell r="BS732" t="str">
            <v/>
          </cell>
          <cell r="BU732" t="str">
            <v>LABULE TELECOM LTD (DST) GULU</v>
          </cell>
          <cell r="BV732" t="str">
            <v/>
          </cell>
          <cell r="BW732" t="str">
            <v/>
          </cell>
          <cell r="BX732" t="str">
            <v/>
          </cell>
          <cell r="BY732" t="str">
            <v/>
          </cell>
          <cell r="BZ732" t="str">
            <v/>
          </cell>
          <cell r="CA732" t="str">
            <v/>
          </cell>
          <cell r="CB732" t="str">
            <v/>
          </cell>
          <cell r="CC732" t="str">
            <v/>
          </cell>
          <cell r="CD732" t="str">
            <v/>
          </cell>
          <cell r="CE732" t="str">
            <v/>
          </cell>
          <cell r="CG732" t="str">
            <v>LABULE TELECOM LTD (DST) GULU</v>
          </cell>
          <cell r="CH732" t="str">
            <v/>
          </cell>
          <cell r="CI732" t="str">
            <v/>
          </cell>
          <cell r="CJ732" t="str">
            <v/>
          </cell>
          <cell r="CK732" t="str">
            <v/>
          </cell>
          <cell r="CL732" t="str">
            <v/>
          </cell>
          <cell r="CM732" t="str">
            <v/>
          </cell>
          <cell r="CN732" t="str">
            <v/>
          </cell>
          <cell r="CO732" t="str">
            <v/>
          </cell>
          <cell r="CP732" t="str">
            <v/>
          </cell>
          <cell r="CQ732" t="str">
            <v/>
          </cell>
          <cell r="CR732" t="str">
            <v/>
          </cell>
          <cell r="CS732" t="str">
            <v/>
          </cell>
          <cell r="CU732" t="str">
            <v>LABULE TELECOM LTD (DST) GULU</v>
          </cell>
          <cell r="CV732" t="str">
            <v/>
          </cell>
          <cell r="CW732" t="str">
            <v/>
          </cell>
          <cell r="CX732" t="str">
            <v/>
          </cell>
          <cell r="CY732" t="str">
            <v/>
          </cell>
          <cell r="CZ732" t="str">
            <v/>
          </cell>
          <cell r="DA732" t="str">
            <v/>
          </cell>
          <cell r="DB732" t="str">
            <v/>
          </cell>
          <cell r="DC732" t="str">
            <v/>
          </cell>
          <cell r="DD732" t="str">
            <v/>
          </cell>
          <cell r="DE732" t="str">
            <v/>
          </cell>
          <cell r="DG732" t="str">
            <v>LABULE TELECOM LTD (DST) GULU</v>
          </cell>
          <cell r="DH732" t="str">
            <v/>
          </cell>
          <cell r="DI732" t="str">
            <v/>
          </cell>
          <cell r="DJ732" t="str">
            <v/>
          </cell>
          <cell r="DK732" t="str">
            <v/>
          </cell>
          <cell r="DL732" t="str">
            <v/>
          </cell>
          <cell r="DM732" t="str">
            <v/>
          </cell>
          <cell r="DN732" t="str">
            <v/>
          </cell>
          <cell r="DO732" t="str">
            <v/>
          </cell>
          <cell r="DP732" t="str">
            <v/>
          </cell>
          <cell r="DQ732" t="str">
            <v/>
          </cell>
          <cell r="DR732" t="str">
            <v/>
          </cell>
          <cell r="DS732" t="str">
            <v/>
          </cell>
          <cell r="DU732" t="str">
            <v>LABULE TELECOM LTD (DST) GULU</v>
          </cell>
          <cell r="DV732" t="str">
            <v/>
          </cell>
          <cell r="DW732" t="str">
            <v/>
          </cell>
          <cell r="DX732" t="str">
            <v/>
          </cell>
          <cell r="DY732" t="str">
            <v/>
          </cell>
          <cell r="DZ732" t="str">
            <v/>
          </cell>
          <cell r="EA732" t="str">
            <v/>
          </cell>
          <cell r="EB732" t="str">
            <v/>
          </cell>
          <cell r="EC732" t="str">
            <v/>
          </cell>
          <cell r="ED732" t="str">
            <v/>
          </cell>
          <cell r="EE732" t="str">
            <v/>
          </cell>
        </row>
        <row r="733">
          <cell r="C733" t="str">
            <v>Broadband</v>
          </cell>
          <cell r="D733">
            <v>19</v>
          </cell>
          <cell r="E733">
            <v>24</v>
          </cell>
          <cell r="F733">
            <v>2835000</v>
          </cell>
          <cell r="G733">
            <v>12900</v>
          </cell>
          <cell r="I733" t="str">
            <v>AFRICA RENEWAL MINISTRIES</v>
          </cell>
          <cell r="J733">
            <v>2</v>
          </cell>
          <cell r="K733">
            <v>2</v>
          </cell>
          <cell r="L733">
            <v>60000</v>
          </cell>
          <cell r="M733">
            <v>2000</v>
          </cell>
          <cell r="AF733" t="str">
            <v>LABULE TELECOM(DST)</v>
          </cell>
          <cell r="AG733" t="str">
            <v>LABULE TELECOM(DST)</v>
          </cell>
          <cell r="AH733" t="str">
            <v/>
          </cell>
          <cell r="AI733" t="str">
            <v/>
          </cell>
          <cell r="AJ733" t="str">
            <v/>
          </cell>
          <cell r="AK733" t="str">
            <v/>
          </cell>
          <cell r="AL733" t="str">
            <v/>
          </cell>
          <cell r="AM733" t="str">
            <v/>
          </cell>
          <cell r="AN733" t="str">
            <v/>
          </cell>
          <cell r="AO733" t="str">
            <v/>
          </cell>
          <cell r="AP733" t="str">
            <v/>
          </cell>
          <cell r="AQ733" t="str">
            <v/>
          </cell>
          <cell r="AR733" t="str">
            <v/>
          </cell>
          <cell r="AS733" t="str">
            <v/>
          </cell>
          <cell r="AT733">
            <v>0</v>
          </cell>
          <cell r="AU733" t="str">
            <v>LABULE TELECOM(DST)</v>
          </cell>
          <cell r="AV733" t="str">
            <v/>
          </cell>
          <cell r="AW733" t="str">
            <v/>
          </cell>
          <cell r="AX733" t="str">
            <v/>
          </cell>
          <cell r="AY733" t="str">
            <v/>
          </cell>
          <cell r="AZ733" t="str">
            <v/>
          </cell>
          <cell r="BA733" t="str">
            <v/>
          </cell>
          <cell r="BB733" t="str">
            <v/>
          </cell>
          <cell r="BC733" t="str">
            <v/>
          </cell>
          <cell r="BD733" t="str">
            <v/>
          </cell>
          <cell r="BE733" t="str">
            <v/>
          </cell>
          <cell r="BG733" t="str">
            <v>LABULE TELECOM(DST)</v>
          </cell>
          <cell r="BH733" t="str">
            <v/>
          </cell>
          <cell r="BI733" t="str">
            <v/>
          </cell>
          <cell r="BJ733" t="str">
            <v/>
          </cell>
          <cell r="BK733" t="str">
            <v/>
          </cell>
          <cell r="BL733" t="str">
            <v/>
          </cell>
          <cell r="BM733" t="str">
            <v/>
          </cell>
          <cell r="BN733" t="str">
            <v/>
          </cell>
          <cell r="BO733" t="str">
            <v/>
          </cell>
          <cell r="BP733" t="str">
            <v/>
          </cell>
          <cell r="BQ733" t="str">
            <v/>
          </cell>
          <cell r="BR733" t="str">
            <v/>
          </cell>
          <cell r="BS733" t="str">
            <v/>
          </cell>
          <cell r="BU733" t="str">
            <v>LABULE TELECOM(DST)</v>
          </cell>
          <cell r="BV733" t="str">
            <v/>
          </cell>
          <cell r="BW733" t="str">
            <v/>
          </cell>
          <cell r="BX733" t="str">
            <v/>
          </cell>
          <cell r="BY733" t="str">
            <v/>
          </cell>
          <cell r="BZ733" t="str">
            <v/>
          </cell>
          <cell r="CA733" t="str">
            <v/>
          </cell>
          <cell r="CB733" t="str">
            <v/>
          </cell>
          <cell r="CC733" t="str">
            <v/>
          </cell>
          <cell r="CD733" t="str">
            <v/>
          </cell>
          <cell r="CE733" t="str">
            <v/>
          </cell>
          <cell r="CG733" t="str">
            <v>LABULE TELECOM(DST)</v>
          </cell>
          <cell r="CH733" t="str">
            <v/>
          </cell>
          <cell r="CI733" t="str">
            <v/>
          </cell>
          <cell r="CJ733" t="str">
            <v/>
          </cell>
          <cell r="CK733" t="str">
            <v/>
          </cell>
          <cell r="CL733" t="str">
            <v/>
          </cell>
          <cell r="CM733" t="str">
            <v/>
          </cell>
          <cell r="CN733" t="str">
            <v/>
          </cell>
          <cell r="CO733" t="str">
            <v/>
          </cell>
          <cell r="CP733" t="str">
            <v/>
          </cell>
          <cell r="CQ733" t="str">
            <v/>
          </cell>
          <cell r="CR733" t="str">
            <v/>
          </cell>
          <cell r="CS733" t="str">
            <v/>
          </cell>
          <cell r="CU733" t="str">
            <v>LABULE TELECOM(DST)</v>
          </cell>
          <cell r="CV733" t="str">
            <v/>
          </cell>
          <cell r="CW733" t="str">
            <v/>
          </cell>
          <cell r="CX733" t="str">
            <v/>
          </cell>
          <cell r="CY733" t="str">
            <v/>
          </cell>
          <cell r="CZ733" t="str">
            <v/>
          </cell>
          <cell r="DA733" t="str">
            <v/>
          </cell>
          <cell r="DB733" t="str">
            <v/>
          </cell>
          <cell r="DC733" t="str">
            <v/>
          </cell>
          <cell r="DD733" t="str">
            <v/>
          </cell>
          <cell r="DE733" t="str">
            <v/>
          </cell>
          <cell r="DG733" t="str">
            <v>LABULE TELECOM(DST)</v>
          </cell>
          <cell r="DH733" t="str">
            <v/>
          </cell>
          <cell r="DI733" t="str">
            <v/>
          </cell>
          <cell r="DJ733" t="str">
            <v/>
          </cell>
          <cell r="DK733" t="str">
            <v/>
          </cell>
          <cell r="DL733" t="str">
            <v/>
          </cell>
          <cell r="DM733" t="str">
            <v/>
          </cell>
          <cell r="DN733" t="str">
            <v/>
          </cell>
          <cell r="DO733" t="str">
            <v/>
          </cell>
          <cell r="DP733" t="str">
            <v/>
          </cell>
          <cell r="DQ733" t="str">
            <v/>
          </cell>
          <cell r="DR733" t="str">
            <v/>
          </cell>
          <cell r="DS733" t="str">
            <v/>
          </cell>
          <cell r="DU733" t="str">
            <v>LABULE TELECOM(DST)</v>
          </cell>
          <cell r="DV733" t="str">
            <v/>
          </cell>
          <cell r="DW733" t="str">
            <v/>
          </cell>
          <cell r="DX733" t="str">
            <v/>
          </cell>
          <cell r="DY733" t="str">
            <v/>
          </cell>
          <cell r="DZ733" t="str">
            <v/>
          </cell>
          <cell r="EA733" t="str">
            <v/>
          </cell>
          <cell r="EB733" t="str">
            <v/>
          </cell>
          <cell r="EC733" t="str">
            <v/>
          </cell>
          <cell r="ED733" t="str">
            <v/>
          </cell>
          <cell r="EE733" t="str">
            <v/>
          </cell>
        </row>
        <row r="734">
          <cell r="C734" t="str">
            <v>BUDAKA UNIVERSAL COLLEGE</v>
          </cell>
          <cell r="D734">
            <v>2</v>
          </cell>
          <cell r="E734">
            <v>2</v>
          </cell>
          <cell r="F734">
            <v>113000</v>
          </cell>
          <cell r="G734">
            <v>800</v>
          </cell>
          <cell r="I734" t="str">
            <v>ELGON FLYER SERVICES</v>
          </cell>
          <cell r="J734">
            <v>18</v>
          </cell>
          <cell r="K734">
            <v>19</v>
          </cell>
          <cell r="L734">
            <v>266500</v>
          </cell>
          <cell r="M734">
            <v>16900</v>
          </cell>
          <cell r="AF734" t="str">
            <v>LABULE TELECOM(DST)GULU</v>
          </cell>
          <cell r="AG734" t="str">
            <v>LABULE TELECOM(DST)GULU</v>
          </cell>
          <cell r="AH734" t="str">
            <v/>
          </cell>
          <cell r="AI734" t="str">
            <v/>
          </cell>
          <cell r="AJ734" t="str">
            <v/>
          </cell>
          <cell r="AK734" t="str">
            <v/>
          </cell>
          <cell r="AL734" t="str">
            <v/>
          </cell>
          <cell r="AM734" t="str">
            <v/>
          </cell>
          <cell r="AN734" t="str">
            <v/>
          </cell>
          <cell r="AO734" t="str">
            <v/>
          </cell>
          <cell r="AP734" t="str">
            <v/>
          </cell>
          <cell r="AQ734" t="str">
            <v/>
          </cell>
          <cell r="AR734" t="str">
            <v/>
          </cell>
          <cell r="AS734" t="str">
            <v/>
          </cell>
          <cell r="AT734">
            <v>0</v>
          </cell>
          <cell r="AU734" t="str">
            <v>LABULE TELECOM(DST)GULU</v>
          </cell>
          <cell r="AV734" t="str">
            <v/>
          </cell>
          <cell r="AW734" t="str">
            <v/>
          </cell>
          <cell r="AX734" t="str">
            <v/>
          </cell>
          <cell r="AY734" t="str">
            <v/>
          </cell>
          <cell r="AZ734" t="str">
            <v/>
          </cell>
          <cell r="BA734" t="str">
            <v/>
          </cell>
          <cell r="BB734" t="str">
            <v/>
          </cell>
          <cell r="BC734" t="str">
            <v/>
          </cell>
          <cell r="BD734" t="str">
            <v/>
          </cell>
          <cell r="BE734" t="str">
            <v/>
          </cell>
          <cell r="BG734" t="str">
            <v>LABULE TELECOM(DST)GULU</v>
          </cell>
          <cell r="BH734" t="str">
            <v/>
          </cell>
          <cell r="BI734" t="str">
            <v/>
          </cell>
          <cell r="BJ734" t="str">
            <v/>
          </cell>
          <cell r="BK734" t="str">
            <v/>
          </cell>
          <cell r="BL734" t="str">
            <v/>
          </cell>
          <cell r="BM734" t="str">
            <v/>
          </cell>
          <cell r="BN734" t="str">
            <v/>
          </cell>
          <cell r="BO734" t="str">
            <v/>
          </cell>
          <cell r="BP734" t="str">
            <v/>
          </cell>
          <cell r="BQ734" t="str">
            <v/>
          </cell>
          <cell r="BR734" t="str">
            <v/>
          </cell>
          <cell r="BS734" t="str">
            <v/>
          </cell>
          <cell r="BU734" t="str">
            <v>LABULE TELECOM(DST)GULU</v>
          </cell>
          <cell r="BV734" t="str">
            <v/>
          </cell>
          <cell r="BW734" t="str">
            <v/>
          </cell>
          <cell r="BX734" t="str">
            <v/>
          </cell>
          <cell r="BY734" t="str">
            <v/>
          </cell>
          <cell r="BZ734" t="str">
            <v/>
          </cell>
          <cell r="CA734" t="str">
            <v/>
          </cell>
          <cell r="CB734" t="str">
            <v/>
          </cell>
          <cell r="CC734" t="str">
            <v/>
          </cell>
          <cell r="CD734" t="str">
            <v/>
          </cell>
          <cell r="CE734" t="str">
            <v/>
          </cell>
          <cell r="CG734" t="str">
            <v>LABULE TELECOM(DST)GULU</v>
          </cell>
          <cell r="CH734" t="str">
            <v/>
          </cell>
          <cell r="CI734" t="str">
            <v/>
          </cell>
          <cell r="CJ734" t="str">
            <v/>
          </cell>
          <cell r="CK734" t="str">
            <v/>
          </cell>
          <cell r="CL734" t="str">
            <v/>
          </cell>
          <cell r="CM734" t="str">
            <v/>
          </cell>
          <cell r="CN734" t="str">
            <v/>
          </cell>
          <cell r="CO734" t="str">
            <v/>
          </cell>
          <cell r="CP734" t="str">
            <v/>
          </cell>
          <cell r="CQ734" t="str">
            <v/>
          </cell>
          <cell r="CR734" t="str">
            <v/>
          </cell>
          <cell r="CS734" t="str">
            <v/>
          </cell>
          <cell r="CU734" t="str">
            <v>LABULE TELECOM(DST)GULU</v>
          </cell>
          <cell r="CV734" t="str">
            <v/>
          </cell>
          <cell r="CW734" t="str">
            <v/>
          </cell>
          <cell r="CX734" t="str">
            <v/>
          </cell>
          <cell r="CY734" t="str">
            <v/>
          </cell>
          <cell r="CZ734" t="str">
            <v/>
          </cell>
          <cell r="DA734" t="str">
            <v/>
          </cell>
          <cell r="DB734" t="str">
            <v/>
          </cell>
          <cell r="DC734" t="str">
            <v/>
          </cell>
          <cell r="DD734" t="str">
            <v/>
          </cell>
          <cell r="DE734" t="str">
            <v/>
          </cell>
          <cell r="DG734" t="str">
            <v>LABULE TELECOM(DST)GULU</v>
          </cell>
          <cell r="DH734" t="str">
            <v/>
          </cell>
          <cell r="DI734" t="str">
            <v/>
          </cell>
          <cell r="DJ734" t="str">
            <v/>
          </cell>
          <cell r="DK734" t="str">
            <v/>
          </cell>
          <cell r="DL734" t="str">
            <v/>
          </cell>
          <cell r="DM734" t="str">
            <v/>
          </cell>
          <cell r="DN734" t="str">
            <v/>
          </cell>
          <cell r="DO734" t="str">
            <v/>
          </cell>
          <cell r="DP734" t="str">
            <v/>
          </cell>
          <cell r="DQ734" t="str">
            <v/>
          </cell>
          <cell r="DR734" t="str">
            <v/>
          </cell>
          <cell r="DS734" t="str">
            <v/>
          </cell>
          <cell r="DU734" t="str">
            <v>LABULE TELECOM(DST)GULU</v>
          </cell>
          <cell r="DV734" t="str">
            <v/>
          </cell>
          <cell r="DW734" t="str">
            <v/>
          </cell>
          <cell r="DX734" t="str">
            <v/>
          </cell>
          <cell r="DY734" t="str">
            <v/>
          </cell>
          <cell r="DZ734" t="str">
            <v/>
          </cell>
          <cell r="EA734" t="str">
            <v/>
          </cell>
          <cell r="EB734" t="str">
            <v/>
          </cell>
          <cell r="EC734" t="str">
            <v/>
          </cell>
          <cell r="ED734" t="str">
            <v/>
          </cell>
          <cell r="EE734" t="str">
            <v/>
          </cell>
        </row>
        <row r="735">
          <cell r="C735" t="str">
            <v>CASE MEDICAL CENTRE</v>
          </cell>
          <cell r="D735">
            <v>1</v>
          </cell>
          <cell r="E735">
            <v>2</v>
          </cell>
          <cell r="F735">
            <v>165000</v>
          </cell>
          <cell r="G735">
            <v>1100</v>
          </cell>
          <cell r="I735" t="str">
            <v>WORLD STAR SPORTS BETTING</v>
          </cell>
          <cell r="J735">
            <v>1</v>
          </cell>
          <cell r="K735">
            <v>1</v>
          </cell>
          <cell r="L735">
            <v>1000</v>
          </cell>
          <cell r="M735">
            <v>500</v>
          </cell>
          <cell r="AF735" t="str">
            <v>LAGS PHONE CENTER       CENTRAL 3 DST</v>
          </cell>
          <cell r="AG735" t="str">
            <v>LAGS PHONE CENTER       CENTRAL 3 DST</v>
          </cell>
          <cell r="AH735" t="str">
            <v/>
          </cell>
          <cell r="AI735" t="str">
            <v/>
          </cell>
          <cell r="AJ735" t="str">
            <v/>
          </cell>
          <cell r="AK735" t="str">
            <v/>
          </cell>
          <cell r="AL735" t="str">
            <v/>
          </cell>
          <cell r="AM735" t="str">
            <v/>
          </cell>
          <cell r="AN735" t="str">
            <v/>
          </cell>
          <cell r="AO735" t="str">
            <v/>
          </cell>
          <cell r="AP735" t="str">
            <v/>
          </cell>
          <cell r="AQ735" t="str">
            <v/>
          </cell>
          <cell r="AR735" t="str">
            <v/>
          </cell>
          <cell r="AS735" t="str">
            <v/>
          </cell>
          <cell r="AT735">
            <v>0</v>
          </cell>
          <cell r="AU735" t="str">
            <v>LAGS PHONE CENTER       CENTRAL 3 DST</v>
          </cell>
          <cell r="AV735" t="str">
            <v/>
          </cell>
          <cell r="AW735" t="str">
            <v/>
          </cell>
          <cell r="AX735" t="str">
            <v/>
          </cell>
          <cell r="AY735" t="str">
            <v/>
          </cell>
          <cell r="AZ735" t="str">
            <v/>
          </cell>
          <cell r="BA735" t="str">
            <v/>
          </cell>
          <cell r="BB735" t="str">
            <v/>
          </cell>
          <cell r="BC735" t="str">
            <v/>
          </cell>
          <cell r="BD735" t="str">
            <v/>
          </cell>
          <cell r="BE735" t="str">
            <v/>
          </cell>
          <cell r="BG735" t="str">
            <v>LAGS PHONE CENTER       CENTRAL 3 DST</v>
          </cell>
          <cell r="BH735" t="str">
            <v/>
          </cell>
          <cell r="BI735" t="str">
            <v/>
          </cell>
          <cell r="BJ735" t="str">
            <v/>
          </cell>
          <cell r="BK735" t="str">
            <v/>
          </cell>
          <cell r="BL735" t="str">
            <v/>
          </cell>
          <cell r="BM735" t="str">
            <v/>
          </cell>
          <cell r="BN735" t="str">
            <v/>
          </cell>
          <cell r="BO735" t="str">
            <v/>
          </cell>
          <cell r="BP735" t="str">
            <v/>
          </cell>
          <cell r="BQ735" t="str">
            <v/>
          </cell>
          <cell r="BR735" t="str">
            <v/>
          </cell>
          <cell r="BS735" t="str">
            <v/>
          </cell>
          <cell r="BU735" t="str">
            <v>LAGS PHONE CENTER       CENTRAL 3 DST</v>
          </cell>
          <cell r="BV735" t="str">
            <v/>
          </cell>
          <cell r="BW735" t="str">
            <v/>
          </cell>
          <cell r="BX735" t="str">
            <v/>
          </cell>
          <cell r="BY735" t="str">
            <v/>
          </cell>
          <cell r="BZ735" t="str">
            <v/>
          </cell>
          <cell r="CA735" t="str">
            <v/>
          </cell>
          <cell r="CB735" t="str">
            <v/>
          </cell>
          <cell r="CC735" t="str">
            <v/>
          </cell>
          <cell r="CD735" t="str">
            <v/>
          </cell>
          <cell r="CE735" t="str">
            <v/>
          </cell>
          <cell r="CG735" t="str">
            <v>LAGS PHONE CENTER       CENTRAL 3 DST</v>
          </cell>
          <cell r="CH735" t="str">
            <v/>
          </cell>
          <cell r="CI735" t="str">
            <v/>
          </cell>
          <cell r="CJ735" t="str">
            <v/>
          </cell>
          <cell r="CK735" t="str">
            <v/>
          </cell>
          <cell r="CL735" t="str">
            <v/>
          </cell>
          <cell r="CM735" t="str">
            <v/>
          </cell>
          <cell r="CN735" t="str">
            <v/>
          </cell>
          <cell r="CO735" t="str">
            <v/>
          </cell>
          <cell r="CP735" t="str">
            <v/>
          </cell>
          <cell r="CQ735" t="str">
            <v/>
          </cell>
          <cell r="CR735" t="str">
            <v/>
          </cell>
          <cell r="CS735" t="str">
            <v/>
          </cell>
          <cell r="CU735" t="str">
            <v>LAGS PHONE CENTER       CENTRAL 3 DST</v>
          </cell>
          <cell r="CV735" t="str">
            <v/>
          </cell>
          <cell r="CW735" t="str">
            <v/>
          </cell>
          <cell r="CX735" t="str">
            <v/>
          </cell>
          <cell r="CY735" t="str">
            <v/>
          </cell>
          <cell r="CZ735" t="str">
            <v/>
          </cell>
          <cell r="DA735" t="str">
            <v/>
          </cell>
          <cell r="DB735" t="str">
            <v/>
          </cell>
          <cell r="DC735" t="str">
            <v/>
          </cell>
          <cell r="DD735" t="str">
            <v/>
          </cell>
          <cell r="DE735" t="str">
            <v/>
          </cell>
          <cell r="DG735" t="str">
            <v>LAGS PHONE CENTER       CENTRAL 3 DST</v>
          </cell>
          <cell r="DH735" t="str">
            <v/>
          </cell>
          <cell r="DI735" t="str">
            <v/>
          </cell>
          <cell r="DJ735" t="str">
            <v/>
          </cell>
          <cell r="DK735" t="str">
            <v/>
          </cell>
          <cell r="DL735" t="str">
            <v/>
          </cell>
          <cell r="DM735" t="str">
            <v/>
          </cell>
          <cell r="DN735" t="str">
            <v/>
          </cell>
          <cell r="DO735" t="str">
            <v/>
          </cell>
          <cell r="DP735" t="str">
            <v/>
          </cell>
          <cell r="DQ735" t="str">
            <v/>
          </cell>
          <cell r="DR735" t="str">
            <v/>
          </cell>
          <cell r="DS735" t="str">
            <v/>
          </cell>
          <cell r="DU735" t="str">
            <v>LAGS PHONE CENTER       CENTRAL 3 DST</v>
          </cell>
          <cell r="DV735" t="str">
            <v/>
          </cell>
          <cell r="DW735" t="str">
            <v/>
          </cell>
          <cell r="DX735" t="str">
            <v/>
          </cell>
          <cell r="DY735" t="str">
            <v/>
          </cell>
          <cell r="DZ735" t="str">
            <v/>
          </cell>
          <cell r="EA735" t="str">
            <v/>
          </cell>
          <cell r="EB735" t="str">
            <v/>
          </cell>
          <cell r="EC735" t="str">
            <v/>
          </cell>
          <cell r="ED735" t="str">
            <v/>
          </cell>
          <cell r="EE735" t="str">
            <v/>
          </cell>
        </row>
        <row r="736">
          <cell r="C736" t="str">
            <v>CENTENARY BANK</v>
          </cell>
          <cell r="D736">
            <v>1</v>
          </cell>
          <cell r="E736">
            <v>1</v>
          </cell>
          <cell r="F736">
            <v>20000</v>
          </cell>
          <cell r="G736">
            <v>400</v>
          </cell>
          <cell r="I736" t="str">
            <v>watoto church</v>
          </cell>
          <cell r="J736">
            <v>72</v>
          </cell>
          <cell r="K736">
            <v>103</v>
          </cell>
          <cell r="L736">
            <v>9922046</v>
          </cell>
          <cell r="M736">
            <v>69475</v>
          </cell>
          <cell r="AF736" t="str">
            <v>LAGS PHONE CENTER-CENTRAL 3  DST</v>
          </cell>
          <cell r="AG736" t="str">
            <v>LAGS PHONE CENTER-CENTRAL 3  DST</v>
          </cell>
          <cell r="AH736" t="str">
            <v/>
          </cell>
          <cell r="AI736" t="str">
            <v/>
          </cell>
          <cell r="AJ736" t="str">
            <v/>
          </cell>
          <cell r="AK736" t="str">
            <v/>
          </cell>
          <cell r="AL736" t="str">
            <v/>
          </cell>
          <cell r="AM736" t="str">
            <v/>
          </cell>
          <cell r="AN736" t="str">
            <v/>
          </cell>
          <cell r="AO736" t="str">
            <v/>
          </cell>
          <cell r="AP736" t="str">
            <v/>
          </cell>
          <cell r="AQ736" t="str">
            <v/>
          </cell>
          <cell r="AR736" t="str">
            <v/>
          </cell>
          <cell r="AS736" t="str">
            <v/>
          </cell>
          <cell r="AT736">
            <v>0</v>
          </cell>
          <cell r="AU736" t="str">
            <v>LAGS PHONE CENTER-CENTRAL 3  DST</v>
          </cell>
          <cell r="AV736" t="str">
            <v/>
          </cell>
          <cell r="AW736" t="str">
            <v/>
          </cell>
          <cell r="AX736" t="str">
            <v/>
          </cell>
          <cell r="AY736" t="str">
            <v/>
          </cell>
          <cell r="AZ736" t="str">
            <v/>
          </cell>
          <cell r="BA736" t="str">
            <v/>
          </cell>
          <cell r="BB736" t="str">
            <v/>
          </cell>
          <cell r="BC736" t="str">
            <v/>
          </cell>
          <cell r="BD736" t="str">
            <v/>
          </cell>
          <cell r="BE736" t="str">
            <v/>
          </cell>
          <cell r="BG736" t="str">
            <v>LAGS PHONE CENTER-CENTRAL 3  DST</v>
          </cell>
          <cell r="BH736" t="str">
            <v/>
          </cell>
          <cell r="BI736" t="str">
            <v/>
          </cell>
          <cell r="BJ736" t="str">
            <v/>
          </cell>
          <cell r="BK736" t="str">
            <v/>
          </cell>
          <cell r="BL736" t="str">
            <v/>
          </cell>
          <cell r="BM736" t="str">
            <v/>
          </cell>
          <cell r="BN736" t="str">
            <v/>
          </cell>
          <cell r="BO736" t="str">
            <v/>
          </cell>
          <cell r="BP736" t="str">
            <v/>
          </cell>
          <cell r="BQ736" t="str">
            <v/>
          </cell>
          <cell r="BR736" t="str">
            <v/>
          </cell>
          <cell r="BS736" t="str">
            <v/>
          </cell>
          <cell r="BU736" t="str">
            <v>LAGS PHONE CENTER-CENTRAL 3  DST</v>
          </cell>
          <cell r="BV736" t="str">
            <v/>
          </cell>
          <cell r="BW736" t="str">
            <v/>
          </cell>
          <cell r="BX736" t="str">
            <v/>
          </cell>
          <cell r="BY736" t="str">
            <v/>
          </cell>
          <cell r="BZ736" t="str">
            <v/>
          </cell>
          <cell r="CA736" t="str">
            <v/>
          </cell>
          <cell r="CB736" t="str">
            <v/>
          </cell>
          <cell r="CC736" t="str">
            <v/>
          </cell>
          <cell r="CD736" t="str">
            <v/>
          </cell>
          <cell r="CE736" t="str">
            <v/>
          </cell>
          <cell r="CG736" t="str">
            <v>LAGS PHONE CENTER-CENTRAL 3  DST</v>
          </cell>
          <cell r="CH736" t="str">
            <v/>
          </cell>
          <cell r="CI736" t="str">
            <v/>
          </cell>
          <cell r="CJ736" t="str">
            <v/>
          </cell>
          <cell r="CK736" t="str">
            <v/>
          </cell>
          <cell r="CL736" t="str">
            <v/>
          </cell>
          <cell r="CM736" t="str">
            <v/>
          </cell>
          <cell r="CN736" t="str">
            <v/>
          </cell>
          <cell r="CO736" t="str">
            <v/>
          </cell>
          <cell r="CP736" t="str">
            <v/>
          </cell>
          <cell r="CQ736" t="str">
            <v/>
          </cell>
          <cell r="CR736" t="str">
            <v/>
          </cell>
          <cell r="CS736" t="str">
            <v/>
          </cell>
          <cell r="CU736" t="str">
            <v>LAGS PHONE CENTER-CENTRAL 3  DST</v>
          </cell>
          <cell r="CV736" t="str">
            <v/>
          </cell>
          <cell r="CW736" t="str">
            <v/>
          </cell>
          <cell r="CX736" t="str">
            <v/>
          </cell>
          <cell r="CY736" t="str">
            <v/>
          </cell>
          <cell r="CZ736" t="str">
            <v/>
          </cell>
          <cell r="DA736" t="str">
            <v/>
          </cell>
          <cell r="DB736" t="str">
            <v/>
          </cell>
          <cell r="DC736" t="str">
            <v/>
          </cell>
          <cell r="DD736" t="str">
            <v/>
          </cell>
          <cell r="DE736" t="str">
            <v/>
          </cell>
          <cell r="DG736" t="str">
            <v>LAGS PHONE CENTER-CENTRAL 3  DST</v>
          </cell>
          <cell r="DH736" t="str">
            <v/>
          </cell>
          <cell r="DI736" t="str">
            <v/>
          </cell>
          <cell r="DJ736" t="str">
            <v/>
          </cell>
          <cell r="DK736" t="str">
            <v/>
          </cell>
          <cell r="DL736" t="str">
            <v/>
          </cell>
          <cell r="DM736" t="str">
            <v/>
          </cell>
          <cell r="DN736" t="str">
            <v/>
          </cell>
          <cell r="DO736" t="str">
            <v/>
          </cell>
          <cell r="DP736" t="str">
            <v/>
          </cell>
          <cell r="DQ736" t="str">
            <v/>
          </cell>
          <cell r="DR736" t="str">
            <v/>
          </cell>
          <cell r="DS736" t="str">
            <v/>
          </cell>
          <cell r="DU736" t="str">
            <v>LAGS PHONE CENTER-CENTRAL 3  DST</v>
          </cell>
          <cell r="DV736" t="str">
            <v/>
          </cell>
          <cell r="DW736" t="str">
            <v/>
          </cell>
          <cell r="DX736" t="str">
            <v/>
          </cell>
          <cell r="DY736" t="str">
            <v/>
          </cell>
          <cell r="DZ736" t="str">
            <v/>
          </cell>
          <cell r="EA736" t="str">
            <v/>
          </cell>
          <cell r="EB736" t="str">
            <v/>
          </cell>
          <cell r="EC736" t="str">
            <v/>
          </cell>
          <cell r="ED736" t="str">
            <v/>
          </cell>
          <cell r="EE736" t="str">
            <v/>
          </cell>
        </row>
        <row r="737">
          <cell r="C737" t="str">
            <v>CENTENARY BANK SOROTI</v>
          </cell>
          <cell r="D737">
            <v>1</v>
          </cell>
          <cell r="E737">
            <v>2</v>
          </cell>
          <cell r="F737">
            <v>322000</v>
          </cell>
          <cell r="G737">
            <v>1100</v>
          </cell>
          <cell r="I737" t="str">
            <v>BINARY LOGIC LIMITED</v>
          </cell>
          <cell r="J737">
            <v>1</v>
          </cell>
          <cell r="K737">
            <v>1</v>
          </cell>
          <cell r="L737">
            <v>1000</v>
          </cell>
          <cell r="M737">
            <v>500</v>
          </cell>
          <cell r="AF737" t="str">
            <v>LAWRENCE HIGH SCHOOL</v>
          </cell>
          <cell r="AG737" t="str">
            <v>LAWRENCE HIGH SCHOOL</v>
          </cell>
          <cell r="AH737" t="str">
            <v/>
          </cell>
          <cell r="AI737" t="str">
            <v/>
          </cell>
          <cell r="AJ737" t="str">
            <v/>
          </cell>
          <cell r="AK737" t="str">
            <v/>
          </cell>
          <cell r="AL737" t="str">
            <v/>
          </cell>
          <cell r="AM737" t="str">
            <v/>
          </cell>
          <cell r="AN737" t="str">
            <v/>
          </cell>
          <cell r="AO737" t="str">
            <v/>
          </cell>
          <cell r="AP737" t="str">
            <v/>
          </cell>
          <cell r="AQ737" t="str">
            <v/>
          </cell>
          <cell r="AR737" t="str">
            <v/>
          </cell>
          <cell r="AS737" t="str">
            <v/>
          </cell>
          <cell r="AT737">
            <v>0</v>
          </cell>
          <cell r="AU737" t="str">
            <v>LAWRENCE HIGH SCHOOL</v>
          </cell>
          <cell r="AV737" t="str">
            <v/>
          </cell>
          <cell r="AW737" t="str">
            <v/>
          </cell>
          <cell r="AX737" t="str">
            <v/>
          </cell>
          <cell r="AY737" t="str">
            <v/>
          </cell>
          <cell r="AZ737" t="str">
            <v/>
          </cell>
          <cell r="BA737" t="str">
            <v/>
          </cell>
          <cell r="BB737" t="str">
            <v/>
          </cell>
          <cell r="BC737" t="str">
            <v/>
          </cell>
          <cell r="BD737" t="str">
            <v/>
          </cell>
          <cell r="BE737" t="str">
            <v/>
          </cell>
          <cell r="BG737" t="str">
            <v>LAWRENCE HIGH SCHOOL</v>
          </cell>
          <cell r="BH737" t="str">
            <v/>
          </cell>
          <cell r="BI737" t="str">
            <v/>
          </cell>
          <cell r="BJ737" t="str">
            <v/>
          </cell>
          <cell r="BK737" t="str">
            <v/>
          </cell>
          <cell r="BL737" t="str">
            <v/>
          </cell>
          <cell r="BM737" t="str">
            <v/>
          </cell>
          <cell r="BN737" t="str">
            <v/>
          </cell>
          <cell r="BO737" t="str">
            <v/>
          </cell>
          <cell r="BP737" t="str">
            <v/>
          </cell>
          <cell r="BQ737" t="str">
            <v/>
          </cell>
          <cell r="BR737" t="str">
            <v/>
          </cell>
          <cell r="BS737" t="str">
            <v/>
          </cell>
          <cell r="BU737" t="str">
            <v>LAWRENCE HIGH SCHOOL</v>
          </cell>
          <cell r="BV737" t="str">
            <v/>
          </cell>
          <cell r="BW737" t="str">
            <v/>
          </cell>
          <cell r="BX737" t="str">
            <v/>
          </cell>
          <cell r="BY737" t="str">
            <v/>
          </cell>
          <cell r="BZ737" t="str">
            <v/>
          </cell>
          <cell r="CA737" t="str">
            <v/>
          </cell>
          <cell r="CB737" t="str">
            <v/>
          </cell>
          <cell r="CC737" t="str">
            <v/>
          </cell>
          <cell r="CD737" t="str">
            <v/>
          </cell>
          <cell r="CE737" t="str">
            <v/>
          </cell>
          <cell r="CG737" t="str">
            <v>LAWRENCE HIGH SCHOOL</v>
          </cell>
          <cell r="CH737" t="str">
            <v/>
          </cell>
          <cell r="CI737" t="str">
            <v/>
          </cell>
          <cell r="CJ737" t="str">
            <v/>
          </cell>
          <cell r="CK737" t="str">
            <v/>
          </cell>
          <cell r="CL737" t="str">
            <v/>
          </cell>
          <cell r="CM737" t="str">
            <v/>
          </cell>
          <cell r="CN737" t="str">
            <v/>
          </cell>
          <cell r="CO737" t="str">
            <v/>
          </cell>
          <cell r="CP737" t="str">
            <v/>
          </cell>
          <cell r="CQ737" t="str">
            <v/>
          </cell>
          <cell r="CR737" t="str">
            <v/>
          </cell>
          <cell r="CS737" t="str">
            <v/>
          </cell>
          <cell r="CU737" t="str">
            <v>LAWRENCE HIGH SCHOOL</v>
          </cell>
          <cell r="CV737" t="str">
            <v/>
          </cell>
          <cell r="CW737" t="str">
            <v/>
          </cell>
          <cell r="CX737" t="str">
            <v/>
          </cell>
          <cell r="CY737" t="str">
            <v/>
          </cell>
          <cell r="CZ737" t="str">
            <v/>
          </cell>
          <cell r="DA737" t="str">
            <v/>
          </cell>
          <cell r="DB737" t="str">
            <v/>
          </cell>
          <cell r="DC737" t="str">
            <v/>
          </cell>
          <cell r="DD737" t="str">
            <v/>
          </cell>
          <cell r="DE737" t="str">
            <v/>
          </cell>
          <cell r="DG737" t="str">
            <v>LAWRENCE HIGH SCHOOL</v>
          </cell>
          <cell r="DH737" t="str">
            <v/>
          </cell>
          <cell r="DI737" t="str">
            <v/>
          </cell>
          <cell r="DJ737" t="str">
            <v/>
          </cell>
          <cell r="DK737" t="str">
            <v/>
          </cell>
          <cell r="DL737" t="str">
            <v/>
          </cell>
          <cell r="DM737" t="str">
            <v/>
          </cell>
          <cell r="DN737" t="str">
            <v/>
          </cell>
          <cell r="DO737" t="str">
            <v/>
          </cell>
          <cell r="DP737" t="str">
            <v/>
          </cell>
          <cell r="DQ737" t="str">
            <v/>
          </cell>
          <cell r="DR737" t="str">
            <v/>
          </cell>
          <cell r="DS737" t="str">
            <v/>
          </cell>
          <cell r="DU737" t="str">
            <v>LAWRENCE HIGH SCHOOL</v>
          </cell>
          <cell r="DV737" t="str">
            <v/>
          </cell>
          <cell r="DW737" t="str">
            <v/>
          </cell>
          <cell r="DX737" t="str">
            <v/>
          </cell>
          <cell r="DY737" t="str">
            <v/>
          </cell>
          <cell r="DZ737" t="str">
            <v/>
          </cell>
          <cell r="EA737" t="str">
            <v/>
          </cell>
          <cell r="EB737" t="str">
            <v/>
          </cell>
          <cell r="EC737" t="str">
            <v/>
          </cell>
          <cell r="ED737" t="str">
            <v/>
          </cell>
          <cell r="EE737" t="str">
            <v/>
          </cell>
        </row>
        <row r="738">
          <cell r="C738" t="str">
            <v>CENTENARY LIRA</v>
          </cell>
          <cell r="D738">
            <v>5</v>
          </cell>
          <cell r="E738">
            <v>9</v>
          </cell>
          <cell r="F738">
            <v>1134000</v>
          </cell>
          <cell r="G738">
            <v>5500</v>
          </cell>
          <cell r="I738" t="str">
            <v>New Vision Main</v>
          </cell>
          <cell r="J738">
            <v>104</v>
          </cell>
          <cell r="K738">
            <v>450</v>
          </cell>
          <cell r="L738">
            <v>159627579</v>
          </cell>
          <cell r="M738">
            <v>697680</v>
          </cell>
          <cell r="AF738" t="str">
            <v>LEADS AGENCIES(DST)MBALE</v>
          </cell>
          <cell r="AG738" t="str">
            <v>LEADS AGENCIES(DST)MBALE</v>
          </cell>
          <cell r="AH738" t="str">
            <v/>
          </cell>
          <cell r="AI738" t="str">
            <v/>
          </cell>
          <cell r="AJ738" t="str">
            <v/>
          </cell>
          <cell r="AK738" t="str">
            <v/>
          </cell>
          <cell r="AL738" t="str">
            <v/>
          </cell>
          <cell r="AM738" t="str">
            <v/>
          </cell>
          <cell r="AN738" t="str">
            <v/>
          </cell>
          <cell r="AO738" t="str">
            <v/>
          </cell>
          <cell r="AP738" t="str">
            <v/>
          </cell>
          <cell r="AQ738" t="str">
            <v/>
          </cell>
          <cell r="AR738" t="str">
            <v/>
          </cell>
          <cell r="AS738" t="str">
            <v/>
          </cell>
          <cell r="AT738">
            <v>0</v>
          </cell>
          <cell r="AU738" t="str">
            <v>LEADS AGENCIES(DST)MBALE</v>
          </cell>
          <cell r="AV738" t="str">
            <v/>
          </cell>
          <cell r="AW738" t="str">
            <v/>
          </cell>
          <cell r="AX738" t="str">
            <v/>
          </cell>
          <cell r="AY738" t="str">
            <v/>
          </cell>
          <cell r="AZ738" t="str">
            <v/>
          </cell>
          <cell r="BA738" t="str">
            <v/>
          </cell>
          <cell r="BB738" t="str">
            <v/>
          </cell>
          <cell r="BC738" t="str">
            <v/>
          </cell>
          <cell r="BD738" t="str">
            <v/>
          </cell>
          <cell r="BE738" t="str">
            <v/>
          </cell>
          <cell r="BG738" t="str">
            <v>LEADS AGENCIES(DST)MBALE</v>
          </cell>
          <cell r="BH738" t="str">
            <v/>
          </cell>
          <cell r="BI738" t="str">
            <v/>
          </cell>
          <cell r="BJ738" t="str">
            <v/>
          </cell>
          <cell r="BK738" t="str">
            <v/>
          </cell>
          <cell r="BL738" t="str">
            <v/>
          </cell>
          <cell r="BM738" t="str">
            <v/>
          </cell>
          <cell r="BN738" t="str">
            <v/>
          </cell>
          <cell r="BO738" t="str">
            <v/>
          </cell>
          <cell r="BP738" t="str">
            <v/>
          </cell>
          <cell r="BQ738" t="str">
            <v/>
          </cell>
          <cell r="BR738" t="str">
            <v/>
          </cell>
          <cell r="BS738" t="str">
            <v/>
          </cell>
          <cell r="BU738" t="str">
            <v>LEADS AGENCIES(DST)MBALE</v>
          </cell>
          <cell r="BV738" t="str">
            <v/>
          </cell>
          <cell r="BW738" t="str">
            <v/>
          </cell>
          <cell r="BX738" t="str">
            <v/>
          </cell>
          <cell r="BY738" t="str">
            <v/>
          </cell>
          <cell r="BZ738" t="str">
            <v/>
          </cell>
          <cell r="CA738" t="str">
            <v/>
          </cell>
          <cell r="CB738" t="str">
            <v/>
          </cell>
          <cell r="CC738" t="str">
            <v/>
          </cell>
          <cell r="CD738" t="str">
            <v/>
          </cell>
          <cell r="CE738" t="str">
            <v/>
          </cell>
          <cell r="CG738" t="str">
            <v>LEADS AGENCIES(DST)MBALE</v>
          </cell>
          <cell r="CH738" t="str">
            <v/>
          </cell>
          <cell r="CI738" t="str">
            <v/>
          </cell>
          <cell r="CJ738" t="str">
            <v/>
          </cell>
          <cell r="CK738" t="str">
            <v/>
          </cell>
          <cell r="CL738" t="str">
            <v/>
          </cell>
          <cell r="CM738" t="str">
            <v/>
          </cell>
          <cell r="CN738" t="str">
            <v/>
          </cell>
          <cell r="CO738" t="str">
            <v/>
          </cell>
          <cell r="CP738" t="str">
            <v/>
          </cell>
          <cell r="CQ738" t="str">
            <v/>
          </cell>
          <cell r="CR738" t="str">
            <v/>
          </cell>
          <cell r="CS738" t="str">
            <v/>
          </cell>
          <cell r="CU738" t="str">
            <v>LEADS AGENCIES(DST)MBALE</v>
          </cell>
          <cell r="CV738" t="str">
            <v/>
          </cell>
          <cell r="CW738" t="str">
            <v/>
          </cell>
          <cell r="CX738" t="str">
            <v/>
          </cell>
          <cell r="CY738" t="str">
            <v/>
          </cell>
          <cell r="CZ738" t="str">
            <v/>
          </cell>
          <cell r="DA738" t="str">
            <v/>
          </cell>
          <cell r="DB738" t="str">
            <v/>
          </cell>
          <cell r="DC738" t="str">
            <v/>
          </cell>
          <cell r="DD738" t="str">
            <v/>
          </cell>
          <cell r="DE738" t="str">
            <v/>
          </cell>
          <cell r="DG738" t="str">
            <v>LEADS AGENCIES(DST)MBALE</v>
          </cell>
          <cell r="DH738" t="str">
            <v/>
          </cell>
          <cell r="DI738" t="str">
            <v/>
          </cell>
          <cell r="DJ738" t="str">
            <v/>
          </cell>
          <cell r="DK738" t="str">
            <v/>
          </cell>
          <cell r="DL738" t="str">
            <v/>
          </cell>
          <cell r="DM738" t="str">
            <v/>
          </cell>
          <cell r="DN738" t="str">
            <v/>
          </cell>
          <cell r="DO738" t="str">
            <v/>
          </cell>
          <cell r="DP738" t="str">
            <v/>
          </cell>
          <cell r="DQ738" t="str">
            <v/>
          </cell>
          <cell r="DR738" t="str">
            <v/>
          </cell>
          <cell r="DS738" t="str">
            <v/>
          </cell>
          <cell r="DU738" t="str">
            <v>LEADS AGENCIES(DST)MBALE</v>
          </cell>
          <cell r="DV738" t="str">
            <v/>
          </cell>
          <cell r="DW738" t="str">
            <v/>
          </cell>
          <cell r="DX738" t="str">
            <v/>
          </cell>
          <cell r="DY738" t="str">
            <v/>
          </cell>
          <cell r="DZ738" t="str">
            <v/>
          </cell>
          <cell r="EA738" t="str">
            <v/>
          </cell>
          <cell r="EB738" t="str">
            <v/>
          </cell>
          <cell r="EC738" t="str">
            <v/>
          </cell>
          <cell r="ED738" t="str">
            <v/>
          </cell>
          <cell r="EE738" t="str">
            <v/>
          </cell>
        </row>
        <row r="739">
          <cell r="C739" t="str">
            <v>DStv/GOtv</v>
          </cell>
          <cell r="D739">
            <v>13370</v>
          </cell>
          <cell r="E739">
            <v>26726</v>
          </cell>
          <cell r="F739">
            <v>1943861837</v>
          </cell>
          <cell r="G739">
            <v>8723500</v>
          </cell>
          <cell r="I739" t="str">
            <v>PEARL MICRO FINANCE  LUGAZI</v>
          </cell>
          <cell r="J739">
            <v>2</v>
          </cell>
          <cell r="K739">
            <v>2</v>
          </cell>
          <cell r="L739">
            <v>517000</v>
          </cell>
          <cell r="M739">
            <v>2200</v>
          </cell>
          <cell r="AF739" t="str">
            <v>LEFORIAN ELECTRONICS</v>
          </cell>
          <cell r="AG739" t="str">
            <v>LEFORIAN ELECTRONICS</v>
          </cell>
          <cell r="AH739" t="str">
            <v/>
          </cell>
          <cell r="AI739" t="str">
            <v/>
          </cell>
          <cell r="AJ739" t="str">
            <v/>
          </cell>
          <cell r="AK739" t="str">
            <v/>
          </cell>
          <cell r="AL739" t="str">
            <v/>
          </cell>
          <cell r="AM739" t="str">
            <v/>
          </cell>
          <cell r="AN739" t="str">
            <v/>
          </cell>
          <cell r="AO739" t="str">
            <v/>
          </cell>
          <cell r="AP739" t="str">
            <v/>
          </cell>
          <cell r="AQ739" t="str">
            <v/>
          </cell>
          <cell r="AR739" t="str">
            <v/>
          </cell>
          <cell r="AS739" t="str">
            <v/>
          </cell>
          <cell r="AT739">
            <v>0</v>
          </cell>
          <cell r="AU739" t="str">
            <v>LEFORIAN ELECTRONICS</v>
          </cell>
          <cell r="AV739" t="str">
            <v/>
          </cell>
          <cell r="AW739" t="str">
            <v/>
          </cell>
          <cell r="AX739" t="str">
            <v/>
          </cell>
          <cell r="AY739" t="str">
            <v/>
          </cell>
          <cell r="AZ739" t="str">
            <v/>
          </cell>
          <cell r="BA739" t="str">
            <v/>
          </cell>
          <cell r="BB739" t="str">
            <v/>
          </cell>
          <cell r="BC739" t="str">
            <v/>
          </cell>
          <cell r="BD739" t="str">
            <v/>
          </cell>
          <cell r="BE739" t="str">
            <v/>
          </cell>
          <cell r="BG739" t="str">
            <v>LEFORIAN ELECTRONICS</v>
          </cell>
          <cell r="BH739" t="str">
            <v/>
          </cell>
          <cell r="BI739" t="str">
            <v/>
          </cell>
          <cell r="BJ739" t="str">
            <v/>
          </cell>
          <cell r="BK739" t="str">
            <v/>
          </cell>
          <cell r="BL739" t="str">
            <v/>
          </cell>
          <cell r="BM739" t="str">
            <v/>
          </cell>
          <cell r="BN739" t="str">
            <v/>
          </cell>
          <cell r="BO739" t="str">
            <v/>
          </cell>
          <cell r="BP739" t="str">
            <v/>
          </cell>
          <cell r="BQ739" t="str">
            <v/>
          </cell>
          <cell r="BR739" t="str">
            <v/>
          </cell>
          <cell r="BS739" t="str">
            <v/>
          </cell>
          <cell r="BU739" t="str">
            <v>LEFORIAN ELECTRONICS</v>
          </cell>
          <cell r="BV739" t="str">
            <v/>
          </cell>
          <cell r="BW739" t="str">
            <v/>
          </cell>
          <cell r="BX739" t="str">
            <v/>
          </cell>
          <cell r="BY739" t="str">
            <v/>
          </cell>
          <cell r="BZ739" t="str">
            <v/>
          </cell>
          <cell r="CA739" t="str">
            <v/>
          </cell>
          <cell r="CB739" t="str">
            <v/>
          </cell>
          <cell r="CC739" t="str">
            <v/>
          </cell>
          <cell r="CD739" t="str">
            <v/>
          </cell>
          <cell r="CE739" t="str">
            <v/>
          </cell>
          <cell r="CG739" t="str">
            <v>LEFORIAN ELECTRONICS</v>
          </cell>
          <cell r="CH739" t="str">
            <v/>
          </cell>
          <cell r="CI739" t="str">
            <v/>
          </cell>
          <cell r="CJ739" t="str">
            <v/>
          </cell>
          <cell r="CK739" t="str">
            <v/>
          </cell>
          <cell r="CL739" t="str">
            <v/>
          </cell>
          <cell r="CM739" t="str">
            <v/>
          </cell>
          <cell r="CN739" t="str">
            <v/>
          </cell>
          <cell r="CO739" t="str">
            <v/>
          </cell>
          <cell r="CP739" t="str">
            <v/>
          </cell>
          <cell r="CQ739" t="str">
            <v/>
          </cell>
          <cell r="CR739" t="str">
            <v/>
          </cell>
          <cell r="CS739" t="str">
            <v/>
          </cell>
          <cell r="CU739" t="str">
            <v>LEFORIAN ELECTRONICS</v>
          </cell>
          <cell r="CV739" t="str">
            <v/>
          </cell>
          <cell r="CW739" t="str">
            <v/>
          </cell>
          <cell r="CX739" t="str">
            <v/>
          </cell>
          <cell r="CY739" t="str">
            <v/>
          </cell>
          <cell r="CZ739" t="str">
            <v/>
          </cell>
          <cell r="DA739" t="str">
            <v/>
          </cell>
          <cell r="DB739" t="str">
            <v/>
          </cell>
          <cell r="DC739" t="str">
            <v/>
          </cell>
          <cell r="DD739" t="str">
            <v/>
          </cell>
          <cell r="DE739" t="str">
            <v/>
          </cell>
          <cell r="DG739" t="str">
            <v>LEFORIAN ELECTRONICS</v>
          </cell>
          <cell r="DH739" t="str">
            <v/>
          </cell>
          <cell r="DI739" t="str">
            <v/>
          </cell>
          <cell r="DJ739" t="str">
            <v/>
          </cell>
          <cell r="DK739" t="str">
            <v/>
          </cell>
          <cell r="DL739" t="str">
            <v/>
          </cell>
          <cell r="DM739" t="str">
            <v/>
          </cell>
          <cell r="DN739" t="str">
            <v/>
          </cell>
          <cell r="DO739" t="str">
            <v/>
          </cell>
          <cell r="DP739" t="str">
            <v/>
          </cell>
          <cell r="DQ739" t="str">
            <v/>
          </cell>
          <cell r="DR739" t="str">
            <v/>
          </cell>
          <cell r="DS739" t="str">
            <v/>
          </cell>
          <cell r="DU739" t="str">
            <v>LEFORIAN ELECTRONICS</v>
          </cell>
          <cell r="DV739" t="str">
            <v/>
          </cell>
          <cell r="DW739" t="str">
            <v/>
          </cell>
          <cell r="DX739" t="str">
            <v/>
          </cell>
          <cell r="DY739" t="str">
            <v/>
          </cell>
          <cell r="DZ739" t="str">
            <v/>
          </cell>
          <cell r="EA739" t="str">
            <v/>
          </cell>
          <cell r="EB739" t="str">
            <v/>
          </cell>
          <cell r="EC739" t="str">
            <v/>
          </cell>
          <cell r="ED739" t="str">
            <v/>
          </cell>
          <cell r="EE739" t="str">
            <v/>
          </cell>
        </row>
        <row r="740">
          <cell r="C740" t="str">
            <v>eDAD ePAYMENTS LTD</v>
          </cell>
          <cell r="D740">
            <v>6</v>
          </cell>
          <cell r="E740">
            <v>17</v>
          </cell>
          <cell r="F740">
            <v>137000</v>
          </cell>
          <cell r="G740">
            <v>6800</v>
          </cell>
          <cell r="I740" t="str">
            <v>GREEN BIO ENERGY LIMITED</v>
          </cell>
          <cell r="J740">
            <v>3</v>
          </cell>
          <cell r="K740">
            <v>3</v>
          </cell>
          <cell r="L740">
            <v>103500</v>
          </cell>
          <cell r="M740">
            <v>3000</v>
          </cell>
          <cell r="AF740" t="str">
            <v>LEGENDS VENTURES LTD</v>
          </cell>
          <cell r="AG740" t="str">
            <v>LEGENDS VENTURES LTD</v>
          </cell>
          <cell r="AH740" t="str">
            <v/>
          </cell>
          <cell r="AI740" t="str">
            <v/>
          </cell>
          <cell r="AJ740" t="str">
            <v/>
          </cell>
          <cell r="AK740" t="str">
            <v/>
          </cell>
          <cell r="AL740" t="str">
            <v/>
          </cell>
          <cell r="AM740" t="str">
            <v/>
          </cell>
          <cell r="AN740" t="str">
            <v/>
          </cell>
          <cell r="AO740" t="str">
            <v/>
          </cell>
          <cell r="AP740" t="str">
            <v/>
          </cell>
          <cell r="AQ740" t="str">
            <v/>
          </cell>
          <cell r="AR740" t="str">
            <v/>
          </cell>
          <cell r="AS740" t="str">
            <v/>
          </cell>
          <cell r="AT740">
            <v>0</v>
          </cell>
          <cell r="AU740" t="str">
            <v>LEGENDS VENTURES LTD</v>
          </cell>
          <cell r="AV740" t="str">
            <v/>
          </cell>
          <cell r="AW740" t="str">
            <v/>
          </cell>
          <cell r="AX740" t="str">
            <v/>
          </cell>
          <cell r="AY740" t="str">
            <v/>
          </cell>
          <cell r="AZ740" t="str">
            <v/>
          </cell>
          <cell r="BA740" t="str">
            <v/>
          </cell>
          <cell r="BB740" t="str">
            <v/>
          </cell>
          <cell r="BC740" t="str">
            <v/>
          </cell>
          <cell r="BD740" t="str">
            <v/>
          </cell>
          <cell r="BE740" t="str">
            <v/>
          </cell>
          <cell r="BG740" t="str">
            <v>LEGENDS VENTURES LTD</v>
          </cell>
          <cell r="BH740" t="str">
            <v/>
          </cell>
          <cell r="BI740" t="str">
            <v/>
          </cell>
          <cell r="BJ740" t="str">
            <v/>
          </cell>
          <cell r="BK740" t="str">
            <v/>
          </cell>
          <cell r="BL740" t="str">
            <v/>
          </cell>
          <cell r="BM740" t="str">
            <v/>
          </cell>
          <cell r="BN740" t="str">
            <v/>
          </cell>
          <cell r="BO740" t="str">
            <v/>
          </cell>
          <cell r="BP740" t="str">
            <v/>
          </cell>
          <cell r="BQ740" t="str">
            <v/>
          </cell>
          <cell r="BR740" t="str">
            <v/>
          </cell>
          <cell r="BS740" t="str">
            <v/>
          </cell>
          <cell r="BU740" t="str">
            <v>LEGENDS VENTURES LTD</v>
          </cell>
          <cell r="BV740" t="str">
            <v/>
          </cell>
          <cell r="BW740" t="str">
            <v/>
          </cell>
          <cell r="BX740" t="str">
            <v/>
          </cell>
          <cell r="BY740" t="str">
            <v/>
          </cell>
          <cell r="BZ740" t="str">
            <v/>
          </cell>
          <cell r="CA740" t="str">
            <v/>
          </cell>
          <cell r="CB740" t="str">
            <v/>
          </cell>
          <cell r="CC740" t="str">
            <v/>
          </cell>
          <cell r="CD740" t="str">
            <v/>
          </cell>
          <cell r="CE740" t="str">
            <v/>
          </cell>
          <cell r="CG740" t="str">
            <v>LEGENDS VENTURES LTD</v>
          </cell>
          <cell r="CH740" t="str">
            <v/>
          </cell>
          <cell r="CI740" t="str">
            <v/>
          </cell>
          <cell r="CJ740" t="str">
            <v/>
          </cell>
          <cell r="CK740" t="str">
            <v/>
          </cell>
          <cell r="CL740" t="str">
            <v/>
          </cell>
          <cell r="CM740" t="str">
            <v/>
          </cell>
          <cell r="CN740" t="str">
            <v/>
          </cell>
          <cell r="CO740" t="str">
            <v/>
          </cell>
          <cell r="CP740" t="str">
            <v/>
          </cell>
          <cell r="CQ740" t="str">
            <v/>
          </cell>
          <cell r="CR740" t="str">
            <v/>
          </cell>
          <cell r="CS740" t="str">
            <v/>
          </cell>
          <cell r="CU740" t="str">
            <v>LEGENDS VENTURES LTD</v>
          </cell>
          <cell r="CV740" t="str">
            <v/>
          </cell>
          <cell r="CW740" t="str">
            <v/>
          </cell>
          <cell r="CX740" t="str">
            <v/>
          </cell>
          <cell r="CY740" t="str">
            <v/>
          </cell>
          <cell r="CZ740" t="str">
            <v/>
          </cell>
          <cell r="DA740" t="str">
            <v/>
          </cell>
          <cell r="DB740" t="str">
            <v/>
          </cell>
          <cell r="DC740" t="str">
            <v/>
          </cell>
          <cell r="DD740" t="str">
            <v/>
          </cell>
          <cell r="DE740" t="str">
            <v/>
          </cell>
          <cell r="DG740" t="str">
            <v>LEGENDS VENTURES LTD</v>
          </cell>
          <cell r="DH740" t="str">
            <v/>
          </cell>
          <cell r="DI740" t="str">
            <v/>
          </cell>
          <cell r="DJ740" t="str">
            <v/>
          </cell>
          <cell r="DK740" t="str">
            <v/>
          </cell>
          <cell r="DL740" t="str">
            <v/>
          </cell>
          <cell r="DM740" t="str">
            <v/>
          </cell>
          <cell r="DN740" t="str">
            <v/>
          </cell>
          <cell r="DO740" t="str">
            <v/>
          </cell>
          <cell r="DP740" t="str">
            <v/>
          </cell>
          <cell r="DQ740" t="str">
            <v/>
          </cell>
          <cell r="DR740" t="str">
            <v/>
          </cell>
          <cell r="DS740" t="str">
            <v/>
          </cell>
          <cell r="DU740" t="str">
            <v>LEGENDS VENTURES LTD</v>
          </cell>
          <cell r="DV740" t="str">
            <v/>
          </cell>
          <cell r="DW740" t="str">
            <v/>
          </cell>
          <cell r="DX740" t="str">
            <v/>
          </cell>
          <cell r="DY740" t="str">
            <v/>
          </cell>
          <cell r="DZ740" t="str">
            <v/>
          </cell>
          <cell r="EA740" t="str">
            <v/>
          </cell>
          <cell r="EB740" t="str">
            <v/>
          </cell>
          <cell r="EC740" t="str">
            <v/>
          </cell>
          <cell r="ED740" t="str">
            <v/>
          </cell>
          <cell r="EE740" t="str">
            <v/>
          </cell>
        </row>
        <row r="741">
          <cell r="C741" t="str">
            <v>ENGEN</v>
          </cell>
          <cell r="D741">
            <v>1</v>
          </cell>
          <cell r="E741">
            <v>1</v>
          </cell>
          <cell r="F741">
            <v>1000</v>
          </cell>
          <cell r="G741">
            <v>400</v>
          </cell>
          <cell r="I741" t="str">
            <v>KENYA AIRWAYS</v>
          </cell>
          <cell r="J741">
            <v>1</v>
          </cell>
          <cell r="K741">
            <v>1</v>
          </cell>
          <cell r="L741">
            <v>1000</v>
          </cell>
          <cell r="M741">
            <v>500</v>
          </cell>
          <cell r="AF741" t="str">
            <v>LEONS TELECOMS COMMISSION LINE</v>
          </cell>
          <cell r="AG741" t="str">
            <v>LEONS TELECOMS COMMISSION LINE</v>
          </cell>
          <cell r="AH741" t="str">
            <v/>
          </cell>
          <cell r="AI741" t="str">
            <v/>
          </cell>
          <cell r="AJ741" t="str">
            <v/>
          </cell>
          <cell r="AK741" t="str">
            <v/>
          </cell>
          <cell r="AL741" t="str">
            <v/>
          </cell>
          <cell r="AM741" t="str">
            <v/>
          </cell>
          <cell r="AN741" t="str">
            <v/>
          </cell>
          <cell r="AO741" t="str">
            <v/>
          </cell>
          <cell r="AP741" t="str">
            <v/>
          </cell>
          <cell r="AQ741" t="str">
            <v/>
          </cell>
          <cell r="AR741" t="str">
            <v/>
          </cell>
          <cell r="AS741" t="str">
            <v/>
          </cell>
          <cell r="AT741">
            <v>0</v>
          </cell>
          <cell r="AU741" t="str">
            <v>LEONS TELECOMS COMMISSION LINE</v>
          </cell>
          <cell r="AV741" t="str">
            <v/>
          </cell>
          <cell r="AW741" t="str">
            <v/>
          </cell>
          <cell r="AX741" t="str">
            <v/>
          </cell>
          <cell r="AY741" t="str">
            <v/>
          </cell>
          <cell r="AZ741" t="str">
            <v/>
          </cell>
          <cell r="BA741" t="str">
            <v/>
          </cell>
          <cell r="BB741" t="str">
            <v/>
          </cell>
          <cell r="BC741" t="str">
            <v/>
          </cell>
          <cell r="BD741" t="str">
            <v/>
          </cell>
          <cell r="BE741" t="str">
            <v/>
          </cell>
          <cell r="BG741" t="str">
            <v>LEONS TELECOMS COMMISSION LINE</v>
          </cell>
          <cell r="BH741" t="str">
            <v/>
          </cell>
          <cell r="BI741" t="str">
            <v/>
          </cell>
          <cell r="BJ741" t="str">
            <v/>
          </cell>
          <cell r="BK741" t="str">
            <v/>
          </cell>
          <cell r="BL741" t="str">
            <v/>
          </cell>
          <cell r="BM741" t="str">
            <v/>
          </cell>
          <cell r="BN741" t="str">
            <v/>
          </cell>
          <cell r="BO741" t="str">
            <v/>
          </cell>
          <cell r="BP741" t="str">
            <v/>
          </cell>
          <cell r="BQ741" t="str">
            <v/>
          </cell>
          <cell r="BR741" t="str">
            <v/>
          </cell>
          <cell r="BS741" t="str">
            <v/>
          </cell>
          <cell r="BU741" t="str">
            <v>LEONS TELECOMS COMMISSION LINE</v>
          </cell>
          <cell r="BV741" t="str">
            <v/>
          </cell>
          <cell r="BW741" t="str">
            <v/>
          </cell>
          <cell r="BX741" t="str">
            <v/>
          </cell>
          <cell r="BY741" t="str">
            <v/>
          </cell>
          <cell r="BZ741" t="str">
            <v/>
          </cell>
          <cell r="CA741" t="str">
            <v/>
          </cell>
          <cell r="CB741" t="str">
            <v/>
          </cell>
          <cell r="CC741" t="str">
            <v/>
          </cell>
          <cell r="CD741" t="str">
            <v/>
          </cell>
          <cell r="CE741" t="str">
            <v/>
          </cell>
          <cell r="CG741" t="str">
            <v>LEONS TELECOMS COMMISSION LINE</v>
          </cell>
          <cell r="CH741" t="str">
            <v/>
          </cell>
          <cell r="CI741" t="str">
            <v/>
          </cell>
          <cell r="CJ741" t="str">
            <v/>
          </cell>
          <cell r="CK741" t="str">
            <v/>
          </cell>
          <cell r="CL741" t="str">
            <v/>
          </cell>
          <cell r="CM741" t="str">
            <v/>
          </cell>
          <cell r="CN741" t="str">
            <v/>
          </cell>
          <cell r="CO741" t="str">
            <v/>
          </cell>
          <cell r="CP741" t="str">
            <v/>
          </cell>
          <cell r="CQ741" t="str">
            <v/>
          </cell>
          <cell r="CR741" t="str">
            <v/>
          </cell>
          <cell r="CS741" t="str">
            <v/>
          </cell>
          <cell r="CU741" t="str">
            <v>LEONS TELECOMS COMMISSION LINE</v>
          </cell>
          <cell r="CV741" t="str">
            <v/>
          </cell>
          <cell r="CW741" t="str">
            <v/>
          </cell>
          <cell r="CX741" t="str">
            <v/>
          </cell>
          <cell r="CY741" t="str">
            <v/>
          </cell>
          <cell r="CZ741" t="str">
            <v/>
          </cell>
          <cell r="DA741" t="str">
            <v/>
          </cell>
          <cell r="DB741" t="str">
            <v/>
          </cell>
          <cell r="DC741" t="str">
            <v/>
          </cell>
          <cell r="DD741" t="str">
            <v/>
          </cell>
          <cell r="DE741" t="str">
            <v/>
          </cell>
          <cell r="DG741" t="str">
            <v>LEONS TELECOMS COMMISSION LINE</v>
          </cell>
          <cell r="DH741" t="str">
            <v/>
          </cell>
          <cell r="DI741" t="str">
            <v/>
          </cell>
          <cell r="DJ741" t="str">
            <v/>
          </cell>
          <cell r="DK741" t="str">
            <v/>
          </cell>
          <cell r="DL741" t="str">
            <v/>
          </cell>
          <cell r="DM741" t="str">
            <v/>
          </cell>
          <cell r="DN741" t="str">
            <v/>
          </cell>
          <cell r="DO741" t="str">
            <v/>
          </cell>
          <cell r="DP741" t="str">
            <v/>
          </cell>
          <cell r="DQ741" t="str">
            <v/>
          </cell>
          <cell r="DR741" t="str">
            <v/>
          </cell>
          <cell r="DS741" t="str">
            <v/>
          </cell>
          <cell r="DU741" t="str">
            <v>LEONS TELECOMS COMMISSION LINE</v>
          </cell>
          <cell r="DV741" t="str">
            <v/>
          </cell>
          <cell r="DW741" t="str">
            <v/>
          </cell>
          <cell r="DX741" t="str">
            <v/>
          </cell>
          <cell r="DY741" t="str">
            <v/>
          </cell>
          <cell r="DZ741" t="str">
            <v/>
          </cell>
          <cell r="EA741" t="str">
            <v/>
          </cell>
          <cell r="EB741" t="str">
            <v/>
          </cell>
          <cell r="EC741" t="str">
            <v/>
          </cell>
          <cell r="ED741" t="str">
            <v/>
          </cell>
          <cell r="EE741" t="str">
            <v/>
          </cell>
        </row>
        <row r="742">
          <cell r="C742" t="str">
            <v>FRESH CUTS EAST</v>
          </cell>
          <cell r="D742">
            <v>2</v>
          </cell>
          <cell r="E742">
            <v>38</v>
          </cell>
          <cell r="F742">
            <v>20227000</v>
          </cell>
          <cell r="G742">
            <v>61100</v>
          </cell>
          <cell r="I742" t="str">
            <v>DStv/GOtv</v>
          </cell>
          <cell r="J742">
            <v>22302</v>
          </cell>
          <cell r="K742">
            <v>27534</v>
          </cell>
          <cell r="L742">
            <v>1267526422</v>
          </cell>
          <cell r="M742">
            <v>15013170</v>
          </cell>
          <cell r="AF742" t="str">
            <v>LETSHEGO UGANDA LIMITED</v>
          </cell>
          <cell r="AG742" t="str">
            <v>LETSHEGO UGANDA LIMITED</v>
          </cell>
          <cell r="AH742" t="str">
            <v/>
          </cell>
          <cell r="AI742" t="str">
            <v/>
          </cell>
          <cell r="AJ742" t="str">
            <v/>
          </cell>
          <cell r="AK742" t="str">
            <v/>
          </cell>
          <cell r="AL742" t="str">
            <v/>
          </cell>
          <cell r="AM742" t="str">
            <v/>
          </cell>
          <cell r="AN742" t="str">
            <v/>
          </cell>
          <cell r="AO742" t="str">
            <v/>
          </cell>
          <cell r="AP742" t="str">
            <v/>
          </cell>
          <cell r="AQ742" t="str">
            <v/>
          </cell>
          <cell r="AR742" t="str">
            <v/>
          </cell>
          <cell r="AS742" t="str">
            <v/>
          </cell>
          <cell r="AT742">
            <v>0</v>
          </cell>
          <cell r="AU742" t="str">
            <v>LETSHEGO UGANDA LIMITED</v>
          </cell>
          <cell r="AV742">
            <v>1</v>
          </cell>
          <cell r="AW742" t="str">
            <v/>
          </cell>
          <cell r="AX742">
            <v>1</v>
          </cell>
          <cell r="AY742">
            <v>5</v>
          </cell>
          <cell r="AZ742">
            <v>3</v>
          </cell>
          <cell r="BA742">
            <v>4</v>
          </cell>
          <cell r="BB742" t="str">
            <v/>
          </cell>
          <cell r="BC742">
            <v>1</v>
          </cell>
          <cell r="BD742" t="str">
            <v/>
          </cell>
          <cell r="BE742">
            <v>4</v>
          </cell>
          <cell r="BG742" t="str">
            <v>LETSHEGO UGANDA LIMITED</v>
          </cell>
          <cell r="BH742" t="str">
            <v/>
          </cell>
          <cell r="BI742" t="str">
            <v/>
          </cell>
          <cell r="BJ742" t="str">
            <v/>
          </cell>
          <cell r="BK742" t="str">
            <v/>
          </cell>
          <cell r="BL742" t="str">
            <v/>
          </cell>
          <cell r="BM742" t="str">
            <v/>
          </cell>
          <cell r="BN742" t="str">
            <v/>
          </cell>
          <cell r="BO742" t="str">
            <v/>
          </cell>
          <cell r="BP742" t="str">
            <v/>
          </cell>
          <cell r="BQ742" t="str">
            <v/>
          </cell>
          <cell r="BR742" t="str">
            <v/>
          </cell>
          <cell r="BS742" t="str">
            <v/>
          </cell>
          <cell r="BU742" t="str">
            <v>LETSHEGO UGANDA LIMITED</v>
          </cell>
          <cell r="BV742">
            <v>1</v>
          </cell>
          <cell r="BW742" t="str">
            <v/>
          </cell>
          <cell r="BX742">
            <v>1</v>
          </cell>
          <cell r="BY742">
            <v>7</v>
          </cell>
          <cell r="BZ742">
            <v>3</v>
          </cell>
          <cell r="CA742">
            <v>4</v>
          </cell>
          <cell r="CB742" t="str">
            <v/>
          </cell>
          <cell r="CC742">
            <v>1</v>
          </cell>
          <cell r="CD742" t="str">
            <v/>
          </cell>
          <cell r="CE742">
            <v>4</v>
          </cell>
          <cell r="CG742" t="str">
            <v>LETSHEGO UGANDA LIMITED</v>
          </cell>
          <cell r="CH742" t="str">
            <v/>
          </cell>
          <cell r="CI742" t="str">
            <v/>
          </cell>
          <cell r="CJ742" t="str">
            <v/>
          </cell>
          <cell r="CK742" t="str">
            <v/>
          </cell>
          <cell r="CL742" t="str">
            <v/>
          </cell>
          <cell r="CM742" t="str">
            <v/>
          </cell>
          <cell r="CN742" t="str">
            <v/>
          </cell>
          <cell r="CO742" t="str">
            <v/>
          </cell>
          <cell r="CP742" t="str">
            <v/>
          </cell>
          <cell r="CQ742" t="str">
            <v/>
          </cell>
          <cell r="CR742" t="str">
            <v/>
          </cell>
          <cell r="CS742" t="str">
            <v/>
          </cell>
          <cell r="CU742" t="str">
            <v>LETSHEGO UGANDA LIMITED</v>
          </cell>
          <cell r="CV742">
            <v>1000</v>
          </cell>
          <cell r="CW742" t="str">
            <v/>
          </cell>
          <cell r="CX742">
            <v>802000</v>
          </cell>
          <cell r="CY742">
            <v>917300</v>
          </cell>
          <cell r="CZ742">
            <v>306500</v>
          </cell>
          <cell r="DA742">
            <v>367300</v>
          </cell>
          <cell r="DB742" t="str">
            <v/>
          </cell>
          <cell r="DC742">
            <v>100000</v>
          </cell>
          <cell r="DD742" t="str">
            <v/>
          </cell>
          <cell r="DE742">
            <v>1188000</v>
          </cell>
          <cell r="DG742" t="str">
            <v>LETSHEGO UGANDA LIMITED</v>
          </cell>
          <cell r="DH742" t="str">
            <v/>
          </cell>
          <cell r="DI742" t="str">
            <v/>
          </cell>
          <cell r="DJ742" t="str">
            <v/>
          </cell>
          <cell r="DK742" t="str">
            <v/>
          </cell>
          <cell r="DL742" t="str">
            <v/>
          </cell>
          <cell r="DM742" t="str">
            <v/>
          </cell>
          <cell r="DN742" t="str">
            <v/>
          </cell>
          <cell r="DO742" t="str">
            <v/>
          </cell>
          <cell r="DP742" t="str">
            <v/>
          </cell>
          <cell r="DQ742" t="str">
            <v/>
          </cell>
          <cell r="DR742" t="str">
            <v/>
          </cell>
          <cell r="DS742" t="str">
            <v/>
          </cell>
          <cell r="DU742" t="str">
            <v>LETSHEGO UGANDA LIMITED</v>
          </cell>
          <cell r="DV742">
            <v>100</v>
          </cell>
          <cell r="DW742" t="str">
            <v/>
          </cell>
          <cell r="DX742">
            <v>2000</v>
          </cell>
          <cell r="DY742">
            <v>4000</v>
          </cell>
          <cell r="DZ742">
            <v>1650</v>
          </cell>
          <cell r="EA742">
            <v>2550</v>
          </cell>
          <cell r="EB742" t="str">
            <v/>
          </cell>
          <cell r="EC742">
            <v>660</v>
          </cell>
          <cell r="ED742" t="str">
            <v/>
          </cell>
          <cell r="EE742">
            <v>5760</v>
          </cell>
        </row>
        <row r="743">
          <cell r="C743" t="str">
            <v>FRESH CUTS WEST</v>
          </cell>
          <cell r="D743">
            <v>1</v>
          </cell>
          <cell r="E743">
            <v>23</v>
          </cell>
          <cell r="F743">
            <v>19350000</v>
          </cell>
          <cell r="G743">
            <v>42000</v>
          </cell>
          <cell r="I743" t="str">
            <v>STALMART ENTERPRISES LIMITED</v>
          </cell>
          <cell r="J743">
            <v>155</v>
          </cell>
          <cell r="K743">
            <v>460</v>
          </cell>
          <cell r="L743">
            <v>635853</v>
          </cell>
          <cell r="M743">
            <v>54250</v>
          </cell>
          <cell r="AF743" t="str">
            <v>LIBERTY LIFE ASSURANCE</v>
          </cell>
          <cell r="AG743" t="str">
            <v>LIBERTY LIFE ASSURANCE</v>
          </cell>
          <cell r="AH743" t="str">
            <v/>
          </cell>
          <cell r="AI743" t="str">
            <v/>
          </cell>
          <cell r="AJ743" t="str">
            <v/>
          </cell>
          <cell r="AK743" t="str">
            <v/>
          </cell>
          <cell r="AL743" t="str">
            <v/>
          </cell>
          <cell r="AM743">
            <v>1</v>
          </cell>
          <cell r="AN743" t="str">
            <v/>
          </cell>
          <cell r="AO743" t="str">
            <v/>
          </cell>
          <cell r="AP743" t="str">
            <v/>
          </cell>
          <cell r="AQ743" t="str">
            <v/>
          </cell>
          <cell r="AR743" t="str">
            <v/>
          </cell>
          <cell r="AS743" t="str">
            <v/>
          </cell>
          <cell r="AT743">
            <v>1</v>
          </cell>
          <cell r="AU743" t="str">
            <v>LIBERTY LIFE ASSURANCE</v>
          </cell>
          <cell r="AV743">
            <v>1</v>
          </cell>
          <cell r="AW743">
            <v>1</v>
          </cell>
          <cell r="AX743" t="str">
            <v/>
          </cell>
          <cell r="AY743" t="str">
            <v/>
          </cell>
          <cell r="AZ743">
            <v>1</v>
          </cell>
          <cell r="BA743" t="str">
            <v/>
          </cell>
          <cell r="BB743" t="str">
            <v/>
          </cell>
          <cell r="BC743" t="str">
            <v/>
          </cell>
          <cell r="BD743">
            <v>1</v>
          </cell>
          <cell r="BE743">
            <v>1</v>
          </cell>
          <cell r="BG743" t="str">
            <v>LIBERTY LIFE ASSURANCE</v>
          </cell>
          <cell r="BH743" t="str">
            <v/>
          </cell>
          <cell r="BI743" t="str">
            <v/>
          </cell>
          <cell r="BJ743" t="str">
            <v/>
          </cell>
          <cell r="BK743" t="str">
            <v/>
          </cell>
          <cell r="BL743" t="str">
            <v/>
          </cell>
          <cell r="BM743">
            <v>1</v>
          </cell>
          <cell r="BN743" t="str">
            <v/>
          </cell>
          <cell r="BO743" t="str">
            <v/>
          </cell>
          <cell r="BP743" t="str">
            <v/>
          </cell>
          <cell r="BQ743" t="str">
            <v/>
          </cell>
          <cell r="BR743" t="str">
            <v/>
          </cell>
          <cell r="BS743" t="str">
            <v/>
          </cell>
          <cell r="BU743" t="str">
            <v>LIBERTY LIFE ASSURANCE</v>
          </cell>
          <cell r="BV743">
            <v>2</v>
          </cell>
          <cell r="BW743">
            <v>2</v>
          </cell>
          <cell r="BX743" t="str">
            <v/>
          </cell>
          <cell r="BY743" t="str">
            <v/>
          </cell>
          <cell r="BZ743">
            <v>2</v>
          </cell>
          <cell r="CA743" t="str">
            <v/>
          </cell>
          <cell r="CB743" t="str">
            <v/>
          </cell>
          <cell r="CC743" t="str">
            <v/>
          </cell>
          <cell r="CD743">
            <v>1</v>
          </cell>
          <cell r="CE743">
            <v>1</v>
          </cell>
          <cell r="CG743" t="str">
            <v>LIBERTY LIFE ASSURANCE</v>
          </cell>
          <cell r="CH743" t="str">
            <v/>
          </cell>
          <cell r="CI743" t="str">
            <v/>
          </cell>
          <cell r="CJ743" t="str">
            <v/>
          </cell>
          <cell r="CK743" t="str">
            <v/>
          </cell>
          <cell r="CL743" t="str">
            <v/>
          </cell>
          <cell r="CM743">
            <v>1000</v>
          </cell>
          <cell r="CN743" t="str">
            <v/>
          </cell>
          <cell r="CO743" t="str">
            <v/>
          </cell>
          <cell r="CP743" t="str">
            <v/>
          </cell>
          <cell r="CQ743" t="str">
            <v/>
          </cell>
          <cell r="CR743" t="str">
            <v/>
          </cell>
          <cell r="CS743" t="str">
            <v/>
          </cell>
          <cell r="CU743" t="str">
            <v>LIBERTY LIFE ASSURANCE</v>
          </cell>
          <cell r="CV743">
            <v>2000</v>
          </cell>
          <cell r="CW743">
            <v>1500</v>
          </cell>
          <cell r="CX743" t="str">
            <v/>
          </cell>
          <cell r="CY743" t="str">
            <v/>
          </cell>
          <cell r="CZ743">
            <v>60000</v>
          </cell>
          <cell r="DA743" t="str">
            <v/>
          </cell>
          <cell r="DB743" t="str">
            <v/>
          </cell>
          <cell r="DC743" t="str">
            <v/>
          </cell>
          <cell r="DD743">
            <v>1000</v>
          </cell>
          <cell r="DE743">
            <v>1000</v>
          </cell>
          <cell r="DG743" t="str">
            <v>LIBERTY LIFE ASSURANCE</v>
          </cell>
          <cell r="DH743" t="str">
            <v/>
          </cell>
          <cell r="DI743" t="str">
            <v/>
          </cell>
          <cell r="DJ743" t="str">
            <v/>
          </cell>
          <cell r="DK743" t="str">
            <v/>
          </cell>
          <cell r="DL743" t="str">
            <v/>
          </cell>
          <cell r="DM743">
            <v>400</v>
          </cell>
          <cell r="DN743" t="str">
            <v/>
          </cell>
          <cell r="DO743" t="str">
            <v/>
          </cell>
          <cell r="DP743" t="str">
            <v/>
          </cell>
          <cell r="DQ743" t="str">
            <v/>
          </cell>
          <cell r="DR743" t="str">
            <v/>
          </cell>
          <cell r="DS743" t="str">
            <v/>
          </cell>
          <cell r="DU743" t="str">
            <v>LIBERTY LIFE ASSURANCE</v>
          </cell>
          <cell r="DV743">
            <v>200</v>
          </cell>
          <cell r="DW743">
            <v>100</v>
          </cell>
          <cell r="DX743" t="str">
            <v/>
          </cell>
          <cell r="DY743" t="str">
            <v/>
          </cell>
          <cell r="DZ743">
            <v>800</v>
          </cell>
          <cell r="EA743" t="str">
            <v/>
          </cell>
          <cell r="EB743" t="str">
            <v/>
          </cell>
          <cell r="EC743" t="str">
            <v/>
          </cell>
          <cell r="ED743">
            <v>110</v>
          </cell>
          <cell r="EE743">
            <v>110</v>
          </cell>
        </row>
        <row r="744">
          <cell r="C744" t="str">
            <v>Good Sheperd Schools</v>
          </cell>
          <cell r="D744">
            <v>2</v>
          </cell>
          <cell r="E744">
            <v>2</v>
          </cell>
          <cell r="F744">
            <v>110000</v>
          </cell>
          <cell r="G744">
            <v>800</v>
          </cell>
          <cell r="I744" t="str">
            <v>St. Francis of Assisi Catholic Parish</v>
          </cell>
          <cell r="J744">
            <v>3</v>
          </cell>
          <cell r="K744">
            <v>3</v>
          </cell>
          <cell r="L744">
            <v>16000</v>
          </cell>
          <cell r="M744">
            <v>2000</v>
          </cell>
          <cell r="AF744" t="str">
            <v>LIGHT COLLEGE KATIKAMU</v>
          </cell>
          <cell r="AG744" t="str">
            <v>LIGHT COLLEGE KATIKAMU</v>
          </cell>
          <cell r="AH744" t="str">
            <v/>
          </cell>
          <cell r="AI744" t="str">
            <v/>
          </cell>
          <cell r="AJ744" t="str">
            <v/>
          </cell>
          <cell r="AK744" t="str">
            <v/>
          </cell>
          <cell r="AL744" t="str">
            <v/>
          </cell>
          <cell r="AM744" t="str">
            <v/>
          </cell>
          <cell r="AN744" t="str">
            <v/>
          </cell>
          <cell r="AO744" t="str">
            <v/>
          </cell>
          <cell r="AP744" t="str">
            <v/>
          </cell>
          <cell r="AQ744" t="str">
            <v/>
          </cell>
          <cell r="AR744" t="str">
            <v/>
          </cell>
          <cell r="AS744" t="str">
            <v/>
          </cell>
          <cell r="AT744">
            <v>0</v>
          </cell>
          <cell r="AU744" t="str">
            <v>LIGHT COLLEGE KATIKAMU</v>
          </cell>
          <cell r="AV744" t="str">
            <v/>
          </cell>
          <cell r="AW744" t="str">
            <v/>
          </cell>
          <cell r="AX744" t="str">
            <v/>
          </cell>
          <cell r="AY744" t="str">
            <v/>
          </cell>
          <cell r="AZ744" t="str">
            <v/>
          </cell>
          <cell r="BA744" t="str">
            <v/>
          </cell>
          <cell r="BB744" t="str">
            <v/>
          </cell>
          <cell r="BC744" t="str">
            <v/>
          </cell>
          <cell r="BD744" t="str">
            <v/>
          </cell>
          <cell r="BE744" t="str">
            <v/>
          </cell>
          <cell r="BG744" t="str">
            <v>LIGHT COLLEGE KATIKAMU</v>
          </cell>
          <cell r="BH744" t="str">
            <v/>
          </cell>
          <cell r="BI744" t="str">
            <v/>
          </cell>
          <cell r="BJ744" t="str">
            <v/>
          </cell>
          <cell r="BK744" t="str">
            <v/>
          </cell>
          <cell r="BL744" t="str">
            <v/>
          </cell>
          <cell r="BM744" t="str">
            <v/>
          </cell>
          <cell r="BN744" t="str">
            <v/>
          </cell>
          <cell r="BO744" t="str">
            <v/>
          </cell>
          <cell r="BP744" t="str">
            <v/>
          </cell>
          <cell r="BQ744" t="str">
            <v/>
          </cell>
          <cell r="BR744" t="str">
            <v/>
          </cell>
          <cell r="BS744" t="str">
            <v/>
          </cell>
          <cell r="BU744" t="str">
            <v>LIGHT COLLEGE KATIKAMU</v>
          </cell>
          <cell r="BV744" t="str">
            <v/>
          </cell>
          <cell r="BW744" t="str">
            <v/>
          </cell>
          <cell r="BX744" t="str">
            <v/>
          </cell>
          <cell r="BY744" t="str">
            <v/>
          </cell>
          <cell r="BZ744" t="str">
            <v/>
          </cell>
          <cell r="CA744" t="str">
            <v/>
          </cell>
          <cell r="CB744" t="str">
            <v/>
          </cell>
          <cell r="CC744" t="str">
            <v/>
          </cell>
          <cell r="CD744" t="str">
            <v/>
          </cell>
          <cell r="CE744" t="str">
            <v/>
          </cell>
          <cell r="CG744" t="str">
            <v>LIGHT COLLEGE KATIKAMU</v>
          </cell>
          <cell r="CH744" t="str">
            <v/>
          </cell>
          <cell r="CI744" t="str">
            <v/>
          </cell>
          <cell r="CJ744" t="str">
            <v/>
          </cell>
          <cell r="CK744" t="str">
            <v/>
          </cell>
          <cell r="CL744" t="str">
            <v/>
          </cell>
          <cell r="CM744" t="str">
            <v/>
          </cell>
          <cell r="CN744" t="str">
            <v/>
          </cell>
          <cell r="CO744" t="str">
            <v/>
          </cell>
          <cell r="CP744" t="str">
            <v/>
          </cell>
          <cell r="CQ744" t="str">
            <v/>
          </cell>
          <cell r="CR744" t="str">
            <v/>
          </cell>
          <cell r="CS744" t="str">
            <v/>
          </cell>
          <cell r="CU744" t="str">
            <v>LIGHT COLLEGE KATIKAMU</v>
          </cell>
          <cell r="CV744" t="str">
            <v/>
          </cell>
          <cell r="CW744" t="str">
            <v/>
          </cell>
          <cell r="CX744" t="str">
            <v/>
          </cell>
          <cell r="CY744" t="str">
            <v/>
          </cell>
          <cell r="CZ744" t="str">
            <v/>
          </cell>
          <cell r="DA744" t="str">
            <v/>
          </cell>
          <cell r="DB744" t="str">
            <v/>
          </cell>
          <cell r="DC744" t="str">
            <v/>
          </cell>
          <cell r="DD744" t="str">
            <v/>
          </cell>
          <cell r="DE744" t="str">
            <v/>
          </cell>
          <cell r="DG744" t="str">
            <v>LIGHT COLLEGE KATIKAMU</v>
          </cell>
          <cell r="DH744" t="str">
            <v/>
          </cell>
          <cell r="DI744" t="str">
            <v/>
          </cell>
          <cell r="DJ744" t="str">
            <v/>
          </cell>
          <cell r="DK744" t="str">
            <v/>
          </cell>
          <cell r="DL744" t="str">
            <v/>
          </cell>
          <cell r="DM744" t="str">
            <v/>
          </cell>
          <cell r="DN744" t="str">
            <v/>
          </cell>
          <cell r="DO744" t="str">
            <v/>
          </cell>
          <cell r="DP744" t="str">
            <v/>
          </cell>
          <cell r="DQ744" t="str">
            <v/>
          </cell>
          <cell r="DR744" t="str">
            <v/>
          </cell>
          <cell r="DS744" t="str">
            <v/>
          </cell>
          <cell r="DU744" t="str">
            <v>LIGHT COLLEGE KATIKAMU</v>
          </cell>
          <cell r="DV744" t="str">
            <v/>
          </cell>
          <cell r="DW744" t="str">
            <v/>
          </cell>
          <cell r="DX744" t="str">
            <v/>
          </cell>
          <cell r="DY744" t="str">
            <v/>
          </cell>
          <cell r="DZ744" t="str">
            <v/>
          </cell>
          <cell r="EA744" t="str">
            <v/>
          </cell>
          <cell r="EB744" t="str">
            <v/>
          </cell>
          <cell r="EC744" t="str">
            <v/>
          </cell>
          <cell r="ED744" t="str">
            <v/>
          </cell>
          <cell r="EE744" t="str">
            <v/>
          </cell>
        </row>
        <row r="745">
          <cell r="C745" t="str">
            <v>Hope Senior School</v>
          </cell>
          <cell r="D745">
            <v>10</v>
          </cell>
          <cell r="E745">
            <v>13</v>
          </cell>
          <cell r="F745">
            <v>2783000</v>
          </cell>
          <cell r="G745">
            <v>9800</v>
          </cell>
          <cell r="I745" t="str">
            <v>UGANDA MARTYRS COLLEGE SSONDE</v>
          </cell>
          <cell r="J745">
            <v>14</v>
          </cell>
          <cell r="K745">
            <v>19</v>
          </cell>
          <cell r="L745">
            <v>2859400</v>
          </cell>
          <cell r="M745">
            <v>15490</v>
          </cell>
          <cell r="AF745" t="str">
            <v>LION ASSURANCE COMPANY LIMITED</v>
          </cell>
          <cell r="AG745" t="str">
            <v>LION ASSURANCE COMPANY LIMITED</v>
          </cell>
          <cell r="AH745" t="str">
            <v/>
          </cell>
          <cell r="AI745" t="str">
            <v/>
          </cell>
          <cell r="AJ745" t="str">
            <v/>
          </cell>
          <cell r="AK745" t="str">
            <v/>
          </cell>
          <cell r="AL745" t="str">
            <v/>
          </cell>
          <cell r="AM745" t="str">
            <v/>
          </cell>
          <cell r="AN745" t="str">
            <v/>
          </cell>
          <cell r="AO745" t="str">
            <v/>
          </cell>
          <cell r="AP745" t="str">
            <v/>
          </cell>
          <cell r="AQ745" t="str">
            <v/>
          </cell>
          <cell r="AR745" t="str">
            <v/>
          </cell>
          <cell r="AS745" t="str">
            <v/>
          </cell>
          <cell r="AT745">
            <v>0</v>
          </cell>
          <cell r="AU745" t="str">
            <v>LION ASSURANCE COMPANY LIMITED</v>
          </cell>
          <cell r="AV745" t="str">
            <v/>
          </cell>
          <cell r="AW745" t="str">
            <v/>
          </cell>
          <cell r="AX745" t="str">
            <v/>
          </cell>
          <cell r="AY745">
            <v>1</v>
          </cell>
          <cell r="AZ745" t="str">
            <v/>
          </cell>
          <cell r="BA745">
            <v>1</v>
          </cell>
          <cell r="BB745" t="str">
            <v/>
          </cell>
          <cell r="BC745" t="str">
            <v/>
          </cell>
          <cell r="BD745" t="str">
            <v/>
          </cell>
          <cell r="BE745" t="str">
            <v/>
          </cell>
          <cell r="BG745" t="str">
            <v>LION ASSURANCE COMPANY LIMITED</v>
          </cell>
          <cell r="BH745" t="str">
            <v/>
          </cell>
          <cell r="BI745" t="str">
            <v/>
          </cell>
          <cell r="BJ745" t="str">
            <v/>
          </cell>
          <cell r="BK745" t="str">
            <v/>
          </cell>
          <cell r="BL745" t="str">
            <v/>
          </cell>
          <cell r="BM745" t="str">
            <v/>
          </cell>
          <cell r="BN745" t="str">
            <v/>
          </cell>
          <cell r="BO745" t="str">
            <v/>
          </cell>
          <cell r="BP745" t="str">
            <v/>
          </cell>
          <cell r="BQ745" t="str">
            <v/>
          </cell>
          <cell r="BR745" t="str">
            <v/>
          </cell>
          <cell r="BS745" t="str">
            <v/>
          </cell>
          <cell r="BU745" t="str">
            <v>LION ASSURANCE COMPANY LIMITED</v>
          </cell>
          <cell r="BV745" t="str">
            <v/>
          </cell>
          <cell r="BW745" t="str">
            <v/>
          </cell>
          <cell r="BX745" t="str">
            <v/>
          </cell>
          <cell r="BY745">
            <v>2</v>
          </cell>
          <cell r="BZ745" t="str">
            <v/>
          </cell>
          <cell r="CA745">
            <v>2</v>
          </cell>
          <cell r="CB745" t="str">
            <v/>
          </cell>
          <cell r="CC745" t="str">
            <v/>
          </cell>
          <cell r="CD745" t="str">
            <v/>
          </cell>
          <cell r="CE745" t="str">
            <v/>
          </cell>
          <cell r="CG745" t="str">
            <v>LION ASSURANCE COMPANY LIMITED</v>
          </cell>
          <cell r="CH745" t="str">
            <v/>
          </cell>
          <cell r="CI745" t="str">
            <v/>
          </cell>
          <cell r="CJ745" t="str">
            <v/>
          </cell>
          <cell r="CK745" t="str">
            <v/>
          </cell>
          <cell r="CL745" t="str">
            <v/>
          </cell>
          <cell r="CM745" t="str">
            <v/>
          </cell>
          <cell r="CN745" t="str">
            <v/>
          </cell>
          <cell r="CO745" t="str">
            <v/>
          </cell>
          <cell r="CP745" t="str">
            <v/>
          </cell>
          <cell r="CQ745" t="str">
            <v/>
          </cell>
          <cell r="CR745" t="str">
            <v/>
          </cell>
          <cell r="CS745" t="str">
            <v/>
          </cell>
          <cell r="CU745" t="str">
            <v>LION ASSURANCE COMPANY LIMITED</v>
          </cell>
          <cell r="CV745" t="str">
            <v/>
          </cell>
          <cell r="CW745" t="str">
            <v/>
          </cell>
          <cell r="CX745" t="str">
            <v/>
          </cell>
          <cell r="CY745">
            <v>2000</v>
          </cell>
          <cell r="CZ745" t="str">
            <v/>
          </cell>
          <cell r="DA745">
            <v>200</v>
          </cell>
          <cell r="DB745" t="str">
            <v/>
          </cell>
          <cell r="DC745" t="str">
            <v/>
          </cell>
          <cell r="DD745" t="str">
            <v/>
          </cell>
          <cell r="DE745" t="str">
            <v/>
          </cell>
          <cell r="DG745" t="str">
            <v>LION ASSURANCE COMPANY LIMITED</v>
          </cell>
          <cell r="DH745" t="str">
            <v/>
          </cell>
          <cell r="DI745" t="str">
            <v/>
          </cell>
          <cell r="DJ745" t="str">
            <v/>
          </cell>
          <cell r="DK745" t="str">
            <v/>
          </cell>
          <cell r="DL745" t="str">
            <v/>
          </cell>
          <cell r="DM745" t="str">
            <v/>
          </cell>
          <cell r="DN745" t="str">
            <v/>
          </cell>
          <cell r="DO745" t="str">
            <v/>
          </cell>
          <cell r="DP745" t="str">
            <v/>
          </cell>
          <cell r="DQ745" t="str">
            <v/>
          </cell>
          <cell r="DR745" t="str">
            <v/>
          </cell>
          <cell r="DS745" t="str">
            <v/>
          </cell>
          <cell r="DU745" t="str">
            <v>LION ASSURANCE COMPANY LIMITED</v>
          </cell>
          <cell r="DV745" t="str">
            <v/>
          </cell>
          <cell r="DW745" t="str">
            <v/>
          </cell>
          <cell r="DX745" t="str">
            <v/>
          </cell>
          <cell r="DY745">
            <v>800</v>
          </cell>
          <cell r="DZ745" t="str">
            <v/>
          </cell>
          <cell r="EA745">
            <v>0</v>
          </cell>
          <cell r="EB745" t="str">
            <v/>
          </cell>
          <cell r="EC745" t="str">
            <v/>
          </cell>
          <cell r="ED745" t="str">
            <v/>
          </cell>
          <cell r="EE745" t="str">
            <v/>
          </cell>
        </row>
        <row r="746">
          <cell r="C746" t="str">
            <v>Insurance Company of East Africa</v>
          </cell>
          <cell r="D746">
            <v>5</v>
          </cell>
          <cell r="E746">
            <v>5</v>
          </cell>
          <cell r="F746">
            <v>801000</v>
          </cell>
          <cell r="G746">
            <v>2900</v>
          </cell>
          <cell r="I746" t="str">
            <v>ALL NATIONS PRIMARY SCHOOL(KEMAN)</v>
          </cell>
          <cell r="J746">
            <v>4</v>
          </cell>
          <cell r="K746">
            <v>4</v>
          </cell>
          <cell r="L746">
            <v>765000</v>
          </cell>
          <cell r="M746">
            <v>3900</v>
          </cell>
          <cell r="AF746" t="str">
            <v>LIRA INTERGRATE NURSERY SCHOOL</v>
          </cell>
          <cell r="AG746" t="str">
            <v>LIRA INTERGRATE NURSERY SCHOOL</v>
          </cell>
          <cell r="AH746" t="str">
            <v/>
          </cell>
          <cell r="AI746" t="str">
            <v/>
          </cell>
          <cell r="AJ746" t="str">
            <v/>
          </cell>
          <cell r="AK746" t="str">
            <v/>
          </cell>
          <cell r="AL746">
            <v>2</v>
          </cell>
          <cell r="AM746" t="str">
            <v/>
          </cell>
          <cell r="AN746" t="str">
            <v/>
          </cell>
          <cell r="AO746" t="str">
            <v/>
          </cell>
          <cell r="AP746" t="str">
            <v/>
          </cell>
          <cell r="AQ746" t="str">
            <v/>
          </cell>
          <cell r="AR746" t="str">
            <v/>
          </cell>
          <cell r="AS746" t="str">
            <v/>
          </cell>
          <cell r="AT746">
            <v>2</v>
          </cell>
          <cell r="AU746" t="str">
            <v>LIRA INTERGRATE NURSERY SCHOOL</v>
          </cell>
          <cell r="AV746" t="str">
            <v/>
          </cell>
          <cell r="AW746" t="str">
            <v/>
          </cell>
          <cell r="AX746" t="str">
            <v/>
          </cell>
          <cell r="AY746" t="str">
            <v/>
          </cell>
          <cell r="AZ746" t="str">
            <v/>
          </cell>
          <cell r="BA746" t="str">
            <v/>
          </cell>
          <cell r="BB746" t="str">
            <v/>
          </cell>
          <cell r="BC746" t="str">
            <v/>
          </cell>
          <cell r="BD746" t="str">
            <v/>
          </cell>
          <cell r="BE746" t="str">
            <v/>
          </cell>
          <cell r="BG746" t="str">
            <v>LIRA INTERGRATE NURSERY SCHOOL</v>
          </cell>
          <cell r="BH746" t="str">
            <v/>
          </cell>
          <cell r="BI746" t="str">
            <v/>
          </cell>
          <cell r="BJ746" t="str">
            <v/>
          </cell>
          <cell r="BK746" t="str">
            <v/>
          </cell>
          <cell r="BL746">
            <v>3</v>
          </cell>
          <cell r="BM746" t="str">
            <v/>
          </cell>
          <cell r="BN746" t="str">
            <v/>
          </cell>
          <cell r="BO746" t="str">
            <v/>
          </cell>
          <cell r="BP746" t="str">
            <v/>
          </cell>
          <cell r="BQ746" t="str">
            <v/>
          </cell>
          <cell r="BR746" t="str">
            <v/>
          </cell>
          <cell r="BS746" t="str">
            <v/>
          </cell>
          <cell r="BU746" t="str">
            <v>LIRA INTERGRATE NURSERY SCHOOL</v>
          </cell>
          <cell r="BV746" t="str">
            <v/>
          </cell>
          <cell r="BW746" t="str">
            <v/>
          </cell>
          <cell r="BX746" t="str">
            <v/>
          </cell>
          <cell r="BY746" t="str">
            <v/>
          </cell>
          <cell r="BZ746" t="str">
            <v/>
          </cell>
          <cell r="CA746" t="str">
            <v/>
          </cell>
          <cell r="CB746" t="str">
            <v/>
          </cell>
          <cell r="CC746" t="str">
            <v/>
          </cell>
          <cell r="CD746" t="str">
            <v/>
          </cell>
          <cell r="CE746" t="str">
            <v/>
          </cell>
          <cell r="CG746" t="str">
            <v>LIRA INTERGRATE NURSERY SCHOOL</v>
          </cell>
          <cell r="CH746" t="str">
            <v/>
          </cell>
          <cell r="CI746" t="str">
            <v/>
          </cell>
          <cell r="CJ746" t="str">
            <v/>
          </cell>
          <cell r="CK746" t="str">
            <v/>
          </cell>
          <cell r="CL746">
            <v>308900</v>
          </cell>
          <cell r="CM746" t="str">
            <v/>
          </cell>
          <cell r="CN746" t="str">
            <v/>
          </cell>
          <cell r="CO746" t="str">
            <v/>
          </cell>
          <cell r="CP746" t="str">
            <v/>
          </cell>
          <cell r="CQ746" t="str">
            <v/>
          </cell>
          <cell r="CR746" t="str">
            <v/>
          </cell>
          <cell r="CS746" t="str">
            <v/>
          </cell>
          <cell r="CU746" t="str">
            <v>LIRA INTERGRATE NURSERY SCHOOL</v>
          </cell>
          <cell r="CV746" t="str">
            <v/>
          </cell>
          <cell r="CW746" t="str">
            <v/>
          </cell>
          <cell r="CX746" t="str">
            <v/>
          </cell>
          <cell r="CY746" t="str">
            <v/>
          </cell>
          <cell r="CZ746" t="str">
            <v/>
          </cell>
          <cell r="DA746" t="str">
            <v/>
          </cell>
          <cell r="DB746" t="str">
            <v/>
          </cell>
          <cell r="DC746" t="str">
            <v/>
          </cell>
          <cell r="DD746" t="str">
            <v/>
          </cell>
          <cell r="DE746" t="str">
            <v/>
          </cell>
          <cell r="DG746" t="str">
            <v>LIRA INTERGRATE NURSERY SCHOOL</v>
          </cell>
          <cell r="DH746" t="str">
            <v/>
          </cell>
          <cell r="DI746" t="str">
            <v/>
          </cell>
          <cell r="DJ746" t="str">
            <v/>
          </cell>
          <cell r="DK746" t="str">
            <v/>
          </cell>
          <cell r="DL746">
            <v>800</v>
          </cell>
          <cell r="DM746" t="str">
            <v/>
          </cell>
          <cell r="DN746" t="str">
            <v/>
          </cell>
          <cell r="DO746" t="str">
            <v/>
          </cell>
          <cell r="DP746" t="str">
            <v/>
          </cell>
          <cell r="DQ746" t="str">
            <v/>
          </cell>
          <cell r="DR746" t="str">
            <v/>
          </cell>
          <cell r="DS746" t="str">
            <v/>
          </cell>
          <cell r="DU746" t="str">
            <v>LIRA INTERGRATE NURSERY SCHOOL</v>
          </cell>
          <cell r="DV746" t="str">
            <v/>
          </cell>
          <cell r="DW746" t="str">
            <v/>
          </cell>
          <cell r="DX746" t="str">
            <v/>
          </cell>
          <cell r="DY746" t="str">
            <v/>
          </cell>
          <cell r="DZ746" t="str">
            <v/>
          </cell>
          <cell r="EA746" t="str">
            <v/>
          </cell>
          <cell r="EB746" t="str">
            <v/>
          </cell>
          <cell r="EC746" t="str">
            <v/>
          </cell>
          <cell r="ED746" t="str">
            <v/>
          </cell>
          <cell r="EE746" t="str">
            <v/>
          </cell>
        </row>
        <row r="747">
          <cell r="C747" t="str">
            <v>Ishaka Vocational Secondary School</v>
          </cell>
          <cell r="D747">
            <v>6</v>
          </cell>
          <cell r="E747">
            <v>6</v>
          </cell>
          <cell r="F747">
            <v>453500</v>
          </cell>
          <cell r="G747">
            <v>3000</v>
          </cell>
          <cell r="I747" t="str">
            <v>USAFRIMALL</v>
          </cell>
          <cell r="J747">
            <v>1</v>
          </cell>
          <cell r="K747">
            <v>1</v>
          </cell>
          <cell r="L747">
            <v>531000</v>
          </cell>
          <cell r="M747">
            <v>3200</v>
          </cell>
          <cell r="AF747" t="str">
            <v>LIRA INTERGRATED PRIMARY SCHOOL</v>
          </cell>
          <cell r="AG747" t="str">
            <v>LIRA INTERGRATED PRIMARY SCHOOL</v>
          </cell>
          <cell r="AH747" t="str">
            <v/>
          </cell>
          <cell r="AI747">
            <v>2</v>
          </cell>
          <cell r="AJ747">
            <v>2</v>
          </cell>
          <cell r="AK747">
            <v>1</v>
          </cell>
          <cell r="AL747">
            <v>2</v>
          </cell>
          <cell r="AM747">
            <v>1</v>
          </cell>
          <cell r="AN747" t="str">
            <v/>
          </cell>
          <cell r="AO747" t="str">
            <v/>
          </cell>
          <cell r="AP747" t="str">
            <v/>
          </cell>
          <cell r="AQ747" t="str">
            <v/>
          </cell>
          <cell r="AR747" t="str">
            <v/>
          </cell>
          <cell r="AS747" t="str">
            <v/>
          </cell>
          <cell r="AT747">
            <v>8</v>
          </cell>
          <cell r="AU747" t="str">
            <v>LIRA INTERGRATED PRIMARY SCHOOL</v>
          </cell>
          <cell r="AV747" t="str">
            <v/>
          </cell>
          <cell r="AW747" t="str">
            <v/>
          </cell>
          <cell r="AX747" t="str">
            <v/>
          </cell>
          <cell r="AY747" t="str">
            <v/>
          </cell>
          <cell r="AZ747" t="str">
            <v/>
          </cell>
          <cell r="BA747" t="str">
            <v/>
          </cell>
          <cell r="BB747" t="str">
            <v/>
          </cell>
          <cell r="BC747" t="str">
            <v/>
          </cell>
          <cell r="BD747" t="str">
            <v/>
          </cell>
          <cell r="BE747" t="str">
            <v/>
          </cell>
          <cell r="BG747" t="str">
            <v>LIRA INTERGRATED PRIMARY SCHOOL</v>
          </cell>
          <cell r="BH747" t="str">
            <v/>
          </cell>
          <cell r="BI747">
            <v>6</v>
          </cell>
          <cell r="BJ747">
            <v>2</v>
          </cell>
          <cell r="BK747">
            <v>1</v>
          </cell>
          <cell r="BL747">
            <v>4</v>
          </cell>
          <cell r="BM747">
            <v>1</v>
          </cell>
          <cell r="BN747" t="str">
            <v/>
          </cell>
          <cell r="BO747" t="str">
            <v/>
          </cell>
          <cell r="BP747" t="str">
            <v/>
          </cell>
          <cell r="BQ747" t="str">
            <v/>
          </cell>
          <cell r="BR747" t="str">
            <v/>
          </cell>
          <cell r="BS747" t="str">
            <v/>
          </cell>
          <cell r="BU747" t="str">
            <v>LIRA INTERGRATED PRIMARY SCHOOL</v>
          </cell>
          <cell r="BV747" t="str">
            <v/>
          </cell>
          <cell r="BW747" t="str">
            <v/>
          </cell>
          <cell r="BX747" t="str">
            <v/>
          </cell>
          <cell r="BY747" t="str">
            <v/>
          </cell>
          <cell r="BZ747" t="str">
            <v/>
          </cell>
          <cell r="CA747" t="str">
            <v/>
          </cell>
          <cell r="CB747" t="str">
            <v/>
          </cell>
          <cell r="CC747" t="str">
            <v/>
          </cell>
          <cell r="CD747" t="str">
            <v/>
          </cell>
          <cell r="CE747" t="str">
            <v/>
          </cell>
          <cell r="CG747" t="str">
            <v>LIRA INTERGRATED PRIMARY SCHOOL</v>
          </cell>
          <cell r="CH747" t="str">
            <v/>
          </cell>
          <cell r="CI747">
            <v>643000</v>
          </cell>
          <cell r="CJ747">
            <v>130000</v>
          </cell>
          <cell r="CK747">
            <v>150000</v>
          </cell>
          <cell r="CL747">
            <v>400000</v>
          </cell>
          <cell r="CM747">
            <v>100000</v>
          </cell>
          <cell r="CN747" t="str">
            <v/>
          </cell>
          <cell r="CO747" t="str">
            <v/>
          </cell>
          <cell r="CP747" t="str">
            <v/>
          </cell>
          <cell r="CQ747" t="str">
            <v/>
          </cell>
          <cell r="CR747" t="str">
            <v/>
          </cell>
          <cell r="CS747" t="str">
            <v/>
          </cell>
          <cell r="CU747" t="str">
            <v>LIRA INTERGRATED PRIMARY SCHOOL</v>
          </cell>
          <cell r="CV747" t="str">
            <v/>
          </cell>
          <cell r="CW747" t="str">
            <v/>
          </cell>
          <cell r="CX747" t="str">
            <v/>
          </cell>
          <cell r="CY747" t="str">
            <v/>
          </cell>
          <cell r="CZ747" t="str">
            <v/>
          </cell>
          <cell r="DA747" t="str">
            <v/>
          </cell>
          <cell r="DB747" t="str">
            <v/>
          </cell>
          <cell r="DC747" t="str">
            <v/>
          </cell>
          <cell r="DD747" t="str">
            <v/>
          </cell>
          <cell r="DE747" t="str">
            <v/>
          </cell>
          <cell r="DG747" t="str">
            <v>LIRA INTERGRATED PRIMARY SCHOOL</v>
          </cell>
          <cell r="DH747" t="str">
            <v/>
          </cell>
          <cell r="DI747">
            <v>3000</v>
          </cell>
          <cell r="DJ747">
            <v>800</v>
          </cell>
          <cell r="DK747">
            <v>700</v>
          </cell>
          <cell r="DL747">
            <v>0</v>
          </cell>
          <cell r="DM747">
            <v>0</v>
          </cell>
          <cell r="DN747" t="str">
            <v/>
          </cell>
          <cell r="DO747" t="str">
            <v/>
          </cell>
          <cell r="DP747" t="str">
            <v/>
          </cell>
          <cell r="DQ747" t="str">
            <v/>
          </cell>
          <cell r="DR747" t="str">
            <v/>
          </cell>
          <cell r="DS747" t="str">
            <v/>
          </cell>
          <cell r="DU747" t="str">
            <v>LIRA INTERGRATED PRIMARY SCHOOL</v>
          </cell>
          <cell r="DV747" t="str">
            <v/>
          </cell>
          <cell r="DW747" t="str">
            <v/>
          </cell>
          <cell r="DX747" t="str">
            <v/>
          </cell>
          <cell r="DY747" t="str">
            <v/>
          </cell>
          <cell r="DZ747" t="str">
            <v/>
          </cell>
          <cell r="EA747" t="str">
            <v/>
          </cell>
          <cell r="EB747" t="str">
            <v/>
          </cell>
          <cell r="EC747" t="str">
            <v/>
          </cell>
          <cell r="ED747" t="str">
            <v/>
          </cell>
          <cell r="EE747" t="str">
            <v/>
          </cell>
        </row>
        <row r="748">
          <cell r="C748" t="str">
            <v>KAMPALA SITI CABLE LTD</v>
          </cell>
          <cell r="D748">
            <v>36</v>
          </cell>
          <cell r="E748">
            <v>48</v>
          </cell>
          <cell r="F748">
            <v>1070000</v>
          </cell>
          <cell r="G748">
            <v>19200</v>
          </cell>
          <cell r="I748" t="str">
            <v>STANDARD COLLEGE NTUNGAMO</v>
          </cell>
          <cell r="J748">
            <v>53</v>
          </cell>
          <cell r="K748">
            <v>113</v>
          </cell>
          <cell r="L748">
            <v>22813500</v>
          </cell>
          <cell r="M748">
            <v>113420</v>
          </cell>
          <cell r="AF748" t="str">
            <v>LIRA INTERGRATED SECONDARY SCHOOL</v>
          </cell>
          <cell r="AG748" t="str">
            <v>LIRA INTERGRATED SECONDARY SCHOOL</v>
          </cell>
          <cell r="AH748" t="str">
            <v/>
          </cell>
          <cell r="AI748">
            <v>5</v>
          </cell>
          <cell r="AJ748">
            <v>3</v>
          </cell>
          <cell r="AK748" t="str">
            <v/>
          </cell>
          <cell r="AL748">
            <v>2</v>
          </cell>
          <cell r="AM748">
            <v>2</v>
          </cell>
          <cell r="AN748" t="str">
            <v/>
          </cell>
          <cell r="AO748">
            <v>1</v>
          </cell>
          <cell r="AP748">
            <v>1</v>
          </cell>
          <cell r="AQ748" t="str">
            <v/>
          </cell>
          <cell r="AR748" t="str">
            <v/>
          </cell>
          <cell r="AS748" t="str">
            <v/>
          </cell>
          <cell r="AT748">
            <v>14</v>
          </cell>
          <cell r="AU748" t="str">
            <v>LIRA INTERGRATED SECONDARY SCHOOL</v>
          </cell>
          <cell r="AV748">
            <v>1</v>
          </cell>
          <cell r="AW748" t="str">
            <v/>
          </cell>
          <cell r="AX748" t="str">
            <v/>
          </cell>
          <cell r="AY748" t="str">
            <v/>
          </cell>
          <cell r="AZ748" t="str">
            <v/>
          </cell>
          <cell r="BA748" t="str">
            <v/>
          </cell>
          <cell r="BB748" t="str">
            <v/>
          </cell>
          <cell r="BC748" t="str">
            <v/>
          </cell>
          <cell r="BD748" t="str">
            <v/>
          </cell>
          <cell r="BE748" t="str">
            <v/>
          </cell>
          <cell r="BG748" t="str">
            <v>LIRA INTERGRATED SECONDARY SCHOOL</v>
          </cell>
          <cell r="BH748" t="str">
            <v/>
          </cell>
          <cell r="BI748">
            <v>5</v>
          </cell>
          <cell r="BJ748">
            <v>3</v>
          </cell>
          <cell r="BK748" t="str">
            <v/>
          </cell>
          <cell r="BL748">
            <v>2</v>
          </cell>
          <cell r="BM748">
            <v>3</v>
          </cell>
          <cell r="BN748" t="str">
            <v/>
          </cell>
          <cell r="BO748">
            <v>1</v>
          </cell>
          <cell r="BP748">
            <v>1</v>
          </cell>
          <cell r="BQ748" t="str">
            <v/>
          </cell>
          <cell r="BR748" t="str">
            <v/>
          </cell>
          <cell r="BS748" t="str">
            <v/>
          </cell>
          <cell r="BU748" t="str">
            <v>LIRA INTERGRATED SECONDARY SCHOOL</v>
          </cell>
          <cell r="BV748">
            <v>1</v>
          </cell>
          <cell r="BW748" t="str">
            <v/>
          </cell>
          <cell r="BX748" t="str">
            <v/>
          </cell>
          <cell r="BY748" t="str">
            <v/>
          </cell>
          <cell r="BZ748" t="str">
            <v/>
          </cell>
          <cell r="CA748" t="str">
            <v/>
          </cell>
          <cell r="CB748" t="str">
            <v/>
          </cell>
          <cell r="CC748" t="str">
            <v/>
          </cell>
          <cell r="CD748" t="str">
            <v/>
          </cell>
          <cell r="CE748" t="str">
            <v/>
          </cell>
          <cell r="CG748" t="str">
            <v>LIRA INTERGRATED SECONDARY SCHOOL</v>
          </cell>
          <cell r="CH748" t="str">
            <v/>
          </cell>
          <cell r="CI748">
            <v>1546500</v>
          </cell>
          <cell r="CJ748">
            <v>502500</v>
          </cell>
          <cell r="CK748" t="str">
            <v/>
          </cell>
          <cell r="CL748">
            <v>548600</v>
          </cell>
          <cell r="CM748">
            <v>795500</v>
          </cell>
          <cell r="CN748" t="str">
            <v/>
          </cell>
          <cell r="CO748">
            <v>320500</v>
          </cell>
          <cell r="CP748">
            <v>175000</v>
          </cell>
          <cell r="CQ748" t="str">
            <v/>
          </cell>
          <cell r="CR748" t="str">
            <v/>
          </cell>
          <cell r="CS748" t="str">
            <v/>
          </cell>
          <cell r="CU748" t="str">
            <v>LIRA INTERGRATED SECONDARY SCHOOL</v>
          </cell>
          <cell r="CV748">
            <v>355000</v>
          </cell>
          <cell r="CW748" t="str">
            <v/>
          </cell>
          <cell r="CX748" t="str">
            <v/>
          </cell>
          <cell r="CY748" t="str">
            <v/>
          </cell>
          <cell r="CZ748" t="str">
            <v/>
          </cell>
          <cell r="DA748" t="str">
            <v/>
          </cell>
          <cell r="DB748" t="str">
            <v/>
          </cell>
          <cell r="DC748" t="str">
            <v/>
          </cell>
          <cell r="DD748" t="str">
            <v/>
          </cell>
          <cell r="DE748" t="str">
            <v/>
          </cell>
          <cell r="DG748" t="str">
            <v>LIRA INTERGRATED SECONDARY SCHOOL</v>
          </cell>
          <cell r="DH748" t="str">
            <v/>
          </cell>
          <cell r="DI748">
            <v>5000</v>
          </cell>
          <cell r="DJ748">
            <v>2100</v>
          </cell>
          <cell r="DK748" t="str">
            <v/>
          </cell>
          <cell r="DL748">
            <v>1700</v>
          </cell>
          <cell r="DM748">
            <v>1700</v>
          </cell>
          <cell r="DN748" t="str">
            <v/>
          </cell>
          <cell r="DO748">
            <v>1000</v>
          </cell>
          <cell r="DP748">
            <v>700</v>
          </cell>
          <cell r="DQ748" t="str">
            <v/>
          </cell>
          <cell r="DR748" t="str">
            <v/>
          </cell>
          <cell r="DS748" t="str">
            <v/>
          </cell>
          <cell r="DU748" t="str">
            <v>LIRA INTERGRATED SECONDARY SCHOOL</v>
          </cell>
          <cell r="DV748">
            <v>1000</v>
          </cell>
          <cell r="DW748" t="str">
            <v/>
          </cell>
          <cell r="DX748" t="str">
            <v/>
          </cell>
          <cell r="DY748" t="str">
            <v/>
          </cell>
          <cell r="DZ748" t="str">
            <v/>
          </cell>
          <cell r="EA748" t="str">
            <v/>
          </cell>
          <cell r="EB748" t="str">
            <v/>
          </cell>
          <cell r="EC748" t="str">
            <v/>
          </cell>
          <cell r="ED748" t="str">
            <v/>
          </cell>
          <cell r="EE748" t="str">
            <v/>
          </cell>
        </row>
        <row r="749">
          <cell r="C749" t="str">
            <v>KASANA QUALITY SCHOOL</v>
          </cell>
          <cell r="D749">
            <v>1</v>
          </cell>
          <cell r="E749">
            <v>2</v>
          </cell>
          <cell r="F749">
            <v>54000</v>
          </cell>
          <cell r="G749">
            <v>800</v>
          </cell>
          <cell r="I749" t="str">
            <v>OUR LADY OF CONSOLATA S.S KIREKA</v>
          </cell>
          <cell r="J749">
            <v>10</v>
          </cell>
          <cell r="K749">
            <v>10</v>
          </cell>
          <cell r="L749">
            <v>930000</v>
          </cell>
          <cell r="M749">
            <v>6800</v>
          </cell>
          <cell r="AF749" t="str">
            <v>LITTLE ANGLES INVESTMENTS LIMITED</v>
          </cell>
          <cell r="AG749" t="str">
            <v>LITTLE ANGLES INVESTMENTS LIMITED</v>
          </cell>
          <cell r="AH749" t="str">
            <v/>
          </cell>
          <cell r="AI749" t="str">
            <v/>
          </cell>
          <cell r="AJ749" t="str">
            <v/>
          </cell>
          <cell r="AK749" t="str">
            <v/>
          </cell>
          <cell r="AL749" t="str">
            <v/>
          </cell>
          <cell r="AM749" t="str">
            <v/>
          </cell>
          <cell r="AN749" t="str">
            <v/>
          </cell>
          <cell r="AO749" t="str">
            <v/>
          </cell>
          <cell r="AP749" t="str">
            <v/>
          </cell>
          <cell r="AQ749" t="str">
            <v/>
          </cell>
          <cell r="AR749" t="str">
            <v/>
          </cell>
          <cell r="AS749" t="str">
            <v/>
          </cell>
          <cell r="AT749">
            <v>0</v>
          </cell>
          <cell r="AU749" t="str">
            <v>LITTLE ANGLES INVESTMENTS LIMITED</v>
          </cell>
          <cell r="AV749" t="str">
            <v/>
          </cell>
          <cell r="AW749" t="str">
            <v/>
          </cell>
          <cell r="AX749" t="str">
            <v/>
          </cell>
          <cell r="AY749" t="str">
            <v/>
          </cell>
          <cell r="AZ749" t="str">
            <v/>
          </cell>
          <cell r="BA749" t="str">
            <v/>
          </cell>
          <cell r="BB749" t="str">
            <v/>
          </cell>
          <cell r="BC749" t="str">
            <v/>
          </cell>
          <cell r="BD749" t="str">
            <v/>
          </cell>
          <cell r="BE749" t="str">
            <v/>
          </cell>
          <cell r="BG749" t="str">
            <v>LITTLE ANGLES INVESTMENTS LIMITED</v>
          </cell>
          <cell r="BH749" t="str">
            <v/>
          </cell>
          <cell r="BI749" t="str">
            <v/>
          </cell>
          <cell r="BJ749" t="str">
            <v/>
          </cell>
          <cell r="BK749" t="str">
            <v/>
          </cell>
          <cell r="BL749" t="str">
            <v/>
          </cell>
          <cell r="BM749" t="str">
            <v/>
          </cell>
          <cell r="BN749" t="str">
            <v/>
          </cell>
          <cell r="BO749" t="str">
            <v/>
          </cell>
          <cell r="BP749" t="str">
            <v/>
          </cell>
          <cell r="BQ749" t="str">
            <v/>
          </cell>
          <cell r="BR749" t="str">
            <v/>
          </cell>
          <cell r="BS749" t="str">
            <v/>
          </cell>
          <cell r="BU749" t="str">
            <v>LITTLE ANGLES INVESTMENTS LIMITED</v>
          </cell>
          <cell r="BV749" t="str">
            <v/>
          </cell>
          <cell r="BW749" t="str">
            <v/>
          </cell>
          <cell r="BX749" t="str">
            <v/>
          </cell>
          <cell r="BY749" t="str">
            <v/>
          </cell>
          <cell r="BZ749" t="str">
            <v/>
          </cell>
          <cell r="CA749" t="str">
            <v/>
          </cell>
          <cell r="CB749" t="str">
            <v/>
          </cell>
          <cell r="CC749" t="str">
            <v/>
          </cell>
          <cell r="CD749" t="str">
            <v/>
          </cell>
          <cell r="CE749" t="str">
            <v/>
          </cell>
          <cell r="CG749" t="str">
            <v>LITTLE ANGLES INVESTMENTS LIMITED</v>
          </cell>
          <cell r="CH749" t="str">
            <v/>
          </cell>
          <cell r="CI749" t="str">
            <v/>
          </cell>
          <cell r="CJ749" t="str">
            <v/>
          </cell>
          <cell r="CK749" t="str">
            <v/>
          </cell>
          <cell r="CL749" t="str">
            <v/>
          </cell>
          <cell r="CM749" t="str">
            <v/>
          </cell>
          <cell r="CN749" t="str">
            <v/>
          </cell>
          <cell r="CO749" t="str">
            <v/>
          </cell>
          <cell r="CP749" t="str">
            <v/>
          </cell>
          <cell r="CQ749" t="str">
            <v/>
          </cell>
          <cell r="CR749" t="str">
            <v/>
          </cell>
          <cell r="CS749" t="str">
            <v/>
          </cell>
          <cell r="CU749" t="str">
            <v>LITTLE ANGLES INVESTMENTS LIMITED</v>
          </cell>
          <cell r="CV749" t="str">
            <v/>
          </cell>
          <cell r="CW749" t="str">
            <v/>
          </cell>
          <cell r="CX749" t="str">
            <v/>
          </cell>
          <cell r="CY749" t="str">
            <v/>
          </cell>
          <cell r="CZ749" t="str">
            <v/>
          </cell>
          <cell r="DA749" t="str">
            <v/>
          </cell>
          <cell r="DB749" t="str">
            <v/>
          </cell>
          <cell r="DC749" t="str">
            <v/>
          </cell>
          <cell r="DD749" t="str">
            <v/>
          </cell>
          <cell r="DE749" t="str">
            <v/>
          </cell>
          <cell r="DG749" t="str">
            <v>LITTLE ANGLES INVESTMENTS LIMITED</v>
          </cell>
          <cell r="DH749" t="str">
            <v/>
          </cell>
          <cell r="DI749" t="str">
            <v/>
          </cell>
          <cell r="DJ749" t="str">
            <v/>
          </cell>
          <cell r="DK749" t="str">
            <v/>
          </cell>
          <cell r="DL749" t="str">
            <v/>
          </cell>
          <cell r="DM749" t="str">
            <v/>
          </cell>
          <cell r="DN749" t="str">
            <v/>
          </cell>
          <cell r="DO749" t="str">
            <v/>
          </cell>
          <cell r="DP749" t="str">
            <v/>
          </cell>
          <cell r="DQ749" t="str">
            <v/>
          </cell>
          <cell r="DR749" t="str">
            <v/>
          </cell>
          <cell r="DS749" t="str">
            <v/>
          </cell>
          <cell r="DU749" t="str">
            <v>LITTLE ANGLES INVESTMENTS LIMITED</v>
          </cell>
          <cell r="DV749" t="str">
            <v/>
          </cell>
          <cell r="DW749" t="str">
            <v/>
          </cell>
          <cell r="DX749" t="str">
            <v/>
          </cell>
          <cell r="DY749" t="str">
            <v/>
          </cell>
          <cell r="DZ749" t="str">
            <v/>
          </cell>
          <cell r="EA749" t="str">
            <v/>
          </cell>
          <cell r="EB749" t="str">
            <v/>
          </cell>
          <cell r="EC749" t="str">
            <v/>
          </cell>
          <cell r="ED749" t="str">
            <v/>
          </cell>
          <cell r="EE749" t="str">
            <v/>
          </cell>
        </row>
        <row r="750">
          <cell r="C750" t="str">
            <v>King Jesus College</v>
          </cell>
          <cell r="D750">
            <v>4</v>
          </cell>
          <cell r="E750">
            <v>13</v>
          </cell>
          <cell r="F750">
            <v>666500</v>
          </cell>
          <cell r="G750">
            <v>5200</v>
          </cell>
          <cell r="I750" t="str">
            <v>PrimaryAirtime</v>
          </cell>
          <cell r="J750">
            <v>1234290</v>
          </cell>
          <cell r="K750">
            <v>11362327</v>
          </cell>
          <cell r="L750">
            <v>12024569366</v>
          </cell>
          <cell r="AF750" t="str">
            <v>LITTLE ANGLES INVESTMENTS LIMITED</v>
          </cell>
          <cell r="AG750" t="str">
            <v>LITTLE ANGLES INVESTMENTS LIMITED</v>
          </cell>
          <cell r="AH750" t="str">
            <v/>
          </cell>
          <cell r="AI750" t="str">
            <v/>
          </cell>
          <cell r="AJ750" t="str">
            <v/>
          </cell>
          <cell r="AK750" t="str">
            <v/>
          </cell>
          <cell r="AL750" t="str">
            <v/>
          </cell>
          <cell r="AM750" t="str">
            <v/>
          </cell>
          <cell r="AN750" t="str">
            <v/>
          </cell>
          <cell r="AO750" t="str">
            <v/>
          </cell>
          <cell r="AP750" t="str">
            <v/>
          </cell>
          <cell r="AQ750" t="str">
            <v/>
          </cell>
          <cell r="AR750" t="str">
            <v/>
          </cell>
          <cell r="AS750" t="str">
            <v/>
          </cell>
          <cell r="AT750">
            <v>0</v>
          </cell>
          <cell r="AU750" t="str">
            <v>LITTLE ANGLES INVESTMENTS LIMITED</v>
          </cell>
          <cell r="AV750" t="str">
            <v/>
          </cell>
          <cell r="AW750" t="str">
            <v/>
          </cell>
          <cell r="AX750" t="str">
            <v/>
          </cell>
          <cell r="AY750" t="str">
            <v/>
          </cell>
          <cell r="AZ750" t="str">
            <v/>
          </cell>
          <cell r="BA750" t="str">
            <v/>
          </cell>
          <cell r="BB750" t="str">
            <v/>
          </cell>
          <cell r="BC750" t="str">
            <v/>
          </cell>
          <cell r="BD750" t="str">
            <v/>
          </cell>
          <cell r="BE750" t="str">
            <v/>
          </cell>
          <cell r="BG750" t="str">
            <v>LITTLE ANGLES INVESTMENTS LIMITED</v>
          </cell>
          <cell r="BH750" t="str">
            <v/>
          </cell>
          <cell r="BI750" t="str">
            <v/>
          </cell>
          <cell r="BJ750" t="str">
            <v/>
          </cell>
          <cell r="BK750" t="str">
            <v/>
          </cell>
          <cell r="BL750" t="str">
            <v/>
          </cell>
          <cell r="BM750" t="str">
            <v/>
          </cell>
          <cell r="BN750" t="str">
            <v/>
          </cell>
          <cell r="BO750" t="str">
            <v/>
          </cell>
          <cell r="BP750" t="str">
            <v/>
          </cell>
          <cell r="BQ750" t="str">
            <v/>
          </cell>
          <cell r="BR750" t="str">
            <v/>
          </cell>
          <cell r="BS750" t="str">
            <v/>
          </cell>
          <cell r="BU750" t="str">
            <v>LITTLE ANGLES INVESTMENTS LIMITED</v>
          </cell>
          <cell r="BV750" t="str">
            <v/>
          </cell>
          <cell r="BW750" t="str">
            <v/>
          </cell>
          <cell r="BX750" t="str">
            <v/>
          </cell>
          <cell r="BY750" t="str">
            <v/>
          </cell>
          <cell r="BZ750" t="str">
            <v/>
          </cell>
          <cell r="CA750" t="str">
            <v/>
          </cell>
          <cell r="CB750" t="str">
            <v/>
          </cell>
          <cell r="CC750" t="str">
            <v/>
          </cell>
          <cell r="CD750" t="str">
            <v/>
          </cell>
          <cell r="CE750" t="str">
            <v/>
          </cell>
          <cell r="CG750" t="str">
            <v>LITTLE ANGLES INVESTMENTS LIMITED</v>
          </cell>
          <cell r="CH750" t="str">
            <v/>
          </cell>
          <cell r="CI750" t="str">
            <v/>
          </cell>
          <cell r="CJ750" t="str">
            <v/>
          </cell>
          <cell r="CK750" t="str">
            <v/>
          </cell>
          <cell r="CL750" t="str">
            <v/>
          </cell>
          <cell r="CM750" t="str">
            <v/>
          </cell>
          <cell r="CN750" t="str">
            <v/>
          </cell>
          <cell r="CO750" t="str">
            <v/>
          </cell>
          <cell r="CP750" t="str">
            <v/>
          </cell>
          <cell r="CQ750" t="str">
            <v/>
          </cell>
          <cell r="CR750" t="str">
            <v/>
          </cell>
          <cell r="CS750" t="str">
            <v/>
          </cell>
          <cell r="CU750" t="str">
            <v>LITTLE ANGLES INVESTMENTS LIMITED</v>
          </cell>
          <cell r="CV750" t="str">
            <v/>
          </cell>
          <cell r="CW750" t="str">
            <v/>
          </cell>
          <cell r="CX750" t="str">
            <v/>
          </cell>
          <cell r="CY750" t="str">
            <v/>
          </cell>
          <cell r="CZ750" t="str">
            <v/>
          </cell>
          <cell r="DA750" t="str">
            <v/>
          </cell>
          <cell r="DB750" t="str">
            <v/>
          </cell>
          <cell r="DC750" t="str">
            <v/>
          </cell>
          <cell r="DD750" t="str">
            <v/>
          </cell>
          <cell r="DE750" t="str">
            <v/>
          </cell>
          <cell r="DG750" t="str">
            <v>LITTLE ANGLES INVESTMENTS LIMITED</v>
          </cell>
          <cell r="DH750" t="str">
            <v/>
          </cell>
          <cell r="DI750" t="str">
            <v/>
          </cell>
          <cell r="DJ750" t="str">
            <v/>
          </cell>
          <cell r="DK750" t="str">
            <v/>
          </cell>
          <cell r="DL750" t="str">
            <v/>
          </cell>
          <cell r="DM750" t="str">
            <v/>
          </cell>
          <cell r="DN750" t="str">
            <v/>
          </cell>
          <cell r="DO750" t="str">
            <v/>
          </cell>
          <cell r="DP750" t="str">
            <v/>
          </cell>
          <cell r="DQ750" t="str">
            <v/>
          </cell>
          <cell r="DR750" t="str">
            <v/>
          </cell>
          <cell r="DS750" t="str">
            <v/>
          </cell>
          <cell r="DU750" t="str">
            <v>LITTLE ANGLES INVESTMENTS LIMITED</v>
          </cell>
          <cell r="DV750" t="str">
            <v/>
          </cell>
          <cell r="DW750" t="str">
            <v/>
          </cell>
          <cell r="DX750" t="str">
            <v/>
          </cell>
          <cell r="DY750" t="str">
            <v/>
          </cell>
          <cell r="DZ750" t="str">
            <v/>
          </cell>
          <cell r="EA750" t="str">
            <v/>
          </cell>
          <cell r="EB750" t="str">
            <v/>
          </cell>
          <cell r="EC750" t="str">
            <v/>
          </cell>
          <cell r="ED750" t="str">
            <v/>
          </cell>
          <cell r="EE750" t="str">
            <v/>
          </cell>
        </row>
        <row r="751">
          <cell r="C751" t="str">
            <v>KINGS COLLEGE BUDDO</v>
          </cell>
          <cell r="D751">
            <v>7</v>
          </cell>
          <cell r="E751">
            <v>7</v>
          </cell>
          <cell r="F751">
            <v>1943400</v>
          </cell>
          <cell r="G751">
            <v>5800</v>
          </cell>
          <cell r="I751" t="str">
            <v>The Monitor publications</v>
          </cell>
          <cell r="J751">
            <v>1</v>
          </cell>
          <cell r="K751">
            <v>1</v>
          </cell>
          <cell r="L751">
            <v>1000</v>
          </cell>
          <cell r="M751">
            <v>110</v>
          </cell>
          <cell r="AF751" t="str">
            <v>LITTLE STARS PREPARATORY PRIMARY SCHOOL</v>
          </cell>
          <cell r="AG751" t="str">
            <v>LITTLE STARS PREPARATORY PRIMARY SCHOOL</v>
          </cell>
          <cell r="AH751" t="str">
            <v/>
          </cell>
          <cell r="AI751" t="str">
            <v/>
          </cell>
          <cell r="AJ751" t="str">
            <v/>
          </cell>
          <cell r="AK751" t="str">
            <v/>
          </cell>
          <cell r="AL751" t="str">
            <v/>
          </cell>
          <cell r="AM751" t="str">
            <v/>
          </cell>
          <cell r="AN751" t="str">
            <v/>
          </cell>
          <cell r="AO751" t="str">
            <v/>
          </cell>
          <cell r="AP751" t="str">
            <v/>
          </cell>
          <cell r="AQ751" t="str">
            <v/>
          </cell>
          <cell r="AR751" t="str">
            <v/>
          </cell>
          <cell r="AS751" t="str">
            <v/>
          </cell>
          <cell r="AT751">
            <v>0</v>
          </cell>
          <cell r="AU751" t="str">
            <v>LITTLE STARS PREPARATORY PRIMARY SCHOOL</v>
          </cell>
          <cell r="AV751" t="str">
            <v/>
          </cell>
          <cell r="AW751" t="str">
            <v/>
          </cell>
          <cell r="AX751" t="str">
            <v/>
          </cell>
          <cell r="AY751" t="str">
            <v/>
          </cell>
          <cell r="AZ751" t="str">
            <v/>
          </cell>
          <cell r="BA751" t="str">
            <v/>
          </cell>
          <cell r="BB751" t="str">
            <v/>
          </cell>
          <cell r="BC751" t="str">
            <v/>
          </cell>
          <cell r="BD751" t="str">
            <v/>
          </cell>
          <cell r="BE751" t="str">
            <v/>
          </cell>
          <cell r="BG751" t="str">
            <v>LITTLE STARS PREPARATORY PRIMARY SCHOOL</v>
          </cell>
          <cell r="BH751" t="str">
            <v/>
          </cell>
          <cell r="BI751" t="str">
            <v/>
          </cell>
          <cell r="BJ751" t="str">
            <v/>
          </cell>
          <cell r="BK751" t="str">
            <v/>
          </cell>
          <cell r="BL751" t="str">
            <v/>
          </cell>
          <cell r="BM751" t="str">
            <v/>
          </cell>
          <cell r="BN751" t="str">
            <v/>
          </cell>
          <cell r="BO751" t="str">
            <v/>
          </cell>
          <cell r="BP751" t="str">
            <v/>
          </cell>
          <cell r="BQ751" t="str">
            <v/>
          </cell>
          <cell r="BR751" t="str">
            <v/>
          </cell>
          <cell r="BS751" t="str">
            <v/>
          </cell>
          <cell r="BU751" t="str">
            <v>LITTLE STARS PREPARATORY PRIMARY SCHOOL</v>
          </cell>
          <cell r="BV751" t="str">
            <v/>
          </cell>
          <cell r="BW751" t="str">
            <v/>
          </cell>
          <cell r="BX751" t="str">
            <v/>
          </cell>
          <cell r="BY751" t="str">
            <v/>
          </cell>
          <cell r="BZ751" t="str">
            <v/>
          </cell>
          <cell r="CA751" t="str">
            <v/>
          </cell>
          <cell r="CB751" t="str">
            <v/>
          </cell>
          <cell r="CC751" t="str">
            <v/>
          </cell>
          <cell r="CD751" t="str">
            <v/>
          </cell>
          <cell r="CE751" t="str">
            <v/>
          </cell>
          <cell r="CG751" t="str">
            <v>LITTLE STARS PREPARATORY PRIMARY SCHOOL</v>
          </cell>
          <cell r="CH751" t="str">
            <v/>
          </cell>
          <cell r="CI751" t="str">
            <v/>
          </cell>
          <cell r="CJ751" t="str">
            <v/>
          </cell>
          <cell r="CK751" t="str">
            <v/>
          </cell>
          <cell r="CL751" t="str">
            <v/>
          </cell>
          <cell r="CM751" t="str">
            <v/>
          </cell>
          <cell r="CN751" t="str">
            <v/>
          </cell>
          <cell r="CO751" t="str">
            <v/>
          </cell>
          <cell r="CP751" t="str">
            <v/>
          </cell>
          <cell r="CQ751" t="str">
            <v/>
          </cell>
          <cell r="CR751" t="str">
            <v/>
          </cell>
          <cell r="CS751" t="str">
            <v/>
          </cell>
          <cell r="CU751" t="str">
            <v>LITTLE STARS PREPARATORY PRIMARY SCHOOL</v>
          </cell>
          <cell r="CV751" t="str">
            <v/>
          </cell>
          <cell r="CW751" t="str">
            <v/>
          </cell>
          <cell r="CX751" t="str">
            <v/>
          </cell>
          <cell r="CY751" t="str">
            <v/>
          </cell>
          <cell r="CZ751" t="str">
            <v/>
          </cell>
          <cell r="DA751" t="str">
            <v/>
          </cell>
          <cell r="DB751" t="str">
            <v/>
          </cell>
          <cell r="DC751" t="str">
            <v/>
          </cell>
          <cell r="DD751" t="str">
            <v/>
          </cell>
          <cell r="DE751" t="str">
            <v/>
          </cell>
          <cell r="DG751" t="str">
            <v>LITTLE STARS PREPARATORY PRIMARY SCHOOL</v>
          </cell>
          <cell r="DH751" t="str">
            <v/>
          </cell>
          <cell r="DI751" t="str">
            <v/>
          </cell>
          <cell r="DJ751" t="str">
            <v/>
          </cell>
          <cell r="DK751" t="str">
            <v/>
          </cell>
          <cell r="DL751" t="str">
            <v/>
          </cell>
          <cell r="DM751" t="str">
            <v/>
          </cell>
          <cell r="DN751" t="str">
            <v/>
          </cell>
          <cell r="DO751" t="str">
            <v/>
          </cell>
          <cell r="DP751" t="str">
            <v/>
          </cell>
          <cell r="DQ751" t="str">
            <v/>
          </cell>
          <cell r="DR751" t="str">
            <v/>
          </cell>
          <cell r="DS751" t="str">
            <v/>
          </cell>
          <cell r="DU751" t="str">
            <v>LITTLE STARS PREPARATORY PRIMARY SCHOOL</v>
          </cell>
          <cell r="DV751" t="str">
            <v/>
          </cell>
          <cell r="DW751" t="str">
            <v/>
          </cell>
          <cell r="DX751" t="str">
            <v/>
          </cell>
          <cell r="DY751" t="str">
            <v/>
          </cell>
          <cell r="DZ751" t="str">
            <v/>
          </cell>
          <cell r="EA751" t="str">
            <v/>
          </cell>
          <cell r="EB751" t="str">
            <v/>
          </cell>
          <cell r="EC751" t="str">
            <v/>
          </cell>
          <cell r="ED751" t="str">
            <v/>
          </cell>
          <cell r="EE751" t="str">
            <v/>
          </cell>
        </row>
        <row r="752">
          <cell r="C752" t="str">
            <v>MANAFWA HIGH SCHOOL MBALE</v>
          </cell>
          <cell r="D752">
            <v>2</v>
          </cell>
          <cell r="E752">
            <v>2</v>
          </cell>
          <cell r="F752">
            <v>114000</v>
          </cell>
          <cell r="G752">
            <v>800</v>
          </cell>
          <cell r="I752" t="str">
            <v>VISIONFUND UGANDA LTD</v>
          </cell>
          <cell r="J752">
            <v>67</v>
          </cell>
          <cell r="K752">
            <v>95</v>
          </cell>
          <cell r="L752">
            <v>18760100</v>
          </cell>
          <cell r="M752">
            <v>128100</v>
          </cell>
          <cell r="AF752" t="str">
            <v>LM VIDEO LIBRARY</v>
          </cell>
          <cell r="AG752" t="str">
            <v>LM VIDEO LIBRARY</v>
          </cell>
          <cell r="AH752" t="str">
            <v/>
          </cell>
          <cell r="AI752" t="str">
            <v/>
          </cell>
          <cell r="AJ752" t="str">
            <v/>
          </cell>
          <cell r="AK752" t="str">
            <v/>
          </cell>
          <cell r="AL752" t="str">
            <v/>
          </cell>
          <cell r="AM752" t="str">
            <v/>
          </cell>
          <cell r="AN752" t="str">
            <v/>
          </cell>
          <cell r="AO752" t="str">
            <v/>
          </cell>
          <cell r="AP752" t="str">
            <v/>
          </cell>
          <cell r="AQ752" t="str">
            <v/>
          </cell>
          <cell r="AR752" t="str">
            <v/>
          </cell>
          <cell r="AS752" t="str">
            <v/>
          </cell>
          <cell r="AT752">
            <v>0</v>
          </cell>
          <cell r="AU752" t="str">
            <v>LM VIDEO LIBRARY</v>
          </cell>
          <cell r="AV752" t="str">
            <v/>
          </cell>
          <cell r="AW752" t="str">
            <v/>
          </cell>
          <cell r="AX752" t="str">
            <v/>
          </cell>
          <cell r="AY752" t="str">
            <v/>
          </cell>
          <cell r="AZ752" t="str">
            <v/>
          </cell>
          <cell r="BA752" t="str">
            <v/>
          </cell>
          <cell r="BB752" t="str">
            <v/>
          </cell>
          <cell r="BC752" t="str">
            <v/>
          </cell>
          <cell r="BD752" t="str">
            <v/>
          </cell>
          <cell r="BE752" t="str">
            <v/>
          </cell>
          <cell r="BG752" t="str">
            <v>LM VIDEO LIBRARY</v>
          </cell>
          <cell r="BH752" t="str">
            <v/>
          </cell>
          <cell r="BI752" t="str">
            <v/>
          </cell>
          <cell r="BJ752" t="str">
            <v/>
          </cell>
          <cell r="BK752" t="str">
            <v/>
          </cell>
          <cell r="BL752" t="str">
            <v/>
          </cell>
          <cell r="BM752" t="str">
            <v/>
          </cell>
          <cell r="BN752" t="str">
            <v/>
          </cell>
          <cell r="BO752" t="str">
            <v/>
          </cell>
          <cell r="BP752" t="str">
            <v/>
          </cell>
          <cell r="BQ752" t="str">
            <v/>
          </cell>
          <cell r="BR752" t="str">
            <v/>
          </cell>
          <cell r="BS752" t="str">
            <v/>
          </cell>
          <cell r="BU752" t="str">
            <v>LM VIDEO LIBRARY</v>
          </cell>
          <cell r="BV752" t="str">
            <v/>
          </cell>
          <cell r="BW752" t="str">
            <v/>
          </cell>
          <cell r="BX752" t="str">
            <v/>
          </cell>
          <cell r="BY752" t="str">
            <v/>
          </cell>
          <cell r="BZ752" t="str">
            <v/>
          </cell>
          <cell r="CA752" t="str">
            <v/>
          </cell>
          <cell r="CB752" t="str">
            <v/>
          </cell>
          <cell r="CC752" t="str">
            <v/>
          </cell>
          <cell r="CD752" t="str">
            <v/>
          </cell>
          <cell r="CE752" t="str">
            <v/>
          </cell>
          <cell r="CG752" t="str">
            <v>LM VIDEO LIBRARY</v>
          </cell>
          <cell r="CH752" t="str">
            <v/>
          </cell>
          <cell r="CI752" t="str">
            <v/>
          </cell>
          <cell r="CJ752" t="str">
            <v/>
          </cell>
          <cell r="CK752" t="str">
            <v/>
          </cell>
          <cell r="CL752" t="str">
            <v/>
          </cell>
          <cell r="CM752" t="str">
            <v/>
          </cell>
          <cell r="CN752" t="str">
            <v/>
          </cell>
          <cell r="CO752" t="str">
            <v/>
          </cell>
          <cell r="CP752" t="str">
            <v/>
          </cell>
          <cell r="CQ752" t="str">
            <v/>
          </cell>
          <cell r="CR752" t="str">
            <v/>
          </cell>
          <cell r="CS752" t="str">
            <v/>
          </cell>
          <cell r="CU752" t="str">
            <v>LM VIDEO LIBRARY</v>
          </cell>
          <cell r="CV752" t="str">
            <v/>
          </cell>
          <cell r="CW752" t="str">
            <v/>
          </cell>
          <cell r="CX752" t="str">
            <v/>
          </cell>
          <cell r="CY752" t="str">
            <v/>
          </cell>
          <cell r="CZ752" t="str">
            <v/>
          </cell>
          <cell r="DA752" t="str">
            <v/>
          </cell>
          <cell r="DB752" t="str">
            <v/>
          </cell>
          <cell r="DC752" t="str">
            <v/>
          </cell>
          <cell r="DD752" t="str">
            <v/>
          </cell>
          <cell r="DE752" t="str">
            <v/>
          </cell>
          <cell r="DG752" t="str">
            <v>LM VIDEO LIBRARY</v>
          </cell>
          <cell r="DH752" t="str">
            <v/>
          </cell>
          <cell r="DI752" t="str">
            <v/>
          </cell>
          <cell r="DJ752" t="str">
            <v/>
          </cell>
          <cell r="DK752" t="str">
            <v/>
          </cell>
          <cell r="DL752" t="str">
            <v/>
          </cell>
          <cell r="DM752" t="str">
            <v/>
          </cell>
          <cell r="DN752" t="str">
            <v/>
          </cell>
          <cell r="DO752" t="str">
            <v/>
          </cell>
          <cell r="DP752" t="str">
            <v/>
          </cell>
          <cell r="DQ752" t="str">
            <v/>
          </cell>
          <cell r="DR752" t="str">
            <v/>
          </cell>
          <cell r="DS752" t="str">
            <v/>
          </cell>
          <cell r="DU752" t="str">
            <v>LM VIDEO LIBRARY</v>
          </cell>
          <cell r="DV752" t="str">
            <v/>
          </cell>
          <cell r="DW752" t="str">
            <v/>
          </cell>
          <cell r="DX752" t="str">
            <v/>
          </cell>
          <cell r="DY752" t="str">
            <v/>
          </cell>
          <cell r="DZ752" t="str">
            <v/>
          </cell>
          <cell r="EA752" t="str">
            <v/>
          </cell>
          <cell r="EB752" t="str">
            <v/>
          </cell>
          <cell r="EC752" t="str">
            <v/>
          </cell>
          <cell r="ED752" t="str">
            <v/>
          </cell>
          <cell r="EE752" t="str">
            <v/>
          </cell>
        </row>
        <row r="753">
          <cell r="C753" t="str">
            <v>MENGO NOOR PRIMARY SCHOOL</v>
          </cell>
          <cell r="D753">
            <v>2</v>
          </cell>
          <cell r="E753">
            <v>2</v>
          </cell>
          <cell r="F753">
            <v>80000</v>
          </cell>
          <cell r="G753">
            <v>800</v>
          </cell>
          <cell r="I753" t="str">
            <v>MICRO UGANDA LIMITED</v>
          </cell>
          <cell r="J753">
            <v>38</v>
          </cell>
          <cell r="K753">
            <v>112</v>
          </cell>
          <cell r="L753">
            <v>37782380</v>
          </cell>
          <cell r="M753">
            <v>169360</v>
          </cell>
          <cell r="AF753" t="str">
            <v>LOBULIO CNSTRUCTION CO. LTD COMMISSION LINE</v>
          </cell>
          <cell r="AG753" t="str">
            <v>LOBULIO CNSTRUCTION CO. LTD COMMISSION LINE</v>
          </cell>
          <cell r="AH753" t="str">
            <v/>
          </cell>
          <cell r="AI753" t="str">
            <v/>
          </cell>
          <cell r="AJ753" t="str">
            <v/>
          </cell>
          <cell r="AK753" t="str">
            <v/>
          </cell>
          <cell r="AL753" t="str">
            <v/>
          </cell>
          <cell r="AM753" t="str">
            <v/>
          </cell>
          <cell r="AN753" t="str">
            <v/>
          </cell>
          <cell r="AO753" t="str">
            <v/>
          </cell>
          <cell r="AP753" t="str">
            <v/>
          </cell>
          <cell r="AQ753" t="str">
            <v/>
          </cell>
          <cell r="AR753" t="str">
            <v/>
          </cell>
          <cell r="AS753" t="str">
            <v/>
          </cell>
          <cell r="AT753">
            <v>0</v>
          </cell>
          <cell r="AU753" t="str">
            <v>LOBULIO CNSTRUCTION CO. LTD COMMISSION LINE</v>
          </cell>
          <cell r="AV753" t="str">
            <v/>
          </cell>
          <cell r="AW753" t="str">
            <v/>
          </cell>
          <cell r="AX753" t="str">
            <v/>
          </cell>
          <cell r="AY753" t="str">
            <v/>
          </cell>
          <cell r="AZ753" t="str">
            <v/>
          </cell>
          <cell r="BA753" t="str">
            <v/>
          </cell>
          <cell r="BB753" t="str">
            <v/>
          </cell>
          <cell r="BC753" t="str">
            <v/>
          </cell>
          <cell r="BD753" t="str">
            <v/>
          </cell>
          <cell r="BE753" t="str">
            <v/>
          </cell>
          <cell r="BG753" t="str">
            <v>LOBULIO CNSTRUCTION CO. LTD COMMISSION LINE</v>
          </cell>
          <cell r="BH753" t="str">
            <v/>
          </cell>
          <cell r="BI753" t="str">
            <v/>
          </cell>
          <cell r="BJ753" t="str">
            <v/>
          </cell>
          <cell r="BK753" t="str">
            <v/>
          </cell>
          <cell r="BL753" t="str">
            <v/>
          </cell>
          <cell r="BM753" t="str">
            <v/>
          </cell>
          <cell r="BN753" t="str">
            <v/>
          </cell>
          <cell r="BO753" t="str">
            <v/>
          </cell>
          <cell r="BP753" t="str">
            <v/>
          </cell>
          <cell r="BQ753" t="str">
            <v/>
          </cell>
          <cell r="BR753" t="str">
            <v/>
          </cell>
          <cell r="BS753" t="str">
            <v/>
          </cell>
          <cell r="BU753" t="str">
            <v>LOBULIO CNSTRUCTION CO. LTD COMMISSION LINE</v>
          </cell>
          <cell r="BV753" t="str">
            <v/>
          </cell>
          <cell r="BW753" t="str">
            <v/>
          </cell>
          <cell r="BX753" t="str">
            <v/>
          </cell>
          <cell r="BY753" t="str">
            <v/>
          </cell>
          <cell r="BZ753" t="str">
            <v/>
          </cell>
          <cell r="CA753" t="str">
            <v/>
          </cell>
          <cell r="CB753" t="str">
            <v/>
          </cell>
          <cell r="CC753" t="str">
            <v/>
          </cell>
          <cell r="CD753" t="str">
            <v/>
          </cell>
          <cell r="CE753" t="str">
            <v/>
          </cell>
          <cell r="CG753" t="str">
            <v>LOBULIO CNSTRUCTION CO. LTD COMMISSION LINE</v>
          </cell>
          <cell r="CH753" t="str">
            <v/>
          </cell>
          <cell r="CI753" t="str">
            <v/>
          </cell>
          <cell r="CJ753" t="str">
            <v/>
          </cell>
          <cell r="CK753" t="str">
            <v/>
          </cell>
          <cell r="CL753" t="str">
            <v/>
          </cell>
          <cell r="CM753" t="str">
            <v/>
          </cell>
          <cell r="CN753" t="str">
            <v/>
          </cell>
          <cell r="CO753" t="str">
            <v/>
          </cell>
          <cell r="CP753" t="str">
            <v/>
          </cell>
          <cell r="CQ753" t="str">
            <v/>
          </cell>
          <cell r="CR753" t="str">
            <v/>
          </cell>
          <cell r="CS753" t="str">
            <v/>
          </cell>
          <cell r="CU753" t="str">
            <v>LOBULIO CNSTRUCTION CO. LTD COMMISSION LINE</v>
          </cell>
          <cell r="CV753" t="str">
            <v/>
          </cell>
          <cell r="CW753" t="str">
            <v/>
          </cell>
          <cell r="CX753" t="str">
            <v/>
          </cell>
          <cell r="CY753" t="str">
            <v/>
          </cell>
          <cell r="CZ753" t="str">
            <v/>
          </cell>
          <cell r="DA753" t="str">
            <v/>
          </cell>
          <cell r="DB753" t="str">
            <v/>
          </cell>
          <cell r="DC753" t="str">
            <v/>
          </cell>
          <cell r="DD753" t="str">
            <v/>
          </cell>
          <cell r="DE753" t="str">
            <v/>
          </cell>
          <cell r="DG753" t="str">
            <v>LOBULIO CNSTRUCTION CO. LTD COMMISSION LINE</v>
          </cell>
          <cell r="DH753" t="str">
            <v/>
          </cell>
          <cell r="DI753" t="str">
            <v/>
          </cell>
          <cell r="DJ753" t="str">
            <v/>
          </cell>
          <cell r="DK753" t="str">
            <v/>
          </cell>
          <cell r="DL753" t="str">
            <v/>
          </cell>
          <cell r="DM753" t="str">
            <v/>
          </cell>
          <cell r="DN753" t="str">
            <v/>
          </cell>
          <cell r="DO753" t="str">
            <v/>
          </cell>
          <cell r="DP753" t="str">
            <v/>
          </cell>
          <cell r="DQ753" t="str">
            <v/>
          </cell>
          <cell r="DR753" t="str">
            <v/>
          </cell>
          <cell r="DS753" t="str">
            <v/>
          </cell>
          <cell r="DU753" t="str">
            <v>LOBULIO CNSTRUCTION CO. LTD COMMISSION LINE</v>
          </cell>
          <cell r="DV753" t="str">
            <v/>
          </cell>
          <cell r="DW753" t="str">
            <v/>
          </cell>
          <cell r="DX753" t="str">
            <v/>
          </cell>
          <cell r="DY753" t="str">
            <v/>
          </cell>
          <cell r="DZ753" t="str">
            <v/>
          </cell>
          <cell r="EA753" t="str">
            <v/>
          </cell>
          <cell r="EB753" t="str">
            <v/>
          </cell>
          <cell r="EC753" t="str">
            <v/>
          </cell>
          <cell r="ED753" t="str">
            <v/>
          </cell>
          <cell r="EE753" t="str">
            <v/>
          </cell>
        </row>
        <row r="754">
          <cell r="C754" t="str">
            <v>MICRO UGANDA LIMITED</v>
          </cell>
          <cell r="D754">
            <v>32</v>
          </cell>
          <cell r="E754">
            <v>71</v>
          </cell>
          <cell r="F754">
            <v>28952700</v>
          </cell>
          <cell r="G754">
            <v>78600</v>
          </cell>
          <cell r="I754" t="str">
            <v>Trinity Senior Academy</v>
          </cell>
          <cell r="J754">
            <v>27</v>
          </cell>
          <cell r="K754">
            <v>49</v>
          </cell>
          <cell r="L754">
            <v>8052250</v>
          </cell>
          <cell r="M754">
            <v>42700</v>
          </cell>
          <cell r="AF754" t="str">
            <v>LOBULIO CNSTRUCTION CO. LTD COMMISSION LINE</v>
          </cell>
          <cell r="AG754" t="str">
            <v>LOBULIO CNSTRUCTION CO. LTD COMMISSION LINE</v>
          </cell>
          <cell r="AH754" t="str">
            <v/>
          </cell>
          <cell r="AI754" t="str">
            <v/>
          </cell>
          <cell r="AJ754" t="str">
            <v/>
          </cell>
          <cell r="AK754" t="str">
            <v/>
          </cell>
          <cell r="AL754" t="str">
            <v/>
          </cell>
          <cell r="AM754" t="str">
            <v/>
          </cell>
          <cell r="AN754" t="str">
            <v/>
          </cell>
          <cell r="AO754" t="str">
            <v/>
          </cell>
          <cell r="AP754" t="str">
            <v/>
          </cell>
          <cell r="AQ754" t="str">
            <v/>
          </cell>
          <cell r="AR754" t="str">
            <v/>
          </cell>
          <cell r="AS754" t="str">
            <v/>
          </cell>
          <cell r="AT754">
            <v>0</v>
          </cell>
          <cell r="AU754" t="str">
            <v>LOBULIO CNSTRUCTION CO. LTD COMMISSION LINE</v>
          </cell>
          <cell r="AV754" t="str">
            <v/>
          </cell>
          <cell r="AW754" t="str">
            <v/>
          </cell>
          <cell r="AX754" t="str">
            <v/>
          </cell>
          <cell r="AY754" t="str">
            <v/>
          </cell>
          <cell r="AZ754" t="str">
            <v/>
          </cell>
          <cell r="BA754" t="str">
            <v/>
          </cell>
          <cell r="BB754" t="str">
            <v/>
          </cell>
          <cell r="BC754" t="str">
            <v/>
          </cell>
          <cell r="BD754" t="str">
            <v/>
          </cell>
          <cell r="BE754" t="str">
            <v/>
          </cell>
          <cell r="BG754" t="str">
            <v>LOBULIO CNSTRUCTION CO. LTD COMMISSION LINE</v>
          </cell>
          <cell r="BH754" t="str">
            <v/>
          </cell>
          <cell r="BI754" t="str">
            <v/>
          </cell>
          <cell r="BJ754" t="str">
            <v/>
          </cell>
          <cell r="BK754" t="str">
            <v/>
          </cell>
          <cell r="BL754" t="str">
            <v/>
          </cell>
          <cell r="BM754" t="str">
            <v/>
          </cell>
          <cell r="BN754" t="str">
            <v/>
          </cell>
          <cell r="BO754" t="str">
            <v/>
          </cell>
          <cell r="BP754" t="str">
            <v/>
          </cell>
          <cell r="BQ754" t="str">
            <v/>
          </cell>
          <cell r="BR754" t="str">
            <v/>
          </cell>
          <cell r="BS754" t="str">
            <v/>
          </cell>
          <cell r="BU754" t="str">
            <v>LOBULIO CNSTRUCTION CO. LTD COMMISSION LINE</v>
          </cell>
          <cell r="BV754" t="str">
            <v/>
          </cell>
          <cell r="BW754" t="str">
            <v/>
          </cell>
          <cell r="BX754" t="str">
            <v/>
          </cell>
          <cell r="BY754" t="str">
            <v/>
          </cell>
          <cell r="BZ754" t="str">
            <v/>
          </cell>
          <cell r="CA754" t="str">
            <v/>
          </cell>
          <cell r="CB754" t="str">
            <v/>
          </cell>
          <cell r="CC754" t="str">
            <v/>
          </cell>
          <cell r="CD754" t="str">
            <v/>
          </cell>
          <cell r="CE754" t="str">
            <v/>
          </cell>
          <cell r="CG754" t="str">
            <v>LOBULIO CNSTRUCTION CO. LTD COMMISSION LINE</v>
          </cell>
          <cell r="CH754" t="str">
            <v/>
          </cell>
          <cell r="CI754" t="str">
            <v/>
          </cell>
          <cell r="CJ754" t="str">
            <v/>
          </cell>
          <cell r="CK754" t="str">
            <v/>
          </cell>
          <cell r="CL754" t="str">
            <v/>
          </cell>
          <cell r="CM754" t="str">
            <v/>
          </cell>
          <cell r="CN754" t="str">
            <v/>
          </cell>
          <cell r="CO754" t="str">
            <v/>
          </cell>
          <cell r="CP754" t="str">
            <v/>
          </cell>
          <cell r="CQ754" t="str">
            <v/>
          </cell>
          <cell r="CR754" t="str">
            <v/>
          </cell>
          <cell r="CS754" t="str">
            <v/>
          </cell>
          <cell r="CU754" t="str">
            <v>LOBULIO CNSTRUCTION CO. LTD COMMISSION LINE</v>
          </cell>
          <cell r="CV754" t="str">
            <v/>
          </cell>
          <cell r="CW754" t="str">
            <v/>
          </cell>
          <cell r="CX754" t="str">
            <v/>
          </cell>
          <cell r="CY754" t="str">
            <v/>
          </cell>
          <cell r="CZ754" t="str">
            <v/>
          </cell>
          <cell r="DA754" t="str">
            <v/>
          </cell>
          <cell r="DB754" t="str">
            <v/>
          </cell>
          <cell r="DC754" t="str">
            <v/>
          </cell>
          <cell r="DD754" t="str">
            <v/>
          </cell>
          <cell r="DE754" t="str">
            <v/>
          </cell>
          <cell r="DG754" t="str">
            <v>LOBULIO CNSTRUCTION CO. LTD COMMISSION LINE</v>
          </cell>
          <cell r="DH754" t="str">
            <v/>
          </cell>
          <cell r="DI754" t="str">
            <v/>
          </cell>
          <cell r="DJ754" t="str">
            <v/>
          </cell>
          <cell r="DK754" t="str">
            <v/>
          </cell>
          <cell r="DL754" t="str">
            <v/>
          </cell>
          <cell r="DM754" t="str">
            <v/>
          </cell>
          <cell r="DN754" t="str">
            <v/>
          </cell>
          <cell r="DO754" t="str">
            <v/>
          </cell>
          <cell r="DP754" t="str">
            <v/>
          </cell>
          <cell r="DQ754" t="str">
            <v/>
          </cell>
          <cell r="DR754" t="str">
            <v/>
          </cell>
          <cell r="DS754" t="str">
            <v/>
          </cell>
          <cell r="DU754" t="str">
            <v>LOBULIO CNSTRUCTION CO. LTD COMMISSION LINE</v>
          </cell>
          <cell r="DV754" t="str">
            <v/>
          </cell>
          <cell r="DW754" t="str">
            <v/>
          </cell>
          <cell r="DX754" t="str">
            <v/>
          </cell>
          <cell r="DY754" t="str">
            <v/>
          </cell>
          <cell r="DZ754" t="str">
            <v/>
          </cell>
          <cell r="EA754" t="str">
            <v/>
          </cell>
          <cell r="EB754" t="str">
            <v/>
          </cell>
          <cell r="EC754" t="str">
            <v/>
          </cell>
          <cell r="ED754" t="str">
            <v/>
          </cell>
          <cell r="EE754" t="str">
            <v/>
          </cell>
        </row>
        <row r="755">
          <cell r="C755" t="str">
            <v>MTN BILLS</v>
          </cell>
          <cell r="D755">
            <v>266</v>
          </cell>
          <cell r="E755">
            <v>584</v>
          </cell>
          <cell r="F755">
            <v>32057957</v>
          </cell>
          <cell r="I755" t="str">
            <v>The Observer Media Ltd</v>
          </cell>
          <cell r="J755">
            <v>2</v>
          </cell>
          <cell r="K755">
            <v>2</v>
          </cell>
          <cell r="L755">
            <v>150000</v>
          </cell>
          <cell r="M755">
            <v>1160</v>
          </cell>
          <cell r="AF755" t="str">
            <v>LOK-TEC GENERAL MERCHANDISE (DST) KITGUM</v>
          </cell>
          <cell r="AG755" t="str">
            <v>LOK-TEC GENERAL MERCHANDISE (DST) KITGUM</v>
          </cell>
          <cell r="AH755" t="str">
            <v/>
          </cell>
          <cell r="AI755" t="str">
            <v/>
          </cell>
          <cell r="AJ755" t="str">
            <v/>
          </cell>
          <cell r="AK755" t="str">
            <v/>
          </cell>
          <cell r="AL755" t="str">
            <v/>
          </cell>
          <cell r="AM755" t="str">
            <v/>
          </cell>
          <cell r="AN755" t="str">
            <v/>
          </cell>
          <cell r="AO755" t="str">
            <v/>
          </cell>
          <cell r="AP755" t="str">
            <v/>
          </cell>
          <cell r="AQ755" t="str">
            <v/>
          </cell>
          <cell r="AR755" t="str">
            <v/>
          </cell>
          <cell r="AS755" t="str">
            <v/>
          </cell>
          <cell r="AT755">
            <v>0</v>
          </cell>
          <cell r="AU755" t="str">
            <v>LOK-TEC GENERAL MERCHANDISE (DST) KITGUM</v>
          </cell>
          <cell r="AV755" t="str">
            <v/>
          </cell>
          <cell r="AW755" t="str">
            <v/>
          </cell>
          <cell r="AX755" t="str">
            <v/>
          </cell>
          <cell r="AY755" t="str">
            <v/>
          </cell>
          <cell r="AZ755" t="str">
            <v/>
          </cell>
          <cell r="BA755" t="str">
            <v/>
          </cell>
          <cell r="BB755" t="str">
            <v/>
          </cell>
          <cell r="BC755" t="str">
            <v/>
          </cell>
          <cell r="BD755" t="str">
            <v/>
          </cell>
          <cell r="BE755" t="str">
            <v/>
          </cell>
          <cell r="BG755" t="str">
            <v>LOK-TEC GENERAL MERCHANDISE (DST) KITGUM</v>
          </cell>
          <cell r="BH755" t="str">
            <v/>
          </cell>
          <cell r="BI755" t="str">
            <v/>
          </cell>
          <cell r="BJ755" t="str">
            <v/>
          </cell>
          <cell r="BK755" t="str">
            <v/>
          </cell>
          <cell r="BL755" t="str">
            <v/>
          </cell>
          <cell r="BM755" t="str">
            <v/>
          </cell>
          <cell r="BN755" t="str">
            <v/>
          </cell>
          <cell r="BO755" t="str">
            <v/>
          </cell>
          <cell r="BP755" t="str">
            <v/>
          </cell>
          <cell r="BQ755" t="str">
            <v/>
          </cell>
          <cell r="BR755" t="str">
            <v/>
          </cell>
          <cell r="BS755" t="str">
            <v/>
          </cell>
          <cell r="BU755" t="str">
            <v>LOK-TEC GENERAL MERCHANDISE (DST) KITGUM</v>
          </cell>
          <cell r="BV755" t="str">
            <v/>
          </cell>
          <cell r="BW755" t="str">
            <v/>
          </cell>
          <cell r="BX755" t="str">
            <v/>
          </cell>
          <cell r="BY755" t="str">
            <v/>
          </cell>
          <cell r="BZ755" t="str">
            <v/>
          </cell>
          <cell r="CA755" t="str">
            <v/>
          </cell>
          <cell r="CB755" t="str">
            <v/>
          </cell>
          <cell r="CC755" t="str">
            <v/>
          </cell>
          <cell r="CD755" t="str">
            <v/>
          </cell>
          <cell r="CE755" t="str">
            <v/>
          </cell>
          <cell r="CG755" t="str">
            <v>LOK-TEC GENERAL MERCHANDISE (DST) KITGUM</v>
          </cell>
          <cell r="CH755" t="str">
            <v/>
          </cell>
          <cell r="CI755" t="str">
            <v/>
          </cell>
          <cell r="CJ755" t="str">
            <v/>
          </cell>
          <cell r="CK755" t="str">
            <v/>
          </cell>
          <cell r="CL755" t="str">
            <v/>
          </cell>
          <cell r="CM755" t="str">
            <v/>
          </cell>
          <cell r="CN755" t="str">
            <v/>
          </cell>
          <cell r="CO755" t="str">
            <v/>
          </cell>
          <cell r="CP755" t="str">
            <v/>
          </cell>
          <cell r="CQ755" t="str">
            <v/>
          </cell>
          <cell r="CR755" t="str">
            <v/>
          </cell>
          <cell r="CS755" t="str">
            <v/>
          </cell>
          <cell r="CU755" t="str">
            <v>LOK-TEC GENERAL MERCHANDISE (DST) KITGUM</v>
          </cell>
          <cell r="CV755" t="str">
            <v/>
          </cell>
          <cell r="CW755" t="str">
            <v/>
          </cell>
          <cell r="CX755" t="str">
            <v/>
          </cell>
          <cell r="CY755" t="str">
            <v/>
          </cell>
          <cell r="CZ755" t="str">
            <v/>
          </cell>
          <cell r="DA755" t="str">
            <v/>
          </cell>
          <cell r="DB755" t="str">
            <v/>
          </cell>
          <cell r="DC755" t="str">
            <v/>
          </cell>
          <cell r="DD755" t="str">
            <v/>
          </cell>
          <cell r="DE755" t="str">
            <v/>
          </cell>
          <cell r="DG755" t="str">
            <v>LOK-TEC GENERAL MERCHANDISE (DST) KITGUM</v>
          </cell>
          <cell r="DH755" t="str">
            <v/>
          </cell>
          <cell r="DI755" t="str">
            <v/>
          </cell>
          <cell r="DJ755" t="str">
            <v/>
          </cell>
          <cell r="DK755" t="str">
            <v/>
          </cell>
          <cell r="DL755" t="str">
            <v/>
          </cell>
          <cell r="DM755" t="str">
            <v/>
          </cell>
          <cell r="DN755" t="str">
            <v/>
          </cell>
          <cell r="DO755" t="str">
            <v/>
          </cell>
          <cell r="DP755" t="str">
            <v/>
          </cell>
          <cell r="DQ755" t="str">
            <v/>
          </cell>
          <cell r="DR755" t="str">
            <v/>
          </cell>
          <cell r="DS755" t="str">
            <v/>
          </cell>
          <cell r="DU755" t="str">
            <v>LOK-TEC GENERAL MERCHANDISE (DST) KITGUM</v>
          </cell>
          <cell r="DV755" t="str">
            <v/>
          </cell>
          <cell r="DW755" t="str">
            <v/>
          </cell>
          <cell r="DX755" t="str">
            <v/>
          </cell>
          <cell r="DY755" t="str">
            <v/>
          </cell>
          <cell r="DZ755" t="str">
            <v/>
          </cell>
          <cell r="EA755" t="str">
            <v/>
          </cell>
          <cell r="EB755" t="str">
            <v/>
          </cell>
          <cell r="EC755" t="str">
            <v/>
          </cell>
          <cell r="ED755" t="str">
            <v/>
          </cell>
          <cell r="EE755" t="str">
            <v/>
          </cell>
        </row>
        <row r="756">
          <cell r="C756" t="str">
            <v>MTN CORPORATE LIQUIDTY FUND</v>
          </cell>
          <cell r="D756">
            <v>1</v>
          </cell>
          <cell r="E756">
            <v>1</v>
          </cell>
          <cell r="F756">
            <v>360904740</v>
          </cell>
          <cell r="I756" t="str">
            <v>VISION FUND UGANDA LIMITED</v>
          </cell>
          <cell r="J756">
            <v>334</v>
          </cell>
          <cell r="K756">
            <v>657</v>
          </cell>
          <cell r="L756">
            <v>108815150</v>
          </cell>
          <cell r="M756">
            <v>604230</v>
          </cell>
          <cell r="AF756" t="str">
            <v>LOMAK AGENCIES</v>
          </cell>
          <cell r="AG756" t="str">
            <v>LOMAK AGENCIES</v>
          </cell>
          <cell r="AH756" t="str">
            <v/>
          </cell>
          <cell r="AI756" t="str">
            <v/>
          </cell>
          <cell r="AJ756" t="str">
            <v/>
          </cell>
          <cell r="AK756" t="str">
            <v/>
          </cell>
          <cell r="AL756" t="str">
            <v/>
          </cell>
          <cell r="AM756" t="str">
            <v/>
          </cell>
          <cell r="AN756" t="str">
            <v/>
          </cell>
          <cell r="AO756" t="str">
            <v/>
          </cell>
          <cell r="AP756" t="str">
            <v/>
          </cell>
          <cell r="AQ756" t="str">
            <v/>
          </cell>
          <cell r="AR756" t="str">
            <v/>
          </cell>
          <cell r="AS756" t="str">
            <v/>
          </cell>
          <cell r="AT756">
            <v>0</v>
          </cell>
          <cell r="AU756" t="str">
            <v>LOMAK AGENCIES</v>
          </cell>
          <cell r="AV756" t="str">
            <v/>
          </cell>
          <cell r="AW756" t="str">
            <v/>
          </cell>
          <cell r="AX756" t="str">
            <v/>
          </cell>
          <cell r="AY756" t="str">
            <v/>
          </cell>
          <cell r="AZ756" t="str">
            <v/>
          </cell>
          <cell r="BA756" t="str">
            <v/>
          </cell>
          <cell r="BB756" t="str">
            <v/>
          </cell>
          <cell r="BC756" t="str">
            <v/>
          </cell>
          <cell r="BD756" t="str">
            <v/>
          </cell>
          <cell r="BE756" t="str">
            <v/>
          </cell>
          <cell r="BG756" t="str">
            <v>LOMAK AGENCIES</v>
          </cell>
          <cell r="BH756" t="str">
            <v/>
          </cell>
          <cell r="BI756" t="str">
            <v/>
          </cell>
          <cell r="BJ756" t="str">
            <v/>
          </cell>
          <cell r="BK756" t="str">
            <v/>
          </cell>
          <cell r="BL756" t="str">
            <v/>
          </cell>
          <cell r="BM756" t="str">
            <v/>
          </cell>
          <cell r="BN756" t="str">
            <v/>
          </cell>
          <cell r="BO756" t="str">
            <v/>
          </cell>
          <cell r="BP756" t="str">
            <v/>
          </cell>
          <cell r="BQ756" t="str">
            <v/>
          </cell>
          <cell r="BR756" t="str">
            <v/>
          </cell>
          <cell r="BS756" t="str">
            <v/>
          </cell>
          <cell r="BU756" t="str">
            <v>LOMAK AGENCIES</v>
          </cell>
          <cell r="BV756" t="str">
            <v/>
          </cell>
          <cell r="BW756" t="str">
            <v/>
          </cell>
          <cell r="BX756" t="str">
            <v/>
          </cell>
          <cell r="BY756" t="str">
            <v/>
          </cell>
          <cell r="BZ756" t="str">
            <v/>
          </cell>
          <cell r="CA756" t="str">
            <v/>
          </cell>
          <cell r="CB756" t="str">
            <v/>
          </cell>
          <cell r="CC756" t="str">
            <v/>
          </cell>
          <cell r="CD756" t="str">
            <v/>
          </cell>
          <cell r="CE756" t="str">
            <v/>
          </cell>
          <cell r="CG756" t="str">
            <v>LOMAK AGENCIES</v>
          </cell>
          <cell r="CH756" t="str">
            <v/>
          </cell>
          <cell r="CI756" t="str">
            <v/>
          </cell>
          <cell r="CJ756" t="str">
            <v/>
          </cell>
          <cell r="CK756" t="str">
            <v/>
          </cell>
          <cell r="CL756" t="str">
            <v/>
          </cell>
          <cell r="CM756" t="str">
            <v/>
          </cell>
          <cell r="CN756" t="str">
            <v/>
          </cell>
          <cell r="CO756" t="str">
            <v/>
          </cell>
          <cell r="CP756" t="str">
            <v/>
          </cell>
          <cell r="CQ756" t="str">
            <v/>
          </cell>
          <cell r="CR756" t="str">
            <v/>
          </cell>
          <cell r="CS756" t="str">
            <v/>
          </cell>
          <cell r="CU756" t="str">
            <v>LOMAK AGENCIES</v>
          </cell>
          <cell r="CV756" t="str">
            <v/>
          </cell>
          <cell r="CW756" t="str">
            <v/>
          </cell>
          <cell r="CX756" t="str">
            <v/>
          </cell>
          <cell r="CY756" t="str">
            <v/>
          </cell>
          <cell r="CZ756" t="str">
            <v/>
          </cell>
          <cell r="DA756" t="str">
            <v/>
          </cell>
          <cell r="DB756" t="str">
            <v/>
          </cell>
          <cell r="DC756" t="str">
            <v/>
          </cell>
          <cell r="DD756" t="str">
            <v/>
          </cell>
          <cell r="DE756" t="str">
            <v/>
          </cell>
          <cell r="DG756" t="str">
            <v>LOMAK AGENCIES</v>
          </cell>
          <cell r="DH756" t="str">
            <v/>
          </cell>
          <cell r="DI756" t="str">
            <v/>
          </cell>
          <cell r="DJ756" t="str">
            <v/>
          </cell>
          <cell r="DK756" t="str">
            <v/>
          </cell>
          <cell r="DL756" t="str">
            <v/>
          </cell>
          <cell r="DM756" t="str">
            <v/>
          </cell>
          <cell r="DN756" t="str">
            <v/>
          </cell>
          <cell r="DO756" t="str">
            <v/>
          </cell>
          <cell r="DP756" t="str">
            <v/>
          </cell>
          <cell r="DQ756" t="str">
            <v/>
          </cell>
          <cell r="DR756" t="str">
            <v/>
          </cell>
          <cell r="DS756" t="str">
            <v/>
          </cell>
          <cell r="DU756" t="str">
            <v>LOMAK AGENCIES</v>
          </cell>
          <cell r="DV756" t="str">
            <v/>
          </cell>
          <cell r="DW756" t="str">
            <v/>
          </cell>
          <cell r="DX756" t="str">
            <v/>
          </cell>
          <cell r="DY756" t="str">
            <v/>
          </cell>
          <cell r="DZ756" t="str">
            <v/>
          </cell>
          <cell r="EA756" t="str">
            <v/>
          </cell>
          <cell r="EB756" t="str">
            <v/>
          </cell>
          <cell r="EC756" t="str">
            <v/>
          </cell>
          <cell r="ED756" t="str">
            <v/>
          </cell>
          <cell r="EE756" t="str">
            <v/>
          </cell>
        </row>
        <row r="757">
          <cell r="C757" t="str">
            <v>NATIONAL WATER AND SEWERAGE CORPORATION</v>
          </cell>
          <cell r="D757">
            <v>25433</v>
          </cell>
          <cell r="E757">
            <v>35180</v>
          </cell>
          <cell r="F757">
            <v>1239577089</v>
          </cell>
          <cell r="G757">
            <v>14322600</v>
          </cell>
          <cell r="I757" t="str">
            <v>Empower Solar Limited</v>
          </cell>
          <cell r="J757">
            <v>4</v>
          </cell>
          <cell r="K757">
            <v>12</v>
          </cell>
          <cell r="L757">
            <v>1279250</v>
          </cell>
          <cell r="M757">
            <v>14950</v>
          </cell>
          <cell r="AF757" t="str">
            <v>LONDON COLLEGE HIGH</v>
          </cell>
          <cell r="AG757" t="str">
            <v>LONDON COLLEGE HIGH</v>
          </cell>
          <cell r="AH757" t="str">
            <v/>
          </cell>
          <cell r="AI757" t="str">
            <v/>
          </cell>
          <cell r="AJ757">
            <v>1</v>
          </cell>
          <cell r="AK757">
            <v>2</v>
          </cell>
          <cell r="AL757">
            <v>1</v>
          </cell>
          <cell r="AM757">
            <v>3</v>
          </cell>
          <cell r="AN757">
            <v>1</v>
          </cell>
          <cell r="AO757">
            <v>3</v>
          </cell>
          <cell r="AP757" t="str">
            <v/>
          </cell>
          <cell r="AQ757">
            <v>2</v>
          </cell>
          <cell r="AR757" t="str">
            <v/>
          </cell>
          <cell r="AS757" t="str">
            <v/>
          </cell>
          <cell r="AT757">
            <v>13</v>
          </cell>
          <cell r="AU757" t="str">
            <v>LONDON COLLEGE HIGH</v>
          </cell>
          <cell r="AV757">
            <v>1</v>
          </cell>
          <cell r="AW757" t="str">
            <v/>
          </cell>
          <cell r="AX757">
            <v>1</v>
          </cell>
          <cell r="AY757" t="str">
            <v/>
          </cell>
          <cell r="AZ757" t="str">
            <v/>
          </cell>
          <cell r="BA757">
            <v>1</v>
          </cell>
          <cell r="BB757">
            <v>2</v>
          </cell>
          <cell r="BC757" t="str">
            <v/>
          </cell>
          <cell r="BD757">
            <v>32</v>
          </cell>
          <cell r="BE757">
            <v>26</v>
          </cell>
          <cell r="BG757" t="str">
            <v>LONDON COLLEGE HIGH</v>
          </cell>
          <cell r="BH757" t="str">
            <v/>
          </cell>
          <cell r="BI757" t="str">
            <v/>
          </cell>
          <cell r="BJ757">
            <v>1</v>
          </cell>
          <cell r="BK757">
            <v>2</v>
          </cell>
          <cell r="BL757">
            <v>1</v>
          </cell>
          <cell r="BM757">
            <v>7</v>
          </cell>
          <cell r="BN757">
            <v>3</v>
          </cell>
          <cell r="BO757">
            <v>3</v>
          </cell>
          <cell r="BP757" t="str">
            <v/>
          </cell>
          <cell r="BQ757">
            <v>3</v>
          </cell>
          <cell r="BR757" t="str">
            <v/>
          </cell>
          <cell r="BS757" t="str">
            <v/>
          </cell>
          <cell r="BU757" t="str">
            <v>LONDON COLLEGE HIGH</v>
          </cell>
          <cell r="BV757">
            <v>1</v>
          </cell>
          <cell r="BW757" t="str">
            <v/>
          </cell>
          <cell r="BX757">
            <v>1</v>
          </cell>
          <cell r="BY757" t="str">
            <v/>
          </cell>
          <cell r="BZ757" t="str">
            <v/>
          </cell>
          <cell r="CA757">
            <v>1</v>
          </cell>
          <cell r="CB757">
            <v>3</v>
          </cell>
          <cell r="CC757" t="str">
            <v/>
          </cell>
          <cell r="CD757">
            <v>44</v>
          </cell>
          <cell r="CE757">
            <v>36</v>
          </cell>
          <cell r="CG757" t="str">
            <v>LONDON COLLEGE HIGH</v>
          </cell>
          <cell r="CH757" t="str">
            <v/>
          </cell>
          <cell r="CI757" t="str">
            <v/>
          </cell>
          <cell r="CJ757">
            <v>110000</v>
          </cell>
          <cell r="CK757">
            <v>90000</v>
          </cell>
          <cell r="CL757">
            <v>150000</v>
          </cell>
          <cell r="CM757">
            <v>810000</v>
          </cell>
          <cell r="CN757">
            <v>192000</v>
          </cell>
          <cell r="CO757">
            <v>500000</v>
          </cell>
          <cell r="CP757" t="str">
            <v/>
          </cell>
          <cell r="CQ757">
            <v>600000</v>
          </cell>
          <cell r="CR757" t="str">
            <v/>
          </cell>
          <cell r="CS757" t="str">
            <v/>
          </cell>
          <cell r="CU757" t="str">
            <v>LONDON COLLEGE HIGH</v>
          </cell>
          <cell r="CV757">
            <v>200000</v>
          </cell>
          <cell r="CW757" t="str">
            <v/>
          </cell>
          <cell r="CX757">
            <v>11000</v>
          </cell>
          <cell r="CY757" t="str">
            <v/>
          </cell>
          <cell r="CZ757" t="str">
            <v/>
          </cell>
          <cell r="DA757">
            <v>40000</v>
          </cell>
          <cell r="DB757">
            <v>300000</v>
          </cell>
          <cell r="DC757" t="str">
            <v/>
          </cell>
          <cell r="DD757">
            <v>6210500</v>
          </cell>
          <cell r="DE757">
            <v>7428800</v>
          </cell>
          <cell r="DG757" t="str">
            <v>LONDON COLLEGE HIGH</v>
          </cell>
          <cell r="DH757" t="str">
            <v/>
          </cell>
          <cell r="DI757" t="str">
            <v/>
          </cell>
          <cell r="DJ757">
            <v>400</v>
          </cell>
          <cell r="DK757">
            <v>800</v>
          </cell>
          <cell r="DL757">
            <v>700</v>
          </cell>
          <cell r="DM757">
            <v>400</v>
          </cell>
          <cell r="DN757">
            <v>1200</v>
          </cell>
          <cell r="DO757">
            <v>1800</v>
          </cell>
          <cell r="DP757" t="str">
            <v/>
          </cell>
          <cell r="DQ757">
            <v>700</v>
          </cell>
          <cell r="DR757" t="str">
            <v/>
          </cell>
          <cell r="DS757" t="str">
            <v/>
          </cell>
          <cell r="DU757" t="str">
            <v>LONDON COLLEGE HIGH</v>
          </cell>
          <cell r="DV757">
            <v>700</v>
          </cell>
          <cell r="DW757" t="str">
            <v/>
          </cell>
          <cell r="DX757">
            <v>400</v>
          </cell>
          <cell r="DY757" t="str">
            <v/>
          </cell>
          <cell r="DZ757" t="str">
            <v/>
          </cell>
          <cell r="EA757">
            <v>450</v>
          </cell>
          <cell r="EB757">
            <v>1980</v>
          </cell>
          <cell r="EC757" t="str">
            <v/>
          </cell>
          <cell r="ED757">
            <v>35470</v>
          </cell>
          <cell r="EE757">
            <v>30410</v>
          </cell>
        </row>
        <row r="758">
          <cell r="C758" t="str">
            <v>New Vision Main</v>
          </cell>
          <cell r="D758">
            <v>37</v>
          </cell>
          <cell r="E758">
            <v>212</v>
          </cell>
          <cell r="F758">
            <v>97134900</v>
          </cell>
          <cell r="G758">
            <v>222100</v>
          </cell>
          <cell r="I758" t="str">
            <v>OPPORTUNITY BANK MUBENDE</v>
          </cell>
          <cell r="J758">
            <v>23</v>
          </cell>
          <cell r="K758">
            <v>38</v>
          </cell>
          <cell r="L758">
            <v>9078600</v>
          </cell>
          <cell r="M758">
            <v>40855</v>
          </cell>
          <cell r="AF758" t="str">
            <v>LONDON COLLEGE OF ST LAWRENCE (POCKET MONEY)</v>
          </cell>
          <cell r="AG758" t="str">
            <v>LONDON COLLEGE OF ST LAWRENCE (POCKET MONEY)</v>
          </cell>
          <cell r="AH758" t="str">
            <v/>
          </cell>
          <cell r="AI758" t="str">
            <v/>
          </cell>
          <cell r="AJ758" t="str">
            <v/>
          </cell>
          <cell r="AK758" t="str">
            <v/>
          </cell>
          <cell r="AL758" t="str">
            <v/>
          </cell>
          <cell r="AM758" t="str">
            <v/>
          </cell>
          <cell r="AN758">
            <v>3</v>
          </cell>
          <cell r="AO758">
            <v>1</v>
          </cell>
          <cell r="AP758" t="str">
            <v/>
          </cell>
          <cell r="AQ758">
            <v>1</v>
          </cell>
          <cell r="AR758" t="str">
            <v/>
          </cell>
          <cell r="AS758" t="str">
            <v/>
          </cell>
          <cell r="AT758">
            <v>5</v>
          </cell>
          <cell r="AU758" t="str">
            <v>LONDON COLLEGE OF ST LAWRENCE (POCKET MONEY)</v>
          </cell>
          <cell r="AV758" t="str">
            <v/>
          </cell>
          <cell r="AW758">
            <v>1</v>
          </cell>
          <cell r="AX758" t="str">
            <v/>
          </cell>
          <cell r="AY758" t="str">
            <v/>
          </cell>
          <cell r="AZ758" t="str">
            <v/>
          </cell>
          <cell r="BA758" t="str">
            <v/>
          </cell>
          <cell r="BB758" t="str">
            <v/>
          </cell>
          <cell r="BC758" t="str">
            <v/>
          </cell>
          <cell r="BD758" t="str">
            <v/>
          </cell>
          <cell r="BE758" t="str">
            <v/>
          </cell>
          <cell r="BG758" t="str">
            <v>LONDON COLLEGE OF ST LAWRENCE (POCKET MONEY)</v>
          </cell>
          <cell r="BH758" t="str">
            <v/>
          </cell>
          <cell r="BI758" t="str">
            <v/>
          </cell>
          <cell r="BJ758" t="str">
            <v/>
          </cell>
          <cell r="BK758" t="str">
            <v/>
          </cell>
          <cell r="BL758" t="str">
            <v/>
          </cell>
          <cell r="BM758" t="str">
            <v/>
          </cell>
          <cell r="BN758">
            <v>3</v>
          </cell>
          <cell r="BO758">
            <v>1</v>
          </cell>
          <cell r="BP758" t="str">
            <v/>
          </cell>
          <cell r="BQ758">
            <v>2</v>
          </cell>
          <cell r="BR758" t="str">
            <v/>
          </cell>
          <cell r="BS758" t="str">
            <v/>
          </cell>
          <cell r="BU758" t="str">
            <v>LONDON COLLEGE OF ST LAWRENCE (POCKET MONEY)</v>
          </cell>
          <cell r="BV758" t="str">
            <v/>
          </cell>
          <cell r="BW758">
            <v>1</v>
          </cell>
          <cell r="BX758" t="str">
            <v/>
          </cell>
          <cell r="BY758" t="str">
            <v/>
          </cell>
          <cell r="BZ758" t="str">
            <v/>
          </cell>
          <cell r="CA758" t="str">
            <v/>
          </cell>
          <cell r="CB758" t="str">
            <v/>
          </cell>
          <cell r="CC758" t="str">
            <v/>
          </cell>
          <cell r="CD758" t="str">
            <v/>
          </cell>
          <cell r="CE758" t="str">
            <v/>
          </cell>
          <cell r="CG758" t="str">
            <v>LONDON COLLEGE OF ST LAWRENCE (POCKET MONEY)</v>
          </cell>
          <cell r="CH758" t="str">
            <v/>
          </cell>
          <cell r="CI758" t="str">
            <v/>
          </cell>
          <cell r="CJ758" t="str">
            <v/>
          </cell>
          <cell r="CK758" t="str">
            <v/>
          </cell>
          <cell r="CL758" t="str">
            <v/>
          </cell>
          <cell r="CM758" t="str">
            <v/>
          </cell>
          <cell r="CN758">
            <v>84000</v>
          </cell>
          <cell r="CO758">
            <v>25000</v>
          </cell>
          <cell r="CP758" t="str">
            <v/>
          </cell>
          <cell r="CQ758">
            <v>26000</v>
          </cell>
          <cell r="CR758" t="str">
            <v/>
          </cell>
          <cell r="CS758" t="str">
            <v/>
          </cell>
          <cell r="CU758" t="str">
            <v>LONDON COLLEGE OF ST LAWRENCE (POCKET MONEY)</v>
          </cell>
          <cell r="CV758" t="str">
            <v/>
          </cell>
          <cell r="CW758">
            <v>54000</v>
          </cell>
          <cell r="CX758" t="str">
            <v/>
          </cell>
          <cell r="CY758" t="str">
            <v/>
          </cell>
          <cell r="CZ758" t="str">
            <v/>
          </cell>
          <cell r="DA758" t="str">
            <v/>
          </cell>
          <cell r="DB758" t="str">
            <v/>
          </cell>
          <cell r="DC758" t="str">
            <v/>
          </cell>
          <cell r="DD758" t="str">
            <v/>
          </cell>
          <cell r="DE758" t="str">
            <v/>
          </cell>
          <cell r="DG758" t="str">
            <v>LONDON COLLEGE OF ST LAWRENCE (POCKET MONEY)</v>
          </cell>
          <cell r="DH758" t="str">
            <v/>
          </cell>
          <cell r="DI758" t="str">
            <v/>
          </cell>
          <cell r="DJ758" t="str">
            <v/>
          </cell>
          <cell r="DK758" t="str">
            <v/>
          </cell>
          <cell r="DL758" t="str">
            <v/>
          </cell>
          <cell r="DM758" t="str">
            <v/>
          </cell>
          <cell r="DN758">
            <v>1200</v>
          </cell>
          <cell r="DO758">
            <v>400</v>
          </cell>
          <cell r="DP758" t="str">
            <v/>
          </cell>
          <cell r="DQ758">
            <v>0</v>
          </cell>
          <cell r="DR758" t="str">
            <v/>
          </cell>
          <cell r="DS758" t="str">
            <v/>
          </cell>
          <cell r="DU758" t="str">
            <v>LONDON COLLEGE OF ST LAWRENCE (POCKET MONEY)</v>
          </cell>
          <cell r="DV758" t="str">
            <v/>
          </cell>
          <cell r="DW758">
            <v>400</v>
          </cell>
          <cell r="DX758" t="str">
            <v/>
          </cell>
          <cell r="DY758" t="str">
            <v/>
          </cell>
          <cell r="DZ758" t="str">
            <v/>
          </cell>
          <cell r="EA758" t="str">
            <v/>
          </cell>
          <cell r="EB758" t="str">
            <v/>
          </cell>
          <cell r="EC758" t="str">
            <v/>
          </cell>
          <cell r="ED758" t="str">
            <v/>
          </cell>
          <cell r="EE758" t="str">
            <v/>
          </cell>
        </row>
        <row r="759">
          <cell r="C759" t="str">
            <v>nsamo mixed primary school</v>
          </cell>
          <cell r="D759">
            <v>63</v>
          </cell>
          <cell r="E759">
            <v>87</v>
          </cell>
          <cell r="F759">
            <v>17078800</v>
          </cell>
          <cell r="G759">
            <v>60000</v>
          </cell>
          <cell r="I759" t="str">
            <v>OPPORTUNITY BANK KALAGI</v>
          </cell>
          <cell r="J759">
            <v>71</v>
          </cell>
          <cell r="K759">
            <v>195</v>
          </cell>
          <cell r="L759">
            <v>40792450</v>
          </cell>
          <cell r="M759">
            <v>197800</v>
          </cell>
          <cell r="AF759" t="str">
            <v>LONDON COLLEGE OF ST LAWRENCE (SCHOOL FEES)</v>
          </cell>
          <cell r="AG759" t="str">
            <v>LONDON COLLEGE OF ST LAWRENCE (SCHOOL FEES)</v>
          </cell>
          <cell r="AH759" t="str">
            <v/>
          </cell>
          <cell r="AI759" t="str">
            <v/>
          </cell>
          <cell r="AJ759" t="str">
            <v/>
          </cell>
          <cell r="AK759" t="str">
            <v/>
          </cell>
          <cell r="AL759" t="str">
            <v/>
          </cell>
          <cell r="AM759" t="str">
            <v/>
          </cell>
          <cell r="AN759" t="str">
            <v/>
          </cell>
          <cell r="AO759" t="str">
            <v/>
          </cell>
          <cell r="AP759" t="str">
            <v/>
          </cell>
          <cell r="AQ759" t="str">
            <v/>
          </cell>
          <cell r="AR759" t="str">
            <v/>
          </cell>
          <cell r="AS759" t="str">
            <v/>
          </cell>
          <cell r="AT759">
            <v>0</v>
          </cell>
          <cell r="AU759" t="str">
            <v>LONDON COLLEGE OF ST LAWRENCE (SCHOOL FEES)</v>
          </cell>
          <cell r="AV759" t="str">
            <v/>
          </cell>
          <cell r="AW759" t="str">
            <v/>
          </cell>
          <cell r="AX759" t="str">
            <v/>
          </cell>
          <cell r="AY759" t="str">
            <v/>
          </cell>
          <cell r="AZ759" t="str">
            <v/>
          </cell>
          <cell r="BA759" t="str">
            <v/>
          </cell>
          <cell r="BB759" t="str">
            <v/>
          </cell>
          <cell r="BC759" t="str">
            <v/>
          </cell>
          <cell r="BD759" t="str">
            <v/>
          </cell>
          <cell r="BE759" t="str">
            <v/>
          </cell>
          <cell r="BG759" t="str">
            <v>LONDON COLLEGE OF ST LAWRENCE (SCHOOL FEES)</v>
          </cell>
          <cell r="BH759" t="str">
            <v/>
          </cell>
          <cell r="BI759" t="str">
            <v/>
          </cell>
          <cell r="BJ759" t="str">
            <v/>
          </cell>
          <cell r="BK759" t="str">
            <v/>
          </cell>
          <cell r="BL759" t="str">
            <v/>
          </cell>
          <cell r="BM759" t="str">
            <v/>
          </cell>
          <cell r="BN759" t="str">
            <v/>
          </cell>
          <cell r="BO759" t="str">
            <v/>
          </cell>
          <cell r="BP759" t="str">
            <v/>
          </cell>
          <cell r="BQ759" t="str">
            <v/>
          </cell>
          <cell r="BR759" t="str">
            <v/>
          </cell>
          <cell r="BS759" t="str">
            <v/>
          </cell>
          <cell r="BU759" t="str">
            <v>LONDON COLLEGE OF ST LAWRENCE (SCHOOL FEES)</v>
          </cell>
          <cell r="BV759" t="str">
            <v/>
          </cell>
          <cell r="BW759" t="str">
            <v/>
          </cell>
          <cell r="BX759" t="str">
            <v/>
          </cell>
          <cell r="BY759" t="str">
            <v/>
          </cell>
          <cell r="BZ759" t="str">
            <v/>
          </cell>
          <cell r="CA759" t="str">
            <v/>
          </cell>
          <cell r="CB759" t="str">
            <v/>
          </cell>
          <cell r="CC759" t="str">
            <v/>
          </cell>
          <cell r="CD759" t="str">
            <v/>
          </cell>
          <cell r="CE759" t="str">
            <v/>
          </cell>
          <cell r="CG759" t="str">
            <v>LONDON COLLEGE OF ST LAWRENCE (SCHOOL FEES)</v>
          </cell>
          <cell r="CH759" t="str">
            <v/>
          </cell>
          <cell r="CI759" t="str">
            <v/>
          </cell>
          <cell r="CJ759" t="str">
            <v/>
          </cell>
          <cell r="CK759" t="str">
            <v/>
          </cell>
          <cell r="CL759" t="str">
            <v/>
          </cell>
          <cell r="CM759" t="str">
            <v/>
          </cell>
          <cell r="CN759" t="str">
            <v/>
          </cell>
          <cell r="CO759" t="str">
            <v/>
          </cell>
          <cell r="CP759" t="str">
            <v/>
          </cell>
          <cell r="CQ759" t="str">
            <v/>
          </cell>
          <cell r="CR759" t="str">
            <v/>
          </cell>
          <cell r="CS759" t="str">
            <v/>
          </cell>
          <cell r="CU759" t="str">
            <v>LONDON COLLEGE OF ST LAWRENCE (SCHOOL FEES)</v>
          </cell>
          <cell r="CV759" t="str">
            <v/>
          </cell>
          <cell r="CW759" t="str">
            <v/>
          </cell>
          <cell r="CX759" t="str">
            <v/>
          </cell>
          <cell r="CY759" t="str">
            <v/>
          </cell>
          <cell r="CZ759" t="str">
            <v/>
          </cell>
          <cell r="DA759" t="str">
            <v/>
          </cell>
          <cell r="DB759" t="str">
            <v/>
          </cell>
          <cell r="DC759" t="str">
            <v/>
          </cell>
          <cell r="DD759" t="str">
            <v/>
          </cell>
          <cell r="DE759" t="str">
            <v/>
          </cell>
          <cell r="DG759" t="str">
            <v>LONDON COLLEGE OF ST LAWRENCE (SCHOOL FEES)</v>
          </cell>
          <cell r="DH759" t="str">
            <v/>
          </cell>
          <cell r="DI759" t="str">
            <v/>
          </cell>
          <cell r="DJ759" t="str">
            <v/>
          </cell>
          <cell r="DK759" t="str">
            <v/>
          </cell>
          <cell r="DL759" t="str">
            <v/>
          </cell>
          <cell r="DM759" t="str">
            <v/>
          </cell>
          <cell r="DN759" t="str">
            <v/>
          </cell>
          <cell r="DO759" t="str">
            <v/>
          </cell>
          <cell r="DP759" t="str">
            <v/>
          </cell>
          <cell r="DQ759" t="str">
            <v/>
          </cell>
          <cell r="DR759" t="str">
            <v/>
          </cell>
          <cell r="DS759" t="str">
            <v/>
          </cell>
          <cell r="DU759" t="str">
            <v>LONDON COLLEGE OF ST LAWRENCE (SCHOOL FEES)</v>
          </cell>
          <cell r="DV759" t="str">
            <v/>
          </cell>
          <cell r="DW759" t="str">
            <v/>
          </cell>
          <cell r="DX759" t="str">
            <v/>
          </cell>
          <cell r="DY759" t="str">
            <v/>
          </cell>
          <cell r="DZ759" t="str">
            <v/>
          </cell>
          <cell r="EA759" t="str">
            <v/>
          </cell>
          <cell r="EB759" t="str">
            <v/>
          </cell>
          <cell r="EC759" t="str">
            <v/>
          </cell>
          <cell r="ED759" t="str">
            <v/>
          </cell>
          <cell r="EE759" t="str">
            <v/>
          </cell>
        </row>
        <row r="760">
          <cell r="C760" t="str">
            <v>OPPORTUNITY BANK CITY</v>
          </cell>
          <cell r="D760">
            <v>3</v>
          </cell>
          <cell r="E760">
            <v>3</v>
          </cell>
          <cell r="F760">
            <v>13000</v>
          </cell>
          <cell r="G760">
            <v>1200</v>
          </cell>
          <cell r="I760" t="str">
            <v>OPPORTUNITY BANK KYENJOJO</v>
          </cell>
          <cell r="J760">
            <v>42</v>
          </cell>
          <cell r="K760">
            <v>93</v>
          </cell>
          <cell r="L760">
            <v>13592900</v>
          </cell>
          <cell r="M760">
            <v>79940</v>
          </cell>
          <cell r="AF760" t="str">
            <v>LONGHORN ENTERPRISES LIMITED EXTRA TILL</v>
          </cell>
          <cell r="AG760" t="str">
            <v>LONGHORN ENTERPRISES LIMITED EXTRA TILL</v>
          </cell>
          <cell r="AH760" t="str">
            <v/>
          </cell>
          <cell r="AI760" t="str">
            <v/>
          </cell>
          <cell r="AJ760" t="str">
            <v/>
          </cell>
          <cell r="AK760" t="str">
            <v/>
          </cell>
          <cell r="AL760" t="str">
            <v/>
          </cell>
          <cell r="AM760" t="str">
            <v/>
          </cell>
          <cell r="AN760" t="str">
            <v/>
          </cell>
          <cell r="AO760" t="str">
            <v/>
          </cell>
          <cell r="AP760" t="str">
            <v/>
          </cell>
          <cell r="AQ760" t="str">
            <v/>
          </cell>
          <cell r="AR760" t="str">
            <v/>
          </cell>
          <cell r="AS760" t="str">
            <v/>
          </cell>
          <cell r="AT760">
            <v>0</v>
          </cell>
          <cell r="AU760" t="str">
            <v>LONGHORN ENTERPRISES LIMITED EXTRA TILL</v>
          </cell>
          <cell r="AV760" t="str">
            <v/>
          </cell>
          <cell r="AW760" t="str">
            <v/>
          </cell>
          <cell r="AX760" t="str">
            <v/>
          </cell>
          <cell r="AY760" t="str">
            <v/>
          </cell>
          <cell r="AZ760" t="str">
            <v/>
          </cell>
          <cell r="BA760" t="str">
            <v/>
          </cell>
          <cell r="BB760" t="str">
            <v/>
          </cell>
          <cell r="BC760" t="str">
            <v/>
          </cell>
          <cell r="BD760" t="str">
            <v/>
          </cell>
          <cell r="BE760" t="str">
            <v/>
          </cell>
          <cell r="BG760" t="str">
            <v>LONGHORN ENTERPRISES LIMITED EXTRA TILL</v>
          </cell>
          <cell r="BH760" t="str">
            <v/>
          </cell>
          <cell r="BI760" t="str">
            <v/>
          </cell>
          <cell r="BJ760" t="str">
            <v/>
          </cell>
          <cell r="BK760" t="str">
            <v/>
          </cell>
          <cell r="BL760" t="str">
            <v/>
          </cell>
          <cell r="BM760" t="str">
            <v/>
          </cell>
          <cell r="BN760" t="str">
            <v/>
          </cell>
          <cell r="BO760" t="str">
            <v/>
          </cell>
          <cell r="BP760" t="str">
            <v/>
          </cell>
          <cell r="BQ760" t="str">
            <v/>
          </cell>
          <cell r="BR760" t="str">
            <v/>
          </cell>
          <cell r="BS760" t="str">
            <v/>
          </cell>
          <cell r="BU760" t="str">
            <v>LONGHORN ENTERPRISES LIMITED EXTRA TILL</v>
          </cell>
          <cell r="BV760" t="str">
            <v/>
          </cell>
          <cell r="BW760" t="str">
            <v/>
          </cell>
          <cell r="BX760" t="str">
            <v/>
          </cell>
          <cell r="BY760" t="str">
            <v/>
          </cell>
          <cell r="BZ760" t="str">
            <v/>
          </cell>
          <cell r="CA760" t="str">
            <v/>
          </cell>
          <cell r="CB760" t="str">
            <v/>
          </cell>
          <cell r="CC760" t="str">
            <v/>
          </cell>
          <cell r="CD760" t="str">
            <v/>
          </cell>
          <cell r="CE760" t="str">
            <v/>
          </cell>
          <cell r="CG760" t="str">
            <v>LONGHORN ENTERPRISES LIMITED EXTRA TILL</v>
          </cell>
          <cell r="CH760" t="str">
            <v/>
          </cell>
          <cell r="CI760" t="str">
            <v/>
          </cell>
          <cell r="CJ760" t="str">
            <v/>
          </cell>
          <cell r="CK760" t="str">
            <v/>
          </cell>
          <cell r="CL760" t="str">
            <v/>
          </cell>
          <cell r="CM760" t="str">
            <v/>
          </cell>
          <cell r="CN760" t="str">
            <v/>
          </cell>
          <cell r="CO760" t="str">
            <v/>
          </cell>
          <cell r="CP760" t="str">
            <v/>
          </cell>
          <cell r="CQ760" t="str">
            <v/>
          </cell>
          <cell r="CR760" t="str">
            <v/>
          </cell>
          <cell r="CS760" t="str">
            <v/>
          </cell>
          <cell r="CU760" t="str">
            <v>LONGHORN ENTERPRISES LIMITED EXTRA TILL</v>
          </cell>
          <cell r="CV760" t="str">
            <v/>
          </cell>
          <cell r="CW760" t="str">
            <v/>
          </cell>
          <cell r="CX760" t="str">
            <v/>
          </cell>
          <cell r="CY760" t="str">
            <v/>
          </cell>
          <cell r="CZ760" t="str">
            <v/>
          </cell>
          <cell r="DA760" t="str">
            <v/>
          </cell>
          <cell r="DB760" t="str">
            <v/>
          </cell>
          <cell r="DC760" t="str">
            <v/>
          </cell>
          <cell r="DD760" t="str">
            <v/>
          </cell>
          <cell r="DE760" t="str">
            <v/>
          </cell>
          <cell r="DG760" t="str">
            <v>LONGHORN ENTERPRISES LIMITED EXTRA TILL</v>
          </cell>
          <cell r="DH760" t="str">
            <v/>
          </cell>
          <cell r="DI760" t="str">
            <v/>
          </cell>
          <cell r="DJ760" t="str">
            <v/>
          </cell>
          <cell r="DK760" t="str">
            <v/>
          </cell>
          <cell r="DL760" t="str">
            <v/>
          </cell>
          <cell r="DM760" t="str">
            <v/>
          </cell>
          <cell r="DN760" t="str">
            <v/>
          </cell>
          <cell r="DO760" t="str">
            <v/>
          </cell>
          <cell r="DP760" t="str">
            <v/>
          </cell>
          <cell r="DQ760" t="str">
            <v/>
          </cell>
          <cell r="DR760" t="str">
            <v/>
          </cell>
          <cell r="DS760" t="str">
            <v/>
          </cell>
          <cell r="DU760" t="str">
            <v>LONGHORN ENTERPRISES LIMITED EXTRA TILL</v>
          </cell>
          <cell r="DV760" t="str">
            <v/>
          </cell>
          <cell r="DW760" t="str">
            <v/>
          </cell>
          <cell r="DX760" t="str">
            <v/>
          </cell>
          <cell r="DY760" t="str">
            <v/>
          </cell>
          <cell r="DZ760" t="str">
            <v/>
          </cell>
          <cell r="EA760" t="str">
            <v/>
          </cell>
          <cell r="EB760" t="str">
            <v/>
          </cell>
          <cell r="EC760" t="str">
            <v/>
          </cell>
          <cell r="ED760" t="str">
            <v/>
          </cell>
          <cell r="EE760" t="str">
            <v/>
          </cell>
        </row>
        <row r="761">
          <cell r="C761" t="str">
            <v>OPPORTUNITY BANK IGANGA</v>
          </cell>
          <cell r="D761">
            <v>4</v>
          </cell>
          <cell r="E761">
            <v>4</v>
          </cell>
          <cell r="F761">
            <v>514000</v>
          </cell>
          <cell r="G761">
            <v>2500</v>
          </cell>
          <cell r="I761" t="str">
            <v>KINGS COLLEGE BUDDO</v>
          </cell>
          <cell r="J761">
            <v>12</v>
          </cell>
          <cell r="K761">
            <v>14</v>
          </cell>
          <cell r="L761">
            <v>4980300</v>
          </cell>
          <cell r="M761">
            <v>19030</v>
          </cell>
          <cell r="AF761" t="str">
            <v>LOW PRICE SUPERMARKET KAMWENGE</v>
          </cell>
          <cell r="AG761" t="str">
            <v>LOW PRICE SUPERMARKET KAMWENGE</v>
          </cell>
          <cell r="AH761" t="str">
            <v/>
          </cell>
          <cell r="AI761" t="str">
            <v/>
          </cell>
          <cell r="AJ761" t="str">
            <v/>
          </cell>
          <cell r="AK761" t="str">
            <v/>
          </cell>
          <cell r="AL761" t="str">
            <v/>
          </cell>
          <cell r="AM761" t="str">
            <v/>
          </cell>
          <cell r="AN761" t="str">
            <v/>
          </cell>
          <cell r="AO761" t="str">
            <v/>
          </cell>
          <cell r="AP761" t="str">
            <v/>
          </cell>
          <cell r="AQ761" t="str">
            <v/>
          </cell>
          <cell r="AR761" t="str">
            <v/>
          </cell>
          <cell r="AS761" t="str">
            <v/>
          </cell>
          <cell r="AT761">
            <v>0</v>
          </cell>
          <cell r="AU761" t="str">
            <v>LOW PRICE SUPERMARKET KAMWENGE</v>
          </cell>
          <cell r="AV761" t="str">
            <v/>
          </cell>
          <cell r="AW761" t="str">
            <v/>
          </cell>
          <cell r="AX761" t="str">
            <v/>
          </cell>
          <cell r="AY761" t="str">
            <v/>
          </cell>
          <cell r="AZ761" t="str">
            <v/>
          </cell>
          <cell r="BA761" t="str">
            <v/>
          </cell>
          <cell r="BB761" t="str">
            <v/>
          </cell>
          <cell r="BC761" t="str">
            <v/>
          </cell>
          <cell r="BD761" t="str">
            <v/>
          </cell>
          <cell r="BE761" t="str">
            <v/>
          </cell>
          <cell r="BG761" t="str">
            <v>LOW PRICE SUPERMARKET KAMWENGE</v>
          </cell>
          <cell r="BH761" t="str">
            <v/>
          </cell>
          <cell r="BI761" t="str">
            <v/>
          </cell>
          <cell r="BJ761" t="str">
            <v/>
          </cell>
          <cell r="BK761" t="str">
            <v/>
          </cell>
          <cell r="BL761" t="str">
            <v/>
          </cell>
          <cell r="BM761" t="str">
            <v/>
          </cell>
          <cell r="BN761" t="str">
            <v/>
          </cell>
          <cell r="BO761" t="str">
            <v/>
          </cell>
          <cell r="BP761" t="str">
            <v/>
          </cell>
          <cell r="BQ761" t="str">
            <v/>
          </cell>
          <cell r="BR761" t="str">
            <v/>
          </cell>
          <cell r="BS761" t="str">
            <v/>
          </cell>
          <cell r="BU761" t="str">
            <v>LOW PRICE SUPERMARKET KAMWENGE</v>
          </cell>
          <cell r="BV761" t="str">
            <v/>
          </cell>
          <cell r="BW761" t="str">
            <v/>
          </cell>
          <cell r="BX761" t="str">
            <v/>
          </cell>
          <cell r="BY761" t="str">
            <v/>
          </cell>
          <cell r="BZ761" t="str">
            <v/>
          </cell>
          <cell r="CA761" t="str">
            <v/>
          </cell>
          <cell r="CB761" t="str">
            <v/>
          </cell>
          <cell r="CC761" t="str">
            <v/>
          </cell>
          <cell r="CD761" t="str">
            <v/>
          </cell>
          <cell r="CE761" t="str">
            <v/>
          </cell>
          <cell r="CG761" t="str">
            <v>LOW PRICE SUPERMARKET KAMWENGE</v>
          </cell>
          <cell r="CH761" t="str">
            <v/>
          </cell>
          <cell r="CI761" t="str">
            <v/>
          </cell>
          <cell r="CJ761" t="str">
            <v/>
          </cell>
          <cell r="CK761" t="str">
            <v/>
          </cell>
          <cell r="CL761" t="str">
            <v/>
          </cell>
          <cell r="CM761" t="str">
            <v/>
          </cell>
          <cell r="CN761" t="str">
            <v/>
          </cell>
          <cell r="CO761" t="str">
            <v/>
          </cell>
          <cell r="CP761" t="str">
            <v/>
          </cell>
          <cell r="CQ761" t="str">
            <v/>
          </cell>
          <cell r="CR761" t="str">
            <v/>
          </cell>
          <cell r="CS761" t="str">
            <v/>
          </cell>
          <cell r="CU761" t="str">
            <v>LOW PRICE SUPERMARKET KAMWENGE</v>
          </cell>
          <cell r="CV761" t="str">
            <v/>
          </cell>
          <cell r="CW761" t="str">
            <v/>
          </cell>
          <cell r="CX761" t="str">
            <v/>
          </cell>
          <cell r="CY761" t="str">
            <v/>
          </cell>
          <cell r="CZ761" t="str">
            <v/>
          </cell>
          <cell r="DA761" t="str">
            <v/>
          </cell>
          <cell r="DB761" t="str">
            <v/>
          </cell>
          <cell r="DC761" t="str">
            <v/>
          </cell>
          <cell r="DD761" t="str">
            <v/>
          </cell>
          <cell r="DE761" t="str">
            <v/>
          </cell>
          <cell r="DG761" t="str">
            <v>LOW PRICE SUPERMARKET KAMWENGE</v>
          </cell>
          <cell r="DH761" t="str">
            <v/>
          </cell>
          <cell r="DI761" t="str">
            <v/>
          </cell>
          <cell r="DJ761" t="str">
            <v/>
          </cell>
          <cell r="DK761" t="str">
            <v/>
          </cell>
          <cell r="DL761" t="str">
            <v/>
          </cell>
          <cell r="DM761" t="str">
            <v/>
          </cell>
          <cell r="DN761" t="str">
            <v/>
          </cell>
          <cell r="DO761" t="str">
            <v/>
          </cell>
          <cell r="DP761" t="str">
            <v/>
          </cell>
          <cell r="DQ761" t="str">
            <v/>
          </cell>
          <cell r="DR761" t="str">
            <v/>
          </cell>
          <cell r="DS761" t="str">
            <v/>
          </cell>
          <cell r="DU761" t="str">
            <v>LOW PRICE SUPERMARKET KAMWENGE</v>
          </cell>
          <cell r="DV761" t="str">
            <v/>
          </cell>
          <cell r="DW761" t="str">
            <v/>
          </cell>
          <cell r="DX761" t="str">
            <v/>
          </cell>
          <cell r="DY761" t="str">
            <v/>
          </cell>
          <cell r="DZ761" t="str">
            <v/>
          </cell>
          <cell r="EA761" t="str">
            <v/>
          </cell>
          <cell r="EB761" t="str">
            <v/>
          </cell>
          <cell r="EC761" t="str">
            <v/>
          </cell>
          <cell r="ED761" t="str">
            <v/>
          </cell>
          <cell r="EE761" t="str">
            <v/>
          </cell>
        </row>
        <row r="762">
          <cell r="C762" t="str">
            <v>OPPORTUNITY BANK JINJA</v>
          </cell>
          <cell r="D762">
            <v>11</v>
          </cell>
          <cell r="E762">
            <v>17</v>
          </cell>
          <cell r="F762">
            <v>4210500</v>
          </cell>
          <cell r="G762">
            <v>15600</v>
          </cell>
          <cell r="I762" t="str">
            <v>INTELWORLD COMPANY LIMITED</v>
          </cell>
          <cell r="J762">
            <v>80</v>
          </cell>
          <cell r="K762">
            <v>353</v>
          </cell>
          <cell r="L762">
            <v>7169855</v>
          </cell>
          <cell r="M762">
            <v>109380</v>
          </cell>
          <cell r="AF762" t="str">
            <v>LUDIGO CREATIONS</v>
          </cell>
          <cell r="AG762" t="str">
            <v>LUDIGO CREATIONS</v>
          </cell>
          <cell r="AH762" t="str">
            <v/>
          </cell>
          <cell r="AI762" t="str">
            <v/>
          </cell>
          <cell r="AJ762" t="str">
            <v/>
          </cell>
          <cell r="AK762" t="str">
            <v/>
          </cell>
          <cell r="AL762" t="str">
            <v/>
          </cell>
          <cell r="AM762" t="str">
            <v/>
          </cell>
          <cell r="AN762" t="str">
            <v/>
          </cell>
          <cell r="AO762" t="str">
            <v/>
          </cell>
          <cell r="AP762" t="str">
            <v/>
          </cell>
          <cell r="AQ762" t="str">
            <v/>
          </cell>
          <cell r="AR762" t="str">
            <v/>
          </cell>
          <cell r="AS762" t="str">
            <v/>
          </cell>
          <cell r="AT762">
            <v>0</v>
          </cell>
          <cell r="AU762" t="str">
            <v>LUDIGO CREATIONS</v>
          </cell>
          <cell r="AV762" t="str">
            <v/>
          </cell>
          <cell r="AW762" t="str">
            <v/>
          </cell>
          <cell r="AX762" t="str">
            <v/>
          </cell>
          <cell r="AY762" t="str">
            <v/>
          </cell>
          <cell r="AZ762" t="str">
            <v/>
          </cell>
          <cell r="BA762" t="str">
            <v/>
          </cell>
          <cell r="BB762" t="str">
            <v/>
          </cell>
          <cell r="BC762" t="str">
            <v/>
          </cell>
          <cell r="BD762" t="str">
            <v/>
          </cell>
          <cell r="BE762" t="str">
            <v/>
          </cell>
          <cell r="BG762" t="str">
            <v>LUDIGO CREATIONS</v>
          </cell>
          <cell r="BH762" t="str">
            <v/>
          </cell>
          <cell r="BI762" t="str">
            <v/>
          </cell>
          <cell r="BJ762" t="str">
            <v/>
          </cell>
          <cell r="BK762" t="str">
            <v/>
          </cell>
          <cell r="BL762" t="str">
            <v/>
          </cell>
          <cell r="BM762" t="str">
            <v/>
          </cell>
          <cell r="BN762" t="str">
            <v/>
          </cell>
          <cell r="BO762" t="str">
            <v/>
          </cell>
          <cell r="BP762" t="str">
            <v/>
          </cell>
          <cell r="BQ762" t="str">
            <v/>
          </cell>
          <cell r="BR762" t="str">
            <v/>
          </cell>
          <cell r="BS762" t="str">
            <v/>
          </cell>
          <cell r="BU762" t="str">
            <v>LUDIGO CREATIONS</v>
          </cell>
          <cell r="BV762" t="str">
            <v/>
          </cell>
          <cell r="BW762" t="str">
            <v/>
          </cell>
          <cell r="BX762" t="str">
            <v/>
          </cell>
          <cell r="BY762" t="str">
            <v/>
          </cell>
          <cell r="BZ762" t="str">
            <v/>
          </cell>
          <cell r="CA762" t="str">
            <v/>
          </cell>
          <cell r="CB762" t="str">
            <v/>
          </cell>
          <cell r="CC762" t="str">
            <v/>
          </cell>
          <cell r="CD762" t="str">
            <v/>
          </cell>
          <cell r="CE762" t="str">
            <v/>
          </cell>
          <cell r="CG762" t="str">
            <v>LUDIGO CREATIONS</v>
          </cell>
          <cell r="CH762" t="str">
            <v/>
          </cell>
          <cell r="CI762" t="str">
            <v/>
          </cell>
          <cell r="CJ762" t="str">
            <v/>
          </cell>
          <cell r="CK762" t="str">
            <v/>
          </cell>
          <cell r="CL762" t="str">
            <v/>
          </cell>
          <cell r="CM762" t="str">
            <v/>
          </cell>
          <cell r="CN762" t="str">
            <v/>
          </cell>
          <cell r="CO762" t="str">
            <v/>
          </cell>
          <cell r="CP762" t="str">
            <v/>
          </cell>
          <cell r="CQ762" t="str">
            <v/>
          </cell>
          <cell r="CR762" t="str">
            <v/>
          </cell>
          <cell r="CS762" t="str">
            <v/>
          </cell>
          <cell r="CU762" t="str">
            <v>LUDIGO CREATIONS</v>
          </cell>
          <cell r="CV762" t="str">
            <v/>
          </cell>
          <cell r="CW762" t="str">
            <v/>
          </cell>
          <cell r="CX762" t="str">
            <v/>
          </cell>
          <cell r="CY762" t="str">
            <v/>
          </cell>
          <cell r="CZ762" t="str">
            <v/>
          </cell>
          <cell r="DA762" t="str">
            <v/>
          </cell>
          <cell r="DB762" t="str">
            <v/>
          </cell>
          <cell r="DC762" t="str">
            <v/>
          </cell>
          <cell r="DD762" t="str">
            <v/>
          </cell>
          <cell r="DE762" t="str">
            <v/>
          </cell>
          <cell r="DG762" t="str">
            <v>LUDIGO CREATIONS</v>
          </cell>
          <cell r="DH762" t="str">
            <v/>
          </cell>
          <cell r="DI762" t="str">
            <v/>
          </cell>
          <cell r="DJ762" t="str">
            <v/>
          </cell>
          <cell r="DK762" t="str">
            <v/>
          </cell>
          <cell r="DL762" t="str">
            <v/>
          </cell>
          <cell r="DM762" t="str">
            <v/>
          </cell>
          <cell r="DN762" t="str">
            <v/>
          </cell>
          <cell r="DO762" t="str">
            <v/>
          </cell>
          <cell r="DP762" t="str">
            <v/>
          </cell>
          <cell r="DQ762" t="str">
            <v/>
          </cell>
          <cell r="DR762" t="str">
            <v/>
          </cell>
          <cell r="DS762" t="str">
            <v/>
          </cell>
          <cell r="DU762" t="str">
            <v>LUDIGO CREATIONS</v>
          </cell>
          <cell r="DV762" t="str">
            <v/>
          </cell>
          <cell r="DW762" t="str">
            <v/>
          </cell>
          <cell r="DX762" t="str">
            <v/>
          </cell>
          <cell r="DY762" t="str">
            <v/>
          </cell>
          <cell r="DZ762" t="str">
            <v/>
          </cell>
          <cell r="EA762" t="str">
            <v/>
          </cell>
          <cell r="EB762" t="str">
            <v/>
          </cell>
          <cell r="EC762" t="str">
            <v/>
          </cell>
          <cell r="ED762" t="str">
            <v/>
          </cell>
          <cell r="EE762" t="str">
            <v/>
          </cell>
        </row>
        <row r="763">
          <cell r="C763" t="str">
            <v>OPPORTUNITY BANK KALAGI</v>
          </cell>
          <cell r="D763">
            <v>6</v>
          </cell>
          <cell r="E763">
            <v>6</v>
          </cell>
          <cell r="F763">
            <v>203500</v>
          </cell>
          <cell r="G763">
            <v>2400</v>
          </cell>
          <cell r="I763" t="str">
            <v>MTN CORPORATE LIQUIDTY FUND</v>
          </cell>
          <cell r="J763">
            <v>1</v>
          </cell>
          <cell r="K763">
            <v>1</v>
          </cell>
          <cell r="L763">
            <v>43071959</v>
          </cell>
          <cell r="AF763" t="str">
            <v>LUGAZI HOME LAND COLLEGE</v>
          </cell>
          <cell r="AG763" t="str">
            <v>LUGAZI HOME LAND COLLEGE</v>
          </cell>
          <cell r="AU763" t="str">
            <v>LUGAZI HOME LAND COLLEGE</v>
          </cell>
          <cell r="BD763" t="str">
            <v/>
          </cell>
          <cell r="BE763" t="str">
            <v/>
          </cell>
          <cell r="BG763" t="str">
            <v>LUGAZI HOME LAND COLLEGE</v>
          </cell>
          <cell r="BU763" t="str">
            <v>LUGAZI HOME LAND COLLEGE</v>
          </cell>
          <cell r="CD763" t="str">
            <v/>
          </cell>
          <cell r="CE763" t="str">
            <v/>
          </cell>
          <cell r="CG763" t="str">
            <v>LUGAZI HOME LAND COLLEGE</v>
          </cell>
          <cell r="CH763" t="str">
            <v/>
          </cell>
          <cell r="CI763">
            <v>800000</v>
          </cell>
          <cell r="CJ763">
            <v>933000</v>
          </cell>
          <cell r="CK763">
            <v>153000</v>
          </cell>
          <cell r="CL763">
            <v>1240000</v>
          </cell>
          <cell r="CM763">
            <v>580000</v>
          </cell>
          <cell r="CN763" t="str">
            <v/>
          </cell>
          <cell r="CO763">
            <v>830000</v>
          </cell>
          <cell r="CP763">
            <v>1600000</v>
          </cell>
          <cell r="CQ763">
            <v>170000</v>
          </cell>
          <cell r="CR763" t="str">
            <v/>
          </cell>
          <cell r="CS763" t="str">
            <v/>
          </cell>
          <cell r="CU763" t="str">
            <v>LUGAZI HOME LAND COLLEGE</v>
          </cell>
          <cell r="DD763" t="str">
            <v/>
          </cell>
          <cell r="DE763" t="str">
            <v/>
          </cell>
          <cell r="DG763" t="str">
            <v>LUGAZI HOME LAND COLLEGE</v>
          </cell>
          <cell r="DU763" t="str">
            <v>LUGAZI HOME LAND COLLEGE</v>
          </cell>
          <cell r="ED763" t="str">
            <v/>
          </cell>
          <cell r="EE763" t="str">
            <v/>
          </cell>
        </row>
        <row r="764">
          <cell r="C764" t="str">
            <v>OPPORTUNITY BANK KIRA</v>
          </cell>
          <cell r="D764">
            <v>3</v>
          </cell>
          <cell r="E764">
            <v>3</v>
          </cell>
          <cell r="F764">
            <v>15000</v>
          </cell>
          <cell r="G764">
            <v>1200</v>
          </cell>
          <cell r="I764" t="str">
            <v>Good Sheperd Schools</v>
          </cell>
          <cell r="J764">
            <v>2</v>
          </cell>
          <cell r="K764">
            <v>3</v>
          </cell>
          <cell r="L764">
            <v>971800</v>
          </cell>
          <cell r="M764">
            <v>3160</v>
          </cell>
          <cell r="AF764" t="str">
            <v>LUGAZI HOME LAND COLLEGE</v>
          </cell>
          <cell r="AG764" t="str">
            <v>LUGAZI HOME LAND COLLEGE</v>
          </cell>
          <cell r="AH764" t="str">
            <v/>
          </cell>
          <cell r="AI764">
            <v>5</v>
          </cell>
          <cell r="AJ764">
            <v>5</v>
          </cell>
          <cell r="AK764">
            <v>1</v>
          </cell>
          <cell r="AL764">
            <v>4</v>
          </cell>
          <cell r="AM764">
            <v>3</v>
          </cell>
          <cell r="AN764" t="str">
            <v/>
          </cell>
          <cell r="AO764">
            <v>2</v>
          </cell>
          <cell r="AP764">
            <v>4</v>
          </cell>
          <cell r="AQ764">
            <v>1</v>
          </cell>
          <cell r="AR764" t="str">
            <v/>
          </cell>
          <cell r="AS764" t="str">
            <v/>
          </cell>
          <cell r="AT764">
            <v>25</v>
          </cell>
          <cell r="AU764" t="str">
            <v>LUGAZI HOME LAND COLLEGE</v>
          </cell>
          <cell r="AV764" t="str">
            <v/>
          </cell>
          <cell r="AW764" t="str">
            <v/>
          </cell>
          <cell r="AX764" t="str">
            <v/>
          </cell>
          <cell r="AY764">
            <v>1</v>
          </cell>
          <cell r="AZ764" t="str">
            <v/>
          </cell>
          <cell r="BA764" t="str">
            <v/>
          </cell>
          <cell r="BB764" t="str">
            <v/>
          </cell>
          <cell r="BC764" t="str">
            <v/>
          </cell>
          <cell r="BD764" t="str">
            <v/>
          </cell>
          <cell r="BE764" t="str">
            <v/>
          </cell>
          <cell r="BG764" t="str">
            <v>LUGAZI HOME LAND COLLEGE</v>
          </cell>
          <cell r="BH764" t="str">
            <v/>
          </cell>
          <cell r="BI764">
            <v>5</v>
          </cell>
          <cell r="BJ764">
            <v>9</v>
          </cell>
          <cell r="BK764">
            <v>1</v>
          </cell>
          <cell r="BL764">
            <v>7</v>
          </cell>
          <cell r="BM764">
            <v>4</v>
          </cell>
          <cell r="BN764" t="str">
            <v/>
          </cell>
          <cell r="BO764">
            <v>3</v>
          </cell>
          <cell r="BP764">
            <v>6</v>
          </cell>
          <cell r="BQ764">
            <v>1</v>
          </cell>
          <cell r="BR764" t="str">
            <v/>
          </cell>
          <cell r="BS764" t="str">
            <v/>
          </cell>
          <cell r="BU764" t="str">
            <v>LUGAZI HOME LAND COLLEGE</v>
          </cell>
          <cell r="BV764" t="str">
            <v/>
          </cell>
          <cell r="BW764" t="str">
            <v/>
          </cell>
          <cell r="BX764" t="str">
            <v/>
          </cell>
          <cell r="BY764">
            <v>1</v>
          </cell>
          <cell r="BZ764" t="str">
            <v/>
          </cell>
          <cell r="CA764" t="str">
            <v/>
          </cell>
          <cell r="CB764" t="str">
            <v/>
          </cell>
          <cell r="CC764" t="str">
            <v/>
          </cell>
          <cell r="CD764" t="str">
            <v/>
          </cell>
          <cell r="CE764" t="str">
            <v/>
          </cell>
          <cell r="CG764" t="str">
            <v>LUGAZI HOME LAND COLLEGE</v>
          </cell>
          <cell r="CH764" t="str">
            <v/>
          </cell>
          <cell r="CI764">
            <v>800000</v>
          </cell>
          <cell r="CJ764">
            <v>933000</v>
          </cell>
          <cell r="CK764">
            <v>153000</v>
          </cell>
          <cell r="CL764">
            <v>1240000</v>
          </cell>
          <cell r="CM764">
            <v>580000</v>
          </cell>
          <cell r="CN764" t="str">
            <v/>
          </cell>
          <cell r="CO764">
            <v>830000</v>
          </cell>
          <cell r="CP764">
            <v>1600000</v>
          </cell>
          <cell r="CQ764">
            <v>170000</v>
          </cell>
          <cell r="CR764" t="str">
            <v/>
          </cell>
          <cell r="CS764" t="str">
            <v/>
          </cell>
          <cell r="CU764" t="str">
            <v>LUGAZI HOME LAND COLLEGE</v>
          </cell>
          <cell r="CV764" t="str">
            <v/>
          </cell>
          <cell r="CW764" t="str">
            <v/>
          </cell>
          <cell r="CX764" t="str">
            <v/>
          </cell>
          <cell r="CY764">
            <v>153000</v>
          </cell>
          <cell r="CZ764" t="str">
            <v/>
          </cell>
          <cell r="DA764" t="str">
            <v/>
          </cell>
          <cell r="DB764" t="str">
            <v/>
          </cell>
          <cell r="DC764" t="str">
            <v/>
          </cell>
          <cell r="DD764" t="str">
            <v/>
          </cell>
          <cell r="DE764" t="str">
            <v/>
          </cell>
          <cell r="DG764" t="str">
            <v>LUGAZI HOME LAND COLLEGE</v>
          </cell>
          <cell r="DH764" t="str">
            <v/>
          </cell>
          <cell r="DI764">
            <v>3200</v>
          </cell>
          <cell r="DJ764">
            <v>4400</v>
          </cell>
          <cell r="DK764">
            <v>700</v>
          </cell>
          <cell r="DL764">
            <v>3400</v>
          </cell>
          <cell r="DM764">
            <v>2800</v>
          </cell>
          <cell r="DN764" t="str">
            <v/>
          </cell>
          <cell r="DO764">
            <v>2700</v>
          </cell>
          <cell r="DP764">
            <v>4800</v>
          </cell>
          <cell r="DQ764">
            <v>700</v>
          </cell>
          <cell r="DR764" t="str">
            <v/>
          </cell>
          <cell r="DS764" t="str">
            <v/>
          </cell>
          <cell r="DU764" t="str">
            <v>LUGAZI HOME LAND COLLEGE</v>
          </cell>
          <cell r="DV764" t="str">
            <v/>
          </cell>
          <cell r="DW764" t="str">
            <v/>
          </cell>
          <cell r="DX764" t="str">
            <v/>
          </cell>
          <cell r="DY764">
            <v>700</v>
          </cell>
          <cell r="DZ764" t="str">
            <v/>
          </cell>
          <cell r="EA764" t="str">
            <v/>
          </cell>
          <cell r="EB764" t="str">
            <v/>
          </cell>
          <cell r="EC764" t="str">
            <v/>
          </cell>
          <cell r="ED764" t="str">
            <v/>
          </cell>
          <cell r="EE764" t="str">
            <v/>
          </cell>
        </row>
        <row r="765">
          <cell r="C765" t="str">
            <v>OPPORTUNITY BANK MASAKA</v>
          </cell>
          <cell r="D765">
            <v>6</v>
          </cell>
          <cell r="E765">
            <v>14</v>
          </cell>
          <cell r="F765">
            <v>1822000</v>
          </cell>
          <cell r="G765">
            <v>7700</v>
          </cell>
          <cell r="I765" t="str">
            <v>UMEME</v>
          </cell>
          <cell r="J765">
            <v>41109</v>
          </cell>
          <cell r="K765">
            <v>67452</v>
          </cell>
          <cell r="L765">
            <v>3368387497</v>
          </cell>
          <cell r="M765">
            <v>36361175</v>
          </cell>
          <cell r="AF765" t="str">
            <v>LUGAZI HOME LAND COLLEGE-BWIKWE C3</v>
          </cell>
          <cell r="AG765" t="str">
            <v>LUGAZI HOME LAND COLLEGE-BWIKWE C3</v>
          </cell>
          <cell r="AH765" t="str">
            <v/>
          </cell>
          <cell r="AI765" t="str">
            <v/>
          </cell>
          <cell r="AJ765" t="str">
            <v/>
          </cell>
          <cell r="AK765" t="str">
            <v/>
          </cell>
          <cell r="AL765" t="str">
            <v/>
          </cell>
          <cell r="AM765" t="str">
            <v/>
          </cell>
          <cell r="AN765" t="str">
            <v/>
          </cell>
          <cell r="AO765" t="str">
            <v/>
          </cell>
          <cell r="AP765" t="str">
            <v/>
          </cell>
          <cell r="AQ765" t="str">
            <v/>
          </cell>
          <cell r="AR765" t="str">
            <v/>
          </cell>
          <cell r="AS765" t="str">
            <v/>
          </cell>
          <cell r="AT765">
            <v>0</v>
          </cell>
          <cell r="AU765" t="str">
            <v>LUGAZI HOME LAND COLLEGE-BWIKWE C3</v>
          </cell>
          <cell r="AV765" t="str">
            <v/>
          </cell>
          <cell r="AW765" t="str">
            <v/>
          </cell>
          <cell r="AX765" t="str">
            <v/>
          </cell>
          <cell r="AY765" t="str">
            <v/>
          </cell>
          <cell r="AZ765" t="str">
            <v/>
          </cell>
          <cell r="BA765" t="str">
            <v/>
          </cell>
          <cell r="BB765" t="str">
            <v/>
          </cell>
          <cell r="BC765" t="str">
            <v/>
          </cell>
          <cell r="BD765" t="str">
            <v/>
          </cell>
          <cell r="BE765" t="str">
            <v/>
          </cell>
          <cell r="BG765" t="str">
            <v>LUGAZI HOME LAND COLLEGE-BWIKWE C3</v>
          </cell>
          <cell r="BH765" t="str">
            <v/>
          </cell>
          <cell r="BI765" t="str">
            <v/>
          </cell>
          <cell r="BJ765" t="str">
            <v/>
          </cell>
          <cell r="BK765" t="str">
            <v/>
          </cell>
          <cell r="BL765" t="str">
            <v/>
          </cell>
          <cell r="BM765" t="str">
            <v/>
          </cell>
          <cell r="BN765" t="str">
            <v/>
          </cell>
          <cell r="BO765" t="str">
            <v/>
          </cell>
          <cell r="BP765" t="str">
            <v/>
          </cell>
          <cell r="BQ765" t="str">
            <v/>
          </cell>
          <cell r="BR765" t="str">
            <v/>
          </cell>
          <cell r="BS765" t="str">
            <v/>
          </cell>
          <cell r="BU765" t="str">
            <v>LUGAZI HOME LAND COLLEGE-BWIKWE C3</v>
          </cell>
          <cell r="BV765" t="str">
            <v/>
          </cell>
          <cell r="BW765" t="str">
            <v/>
          </cell>
          <cell r="BX765" t="str">
            <v/>
          </cell>
          <cell r="BY765" t="str">
            <v/>
          </cell>
          <cell r="BZ765" t="str">
            <v/>
          </cell>
          <cell r="CA765" t="str">
            <v/>
          </cell>
          <cell r="CB765" t="str">
            <v/>
          </cell>
          <cell r="CC765" t="str">
            <v/>
          </cell>
          <cell r="CD765" t="str">
            <v/>
          </cell>
          <cell r="CE765" t="str">
            <v/>
          </cell>
          <cell r="CG765" t="str">
            <v>LUGAZI HOME LAND COLLEGE-BWIKWE C3</v>
          </cell>
          <cell r="CH765" t="str">
            <v/>
          </cell>
          <cell r="CI765" t="str">
            <v/>
          </cell>
          <cell r="CJ765" t="str">
            <v/>
          </cell>
          <cell r="CK765" t="str">
            <v/>
          </cell>
          <cell r="CL765" t="str">
            <v/>
          </cell>
          <cell r="CM765" t="str">
            <v/>
          </cell>
          <cell r="CN765" t="str">
            <v/>
          </cell>
          <cell r="CO765" t="str">
            <v/>
          </cell>
          <cell r="CP765" t="str">
            <v/>
          </cell>
          <cell r="CQ765" t="str">
            <v/>
          </cell>
          <cell r="CR765" t="str">
            <v/>
          </cell>
          <cell r="CS765" t="str">
            <v/>
          </cell>
          <cell r="CU765" t="str">
            <v>LUGAZI HOME LAND COLLEGE-BWIKWE C3</v>
          </cell>
          <cell r="CV765" t="str">
            <v/>
          </cell>
          <cell r="CW765" t="str">
            <v/>
          </cell>
          <cell r="CX765" t="str">
            <v/>
          </cell>
          <cell r="CY765" t="str">
            <v/>
          </cell>
          <cell r="CZ765" t="str">
            <v/>
          </cell>
          <cell r="DA765" t="str">
            <v/>
          </cell>
          <cell r="DB765" t="str">
            <v/>
          </cell>
          <cell r="DC765" t="str">
            <v/>
          </cell>
          <cell r="DD765" t="str">
            <v/>
          </cell>
          <cell r="DE765" t="str">
            <v/>
          </cell>
          <cell r="DG765" t="str">
            <v>LUGAZI HOME LAND COLLEGE-BWIKWE C3</v>
          </cell>
          <cell r="DH765" t="str">
            <v/>
          </cell>
          <cell r="DI765" t="str">
            <v/>
          </cell>
          <cell r="DJ765" t="str">
            <v/>
          </cell>
          <cell r="DK765" t="str">
            <v/>
          </cell>
          <cell r="DL765" t="str">
            <v/>
          </cell>
          <cell r="DM765" t="str">
            <v/>
          </cell>
          <cell r="DN765" t="str">
            <v/>
          </cell>
          <cell r="DO765" t="str">
            <v/>
          </cell>
          <cell r="DP765" t="str">
            <v/>
          </cell>
          <cell r="DQ765" t="str">
            <v/>
          </cell>
          <cell r="DR765" t="str">
            <v/>
          </cell>
          <cell r="DS765" t="str">
            <v/>
          </cell>
          <cell r="DU765" t="str">
            <v>LUGAZI HOME LAND COLLEGE-BWIKWE C3</v>
          </cell>
          <cell r="DV765" t="str">
            <v/>
          </cell>
          <cell r="DW765" t="str">
            <v/>
          </cell>
          <cell r="DX765" t="str">
            <v/>
          </cell>
          <cell r="DY765" t="str">
            <v/>
          </cell>
          <cell r="DZ765" t="str">
            <v/>
          </cell>
          <cell r="EA765" t="str">
            <v/>
          </cell>
          <cell r="EB765" t="str">
            <v/>
          </cell>
          <cell r="EC765" t="str">
            <v/>
          </cell>
          <cell r="ED765" t="str">
            <v/>
          </cell>
          <cell r="EE765" t="str">
            <v/>
          </cell>
        </row>
        <row r="766">
          <cell r="C766" t="str">
            <v>OPPORTUNITY BANK MAYUGE</v>
          </cell>
          <cell r="D766">
            <v>3</v>
          </cell>
          <cell r="E766">
            <v>3</v>
          </cell>
          <cell r="F766">
            <v>45000</v>
          </cell>
          <cell r="G766">
            <v>1200</v>
          </cell>
          <cell r="I766" t="str">
            <v>OPPORTUNITY BANK MBALE</v>
          </cell>
          <cell r="J766">
            <v>38</v>
          </cell>
          <cell r="K766">
            <v>110</v>
          </cell>
          <cell r="L766">
            <v>26832000</v>
          </cell>
          <cell r="M766">
            <v>115500</v>
          </cell>
          <cell r="AF766" t="str">
            <v>LUKAYA ALLIED TRADERS</v>
          </cell>
          <cell r="AG766" t="str">
            <v>LUKAYA ALLIED TRADERS</v>
          </cell>
          <cell r="AH766" t="str">
            <v/>
          </cell>
          <cell r="AI766" t="str">
            <v/>
          </cell>
          <cell r="AJ766" t="str">
            <v/>
          </cell>
          <cell r="AK766" t="str">
            <v/>
          </cell>
          <cell r="AL766" t="str">
            <v/>
          </cell>
          <cell r="AM766" t="str">
            <v/>
          </cell>
          <cell r="AN766" t="str">
            <v/>
          </cell>
          <cell r="AO766" t="str">
            <v/>
          </cell>
          <cell r="AP766" t="str">
            <v/>
          </cell>
          <cell r="AQ766" t="str">
            <v/>
          </cell>
          <cell r="AR766" t="str">
            <v/>
          </cell>
          <cell r="AS766" t="str">
            <v/>
          </cell>
          <cell r="AT766">
            <v>0</v>
          </cell>
          <cell r="AU766" t="str">
            <v>LUKAYA ALLIED TRADERS</v>
          </cell>
          <cell r="AV766" t="str">
            <v/>
          </cell>
          <cell r="AW766" t="str">
            <v/>
          </cell>
          <cell r="AX766" t="str">
            <v/>
          </cell>
          <cell r="AY766" t="str">
            <v/>
          </cell>
          <cell r="AZ766" t="str">
            <v/>
          </cell>
          <cell r="BA766" t="str">
            <v/>
          </cell>
          <cell r="BB766" t="str">
            <v/>
          </cell>
          <cell r="BC766" t="str">
            <v/>
          </cell>
          <cell r="BD766" t="str">
            <v/>
          </cell>
          <cell r="BE766" t="str">
            <v/>
          </cell>
          <cell r="BG766" t="str">
            <v>LUKAYA ALLIED TRADERS</v>
          </cell>
          <cell r="BH766" t="str">
            <v/>
          </cell>
          <cell r="BI766" t="str">
            <v/>
          </cell>
          <cell r="BJ766" t="str">
            <v/>
          </cell>
          <cell r="BK766" t="str">
            <v/>
          </cell>
          <cell r="BL766" t="str">
            <v/>
          </cell>
          <cell r="BM766" t="str">
            <v/>
          </cell>
          <cell r="BN766" t="str">
            <v/>
          </cell>
          <cell r="BO766" t="str">
            <v/>
          </cell>
          <cell r="BP766" t="str">
            <v/>
          </cell>
          <cell r="BQ766" t="str">
            <v/>
          </cell>
          <cell r="BR766" t="str">
            <v/>
          </cell>
          <cell r="BS766" t="str">
            <v/>
          </cell>
          <cell r="BU766" t="str">
            <v>LUKAYA ALLIED TRADERS</v>
          </cell>
          <cell r="BV766" t="str">
            <v/>
          </cell>
          <cell r="BW766" t="str">
            <v/>
          </cell>
          <cell r="BX766" t="str">
            <v/>
          </cell>
          <cell r="BY766" t="str">
            <v/>
          </cell>
          <cell r="BZ766" t="str">
            <v/>
          </cell>
          <cell r="CA766" t="str">
            <v/>
          </cell>
          <cell r="CB766" t="str">
            <v/>
          </cell>
          <cell r="CC766" t="str">
            <v/>
          </cell>
          <cell r="CD766" t="str">
            <v/>
          </cell>
          <cell r="CE766" t="str">
            <v/>
          </cell>
          <cell r="CG766" t="str">
            <v>LUKAYA ALLIED TRADERS</v>
          </cell>
          <cell r="CH766" t="str">
            <v/>
          </cell>
          <cell r="CI766" t="str">
            <v/>
          </cell>
          <cell r="CJ766" t="str">
            <v/>
          </cell>
          <cell r="CK766" t="str">
            <v/>
          </cell>
          <cell r="CL766" t="str">
            <v/>
          </cell>
          <cell r="CM766" t="str">
            <v/>
          </cell>
          <cell r="CN766" t="str">
            <v/>
          </cell>
          <cell r="CO766" t="str">
            <v/>
          </cell>
          <cell r="CP766" t="str">
            <v/>
          </cell>
          <cell r="CQ766" t="str">
            <v/>
          </cell>
          <cell r="CR766" t="str">
            <v/>
          </cell>
          <cell r="CS766" t="str">
            <v/>
          </cell>
          <cell r="CU766" t="str">
            <v>LUKAYA ALLIED TRADERS</v>
          </cell>
          <cell r="CV766" t="str">
            <v/>
          </cell>
          <cell r="CW766" t="str">
            <v/>
          </cell>
          <cell r="CX766" t="str">
            <v/>
          </cell>
          <cell r="CY766" t="str">
            <v/>
          </cell>
          <cell r="CZ766" t="str">
            <v/>
          </cell>
          <cell r="DA766" t="str">
            <v/>
          </cell>
          <cell r="DB766" t="str">
            <v/>
          </cell>
          <cell r="DC766" t="str">
            <v/>
          </cell>
          <cell r="DD766" t="str">
            <v/>
          </cell>
          <cell r="DE766" t="str">
            <v/>
          </cell>
          <cell r="DG766" t="str">
            <v>LUKAYA ALLIED TRADERS</v>
          </cell>
          <cell r="DH766" t="str">
            <v/>
          </cell>
          <cell r="DI766" t="str">
            <v/>
          </cell>
          <cell r="DJ766" t="str">
            <v/>
          </cell>
          <cell r="DK766" t="str">
            <v/>
          </cell>
          <cell r="DL766" t="str">
            <v/>
          </cell>
          <cell r="DM766" t="str">
            <v/>
          </cell>
          <cell r="DN766" t="str">
            <v/>
          </cell>
          <cell r="DO766" t="str">
            <v/>
          </cell>
          <cell r="DP766" t="str">
            <v/>
          </cell>
          <cell r="DQ766" t="str">
            <v/>
          </cell>
          <cell r="DR766" t="str">
            <v/>
          </cell>
          <cell r="DS766" t="str">
            <v/>
          </cell>
          <cell r="DU766" t="str">
            <v>LUKAYA ALLIED TRADERS</v>
          </cell>
          <cell r="DV766" t="str">
            <v/>
          </cell>
          <cell r="DW766" t="str">
            <v/>
          </cell>
          <cell r="DX766" t="str">
            <v/>
          </cell>
          <cell r="DY766" t="str">
            <v/>
          </cell>
          <cell r="DZ766" t="str">
            <v/>
          </cell>
          <cell r="EA766" t="str">
            <v/>
          </cell>
          <cell r="EB766" t="str">
            <v/>
          </cell>
          <cell r="EC766" t="str">
            <v/>
          </cell>
          <cell r="ED766" t="str">
            <v/>
          </cell>
          <cell r="EE766" t="str">
            <v/>
          </cell>
        </row>
        <row r="767">
          <cell r="C767" t="str">
            <v>OPPORTUNITY BANK MBALE</v>
          </cell>
          <cell r="D767">
            <v>4</v>
          </cell>
          <cell r="E767">
            <v>8</v>
          </cell>
          <cell r="F767">
            <v>387000</v>
          </cell>
          <cell r="G767">
            <v>3500</v>
          </cell>
          <cell r="I767" t="str">
            <v>MANAFWA HIGH SCHOOL MBALE</v>
          </cell>
          <cell r="J767">
            <v>1</v>
          </cell>
          <cell r="K767">
            <v>1</v>
          </cell>
          <cell r="L767">
            <v>50000</v>
          </cell>
          <cell r="M767">
            <v>500</v>
          </cell>
          <cell r="AF767" t="str">
            <v>LUKAYA ALLIED TRADERS</v>
          </cell>
          <cell r="AG767" t="str">
            <v>LUKAYA ALLIED TRADERS</v>
          </cell>
          <cell r="AH767" t="str">
            <v/>
          </cell>
          <cell r="AI767" t="str">
            <v/>
          </cell>
          <cell r="AJ767" t="str">
            <v/>
          </cell>
          <cell r="AK767" t="str">
            <v/>
          </cell>
          <cell r="AL767" t="str">
            <v/>
          </cell>
          <cell r="AM767" t="str">
            <v/>
          </cell>
          <cell r="AN767" t="str">
            <v/>
          </cell>
          <cell r="AO767" t="str">
            <v/>
          </cell>
          <cell r="AP767" t="str">
            <v/>
          </cell>
          <cell r="AQ767" t="str">
            <v/>
          </cell>
          <cell r="AR767" t="str">
            <v/>
          </cell>
          <cell r="AS767" t="str">
            <v/>
          </cell>
          <cell r="AT767">
            <v>0</v>
          </cell>
          <cell r="AU767" t="str">
            <v>LUKAYA ALLIED TRADERS</v>
          </cell>
          <cell r="AV767" t="str">
            <v/>
          </cell>
          <cell r="AW767" t="str">
            <v/>
          </cell>
          <cell r="AX767" t="str">
            <v/>
          </cell>
          <cell r="AY767" t="str">
            <v/>
          </cell>
          <cell r="AZ767" t="str">
            <v/>
          </cell>
          <cell r="BA767" t="str">
            <v/>
          </cell>
          <cell r="BB767" t="str">
            <v/>
          </cell>
          <cell r="BC767" t="str">
            <v/>
          </cell>
          <cell r="BD767" t="str">
            <v/>
          </cell>
          <cell r="BE767" t="str">
            <v/>
          </cell>
          <cell r="BG767" t="str">
            <v>LUKAYA ALLIED TRADERS</v>
          </cell>
          <cell r="BH767" t="str">
            <v/>
          </cell>
          <cell r="BI767" t="str">
            <v/>
          </cell>
          <cell r="BJ767" t="str">
            <v/>
          </cell>
          <cell r="BK767" t="str">
            <v/>
          </cell>
          <cell r="BL767" t="str">
            <v/>
          </cell>
          <cell r="BM767" t="str">
            <v/>
          </cell>
          <cell r="BN767" t="str">
            <v/>
          </cell>
          <cell r="BO767" t="str">
            <v/>
          </cell>
          <cell r="BP767" t="str">
            <v/>
          </cell>
          <cell r="BQ767" t="str">
            <v/>
          </cell>
          <cell r="BR767" t="str">
            <v/>
          </cell>
          <cell r="BS767" t="str">
            <v/>
          </cell>
          <cell r="BU767" t="str">
            <v>LUKAYA ALLIED TRADERS</v>
          </cell>
          <cell r="BV767" t="str">
            <v/>
          </cell>
          <cell r="BW767" t="str">
            <v/>
          </cell>
          <cell r="BX767" t="str">
            <v/>
          </cell>
          <cell r="BY767" t="str">
            <v/>
          </cell>
          <cell r="BZ767" t="str">
            <v/>
          </cell>
          <cell r="CA767" t="str">
            <v/>
          </cell>
          <cell r="CB767" t="str">
            <v/>
          </cell>
          <cell r="CC767" t="str">
            <v/>
          </cell>
          <cell r="CD767" t="str">
            <v/>
          </cell>
          <cell r="CE767" t="str">
            <v/>
          </cell>
          <cell r="CG767" t="str">
            <v>LUKAYA ALLIED TRADERS</v>
          </cell>
          <cell r="CH767" t="str">
            <v/>
          </cell>
          <cell r="CI767" t="str">
            <v/>
          </cell>
          <cell r="CJ767" t="str">
            <v/>
          </cell>
          <cell r="CK767" t="str">
            <v/>
          </cell>
          <cell r="CL767" t="str">
            <v/>
          </cell>
          <cell r="CM767" t="str">
            <v/>
          </cell>
          <cell r="CN767" t="str">
            <v/>
          </cell>
          <cell r="CO767" t="str">
            <v/>
          </cell>
          <cell r="CP767" t="str">
            <v/>
          </cell>
          <cell r="CQ767" t="str">
            <v/>
          </cell>
          <cell r="CR767" t="str">
            <v/>
          </cell>
          <cell r="CS767" t="str">
            <v/>
          </cell>
          <cell r="CU767" t="str">
            <v>LUKAYA ALLIED TRADERS</v>
          </cell>
          <cell r="CV767" t="str">
            <v/>
          </cell>
          <cell r="CW767" t="str">
            <v/>
          </cell>
          <cell r="CX767" t="str">
            <v/>
          </cell>
          <cell r="CY767" t="str">
            <v/>
          </cell>
          <cell r="CZ767" t="str">
            <v/>
          </cell>
          <cell r="DA767" t="str">
            <v/>
          </cell>
          <cell r="DB767" t="str">
            <v/>
          </cell>
          <cell r="DC767" t="str">
            <v/>
          </cell>
          <cell r="DD767" t="str">
            <v/>
          </cell>
          <cell r="DE767" t="str">
            <v/>
          </cell>
          <cell r="DG767" t="str">
            <v>LUKAYA ALLIED TRADERS</v>
          </cell>
          <cell r="DH767" t="str">
            <v/>
          </cell>
          <cell r="DI767" t="str">
            <v/>
          </cell>
          <cell r="DJ767" t="str">
            <v/>
          </cell>
          <cell r="DK767" t="str">
            <v/>
          </cell>
          <cell r="DL767" t="str">
            <v/>
          </cell>
          <cell r="DM767" t="str">
            <v/>
          </cell>
          <cell r="DN767" t="str">
            <v/>
          </cell>
          <cell r="DO767" t="str">
            <v/>
          </cell>
          <cell r="DP767" t="str">
            <v/>
          </cell>
          <cell r="DQ767" t="str">
            <v/>
          </cell>
          <cell r="DR767" t="str">
            <v/>
          </cell>
          <cell r="DS767" t="str">
            <v/>
          </cell>
          <cell r="DU767" t="str">
            <v>LUKAYA ALLIED TRADERS</v>
          </cell>
          <cell r="DV767" t="str">
            <v/>
          </cell>
          <cell r="DW767" t="str">
            <v/>
          </cell>
          <cell r="DX767" t="str">
            <v/>
          </cell>
          <cell r="DY767" t="str">
            <v/>
          </cell>
          <cell r="DZ767" t="str">
            <v/>
          </cell>
          <cell r="EA767" t="str">
            <v/>
          </cell>
          <cell r="EB767" t="str">
            <v/>
          </cell>
          <cell r="EC767" t="str">
            <v/>
          </cell>
          <cell r="ED767" t="str">
            <v/>
          </cell>
          <cell r="EE767" t="str">
            <v/>
          </cell>
        </row>
        <row r="768">
          <cell r="C768" t="str">
            <v>OPPORTUNITY BANK MUBENDE</v>
          </cell>
          <cell r="D768">
            <v>1</v>
          </cell>
          <cell r="E768">
            <v>1</v>
          </cell>
          <cell r="F768">
            <v>10000</v>
          </cell>
          <cell r="G768">
            <v>400</v>
          </cell>
          <cell r="I768" t="str">
            <v>BAYPORT FINANCIAL SERVICES</v>
          </cell>
          <cell r="J768">
            <v>1</v>
          </cell>
          <cell r="K768">
            <v>1</v>
          </cell>
          <cell r="L768">
            <v>134911</v>
          </cell>
          <cell r="M768">
            <v>950</v>
          </cell>
          <cell r="AF768" t="str">
            <v>LUKOMA EDMOND</v>
          </cell>
          <cell r="AG768" t="str">
            <v>LUKOMA EDMOND</v>
          </cell>
          <cell r="AH768" t="str">
            <v/>
          </cell>
          <cell r="AI768" t="str">
            <v/>
          </cell>
          <cell r="AJ768" t="str">
            <v/>
          </cell>
          <cell r="AK768" t="str">
            <v/>
          </cell>
          <cell r="AL768" t="str">
            <v/>
          </cell>
          <cell r="AM768" t="str">
            <v/>
          </cell>
          <cell r="AN768" t="str">
            <v/>
          </cell>
          <cell r="AO768" t="str">
            <v/>
          </cell>
          <cell r="AP768" t="str">
            <v/>
          </cell>
          <cell r="AQ768" t="str">
            <v/>
          </cell>
          <cell r="AR768" t="str">
            <v/>
          </cell>
          <cell r="AS768" t="str">
            <v/>
          </cell>
          <cell r="AT768">
            <v>0</v>
          </cell>
          <cell r="AU768" t="str">
            <v>LUKOMA EDMOND</v>
          </cell>
          <cell r="AV768" t="str">
            <v/>
          </cell>
          <cell r="AW768" t="str">
            <v/>
          </cell>
          <cell r="AX768" t="str">
            <v/>
          </cell>
          <cell r="AY768" t="str">
            <v/>
          </cell>
          <cell r="AZ768" t="str">
            <v/>
          </cell>
          <cell r="BA768" t="str">
            <v/>
          </cell>
          <cell r="BB768" t="str">
            <v/>
          </cell>
          <cell r="BC768" t="str">
            <v/>
          </cell>
          <cell r="BD768" t="str">
            <v/>
          </cell>
          <cell r="BE768" t="str">
            <v/>
          </cell>
          <cell r="BG768" t="str">
            <v>LUKOMA EDMOND</v>
          </cell>
          <cell r="BH768" t="str">
            <v/>
          </cell>
          <cell r="BI768" t="str">
            <v/>
          </cell>
          <cell r="BJ768" t="str">
            <v/>
          </cell>
          <cell r="BK768" t="str">
            <v/>
          </cell>
          <cell r="BL768" t="str">
            <v/>
          </cell>
          <cell r="BM768" t="str">
            <v/>
          </cell>
          <cell r="BN768" t="str">
            <v/>
          </cell>
          <cell r="BO768" t="str">
            <v/>
          </cell>
          <cell r="BP768" t="str">
            <v/>
          </cell>
          <cell r="BQ768" t="str">
            <v/>
          </cell>
          <cell r="BR768" t="str">
            <v/>
          </cell>
          <cell r="BS768" t="str">
            <v/>
          </cell>
          <cell r="BU768" t="str">
            <v>LUKOMA EDMOND</v>
          </cell>
          <cell r="BV768" t="str">
            <v/>
          </cell>
          <cell r="BW768" t="str">
            <v/>
          </cell>
          <cell r="BX768" t="str">
            <v/>
          </cell>
          <cell r="BY768" t="str">
            <v/>
          </cell>
          <cell r="BZ768" t="str">
            <v/>
          </cell>
          <cell r="CA768" t="str">
            <v/>
          </cell>
          <cell r="CB768" t="str">
            <v/>
          </cell>
          <cell r="CC768" t="str">
            <v/>
          </cell>
          <cell r="CD768" t="str">
            <v/>
          </cell>
          <cell r="CE768" t="str">
            <v/>
          </cell>
          <cell r="CG768" t="str">
            <v>LUKOMA EDMOND</v>
          </cell>
          <cell r="CH768" t="str">
            <v/>
          </cell>
          <cell r="CI768" t="str">
            <v/>
          </cell>
          <cell r="CJ768" t="str">
            <v/>
          </cell>
          <cell r="CK768" t="str">
            <v/>
          </cell>
          <cell r="CL768" t="str">
            <v/>
          </cell>
          <cell r="CM768" t="str">
            <v/>
          </cell>
          <cell r="CN768" t="str">
            <v/>
          </cell>
          <cell r="CO768" t="str">
            <v/>
          </cell>
          <cell r="CP768" t="str">
            <v/>
          </cell>
          <cell r="CQ768" t="str">
            <v/>
          </cell>
          <cell r="CR768" t="str">
            <v/>
          </cell>
          <cell r="CS768" t="str">
            <v/>
          </cell>
          <cell r="CU768" t="str">
            <v>LUKOMA EDMOND</v>
          </cell>
          <cell r="CV768" t="str">
            <v/>
          </cell>
          <cell r="CW768" t="str">
            <v/>
          </cell>
          <cell r="CX768" t="str">
            <v/>
          </cell>
          <cell r="CY768" t="str">
            <v/>
          </cell>
          <cell r="CZ768" t="str">
            <v/>
          </cell>
          <cell r="DA768" t="str">
            <v/>
          </cell>
          <cell r="DB768" t="str">
            <v/>
          </cell>
          <cell r="DC768" t="str">
            <v/>
          </cell>
          <cell r="DD768" t="str">
            <v/>
          </cell>
          <cell r="DE768" t="str">
            <v/>
          </cell>
          <cell r="DG768" t="str">
            <v>LUKOMA EDMOND</v>
          </cell>
          <cell r="DH768" t="str">
            <v/>
          </cell>
          <cell r="DI768" t="str">
            <v/>
          </cell>
          <cell r="DJ768" t="str">
            <v/>
          </cell>
          <cell r="DK768" t="str">
            <v/>
          </cell>
          <cell r="DL768" t="str">
            <v/>
          </cell>
          <cell r="DM768" t="str">
            <v/>
          </cell>
          <cell r="DN768" t="str">
            <v/>
          </cell>
          <cell r="DO768" t="str">
            <v/>
          </cell>
          <cell r="DP768" t="str">
            <v/>
          </cell>
          <cell r="DQ768" t="str">
            <v/>
          </cell>
          <cell r="DR768" t="str">
            <v/>
          </cell>
          <cell r="DS768" t="str">
            <v/>
          </cell>
          <cell r="DU768" t="str">
            <v>LUKOMA EDMOND</v>
          </cell>
          <cell r="DV768" t="str">
            <v/>
          </cell>
          <cell r="DW768" t="str">
            <v/>
          </cell>
          <cell r="DX768" t="str">
            <v/>
          </cell>
          <cell r="DY768" t="str">
            <v/>
          </cell>
          <cell r="DZ768" t="str">
            <v/>
          </cell>
          <cell r="EA768" t="str">
            <v/>
          </cell>
          <cell r="EB768" t="str">
            <v/>
          </cell>
          <cell r="EC768" t="str">
            <v/>
          </cell>
          <cell r="ED768" t="str">
            <v/>
          </cell>
          <cell r="EE768" t="str">
            <v/>
          </cell>
        </row>
        <row r="769">
          <cell r="C769" t="str">
            <v>OPPORTUNITY BANK NATEETE</v>
          </cell>
          <cell r="D769">
            <v>4</v>
          </cell>
          <cell r="E769">
            <v>5</v>
          </cell>
          <cell r="F769">
            <v>76550</v>
          </cell>
          <cell r="G769">
            <v>1200</v>
          </cell>
          <cell r="I769" t="str">
            <v>NAKASERO HOSPITAL</v>
          </cell>
          <cell r="J769">
            <v>13</v>
          </cell>
          <cell r="K769">
            <v>14</v>
          </cell>
          <cell r="L769">
            <v>4084700</v>
          </cell>
          <cell r="M769">
            <v>20100</v>
          </cell>
          <cell r="AF769" t="str">
            <v>LUKOME ENTERPRISES-KARUMA</v>
          </cell>
          <cell r="AG769" t="str">
            <v>LUKOME ENTERPRISES-KARUMA</v>
          </cell>
          <cell r="AH769" t="str">
            <v/>
          </cell>
          <cell r="AI769" t="str">
            <v/>
          </cell>
          <cell r="AJ769" t="str">
            <v/>
          </cell>
          <cell r="AK769" t="str">
            <v/>
          </cell>
          <cell r="AL769" t="str">
            <v/>
          </cell>
          <cell r="AM769" t="str">
            <v/>
          </cell>
          <cell r="AN769" t="str">
            <v/>
          </cell>
          <cell r="AO769" t="str">
            <v/>
          </cell>
          <cell r="AP769" t="str">
            <v/>
          </cell>
          <cell r="AQ769" t="str">
            <v/>
          </cell>
          <cell r="AR769" t="str">
            <v/>
          </cell>
          <cell r="AS769" t="str">
            <v/>
          </cell>
          <cell r="AT769">
            <v>0</v>
          </cell>
          <cell r="AU769" t="str">
            <v>LUKOME ENTERPRISES-KARUMA</v>
          </cell>
          <cell r="AV769" t="str">
            <v/>
          </cell>
          <cell r="AW769" t="str">
            <v/>
          </cell>
          <cell r="AX769" t="str">
            <v/>
          </cell>
          <cell r="AY769" t="str">
            <v/>
          </cell>
          <cell r="AZ769" t="str">
            <v/>
          </cell>
          <cell r="BA769" t="str">
            <v/>
          </cell>
          <cell r="BB769" t="str">
            <v/>
          </cell>
          <cell r="BC769" t="str">
            <v/>
          </cell>
          <cell r="BD769" t="str">
            <v/>
          </cell>
          <cell r="BE769" t="str">
            <v/>
          </cell>
          <cell r="BG769" t="str">
            <v>LUKOME ENTERPRISES-KARUMA</v>
          </cell>
          <cell r="BH769" t="str">
            <v/>
          </cell>
          <cell r="BI769" t="str">
            <v/>
          </cell>
          <cell r="BJ769" t="str">
            <v/>
          </cell>
          <cell r="BK769" t="str">
            <v/>
          </cell>
          <cell r="BL769" t="str">
            <v/>
          </cell>
          <cell r="BM769" t="str">
            <v/>
          </cell>
          <cell r="BN769" t="str">
            <v/>
          </cell>
          <cell r="BO769" t="str">
            <v/>
          </cell>
          <cell r="BP769" t="str">
            <v/>
          </cell>
          <cell r="BQ769" t="str">
            <v/>
          </cell>
          <cell r="BR769" t="str">
            <v/>
          </cell>
          <cell r="BS769" t="str">
            <v/>
          </cell>
          <cell r="BU769" t="str">
            <v>LUKOME ENTERPRISES-KARUMA</v>
          </cell>
          <cell r="BV769" t="str">
            <v/>
          </cell>
          <cell r="BW769" t="str">
            <v/>
          </cell>
          <cell r="BX769" t="str">
            <v/>
          </cell>
          <cell r="BY769" t="str">
            <v/>
          </cell>
          <cell r="BZ769" t="str">
            <v/>
          </cell>
          <cell r="CA769" t="str">
            <v/>
          </cell>
          <cell r="CB769" t="str">
            <v/>
          </cell>
          <cell r="CC769" t="str">
            <v/>
          </cell>
          <cell r="CD769" t="str">
            <v/>
          </cell>
          <cell r="CE769" t="str">
            <v/>
          </cell>
          <cell r="CG769" t="str">
            <v>LUKOME ENTERPRISES-KARUMA</v>
          </cell>
          <cell r="CH769" t="str">
            <v/>
          </cell>
          <cell r="CI769" t="str">
            <v/>
          </cell>
          <cell r="CJ769" t="str">
            <v/>
          </cell>
          <cell r="CK769" t="str">
            <v/>
          </cell>
          <cell r="CL769" t="str">
            <v/>
          </cell>
          <cell r="CM769" t="str">
            <v/>
          </cell>
          <cell r="CN769" t="str">
            <v/>
          </cell>
          <cell r="CO769" t="str">
            <v/>
          </cell>
          <cell r="CP769" t="str">
            <v/>
          </cell>
          <cell r="CQ769" t="str">
            <v/>
          </cell>
          <cell r="CR769" t="str">
            <v/>
          </cell>
          <cell r="CS769" t="str">
            <v/>
          </cell>
          <cell r="CU769" t="str">
            <v>LUKOME ENTERPRISES-KARUMA</v>
          </cell>
          <cell r="CV769" t="str">
            <v/>
          </cell>
          <cell r="CW769" t="str">
            <v/>
          </cell>
          <cell r="CX769" t="str">
            <v/>
          </cell>
          <cell r="CY769" t="str">
            <v/>
          </cell>
          <cell r="CZ769" t="str">
            <v/>
          </cell>
          <cell r="DA769" t="str">
            <v/>
          </cell>
          <cell r="DB769" t="str">
            <v/>
          </cell>
          <cell r="DC769" t="str">
            <v/>
          </cell>
          <cell r="DD769" t="str">
            <v/>
          </cell>
          <cell r="DE769" t="str">
            <v/>
          </cell>
          <cell r="DG769" t="str">
            <v>LUKOME ENTERPRISES-KARUMA</v>
          </cell>
          <cell r="DH769" t="str">
            <v/>
          </cell>
          <cell r="DI769" t="str">
            <v/>
          </cell>
          <cell r="DJ769" t="str">
            <v/>
          </cell>
          <cell r="DK769" t="str">
            <v/>
          </cell>
          <cell r="DL769" t="str">
            <v/>
          </cell>
          <cell r="DM769" t="str">
            <v/>
          </cell>
          <cell r="DN769" t="str">
            <v/>
          </cell>
          <cell r="DO769" t="str">
            <v/>
          </cell>
          <cell r="DP769" t="str">
            <v/>
          </cell>
          <cell r="DQ769" t="str">
            <v/>
          </cell>
          <cell r="DR769" t="str">
            <v/>
          </cell>
          <cell r="DS769" t="str">
            <v/>
          </cell>
          <cell r="DU769" t="str">
            <v>LUKOME ENTERPRISES-KARUMA</v>
          </cell>
          <cell r="DV769" t="str">
            <v/>
          </cell>
          <cell r="DW769" t="str">
            <v/>
          </cell>
          <cell r="DX769" t="str">
            <v/>
          </cell>
          <cell r="DY769" t="str">
            <v/>
          </cell>
          <cell r="DZ769" t="str">
            <v/>
          </cell>
          <cell r="EA769" t="str">
            <v/>
          </cell>
          <cell r="EB769" t="str">
            <v/>
          </cell>
          <cell r="EC769" t="str">
            <v/>
          </cell>
          <cell r="ED769" t="str">
            <v/>
          </cell>
          <cell r="EE769" t="str">
            <v/>
          </cell>
        </row>
        <row r="770">
          <cell r="C770" t="str">
            <v>OPPORTUNITY BANK OWINO</v>
          </cell>
          <cell r="D770">
            <v>5</v>
          </cell>
          <cell r="E770">
            <v>13</v>
          </cell>
          <cell r="F770">
            <v>1563000</v>
          </cell>
          <cell r="G770">
            <v>8000</v>
          </cell>
          <cell r="I770" t="str">
            <v>OPPORTUNITY BANK NATEETE</v>
          </cell>
          <cell r="J770">
            <v>24</v>
          </cell>
          <cell r="K770">
            <v>43</v>
          </cell>
          <cell r="L770">
            <v>7663400</v>
          </cell>
          <cell r="M770">
            <v>44400</v>
          </cell>
          <cell r="AF770" t="str">
            <v>LUMNA CONSULTANTANTS LIMITED</v>
          </cell>
          <cell r="AG770" t="str">
            <v>LUMNA CONSULTANTANTS LIMITED</v>
          </cell>
          <cell r="AH770" t="str">
            <v/>
          </cell>
          <cell r="AI770" t="str">
            <v/>
          </cell>
          <cell r="AJ770" t="str">
            <v/>
          </cell>
          <cell r="AK770" t="str">
            <v/>
          </cell>
          <cell r="AL770" t="str">
            <v/>
          </cell>
          <cell r="AM770" t="str">
            <v/>
          </cell>
          <cell r="AN770" t="str">
            <v/>
          </cell>
          <cell r="AO770" t="str">
            <v/>
          </cell>
          <cell r="AP770" t="str">
            <v/>
          </cell>
          <cell r="AQ770" t="str">
            <v/>
          </cell>
          <cell r="AR770" t="str">
            <v/>
          </cell>
          <cell r="AS770" t="str">
            <v/>
          </cell>
          <cell r="AT770">
            <v>0</v>
          </cell>
          <cell r="AU770" t="str">
            <v>LUMNA CONSULTANTANTS LIMITED</v>
          </cell>
          <cell r="AV770" t="str">
            <v/>
          </cell>
          <cell r="AW770" t="str">
            <v/>
          </cell>
          <cell r="AX770" t="str">
            <v/>
          </cell>
          <cell r="AY770" t="str">
            <v/>
          </cell>
          <cell r="AZ770" t="str">
            <v/>
          </cell>
          <cell r="BA770" t="str">
            <v/>
          </cell>
          <cell r="BB770" t="str">
            <v/>
          </cell>
          <cell r="BC770" t="str">
            <v/>
          </cell>
          <cell r="BD770" t="str">
            <v/>
          </cell>
          <cell r="BE770" t="str">
            <v/>
          </cell>
          <cell r="BG770" t="str">
            <v>LUMNA CONSULTANTANTS LIMITED</v>
          </cell>
          <cell r="BH770" t="str">
            <v/>
          </cell>
          <cell r="BI770" t="str">
            <v/>
          </cell>
          <cell r="BJ770" t="str">
            <v/>
          </cell>
          <cell r="BK770" t="str">
            <v/>
          </cell>
          <cell r="BL770" t="str">
            <v/>
          </cell>
          <cell r="BM770" t="str">
            <v/>
          </cell>
          <cell r="BN770" t="str">
            <v/>
          </cell>
          <cell r="BO770" t="str">
            <v/>
          </cell>
          <cell r="BP770" t="str">
            <v/>
          </cell>
          <cell r="BQ770" t="str">
            <v/>
          </cell>
          <cell r="BR770" t="str">
            <v/>
          </cell>
          <cell r="BS770" t="str">
            <v/>
          </cell>
          <cell r="BU770" t="str">
            <v>LUMNA CONSULTANTANTS LIMITED</v>
          </cell>
          <cell r="BV770" t="str">
            <v/>
          </cell>
          <cell r="BW770" t="str">
            <v/>
          </cell>
          <cell r="BX770" t="str">
            <v/>
          </cell>
          <cell r="BY770" t="str">
            <v/>
          </cell>
          <cell r="BZ770" t="str">
            <v/>
          </cell>
          <cell r="CA770" t="str">
            <v/>
          </cell>
          <cell r="CB770" t="str">
            <v/>
          </cell>
          <cell r="CC770" t="str">
            <v/>
          </cell>
          <cell r="CD770" t="str">
            <v/>
          </cell>
          <cell r="CE770" t="str">
            <v/>
          </cell>
          <cell r="CG770" t="str">
            <v>LUMNA CONSULTANTANTS LIMITED</v>
          </cell>
          <cell r="CH770" t="str">
            <v/>
          </cell>
          <cell r="CI770" t="str">
            <v/>
          </cell>
          <cell r="CJ770" t="str">
            <v/>
          </cell>
          <cell r="CK770" t="str">
            <v/>
          </cell>
          <cell r="CL770" t="str">
            <v/>
          </cell>
          <cell r="CM770" t="str">
            <v/>
          </cell>
          <cell r="CN770" t="str">
            <v/>
          </cell>
          <cell r="CO770" t="str">
            <v/>
          </cell>
          <cell r="CP770" t="str">
            <v/>
          </cell>
          <cell r="CQ770" t="str">
            <v/>
          </cell>
          <cell r="CR770" t="str">
            <v/>
          </cell>
          <cell r="CS770" t="str">
            <v/>
          </cell>
          <cell r="CU770" t="str">
            <v>LUMNA CONSULTANTANTS LIMITED</v>
          </cell>
          <cell r="CV770" t="str">
            <v/>
          </cell>
          <cell r="CW770" t="str">
            <v/>
          </cell>
          <cell r="CX770" t="str">
            <v/>
          </cell>
          <cell r="CY770" t="str">
            <v/>
          </cell>
          <cell r="CZ770" t="str">
            <v/>
          </cell>
          <cell r="DA770" t="str">
            <v/>
          </cell>
          <cell r="DB770" t="str">
            <v/>
          </cell>
          <cell r="DC770" t="str">
            <v/>
          </cell>
          <cell r="DD770" t="str">
            <v/>
          </cell>
          <cell r="DE770" t="str">
            <v/>
          </cell>
          <cell r="DG770" t="str">
            <v>LUMNA CONSULTANTANTS LIMITED</v>
          </cell>
          <cell r="DH770" t="str">
            <v/>
          </cell>
          <cell r="DI770" t="str">
            <v/>
          </cell>
          <cell r="DJ770" t="str">
            <v/>
          </cell>
          <cell r="DK770" t="str">
            <v/>
          </cell>
          <cell r="DL770" t="str">
            <v/>
          </cell>
          <cell r="DM770" t="str">
            <v/>
          </cell>
          <cell r="DN770" t="str">
            <v/>
          </cell>
          <cell r="DO770" t="str">
            <v/>
          </cell>
          <cell r="DP770" t="str">
            <v/>
          </cell>
          <cell r="DQ770" t="str">
            <v/>
          </cell>
          <cell r="DR770" t="str">
            <v/>
          </cell>
          <cell r="DS770" t="str">
            <v/>
          </cell>
          <cell r="DU770" t="str">
            <v>LUMNA CONSULTANTANTS LIMITED</v>
          </cell>
          <cell r="DV770" t="str">
            <v/>
          </cell>
          <cell r="DW770" t="str">
            <v/>
          </cell>
          <cell r="DX770" t="str">
            <v/>
          </cell>
          <cell r="DY770" t="str">
            <v/>
          </cell>
          <cell r="DZ770" t="str">
            <v/>
          </cell>
          <cell r="EA770" t="str">
            <v/>
          </cell>
          <cell r="EB770" t="str">
            <v/>
          </cell>
          <cell r="EC770" t="str">
            <v/>
          </cell>
          <cell r="ED770" t="str">
            <v/>
          </cell>
          <cell r="EE770" t="str">
            <v/>
          </cell>
        </row>
        <row r="771">
          <cell r="C771" t="str">
            <v>OUR LADY OF CONSOLATA S.S KIREKA</v>
          </cell>
          <cell r="D771">
            <v>2</v>
          </cell>
          <cell r="E771">
            <v>2</v>
          </cell>
          <cell r="F771">
            <v>175000</v>
          </cell>
          <cell r="G771">
            <v>800</v>
          </cell>
          <cell r="I771" t="str">
            <v>Insurance Company of East Africa</v>
          </cell>
          <cell r="J771">
            <v>13</v>
          </cell>
          <cell r="K771">
            <v>13</v>
          </cell>
          <cell r="L771">
            <v>3556650</v>
          </cell>
          <cell r="M771">
            <v>16520</v>
          </cell>
          <cell r="AF771" t="str">
            <v>LUMNA CONSULTANTANTS LIMITED COMMISSION LINE</v>
          </cell>
          <cell r="AG771" t="str">
            <v>LUMNA CONSULTANTANTS LIMITED COMMISSION LINE</v>
          </cell>
          <cell r="AH771" t="str">
            <v/>
          </cell>
          <cell r="AI771" t="str">
            <v/>
          </cell>
          <cell r="AJ771" t="str">
            <v/>
          </cell>
          <cell r="AK771" t="str">
            <v/>
          </cell>
          <cell r="AL771" t="str">
            <v/>
          </cell>
          <cell r="AM771" t="str">
            <v/>
          </cell>
          <cell r="AN771" t="str">
            <v/>
          </cell>
          <cell r="AO771" t="str">
            <v/>
          </cell>
          <cell r="AP771" t="str">
            <v/>
          </cell>
          <cell r="AQ771" t="str">
            <v/>
          </cell>
          <cell r="AR771" t="str">
            <v/>
          </cell>
          <cell r="AS771" t="str">
            <v/>
          </cell>
          <cell r="AT771">
            <v>0</v>
          </cell>
          <cell r="AU771" t="str">
            <v>LUMNA CONSULTANTANTS LIMITED COMMISSION LINE</v>
          </cell>
          <cell r="AV771" t="str">
            <v/>
          </cell>
          <cell r="AW771" t="str">
            <v/>
          </cell>
          <cell r="AX771" t="str">
            <v/>
          </cell>
          <cell r="AY771" t="str">
            <v/>
          </cell>
          <cell r="AZ771" t="str">
            <v/>
          </cell>
          <cell r="BA771" t="str">
            <v/>
          </cell>
          <cell r="BB771" t="str">
            <v/>
          </cell>
          <cell r="BC771" t="str">
            <v/>
          </cell>
          <cell r="BD771" t="str">
            <v/>
          </cell>
          <cell r="BE771" t="str">
            <v/>
          </cell>
          <cell r="BG771" t="str">
            <v>LUMNA CONSULTANTANTS LIMITED COMMISSION LINE</v>
          </cell>
          <cell r="BH771" t="str">
            <v/>
          </cell>
          <cell r="BI771" t="str">
            <v/>
          </cell>
          <cell r="BJ771" t="str">
            <v/>
          </cell>
          <cell r="BK771" t="str">
            <v/>
          </cell>
          <cell r="BL771" t="str">
            <v/>
          </cell>
          <cell r="BM771" t="str">
            <v/>
          </cell>
          <cell r="BN771" t="str">
            <v/>
          </cell>
          <cell r="BO771" t="str">
            <v/>
          </cell>
          <cell r="BP771" t="str">
            <v/>
          </cell>
          <cell r="BQ771" t="str">
            <v/>
          </cell>
          <cell r="BR771" t="str">
            <v/>
          </cell>
          <cell r="BS771" t="str">
            <v/>
          </cell>
          <cell r="BU771" t="str">
            <v>LUMNA CONSULTANTANTS LIMITED COMMISSION LINE</v>
          </cell>
          <cell r="BV771" t="str">
            <v/>
          </cell>
          <cell r="BW771" t="str">
            <v/>
          </cell>
          <cell r="BX771" t="str">
            <v/>
          </cell>
          <cell r="BY771" t="str">
            <v/>
          </cell>
          <cell r="BZ771" t="str">
            <v/>
          </cell>
          <cell r="CA771" t="str">
            <v/>
          </cell>
          <cell r="CB771" t="str">
            <v/>
          </cell>
          <cell r="CC771" t="str">
            <v/>
          </cell>
          <cell r="CD771" t="str">
            <v/>
          </cell>
          <cell r="CE771" t="str">
            <v/>
          </cell>
          <cell r="CG771" t="str">
            <v>LUMNA CONSULTANTANTS LIMITED COMMISSION LINE</v>
          </cell>
          <cell r="CH771" t="str">
            <v/>
          </cell>
          <cell r="CI771" t="str">
            <v/>
          </cell>
          <cell r="CJ771" t="str">
            <v/>
          </cell>
          <cell r="CK771" t="str">
            <v/>
          </cell>
          <cell r="CL771" t="str">
            <v/>
          </cell>
          <cell r="CM771" t="str">
            <v/>
          </cell>
          <cell r="CN771" t="str">
            <v/>
          </cell>
          <cell r="CO771" t="str">
            <v/>
          </cell>
          <cell r="CP771" t="str">
            <v/>
          </cell>
          <cell r="CQ771" t="str">
            <v/>
          </cell>
          <cell r="CR771" t="str">
            <v/>
          </cell>
          <cell r="CS771" t="str">
            <v/>
          </cell>
          <cell r="CU771" t="str">
            <v>LUMNA CONSULTANTANTS LIMITED COMMISSION LINE</v>
          </cell>
          <cell r="CV771" t="str">
            <v/>
          </cell>
          <cell r="CW771" t="str">
            <v/>
          </cell>
          <cell r="CX771" t="str">
            <v/>
          </cell>
          <cell r="CY771" t="str">
            <v/>
          </cell>
          <cell r="CZ771" t="str">
            <v/>
          </cell>
          <cell r="DA771" t="str">
            <v/>
          </cell>
          <cell r="DB771" t="str">
            <v/>
          </cell>
          <cell r="DC771" t="str">
            <v/>
          </cell>
          <cell r="DD771" t="str">
            <v/>
          </cell>
          <cell r="DE771" t="str">
            <v/>
          </cell>
          <cell r="DG771" t="str">
            <v>LUMNA CONSULTANTANTS LIMITED COMMISSION LINE</v>
          </cell>
          <cell r="DH771" t="str">
            <v/>
          </cell>
          <cell r="DI771" t="str">
            <v/>
          </cell>
          <cell r="DJ771" t="str">
            <v/>
          </cell>
          <cell r="DK771" t="str">
            <v/>
          </cell>
          <cell r="DL771" t="str">
            <v/>
          </cell>
          <cell r="DM771" t="str">
            <v/>
          </cell>
          <cell r="DN771" t="str">
            <v/>
          </cell>
          <cell r="DO771" t="str">
            <v/>
          </cell>
          <cell r="DP771" t="str">
            <v/>
          </cell>
          <cell r="DQ771" t="str">
            <v/>
          </cell>
          <cell r="DR771" t="str">
            <v/>
          </cell>
          <cell r="DS771" t="str">
            <v/>
          </cell>
          <cell r="DU771" t="str">
            <v>LUMNA CONSULTANTANTS LIMITED COMMISSION LINE</v>
          </cell>
          <cell r="DV771" t="str">
            <v/>
          </cell>
          <cell r="DW771" t="str">
            <v/>
          </cell>
          <cell r="DX771" t="str">
            <v/>
          </cell>
          <cell r="DY771" t="str">
            <v/>
          </cell>
          <cell r="DZ771" t="str">
            <v/>
          </cell>
          <cell r="EA771" t="str">
            <v/>
          </cell>
          <cell r="EB771" t="str">
            <v/>
          </cell>
          <cell r="EC771" t="str">
            <v/>
          </cell>
          <cell r="ED771" t="str">
            <v/>
          </cell>
          <cell r="EE771" t="str">
            <v/>
          </cell>
        </row>
        <row r="772">
          <cell r="C772" t="str">
            <v>PAX JUNIOR SCHOOL</v>
          </cell>
          <cell r="D772">
            <v>4</v>
          </cell>
          <cell r="E772">
            <v>5</v>
          </cell>
          <cell r="F772">
            <v>391000</v>
          </cell>
          <cell r="G772">
            <v>2300</v>
          </cell>
          <cell r="I772" t="str">
            <v>AIG</v>
          </cell>
          <cell r="J772">
            <v>3</v>
          </cell>
          <cell r="K772">
            <v>3</v>
          </cell>
          <cell r="L772">
            <v>1668400</v>
          </cell>
          <cell r="M772">
            <v>7650</v>
          </cell>
          <cell r="AF772" t="str">
            <v>LUNAR INTERNATIONAL COLLEGE</v>
          </cell>
          <cell r="AG772" t="str">
            <v>LUNAR INTERNATIONAL COLLEGE</v>
          </cell>
          <cell r="AH772" t="str">
            <v/>
          </cell>
          <cell r="AI772" t="str">
            <v/>
          </cell>
          <cell r="AJ772" t="str">
            <v/>
          </cell>
          <cell r="AK772" t="str">
            <v/>
          </cell>
          <cell r="AL772" t="str">
            <v/>
          </cell>
          <cell r="AM772" t="str">
            <v/>
          </cell>
          <cell r="AN772" t="str">
            <v/>
          </cell>
          <cell r="AO772" t="str">
            <v/>
          </cell>
          <cell r="AP772" t="str">
            <v/>
          </cell>
          <cell r="AQ772" t="str">
            <v/>
          </cell>
          <cell r="AR772" t="str">
            <v/>
          </cell>
          <cell r="AS772" t="str">
            <v/>
          </cell>
          <cell r="AT772">
            <v>0</v>
          </cell>
          <cell r="AU772" t="str">
            <v>LUNAR INTERNATIONAL COLLEGE</v>
          </cell>
          <cell r="AV772" t="str">
            <v/>
          </cell>
          <cell r="AW772" t="str">
            <v/>
          </cell>
          <cell r="AX772" t="str">
            <v/>
          </cell>
          <cell r="AY772" t="str">
            <v/>
          </cell>
          <cell r="AZ772" t="str">
            <v/>
          </cell>
          <cell r="BA772" t="str">
            <v/>
          </cell>
          <cell r="BB772" t="str">
            <v/>
          </cell>
          <cell r="BC772" t="str">
            <v/>
          </cell>
          <cell r="BD772" t="str">
            <v/>
          </cell>
          <cell r="BE772" t="str">
            <v/>
          </cell>
          <cell r="BG772" t="str">
            <v>LUNAR INTERNATIONAL COLLEGE</v>
          </cell>
          <cell r="BH772" t="str">
            <v/>
          </cell>
          <cell r="BI772" t="str">
            <v/>
          </cell>
          <cell r="BJ772" t="str">
            <v/>
          </cell>
          <cell r="BK772" t="str">
            <v/>
          </cell>
          <cell r="BL772" t="str">
            <v/>
          </cell>
          <cell r="BM772" t="str">
            <v/>
          </cell>
          <cell r="BN772" t="str">
            <v/>
          </cell>
          <cell r="BO772" t="str">
            <v/>
          </cell>
          <cell r="BP772" t="str">
            <v/>
          </cell>
          <cell r="BQ772" t="str">
            <v/>
          </cell>
          <cell r="BR772" t="str">
            <v/>
          </cell>
          <cell r="BS772" t="str">
            <v/>
          </cell>
          <cell r="BU772" t="str">
            <v>LUNAR INTERNATIONAL COLLEGE</v>
          </cell>
          <cell r="BV772" t="str">
            <v/>
          </cell>
          <cell r="BW772" t="str">
            <v/>
          </cell>
          <cell r="BX772" t="str">
            <v/>
          </cell>
          <cell r="BY772" t="str">
            <v/>
          </cell>
          <cell r="BZ772" t="str">
            <v/>
          </cell>
          <cell r="CA772" t="str">
            <v/>
          </cell>
          <cell r="CB772" t="str">
            <v/>
          </cell>
          <cell r="CC772" t="str">
            <v/>
          </cell>
          <cell r="CD772" t="str">
            <v/>
          </cell>
          <cell r="CE772" t="str">
            <v/>
          </cell>
          <cell r="CG772" t="str">
            <v>LUNAR INTERNATIONAL COLLEGE</v>
          </cell>
          <cell r="CH772" t="str">
            <v/>
          </cell>
          <cell r="CI772" t="str">
            <v/>
          </cell>
          <cell r="CJ772" t="str">
            <v/>
          </cell>
          <cell r="CK772" t="str">
            <v/>
          </cell>
          <cell r="CL772" t="str">
            <v/>
          </cell>
          <cell r="CM772" t="str">
            <v/>
          </cell>
          <cell r="CN772" t="str">
            <v/>
          </cell>
          <cell r="CO772" t="str">
            <v/>
          </cell>
          <cell r="CP772" t="str">
            <v/>
          </cell>
          <cell r="CQ772" t="str">
            <v/>
          </cell>
          <cell r="CR772" t="str">
            <v/>
          </cell>
          <cell r="CS772" t="str">
            <v/>
          </cell>
          <cell r="CU772" t="str">
            <v>LUNAR INTERNATIONAL COLLEGE</v>
          </cell>
          <cell r="CV772" t="str">
            <v/>
          </cell>
          <cell r="CW772" t="str">
            <v/>
          </cell>
          <cell r="CX772" t="str">
            <v/>
          </cell>
          <cell r="CY772" t="str">
            <v/>
          </cell>
          <cell r="CZ772" t="str">
            <v/>
          </cell>
          <cell r="DA772" t="str">
            <v/>
          </cell>
          <cell r="DB772" t="str">
            <v/>
          </cell>
          <cell r="DC772" t="str">
            <v/>
          </cell>
          <cell r="DD772" t="str">
            <v/>
          </cell>
          <cell r="DE772" t="str">
            <v/>
          </cell>
          <cell r="DG772" t="str">
            <v>LUNAR INTERNATIONAL COLLEGE</v>
          </cell>
          <cell r="DH772" t="str">
            <v/>
          </cell>
          <cell r="DI772" t="str">
            <v/>
          </cell>
          <cell r="DJ772" t="str">
            <v/>
          </cell>
          <cell r="DK772" t="str">
            <v/>
          </cell>
          <cell r="DL772" t="str">
            <v/>
          </cell>
          <cell r="DM772" t="str">
            <v/>
          </cell>
          <cell r="DN772" t="str">
            <v/>
          </cell>
          <cell r="DO772" t="str">
            <v/>
          </cell>
          <cell r="DP772" t="str">
            <v/>
          </cell>
          <cell r="DQ772" t="str">
            <v/>
          </cell>
          <cell r="DR772" t="str">
            <v/>
          </cell>
          <cell r="DS772" t="str">
            <v/>
          </cell>
          <cell r="DU772" t="str">
            <v>LUNAR INTERNATIONAL COLLEGE</v>
          </cell>
          <cell r="DV772" t="str">
            <v/>
          </cell>
          <cell r="DW772" t="str">
            <v/>
          </cell>
          <cell r="DX772" t="str">
            <v/>
          </cell>
          <cell r="DY772" t="str">
            <v/>
          </cell>
          <cell r="DZ772" t="str">
            <v/>
          </cell>
          <cell r="EA772" t="str">
            <v/>
          </cell>
          <cell r="EB772" t="str">
            <v/>
          </cell>
          <cell r="EC772" t="str">
            <v/>
          </cell>
          <cell r="ED772" t="str">
            <v/>
          </cell>
          <cell r="EE772" t="str">
            <v/>
          </cell>
        </row>
        <row r="773">
          <cell r="C773" t="str">
            <v>PEARL MICRO FINANCE  LUGAZI</v>
          </cell>
          <cell r="D773">
            <v>38</v>
          </cell>
          <cell r="E773">
            <v>65</v>
          </cell>
          <cell r="F773">
            <v>25314600</v>
          </cell>
          <cell r="G773">
            <v>68200</v>
          </cell>
          <cell r="I773" t="str">
            <v>COUNTRYSIDE COLLEGE MUKONO</v>
          </cell>
          <cell r="J773">
            <v>5</v>
          </cell>
          <cell r="K773">
            <v>33</v>
          </cell>
          <cell r="L773">
            <v>5477500</v>
          </cell>
          <cell r="M773">
            <v>28720</v>
          </cell>
          <cell r="AF773" t="str">
            <v>LUNGALU TRADERS</v>
          </cell>
          <cell r="AG773" t="str">
            <v>LUNGALU TRADERS</v>
          </cell>
          <cell r="AH773" t="str">
            <v/>
          </cell>
          <cell r="AI773" t="str">
            <v/>
          </cell>
          <cell r="AJ773" t="str">
            <v/>
          </cell>
          <cell r="AK773" t="str">
            <v/>
          </cell>
          <cell r="AL773" t="str">
            <v/>
          </cell>
          <cell r="AM773" t="str">
            <v/>
          </cell>
          <cell r="AN773" t="str">
            <v/>
          </cell>
          <cell r="AO773" t="str">
            <v/>
          </cell>
          <cell r="AP773" t="str">
            <v/>
          </cell>
          <cell r="AQ773" t="str">
            <v/>
          </cell>
          <cell r="AR773" t="str">
            <v/>
          </cell>
          <cell r="AS773" t="str">
            <v/>
          </cell>
          <cell r="AT773">
            <v>0</v>
          </cell>
          <cell r="AU773" t="str">
            <v>LUNGALU TRADERS</v>
          </cell>
          <cell r="AV773" t="str">
            <v/>
          </cell>
          <cell r="AW773" t="str">
            <v/>
          </cell>
          <cell r="AX773" t="str">
            <v/>
          </cell>
          <cell r="AY773" t="str">
            <v/>
          </cell>
          <cell r="AZ773" t="str">
            <v/>
          </cell>
          <cell r="BA773" t="str">
            <v/>
          </cell>
          <cell r="BB773" t="str">
            <v/>
          </cell>
          <cell r="BC773" t="str">
            <v/>
          </cell>
          <cell r="BD773" t="str">
            <v/>
          </cell>
          <cell r="BE773" t="str">
            <v/>
          </cell>
          <cell r="BG773" t="str">
            <v>LUNGALU TRADERS</v>
          </cell>
          <cell r="BH773" t="str">
            <v/>
          </cell>
          <cell r="BI773" t="str">
            <v/>
          </cell>
          <cell r="BJ773" t="str">
            <v/>
          </cell>
          <cell r="BK773" t="str">
            <v/>
          </cell>
          <cell r="BL773" t="str">
            <v/>
          </cell>
          <cell r="BM773" t="str">
            <v/>
          </cell>
          <cell r="BN773" t="str">
            <v/>
          </cell>
          <cell r="BO773" t="str">
            <v/>
          </cell>
          <cell r="BP773" t="str">
            <v/>
          </cell>
          <cell r="BQ773" t="str">
            <v/>
          </cell>
          <cell r="BR773" t="str">
            <v/>
          </cell>
          <cell r="BS773" t="str">
            <v/>
          </cell>
          <cell r="BU773" t="str">
            <v>LUNGALU TRADERS</v>
          </cell>
          <cell r="BV773" t="str">
            <v/>
          </cell>
          <cell r="BW773" t="str">
            <v/>
          </cell>
          <cell r="BX773" t="str">
            <v/>
          </cell>
          <cell r="BY773" t="str">
            <v/>
          </cell>
          <cell r="BZ773" t="str">
            <v/>
          </cell>
          <cell r="CA773" t="str">
            <v/>
          </cell>
          <cell r="CB773" t="str">
            <v/>
          </cell>
          <cell r="CC773" t="str">
            <v/>
          </cell>
          <cell r="CD773" t="str">
            <v/>
          </cell>
          <cell r="CE773" t="str">
            <v/>
          </cell>
          <cell r="CG773" t="str">
            <v>LUNGALU TRADERS</v>
          </cell>
          <cell r="CH773" t="str">
            <v/>
          </cell>
          <cell r="CI773" t="str">
            <v/>
          </cell>
          <cell r="CJ773" t="str">
            <v/>
          </cell>
          <cell r="CK773" t="str">
            <v/>
          </cell>
          <cell r="CL773" t="str">
            <v/>
          </cell>
          <cell r="CM773" t="str">
            <v/>
          </cell>
          <cell r="CN773" t="str">
            <v/>
          </cell>
          <cell r="CO773" t="str">
            <v/>
          </cell>
          <cell r="CP773" t="str">
            <v/>
          </cell>
          <cell r="CQ773" t="str">
            <v/>
          </cell>
          <cell r="CR773" t="str">
            <v/>
          </cell>
          <cell r="CS773" t="str">
            <v/>
          </cell>
          <cell r="CU773" t="str">
            <v>LUNGALU TRADERS</v>
          </cell>
          <cell r="CV773" t="str">
            <v/>
          </cell>
          <cell r="CW773" t="str">
            <v/>
          </cell>
          <cell r="CX773" t="str">
            <v/>
          </cell>
          <cell r="CY773" t="str">
            <v/>
          </cell>
          <cell r="CZ773" t="str">
            <v/>
          </cell>
          <cell r="DA773" t="str">
            <v/>
          </cell>
          <cell r="DB773" t="str">
            <v/>
          </cell>
          <cell r="DC773" t="str">
            <v/>
          </cell>
          <cell r="DD773" t="str">
            <v/>
          </cell>
          <cell r="DE773" t="str">
            <v/>
          </cell>
          <cell r="DG773" t="str">
            <v>LUNGALU TRADERS</v>
          </cell>
          <cell r="DH773" t="str">
            <v/>
          </cell>
          <cell r="DI773" t="str">
            <v/>
          </cell>
          <cell r="DJ773" t="str">
            <v/>
          </cell>
          <cell r="DK773" t="str">
            <v/>
          </cell>
          <cell r="DL773" t="str">
            <v/>
          </cell>
          <cell r="DM773" t="str">
            <v/>
          </cell>
          <cell r="DN773" t="str">
            <v/>
          </cell>
          <cell r="DO773" t="str">
            <v/>
          </cell>
          <cell r="DP773" t="str">
            <v/>
          </cell>
          <cell r="DQ773" t="str">
            <v/>
          </cell>
          <cell r="DR773" t="str">
            <v/>
          </cell>
          <cell r="DS773" t="str">
            <v/>
          </cell>
          <cell r="DU773" t="str">
            <v>LUNGALU TRADERS</v>
          </cell>
          <cell r="DV773" t="str">
            <v/>
          </cell>
          <cell r="DW773" t="str">
            <v/>
          </cell>
          <cell r="DX773" t="str">
            <v/>
          </cell>
          <cell r="DY773" t="str">
            <v/>
          </cell>
          <cell r="DZ773" t="str">
            <v/>
          </cell>
          <cell r="EA773" t="str">
            <v/>
          </cell>
          <cell r="EB773" t="str">
            <v/>
          </cell>
          <cell r="EC773" t="str">
            <v/>
          </cell>
          <cell r="ED773" t="str">
            <v/>
          </cell>
          <cell r="EE773" t="str">
            <v/>
          </cell>
        </row>
        <row r="774">
          <cell r="C774" t="str">
            <v>PEPPER PUBLICATIONS</v>
          </cell>
          <cell r="D774">
            <v>8</v>
          </cell>
          <cell r="E774">
            <v>33</v>
          </cell>
          <cell r="F774">
            <v>7098900</v>
          </cell>
          <cell r="G774">
            <v>24000</v>
          </cell>
          <cell r="I774" t="str">
            <v>OPPORTUNITY BANK OWINO</v>
          </cell>
          <cell r="J774">
            <v>15</v>
          </cell>
          <cell r="K774">
            <v>28</v>
          </cell>
          <cell r="L774">
            <v>3398000</v>
          </cell>
          <cell r="M774">
            <v>17950</v>
          </cell>
          <cell r="AF774" t="str">
            <v>LUSAMBA W SSEBADDUKA MANSON ENGINER</v>
          </cell>
          <cell r="AG774" t="str">
            <v>LUSAMBA W SSEBADDUKA MANSON ENGINER</v>
          </cell>
          <cell r="AH774" t="str">
            <v/>
          </cell>
          <cell r="AI774" t="str">
            <v/>
          </cell>
          <cell r="AJ774" t="str">
            <v/>
          </cell>
          <cell r="AK774" t="str">
            <v/>
          </cell>
          <cell r="AL774" t="str">
            <v/>
          </cell>
          <cell r="AM774" t="str">
            <v/>
          </cell>
          <cell r="AN774" t="str">
            <v/>
          </cell>
          <cell r="AO774" t="str">
            <v/>
          </cell>
          <cell r="AP774" t="str">
            <v/>
          </cell>
          <cell r="AQ774" t="str">
            <v/>
          </cell>
          <cell r="AR774" t="str">
            <v/>
          </cell>
          <cell r="AS774" t="str">
            <v/>
          </cell>
          <cell r="AT774">
            <v>0</v>
          </cell>
          <cell r="AU774" t="str">
            <v>LUSAMBA W SSEBADDUKA MANSON ENGINER</v>
          </cell>
          <cell r="AV774" t="str">
            <v/>
          </cell>
          <cell r="AW774" t="str">
            <v/>
          </cell>
          <cell r="AX774" t="str">
            <v/>
          </cell>
          <cell r="AY774" t="str">
            <v/>
          </cell>
          <cell r="AZ774" t="str">
            <v/>
          </cell>
          <cell r="BA774" t="str">
            <v/>
          </cell>
          <cell r="BB774" t="str">
            <v/>
          </cell>
          <cell r="BC774" t="str">
            <v/>
          </cell>
          <cell r="BD774" t="str">
            <v/>
          </cell>
          <cell r="BE774" t="str">
            <v/>
          </cell>
          <cell r="BG774" t="str">
            <v>LUSAMBA W SSEBADDUKA MANSON ENGINER</v>
          </cell>
          <cell r="BH774" t="str">
            <v/>
          </cell>
          <cell r="BI774" t="str">
            <v/>
          </cell>
          <cell r="BJ774" t="str">
            <v/>
          </cell>
          <cell r="BK774" t="str">
            <v/>
          </cell>
          <cell r="BL774" t="str">
            <v/>
          </cell>
          <cell r="BM774" t="str">
            <v/>
          </cell>
          <cell r="BN774" t="str">
            <v/>
          </cell>
          <cell r="BO774" t="str">
            <v/>
          </cell>
          <cell r="BP774" t="str">
            <v/>
          </cell>
          <cell r="BQ774" t="str">
            <v/>
          </cell>
          <cell r="BR774" t="str">
            <v/>
          </cell>
          <cell r="BS774" t="str">
            <v/>
          </cell>
          <cell r="BU774" t="str">
            <v>LUSAMBA W SSEBADDUKA MANSON ENGINER</v>
          </cell>
          <cell r="BV774" t="str">
            <v/>
          </cell>
          <cell r="BW774" t="str">
            <v/>
          </cell>
          <cell r="BX774" t="str">
            <v/>
          </cell>
          <cell r="BY774" t="str">
            <v/>
          </cell>
          <cell r="BZ774" t="str">
            <v/>
          </cell>
          <cell r="CA774" t="str">
            <v/>
          </cell>
          <cell r="CB774" t="str">
            <v/>
          </cell>
          <cell r="CC774" t="str">
            <v/>
          </cell>
          <cell r="CD774" t="str">
            <v/>
          </cell>
          <cell r="CE774" t="str">
            <v/>
          </cell>
          <cell r="CG774" t="str">
            <v>LUSAMBA W SSEBADDUKA MANSON ENGINER</v>
          </cell>
          <cell r="CH774" t="str">
            <v/>
          </cell>
          <cell r="CI774" t="str">
            <v/>
          </cell>
          <cell r="CJ774" t="str">
            <v/>
          </cell>
          <cell r="CK774" t="str">
            <v/>
          </cell>
          <cell r="CL774" t="str">
            <v/>
          </cell>
          <cell r="CM774" t="str">
            <v/>
          </cell>
          <cell r="CN774" t="str">
            <v/>
          </cell>
          <cell r="CO774" t="str">
            <v/>
          </cell>
          <cell r="CP774" t="str">
            <v/>
          </cell>
          <cell r="CQ774" t="str">
            <v/>
          </cell>
          <cell r="CR774" t="str">
            <v/>
          </cell>
          <cell r="CS774" t="str">
            <v/>
          </cell>
          <cell r="CU774" t="str">
            <v>LUSAMBA W SSEBADDUKA MANSON ENGINER</v>
          </cell>
          <cell r="CV774" t="str">
            <v/>
          </cell>
          <cell r="CW774" t="str">
            <v/>
          </cell>
          <cell r="CX774" t="str">
            <v/>
          </cell>
          <cell r="CY774" t="str">
            <v/>
          </cell>
          <cell r="CZ774" t="str">
            <v/>
          </cell>
          <cell r="DA774" t="str">
            <v/>
          </cell>
          <cell r="DB774" t="str">
            <v/>
          </cell>
          <cell r="DC774" t="str">
            <v/>
          </cell>
          <cell r="DD774" t="str">
            <v/>
          </cell>
          <cell r="DE774" t="str">
            <v/>
          </cell>
          <cell r="DG774" t="str">
            <v>LUSAMBA W SSEBADDUKA MANSON ENGINER</v>
          </cell>
          <cell r="DH774" t="str">
            <v/>
          </cell>
          <cell r="DI774" t="str">
            <v/>
          </cell>
          <cell r="DJ774" t="str">
            <v/>
          </cell>
          <cell r="DK774" t="str">
            <v/>
          </cell>
          <cell r="DL774" t="str">
            <v/>
          </cell>
          <cell r="DM774" t="str">
            <v/>
          </cell>
          <cell r="DN774" t="str">
            <v/>
          </cell>
          <cell r="DO774" t="str">
            <v/>
          </cell>
          <cell r="DP774" t="str">
            <v/>
          </cell>
          <cell r="DQ774" t="str">
            <v/>
          </cell>
          <cell r="DR774" t="str">
            <v/>
          </cell>
          <cell r="DS774" t="str">
            <v/>
          </cell>
          <cell r="DU774" t="str">
            <v>LUSAMBA W SSEBADDUKA MANSON ENGINER</v>
          </cell>
          <cell r="DV774" t="str">
            <v/>
          </cell>
          <cell r="DW774" t="str">
            <v/>
          </cell>
          <cell r="DX774" t="str">
            <v/>
          </cell>
          <cell r="DY774" t="str">
            <v/>
          </cell>
          <cell r="DZ774" t="str">
            <v/>
          </cell>
          <cell r="EA774" t="str">
            <v/>
          </cell>
          <cell r="EB774" t="str">
            <v/>
          </cell>
          <cell r="EC774" t="str">
            <v/>
          </cell>
          <cell r="ED774" t="str">
            <v/>
          </cell>
          <cell r="EE774" t="str">
            <v/>
          </cell>
        </row>
        <row r="775">
          <cell r="C775" t="str">
            <v>PrimaryAirtime</v>
          </cell>
          <cell r="D775">
            <v>951122</v>
          </cell>
          <cell r="E775">
            <v>10280786</v>
          </cell>
          <cell r="F775">
            <v>9755924704</v>
          </cell>
          <cell r="AF775" t="str">
            <v>LUSSE FARM SUPPLY</v>
          </cell>
          <cell r="AG775" t="str">
            <v>LUSSE FARM SUPPLY</v>
          </cell>
          <cell r="AH775" t="str">
            <v/>
          </cell>
          <cell r="AI775" t="str">
            <v/>
          </cell>
          <cell r="AJ775" t="str">
            <v/>
          </cell>
          <cell r="AK775" t="str">
            <v/>
          </cell>
          <cell r="AL775" t="str">
            <v/>
          </cell>
          <cell r="AM775" t="str">
            <v/>
          </cell>
          <cell r="AN775" t="str">
            <v/>
          </cell>
          <cell r="AO775" t="str">
            <v/>
          </cell>
          <cell r="AP775" t="str">
            <v/>
          </cell>
          <cell r="AQ775" t="str">
            <v/>
          </cell>
          <cell r="AR775" t="str">
            <v/>
          </cell>
          <cell r="AS775" t="str">
            <v/>
          </cell>
          <cell r="AT775">
            <v>0</v>
          </cell>
          <cell r="AU775" t="str">
            <v>LUSSE FARM SUPPLY</v>
          </cell>
          <cell r="AV775" t="str">
            <v/>
          </cell>
          <cell r="AW775" t="str">
            <v/>
          </cell>
          <cell r="AX775" t="str">
            <v/>
          </cell>
          <cell r="AY775" t="str">
            <v/>
          </cell>
          <cell r="AZ775" t="str">
            <v/>
          </cell>
          <cell r="BA775" t="str">
            <v/>
          </cell>
          <cell r="BB775" t="str">
            <v/>
          </cell>
          <cell r="BC775" t="str">
            <v/>
          </cell>
          <cell r="BD775" t="str">
            <v/>
          </cell>
          <cell r="BE775" t="str">
            <v/>
          </cell>
          <cell r="BG775" t="str">
            <v>LUSSE FARM SUPPLY</v>
          </cell>
          <cell r="BH775" t="str">
            <v/>
          </cell>
          <cell r="BI775" t="str">
            <v/>
          </cell>
          <cell r="BJ775" t="str">
            <v/>
          </cell>
          <cell r="BK775" t="str">
            <v/>
          </cell>
          <cell r="BL775" t="str">
            <v/>
          </cell>
          <cell r="BM775" t="str">
            <v/>
          </cell>
          <cell r="BN775" t="str">
            <v/>
          </cell>
          <cell r="BO775" t="str">
            <v/>
          </cell>
          <cell r="BP775" t="str">
            <v/>
          </cell>
          <cell r="BQ775" t="str">
            <v/>
          </cell>
          <cell r="BR775" t="str">
            <v/>
          </cell>
          <cell r="BS775" t="str">
            <v/>
          </cell>
          <cell r="BU775" t="str">
            <v>LUSSE FARM SUPPLY</v>
          </cell>
          <cell r="BV775" t="str">
            <v/>
          </cell>
          <cell r="BW775" t="str">
            <v/>
          </cell>
          <cell r="BX775" t="str">
            <v/>
          </cell>
          <cell r="BY775" t="str">
            <v/>
          </cell>
          <cell r="BZ775" t="str">
            <v/>
          </cell>
          <cell r="CA775" t="str">
            <v/>
          </cell>
          <cell r="CB775" t="str">
            <v/>
          </cell>
          <cell r="CC775" t="str">
            <v/>
          </cell>
          <cell r="CD775" t="str">
            <v/>
          </cell>
          <cell r="CE775" t="str">
            <v/>
          </cell>
          <cell r="CG775" t="str">
            <v>LUSSE FARM SUPPLY</v>
          </cell>
          <cell r="CH775" t="str">
            <v/>
          </cell>
          <cell r="CI775" t="str">
            <v/>
          </cell>
          <cell r="CJ775" t="str">
            <v/>
          </cell>
          <cell r="CK775" t="str">
            <v/>
          </cell>
          <cell r="CL775" t="str">
            <v/>
          </cell>
          <cell r="CM775" t="str">
            <v/>
          </cell>
          <cell r="CN775" t="str">
            <v/>
          </cell>
          <cell r="CO775" t="str">
            <v/>
          </cell>
          <cell r="CP775" t="str">
            <v/>
          </cell>
          <cell r="CQ775" t="str">
            <v/>
          </cell>
          <cell r="CR775" t="str">
            <v/>
          </cell>
          <cell r="CS775" t="str">
            <v/>
          </cell>
          <cell r="CU775" t="str">
            <v>LUSSE FARM SUPPLY</v>
          </cell>
          <cell r="CV775" t="str">
            <v/>
          </cell>
          <cell r="CW775" t="str">
            <v/>
          </cell>
          <cell r="CX775" t="str">
            <v/>
          </cell>
          <cell r="CY775" t="str">
            <v/>
          </cell>
          <cell r="CZ775" t="str">
            <v/>
          </cell>
          <cell r="DA775" t="str">
            <v/>
          </cell>
          <cell r="DB775" t="str">
            <v/>
          </cell>
          <cell r="DC775" t="str">
            <v/>
          </cell>
          <cell r="DD775" t="str">
            <v/>
          </cell>
          <cell r="DE775" t="str">
            <v/>
          </cell>
          <cell r="DG775" t="str">
            <v>LUSSE FARM SUPPLY</v>
          </cell>
          <cell r="DH775" t="str">
            <v/>
          </cell>
          <cell r="DI775" t="str">
            <v/>
          </cell>
          <cell r="DJ775" t="str">
            <v/>
          </cell>
          <cell r="DK775" t="str">
            <v/>
          </cell>
          <cell r="DL775" t="str">
            <v/>
          </cell>
          <cell r="DM775" t="str">
            <v/>
          </cell>
          <cell r="DN775" t="str">
            <v/>
          </cell>
          <cell r="DO775" t="str">
            <v/>
          </cell>
          <cell r="DP775" t="str">
            <v/>
          </cell>
          <cell r="DQ775" t="str">
            <v/>
          </cell>
          <cell r="DR775" t="str">
            <v/>
          </cell>
          <cell r="DS775" t="str">
            <v/>
          </cell>
          <cell r="DU775" t="str">
            <v>LUSSE FARM SUPPLY</v>
          </cell>
          <cell r="DV775" t="str">
            <v/>
          </cell>
          <cell r="DW775" t="str">
            <v/>
          </cell>
          <cell r="DX775" t="str">
            <v/>
          </cell>
          <cell r="DY775" t="str">
            <v/>
          </cell>
          <cell r="DZ775" t="str">
            <v/>
          </cell>
          <cell r="EA775" t="str">
            <v/>
          </cell>
          <cell r="EB775" t="str">
            <v/>
          </cell>
          <cell r="EC775" t="str">
            <v/>
          </cell>
          <cell r="ED775" t="str">
            <v/>
          </cell>
          <cell r="EE775" t="str">
            <v/>
          </cell>
        </row>
        <row r="776">
          <cell r="C776" t="str">
            <v>Real People Financial Services</v>
          </cell>
          <cell r="D776">
            <v>40</v>
          </cell>
          <cell r="E776">
            <v>103</v>
          </cell>
          <cell r="F776">
            <v>41969441</v>
          </cell>
          <cell r="G776">
            <v>110300</v>
          </cell>
          <cell r="AF776" t="str">
            <v>LUYANZI COLLEGE BWEYOGERE CAMPUS</v>
          </cell>
          <cell r="AG776" t="str">
            <v>LUYANZI COLLEGE BWEYOGERE CAMPUS</v>
          </cell>
          <cell r="AH776" t="str">
            <v/>
          </cell>
          <cell r="AI776">
            <v>1</v>
          </cell>
          <cell r="AJ776" t="str">
            <v/>
          </cell>
          <cell r="AK776" t="str">
            <v/>
          </cell>
          <cell r="AL776" t="str">
            <v/>
          </cell>
          <cell r="AM776" t="str">
            <v/>
          </cell>
          <cell r="AN776" t="str">
            <v/>
          </cell>
          <cell r="AO776" t="str">
            <v/>
          </cell>
          <cell r="AP776">
            <v>1</v>
          </cell>
          <cell r="AQ776" t="str">
            <v/>
          </cell>
          <cell r="AR776" t="str">
            <v/>
          </cell>
          <cell r="AS776" t="str">
            <v/>
          </cell>
          <cell r="AT776">
            <v>2</v>
          </cell>
          <cell r="AU776" t="str">
            <v>LUYANZI COLLEGE BWEYOGERE CAMPUS</v>
          </cell>
          <cell r="AV776" t="str">
            <v/>
          </cell>
          <cell r="AW776" t="str">
            <v/>
          </cell>
          <cell r="AX776" t="str">
            <v/>
          </cell>
          <cell r="AY776" t="str">
            <v/>
          </cell>
          <cell r="AZ776" t="str">
            <v/>
          </cell>
          <cell r="BA776" t="str">
            <v/>
          </cell>
          <cell r="BB776" t="str">
            <v/>
          </cell>
          <cell r="BC776" t="str">
            <v/>
          </cell>
          <cell r="BD776" t="str">
            <v/>
          </cell>
          <cell r="BE776" t="str">
            <v/>
          </cell>
          <cell r="BG776" t="str">
            <v>LUYANZI COLLEGE BWEYOGERE CAMPUS</v>
          </cell>
          <cell r="BH776" t="str">
            <v/>
          </cell>
          <cell r="BI776">
            <v>2</v>
          </cell>
          <cell r="BJ776" t="str">
            <v/>
          </cell>
          <cell r="BK776" t="str">
            <v/>
          </cell>
          <cell r="BL776" t="str">
            <v/>
          </cell>
          <cell r="BM776" t="str">
            <v/>
          </cell>
          <cell r="BN776" t="str">
            <v/>
          </cell>
          <cell r="BO776" t="str">
            <v/>
          </cell>
          <cell r="BP776">
            <v>1</v>
          </cell>
          <cell r="BQ776" t="str">
            <v/>
          </cell>
          <cell r="BR776" t="str">
            <v/>
          </cell>
          <cell r="BS776" t="str">
            <v/>
          </cell>
          <cell r="BU776" t="str">
            <v>LUYANZI COLLEGE BWEYOGERE CAMPUS</v>
          </cell>
          <cell r="BV776" t="str">
            <v/>
          </cell>
          <cell r="BW776" t="str">
            <v/>
          </cell>
          <cell r="BX776" t="str">
            <v/>
          </cell>
          <cell r="BY776" t="str">
            <v/>
          </cell>
          <cell r="BZ776" t="str">
            <v/>
          </cell>
          <cell r="CA776" t="str">
            <v/>
          </cell>
          <cell r="CB776" t="str">
            <v/>
          </cell>
          <cell r="CC776" t="str">
            <v/>
          </cell>
          <cell r="CD776" t="str">
            <v/>
          </cell>
          <cell r="CE776" t="str">
            <v/>
          </cell>
          <cell r="CG776" t="str">
            <v>LUYANZI COLLEGE BWEYOGERE CAMPUS</v>
          </cell>
          <cell r="CH776" t="str">
            <v/>
          </cell>
          <cell r="CI776">
            <v>500000</v>
          </cell>
          <cell r="CJ776" t="str">
            <v/>
          </cell>
          <cell r="CK776" t="str">
            <v/>
          </cell>
          <cell r="CL776" t="str">
            <v/>
          </cell>
          <cell r="CM776" t="str">
            <v/>
          </cell>
          <cell r="CN776" t="str">
            <v/>
          </cell>
          <cell r="CO776" t="str">
            <v/>
          </cell>
          <cell r="CP776">
            <v>200000</v>
          </cell>
          <cell r="CQ776" t="str">
            <v/>
          </cell>
          <cell r="CR776" t="str">
            <v/>
          </cell>
          <cell r="CS776" t="str">
            <v/>
          </cell>
          <cell r="CU776" t="str">
            <v>LUYANZI COLLEGE BWEYOGERE CAMPUS</v>
          </cell>
          <cell r="CV776" t="str">
            <v/>
          </cell>
          <cell r="CW776" t="str">
            <v/>
          </cell>
          <cell r="CX776" t="str">
            <v/>
          </cell>
          <cell r="CY776" t="str">
            <v/>
          </cell>
          <cell r="CZ776" t="str">
            <v/>
          </cell>
          <cell r="DA776" t="str">
            <v/>
          </cell>
          <cell r="DB776" t="str">
            <v/>
          </cell>
          <cell r="DC776" t="str">
            <v/>
          </cell>
          <cell r="DD776" t="str">
            <v/>
          </cell>
          <cell r="DE776" t="str">
            <v/>
          </cell>
          <cell r="DG776" t="str">
            <v>LUYANZI COLLEGE BWEYOGERE CAMPUS</v>
          </cell>
          <cell r="DH776" t="str">
            <v/>
          </cell>
          <cell r="DI776">
            <v>1400</v>
          </cell>
          <cell r="DJ776" t="str">
            <v/>
          </cell>
          <cell r="DK776" t="str">
            <v/>
          </cell>
          <cell r="DL776" t="str">
            <v/>
          </cell>
          <cell r="DM776" t="str">
            <v/>
          </cell>
          <cell r="DN776" t="str">
            <v/>
          </cell>
          <cell r="DO776" t="str">
            <v/>
          </cell>
          <cell r="DP776">
            <v>700</v>
          </cell>
          <cell r="DQ776" t="str">
            <v/>
          </cell>
          <cell r="DR776" t="str">
            <v/>
          </cell>
          <cell r="DS776" t="str">
            <v/>
          </cell>
          <cell r="DU776" t="str">
            <v>LUYANZI COLLEGE BWEYOGERE CAMPUS</v>
          </cell>
          <cell r="DV776" t="str">
            <v/>
          </cell>
          <cell r="DW776" t="str">
            <v/>
          </cell>
          <cell r="DX776" t="str">
            <v/>
          </cell>
          <cell r="DY776" t="str">
            <v/>
          </cell>
          <cell r="DZ776" t="str">
            <v/>
          </cell>
          <cell r="EA776" t="str">
            <v/>
          </cell>
          <cell r="EB776" t="str">
            <v/>
          </cell>
          <cell r="EC776" t="str">
            <v/>
          </cell>
          <cell r="ED776" t="str">
            <v/>
          </cell>
          <cell r="EE776" t="str">
            <v/>
          </cell>
        </row>
        <row r="777">
          <cell r="C777" t="str">
            <v>RISTAKA HIGH SCHOOL BUSIIKA</v>
          </cell>
          <cell r="D777">
            <v>11</v>
          </cell>
          <cell r="E777">
            <v>31</v>
          </cell>
          <cell r="F777">
            <v>2323500</v>
          </cell>
          <cell r="G777">
            <v>13600</v>
          </cell>
          <cell r="AF777" t="str">
            <v>LWANGA TELECOM MASTERS(COMMISSION)</v>
          </cell>
          <cell r="AG777" t="str">
            <v>LWANGA TELECOM MASTERS(COMMISSION)</v>
          </cell>
          <cell r="AH777" t="str">
            <v/>
          </cell>
          <cell r="AI777" t="str">
            <v/>
          </cell>
          <cell r="AJ777" t="str">
            <v/>
          </cell>
          <cell r="AK777" t="str">
            <v/>
          </cell>
          <cell r="AL777" t="str">
            <v/>
          </cell>
          <cell r="AM777" t="str">
            <v/>
          </cell>
          <cell r="AN777" t="str">
            <v/>
          </cell>
          <cell r="AO777" t="str">
            <v/>
          </cell>
          <cell r="AP777" t="str">
            <v/>
          </cell>
          <cell r="AQ777" t="str">
            <v/>
          </cell>
          <cell r="AR777" t="str">
            <v/>
          </cell>
          <cell r="AS777" t="str">
            <v/>
          </cell>
          <cell r="AT777">
            <v>0</v>
          </cell>
          <cell r="AU777" t="str">
            <v>LWANGA TELECOM MASTERS(COMMISSION)</v>
          </cell>
          <cell r="AV777" t="str">
            <v/>
          </cell>
          <cell r="AW777" t="str">
            <v/>
          </cell>
          <cell r="AX777" t="str">
            <v/>
          </cell>
          <cell r="AY777" t="str">
            <v/>
          </cell>
          <cell r="AZ777" t="str">
            <v/>
          </cell>
          <cell r="BA777" t="str">
            <v/>
          </cell>
          <cell r="BB777" t="str">
            <v/>
          </cell>
          <cell r="BC777" t="str">
            <v/>
          </cell>
          <cell r="BD777" t="str">
            <v/>
          </cell>
          <cell r="BE777" t="str">
            <v/>
          </cell>
          <cell r="BG777" t="str">
            <v>LWANGA TELECOM MASTERS(COMMISSION)</v>
          </cell>
          <cell r="BH777" t="str">
            <v/>
          </cell>
          <cell r="BI777" t="str">
            <v/>
          </cell>
          <cell r="BJ777" t="str">
            <v/>
          </cell>
          <cell r="BK777" t="str">
            <v/>
          </cell>
          <cell r="BL777" t="str">
            <v/>
          </cell>
          <cell r="BM777" t="str">
            <v/>
          </cell>
          <cell r="BN777" t="str">
            <v/>
          </cell>
          <cell r="BO777" t="str">
            <v/>
          </cell>
          <cell r="BP777" t="str">
            <v/>
          </cell>
          <cell r="BQ777" t="str">
            <v/>
          </cell>
          <cell r="BR777" t="str">
            <v/>
          </cell>
          <cell r="BS777" t="str">
            <v/>
          </cell>
          <cell r="BU777" t="str">
            <v>LWANGA TELECOM MASTERS(COMMISSION)</v>
          </cell>
          <cell r="BV777" t="str">
            <v/>
          </cell>
          <cell r="BW777" t="str">
            <v/>
          </cell>
          <cell r="BX777" t="str">
            <v/>
          </cell>
          <cell r="BY777" t="str">
            <v/>
          </cell>
          <cell r="BZ777" t="str">
            <v/>
          </cell>
          <cell r="CA777" t="str">
            <v/>
          </cell>
          <cell r="CB777" t="str">
            <v/>
          </cell>
          <cell r="CC777" t="str">
            <v/>
          </cell>
          <cell r="CD777" t="str">
            <v/>
          </cell>
          <cell r="CE777" t="str">
            <v/>
          </cell>
          <cell r="CG777" t="str">
            <v>LWANGA TELECOM MASTERS(COMMISSION)</v>
          </cell>
          <cell r="CH777" t="str">
            <v/>
          </cell>
          <cell r="CI777" t="str">
            <v/>
          </cell>
          <cell r="CJ777" t="str">
            <v/>
          </cell>
          <cell r="CK777" t="str">
            <v/>
          </cell>
          <cell r="CL777" t="str">
            <v/>
          </cell>
          <cell r="CM777" t="str">
            <v/>
          </cell>
          <cell r="CN777" t="str">
            <v/>
          </cell>
          <cell r="CO777" t="str">
            <v/>
          </cell>
          <cell r="CP777" t="str">
            <v/>
          </cell>
          <cell r="CQ777" t="str">
            <v/>
          </cell>
          <cell r="CR777" t="str">
            <v/>
          </cell>
          <cell r="CS777" t="str">
            <v/>
          </cell>
          <cell r="CU777" t="str">
            <v>LWANGA TELECOM MASTERS(COMMISSION)</v>
          </cell>
          <cell r="CV777" t="str">
            <v/>
          </cell>
          <cell r="CW777" t="str">
            <v/>
          </cell>
          <cell r="CX777" t="str">
            <v/>
          </cell>
          <cell r="CY777" t="str">
            <v/>
          </cell>
          <cell r="CZ777" t="str">
            <v/>
          </cell>
          <cell r="DA777" t="str">
            <v/>
          </cell>
          <cell r="DB777" t="str">
            <v/>
          </cell>
          <cell r="DC777" t="str">
            <v/>
          </cell>
          <cell r="DD777" t="str">
            <v/>
          </cell>
          <cell r="DE777" t="str">
            <v/>
          </cell>
          <cell r="DG777" t="str">
            <v>LWANGA TELECOM MASTERS(COMMISSION)</v>
          </cell>
          <cell r="DH777" t="str">
            <v/>
          </cell>
          <cell r="DI777" t="str">
            <v/>
          </cell>
          <cell r="DJ777" t="str">
            <v/>
          </cell>
          <cell r="DK777" t="str">
            <v/>
          </cell>
          <cell r="DL777" t="str">
            <v/>
          </cell>
          <cell r="DM777" t="str">
            <v/>
          </cell>
          <cell r="DN777" t="str">
            <v/>
          </cell>
          <cell r="DO777" t="str">
            <v/>
          </cell>
          <cell r="DP777" t="str">
            <v/>
          </cell>
          <cell r="DQ777" t="str">
            <v/>
          </cell>
          <cell r="DR777" t="str">
            <v/>
          </cell>
          <cell r="DS777" t="str">
            <v/>
          </cell>
          <cell r="DU777" t="str">
            <v>LWANGA TELECOM MASTERS(COMMISSION)</v>
          </cell>
          <cell r="DV777" t="str">
            <v/>
          </cell>
          <cell r="DW777" t="str">
            <v/>
          </cell>
          <cell r="DX777" t="str">
            <v/>
          </cell>
          <cell r="DY777" t="str">
            <v/>
          </cell>
          <cell r="DZ777" t="str">
            <v/>
          </cell>
          <cell r="EA777" t="str">
            <v/>
          </cell>
          <cell r="EB777" t="str">
            <v/>
          </cell>
          <cell r="EC777" t="str">
            <v/>
          </cell>
          <cell r="ED777" t="str">
            <v/>
          </cell>
          <cell r="EE777" t="str">
            <v/>
          </cell>
        </row>
        <row r="778">
          <cell r="C778" t="str">
            <v>ROYAL GIANT HIGH SCHOOL</v>
          </cell>
          <cell r="D778">
            <v>1</v>
          </cell>
          <cell r="E778">
            <v>1</v>
          </cell>
          <cell r="F778">
            <v>133000</v>
          </cell>
          <cell r="AF778" t="str">
            <v>LWENGOMICROFINACE SACCO(DST)MASAKA</v>
          </cell>
          <cell r="AG778" t="str">
            <v>LWENGOMICROFINACE SACCO(DST)MASAKA</v>
          </cell>
          <cell r="AH778" t="str">
            <v/>
          </cell>
          <cell r="AI778" t="str">
            <v/>
          </cell>
          <cell r="AJ778" t="str">
            <v/>
          </cell>
          <cell r="AK778" t="str">
            <v/>
          </cell>
          <cell r="AL778" t="str">
            <v/>
          </cell>
          <cell r="AM778" t="str">
            <v/>
          </cell>
          <cell r="AN778" t="str">
            <v/>
          </cell>
          <cell r="AO778" t="str">
            <v/>
          </cell>
          <cell r="AP778" t="str">
            <v/>
          </cell>
          <cell r="AQ778" t="str">
            <v/>
          </cell>
          <cell r="AR778" t="str">
            <v/>
          </cell>
          <cell r="AS778" t="str">
            <v/>
          </cell>
          <cell r="AT778">
            <v>0</v>
          </cell>
          <cell r="AU778" t="str">
            <v>LWENGOMICROFINACE SACCO(DST)MASAKA</v>
          </cell>
          <cell r="AV778" t="str">
            <v/>
          </cell>
          <cell r="AW778" t="str">
            <v/>
          </cell>
          <cell r="AX778" t="str">
            <v/>
          </cell>
          <cell r="AY778" t="str">
            <v/>
          </cell>
          <cell r="AZ778" t="str">
            <v/>
          </cell>
          <cell r="BA778" t="str">
            <v/>
          </cell>
          <cell r="BB778" t="str">
            <v/>
          </cell>
          <cell r="BC778" t="str">
            <v/>
          </cell>
          <cell r="BD778" t="str">
            <v/>
          </cell>
          <cell r="BE778" t="str">
            <v/>
          </cell>
          <cell r="BG778" t="str">
            <v>LWENGOMICROFINACE SACCO(DST)MASAKA</v>
          </cell>
          <cell r="BH778" t="str">
            <v/>
          </cell>
          <cell r="BI778" t="str">
            <v/>
          </cell>
          <cell r="BJ778" t="str">
            <v/>
          </cell>
          <cell r="BK778" t="str">
            <v/>
          </cell>
          <cell r="BL778" t="str">
            <v/>
          </cell>
          <cell r="BM778" t="str">
            <v/>
          </cell>
          <cell r="BN778" t="str">
            <v/>
          </cell>
          <cell r="BO778" t="str">
            <v/>
          </cell>
          <cell r="BP778" t="str">
            <v/>
          </cell>
          <cell r="BQ778" t="str">
            <v/>
          </cell>
          <cell r="BR778" t="str">
            <v/>
          </cell>
          <cell r="BS778" t="str">
            <v/>
          </cell>
          <cell r="BU778" t="str">
            <v>LWENGOMICROFINACE SACCO(DST)MASAKA</v>
          </cell>
          <cell r="BV778" t="str">
            <v/>
          </cell>
          <cell r="BW778" t="str">
            <v/>
          </cell>
          <cell r="BX778" t="str">
            <v/>
          </cell>
          <cell r="BY778" t="str">
            <v/>
          </cell>
          <cell r="BZ778" t="str">
            <v/>
          </cell>
          <cell r="CA778" t="str">
            <v/>
          </cell>
          <cell r="CB778" t="str">
            <v/>
          </cell>
          <cell r="CC778" t="str">
            <v/>
          </cell>
          <cell r="CD778" t="str">
            <v/>
          </cell>
          <cell r="CE778" t="str">
            <v/>
          </cell>
          <cell r="CG778" t="str">
            <v>LWENGOMICROFINACE SACCO(DST)MASAKA</v>
          </cell>
          <cell r="CH778" t="str">
            <v/>
          </cell>
          <cell r="CI778" t="str">
            <v/>
          </cell>
          <cell r="CJ778" t="str">
            <v/>
          </cell>
          <cell r="CK778" t="str">
            <v/>
          </cell>
          <cell r="CL778" t="str">
            <v/>
          </cell>
          <cell r="CM778" t="str">
            <v/>
          </cell>
          <cell r="CN778" t="str">
            <v/>
          </cell>
          <cell r="CO778" t="str">
            <v/>
          </cell>
          <cell r="CP778" t="str">
            <v/>
          </cell>
          <cell r="CQ778" t="str">
            <v/>
          </cell>
          <cell r="CR778" t="str">
            <v/>
          </cell>
          <cell r="CS778" t="str">
            <v/>
          </cell>
          <cell r="CU778" t="str">
            <v>LWENGOMICROFINACE SACCO(DST)MASAKA</v>
          </cell>
          <cell r="CV778" t="str">
            <v/>
          </cell>
          <cell r="CW778" t="str">
            <v/>
          </cell>
          <cell r="CX778" t="str">
            <v/>
          </cell>
          <cell r="CY778" t="str">
            <v/>
          </cell>
          <cell r="CZ778" t="str">
            <v/>
          </cell>
          <cell r="DA778" t="str">
            <v/>
          </cell>
          <cell r="DB778" t="str">
            <v/>
          </cell>
          <cell r="DC778" t="str">
            <v/>
          </cell>
          <cell r="DD778" t="str">
            <v/>
          </cell>
          <cell r="DE778" t="str">
            <v/>
          </cell>
          <cell r="DG778" t="str">
            <v>LWENGOMICROFINACE SACCO(DST)MASAKA</v>
          </cell>
          <cell r="DH778" t="str">
            <v/>
          </cell>
          <cell r="DI778" t="str">
            <v/>
          </cell>
          <cell r="DJ778" t="str">
            <v/>
          </cell>
          <cell r="DK778" t="str">
            <v/>
          </cell>
          <cell r="DL778" t="str">
            <v/>
          </cell>
          <cell r="DM778" t="str">
            <v/>
          </cell>
          <cell r="DN778" t="str">
            <v/>
          </cell>
          <cell r="DO778" t="str">
            <v/>
          </cell>
          <cell r="DP778" t="str">
            <v/>
          </cell>
          <cell r="DQ778" t="str">
            <v/>
          </cell>
          <cell r="DR778" t="str">
            <v/>
          </cell>
          <cell r="DS778" t="str">
            <v/>
          </cell>
          <cell r="DU778" t="str">
            <v>LWENGOMICROFINACE SACCO(DST)MASAKA</v>
          </cell>
          <cell r="DV778" t="str">
            <v/>
          </cell>
          <cell r="DW778" t="str">
            <v/>
          </cell>
          <cell r="DX778" t="str">
            <v/>
          </cell>
          <cell r="DY778" t="str">
            <v/>
          </cell>
          <cell r="DZ778" t="str">
            <v/>
          </cell>
          <cell r="EA778" t="str">
            <v/>
          </cell>
          <cell r="EB778" t="str">
            <v/>
          </cell>
          <cell r="EC778" t="str">
            <v/>
          </cell>
          <cell r="ED778" t="str">
            <v/>
          </cell>
          <cell r="EE778" t="str">
            <v/>
          </cell>
        </row>
        <row r="779">
          <cell r="C779" t="str">
            <v>SBA</v>
          </cell>
          <cell r="D779">
            <v>324</v>
          </cell>
          <cell r="E779">
            <v>4133</v>
          </cell>
          <cell r="F779">
            <v>823557010</v>
          </cell>
          <cell r="G779">
            <v>2530400</v>
          </cell>
          <cell r="AF779" t="str">
            <v>LYANTONDE SENIOR SECONDARY SCHOOL KASAMBYA</v>
          </cell>
          <cell r="AG779" t="str">
            <v>LYANTONDE SENIOR SECONDARY SCHOOL KASAMBYA</v>
          </cell>
          <cell r="AH779" t="str">
            <v/>
          </cell>
          <cell r="AI779" t="str">
            <v/>
          </cell>
          <cell r="AJ779" t="str">
            <v/>
          </cell>
          <cell r="AK779" t="str">
            <v/>
          </cell>
          <cell r="AL779" t="str">
            <v/>
          </cell>
          <cell r="AM779" t="str">
            <v/>
          </cell>
          <cell r="AN779" t="str">
            <v/>
          </cell>
          <cell r="AO779" t="str">
            <v/>
          </cell>
          <cell r="AP779" t="str">
            <v/>
          </cell>
          <cell r="AQ779" t="str">
            <v/>
          </cell>
          <cell r="AR779" t="str">
            <v/>
          </cell>
          <cell r="AS779" t="str">
            <v/>
          </cell>
          <cell r="AT779">
            <v>0</v>
          </cell>
          <cell r="AU779" t="str">
            <v>LYANTONDE SENIOR SECONDARY SCHOOL KASAMBYA</v>
          </cell>
          <cell r="AV779" t="str">
            <v/>
          </cell>
          <cell r="AW779" t="str">
            <v/>
          </cell>
          <cell r="AX779" t="str">
            <v/>
          </cell>
          <cell r="AY779" t="str">
            <v/>
          </cell>
          <cell r="AZ779" t="str">
            <v/>
          </cell>
          <cell r="BA779" t="str">
            <v/>
          </cell>
          <cell r="BB779" t="str">
            <v/>
          </cell>
          <cell r="BC779" t="str">
            <v/>
          </cell>
          <cell r="BD779" t="str">
            <v/>
          </cell>
          <cell r="BE779" t="str">
            <v/>
          </cell>
          <cell r="BG779" t="str">
            <v>LYANTONDE SENIOR SECONDARY SCHOOL KASAMBYA</v>
          </cell>
          <cell r="BH779" t="str">
            <v/>
          </cell>
          <cell r="BI779" t="str">
            <v/>
          </cell>
          <cell r="BJ779" t="str">
            <v/>
          </cell>
          <cell r="BK779" t="str">
            <v/>
          </cell>
          <cell r="BL779" t="str">
            <v/>
          </cell>
          <cell r="BM779" t="str">
            <v/>
          </cell>
          <cell r="BN779" t="str">
            <v/>
          </cell>
          <cell r="BO779" t="str">
            <v/>
          </cell>
          <cell r="BP779" t="str">
            <v/>
          </cell>
          <cell r="BQ779" t="str">
            <v/>
          </cell>
          <cell r="BR779" t="str">
            <v/>
          </cell>
          <cell r="BS779" t="str">
            <v/>
          </cell>
          <cell r="BU779" t="str">
            <v>LYANTONDE SENIOR SECONDARY SCHOOL KASAMBYA</v>
          </cell>
          <cell r="BV779" t="str">
            <v/>
          </cell>
          <cell r="BW779" t="str">
            <v/>
          </cell>
          <cell r="BX779" t="str">
            <v/>
          </cell>
          <cell r="BY779" t="str">
            <v/>
          </cell>
          <cell r="BZ779" t="str">
            <v/>
          </cell>
          <cell r="CA779" t="str">
            <v/>
          </cell>
          <cell r="CB779" t="str">
            <v/>
          </cell>
          <cell r="CC779" t="str">
            <v/>
          </cell>
          <cell r="CD779" t="str">
            <v/>
          </cell>
          <cell r="CE779" t="str">
            <v/>
          </cell>
          <cell r="CG779" t="str">
            <v>LYANTONDE SENIOR SECONDARY SCHOOL KASAMBYA</v>
          </cell>
          <cell r="CH779" t="str">
            <v/>
          </cell>
          <cell r="CI779" t="str">
            <v/>
          </cell>
          <cell r="CJ779" t="str">
            <v/>
          </cell>
          <cell r="CK779" t="str">
            <v/>
          </cell>
          <cell r="CL779" t="str">
            <v/>
          </cell>
          <cell r="CM779" t="str">
            <v/>
          </cell>
          <cell r="CN779" t="str">
            <v/>
          </cell>
          <cell r="CO779" t="str">
            <v/>
          </cell>
          <cell r="CP779" t="str">
            <v/>
          </cell>
          <cell r="CQ779" t="str">
            <v/>
          </cell>
          <cell r="CR779" t="str">
            <v/>
          </cell>
          <cell r="CS779" t="str">
            <v/>
          </cell>
          <cell r="CU779" t="str">
            <v>LYANTONDE SENIOR SECONDARY SCHOOL KASAMBYA</v>
          </cell>
          <cell r="CV779" t="str">
            <v/>
          </cell>
          <cell r="CW779" t="str">
            <v/>
          </cell>
          <cell r="CX779" t="str">
            <v/>
          </cell>
          <cell r="CY779" t="str">
            <v/>
          </cell>
          <cell r="CZ779" t="str">
            <v/>
          </cell>
          <cell r="DA779" t="str">
            <v/>
          </cell>
          <cell r="DB779" t="str">
            <v/>
          </cell>
          <cell r="DC779" t="str">
            <v/>
          </cell>
          <cell r="DD779" t="str">
            <v/>
          </cell>
          <cell r="DE779" t="str">
            <v/>
          </cell>
          <cell r="DG779" t="str">
            <v>LYANTONDE SENIOR SECONDARY SCHOOL KASAMBYA</v>
          </cell>
          <cell r="DH779" t="str">
            <v/>
          </cell>
          <cell r="DI779" t="str">
            <v/>
          </cell>
          <cell r="DJ779" t="str">
            <v/>
          </cell>
          <cell r="DK779" t="str">
            <v/>
          </cell>
          <cell r="DL779" t="str">
            <v/>
          </cell>
          <cell r="DM779" t="str">
            <v/>
          </cell>
          <cell r="DN779" t="str">
            <v/>
          </cell>
          <cell r="DO779" t="str">
            <v/>
          </cell>
          <cell r="DP779" t="str">
            <v/>
          </cell>
          <cell r="DQ779" t="str">
            <v/>
          </cell>
          <cell r="DR779" t="str">
            <v/>
          </cell>
          <cell r="DS779" t="str">
            <v/>
          </cell>
          <cell r="DU779" t="str">
            <v>LYANTONDE SENIOR SECONDARY SCHOOL KASAMBYA</v>
          </cell>
          <cell r="DV779" t="str">
            <v/>
          </cell>
          <cell r="DW779" t="str">
            <v/>
          </cell>
          <cell r="DX779" t="str">
            <v/>
          </cell>
          <cell r="DY779" t="str">
            <v/>
          </cell>
          <cell r="DZ779" t="str">
            <v/>
          </cell>
          <cell r="EA779" t="str">
            <v/>
          </cell>
          <cell r="EB779" t="str">
            <v/>
          </cell>
          <cell r="EC779" t="str">
            <v/>
          </cell>
          <cell r="ED779" t="str">
            <v/>
          </cell>
          <cell r="EE779" t="str">
            <v/>
          </cell>
        </row>
        <row r="780">
          <cell r="C780" t="str">
            <v>Smart Tv</v>
          </cell>
          <cell r="D780">
            <v>46</v>
          </cell>
          <cell r="E780">
            <v>79</v>
          </cell>
          <cell r="F780">
            <v>1904904</v>
          </cell>
          <cell r="AF780" t="str">
            <v>M.J.J SECRETARIAL BUREAU SOUTH WEST</v>
          </cell>
          <cell r="AG780" t="str">
            <v>M.J.J SECRETARIAL BUREAU SOUTH WEST</v>
          </cell>
          <cell r="AH780" t="str">
            <v/>
          </cell>
          <cell r="AI780" t="str">
            <v/>
          </cell>
          <cell r="AJ780" t="str">
            <v/>
          </cell>
          <cell r="AK780" t="str">
            <v/>
          </cell>
          <cell r="AL780" t="str">
            <v/>
          </cell>
          <cell r="AM780" t="str">
            <v/>
          </cell>
          <cell r="AN780" t="str">
            <v/>
          </cell>
          <cell r="AO780" t="str">
            <v/>
          </cell>
          <cell r="AP780" t="str">
            <v/>
          </cell>
          <cell r="AQ780" t="str">
            <v/>
          </cell>
          <cell r="AR780" t="str">
            <v/>
          </cell>
          <cell r="AS780" t="str">
            <v/>
          </cell>
          <cell r="AT780">
            <v>0</v>
          </cell>
          <cell r="AU780" t="str">
            <v>M.J.J SECRETARIAL BUREAU SOUTH WEST</v>
          </cell>
          <cell r="AV780" t="str">
            <v/>
          </cell>
          <cell r="AW780" t="str">
            <v/>
          </cell>
          <cell r="AX780" t="str">
            <v/>
          </cell>
          <cell r="AY780" t="str">
            <v/>
          </cell>
          <cell r="AZ780" t="str">
            <v/>
          </cell>
          <cell r="BA780" t="str">
            <v/>
          </cell>
          <cell r="BB780" t="str">
            <v/>
          </cell>
          <cell r="BC780" t="str">
            <v/>
          </cell>
          <cell r="BD780" t="str">
            <v/>
          </cell>
          <cell r="BE780" t="str">
            <v/>
          </cell>
          <cell r="BG780" t="str">
            <v>M.J.J SECRETARIAL BUREAU SOUTH WEST</v>
          </cell>
          <cell r="BH780" t="str">
            <v/>
          </cell>
          <cell r="BI780" t="str">
            <v/>
          </cell>
          <cell r="BJ780" t="str">
            <v/>
          </cell>
          <cell r="BK780" t="str">
            <v/>
          </cell>
          <cell r="BL780" t="str">
            <v/>
          </cell>
          <cell r="BM780" t="str">
            <v/>
          </cell>
          <cell r="BN780" t="str">
            <v/>
          </cell>
          <cell r="BO780" t="str">
            <v/>
          </cell>
          <cell r="BP780" t="str">
            <v/>
          </cell>
          <cell r="BQ780" t="str">
            <v/>
          </cell>
          <cell r="BR780" t="str">
            <v/>
          </cell>
          <cell r="BS780" t="str">
            <v/>
          </cell>
          <cell r="BU780" t="str">
            <v>M.J.J SECRETARIAL BUREAU SOUTH WEST</v>
          </cell>
          <cell r="BV780" t="str">
            <v/>
          </cell>
          <cell r="BW780" t="str">
            <v/>
          </cell>
          <cell r="BX780" t="str">
            <v/>
          </cell>
          <cell r="BY780" t="str">
            <v/>
          </cell>
          <cell r="BZ780" t="str">
            <v/>
          </cell>
          <cell r="CA780" t="str">
            <v/>
          </cell>
          <cell r="CB780" t="str">
            <v/>
          </cell>
          <cell r="CC780" t="str">
            <v/>
          </cell>
          <cell r="CD780" t="str">
            <v/>
          </cell>
          <cell r="CE780" t="str">
            <v/>
          </cell>
          <cell r="CG780" t="str">
            <v>M.J.J SECRETARIAL BUREAU SOUTH WEST</v>
          </cell>
          <cell r="CH780" t="str">
            <v/>
          </cell>
          <cell r="CI780" t="str">
            <v/>
          </cell>
          <cell r="CJ780" t="str">
            <v/>
          </cell>
          <cell r="CK780" t="str">
            <v/>
          </cell>
          <cell r="CL780" t="str">
            <v/>
          </cell>
          <cell r="CM780" t="str">
            <v/>
          </cell>
          <cell r="CN780" t="str">
            <v/>
          </cell>
          <cell r="CO780" t="str">
            <v/>
          </cell>
          <cell r="CP780" t="str">
            <v/>
          </cell>
          <cell r="CQ780" t="str">
            <v/>
          </cell>
          <cell r="CR780" t="str">
            <v/>
          </cell>
          <cell r="CS780" t="str">
            <v/>
          </cell>
          <cell r="CU780" t="str">
            <v>M.J.J SECRETARIAL BUREAU SOUTH WEST</v>
          </cell>
          <cell r="CV780" t="str">
            <v/>
          </cell>
          <cell r="CW780" t="str">
            <v/>
          </cell>
          <cell r="CX780" t="str">
            <v/>
          </cell>
          <cell r="CY780" t="str">
            <v/>
          </cell>
          <cell r="CZ780" t="str">
            <v/>
          </cell>
          <cell r="DA780" t="str">
            <v/>
          </cell>
          <cell r="DB780" t="str">
            <v/>
          </cell>
          <cell r="DC780" t="str">
            <v/>
          </cell>
          <cell r="DD780" t="str">
            <v/>
          </cell>
          <cell r="DE780" t="str">
            <v/>
          </cell>
          <cell r="DG780" t="str">
            <v>M.J.J SECRETARIAL BUREAU SOUTH WEST</v>
          </cell>
          <cell r="DH780" t="str">
            <v/>
          </cell>
          <cell r="DI780" t="str">
            <v/>
          </cell>
          <cell r="DJ780" t="str">
            <v/>
          </cell>
          <cell r="DK780" t="str">
            <v/>
          </cell>
          <cell r="DL780" t="str">
            <v/>
          </cell>
          <cell r="DM780" t="str">
            <v/>
          </cell>
          <cell r="DN780" t="str">
            <v/>
          </cell>
          <cell r="DO780" t="str">
            <v/>
          </cell>
          <cell r="DP780" t="str">
            <v/>
          </cell>
          <cell r="DQ780" t="str">
            <v/>
          </cell>
          <cell r="DR780" t="str">
            <v/>
          </cell>
          <cell r="DS780" t="str">
            <v/>
          </cell>
          <cell r="DU780" t="str">
            <v>M.J.J SECRETARIAL BUREAU SOUTH WEST</v>
          </cell>
          <cell r="DV780" t="str">
            <v/>
          </cell>
          <cell r="DW780" t="str">
            <v/>
          </cell>
          <cell r="DX780" t="str">
            <v/>
          </cell>
          <cell r="DY780" t="str">
            <v/>
          </cell>
          <cell r="DZ780" t="str">
            <v/>
          </cell>
          <cell r="EA780" t="str">
            <v/>
          </cell>
          <cell r="EB780" t="str">
            <v/>
          </cell>
          <cell r="EC780" t="str">
            <v/>
          </cell>
          <cell r="ED780" t="str">
            <v/>
          </cell>
          <cell r="EE780" t="str">
            <v/>
          </cell>
        </row>
        <row r="781">
          <cell r="C781" t="str">
            <v>SOLAR NOW SERVICES UGANDA</v>
          </cell>
          <cell r="D781">
            <v>62</v>
          </cell>
          <cell r="E781">
            <v>143</v>
          </cell>
          <cell r="F781">
            <v>33450100</v>
          </cell>
          <cell r="G781">
            <v>108600</v>
          </cell>
          <cell r="AF781" t="str">
            <v>M/S LORD IS MY SHEPHERD N.M.L TRADERS COMMISSION</v>
          </cell>
          <cell r="AG781" t="str">
            <v>M/S LORD IS MY SHEPHERD N.M.L TRADERS COMMISSION</v>
          </cell>
          <cell r="AH781" t="str">
            <v/>
          </cell>
          <cell r="AI781" t="str">
            <v/>
          </cell>
          <cell r="AJ781" t="str">
            <v/>
          </cell>
          <cell r="AK781" t="str">
            <v/>
          </cell>
          <cell r="AL781" t="str">
            <v/>
          </cell>
          <cell r="AM781" t="str">
            <v/>
          </cell>
          <cell r="AN781" t="str">
            <v/>
          </cell>
          <cell r="AO781" t="str">
            <v/>
          </cell>
          <cell r="AP781" t="str">
            <v/>
          </cell>
          <cell r="AQ781" t="str">
            <v/>
          </cell>
          <cell r="AR781" t="str">
            <v/>
          </cell>
          <cell r="AS781" t="str">
            <v/>
          </cell>
          <cell r="AT781">
            <v>0</v>
          </cell>
          <cell r="AU781" t="str">
            <v>M/S LORD IS MY SHEPHERD N.M.L TRADERS COMMISSION</v>
          </cell>
          <cell r="AV781" t="str">
            <v/>
          </cell>
          <cell r="AW781" t="str">
            <v/>
          </cell>
          <cell r="AX781" t="str">
            <v/>
          </cell>
          <cell r="AY781" t="str">
            <v/>
          </cell>
          <cell r="AZ781" t="str">
            <v/>
          </cell>
          <cell r="BA781" t="str">
            <v/>
          </cell>
          <cell r="BB781" t="str">
            <v/>
          </cell>
          <cell r="BC781" t="str">
            <v/>
          </cell>
          <cell r="BD781" t="str">
            <v/>
          </cell>
          <cell r="BE781" t="str">
            <v/>
          </cell>
          <cell r="BG781" t="str">
            <v>M/S LORD IS MY SHEPHERD N.M.L TRADERS COMMISSION</v>
          </cell>
          <cell r="BH781" t="str">
            <v/>
          </cell>
          <cell r="BI781" t="str">
            <v/>
          </cell>
          <cell r="BJ781" t="str">
            <v/>
          </cell>
          <cell r="BK781" t="str">
            <v/>
          </cell>
          <cell r="BL781" t="str">
            <v/>
          </cell>
          <cell r="BM781" t="str">
            <v/>
          </cell>
          <cell r="BN781" t="str">
            <v/>
          </cell>
          <cell r="BO781" t="str">
            <v/>
          </cell>
          <cell r="BP781" t="str">
            <v/>
          </cell>
          <cell r="BQ781" t="str">
            <v/>
          </cell>
          <cell r="BR781" t="str">
            <v/>
          </cell>
          <cell r="BS781" t="str">
            <v/>
          </cell>
          <cell r="BU781" t="str">
            <v>M/S LORD IS MY SHEPHERD N.M.L TRADERS COMMISSION</v>
          </cell>
          <cell r="BV781" t="str">
            <v/>
          </cell>
          <cell r="BW781" t="str">
            <v/>
          </cell>
          <cell r="BX781" t="str">
            <v/>
          </cell>
          <cell r="BY781" t="str">
            <v/>
          </cell>
          <cell r="BZ781" t="str">
            <v/>
          </cell>
          <cell r="CA781" t="str">
            <v/>
          </cell>
          <cell r="CB781" t="str">
            <v/>
          </cell>
          <cell r="CC781" t="str">
            <v/>
          </cell>
          <cell r="CD781" t="str">
            <v/>
          </cell>
          <cell r="CE781" t="str">
            <v/>
          </cell>
          <cell r="CG781" t="str">
            <v>M/S LORD IS MY SHEPHERD N.M.L TRADERS COMMISSION</v>
          </cell>
          <cell r="CH781" t="str">
            <v/>
          </cell>
          <cell r="CI781" t="str">
            <v/>
          </cell>
          <cell r="CJ781" t="str">
            <v/>
          </cell>
          <cell r="CK781" t="str">
            <v/>
          </cell>
          <cell r="CL781" t="str">
            <v/>
          </cell>
          <cell r="CM781" t="str">
            <v/>
          </cell>
          <cell r="CN781" t="str">
            <v/>
          </cell>
          <cell r="CO781" t="str">
            <v/>
          </cell>
          <cell r="CP781" t="str">
            <v/>
          </cell>
          <cell r="CQ781" t="str">
            <v/>
          </cell>
          <cell r="CR781" t="str">
            <v/>
          </cell>
          <cell r="CS781" t="str">
            <v/>
          </cell>
          <cell r="CU781" t="str">
            <v>M/S LORD IS MY SHEPHERD N.M.L TRADERS COMMISSION</v>
          </cell>
          <cell r="CV781" t="str">
            <v/>
          </cell>
          <cell r="CW781" t="str">
            <v/>
          </cell>
          <cell r="CX781" t="str">
            <v/>
          </cell>
          <cell r="CY781" t="str">
            <v/>
          </cell>
          <cell r="CZ781" t="str">
            <v/>
          </cell>
          <cell r="DA781" t="str">
            <v/>
          </cell>
          <cell r="DB781" t="str">
            <v/>
          </cell>
          <cell r="DC781" t="str">
            <v/>
          </cell>
          <cell r="DD781" t="str">
            <v/>
          </cell>
          <cell r="DE781" t="str">
            <v/>
          </cell>
          <cell r="DG781" t="str">
            <v>M/S LORD IS MY SHEPHERD N.M.L TRADERS COMMISSION</v>
          </cell>
          <cell r="DH781" t="str">
            <v/>
          </cell>
          <cell r="DI781" t="str">
            <v/>
          </cell>
          <cell r="DJ781" t="str">
            <v/>
          </cell>
          <cell r="DK781" t="str">
            <v/>
          </cell>
          <cell r="DL781" t="str">
            <v/>
          </cell>
          <cell r="DM781" t="str">
            <v/>
          </cell>
          <cell r="DN781" t="str">
            <v/>
          </cell>
          <cell r="DO781" t="str">
            <v/>
          </cell>
          <cell r="DP781" t="str">
            <v/>
          </cell>
          <cell r="DQ781" t="str">
            <v/>
          </cell>
          <cell r="DR781" t="str">
            <v/>
          </cell>
          <cell r="DS781" t="str">
            <v/>
          </cell>
          <cell r="DU781" t="str">
            <v>M/S LORD IS MY SHEPHERD N.M.L TRADERS COMMISSION</v>
          </cell>
          <cell r="DV781" t="str">
            <v/>
          </cell>
          <cell r="DW781" t="str">
            <v/>
          </cell>
          <cell r="DX781" t="str">
            <v/>
          </cell>
          <cell r="DY781" t="str">
            <v/>
          </cell>
          <cell r="DZ781" t="str">
            <v/>
          </cell>
          <cell r="EA781" t="str">
            <v/>
          </cell>
          <cell r="EB781" t="str">
            <v/>
          </cell>
          <cell r="EC781" t="str">
            <v/>
          </cell>
          <cell r="ED781" t="str">
            <v/>
          </cell>
          <cell r="EE781" t="str">
            <v/>
          </cell>
        </row>
        <row r="782">
          <cell r="C782" t="str">
            <v>ST AGNES GIRLS SENIOR SECONDARY SCHOOL</v>
          </cell>
          <cell r="D782">
            <v>8</v>
          </cell>
          <cell r="E782">
            <v>10</v>
          </cell>
          <cell r="F782">
            <v>1323500</v>
          </cell>
          <cell r="G782">
            <v>5500</v>
          </cell>
          <cell r="I782" t="str">
            <v>Name</v>
          </cell>
          <cell r="J782" t="str">
            <v>Unique Users</v>
          </cell>
          <cell r="K782" t="str">
            <v>Transaction Volume</v>
          </cell>
          <cell r="L782" t="str">
            <v>Transaction Value</v>
          </cell>
          <cell r="M782" t="str">
            <v>Fees</v>
          </cell>
          <cell r="AF782" t="str">
            <v>M/S WUDENI HOUSE UGANDA LIMITED KISAASI</v>
          </cell>
          <cell r="AG782" t="str">
            <v>M/S WUDENI HOUSE UGANDA LIMITED KISAASI</v>
          </cell>
          <cell r="AH782" t="str">
            <v/>
          </cell>
          <cell r="AI782" t="str">
            <v/>
          </cell>
          <cell r="AJ782" t="str">
            <v/>
          </cell>
          <cell r="AK782" t="str">
            <v/>
          </cell>
          <cell r="AL782" t="str">
            <v/>
          </cell>
          <cell r="AM782" t="str">
            <v/>
          </cell>
          <cell r="AN782" t="str">
            <v/>
          </cell>
          <cell r="AO782" t="str">
            <v/>
          </cell>
          <cell r="AP782" t="str">
            <v/>
          </cell>
          <cell r="AQ782" t="str">
            <v/>
          </cell>
          <cell r="AR782" t="str">
            <v/>
          </cell>
          <cell r="AS782" t="str">
            <v/>
          </cell>
          <cell r="AT782">
            <v>0</v>
          </cell>
          <cell r="AU782" t="str">
            <v>M/S WUDENI HOUSE UGANDA LIMITED KISAASI</v>
          </cell>
          <cell r="AV782" t="str">
            <v/>
          </cell>
          <cell r="AW782" t="str">
            <v/>
          </cell>
          <cell r="AX782" t="str">
            <v/>
          </cell>
          <cell r="AY782" t="str">
            <v/>
          </cell>
          <cell r="AZ782" t="str">
            <v/>
          </cell>
          <cell r="BA782" t="str">
            <v/>
          </cell>
          <cell r="BB782" t="str">
            <v/>
          </cell>
          <cell r="BC782" t="str">
            <v/>
          </cell>
          <cell r="BD782" t="str">
            <v/>
          </cell>
          <cell r="BE782" t="str">
            <v/>
          </cell>
          <cell r="BG782" t="str">
            <v>M/S WUDENI HOUSE UGANDA LIMITED KISAASI</v>
          </cell>
          <cell r="BH782" t="str">
            <v/>
          </cell>
          <cell r="BI782" t="str">
            <v/>
          </cell>
          <cell r="BJ782" t="str">
            <v/>
          </cell>
          <cell r="BK782" t="str">
            <v/>
          </cell>
          <cell r="BL782" t="str">
            <v/>
          </cell>
          <cell r="BM782" t="str">
            <v/>
          </cell>
          <cell r="BN782" t="str">
            <v/>
          </cell>
          <cell r="BO782" t="str">
            <v/>
          </cell>
          <cell r="BP782" t="str">
            <v/>
          </cell>
          <cell r="BQ782" t="str">
            <v/>
          </cell>
          <cell r="BR782" t="str">
            <v/>
          </cell>
          <cell r="BS782" t="str">
            <v/>
          </cell>
          <cell r="BU782" t="str">
            <v>M/S WUDENI HOUSE UGANDA LIMITED KISAASI</v>
          </cell>
          <cell r="BV782" t="str">
            <v/>
          </cell>
          <cell r="BW782" t="str">
            <v/>
          </cell>
          <cell r="BX782" t="str">
            <v/>
          </cell>
          <cell r="BY782" t="str">
            <v/>
          </cell>
          <cell r="BZ782" t="str">
            <v/>
          </cell>
          <cell r="CA782" t="str">
            <v/>
          </cell>
          <cell r="CB782" t="str">
            <v/>
          </cell>
          <cell r="CC782" t="str">
            <v/>
          </cell>
          <cell r="CD782" t="str">
            <v/>
          </cell>
          <cell r="CE782" t="str">
            <v/>
          </cell>
          <cell r="CG782" t="str">
            <v>M/S WUDENI HOUSE UGANDA LIMITED KISAASI</v>
          </cell>
          <cell r="CH782" t="str">
            <v/>
          </cell>
          <cell r="CI782" t="str">
            <v/>
          </cell>
          <cell r="CJ782" t="str">
            <v/>
          </cell>
          <cell r="CK782" t="str">
            <v/>
          </cell>
          <cell r="CL782" t="str">
            <v/>
          </cell>
          <cell r="CM782" t="str">
            <v/>
          </cell>
          <cell r="CN782" t="str">
            <v/>
          </cell>
          <cell r="CO782" t="str">
            <v/>
          </cell>
          <cell r="CP782" t="str">
            <v/>
          </cell>
          <cell r="CQ782" t="str">
            <v/>
          </cell>
          <cell r="CR782" t="str">
            <v/>
          </cell>
          <cell r="CS782" t="str">
            <v/>
          </cell>
          <cell r="CU782" t="str">
            <v>M/S WUDENI HOUSE UGANDA LIMITED KISAASI</v>
          </cell>
          <cell r="CV782" t="str">
            <v/>
          </cell>
          <cell r="CW782" t="str">
            <v/>
          </cell>
          <cell r="CX782" t="str">
            <v/>
          </cell>
          <cell r="CY782" t="str">
            <v/>
          </cell>
          <cell r="CZ782" t="str">
            <v/>
          </cell>
          <cell r="DA782" t="str">
            <v/>
          </cell>
          <cell r="DB782" t="str">
            <v/>
          </cell>
          <cell r="DC782" t="str">
            <v/>
          </cell>
          <cell r="DD782" t="str">
            <v/>
          </cell>
          <cell r="DE782" t="str">
            <v/>
          </cell>
          <cell r="DG782" t="str">
            <v>M/S WUDENI HOUSE UGANDA LIMITED KISAASI</v>
          </cell>
          <cell r="DH782" t="str">
            <v/>
          </cell>
          <cell r="DI782" t="str">
            <v/>
          </cell>
          <cell r="DJ782" t="str">
            <v/>
          </cell>
          <cell r="DK782" t="str">
            <v/>
          </cell>
          <cell r="DL782" t="str">
            <v/>
          </cell>
          <cell r="DM782" t="str">
            <v/>
          </cell>
          <cell r="DN782" t="str">
            <v/>
          </cell>
          <cell r="DO782" t="str">
            <v/>
          </cell>
          <cell r="DP782" t="str">
            <v/>
          </cell>
          <cell r="DQ782" t="str">
            <v/>
          </cell>
          <cell r="DR782" t="str">
            <v/>
          </cell>
          <cell r="DS782" t="str">
            <v/>
          </cell>
          <cell r="DU782" t="str">
            <v>M/S WUDENI HOUSE UGANDA LIMITED KISAASI</v>
          </cell>
          <cell r="DV782" t="str">
            <v/>
          </cell>
          <cell r="DW782" t="str">
            <v/>
          </cell>
          <cell r="DX782" t="str">
            <v/>
          </cell>
          <cell r="DY782" t="str">
            <v/>
          </cell>
          <cell r="DZ782" t="str">
            <v/>
          </cell>
          <cell r="EA782" t="str">
            <v/>
          </cell>
          <cell r="EB782" t="str">
            <v/>
          </cell>
          <cell r="EC782" t="str">
            <v/>
          </cell>
          <cell r="ED782" t="str">
            <v/>
          </cell>
          <cell r="EE782" t="str">
            <v/>
          </cell>
        </row>
        <row r="783">
          <cell r="C783" t="str">
            <v>ST HENEY'S COLLAGE KITOVU</v>
          </cell>
          <cell r="D783">
            <v>1</v>
          </cell>
          <cell r="E783">
            <v>1</v>
          </cell>
          <cell r="F783">
            <v>10000</v>
          </cell>
          <cell r="I783" t="str">
            <v>256BET LIMITED</v>
          </cell>
          <cell r="J783">
            <v>216</v>
          </cell>
          <cell r="K783">
            <v>953</v>
          </cell>
          <cell r="L783">
            <v>16498476</v>
          </cell>
          <cell r="M783">
            <v>337150</v>
          </cell>
          <cell r="AF783" t="str">
            <v>MAAMA AFUWA MKT STORE</v>
          </cell>
          <cell r="AG783" t="str">
            <v>MAAMA AFUWA MKT STORE</v>
          </cell>
          <cell r="AH783" t="str">
            <v/>
          </cell>
          <cell r="AI783" t="str">
            <v/>
          </cell>
          <cell r="AJ783" t="str">
            <v/>
          </cell>
          <cell r="AK783" t="str">
            <v/>
          </cell>
          <cell r="AL783" t="str">
            <v/>
          </cell>
          <cell r="AM783" t="str">
            <v/>
          </cell>
          <cell r="AN783" t="str">
            <v/>
          </cell>
          <cell r="AO783" t="str">
            <v/>
          </cell>
          <cell r="AP783" t="str">
            <v/>
          </cell>
          <cell r="AQ783" t="str">
            <v/>
          </cell>
          <cell r="AR783" t="str">
            <v/>
          </cell>
          <cell r="AS783" t="str">
            <v/>
          </cell>
          <cell r="AT783">
            <v>0</v>
          </cell>
          <cell r="AU783" t="str">
            <v>MAAMA AFUWA MKT STORE</v>
          </cell>
          <cell r="AV783" t="str">
            <v/>
          </cell>
          <cell r="AW783" t="str">
            <v/>
          </cell>
          <cell r="AX783" t="str">
            <v/>
          </cell>
          <cell r="AY783" t="str">
            <v/>
          </cell>
          <cell r="AZ783" t="str">
            <v/>
          </cell>
          <cell r="BA783" t="str">
            <v/>
          </cell>
          <cell r="BB783" t="str">
            <v/>
          </cell>
          <cell r="BC783" t="str">
            <v/>
          </cell>
          <cell r="BD783" t="str">
            <v/>
          </cell>
          <cell r="BE783" t="str">
            <v/>
          </cell>
          <cell r="BG783" t="str">
            <v>MAAMA AFUWA MKT STORE</v>
          </cell>
          <cell r="BH783" t="str">
            <v/>
          </cell>
          <cell r="BI783" t="str">
            <v/>
          </cell>
          <cell r="BJ783" t="str">
            <v/>
          </cell>
          <cell r="BK783" t="str">
            <v/>
          </cell>
          <cell r="BL783" t="str">
            <v/>
          </cell>
          <cell r="BM783" t="str">
            <v/>
          </cell>
          <cell r="BN783" t="str">
            <v/>
          </cell>
          <cell r="BO783" t="str">
            <v/>
          </cell>
          <cell r="BP783" t="str">
            <v/>
          </cell>
          <cell r="BQ783" t="str">
            <v/>
          </cell>
          <cell r="BR783" t="str">
            <v/>
          </cell>
          <cell r="BS783" t="str">
            <v/>
          </cell>
          <cell r="BU783" t="str">
            <v>MAAMA AFUWA MKT STORE</v>
          </cell>
          <cell r="BV783" t="str">
            <v/>
          </cell>
          <cell r="BW783" t="str">
            <v/>
          </cell>
          <cell r="BX783" t="str">
            <v/>
          </cell>
          <cell r="BY783" t="str">
            <v/>
          </cell>
          <cell r="BZ783" t="str">
            <v/>
          </cell>
          <cell r="CA783" t="str">
            <v/>
          </cell>
          <cell r="CB783" t="str">
            <v/>
          </cell>
          <cell r="CC783" t="str">
            <v/>
          </cell>
          <cell r="CD783" t="str">
            <v/>
          </cell>
          <cell r="CE783" t="str">
            <v/>
          </cell>
          <cell r="CG783" t="str">
            <v>MAAMA AFUWA MKT STORE</v>
          </cell>
          <cell r="CH783" t="str">
            <v/>
          </cell>
          <cell r="CI783" t="str">
            <v/>
          </cell>
          <cell r="CJ783" t="str">
            <v/>
          </cell>
          <cell r="CK783" t="str">
            <v/>
          </cell>
          <cell r="CL783" t="str">
            <v/>
          </cell>
          <cell r="CM783" t="str">
            <v/>
          </cell>
          <cell r="CN783" t="str">
            <v/>
          </cell>
          <cell r="CO783" t="str">
            <v/>
          </cell>
          <cell r="CP783" t="str">
            <v/>
          </cell>
          <cell r="CQ783" t="str">
            <v/>
          </cell>
          <cell r="CR783" t="str">
            <v/>
          </cell>
          <cell r="CS783" t="str">
            <v/>
          </cell>
          <cell r="CU783" t="str">
            <v>MAAMA AFUWA MKT STORE</v>
          </cell>
          <cell r="CV783" t="str">
            <v/>
          </cell>
          <cell r="CW783" t="str">
            <v/>
          </cell>
          <cell r="CX783" t="str">
            <v/>
          </cell>
          <cell r="CY783" t="str">
            <v/>
          </cell>
          <cell r="CZ783" t="str">
            <v/>
          </cell>
          <cell r="DA783" t="str">
            <v/>
          </cell>
          <cell r="DB783" t="str">
            <v/>
          </cell>
          <cell r="DC783" t="str">
            <v/>
          </cell>
          <cell r="DD783" t="str">
            <v/>
          </cell>
          <cell r="DE783" t="str">
            <v/>
          </cell>
          <cell r="DG783" t="str">
            <v>MAAMA AFUWA MKT STORE</v>
          </cell>
          <cell r="DH783" t="str">
            <v/>
          </cell>
          <cell r="DI783" t="str">
            <v/>
          </cell>
          <cell r="DJ783" t="str">
            <v/>
          </cell>
          <cell r="DK783" t="str">
            <v/>
          </cell>
          <cell r="DL783" t="str">
            <v/>
          </cell>
          <cell r="DM783" t="str">
            <v/>
          </cell>
          <cell r="DN783" t="str">
            <v/>
          </cell>
          <cell r="DO783" t="str">
            <v/>
          </cell>
          <cell r="DP783" t="str">
            <v/>
          </cell>
          <cell r="DQ783" t="str">
            <v/>
          </cell>
          <cell r="DR783" t="str">
            <v/>
          </cell>
          <cell r="DS783" t="str">
            <v/>
          </cell>
          <cell r="DU783" t="str">
            <v>MAAMA AFUWA MKT STORE</v>
          </cell>
          <cell r="DV783" t="str">
            <v/>
          </cell>
          <cell r="DW783" t="str">
            <v/>
          </cell>
          <cell r="DX783" t="str">
            <v/>
          </cell>
          <cell r="DY783" t="str">
            <v/>
          </cell>
          <cell r="DZ783" t="str">
            <v/>
          </cell>
          <cell r="EA783" t="str">
            <v/>
          </cell>
          <cell r="EB783" t="str">
            <v/>
          </cell>
          <cell r="EC783" t="str">
            <v/>
          </cell>
          <cell r="ED783" t="str">
            <v/>
          </cell>
          <cell r="EE783" t="str">
            <v/>
          </cell>
        </row>
        <row r="784">
          <cell r="C784" t="str">
            <v>St Julian High School</v>
          </cell>
          <cell r="D784">
            <v>26</v>
          </cell>
          <cell r="E784">
            <v>54</v>
          </cell>
          <cell r="F784">
            <v>4759200</v>
          </cell>
          <cell r="G784">
            <v>24900</v>
          </cell>
          <cell r="I784" t="str">
            <v>Advance Uganda Microfinance</v>
          </cell>
          <cell r="J784">
            <v>15</v>
          </cell>
          <cell r="K784">
            <v>38</v>
          </cell>
          <cell r="L784">
            <v>12605100</v>
          </cell>
          <cell r="M784">
            <v>54770</v>
          </cell>
          <cell r="AF784" t="str">
            <v>MAAMA ANDREWS SHOP</v>
          </cell>
          <cell r="AG784" t="str">
            <v>MAAMA ANDREWS SHOP</v>
          </cell>
          <cell r="AH784" t="str">
            <v/>
          </cell>
          <cell r="AI784" t="str">
            <v/>
          </cell>
          <cell r="AJ784" t="str">
            <v/>
          </cell>
          <cell r="AK784" t="str">
            <v/>
          </cell>
          <cell r="AL784" t="str">
            <v/>
          </cell>
          <cell r="AM784" t="str">
            <v/>
          </cell>
          <cell r="AN784" t="str">
            <v/>
          </cell>
          <cell r="AO784" t="str">
            <v/>
          </cell>
          <cell r="AP784" t="str">
            <v/>
          </cell>
          <cell r="AQ784" t="str">
            <v/>
          </cell>
          <cell r="AR784" t="str">
            <v/>
          </cell>
          <cell r="AS784" t="str">
            <v/>
          </cell>
          <cell r="AT784">
            <v>0</v>
          </cell>
          <cell r="AU784" t="str">
            <v>MAAMA ANDREWS SHOP</v>
          </cell>
          <cell r="AV784" t="str">
            <v/>
          </cell>
          <cell r="AW784" t="str">
            <v/>
          </cell>
          <cell r="AX784" t="str">
            <v/>
          </cell>
          <cell r="AY784" t="str">
            <v/>
          </cell>
          <cell r="AZ784" t="str">
            <v/>
          </cell>
          <cell r="BA784" t="str">
            <v/>
          </cell>
          <cell r="BB784" t="str">
            <v/>
          </cell>
          <cell r="BC784" t="str">
            <v/>
          </cell>
          <cell r="BD784" t="str">
            <v/>
          </cell>
          <cell r="BE784" t="str">
            <v/>
          </cell>
          <cell r="BG784" t="str">
            <v>MAAMA ANDREWS SHOP</v>
          </cell>
          <cell r="BH784" t="str">
            <v/>
          </cell>
          <cell r="BI784" t="str">
            <v/>
          </cell>
          <cell r="BJ784" t="str">
            <v/>
          </cell>
          <cell r="BK784" t="str">
            <v/>
          </cell>
          <cell r="BL784" t="str">
            <v/>
          </cell>
          <cell r="BM784" t="str">
            <v/>
          </cell>
          <cell r="BN784" t="str">
            <v/>
          </cell>
          <cell r="BO784" t="str">
            <v/>
          </cell>
          <cell r="BP784" t="str">
            <v/>
          </cell>
          <cell r="BQ784" t="str">
            <v/>
          </cell>
          <cell r="BR784" t="str">
            <v/>
          </cell>
          <cell r="BS784" t="str">
            <v/>
          </cell>
          <cell r="BU784" t="str">
            <v>MAAMA ANDREWS SHOP</v>
          </cell>
          <cell r="BV784" t="str">
            <v/>
          </cell>
          <cell r="BW784" t="str">
            <v/>
          </cell>
          <cell r="BX784" t="str">
            <v/>
          </cell>
          <cell r="BY784" t="str">
            <v/>
          </cell>
          <cell r="BZ784" t="str">
            <v/>
          </cell>
          <cell r="CA784" t="str">
            <v/>
          </cell>
          <cell r="CB784" t="str">
            <v/>
          </cell>
          <cell r="CC784" t="str">
            <v/>
          </cell>
          <cell r="CD784" t="str">
            <v/>
          </cell>
          <cell r="CE784" t="str">
            <v/>
          </cell>
          <cell r="CG784" t="str">
            <v>MAAMA ANDREWS SHOP</v>
          </cell>
          <cell r="CH784" t="str">
            <v/>
          </cell>
          <cell r="CI784" t="str">
            <v/>
          </cell>
          <cell r="CJ784" t="str">
            <v/>
          </cell>
          <cell r="CK784" t="str">
            <v/>
          </cell>
          <cell r="CL784" t="str">
            <v/>
          </cell>
          <cell r="CM784" t="str">
            <v/>
          </cell>
          <cell r="CN784" t="str">
            <v/>
          </cell>
          <cell r="CO784" t="str">
            <v/>
          </cell>
          <cell r="CP784" t="str">
            <v/>
          </cell>
          <cell r="CQ784" t="str">
            <v/>
          </cell>
          <cell r="CR784" t="str">
            <v/>
          </cell>
          <cell r="CS784" t="str">
            <v/>
          </cell>
          <cell r="CU784" t="str">
            <v>MAAMA ANDREWS SHOP</v>
          </cell>
          <cell r="CV784" t="str">
            <v/>
          </cell>
          <cell r="CW784" t="str">
            <v/>
          </cell>
          <cell r="CX784" t="str">
            <v/>
          </cell>
          <cell r="CY784" t="str">
            <v/>
          </cell>
          <cell r="CZ784" t="str">
            <v/>
          </cell>
          <cell r="DA784" t="str">
            <v/>
          </cell>
          <cell r="DB784" t="str">
            <v/>
          </cell>
          <cell r="DC784" t="str">
            <v/>
          </cell>
          <cell r="DD784" t="str">
            <v/>
          </cell>
          <cell r="DE784" t="str">
            <v/>
          </cell>
          <cell r="DG784" t="str">
            <v>MAAMA ANDREWS SHOP</v>
          </cell>
          <cell r="DH784" t="str">
            <v/>
          </cell>
          <cell r="DI784" t="str">
            <v/>
          </cell>
          <cell r="DJ784" t="str">
            <v/>
          </cell>
          <cell r="DK784" t="str">
            <v/>
          </cell>
          <cell r="DL784" t="str">
            <v/>
          </cell>
          <cell r="DM784" t="str">
            <v/>
          </cell>
          <cell r="DN784" t="str">
            <v/>
          </cell>
          <cell r="DO784" t="str">
            <v/>
          </cell>
          <cell r="DP784" t="str">
            <v/>
          </cell>
          <cell r="DQ784" t="str">
            <v/>
          </cell>
          <cell r="DR784" t="str">
            <v/>
          </cell>
          <cell r="DS784" t="str">
            <v/>
          </cell>
          <cell r="DU784" t="str">
            <v>MAAMA ANDREWS SHOP</v>
          </cell>
          <cell r="DV784" t="str">
            <v/>
          </cell>
          <cell r="DW784" t="str">
            <v/>
          </cell>
          <cell r="DX784" t="str">
            <v/>
          </cell>
          <cell r="DY784" t="str">
            <v/>
          </cell>
          <cell r="DZ784" t="str">
            <v/>
          </cell>
          <cell r="EA784" t="str">
            <v/>
          </cell>
          <cell r="EB784" t="str">
            <v/>
          </cell>
          <cell r="EC784" t="str">
            <v/>
          </cell>
          <cell r="ED784" t="str">
            <v/>
          </cell>
          <cell r="EE784" t="str">
            <v/>
          </cell>
        </row>
        <row r="785">
          <cell r="C785" t="str">
            <v>St Mary Secondary school Nkozi</v>
          </cell>
          <cell r="D785">
            <v>1</v>
          </cell>
          <cell r="E785">
            <v>2</v>
          </cell>
          <cell r="F785">
            <v>87000</v>
          </cell>
          <cell r="G785">
            <v>800</v>
          </cell>
          <cell r="I785" t="str">
            <v>AFRICA RENEWAL MINISTRIES</v>
          </cell>
          <cell r="J785">
            <v>1</v>
          </cell>
          <cell r="K785">
            <v>1</v>
          </cell>
          <cell r="L785">
            <v>50000</v>
          </cell>
          <cell r="M785">
            <v>1100</v>
          </cell>
          <cell r="AF785" t="str">
            <v>MAAMA JACKIE TOMATOE STORE</v>
          </cell>
          <cell r="AG785" t="str">
            <v>MAAMA JACKIE TOMATOE STORE</v>
          </cell>
          <cell r="AH785" t="str">
            <v/>
          </cell>
          <cell r="AI785" t="str">
            <v/>
          </cell>
          <cell r="AJ785" t="str">
            <v/>
          </cell>
          <cell r="AK785" t="str">
            <v/>
          </cell>
          <cell r="AL785" t="str">
            <v/>
          </cell>
          <cell r="AM785" t="str">
            <v/>
          </cell>
          <cell r="AN785" t="str">
            <v/>
          </cell>
          <cell r="AO785" t="str">
            <v/>
          </cell>
          <cell r="AP785" t="str">
            <v/>
          </cell>
          <cell r="AQ785" t="str">
            <v/>
          </cell>
          <cell r="AR785" t="str">
            <v/>
          </cell>
          <cell r="AS785" t="str">
            <v/>
          </cell>
          <cell r="AT785">
            <v>0</v>
          </cell>
          <cell r="AU785" t="str">
            <v>MAAMA JACKIE TOMATOE STORE</v>
          </cell>
          <cell r="AV785" t="str">
            <v/>
          </cell>
          <cell r="AW785" t="str">
            <v/>
          </cell>
          <cell r="AX785" t="str">
            <v/>
          </cell>
          <cell r="AY785" t="str">
            <v/>
          </cell>
          <cell r="AZ785" t="str">
            <v/>
          </cell>
          <cell r="BA785" t="str">
            <v/>
          </cell>
          <cell r="BB785" t="str">
            <v/>
          </cell>
          <cell r="BC785" t="str">
            <v/>
          </cell>
          <cell r="BD785" t="str">
            <v/>
          </cell>
          <cell r="BE785" t="str">
            <v/>
          </cell>
          <cell r="BG785" t="str">
            <v>MAAMA JACKIE TOMATOE STORE</v>
          </cell>
          <cell r="BH785" t="str">
            <v/>
          </cell>
          <cell r="BI785" t="str">
            <v/>
          </cell>
          <cell r="BJ785" t="str">
            <v/>
          </cell>
          <cell r="BK785" t="str">
            <v/>
          </cell>
          <cell r="BL785" t="str">
            <v/>
          </cell>
          <cell r="BM785" t="str">
            <v/>
          </cell>
          <cell r="BN785" t="str">
            <v/>
          </cell>
          <cell r="BO785" t="str">
            <v/>
          </cell>
          <cell r="BP785" t="str">
            <v/>
          </cell>
          <cell r="BQ785" t="str">
            <v/>
          </cell>
          <cell r="BR785" t="str">
            <v/>
          </cell>
          <cell r="BS785" t="str">
            <v/>
          </cell>
          <cell r="BU785" t="str">
            <v>MAAMA JACKIE TOMATOE STORE</v>
          </cell>
          <cell r="BV785" t="str">
            <v/>
          </cell>
          <cell r="BW785" t="str">
            <v/>
          </cell>
          <cell r="BX785" t="str">
            <v/>
          </cell>
          <cell r="BY785" t="str">
            <v/>
          </cell>
          <cell r="BZ785" t="str">
            <v/>
          </cell>
          <cell r="CA785" t="str">
            <v/>
          </cell>
          <cell r="CB785" t="str">
            <v/>
          </cell>
          <cell r="CC785" t="str">
            <v/>
          </cell>
          <cell r="CD785" t="str">
            <v/>
          </cell>
          <cell r="CE785" t="str">
            <v/>
          </cell>
          <cell r="CG785" t="str">
            <v>MAAMA JACKIE TOMATOE STORE</v>
          </cell>
          <cell r="CH785" t="str">
            <v/>
          </cell>
          <cell r="CI785" t="str">
            <v/>
          </cell>
          <cell r="CJ785" t="str">
            <v/>
          </cell>
          <cell r="CK785" t="str">
            <v/>
          </cell>
          <cell r="CL785" t="str">
            <v/>
          </cell>
          <cell r="CM785" t="str">
            <v/>
          </cell>
          <cell r="CN785" t="str">
            <v/>
          </cell>
          <cell r="CO785" t="str">
            <v/>
          </cell>
          <cell r="CP785" t="str">
            <v/>
          </cell>
          <cell r="CQ785" t="str">
            <v/>
          </cell>
          <cell r="CR785" t="str">
            <v/>
          </cell>
          <cell r="CS785" t="str">
            <v/>
          </cell>
          <cell r="CU785" t="str">
            <v>MAAMA JACKIE TOMATOE STORE</v>
          </cell>
          <cell r="CV785" t="str">
            <v/>
          </cell>
          <cell r="CW785" t="str">
            <v/>
          </cell>
          <cell r="CX785" t="str">
            <v/>
          </cell>
          <cell r="CY785" t="str">
            <v/>
          </cell>
          <cell r="CZ785" t="str">
            <v/>
          </cell>
          <cell r="DA785" t="str">
            <v/>
          </cell>
          <cell r="DB785" t="str">
            <v/>
          </cell>
          <cell r="DC785" t="str">
            <v/>
          </cell>
          <cell r="DD785" t="str">
            <v/>
          </cell>
          <cell r="DE785" t="str">
            <v/>
          </cell>
          <cell r="DG785" t="str">
            <v>MAAMA JACKIE TOMATOE STORE</v>
          </cell>
          <cell r="DH785" t="str">
            <v/>
          </cell>
          <cell r="DI785" t="str">
            <v/>
          </cell>
          <cell r="DJ785" t="str">
            <v/>
          </cell>
          <cell r="DK785" t="str">
            <v/>
          </cell>
          <cell r="DL785" t="str">
            <v/>
          </cell>
          <cell r="DM785" t="str">
            <v/>
          </cell>
          <cell r="DN785" t="str">
            <v/>
          </cell>
          <cell r="DO785" t="str">
            <v/>
          </cell>
          <cell r="DP785" t="str">
            <v/>
          </cell>
          <cell r="DQ785" t="str">
            <v/>
          </cell>
          <cell r="DR785" t="str">
            <v/>
          </cell>
          <cell r="DS785" t="str">
            <v/>
          </cell>
          <cell r="DU785" t="str">
            <v>MAAMA JACKIE TOMATOE STORE</v>
          </cell>
          <cell r="DV785" t="str">
            <v/>
          </cell>
          <cell r="DW785" t="str">
            <v/>
          </cell>
          <cell r="DX785" t="str">
            <v/>
          </cell>
          <cell r="DY785" t="str">
            <v/>
          </cell>
          <cell r="DZ785" t="str">
            <v/>
          </cell>
          <cell r="EA785" t="str">
            <v/>
          </cell>
          <cell r="EB785" t="str">
            <v/>
          </cell>
          <cell r="EC785" t="str">
            <v/>
          </cell>
          <cell r="ED785" t="str">
            <v/>
          </cell>
          <cell r="EE785" t="str">
            <v/>
          </cell>
        </row>
        <row r="786">
          <cell r="C786" t="str">
            <v>STALMART ENTERPRISES LIMITED</v>
          </cell>
          <cell r="D786">
            <v>423</v>
          </cell>
          <cell r="E786">
            <v>1474</v>
          </cell>
          <cell r="F786">
            <v>1846001</v>
          </cell>
          <cell r="G786">
            <v>585600</v>
          </cell>
          <cell r="I786" t="str">
            <v>AIG</v>
          </cell>
          <cell r="J786">
            <v>2</v>
          </cell>
          <cell r="K786">
            <v>2</v>
          </cell>
          <cell r="L786">
            <v>368700</v>
          </cell>
          <cell r="M786">
            <v>1910</v>
          </cell>
          <cell r="AF786" t="str">
            <v>MAJESTIC COM</v>
          </cell>
          <cell r="AG786" t="str">
            <v>MAJESTIC COM</v>
          </cell>
          <cell r="AH786" t="str">
            <v/>
          </cell>
          <cell r="AI786" t="str">
            <v/>
          </cell>
          <cell r="AJ786" t="str">
            <v/>
          </cell>
          <cell r="AK786" t="str">
            <v/>
          </cell>
          <cell r="AL786" t="str">
            <v/>
          </cell>
          <cell r="AM786" t="str">
            <v/>
          </cell>
          <cell r="AN786" t="str">
            <v/>
          </cell>
          <cell r="AO786" t="str">
            <v/>
          </cell>
          <cell r="AP786" t="str">
            <v/>
          </cell>
          <cell r="AQ786" t="str">
            <v/>
          </cell>
          <cell r="AR786" t="str">
            <v/>
          </cell>
          <cell r="AS786" t="str">
            <v/>
          </cell>
          <cell r="AT786">
            <v>0</v>
          </cell>
          <cell r="AU786" t="str">
            <v>MAJESTIC COM</v>
          </cell>
          <cell r="AV786" t="str">
            <v/>
          </cell>
          <cell r="AW786" t="str">
            <v/>
          </cell>
          <cell r="AX786" t="str">
            <v/>
          </cell>
          <cell r="AY786" t="str">
            <v/>
          </cell>
          <cell r="AZ786" t="str">
            <v/>
          </cell>
          <cell r="BA786" t="str">
            <v/>
          </cell>
          <cell r="BB786" t="str">
            <v/>
          </cell>
          <cell r="BC786" t="str">
            <v/>
          </cell>
          <cell r="BD786" t="str">
            <v/>
          </cell>
          <cell r="BE786" t="str">
            <v/>
          </cell>
          <cell r="BG786" t="str">
            <v>MAJESTIC COM</v>
          </cell>
          <cell r="BH786" t="str">
            <v/>
          </cell>
          <cell r="BI786" t="str">
            <v/>
          </cell>
          <cell r="BJ786" t="str">
            <v/>
          </cell>
          <cell r="BK786" t="str">
            <v/>
          </cell>
          <cell r="BL786" t="str">
            <v/>
          </cell>
          <cell r="BM786" t="str">
            <v/>
          </cell>
          <cell r="BN786" t="str">
            <v/>
          </cell>
          <cell r="BO786" t="str">
            <v/>
          </cell>
          <cell r="BP786" t="str">
            <v/>
          </cell>
          <cell r="BQ786" t="str">
            <v/>
          </cell>
          <cell r="BR786" t="str">
            <v/>
          </cell>
          <cell r="BS786" t="str">
            <v/>
          </cell>
          <cell r="BU786" t="str">
            <v>MAJESTIC COM</v>
          </cell>
          <cell r="BV786" t="str">
            <v/>
          </cell>
          <cell r="BW786" t="str">
            <v/>
          </cell>
          <cell r="BX786" t="str">
            <v/>
          </cell>
          <cell r="BY786" t="str">
            <v/>
          </cell>
          <cell r="BZ786" t="str">
            <v/>
          </cell>
          <cell r="CA786" t="str">
            <v/>
          </cell>
          <cell r="CB786" t="str">
            <v/>
          </cell>
          <cell r="CC786" t="str">
            <v/>
          </cell>
          <cell r="CD786" t="str">
            <v/>
          </cell>
          <cell r="CE786" t="str">
            <v/>
          </cell>
          <cell r="CG786" t="str">
            <v>MAJESTIC COM</v>
          </cell>
          <cell r="CH786" t="str">
            <v/>
          </cell>
          <cell r="CI786" t="str">
            <v/>
          </cell>
          <cell r="CJ786" t="str">
            <v/>
          </cell>
          <cell r="CK786" t="str">
            <v/>
          </cell>
          <cell r="CL786" t="str">
            <v/>
          </cell>
          <cell r="CM786" t="str">
            <v/>
          </cell>
          <cell r="CN786" t="str">
            <v/>
          </cell>
          <cell r="CO786" t="str">
            <v/>
          </cell>
          <cell r="CP786" t="str">
            <v/>
          </cell>
          <cell r="CQ786" t="str">
            <v/>
          </cell>
          <cell r="CR786" t="str">
            <v/>
          </cell>
          <cell r="CS786" t="str">
            <v/>
          </cell>
          <cell r="CU786" t="str">
            <v>MAJESTIC COM</v>
          </cell>
          <cell r="CV786" t="str">
            <v/>
          </cell>
          <cell r="CW786" t="str">
            <v/>
          </cell>
          <cell r="CX786" t="str">
            <v/>
          </cell>
          <cell r="CY786" t="str">
            <v/>
          </cell>
          <cell r="CZ786" t="str">
            <v/>
          </cell>
          <cell r="DA786" t="str">
            <v/>
          </cell>
          <cell r="DB786" t="str">
            <v/>
          </cell>
          <cell r="DC786" t="str">
            <v/>
          </cell>
          <cell r="DD786" t="str">
            <v/>
          </cell>
          <cell r="DE786" t="str">
            <v/>
          </cell>
          <cell r="DG786" t="str">
            <v>MAJESTIC COM</v>
          </cell>
          <cell r="DH786" t="str">
            <v/>
          </cell>
          <cell r="DI786" t="str">
            <v/>
          </cell>
          <cell r="DJ786" t="str">
            <v/>
          </cell>
          <cell r="DK786" t="str">
            <v/>
          </cell>
          <cell r="DL786" t="str">
            <v/>
          </cell>
          <cell r="DM786" t="str">
            <v/>
          </cell>
          <cell r="DN786" t="str">
            <v/>
          </cell>
          <cell r="DO786" t="str">
            <v/>
          </cell>
          <cell r="DP786" t="str">
            <v/>
          </cell>
          <cell r="DQ786" t="str">
            <v/>
          </cell>
          <cell r="DR786" t="str">
            <v/>
          </cell>
          <cell r="DS786" t="str">
            <v/>
          </cell>
          <cell r="DU786" t="str">
            <v>MAJESTIC COM</v>
          </cell>
          <cell r="DV786" t="str">
            <v/>
          </cell>
          <cell r="DW786" t="str">
            <v/>
          </cell>
          <cell r="DX786" t="str">
            <v/>
          </cell>
          <cell r="DY786" t="str">
            <v/>
          </cell>
          <cell r="DZ786" t="str">
            <v/>
          </cell>
          <cell r="EA786" t="str">
            <v/>
          </cell>
          <cell r="EB786" t="str">
            <v/>
          </cell>
          <cell r="EC786" t="str">
            <v/>
          </cell>
          <cell r="ED786" t="str">
            <v/>
          </cell>
          <cell r="EE786" t="str">
            <v/>
          </cell>
        </row>
        <row r="787">
          <cell r="C787" t="str">
            <v>STANDARD COLLEGE NTUNGAMO</v>
          </cell>
          <cell r="D787">
            <v>3</v>
          </cell>
          <cell r="E787">
            <v>7</v>
          </cell>
          <cell r="F787">
            <v>372500</v>
          </cell>
          <cell r="G787">
            <v>2800</v>
          </cell>
          <cell r="I787" t="str">
            <v>AKEMBIZIMBIRA SACCO</v>
          </cell>
          <cell r="J787">
            <v>98</v>
          </cell>
          <cell r="K787">
            <v>175</v>
          </cell>
          <cell r="L787">
            <v>31101650</v>
          </cell>
          <cell r="M787">
            <v>161030</v>
          </cell>
          <cell r="AF787" t="str">
            <v>MAJESTIC COMKASESE(RWENZORI RD)</v>
          </cell>
          <cell r="AG787" t="str">
            <v>MAJESTIC COMKASESE(RWENZORI RD)</v>
          </cell>
          <cell r="AH787" t="str">
            <v/>
          </cell>
          <cell r="AI787" t="str">
            <v/>
          </cell>
          <cell r="AJ787" t="str">
            <v/>
          </cell>
          <cell r="AK787" t="str">
            <v/>
          </cell>
          <cell r="AL787" t="str">
            <v/>
          </cell>
          <cell r="AM787" t="str">
            <v/>
          </cell>
          <cell r="AN787" t="str">
            <v/>
          </cell>
          <cell r="AO787" t="str">
            <v/>
          </cell>
          <cell r="AP787" t="str">
            <v/>
          </cell>
          <cell r="AQ787" t="str">
            <v/>
          </cell>
          <cell r="AR787" t="str">
            <v/>
          </cell>
          <cell r="AS787" t="str">
            <v/>
          </cell>
          <cell r="AT787">
            <v>0</v>
          </cell>
          <cell r="AU787" t="str">
            <v>MAJESTIC COMKASESE(RWENZORI RD)</v>
          </cell>
          <cell r="AV787" t="str">
            <v/>
          </cell>
          <cell r="AW787" t="str">
            <v/>
          </cell>
          <cell r="AX787" t="str">
            <v/>
          </cell>
          <cell r="AY787" t="str">
            <v/>
          </cell>
          <cell r="AZ787" t="str">
            <v/>
          </cell>
          <cell r="BA787" t="str">
            <v/>
          </cell>
          <cell r="BB787" t="str">
            <v/>
          </cell>
          <cell r="BC787" t="str">
            <v/>
          </cell>
          <cell r="BD787" t="str">
            <v/>
          </cell>
          <cell r="BE787" t="str">
            <v/>
          </cell>
          <cell r="BG787" t="str">
            <v>MAJESTIC COMKASESE(RWENZORI RD)</v>
          </cell>
          <cell r="BH787" t="str">
            <v/>
          </cell>
          <cell r="BI787" t="str">
            <v/>
          </cell>
          <cell r="BJ787" t="str">
            <v/>
          </cell>
          <cell r="BK787" t="str">
            <v/>
          </cell>
          <cell r="BL787" t="str">
            <v/>
          </cell>
          <cell r="BM787" t="str">
            <v/>
          </cell>
          <cell r="BN787" t="str">
            <v/>
          </cell>
          <cell r="BO787" t="str">
            <v/>
          </cell>
          <cell r="BP787" t="str">
            <v/>
          </cell>
          <cell r="BQ787" t="str">
            <v/>
          </cell>
          <cell r="BR787" t="str">
            <v/>
          </cell>
          <cell r="BS787" t="str">
            <v/>
          </cell>
          <cell r="BU787" t="str">
            <v>MAJESTIC COMKASESE(RWENZORI RD)</v>
          </cell>
          <cell r="BV787" t="str">
            <v/>
          </cell>
          <cell r="BW787" t="str">
            <v/>
          </cell>
          <cell r="BX787" t="str">
            <v/>
          </cell>
          <cell r="BY787" t="str">
            <v/>
          </cell>
          <cell r="BZ787" t="str">
            <v/>
          </cell>
          <cell r="CA787" t="str">
            <v/>
          </cell>
          <cell r="CB787" t="str">
            <v/>
          </cell>
          <cell r="CC787" t="str">
            <v/>
          </cell>
          <cell r="CD787" t="str">
            <v/>
          </cell>
          <cell r="CE787" t="str">
            <v/>
          </cell>
          <cell r="CG787" t="str">
            <v>MAJESTIC COMKASESE(RWENZORI RD)</v>
          </cell>
          <cell r="CH787" t="str">
            <v/>
          </cell>
          <cell r="CI787" t="str">
            <v/>
          </cell>
          <cell r="CJ787" t="str">
            <v/>
          </cell>
          <cell r="CK787" t="str">
            <v/>
          </cell>
          <cell r="CL787" t="str">
            <v/>
          </cell>
          <cell r="CM787" t="str">
            <v/>
          </cell>
          <cell r="CN787" t="str">
            <v/>
          </cell>
          <cell r="CO787" t="str">
            <v/>
          </cell>
          <cell r="CP787" t="str">
            <v/>
          </cell>
          <cell r="CQ787" t="str">
            <v/>
          </cell>
          <cell r="CR787" t="str">
            <v/>
          </cell>
          <cell r="CS787" t="str">
            <v/>
          </cell>
          <cell r="CU787" t="str">
            <v>MAJESTIC COMKASESE(RWENZORI RD)</v>
          </cell>
          <cell r="CV787" t="str">
            <v/>
          </cell>
          <cell r="CW787" t="str">
            <v/>
          </cell>
          <cell r="CX787" t="str">
            <v/>
          </cell>
          <cell r="CY787" t="str">
            <v/>
          </cell>
          <cell r="CZ787" t="str">
            <v/>
          </cell>
          <cell r="DA787" t="str">
            <v/>
          </cell>
          <cell r="DB787" t="str">
            <v/>
          </cell>
          <cell r="DC787" t="str">
            <v/>
          </cell>
          <cell r="DD787" t="str">
            <v/>
          </cell>
          <cell r="DE787" t="str">
            <v/>
          </cell>
          <cell r="DG787" t="str">
            <v>MAJESTIC COMKASESE(RWENZORI RD)</v>
          </cell>
          <cell r="DH787" t="str">
            <v/>
          </cell>
          <cell r="DI787" t="str">
            <v/>
          </cell>
          <cell r="DJ787" t="str">
            <v/>
          </cell>
          <cell r="DK787" t="str">
            <v/>
          </cell>
          <cell r="DL787" t="str">
            <v/>
          </cell>
          <cell r="DM787" t="str">
            <v/>
          </cell>
          <cell r="DN787" t="str">
            <v/>
          </cell>
          <cell r="DO787" t="str">
            <v/>
          </cell>
          <cell r="DP787" t="str">
            <v/>
          </cell>
          <cell r="DQ787" t="str">
            <v/>
          </cell>
          <cell r="DR787" t="str">
            <v/>
          </cell>
          <cell r="DS787" t="str">
            <v/>
          </cell>
          <cell r="DU787" t="str">
            <v>MAJESTIC COMKASESE(RWENZORI RD)</v>
          </cell>
          <cell r="DV787" t="str">
            <v/>
          </cell>
          <cell r="DW787" t="str">
            <v/>
          </cell>
          <cell r="DX787" t="str">
            <v/>
          </cell>
          <cell r="DY787" t="str">
            <v/>
          </cell>
          <cell r="DZ787" t="str">
            <v/>
          </cell>
          <cell r="EA787" t="str">
            <v/>
          </cell>
          <cell r="EB787" t="str">
            <v/>
          </cell>
          <cell r="EC787" t="str">
            <v/>
          </cell>
          <cell r="ED787" t="str">
            <v/>
          </cell>
          <cell r="EE787" t="str">
            <v/>
          </cell>
        </row>
        <row r="788">
          <cell r="C788" t="str">
            <v>STANDARD HIGH SCHOOL ZZANA</v>
          </cell>
          <cell r="D788">
            <v>10</v>
          </cell>
          <cell r="E788">
            <v>15</v>
          </cell>
          <cell r="F788">
            <v>1706000</v>
          </cell>
          <cell r="G788">
            <v>6700</v>
          </cell>
          <cell r="I788" t="str">
            <v>ALL NATIONS PRIMARY SCHOOL(KEMAN)</v>
          </cell>
          <cell r="J788">
            <v>1</v>
          </cell>
          <cell r="K788">
            <v>1</v>
          </cell>
          <cell r="L788">
            <v>120000</v>
          </cell>
          <cell r="M788">
            <v>660</v>
          </cell>
          <cell r="AF788" t="str">
            <v>MAJESTIC PLAZA DECORATORS</v>
          </cell>
          <cell r="AG788" t="str">
            <v>MAJESTIC PLAZA DECORATORS</v>
          </cell>
          <cell r="AH788" t="str">
            <v/>
          </cell>
          <cell r="AI788" t="str">
            <v/>
          </cell>
          <cell r="AJ788" t="str">
            <v/>
          </cell>
          <cell r="AK788" t="str">
            <v/>
          </cell>
          <cell r="AL788" t="str">
            <v/>
          </cell>
          <cell r="AM788" t="str">
            <v/>
          </cell>
          <cell r="AN788" t="str">
            <v/>
          </cell>
          <cell r="AO788" t="str">
            <v/>
          </cell>
          <cell r="AP788" t="str">
            <v/>
          </cell>
          <cell r="AQ788" t="str">
            <v/>
          </cell>
          <cell r="AR788" t="str">
            <v/>
          </cell>
          <cell r="AS788" t="str">
            <v/>
          </cell>
          <cell r="AT788">
            <v>0</v>
          </cell>
          <cell r="AU788" t="str">
            <v>MAJESTIC PLAZA DECORATORS</v>
          </cell>
          <cell r="AV788" t="str">
            <v/>
          </cell>
          <cell r="AW788" t="str">
            <v/>
          </cell>
          <cell r="AX788" t="str">
            <v/>
          </cell>
          <cell r="AY788" t="str">
            <v/>
          </cell>
          <cell r="AZ788" t="str">
            <v/>
          </cell>
          <cell r="BA788" t="str">
            <v/>
          </cell>
          <cell r="BB788" t="str">
            <v/>
          </cell>
          <cell r="BC788" t="str">
            <v/>
          </cell>
          <cell r="BD788" t="str">
            <v/>
          </cell>
          <cell r="BE788" t="str">
            <v/>
          </cell>
          <cell r="BG788" t="str">
            <v>MAJESTIC PLAZA DECORATORS</v>
          </cell>
          <cell r="BH788" t="str">
            <v/>
          </cell>
          <cell r="BI788" t="str">
            <v/>
          </cell>
          <cell r="BJ788" t="str">
            <v/>
          </cell>
          <cell r="BK788" t="str">
            <v/>
          </cell>
          <cell r="BL788" t="str">
            <v/>
          </cell>
          <cell r="BM788" t="str">
            <v/>
          </cell>
          <cell r="BN788" t="str">
            <v/>
          </cell>
          <cell r="BO788" t="str">
            <v/>
          </cell>
          <cell r="BP788" t="str">
            <v/>
          </cell>
          <cell r="BQ788" t="str">
            <v/>
          </cell>
          <cell r="BR788" t="str">
            <v/>
          </cell>
          <cell r="BS788" t="str">
            <v/>
          </cell>
          <cell r="BU788" t="str">
            <v>MAJESTIC PLAZA DECORATORS</v>
          </cell>
          <cell r="BV788" t="str">
            <v/>
          </cell>
          <cell r="BW788" t="str">
            <v/>
          </cell>
          <cell r="BX788" t="str">
            <v/>
          </cell>
          <cell r="BY788" t="str">
            <v/>
          </cell>
          <cell r="BZ788" t="str">
            <v/>
          </cell>
          <cell r="CA788" t="str">
            <v/>
          </cell>
          <cell r="CB788" t="str">
            <v/>
          </cell>
          <cell r="CC788" t="str">
            <v/>
          </cell>
          <cell r="CD788" t="str">
            <v/>
          </cell>
          <cell r="CE788" t="str">
            <v/>
          </cell>
          <cell r="CG788" t="str">
            <v>MAJESTIC PLAZA DECORATORS</v>
          </cell>
          <cell r="CH788" t="str">
            <v/>
          </cell>
          <cell r="CI788" t="str">
            <v/>
          </cell>
          <cell r="CJ788" t="str">
            <v/>
          </cell>
          <cell r="CK788" t="str">
            <v/>
          </cell>
          <cell r="CL788" t="str">
            <v/>
          </cell>
          <cell r="CM788" t="str">
            <v/>
          </cell>
          <cell r="CN788" t="str">
            <v/>
          </cell>
          <cell r="CO788" t="str">
            <v/>
          </cell>
          <cell r="CP788" t="str">
            <v/>
          </cell>
          <cell r="CQ788" t="str">
            <v/>
          </cell>
          <cell r="CR788" t="str">
            <v/>
          </cell>
          <cell r="CS788" t="str">
            <v/>
          </cell>
          <cell r="CU788" t="str">
            <v>MAJESTIC PLAZA DECORATORS</v>
          </cell>
          <cell r="CV788" t="str">
            <v/>
          </cell>
          <cell r="CW788" t="str">
            <v/>
          </cell>
          <cell r="CX788" t="str">
            <v/>
          </cell>
          <cell r="CY788" t="str">
            <v/>
          </cell>
          <cell r="CZ788" t="str">
            <v/>
          </cell>
          <cell r="DA788" t="str">
            <v/>
          </cell>
          <cell r="DB788" t="str">
            <v/>
          </cell>
          <cell r="DC788" t="str">
            <v/>
          </cell>
          <cell r="DD788" t="str">
            <v/>
          </cell>
          <cell r="DE788" t="str">
            <v/>
          </cell>
          <cell r="DG788" t="str">
            <v>MAJESTIC PLAZA DECORATORS</v>
          </cell>
          <cell r="DH788" t="str">
            <v/>
          </cell>
          <cell r="DI788" t="str">
            <v/>
          </cell>
          <cell r="DJ788" t="str">
            <v/>
          </cell>
          <cell r="DK788" t="str">
            <v/>
          </cell>
          <cell r="DL788" t="str">
            <v/>
          </cell>
          <cell r="DM788" t="str">
            <v/>
          </cell>
          <cell r="DN788" t="str">
            <v/>
          </cell>
          <cell r="DO788" t="str">
            <v/>
          </cell>
          <cell r="DP788" t="str">
            <v/>
          </cell>
          <cell r="DQ788" t="str">
            <v/>
          </cell>
          <cell r="DR788" t="str">
            <v/>
          </cell>
          <cell r="DS788" t="str">
            <v/>
          </cell>
          <cell r="DU788" t="str">
            <v>MAJESTIC PLAZA DECORATORS</v>
          </cell>
          <cell r="DV788" t="str">
            <v/>
          </cell>
          <cell r="DW788" t="str">
            <v/>
          </cell>
          <cell r="DX788" t="str">
            <v/>
          </cell>
          <cell r="DY788" t="str">
            <v/>
          </cell>
          <cell r="DZ788" t="str">
            <v/>
          </cell>
          <cell r="EA788" t="str">
            <v/>
          </cell>
          <cell r="EB788" t="str">
            <v/>
          </cell>
          <cell r="EC788" t="str">
            <v/>
          </cell>
          <cell r="ED788" t="str">
            <v/>
          </cell>
          <cell r="EE788" t="str">
            <v/>
          </cell>
        </row>
        <row r="789">
          <cell r="C789" t="str">
            <v>StarTimes</v>
          </cell>
          <cell r="D789">
            <v>17475</v>
          </cell>
          <cell r="E789">
            <v>24368</v>
          </cell>
          <cell r="F789">
            <v>403405932</v>
          </cell>
          <cell r="G789">
            <v>8051100</v>
          </cell>
          <cell r="I789" t="str">
            <v>All Saints Cathedral</v>
          </cell>
          <cell r="J789">
            <v>1</v>
          </cell>
          <cell r="K789">
            <v>1</v>
          </cell>
          <cell r="L789">
            <v>500000</v>
          </cell>
          <cell r="M789">
            <v>1250</v>
          </cell>
          <cell r="AF789" t="str">
            <v>MAKER CONTRACTORS AND SUPPLIERS CO LTD KASAMBYA</v>
          </cell>
          <cell r="AG789" t="str">
            <v>MAKER CONTRACTORS AND SUPPLIERS CO LTD KASAMBYA</v>
          </cell>
          <cell r="AH789" t="str">
            <v/>
          </cell>
          <cell r="AI789" t="str">
            <v/>
          </cell>
          <cell r="AJ789" t="str">
            <v/>
          </cell>
          <cell r="AK789" t="str">
            <v/>
          </cell>
          <cell r="AL789" t="str">
            <v/>
          </cell>
          <cell r="AM789" t="str">
            <v/>
          </cell>
          <cell r="AN789" t="str">
            <v/>
          </cell>
          <cell r="AO789" t="str">
            <v/>
          </cell>
          <cell r="AP789" t="str">
            <v/>
          </cell>
          <cell r="AQ789" t="str">
            <v/>
          </cell>
          <cell r="AR789" t="str">
            <v/>
          </cell>
          <cell r="AS789" t="str">
            <v/>
          </cell>
          <cell r="AT789">
            <v>0</v>
          </cell>
          <cell r="AU789" t="str">
            <v>MAKER CONTRACTORS AND SUPPLIERS CO LTD KASAMBYA</v>
          </cell>
          <cell r="AV789" t="str">
            <v/>
          </cell>
          <cell r="AW789" t="str">
            <v/>
          </cell>
          <cell r="AX789" t="str">
            <v/>
          </cell>
          <cell r="AY789" t="str">
            <v/>
          </cell>
          <cell r="AZ789" t="str">
            <v/>
          </cell>
          <cell r="BA789" t="str">
            <v/>
          </cell>
          <cell r="BB789" t="str">
            <v/>
          </cell>
          <cell r="BC789" t="str">
            <v/>
          </cell>
          <cell r="BD789" t="str">
            <v/>
          </cell>
          <cell r="BE789" t="str">
            <v/>
          </cell>
          <cell r="BG789" t="str">
            <v>MAKER CONTRACTORS AND SUPPLIERS CO LTD KASAMBYA</v>
          </cell>
          <cell r="BH789" t="str">
            <v/>
          </cell>
          <cell r="BI789" t="str">
            <v/>
          </cell>
          <cell r="BJ789" t="str">
            <v/>
          </cell>
          <cell r="BK789" t="str">
            <v/>
          </cell>
          <cell r="BL789" t="str">
            <v/>
          </cell>
          <cell r="BM789" t="str">
            <v/>
          </cell>
          <cell r="BN789" t="str">
            <v/>
          </cell>
          <cell r="BO789" t="str">
            <v/>
          </cell>
          <cell r="BP789" t="str">
            <v/>
          </cell>
          <cell r="BQ789" t="str">
            <v/>
          </cell>
          <cell r="BR789" t="str">
            <v/>
          </cell>
          <cell r="BS789" t="str">
            <v/>
          </cell>
          <cell r="BU789" t="str">
            <v>MAKER CONTRACTORS AND SUPPLIERS CO LTD KASAMBYA</v>
          </cell>
          <cell r="BV789" t="str">
            <v/>
          </cell>
          <cell r="BW789" t="str">
            <v/>
          </cell>
          <cell r="BX789" t="str">
            <v/>
          </cell>
          <cell r="BY789" t="str">
            <v/>
          </cell>
          <cell r="BZ789" t="str">
            <v/>
          </cell>
          <cell r="CA789" t="str">
            <v/>
          </cell>
          <cell r="CB789" t="str">
            <v/>
          </cell>
          <cell r="CC789" t="str">
            <v/>
          </cell>
          <cell r="CD789" t="str">
            <v/>
          </cell>
          <cell r="CE789" t="str">
            <v/>
          </cell>
          <cell r="CG789" t="str">
            <v>MAKER CONTRACTORS AND SUPPLIERS CO LTD KASAMBYA</v>
          </cell>
          <cell r="CH789" t="str">
            <v/>
          </cell>
          <cell r="CI789" t="str">
            <v/>
          </cell>
          <cell r="CJ789" t="str">
            <v/>
          </cell>
          <cell r="CK789" t="str">
            <v/>
          </cell>
          <cell r="CL789" t="str">
            <v/>
          </cell>
          <cell r="CM789" t="str">
            <v/>
          </cell>
          <cell r="CN789" t="str">
            <v/>
          </cell>
          <cell r="CO789" t="str">
            <v/>
          </cell>
          <cell r="CP789" t="str">
            <v/>
          </cell>
          <cell r="CQ789" t="str">
            <v/>
          </cell>
          <cell r="CR789" t="str">
            <v/>
          </cell>
          <cell r="CS789" t="str">
            <v/>
          </cell>
          <cell r="CU789" t="str">
            <v>MAKER CONTRACTORS AND SUPPLIERS CO LTD KASAMBYA</v>
          </cell>
          <cell r="CV789" t="str">
            <v/>
          </cell>
          <cell r="CW789" t="str">
            <v/>
          </cell>
          <cell r="CX789" t="str">
            <v/>
          </cell>
          <cell r="CY789" t="str">
            <v/>
          </cell>
          <cell r="CZ789" t="str">
            <v/>
          </cell>
          <cell r="DA789" t="str">
            <v/>
          </cell>
          <cell r="DB789" t="str">
            <v/>
          </cell>
          <cell r="DC789" t="str">
            <v/>
          </cell>
          <cell r="DD789" t="str">
            <v/>
          </cell>
          <cell r="DE789" t="str">
            <v/>
          </cell>
          <cell r="DG789" t="str">
            <v>MAKER CONTRACTORS AND SUPPLIERS CO LTD KASAMBYA</v>
          </cell>
          <cell r="DH789" t="str">
            <v/>
          </cell>
          <cell r="DI789" t="str">
            <v/>
          </cell>
          <cell r="DJ789" t="str">
            <v/>
          </cell>
          <cell r="DK789" t="str">
            <v/>
          </cell>
          <cell r="DL789" t="str">
            <v/>
          </cell>
          <cell r="DM789" t="str">
            <v/>
          </cell>
          <cell r="DN789" t="str">
            <v/>
          </cell>
          <cell r="DO789" t="str">
            <v/>
          </cell>
          <cell r="DP789" t="str">
            <v/>
          </cell>
          <cell r="DQ789" t="str">
            <v/>
          </cell>
          <cell r="DR789" t="str">
            <v/>
          </cell>
          <cell r="DS789" t="str">
            <v/>
          </cell>
          <cell r="DU789" t="str">
            <v>MAKER CONTRACTORS AND SUPPLIERS CO LTD KASAMBYA</v>
          </cell>
          <cell r="DV789" t="str">
            <v/>
          </cell>
          <cell r="DW789" t="str">
            <v/>
          </cell>
          <cell r="DX789" t="str">
            <v/>
          </cell>
          <cell r="DY789" t="str">
            <v/>
          </cell>
          <cell r="DZ789" t="str">
            <v/>
          </cell>
          <cell r="EA789" t="str">
            <v/>
          </cell>
          <cell r="EB789" t="str">
            <v/>
          </cell>
          <cell r="EC789" t="str">
            <v/>
          </cell>
          <cell r="ED789" t="str">
            <v/>
          </cell>
          <cell r="EE789" t="str">
            <v/>
          </cell>
        </row>
        <row r="790">
          <cell r="C790" t="str">
            <v>SYSNET SOLUTIONS LTD</v>
          </cell>
          <cell r="D790">
            <v>4</v>
          </cell>
          <cell r="E790">
            <v>13</v>
          </cell>
          <cell r="F790">
            <v>292600</v>
          </cell>
          <cell r="G790">
            <v>5500</v>
          </cell>
          <cell r="I790" t="str">
            <v>BAREFOOT POWER UGANDA LTD</v>
          </cell>
          <cell r="J790">
            <v>32</v>
          </cell>
          <cell r="K790">
            <v>38</v>
          </cell>
          <cell r="L790">
            <v>18645550</v>
          </cell>
          <cell r="M790">
            <v>81210</v>
          </cell>
          <cell r="AF790" t="str">
            <v>MAKERERE COLLEGE SCHOOL</v>
          </cell>
          <cell r="AG790" t="str">
            <v>MAKERERE COLLEGE SCHOOL</v>
          </cell>
          <cell r="AH790" t="str">
            <v/>
          </cell>
          <cell r="AI790" t="str">
            <v/>
          </cell>
          <cell r="AJ790" t="str">
            <v/>
          </cell>
          <cell r="AK790" t="str">
            <v/>
          </cell>
          <cell r="AL790" t="str">
            <v/>
          </cell>
          <cell r="AM790" t="str">
            <v/>
          </cell>
          <cell r="AN790" t="str">
            <v/>
          </cell>
          <cell r="AO790" t="str">
            <v/>
          </cell>
          <cell r="AP790" t="str">
            <v/>
          </cell>
          <cell r="AQ790" t="str">
            <v/>
          </cell>
          <cell r="AR790" t="str">
            <v/>
          </cell>
          <cell r="AS790" t="str">
            <v/>
          </cell>
          <cell r="AT790">
            <v>0</v>
          </cell>
          <cell r="AU790" t="str">
            <v>MAKERERE COLLEGE SCHOOL</v>
          </cell>
          <cell r="AV790" t="str">
            <v/>
          </cell>
          <cell r="AW790" t="str">
            <v/>
          </cell>
          <cell r="AX790" t="str">
            <v/>
          </cell>
          <cell r="AY790" t="str">
            <v/>
          </cell>
          <cell r="AZ790" t="str">
            <v/>
          </cell>
          <cell r="BA790" t="str">
            <v/>
          </cell>
          <cell r="BB790" t="str">
            <v/>
          </cell>
          <cell r="BC790" t="str">
            <v/>
          </cell>
          <cell r="BD790" t="str">
            <v/>
          </cell>
          <cell r="BE790" t="str">
            <v/>
          </cell>
          <cell r="BG790" t="str">
            <v>MAKERERE COLLEGE SCHOOL</v>
          </cell>
          <cell r="BH790" t="str">
            <v/>
          </cell>
          <cell r="BI790" t="str">
            <v/>
          </cell>
          <cell r="BJ790" t="str">
            <v/>
          </cell>
          <cell r="BK790" t="str">
            <v/>
          </cell>
          <cell r="BL790" t="str">
            <v/>
          </cell>
          <cell r="BM790" t="str">
            <v/>
          </cell>
          <cell r="BN790" t="str">
            <v/>
          </cell>
          <cell r="BO790" t="str">
            <v/>
          </cell>
          <cell r="BP790" t="str">
            <v/>
          </cell>
          <cell r="BQ790" t="str">
            <v/>
          </cell>
          <cell r="BR790" t="str">
            <v/>
          </cell>
          <cell r="BS790" t="str">
            <v/>
          </cell>
          <cell r="BU790" t="str">
            <v>MAKERERE COLLEGE SCHOOL</v>
          </cell>
          <cell r="BV790" t="str">
            <v/>
          </cell>
          <cell r="BW790" t="str">
            <v/>
          </cell>
          <cell r="BX790" t="str">
            <v/>
          </cell>
          <cell r="BY790" t="str">
            <v/>
          </cell>
          <cell r="BZ790" t="str">
            <v/>
          </cell>
          <cell r="CA790" t="str">
            <v/>
          </cell>
          <cell r="CB790" t="str">
            <v/>
          </cell>
          <cell r="CC790" t="str">
            <v/>
          </cell>
          <cell r="CD790" t="str">
            <v/>
          </cell>
          <cell r="CE790" t="str">
            <v/>
          </cell>
          <cell r="CG790" t="str">
            <v>MAKERERE COLLEGE SCHOOL</v>
          </cell>
          <cell r="CH790" t="str">
            <v/>
          </cell>
          <cell r="CI790" t="str">
            <v/>
          </cell>
          <cell r="CJ790" t="str">
            <v/>
          </cell>
          <cell r="CK790" t="str">
            <v/>
          </cell>
          <cell r="CL790" t="str">
            <v/>
          </cell>
          <cell r="CM790" t="str">
            <v/>
          </cell>
          <cell r="CN790" t="str">
            <v/>
          </cell>
          <cell r="CO790" t="str">
            <v/>
          </cell>
          <cell r="CP790" t="str">
            <v/>
          </cell>
          <cell r="CQ790" t="str">
            <v/>
          </cell>
          <cell r="CR790" t="str">
            <v/>
          </cell>
          <cell r="CS790" t="str">
            <v/>
          </cell>
          <cell r="CU790" t="str">
            <v>MAKERERE COLLEGE SCHOOL</v>
          </cell>
          <cell r="CV790" t="str">
            <v/>
          </cell>
          <cell r="CW790" t="str">
            <v/>
          </cell>
          <cell r="CX790" t="str">
            <v/>
          </cell>
          <cell r="CY790" t="str">
            <v/>
          </cell>
          <cell r="CZ790" t="str">
            <v/>
          </cell>
          <cell r="DA790" t="str">
            <v/>
          </cell>
          <cell r="DB790" t="str">
            <v/>
          </cell>
          <cell r="DC790" t="str">
            <v/>
          </cell>
          <cell r="DD790" t="str">
            <v/>
          </cell>
          <cell r="DE790" t="str">
            <v/>
          </cell>
          <cell r="DG790" t="str">
            <v>MAKERERE COLLEGE SCHOOL</v>
          </cell>
          <cell r="DH790" t="str">
            <v/>
          </cell>
          <cell r="DI790" t="str">
            <v/>
          </cell>
          <cell r="DJ790" t="str">
            <v/>
          </cell>
          <cell r="DK790" t="str">
            <v/>
          </cell>
          <cell r="DL790" t="str">
            <v/>
          </cell>
          <cell r="DM790" t="str">
            <v/>
          </cell>
          <cell r="DN790" t="str">
            <v/>
          </cell>
          <cell r="DO790" t="str">
            <v/>
          </cell>
          <cell r="DP790" t="str">
            <v/>
          </cell>
          <cell r="DQ790" t="str">
            <v/>
          </cell>
          <cell r="DR790" t="str">
            <v/>
          </cell>
          <cell r="DS790" t="str">
            <v/>
          </cell>
          <cell r="DU790" t="str">
            <v>MAKERERE COLLEGE SCHOOL</v>
          </cell>
          <cell r="DV790" t="str">
            <v/>
          </cell>
          <cell r="DW790" t="str">
            <v/>
          </cell>
          <cell r="DX790" t="str">
            <v/>
          </cell>
          <cell r="DY790" t="str">
            <v/>
          </cell>
          <cell r="DZ790" t="str">
            <v/>
          </cell>
          <cell r="EA790" t="str">
            <v/>
          </cell>
          <cell r="EB790" t="str">
            <v/>
          </cell>
          <cell r="EC790" t="str">
            <v/>
          </cell>
          <cell r="ED790" t="str">
            <v/>
          </cell>
          <cell r="EE790" t="str">
            <v/>
          </cell>
        </row>
        <row r="791">
          <cell r="C791" t="str">
            <v>TALK HEALTH UGANDA LIMITED</v>
          </cell>
          <cell r="D791">
            <v>3</v>
          </cell>
          <cell r="E791">
            <v>10</v>
          </cell>
          <cell r="F791">
            <v>9020</v>
          </cell>
          <cell r="I791" t="str">
            <v>BAYPORT FINANCIAL SERVICES</v>
          </cell>
          <cell r="J791">
            <v>2</v>
          </cell>
          <cell r="K791">
            <v>3</v>
          </cell>
          <cell r="L791">
            <v>321000</v>
          </cell>
          <cell r="M791">
            <v>2400</v>
          </cell>
          <cell r="AF791" t="str">
            <v>MAL TECHNOLOGIES LTD BWEYOGERE</v>
          </cell>
          <cell r="AG791" t="str">
            <v>MAL TECHNOLOGIES LTD BWEYOGERE</v>
          </cell>
          <cell r="AH791" t="str">
            <v/>
          </cell>
          <cell r="AI791" t="str">
            <v/>
          </cell>
          <cell r="AJ791" t="str">
            <v/>
          </cell>
          <cell r="AK791" t="str">
            <v/>
          </cell>
          <cell r="AL791" t="str">
            <v/>
          </cell>
          <cell r="AM791" t="str">
            <v/>
          </cell>
          <cell r="AN791" t="str">
            <v/>
          </cell>
          <cell r="AO791" t="str">
            <v/>
          </cell>
          <cell r="AP791" t="str">
            <v/>
          </cell>
          <cell r="AQ791" t="str">
            <v/>
          </cell>
          <cell r="AR791" t="str">
            <v/>
          </cell>
          <cell r="AS791" t="str">
            <v/>
          </cell>
          <cell r="AT791">
            <v>0</v>
          </cell>
          <cell r="AU791" t="str">
            <v>MAL TECHNOLOGIES LTD BWEYOGERE</v>
          </cell>
          <cell r="AV791" t="str">
            <v/>
          </cell>
          <cell r="AW791" t="str">
            <v/>
          </cell>
          <cell r="AX791" t="str">
            <v/>
          </cell>
          <cell r="AY791" t="str">
            <v/>
          </cell>
          <cell r="AZ791" t="str">
            <v/>
          </cell>
          <cell r="BA791" t="str">
            <v/>
          </cell>
          <cell r="BB791" t="str">
            <v/>
          </cell>
          <cell r="BC791" t="str">
            <v/>
          </cell>
          <cell r="BD791" t="str">
            <v/>
          </cell>
          <cell r="BE791" t="str">
            <v/>
          </cell>
          <cell r="BG791" t="str">
            <v>MAL TECHNOLOGIES LTD BWEYOGERE</v>
          </cell>
          <cell r="BH791" t="str">
            <v/>
          </cell>
          <cell r="BI791" t="str">
            <v/>
          </cell>
          <cell r="BJ791" t="str">
            <v/>
          </cell>
          <cell r="BK791" t="str">
            <v/>
          </cell>
          <cell r="BL791" t="str">
            <v/>
          </cell>
          <cell r="BM791" t="str">
            <v/>
          </cell>
          <cell r="BN791" t="str">
            <v/>
          </cell>
          <cell r="BO791" t="str">
            <v/>
          </cell>
          <cell r="BP791" t="str">
            <v/>
          </cell>
          <cell r="BQ791" t="str">
            <v/>
          </cell>
          <cell r="BR791" t="str">
            <v/>
          </cell>
          <cell r="BS791" t="str">
            <v/>
          </cell>
          <cell r="BU791" t="str">
            <v>MAL TECHNOLOGIES LTD BWEYOGERE</v>
          </cell>
          <cell r="BV791" t="str">
            <v/>
          </cell>
          <cell r="BW791" t="str">
            <v/>
          </cell>
          <cell r="BX791" t="str">
            <v/>
          </cell>
          <cell r="BY791" t="str">
            <v/>
          </cell>
          <cell r="BZ791" t="str">
            <v/>
          </cell>
          <cell r="CA791" t="str">
            <v/>
          </cell>
          <cell r="CB791" t="str">
            <v/>
          </cell>
          <cell r="CC791" t="str">
            <v/>
          </cell>
          <cell r="CD791" t="str">
            <v/>
          </cell>
          <cell r="CE791" t="str">
            <v/>
          </cell>
          <cell r="CG791" t="str">
            <v>MAL TECHNOLOGIES LTD BWEYOGERE</v>
          </cell>
          <cell r="CH791" t="str">
            <v/>
          </cell>
          <cell r="CI791" t="str">
            <v/>
          </cell>
          <cell r="CJ791" t="str">
            <v/>
          </cell>
          <cell r="CK791" t="str">
            <v/>
          </cell>
          <cell r="CL791" t="str">
            <v/>
          </cell>
          <cell r="CM791" t="str">
            <v/>
          </cell>
          <cell r="CN791" t="str">
            <v/>
          </cell>
          <cell r="CO791" t="str">
            <v/>
          </cell>
          <cell r="CP791" t="str">
            <v/>
          </cell>
          <cell r="CQ791" t="str">
            <v/>
          </cell>
          <cell r="CR791" t="str">
            <v/>
          </cell>
          <cell r="CS791" t="str">
            <v/>
          </cell>
          <cell r="CU791" t="str">
            <v>MAL TECHNOLOGIES LTD BWEYOGERE</v>
          </cell>
          <cell r="CV791" t="str">
            <v/>
          </cell>
          <cell r="CW791" t="str">
            <v/>
          </cell>
          <cell r="CX791" t="str">
            <v/>
          </cell>
          <cell r="CY791" t="str">
            <v/>
          </cell>
          <cell r="CZ791" t="str">
            <v/>
          </cell>
          <cell r="DA791" t="str">
            <v/>
          </cell>
          <cell r="DB791" t="str">
            <v/>
          </cell>
          <cell r="DC791" t="str">
            <v/>
          </cell>
          <cell r="DD791" t="str">
            <v/>
          </cell>
          <cell r="DE791" t="str">
            <v/>
          </cell>
          <cell r="DG791" t="str">
            <v>MAL TECHNOLOGIES LTD BWEYOGERE</v>
          </cell>
          <cell r="DH791" t="str">
            <v/>
          </cell>
          <cell r="DI791" t="str">
            <v/>
          </cell>
          <cell r="DJ791" t="str">
            <v/>
          </cell>
          <cell r="DK791" t="str">
            <v/>
          </cell>
          <cell r="DL791" t="str">
            <v/>
          </cell>
          <cell r="DM791" t="str">
            <v/>
          </cell>
          <cell r="DN791" t="str">
            <v/>
          </cell>
          <cell r="DO791" t="str">
            <v/>
          </cell>
          <cell r="DP791" t="str">
            <v/>
          </cell>
          <cell r="DQ791" t="str">
            <v/>
          </cell>
          <cell r="DR791" t="str">
            <v/>
          </cell>
          <cell r="DS791" t="str">
            <v/>
          </cell>
          <cell r="DU791" t="str">
            <v>MAL TECHNOLOGIES LTD BWEYOGERE</v>
          </cell>
          <cell r="DV791" t="str">
            <v/>
          </cell>
          <cell r="DW791" t="str">
            <v/>
          </cell>
          <cell r="DX791" t="str">
            <v/>
          </cell>
          <cell r="DY791" t="str">
            <v/>
          </cell>
          <cell r="DZ791" t="str">
            <v/>
          </cell>
          <cell r="EA791" t="str">
            <v/>
          </cell>
          <cell r="EB791" t="str">
            <v/>
          </cell>
          <cell r="EC791" t="str">
            <v/>
          </cell>
          <cell r="ED791" t="str">
            <v/>
          </cell>
          <cell r="EE791" t="str">
            <v/>
          </cell>
        </row>
        <row r="792">
          <cell r="C792" t="str">
            <v>THE JUBILEE INSURANCE CO OF UGANDA LTD</v>
          </cell>
          <cell r="D792">
            <v>2</v>
          </cell>
          <cell r="E792">
            <v>2</v>
          </cell>
          <cell r="F792">
            <v>102625</v>
          </cell>
          <cell r="G792">
            <v>800</v>
          </cell>
          <cell r="I792" t="str">
            <v>Bin It</v>
          </cell>
          <cell r="J792">
            <v>2</v>
          </cell>
          <cell r="K792">
            <v>2</v>
          </cell>
          <cell r="L792">
            <v>71000</v>
          </cell>
          <cell r="M792">
            <v>1000</v>
          </cell>
          <cell r="AF792" t="str">
            <v>MALE ERIC</v>
          </cell>
          <cell r="AG792" t="str">
            <v>MALE ERIC</v>
          </cell>
          <cell r="AH792" t="str">
            <v/>
          </cell>
          <cell r="AI792" t="str">
            <v/>
          </cell>
          <cell r="AJ792" t="str">
            <v/>
          </cell>
          <cell r="AK792" t="str">
            <v/>
          </cell>
          <cell r="AL792" t="str">
            <v/>
          </cell>
          <cell r="AM792" t="str">
            <v/>
          </cell>
          <cell r="AN792" t="str">
            <v/>
          </cell>
          <cell r="AO792" t="str">
            <v/>
          </cell>
          <cell r="AP792" t="str">
            <v/>
          </cell>
          <cell r="AQ792" t="str">
            <v/>
          </cell>
          <cell r="AR792" t="str">
            <v/>
          </cell>
          <cell r="AS792" t="str">
            <v/>
          </cell>
          <cell r="AT792">
            <v>0</v>
          </cell>
          <cell r="AU792" t="str">
            <v>MALE ERIC</v>
          </cell>
          <cell r="AV792" t="str">
            <v/>
          </cell>
          <cell r="AW792" t="str">
            <v/>
          </cell>
          <cell r="AX792" t="str">
            <v/>
          </cell>
          <cell r="AY792" t="str">
            <v/>
          </cell>
          <cell r="AZ792" t="str">
            <v/>
          </cell>
          <cell r="BA792" t="str">
            <v/>
          </cell>
          <cell r="BB792" t="str">
            <v/>
          </cell>
          <cell r="BC792" t="str">
            <v/>
          </cell>
          <cell r="BD792" t="str">
            <v/>
          </cell>
          <cell r="BE792" t="str">
            <v/>
          </cell>
          <cell r="BG792" t="str">
            <v>MALE ERIC</v>
          </cell>
          <cell r="BH792" t="str">
            <v/>
          </cell>
          <cell r="BI792" t="str">
            <v/>
          </cell>
          <cell r="BJ792" t="str">
            <v/>
          </cell>
          <cell r="BK792" t="str">
            <v/>
          </cell>
          <cell r="BL792" t="str">
            <v/>
          </cell>
          <cell r="BM792" t="str">
            <v/>
          </cell>
          <cell r="BN792" t="str">
            <v/>
          </cell>
          <cell r="BO792" t="str">
            <v/>
          </cell>
          <cell r="BP792" t="str">
            <v/>
          </cell>
          <cell r="BQ792" t="str">
            <v/>
          </cell>
          <cell r="BR792" t="str">
            <v/>
          </cell>
          <cell r="BS792" t="str">
            <v/>
          </cell>
          <cell r="BU792" t="str">
            <v>MALE ERIC</v>
          </cell>
          <cell r="BV792" t="str">
            <v/>
          </cell>
          <cell r="BW792" t="str">
            <v/>
          </cell>
          <cell r="BX792" t="str">
            <v/>
          </cell>
          <cell r="BY792" t="str">
            <v/>
          </cell>
          <cell r="BZ792" t="str">
            <v/>
          </cell>
          <cell r="CA792" t="str">
            <v/>
          </cell>
          <cell r="CB792" t="str">
            <v/>
          </cell>
          <cell r="CC792" t="str">
            <v/>
          </cell>
          <cell r="CD792" t="str">
            <v/>
          </cell>
          <cell r="CE792" t="str">
            <v/>
          </cell>
          <cell r="CG792" t="str">
            <v>MALE ERIC</v>
          </cell>
          <cell r="CH792" t="str">
            <v/>
          </cell>
          <cell r="CI792" t="str">
            <v/>
          </cell>
          <cell r="CJ792" t="str">
            <v/>
          </cell>
          <cell r="CK792" t="str">
            <v/>
          </cell>
          <cell r="CL792" t="str">
            <v/>
          </cell>
          <cell r="CM792" t="str">
            <v/>
          </cell>
          <cell r="CN792" t="str">
            <v/>
          </cell>
          <cell r="CO792" t="str">
            <v/>
          </cell>
          <cell r="CP792" t="str">
            <v/>
          </cell>
          <cell r="CQ792" t="str">
            <v/>
          </cell>
          <cell r="CR792" t="str">
            <v/>
          </cell>
          <cell r="CS792" t="str">
            <v/>
          </cell>
          <cell r="CU792" t="str">
            <v>MALE ERIC</v>
          </cell>
          <cell r="CV792" t="str">
            <v/>
          </cell>
          <cell r="CW792" t="str">
            <v/>
          </cell>
          <cell r="CX792" t="str">
            <v/>
          </cell>
          <cell r="CY792" t="str">
            <v/>
          </cell>
          <cell r="CZ792" t="str">
            <v/>
          </cell>
          <cell r="DA792" t="str">
            <v/>
          </cell>
          <cell r="DB792" t="str">
            <v/>
          </cell>
          <cell r="DC792" t="str">
            <v/>
          </cell>
          <cell r="DD792" t="str">
            <v/>
          </cell>
          <cell r="DE792" t="str">
            <v/>
          </cell>
          <cell r="DG792" t="str">
            <v>MALE ERIC</v>
          </cell>
          <cell r="DH792" t="str">
            <v/>
          </cell>
          <cell r="DI792" t="str">
            <v/>
          </cell>
          <cell r="DJ792" t="str">
            <v/>
          </cell>
          <cell r="DK792" t="str">
            <v/>
          </cell>
          <cell r="DL792" t="str">
            <v/>
          </cell>
          <cell r="DM792" t="str">
            <v/>
          </cell>
          <cell r="DN792" t="str">
            <v/>
          </cell>
          <cell r="DO792" t="str">
            <v/>
          </cell>
          <cell r="DP792" t="str">
            <v/>
          </cell>
          <cell r="DQ792" t="str">
            <v/>
          </cell>
          <cell r="DR792" t="str">
            <v/>
          </cell>
          <cell r="DS792" t="str">
            <v/>
          </cell>
          <cell r="DU792" t="str">
            <v>MALE ERIC</v>
          </cell>
          <cell r="DV792" t="str">
            <v/>
          </cell>
          <cell r="DW792" t="str">
            <v/>
          </cell>
          <cell r="DX792" t="str">
            <v/>
          </cell>
          <cell r="DY792" t="str">
            <v/>
          </cell>
          <cell r="DZ792" t="str">
            <v/>
          </cell>
          <cell r="EA792" t="str">
            <v/>
          </cell>
          <cell r="EB792" t="str">
            <v/>
          </cell>
          <cell r="EC792" t="str">
            <v/>
          </cell>
          <cell r="ED792" t="str">
            <v/>
          </cell>
          <cell r="EE792" t="str">
            <v/>
          </cell>
        </row>
        <row r="793">
          <cell r="C793" t="str">
            <v>THE SYNAGOGUE CHURCH OF ALL NATIONS KLA</v>
          </cell>
          <cell r="D793">
            <v>22</v>
          </cell>
          <cell r="E793">
            <v>35</v>
          </cell>
          <cell r="F793">
            <v>726300</v>
          </cell>
          <cell r="G793">
            <v>14600</v>
          </cell>
          <cell r="I793" t="str">
            <v>Broadband</v>
          </cell>
          <cell r="J793">
            <v>26</v>
          </cell>
          <cell r="K793">
            <v>27</v>
          </cell>
          <cell r="L793">
            <v>3302900</v>
          </cell>
          <cell r="M793">
            <v>20390</v>
          </cell>
          <cell r="AF793" t="str">
            <v>MALINDI ISLAMIC SECONDARY SCHOOL</v>
          </cell>
          <cell r="AG793" t="str">
            <v>MALINDI ISLAMIC SECONDARY SCHOOL</v>
          </cell>
          <cell r="AH793" t="str">
            <v/>
          </cell>
          <cell r="AI793" t="str">
            <v/>
          </cell>
          <cell r="AJ793" t="str">
            <v/>
          </cell>
          <cell r="AK793" t="str">
            <v/>
          </cell>
          <cell r="AL793" t="str">
            <v/>
          </cell>
          <cell r="AM793" t="str">
            <v/>
          </cell>
          <cell r="AN793" t="str">
            <v/>
          </cell>
          <cell r="AO793" t="str">
            <v/>
          </cell>
          <cell r="AP793" t="str">
            <v/>
          </cell>
          <cell r="AQ793" t="str">
            <v/>
          </cell>
          <cell r="AR793" t="str">
            <v/>
          </cell>
          <cell r="AS793" t="str">
            <v/>
          </cell>
          <cell r="AT793">
            <v>0</v>
          </cell>
          <cell r="AU793" t="str">
            <v>MALINDI ISLAMIC SECONDARY SCHOOL</v>
          </cell>
          <cell r="AV793" t="str">
            <v/>
          </cell>
          <cell r="AW793" t="str">
            <v/>
          </cell>
          <cell r="AX793" t="str">
            <v/>
          </cell>
          <cell r="AY793" t="str">
            <v/>
          </cell>
          <cell r="AZ793" t="str">
            <v/>
          </cell>
          <cell r="BA793" t="str">
            <v/>
          </cell>
          <cell r="BB793" t="str">
            <v/>
          </cell>
          <cell r="BC793" t="str">
            <v/>
          </cell>
          <cell r="BD793" t="str">
            <v/>
          </cell>
          <cell r="BE793" t="str">
            <v/>
          </cell>
          <cell r="BG793" t="str">
            <v>MALINDI ISLAMIC SECONDARY SCHOOL</v>
          </cell>
          <cell r="BH793" t="str">
            <v/>
          </cell>
          <cell r="BI793" t="str">
            <v/>
          </cell>
          <cell r="BJ793" t="str">
            <v/>
          </cell>
          <cell r="BK793" t="str">
            <v/>
          </cell>
          <cell r="BL793" t="str">
            <v/>
          </cell>
          <cell r="BM793" t="str">
            <v/>
          </cell>
          <cell r="BN793" t="str">
            <v/>
          </cell>
          <cell r="BO793" t="str">
            <v/>
          </cell>
          <cell r="BP793" t="str">
            <v/>
          </cell>
          <cell r="BQ793" t="str">
            <v/>
          </cell>
          <cell r="BR793" t="str">
            <v/>
          </cell>
          <cell r="BS793" t="str">
            <v/>
          </cell>
          <cell r="BU793" t="str">
            <v>MALINDI ISLAMIC SECONDARY SCHOOL</v>
          </cell>
          <cell r="BV793" t="str">
            <v/>
          </cell>
          <cell r="BW793" t="str">
            <v/>
          </cell>
          <cell r="BX793" t="str">
            <v/>
          </cell>
          <cell r="BY793" t="str">
            <v/>
          </cell>
          <cell r="BZ793" t="str">
            <v/>
          </cell>
          <cell r="CA793" t="str">
            <v/>
          </cell>
          <cell r="CB793" t="str">
            <v/>
          </cell>
          <cell r="CC793" t="str">
            <v/>
          </cell>
          <cell r="CD793" t="str">
            <v/>
          </cell>
          <cell r="CE793" t="str">
            <v/>
          </cell>
          <cell r="CG793" t="str">
            <v>MALINDI ISLAMIC SECONDARY SCHOOL</v>
          </cell>
          <cell r="CH793" t="str">
            <v/>
          </cell>
          <cell r="CI793" t="str">
            <v/>
          </cell>
          <cell r="CJ793" t="str">
            <v/>
          </cell>
          <cell r="CK793" t="str">
            <v/>
          </cell>
          <cell r="CL793" t="str">
            <v/>
          </cell>
          <cell r="CM793" t="str">
            <v/>
          </cell>
          <cell r="CN793" t="str">
            <v/>
          </cell>
          <cell r="CO793" t="str">
            <v/>
          </cell>
          <cell r="CP793" t="str">
            <v/>
          </cell>
          <cell r="CQ793" t="str">
            <v/>
          </cell>
          <cell r="CR793" t="str">
            <v/>
          </cell>
          <cell r="CS793" t="str">
            <v/>
          </cell>
          <cell r="CU793" t="str">
            <v>MALINDI ISLAMIC SECONDARY SCHOOL</v>
          </cell>
          <cell r="CV793" t="str">
            <v/>
          </cell>
          <cell r="CW793" t="str">
            <v/>
          </cell>
          <cell r="CX793" t="str">
            <v/>
          </cell>
          <cell r="CY793" t="str">
            <v/>
          </cell>
          <cell r="CZ793" t="str">
            <v/>
          </cell>
          <cell r="DA793" t="str">
            <v/>
          </cell>
          <cell r="DB793" t="str">
            <v/>
          </cell>
          <cell r="DC793" t="str">
            <v/>
          </cell>
          <cell r="DD793" t="str">
            <v/>
          </cell>
          <cell r="DE793" t="str">
            <v/>
          </cell>
          <cell r="DG793" t="str">
            <v>MALINDI ISLAMIC SECONDARY SCHOOL</v>
          </cell>
          <cell r="DH793" t="str">
            <v/>
          </cell>
          <cell r="DI793" t="str">
            <v/>
          </cell>
          <cell r="DJ793" t="str">
            <v/>
          </cell>
          <cell r="DK793" t="str">
            <v/>
          </cell>
          <cell r="DL793" t="str">
            <v/>
          </cell>
          <cell r="DM793" t="str">
            <v/>
          </cell>
          <cell r="DN793" t="str">
            <v/>
          </cell>
          <cell r="DO793" t="str">
            <v/>
          </cell>
          <cell r="DP793" t="str">
            <v/>
          </cell>
          <cell r="DQ793" t="str">
            <v/>
          </cell>
          <cell r="DR793" t="str">
            <v/>
          </cell>
          <cell r="DS793" t="str">
            <v/>
          </cell>
          <cell r="DU793" t="str">
            <v>MALINDI ISLAMIC SECONDARY SCHOOL</v>
          </cell>
          <cell r="DV793" t="str">
            <v/>
          </cell>
          <cell r="DW793" t="str">
            <v/>
          </cell>
          <cell r="DX793" t="str">
            <v/>
          </cell>
          <cell r="DY793" t="str">
            <v/>
          </cell>
          <cell r="DZ793" t="str">
            <v/>
          </cell>
          <cell r="EA793" t="str">
            <v/>
          </cell>
          <cell r="EB793" t="str">
            <v/>
          </cell>
          <cell r="EC793" t="str">
            <v/>
          </cell>
          <cell r="ED793" t="str">
            <v/>
          </cell>
          <cell r="EE793" t="str">
            <v/>
          </cell>
        </row>
        <row r="794">
          <cell r="C794" t="str">
            <v>TRINITY PRIMARY SCHOOL</v>
          </cell>
          <cell r="D794">
            <v>17</v>
          </cell>
          <cell r="E794">
            <v>20</v>
          </cell>
          <cell r="F794">
            <v>4193000</v>
          </cell>
          <cell r="G794">
            <v>14700</v>
          </cell>
          <cell r="I794" t="str">
            <v>CHIMPANZEE SANCTUARY AND WILDLIFE CONSERVATION TRU</v>
          </cell>
          <cell r="J794">
            <v>1</v>
          </cell>
          <cell r="K794">
            <v>1</v>
          </cell>
          <cell r="L794">
            <v>2000</v>
          </cell>
          <cell r="M794">
            <v>500</v>
          </cell>
          <cell r="AF794" t="str">
            <v>MALINDI ISLAMIC SECONDARY SCHOOL JINJA</v>
          </cell>
          <cell r="AG794" t="str">
            <v>MALINDI ISLAMIC SECONDARY SCHOOL JINJA</v>
          </cell>
          <cell r="AH794" t="str">
            <v/>
          </cell>
          <cell r="AI794" t="str">
            <v/>
          </cell>
          <cell r="AJ794" t="str">
            <v/>
          </cell>
          <cell r="AK794" t="str">
            <v/>
          </cell>
          <cell r="AL794" t="str">
            <v/>
          </cell>
          <cell r="AM794" t="str">
            <v/>
          </cell>
          <cell r="AN794" t="str">
            <v/>
          </cell>
          <cell r="AO794" t="str">
            <v/>
          </cell>
          <cell r="AP794" t="str">
            <v/>
          </cell>
          <cell r="AQ794" t="str">
            <v/>
          </cell>
          <cell r="AR794" t="str">
            <v/>
          </cell>
          <cell r="AS794" t="str">
            <v/>
          </cell>
          <cell r="AT794">
            <v>0</v>
          </cell>
          <cell r="AU794" t="str">
            <v>MALINDI ISLAMIC SECONDARY SCHOOL JINJA</v>
          </cell>
          <cell r="AV794" t="str">
            <v/>
          </cell>
          <cell r="AW794" t="str">
            <v/>
          </cell>
          <cell r="AX794" t="str">
            <v/>
          </cell>
          <cell r="AY794" t="str">
            <v/>
          </cell>
          <cell r="AZ794" t="str">
            <v/>
          </cell>
          <cell r="BA794" t="str">
            <v/>
          </cell>
          <cell r="BB794" t="str">
            <v/>
          </cell>
          <cell r="BC794" t="str">
            <v/>
          </cell>
          <cell r="BD794" t="str">
            <v/>
          </cell>
          <cell r="BE794" t="str">
            <v/>
          </cell>
          <cell r="BG794" t="str">
            <v>MALINDI ISLAMIC SECONDARY SCHOOL JINJA</v>
          </cell>
          <cell r="BH794" t="str">
            <v/>
          </cell>
          <cell r="BI794" t="str">
            <v/>
          </cell>
          <cell r="BJ794" t="str">
            <v/>
          </cell>
          <cell r="BK794" t="str">
            <v/>
          </cell>
          <cell r="BL794" t="str">
            <v/>
          </cell>
          <cell r="BM794" t="str">
            <v/>
          </cell>
          <cell r="BN794" t="str">
            <v/>
          </cell>
          <cell r="BO794" t="str">
            <v/>
          </cell>
          <cell r="BP794" t="str">
            <v/>
          </cell>
          <cell r="BQ794" t="str">
            <v/>
          </cell>
          <cell r="BR794" t="str">
            <v/>
          </cell>
          <cell r="BS794" t="str">
            <v/>
          </cell>
          <cell r="BU794" t="str">
            <v>MALINDI ISLAMIC SECONDARY SCHOOL JINJA</v>
          </cell>
          <cell r="BV794" t="str">
            <v/>
          </cell>
          <cell r="BW794" t="str">
            <v/>
          </cell>
          <cell r="BX794" t="str">
            <v/>
          </cell>
          <cell r="BY794" t="str">
            <v/>
          </cell>
          <cell r="BZ794" t="str">
            <v/>
          </cell>
          <cell r="CA794" t="str">
            <v/>
          </cell>
          <cell r="CB794" t="str">
            <v/>
          </cell>
          <cell r="CC794" t="str">
            <v/>
          </cell>
          <cell r="CD794" t="str">
            <v/>
          </cell>
          <cell r="CE794" t="str">
            <v/>
          </cell>
          <cell r="CG794" t="str">
            <v>MALINDI ISLAMIC SECONDARY SCHOOL JINJA</v>
          </cell>
          <cell r="CH794" t="str">
            <v/>
          </cell>
          <cell r="CI794" t="str">
            <v/>
          </cell>
          <cell r="CJ794" t="str">
            <v/>
          </cell>
          <cell r="CK794" t="str">
            <v/>
          </cell>
          <cell r="CL794" t="str">
            <v/>
          </cell>
          <cell r="CM794" t="str">
            <v/>
          </cell>
          <cell r="CN794" t="str">
            <v/>
          </cell>
          <cell r="CO794" t="str">
            <v/>
          </cell>
          <cell r="CP794" t="str">
            <v/>
          </cell>
          <cell r="CQ794" t="str">
            <v/>
          </cell>
          <cell r="CR794" t="str">
            <v/>
          </cell>
          <cell r="CS794" t="str">
            <v/>
          </cell>
          <cell r="CU794" t="str">
            <v>MALINDI ISLAMIC SECONDARY SCHOOL JINJA</v>
          </cell>
          <cell r="CV794" t="str">
            <v/>
          </cell>
          <cell r="CW794" t="str">
            <v/>
          </cell>
          <cell r="CX794" t="str">
            <v/>
          </cell>
          <cell r="CY794" t="str">
            <v/>
          </cell>
          <cell r="CZ794" t="str">
            <v/>
          </cell>
          <cell r="DA794" t="str">
            <v/>
          </cell>
          <cell r="DB794" t="str">
            <v/>
          </cell>
          <cell r="DC794" t="str">
            <v/>
          </cell>
          <cell r="DD794" t="str">
            <v/>
          </cell>
          <cell r="DE794" t="str">
            <v/>
          </cell>
          <cell r="DG794" t="str">
            <v>MALINDI ISLAMIC SECONDARY SCHOOL JINJA</v>
          </cell>
          <cell r="DH794" t="str">
            <v/>
          </cell>
          <cell r="DI794" t="str">
            <v/>
          </cell>
          <cell r="DJ794" t="str">
            <v/>
          </cell>
          <cell r="DK794" t="str">
            <v/>
          </cell>
          <cell r="DL794" t="str">
            <v/>
          </cell>
          <cell r="DM794" t="str">
            <v/>
          </cell>
          <cell r="DN794" t="str">
            <v/>
          </cell>
          <cell r="DO794" t="str">
            <v/>
          </cell>
          <cell r="DP794" t="str">
            <v/>
          </cell>
          <cell r="DQ794" t="str">
            <v/>
          </cell>
          <cell r="DR794" t="str">
            <v/>
          </cell>
          <cell r="DS794" t="str">
            <v/>
          </cell>
          <cell r="DU794" t="str">
            <v>MALINDI ISLAMIC SECONDARY SCHOOL JINJA</v>
          </cell>
          <cell r="DV794" t="str">
            <v/>
          </cell>
          <cell r="DW794" t="str">
            <v/>
          </cell>
          <cell r="DX794" t="str">
            <v/>
          </cell>
          <cell r="DY794" t="str">
            <v/>
          </cell>
          <cell r="DZ794" t="str">
            <v/>
          </cell>
          <cell r="EA794" t="str">
            <v/>
          </cell>
          <cell r="EB794" t="str">
            <v/>
          </cell>
          <cell r="EC794" t="str">
            <v/>
          </cell>
          <cell r="ED794" t="str">
            <v/>
          </cell>
          <cell r="EE794" t="str">
            <v/>
          </cell>
        </row>
        <row r="795">
          <cell r="C795" t="str">
            <v>Trinity Senior Academy</v>
          </cell>
          <cell r="D795">
            <v>9</v>
          </cell>
          <cell r="E795">
            <v>10</v>
          </cell>
          <cell r="F795">
            <v>1448500</v>
          </cell>
          <cell r="G795">
            <v>5800</v>
          </cell>
          <cell r="I795" t="str">
            <v>COUNTRYSIDE COLLEGE MUKONO</v>
          </cell>
          <cell r="J795">
            <v>4</v>
          </cell>
          <cell r="K795">
            <v>8</v>
          </cell>
          <cell r="L795">
            <v>619500</v>
          </cell>
          <cell r="M795">
            <v>5310</v>
          </cell>
          <cell r="AF795" t="str">
            <v>MALIO SAVIO ENTERPRISE MENGO</v>
          </cell>
          <cell r="AG795" t="str">
            <v>MALIO SAVIO ENTERPRISE MENGO</v>
          </cell>
          <cell r="AH795" t="str">
            <v/>
          </cell>
          <cell r="AI795" t="str">
            <v/>
          </cell>
          <cell r="AJ795" t="str">
            <v/>
          </cell>
          <cell r="AK795" t="str">
            <v/>
          </cell>
          <cell r="AL795" t="str">
            <v/>
          </cell>
          <cell r="AM795" t="str">
            <v/>
          </cell>
          <cell r="AN795" t="str">
            <v/>
          </cell>
          <cell r="AO795" t="str">
            <v/>
          </cell>
          <cell r="AP795" t="str">
            <v/>
          </cell>
          <cell r="AQ795" t="str">
            <v/>
          </cell>
          <cell r="AR795" t="str">
            <v/>
          </cell>
          <cell r="AS795" t="str">
            <v/>
          </cell>
          <cell r="AT795">
            <v>0</v>
          </cell>
          <cell r="AU795" t="str">
            <v>MALIO SAVIO ENTERPRISE MENGO</v>
          </cell>
          <cell r="AV795" t="str">
            <v/>
          </cell>
          <cell r="AW795" t="str">
            <v/>
          </cell>
          <cell r="AX795" t="str">
            <v/>
          </cell>
          <cell r="AY795" t="str">
            <v/>
          </cell>
          <cell r="AZ795" t="str">
            <v/>
          </cell>
          <cell r="BA795" t="str">
            <v/>
          </cell>
          <cell r="BB795" t="str">
            <v/>
          </cell>
          <cell r="BC795" t="str">
            <v/>
          </cell>
          <cell r="BD795" t="str">
            <v/>
          </cell>
          <cell r="BE795" t="str">
            <v/>
          </cell>
          <cell r="BG795" t="str">
            <v>MALIO SAVIO ENTERPRISE MENGO</v>
          </cell>
          <cell r="BH795" t="str">
            <v/>
          </cell>
          <cell r="BI795" t="str">
            <v/>
          </cell>
          <cell r="BJ795" t="str">
            <v/>
          </cell>
          <cell r="BK795" t="str">
            <v/>
          </cell>
          <cell r="BL795" t="str">
            <v/>
          </cell>
          <cell r="BM795" t="str">
            <v/>
          </cell>
          <cell r="BN795" t="str">
            <v/>
          </cell>
          <cell r="BO795" t="str">
            <v/>
          </cell>
          <cell r="BP795" t="str">
            <v/>
          </cell>
          <cell r="BQ795" t="str">
            <v/>
          </cell>
          <cell r="BR795" t="str">
            <v/>
          </cell>
          <cell r="BS795" t="str">
            <v/>
          </cell>
          <cell r="BU795" t="str">
            <v>MALIO SAVIO ENTERPRISE MENGO</v>
          </cell>
          <cell r="BV795" t="str">
            <v/>
          </cell>
          <cell r="BW795" t="str">
            <v/>
          </cell>
          <cell r="BX795" t="str">
            <v/>
          </cell>
          <cell r="BY795" t="str">
            <v/>
          </cell>
          <cell r="BZ795" t="str">
            <v/>
          </cell>
          <cell r="CA795" t="str">
            <v/>
          </cell>
          <cell r="CB795" t="str">
            <v/>
          </cell>
          <cell r="CC795" t="str">
            <v/>
          </cell>
          <cell r="CD795" t="str">
            <v/>
          </cell>
          <cell r="CE795" t="str">
            <v/>
          </cell>
          <cell r="CG795" t="str">
            <v>MALIO SAVIO ENTERPRISE MENGO</v>
          </cell>
          <cell r="CH795" t="str">
            <v/>
          </cell>
          <cell r="CI795" t="str">
            <v/>
          </cell>
          <cell r="CJ795" t="str">
            <v/>
          </cell>
          <cell r="CK795" t="str">
            <v/>
          </cell>
          <cell r="CL795" t="str">
            <v/>
          </cell>
          <cell r="CM795" t="str">
            <v/>
          </cell>
          <cell r="CN795" t="str">
            <v/>
          </cell>
          <cell r="CO795" t="str">
            <v/>
          </cell>
          <cell r="CP795" t="str">
            <v/>
          </cell>
          <cell r="CQ795" t="str">
            <v/>
          </cell>
          <cell r="CR795" t="str">
            <v/>
          </cell>
          <cell r="CS795" t="str">
            <v/>
          </cell>
          <cell r="CU795" t="str">
            <v>MALIO SAVIO ENTERPRISE MENGO</v>
          </cell>
          <cell r="CV795" t="str">
            <v/>
          </cell>
          <cell r="CW795" t="str">
            <v/>
          </cell>
          <cell r="CX795" t="str">
            <v/>
          </cell>
          <cell r="CY795" t="str">
            <v/>
          </cell>
          <cell r="CZ795" t="str">
            <v/>
          </cell>
          <cell r="DA795" t="str">
            <v/>
          </cell>
          <cell r="DB795" t="str">
            <v/>
          </cell>
          <cell r="DC795" t="str">
            <v/>
          </cell>
          <cell r="DD795" t="str">
            <v/>
          </cell>
          <cell r="DE795" t="str">
            <v/>
          </cell>
          <cell r="DG795" t="str">
            <v>MALIO SAVIO ENTERPRISE MENGO</v>
          </cell>
          <cell r="DH795" t="str">
            <v/>
          </cell>
          <cell r="DI795" t="str">
            <v/>
          </cell>
          <cell r="DJ795" t="str">
            <v/>
          </cell>
          <cell r="DK795" t="str">
            <v/>
          </cell>
          <cell r="DL795" t="str">
            <v/>
          </cell>
          <cell r="DM795" t="str">
            <v/>
          </cell>
          <cell r="DN795" t="str">
            <v/>
          </cell>
          <cell r="DO795" t="str">
            <v/>
          </cell>
          <cell r="DP795" t="str">
            <v/>
          </cell>
          <cell r="DQ795" t="str">
            <v/>
          </cell>
          <cell r="DR795" t="str">
            <v/>
          </cell>
          <cell r="DS795" t="str">
            <v/>
          </cell>
          <cell r="DU795" t="str">
            <v>MALIO SAVIO ENTERPRISE MENGO</v>
          </cell>
          <cell r="DV795" t="str">
            <v/>
          </cell>
          <cell r="DW795" t="str">
            <v/>
          </cell>
          <cell r="DX795" t="str">
            <v/>
          </cell>
          <cell r="DY795" t="str">
            <v/>
          </cell>
          <cell r="DZ795" t="str">
            <v/>
          </cell>
          <cell r="EA795" t="str">
            <v/>
          </cell>
          <cell r="EB795" t="str">
            <v/>
          </cell>
          <cell r="EC795" t="str">
            <v/>
          </cell>
          <cell r="ED795" t="str">
            <v/>
          </cell>
          <cell r="EE795" t="str">
            <v/>
          </cell>
        </row>
        <row r="796">
          <cell r="C796" t="str">
            <v>True African</v>
          </cell>
          <cell r="D796">
            <v>10</v>
          </cell>
          <cell r="E796">
            <v>19</v>
          </cell>
          <cell r="F796">
            <v>694280</v>
          </cell>
          <cell r="G796">
            <v>7600</v>
          </cell>
          <cell r="I796" t="str">
            <v>DESTINY MICROFINANCE LTD</v>
          </cell>
          <cell r="J796">
            <v>1</v>
          </cell>
          <cell r="K796">
            <v>1</v>
          </cell>
          <cell r="L796">
            <v>105000</v>
          </cell>
          <cell r="M796">
            <v>1400</v>
          </cell>
          <cell r="AF796" t="str">
            <v>MALIO SAVIO ENTERPRISE-KAMPALA ROAD C1</v>
          </cell>
          <cell r="AG796" t="str">
            <v>MALIO SAVIO ENTERPRISE-KAMPALA ROAD C1</v>
          </cell>
          <cell r="AH796" t="str">
            <v/>
          </cell>
          <cell r="AI796" t="str">
            <v/>
          </cell>
          <cell r="AJ796" t="str">
            <v/>
          </cell>
          <cell r="AK796" t="str">
            <v/>
          </cell>
          <cell r="AL796" t="str">
            <v/>
          </cell>
          <cell r="AM796" t="str">
            <v/>
          </cell>
          <cell r="AN796" t="str">
            <v/>
          </cell>
          <cell r="AO796" t="str">
            <v/>
          </cell>
          <cell r="AP796" t="str">
            <v/>
          </cell>
          <cell r="AQ796" t="str">
            <v/>
          </cell>
          <cell r="AR796" t="str">
            <v/>
          </cell>
          <cell r="AS796" t="str">
            <v/>
          </cell>
          <cell r="AT796">
            <v>0</v>
          </cell>
          <cell r="AU796" t="str">
            <v>MALIO SAVIO ENTERPRISE-KAMPALA ROAD C1</v>
          </cell>
          <cell r="AV796" t="str">
            <v/>
          </cell>
          <cell r="AW796" t="str">
            <v/>
          </cell>
          <cell r="AX796" t="str">
            <v/>
          </cell>
          <cell r="AY796" t="str">
            <v/>
          </cell>
          <cell r="AZ796" t="str">
            <v/>
          </cell>
          <cell r="BA796" t="str">
            <v/>
          </cell>
          <cell r="BB796" t="str">
            <v/>
          </cell>
          <cell r="BC796" t="str">
            <v/>
          </cell>
          <cell r="BD796" t="str">
            <v/>
          </cell>
          <cell r="BE796" t="str">
            <v/>
          </cell>
          <cell r="BG796" t="str">
            <v>MALIO SAVIO ENTERPRISE-KAMPALA ROAD C1</v>
          </cell>
          <cell r="BH796" t="str">
            <v/>
          </cell>
          <cell r="BI796" t="str">
            <v/>
          </cell>
          <cell r="BJ796" t="str">
            <v/>
          </cell>
          <cell r="BK796" t="str">
            <v/>
          </cell>
          <cell r="BL796" t="str">
            <v/>
          </cell>
          <cell r="BM796" t="str">
            <v/>
          </cell>
          <cell r="BN796" t="str">
            <v/>
          </cell>
          <cell r="BO796" t="str">
            <v/>
          </cell>
          <cell r="BP796" t="str">
            <v/>
          </cell>
          <cell r="BQ796" t="str">
            <v/>
          </cell>
          <cell r="BR796" t="str">
            <v/>
          </cell>
          <cell r="BS796" t="str">
            <v/>
          </cell>
          <cell r="BU796" t="str">
            <v>MALIO SAVIO ENTERPRISE-KAMPALA ROAD C1</v>
          </cell>
          <cell r="BV796" t="str">
            <v/>
          </cell>
          <cell r="BW796" t="str">
            <v/>
          </cell>
          <cell r="BX796" t="str">
            <v/>
          </cell>
          <cell r="BY796" t="str">
            <v/>
          </cell>
          <cell r="BZ796" t="str">
            <v/>
          </cell>
          <cell r="CA796" t="str">
            <v/>
          </cell>
          <cell r="CB796" t="str">
            <v/>
          </cell>
          <cell r="CC796" t="str">
            <v/>
          </cell>
          <cell r="CD796" t="str">
            <v/>
          </cell>
          <cell r="CE796" t="str">
            <v/>
          </cell>
          <cell r="CG796" t="str">
            <v>MALIO SAVIO ENTERPRISE-KAMPALA ROAD C1</v>
          </cell>
          <cell r="CH796" t="str">
            <v/>
          </cell>
          <cell r="CI796" t="str">
            <v/>
          </cell>
          <cell r="CJ796" t="str">
            <v/>
          </cell>
          <cell r="CK796" t="str">
            <v/>
          </cell>
          <cell r="CL796" t="str">
            <v/>
          </cell>
          <cell r="CM796" t="str">
            <v/>
          </cell>
          <cell r="CN796" t="str">
            <v/>
          </cell>
          <cell r="CO796" t="str">
            <v/>
          </cell>
          <cell r="CP796" t="str">
            <v/>
          </cell>
          <cell r="CQ796" t="str">
            <v/>
          </cell>
          <cell r="CR796" t="str">
            <v/>
          </cell>
          <cell r="CS796" t="str">
            <v/>
          </cell>
          <cell r="CU796" t="str">
            <v>MALIO SAVIO ENTERPRISE-KAMPALA ROAD C1</v>
          </cell>
          <cell r="CV796" t="str">
            <v/>
          </cell>
          <cell r="CW796" t="str">
            <v/>
          </cell>
          <cell r="CX796" t="str">
            <v/>
          </cell>
          <cell r="CY796" t="str">
            <v/>
          </cell>
          <cell r="CZ796" t="str">
            <v/>
          </cell>
          <cell r="DA796" t="str">
            <v/>
          </cell>
          <cell r="DB796" t="str">
            <v/>
          </cell>
          <cell r="DC796" t="str">
            <v/>
          </cell>
          <cell r="DD796" t="str">
            <v/>
          </cell>
          <cell r="DE796" t="str">
            <v/>
          </cell>
          <cell r="DG796" t="str">
            <v>MALIO SAVIO ENTERPRISE-KAMPALA ROAD C1</v>
          </cell>
          <cell r="DH796" t="str">
            <v/>
          </cell>
          <cell r="DI796" t="str">
            <v/>
          </cell>
          <cell r="DJ796" t="str">
            <v/>
          </cell>
          <cell r="DK796" t="str">
            <v/>
          </cell>
          <cell r="DL796" t="str">
            <v/>
          </cell>
          <cell r="DM796" t="str">
            <v/>
          </cell>
          <cell r="DN796" t="str">
            <v/>
          </cell>
          <cell r="DO796" t="str">
            <v/>
          </cell>
          <cell r="DP796" t="str">
            <v/>
          </cell>
          <cell r="DQ796" t="str">
            <v/>
          </cell>
          <cell r="DR796" t="str">
            <v/>
          </cell>
          <cell r="DS796" t="str">
            <v/>
          </cell>
          <cell r="DU796" t="str">
            <v>MALIO SAVIO ENTERPRISE-KAMPALA ROAD C1</v>
          </cell>
          <cell r="DV796" t="str">
            <v/>
          </cell>
          <cell r="DW796" t="str">
            <v/>
          </cell>
          <cell r="DX796" t="str">
            <v/>
          </cell>
          <cell r="DY796" t="str">
            <v/>
          </cell>
          <cell r="DZ796" t="str">
            <v/>
          </cell>
          <cell r="EA796" t="str">
            <v/>
          </cell>
          <cell r="EB796" t="str">
            <v/>
          </cell>
          <cell r="EC796" t="str">
            <v/>
          </cell>
          <cell r="ED796" t="str">
            <v/>
          </cell>
          <cell r="EE796" t="str">
            <v/>
          </cell>
        </row>
        <row r="797">
          <cell r="C797" t="str">
            <v>UAP Insurance</v>
          </cell>
          <cell r="D797">
            <v>1</v>
          </cell>
          <cell r="E797">
            <v>1</v>
          </cell>
          <cell r="F797">
            <v>1000</v>
          </cell>
          <cell r="G797">
            <v>400</v>
          </cell>
          <cell r="I797" t="str">
            <v>DStv/GOtv</v>
          </cell>
          <cell r="J797">
            <v>30832</v>
          </cell>
          <cell r="K797">
            <v>39368</v>
          </cell>
          <cell r="L797">
            <v>2175401827</v>
          </cell>
          <cell r="M797">
            <v>22770460</v>
          </cell>
          <cell r="AF797" t="str">
            <v>MAMBO COMMUNICATIONS LIMITED</v>
          </cell>
          <cell r="AG797" t="str">
            <v>MAMBO COMMUNICATIONS LIMITED</v>
          </cell>
          <cell r="AH797" t="str">
            <v/>
          </cell>
          <cell r="AI797" t="str">
            <v/>
          </cell>
          <cell r="AJ797" t="str">
            <v/>
          </cell>
          <cell r="AK797" t="str">
            <v/>
          </cell>
          <cell r="AL797" t="str">
            <v/>
          </cell>
          <cell r="AM797" t="str">
            <v/>
          </cell>
          <cell r="AN797" t="str">
            <v/>
          </cell>
          <cell r="AO797" t="str">
            <v/>
          </cell>
          <cell r="AP797" t="str">
            <v/>
          </cell>
          <cell r="AQ797" t="str">
            <v/>
          </cell>
          <cell r="AR797" t="str">
            <v/>
          </cell>
          <cell r="AS797" t="str">
            <v/>
          </cell>
          <cell r="AT797">
            <v>0</v>
          </cell>
          <cell r="AU797" t="str">
            <v>MAMBO COMMUNICATIONS LIMITED</v>
          </cell>
          <cell r="AV797" t="str">
            <v/>
          </cell>
          <cell r="AW797" t="str">
            <v/>
          </cell>
          <cell r="AX797" t="str">
            <v/>
          </cell>
          <cell r="AY797" t="str">
            <v/>
          </cell>
          <cell r="AZ797" t="str">
            <v/>
          </cell>
          <cell r="BA797" t="str">
            <v/>
          </cell>
          <cell r="BB797" t="str">
            <v/>
          </cell>
          <cell r="BC797" t="str">
            <v/>
          </cell>
          <cell r="BD797" t="str">
            <v/>
          </cell>
          <cell r="BE797" t="str">
            <v/>
          </cell>
          <cell r="BG797" t="str">
            <v>MAMBO COMMUNICATIONS LIMITED</v>
          </cell>
          <cell r="BH797" t="str">
            <v/>
          </cell>
          <cell r="BI797" t="str">
            <v/>
          </cell>
          <cell r="BJ797" t="str">
            <v/>
          </cell>
          <cell r="BK797" t="str">
            <v/>
          </cell>
          <cell r="BL797" t="str">
            <v/>
          </cell>
          <cell r="BM797" t="str">
            <v/>
          </cell>
          <cell r="BN797" t="str">
            <v/>
          </cell>
          <cell r="BO797" t="str">
            <v/>
          </cell>
          <cell r="BP797" t="str">
            <v/>
          </cell>
          <cell r="BQ797" t="str">
            <v/>
          </cell>
          <cell r="BR797" t="str">
            <v/>
          </cell>
          <cell r="BS797" t="str">
            <v/>
          </cell>
          <cell r="BU797" t="str">
            <v>MAMBO COMMUNICATIONS LIMITED</v>
          </cell>
          <cell r="BV797" t="str">
            <v/>
          </cell>
          <cell r="BW797" t="str">
            <v/>
          </cell>
          <cell r="BX797" t="str">
            <v/>
          </cell>
          <cell r="BY797" t="str">
            <v/>
          </cell>
          <cell r="BZ797" t="str">
            <v/>
          </cell>
          <cell r="CA797" t="str">
            <v/>
          </cell>
          <cell r="CB797" t="str">
            <v/>
          </cell>
          <cell r="CC797" t="str">
            <v/>
          </cell>
          <cell r="CD797" t="str">
            <v/>
          </cell>
          <cell r="CE797" t="str">
            <v/>
          </cell>
          <cell r="CG797" t="str">
            <v>MAMBO COMMUNICATIONS LIMITED</v>
          </cell>
          <cell r="CH797" t="str">
            <v/>
          </cell>
          <cell r="CI797" t="str">
            <v/>
          </cell>
          <cell r="CJ797" t="str">
            <v/>
          </cell>
          <cell r="CK797" t="str">
            <v/>
          </cell>
          <cell r="CL797" t="str">
            <v/>
          </cell>
          <cell r="CM797" t="str">
            <v/>
          </cell>
          <cell r="CN797" t="str">
            <v/>
          </cell>
          <cell r="CO797" t="str">
            <v/>
          </cell>
          <cell r="CP797" t="str">
            <v/>
          </cell>
          <cell r="CQ797" t="str">
            <v/>
          </cell>
          <cell r="CR797" t="str">
            <v/>
          </cell>
          <cell r="CS797" t="str">
            <v/>
          </cell>
          <cell r="CU797" t="str">
            <v>MAMBO COMMUNICATIONS LIMITED</v>
          </cell>
          <cell r="CV797" t="str">
            <v/>
          </cell>
          <cell r="CW797" t="str">
            <v/>
          </cell>
          <cell r="CX797" t="str">
            <v/>
          </cell>
          <cell r="CY797" t="str">
            <v/>
          </cell>
          <cell r="CZ797" t="str">
            <v/>
          </cell>
          <cell r="DA797" t="str">
            <v/>
          </cell>
          <cell r="DB797" t="str">
            <v/>
          </cell>
          <cell r="DC797" t="str">
            <v/>
          </cell>
          <cell r="DD797" t="str">
            <v/>
          </cell>
          <cell r="DE797" t="str">
            <v/>
          </cell>
          <cell r="DG797" t="str">
            <v>MAMBO COMMUNICATIONS LIMITED</v>
          </cell>
          <cell r="DH797" t="str">
            <v/>
          </cell>
          <cell r="DI797" t="str">
            <v/>
          </cell>
          <cell r="DJ797" t="str">
            <v/>
          </cell>
          <cell r="DK797" t="str">
            <v/>
          </cell>
          <cell r="DL797" t="str">
            <v/>
          </cell>
          <cell r="DM797" t="str">
            <v/>
          </cell>
          <cell r="DN797" t="str">
            <v/>
          </cell>
          <cell r="DO797" t="str">
            <v/>
          </cell>
          <cell r="DP797" t="str">
            <v/>
          </cell>
          <cell r="DQ797" t="str">
            <v/>
          </cell>
          <cell r="DR797" t="str">
            <v/>
          </cell>
          <cell r="DS797" t="str">
            <v/>
          </cell>
          <cell r="DU797" t="str">
            <v>MAMBO COMMUNICATIONS LIMITED</v>
          </cell>
          <cell r="DV797" t="str">
            <v/>
          </cell>
          <cell r="DW797" t="str">
            <v/>
          </cell>
          <cell r="DX797" t="str">
            <v/>
          </cell>
          <cell r="DY797" t="str">
            <v/>
          </cell>
          <cell r="DZ797" t="str">
            <v/>
          </cell>
          <cell r="EA797" t="str">
            <v/>
          </cell>
          <cell r="EB797" t="str">
            <v/>
          </cell>
          <cell r="EC797" t="str">
            <v/>
          </cell>
          <cell r="ED797" t="str">
            <v/>
          </cell>
          <cell r="EE797" t="str">
            <v/>
          </cell>
        </row>
        <row r="798">
          <cell r="C798" t="str">
            <v>UGANDA MARTYRS COLLEGE SSONDE</v>
          </cell>
          <cell r="D798">
            <v>5</v>
          </cell>
          <cell r="E798">
            <v>6</v>
          </cell>
          <cell r="F798">
            <v>785000</v>
          </cell>
          <cell r="G798">
            <v>3300</v>
          </cell>
          <cell r="I798" t="str">
            <v>eDAD ePAYMENTS LTD</v>
          </cell>
          <cell r="J798">
            <v>1</v>
          </cell>
          <cell r="K798">
            <v>1</v>
          </cell>
          <cell r="L798">
            <v>1000</v>
          </cell>
          <cell r="M798">
            <v>110</v>
          </cell>
          <cell r="AF798" t="str">
            <v>MANAFWA HIGH SCHOOL MBALE</v>
          </cell>
          <cell r="AG798" t="str">
            <v>MANAFWA HIGH SCHOOL MBALE</v>
          </cell>
          <cell r="AH798" t="str">
            <v/>
          </cell>
          <cell r="AI798">
            <v>2</v>
          </cell>
          <cell r="AJ798" t="str">
            <v/>
          </cell>
          <cell r="AK798" t="str">
            <v/>
          </cell>
          <cell r="AL798">
            <v>46</v>
          </cell>
          <cell r="AM798">
            <v>17</v>
          </cell>
          <cell r="AN798">
            <v>3</v>
          </cell>
          <cell r="AO798">
            <v>1</v>
          </cell>
          <cell r="AP798">
            <v>23</v>
          </cell>
          <cell r="AQ798">
            <v>4</v>
          </cell>
          <cell r="AR798">
            <v>2</v>
          </cell>
          <cell r="AS798" t="str">
            <v/>
          </cell>
          <cell r="AT798">
            <v>98</v>
          </cell>
          <cell r="AU798" t="str">
            <v>MANAFWA HIGH SCHOOL MBALE</v>
          </cell>
          <cell r="AV798">
            <v>2</v>
          </cell>
          <cell r="AW798">
            <v>8</v>
          </cell>
          <cell r="AX798">
            <v>5</v>
          </cell>
          <cell r="AY798" t="str">
            <v/>
          </cell>
          <cell r="AZ798">
            <v>1</v>
          </cell>
          <cell r="BA798">
            <v>9</v>
          </cell>
          <cell r="BB798">
            <v>1</v>
          </cell>
          <cell r="BC798" t="str">
            <v/>
          </cell>
          <cell r="BD798" t="str">
            <v/>
          </cell>
          <cell r="BE798" t="str">
            <v/>
          </cell>
          <cell r="BG798" t="str">
            <v>MANAFWA HIGH SCHOOL MBALE</v>
          </cell>
          <cell r="BH798" t="str">
            <v/>
          </cell>
          <cell r="BI798">
            <v>2</v>
          </cell>
          <cell r="BJ798" t="str">
            <v/>
          </cell>
          <cell r="BK798" t="str">
            <v/>
          </cell>
          <cell r="BL798">
            <v>217</v>
          </cell>
          <cell r="BM798">
            <v>32</v>
          </cell>
          <cell r="BN798">
            <v>6</v>
          </cell>
          <cell r="BO798">
            <v>1</v>
          </cell>
          <cell r="BP798">
            <v>39</v>
          </cell>
          <cell r="BQ798">
            <v>12</v>
          </cell>
          <cell r="BR798">
            <v>2</v>
          </cell>
          <cell r="BS798" t="str">
            <v/>
          </cell>
          <cell r="BU798" t="str">
            <v>MANAFWA HIGH SCHOOL MBALE</v>
          </cell>
          <cell r="BV798">
            <v>2</v>
          </cell>
          <cell r="BW798">
            <v>29</v>
          </cell>
          <cell r="BX798">
            <v>7</v>
          </cell>
          <cell r="BY798" t="str">
            <v/>
          </cell>
          <cell r="BZ798">
            <v>1</v>
          </cell>
          <cell r="CA798">
            <v>10</v>
          </cell>
          <cell r="CB798">
            <v>1</v>
          </cell>
          <cell r="CC798" t="str">
            <v/>
          </cell>
          <cell r="CD798" t="str">
            <v/>
          </cell>
          <cell r="CE798" t="str">
            <v/>
          </cell>
          <cell r="CG798" t="str">
            <v>MANAFWA HIGH SCHOOL MBALE</v>
          </cell>
          <cell r="CH798" t="str">
            <v/>
          </cell>
          <cell r="CI798">
            <v>230000</v>
          </cell>
          <cell r="CJ798" t="str">
            <v/>
          </cell>
          <cell r="CK798" t="str">
            <v/>
          </cell>
          <cell r="CL798">
            <v>22197200</v>
          </cell>
          <cell r="CM798">
            <v>6348600</v>
          </cell>
          <cell r="CN798">
            <v>382000</v>
          </cell>
          <cell r="CO798">
            <v>120000</v>
          </cell>
          <cell r="CP798">
            <v>3797100</v>
          </cell>
          <cell r="CQ798">
            <v>730000</v>
          </cell>
          <cell r="CR798">
            <v>114000</v>
          </cell>
          <cell r="CS798" t="str">
            <v/>
          </cell>
          <cell r="CU798" t="str">
            <v>MANAFWA HIGH SCHOOL MBALE</v>
          </cell>
          <cell r="CV798">
            <v>235000</v>
          </cell>
          <cell r="CW798">
            <v>3336000</v>
          </cell>
          <cell r="CX798">
            <v>629000</v>
          </cell>
          <cell r="CY798" t="str">
            <v/>
          </cell>
          <cell r="CZ798">
            <v>135000</v>
          </cell>
          <cell r="DA798">
            <v>912050</v>
          </cell>
          <cell r="DB798">
            <v>50000</v>
          </cell>
          <cell r="DC798" t="str">
            <v/>
          </cell>
          <cell r="DD798" t="str">
            <v/>
          </cell>
          <cell r="DE798" t="str">
            <v/>
          </cell>
          <cell r="DG798" t="str">
            <v>MANAFWA HIGH SCHOOL MBALE</v>
          </cell>
          <cell r="DH798" t="str">
            <v/>
          </cell>
          <cell r="DI798">
            <v>800</v>
          </cell>
          <cell r="DJ798" t="str">
            <v/>
          </cell>
          <cell r="DK798" t="str">
            <v/>
          </cell>
          <cell r="DL798">
            <v>20800</v>
          </cell>
          <cell r="DM798">
            <v>4000</v>
          </cell>
          <cell r="DN798">
            <v>1200</v>
          </cell>
          <cell r="DO798">
            <v>400</v>
          </cell>
          <cell r="DP798">
            <v>14800</v>
          </cell>
          <cell r="DQ798">
            <v>2000</v>
          </cell>
          <cell r="DR798">
            <v>800</v>
          </cell>
          <cell r="DS798" t="str">
            <v/>
          </cell>
          <cell r="DU798" t="str">
            <v>MANAFWA HIGH SCHOOL MBALE</v>
          </cell>
          <cell r="DV798">
            <v>1100</v>
          </cell>
          <cell r="DW798">
            <v>11700</v>
          </cell>
          <cell r="DX798">
            <v>3100</v>
          </cell>
          <cell r="DY798" t="str">
            <v/>
          </cell>
          <cell r="DZ798">
            <v>850</v>
          </cell>
          <cell r="EA798">
            <v>4850</v>
          </cell>
          <cell r="EB798">
            <v>500</v>
          </cell>
          <cell r="EC798" t="str">
            <v/>
          </cell>
          <cell r="ED798" t="str">
            <v/>
          </cell>
          <cell r="EE798" t="str">
            <v/>
          </cell>
        </row>
        <row r="799">
          <cell r="C799" t="str">
            <v>UMEME</v>
          </cell>
          <cell r="D799">
            <v>25437</v>
          </cell>
          <cell r="E799">
            <v>39607</v>
          </cell>
          <cell r="F799">
            <v>2168027419</v>
          </cell>
          <cell r="G799">
            <v>16695500</v>
          </cell>
          <cell r="I799" t="str">
            <v>ELGON FLYER SERVICES</v>
          </cell>
          <cell r="J799">
            <v>13</v>
          </cell>
          <cell r="K799">
            <v>14</v>
          </cell>
          <cell r="L799">
            <v>153000</v>
          </cell>
          <cell r="M799">
            <v>11000</v>
          </cell>
          <cell r="AF799" t="str">
            <v>MANDELA SSS</v>
          </cell>
          <cell r="AG799" t="str">
            <v>MANDELA SSS</v>
          </cell>
          <cell r="AH799" t="str">
            <v/>
          </cell>
          <cell r="AI799" t="str">
            <v/>
          </cell>
          <cell r="AJ799" t="str">
            <v/>
          </cell>
          <cell r="AK799" t="str">
            <v/>
          </cell>
          <cell r="AL799" t="str">
            <v/>
          </cell>
          <cell r="AM799" t="str">
            <v/>
          </cell>
          <cell r="AN799" t="str">
            <v/>
          </cell>
          <cell r="AO799" t="str">
            <v/>
          </cell>
          <cell r="AP799" t="str">
            <v/>
          </cell>
          <cell r="AQ799" t="str">
            <v/>
          </cell>
          <cell r="AR799" t="str">
            <v/>
          </cell>
          <cell r="AS799" t="str">
            <v/>
          </cell>
          <cell r="AT799">
            <v>0</v>
          </cell>
          <cell r="AU799" t="str">
            <v>MANDELA SSS</v>
          </cell>
          <cell r="AV799" t="str">
            <v/>
          </cell>
          <cell r="AW799" t="str">
            <v/>
          </cell>
          <cell r="AX799" t="str">
            <v/>
          </cell>
          <cell r="AY799" t="str">
            <v/>
          </cell>
          <cell r="AZ799" t="str">
            <v/>
          </cell>
          <cell r="BA799" t="str">
            <v/>
          </cell>
          <cell r="BB799" t="str">
            <v/>
          </cell>
          <cell r="BC799" t="str">
            <v/>
          </cell>
          <cell r="BD799" t="str">
            <v/>
          </cell>
          <cell r="BE799" t="str">
            <v/>
          </cell>
          <cell r="BG799" t="str">
            <v>MANDELA SSS</v>
          </cell>
          <cell r="BH799" t="str">
            <v/>
          </cell>
          <cell r="BI799" t="str">
            <v/>
          </cell>
          <cell r="BJ799" t="str">
            <v/>
          </cell>
          <cell r="BK799" t="str">
            <v/>
          </cell>
          <cell r="BL799" t="str">
            <v/>
          </cell>
          <cell r="BM799" t="str">
            <v/>
          </cell>
          <cell r="BN799" t="str">
            <v/>
          </cell>
          <cell r="BO799" t="str">
            <v/>
          </cell>
          <cell r="BP799" t="str">
            <v/>
          </cell>
          <cell r="BQ799" t="str">
            <v/>
          </cell>
          <cell r="BR799" t="str">
            <v/>
          </cell>
          <cell r="BS799" t="str">
            <v/>
          </cell>
          <cell r="BU799" t="str">
            <v>MANDELA SSS</v>
          </cell>
          <cell r="BV799" t="str">
            <v/>
          </cell>
          <cell r="BW799" t="str">
            <v/>
          </cell>
          <cell r="BX799" t="str">
            <v/>
          </cell>
          <cell r="BY799" t="str">
            <v/>
          </cell>
          <cell r="BZ799" t="str">
            <v/>
          </cell>
          <cell r="CA799" t="str">
            <v/>
          </cell>
          <cell r="CB799" t="str">
            <v/>
          </cell>
          <cell r="CC799" t="str">
            <v/>
          </cell>
          <cell r="CD799" t="str">
            <v/>
          </cell>
          <cell r="CE799" t="str">
            <v/>
          </cell>
          <cell r="CG799" t="str">
            <v>MANDELA SSS</v>
          </cell>
          <cell r="CH799" t="str">
            <v/>
          </cell>
          <cell r="CI799" t="str">
            <v/>
          </cell>
          <cell r="CJ799" t="str">
            <v/>
          </cell>
          <cell r="CK799" t="str">
            <v/>
          </cell>
          <cell r="CL799" t="str">
            <v/>
          </cell>
          <cell r="CM799" t="str">
            <v/>
          </cell>
          <cell r="CN799" t="str">
            <v/>
          </cell>
          <cell r="CO799" t="str">
            <v/>
          </cell>
          <cell r="CP799" t="str">
            <v/>
          </cell>
          <cell r="CQ799" t="str">
            <v/>
          </cell>
          <cell r="CR799" t="str">
            <v/>
          </cell>
          <cell r="CS799" t="str">
            <v/>
          </cell>
          <cell r="CU799" t="str">
            <v>MANDELA SSS</v>
          </cell>
          <cell r="CV799" t="str">
            <v/>
          </cell>
          <cell r="CW799" t="str">
            <v/>
          </cell>
          <cell r="CX799" t="str">
            <v/>
          </cell>
          <cell r="CY799" t="str">
            <v/>
          </cell>
          <cell r="CZ799" t="str">
            <v/>
          </cell>
          <cell r="DA799" t="str">
            <v/>
          </cell>
          <cell r="DB799" t="str">
            <v/>
          </cell>
          <cell r="DC799" t="str">
            <v/>
          </cell>
          <cell r="DD799" t="str">
            <v/>
          </cell>
          <cell r="DE799" t="str">
            <v/>
          </cell>
          <cell r="DG799" t="str">
            <v>MANDELA SSS</v>
          </cell>
          <cell r="DH799" t="str">
            <v/>
          </cell>
          <cell r="DI799" t="str">
            <v/>
          </cell>
          <cell r="DJ799" t="str">
            <v/>
          </cell>
          <cell r="DK799" t="str">
            <v/>
          </cell>
          <cell r="DL799" t="str">
            <v/>
          </cell>
          <cell r="DM799" t="str">
            <v/>
          </cell>
          <cell r="DN799" t="str">
            <v/>
          </cell>
          <cell r="DO799" t="str">
            <v/>
          </cell>
          <cell r="DP799" t="str">
            <v/>
          </cell>
          <cell r="DQ799" t="str">
            <v/>
          </cell>
          <cell r="DR799" t="str">
            <v/>
          </cell>
          <cell r="DS799" t="str">
            <v/>
          </cell>
          <cell r="DU799" t="str">
            <v>MANDELA SSS</v>
          </cell>
          <cell r="DV799" t="str">
            <v/>
          </cell>
          <cell r="DW799" t="str">
            <v/>
          </cell>
          <cell r="DX799" t="str">
            <v/>
          </cell>
          <cell r="DY799" t="str">
            <v/>
          </cell>
          <cell r="DZ799" t="str">
            <v/>
          </cell>
          <cell r="EA799" t="str">
            <v/>
          </cell>
          <cell r="EB799" t="str">
            <v/>
          </cell>
          <cell r="EC799" t="str">
            <v/>
          </cell>
          <cell r="ED799" t="str">
            <v/>
          </cell>
          <cell r="EE799" t="str">
            <v/>
          </cell>
        </row>
        <row r="800">
          <cell r="C800" t="str">
            <v>UNION OF UGANDA MUSLIM PROFESSIONALS</v>
          </cell>
          <cell r="D800">
            <v>2</v>
          </cell>
          <cell r="E800">
            <v>2</v>
          </cell>
          <cell r="F800">
            <v>35000</v>
          </cell>
          <cell r="G800">
            <v>800</v>
          </cell>
          <cell r="I800" t="str">
            <v>ELITEBET BOOKMARKERS LIMITED</v>
          </cell>
          <cell r="J800">
            <v>1735</v>
          </cell>
          <cell r="K800">
            <v>11374</v>
          </cell>
          <cell r="L800">
            <v>225120308</v>
          </cell>
          <cell r="M800">
            <v>3924860</v>
          </cell>
          <cell r="AF800" t="str">
            <v>MANJASI HIGH SCHOOL</v>
          </cell>
          <cell r="AG800" t="str">
            <v>MANJASI HIGH SCHOOL</v>
          </cell>
          <cell r="AH800" t="str">
            <v/>
          </cell>
          <cell r="AI800" t="str">
            <v/>
          </cell>
          <cell r="AJ800" t="str">
            <v/>
          </cell>
          <cell r="AK800" t="str">
            <v/>
          </cell>
          <cell r="AL800" t="str">
            <v/>
          </cell>
          <cell r="AM800" t="str">
            <v/>
          </cell>
          <cell r="AN800" t="str">
            <v/>
          </cell>
          <cell r="AO800" t="str">
            <v/>
          </cell>
          <cell r="AP800" t="str">
            <v/>
          </cell>
          <cell r="AQ800" t="str">
            <v/>
          </cell>
          <cell r="AR800" t="str">
            <v/>
          </cell>
          <cell r="AS800" t="str">
            <v/>
          </cell>
          <cell r="AT800">
            <v>0</v>
          </cell>
          <cell r="AU800" t="str">
            <v>MANJASI HIGH SCHOOL</v>
          </cell>
          <cell r="AV800" t="str">
            <v/>
          </cell>
          <cell r="AW800" t="str">
            <v/>
          </cell>
          <cell r="AX800" t="str">
            <v/>
          </cell>
          <cell r="AY800" t="str">
            <v/>
          </cell>
          <cell r="AZ800" t="str">
            <v/>
          </cell>
          <cell r="BA800" t="str">
            <v/>
          </cell>
          <cell r="BB800" t="str">
            <v/>
          </cell>
          <cell r="BC800" t="str">
            <v/>
          </cell>
          <cell r="BD800" t="str">
            <v/>
          </cell>
          <cell r="BE800" t="str">
            <v/>
          </cell>
          <cell r="BG800" t="str">
            <v>MANJASI HIGH SCHOOL</v>
          </cell>
          <cell r="BH800" t="str">
            <v/>
          </cell>
          <cell r="BI800" t="str">
            <v/>
          </cell>
          <cell r="BJ800" t="str">
            <v/>
          </cell>
          <cell r="BK800" t="str">
            <v/>
          </cell>
          <cell r="BL800" t="str">
            <v/>
          </cell>
          <cell r="BM800" t="str">
            <v/>
          </cell>
          <cell r="BN800" t="str">
            <v/>
          </cell>
          <cell r="BO800" t="str">
            <v/>
          </cell>
          <cell r="BP800" t="str">
            <v/>
          </cell>
          <cell r="BQ800" t="str">
            <v/>
          </cell>
          <cell r="BR800" t="str">
            <v/>
          </cell>
          <cell r="BS800" t="str">
            <v/>
          </cell>
          <cell r="BU800" t="str">
            <v>MANJASI HIGH SCHOOL</v>
          </cell>
          <cell r="BV800" t="str">
            <v/>
          </cell>
          <cell r="BW800" t="str">
            <v/>
          </cell>
          <cell r="BX800" t="str">
            <v/>
          </cell>
          <cell r="BY800" t="str">
            <v/>
          </cell>
          <cell r="BZ800" t="str">
            <v/>
          </cell>
          <cell r="CA800" t="str">
            <v/>
          </cell>
          <cell r="CB800" t="str">
            <v/>
          </cell>
          <cell r="CC800" t="str">
            <v/>
          </cell>
          <cell r="CD800" t="str">
            <v/>
          </cell>
          <cell r="CE800" t="str">
            <v/>
          </cell>
          <cell r="CG800" t="str">
            <v>MANJASI HIGH SCHOOL</v>
          </cell>
          <cell r="CH800" t="str">
            <v/>
          </cell>
          <cell r="CI800" t="str">
            <v/>
          </cell>
          <cell r="CJ800" t="str">
            <v/>
          </cell>
          <cell r="CK800" t="str">
            <v/>
          </cell>
          <cell r="CL800" t="str">
            <v/>
          </cell>
          <cell r="CM800" t="str">
            <v/>
          </cell>
          <cell r="CN800" t="str">
            <v/>
          </cell>
          <cell r="CO800" t="str">
            <v/>
          </cell>
          <cell r="CP800" t="str">
            <v/>
          </cell>
          <cell r="CQ800" t="str">
            <v/>
          </cell>
          <cell r="CR800" t="str">
            <v/>
          </cell>
          <cell r="CS800" t="str">
            <v/>
          </cell>
          <cell r="CU800" t="str">
            <v>MANJASI HIGH SCHOOL</v>
          </cell>
          <cell r="CV800" t="str">
            <v/>
          </cell>
          <cell r="CW800" t="str">
            <v/>
          </cell>
          <cell r="CX800" t="str">
            <v/>
          </cell>
          <cell r="CY800" t="str">
            <v/>
          </cell>
          <cell r="CZ800" t="str">
            <v/>
          </cell>
          <cell r="DA800" t="str">
            <v/>
          </cell>
          <cell r="DB800" t="str">
            <v/>
          </cell>
          <cell r="DC800" t="str">
            <v/>
          </cell>
          <cell r="DD800" t="str">
            <v/>
          </cell>
          <cell r="DE800" t="str">
            <v/>
          </cell>
          <cell r="DG800" t="str">
            <v>MANJASI HIGH SCHOOL</v>
          </cell>
          <cell r="DH800" t="str">
            <v/>
          </cell>
          <cell r="DI800" t="str">
            <v/>
          </cell>
          <cell r="DJ800" t="str">
            <v/>
          </cell>
          <cell r="DK800" t="str">
            <v/>
          </cell>
          <cell r="DL800" t="str">
            <v/>
          </cell>
          <cell r="DM800" t="str">
            <v/>
          </cell>
          <cell r="DN800" t="str">
            <v/>
          </cell>
          <cell r="DO800" t="str">
            <v/>
          </cell>
          <cell r="DP800" t="str">
            <v/>
          </cell>
          <cell r="DQ800" t="str">
            <v/>
          </cell>
          <cell r="DR800" t="str">
            <v/>
          </cell>
          <cell r="DS800" t="str">
            <v/>
          </cell>
          <cell r="DU800" t="str">
            <v>MANJASI HIGH SCHOOL</v>
          </cell>
          <cell r="DV800" t="str">
            <v/>
          </cell>
          <cell r="DW800" t="str">
            <v/>
          </cell>
          <cell r="DX800" t="str">
            <v/>
          </cell>
          <cell r="DY800" t="str">
            <v/>
          </cell>
          <cell r="DZ800" t="str">
            <v/>
          </cell>
          <cell r="EA800" t="str">
            <v/>
          </cell>
          <cell r="EB800" t="str">
            <v/>
          </cell>
          <cell r="EC800" t="str">
            <v/>
          </cell>
          <cell r="ED800" t="str">
            <v/>
          </cell>
          <cell r="EE800" t="str">
            <v/>
          </cell>
        </row>
        <row r="801">
          <cell r="C801" t="str">
            <v>UNIVERSAL VIRTUAL CONTENT LTD</v>
          </cell>
          <cell r="D801">
            <v>1</v>
          </cell>
          <cell r="E801">
            <v>1</v>
          </cell>
          <cell r="F801">
            <v>18000</v>
          </cell>
          <cell r="G801">
            <v>400</v>
          </cell>
          <cell r="I801" t="str">
            <v>Empower Solar Limited</v>
          </cell>
          <cell r="J801">
            <v>9</v>
          </cell>
          <cell r="K801">
            <v>17</v>
          </cell>
          <cell r="L801">
            <v>1143170</v>
          </cell>
          <cell r="M801">
            <v>21300</v>
          </cell>
          <cell r="AF801" t="str">
            <v>MANJIYA BOYS RADIOS AND TVS</v>
          </cell>
          <cell r="AG801" t="str">
            <v>MANJIYA BOYS RADIOS AND TVS</v>
          </cell>
          <cell r="AH801" t="str">
            <v/>
          </cell>
          <cell r="AI801" t="str">
            <v/>
          </cell>
          <cell r="AJ801" t="str">
            <v/>
          </cell>
          <cell r="AK801" t="str">
            <v/>
          </cell>
          <cell r="AL801" t="str">
            <v/>
          </cell>
          <cell r="AM801" t="str">
            <v/>
          </cell>
          <cell r="AN801" t="str">
            <v/>
          </cell>
          <cell r="AO801" t="str">
            <v/>
          </cell>
          <cell r="AP801" t="str">
            <v/>
          </cell>
          <cell r="AQ801" t="str">
            <v/>
          </cell>
          <cell r="AR801" t="str">
            <v/>
          </cell>
          <cell r="AS801" t="str">
            <v/>
          </cell>
          <cell r="AT801">
            <v>0</v>
          </cell>
          <cell r="AU801" t="str">
            <v>MANJIYA BOYS RADIOS AND TVS</v>
          </cell>
          <cell r="AV801" t="str">
            <v/>
          </cell>
          <cell r="AW801" t="str">
            <v/>
          </cell>
          <cell r="AX801" t="str">
            <v/>
          </cell>
          <cell r="AY801" t="str">
            <v/>
          </cell>
          <cell r="AZ801" t="str">
            <v/>
          </cell>
          <cell r="BA801" t="str">
            <v/>
          </cell>
          <cell r="BB801" t="str">
            <v/>
          </cell>
          <cell r="BC801" t="str">
            <v/>
          </cell>
          <cell r="BD801" t="str">
            <v/>
          </cell>
          <cell r="BE801" t="str">
            <v/>
          </cell>
          <cell r="BG801" t="str">
            <v>MANJIYA BOYS RADIOS AND TVS</v>
          </cell>
          <cell r="BH801" t="str">
            <v/>
          </cell>
          <cell r="BI801" t="str">
            <v/>
          </cell>
          <cell r="BJ801" t="str">
            <v/>
          </cell>
          <cell r="BK801" t="str">
            <v/>
          </cell>
          <cell r="BL801" t="str">
            <v/>
          </cell>
          <cell r="BM801" t="str">
            <v/>
          </cell>
          <cell r="BN801" t="str">
            <v/>
          </cell>
          <cell r="BO801" t="str">
            <v/>
          </cell>
          <cell r="BP801" t="str">
            <v/>
          </cell>
          <cell r="BQ801" t="str">
            <v/>
          </cell>
          <cell r="BR801" t="str">
            <v/>
          </cell>
          <cell r="BS801" t="str">
            <v/>
          </cell>
          <cell r="BU801" t="str">
            <v>MANJIYA BOYS RADIOS AND TVS</v>
          </cell>
          <cell r="BV801" t="str">
            <v/>
          </cell>
          <cell r="BW801" t="str">
            <v/>
          </cell>
          <cell r="BX801" t="str">
            <v/>
          </cell>
          <cell r="BY801" t="str">
            <v/>
          </cell>
          <cell r="BZ801" t="str">
            <v/>
          </cell>
          <cell r="CA801" t="str">
            <v/>
          </cell>
          <cell r="CB801" t="str">
            <v/>
          </cell>
          <cell r="CC801" t="str">
            <v/>
          </cell>
          <cell r="CD801" t="str">
            <v/>
          </cell>
          <cell r="CE801" t="str">
            <v/>
          </cell>
          <cell r="CG801" t="str">
            <v>MANJIYA BOYS RADIOS AND TVS</v>
          </cell>
          <cell r="CH801" t="str">
            <v/>
          </cell>
          <cell r="CI801" t="str">
            <v/>
          </cell>
          <cell r="CJ801" t="str">
            <v/>
          </cell>
          <cell r="CK801" t="str">
            <v/>
          </cell>
          <cell r="CL801" t="str">
            <v/>
          </cell>
          <cell r="CM801" t="str">
            <v/>
          </cell>
          <cell r="CN801" t="str">
            <v/>
          </cell>
          <cell r="CO801" t="str">
            <v/>
          </cell>
          <cell r="CP801" t="str">
            <v/>
          </cell>
          <cell r="CQ801" t="str">
            <v/>
          </cell>
          <cell r="CR801" t="str">
            <v/>
          </cell>
          <cell r="CS801" t="str">
            <v/>
          </cell>
          <cell r="CU801" t="str">
            <v>MANJIYA BOYS RADIOS AND TVS</v>
          </cell>
          <cell r="CV801" t="str">
            <v/>
          </cell>
          <cell r="CW801" t="str">
            <v/>
          </cell>
          <cell r="CX801" t="str">
            <v/>
          </cell>
          <cell r="CY801" t="str">
            <v/>
          </cell>
          <cell r="CZ801" t="str">
            <v/>
          </cell>
          <cell r="DA801" t="str">
            <v/>
          </cell>
          <cell r="DB801" t="str">
            <v/>
          </cell>
          <cell r="DC801" t="str">
            <v/>
          </cell>
          <cell r="DD801" t="str">
            <v/>
          </cell>
          <cell r="DE801" t="str">
            <v/>
          </cell>
          <cell r="DG801" t="str">
            <v>MANJIYA BOYS RADIOS AND TVS</v>
          </cell>
          <cell r="DH801" t="str">
            <v/>
          </cell>
          <cell r="DI801" t="str">
            <v/>
          </cell>
          <cell r="DJ801" t="str">
            <v/>
          </cell>
          <cell r="DK801" t="str">
            <v/>
          </cell>
          <cell r="DL801" t="str">
            <v/>
          </cell>
          <cell r="DM801" t="str">
            <v/>
          </cell>
          <cell r="DN801" t="str">
            <v/>
          </cell>
          <cell r="DO801" t="str">
            <v/>
          </cell>
          <cell r="DP801" t="str">
            <v/>
          </cell>
          <cell r="DQ801" t="str">
            <v/>
          </cell>
          <cell r="DR801" t="str">
            <v/>
          </cell>
          <cell r="DS801" t="str">
            <v/>
          </cell>
          <cell r="DU801" t="str">
            <v>MANJIYA BOYS RADIOS AND TVS</v>
          </cell>
          <cell r="DV801" t="str">
            <v/>
          </cell>
          <cell r="DW801" t="str">
            <v/>
          </cell>
          <cell r="DX801" t="str">
            <v/>
          </cell>
          <cell r="DY801" t="str">
            <v/>
          </cell>
          <cell r="DZ801" t="str">
            <v/>
          </cell>
          <cell r="EA801" t="str">
            <v/>
          </cell>
          <cell r="EB801" t="str">
            <v/>
          </cell>
          <cell r="EC801" t="str">
            <v/>
          </cell>
          <cell r="ED801" t="str">
            <v/>
          </cell>
          <cell r="EE801" t="str">
            <v/>
          </cell>
        </row>
        <row r="802">
          <cell r="C802" t="str">
            <v>WANA SOLUTIONS UGANDA LTD</v>
          </cell>
          <cell r="D802">
            <v>1</v>
          </cell>
          <cell r="E802">
            <v>2</v>
          </cell>
          <cell r="F802">
            <v>366000</v>
          </cell>
          <cell r="G802">
            <v>1400</v>
          </cell>
          <cell r="I802" t="str">
            <v>FENIX INTERNATIONAL UGANDA LIMITED</v>
          </cell>
          <cell r="J802">
            <v>5</v>
          </cell>
          <cell r="K802">
            <v>12</v>
          </cell>
          <cell r="L802">
            <v>3874966</v>
          </cell>
          <cell r="M802">
            <v>14500</v>
          </cell>
          <cell r="AF802" t="str">
            <v>MANTOPAL INVESTMENTS UG.LTD COMMISSIOM</v>
          </cell>
          <cell r="AG802" t="str">
            <v>MANTOPAL INVESTMENTS UG.LTD COMMISSIOM</v>
          </cell>
          <cell r="AH802" t="str">
            <v/>
          </cell>
          <cell r="AI802" t="str">
            <v/>
          </cell>
          <cell r="AJ802" t="str">
            <v/>
          </cell>
          <cell r="AK802" t="str">
            <v/>
          </cell>
          <cell r="AL802" t="str">
            <v/>
          </cell>
          <cell r="AM802" t="str">
            <v/>
          </cell>
          <cell r="AN802" t="str">
            <v/>
          </cell>
          <cell r="AO802" t="str">
            <v/>
          </cell>
          <cell r="AP802" t="str">
            <v/>
          </cell>
          <cell r="AQ802" t="str">
            <v/>
          </cell>
          <cell r="AR802" t="str">
            <v/>
          </cell>
          <cell r="AS802" t="str">
            <v/>
          </cell>
          <cell r="AT802">
            <v>0</v>
          </cell>
          <cell r="AU802" t="str">
            <v>MANTOPAL INVESTMENTS UG.LTD COMMISSIOM</v>
          </cell>
          <cell r="AV802" t="str">
            <v/>
          </cell>
          <cell r="AW802" t="str">
            <v/>
          </cell>
          <cell r="AX802" t="str">
            <v/>
          </cell>
          <cell r="AY802" t="str">
            <v/>
          </cell>
          <cell r="AZ802" t="str">
            <v/>
          </cell>
          <cell r="BA802" t="str">
            <v/>
          </cell>
          <cell r="BB802" t="str">
            <v/>
          </cell>
          <cell r="BC802" t="str">
            <v/>
          </cell>
          <cell r="BD802" t="str">
            <v/>
          </cell>
          <cell r="BE802" t="str">
            <v/>
          </cell>
          <cell r="BG802" t="str">
            <v>MANTOPAL INVESTMENTS UG.LTD COMMISSIOM</v>
          </cell>
          <cell r="BH802" t="str">
            <v/>
          </cell>
          <cell r="BI802" t="str">
            <v/>
          </cell>
          <cell r="BJ802" t="str">
            <v/>
          </cell>
          <cell r="BK802" t="str">
            <v/>
          </cell>
          <cell r="BL802" t="str">
            <v/>
          </cell>
          <cell r="BM802" t="str">
            <v/>
          </cell>
          <cell r="BN802" t="str">
            <v/>
          </cell>
          <cell r="BO802" t="str">
            <v/>
          </cell>
          <cell r="BP802" t="str">
            <v/>
          </cell>
          <cell r="BQ802" t="str">
            <v/>
          </cell>
          <cell r="BR802" t="str">
            <v/>
          </cell>
          <cell r="BS802" t="str">
            <v/>
          </cell>
          <cell r="BU802" t="str">
            <v>MANTOPAL INVESTMENTS UG.LTD COMMISSIOM</v>
          </cell>
          <cell r="BV802" t="str">
            <v/>
          </cell>
          <cell r="BW802" t="str">
            <v/>
          </cell>
          <cell r="BX802" t="str">
            <v/>
          </cell>
          <cell r="BY802" t="str">
            <v/>
          </cell>
          <cell r="BZ802" t="str">
            <v/>
          </cell>
          <cell r="CA802" t="str">
            <v/>
          </cell>
          <cell r="CB802" t="str">
            <v/>
          </cell>
          <cell r="CC802" t="str">
            <v/>
          </cell>
          <cell r="CD802" t="str">
            <v/>
          </cell>
          <cell r="CE802" t="str">
            <v/>
          </cell>
          <cell r="CG802" t="str">
            <v>MANTOPAL INVESTMENTS UG.LTD COMMISSIOM</v>
          </cell>
          <cell r="CH802" t="str">
            <v/>
          </cell>
          <cell r="CI802" t="str">
            <v/>
          </cell>
          <cell r="CJ802" t="str">
            <v/>
          </cell>
          <cell r="CK802" t="str">
            <v/>
          </cell>
          <cell r="CL802" t="str">
            <v/>
          </cell>
          <cell r="CM802" t="str">
            <v/>
          </cell>
          <cell r="CN802" t="str">
            <v/>
          </cell>
          <cell r="CO802" t="str">
            <v/>
          </cell>
          <cell r="CP802" t="str">
            <v/>
          </cell>
          <cell r="CQ802" t="str">
            <v/>
          </cell>
          <cell r="CR802" t="str">
            <v/>
          </cell>
          <cell r="CS802" t="str">
            <v/>
          </cell>
          <cell r="CU802" t="str">
            <v>MANTOPAL INVESTMENTS UG.LTD COMMISSIOM</v>
          </cell>
          <cell r="CV802" t="str">
            <v/>
          </cell>
          <cell r="CW802" t="str">
            <v/>
          </cell>
          <cell r="CX802" t="str">
            <v/>
          </cell>
          <cell r="CY802" t="str">
            <v/>
          </cell>
          <cell r="CZ802" t="str">
            <v/>
          </cell>
          <cell r="DA802" t="str">
            <v/>
          </cell>
          <cell r="DB802" t="str">
            <v/>
          </cell>
          <cell r="DC802" t="str">
            <v/>
          </cell>
          <cell r="DD802" t="str">
            <v/>
          </cell>
          <cell r="DE802" t="str">
            <v/>
          </cell>
          <cell r="DG802" t="str">
            <v>MANTOPAL INVESTMENTS UG.LTD COMMISSIOM</v>
          </cell>
          <cell r="DH802" t="str">
            <v/>
          </cell>
          <cell r="DI802" t="str">
            <v/>
          </cell>
          <cell r="DJ802" t="str">
            <v/>
          </cell>
          <cell r="DK802" t="str">
            <v/>
          </cell>
          <cell r="DL802" t="str">
            <v/>
          </cell>
          <cell r="DM802" t="str">
            <v/>
          </cell>
          <cell r="DN802" t="str">
            <v/>
          </cell>
          <cell r="DO802" t="str">
            <v/>
          </cell>
          <cell r="DP802" t="str">
            <v/>
          </cell>
          <cell r="DQ802" t="str">
            <v/>
          </cell>
          <cell r="DR802" t="str">
            <v/>
          </cell>
          <cell r="DS802" t="str">
            <v/>
          </cell>
          <cell r="DU802" t="str">
            <v>MANTOPAL INVESTMENTS UG.LTD COMMISSIOM</v>
          </cell>
          <cell r="DV802" t="str">
            <v/>
          </cell>
          <cell r="DW802" t="str">
            <v/>
          </cell>
          <cell r="DX802" t="str">
            <v/>
          </cell>
          <cell r="DY802" t="str">
            <v/>
          </cell>
          <cell r="DZ802" t="str">
            <v/>
          </cell>
          <cell r="EA802" t="str">
            <v/>
          </cell>
          <cell r="EB802" t="str">
            <v/>
          </cell>
          <cell r="EC802" t="str">
            <v/>
          </cell>
          <cell r="ED802" t="str">
            <v/>
          </cell>
          <cell r="EE802" t="str">
            <v/>
          </cell>
        </row>
        <row r="803">
          <cell r="C803" t="str">
            <v>watoto child care ministries</v>
          </cell>
          <cell r="D803">
            <v>6</v>
          </cell>
          <cell r="E803">
            <v>6</v>
          </cell>
          <cell r="F803">
            <v>608500</v>
          </cell>
          <cell r="G803">
            <v>3300</v>
          </cell>
          <cell r="I803" t="str">
            <v>FIT UGANDA</v>
          </cell>
          <cell r="J803">
            <v>17</v>
          </cell>
          <cell r="K803">
            <v>22</v>
          </cell>
          <cell r="L803">
            <v>816300</v>
          </cell>
          <cell r="M803">
            <v>11550</v>
          </cell>
          <cell r="AF803" t="str">
            <v>MANYA ENTERPRISES CO. LTD- COMMISSION</v>
          </cell>
          <cell r="AG803" t="str">
            <v>MANYA ENTERPRISES CO. LTD- COMMISSION</v>
          </cell>
          <cell r="AH803" t="str">
            <v/>
          </cell>
          <cell r="AI803" t="str">
            <v/>
          </cell>
          <cell r="AJ803" t="str">
            <v/>
          </cell>
          <cell r="AK803" t="str">
            <v/>
          </cell>
          <cell r="AL803" t="str">
            <v/>
          </cell>
          <cell r="AM803" t="str">
            <v/>
          </cell>
          <cell r="AN803" t="str">
            <v/>
          </cell>
          <cell r="AO803" t="str">
            <v/>
          </cell>
          <cell r="AP803" t="str">
            <v/>
          </cell>
          <cell r="AQ803" t="str">
            <v/>
          </cell>
          <cell r="AR803" t="str">
            <v/>
          </cell>
          <cell r="AS803" t="str">
            <v/>
          </cell>
          <cell r="AT803">
            <v>0</v>
          </cell>
          <cell r="AU803" t="str">
            <v>MANYA ENTERPRISES CO. LTD- COMMISSION</v>
          </cell>
          <cell r="AV803" t="str">
            <v/>
          </cell>
          <cell r="AW803" t="str">
            <v/>
          </cell>
          <cell r="AX803" t="str">
            <v/>
          </cell>
          <cell r="AY803" t="str">
            <v/>
          </cell>
          <cell r="AZ803" t="str">
            <v/>
          </cell>
          <cell r="BA803" t="str">
            <v/>
          </cell>
          <cell r="BB803" t="str">
            <v/>
          </cell>
          <cell r="BC803" t="str">
            <v/>
          </cell>
          <cell r="BD803" t="str">
            <v/>
          </cell>
          <cell r="BE803" t="str">
            <v/>
          </cell>
          <cell r="BG803" t="str">
            <v>MANYA ENTERPRISES CO. LTD- COMMISSION</v>
          </cell>
          <cell r="BH803" t="str">
            <v/>
          </cell>
          <cell r="BI803" t="str">
            <v/>
          </cell>
          <cell r="BJ803" t="str">
            <v/>
          </cell>
          <cell r="BK803" t="str">
            <v/>
          </cell>
          <cell r="BL803" t="str">
            <v/>
          </cell>
          <cell r="BM803" t="str">
            <v/>
          </cell>
          <cell r="BN803" t="str">
            <v/>
          </cell>
          <cell r="BO803" t="str">
            <v/>
          </cell>
          <cell r="BP803" t="str">
            <v/>
          </cell>
          <cell r="BQ803" t="str">
            <v/>
          </cell>
          <cell r="BR803" t="str">
            <v/>
          </cell>
          <cell r="BS803" t="str">
            <v/>
          </cell>
          <cell r="BU803" t="str">
            <v>MANYA ENTERPRISES CO. LTD- COMMISSION</v>
          </cell>
          <cell r="BV803" t="str">
            <v/>
          </cell>
          <cell r="BW803" t="str">
            <v/>
          </cell>
          <cell r="BX803" t="str">
            <v/>
          </cell>
          <cell r="BY803" t="str">
            <v/>
          </cell>
          <cell r="BZ803" t="str">
            <v/>
          </cell>
          <cell r="CA803" t="str">
            <v/>
          </cell>
          <cell r="CB803" t="str">
            <v/>
          </cell>
          <cell r="CC803" t="str">
            <v/>
          </cell>
          <cell r="CD803" t="str">
            <v/>
          </cell>
          <cell r="CE803" t="str">
            <v/>
          </cell>
          <cell r="CG803" t="str">
            <v>MANYA ENTERPRISES CO. LTD- COMMISSION</v>
          </cell>
          <cell r="CH803" t="str">
            <v/>
          </cell>
          <cell r="CI803" t="str">
            <v/>
          </cell>
          <cell r="CJ803" t="str">
            <v/>
          </cell>
          <cell r="CK803" t="str">
            <v/>
          </cell>
          <cell r="CL803" t="str">
            <v/>
          </cell>
          <cell r="CM803" t="str">
            <v/>
          </cell>
          <cell r="CN803" t="str">
            <v/>
          </cell>
          <cell r="CO803" t="str">
            <v/>
          </cell>
          <cell r="CP803" t="str">
            <v/>
          </cell>
          <cell r="CQ803" t="str">
            <v/>
          </cell>
          <cell r="CR803" t="str">
            <v/>
          </cell>
          <cell r="CS803" t="str">
            <v/>
          </cell>
          <cell r="CU803" t="str">
            <v>MANYA ENTERPRISES CO. LTD- COMMISSION</v>
          </cell>
          <cell r="CV803" t="str">
            <v/>
          </cell>
          <cell r="CW803" t="str">
            <v/>
          </cell>
          <cell r="CX803" t="str">
            <v/>
          </cell>
          <cell r="CY803" t="str">
            <v/>
          </cell>
          <cell r="CZ803" t="str">
            <v/>
          </cell>
          <cell r="DA803" t="str">
            <v/>
          </cell>
          <cell r="DB803" t="str">
            <v/>
          </cell>
          <cell r="DC803" t="str">
            <v/>
          </cell>
          <cell r="DD803" t="str">
            <v/>
          </cell>
          <cell r="DE803" t="str">
            <v/>
          </cell>
          <cell r="DG803" t="str">
            <v>MANYA ENTERPRISES CO. LTD- COMMISSION</v>
          </cell>
          <cell r="DH803" t="str">
            <v/>
          </cell>
          <cell r="DI803" t="str">
            <v/>
          </cell>
          <cell r="DJ803" t="str">
            <v/>
          </cell>
          <cell r="DK803" t="str">
            <v/>
          </cell>
          <cell r="DL803" t="str">
            <v/>
          </cell>
          <cell r="DM803" t="str">
            <v/>
          </cell>
          <cell r="DN803" t="str">
            <v/>
          </cell>
          <cell r="DO803" t="str">
            <v/>
          </cell>
          <cell r="DP803" t="str">
            <v/>
          </cell>
          <cell r="DQ803" t="str">
            <v/>
          </cell>
          <cell r="DR803" t="str">
            <v/>
          </cell>
          <cell r="DS803" t="str">
            <v/>
          </cell>
          <cell r="DU803" t="str">
            <v>MANYA ENTERPRISES CO. LTD- COMMISSION</v>
          </cell>
          <cell r="DV803" t="str">
            <v/>
          </cell>
          <cell r="DW803" t="str">
            <v/>
          </cell>
          <cell r="DX803" t="str">
            <v/>
          </cell>
          <cell r="DY803" t="str">
            <v/>
          </cell>
          <cell r="DZ803" t="str">
            <v/>
          </cell>
          <cell r="EA803" t="str">
            <v/>
          </cell>
          <cell r="EB803" t="str">
            <v/>
          </cell>
          <cell r="EC803" t="str">
            <v/>
          </cell>
          <cell r="ED803" t="str">
            <v/>
          </cell>
          <cell r="EE803" t="str">
            <v/>
          </cell>
        </row>
        <row r="804">
          <cell r="C804" t="str">
            <v>watoto church</v>
          </cell>
          <cell r="D804">
            <v>10</v>
          </cell>
          <cell r="E804">
            <v>13</v>
          </cell>
          <cell r="F804">
            <v>515000</v>
          </cell>
          <cell r="G804">
            <v>5500</v>
          </cell>
          <cell r="I804" t="str">
            <v>FRESH CUTS SUPERMARKETS UPCOUNTRY</v>
          </cell>
          <cell r="J804">
            <v>1</v>
          </cell>
          <cell r="K804">
            <v>1</v>
          </cell>
          <cell r="L804">
            <v>2836800</v>
          </cell>
          <cell r="M804">
            <v>10000</v>
          </cell>
          <cell r="AF804" t="str">
            <v>MAQOMBE LIMITED(DST) C3</v>
          </cell>
          <cell r="AG804" t="str">
            <v>MAQOMBE LIMITED(DST) C3</v>
          </cell>
          <cell r="AH804" t="str">
            <v/>
          </cell>
          <cell r="AI804" t="str">
            <v/>
          </cell>
          <cell r="AJ804" t="str">
            <v/>
          </cell>
          <cell r="AK804" t="str">
            <v/>
          </cell>
          <cell r="AL804" t="str">
            <v/>
          </cell>
          <cell r="AM804" t="str">
            <v/>
          </cell>
          <cell r="AN804" t="str">
            <v/>
          </cell>
          <cell r="AO804" t="str">
            <v/>
          </cell>
          <cell r="AP804" t="str">
            <v/>
          </cell>
          <cell r="AQ804" t="str">
            <v/>
          </cell>
          <cell r="AR804" t="str">
            <v/>
          </cell>
          <cell r="AS804" t="str">
            <v/>
          </cell>
          <cell r="AT804">
            <v>0</v>
          </cell>
          <cell r="AU804" t="str">
            <v>MAQOMBE LIMITED(DST) C3</v>
          </cell>
          <cell r="AV804" t="str">
            <v/>
          </cell>
          <cell r="AW804" t="str">
            <v/>
          </cell>
          <cell r="AX804" t="str">
            <v/>
          </cell>
          <cell r="AY804" t="str">
            <v/>
          </cell>
          <cell r="AZ804" t="str">
            <v/>
          </cell>
          <cell r="BA804" t="str">
            <v/>
          </cell>
          <cell r="BB804" t="str">
            <v/>
          </cell>
          <cell r="BC804" t="str">
            <v/>
          </cell>
          <cell r="BD804" t="str">
            <v/>
          </cell>
          <cell r="BE804" t="str">
            <v/>
          </cell>
          <cell r="BG804" t="str">
            <v>MAQOMBE LIMITED(DST) C3</v>
          </cell>
          <cell r="BH804" t="str">
            <v/>
          </cell>
          <cell r="BI804" t="str">
            <v/>
          </cell>
          <cell r="BJ804" t="str">
            <v/>
          </cell>
          <cell r="BK804" t="str">
            <v/>
          </cell>
          <cell r="BL804" t="str">
            <v/>
          </cell>
          <cell r="BM804" t="str">
            <v/>
          </cell>
          <cell r="BN804" t="str">
            <v/>
          </cell>
          <cell r="BO804" t="str">
            <v/>
          </cell>
          <cell r="BP804" t="str">
            <v/>
          </cell>
          <cell r="BQ804" t="str">
            <v/>
          </cell>
          <cell r="BR804" t="str">
            <v/>
          </cell>
          <cell r="BS804" t="str">
            <v/>
          </cell>
          <cell r="BU804" t="str">
            <v>MAQOMBE LIMITED(DST) C3</v>
          </cell>
          <cell r="BV804" t="str">
            <v/>
          </cell>
          <cell r="BW804" t="str">
            <v/>
          </cell>
          <cell r="BX804" t="str">
            <v/>
          </cell>
          <cell r="BY804" t="str">
            <v/>
          </cell>
          <cell r="BZ804" t="str">
            <v/>
          </cell>
          <cell r="CA804" t="str">
            <v/>
          </cell>
          <cell r="CB804" t="str">
            <v/>
          </cell>
          <cell r="CC804" t="str">
            <v/>
          </cell>
          <cell r="CD804" t="str">
            <v/>
          </cell>
          <cell r="CE804" t="str">
            <v/>
          </cell>
          <cell r="CG804" t="str">
            <v>MAQOMBE LIMITED(DST) C3</v>
          </cell>
          <cell r="CH804" t="str">
            <v/>
          </cell>
          <cell r="CI804" t="str">
            <v/>
          </cell>
          <cell r="CJ804" t="str">
            <v/>
          </cell>
          <cell r="CK804" t="str">
            <v/>
          </cell>
          <cell r="CL804" t="str">
            <v/>
          </cell>
          <cell r="CM804" t="str">
            <v/>
          </cell>
          <cell r="CN804" t="str">
            <v/>
          </cell>
          <cell r="CO804" t="str">
            <v/>
          </cell>
          <cell r="CP804" t="str">
            <v/>
          </cell>
          <cell r="CQ804" t="str">
            <v/>
          </cell>
          <cell r="CR804" t="str">
            <v/>
          </cell>
          <cell r="CS804" t="str">
            <v/>
          </cell>
          <cell r="CU804" t="str">
            <v>MAQOMBE LIMITED(DST) C3</v>
          </cell>
          <cell r="CV804" t="str">
            <v/>
          </cell>
          <cell r="CW804" t="str">
            <v/>
          </cell>
          <cell r="CX804" t="str">
            <v/>
          </cell>
          <cell r="CY804" t="str">
            <v/>
          </cell>
          <cell r="CZ804" t="str">
            <v/>
          </cell>
          <cell r="DA804" t="str">
            <v/>
          </cell>
          <cell r="DB804" t="str">
            <v/>
          </cell>
          <cell r="DC804" t="str">
            <v/>
          </cell>
          <cell r="DD804" t="str">
            <v/>
          </cell>
          <cell r="DE804" t="str">
            <v/>
          </cell>
          <cell r="DG804" t="str">
            <v>MAQOMBE LIMITED(DST) C3</v>
          </cell>
          <cell r="DH804" t="str">
            <v/>
          </cell>
          <cell r="DI804" t="str">
            <v/>
          </cell>
          <cell r="DJ804" t="str">
            <v/>
          </cell>
          <cell r="DK804" t="str">
            <v/>
          </cell>
          <cell r="DL804" t="str">
            <v/>
          </cell>
          <cell r="DM804" t="str">
            <v/>
          </cell>
          <cell r="DN804" t="str">
            <v/>
          </cell>
          <cell r="DO804" t="str">
            <v/>
          </cell>
          <cell r="DP804" t="str">
            <v/>
          </cell>
          <cell r="DQ804" t="str">
            <v/>
          </cell>
          <cell r="DR804" t="str">
            <v/>
          </cell>
          <cell r="DS804" t="str">
            <v/>
          </cell>
          <cell r="DU804" t="str">
            <v>MAQOMBE LIMITED(DST) C3</v>
          </cell>
          <cell r="DV804" t="str">
            <v/>
          </cell>
          <cell r="DW804" t="str">
            <v/>
          </cell>
          <cell r="DX804" t="str">
            <v/>
          </cell>
          <cell r="DY804" t="str">
            <v/>
          </cell>
          <cell r="DZ804" t="str">
            <v/>
          </cell>
          <cell r="EA804" t="str">
            <v/>
          </cell>
          <cell r="EB804" t="str">
            <v/>
          </cell>
          <cell r="EC804" t="str">
            <v/>
          </cell>
          <cell r="ED804" t="str">
            <v/>
          </cell>
          <cell r="EE804" t="str">
            <v/>
          </cell>
        </row>
        <row r="805">
          <cell r="C805" t="str">
            <v>WORLDSTAR SPORTS BETTING</v>
          </cell>
          <cell r="D805">
            <v>351</v>
          </cell>
          <cell r="E805">
            <v>2459</v>
          </cell>
          <cell r="F805">
            <v>54927500</v>
          </cell>
          <cell r="G805">
            <v>1007400</v>
          </cell>
          <cell r="I805" t="str">
            <v>Global bets east africa ltd</v>
          </cell>
          <cell r="J805">
            <v>2</v>
          </cell>
          <cell r="K805">
            <v>2</v>
          </cell>
          <cell r="L805">
            <v>810000</v>
          </cell>
          <cell r="M805">
            <v>110</v>
          </cell>
          <cell r="AF805" t="str">
            <v>MAQOMBE LIMITEDDST JINNJA</v>
          </cell>
          <cell r="AG805" t="str">
            <v>MAQOMBE LIMITEDDST JINNJA</v>
          </cell>
          <cell r="AH805" t="str">
            <v/>
          </cell>
          <cell r="AI805" t="str">
            <v/>
          </cell>
          <cell r="AJ805" t="str">
            <v/>
          </cell>
          <cell r="AK805" t="str">
            <v/>
          </cell>
          <cell r="AL805" t="str">
            <v/>
          </cell>
          <cell r="AM805" t="str">
            <v/>
          </cell>
          <cell r="AN805" t="str">
            <v/>
          </cell>
          <cell r="AO805" t="str">
            <v/>
          </cell>
          <cell r="AP805" t="str">
            <v/>
          </cell>
          <cell r="AQ805" t="str">
            <v/>
          </cell>
          <cell r="AR805" t="str">
            <v/>
          </cell>
          <cell r="AS805" t="str">
            <v/>
          </cell>
          <cell r="AT805">
            <v>0</v>
          </cell>
          <cell r="AU805" t="str">
            <v>MAQOMBE LIMITEDDST JINNJA</v>
          </cell>
          <cell r="AV805" t="str">
            <v/>
          </cell>
          <cell r="AW805" t="str">
            <v/>
          </cell>
          <cell r="AX805" t="str">
            <v/>
          </cell>
          <cell r="AY805" t="str">
            <v/>
          </cell>
          <cell r="AZ805" t="str">
            <v/>
          </cell>
          <cell r="BA805" t="str">
            <v/>
          </cell>
          <cell r="BB805" t="str">
            <v/>
          </cell>
          <cell r="BC805" t="str">
            <v/>
          </cell>
          <cell r="BD805" t="str">
            <v/>
          </cell>
          <cell r="BE805" t="str">
            <v/>
          </cell>
          <cell r="BG805" t="str">
            <v>MAQOMBE LIMITEDDST JINNJA</v>
          </cell>
          <cell r="BH805" t="str">
            <v/>
          </cell>
          <cell r="BI805" t="str">
            <v/>
          </cell>
          <cell r="BJ805" t="str">
            <v/>
          </cell>
          <cell r="BK805" t="str">
            <v/>
          </cell>
          <cell r="BL805" t="str">
            <v/>
          </cell>
          <cell r="BM805" t="str">
            <v/>
          </cell>
          <cell r="BN805" t="str">
            <v/>
          </cell>
          <cell r="BO805" t="str">
            <v/>
          </cell>
          <cell r="BP805" t="str">
            <v/>
          </cell>
          <cell r="BQ805" t="str">
            <v/>
          </cell>
          <cell r="BR805" t="str">
            <v/>
          </cell>
          <cell r="BS805" t="str">
            <v/>
          </cell>
          <cell r="BU805" t="str">
            <v>MAQOMBE LIMITEDDST JINNJA</v>
          </cell>
          <cell r="BV805" t="str">
            <v/>
          </cell>
          <cell r="BW805" t="str">
            <v/>
          </cell>
          <cell r="BX805" t="str">
            <v/>
          </cell>
          <cell r="BY805" t="str">
            <v/>
          </cell>
          <cell r="BZ805" t="str">
            <v/>
          </cell>
          <cell r="CA805" t="str">
            <v/>
          </cell>
          <cell r="CB805" t="str">
            <v/>
          </cell>
          <cell r="CC805" t="str">
            <v/>
          </cell>
          <cell r="CD805" t="str">
            <v/>
          </cell>
          <cell r="CE805" t="str">
            <v/>
          </cell>
          <cell r="CG805" t="str">
            <v>MAQOMBE LIMITEDDST JINNJA</v>
          </cell>
          <cell r="CH805" t="str">
            <v/>
          </cell>
          <cell r="CI805" t="str">
            <v/>
          </cell>
          <cell r="CJ805" t="str">
            <v/>
          </cell>
          <cell r="CK805" t="str">
            <v/>
          </cell>
          <cell r="CL805" t="str">
            <v/>
          </cell>
          <cell r="CM805" t="str">
            <v/>
          </cell>
          <cell r="CN805" t="str">
            <v/>
          </cell>
          <cell r="CO805" t="str">
            <v/>
          </cell>
          <cell r="CP805" t="str">
            <v/>
          </cell>
          <cell r="CQ805" t="str">
            <v/>
          </cell>
          <cell r="CR805" t="str">
            <v/>
          </cell>
          <cell r="CS805" t="str">
            <v/>
          </cell>
          <cell r="CU805" t="str">
            <v>MAQOMBE LIMITEDDST JINNJA</v>
          </cell>
          <cell r="CV805" t="str">
            <v/>
          </cell>
          <cell r="CW805" t="str">
            <v/>
          </cell>
          <cell r="CX805" t="str">
            <v/>
          </cell>
          <cell r="CY805" t="str">
            <v/>
          </cell>
          <cell r="CZ805" t="str">
            <v/>
          </cell>
          <cell r="DA805" t="str">
            <v/>
          </cell>
          <cell r="DB805" t="str">
            <v/>
          </cell>
          <cell r="DC805" t="str">
            <v/>
          </cell>
          <cell r="DD805" t="str">
            <v/>
          </cell>
          <cell r="DE805" t="str">
            <v/>
          </cell>
          <cell r="DG805" t="str">
            <v>MAQOMBE LIMITEDDST JINNJA</v>
          </cell>
          <cell r="DH805" t="str">
            <v/>
          </cell>
          <cell r="DI805" t="str">
            <v/>
          </cell>
          <cell r="DJ805" t="str">
            <v/>
          </cell>
          <cell r="DK805" t="str">
            <v/>
          </cell>
          <cell r="DL805" t="str">
            <v/>
          </cell>
          <cell r="DM805" t="str">
            <v/>
          </cell>
          <cell r="DN805" t="str">
            <v/>
          </cell>
          <cell r="DO805" t="str">
            <v/>
          </cell>
          <cell r="DP805" t="str">
            <v/>
          </cell>
          <cell r="DQ805" t="str">
            <v/>
          </cell>
          <cell r="DR805" t="str">
            <v/>
          </cell>
          <cell r="DS805" t="str">
            <v/>
          </cell>
          <cell r="DU805" t="str">
            <v>MAQOMBE LIMITEDDST JINNJA</v>
          </cell>
          <cell r="DV805" t="str">
            <v/>
          </cell>
          <cell r="DW805" t="str">
            <v/>
          </cell>
          <cell r="DX805" t="str">
            <v/>
          </cell>
          <cell r="DY805" t="str">
            <v/>
          </cell>
          <cell r="DZ805" t="str">
            <v/>
          </cell>
          <cell r="EA805" t="str">
            <v/>
          </cell>
          <cell r="EB805" t="str">
            <v/>
          </cell>
          <cell r="EC805" t="str">
            <v/>
          </cell>
          <cell r="ED805" t="str">
            <v/>
          </cell>
          <cell r="EE805" t="str">
            <v/>
          </cell>
        </row>
        <row r="806">
          <cell r="C806" t="str">
            <v>York Primary School</v>
          </cell>
          <cell r="D806">
            <v>22</v>
          </cell>
          <cell r="E806">
            <v>48</v>
          </cell>
          <cell r="F806">
            <v>4154000</v>
          </cell>
          <cell r="G806">
            <v>23100</v>
          </cell>
          <cell r="I806" t="str">
            <v>Hope Senior School</v>
          </cell>
          <cell r="J806">
            <v>2</v>
          </cell>
          <cell r="K806">
            <v>2</v>
          </cell>
          <cell r="L806">
            <v>570000</v>
          </cell>
          <cell r="M806">
            <v>1910</v>
          </cell>
          <cell r="AF806" t="str">
            <v>MARANATHA HIGH SCHOOL</v>
          </cell>
          <cell r="AG806" t="str">
            <v>MARANATHA HIGH SCHOOL</v>
          </cell>
          <cell r="AH806" t="str">
            <v/>
          </cell>
          <cell r="AI806" t="str">
            <v/>
          </cell>
          <cell r="AJ806" t="str">
            <v/>
          </cell>
          <cell r="AK806" t="str">
            <v/>
          </cell>
          <cell r="AL806" t="str">
            <v/>
          </cell>
          <cell r="AM806" t="str">
            <v/>
          </cell>
          <cell r="AN806" t="str">
            <v/>
          </cell>
          <cell r="AO806" t="str">
            <v/>
          </cell>
          <cell r="AP806" t="str">
            <v/>
          </cell>
          <cell r="AQ806" t="str">
            <v/>
          </cell>
          <cell r="AR806" t="str">
            <v/>
          </cell>
          <cell r="AS806" t="str">
            <v/>
          </cell>
          <cell r="AT806">
            <v>0</v>
          </cell>
          <cell r="AU806" t="str">
            <v>MARANATHA HIGH SCHOOL</v>
          </cell>
          <cell r="AV806" t="str">
            <v/>
          </cell>
          <cell r="AW806" t="str">
            <v/>
          </cell>
          <cell r="AX806" t="str">
            <v/>
          </cell>
          <cell r="AY806" t="str">
            <v/>
          </cell>
          <cell r="AZ806" t="str">
            <v/>
          </cell>
          <cell r="BA806" t="str">
            <v/>
          </cell>
          <cell r="BB806" t="str">
            <v/>
          </cell>
          <cell r="BC806" t="str">
            <v/>
          </cell>
          <cell r="BD806" t="str">
            <v/>
          </cell>
          <cell r="BE806" t="str">
            <v/>
          </cell>
          <cell r="BG806" t="str">
            <v>MARANATHA HIGH SCHOOL</v>
          </cell>
          <cell r="BH806" t="str">
            <v/>
          </cell>
          <cell r="BI806" t="str">
            <v/>
          </cell>
          <cell r="BJ806" t="str">
            <v/>
          </cell>
          <cell r="BK806" t="str">
            <v/>
          </cell>
          <cell r="BL806" t="str">
            <v/>
          </cell>
          <cell r="BM806" t="str">
            <v/>
          </cell>
          <cell r="BN806" t="str">
            <v/>
          </cell>
          <cell r="BO806" t="str">
            <v/>
          </cell>
          <cell r="BP806" t="str">
            <v/>
          </cell>
          <cell r="BQ806" t="str">
            <v/>
          </cell>
          <cell r="BR806" t="str">
            <v/>
          </cell>
          <cell r="BS806" t="str">
            <v/>
          </cell>
          <cell r="BU806" t="str">
            <v>MARANATHA HIGH SCHOOL</v>
          </cell>
          <cell r="BV806" t="str">
            <v/>
          </cell>
          <cell r="BW806" t="str">
            <v/>
          </cell>
          <cell r="BX806" t="str">
            <v/>
          </cell>
          <cell r="BY806" t="str">
            <v/>
          </cell>
          <cell r="BZ806" t="str">
            <v/>
          </cell>
          <cell r="CA806" t="str">
            <v/>
          </cell>
          <cell r="CB806" t="str">
            <v/>
          </cell>
          <cell r="CC806" t="str">
            <v/>
          </cell>
          <cell r="CD806" t="str">
            <v/>
          </cell>
          <cell r="CE806" t="str">
            <v/>
          </cell>
          <cell r="CG806" t="str">
            <v>MARANATHA HIGH SCHOOL</v>
          </cell>
          <cell r="CH806" t="str">
            <v/>
          </cell>
          <cell r="CI806" t="str">
            <v/>
          </cell>
          <cell r="CJ806" t="str">
            <v/>
          </cell>
          <cell r="CK806" t="str">
            <v/>
          </cell>
          <cell r="CL806" t="str">
            <v/>
          </cell>
          <cell r="CM806" t="str">
            <v/>
          </cell>
          <cell r="CN806" t="str">
            <v/>
          </cell>
          <cell r="CO806" t="str">
            <v/>
          </cell>
          <cell r="CP806" t="str">
            <v/>
          </cell>
          <cell r="CQ806" t="str">
            <v/>
          </cell>
          <cell r="CR806" t="str">
            <v/>
          </cell>
          <cell r="CS806" t="str">
            <v/>
          </cell>
          <cell r="CU806" t="str">
            <v>MARANATHA HIGH SCHOOL</v>
          </cell>
          <cell r="CV806" t="str">
            <v/>
          </cell>
          <cell r="CW806" t="str">
            <v/>
          </cell>
          <cell r="CX806" t="str">
            <v/>
          </cell>
          <cell r="CY806" t="str">
            <v/>
          </cell>
          <cell r="CZ806" t="str">
            <v/>
          </cell>
          <cell r="DA806" t="str">
            <v/>
          </cell>
          <cell r="DB806" t="str">
            <v/>
          </cell>
          <cell r="DC806" t="str">
            <v/>
          </cell>
          <cell r="DD806" t="str">
            <v/>
          </cell>
          <cell r="DE806" t="str">
            <v/>
          </cell>
          <cell r="DG806" t="str">
            <v>MARANATHA HIGH SCHOOL</v>
          </cell>
          <cell r="DH806" t="str">
            <v/>
          </cell>
          <cell r="DI806" t="str">
            <v/>
          </cell>
          <cell r="DJ806" t="str">
            <v/>
          </cell>
          <cell r="DK806" t="str">
            <v/>
          </cell>
          <cell r="DL806" t="str">
            <v/>
          </cell>
          <cell r="DM806" t="str">
            <v/>
          </cell>
          <cell r="DN806" t="str">
            <v/>
          </cell>
          <cell r="DO806" t="str">
            <v/>
          </cell>
          <cell r="DP806" t="str">
            <v/>
          </cell>
          <cell r="DQ806" t="str">
            <v/>
          </cell>
          <cell r="DR806" t="str">
            <v/>
          </cell>
          <cell r="DS806" t="str">
            <v/>
          </cell>
          <cell r="DU806" t="str">
            <v>MARANATHA HIGH SCHOOL</v>
          </cell>
          <cell r="DV806" t="str">
            <v/>
          </cell>
          <cell r="DW806" t="str">
            <v/>
          </cell>
          <cell r="DX806" t="str">
            <v/>
          </cell>
          <cell r="DY806" t="str">
            <v/>
          </cell>
          <cell r="DZ806" t="str">
            <v/>
          </cell>
          <cell r="EA806" t="str">
            <v/>
          </cell>
          <cell r="EB806" t="str">
            <v/>
          </cell>
          <cell r="EC806" t="str">
            <v/>
          </cell>
          <cell r="ED806" t="str">
            <v/>
          </cell>
          <cell r="EE806" t="str">
            <v/>
          </cell>
        </row>
        <row r="807">
          <cell r="C807" t="str">
            <v>Zuku TV</v>
          </cell>
          <cell r="D807">
            <v>2522</v>
          </cell>
          <cell r="E807">
            <v>3454</v>
          </cell>
          <cell r="F807">
            <v>121950903</v>
          </cell>
          <cell r="G807">
            <v>1357400</v>
          </cell>
          <cell r="I807" t="str">
            <v>Insurance Company of East Africa</v>
          </cell>
          <cell r="J807">
            <v>19</v>
          </cell>
          <cell r="K807">
            <v>23</v>
          </cell>
          <cell r="L807">
            <v>4169150</v>
          </cell>
          <cell r="M807">
            <v>21500</v>
          </cell>
          <cell r="AF807" t="str">
            <v>MARIA TEST</v>
          </cell>
          <cell r="AG807" t="str">
            <v>MARIA TEST</v>
          </cell>
          <cell r="AH807" t="str">
            <v/>
          </cell>
          <cell r="AI807" t="str">
            <v/>
          </cell>
          <cell r="AJ807" t="str">
            <v/>
          </cell>
          <cell r="AK807" t="str">
            <v/>
          </cell>
          <cell r="AL807" t="str">
            <v/>
          </cell>
          <cell r="AM807" t="str">
            <v/>
          </cell>
          <cell r="AN807" t="str">
            <v/>
          </cell>
          <cell r="AO807" t="str">
            <v/>
          </cell>
          <cell r="AP807" t="str">
            <v/>
          </cell>
          <cell r="AQ807" t="str">
            <v/>
          </cell>
          <cell r="AR807" t="str">
            <v/>
          </cell>
          <cell r="AS807" t="str">
            <v/>
          </cell>
          <cell r="AT807">
            <v>0</v>
          </cell>
          <cell r="AU807" t="str">
            <v>MARIA TEST</v>
          </cell>
          <cell r="AV807" t="str">
            <v/>
          </cell>
          <cell r="AW807" t="str">
            <v/>
          </cell>
          <cell r="AX807" t="str">
            <v/>
          </cell>
          <cell r="AY807" t="str">
            <v/>
          </cell>
          <cell r="AZ807" t="str">
            <v/>
          </cell>
          <cell r="BA807" t="str">
            <v/>
          </cell>
          <cell r="BB807" t="str">
            <v/>
          </cell>
          <cell r="BC807" t="str">
            <v/>
          </cell>
          <cell r="BD807" t="str">
            <v/>
          </cell>
          <cell r="BE807" t="str">
            <v/>
          </cell>
          <cell r="BG807" t="str">
            <v>MARIA TEST</v>
          </cell>
          <cell r="BH807" t="str">
            <v/>
          </cell>
          <cell r="BI807" t="str">
            <v/>
          </cell>
          <cell r="BJ807" t="str">
            <v/>
          </cell>
          <cell r="BK807" t="str">
            <v/>
          </cell>
          <cell r="BL807" t="str">
            <v/>
          </cell>
          <cell r="BM807" t="str">
            <v/>
          </cell>
          <cell r="BN807" t="str">
            <v/>
          </cell>
          <cell r="BO807" t="str">
            <v/>
          </cell>
          <cell r="BP807" t="str">
            <v/>
          </cell>
          <cell r="BQ807" t="str">
            <v/>
          </cell>
          <cell r="BR807" t="str">
            <v/>
          </cell>
          <cell r="BS807" t="str">
            <v/>
          </cell>
          <cell r="BU807" t="str">
            <v>MARIA TEST</v>
          </cell>
          <cell r="BV807" t="str">
            <v/>
          </cell>
          <cell r="BW807" t="str">
            <v/>
          </cell>
          <cell r="BX807" t="str">
            <v/>
          </cell>
          <cell r="BY807" t="str">
            <v/>
          </cell>
          <cell r="BZ807" t="str">
            <v/>
          </cell>
          <cell r="CA807" t="str">
            <v/>
          </cell>
          <cell r="CB807" t="str">
            <v/>
          </cell>
          <cell r="CC807" t="str">
            <v/>
          </cell>
          <cell r="CD807" t="str">
            <v/>
          </cell>
          <cell r="CE807" t="str">
            <v/>
          </cell>
          <cell r="CG807" t="str">
            <v>MARIA TEST</v>
          </cell>
          <cell r="CH807" t="str">
            <v/>
          </cell>
          <cell r="CI807" t="str">
            <v/>
          </cell>
          <cell r="CJ807" t="str">
            <v/>
          </cell>
          <cell r="CK807" t="str">
            <v/>
          </cell>
          <cell r="CL807" t="str">
            <v/>
          </cell>
          <cell r="CM807" t="str">
            <v/>
          </cell>
          <cell r="CN807" t="str">
            <v/>
          </cell>
          <cell r="CO807" t="str">
            <v/>
          </cell>
          <cell r="CP807" t="str">
            <v/>
          </cell>
          <cell r="CQ807" t="str">
            <v/>
          </cell>
          <cell r="CR807" t="str">
            <v/>
          </cell>
          <cell r="CS807" t="str">
            <v/>
          </cell>
          <cell r="CU807" t="str">
            <v>MARIA TEST</v>
          </cell>
          <cell r="CV807" t="str">
            <v/>
          </cell>
          <cell r="CW807" t="str">
            <v/>
          </cell>
          <cell r="CX807" t="str">
            <v/>
          </cell>
          <cell r="CY807" t="str">
            <v/>
          </cell>
          <cell r="CZ807" t="str">
            <v/>
          </cell>
          <cell r="DA807" t="str">
            <v/>
          </cell>
          <cell r="DB807" t="str">
            <v/>
          </cell>
          <cell r="DC807" t="str">
            <v/>
          </cell>
          <cell r="DD807" t="str">
            <v/>
          </cell>
          <cell r="DE807" t="str">
            <v/>
          </cell>
          <cell r="DG807" t="str">
            <v>MARIA TEST</v>
          </cell>
          <cell r="DH807" t="str">
            <v/>
          </cell>
          <cell r="DI807" t="str">
            <v/>
          </cell>
          <cell r="DJ807" t="str">
            <v/>
          </cell>
          <cell r="DK807" t="str">
            <v/>
          </cell>
          <cell r="DL807" t="str">
            <v/>
          </cell>
          <cell r="DM807" t="str">
            <v/>
          </cell>
          <cell r="DN807" t="str">
            <v/>
          </cell>
          <cell r="DO807" t="str">
            <v/>
          </cell>
          <cell r="DP807" t="str">
            <v/>
          </cell>
          <cell r="DQ807" t="str">
            <v/>
          </cell>
          <cell r="DR807" t="str">
            <v/>
          </cell>
          <cell r="DS807" t="str">
            <v/>
          </cell>
          <cell r="DU807" t="str">
            <v>MARIA TEST</v>
          </cell>
          <cell r="DV807" t="str">
            <v/>
          </cell>
          <cell r="DW807" t="str">
            <v/>
          </cell>
          <cell r="DX807" t="str">
            <v/>
          </cell>
          <cell r="DY807" t="str">
            <v/>
          </cell>
          <cell r="DZ807" t="str">
            <v/>
          </cell>
          <cell r="EA807" t="str">
            <v/>
          </cell>
          <cell r="EB807" t="str">
            <v/>
          </cell>
          <cell r="EC807" t="str">
            <v/>
          </cell>
          <cell r="ED807" t="str">
            <v/>
          </cell>
          <cell r="EE807" t="str">
            <v/>
          </cell>
        </row>
        <row r="808">
          <cell r="I808" t="str">
            <v>INTELWORLD COMPANY LIMITED</v>
          </cell>
          <cell r="J808">
            <v>140</v>
          </cell>
          <cell r="K808">
            <v>576</v>
          </cell>
          <cell r="L808">
            <v>11802460</v>
          </cell>
          <cell r="M808">
            <v>186850</v>
          </cell>
          <cell r="AF808" t="str">
            <v>MARINET INVESTMENTS LTD</v>
          </cell>
          <cell r="AG808" t="str">
            <v>MARINET INVESTMENTS LTD</v>
          </cell>
          <cell r="AH808" t="str">
            <v/>
          </cell>
          <cell r="AI808" t="str">
            <v/>
          </cell>
          <cell r="AJ808" t="str">
            <v/>
          </cell>
          <cell r="AK808" t="str">
            <v/>
          </cell>
          <cell r="AL808" t="str">
            <v/>
          </cell>
          <cell r="AM808" t="str">
            <v/>
          </cell>
          <cell r="AN808" t="str">
            <v/>
          </cell>
          <cell r="AO808" t="str">
            <v/>
          </cell>
          <cell r="AP808" t="str">
            <v/>
          </cell>
          <cell r="AQ808" t="str">
            <v/>
          </cell>
          <cell r="AR808" t="str">
            <v/>
          </cell>
          <cell r="AS808" t="str">
            <v/>
          </cell>
          <cell r="AT808">
            <v>0</v>
          </cell>
          <cell r="AU808" t="str">
            <v>MARINET INVESTMENTS LTD</v>
          </cell>
          <cell r="AV808" t="str">
            <v/>
          </cell>
          <cell r="AW808" t="str">
            <v/>
          </cell>
          <cell r="AX808" t="str">
            <v/>
          </cell>
          <cell r="AY808" t="str">
            <v/>
          </cell>
          <cell r="AZ808" t="str">
            <v/>
          </cell>
          <cell r="BA808" t="str">
            <v/>
          </cell>
          <cell r="BB808" t="str">
            <v/>
          </cell>
          <cell r="BC808" t="str">
            <v/>
          </cell>
          <cell r="BD808" t="str">
            <v/>
          </cell>
          <cell r="BE808" t="str">
            <v/>
          </cell>
          <cell r="BG808" t="str">
            <v>MARINET INVESTMENTS LTD</v>
          </cell>
          <cell r="BH808" t="str">
            <v/>
          </cell>
          <cell r="BI808" t="str">
            <v/>
          </cell>
          <cell r="BJ808" t="str">
            <v/>
          </cell>
          <cell r="BK808" t="str">
            <v/>
          </cell>
          <cell r="BL808" t="str">
            <v/>
          </cell>
          <cell r="BM808" t="str">
            <v/>
          </cell>
          <cell r="BN808" t="str">
            <v/>
          </cell>
          <cell r="BO808" t="str">
            <v/>
          </cell>
          <cell r="BP808" t="str">
            <v/>
          </cell>
          <cell r="BQ808" t="str">
            <v/>
          </cell>
          <cell r="BR808" t="str">
            <v/>
          </cell>
          <cell r="BS808" t="str">
            <v/>
          </cell>
          <cell r="BU808" t="str">
            <v>MARINET INVESTMENTS LTD</v>
          </cell>
          <cell r="BV808" t="str">
            <v/>
          </cell>
          <cell r="BW808" t="str">
            <v/>
          </cell>
          <cell r="BX808" t="str">
            <v/>
          </cell>
          <cell r="BY808" t="str">
            <v/>
          </cell>
          <cell r="BZ808" t="str">
            <v/>
          </cell>
          <cell r="CA808" t="str">
            <v/>
          </cell>
          <cell r="CB808" t="str">
            <v/>
          </cell>
          <cell r="CC808" t="str">
            <v/>
          </cell>
          <cell r="CD808" t="str">
            <v/>
          </cell>
          <cell r="CE808" t="str">
            <v/>
          </cell>
          <cell r="CG808" t="str">
            <v>MARINET INVESTMENTS LTD</v>
          </cell>
          <cell r="CH808" t="str">
            <v/>
          </cell>
          <cell r="CI808" t="str">
            <v/>
          </cell>
          <cell r="CJ808" t="str">
            <v/>
          </cell>
          <cell r="CK808" t="str">
            <v/>
          </cell>
          <cell r="CL808" t="str">
            <v/>
          </cell>
          <cell r="CM808" t="str">
            <v/>
          </cell>
          <cell r="CN808" t="str">
            <v/>
          </cell>
          <cell r="CO808" t="str">
            <v/>
          </cell>
          <cell r="CP808" t="str">
            <v/>
          </cell>
          <cell r="CQ808" t="str">
            <v/>
          </cell>
          <cell r="CR808" t="str">
            <v/>
          </cell>
          <cell r="CS808" t="str">
            <v/>
          </cell>
          <cell r="CU808" t="str">
            <v>MARINET INVESTMENTS LTD</v>
          </cell>
          <cell r="CV808" t="str">
            <v/>
          </cell>
          <cell r="CW808" t="str">
            <v/>
          </cell>
          <cell r="CX808" t="str">
            <v/>
          </cell>
          <cell r="CY808" t="str">
            <v/>
          </cell>
          <cell r="CZ808" t="str">
            <v/>
          </cell>
          <cell r="DA808" t="str">
            <v/>
          </cell>
          <cell r="DB808" t="str">
            <v/>
          </cell>
          <cell r="DC808" t="str">
            <v/>
          </cell>
          <cell r="DD808" t="str">
            <v/>
          </cell>
          <cell r="DE808" t="str">
            <v/>
          </cell>
          <cell r="DG808" t="str">
            <v>MARINET INVESTMENTS LTD</v>
          </cell>
          <cell r="DH808" t="str">
            <v/>
          </cell>
          <cell r="DI808" t="str">
            <v/>
          </cell>
          <cell r="DJ808" t="str">
            <v/>
          </cell>
          <cell r="DK808" t="str">
            <v/>
          </cell>
          <cell r="DL808" t="str">
            <v/>
          </cell>
          <cell r="DM808" t="str">
            <v/>
          </cell>
          <cell r="DN808" t="str">
            <v/>
          </cell>
          <cell r="DO808" t="str">
            <v/>
          </cell>
          <cell r="DP808" t="str">
            <v/>
          </cell>
          <cell r="DQ808" t="str">
            <v/>
          </cell>
          <cell r="DR808" t="str">
            <v/>
          </cell>
          <cell r="DS808" t="str">
            <v/>
          </cell>
          <cell r="DU808" t="str">
            <v>MARINET INVESTMENTS LTD</v>
          </cell>
          <cell r="DV808" t="str">
            <v/>
          </cell>
          <cell r="DW808" t="str">
            <v/>
          </cell>
          <cell r="DX808" t="str">
            <v/>
          </cell>
          <cell r="DY808" t="str">
            <v/>
          </cell>
          <cell r="DZ808" t="str">
            <v/>
          </cell>
          <cell r="EA808" t="str">
            <v/>
          </cell>
          <cell r="EB808" t="str">
            <v/>
          </cell>
          <cell r="EC808" t="str">
            <v/>
          </cell>
          <cell r="ED808" t="str">
            <v/>
          </cell>
          <cell r="EE808" t="str">
            <v/>
          </cell>
        </row>
        <row r="809">
          <cell r="C809" t="str">
            <v>Name</v>
          </cell>
          <cell r="D809" t="str">
            <v>Unique Users</v>
          </cell>
          <cell r="E809" t="str">
            <v>Transaction Volume</v>
          </cell>
          <cell r="F809" t="str">
            <v>Transaction Value</v>
          </cell>
          <cell r="G809" t="str">
            <v>Fees</v>
          </cell>
          <cell r="I809" t="str">
            <v>Ishaka Vocational Secondary School</v>
          </cell>
          <cell r="J809">
            <v>7</v>
          </cell>
          <cell r="K809">
            <v>12</v>
          </cell>
          <cell r="L809">
            <v>1032150</v>
          </cell>
          <cell r="M809">
            <v>7340</v>
          </cell>
          <cell r="AF809" t="str">
            <v>MARINET INVESTMENTS LTD EXTRA TILL</v>
          </cell>
          <cell r="AG809" t="str">
            <v>MARINET INVESTMENTS LTD EXTRA TILL</v>
          </cell>
          <cell r="AH809" t="str">
            <v/>
          </cell>
          <cell r="AI809" t="str">
            <v/>
          </cell>
          <cell r="AJ809" t="str">
            <v/>
          </cell>
          <cell r="AK809" t="str">
            <v/>
          </cell>
          <cell r="AL809" t="str">
            <v/>
          </cell>
          <cell r="AM809" t="str">
            <v/>
          </cell>
          <cell r="AN809" t="str">
            <v/>
          </cell>
          <cell r="AO809" t="str">
            <v/>
          </cell>
          <cell r="AP809" t="str">
            <v/>
          </cell>
          <cell r="AQ809" t="str">
            <v/>
          </cell>
          <cell r="AR809" t="str">
            <v/>
          </cell>
          <cell r="AS809" t="str">
            <v/>
          </cell>
          <cell r="AT809">
            <v>0</v>
          </cell>
          <cell r="AU809" t="str">
            <v>MARINET INVESTMENTS LTD EXTRA TILL</v>
          </cell>
          <cell r="AV809" t="str">
            <v/>
          </cell>
          <cell r="AW809" t="str">
            <v/>
          </cell>
          <cell r="AX809" t="str">
            <v/>
          </cell>
          <cell r="AY809" t="str">
            <v/>
          </cell>
          <cell r="AZ809" t="str">
            <v/>
          </cell>
          <cell r="BA809" t="str">
            <v/>
          </cell>
          <cell r="BB809" t="str">
            <v/>
          </cell>
          <cell r="BC809" t="str">
            <v/>
          </cell>
          <cell r="BD809" t="str">
            <v/>
          </cell>
          <cell r="BE809" t="str">
            <v/>
          </cell>
          <cell r="BG809" t="str">
            <v>MARINET INVESTMENTS LTD EXTRA TILL</v>
          </cell>
          <cell r="BH809" t="str">
            <v/>
          </cell>
          <cell r="BI809" t="str">
            <v/>
          </cell>
          <cell r="BJ809" t="str">
            <v/>
          </cell>
          <cell r="BK809" t="str">
            <v/>
          </cell>
          <cell r="BL809" t="str">
            <v/>
          </cell>
          <cell r="BM809" t="str">
            <v/>
          </cell>
          <cell r="BN809" t="str">
            <v/>
          </cell>
          <cell r="BO809" t="str">
            <v/>
          </cell>
          <cell r="BP809" t="str">
            <v/>
          </cell>
          <cell r="BQ809" t="str">
            <v/>
          </cell>
          <cell r="BR809" t="str">
            <v/>
          </cell>
          <cell r="BS809" t="str">
            <v/>
          </cell>
          <cell r="BU809" t="str">
            <v>MARINET INVESTMENTS LTD EXTRA TILL</v>
          </cell>
          <cell r="BV809" t="str">
            <v/>
          </cell>
          <cell r="BW809" t="str">
            <v/>
          </cell>
          <cell r="BX809" t="str">
            <v/>
          </cell>
          <cell r="BY809" t="str">
            <v/>
          </cell>
          <cell r="BZ809" t="str">
            <v/>
          </cell>
          <cell r="CA809" t="str">
            <v/>
          </cell>
          <cell r="CB809" t="str">
            <v/>
          </cell>
          <cell r="CC809" t="str">
            <v/>
          </cell>
          <cell r="CD809" t="str">
            <v/>
          </cell>
          <cell r="CE809" t="str">
            <v/>
          </cell>
          <cell r="CG809" t="str">
            <v>MARINET INVESTMENTS LTD EXTRA TILL</v>
          </cell>
          <cell r="CH809" t="str">
            <v/>
          </cell>
          <cell r="CI809" t="str">
            <v/>
          </cell>
          <cell r="CJ809" t="str">
            <v/>
          </cell>
          <cell r="CK809" t="str">
            <v/>
          </cell>
          <cell r="CL809" t="str">
            <v/>
          </cell>
          <cell r="CM809" t="str">
            <v/>
          </cell>
          <cell r="CN809" t="str">
            <v/>
          </cell>
          <cell r="CO809" t="str">
            <v/>
          </cell>
          <cell r="CP809" t="str">
            <v/>
          </cell>
          <cell r="CQ809" t="str">
            <v/>
          </cell>
          <cell r="CR809" t="str">
            <v/>
          </cell>
          <cell r="CS809" t="str">
            <v/>
          </cell>
          <cell r="CU809" t="str">
            <v>MARINET INVESTMENTS LTD EXTRA TILL</v>
          </cell>
          <cell r="CV809" t="str">
            <v/>
          </cell>
          <cell r="CW809" t="str">
            <v/>
          </cell>
          <cell r="CX809" t="str">
            <v/>
          </cell>
          <cell r="CY809" t="str">
            <v/>
          </cell>
          <cell r="CZ809" t="str">
            <v/>
          </cell>
          <cell r="DA809" t="str">
            <v/>
          </cell>
          <cell r="DB809" t="str">
            <v/>
          </cell>
          <cell r="DC809" t="str">
            <v/>
          </cell>
          <cell r="DD809" t="str">
            <v/>
          </cell>
          <cell r="DE809" t="str">
            <v/>
          </cell>
          <cell r="DG809" t="str">
            <v>MARINET INVESTMENTS LTD EXTRA TILL</v>
          </cell>
          <cell r="DH809" t="str">
            <v/>
          </cell>
          <cell r="DI809" t="str">
            <v/>
          </cell>
          <cell r="DJ809" t="str">
            <v/>
          </cell>
          <cell r="DK809" t="str">
            <v/>
          </cell>
          <cell r="DL809" t="str">
            <v/>
          </cell>
          <cell r="DM809" t="str">
            <v/>
          </cell>
          <cell r="DN809" t="str">
            <v/>
          </cell>
          <cell r="DO809" t="str">
            <v/>
          </cell>
          <cell r="DP809" t="str">
            <v/>
          </cell>
          <cell r="DQ809" t="str">
            <v/>
          </cell>
          <cell r="DR809" t="str">
            <v/>
          </cell>
          <cell r="DS809" t="str">
            <v/>
          </cell>
          <cell r="DU809" t="str">
            <v>MARINET INVESTMENTS LTD EXTRA TILL</v>
          </cell>
          <cell r="DV809" t="str">
            <v/>
          </cell>
          <cell r="DW809" t="str">
            <v/>
          </cell>
          <cell r="DX809" t="str">
            <v/>
          </cell>
          <cell r="DY809" t="str">
            <v/>
          </cell>
          <cell r="DZ809" t="str">
            <v/>
          </cell>
          <cell r="EA809" t="str">
            <v/>
          </cell>
          <cell r="EB809" t="str">
            <v/>
          </cell>
          <cell r="EC809" t="str">
            <v/>
          </cell>
          <cell r="ED809" t="str">
            <v/>
          </cell>
          <cell r="EE809" t="str">
            <v/>
          </cell>
        </row>
        <row r="810">
          <cell r="C810" t="str">
            <v>Advance Uganda Microfinance</v>
          </cell>
          <cell r="D810">
            <v>5</v>
          </cell>
          <cell r="E810">
            <v>6</v>
          </cell>
          <cell r="F810">
            <v>1060000</v>
          </cell>
          <cell r="G810">
            <v>4300</v>
          </cell>
          <cell r="I810" t="str">
            <v>KAMPALA SITI CABLE LTD</v>
          </cell>
          <cell r="J810">
            <v>150</v>
          </cell>
          <cell r="K810">
            <v>316</v>
          </cell>
          <cell r="L810">
            <v>5455000</v>
          </cell>
          <cell r="M810">
            <v>159280</v>
          </cell>
          <cell r="AF810" t="str">
            <v>MARK FURNITURE WORKSHOP</v>
          </cell>
          <cell r="AG810" t="str">
            <v>MARK FURNITURE WORKSHOP</v>
          </cell>
          <cell r="AH810" t="str">
            <v/>
          </cell>
          <cell r="AI810" t="str">
            <v/>
          </cell>
          <cell r="AJ810" t="str">
            <v/>
          </cell>
          <cell r="AK810" t="str">
            <v/>
          </cell>
          <cell r="AL810" t="str">
            <v/>
          </cell>
          <cell r="AM810" t="str">
            <v/>
          </cell>
          <cell r="AN810" t="str">
            <v/>
          </cell>
          <cell r="AO810" t="str">
            <v/>
          </cell>
          <cell r="AP810" t="str">
            <v/>
          </cell>
          <cell r="AQ810" t="str">
            <v/>
          </cell>
          <cell r="AR810" t="str">
            <v/>
          </cell>
          <cell r="AS810" t="str">
            <v/>
          </cell>
          <cell r="AT810">
            <v>0</v>
          </cell>
          <cell r="AU810" t="str">
            <v>MARK FURNITURE WORKSHOP</v>
          </cell>
          <cell r="AV810" t="str">
            <v/>
          </cell>
          <cell r="AW810" t="str">
            <v/>
          </cell>
          <cell r="AX810" t="str">
            <v/>
          </cell>
          <cell r="AY810" t="str">
            <v/>
          </cell>
          <cell r="AZ810" t="str">
            <v/>
          </cell>
          <cell r="BA810" t="str">
            <v/>
          </cell>
          <cell r="BB810" t="str">
            <v/>
          </cell>
          <cell r="BC810" t="str">
            <v/>
          </cell>
          <cell r="BD810" t="str">
            <v/>
          </cell>
          <cell r="BE810" t="str">
            <v/>
          </cell>
          <cell r="BG810" t="str">
            <v>MARK FURNITURE WORKSHOP</v>
          </cell>
          <cell r="BH810" t="str">
            <v/>
          </cell>
          <cell r="BI810" t="str">
            <v/>
          </cell>
          <cell r="BJ810" t="str">
            <v/>
          </cell>
          <cell r="BK810" t="str">
            <v/>
          </cell>
          <cell r="BL810" t="str">
            <v/>
          </cell>
          <cell r="BM810" t="str">
            <v/>
          </cell>
          <cell r="BN810" t="str">
            <v/>
          </cell>
          <cell r="BO810" t="str">
            <v/>
          </cell>
          <cell r="BP810" t="str">
            <v/>
          </cell>
          <cell r="BQ810" t="str">
            <v/>
          </cell>
          <cell r="BR810" t="str">
            <v/>
          </cell>
          <cell r="BS810" t="str">
            <v/>
          </cell>
          <cell r="BU810" t="str">
            <v>MARK FURNITURE WORKSHOP</v>
          </cell>
          <cell r="BV810" t="str">
            <v/>
          </cell>
          <cell r="BW810" t="str">
            <v/>
          </cell>
          <cell r="BX810" t="str">
            <v/>
          </cell>
          <cell r="BY810" t="str">
            <v/>
          </cell>
          <cell r="BZ810" t="str">
            <v/>
          </cell>
          <cell r="CA810" t="str">
            <v/>
          </cell>
          <cell r="CB810" t="str">
            <v/>
          </cell>
          <cell r="CC810" t="str">
            <v/>
          </cell>
          <cell r="CD810" t="str">
            <v/>
          </cell>
          <cell r="CE810" t="str">
            <v/>
          </cell>
          <cell r="CG810" t="str">
            <v>MARK FURNITURE WORKSHOP</v>
          </cell>
          <cell r="CH810" t="str">
            <v/>
          </cell>
          <cell r="CI810" t="str">
            <v/>
          </cell>
          <cell r="CJ810" t="str">
            <v/>
          </cell>
          <cell r="CK810" t="str">
            <v/>
          </cell>
          <cell r="CL810" t="str">
            <v/>
          </cell>
          <cell r="CM810" t="str">
            <v/>
          </cell>
          <cell r="CN810" t="str">
            <v/>
          </cell>
          <cell r="CO810" t="str">
            <v/>
          </cell>
          <cell r="CP810" t="str">
            <v/>
          </cell>
          <cell r="CQ810" t="str">
            <v/>
          </cell>
          <cell r="CR810" t="str">
            <v/>
          </cell>
          <cell r="CS810" t="str">
            <v/>
          </cell>
          <cell r="CU810" t="str">
            <v>MARK FURNITURE WORKSHOP</v>
          </cell>
          <cell r="CV810" t="str">
            <v/>
          </cell>
          <cell r="CW810" t="str">
            <v/>
          </cell>
          <cell r="CX810" t="str">
            <v/>
          </cell>
          <cell r="CY810" t="str">
            <v/>
          </cell>
          <cell r="CZ810" t="str">
            <v/>
          </cell>
          <cell r="DA810" t="str">
            <v/>
          </cell>
          <cell r="DB810" t="str">
            <v/>
          </cell>
          <cell r="DC810" t="str">
            <v/>
          </cell>
          <cell r="DD810" t="str">
            <v/>
          </cell>
          <cell r="DE810" t="str">
            <v/>
          </cell>
          <cell r="DG810" t="str">
            <v>MARK FURNITURE WORKSHOP</v>
          </cell>
          <cell r="DH810" t="str">
            <v/>
          </cell>
          <cell r="DI810" t="str">
            <v/>
          </cell>
          <cell r="DJ810" t="str">
            <v/>
          </cell>
          <cell r="DK810" t="str">
            <v/>
          </cell>
          <cell r="DL810" t="str">
            <v/>
          </cell>
          <cell r="DM810" t="str">
            <v/>
          </cell>
          <cell r="DN810" t="str">
            <v/>
          </cell>
          <cell r="DO810" t="str">
            <v/>
          </cell>
          <cell r="DP810" t="str">
            <v/>
          </cell>
          <cell r="DQ810" t="str">
            <v/>
          </cell>
          <cell r="DR810" t="str">
            <v/>
          </cell>
          <cell r="DS810" t="str">
            <v/>
          </cell>
          <cell r="DU810" t="str">
            <v>MARK FURNITURE WORKSHOP</v>
          </cell>
          <cell r="DV810" t="str">
            <v/>
          </cell>
          <cell r="DW810" t="str">
            <v/>
          </cell>
          <cell r="DX810" t="str">
            <v/>
          </cell>
          <cell r="DY810" t="str">
            <v/>
          </cell>
          <cell r="DZ810" t="str">
            <v/>
          </cell>
          <cell r="EA810" t="str">
            <v/>
          </cell>
          <cell r="EB810" t="str">
            <v/>
          </cell>
          <cell r="EC810" t="str">
            <v/>
          </cell>
          <cell r="ED810" t="str">
            <v/>
          </cell>
          <cell r="EE810" t="str">
            <v/>
          </cell>
        </row>
        <row r="811">
          <cell r="C811" t="str">
            <v>AKEMBIZIMBIRA SACCO</v>
          </cell>
          <cell r="D811">
            <v>88</v>
          </cell>
          <cell r="E811">
            <v>143</v>
          </cell>
          <cell r="F811">
            <v>16520800</v>
          </cell>
          <cell r="G811">
            <v>76700</v>
          </cell>
          <cell r="I811" t="str">
            <v>KENYA AIRWAYS</v>
          </cell>
          <cell r="J811">
            <v>5</v>
          </cell>
          <cell r="K811">
            <v>7</v>
          </cell>
          <cell r="L811">
            <v>821000</v>
          </cell>
          <cell r="M811">
            <v>4640</v>
          </cell>
          <cell r="AF811" t="str">
            <v>MARKET PLACE FOR INFORMATION AND SERVICES (MP4IS)</v>
          </cell>
          <cell r="AG811" t="str">
            <v>MARKET PLACE FOR INFORMATION AND SERVICES (MP4IS)</v>
          </cell>
          <cell r="AH811" t="str">
            <v/>
          </cell>
          <cell r="AI811" t="str">
            <v/>
          </cell>
          <cell r="AJ811" t="str">
            <v/>
          </cell>
          <cell r="AK811" t="str">
            <v/>
          </cell>
          <cell r="AL811" t="str">
            <v/>
          </cell>
          <cell r="AM811" t="str">
            <v/>
          </cell>
          <cell r="AN811" t="str">
            <v/>
          </cell>
          <cell r="AO811" t="str">
            <v/>
          </cell>
          <cell r="AP811" t="str">
            <v/>
          </cell>
          <cell r="AQ811" t="str">
            <v/>
          </cell>
          <cell r="AR811" t="str">
            <v/>
          </cell>
          <cell r="AS811" t="str">
            <v/>
          </cell>
          <cell r="AT811">
            <v>0</v>
          </cell>
          <cell r="AU811" t="str">
            <v>MARKET PLACE FOR INFORMATION AND SERVICES (MP4IS)</v>
          </cell>
          <cell r="AV811" t="str">
            <v/>
          </cell>
          <cell r="AW811" t="str">
            <v/>
          </cell>
          <cell r="AX811" t="str">
            <v/>
          </cell>
          <cell r="AY811" t="str">
            <v/>
          </cell>
          <cell r="AZ811" t="str">
            <v/>
          </cell>
          <cell r="BA811" t="str">
            <v/>
          </cell>
          <cell r="BB811" t="str">
            <v/>
          </cell>
          <cell r="BC811" t="str">
            <v/>
          </cell>
          <cell r="BD811" t="str">
            <v/>
          </cell>
          <cell r="BE811" t="str">
            <v/>
          </cell>
          <cell r="BG811" t="str">
            <v>MARKET PLACE FOR INFORMATION AND SERVICES (MP4IS)</v>
          </cell>
          <cell r="BH811" t="str">
            <v/>
          </cell>
          <cell r="BI811" t="str">
            <v/>
          </cell>
          <cell r="BJ811" t="str">
            <v/>
          </cell>
          <cell r="BK811" t="str">
            <v/>
          </cell>
          <cell r="BL811" t="str">
            <v/>
          </cell>
          <cell r="BM811" t="str">
            <v/>
          </cell>
          <cell r="BN811" t="str">
            <v/>
          </cell>
          <cell r="BO811" t="str">
            <v/>
          </cell>
          <cell r="BP811" t="str">
            <v/>
          </cell>
          <cell r="BQ811" t="str">
            <v/>
          </cell>
          <cell r="BR811" t="str">
            <v/>
          </cell>
          <cell r="BS811" t="str">
            <v/>
          </cell>
          <cell r="BU811" t="str">
            <v>MARKET PLACE FOR INFORMATION AND SERVICES (MP4IS)</v>
          </cell>
          <cell r="BV811" t="str">
            <v/>
          </cell>
          <cell r="BW811" t="str">
            <v/>
          </cell>
          <cell r="BX811" t="str">
            <v/>
          </cell>
          <cell r="BY811" t="str">
            <v/>
          </cell>
          <cell r="BZ811" t="str">
            <v/>
          </cell>
          <cell r="CA811" t="str">
            <v/>
          </cell>
          <cell r="CB811" t="str">
            <v/>
          </cell>
          <cell r="CC811" t="str">
            <v/>
          </cell>
          <cell r="CD811" t="str">
            <v/>
          </cell>
          <cell r="CE811" t="str">
            <v/>
          </cell>
          <cell r="CG811" t="str">
            <v>MARKET PLACE FOR INFORMATION AND SERVICES (MP4IS)</v>
          </cell>
          <cell r="CH811" t="str">
            <v/>
          </cell>
          <cell r="CI811" t="str">
            <v/>
          </cell>
          <cell r="CJ811" t="str">
            <v/>
          </cell>
          <cell r="CK811" t="str">
            <v/>
          </cell>
          <cell r="CL811" t="str">
            <v/>
          </cell>
          <cell r="CM811" t="str">
            <v/>
          </cell>
          <cell r="CN811" t="str">
            <v/>
          </cell>
          <cell r="CO811" t="str">
            <v/>
          </cell>
          <cell r="CP811" t="str">
            <v/>
          </cell>
          <cell r="CQ811" t="str">
            <v/>
          </cell>
          <cell r="CR811" t="str">
            <v/>
          </cell>
          <cell r="CS811" t="str">
            <v/>
          </cell>
          <cell r="CU811" t="str">
            <v>MARKET PLACE FOR INFORMATION AND SERVICES (MP4IS)</v>
          </cell>
          <cell r="CV811" t="str">
            <v/>
          </cell>
          <cell r="CW811" t="str">
            <v/>
          </cell>
          <cell r="CX811" t="str">
            <v/>
          </cell>
          <cell r="CY811" t="str">
            <v/>
          </cell>
          <cell r="CZ811" t="str">
            <v/>
          </cell>
          <cell r="DA811" t="str">
            <v/>
          </cell>
          <cell r="DB811" t="str">
            <v/>
          </cell>
          <cell r="DC811" t="str">
            <v/>
          </cell>
          <cell r="DD811" t="str">
            <v/>
          </cell>
          <cell r="DE811" t="str">
            <v/>
          </cell>
          <cell r="DG811" t="str">
            <v>MARKET PLACE FOR INFORMATION AND SERVICES (MP4IS)</v>
          </cell>
          <cell r="DH811" t="str">
            <v/>
          </cell>
          <cell r="DI811" t="str">
            <v/>
          </cell>
          <cell r="DJ811" t="str">
            <v/>
          </cell>
          <cell r="DK811" t="str">
            <v/>
          </cell>
          <cell r="DL811" t="str">
            <v/>
          </cell>
          <cell r="DM811" t="str">
            <v/>
          </cell>
          <cell r="DN811" t="str">
            <v/>
          </cell>
          <cell r="DO811" t="str">
            <v/>
          </cell>
          <cell r="DP811" t="str">
            <v/>
          </cell>
          <cell r="DQ811" t="str">
            <v/>
          </cell>
          <cell r="DR811" t="str">
            <v/>
          </cell>
          <cell r="DS811" t="str">
            <v/>
          </cell>
          <cell r="DU811" t="str">
            <v>MARKET PLACE FOR INFORMATION AND SERVICES (MP4IS)</v>
          </cell>
          <cell r="DV811" t="str">
            <v/>
          </cell>
          <cell r="DW811" t="str">
            <v/>
          </cell>
          <cell r="DX811" t="str">
            <v/>
          </cell>
          <cell r="DY811" t="str">
            <v/>
          </cell>
          <cell r="DZ811" t="str">
            <v/>
          </cell>
          <cell r="EA811" t="str">
            <v/>
          </cell>
          <cell r="EB811" t="str">
            <v/>
          </cell>
          <cell r="EC811" t="str">
            <v/>
          </cell>
          <cell r="ED811" t="str">
            <v/>
          </cell>
          <cell r="EE811" t="str">
            <v/>
          </cell>
        </row>
        <row r="812">
          <cell r="C812" t="str">
            <v>ALL NATIONS PRIMARY SCHOOL(KEMAN)</v>
          </cell>
          <cell r="D812">
            <v>1</v>
          </cell>
          <cell r="E812">
            <v>1</v>
          </cell>
          <cell r="F812">
            <v>59000</v>
          </cell>
          <cell r="G812">
            <v>400</v>
          </cell>
          <cell r="I812" t="str">
            <v>King Jesus College</v>
          </cell>
          <cell r="J812">
            <v>2</v>
          </cell>
          <cell r="K812">
            <v>2</v>
          </cell>
          <cell r="L812">
            <v>145000</v>
          </cell>
          <cell r="M812">
            <v>1160</v>
          </cell>
          <cell r="AF812" t="str">
            <v>MARKET VENDOR</v>
          </cell>
          <cell r="AG812" t="str">
            <v>MARKET VENDOR</v>
          </cell>
          <cell r="AH812" t="str">
            <v/>
          </cell>
          <cell r="AI812" t="str">
            <v/>
          </cell>
          <cell r="AJ812" t="str">
            <v/>
          </cell>
          <cell r="AK812" t="str">
            <v/>
          </cell>
          <cell r="AL812" t="str">
            <v/>
          </cell>
          <cell r="AM812" t="str">
            <v/>
          </cell>
          <cell r="AN812" t="str">
            <v/>
          </cell>
          <cell r="AO812" t="str">
            <v/>
          </cell>
          <cell r="AP812" t="str">
            <v/>
          </cell>
          <cell r="AQ812" t="str">
            <v/>
          </cell>
          <cell r="AR812" t="str">
            <v/>
          </cell>
          <cell r="AS812" t="str">
            <v/>
          </cell>
          <cell r="AT812">
            <v>0</v>
          </cell>
          <cell r="AU812" t="str">
            <v>MARKET VENDOR</v>
          </cell>
          <cell r="AV812" t="str">
            <v/>
          </cell>
          <cell r="AW812" t="str">
            <v/>
          </cell>
          <cell r="AX812" t="str">
            <v/>
          </cell>
          <cell r="AY812" t="str">
            <v/>
          </cell>
          <cell r="AZ812" t="str">
            <v/>
          </cell>
          <cell r="BA812" t="str">
            <v/>
          </cell>
          <cell r="BB812" t="str">
            <v/>
          </cell>
          <cell r="BC812" t="str">
            <v/>
          </cell>
          <cell r="BD812" t="str">
            <v/>
          </cell>
          <cell r="BE812" t="str">
            <v/>
          </cell>
          <cell r="BG812" t="str">
            <v>MARKET VENDOR</v>
          </cell>
          <cell r="BH812" t="str">
            <v/>
          </cell>
          <cell r="BI812" t="str">
            <v/>
          </cell>
          <cell r="BJ812" t="str">
            <v/>
          </cell>
          <cell r="BK812" t="str">
            <v/>
          </cell>
          <cell r="BL812" t="str">
            <v/>
          </cell>
          <cell r="BM812" t="str">
            <v/>
          </cell>
          <cell r="BN812" t="str">
            <v/>
          </cell>
          <cell r="BO812" t="str">
            <v/>
          </cell>
          <cell r="BP812" t="str">
            <v/>
          </cell>
          <cell r="BQ812" t="str">
            <v/>
          </cell>
          <cell r="BR812" t="str">
            <v/>
          </cell>
          <cell r="BS812" t="str">
            <v/>
          </cell>
          <cell r="BU812" t="str">
            <v>MARKET VENDOR</v>
          </cell>
          <cell r="BV812" t="str">
            <v/>
          </cell>
          <cell r="BW812" t="str">
            <v/>
          </cell>
          <cell r="BX812" t="str">
            <v/>
          </cell>
          <cell r="BY812" t="str">
            <v/>
          </cell>
          <cell r="BZ812" t="str">
            <v/>
          </cell>
          <cell r="CA812" t="str">
            <v/>
          </cell>
          <cell r="CB812" t="str">
            <v/>
          </cell>
          <cell r="CC812" t="str">
            <v/>
          </cell>
          <cell r="CD812" t="str">
            <v/>
          </cell>
          <cell r="CE812" t="str">
            <v/>
          </cell>
          <cell r="CG812" t="str">
            <v>MARKET VENDOR</v>
          </cell>
          <cell r="CH812" t="str">
            <v/>
          </cell>
          <cell r="CI812" t="str">
            <v/>
          </cell>
          <cell r="CJ812" t="str">
            <v/>
          </cell>
          <cell r="CK812" t="str">
            <v/>
          </cell>
          <cell r="CL812" t="str">
            <v/>
          </cell>
          <cell r="CM812" t="str">
            <v/>
          </cell>
          <cell r="CN812" t="str">
            <v/>
          </cell>
          <cell r="CO812" t="str">
            <v/>
          </cell>
          <cell r="CP812" t="str">
            <v/>
          </cell>
          <cell r="CQ812" t="str">
            <v/>
          </cell>
          <cell r="CR812" t="str">
            <v/>
          </cell>
          <cell r="CS812" t="str">
            <v/>
          </cell>
          <cell r="CU812" t="str">
            <v>MARKET VENDOR</v>
          </cell>
          <cell r="CV812" t="str">
            <v/>
          </cell>
          <cell r="CW812" t="str">
            <v/>
          </cell>
          <cell r="CX812" t="str">
            <v/>
          </cell>
          <cell r="CY812" t="str">
            <v/>
          </cell>
          <cell r="CZ812" t="str">
            <v/>
          </cell>
          <cell r="DA812" t="str">
            <v/>
          </cell>
          <cell r="DB812" t="str">
            <v/>
          </cell>
          <cell r="DC812" t="str">
            <v/>
          </cell>
          <cell r="DD812" t="str">
            <v/>
          </cell>
          <cell r="DE812" t="str">
            <v/>
          </cell>
          <cell r="DG812" t="str">
            <v>MARKET VENDOR</v>
          </cell>
          <cell r="DH812" t="str">
            <v/>
          </cell>
          <cell r="DI812" t="str">
            <v/>
          </cell>
          <cell r="DJ812" t="str">
            <v/>
          </cell>
          <cell r="DK812" t="str">
            <v/>
          </cell>
          <cell r="DL812" t="str">
            <v/>
          </cell>
          <cell r="DM812" t="str">
            <v/>
          </cell>
          <cell r="DN812" t="str">
            <v/>
          </cell>
          <cell r="DO812" t="str">
            <v/>
          </cell>
          <cell r="DP812" t="str">
            <v/>
          </cell>
          <cell r="DQ812" t="str">
            <v/>
          </cell>
          <cell r="DR812" t="str">
            <v/>
          </cell>
          <cell r="DS812" t="str">
            <v/>
          </cell>
          <cell r="DU812" t="str">
            <v>MARKET VENDOR</v>
          </cell>
          <cell r="DV812" t="str">
            <v/>
          </cell>
          <cell r="DW812" t="str">
            <v/>
          </cell>
          <cell r="DX812" t="str">
            <v/>
          </cell>
          <cell r="DY812" t="str">
            <v/>
          </cell>
          <cell r="DZ812" t="str">
            <v/>
          </cell>
          <cell r="EA812" t="str">
            <v/>
          </cell>
          <cell r="EB812" t="str">
            <v/>
          </cell>
          <cell r="EC812" t="str">
            <v/>
          </cell>
          <cell r="ED812" t="str">
            <v/>
          </cell>
          <cell r="EE812" t="str">
            <v/>
          </cell>
        </row>
        <row r="813">
          <cell r="C813" t="str">
            <v>BAYPORT FINANCIAL SERVICES</v>
          </cell>
          <cell r="D813">
            <v>2</v>
          </cell>
          <cell r="E813">
            <v>3</v>
          </cell>
          <cell r="F813">
            <v>23000</v>
          </cell>
          <cell r="G813">
            <v>1200</v>
          </cell>
          <cell r="I813" t="str">
            <v>KINGS COLLEGE BUDDO</v>
          </cell>
          <cell r="J813">
            <v>12</v>
          </cell>
          <cell r="K813">
            <v>12</v>
          </cell>
          <cell r="L813">
            <v>4928800</v>
          </cell>
          <cell r="M813">
            <v>18900</v>
          </cell>
          <cell r="AF813" t="str">
            <v>MARKS(U) LTD SOUTH WEST DST</v>
          </cell>
          <cell r="AG813" t="str">
            <v>MARKS(U) LTD SOUTH WEST DST</v>
          </cell>
          <cell r="AH813" t="str">
            <v/>
          </cell>
          <cell r="AI813" t="str">
            <v/>
          </cell>
          <cell r="AJ813" t="str">
            <v/>
          </cell>
          <cell r="AK813" t="str">
            <v/>
          </cell>
          <cell r="AL813" t="str">
            <v/>
          </cell>
          <cell r="AM813" t="str">
            <v/>
          </cell>
          <cell r="AN813" t="str">
            <v/>
          </cell>
          <cell r="AO813" t="str">
            <v/>
          </cell>
          <cell r="AP813" t="str">
            <v/>
          </cell>
          <cell r="AQ813" t="str">
            <v/>
          </cell>
          <cell r="AR813" t="str">
            <v/>
          </cell>
          <cell r="AS813" t="str">
            <v/>
          </cell>
          <cell r="AT813">
            <v>0</v>
          </cell>
          <cell r="AU813" t="str">
            <v>MARKS(U) LTD SOUTH WEST DST</v>
          </cell>
          <cell r="AV813" t="str">
            <v/>
          </cell>
          <cell r="AW813" t="str">
            <v/>
          </cell>
          <cell r="AX813" t="str">
            <v/>
          </cell>
          <cell r="AY813" t="str">
            <v/>
          </cell>
          <cell r="AZ813" t="str">
            <v/>
          </cell>
          <cell r="BA813" t="str">
            <v/>
          </cell>
          <cell r="BB813" t="str">
            <v/>
          </cell>
          <cell r="BC813" t="str">
            <v/>
          </cell>
          <cell r="BD813" t="str">
            <v/>
          </cell>
          <cell r="BE813" t="str">
            <v/>
          </cell>
          <cell r="BG813" t="str">
            <v>MARKS(U) LTD SOUTH WEST DST</v>
          </cell>
          <cell r="BH813" t="str">
            <v/>
          </cell>
          <cell r="BI813" t="str">
            <v/>
          </cell>
          <cell r="BJ813" t="str">
            <v/>
          </cell>
          <cell r="BK813" t="str">
            <v/>
          </cell>
          <cell r="BL813" t="str">
            <v/>
          </cell>
          <cell r="BM813" t="str">
            <v/>
          </cell>
          <cell r="BN813" t="str">
            <v/>
          </cell>
          <cell r="BO813" t="str">
            <v/>
          </cell>
          <cell r="BP813" t="str">
            <v/>
          </cell>
          <cell r="BQ813" t="str">
            <v/>
          </cell>
          <cell r="BR813" t="str">
            <v/>
          </cell>
          <cell r="BS813" t="str">
            <v/>
          </cell>
          <cell r="BU813" t="str">
            <v>MARKS(U) LTD SOUTH WEST DST</v>
          </cell>
          <cell r="BV813" t="str">
            <v/>
          </cell>
          <cell r="BW813" t="str">
            <v/>
          </cell>
          <cell r="BX813" t="str">
            <v/>
          </cell>
          <cell r="BY813" t="str">
            <v/>
          </cell>
          <cell r="BZ813" t="str">
            <v/>
          </cell>
          <cell r="CA813" t="str">
            <v/>
          </cell>
          <cell r="CB813" t="str">
            <v/>
          </cell>
          <cell r="CC813" t="str">
            <v/>
          </cell>
          <cell r="CD813" t="str">
            <v/>
          </cell>
          <cell r="CE813" t="str">
            <v/>
          </cell>
          <cell r="CG813" t="str">
            <v>MARKS(U) LTD SOUTH WEST DST</v>
          </cell>
          <cell r="CH813" t="str">
            <v/>
          </cell>
          <cell r="CI813" t="str">
            <v/>
          </cell>
          <cell r="CJ813" t="str">
            <v/>
          </cell>
          <cell r="CK813" t="str">
            <v/>
          </cell>
          <cell r="CL813" t="str">
            <v/>
          </cell>
          <cell r="CM813" t="str">
            <v/>
          </cell>
          <cell r="CN813" t="str">
            <v/>
          </cell>
          <cell r="CO813" t="str">
            <v/>
          </cell>
          <cell r="CP813" t="str">
            <v/>
          </cell>
          <cell r="CQ813" t="str">
            <v/>
          </cell>
          <cell r="CR813" t="str">
            <v/>
          </cell>
          <cell r="CS813" t="str">
            <v/>
          </cell>
          <cell r="CU813" t="str">
            <v>MARKS(U) LTD SOUTH WEST DST</v>
          </cell>
          <cell r="CV813" t="str">
            <v/>
          </cell>
          <cell r="CW813" t="str">
            <v/>
          </cell>
          <cell r="CX813" t="str">
            <v/>
          </cell>
          <cell r="CY813" t="str">
            <v/>
          </cell>
          <cell r="CZ813" t="str">
            <v/>
          </cell>
          <cell r="DA813" t="str">
            <v/>
          </cell>
          <cell r="DB813" t="str">
            <v/>
          </cell>
          <cell r="DC813" t="str">
            <v/>
          </cell>
          <cell r="DD813" t="str">
            <v/>
          </cell>
          <cell r="DE813" t="str">
            <v/>
          </cell>
          <cell r="DG813" t="str">
            <v>MARKS(U) LTD SOUTH WEST DST</v>
          </cell>
          <cell r="DH813" t="str">
            <v/>
          </cell>
          <cell r="DI813" t="str">
            <v/>
          </cell>
          <cell r="DJ813" t="str">
            <v/>
          </cell>
          <cell r="DK813" t="str">
            <v/>
          </cell>
          <cell r="DL813" t="str">
            <v/>
          </cell>
          <cell r="DM813" t="str">
            <v/>
          </cell>
          <cell r="DN813" t="str">
            <v/>
          </cell>
          <cell r="DO813" t="str">
            <v/>
          </cell>
          <cell r="DP813" t="str">
            <v/>
          </cell>
          <cell r="DQ813" t="str">
            <v/>
          </cell>
          <cell r="DR813" t="str">
            <v/>
          </cell>
          <cell r="DS813" t="str">
            <v/>
          </cell>
          <cell r="DU813" t="str">
            <v>MARKS(U) LTD SOUTH WEST DST</v>
          </cell>
          <cell r="DV813" t="str">
            <v/>
          </cell>
          <cell r="DW813" t="str">
            <v/>
          </cell>
          <cell r="DX813" t="str">
            <v/>
          </cell>
          <cell r="DY813" t="str">
            <v/>
          </cell>
          <cell r="DZ813" t="str">
            <v/>
          </cell>
          <cell r="EA813" t="str">
            <v/>
          </cell>
          <cell r="EB813" t="str">
            <v/>
          </cell>
          <cell r="EC813" t="str">
            <v/>
          </cell>
          <cell r="ED813" t="str">
            <v/>
          </cell>
          <cell r="EE813" t="str">
            <v/>
          </cell>
        </row>
        <row r="814">
          <cell r="C814" t="str">
            <v>BLUE WAVE BEVERAGES LIMITED</v>
          </cell>
          <cell r="D814">
            <v>2</v>
          </cell>
          <cell r="E814">
            <v>4</v>
          </cell>
          <cell r="F814">
            <v>4000</v>
          </cell>
          <cell r="G814">
            <v>100</v>
          </cell>
          <cell r="I814" t="str">
            <v>LETSHEGO UGANDA LIMITED</v>
          </cell>
          <cell r="J814">
            <v>1</v>
          </cell>
          <cell r="K814">
            <v>1</v>
          </cell>
          <cell r="L814">
            <v>100000</v>
          </cell>
          <cell r="M814">
            <v>660</v>
          </cell>
          <cell r="AF814" t="str">
            <v>MARKS(U) LTD SOUTH WEST DST</v>
          </cell>
          <cell r="AG814" t="str">
            <v>MARKS(U) LTD SOUTH WEST DST</v>
          </cell>
          <cell r="AH814" t="str">
            <v/>
          </cell>
          <cell r="AI814" t="str">
            <v/>
          </cell>
          <cell r="AJ814" t="str">
            <v/>
          </cell>
          <cell r="AK814" t="str">
            <v/>
          </cell>
          <cell r="AL814" t="str">
            <v/>
          </cell>
          <cell r="AM814" t="str">
            <v/>
          </cell>
          <cell r="AN814" t="str">
            <v/>
          </cell>
          <cell r="AO814" t="str">
            <v/>
          </cell>
          <cell r="AP814" t="str">
            <v/>
          </cell>
          <cell r="AQ814" t="str">
            <v/>
          </cell>
          <cell r="AR814" t="str">
            <v/>
          </cell>
          <cell r="AS814" t="str">
            <v/>
          </cell>
          <cell r="AT814">
            <v>0</v>
          </cell>
          <cell r="AU814" t="str">
            <v>MARKS(U) LTD SOUTH WEST DST</v>
          </cell>
          <cell r="AV814" t="str">
            <v/>
          </cell>
          <cell r="AW814" t="str">
            <v/>
          </cell>
          <cell r="AX814" t="str">
            <v/>
          </cell>
          <cell r="AY814" t="str">
            <v/>
          </cell>
          <cell r="AZ814" t="str">
            <v/>
          </cell>
          <cell r="BA814" t="str">
            <v/>
          </cell>
          <cell r="BB814" t="str">
            <v/>
          </cell>
          <cell r="BC814" t="str">
            <v/>
          </cell>
          <cell r="BD814" t="str">
            <v/>
          </cell>
          <cell r="BE814" t="str">
            <v/>
          </cell>
          <cell r="BG814" t="str">
            <v>MARKS(U) LTD SOUTH WEST DST</v>
          </cell>
          <cell r="BH814" t="str">
            <v/>
          </cell>
          <cell r="BI814" t="str">
            <v/>
          </cell>
          <cell r="BJ814" t="str">
            <v/>
          </cell>
          <cell r="BK814" t="str">
            <v/>
          </cell>
          <cell r="BL814" t="str">
            <v/>
          </cell>
          <cell r="BM814" t="str">
            <v/>
          </cell>
          <cell r="BN814" t="str">
            <v/>
          </cell>
          <cell r="BO814" t="str">
            <v/>
          </cell>
          <cell r="BP814" t="str">
            <v/>
          </cell>
          <cell r="BQ814" t="str">
            <v/>
          </cell>
          <cell r="BR814" t="str">
            <v/>
          </cell>
          <cell r="BS814" t="str">
            <v/>
          </cell>
          <cell r="BU814" t="str">
            <v>MARKS(U) LTD SOUTH WEST DST</v>
          </cell>
          <cell r="BV814" t="str">
            <v/>
          </cell>
          <cell r="BW814" t="str">
            <v/>
          </cell>
          <cell r="BX814" t="str">
            <v/>
          </cell>
          <cell r="BY814" t="str">
            <v/>
          </cell>
          <cell r="BZ814" t="str">
            <v/>
          </cell>
          <cell r="CA814" t="str">
            <v/>
          </cell>
          <cell r="CB814" t="str">
            <v/>
          </cell>
          <cell r="CC814" t="str">
            <v/>
          </cell>
          <cell r="CD814" t="str">
            <v/>
          </cell>
          <cell r="CE814" t="str">
            <v/>
          </cell>
          <cell r="CG814" t="str">
            <v>MARKS(U) LTD SOUTH WEST DST</v>
          </cell>
          <cell r="CH814" t="str">
            <v/>
          </cell>
          <cell r="CI814" t="str">
            <v/>
          </cell>
          <cell r="CJ814" t="str">
            <v/>
          </cell>
          <cell r="CK814" t="str">
            <v/>
          </cell>
          <cell r="CL814" t="str">
            <v/>
          </cell>
          <cell r="CM814" t="str">
            <v/>
          </cell>
          <cell r="CN814" t="str">
            <v/>
          </cell>
          <cell r="CO814" t="str">
            <v/>
          </cell>
          <cell r="CP814" t="str">
            <v/>
          </cell>
          <cell r="CQ814" t="str">
            <v/>
          </cell>
          <cell r="CR814" t="str">
            <v/>
          </cell>
          <cell r="CS814" t="str">
            <v/>
          </cell>
          <cell r="CU814" t="str">
            <v>MARKS(U) LTD SOUTH WEST DST</v>
          </cell>
          <cell r="CV814" t="str">
            <v/>
          </cell>
          <cell r="CW814" t="str">
            <v/>
          </cell>
          <cell r="CX814" t="str">
            <v/>
          </cell>
          <cell r="CY814" t="str">
            <v/>
          </cell>
          <cell r="CZ814" t="str">
            <v/>
          </cell>
          <cell r="DA814" t="str">
            <v/>
          </cell>
          <cell r="DB814" t="str">
            <v/>
          </cell>
          <cell r="DC814" t="str">
            <v/>
          </cell>
          <cell r="DD814" t="str">
            <v/>
          </cell>
          <cell r="DE814" t="str">
            <v/>
          </cell>
          <cell r="DG814" t="str">
            <v>MARKS(U) LTD SOUTH WEST DST</v>
          </cell>
          <cell r="DH814" t="str">
            <v/>
          </cell>
          <cell r="DI814" t="str">
            <v/>
          </cell>
          <cell r="DJ814" t="str">
            <v/>
          </cell>
          <cell r="DK814" t="str">
            <v/>
          </cell>
          <cell r="DL814" t="str">
            <v/>
          </cell>
          <cell r="DM814" t="str">
            <v/>
          </cell>
          <cell r="DN814" t="str">
            <v/>
          </cell>
          <cell r="DO814" t="str">
            <v/>
          </cell>
          <cell r="DP814" t="str">
            <v/>
          </cell>
          <cell r="DQ814" t="str">
            <v/>
          </cell>
          <cell r="DR814" t="str">
            <v/>
          </cell>
          <cell r="DS814" t="str">
            <v/>
          </cell>
          <cell r="DU814" t="str">
            <v>MARKS(U) LTD SOUTH WEST DST</v>
          </cell>
          <cell r="DV814" t="str">
            <v/>
          </cell>
          <cell r="DW814" t="str">
            <v/>
          </cell>
          <cell r="DX814" t="str">
            <v/>
          </cell>
          <cell r="DY814" t="str">
            <v/>
          </cell>
          <cell r="DZ814" t="str">
            <v/>
          </cell>
          <cell r="EA814" t="str">
            <v/>
          </cell>
          <cell r="EB814" t="str">
            <v/>
          </cell>
          <cell r="EC814" t="str">
            <v/>
          </cell>
          <cell r="ED814" t="str">
            <v/>
          </cell>
          <cell r="EE814" t="str">
            <v/>
          </cell>
        </row>
        <row r="815">
          <cell r="C815" t="str">
            <v>Broadband</v>
          </cell>
          <cell r="D815">
            <v>17</v>
          </cell>
          <cell r="E815">
            <v>21</v>
          </cell>
          <cell r="F815">
            <v>1976500</v>
          </cell>
          <cell r="G815">
            <v>9500</v>
          </cell>
          <cell r="I815" t="str">
            <v>M KOPA Uganda Ltd</v>
          </cell>
          <cell r="J815">
            <v>2</v>
          </cell>
          <cell r="K815">
            <v>21</v>
          </cell>
          <cell r="L815">
            <v>235900</v>
          </cell>
          <cell r="M815">
            <v>12800</v>
          </cell>
          <cell r="AF815" t="str">
            <v>MARY HILL OLD GIRLS ASSOCIATION</v>
          </cell>
          <cell r="AG815" t="str">
            <v>MARY HILL OLD GIRLS ASSOCIATION</v>
          </cell>
          <cell r="AH815" t="str">
            <v/>
          </cell>
          <cell r="AI815" t="str">
            <v/>
          </cell>
          <cell r="AJ815" t="str">
            <v/>
          </cell>
          <cell r="AK815" t="str">
            <v/>
          </cell>
          <cell r="AL815" t="str">
            <v/>
          </cell>
          <cell r="AM815">
            <v>5</v>
          </cell>
          <cell r="AN815">
            <v>1</v>
          </cell>
          <cell r="AO815" t="str">
            <v/>
          </cell>
          <cell r="AP815" t="str">
            <v/>
          </cell>
          <cell r="AQ815" t="str">
            <v/>
          </cell>
          <cell r="AR815" t="str">
            <v/>
          </cell>
          <cell r="AS815" t="str">
            <v/>
          </cell>
          <cell r="AT815">
            <v>6</v>
          </cell>
          <cell r="AU815" t="str">
            <v>MARY HILL OLD GIRLS ASSOCIATION</v>
          </cell>
          <cell r="AV815" t="str">
            <v/>
          </cell>
          <cell r="AW815" t="str">
            <v/>
          </cell>
          <cell r="AX815" t="str">
            <v/>
          </cell>
          <cell r="AY815">
            <v>1</v>
          </cell>
          <cell r="AZ815" t="str">
            <v/>
          </cell>
          <cell r="BA815" t="str">
            <v/>
          </cell>
          <cell r="BB815" t="str">
            <v/>
          </cell>
          <cell r="BC815" t="str">
            <v/>
          </cell>
          <cell r="BD815" t="str">
            <v/>
          </cell>
          <cell r="BE815" t="str">
            <v/>
          </cell>
          <cell r="BG815" t="str">
            <v>MARY HILL OLD GIRLS ASSOCIATION</v>
          </cell>
          <cell r="BH815" t="str">
            <v/>
          </cell>
          <cell r="BI815" t="str">
            <v/>
          </cell>
          <cell r="BJ815" t="str">
            <v/>
          </cell>
          <cell r="BK815" t="str">
            <v/>
          </cell>
          <cell r="BL815" t="str">
            <v/>
          </cell>
          <cell r="BM815">
            <v>6</v>
          </cell>
          <cell r="BN815">
            <v>1</v>
          </cell>
          <cell r="BO815" t="str">
            <v/>
          </cell>
          <cell r="BP815" t="str">
            <v/>
          </cell>
          <cell r="BQ815" t="str">
            <v/>
          </cell>
          <cell r="BR815" t="str">
            <v/>
          </cell>
          <cell r="BS815" t="str">
            <v/>
          </cell>
          <cell r="BU815" t="str">
            <v>MARY HILL OLD GIRLS ASSOCIATION</v>
          </cell>
          <cell r="BV815" t="str">
            <v/>
          </cell>
          <cell r="BW815" t="str">
            <v/>
          </cell>
          <cell r="BX815" t="str">
            <v/>
          </cell>
          <cell r="BY815">
            <v>1</v>
          </cell>
          <cell r="BZ815" t="str">
            <v/>
          </cell>
          <cell r="CA815" t="str">
            <v/>
          </cell>
          <cell r="CB815" t="str">
            <v/>
          </cell>
          <cell r="CC815" t="str">
            <v/>
          </cell>
          <cell r="CD815" t="str">
            <v/>
          </cell>
          <cell r="CE815" t="str">
            <v/>
          </cell>
          <cell r="CG815" t="str">
            <v>MARY HILL OLD GIRLS ASSOCIATION</v>
          </cell>
          <cell r="CH815" t="str">
            <v/>
          </cell>
          <cell r="CI815" t="str">
            <v/>
          </cell>
          <cell r="CJ815" t="str">
            <v/>
          </cell>
          <cell r="CK815" t="str">
            <v/>
          </cell>
          <cell r="CL815" t="str">
            <v/>
          </cell>
          <cell r="CM815">
            <v>255000</v>
          </cell>
          <cell r="CN815">
            <v>20000</v>
          </cell>
          <cell r="CO815" t="str">
            <v/>
          </cell>
          <cell r="CP815" t="str">
            <v/>
          </cell>
          <cell r="CQ815" t="str">
            <v/>
          </cell>
          <cell r="CR815" t="str">
            <v/>
          </cell>
          <cell r="CS815" t="str">
            <v/>
          </cell>
          <cell r="CU815" t="str">
            <v>MARY HILL OLD GIRLS ASSOCIATION</v>
          </cell>
          <cell r="CV815" t="str">
            <v/>
          </cell>
          <cell r="CW815" t="str">
            <v/>
          </cell>
          <cell r="CX815" t="str">
            <v/>
          </cell>
          <cell r="CY815">
            <v>100</v>
          </cell>
          <cell r="CZ815" t="str">
            <v/>
          </cell>
          <cell r="DA815" t="str">
            <v/>
          </cell>
          <cell r="DB815" t="str">
            <v/>
          </cell>
          <cell r="DC815" t="str">
            <v/>
          </cell>
          <cell r="DD815" t="str">
            <v/>
          </cell>
          <cell r="DE815" t="str">
            <v/>
          </cell>
          <cell r="DG815" t="str">
            <v>MARY HILL OLD GIRLS ASSOCIATION</v>
          </cell>
          <cell r="DH815" t="str">
            <v/>
          </cell>
          <cell r="DI815" t="str">
            <v/>
          </cell>
          <cell r="DJ815" t="str">
            <v/>
          </cell>
          <cell r="DK815" t="str">
            <v/>
          </cell>
          <cell r="DL815" t="str">
            <v/>
          </cell>
          <cell r="DM815">
            <v>1600</v>
          </cell>
          <cell r="DN815">
            <v>400</v>
          </cell>
          <cell r="DO815" t="str">
            <v/>
          </cell>
          <cell r="DP815" t="str">
            <v/>
          </cell>
          <cell r="DQ815" t="str">
            <v/>
          </cell>
          <cell r="DR815" t="str">
            <v/>
          </cell>
          <cell r="DS815" t="str">
            <v/>
          </cell>
          <cell r="DU815" t="str">
            <v>MARY HILL OLD GIRLS ASSOCIATION</v>
          </cell>
          <cell r="DV815" t="str">
            <v/>
          </cell>
          <cell r="DW815" t="str">
            <v/>
          </cell>
          <cell r="DX815" t="str">
            <v/>
          </cell>
          <cell r="DY815">
            <v>0</v>
          </cell>
          <cell r="DZ815" t="str">
            <v/>
          </cell>
          <cell r="EA815" t="str">
            <v/>
          </cell>
          <cell r="EB815" t="str">
            <v/>
          </cell>
          <cell r="EC815" t="str">
            <v/>
          </cell>
          <cell r="ED815" t="str">
            <v/>
          </cell>
          <cell r="EE815" t="str">
            <v/>
          </cell>
        </row>
        <row r="816">
          <cell r="C816" t="str">
            <v>CENTENARY LIRA</v>
          </cell>
          <cell r="D816">
            <v>2</v>
          </cell>
          <cell r="E816">
            <v>3</v>
          </cell>
          <cell r="F816">
            <v>393000</v>
          </cell>
          <cell r="G816">
            <v>1800</v>
          </cell>
          <cell r="I816" t="str">
            <v>MICRO UGANDA LIMITED</v>
          </cell>
          <cell r="J816">
            <v>59</v>
          </cell>
          <cell r="K816">
            <v>144</v>
          </cell>
          <cell r="L816">
            <v>44402851</v>
          </cell>
          <cell r="M816">
            <v>206550</v>
          </cell>
          <cell r="AF816" t="str">
            <v>MARY HILL SECONDARY SCHOOL</v>
          </cell>
          <cell r="AG816" t="str">
            <v>MARY HILL SECONDARY SCHOOL</v>
          </cell>
          <cell r="AH816" t="str">
            <v/>
          </cell>
          <cell r="AI816" t="str">
            <v/>
          </cell>
          <cell r="AJ816" t="str">
            <v/>
          </cell>
          <cell r="AK816" t="str">
            <v/>
          </cell>
          <cell r="AL816" t="str">
            <v/>
          </cell>
          <cell r="AM816" t="str">
            <v/>
          </cell>
          <cell r="AN816" t="str">
            <v/>
          </cell>
          <cell r="AO816" t="str">
            <v/>
          </cell>
          <cell r="AP816" t="str">
            <v/>
          </cell>
          <cell r="AQ816">
            <v>1</v>
          </cell>
          <cell r="AR816" t="str">
            <v/>
          </cell>
          <cell r="AS816" t="str">
            <v/>
          </cell>
          <cell r="AT816">
            <v>1</v>
          </cell>
          <cell r="AU816" t="str">
            <v>MARY HILL SECONDARY SCHOOL</v>
          </cell>
          <cell r="AV816" t="str">
            <v/>
          </cell>
          <cell r="AW816" t="str">
            <v/>
          </cell>
          <cell r="AX816" t="str">
            <v/>
          </cell>
          <cell r="AY816" t="str">
            <v/>
          </cell>
          <cell r="AZ816" t="str">
            <v/>
          </cell>
          <cell r="BA816" t="str">
            <v/>
          </cell>
          <cell r="BB816" t="str">
            <v/>
          </cell>
          <cell r="BC816" t="str">
            <v/>
          </cell>
          <cell r="BD816" t="str">
            <v/>
          </cell>
          <cell r="BE816" t="str">
            <v/>
          </cell>
          <cell r="BG816" t="str">
            <v>MARY HILL SECONDARY SCHOOL</v>
          </cell>
          <cell r="BH816" t="str">
            <v/>
          </cell>
          <cell r="BI816" t="str">
            <v/>
          </cell>
          <cell r="BJ816" t="str">
            <v/>
          </cell>
          <cell r="BK816" t="str">
            <v/>
          </cell>
          <cell r="BL816" t="str">
            <v/>
          </cell>
          <cell r="BM816" t="str">
            <v/>
          </cell>
          <cell r="BN816" t="str">
            <v/>
          </cell>
          <cell r="BO816" t="str">
            <v/>
          </cell>
          <cell r="BP816" t="str">
            <v/>
          </cell>
          <cell r="BQ816">
            <v>5</v>
          </cell>
          <cell r="BR816" t="str">
            <v/>
          </cell>
          <cell r="BS816" t="str">
            <v/>
          </cell>
          <cell r="BU816" t="str">
            <v>MARY HILL SECONDARY SCHOOL</v>
          </cell>
          <cell r="BV816" t="str">
            <v/>
          </cell>
          <cell r="BW816" t="str">
            <v/>
          </cell>
          <cell r="BX816" t="str">
            <v/>
          </cell>
          <cell r="BY816" t="str">
            <v/>
          </cell>
          <cell r="BZ816" t="str">
            <v/>
          </cell>
          <cell r="CA816" t="str">
            <v/>
          </cell>
          <cell r="CB816" t="str">
            <v/>
          </cell>
          <cell r="CC816" t="str">
            <v/>
          </cell>
          <cell r="CD816" t="str">
            <v/>
          </cell>
          <cell r="CE816" t="str">
            <v/>
          </cell>
          <cell r="CG816" t="str">
            <v>MARY HILL SECONDARY SCHOOL</v>
          </cell>
          <cell r="CH816" t="str">
            <v/>
          </cell>
          <cell r="CI816" t="str">
            <v/>
          </cell>
          <cell r="CJ816" t="str">
            <v/>
          </cell>
          <cell r="CK816" t="str">
            <v/>
          </cell>
          <cell r="CL816" t="str">
            <v/>
          </cell>
          <cell r="CM816" t="str">
            <v/>
          </cell>
          <cell r="CN816" t="str">
            <v/>
          </cell>
          <cell r="CO816" t="str">
            <v/>
          </cell>
          <cell r="CP816" t="str">
            <v/>
          </cell>
          <cell r="CQ816">
            <v>1500000</v>
          </cell>
          <cell r="CR816" t="str">
            <v/>
          </cell>
          <cell r="CS816" t="str">
            <v/>
          </cell>
          <cell r="CU816" t="str">
            <v>MARY HILL SECONDARY SCHOOL</v>
          </cell>
          <cell r="CV816" t="str">
            <v/>
          </cell>
          <cell r="CW816" t="str">
            <v/>
          </cell>
          <cell r="CX816" t="str">
            <v/>
          </cell>
          <cell r="CY816" t="str">
            <v/>
          </cell>
          <cell r="CZ816" t="str">
            <v/>
          </cell>
          <cell r="DA816" t="str">
            <v/>
          </cell>
          <cell r="DB816" t="str">
            <v/>
          </cell>
          <cell r="DC816" t="str">
            <v/>
          </cell>
          <cell r="DD816" t="str">
            <v/>
          </cell>
          <cell r="DE816" t="str">
            <v/>
          </cell>
          <cell r="DG816" t="str">
            <v>MARY HILL SECONDARY SCHOOL</v>
          </cell>
          <cell r="DH816" t="str">
            <v/>
          </cell>
          <cell r="DI816" t="str">
            <v/>
          </cell>
          <cell r="DJ816" t="str">
            <v/>
          </cell>
          <cell r="DK816" t="str">
            <v/>
          </cell>
          <cell r="DL816" t="str">
            <v/>
          </cell>
          <cell r="DM816" t="str">
            <v/>
          </cell>
          <cell r="DN816" t="str">
            <v/>
          </cell>
          <cell r="DO816" t="str">
            <v/>
          </cell>
          <cell r="DP816" t="str">
            <v/>
          </cell>
          <cell r="DQ816">
            <v>1000</v>
          </cell>
          <cell r="DR816" t="str">
            <v/>
          </cell>
          <cell r="DS816" t="str">
            <v/>
          </cell>
          <cell r="DU816" t="str">
            <v>MARY HILL SECONDARY SCHOOL</v>
          </cell>
          <cell r="DV816" t="str">
            <v/>
          </cell>
          <cell r="DW816" t="str">
            <v/>
          </cell>
          <cell r="DX816" t="str">
            <v/>
          </cell>
          <cell r="DY816" t="str">
            <v/>
          </cell>
          <cell r="DZ816" t="str">
            <v/>
          </cell>
          <cell r="EA816" t="str">
            <v/>
          </cell>
          <cell r="EB816" t="str">
            <v/>
          </cell>
          <cell r="EC816" t="str">
            <v/>
          </cell>
          <cell r="ED816" t="str">
            <v/>
          </cell>
          <cell r="EE816" t="str">
            <v/>
          </cell>
        </row>
        <row r="817">
          <cell r="C817" t="str">
            <v>DStv/GOtv</v>
          </cell>
          <cell r="D817">
            <v>16922</v>
          </cell>
          <cell r="E817">
            <v>31229</v>
          </cell>
          <cell r="F817">
            <v>2078472524</v>
          </cell>
          <cell r="G817">
            <v>10901700</v>
          </cell>
          <cell r="I817" t="str">
            <v>MOTV AFRICA LTD</v>
          </cell>
          <cell r="J817">
            <v>14</v>
          </cell>
          <cell r="K817">
            <v>15</v>
          </cell>
          <cell r="L817">
            <v>306000</v>
          </cell>
          <cell r="M817">
            <v>7500</v>
          </cell>
          <cell r="AF817" t="str">
            <v>MASAFU COLLEGE SCHOOL</v>
          </cell>
          <cell r="AG817" t="str">
            <v>MASAFU COLLEGE SCHOOL</v>
          </cell>
          <cell r="AH817" t="str">
            <v/>
          </cell>
          <cell r="AI817" t="str">
            <v/>
          </cell>
          <cell r="AJ817" t="str">
            <v/>
          </cell>
          <cell r="AK817" t="str">
            <v/>
          </cell>
          <cell r="AL817" t="str">
            <v/>
          </cell>
          <cell r="AM817" t="str">
            <v/>
          </cell>
          <cell r="AN817" t="str">
            <v/>
          </cell>
          <cell r="AO817" t="str">
            <v/>
          </cell>
          <cell r="AP817" t="str">
            <v/>
          </cell>
          <cell r="AQ817" t="str">
            <v/>
          </cell>
          <cell r="AR817" t="str">
            <v/>
          </cell>
          <cell r="AS817" t="str">
            <v/>
          </cell>
          <cell r="AT817">
            <v>0</v>
          </cell>
          <cell r="AU817" t="str">
            <v>MASAFU COLLEGE SCHOOL</v>
          </cell>
          <cell r="AV817" t="str">
            <v/>
          </cell>
          <cell r="AW817" t="str">
            <v/>
          </cell>
          <cell r="AX817" t="str">
            <v/>
          </cell>
          <cell r="AY817" t="str">
            <v/>
          </cell>
          <cell r="AZ817" t="str">
            <v/>
          </cell>
          <cell r="BA817" t="str">
            <v/>
          </cell>
          <cell r="BB817" t="str">
            <v/>
          </cell>
          <cell r="BC817" t="str">
            <v/>
          </cell>
          <cell r="BD817" t="str">
            <v/>
          </cell>
          <cell r="BE817" t="str">
            <v/>
          </cell>
          <cell r="BG817" t="str">
            <v>MASAFU COLLEGE SCHOOL</v>
          </cell>
          <cell r="BH817" t="str">
            <v/>
          </cell>
          <cell r="BI817" t="str">
            <v/>
          </cell>
          <cell r="BJ817" t="str">
            <v/>
          </cell>
          <cell r="BK817" t="str">
            <v/>
          </cell>
          <cell r="BL817" t="str">
            <v/>
          </cell>
          <cell r="BM817" t="str">
            <v/>
          </cell>
          <cell r="BN817" t="str">
            <v/>
          </cell>
          <cell r="BO817" t="str">
            <v/>
          </cell>
          <cell r="BP817" t="str">
            <v/>
          </cell>
          <cell r="BQ817" t="str">
            <v/>
          </cell>
          <cell r="BR817" t="str">
            <v/>
          </cell>
          <cell r="BS817" t="str">
            <v/>
          </cell>
          <cell r="BU817" t="str">
            <v>MASAFU COLLEGE SCHOOL</v>
          </cell>
          <cell r="BV817" t="str">
            <v/>
          </cell>
          <cell r="BW817" t="str">
            <v/>
          </cell>
          <cell r="BX817" t="str">
            <v/>
          </cell>
          <cell r="BY817" t="str">
            <v/>
          </cell>
          <cell r="BZ817" t="str">
            <v/>
          </cell>
          <cell r="CA817" t="str">
            <v/>
          </cell>
          <cell r="CB817" t="str">
            <v/>
          </cell>
          <cell r="CC817" t="str">
            <v/>
          </cell>
          <cell r="CD817" t="str">
            <v/>
          </cell>
          <cell r="CE817" t="str">
            <v/>
          </cell>
          <cell r="CG817" t="str">
            <v>MASAFU COLLEGE SCHOOL</v>
          </cell>
          <cell r="CH817" t="str">
            <v/>
          </cell>
          <cell r="CI817" t="str">
            <v/>
          </cell>
          <cell r="CJ817" t="str">
            <v/>
          </cell>
          <cell r="CK817" t="str">
            <v/>
          </cell>
          <cell r="CL817" t="str">
            <v/>
          </cell>
          <cell r="CM817" t="str">
            <v/>
          </cell>
          <cell r="CN817" t="str">
            <v/>
          </cell>
          <cell r="CO817" t="str">
            <v/>
          </cell>
          <cell r="CP817" t="str">
            <v/>
          </cell>
          <cell r="CQ817" t="str">
            <v/>
          </cell>
          <cell r="CR817" t="str">
            <v/>
          </cell>
          <cell r="CS817" t="str">
            <v/>
          </cell>
          <cell r="CU817" t="str">
            <v>MASAFU COLLEGE SCHOOL</v>
          </cell>
          <cell r="CV817" t="str">
            <v/>
          </cell>
          <cell r="CW817" t="str">
            <v/>
          </cell>
          <cell r="CX817" t="str">
            <v/>
          </cell>
          <cell r="CY817" t="str">
            <v/>
          </cell>
          <cell r="CZ817" t="str">
            <v/>
          </cell>
          <cell r="DA817" t="str">
            <v/>
          </cell>
          <cell r="DB817" t="str">
            <v/>
          </cell>
          <cell r="DC817" t="str">
            <v/>
          </cell>
          <cell r="DD817" t="str">
            <v/>
          </cell>
          <cell r="DE817" t="str">
            <v/>
          </cell>
          <cell r="DG817" t="str">
            <v>MASAFU COLLEGE SCHOOL</v>
          </cell>
          <cell r="DH817" t="str">
            <v/>
          </cell>
          <cell r="DI817" t="str">
            <v/>
          </cell>
          <cell r="DJ817" t="str">
            <v/>
          </cell>
          <cell r="DK817" t="str">
            <v/>
          </cell>
          <cell r="DL817" t="str">
            <v/>
          </cell>
          <cell r="DM817" t="str">
            <v/>
          </cell>
          <cell r="DN817" t="str">
            <v/>
          </cell>
          <cell r="DO817" t="str">
            <v/>
          </cell>
          <cell r="DP817" t="str">
            <v/>
          </cell>
          <cell r="DQ817" t="str">
            <v/>
          </cell>
          <cell r="DR817" t="str">
            <v/>
          </cell>
          <cell r="DS817" t="str">
            <v/>
          </cell>
          <cell r="DU817" t="str">
            <v>MASAFU COLLEGE SCHOOL</v>
          </cell>
          <cell r="DV817" t="str">
            <v/>
          </cell>
          <cell r="DW817" t="str">
            <v/>
          </cell>
          <cell r="DX817" t="str">
            <v/>
          </cell>
          <cell r="DY817" t="str">
            <v/>
          </cell>
          <cell r="DZ817" t="str">
            <v/>
          </cell>
          <cell r="EA817" t="str">
            <v/>
          </cell>
          <cell r="EB817" t="str">
            <v/>
          </cell>
          <cell r="EC817" t="str">
            <v/>
          </cell>
          <cell r="ED817" t="str">
            <v/>
          </cell>
          <cell r="EE817" t="str">
            <v/>
          </cell>
        </row>
        <row r="818">
          <cell r="C818" t="str">
            <v>DWELLING PLACE</v>
          </cell>
          <cell r="D818">
            <v>1</v>
          </cell>
          <cell r="E818">
            <v>1</v>
          </cell>
          <cell r="F818">
            <v>1520000</v>
          </cell>
          <cell r="G818">
            <v>2000</v>
          </cell>
          <cell r="I818" t="str">
            <v>MPOMA ROYAL COLLAGE</v>
          </cell>
          <cell r="J818">
            <v>36</v>
          </cell>
          <cell r="K818">
            <v>69</v>
          </cell>
          <cell r="L818">
            <v>5693500</v>
          </cell>
          <cell r="M818">
            <v>44020</v>
          </cell>
          <cell r="AF818" t="str">
            <v>MASAKA DIGITAL CONNECTIONS - MASAKA</v>
          </cell>
          <cell r="AG818" t="str">
            <v>MASAKA DIGITAL CONNECTIONS - MASAKA</v>
          </cell>
          <cell r="AH818" t="str">
            <v/>
          </cell>
          <cell r="AI818" t="str">
            <v/>
          </cell>
          <cell r="AJ818" t="str">
            <v/>
          </cell>
          <cell r="AK818" t="str">
            <v/>
          </cell>
          <cell r="AL818" t="str">
            <v/>
          </cell>
          <cell r="AM818" t="str">
            <v/>
          </cell>
          <cell r="AN818" t="str">
            <v/>
          </cell>
          <cell r="AO818" t="str">
            <v/>
          </cell>
          <cell r="AP818" t="str">
            <v/>
          </cell>
          <cell r="AQ818" t="str">
            <v/>
          </cell>
          <cell r="AR818" t="str">
            <v/>
          </cell>
          <cell r="AS818" t="str">
            <v/>
          </cell>
          <cell r="AT818">
            <v>0</v>
          </cell>
          <cell r="AU818" t="str">
            <v>MASAKA DIGITAL CONNECTIONS - MASAKA</v>
          </cell>
          <cell r="AV818" t="str">
            <v/>
          </cell>
          <cell r="AW818" t="str">
            <v/>
          </cell>
          <cell r="AX818" t="str">
            <v/>
          </cell>
          <cell r="AY818" t="str">
            <v/>
          </cell>
          <cell r="AZ818" t="str">
            <v/>
          </cell>
          <cell r="BA818" t="str">
            <v/>
          </cell>
          <cell r="BB818" t="str">
            <v/>
          </cell>
          <cell r="BC818" t="str">
            <v/>
          </cell>
          <cell r="BD818" t="str">
            <v/>
          </cell>
          <cell r="BE818" t="str">
            <v/>
          </cell>
          <cell r="BG818" t="str">
            <v>MASAKA DIGITAL CONNECTIONS - MASAKA</v>
          </cell>
          <cell r="BH818" t="str">
            <v/>
          </cell>
          <cell r="BI818" t="str">
            <v/>
          </cell>
          <cell r="BJ818" t="str">
            <v/>
          </cell>
          <cell r="BK818" t="str">
            <v/>
          </cell>
          <cell r="BL818" t="str">
            <v/>
          </cell>
          <cell r="BM818" t="str">
            <v/>
          </cell>
          <cell r="BN818" t="str">
            <v/>
          </cell>
          <cell r="BO818" t="str">
            <v/>
          </cell>
          <cell r="BP818" t="str">
            <v/>
          </cell>
          <cell r="BQ818" t="str">
            <v/>
          </cell>
          <cell r="BR818" t="str">
            <v/>
          </cell>
          <cell r="BS818" t="str">
            <v/>
          </cell>
          <cell r="BU818" t="str">
            <v>MASAKA DIGITAL CONNECTIONS - MASAKA</v>
          </cell>
          <cell r="BV818" t="str">
            <v/>
          </cell>
          <cell r="BW818" t="str">
            <v/>
          </cell>
          <cell r="BX818" t="str">
            <v/>
          </cell>
          <cell r="BY818" t="str">
            <v/>
          </cell>
          <cell r="BZ818" t="str">
            <v/>
          </cell>
          <cell r="CA818" t="str">
            <v/>
          </cell>
          <cell r="CB818" t="str">
            <v/>
          </cell>
          <cell r="CC818" t="str">
            <v/>
          </cell>
          <cell r="CD818" t="str">
            <v/>
          </cell>
          <cell r="CE818" t="str">
            <v/>
          </cell>
          <cell r="CG818" t="str">
            <v>MASAKA DIGITAL CONNECTIONS - MASAKA</v>
          </cell>
          <cell r="CH818" t="str">
            <v/>
          </cell>
          <cell r="CI818" t="str">
            <v/>
          </cell>
          <cell r="CJ818" t="str">
            <v/>
          </cell>
          <cell r="CK818" t="str">
            <v/>
          </cell>
          <cell r="CL818" t="str">
            <v/>
          </cell>
          <cell r="CM818" t="str">
            <v/>
          </cell>
          <cell r="CN818" t="str">
            <v/>
          </cell>
          <cell r="CO818" t="str">
            <v/>
          </cell>
          <cell r="CP818" t="str">
            <v/>
          </cell>
          <cell r="CQ818" t="str">
            <v/>
          </cell>
          <cell r="CR818" t="str">
            <v/>
          </cell>
          <cell r="CS818" t="str">
            <v/>
          </cell>
          <cell r="CU818" t="str">
            <v>MASAKA DIGITAL CONNECTIONS - MASAKA</v>
          </cell>
          <cell r="CV818" t="str">
            <v/>
          </cell>
          <cell r="CW818" t="str">
            <v/>
          </cell>
          <cell r="CX818" t="str">
            <v/>
          </cell>
          <cell r="CY818" t="str">
            <v/>
          </cell>
          <cell r="CZ818" t="str">
            <v/>
          </cell>
          <cell r="DA818" t="str">
            <v/>
          </cell>
          <cell r="DB818" t="str">
            <v/>
          </cell>
          <cell r="DC818" t="str">
            <v/>
          </cell>
          <cell r="DD818" t="str">
            <v/>
          </cell>
          <cell r="DE818" t="str">
            <v/>
          </cell>
          <cell r="DG818" t="str">
            <v>MASAKA DIGITAL CONNECTIONS - MASAKA</v>
          </cell>
          <cell r="DH818" t="str">
            <v/>
          </cell>
          <cell r="DI818" t="str">
            <v/>
          </cell>
          <cell r="DJ818" t="str">
            <v/>
          </cell>
          <cell r="DK818" t="str">
            <v/>
          </cell>
          <cell r="DL818" t="str">
            <v/>
          </cell>
          <cell r="DM818" t="str">
            <v/>
          </cell>
          <cell r="DN818" t="str">
            <v/>
          </cell>
          <cell r="DO818" t="str">
            <v/>
          </cell>
          <cell r="DP818" t="str">
            <v/>
          </cell>
          <cell r="DQ818" t="str">
            <v/>
          </cell>
          <cell r="DR818" t="str">
            <v/>
          </cell>
          <cell r="DS818" t="str">
            <v/>
          </cell>
          <cell r="DU818" t="str">
            <v>MASAKA DIGITAL CONNECTIONS - MASAKA</v>
          </cell>
          <cell r="DV818" t="str">
            <v/>
          </cell>
          <cell r="DW818" t="str">
            <v/>
          </cell>
          <cell r="DX818" t="str">
            <v/>
          </cell>
          <cell r="DY818" t="str">
            <v/>
          </cell>
          <cell r="DZ818" t="str">
            <v/>
          </cell>
          <cell r="EA818" t="str">
            <v/>
          </cell>
          <cell r="EB818" t="str">
            <v/>
          </cell>
          <cell r="EC818" t="str">
            <v/>
          </cell>
          <cell r="ED818" t="str">
            <v/>
          </cell>
          <cell r="EE818" t="str">
            <v/>
          </cell>
        </row>
        <row r="819">
          <cell r="C819" t="str">
            <v>eDAD ePAYMENTS LTD</v>
          </cell>
          <cell r="D819">
            <v>8</v>
          </cell>
          <cell r="E819">
            <v>43</v>
          </cell>
          <cell r="F819">
            <v>617000</v>
          </cell>
          <cell r="G819">
            <v>8300</v>
          </cell>
          <cell r="I819" t="str">
            <v>MPOS SERVICES U LIMITED</v>
          </cell>
          <cell r="J819">
            <v>3</v>
          </cell>
          <cell r="K819">
            <v>3</v>
          </cell>
          <cell r="L819">
            <v>391000</v>
          </cell>
          <cell r="M819">
            <v>2850</v>
          </cell>
          <cell r="AF819" t="str">
            <v>MASAKA MICROFINANCE AND COOPERATIVE TRUST</v>
          </cell>
          <cell r="AG819" t="str">
            <v>MASAKA MICROFINANCE AND COOPERATIVE TRUST</v>
          </cell>
          <cell r="AH819" t="str">
            <v/>
          </cell>
          <cell r="AI819">
            <v>1</v>
          </cell>
          <cell r="AJ819" t="str">
            <v/>
          </cell>
          <cell r="AK819" t="str">
            <v/>
          </cell>
          <cell r="AL819">
            <v>2</v>
          </cell>
          <cell r="AM819">
            <v>5</v>
          </cell>
          <cell r="AN819" t="str">
            <v/>
          </cell>
          <cell r="AO819" t="str">
            <v/>
          </cell>
          <cell r="AP819" t="str">
            <v/>
          </cell>
          <cell r="AQ819" t="str">
            <v/>
          </cell>
          <cell r="AR819" t="str">
            <v/>
          </cell>
          <cell r="AS819" t="str">
            <v/>
          </cell>
          <cell r="AT819">
            <v>8</v>
          </cell>
          <cell r="AU819" t="str">
            <v>MASAKA MICROFINANCE AND COOPERATIVE TRUST</v>
          </cell>
          <cell r="AV819" t="str">
            <v/>
          </cell>
          <cell r="AW819" t="str">
            <v/>
          </cell>
          <cell r="AX819" t="str">
            <v/>
          </cell>
          <cell r="AY819" t="str">
            <v/>
          </cell>
          <cell r="AZ819" t="str">
            <v/>
          </cell>
          <cell r="BA819" t="str">
            <v/>
          </cell>
          <cell r="BB819" t="str">
            <v/>
          </cell>
          <cell r="BC819" t="str">
            <v/>
          </cell>
          <cell r="BD819" t="str">
            <v/>
          </cell>
          <cell r="BE819" t="str">
            <v/>
          </cell>
          <cell r="BG819" t="str">
            <v>MASAKA MICROFINANCE AND COOPERATIVE TRUST</v>
          </cell>
          <cell r="BH819" t="str">
            <v/>
          </cell>
          <cell r="BI819">
            <v>1</v>
          </cell>
          <cell r="BJ819" t="str">
            <v/>
          </cell>
          <cell r="BK819" t="str">
            <v/>
          </cell>
          <cell r="BL819">
            <v>4</v>
          </cell>
          <cell r="BM819">
            <v>5</v>
          </cell>
          <cell r="BN819" t="str">
            <v/>
          </cell>
          <cell r="BO819" t="str">
            <v/>
          </cell>
          <cell r="BP819" t="str">
            <v/>
          </cell>
          <cell r="BQ819" t="str">
            <v/>
          </cell>
          <cell r="BR819" t="str">
            <v/>
          </cell>
          <cell r="BS819" t="str">
            <v/>
          </cell>
          <cell r="BU819" t="str">
            <v>MASAKA MICROFINANCE AND COOPERATIVE TRUST</v>
          </cell>
          <cell r="BV819" t="str">
            <v/>
          </cell>
          <cell r="BW819" t="str">
            <v/>
          </cell>
          <cell r="BX819" t="str">
            <v/>
          </cell>
          <cell r="BY819" t="str">
            <v/>
          </cell>
          <cell r="BZ819" t="str">
            <v/>
          </cell>
          <cell r="CA819" t="str">
            <v/>
          </cell>
          <cell r="CB819" t="str">
            <v/>
          </cell>
          <cell r="CC819" t="str">
            <v/>
          </cell>
          <cell r="CD819" t="str">
            <v/>
          </cell>
          <cell r="CE819" t="str">
            <v/>
          </cell>
          <cell r="CG819" t="str">
            <v>MASAKA MICROFINANCE AND COOPERATIVE TRUST</v>
          </cell>
          <cell r="CH819" t="str">
            <v/>
          </cell>
          <cell r="CI819">
            <v>1000</v>
          </cell>
          <cell r="CJ819" t="str">
            <v/>
          </cell>
          <cell r="CK819" t="str">
            <v/>
          </cell>
          <cell r="CL819">
            <v>4000</v>
          </cell>
          <cell r="CM819">
            <v>6200</v>
          </cell>
          <cell r="CN819" t="str">
            <v/>
          </cell>
          <cell r="CO819" t="str">
            <v/>
          </cell>
          <cell r="CP819" t="str">
            <v/>
          </cell>
          <cell r="CQ819" t="str">
            <v/>
          </cell>
          <cell r="CR819" t="str">
            <v/>
          </cell>
          <cell r="CS819" t="str">
            <v/>
          </cell>
          <cell r="CU819" t="str">
            <v>MASAKA MICROFINANCE AND COOPERATIVE TRUST</v>
          </cell>
          <cell r="CV819" t="str">
            <v/>
          </cell>
          <cell r="CW819" t="str">
            <v/>
          </cell>
          <cell r="CX819" t="str">
            <v/>
          </cell>
          <cell r="CY819" t="str">
            <v/>
          </cell>
          <cell r="CZ819" t="str">
            <v/>
          </cell>
          <cell r="DA819" t="str">
            <v/>
          </cell>
          <cell r="DB819" t="str">
            <v/>
          </cell>
          <cell r="DC819" t="str">
            <v/>
          </cell>
          <cell r="DD819" t="str">
            <v/>
          </cell>
          <cell r="DE819" t="str">
            <v/>
          </cell>
          <cell r="DG819" t="str">
            <v>MASAKA MICROFINANCE AND COOPERATIVE TRUST</v>
          </cell>
          <cell r="DH819" t="str">
            <v/>
          </cell>
          <cell r="DI819">
            <v>400</v>
          </cell>
          <cell r="DJ819" t="str">
            <v/>
          </cell>
          <cell r="DK819" t="str">
            <v/>
          </cell>
          <cell r="DL819">
            <v>1200</v>
          </cell>
          <cell r="DM819">
            <v>2000</v>
          </cell>
          <cell r="DN819" t="str">
            <v/>
          </cell>
          <cell r="DO819" t="str">
            <v/>
          </cell>
          <cell r="DP819" t="str">
            <v/>
          </cell>
          <cell r="DQ819" t="str">
            <v/>
          </cell>
          <cell r="DR819" t="str">
            <v/>
          </cell>
          <cell r="DS819" t="str">
            <v/>
          </cell>
          <cell r="DU819" t="str">
            <v>MASAKA MICROFINANCE AND COOPERATIVE TRUST</v>
          </cell>
          <cell r="DV819" t="str">
            <v/>
          </cell>
          <cell r="DW819" t="str">
            <v/>
          </cell>
          <cell r="DX819" t="str">
            <v/>
          </cell>
          <cell r="DY819" t="str">
            <v/>
          </cell>
          <cell r="DZ819" t="str">
            <v/>
          </cell>
          <cell r="EA819" t="str">
            <v/>
          </cell>
          <cell r="EB819" t="str">
            <v/>
          </cell>
          <cell r="EC819" t="str">
            <v/>
          </cell>
          <cell r="ED819" t="str">
            <v/>
          </cell>
          <cell r="EE819" t="str">
            <v/>
          </cell>
        </row>
        <row r="820">
          <cell r="C820" t="str">
            <v>FRESH CUTS SUPERMARKETS UPCOUNTRY</v>
          </cell>
          <cell r="D820">
            <v>1</v>
          </cell>
          <cell r="E820">
            <v>1</v>
          </cell>
          <cell r="F820">
            <v>292200</v>
          </cell>
          <cell r="G820">
            <v>1000</v>
          </cell>
          <cell r="I820" t="str">
            <v>MTN BILLS</v>
          </cell>
          <cell r="J820">
            <v>27</v>
          </cell>
          <cell r="K820">
            <v>30</v>
          </cell>
          <cell r="L820">
            <v>4445415</v>
          </cell>
          <cell r="AF820" t="str">
            <v>MASAKA MICROFINANCE DEVT AND COOP TR</v>
          </cell>
          <cell r="AG820" t="str">
            <v>MASAKA MICROFINANCE DEVT AND COOP TR</v>
          </cell>
          <cell r="AH820" t="str">
            <v/>
          </cell>
          <cell r="AI820" t="str">
            <v/>
          </cell>
          <cell r="AJ820" t="str">
            <v/>
          </cell>
          <cell r="AK820" t="str">
            <v/>
          </cell>
          <cell r="AL820" t="str">
            <v/>
          </cell>
          <cell r="AM820" t="str">
            <v/>
          </cell>
          <cell r="AN820" t="str">
            <v/>
          </cell>
          <cell r="AO820" t="str">
            <v/>
          </cell>
          <cell r="AP820" t="str">
            <v/>
          </cell>
          <cell r="AQ820" t="str">
            <v/>
          </cell>
          <cell r="AR820" t="str">
            <v/>
          </cell>
          <cell r="AS820" t="str">
            <v/>
          </cell>
          <cell r="AT820">
            <v>0</v>
          </cell>
          <cell r="AU820" t="str">
            <v>MASAKA MICROFINANCE DEVT AND COOP TR</v>
          </cell>
          <cell r="AV820" t="str">
            <v/>
          </cell>
          <cell r="AW820" t="str">
            <v/>
          </cell>
          <cell r="AX820" t="str">
            <v/>
          </cell>
          <cell r="AY820" t="str">
            <v/>
          </cell>
          <cell r="AZ820" t="str">
            <v/>
          </cell>
          <cell r="BA820" t="str">
            <v/>
          </cell>
          <cell r="BB820" t="str">
            <v/>
          </cell>
          <cell r="BC820" t="str">
            <v/>
          </cell>
          <cell r="BD820" t="str">
            <v/>
          </cell>
          <cell r="BE820" t="str">
            <v/>
          </cell>
          <cell r="BG820" t="str">
            <v>MASAKA MICROFINANCE DEVT AND COOP TR</v>
          </cell>
          <cell r="BH820" t="str">
            <v/>
          </cell>
          <cell r="BI820" t="str">
            <v/>
          </cell>
          <cell r="BJ820" t="str">
            <v/>
          </cell>
          <cell r="BK820" t="str">
            <v/>
          </cell>
          <cell r="BL820" t="str">
            <v/>
          </cell>
          <cell r="BM820" t="str">
            <v/>
          </cell>
          <cell r="BN820" t="str">
            <v/>
          </cell>
          <cell r="BO820" t="str">
            <v/>
          </cell>
          <cell r="BP820" t="str">
            <v/>
          </cell>
          <cell r="BQ820" t="str">
            <v/>
          </cell>
          <cell r="BR820" t="str">
            <v/>
          </cell>
          <cell r="BS820" t="str">
            <v/>
          </cell>
          <cell r="BU820" t="str">
            <v>MASAKA MICROFINANCE DEVT AND COOP TR</v>
          </cell>
          <cell r="BV820" t="str">
            <v/>
          </cell>
          <cell r="BW820" t="str">
            <v/>
          </cell>
          <cell r="BX820" t="str">
            <v/>
          </cell>
          <cell r="BY820" t="str">
            <v/>
          </cell>
          <cell r="BZ820" t="str">
            <v/>
          </cell>
          <cell r="CA820" t="str">
            <v/>
          </cell>
          <cell r="CB820" t="str">
            <v/>
          </cell>
          <cell r="CC820" t="str">
            <v/>
          </cell>
          <cell r="CD820" t="str">
            <v/>
          </cell>
          <cell r="CE820" t="str">
            <v/>
          </cell>
          <cell r="CG820" t="str">
            <v>MASAKA MICROFINANCE DEVT AND COOP TR</v>
          </cell>
          <cell r="CH820" t="str">
            <v/>
          </cell>
          <cell r="CI820" t="str">
            <v/>
          </cell>
          <cell r="CJ820" t="str">
            <v/>
          </cell>
          <cell r="CK820" t="str">
            <v/>
          </cell>
          <cell r="CL820" t="str">
            <v/>
          </cell>
          <cell r="CM820" t="str">
            <v/>
          </cell>
          <cell r="CN820" t="str">
            <v/>
          </cell>
          <cell r="CO820" t="str">
            <v/>
          </cell>
          <cell r="CP820" t="str">
            <v/>
          </cell>
          <cell r="CQ820" t="str">
            <v/>
          </cell>
          <cell r="CR820" t="str">
            <v/>
          </cell>
          <cell r="CS820" t="str">
            <v/>
          </cell>
          <cell r="CU820" t="str">
            <v>MASAKA MICROFINANCE DEVT AND COOP TR</v>
          </cell>
          <cell r="CV820" t="str">
            <v/>
          </cell>
          <cell r="CW820" t="str">
            <v/>
          </cell>
          <cell r="CX820" t="str">
            <v/>
          </cell>
          <cell r="CY820" t="str">
            <v/>
          </cell>
          <cell r="CZ820" t="str">
            <v/>
          </cell>
          <cell r="DA820" t="str">
            <v/>
          </cell>
          <cell r="DB820" t="str">
            <v/>
          </cell>
          <cell r="DC820" t="str">
            <v/>
          </cell>
          <cell r="DD820" t="str">
            <v/>
          </cell>
          <cell r="DE820" t="str">
            <v/>
          </cell>
          <cell r="DG820" t="str">
            <v>MASAKA MICROFINANCE DEVT AND COOP TR</v>
          </cell>
          <cell r="DH820" t="str">
            <v/>
          </cell>
          <cell r="DI820" t="str">
            <v/>
          </cell>
          <cell r="DJ820" t="str">
            <v/>
          </cell>
          <cell r="DK820" t="str">
            <v/>
          </cell>
          <cell r="DL820" t="str">
            <v/>
          </cell>
          <cell r="DM820" t="str">
            <v/>
          </cell>
          <cell r="DN820" t="str">
            <v/>
          </cell>
          <cell r="DO820" t="str">
            <v/>
          </cell>
          <cell r="DP820" t="str">
            <v/>
          </cell>
          <cell r="DQ820" t="str">
            <v/>
          </cell>
          <cell r="DR820" t="str">
            <v/>
          </cell>
          <cell r="DS820" t="str">
            <v/>
          </cell>
          <cell r="DU820" t="str">
            <v>MASAKA MICROFINANCE DEVT AND COOP TR</v>
          </cell>
          <cell r="DV820" t="str">
            <v/>
          </cell>
          <cell r="DW820" t="str">
            <v/>
          </cell>
          <cell r="DX820" t="str">
            <v/>
          </cell>
          <cell r="DY820" t="str">
            <v/>
          </cell>
          <cell r="DZ820" t="str">
            <v/>
          </cell>
          <cell r="EA820" t="str">
            <v/>
          </cell>
          <cell r="EB820" t="str">
            <v/>
          </cell>
          <cell r="EC820" t="str">
            <v/>
          </cell>
          <cell r="ED820" t="str">
            <v/>
          </cell>
          <cell r="EE820" t="str">
            <v/>
          </cell>
        </row>
        <row r="821">
          <cell r="C821" t="str">
            <v>FRESH CUTS WEST</v>
          </cell>
          <cell r="D821">
            <v>1</v>
          </cell>
          <cell r="E821">
            <v>2</v>
          </cell>
          <cell r="F821">
            <v>3150000</v>
          </cell>
          <cell r="G821">
            <v>4000</v>
          </cell>
          <cell r="I821" t="str">
            <v>NAKASERO HOSPITAL</v>
          </cell>
          <cell r="J821">
            <v>17</v>
          </cell>
          <cell r="K821">
            <v>18</v>
          </cell>
          <cell r="L821">
            <v>5411350</v>
          </cell>
          <cell r="M821">
            <v>26200</v>
          </cell>
          <cell r="AF821" t="str">
            <v>MASAKA MICROFINANCE DEVT AND COOP TR BUKUNDA</v>
          </cell>
          <cell r="AG821" t="str">
            <v>MASAKA MICROFINANCE DEVT AND COOP TR BUKUNDA</v>
          </cell>
          <cell r="AH821" t="str">
            <v/>
          </cell>
          <cell r="AI821" t="str">
            <v/>
          </cell>
          <cell r="AJ821" t="str">
            <v/>
          </cell>
          <cell r="AK821" t="str">
            <v/>
          </cell>
          <cell r="AL821" t="str">
            <v/>
          </cell>
          <cell r="AM821" t="str">
            <v/>
          </cell>
          <cell r="AN821" t="str">
            <v/>
          </cell>
          <cell r="AO821" t="str">
            <v/>
          </cell>
          <cell r="AP821" t="str">
            <v/>
          </cell>
          <cell r="AQ821" t="str">
            <v/>
          </cell>
          <cell r="AR821" t="str">
            <v/>
          </cell>
          <cell r="AS821" t="str">
            <v/>
          </cell>
          <cell r="AT821">
            <v>0</v>
          </cell>
          <cell r="AU821" t="str">
            <v>MASAKA MICROFINANCE DEVT AND COOP TR BUKUNDA</v>
          </cell>
          <cell r="AV821" t="str">
            <v/>
          </cell>
          <cell r="AW821" t="str">
            <v/>
          </cell>
          <cell r="AX821" t="str">
            <v/>
          </cell>
          <cell r="AY821" t="str">
            <v/>
          </cell>
          <cell r="AZ821" t="str">
            <v/>
          </cell>
          <cell r="BA821" t="str">
            <v/>
          </cell>
          <cell r="BB821" t="str">
            <v/>
          </cell>
          <cell r="BC821" t="str">
            <v/>
          </cell>
          <cell r="BD821" t="str">
            <v/>
          </cell>
          <cell r="BE821" t="str">
            <v/>
          </cell>
          <cell r="BG821" t="str">
            <v>MASAKA MICROFINANCE DEVT AND COOP TR BUKUNDA</v>
          </cell>
          <cell r="BH821" t="str">
            <v/>
          </cell>
          <cell r="BI821" t="str">
            <v/>
          </cell>
          <cell r="BJ821" t="str">
            <v/>
          </cell>
          <cell r="BK821" t="str">
            <v/>
          </cell>
          <cell r="BL821" t="str">
            <v/>
          </cell>
          <cell r="BM821" t="str">
            <v/>
          </cell>
          <cell r="BN821" t="str">
            <v/>
          </cell>
          <cell r="BO821" t="str">
            <v/>
          </cell>
          <cell r="BP821" t="str">
            <v/>
          </cell>
          <cell r="BQ821" t="str">
            <v/>
          </cell>
          <cell r="BR821" t="str">
            <v/>
          </cell>
          <cell r="BS821" t="str">
            <v/>
          </cell>
          <cell r="BU821" t="str">
            <v>MASAKA MICROFINANCE DEVT AND COOP TR BUKUNDA</v>
          </cell>
          <cell r="BV821" t="str">
            <v/>
          </cell>
          <cell r="BW821" t="str">
            <v/>
          </cell>
          <cell r="BX821" t="str">
            <v/>
          </cell>
          <cell r="BY821" t="str">
            <v/>
          </cell>
          <cell r="BZ821" t="str">
            <v/>
          </cell>
          <cell r="CA821" t="str">
            <v/>
          </cell>
          <cell r="CB821" t="str">
            <v/>
          </cell>
          <cell r="CC821" t="str">
            <v/>
          </cell>
          <cell r="CD821" t="str">
            <v/>
          </cell>
          <cell r="CE821" t="str">
            <v/>
          </cell>
          <cell r="CG821" t="str">
            <v>MASAKA MICROFINANCE DEVT AND COOP TR BUKUNDA</v>
          </cell>
          <cell r="CH821" t="str">
            <v/>
          </cell>
          <cell r="CI821" t="str">
            <v/>
          </cell>
          <cell r="CJ821" t="str">
            <v/>
          </cell>
          <cell r="CK821" t="str">
            <v/>
          </cell>
          <cell r="CL821" t="str">
            <v/>
          </cell>
          <cell r="CM821" t="str">
            <v/>
          </cell>
          <cell r="CN821" t="str">
            <v/>
          </cell>
          <cell r="CO821" t="str">
            <v/>
          </cell>
          <cell r="CP821" t="str">
            <v/>
          </cell>
          <cell r="CQ821" t="str">
            <v/>
          </cell>
          <cell r="CR821" t="str">
            <v/>
          </cell>
          <cell r="CS821" t="str">
            <v/>
          </cell>
          <cell r="CU821" t="str">
            <v>MASAKA MICROFINANCE DEVT AND COOP TR BUKUNDA</v>
          </cell>
          <cell r="CV821" t="str">
            <v/>
          </cell>
          <cell r="CW821" t="str">
            <v/>
          </cell>
          <cell r="CX821" t="str">
            <v/>
          </cell>
          <cell r="CY821" t="str">
            <v/>
          </cell>
          <cell r="CZ821" t="str">
            <v/>
          </cell>
          <cell r="DA821" t="str">
            <v/>
          </cell>
          <cell r="DB821" t="str">
            <v/>
          </cell>
          <cell r="DC821" t="str">
            <v/>
          </cell>
          <cell r="DD821" t="str">
            <v/>
          </cell>
          <cell r="DE821" t="str">
            <v/>
          </cell>
          <cell r="DG821" t="str">
            <v>MASAKA MICROFINANCE DEVT AND COOP TR BUKUNDA</v>
          </cell>
          <cell r="DH821" t="str">
            <v/>
          </cell>
          <cell r="DI821" t="str">
            <v/>
          </cell>
          <cell r="DJ821" t="str">
            <v/>
          </cell>
          <cell r="DK821" t="str">
            <v/>
          </cell>
          <cell r="DL821" t="str">
            <v/>
          </cell>
          <cell r="DM821" t="str">
            <v/>
          </cell>
          <cell r="DN821" t="str">
            <v/>
          </cell>
          <cell r="DO821" t="str">
            <v/>
          </cell>
          <cell r="DP821" t="str">
            <v/>
          </cell>
          <cell r="DQ821" t="str">
            <v/>
          </cell>
          <cell r="DR821" t="str">
            <v/>
          </cell>
          <cell r="DS821" t="str">
            <v/>
          </cell>
          <cell r="DU821" t="str">
            <v>MASAKA MICROFINANCE DEVT AND COOP TR BUKUNDA</v>
          </cell>
          <cell r="DV821" t="str">
            <v/>
          </cell>
          <cell r="DW821" t="str">
            <v/>
          </cell>
          <cell r="DX821" t="str">
            <v/>
          </cell>
          <cell r="DY821" t="str">
            <v/>
          </cell>
          <cell r="DZ821" t="str">
            <v/>
          </cell>
          <cell r="EA821" t="str">
            <v/>
          </cell>
          <cell r="EB821" t="str">
            <v/>
          </cell>
          <cell r="EC821" t="str">
            <v/>
          </cell>
          <cell r="ED821" t="str">
            <v/>
          </cell>
          <cell r="EE821" t="str">
            <v/>
          </cell>
        </row>
        <row r="822">
          <cell r="C822" t="str">
            <v>Insurance Company of East Africa</v>
          </cell>
          <cell r="D822">
            <v>2</v>
          </cell>
          <cell r="E822">
            <v>3</v>
          </cell>
          <cell r="F822">
            <v>1100000</v>
          </cell>
          <cell r="G822">
            <v>2400</v>
          </cell>
          <cell r="I822" t="str">
            <v>NATIONAL WATER AND SEWERAGE CORPORATION</v>
          </cell>
          <cell r="J822">
            <v>31426</v>
          </cell>
          <cell r="K822">
            <v>42259</v>
          </cell>
          <cell r="L822">
            <v>1610204301</v>
          </cell>
          <cell r="M822">
            <v>22348470</v>
          </cell>
          <cell r="AF822" t="str">
            <v>MASAKA MICROFINANCE DEVT AND COOP TR KALUNGU</v>
          </cell>
          <cell r="AG822" t="str">
            <v>MASAKA MICROFINANCE DEVT AND COOP TR KALUNGU</v>
          </cell>
          <cell r="AH822" t="str">
            <v/>
          </cell>
          <cell r="AI822" t="str">
            <v/>
          </cell>
          <cell r="AJ822" t="str">
            <v/>
          </cell>
          <cell r="AK822" t="str">
            <v/>
          </cell>
          <cell r="AL822" t="str">
            <v/>
          </cell>
          <cell r="AM822" t="str">
            <v/>
          </cell>
          <cell r="AN822" t="str">
            <v/>
          </cell>
          <cell r="AO822" t="str">
            <v/>
          </cell>
          <cell r="AP822" t="str">
            <v/>
          </cell>
          <cell r="AQ822" t="str">
            <v/>
          </cell>
          <cell r="AR822" t="str">
            <v/>
          </cell>
          <cell r="AS822" t="str">
            <v/>
          </cell>
          <cell r="AT822">
            <v>0</v>
          </cell>
          <cell r="AU822" t="str">
            <v>MASAKA MICROFINANCE DEVT AND COOP TR KALUNGU</v>
          </cell>
          <cell r="AV822" t="str">
            <v/>
          </cell>
          <cell r="AW822" t="str">
            <v/>
          </cell>
          <cell r="AX822" t="str">
            <v/>
          </cell>
          <cell r="AY822" t="str">
            <v/>
          </cell>
          <cell r="AZ822" t="str">
            <v/>
          </cell>
          <cell r="BA822" t="str">
            <v/>
          </cell>
          <cell r="BB822" t="str">
            <v/>
          </cell>
          <cell r="BC822" t="str">
            <v/>
          </cell>
          <cell r="BD822" t="str">
            <v/>
          </cell>
          <cell r="BE822" t="str">
            <v/>
          </cell>
          <cell r="BG822" t="str">
            <v>MASAKA MICROFINANCE DEVT AND COOP TR KALUNGU</v>
          </cell>
          <cell r="BH822" t="str">
            <v/>
          </cell>
          <cell r="BI822" t="str">
            <v/>
          </cell>
          <cell r="BJ822" t="str">
            <v/>
          </cell>
          <cell r="BK822" t="str">
            <v/>
          </cell>
          <cell r="BL822" t="str">
            <v/>
          </cell>
          <cell r="BM822" t="str">
            <v/>
          </cell>
          <cell r="BN822" t="str">
            <v/>
          </cell>
          <cell r="BO822" t="str">
            <v/>
          </cell>
          <cell r="BP822" t="str">
            <v/>
          </cell>
          <cell r="BQ822" t="str">
            <v/>
          </cell>
          <cell r="BR822" t="str">
            <v/>
          </cell>
          <cell r="BS822" t="str">
            <v/>
          </cell>
          <cell r="BU822" t="str">
            <v>MASAKA MICROFINANCE DEVT AND COOP TR KALUNGU</v>
          </cell>
          <cell r="BV822" t="str">
            <v/>
          </cell>
          <cell r="BW822" t="str">
            <v/>
          </cell>
          <cell r="BX822" t="str">
            <v/>
          </cell>
          <cell r="BY822" t="str">
            <v/>
          </cell>
          <cell r="BZ822" t="str">
            <v/>
          </cell>
          <cell r="CA822" t="str">
            <v/>
          </cell>
          <cell r="CB822" t="str">
            <v/>
          </cell>
          <cell r="CC822" t="str">
            <v/>
          </cell>
          <cell r="CD822" t="str">
            <v/>
          </cell>
          <cell r="CE822" t="str">
            <v/>
          </cell>
          <cell r="CG822" t="str">
            <v>MASAKA MICROFINANCE DEVT AND COOP TR KALUNGU</v>
          </cell>
          <cell r="CH822" t="str">
            <v/>
          </cell>
          <cell r="CI822" t="str">
            <v/>
          </cell>
          <cell r="CJ822" t="str">
            <v/>
          </cell>
          <cell r="CK822" t="str">
            <v/>
          </cell>
          <cell r="CL822" t="str">
            <v/>
          </cell>
          <cell r="CM822" t="str">
            <v/>
          </cell>
          <cell r="CN822" t="str">
            <v/>
          </cell>
          <cell r="CO822" t="str">
            <v/>
          </cell>
          <cell r="CP822" t="str">
            <v/>
          </cell>
          <cell r="CQ822" t="str">
            <v/>
          </cell>
          <cell r="CR822" t="str">
            <v/>
          </cell>
          <cell r="CS822" t="str">
            <v/>
          </cell>
          <cell r="CU822" t="str">
            <v>MASAKA MICROFINANCE DEVT AND COOP TR KALUNGU</v>
          </cell>
          <cell r="CV822" t="str">
            <v/>
          </cell>
          <cell r="CW822" t="str">
            <v/>
          </cell>
          <cell r="CX822" t="str">
            <v/>
          </cell>
          <cell r="CY822" t="str">
            <v/>
          </cell>
          <cell r="CZ822" t="str">
            <v/>
          </cell>
          <cell r="DA822" t="str">
            <v/>
          </cell>
          <cell r="DB822" t="str">
            <v/>
          </cell>
          <cell r="DC822" t="str">
            <v/>
          </cell>
          <cell r="DD822" t="str">
            <v/>
          </cell>
          <cell r="DE822" t="str">
            <v/>
          </cell>
          <cell r="DG822" t="str">
            <v>MASAKA MICROFINANCE DEVT AND COOP TR KALUNGU</v>
          </cell>
          <cell r="DH822" t="str">
            <v/>
          </cell>
          <cell r="DI822" t="str">
            <v/>
          </cell>
          <cell r="DJ822" t="str">
            <v/>
          </cell>
          <cell r="DK822" t="str">
            <v/>
          </cell>
          <cell r="DL822" t="str">
            <v/>
          </cell>
          <cell r="DM822" t="str">
            <v/>
          </cell>
          <cell r="DN822" t="str">
            <v/>
          </cell>
          <cell r="DO822" t="str">
            <v/>
          </cell>
          <cell r="DP822" t="str">
            <v/>
          </cell>
          <cell r="DQ822" t="str">
            <v/>
          </cell>
          <cell r="DR822" t="str">
            <v/>
          </cell>
          <cell r="DS822" t="str">
            <v/>
          </cell>
          <cell r="DU822" t="str">
            <v>MASAKA MICROFINANCE DEVT AND COOP TR KALUNGU</v>
          </cell>
          <cell r="DV822" t="str">
            <v/>
          </cell>
          <cell r="DW822" t="str">
            <v/>
          </cell>
          <cell r="DX822" t="str">
            <v/>
          </cell>
          <cell r="DY822" t="str">
            <v/>
          </cell>
          <cell r="DZ822" t="str">
            <v/>
          </cell>
          <cell r="EA822" t="str">
            <v/>
          </cell>
          <cell r="EB822" t="str">
            <v/>
          </cell>
          <cell r="EC822" t="str">
            <v/>
          </cell>
          <cell r="ED822" t="str">
            <v/>
          </cell>
          <cell r="EE822" t="str">
            <v/>
          </cell>
        </row>
        <row r="823">
          <cell r="C823" t="str">
            <v>INTELWORLD COMPANY LIMITED</v>
          </cell>
          <cell r="D823">
            <v>2</v>
          </cell>
          <cell r="E823">
            <v>11</v>
          </cell>
          <cell r="F823">
            <v>9000</v>
          </cell>
          <cell r="I823" t="str">
            <v>New Vision Main</v>
          </cell>
          <cell r="J823">
            <v>161</v>
          </cell>
          <cell r="K823">
            <v>489</v>
          </cell>
          <cell r="L823">
            <v>152582924</v>
          </cell>
          <cell r="M823">
            <v>655690</v>
          </cell>
          <cell r="AF823" t="str">
            <v>MASAKA MICROFINANCE DEVT AND COOP TR LUKAYA</v>
          </cell>
          <cell r="AG823" t="str">
            <v>MASAKA MICROFINANCE DEVT AND COOP TR LUKAYA</v>
          </cell>
          <cell r="AH823" t="str">
            <v/>
          </cell>
          <cell r="AI823" t="str">
            <v/>
          </cell>
          <cell r="AJ823" t="str">
            <v/>
          </cell>
          <cell r="AK823" t="str">
            <v/>
          </cell>
          <cell r="AL823" t="str">
            <v/>
          </cell>
          <cell r="AM823" t="str">
            <v/>
          </cell>
          <cell r="AN823" t="str">
            <v/>
          </cell>
          <cell r="AO823" t="str">
            <v/>
          </cell>
          <cell r="AP823" t="str">
            <v/>
          </cell>
          <cell r="AQ823" t="str">
            <v/>
          </cell>
          <cell r="AR823" t="str">
            <v/>
          </cell>
          <cell r="AS823" t="str">
            <v/>
          </cell>
          <cell r="AT823">
            <v>0</v>
          </cell>
          <cell r="AU823" t="str">
            <v>MASAKA MICROFINANCE DEVT AND COOP TR LUKAYA</v>
          </cell>
          <cell r="AV823" t="str">
            <v/>
          </cell>
          <cell r="AW823" t="str">
            <v/>
          </cell>
          <cell r="AX823" t="str">
            <v/>
          </cell>
          <cell r="AY823" t="str">
            <v/>
          </cell>
          <cell r="AZ823" t="str">
            <v/>
          </cell>
          <cell r="BA823" t="str">
            <v/>
          </cell>
          <cell r="BB823" t="str">
            <v/>
          </cell>
          <cell r="BC823" t="str">
            <v/>
          </cell>
          <cell r="BD823" t="str">
            <v/>
          </cell>
          <cell r="BE823" t="str">
            <v/>
          </cell>
          <cell r="BG823" t="str">
            <v>MASAKA MICROFINANCE DEVT AND COOP TR LUKAYA</v>
          </cell>
          <cell r="BH823" t="str">
            <v/>
          </cell>
          <cell r="BI823" t="str">
            <v/>
          </cell>
          <cell r="BJ823" t="str">
            <v/>
          </cell>
          <cell r="BK823" t="str">
            <v/>
          </cell>
          <cell r="BL823" t="str">
            <v/>
          </cell>
          <cell r="BM823" t="str">
            <v/>
          </cell>
          <cell r="BN823" t="str">
            <v/>
          </cell>
          <cell r="BO823" t="str">
            <v/>
          </cell>
          <cell r="BP823" t="str">
            <v/>
          </cell>
          <cell r="BQ823" t="str">
            <v/>
          </cell>
          <cell r="BR823" t="str">
            <v/>
          </cell>
          <cell r="BS823" t="str">
            <v/>
          </cell>
          <cell r="BU823" t="str">
            <v>MASAKA MICROFINANCE DEVT AND COOP TR LUKAYA</v>
          </cell>
          <cell r="BV823" t="str">
            <v/>
          </cell>
          <cell r="BW823" t="str">
            <v/>
          </cell>
          <cell r="BX823" t="str">
            <v/>
          </cell>
          <cell r="BY823" t="str">
            <v/>
          </cell>
          <cell r="BZ823" t="str">
            <v/>
          </cell>
          <cell r="CA823" t="str">
            <v/>
          </cell>
          <cell r="CB823" t="str">
            <v/>
          </cell>
          <cell r="CC823" t="str">
            <v/>
          </cell>
          <cell r="CD823" t="str">
            <v/>
          </cell>
          <cell r="CE823" t="str">
            <v/>
          </cell>
          <cell r="CG823" t="str">
            <v>MASAKA MICROFINANCE DEVT AND COOP TR LUKAYA</v>
          </cell>
          <cell r="CH823" t="str">
            <v/>
          </cell>
          <cell r="CI823" t="str">
            <v/>
          </cell>
          <cell r="CJ823" t="str">
            <v/>
          </cell>
          <cell r="CK823" t="str">
            <v/>
          </cell>
          <cell r="CL823" t="str">
            <v/>
          </cell>
          <cell r="CM823" t="str">
            <v/>
          </cell>
          <cell r="CN823" t="str">
            <v/>
          </cell>
          <cell r="CO823" t="str">
            <v/>
          </cell>
          <cell r="CP823" t="str">
            <v/>
          </cell>
          <cell r="CQ823" t="str">
            <v/>
          </cell>
          <cell r="CR823" t="str">
            <v/>
          </cell>
          <cell r="CS823" t="str">
            <v/>
          </cell>
          <cell r="CU823" t="str">
            <v>MASAKA MICROFINANCE DEVT AND COOP TR LUKAYA</v>
          </cell>
          <cell r="CV823" t="str">
            <v/>
          </cell>
          <cell r="CW823" t="str">
            <v/>
          </cell>
          <cell r="CX823" t="str">
            <v/>
          </cell>
          <cell r="CY823" t="str">
            <v/>
          </cell>
          <cell r="CZ823" t="str">
            <v/>
          </cell>
          <cell r="DA823" t="str">
            <v/>
          </cell>
          <cell r="DB823" t="str">
            <v/>
          </cell>
          <cell r="DC823" t="str">
            <v/>
          </cell>
          <cell r="DD823" t="str">
            <v/>
          </cell>
          <cell r="DE823" t="str">
            <v/>
          </cell>
          <cell r="DG823" t="str">
            <v>MASAKA MICROFINANCE DEVT AND COOP TR LUKAYA</v>
          </cell>
          <cell r="DH823" t="str">
            <v/>
          </cell>
          <cell r="DI823" t="str">
            <v/>
          </cell>
          <cell r="DJ823" t="str">
            <v/>
          </cell>
          <cell r="DK823" t="str">
            <v/>
          </cell>
          <cell r="DL823" t="str">
            <v/>
          </cell>
          <cell r="DM823" t="str">
            <v/>
          </cell>
          <cell r="DN823" t="str">
            <v/>
          </cell>
          <cell r="DO823" t="str">
            <v/>
          </cell>
          <cell r="DP823" t="str">
            <v/>
          </cell>
          <cell r="DQ823" t="str">
            <v/>
          </cell>
          <cell r="DR823" t="str">
            <v/>
          </cell>
          <cell r="DS823" t="str">
            <v/>
          </cell>
          <cell r="DU823" t="str">
            <v>MASAKA MICROFINANCE DEVT AND COOP TR LUKAYA</v>
          </cell>
          <cell r="DV823" t="str">
            <v/>
          </cell>
          <cell r="DW823" t="str">
            <v/>
          </cell>
          <cell r="DX823" t="str">
            <v/>
          </cell>
          <cell r="DY823" t="str">
            <v/>
          </cell>
          <cell r="DZ823" t="str">
            <v/>
          </cell>
          <cell r="EA823" t="str">
            <v/>
          </cell>
          <cell r="EB823" t="str">
            <v/>
          </cell>
          <cell r="EC823" t="str">
            <v/>
          </cell>
          <cell r="ED823" t="str">
            <v/>
          </cell>
          <cell r="EE823" t="str">
            <v/>
          </cell>
        </row>
        <row r="824">
          <cell r="C824" t="str">
            <v>KAMPALA SITI CABLE LTD</v>
          </cell>
          <cell r="D824">
            <v>23</v>
          </cell>
          <cell r="E824">
            <v>25</v>
          </cell>
          <cell r="F824">
            <v>631700</v>
          </cell>
          <cell r="G824">
            <v>8800</v>
          </cell>
          <cell r="I824" t="str">
            <v>NOAH'S ARK SENIOR SECONDARY SCHOOL</v>
          </cell>
          <cell r="J824">
            <v>3</v>
          </cell>
          <cell r="K824">
            <v>4</v>
          </cell>
          <cell r="L824">
            <v>260000</v>
          </cell>
          <cell r="M824">
            <v>2370</v>
          </cell>
          <cell r="AF824" t="str">
            <v>MASAKA MICROFINANCE DEVT AND COOP TR MASAKA</v>
          </cell>
          <cell r="AG824" t="str">
            <v>MASAKA MICROFINANCE DEVT AND COOP TR MASAKA</v>
          </cell>
          <cell r="AH824" t="str">
            <v/>
          </cell>
          <cell r="AI824" t="str">
            <v/>
          </cell>
          <cell r="AJ824" t="str">
            <v/>
          </cell>
          <cell r="AK824" t="str">
            <v/>
          </cell>
          <cell r="AL824" t="str">
            <v/>
          </cell>
          <cell r="AM824" t="str">
            <v/>
          </cell>
          <cell r="AN824" t="str">
            <v/>
          </cell>
          <cell r="AO824" t="str">
            <v/>
          </cell>
          <cell r="AP824" t="str">
            <v/>
          </cell>
          <cell r="AQ824" t="str">
            <v/>
          </cell>
          <cell r="AR824" t="str">
            <v/>
          </cell>
          <cell r="AS824" t="str">
            <v/>
          </cell>
          <cell r="AT824">
            <v>0</v>
          </cell>
          <cell r="AU824" t="str">
            <v>MASAKA MICROFINANCE DEVT AND COOP TR MASAKA</v>
          </cell>
          <cell r="AV824" t="str">
            <v/>
          </cell>
          <cell r="AW824" t="str">
            <v/>
          </cell>
          <cell r="AX824" t="str">
            <v/>
          </cell>
          <cell r="AY824" t="str">
            <v/>
          </cell>
          <cell r="AZ824" t="str">
            <v/>
          </cell>
          <cell r="BA824" t="str">
            <v/>
          </cell>
          <cell r="BB824" t="str">
            <v/>
          </cell>
          <cell r="BC824" t="str">
            <v/>
          </cell>
          <cell r="BD824" t="str">
            <v/>
          </cell>
          <cell r="BE824" t="str">
            <v/>
          </cell>
          <cell r="BG824" t="str">
            <v>MASAKA MICROFINANCE DEVT AND COOP TR MASAKA</v>
          </cell>
          <cell r="BH824" t="str">
            <v/>
          </cell>
          <cell r="BI824" t="str">
            <v/>
          </cell>
          <cell r="BJ824" t="str">
            <v/>
          </cell>
          <cell r="BK824" t="str">
            <v/>
          </cell>
          <cell r="BL824" t="str">
            <v/>
          </cell>
          <cell r="BM824" t="str">
            <v/>
          </cell>
          <cell r="BN824" t="str">
            <v/>
          </cell>
          <cell r="BO824" t="str">
            <v/>
          </cell>
          <cell r="BP824" t="str">
            <v/>
          </cell>
          <cell r="BQ824" t="str">
            <v/>
          </cell>
          <cell r="BR824" t="str">
            <v/>
          </cell>
          <cell r="BS824" t="str">
            <v/>
          </cell>
          <cell r="BU824" t="str">
            <v>MASAKA MICROFINANCE DEVT AND COOP TR MASAKA</v>
          </cell>
          <cell r="BV824" t="str">
            <v/>
          </cell>
          <cell r="BW824" t="str">
            <v/>
          </cell>
          <cell r="BX824" t="str">
            <v/>
          </cell>
          <cell r="BY824" t="str">
            <v/>
          </cell>
          <cell r="BZ824" t="str">
            <v/>
          </cell>
          <cell r="CA824" t="str">
            <v/>
          </cell>
          <cell r="CB824" t="str">
            <v/>
          </cell>
          <cell r="CC824" t="str">
            <v/>
          </cell>
          <cell r="CD824" t="str">
            <v/>
          </cell>
          <cell r="CE824" t="str">
            <v/>
          </cell>
          <cell r="CG824" t="str">
            <v>MASAKA MICROFINANCE DEVT AND COOP TR MASAKA</v>
          </cell>
          <cell r="CH824" t="str">
            <v/>
          </cell>
          <cell r="CI824" t="str">
            <v/>
          </cell>
          <cell r="CJ824" t="str">
            <v/>
          </cell>
          <cell r="CK824" t="str">
            <v/>
          </cell>
          <cell r="CL824" t="str">
            <v/>
          </cell>
          <cell r="CM824" t="str">
            <v/>
          </cell>
          <cell r="CN824" t="str">
            <v/>
          </cell>
          <cell r="CO824" t="str">
            <v/>
          </cell>
          <cell r="CP824" t="str">
            <v/>
          </cell>
          <cell r="CQ824" t="str">
            <v/>
          </cell>
          <cell r="CR824" t="str">
            <v/>
          </cell>
          <cell r="CS824" t="str">
            <v/>
          </cell>
          <cell r="CU824" t="str">
            <v>MASAKA MICROFINANCE DEVT AND COOP TR MASAKA</v>
          </cell>
          <cell r="CV824" t="str">
            <v/>
          </cell>
          <cell r="CW824" t="str">
            <v/>
          </cell>
          <cell r="CX824" t="str">
            <v/>
          </cell>
          <cell r="CY824" t="str">
            <v/>
          </cell>
          <cell r="CZ824" t="str">
            <v/>
          </cell>
          <cell r="DA824" t="str">
            <v/>
          </cell>
          <cell r="DB824" t="str">
            <v/>
          </cell>
          <cell r="DC824" t="str">
            <v/>
          </cell>
          <cell r="DD824" t="str">
            <v/>
          </cell>
          <cell r="DE824" t="str">
            <v/>
          </cell>
          <cell r="DG824" t="str">
            <v>MASAKA MICROFINANCE DEVT AND COOP TR MASAKA</v>
          </cell>
          <cell r="DH824" t="str">
            <v/>
          </cell>
          <cell r="DI824" t="str">
            <v/>
          </cell>
          <cell r="DJ824" t="str">
            <v/>
          </cell>
          <cell r="DK824" t="str">
            <v/>
          </cell>
          <cell r="DL824" t="str">
            <v/>
          </cell>
          <cell r="DM824" t="str">
            <v/>
          </cell>
          <cell r="DN824" t="str">
            <v/>
          </cell>
          <cell r="DO824" t="str">
            <v/>
          </cell>
          <cell r="DP824" t="str">
            <v/>
          </cell>
          <cell r="DQ824" t="str">
            <v/>
          </cell>
          <cell r="DR824" t="str">
            <v/>
          </cell>
          <cell r="DS824" t="str">
            <v/>
          </cell>
          <cell r="DU824" t="str">
            <v>MASAKA MICROFINANCE DEVT AND COOP TR MASAKA</v>
          </cell>
          <cell r="DV824" t="str">
            <v/>
          </cell>
          <cell r="DW824" t="str">
            <v/>
          </cell>
          <cell r="DX824" t="str">
            <v/>
          </cell>
          <cell r="DY824" t="str">
            <v/>
          </cell>
          <cell r="DZ824" t="str">
            <v/>
          </cell>
          <cell r="EA824" t="str">
            <v/>
          </cell>
          <cell r="EB824" t="str">
            <v/>
          </cell>
          <cell r="EC824" t="str">
            <v/>
          </cell>
          <cell r="ED824" t="str">
            <v/>
          </cell>
          <cell r="EE824" t="str">
            <v/>
          </cell>
        </row>
        <row r="825">
          <cell r="C825" t="str">
            <v>KASANA QUALITY SCHOOL</v>
          </cell>
          <cell r="D825">
            <v>1</v>
          </cell>
          <cell r="E825">
            <v>1</v>
          </cell>
          <cell r="F825">
            <v>3200</v>
          </cell>
          <cell r="G825">
            <v>400</v>
          </cell>
          <cell r="I825" t="str">
            <v>nsamo mixed primary school</v>
          </cell>
          <cell r="J825">
            <v>53</v>
          </cell>
          <cell r="K825">
            <v>75</v>
          </cell>
          <cell r="L825">
            <v>13783800</v>
          </cell>
          <cell r="M825">
            <v>71420</v>
          </cell>
          <cell r="AF825" t="str">
            <v>MASAKA TOWN COLLEGE</v>
          </cell>
          <cell r="AG825" t="str">
            <v>MASAKA TOWN COLLEGE</v>
          </cell>
          <cell r="AH825" t="str">
            <v/>
          </cell>
          <cell r="AI825" t="str">
            <v/>
          </cell>
          <cell r="AJ825" t="str">
            <v/>
          </cell>
          <cell r="AK825">
            <v>1</v>
          </cell>
          <cell r="AL825" t="str">
            <v/>
          </cell>
          <cell r="AM825" t="str">
            <v/>
          </cell>
          <cell r="AN825" t="str">
            <v/>
          </cell>
          <cell r="AO825" t="str">
            <v/>
          </cell>
          <cell r="AP825" t="str">
            <v/>
          </cell>
          <cell r="AQ825" t="str">
            <v/>
          </cell>
          <cell r="AR825" t="str">
            <v/>
          </cell>
          <cell r="AS825" t="str">
            <v/>
          </cell>
          <cell r="AT825">
            <v>1</v>
          </cell>
          <cell r="AU825" t="str">
            <v>MASAKA TOWN COLLEGE</v>
          </cell>
          <cell r="AV825" t="str">
            <v/>
          </cell>
          <cell r="AW825" t="str">
            <v/>
          </cell>
          <cell r="AX825" t="str">
            <v/>
          </cell>
          <cell r="AY825" t="str">
            <v/>
          </cell>
          <cell r="AZ825" t="str">
            <v/>
          </cell>
          <cell r="BA825" t="str">
            <v/>
          </cell>
          <cell r="BB825" t="str">
            <v/>
          </cell>
          <cell r="BC825" t="str">
            <v/>
          </cell>
          <cell r="BD825" t="str">
            <v/>
          </cell>
          <cell r="BE825" t="str">
            <v/>
          </cell>
          <cell r="BG825" t="str">
            <v>MASAKA TOWN COLLEGE</v>
          </cell>
          <cell r="BH825" t="str">
            <v/>
          </cell>
          <cell r="BI825" t="str">
            <v/>
          </cell>
          <cell r="BJ825" t="str">
            <v/>
          </cell>
          <cell r="BK825">
            <v>1</v>
          </cell>
          <cell r="BL825" t="str">
            <v/>
          </cell>
          <cell r="BM825" t="str">
            <v/>
          </cell>
          <cell r="BN825" t="str">
            <v/>
          </cell>
          <cell r="BO825" t="str">
            <v/>
          </cell>
          <cell r="BP825" t="str">
            <v/>
          </cell>
          <cell r="BQ825" t="str">
            <v/>
          </cell>
          <cell r="BR825" t="str">
            <v/>
          </cell>
          <cell r="BS825" t="str">
            <v/>
          </cell>
          <cell r="BU825" t="str">
            <v>MASAKA TOWN COLLEGE</v>
          </cell>
          <cell r="BV825" t="str">
            <v/>
          </cell>
          <cell r="BW825" t="str">
            <v/>
          </cell>
          <cell r="BX825" t="str">
            <v/>
          </cell>
          <cell r="BY825" t="str">
            <v/>
          </cell>
          <cell r="BZ825" t="str">
            <v/>
          </cell>
          <cell r="CA825" t="str">
            <v/>
          </cell>
          <cell r="CB825" t="str">
            <v/>
          </cell>
          <cell r="CC825" t="str">
            <v/>
          </cell>
          <cell r="CD825" t="str">
            <v/>
          </cell>
          <cell r="CE825" t="str">
            <v/>
          </cell>
          <cell r="CG825" t="str">
            <v>MASAKA TOWN COLLEGE</v>
          </cell>
          <cell r="CH825" t="str">
            <v/>
          </cell>
          <cell r="CI825" t="str">
            <v/>
          </cell>
          <cell r="CJ825" t="str">
            <v/>
          </cell>
          <cell r="CK825">
            <v>120000</v>
          </cell>
          <cell r="CL825" t="str">
            <v/>
          </cell>
          <cell r="CM825" t="str">
            <v/>
          </cell>
          <cell r="CN825" t="str">
            <v/>
          </cell>
          <cell r="CO825" t="str">
            <v/>
          </cell>
          <cell r="CP825" t="str">
            <v/>
          </cell>
          <cell r="CQ825" t="str">
            <v/>
          </cell>
          <cell r="CR825" t="str">
            <v/>
          </cell>
          <cell r="CS825" t="str">
            <v/>
          </cell>
          <cell r="CU825" t="str">
            <v>MASAKA TOWN COLLEGE</v>
          </cell>
          <cell r="CV825" t="str">
            <v/>
          </cell>
          <cell r="CW825" t="str">
            <v/>
          </cell>
          <cell r="CX825" t="str">
            <v/>
          </cell>
          <cell r="CY825" t="str">
            <v/>
          </cell>
          <cell r="CZ825" t="str">
            <v/>
          </cell>
          <cell r="DA825" t="str">
            <v/>
          </cell>
          <cell r="DB825" t="str">
            <v/>
          </cell>
          <cell r="DC825" t="str">
            <v/>
          </cell>
          <cell r="DD825" t="str">
            <v/>
          </cell>
          <cell r="DE825" t="str">
            <v/>
          </cell>
          <cell r="DG825" t="str">
            <v>MASAKA TOWN COLLEGE</v>
          </cell>
          <cell r="DH825" t="str">
            <v/>
          </cell>
          <cell r="DI825" t="str">
            <v/>
          </cell>
          <cell r="DJ825" t="str">
            <v/>
          </cell>
          <cell r="DK825">
            <v>800</v>
          </cell>
          <cell r="DL825" t="str">
            <v/>
          </cell>
          <cell r="DM825" t="str">
            <v/>
          </cell>
          <cell r="DN825" t="str">
            <v/>
          </cell>
          <cell r="DO825" t="str">
            <v/>
          </cell>
          <cell r="DP825" t="str">
            <v/>
          </cell>
          <cell r="DQ825" t="str">
            <v/>
          </cell>
          <cell r="DR825" t="str">
            <v/>
          </cell>
          <cell r="DS825" t="str">
            <v/>
          </cell>
          <cell r="DU825" t="str">
            <v>MASAKA TOWN COLLEGE</v>
          </cell>
          <cell r="DV825" t="str">
            <v/>
          </cell>
          <cell r="DW825" t="str">
            <v/>
          </cell>
          <cell r="DX825" t="str">
            <v/>
          </cell>
          <cell r="DY825" t="str">
            <v/>
          </cell>
          <cell r="DZ825" t="str">
            <v/>
          </cell>
          <cell r="EA825" t="str">
            <v/>
          </cell>
          <cell r="EB825" t="str">
            <v/>
          </cell>
          <cell r="EC825" t="str">
            <v/>
          </cell>
          <cell r="ED825" t="str">
            <v/>
          </cell>
          <cell r="EE825" t="str">
            <v/>
          </cell>
        </row>
        <row r="826">
          <cell r="C826" t="str">
            <v>MICRO UGANDA LIMITED</v>
          </cell>
          <cell r="D826">
            <v>39</v>
          </cell>
          <cell r="E826">
            <v>74</v>
          </cell>
          <cell r="F826">
            <v>30276100</v>
          </cell>
          <cell r="G826">
            <v>82700</v>
          </cell>
          <cell r="I826" t="str">
            <v>NTELWORLD CO LIMITED-EASYPAY</v>
          </cell>
          <cell r="J826">
            <v>1</v>
          </cell>
          <cell r="K826">
            <v>1</v>
          </cell>
          <cell r="L826">
            <v>2000</v>
          </cell>
          <cell r="M826">
            <v>500</v>
          </cell>
          <cell r="AF826" t="str">
            <v>MASAKA TOWN COLLEGE</v>
          </cell>
          <cell r="AG826" t="str">
            <v>MASAKA TOWN COLLEGE</v>
          </cell>
          <cell r="AH826" t="str">
            <v/>
          </cell>
          <cell r="AI826" t="str">
            <v/>
          </cell>
          <cell r="AJ826" t="str">
            <v/>
          </cell>
          <cell r="AK826">
            <v>1</v>
          </cell>
          <cell r="AL826" t="str">
            <v/>
          </cell>
          <cell r="AM826" t="str">
            <v/>
          </cell>
          <cell r="AN826" t="str">
            <v/>
          </cell>
          <cell r="AO826" t="str">
            <v/>
          </cell>
          <cell r="AP826" t="str">
            <v/>
          </cell>
          <cell r="AQ826" t="str">
            <v/>
          </cell>
          <cell r="AR826" t="str">
            <v/>
          </cell>
          <cell r="AS826" t="str">
            <v/>
          </cell>
          <cell r="AT826">
            <v>1</v>
          </cell>
          <cell r="AU826" t="str">
            <v>MASAKA TOWN COLLEGE</v>
          </cell>
          <cell r="AV826" t="str">
            <v/>
          </cell>
          <cell r="AW826" t="str">
            <v/>
          </cell>
          <cell r="AX826" t="str">
            <v/>
          </cell>
          <cell r="AY826" t="str">
            <v/>
          </cell>
          <cell r="AZ826" t="str">
            <v/>
          </cell>
          <cell r="BA826" t="str">
            <v/>
          </cell>
          <cell r="BB826" t="str">
            <v/>
          </cell>
          <cell r="BC826" t="str">
            <v/>
          </cell>
          <cell r="BD826" t="str">
            <v/>
          </cell>
          <cell r="BE826" t="str">
            <v/>
          </cell>
          <cell r="BG826" t="str">
            <v>MASAKA TOWN COLLEGE</v>
          </cell>
          <cell r="BH826" t="str">
            <v/>
          </cell>
          <cell r="BI826" t="str">
            <v/>
          </cell>
          <cell r="BJ826" t="str">
            <v/>
          </cell>
          <cell r="BK826">
            <v>1</v>
          </cell>
          <cell r="BL826" t="str">
            <v/>
          </cell>
          <cell r="BM826" t="str">
            <v/>
          </cell>
          <cell r="BN826" t="str">
            <v/>
          </cell>
          <cell r="BO826" t="str">
            <v/>
          </cell>
          <cell r="BP826" t="str">
            <v/>
          </cell>
          <cell r="BQ826" t="str">
            <v/>
          </cell>
          <cell r="BR826" t="str">
            <v/>
          </cell>
          <cell r="BS826" t="str">
            <v/>
          </cell>
          <cell r="BU826" t="str">
            <v>MASAKA TOWN COLLEGE</v>
          </cell>
          <cell r="BV826" t="str">
            <v/>
          </cell>
          <cell r="BW826" t="str">
            <v/>
          </cell>
          <cell r="BX826" t="str">
            <v/>
          </cell>
          <cell r="BY826" t="str">
            <v/>
          </cell>
          <cell r="BZ826" t="str">
            <v/>
          </cell>
          <cell r="CA826" t="str">
            <v/>
          </cell>
          <cell r="CB826" t="str">
            <v/>
          </cell>
          <cell r="CC826" t="str">
            <v/>
          </cell>
          <cell r="CD826" t="str">
            <v/>
          </cell>
          <cell r="CE826" t="str">
            <v/>
          </cell>
          <cell r="CG826" t="str">
            <v>MASAKA TOWN COLLEGE</v>
          </cell>
          <cell r="CH826" t="str">
            <v/>
          </cell>
          <cell r="CI826" t="str">
            <v/>
          </cell>
          <cell r="CJ826" t="str">
            <v/>
          </cell>
          <cell r="CK826">
            <v>120000</v>
          </cell>
          <cell r="CL826" t="str">
            <v/>
          </cell>
          <cell r="CM826" t="str">
            <v/>
          </cell>
          <cell r="CN826" t="str">
            <v/>
          </cell>
          <cell r="CO826" t="str">
            <v/>
          </cell>
          <cell r="CP826" t="str">
            <v/>
          </cell>
          <cell r="CQ826" t="str">
            <v/>
          </cell>
          <cell r="CR826" t="str">
            <v/>
          </cell>
          <cell r="CS826" t="str">
            <v/>
          </cell>
          <cell r="CU826" t="str">
            <v>MASAKA TOWN COLLEGE</v>
          </cell>
          <cell r="CV826" t="str">
            <v/>
          </cell>
          <cell r="CW826" t="str">
            <v/>
          </cell>
          <cell r="CX826" t="str">
            <v/>
          </cell>
          <cell r="CY826" t="str">
            <v/>
          </cell>
          <cell r="CZ826" t="str">
            <v/>
          </cell>
          <cell r="DA826" t="str">
            <v/>
          </cell>
          <cell r="DB826" t="str">
            <v/>
          </cell>
          <cell r="DC826" t="str">
            <v/>
          </cell>
          <cell r="DD826" t="str">
            <v/>
          </cell>
          <cell r="DE826" t="str">
            <v/>
          </cell>
          <cell r="DG826" t="str">
            <v>MASAKA TOWN COLLEGE</v>
          </cell>
          <cell r="DH826" t="str">
            <v/>
          </cell>
          <cell r="DI826" t="str">
            <v/>
          </cell>
          <cell r="DJ826" t="str">
            <v/>
          </cell>
          <cell r="DK826">
            <v>800</v>
          </cell>
          <cell r="DL826" t="str">
            <v/>
          </cell>
          <cell r="DM826" t="str">
            <v/>
          </cell>
          <cell r="DN826" t="str">
            <v/>
          </cell>
          <cell r="DO826" t="str">
            <v/>
          </cell>
          <cell r="DP826" t="str">
            <v/>
          </cell>
          <cell r="DQ826" t="str">
            <v/>
          </cell>
          <cell r="DR826" t="str">
            <v/>
          </cell>
          <cell r="DS826" t="str">
            <v/>
          </cell>
          <cell r="DU826" t="str">
            <v>MASAKA TOWN COLLEGE</v>
          </cell>
          <cell r="DV826" t="str">
            <v/>
          </cell>
          <cell r="DW826" t="str">
            <v/>
          </cell>
          <cell r="DX826" t="str">
            <v/>
          </cell>
          <cell r="DY826" t="str">
            <v/>
          </cell>
          <cell r="DZ826" t="str">
            <v/>
          </cell>
          <cell r="EA826" t="str">
            <v/>
          </cell>
          <cell r="EB826" t="str">
            <v/>
          </cell>
          <cell r="EC826" t="str">
            <v/>
          </cell>
          <cell r="ED826" t="str">
            <v/>
          </cell>
          <cell r="EE826" t="str">
            <v/>
          </cell>
        </row>
        <row r="827">
          <cell r="C827" t="str">
            <v>MTN BILLS</v>
          </cell>
          <cell r="D827">
            <v>258</v>
          </cell>
          <cell r="E827">
            <v>463</v>
          </cell>
          <cell r="F827">
            <v>24380993</v>
          </cell>
          <cell r="I827" t="str">
            <v>NTUNGAMO HIGH SCHOOL</v>
          </cell>
          <cell r="J827">
            <v>2</v>
          </cell>
          <cell r="K827">
            <v>2</v>
          </cell>
          <cell r="L827">
            <v>281500</v>
          </cell>
          <cell r="M827">
            <v>1450</v>
          </cell>
          <cell r="AF827" t="str">
            <v>MASAMBIRA SERVICES UG LTD(DST) KALUNGU</v>
          </cell>
          <cell r="AG827" t="str">
            <v>MASAMBIRA SERVICES UG LTD(DST) KALUNGU</v>
          </cell>
          <cell r="AH827" t="str">
            <v/>
          </cell>
          <cell r="AI827" t="str">
            <v/>
          </cell>
          <cell r="AJ827" t="str">
            <v/>
          </cell>
          <cell r="AK827" t="str">
            <v/>
          </cell>
          <cell r="AL827" t="str">
            <v/>
          </cell>
          <cell r="AM827" t="str">
            <v/>
          </cell>
          <cell r="AN827" t="str">
            <v/>
          </cell>
          <cell r="AO827" t="str">
            <v/>
          </cell>
          <cell r="AP827" t="str">
            <v/>
          </cell>
          <cell r="AQ827" t="str">
            <v/>
          </cell>
          <cell r="AR827" t="str">
            <v/>
          </cell>
          <cell r="AS827" t="str">
            <v/>
          </cell>
          <cell r="AT827">
            <v>0</v>
          </cell>
          <cell r="AU827" t="str">
            <v>MASAMBIRA SERVICES UG LTD(DST) KALUNGU</v>
          </cell>
          <cell r="AV827" t="str">
            <v/>
          </cell>
          <cell r="AW827" t="str">
            <v/>
          </cell>
          <cell r="AX827" t="str">
            <v/>
          </cell>
          <cell r="AY827" t="str">
            <v/>
          </cell>
          <cell r="AZ827" t="str">
            <v/>
          </cell>
          <cell r="BA827" t="str">
            <v/>
          </cell>
          <cell r="BB827" t="str">
            <v/>
          </cell>
          <cell r="BC827" t="str">
            <v/>
          </cell>
          <cell r="BD827" t="str">
            <v/>
          </cell>
          <cell r="BE827" t="str">
            <v/>
          </cell>
          <cell r="BG827" t="str">
            <v>MASAMBIRA SERVICES UG LTD(DST) KALUNGU</v>
          </cell>
          <cell r="BH827" t="str">
            <v/>
          </cell>
          <cell r="BI827" t="str">
            <v/>
          </cell>
          <cell r="BJ827" t="str">
            <v/>
          </cell>
          <cell r="BK827" t="str">
            <v/>
          </cell>
          <cell r="BL827" t="str">
            <v/>
          </cell>
          <cell r="BM827" t="str">
            <v/>
          </cell>
          <cell r="BN827" t="str">
            <v/>
          </cell>
          <cell r="BO827" t="str">
            <v/>
          </cell>
          <cell r="BP827" t="str">
            <v/>
          </cell>
          <cell r="BQ827" t="str">
            <v/>
          </cell>
          <cell r="BR827" t="str">
            <v/>
          </cell>
          <cell r="BS827" t="str">
            <v/>
          </cell>
          <cell r="BU827" t="str">
            <v>MASAMBIRA SERVICES UG LTD(DST) KALUNGU</v>
          </cell>
          <cell r="BV827" t="str">
            <v/>
          </cell>
          <cell r="BW827" t="str">
            <v/>
          </cell>
          <cell r="BX827" t="str">
            <v/>
          </cell>
          <cell r="BY827" t="str">
            <v/>
          </cell>
          <cell r="BZ827" t="str">
            <v/>
          </cell>
          <cell r="CA827" t="str">
            <v/>
          </cell>
          <cell r="CB827" t="str">
            <v/>
          </cell>
          <cell r="CC827" t="str">
            <v/>
          </cell>
          <cell r="CD827" t="str">
            <v/>
          </cell>
          <cell r="CE827" t="str">
            <v/>
          </cell>
          <cell r="CG827" t="str">
            <v>MASAMBIRA SERVICES UG LTD(DST) KALUNGU</v>
          </cell>
          <cell r="CH827" t="str">
            <v/>
          </cell>
          <cell r="CI827" t="str">
            <v/>
          </cell>
          <cell r="CJ827" t="str">
            <v/>
          </cell>
          <cell r="CK827" t="str">
            <v/>
          </cell>
          <cell r="CL827" t="str">
            <v/>
          </cell>
          <cell r="CM827" t="str">
            <v/>
          </cell>
          <cell r="CN827" t="str">
            <v/>
          </cell>
          <cell r="CO827" t="str">
            <v/>
          </cell>
          <cell r="CP827" t="str">
            <v/>
          </cell>
          <cell r="CQ827" t="str">
            <v/>
          </cell>
          <cell r="CR827" t="str">
            <v/>
          </cell>
          <cell r="CS827" t="str">
            <v/>
          </cell>
          <cell r="CU827" t="str">
            <v>MASAMBIRA SERVICES UG LTD(DST) KALUNGU</v>
          </cell>
          <cell r="CV827" t="str">
            <v/>
          </cell>
          <cell r="CW827" t="str">
            <v/>
          </cell>
          <cell r="CX827" t="str">
            <v/>
          </cell>
          <cell r="CY827" t="str">
            <v/>
          </cell>
          <cell r="CZ827" t="str">
            <v/>
          </cell>
          <cell r="DA827" t="str">
            <v/>
          </cell>
          <cell r="DB827" t="str">
            <v/>
          </cell>
          <cell r="DC827" t="str">
            <v/>
          </cell>
          <cell r="DD827" t="str">
            <v/>
          </cell>
          <cell r="DE827" t="str">
            <v/>
          </cell>
          <cell r="DG827" t="str">
            <v>MASAMBIRA SERVICES UG LTD(DST) KALUNGU</v>
          </cell>
          <cell r="DH827" t="str">
            <v/>
          </cell>
          <cell r="DI827" t="str">
            <v/>
          </cell>
          <cell r="DJ827" t="str">
            <v/>
          </cell>
          <cell r="DK827" t="str">
            <v/>
          </cell>
          <cell r="DL827" t="str">
            <v/>
          </cell>
          <cell r="DM827" t="str">
            <v/>
          </cell>
          <cell r="DN827" t="str">
            <v/>
          </cell>
          <cell r="DO827" t="str">
            <v/>
          </cell>
          <cell r="DP827" t="str">
            <v/>
          </cell>
          <cell r="DQ827" t="str">
            <v/>
          </cell>
          <cell r="DR827" t="str">
            <v/>
          </cell>
          <cell r="DS827" t="str">
            <v/>
          </cell>
          <cell r="DU827" t="str">
            <v>MASAMBIRA SERVICES UG LTD(DST) KALUNGU</v>
          </cell>
          <cell r="DV827" t="str">
            <v/>
          </cell>
          <cell r="DW827" t="str">
            <v/>
          </cell>
          <cell r="DX827" t="str">
            <v/>
          </cell>
          <cell r="DY827" t="str">
            <v/>
          </cell>
          <cell r="DZ827" t="str">
            <v/>
          </cell>
          <cell r="EA827" t="str">
            <v/>
          </cell>
          <cell r="EB827" t="str">
            <v/>
          </cell>
          <cell r="EC827" t="str">
            <v/>
          </cell>
          <cell r="ED827" t="str">
            <v/>
          </cell>
          <cell r="EE827" t="str">
            <v/>
          </cell>
        </row>
        <row r="828">
          <cell r="C828" t="str">
            <v>MTN CORPORATE LIQUIDTY FUND</v>
          </cell>
          <cell r="D828">
            <v>1</v>
          </cell>
          <cell r="E828">
            <v>5</v>
          </cell>
          <cell r="F828">
            <v>10255705855</v>
          </cell>
          <cell r="I828" t="str">
            <v>OPPORTUNITY BANK CITY</v>
          </cell>
          <cell r="J828">
            <v>53</v>
          </cell>
          <cell r="K828">
            <v>178</v>
          </cell>
          <cell r="L828">
            <v>40317117</v>
          </cell>
          <cell r="M828">
            <v>176030</v>
          </cell>
          <cell r="AF828" t="str">
            <v>MASHIRIKI HIGH SCHOOL</v>
          </cell>
          <cell r="AG828" t="str">
            <v>MASHIRIKI HIGH SCHOOL</v>
          </cell>
          <cell r="AH828" t="str">
            <v/>
          </cell>
          <cell r="AI828" t="str">
            <v/>
          </cell>
          <cell r="AJ828" t="str">
            <v/>
          </cell>
          <cell r="AK828" t="str">
            <v/>
          </cell>
          <cell r="AL828" t="str">
            <v/>
          </cell>
          <cell r="AM828" t="str">
            <v/>
          </cell>
          <cell r="AN828" t="str">
            <v/>
          </cell>
          <cell r="AO828" t="str">
            <v/>
          </cell>
          <cell r="AP828" t="str">
            <v/>
          </cell>
          <cell r="AQ828" t="str">
            <v/>
          </cell>
          <cell r="AR828" t="str">
            <v/>
          </cell>
          <cell r="AS828" t="str">
            <v/>
          </cell>
          <cell r="AT828">
            <v>0</v>
          </cell>
          <cell r="AU828" t="str">
            <v>MASHIRIKI HIGH SCHOOL</v>
          </cell>
          <cell r="AV828" t="str">
            <v/>
          </cell>
          <cell r="AW828" t="str">
            <v/>
          </cell>
          <cell r="AX828" t="str">
            <v/>
          </cell>
          <cell r="AY828" t="str">
            <v/>
          </cell>
          <cell r="AZ828" t="str">
            <v/>
          </cell>
          <cell r="BA828" t="str">
            <v/>
          </cell>
          <cell r="BB828" t="str">
            <v/>
          </cell>
          <cell r="BC828" t="str">
            <v/>
          </cell>
          <cell r="BD828" t="str">
            <v/>
          </cell>
          <cell r="BE828" t="str">
            <v/>
          </cell>
          <cell r="BG828" t="str">
            <v>MASHIRIKI HIGH SCHOOL</v>
          </cell>
          <cell r="BH828" t="str">
            <v/>
          </cell>
          <cell r="BI828" t="str">
            <v/>
          </cell>
          <cell r="BJ828" t="str">
            <v/>
          </cell>
          <cell r="BK828" t="str">
            <v/>
          </cell>
          <cell r="BL828" t="str">
            <v/>
          </cell>
          <cell r="BM828" t="str">
            <v/>
          </cell>
          <cell r="BN828" t="str">
            <v/>
          </cell>
          <cell r="BO828" t="str">
            <v/>
          </cell>
          <cell r="BP828" t="str">
            <v/>
          </cell>
          <cell r="BQ828" t="str">
            <v/>
          </cell>
          <cell r="BR828" t="str">
            <v/>
          </cell>
          <cell r="BS828" t="str">
            <v/>
          </cell>
          <cell r="BU828" t="str">
            <v>MASHIRIKI HIGH SCHOOL</v>
          </cell>
          <cell r="BV828" t="str">
            <v/>
          </cell>
          <cell r="BW828" t="str">
            <v/>
          </cell>
          <cell r="BX828" t="str">
            <v/>
          </cell>
          <cell r="BY828" t="str">
            <v/>
          </cell>
          <cell r="BZ828" t="str">
            <v/>
          </cell>
          <cell r="CA828" t="str">
            <v/>
          </cell>
          <cell r="CB828" t="str">
            <v/>
          </cell>
          <cell r="CC828" t="str">
            <v/>
          </cell>
          <cell r="CD828" t="str">
            <v/>
          </cell>
          <cell r="CE828" t="str">
            <v/>
          </cell>
          <cell r="CG828" t="str">
            <v>MASHIRIKI HIGH SCHOOL</v>
          </cell>
          <cell r="CH828" t="str">
            <v/>
          </cell>
          <cell r="CI828" t="str">
            <v/>
          </cell>
          <cell r="CJ828" t="str">
            <v/>
          </cell>
          <cell r="CK828" t="str">
            <v/>
          </cell>
          <cell r="CL828" t="str">
            <v/>
          </cell>
          <cell r="CM828" t="str">
            <v/>
          </cell>
          <cell r="CN828" t="str">
            <v/>
          </cell>
          <cell r="CO828" t="str">
            <v/>
          </cell>
          <cell r="CP828" t="str">
            <v/>
          </cell>
          <cell r="CQ828" t="str">
            <v/>
          </cell>
          <cell r="CR828" t="str">
            <v/>
          </cell>
          <cell r="CS828" t="str">
            <v/>
          </cell>
          <cell r="CU828" t="str">
            <v>MASHIRIKI HIGH SCHOOL</v>
          </cell>
          <cell r="CV828" t="str">
            <v/>
          </cell>
          <cell r="CW828" t="str">
            <v/>
          </cell>
          <cell r="CX828" t="str">
            <v/>
          </cell>
          <cell r="CY828" t="str">
            <v/>
          </cell>
          <cell r="CZ828" t="str">
            <v/>
          </cell>
          <cell r="DA828" t="str">
            <v/>
          </cell>
          <cell r="DB828" t="str">
            <v/>
          </cell>
          <cell r="DC828" t="str">
            <v/>
          </cell>
          <cell r="DD828" t="str">
            <v/>
          </cell>
          <cell r="DE828" t="str">
            <v/>
          </cell>
          <cell r="DG828" t="str">
            <v>MASHIRIKI HIGH SCHOOL</v>
          </cell>
          <cell r="DH828" t="str">
            <v/>
          </cell>
          <cell r="DI828" t="str">
            <v/>
          </cell>
          <cell r="DJ828" t="str">
            <v/>
          </cell>
          <cell r="DK828" t="str">
            <v/>
          </cell>
          <cell r="DL828" t="str">
            <v/>
          </cell>
          <cell r="DM828" t="str">
            <v/>
          </cell>
          <cell r="DN828" t="str">
            <v/>
          </cell>
          <cell r="DO828" t="str">
            <v/>
          </cell>
          <cell r="DP828" t="str">
            <v/>
          </cell>
          <cell r="DQ828" t="str">
            <v/>
          </cell>
          <cell r="DR828" t="str">
            <v/>
          </cell>
          <cell r="DS828" t="str">
            <v/>
          </cell>
          <cell r="DU828" t="str">
            <v>MASHIRIKI HIGH SCHOOL</v>
          </cell>
          <cell r="DV828" t="str">
            <v/>
          </cell>
          <cell r="DW828" t="str">
            <v/>
          </cell>
          <cell r="DX828" t="str">
            <v/>
          </cell>
          <cell r="DY828" t="str">
            <v/>
          </cell>
          <cell r="DZ828" t="str">
            <v/>
          </cell>
          <cell r="EA828" t="str">
            <v/>
          </cell>
          <cell r="EB828" t="str">
            <v/>
          </cell>
          <cell r="EC828" t="str">
            <v/>
          </cell>
          <cell r="ED828" t="str">
            <v/>
          </cell>
          <cell r="EE828" t="str">
            <v/>
          </cell>
        </row>
        <row r="829">
          <cell r="C829" t="str">
            <v>NATIONAL WATER AND SEWERAGE CORPORATION</v>
          </cell>
          <cell r="D829">
            <v>25432</v>
          </cell>
          <cell r="E829">
            <v>35469</v>
          </cell>
          <cell r="F829">
            <v>1206534124</v>
          </cell>
          <cell r="G829">
            <v>14100700</v>
          </cell>
          <cell r="I829" t="str">
            <v>OPPORTUNITY BANK GAYAZA</v>
          </cell>
          <cell r="J829">
            <v>46</v>
          </cell>
          <cell r="K829">
            <v>120</v>
          </cell>
          <cell r="L829">
            <v>19616800</v>
          </cell>
          <cell r="M829">
            <v>109970</v>
          </cell>
          <cell r="AF829" t="str">
            <v>MASTER CONTRACTORS COMPANY LIMITED KABAROLE</v>
          </cell>
          <cell r="AG829" t="str">
            <v>MASTER CONTRACTORS COMPANY LIMITED KABAROLE</v>
          </cell>
          <cell r="AH829" t="str">
            <v/>
          </cell>
          <cell r="AI829" t="str">
            <v/>
          </cell>
          <cell r="AJ829" t="str">
            <v/>
          </cell>
          <cell r="AK829" t="str">
            <v/>
          </cell>
          <cell r="AL829" t="str">
            <v/>
          </cell>
          <cell r="AM829" t="str">
            <v/>
          </cell>
          <cell r="AN829" t="str">
            <v/>
          </cell>
          <cell r="AO829" t="str">
            <v/>
          </cell>
          <cell r="AP829" t="str">
            <v/>
          </cell>
          <cell r="AQ829" t="str">
            <v/>
          </cell>
          <cell r="AR829" t="str">
            <v/>
          </cell>
          <cell r="AS829" t="str">
            <v/>
          </cell>
          <cell r="AT829">
            <v>0</v>
          </cell>
          <cell r="AU829" t="str">
            <v>MASTER CONTRACTORS COMPANY LIMITED KABAROLE</v>
          </cell>
          <cell r="AV829" t="str">
            <v/>
          </cell>
          <cell r="AW829" t="str">
            <v/>
          </cell>
          <cell r="AX829" t="str">
            <v/>
          </cell>
          <cell r="AY829" t="str">
            <v/>
          </cell>
          <cell r="AZ829" t="str">
            <v/>
          </cell>
          <cell r="BA829" t="str">
            <v/>
          </cell>
          <cell r="BB829" t="str">
            <v/>
          </cell>
          <cell r="BC829" t="str">
            <v/>
          </cell>
          <cell r="BD829" t="str">
            <v/>
          </cell>
          <cell r="BE829" t="str">
            <v/>
          </cell>
          <cell r="BG829" t="str">
            <v>MASTER CONTRACTORS COMPANY LIMITED KABAROLE</v>
          </cell>
          <cell r="BH829" t="str">
            <v/>
          </cell>
          <cell r="BI829" t="str">
            <v/>
          </cell>
          <cell r="BJ829" t="str">
            <v/>
          </cell>
          <cell r="BK829" t="str">
            <v/>
          </cell>
          <cell r="BL829" t="str">
            <v/>
          </cell>
          <cell r="BM829" t="str">
            <v/>
          </cell>
          <cell r="BN829" t="str">
            <v/>
          </cell>
          <cell r="BO829" t="str">
            <v/>
          </cell>
          <cell r="BP829" t="str">
            <v/>
          </cell>
          <cell r="BQ829" t="str">
            <v/>
          </cell>
          <cell r="BR829" t="str">
            <v/>
          </cell>
          <cell r="BS829" t="str">
            <v/>
          </cell>
          <cell r="BU829" t="str">
            <v>MASTER CONTRACTORS COMPANY LIMITED KABAROLE</v>
          </cell>
          <cell r="BV829" t="str">
            <v/>
          </cell>
          <cell r="BW829" t="str">
            <v/>
          </cell>
          <cell r="BX829" t="str">
            <v/>
          </cell>
          <cell r="BY829" t="str">
            <v/>
          </cell>
          <cell r="BZ829" t="str">
            <v/>
          </cell>
          <cell r="CA829" t="str">
            <v/>
          </cell>
          <cell r="CB829" t="str">
            <v/>
          </cell>
          <cell r="CC829" t="str">
            <v/>
          </cell>
          <cell r="CD829" t="str">
            <v/>
          </cell>
          <cell r="CE829" t="str">
            <v/>
          </cell>
          <cell r="CG829" t="str">
            <v>MASTER CONTRACTORS COMPANY LIMITED KABAROLE</v>
          </cell>
          <cell r="CH829" t="str">
            <v/>
          </cell>
          <cell r="CI829" t="str">
            <v/>
          </cell>
          <cell r="CJ829" t="str">
            <v/>
          </cell>
          <cell r="CK829" t="str">
            <v/>
          </cell>
          <cell r="CL829" t="str">
            <v/>
          </cell>
          <cell r="CM829" t="str">
            <v/>
          </cell>
          <cell r="CN829" t="str">
            <v/>
          </cell>
          <cell r="CO829" t="str">
            <v/>
          </cell>
          <cell r="CP829" t="str">
            <v/>
          </cell>
          <cell r="CQ829" t="str">
            <v/>
          </cell>
          <cell r="CR829" t="str">
            <v/>
          </cell>
          <cell r="CS829" t="str">
            <v/>
          </cell>
          <cell r="CU829" t="str">
            <v>MASTER CONTRACTORS COMPANY LIMITED KABAROLE</v>
          </cell>
          <cell r="CV829" t="str">
            <v/>
          </cell>
          <cell r="CW829" t="str">
            <v/>
          </cell>
          <cell r="CX829" t="str">
            <v/>
          </cell>
          <cell r="CY829" t="str">
            <v/>
          </cell>
          <cell r="CZ829" t="str">
            <v/>
          </cell>
          <cell r="DA829" t="str">
            <v/>
          </cell>
          <cell r="DB829" t="str">
            <v/>
          </cell>
          <cell r="DC829" t="str">
            <v/>
          </cell>
          <cell r="DD829" t="str">
            <v/>
          </cell>
          <cell r="DE829" t="str">
            <v/>
          </cell>
          <cell r="DG829" t="str">
            <v>MASTER CONTRACTORS COMPANY LIMITED KABAROLE</v>
          </cell>
          <cell r="DH829" t="str">
            <v/>
          </cell>
          <cell r="DI829" t="str">
            <v/>
          </cell>
          <cell r="DJ829" t="str">
            <v/>
          </cell>
          <cell r="DK829" t="str">
            <v/>
          </cell>
          <cell r="DL829" t="str">
            <v/>
          </cell>
          <cell r="DM829" t="str">
            <v/>
          </cell>
          <cell r="DN829" t="str">
            <v/>
          </cell>
          <cell r="DO829" t="str">
            <v/>
          </cell>
          <cell r="DP829" t="str">
            <v/>
          </cell>
          <cell r="DQ829" t="str">
            <v/>
          </cell>
          <cell r="DR829" t="str">
            <v/>
          </cell>
          <cell r="DS829" t="str">
            <v/>
          </cell>
          <cell r="DU829" t="str">
            <v>MASTER CONTRACTORS COMPANY LIMITED KABAROLE</v>
          </cell>
          <cell r="DV829" t="str">
            <v/>
          </cell>
          <cell r="DW829" t="str">
            <v/>
          </cell>
          <cell r="DX829" t="str">
            <v/>
          </cell>
          <cell r="DY829" t="str">
            <v/>
          </cell>
          <cell r="DZ829" t="str">
            <v/>
          </cell>
          <cell r="EA829" t="str">
            <v/>
          </cell>
          <cell r="EB829" t="str">
            <v/>
          </cell>
          <cell r="EC829" t="str">
            <v/>
          </cell>
          <cell r="ED829" t="str">
            <v/>
          </cell>
          <cell r="EE829" t="str">
            <v/>
          </cell>
        </row>
        <row r="830">
          <cell r="C830" t="str">
            <v>New Vision Main</v>
          </cell>
          <cell r="D830">
            <v>38</v>
          </cell>
          <cell r="E830">
            <v>205</v>
          </cell>
          <cell r="F830">
            <v>88144950</v>
          </cell>
          <cell r="G830">
            <v>216200</v>
          </cell>
          <cell r="I830" t="str">
            <v>OPPORTUNITY BANK IGANGA</v>
          </cell>
          <cell r="J830">
            <v>41</v>
          </cell>
          <cell r="K830">
            <v>153</v>
          </cell>
          <cell r="L830">
            <v>126455151</v>
          </cell>
          <cell r="M830">
            <v>423200</v>
          </cell>
          <cell r="AF830" t="str">
            <v>MATEETE MICRO FINANCE</v>
          </cell>
          <cell r="AG830" t="str">
            <v>MATEETE MICRO FINANCE</v>
          </cell>
          <cell r="AH830" t="str">
            <v/>
          </cell>
          <cell r="AI830" t="str">
            <v/>
          </cell>
          <cell r="AJ830" t="str">
            <v/>
          </cell>
          <cell r="AK830" t="str">
            <v/>
          </cell>
          <cell r="AL830" t="str">
            <v/>
          </cell>
          <cell r="AM830" t="str">
            <v/>
          </cell>
          <cell r="AN830" t="str">
            <v/>
          </cell>
          <cell r="AO830" t="str">
            <v/>
          </cell>
          <cell r="AP830" t="str">
            <v/>
          </cell>
          <cell r="AQ830" t="str">
            <v/>
          </cell>
          <cell r="AR830" t="str">
            <v/>
          </cell>
          <cell r="AS830" t="str">
            <v/>
          </cell>
          <cell r="AT830">
            <v>0</v>
          </cell>
          <cell r="AU830" t="str">
            <v>MATEETE MICRO FINANCE</v>
          </cell>
          <cell r="AV830" t="str">
            <v/>
          </cell>
          <cell r="AW830" t="str">
            <v/>
          </cell>
          <cell r="AX830" t="str">
            <v/>
          </cell>
          <cell r="AY830" t="str">
            <v/>
          </cell>
          <cell r="AZ830" t="str">
            <v/>
          </cell>
          <cell r="BA830" t="str">
            <v/>
          </cell>
          <cell r="BB830" t="str">
            <v/>
          </cell>
          <cell r="BC830" t="str">
            <v/>
          </cell>
          <cell r="BD830" t="str">
            <v/>
          </cell>
          <cell r="BE830" t="str">
            <v/>
          </cell>
          <cell r="BG830" t="str">
            <v>MATEETE MICRO FINANCE</v>
          </cell>
          <cell r="BH830" t="str">
            <v/>
          </cell>
          <cell r="BI830" t="str">
            <v/>
          </cell>
          <cell r="BJ830" t="str">
            <v/>
          </cell>
          <cell r="BK830" t="str">
            <v/>
          </cell>
          <cell r="BL830" t="str">
            <v/>
          </cell>
          <cell r="BM830" t="str">
            <v/>
          </cell>
          <cell r="BN830" t="str">
            <v/>
          </cell>
          <cell r="BO830" t="str">
            <v/>
          </cell>
          <cell r="BP830" t="str">
            <v/>
          </cell>
          <cell r="BQ830" t="str">
            <v/>
          </cell>
          <cell r="BR830" t="str">
            <v/>
          </cell>
          <cell r="BS830" t="str">
            <v/>
          </cell>
          <cell r="BU830" t="str">
            <v>MATEETE MICRO FINANCE</v>
          </cell>
          <cell r="BV830" t="str">
            <v/>
          </cell>
          <cell r="BW830" t="str">
            <v/>
          </cell>
          <cell r="BX830" t="str">
            <v/>
          </cell>
          <cell r="BY830" t="str">
            <v/>
          </cell>
          <cell r="BZ830" t="str">
            <v/>
          </cell>
          <cell r="CA830" t="str">
            <v/>
          </cell>
          <cell r="CB830" t="str">
            <v/>
          </cell>
          <cell r="CC830" t="str">
            <v/>
          </cell>
          <cell r="CD830" t="str">
            <v/>
          </cell>
          <cell r="CE830" t="str">
            <v/>
          </cell>
          <cell r="CG830" t="str">
            <v>MATEETE MICRO FINANCE</v>
          </cell>
          <cell r="CH830" t="str">
            <v/>
          </cell>
          <cell r="CI830" t="str">
            <v/>
          </cell>
          <cell r="CJ830" t="str">
            <v/>
          </cell>
          <cell r="CK830" t="str">
            <v/>
          </cell>
          <cell r="CL830" t="str">
            <v/>
          </cell>
          <cell r="CM830" t="str">
            <v/>
          </cell>
          <cell r="CN830" t="str">
            <v/>
          </cell>
          <cell r="CO830" t="str">
            <v/>
          </cell>
          <cell r="CP830" t="str">
            <v/>
          </cell>
          <cell r="CQ830" t="str">
            <v/>
          </cell>
          <cell r="CR830" t="str">
            <v/>
          </cell>
          <cell r="CS830" t="str">
            <v/>
          </cell>
          <cell r="CU830" t="str">
            <v>MATEETE MICRO FINANCE</v>
          </cell>
          <cell r="CV830" t="str">
            <v/>
          </cell>
          <cell r="CW830" t="str">
            <v/>
          </cell>
          <cell r="CX830" t="str">
            <v/>
          </cell>
          <cell r="CY830" t="str">
            <v/>
          </cell>
          <cell r="CZ830" t="str">
            <v/>
          </cell>
          <cell r="DA830" t="str">
            <v/>
          </cell>
          <cell r="DB830" t="str">
            <v/>
          </cell>
          <cell r="DC830" t="str">
            <v/>
          </cell>
          <cell r="DD830" t="str">
            <v/>
          </cell>
          <cell r="DE830" t="str">
            <v/>
          </cell>
          <cell r="DG830" t="str">
            <v>MATEETE MICRO FINANCE</v>
          </cell>
          <cell r="DH830" t="str">
            <v/>
          </cell>
          <cell r="DI830" t="str">
            <v/>
          </cell>
          <cell r="DJ830" t="str">
            <v/>
          </cell>
          <cell r="DK830" t="str">
            <v/>
          </cell>
          <cell r="DL830" t="str">
            <v/>
          </cell>
          <cell r="DM830" t="str">
            <v/>
          </cell>
          <cell r="DN830" t="str">
            <v/>
          </cell>
          <cell r="DO830" t="str">
            <v/>
          </cell>
          <cell r="DP830" t="str">
            <v/>
          </cell>
          <cell r="DQ830" t="str">
            <v/>
          </cell>
          <cell r="DR830" t="str">
            <v/>
          </cell>
          <cell r="DS830" t="str">
            <v/>
          </cell>
          <cell r="DU830" t="str">
            <v>MATEETE MICRO FINANCE</v>
          </cell>
          <cell r="DV830" t="str">
            <v/>
          </cell>
          <cell r="DW830" t="str">
            <v/>
          </cell>
          <cell r="DX830" t="str">
            <v/>
          </cell>
          <cell r="DY830" t="str">
            <v/>
          </cell>
          <cell r="DZ830" t="str">
            <v/>
          </cell>
          <cell r="EA830" t="str">
            <v/>
          </cell>
          <cell r="EB830" t="str">
            <v/>
          </cell>
          <cell r="EC830" t="str">
            <v/>
          </cell>
          <cell r="ED830" t="str">
            <v/>
          </cell>
          <cell r="EE830" t="str">
            <v/>
          </cell>
        </row>
        <row r="831">
          <cell r="C831" t="str">
            <v>nsamo mixed primary school</v>
          </cell>
          <cell r="D831">
            <v>2</v>
          </cell>
          <cell r="E831">
            <v>3</v>
          </cell>
          <cell r="F831">
            <v>750000</v>
          </cell>
          <cell r="G831">
            <v>2100</v>
          </cell>
          <cell r="I831" t="str">
            <v>OPPORTUNITY BANK JINJA</v>
          </cell>
          <cell r="J831">
            <v>41</v>
          </cell>
          <cell r="K831">
            <v>148</v>
          </cell>
          <cell r="L831">
            <v>48480600</v>
          </cell>
          <cell r="M831">
            <v>178710</v>
          </cell>
          <cell r="AF831" t="str">
            <v>MATEETE MICRO FINANCE BUYAGA</v>
          </cell>
          <cell r="AG831" t="str">
            <v>MATEETE MICRO FINANCE BUYAGA</v>
          </cell>
          <cell r="AH831" t="str">
            <v/>
          </cell>
          <cell r="AI831" t="str">
            <v/>
          </cell>
          <cell r="AJ831" t="str">
            <v/>
          </cell>
          <cell r="AK831" t="str">
            <v/>
          </cell>
          <cell r="AL831" t="str">
            <v/>
          </cell>
          <cell r="AM831" t="str">
            <v/>
          </cell>
          <cell r="AN831" t="str">
            <v/>
          </cell>
          <cell r="AO831" t="str">
            <v/>
          </cell>
          <cell r="AP831" t="str">
            <v/>
          </cell>
          <cell r="AQ831" t="str">
            <v/>
          </cell>
          <cell r="AR831" t="str">
            <v/>
          </cell>
          <cell r="AS831" t="str">
            <v/>
          </cell>
          <cell r="AT831">
            <v>0</v>
          </cell>
          <cell r="AU831" t="str">
            <v>MATEETE MICRO FINANCE BUYAGA</v>
          </cell>
          <cell r="AV831" t="str">
            <v/>
          </cell>
          <cell r="AW831" t="str">
            <v/>
          </cell>
          <cell r="AX831" t="str">
            <v/>
          </cell>
          <cell r="AY831" t="str">
            <v/>
          </cell>
          <cell r="AZ831" t="str">
            <v/>
          </cell>
          <cell r="BA831" t="str">
            <v/>
          </cell>
          <cell r="BB831" t="str">
            <v/>
          </cell>
          <cell r="BC831" t="str">
            <v/>
          </cell>
          <cell r="BD831" t="str">
            <v/>
          </cell>
          <cell r="BE831" t="str">
            <v/>
          </cell>
          <cell r="BG831" t="str">
            <v>MATEETE MICRO FINANCE BUYAGA</v>
          </cell>
          <cell r="BH831" t="str">
            <v/>
          </cell>
          <cell r="BI831" t="str">
            <v/>
          </cell>
          <cell r="BJ831" t="str">
            <v/>
          </cell>
          <cell r="BK831" t="str">
            <v/>
          </cell>
          <cell r="BL831" t="str">
            <v/>
          </cell>
          <cell r="BM831" t="str">
            <v/>
          </cell>
          <cell r="BN831" t="str">
            <v/>
          </cell>
          <cell r="BO831" t="str">
            <v/>
          </cell>
          <cell r="BP831" t="str">
            <v/>
          </cell>
          <cell r="BQ831" t="str">
            <v/>
          </cell>
          <cell r="BR831" t="str">
            <v/>
          </cell>
          <cell r="BS831" t="str">
            <v/>
          </cell>
          <cell r="BU831" t="str">
            <v>MATEETE MICRO FINANCE BUYAGA</v>
          </cell>
          <cell r="BV831" t="str">
            <v/>
          </cell>
          <cell r="BW831" t="str">
            <v/>
          </cell>
          <cell r="BX831" t="str">
            <v/>
          </cell>
          <cell r="BY831" t="str">
            <v/>
          </cell>
          <cell r="BZ831" t="str">
            <v/>
          </cell>
          <cell r="CA831" t="str">
            <v/>
          </cell>
          <cell r="CB831" t="str">
            <v/>
          </cell>
          <cell r="CC831" t="str">
            <v/>
          </cell>
          <cell r="CD831" t="str">
            <v/>
          </cell>
          <cell r="CE831" t="str">
            <v/>
          </cell>
          <cell r="CG831" t="str">
            <v>MATEETE MICRO FINANCE BUYAGA</v>
          </cell>
          <cell r="CH831" t="str">
            <v/>
          </cell>
          <cell r="CI831" t="str">
            <v/>
          </cell>
          <cell r="CJ831" t="str">
            <v/>
          </cell>
          <cell r="CK831" t="str">
            <v/>
          </cell>
          <cell r="CL831" t="str">
            <v/>
          </cell>
          <cell r="CM831" t="str">
            <v/>
          </cell>
          <cell r="CN831" t="str">
            <v/>
          </cell>
          <cell r="CO831" t="str">
            <v/>
          </cell>
          <cell r="CP831" t="str">
            <v/>
          </cell>
          <cell r="CQ831" t="str">
            <v/>
          </cell>
          <cell r="CR831" t="str">
            <v/>
          </cell>
          <cell r="CS831" t="str">
            <v/>
          </cell>
          <cell r="CU831" t="str">
            <v>MATEETE MICRO FINANCE BUYAGA</v>
          </cell>
          <cell r="CV831" t="str">
            <v/>
          </cell>
          <cell r="CW831" t="str">
            <v/>
          </cell>
          <cell r="CX831" t="str">
            <v/>
          </cell>
          <cell r="CY831" t="str">
            <v/>
          </cell>
          <cell r="CZ831" t="str">
            <v/>
          </cell>
          <cell r="DA831" t="str">
            <v/>
          </cell>
          <cell r="DB831" t="str">
            <v/>
          </cell>
          <cell r="DC831" t="str">
            <v/>
          </cell>
          <cell r="DD831" t="str">
            <v/>
          </cell>
          <cell r="DE831" t="str">
            <v/>
          </cell>
          <cell r="DG831" t="str">
            <v>MATEETE MICRO FINANCE BUYAGA</v>
          </cell>
          <cell r="DH831" t="str">
            <v/>
          </cell>
          <cell r="DI831" t="str">
            <v/>
          </cell>
          <cell r="DJ831" t="str">
            <v/>
          </cell>
          <cell r="DK831" t="str">
            <v/>
          </cell>
          <cell r="DL831" t="str">
            <v/>
          </cell>
          <cell r="DM831" t="str">
            <v/>
          </cell>
          <cell r="DN831" t="str">
            <v/>
          </cell>
          <cell r="DO831" t="str">
            <v/>
          </cell>
          <cell r="DP831" t="str">
            <v/>
          </cell>
          <cell r="DQ831" t="str">
            <v/>
          </cell>
          <cell r="DR831" t="str">
            <v/>
          </cell>
          <cell r="DS831" t="str">
            <v/>
          </cell>
          <cell r="DU831" t="str">
            <v>MATEETE MICRO FINANCE BUYAGA</v>
          </cell>
          <cell r="DV831" t="str">
            <v/>
          </cell>
          <cell r="DW831" t="str">
            <v/>
          </cell>
          <cell r="DX831" t="str">
            <v/>
          </cell>
          <cell r="DY831" t="str">
            <v/>
          </cell>
          <cell r="DZ831" t="str">
            <v/>
          </cell>
          <cell r="EA831" t="str">
            <v/>
          </cell>
          <cell r="EB831" t="str">
            <v/>
          </cell>
          <cell r="EC831" t="str">
            <v/>
          </cell>
          <cell r="ED831" t="str">
            <v/>
          </cell>
          <cell r="EE831" t="str">
            <v/>
          </cell>
        </row>
        <row r="832">
          <cell r="C832" t="str">
            <v>OPPORTUNITY BANK CITY</v>
          </cell>
          <cell r="D832">
            <v>7</v>
          </cell>
          <cell r="E832">
            <v>8</v>
          </cell>
          <cell r="F832">
            <v>51900</v>
          </cell>
          <cell r="G832">
            <v>2200</v>
          </cell>
          <cell r="I832" t="str">
            <v>OPPORTUNITY BANK KALAGI</v>
          </cell>
          <cell r="J832">
            <v>57</v>
          </cell>
          <cell r="K832">
            <v>236</v>
          </cell>
          <cell r="L832">
            <v>87642300</v>
          </cell>
          <cell r="M832">
            <v>331420</v>
          </cell>
          <cell r="AF832" t="str">
            <v>MATEETE MICRO FINANCE LWEBITAKULI</v>
          </cell>
          <cell r="AG832" t="str">
            <v>MATEETE MICRO FINANCE LWEBITAKULI</v>
          </cell>
          <cell r="AH832" t="str">
            <v/>
          </cell>
          <cell r="AI832" t="str">
            <v/>
          </cell>
          <cell r="AJ832" t="str">
            <v/>
          </cell>
          <cell r="AK832" t="str">
            <v/>
          </cell>
          <cell r="AL832" t="str">
            <v/>
          </cell>
          <cell r="AM832" t="str">
            <v/>
          </cell>
          <cell r="AN832" t="str">
            <v/>
          </cell>
          <cell r="AO832" t="str">
            <v/>
          </cell>
          <cell r="AP832" t="str">
            <v/>
          </cell>
          <cell r="AQ832" t="str">
            <v/>
          </cell>
          <cell r="AR832" t="str">
            <v/>
          </cell>
          <cell r="AS832" t="str">
            <v/>
          </cell>
          <cell r="AT832">
            <v>0</v>
          </cell>
          <cell r="AU832" t="str">
            <v>MATEETE MICRO FINANCE LWEBITAKULI</v>
          </cell>
          <cell r="AV832" t="str">
            <v/>
          </cell>
          <cell r="AW832" t="str">
            <v/>
          </cell>
          <cell r="AX832" t="str">
            <v/>
          </cell>
          <cell r="AY832" t="str">
            <v/>
          </cell>
          <cell r="AZ832" t="str">
            <v/>
          </cell>
          <cell r="BA832" t="str">
            <v/>
          </cell>
          <cell r="BB832" t="str">
            <v/>
          </cell>
          <cell r="BC832" t="str">
            <v/>
          </cell>
          <cell r="BD832" t="str">
            <v/>
          </cell>
          <cell r="BE832" t="str">
            <v/>
          </cell>
          <cell r="BG832" t="str">
            <v>MATEETE MICRO FINANCE LWEBITAKULI</v>
          </cell>
          <cell r="BH832" t="str">
            <v/>
          </cell>
          <cell r="BI832" t="str">
            <v/>
          </cell>
          <cell r="BJ832" t="str">
            <v/>
          </cell>
          <cell r="BK832" t="str">
            <v/>
          </cell>
          <cell r="BL832" t="str">
            <v/>
          </cell>
          <cell r="BM832" t="str">
            <v/>
          </cell>
          <cell r="BN832" t="str">
            <v/>
          </cell>
          <cell r="BO832" t="str">
            <v/>
          </cell>
          <cell r="BP832" t="str">
            <v/>
          </cell>
          <cell r="BQ832" t="str">
            <v/>
          </cell>
          <cell r="BR832" t="str">
            <v/>
          </cell>
          <cell r="BS832" t="str">
            <v/>
          </cell>
          <cell r="BU832" t="str">
            <v>MATEETE MICRO FINANCE LWEBITAKULI</v>
          </cell>
          <cell r="BV832" t="str">
            <v/>
          </cell>
          <cell r="BW832" t="str">
            <v/>
          </cell>
          <cell r="BX832" t="str">
            <v/>
          </cell>
          <cell r="BY832" t="str">
            <v/>
          </cell>
          <cell r="BZ832" t="str">
            <v/>
          </cell>
          <cell r="CA832" t="str">
            <v/>
          </cell>
          <cell r="CB832" t="str">
            <v/>
          </cell>
          <cell r="CC832" t="str">
            <v/>
          </cell>
          <cell r="CD832" t="str">
            <v/>
          </cell>
          <cell r="CE832" t="str">
            <v/>
          </cell>
          <cell r="CG832" t="str">
            <v>MATEETE MICRO FINANCE LWEBITAKULI</v>
          </cell>
          <cell r="CH832" t="str">
            <v/>
          </cell>
          <cell r="CI832" t="str">
            <v/>
          </cell>
          <cell r="CJ832" t="str">
            <v/>
          </cell>
          <cell r="CK832" t="str">
            <v/>
          </cell>
          <cell r="CL832" t="str">
            <v/>
          </cell>
          <cell r="CM832" t="str">
            <v/>
          </cell>
          <cell r="CN832" t="str">
            <v/>
          </cell>
          <cell r="CO832" t="str">
            <v/>
          </cell>
          <cell r="CP832" t="str">
            <v/>
          </cell>
          <cell r="CQ832" t="str">
            <v/>
          </cell>
          <cell r="CR832" t="str">
            <v/>
          </cell>
          <cell r="CS832" t="str">
            <v/>
          </cell>
          <cell r="CU832" t="str">
            <v>MATEETE MICRO FINANCE LWEBITAKULI</v>
          </cell>
          <cell r="CV832" t="str">
            <v/>
          </cell>
          <cell r="CW832" t="str">
            <v/>
          </cell>
          <cell r="CX832" t="str">
            <v/>
          </cell>
          <cell r="CY832" t="str">
            <v/>
          </cell>
          <cell r="CZ832" t="str">
            <v/>
          </cell>
          <cell r="DA832" t="str">
            <v/>
          </cell>
          <cell r="DB832" t="str">
            <v/>
          </cell>
          <cell r="DC832" t="str">
            <v/>
          </cell>
          <cell r="DD832" t="str">
            <v/>
          </cell>
          <cell r="DE832" t="str">
            <v/>
          </cell>
          <cell r="DG832" t="str">
            <v>MATEETE MICRO FINANCE LWEBITAKULI</v>
          </cell>
          <cell r="DH832" t="str">
            <v/>
          </cell>
          <cell r="DI832" t="str">
            <v/>
          </cell>
          <cell r="DJ832" t="str">
            <v/>
          </cell>
          <cell r="DK832" t="str">
            <v/>
          </cell>
          <cell r="DL832" t="str">
            <v/>
          </cell>
          <cell r="DM832" t="str">
            <v/>
          </cell>
          <cell r="DN832" t="str">
            <v/>
          </cell>
          <cell r="DO832" t="str">
            <v/>
          </cell>
          <cell r="DP832" t="str">
            <v/>
          </cell>
          <cell r="DQ832" t="str">
            <v/>
          </cell>
          <cell r="DR832" t="str">
            <v/>
          </cell>
          <cell r="DS832" t="str">
            <v/>
          </cell>
          <cell r="DU832" t="str">
            <v>MATEETE MICRO FINANCE LWEBITAKULI</v>
          </cell>
          <cell r="DV832" t="str">
            <v/>
          </cell>
          <cell r="DW832" t="str">
            <v/>
          </cell>
          <cell r="DX832" t="str">
            <v/>
          </cell>
          <cell r="DY832" t="str">
            <v/>
          </cell>
          <cell r="DZ832" t="str">
            <v/>
          </cell>
          <cell r="EA832" t="str">
            <v/>
          </cell>
          <cell r="EB832" t="str">
            <v/>
          </cell>
          <cell r="EC832" t="str">
            <v/>
          </cell>
          <cell r="ED832" t="str">
            <v/>
          </cell>
          <cell r="EE832" t="str">
            <v/>
          </cell>
        </row>
        <row r="833">
          <cell r="C833" t="str">
            <v>OPPORTUNITY BANK GAYAZA</v>
          </cell>
          <cell r="D833">
            <v>6</v>
          </cell>
          <cell r="E833">
            <v>16</v>
          </cell>
          <cell r="F833">
            <v>148100</v>
          </cell>
          <cell r="G833">
            <v>2700</v>
          </cell>
          <cell r="I833" t="str">
            <v>OPPORTUNITY BANK KAWEMPE</v>
          </cell>
          <cell r="J833">
            <v>40</v>
          </cell>
          <cell r="K833">
            <v>127</v>
          </cell>
          <cell r="L833">
            <v>10689400</v>
          </cell>
          <cell r="M833">
            <v>85370</v>
          </cell>
          <cell r="AF833" t="str">
            <v>MATOKE VENDOR</v>
          </cell>
          <cell r="AG833" t="str">
            <v>MATOKE VENDOR</v>
          </cell>
          <cell r="AH833" t="str">
            <v/>
          </cell>
          <cell r="AI833" t="str">
            <v/>
          </cell>
          <cell r="AJ833" t="str">
            <v/>
          </cell>
          <cell r="AK833" t="str">
            <v/>
          </cell>
          <cell r="AL833" t="str">
            <v/>
          </cell>
          <cell r="AM833" t="str">
            <v/>
          </cell>
          <cell r="AN833" t="str">
            <v/>
          </cell>
          <cell r="AO833" t="str">
            <v/>
          </cell>
          <cell r="AP833" t="str">
            <v/>
          </cell>
          <cell r="AQ833" t="str">
            <v/>
          </cell>
          <cell r="AR833" t="str">
            <v/>
          </cell>
          <cell r="AS833" t="str">
            <v/>
          </cell>
          <cell r="AT833">
            <v>0</v>
          </cell>
          <cell r="AU833" t="str">
            <v>MATOKE VENDOR</v>
          </cell>
          <cell r="AV833" t="str">
            <v/>
          </cell>
          <cell r="AW833" t="str">
            <v/>
          </cell>
          <cell r="AX833" t="str">
            <v/>
          </cell>
          <cell r="AY833" t="str">
            <v/>
          </cell>
          <cell r="AZ833" t="str">
            <v/>
          </cell>
          <cell r="BA833" t="str">
            <v/>
          </cell>
          <cell r="BB833" t="str">
            <v/>
          </cell>
          <cell r="BC833" t="str">
            <v/>
          </cell>
          <cell r="BD833" t="str">
            <v/>
          </cell>
          <cell r="BE833" t="str">
            <v/>
          </cell>
          <cell r="BG833" t="str">
            <v>MATOKE VENDOR</v>
          </cell>
          <cell r="BH833" t="str">
            <v/>
          </cell>
          <cell r="BI833" t="str">
            <v/>
          </cell>
          <cell r="BJ833" t="str">
            <v/>
          </cell>
          <cell r="BK833" t="str">
            <v/>
          </cell>
          <cell r="BL833" t="str">
            <v/>
          </cell>
          <cell r="BM833" t="str">
            <v/>
          </cell>
          <cell r="BN833" t="str">
            <v/>
          </cell>
          <cell r="BO833" t="str">
            <v/>
          </cell>
          <cell r="BP833" t="str">
            <v/>
          </cell>
          <cell r="BQ833" t="str">
            <v/>
          </cell>
          <cell r="BR833" t="str">
            <v/>
          </cell>
          <cell r="BS833" t="str">
            <v/>
          </cell>
          <cell r="BU833" t="str">
            <v>MATOKE VENDOR</v>
          </cell>
          <cell r="BV833" t="str">
            <v/>
          </cell>
          <cell r="BW833" t="str">
            <v/>
          </cell>
          <cell r="BX833" t="str">
            <v/>
          </cell>
          <cell r="BY833" t="str">
            <v/>
          </cell>
          <cell r="BZ833" t="str">
            <v/>
          </cell>
          <cell r="CA833" t="str">
            <v/>
          </cell>
          <cell r="CB833" t="str">
            <v/>
          </cell>
          <cell r="CC833" t="str">
            <v/>
          </cell>
          <cell r="CD833" t="str">
            <v/>
          </cell>
          <cell r="CE833" t="str">
            <v/>
          </cell>
          <cell r="CG833" t="str">
            <v>MATOKE VENDOR</v>
          </cell>
          <cell r="CH833" t="str">
            <v/>
          </cell>
          <cell r="CI833" t="str">
            <v/>
          </cell>
          <cell r="CJ833" t="str">
            <v/>
          </cell>
          <cell r="CK833" t="str">
            <v/>
          </cell>
          <cell r="CL833" t="str">
            <v/>
          </cell>
          <cell r="CM833" t="str">
            <v/>
          </cell>
          <cell r="CN833" t="str">
            <v/>
          </cell>
          <cell r="CO833" t="str">
            <v/>
          </cell>
          <cell r="CP833" t="str">
            <v/>
          </cell>
          <cell r="CQ833" t="str">
            <v/>
          </cell>
          <cell r="CR833" t="str">
            <v/>
          </cell>
          <cell r="CS833" t="str">
            <v/>
          </cell>
          <cell r="CU833" t="str">
            <v>MATOKE VENDOR</v>
          </cell>
          <cell r="CV833" t="str">
            <v/>
          </cell>
          <cell r="CW833" t="str">
            <v/>
          </cell>
          <cell r="CX833" t="str">
            <v/>
          </cell>
          <cell r="CY833" t="str">
            <v/>
          </cell>
          <cell r="CZ833" t="str">
            <v/>
          </cell>
          <cell r="DA833" t="str">
            <v/>
          </cell>
          <cell r="DB833" t="str">
            <v/>
          </cell>
          <cell r="DC833" t="str">
            <v/>
          </cell>
          <cell r="DD833" t="str">
            <v/>
          </cell>
          <cell r="DE833" t="str">
            <v/>
          </cell>
          <cell r="DG833" t="str">
            <v>MATOKE VENDOR</v>
          </cell>
          <cell r="DH833" t="str">
            <v/>
          </cell>
          <cell r="DI833" t="str">
            <v/>
          </cell>
          <cell r="DJ833" t="str">
            <v/>
          </cell>
          <cell r="DK833" t="str">
            <v/>
          </cell>
          <cell r="DL833" t="str">
            <v/>
          </cell>
          <cell r="DM833" t="str">
            <v/>
          </cell>
          <cell r="DN833" t="str">
            <v/>
          </cell>
          <cell r="DO833" t="str">
            <v/>
          </cell>
          <cell r="DP833" t="str">
            <v/>
          </cell>
          <cell r="DQ833" t="str">
            <v/>
          </cell>
          <cell r="DR833" t="str">
            <v/>
          </cell>
          <cell r="DS833" t="str">
            <v/>
          </cell>
          <cell r="DU833" t="str">
            <v>MATOKE VENDOR</v>
          </cell>
          <cell r="DV833" t="str">
            <v/>
          </cell>
          <cell r="DW833" t="str">
            <v/>
          </cell>
          <cell r="DX833" t="str">
            <v/>
          </cell>
          <cell r="DY833" t="str">
            <v/>
          </cell>
          <cell r="DZ833" t="str">
            <v/>
          </cell>
          <cell r="EA833" t="str">
            <v/>
          </cell>
          <cell r="EB833" t="str">
            <v/>
          </cell>
          <cell r="EC833" t="str">
            <v/>
          </cell>
          <cell r="ED833" t="str">
            <v/>
          </cell>
          <cell r="EE833" t="str">
            <v/>
          </cell>
        </row>
        <row r="834">
          <cell r="C834" t="str">
            <v>OPPORTUNITY BANK IGANGA</v>
          </cell>
          <cell r="D834">
            <v>9</v>
          </cell>
          <cell r="E834">
            <v>16</v>
          </cell>
          <cell r="F834">
            <v>13619700</v>
          </cell>
          <cell r="G834">
            <v>29600</v>
          </cell>
          <cell r="I834" t="str">
            <v>OPPORTUNITY BANK KIRA</v>
          </cell>
          <cell r="J834">
            <v>40</v>
          </cell>
          <cell r="K834">
            <v>169</v>
          </cell>
          <cell r="L834">
            <v>9483733</v>
          </cell>
          <cell r="M834">
            <v>88540</v>
          </cell>
          <cell r="AF834" t="str">
            <v>MATOOKE VENDOR</v>
          </cell>
          <cell r="AG834" t="str">
            <v>MATOOKE VENDOR</v>
          </cell>
          <cell r="AH834" t="str">
            <v/>
          </cell>
          <cell r="AI834" t="str">
            <v/>
          </cell>
          <cell r="AJ834" t="str">
            <v/>
          </cell>
          <cell r="AK834" t="str">
            <v/>
          </cell>
          <cell r="AL834" t="str">
            <v/>
          </cell>
          <cell r="AM834" t="str">
            <v/>
          </cell>
          <cell r="AN834" t="str">
            <v/>
          </cell>
          <cell r="AO834" t="str">
            <v/>
          </cell>
          <cell r="AP834" t="str">
            <v/>
          </cell>
          <cell r="AQ834" t="str">
            <v/>
          </cell>
          <cell r="AR834" t="str">
            <v/>
          </cell>
          <cell r="AS834" t="str">
            <v/>
          </cell>
          <cell r="AT834">
            <v>0</v>
          </cell>
          <cell r="AU834" t="str">
            <v>MATOOKE VENDOR</v>
          </cell>
          <cell r="AV834" t="str">
            <v/>
          </cell>
          <cell r="AW834" t="str">
            <v/>
          </cell>
          <cell r="AX834" t="str">
            <v/>
          </cell>
          <cell r="AY834" t="str">
            <v/>
          </cell>
          <cell r="AZ834" t="str">
            <v/>
          </cell>
          <cell r="BA834" t="str">
            <v/>
          </cell>
          <cell r="BB834" t="str">
            <v/>
          </cell>
          <cell r="BC834" t="str">
            <v/>
          </cell>
          <cell r="BD834" t="str">
            <v/>
          </cell>
          <cell r="BE834" t="str">
            <v/>
          </cell>
          <cell r="BG834" t="str">
            <v>MATOOKE VENDOR</v>
          </cell>
          <cell r="BH834" t="str">
            <v/>
          </cell>
          <cell r="BI834" t="str">
            <v/>
          </cell>
          <cell r="BJ834" t="str">
            <v/>
          </cell>
          <cell r="BK834" t="str">
            <v/>
          </cell>
          <cell r="BL834" t="str">
            <v/>
          </cell>
          <cell r="BM834" t="str">
            <v/>
          </cell>
          <cell r="BN834" t="str">
            <v/>
          </cell>
          <cell r="BO834" t="str">
            <v/>
          </cell>
          <cell r="BP834" t="str">
            <v/>
          </cell>
          <cell r="BQ834" t="str">
            <v/>
          </cell>
          <cell r="BR834" t="str">
            <v/>
          </cell>
          <cell r="BS834" t="str">
            <v/>
          </cell>
          <cell r="BU834" t="str">
            <v>MATOOKE VENDOR</v>
          </cell>
          <cell r="BV834" t="str">
            <v/>
          </cell>
          <cell r="BW834" t="str">
            <v/>
          </cell>
          <cell r="BX834" t="str">
            <v/>
          </cell>
          <cell r="BY834" t="str">
            <v/>
          </cell>
          <cell r="BZ834" t="str">
            <v/>
          </cell>
          <cell r="CA834" t="str">
            <v/>
          </cell>
          <cell r="CB834" t="str">
            <v/>
          </cell>
          <cell r="CC834" t="str">
            <v/>
          </cell>
          <cell r="CD834" t="str">
            <v/>
          </cell>
          <cell r="CE834" t="str">
            <v/>
          </cell>
          <cell r="CG834" t="str">
            <v>MATOOKE VENDOR</v>
          </cell>
          <cell r="CH834" t="str">
            <v/>
          </cell>
          <cell r="CI834" t="str">
            <v/>
          </cell>
          <cell r="CJ834" t="str">
            <v/>
          </cell>
          <cell r="CK834" t="str">
            <v/>
          </cell>
          <cell r="CL834" t="str">
            <v/>
          </cell>
          <cell r="CM834" t="str">
            <v/>
          </cell>
          <cell r="CN834" t="str">
            <v/>
          </cell>
          <cell r="CO834" t="str">
            <v/>
          </cell>
          <cell r="CP834" t="str">
            <v/>
          </cell>
          <cell r="CQ834" t="str">
            <v/>
          </cell>
          <cell r="CR834" t="str">
            <v/>
          </cell>
          <cell r="CS834" t="str">
            <v/>
          </cell>
          <cell r="CU834" t="str">
            <v>MATOOKE VENDOR</v>
          </cell>
          <cell r="CV834" t="str">
            <v/>
          </cell>
          <cell r="CW834" t="str">
            <v/>
          </cell>
          <cell r="CX834" t="str">
            <v/>
          </cell>
          <cell r="CY834" t="str">
            <v/>
          </cell>
          <cell r="CZ834" t="str">
            <v/>
          </cell>
          <cell r="DA834" t="str">
            <v/>
          </cell>
          <cell r="DB834" t="str">
            <v/>
          </cell>
          <cell r="DC834" t="str">
            <v/>
          </cell>
          <cell r="DD834" t="str">
            <v/>
          </cell>
          <cell r="DE834" t="str">
            <v/>
          </cell>
          <cell r="DG834" t="str">
            <v>MATOOKE VENDOR</v>
          </cell>
          <cell r="DH834" t="str">
            <v/>
          </cell>
          <cell r="DI834" t="str">
            <v/>
          </cell>
          <cell r="DJ834" t="str">
            <v/>
          </cell>
          <cell r="DK834" t="str">
            <v/>
          </cell>
          <cell r="DL834" t="str">
            <v/>
          </cell>
          <cell r="DM834" t="str">
            <v/>
          </cell>
          <cell r="DN834" t="str">
            <v/>
          </cell>
          <cell r="DO834" t="str">
            <v/>
          </cell>
          <cell r="DP834" t="str">
            <v/>
          </cell>
          <cell r="DQ834" t="str">
            <v/>
          </cell>
          <cell r="DR834" t="str">
            <v/>
          </cell>
          <cell r="DS834" t="str">
            <v/>
          </cell>
          <cell r="DU834" t="str">
            <v>MATOOKE VENDOR</v>
          </cell>
          <cell r="DV834" t="str">
            <v/>
          </cell>
          <cell r="DW834" t="str">
            <v/>
          </cell>
          <cell r="DX834" t="str">
            <v/>
          </cell>
          <cell r="DY834" t="str">
            <v/>
          </cell>
          <cell r="DZ834" t="str">
            <v/>
          </cell>
          <cell r="EA834" t="str">
            <v/>
          </cell>
          <cell r="EB834" t="str">
            <v/>
          </cell>
          <cell r="EC834" t="str">
            <v/>
          </cell>
          <cell r="ED834" t="str">
            <v/>
          </cell>
          <cell r="EE834" t="str">
            <v/>
          </cell>
        </row>
        <row r="835">
          <cell r="C835" t="str">
            <v>OPPORTUNITY BANK JINJA</v>
          </cell>
          <cell r="D835">
            <v>17</v>
          </cell>
          <cell r="E835">
            <v>44</v>
          </cell>
          <cell r="F835">
            <v>9357250</v>
          </cell>
          <cell r="G835">
            <v>34200</v>
          </cell>
          <cell r="I835" t="str">
            <v>OPPORTUNITY BANK KYENJOJO</v>
          </cell>
          <cell r="J835">
            <v>43</v>
          </cell>
          <cell r="K835">
            <v>143</v>
          </cell>
          <cell r="L835">
            <v>17443100</v>
          </cell>
          <cell r="M835">
            <v>116550</v>
          </cell>
          <cell r="AF835" t="str">
            <v>MAVITECH LTD</v>
          </cell>
          <cell r="AG835" t="str">
            <v>MAVITECH LTD</v>
          </cell>
          <cell r="AH835" t="str">
            <v/>
          </cell>
          <cell r="AI835" t="str">
            <v/>
          </cell>
          <cell r="AJ835" t="str">
            <v/>
          </cell>
          <cell r="AK835" t="str">
            <v/>
          </cell>
          <cell r="AL835" t="str">
            <v/>
          </cell>
          <cell r="AM835" t="str">
            <v/>
          </cell>
          <cell r="AN835" t="str">
            <v/>
          </cell>
          <cell r="AO835" t="str">
            <v/>
          </cell>
          <cell r="AP835" t="str">
            <v/>
          </cell>
          <cell r="AQ835" t="str">
            <v/>
          </cell>
          <cell r="AR835" t="str">
            <v/>
          </cell>
          <cell r="AS835" t="str">
            <v/>
          </cell>
          <cell r="AT835">
            <v>0</v>
          </cell>
          <cell r="AU835" t="str">
            <v>MAVITECH LTD</v>
          </cell>
          <cell r="AV835" t="str">
            <v/>
          </cell>
          <cell r="AW835" t="str">
            <v/>
          </cell>
          <cell r="AX835" t="str">
            <v/>
          </cell>
          <cell r="AY835" t="str">
            <v/>
          </cell>
          <cell r="AZ835" t="str">
            <v/>
          </cell>
          <cell r="BA835" t="str">
            <v/>
          </cell>
          <cell r="BB835" t="str">
            <v/>
          </cell>
          <cell r="BC835" t="str">
            <v/>
          </cell>
          <cell r="BD835" t="str">
            <v/>
          </cell>
          <cell r="BE835" t="str">
            <v/>
          </cell>
          <cell r="BG835" t="str">
            <v>MAVITECH LTD</v>
          </cell>
          <cell r="BH835" t="str">
            <v/>
          </cell>
          <cell r="BI835" t="str">
            <v/>
          </cell>
          <cell r="BJ835" t="str">
            <v/>
          </cell>
          <cell r="BK835" t="str">
            <v/>
          </cell>
          <cell r="BL835" t="str">
            <v/>
          </cell>
          <cell r="BM835" t="str">
            <v/>
          </cell>
          <cell r="BN835" t="str">
            <v/>
          </cell>
          <cell r="BO835" t="str">
            <v/>
          </cell>
          <cell r="BP835" t="str">
            <v/>
          </cell>
          <cell r="BQ835" t="str">
            <v/>
          </cell>
          <cell r="BR835" t="str">
            <v/>
          </cell>
          <cell r="BS835" t="str">
            <v/>
          </cell>
          <cell r="BU835" t="str">
            <v>MAVITECH LTD</v>
          </cell>
          <cell r="BV835" t="str">
            <v/>
          </cell>
          <cell r="BW835" t="str">
            <v/>
          </cell>
          <cell r="BX835" t="str">
            <v/>
          </cell>
          <cell r="BY835" t="str">
            <v/>
          </cell>
          <cell r="BZ835" t="str">
            <v/>
          </cell>
          <cell r="CA835" t="str">
            <v/>
          </cell>
          <cell r="CB835" t="str">
            <v/>
          </cell>
          <cell r="CC835" t="str">
            <v/>
          </cell>
          <cell r="CD835" t="str">
            <v/>
          </cell>
          <cell r="CE835" t="str">
            <v/>
          </cell>
          <cell r="CG835" t="str">
            <v>MAVITECH LTD</v>
          </cell>
          <cell r="CH835" t="str">
            <v/>
          </cell>
          <cell r="CI835" t="str">
            <v/>
          </cell>
          <cell r="CJ835" t="str">
            <v/>
          </cell>
          <cell r="CK835" t="str">
            <v/>
          </cell>
          <cell r="CL835" t="str">
            <v/>
          </cell>
          <cell r="CM835" t="str">
            <v/>
          </cell>
          <cell r="CN835" t="str">
            <v/>
          </cell>
          <cell r="CO835" t="str">
            <v/>
          </cell>
          <cell r="CP835" t="str">
            <v/>
          </cell>
          <cell r="CQ835" t="str">
            <v/>
          </cell>
          <cell r="CR835" t="str">
            <v/>
          </cell>
          <cell r="CS835" t="str">
            <v/>
          </cell>
          <cell r="CU835" t="str">
            <v>MAVITECH LTD</v>
          </cell>
          <cell r="CV835" t="str">
            <v/>
          </cell>
          <cell r="CW835" t="str">
            <v/>
          </cell>
          <cell r="CX835" t="str">
            <v/>
          </cell>
          <cell r="CY835" t="str">
            <v/>
          </cell>
          <cell r="CZ835" t="str">
            <v/>
          </cell>
          <cell r="DA835" t="str">
            <v/>
          </cell>
          <cell r="DB835" t="str">
            <v/>
          </cell>
          <cell r="DC835" t="str">
            <v/>
          </cell>
          <cell r="DD835" t="str">
            <v/>
          </cell>
          <cell r="DE835" t="str">
            <v/>
          </cell>
          <cell r="DG835" t="str">
            <v>MAVITECH LTD</v>
          </cell>
          <cell r="DH835" t="str">
            <v/>
          </cell>
          <cell r="DI835" t="str">
            <v/>
          </cell>
          <cell r="DJ835" t="str">
            <v/>
          </cell>
          <cell r="DK835" t="str">
            <v/>
          </cell>
          <cell r="DL835" t="str">
            <v/>
          </cell>
          <cell r="DM835" t="str">
            <v/>
          </cell>
          <cell r="DN835" t="str">
            <v/>
          </cell>
          <cell r="DO835" t="str">
            <v/>
          </cell>
          <cell r="DP835" t="str">
            <v/>
          </cell>
          <cell r="DQ835" t="str">
            <v/>
          </cell>
          <cell r="DR835" t="str">
            <v/>
          </cell>
          <cell r="DS835" t="str">
            <v/>
          </cell>
          <cell r="DU835" t="str">
            <v>MAVITECH LTD</v>
          </cell>
          <cell r="DV835" t="str">
            <v/>
          </cell>
          <cell r="DW835" t="str">
            <v/>
          </cell>
          <cell r="DX835" t="str">
            <v/>
          </cell>
          <cell r="DY835" t="str">
            <v/>
          </cell>
          <cell r="DZ835" t="str">
            <v/>
          </cell>
          <cell r="EA835" t="str">
            <v/>
          </cell>
          <cell r="EB835" t="str">
            <v/>
          </cell>
          <cell r="EC835" t="str">
            <v/>
          </cell>
          <cell r="ED835" t="str">
            <v/>
          </cell>
          <cell r="EE835" t="str">
            <v/>
          </cell>
        </row>
        <row r="836">
          <cell r="C836" t="str">
            <v>OPPORTUNITY BANK KALAGI</v>
          </cell>
          <cell r="D836">
            <v>29</v>
          </cell>
          <cell r="E836">
            <v>44</v>
          </cell>
          <cell r="F836">
            <v>8104900</v>
          </cell>
          <cell r="G836">
            <v>27300</v>
          </cell>
          <cell r="I836" t="str">
            <v>OPPORTUNITY BANK MASAKA</v>
          </cell>
          <cell r="J836">
            <v>26</v>
          </cell>
          <cell r="K836">
            <v>65</v>
          </cell>
          <cell r="L836">
            <v>12625000</v>
          </cell>
          <cell r="M836">
            <v>64280</v>
          </cell>
          <cell r="AF836" t="str">
            <v>MAX ON LINE SERVICES LTD</v>
          </cell>
          <cell r="AG836" t="str">
            <v>MAX ON LINE SERVICES LTD</v>
          </cell>
          <cell r="AH836" t="str">
            <v/>
          </cell>
          <cell r="AI836" t="str">
            <v/>
          </cell>
          <cell r="AJ836" t="str">
            <v/>
          </cell>
          <cell r="AK836" t="str">
            <v/>
          </cell>
          <cell r="AL836" t="str">
            <v/>
          </cell>
          <cell r="AM836" t="str">
            <v/>
          </cell>
          <cell r="AN836" t="str">
            <v/>
          </cell>
          <cell r="AO836" t="str">
            <v/>
          </cell>
          <cell r="AP836" t="str">
            <v/>
          </cell>
          <cell r="AQ836" t="str">
            <v/>
          </cell>
          <cell r="AR836" t="str">
            <v/>
          </cell>
          <cell r="AS836" t="str">
            <v/>
          </cell>
          <cell r="AT836">
            <v>0</v>
          </cell>
          <cell r="AU836" t="str">
            <v>MAX ON LINE SERVICES LTD</v>
          </cell>
          <cell r="AV836" t="str">
            <v/>
          </cell>
          <cell r="AW836" t="str">
            <v/>
          </cell>
          <cell r="AX836" t="str">
            <v/>
          </cell>
          <cell r="AY836" t="str">
            <v/>
          </cell>
          <cell r="AZ836" t="str">
            <v/>
          </cell>
          <cell r="BA836" t="str">
            <v/>
          </cell>
          <cell r="BB836" t="str">
            <v/>
          </cell>
          <cell r="BC836" t="str">
            <v/>
          </cell>
          <cell r="BD836" t="str">
            <v/>
          </cell>
          <cell r="BE836" t="str">
            <v/>
          </cell>
          <cell r="BG836" t="str">
            <v>MAX ON LINE SERVICES LTD</v>
          </cell>
          <cell r="BH836" t="str">
            <v/>
          </cell>
          <cell r="BI836" t="str">
            <v/>
          </cell>
          <cell r="BJ836" t="str">
            <v/>
          </cell>
          <cell r="BK836" t="str">
            <v/>
          </cell>
          <cell r="BL836" t="str">
            <v/>
          </cell>
          <cell r="BM836" t="str">
            <v/>
          </cell>
          <cell r="BN836" t="str">
            <v/>
          </cell>
          <cell r="BO836" t="str">
            <v/>
          </cell>
          <cell r="BP836" t="str">
            <v/>
          </cell>
          <cell r="BQ836" t="str">
            <v/>
          </cell>
          <cell r="BR836" t="str">
            <v/>
          </cell>
          <cell r="BS836" t="str">
            <v/>
          </cell>
          <cell r="BU836" t="str">
            <v>MAX ON LINE SERVICES LTD</v>
          </cell>
          <cell r="BV836" t="str">
            <v/>
          </cell>
          <cell r="BW836" t="str">
            <v/>
          </cell>
          <cell r="BX836" t="str">
            <v/>
          </cell>
          <cell r="BY836" t="str">
            <v/>
          </cell>
          <cell r="BZ836" t="str">
            <v/>
          </cell>
          <cell r="CA836" t="str">
            <v/>
          </cell>
          <cell r="CB836" t="str">
            <v/>
          </cell>
          <cell r="CC836" t="str">
            <v/>
          </cell>
          <cell r="CD836" t="str">
            <v/>
          </cell>
          <cell r="CE836" t="str">
            <v/>
          </cell>
          <cell r="CG836" t="str">
            <v>MAX ON LINE SERVICES LTD</v>
          </cell>
          <cell r="CH836" t="str">
            <v/>
          </cell>
          <cell r="CI836" t="str">
            <v/>
          </cell>
          <cell r="CJ836" t="str">
            <v/>
          </cell>
          <cell r="CK836" t="str">
            <v/>
          </cell>
          <cell r="CL836" t="str">
            <v/>
          </cell>
          <cell r="CM836" t="str">
            <v/>
          </cell>
          <cell r="CN836" t="str">
            <v/>
          </cell>
          <cell r="CO836" t="str">
            <v/>
          </cell>
          <cell r="CP836" t="str">
            <v/>
          </cell>
          <cell r="CQ836" t="str">
            <v/>
          </cell>
          <cell r="CR836" t="str">
            <v/>
          </cell>
          <cell r="CS836" t="str">
            <v/>
          </cell>
          <cell r="CU836" t="str">
            <v>MAX ON LINE SERVICES LTD</v>
          </cell>
          <cell r="CV836" t="str">
            <v/>
          </cell>
          <cell r="CW836" t="str">
            <v/>
          </cell>
          <cell r="CX836" t="str">
            <v/>
          </cell>
          <cell r="CY836" t="str">
            <v/>
          </cell>
          <cell r="CZ836" t="str">
            <v/>
          </cell>
          <cell r="DA836" t="str">
            <v/>
          </cell>
          <cell r="DB836" t="str">
            <v/>
          </cell>
          <cell r="DC836" t="str">
            <v/>
          </cell>
          <cell r="DD836" t="str">
            <v/>
          </cell>
          <cell r="DE836" t="str">
            <v/>
          </cell>
          <cell r="DG836" t="str">
            <v>MAX ON LINE SERVICES LTD</v>
          </cell>
          <cell r="DH836" t="str">
            <v/>
          </cell>
          <cell r="DI836" t="str">
            <v/>
          </cell>
          <cell r="DJ836" t="str">
            <v/>
          </cell>
          <cell r="DK836" t="str">
            <v/>
          </cell>
          <cell r="DL836" t="str">
            <v/>
          </cell>
          <cell r="DM836" t="str">
            <v/>
          </cell>
          <cell r="DN836" t="str">
            <v/>
          </cell>
          <cell r="DO836" t="str">
            <v/>
          </cell>
          <cell r="DP836" t="str">
            <v/>
          </cell>
          <cell r="DQ836" t="str">
            <v/>
          </cell>
          <cell r="DR836" t="str">
            <v/>
          </cell>
          <cell r="DS836" t="str">
            <v/>
          </cell>
          <cell r="DU836" t="str">
            <v>MAX ON LINE SERVICES LTD</v>
          </cell>
          <cell r="DV836" t="str">
            <v/>
          </cell>
          <cell r="DW836" t="str">
            <v/>
          </cell>
          <cell r="DX836" t="str">
            <v/>
          </cell>
          <cell r="DY836" t="str">
            <v/>
          </cell>
          <cell r="DZ836" t="str">
            <v/>
          </cell>
          <cell r="EA836" t="str">
            <v/>
          </cell>
          <cell r="EB836" t="str">
            <v/>
          </cell>
          <cell r="EC836" t="str">
            <v/>
          </cell>
          <cell r="ED836" t="str">
            <v/>
          </cell>
          <cell r="EE836" t="str">
            <v/>
          </cell>
        </row>
        <row r="837">
          <cell r="C837" t="str">
            <v>OPPORTUNITY BANK KAWEMPE</v>
          </cell>
          <cell r="D837">
            <v>7</v>
          </cell>
          <cell r="E837">
            <v>13</v>
          </cell>
          <cell r="F837">
            <v>574600</v>
          </cell>
          <cell r="G837">
            <v>5800</v>
          </cell>
          <cell r="I837" t="str">
            <v>OPPORTUNITY BANK MAYUGE</v>
          </cell>
          <cell r="J837">
            <v>15</v>
          </cell>
          <cell r="K837">
            <v>118</v>
          </cell>
          <cell r="L837">
            <v>120922500</v>
          </cell>
          <cell r="M837">
            <v>355440</v>
          </cell>
          <cell r="AF837" t="str">
            <v>MAXWELLIAN INTERNATIONAL LTD</v>
          </cell>
          <cell r="AG837" t="str">
            <v>MAXWELLIAN INTERNATIONAL LTD</v>
          </cell>
          <cell r="AH837" t="str">
            <v/>
          </cell>
          <cell r="AI837" t="str">
            <v/>
          </cell>
          <cell r="AJ837" t="str">
            <v/>
          </cell>
          <cell r="AK837" t="str">
            <v/>
          </cell>
          <cell r="AL837" t="str">
            <v/>
          </cell>
          <cell r="AM837" t="str">
            <v/>
          </cell>
          <cell r="AN837" t="str">
            <v/>
          </cell>
          <cell r="AO837" t="str">
            <v/>
          </cell>
          <cell r="AP837" t="str">
            <v/>
          </cell>
          <cell r="AQ837" t="str">
            <v/>
          </cell>
          <cell r="AR837" t="str">
            <v/>
          </cell>
          <cell r="AS837" t="str">
            <v/>
          </cell>
          <cell r="AT837">
            <v>0</v>
          </cell>
          <cell r="AU837" t="str">
            <v>MAXWELLIAN INTERNATIONAL LTD</v>
          </cell>
          <cell r="AV837" t="str">
            <v/>
          </cell>
          <cell r="AW837" t="str">
            <v/>
          </cell>
          <cell r="AX837" t="str">
            <v/>
          </cell>
          <cell r="AY837" t="str">
            <v/>
          </cell>
          <cell r="AZ837" t="str">
            <v/>
          </cell>
          <cell r="BA837" t="str">
            <v/>
          </cell>
          <cell r="BB837" t="str">
            <v/>
          </cell>
          <cell r="BC837" t="str">
            <v/>
          </cell>
          <cell r="BD837" t="str">
            <v/>
          </cell>
          <cell r="BE837" t="str">
            <v/>
          </cell>
          <cell r="BG837" t="str">
            <v>MAXWELLIAN INTERNATIONAL LTD</v>
          </cell>
          <cell r="BH837" t="str">
            <v/>
          </cell>
          <cell r="BI837" t="str">
            <v/>
          </cell>
          <cell r="BJ837" t="str">
            <v/>
          </cell>
          <cell r="BK837" t="str">
            <v/>
          </cell>
          <cell r="BL837" t="str">
            <v/>
          </cell>
          <cell r="BM837" t="str">
            <v/>
          </cell>
          <cell r="BN837" t="str">
            <v/>
          </cell>
          <cell r="BO837" t="str">
            <v/>
          </cell>
          <cell r="BP837" t="str">
            <v/>
          </cell>
          <cell r="BQ837" t="str">
            <v/>
          </cell>
          <cell r="BR837" t="str">
            <v/>
          </cell>
          <cell r="BS837" t="str">
            <v/>
          </cell>
          <cell r="BU837" t="str">
            <v>MAXWELLIAN INTERNATIONAL LTD</v>
          </cell>
          <cell r="BV837" t="str">
            <v/>
          </cell>
          <cell r="BW837" t="str">
            <v/>
          </cell>
          <cell r="BX837" t="str">
            <v/>
          </cell>
          <cell r="BY837" t="str">
            <v/>
          </cell>
          <cell r="BZ837" t="str">
            <v/>
          </cell>
          <cell r="CA837" t="str">
            <v/>
          </cell>
          <cell r="CB837" t="str">
            <v/>
          </cell>
          <cell r="CC837" t="str">
            <v/>
          </cell>
          <cell r="CD837" t="str">
            <v/>
          </cell>
          <cell r="CE837" t="str">
            <v/>
          </cell>
          <cell r="CG837" t="str">
            <v>MAXWELLIAN INTERNATIONAL LTD</v>
          </cell>
          <cell r="CH837" t="str">
            <v/>
          </cell>
          <cell r="CI837" t="str">
            <v/>
          </cell>
          <cell r="CJ837" t="str">
            <v/>
          </cell>
          <cell r="CK837" t="str">
            <v/>
          </cell>
          <cell r="CL837" t="str">
            <v/>
          </cell>
          <cell r="CM837" t="str">
            <v/>
          </cell>
          <cell r="CN837" t="str">
            <v/>
          </cell>
          <cell r="CO837" t="str">
            <v/>
          </cell>
          <cell r="CP837" t="str">
            <v/>
          </cell>
          <cell r="CQ837" t="str">
            <v/>
          </cell>
          <cell r="CR837" t="str">
            <v/>
          </cell>
          <cell r="CS837" t="str">
            <v/>
          </cell>
          <cell r="CU837" t="str">
            <v>MAXWELLIAN INTERNATIONAL LTD</v>
          </cell>
          <cell r="CV837" t="str">
            <v/>
          </cell>
          <cell r="CW837" t="str">
            <v/>
          </cell>
          <cell r="CX837" t="str">
            <v/>
          </cell>
          <cell r="CY837" t="str">
            <v/>
          </cell>
          <cell r="CZ837" t="str">
            <v/>
          </cell>
          <cell r="DA837" t="str">
            <v/>
          </cell>
          <cell r="DB837" t="str">
            <v/>
          </cell>
          <cell r="DC837" t="str">
            <v/>
          </cell>
          <cell r="DD837" t="str">
            <v/>
          </cell>
          <cell r="DE837" t="str">
            <v/>
          </cell>
          <cell r="DG837" t="str">
            <v>MAXWELLIAN INTERNATIONAL LTD</v>
          </cell>
          <cell r="DH837" t="str">
            <v/>
          </cell>
          <cell r="DI837" t="str">
            <v/>
          </cell>
          <cell r="DJ837" t="str">
            <v/>
          </cell>
          <cell r="DK837" t="str">
            <v/>
          </cell>
          <cell r="DL837" t="str">
            <v/>
          </cell>
          <cell r="DM837" t="str">
            <v/>
          </cell>
          <cell r="DN837" t="str">
            <v/>
          </cell>
          <cell r="DO837" t="str">
            <v/>
          </cell>
          <cell r="DP837" t="str">
            <v/>
          </cell>
          <cell r="DQ837" t="str">
            <v/>
          </cell>
          <cell r="DR837" t="str">
            <v/>
          </cell>
          <cell r="DS837" t="str">
            <v/>
          </cell>
          <cell r="DU837" t="str">
            <v>MAXWELLIAN INTERNATIONAL LTD</v>
          </cell>
          <cell r="DV837" t="str">
            <v/>
          </cell>
          <cell r="DW837" t="str">
            <v/>
          </cell>
          <cell r="DX837" t="str">
            <v/>
          </cell>
          <cell r="DY837" t="str">
            <v/>
          </cell>
          <cell r="DZ837" t="str">
            <v/>
          </cell>
          <cell r="EA837" t="str">
            <v/>
          </cell>
          <cell r="EB837" t="str">
            <v/>
          </cell>
          <cell r="EC837" t="str">
            <v/>
          </cell>
          <cell r="ED837" t="str">
            <v/>
          </cell>
          <cell r="EE837" t="str">
            <v/>
          </cell>
        </row>
        <row r="838">
          <cell r="C838" t="str">
            <v>OPPORTUNITY BANK KIRA</v>
          </cell>
          <cell r="D838">
            <v>3</v>
          </cell>
          <cell r="E838">
            <v>7</v>
          </cell>
          <cell r="F838">
            <v>971000</v>
          </cell>
          <cell r="G838">
            <v>4000</v>
          </cell>
          <cell r="I838" t="str">
            <v>OPPORTUNITY BANK MBALE</v>
          </cell>
          <cell r="J838">
            <v>37</v>
          </cell>
          <cell r="K838">
            <v>98</v>
          </cell>
          <cell r="L838">
            <v>48552000</v>
          </cell>
          <cell r="M838">
            <v>170620</v>
          </cell>
          <cell r="AF838" t="str">
            <v>MAZIMA GENERAL HARDWARE</v>
          </cell>
          <cell r="AG838" t="str">
            <v>MAZIMA GENERAL HARDWARE</v>
          </cell>
          <cell r="AH838" t="str">
            <v/>
          </cell>
          <cell r="AI838" t="str">
            <v/>
          </cell>
          <cell r="AJ838" t="str">
            <v/>
          </cell>
          <cell r="AK838" t="str">
            <v/>
          </cell>
          <cell r="AL838" t="str">
            <v/>
          </cell>
          <cell r="AM838" t="str">
            <v/>
          </cell>
          <cell r="AN838" t="str">
            <v/>
          </cell>
          <cell r="AO838" t="str">
            <v/>
          </cell>
          <cell r="AP838" t="str">
            <v/>
          </cell>
          <cell r="AQ838" t="str">
            <v/>
          </cell>
          <cell r="AR838" t="str">
            <v/>
          </cell>
          <cell r="AS838" t="str">
            <v/>
          </cell>
          <cell r="AT838">
            <v>0</v>
          </cell>
          <cell r="AU838" t="str">
            <v>MAZIMA GENERAL HARDWARE</v>
          </cell>
          <cell r="AV838" t="str">
            <v/>
          </cell>
          <cell r="AW838" t="str">
            <v/>
          </cell>
          <cell r="AX838" t="str">
            <v/>
          </cell>
          <cell r="AY838" t="str">
            <v/>
          </cell>
          <cell r="AZ838" t="str">
            <v/>
          </cell>
          <cell r="BA838" t="str">
            <v/>
          </cell>
          <cell r="BB838" t="str">
            <v/>
          </cell>
          <cell r="BC838" t="str">
            <v/>
          </cell>
          <cell r="BD838" t="str">
            <v/>
          </cell>
          <cell r="BE838" t="str">
            <v/>
          </cell>
          <cell r="BG838" t="str">
            <v>MAZIMA GENERAL HARDWARE</v>
          </cell>
          <cell r="BH838" t="str">
            <v/>
          </cell>
          <cell r="BI838" t="str">
            <v/>
          </cell>
          <cell r="BJ838" t="str">
            <v/>
          </cell>
          <cell r="BK838" t="str">
            <v/>
          </cell>
          <cell r="BL838" t="str">
            <v/>
          </cell>
          <cell r="BM838" t="str">
            <v/>
          </cell>
          <cell r="BN838" t="str">
            <v/>
          </cell>
          <cell r="BO838" t="str">
            <v/>
          </cell>
          <cell r="BP838" t="str">
            <v/>
          </cell>
          <cell r="BQ838" t="str">
            <v/>
          </cell>
          <cell r="BR838" t="str">
            <v/>
          </cell>
          <cell r="BS838" t="str">
            <v/>
          </cell>
          <cell r="BU838" t="str">
            <v>MAZIMA GENERAL HARDWARE</v>
          </cell>
          <cell r="BV838" t="str">
            <v/>
          </cell>
          <cell r="BW838" t="str">
            <v/>
          </cell>
          <cell r="BX838" t="str">
            <v/>
          </cell>
          <cell r="BY838" t="str">
            <v/>
          </cell>
          <cell r="BZ838" t="str">
            <v/>
          </cell>
          <cell r="CA838" t="str">
            <v/>
          </cell>
          <cell r="CB838" t="str">
            <v/>
          </cell>
          <cell r="CC838" t="str">
            <v/>
          </cell>
          <cell r="CD838" t="str">
            <v/>
          </cell>
          <cell r="CE838" t="str">
            <v/>
          </cell>
          <cell r="CG838" t="str">
            <v>MAZIMA GENERAL HARDWARE</v>
          </cell>
          <cell r="CH838" t="str">
            <v/>
          </cell>
          <cell r="CI838" t="str">
            <v/>
          </cell>
          <cell r="CJ838" t="str">
            <v/>
          </cell>
          <cell r="CK838" t="str">
            <v/>
          </cell>
          <cell r="CL838" t="str">
            <v/>
          </cell>
          <cell r="CM838" t="str">
            <v/>
          </cell>
          <cell r="CN838" t="str">
            <v/>
          </cell>
          <cell r="CO838" t="str">
            <v/>
          </cell>
          <cell r="CP838" t="str">
            <v/>
          </cell>
          <cell r="CQ838" t="str">
            <v/>
          </cell>
          <cell r="CR838" t="str">
            <v/>
          </cell>
          <cell r="CS838" t="str">
            <v/>
          </cell>
          <cell r="CU838" t="str">
            <v>MAZIMA GENERAL HARDWARE</v>
          </cell>
          <cell r="CV838" t="str">
            <v/>
          </cell>
          <cell r="CW838" t="str">
            <v/>
          </cell>
          <cell r="CX838" t="str">
            <v/>
          </cell>
          <cell r="CY838" t="str">
            <v/>
          </cell>
          <cell r="CZ838" t="str">
            <v/>
          </cell>
          <cell r="DA838" t="str">
            <v/>
          </cell>
          <cell r="DB838" t="str">
            <v/>
          </cell>
          <cell r="DC838" t="str">
            <v/>
          </cell>
          <cell r="DD838" t="str">
            <v/>
          </cell>
          <cell r="DE838" t="str">
            <v/>
          </cell>
          <cell r="DG838" t="str">
            <v>MAZIMA GENERAL HARDWARE</v>
          </cell>
          <cell r="DH838" t="str">
            <v/>
          </cell>
          <cell r="DI838" t="str">
            <v/>
          </cell>
          <cell r="DJ838" t="str">
            <v/>
          </cell>
          <cell r="DK838" t="str">
            <v/>
          </cell>
          <cell r="DL838" t="str">
            <v/>
          </cell>
          <cell r="DM838" t="str">
            <v/>
          </cell>
          <cell r="DN838" t="str">
            <v/>
          </cell>
          <cell r="DO838" t="str">
            <v/>
          </cell>
          <cell r="DP838" t="str">
            <v/>
          </cell>
          <cell r="DQ838" t="str">
            <v/>
          </cell>
          <cell r="DR838" t="str">
            <v/>
          </cell>
          <cell r="DS838" t="str">
            <v/>
          </cell>
          <cell r="DU838" t="str">
            <v>MAZIMA GENERAL HARDWARE</v>
          </cell>
          <cell r="DV838" t="str">
            <v/>
          </cell>
          <cell r="DW838" t="str">
            <v/>
          </cell>
          <cell r="DX838" t="str">
            <v/>
          </cell>
          <cell r="DY838" t="str">
            <v/>
          </cell>
          <cell r="DZ838" t="str">
            <v/>
          </cell>
          <cell r="EA838" t="str">
            <v/>
          </cell>
          <cell r="EB838" t="str">
            <v/>
          </cell>
          <cell r="EC838" t="str">
            <v/>
          </cell>
          <cell r="ED838" t="str">
            <v/>
          </cell>
          <cell r="EE838" t="str">
            <v/>
          </cell>
        </row>
        <row r="839">
          <cell r="C839" t="str">
            <v>OPPORTUNITY BANK KYENJOJO</v>
          </cell>
          <cell r="D839">
            <v>1</v>
          </cell>
          <cell r="E839">
            <v>1</v>
          </cell>
          <cell r="F839">
            <v>900000</v>
          </cell>
          <cell r="G839">
            <v>2000</v>
          </cell>
          <cell r="I839" t="str">
            <v>OPPORTUNITY BANK MBARARA</v>
          </cell>
          <cell r="J839">
            <v>45</v>
          </cell>
          <cell r="K839">
            <v>147</v>
          </cell>
          <cell r="L839">
            <v>11197600</v>
          </cell>
          <cell r="M839">
            <v>91240</v>
          </cell>
          <cell r="AF839" t="str">
            <v>MBALE COMPREHESSIVE HIGH SCHOOL</v>
          </cell>
          <cell r="AG839" t="str">
            <v>MBALE COMPREHESSIVE HIGH SCHOOL</v>
          </cell>
          <cell r="AH839" t="str">
            <v/>
          </cell>
          <cell r="AI839" t="str">
            <v/>
          </cell>
          <cell r="AJ839" t="str">
            <v/>
          </cell>
          <cell r="AK839" t="str">
            <v/>
          </cell>
          <cell r="AL839" t="str">
            <v/>
          </cell>
          <cell r="AM839" t="str">
            <v/>
          </cell>
          <cell r="AN839" t="str">
            <v/>
          </cell>
          <cell r="AO839" t="str">
            <v/>
          </cell>
          <cell r="AP839" t="str">
            <v/>
          </cell>
          <cell r="AQ839" t="str">
            <v/>
          </cell>
          <cell r="AR839" t="str">
            <v/>
          </cell>
          <cell r="AS839" t="str">
            <v/>
          </cell>
          <cell r="AT839">
            <v>0</v>
          </cell>
          <cell r="AU839" t="str">
            <v>MBALE COMPREHESSIVE HIGH SCHOOL</v>
          </cell>
          <cell r="AV839" t="str">
            <v/>
          </cell>
          <cell r="AW839" t="str">
            <v/>
          </cell>
          <cell r="AX839" t="str">
            <v/>
          </cell>
          <cell r="AY839" t="str">
            <v/>
          </cell>
          <cell r="AZ839" t="str">
            <v/>
          </cell>
          <cell r="BA839" t="str">
            <v/>
          </cell>
          <cell r="BB839" t="str">
            <v/>
          </cell>
          <cell r="BC839" t="str">
            <v/>
          </cell>
          <cell r="BD839" t="str">
            <v/>
          </cell>
          <cell r="BE839" t="str">
            <v/>
          </cell>
          <cell r="BG839" t="str">
            <v>MBALE COMPREHESSIVE HIGH SCHOOL</v>
          </cell>
          <cell r="BH839" t="str">
            <v/>
          </cell>
          <cell r="BI839" t="str">
            <v/>
          </cell>
          <cell r="BJ839" t="str">
            <v/>
          </cell>
          <cell r="BK839" t="str">
            <v/>
          </cell>
          <cell r="BL839" t="str">
            <v/>
          </cell>
          <cell r="BM839" t="str">
            <v/>
          </cell>
          <cell r="BN839" t="str">
            <v/>
          </cell>
          <cell r="BO839" t="str">
            <v/>
          </cell>
          <cell r="BP839" t="str">
            <v/>
          </cell>
          <cell r="BQ839" t="str">
            <v/>
          </cell>
          <cell r="BR839" t="str">
            <v/>
          </cell>
          <cell r="BS839" t="str">
            <v/>
          </cell>
          <cell r="BU839" t="str">
            <v>MBALE COMPREHESSIVE HIGH SCHOOL</v>
          </cell>
          <cell r="BV839" t="str">
            <v/>
          </cell>
          <cell r="BW839" t="str">
            <v/>
          </cell>
          <cell r="BX839" t="str">
            <v/>
          </cell>
          <cell r="BY839" t="str">
            <v/>
          </cell>
          <cell r="BZ839" t="str">
            <v/>
          </cell>
          <cell r="CA839" t="str">
            <v/>
          </cell>
          <cell r="CB839" t="str">
            <v/>
          </cell>
          <cell r="CC839" t="str">
            <v/>
          </cell>
          <cell r="CD839" t="str">
            <v/>
          </cell>
          <cell r="CE839" t="str">
            <v/>
          </cell>
          <cell r="CG839" t="str">
            <v>MBALE COMPREHESSIVE HIGH SCHOOL</v>
          </cell>
          <cell r="CH839" t="str">
            <v/>
          </cell>
          <cell r="CI839" t="str">
            <v/>
          </cell>
          <cell r="CJ839" t="str">
            <v/>
          </cell>
          <cell r="CK839" t="str">
            <v/>
          </cell>
          <cell r="CL839" t="str">
            <v/>
          </cell>
          <cell r="CM839" t="str">
            <v/>
          </cell>
          <cell r="CN839" t="str">
            <v/>
          </cell>
          <cell r="CO839" t="str">
            <v/>
          </cell>
          <cell r="CP839" t="str">
            <v/>
          </cell>
          <cell r="CQ839" t="str">
            <v/>
          </cell>
          <cell r="CR839" t="str">
            <v/>
          </cell>
          <cell r="CS839" t="str">
            <v/>
          </cell>
          <cell r="CU839" t="str">
            <v>MBALE COMPREHESSIVE HIGH SCHOOL</v>
          </cell>
          <cell r="CV839" t="str">
            <v/>
          </cell>
          <cell r="CW839" t="str">
            <v/>
          </cell>
          <cell r="CX839" t="str">
            <v/>
          </cell>
          <cell r="CY839" t="str">
            <v/>
          </cell>
          <cell r="CZ839" t="str">
            <v/>
          </cell>
          <cell r="DA839" t="str">
            <v/>
          </cell>
          <cell r="DB839" t="str">
            <v/>
          </cell>
          <cell r="DC839" t="str">
            <v/>
          </cell>
          <cell r="DD839" t="str">
            <v/>
          </cell>
          <cell r="DE839" t="str">
            <v/>
          </cell>
          <cell r="DG839" t="str">
            <v>MBALE COMPREHESSIVE HIGH SCHOOL</v>
          </cell>
          <cell r="DH839" t="str">
            <v/>
          </cell>
          <cell r="DI839" t="str">
            <v/>
          </cell>
          <cell r="DJ839" t="str">
            <v/>
          </cell>
          <cell r="DK839" t="str">
            <v/>
          </cell>
          <cell r="DL839" t="str">
            <v/>
          </cell>
          <cell r="DM839" t="str">
            <v/>
          </cell>
          <cell r="DN839" t="str">
            <v/>
          </cell>
          <cell r="DO839" t="str">
            <v/>
          </cell>
          <cell r="DP839" t="str">
            <v/>
          </cell>
          <cell r="DQ839" t="str">
            <v/>
          </cell>
          <cell r="DR839" t="str">
            <v/>
          </cell>
          <cell r="DS839" t="str">
            <v/>
          </cell>
          <cell r="DU839" t="str">
            <v>MBALE COMPREHESSIVE HIGH SCHOOL</v>
          </cell>
          <cell r="DV839" t="str">
            <v/>
          </cell>
          <cell r="DW839" t="str">
            <v/>
          </cell>
          <cell r="DX839" t="str">
            <v/>
          </cell>
          <cell r="DY839" t="str">
            <v/>
          </cell>
          <cell r="DZ839" t="str">
            <v/>
          </cell>
          <cell r="EA839" t="str">
            <v/>
          </cell>
          <cell r="EB839" t="str">
            <v/>
          </cell>
          <cell r="EC839" t="str">
            <v/>
          </cell>
          <cell r="ED839" t="str">
            <v/>
          </cell>
          <cell r="EE839" t="str">
            <v/>
          </cell>
        </row>
        <row r="840">
          <cell r="C840" t="str">
            <v>OPPORTUNITY BANK MASAKA</v>
          </cell>
          <cell r="D840">
            <v>8</v>
          </cell>
          <cell r="E840">
            <v>30</v>
          </cell>
          <cell r="F840">
            <v>6367000</v>
          </cell>
          <cell r="G840">
            <v>19000</v>
          </cell>
          <cell r="I840" t="str">
            <v>OPPORTUNITY BANK MUBENDE</v>
          </cell>
          <cell r="J840">
            <v>14</v>
          </cell>
          <cell r="K840">
            <v>20</v>
          </cell>
          <cell r="L840">
            <v>4983200</v>
          </cell>
          <cell r="M840">
            <v>20990</v>
          </cell>
          <cell r="AF840" t="str">
            <v>MBALE PROGRESSIVE</v>
          </cell>
          <cell r="AG840" t="str">
            <v>MBALE PROGRESSIVE</v>
          </cell>
          <cell r="AH840" t="str">
            <v/>
          </cell>
          <cell r="AI840" t="str">
            <v/>
          </cell>
          <cell r="AJ840" t="str">
            <v/>
          </cell>
          <cell r="AK840" t="str">
            <v/>
          </cell>
          <cell r="AL840" t="str">
            <v/>
          </cell>
          <cell r="AM840">
            <v>1</v>
          </cell>
          <cell r="AN840" t="str">
            <v/>
          </cell>
          <cell r="AO840" t="str">
            <v/>
          </cell>
          <cell r="AP840" t="str">
            <v/>
          </cell>
          <cell r="AQ840">
            <v>1</v>
          </cell>
          <cell r="AR840" t="str">
            <v/>
          </cell>
          <cell r="AS840" t="str">
            <v/>
          </cell>
          <cell r="AT840">
            <v>2</v>
          </cell>
          <cell r="AU840" t="str">
            <v>MBALE PROGRESSIVE</v>
          </cell>
          <cell r="AV840" t="str">
            <v/>
          </cell>
          <cell r="AW840" t="str">
            <v/>
          </cell>
          <cell r="AX840" t="str">
            <v/>
          </cell>
          <cell r="AY840" t="str">
            <v/>
          </cell>
          <cell r="AZ840" t="str">
            <v/>
          </cell>
          <cell r="BA840" t="str">
            <v/>
          </cell>
          <cell r="BB840" t="str">
            <v/>
          </cell>
          <cell r="BC840" t="str">
            <v/>
          </cell>
          <cell r="BD840" t="str">
            <v/>
          </cell>
          <cell r="BE840" t="str">
            <v/>
          </cell>
          <cell r="BG840" t="str">
            <v>MBALE PROGRESSIVE</v>
          </cell>
          <cell r="BH840" t="str">
            <v/>
          </cell>
          <cell r="BI840" t="str">
            <v/>
          </cell>
          <cell r="BJ840" t="str">
            <v/>
          </cell>
          <cell r="BK840" t="str">
            <v/>
          </cell>
          <cell r="BL840" t="str">
            <v/>
          </cell>
          <cell r="BM840">
            <v>1</v>
          </cell>
          <cell r="BN840" t="str">
            <v/>
          </cell>
          <cell r="BO840" t="str">
            <v/>
          </cell>
          <cell r="BP840" t="str">
            <v/>
          </cell>
          <cell r="BQ840">
            <v>3</v>
          </cell>
          <cell r="BR840" t="str">
            <v/>
          </cell>
          <cell r="BS840" t="str">
            <v/>
          </cell>
          <cell r="BU840" t="str">
            <v>MBALE PROGRESSIVE</v>
          </cell>
          <cell r="BV840" t="str">
            <v/>
          </cell>
          <cell r="BW840" t="str">
            <v/>
          </cell>
          <cell r="BX840" t="str">
            <v/>
          </cell>
          <cell r="BY840" t="str">
            <v/>
          </cell>
          <cell r="BZ840" t="str">
            <v/>
          </cell>
          <cell r="CA840" t="str">
            <v/>
          </cell>
          <cell r="CB840" t="str">
            <v/>
          </cell>
          <cell r="CC840" t="str">
            <v/>
          </cell>
          <cell r="CD840" t="str">
            <v/>
          </cell>
          <cell r="CE840" t="str">
            <v/>
          </cell>
          <cell r="CG840" t="str">
            <v>MBALE PROGRESSIVE</v>
          </cell>
          <cell r="CH840" t="str">
            <v/>
          </cell>
          <cell r="CI840" t="str">
            <v/>
          </cell>
          <cell r="CJ840" t="str">
            <v/>
          </cell>
          <cell r="CK840" t="str">
            <v/>
          </cell>
          <cell r="CL840" t="str">
            <v/>
          </cell>
          <cell r="CM840">
            <v>50000</v>
          </cell>
          <cell r="CN840" t="str">
            <v/>
          </cell>
          <cell r="CO840" t="str">
            <v/>
          </cell>
          <cell r="CP840" t="str">
            <v/>
          </cell>
          <cell r="CQ840">
            <v>90000</v>
          </cell>
          <cell r="CR840" t="str">
            <v/>
          </cell>
          <cell r="CS840" t="str">
            <v/>
          </cell>
          <cell r="CU840" t="str">
            <v>MBALE PROGRESSIVE</v>
          </cell>
          <cell r="CV840" t="str">
            <v/>
          </cell>
          <cell r="CW840" t="str">
            <v/>
          </cell>
          <cell r="CX840" t="str">
            <v/>
          </cell>
          <cell r="CY840" t="str">
            <v/>
          </cell>
          <cell r="CZ840" t="str">
            <v/>
          </cell>
          <cell r="DA840" t="str">
            <v/>
          </cell>
          <cell r="DB840" t="str">
            <v/>
          </cell>
          <cell r="DC840" t="str">
            <v/>
          </cell>
          <cell r="DD840" t="str">
            <v/>
          </cell>
          <cell r="DE840" t="str">
            <v/>
          </cell>
          <cell r="DG840" t="str">
            <v>MBALE PROGRESSIVE</v>
          </cell>
          <cell r="DH840" t="str">
            <v/>
          </cell>
          <cell r="DI840" t="str">
            <v/>
          </cell>
          <cell r="DJ840" t="str">
            <v/>
          </cell>
          <cell r="DK840" t="str">
            <v/>
          </cell>
          <cell r="DL840" t="str">
            <v/>
          </cell>
          <cell r="DM840">
            <v>400</v>
          </cell>
          <cell r="DN840" t="str">
            <v/>
          </cell>
          <cell r="DO840" t="str">
            <v/>
          </cell>
          <cell r="DP840" t="str">
            <v/>
          </cell>
          <cell r="DQ840">
            <v>0</v>
          </cell>
          <cell r="DR840" t="str">
            <v/>
          </cell>
          <cell r="DS840" t="str">
            <v/>
          </cell>
          <cell r="DU840" t="str">
            <v>MBALE PROGRESSIVE</v>
          </cell>
          <cell r="DV840" t="str">
            <v/>
          </cell>
          <cell r="DW840" t="str">
            <v/>
          </cell>
          <cell r="DX840" t="str">
            <v/>
          </cell>
          <cell r="DY840" t="str">
            <v/>
          </cell>
          <cell r="DZ840" t="str">
            <v/>
          </cell>
          <cell r="EA840" t="str">
            <v/>
          </cell>
          <cell r="EB840" t="str">
            <v/>
          </cell>
          <cell r="EC840" t="str">
            <v/>
          </cell>
          <cell r="ED840" t="str">
            <v/>
          </cell>
          <cell r="EE840" t="str">
            <v/>
          </cell>
        </row>
        <row r="841">
          <cell r="C841" t="str">
            <v>OPPORTUNITY BANK MAYUGE</v>
          </cell>
          <cell r="D841">
            <v>4</v>
          </cell>
          <cell r="E841">
            <v>12</v>
          </cell>
          <cell r="F841">
            <v>656100</v>
          </cell>
          <cell r="G841">
            <v>3400</v>
          </cell>
          <cell r="I841" t="str">
            <v>OPPORTUNITY BANK NATEETE</v>
          </cell>
          <cell r="J841">
            <v>14</v>
          </cell>
          <cell r="K841">
            <v>35</v>
          </cell>
          <cell r="L841">
            <v>6579000</v>
          </cell>
          <cell r="M841">
            <v>36720</v>
          </cell>
          <cell r="AF841" t="str">
            <v>MBARARA</v>
          </cell>
          <cell r="AG841" t="str">
            <v>MBARARA</v>
          </cell>
          <cell r="AH841" t="str">
            <v/>
          </cell>
          <cell r="AI841" t="str">
            <v/>
          </cell>
          <cell r="AJ841" t="str">
            <v/>
          </cell>
          <cell r="AK841" t="str">
            <v/>
          </cell>
          <cell r="AL841" t="str">
            <v/>
          </cell>
          <cell r="AM841" t="str">
            <v/>
          </cell>
          <cell r="AN841" t="str">
            <v/>
          </cell>
          <cell r="AO841" t="str">
            <v/>
          </cell>
          <cell r="AP841" t="str">
            <v/>
          </cell>
          <cell r="AQ841" t="str">
            <v/>
          </cell>
          <cell r="AR841" t="str">
            <v/>
          </cell>
          <cell r="AS841" t="str">
            <v/>
          </cell>
          <cell r="AT841">
            <v>0</v>
          </cell>
          <cell r="AU841" t="str">
            <v>MBARARA</v>
          </cell>
          <cell r="AV841" t="str">
            <v/>
          </cell>
          <cell r="AW841" t="str">
            <v/>
          </cell>
          <cell r="AX841" t="str">
            <v/>
          </cell>
          <cell r="AY841" t="str">
            <v/>
          </cell>
          <cell r="AZ841" t="str">
            <v/>
          </cell>
          <cell r="BA841" t="str">
            <v/>
          </cell>
          <cell r="BB841" t="str">
            <v/>
          </cell>
          <cell r="BC841" t="str">
            <v/>
          </cell>
          <cell r="BD841" t="str">
            <v/>
          </cell>
          <cell r="BE841" t="str">
            <v/>
          </cell>
          <cell r="BG841" t="str">
            <v>MBARARA</v>
          </cell>
          <cell r="BH841" t="str">
            <v/>
          </cell>
          <cell r="BI841" t="str">
            <v/>
          </cell>
          <cell r="BJ841" t="str">
            <v/>
          </cell>
          <cell r="BK841" t="str">
            <v/>
          </cell>
          <cell r="BL841" t="str">
            <v/>
          </cell>
          <cell r="BM841" t="str">
            <v/>
          </cell>
          <cell r="BN841" t="str">
            <v/>
          </cell>
          <cell r="BO841" t="str">
            <v/>
          </cell>
          <cell r="BP841" t="str">
            <v/>
          </cell>
          <cell r="BQ841" t="str">
            <v/>
          </cell>
          <cell r="BR841" t="str">
            <v/>
          </cell>
          <cell r="BS841" t="str">
            <v/>
          </cell>
          <cell r="BU841" t="str">
            <v>MBARARA</v>
          </cell>
          <cell r="BV841" t="str">
            <v/>
          </cell>
          <cell r="BW841" t="str">
            <v/>
          </cell>
          <cell r="BX841" t="str">
            <v/>
          </cell>
          <cell r="BY841" t="str">
            <v/>
          </cell>
          <cell r="BZ841" t="str">
            <v/>
          </cell>
          <cell r="CA841" t="str">
            <v/>
          </cell>
          <cell r="CB841" t="str">
            <v/>
          </cell>
          <cell r="CC841" t="str">
            <v/>
          </cell>
          <cell r="CD841" t="str">
            <v/>
          </cell>
          <cell r="CE841" t="str">
            <v/>
          </cell>
          <cell r="CG841" t="str">
            <v>MBARARA</v>
          </cell>
          <cell r="CH841" t="str">
            <v/>
          </cell>
          <cell r="CI841" t="str">
            <v/>
          </cell>
          <cell r="CJ841" t="str">
            <v/>
          </cell>
          <cell r="CK841" t="str">
            <v/>
          </cell>
          <cell r="CL841" t="str">
            <v/>
          </cell>
          <cell r="CM841" t="str">
            <v/>
          </cell>
          <cell r="CN841" t="str">
            <v/>
          </cell>
          <cell r="CO841" t="str">
            <v/>
          </cell>
          <cell r="CP841" t="str">
            <v/>
          </cell>
          <cell r="CQ841" t="str">
            <v/>
          </cell>
          <cell r="CR841" t="str">
            <v/>
          </cell>
          <cell r="CS841" t="str">
            <v/>
          </cell>
          <cell r="CU841" t="str">
            <v>MBARARA</v>
          </cell>
          <cell r="CV841" t="str">
            <v/>
          </cell>
          <cell r="CW841" t="str">
            <v/>
          </cell>
          <cell r="CX841" t="str">
            <v/>
          </cell>
          <cell r="CY841" t="str">
            <v/>
          </cell>
          <cell r="CZ841" t="str">
            <v/>
          </cell>
          <cell r="DA841" t="str">
            <v/>
          </cell>
          <cell r="DB841" t="str">
            <v/>
          </cell>
          <cell r="DC841" t="str">
            <v/>
          </cell>
          <cell r="DD841" t="str">
            <v/>
          </cell>
          <cell r="DE841" t="str">
            <v/>
          </cell>
          <cell r="DG841" t="str">
            <v>MBARARA</v>
          </cell>
          <cell r="DH841" t="str">
            <v/>
          </cell>
          <cell r="DI841" t="str">
            <v/>
          </cell>
          <cell r="DJ841" t="str">
            <v/>
          </cell>
          <cell r="DK841" t="str">
            <v/>
          </cell>
          <cell r="DL841" t="str">
            <v/>
          </cell>
          <cell r="DM841" t="str">
            <v/>
          </cell>
          <cell r="DN841" t="str">
            <v/>
          </cell>
          <cell r="DO841" t="str">
            <v/>
          </cell>
          <cell r="DP841" t="str">
            <v/>
          </cell>
          <cell r="DQ841" t="str">
            <v/>
          </cell>
          <cell r="DR841" t="str">
            <v/>
          </cell>
          <cell r="DS841" t="str">
            <v/>
          </cell>
          <cell r="DU841" t="str">
            <v>MBARARA</v>
          </cell>
          <cell r="DV841" t="str">
            <v/>
          </cell>
          <cell r="DW841" t="str">
            <v/>
          </cell>
          <cell r="DX841" t="str">
            <v/>
          </cell>
          <cell r="DY841" t="str">
            <v/>
          </cell>
          <cell r="DZ841" t="str">
            <v/>
          </cell>
          <cell r="EA841" t="str">
            <v/>
          </cell>
          <cell r="EB841" t="str">
            <v/>
          </cell>
          <cell r="EC841" t="str">
            <v/>
          </cell>
          <cell r="ED841" t="str">
            <v/>
          </cell>
          <cell r="EE841" t="str">
            <v/>
          </cell>
        </row>
        <row r="842">
          <cell r="C842" t="str">
            <v>OPPORTUNITY BANK MBALE</v>
          </cell>
          <cell r="D842">
            <v>10</v>
          </cell>
          <cell r="E842">
            <v>46</v>
          </cell>
          <cell r="F842">
            <v>7594450</v>
          </cell>
          <cell r="G842">
            <v>26800</v>
          </cell>
          <cell r="I842" t="str">
            <v>OPPORTUNITY BANK OWINO</v>
          </cell>
          <cell r="J842">
            <v>12</v>
          </cell>
          <cell r="K842">
            <v>30</v>
          </cell>
          <cell r="L842">
            <v>3466000</v>
          </cell>
          <cell r="M842">
            <v>23050</v>
          </cell>
          <cell r="AF842" t="str">
            <v>MED SHOP LIMITED MBARARA</v>
          </cell>
          <cell r="AG842" t="str">
            <v>MED SHOP LIMITED MBARARA</v>
          </cell>
          <cell r="AH842" t="str">
            <v/>
          </cell>
          <cell r="AI842" t="str">
            <v/>
          </cell>
          <cell r="AJ842" t="str">
            <v/>
          </cell>
          <cell r="AK842" t="str">
            <v/>
          </cell>
          <cell r="AL842" t="str">
            <v/>
          </cell>
          <cell r="AM842" t="str">
            <v/>
          </cell>
          <cell r="AN842" t="str">
            <v/>
          </cell>
          <cell r="AO842" t="str">
            <v/>
          </cell>
          <cell r="AP842" t="str">
            <v/>
          </cell>
          <cell r="AQ842" t="str">
            <v/>
          </cell>
          <cell r="AR842" t="str">
            <v/>
          </cell>
          <cell r="AS842" t="str">
            <v/>
          </cell>
          <cell r="AT842">
            <v>0</v>
          </cell>
          <cell r="AU842" t="str">
            <v>MED SHOP LIMITED MBARARA</v>
          </cell>
          <cell r="AV842" t="str">
            <v/>
          </cell>
          <cell r="AW842" t="str">
            <v/>
          </cell>
          <cell r="AX842" t="str">
            <v/>
          </cell>
          <cell r="AY842" t="str">
            <v/>
          </cell>
          <cell r="AZ842" t="str">
            <v/>
          </cell>
          <cell r="BA842" t="str">
            <v/>
          </cell>
          <cell r="BB842" t="str">
            <v/>
          </cell>
          <cell r="BC842" t="str">
            <v/>
          </cell>
          <cell r="BD842" t="str">
            <v/>
          </cell>
          <cell r="BE842" t="str">
            <v/>
          </cell>
          <cell r="BG842" t="str">
            <v>MED SHOP LIMITED MBARARA</v>
          </cell>
          <cell r="BH842" t="str">
            <v/>
          </cell>
          <cell r="BI842" t="str">
            <v/>
          </cell>
          <cell r="BJ842" t="str">
            <v/>
          </cell>
          <cell r="BK842" t="str">
            <v/>
          </cell>
          <cell r="BL842" t="str">
            <v/>
          </cell>
          <cell r="BM842" t="str">
            <v/>
          </cell>
          <cell r="BN842" t="str">
            <v/>
          </cell>
          <cell r="BO842" t="str">
            <v/>
          </cell>
          <cell r="BP842" t="str">
            <v/>
          </cell>
          <cell r="BQ842" t="str">
            <v/>
          </cell>
          <cell r="BR842" t="str">
            <v/>
          </cell>
          <cell r="BS842" t="str">
            <v/>
          </cell>
          <cell r="BU842" t="str">
            <v>MED SHOP LIMITED MBARARA</v>
          </cell>
          <cell r="BV842" t="str">
            <v/>
          </cell>
          <cell r="BW842" t="str">
            <v/>
          </cell>
          <cell r="BX842" t="str">
            <v/>
          </cell>
          <cell r="BY842" t="str">
            <v/>
          </cell>
          <cell r="BZ842" t="str">
            <v/>
          </cell>
          <cell r="CA842" t="str">
            <v/>
          </cell>
          <cell r="CB842" t="str">
            <v/>
          </cell>
          <cell r="CC842" t="str">
            <v/>
          </cell>
          <cell r="CD842" t="str">
            <v/>
          </cell>
          <cell r="CE842" t="str">
            <v/>
          </cell>
          <cell r="CG842" t="str">
            <v>MED SHOP LIMITED MBARARA</v>
          </cell>
          <cell r="CH842" t="str">
            <v/>
          </cell>
          <cell r="CI842" t="str">
            <v/>
          </cell>
          <cell r="CJ842" t="str">
            <v/>
          </cell>
          <cell r="CK842" t="str">
            <v/>
          </cell>
          <cell r="CL842" t="str">
            <v/>
          </cell>
          <cell r="CM842" t="str">
            <v/>
          </cell>
          <cell r="CN842" t="str">
            <v/>
          </cell>
          <cell r="CO842" t="str">
            <v/>
          </cell>
          <cell r="CP842" t="str">
            <v/>
          </cell>
          <cell r="CQ842" t="str">
            <v/>
          </cell>
          <cell r="CR842" t="str">
            <v/>
          </cell>
          <cell r="CS842" t="str">
            <v/>
          </cell>
          <cell r="CU842" t="str">
            <v>MED SHOP LIMITED MBARARA</v>
          </cell>
          <cell r="CV842" t="str">
            <v/>
          </cell>
          <cell r="CW842" t="str">
            <v/>
          </cell>
          <cell r="CX842" t="str">
            <v/>
          </cell>
          <cell r="CY842" t="str">
            <v/>
          </cell>
          <cell r="CZ842" t="str">
            <v/>
          </cell>
          <cell r="DA842" t="str">
            <v/>
          </cell>
          <cell r="DB842" t="str">
            <v/>
          </cell>
          <cell r="DC842" t="str">
            <v/>
          </cell>
          <cell r="DD842" t="str">
            <v/>
          </cell>
          <cell r="DE842" t="str">
            <v/>
          </cell>
          <cell r="DG842" t="str">
            <v>MED SHOP LIMITED MBARARA</v>
          </cell>
          <cell r="DH842" t="str">
            <v/>
          </cell>
          <cell r="DI842" t="str">
            <v/>
          </cell>
          <cell r="DJ842" t="str">
            <v/>
          </cell>
          <cell r="DK842" t="str">
            <v/>
          </cell>
          <cell r="DL842" t="str">
            <v/>
          </cell>
          <cell r="DM842" t="str">
            <v/>
          </cell>
          <cell r="DN842" t="str">
            <v/>
          </cell>
          <cell r="DO842" t="str">
            <v/>
          </cell>
          <cell r="DP842" t="str">
            <v/>
          </cell>
          <cell r="DQ842" t="str">
            <v/>
          </cell>
          <cell r="DR842" t="str">
            <v/>
          </cell>
          <cell r="DS842" t="str">
            <v/>
          </cell>
          <cell r="DU842" t="str">
            <v>MED SHOP LIMITED MBARARA</v>
          </cell>
          <cell r="DV842" t="str">
            <v/>
          </cell>
          <cell r="DW842" t="str">
            <v/>
          </cell>
          <cell r="DX842" t="str">
            <v/>
          </cell>
          <cell r="DY842" t="str">
            <v/>
          </cell>
          <cell r="DZ842" t="str">
            <v/>
          </cell>
          <cell r="EA842" t="str">
            <v/>
          </cell>
          <cell r="EB842" t="str">
            <v/>
          </cell>
          <cell r="EC842" t="str">
            <v/>
          </cell>
          <cell r="ED842" t="str">
            <v/>
          </cell>
          <cell r="EE842" t="str">
            <v/>
          </cell>
        </row>
        <row r="843">
          <cell r="C843" t="str">
            <v>OPPORTUNITY BANK MUBENDE</v>
          </cell>
          <cell r="D843">
            <v>5</v>
          </cell>
          <cell r="E843">
            <v>13</v>
          </cell>
          <cell r="F843">
            <v>1085000</v>
          </cell>
          <cell r="G843">
            <v>6100</v>
          </cell>
          <cell r="I843" t="str">
            <v>OPPORTUNITY BANK UGANDA LIMITED-OBNANSANA</v>
          </cell>
          <cell r="J843">
            <v>5</v>
          </cell>
          <cell r="K843">
            <v>10</v>
          </cell>
          <cell r="L843">
            <v>1542000</v>
          </cell>
          <cell r="M843">
            <v>12400</v>
          </cell>
          <cell r="AF843" t="str">
            <v>MEDACOM ENTERPRISES LIMITED KIBULI</v>
          </cell>
          <cell r="AG843" t="str">
            <v>MEDACOM ENTERPRISES LIMITED KIBULI</v>
          </cell>
          <cell r="AH843" t="str">
            <v/>
          </cell>
          <cell r="AI843" t="str">
            <v/>
          </cell>
          <cell r="AJ843" t="str">
            <v/>
          </cell>
          <cell r="AK843" t="str">
            <v/>
          </cell>
          <cell r="AL843" t="str">
            <v/>
          </cell>
          <cell r="AM843" t="str">
            <v/>
          </cell>
          <cell r="AN843" t="str">
            <v/>
          </cell>
          <cell r="AO843" t="str">
            <v/>
          </cell>
          <cell r="AP843" t="str">
            <v/>
          </cell>
          <cell r="AQ843" t="str">
            <v/>
          </cell>
          <cell r="AR843" t="str">
            <v/>
          </cell>
          <cell r="AS843" t="str">
            <v/>
          </cell>
          <cell r="AT843">
            <v>0</v>
          </cell>
          <cell r="AU843" t="str">
            <v>MEDACOM ENTERPRISES LIMITED KIBULI</v>
          </cell>
          <cell r="AV843" t="str">
            <v/>
          </cell>
          <cell r="AW843" t="str">
            <v/>
          </cell>
          <cell r="AX843" t="str">
            <v/>
          </cell>
          <cell r="AY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  <cell r="BD843" t="str">
            <v/>
          </cell>
          <cell r="BE843" t="str">
            <v/>
          </cell>
          <cell r="BG843" t="str">
            <v>MEDACOM ENTERPRISES LIMITED KIBULI</v>
          </cell>
          <cell r="BH843" t="str">
            <v/>
          </cell>
          <cell r="BI843" t="str">
            <v/>
          </cell>
          <cell r="BJ843" t="str">
            <v/>
          </cell>
          <cell r="BK843" t="str">
            <v/>
          </cell>
          <cell r="BL843" t="str">
            <v/>
          </cell>
          <cell r="BM843" t="str">
            <v/>
          </cell>
          <cell r="BN843" t="str">
            <v/>
          </cell>
          <cell r="BO843" t="str">
            <v/>
          </cell>
          <cell r="BP843" t="str">
            <v/>
          </cell>
          <cell r="BQ843" t="str">
            <v/>
          </cell>
          <cell r="BR843" t="str">
            <v/>
          </cell>
          <cell r="BS843" t="str">
            <v/>
          </cell>
          <cell r="BU843" t="str">
            <v>MEDACOM ENTERPRISES LIMITED KIBULI</v>
          </cell>
          <cell r="BV843" t="str">
            <v/>
          </cell>
          <cell r="BW843" t="str">
            <v/>
          </cell>
          <cell r="BX843" t="str">
            <v/>
          </cell>
          <cell r="BY843" t="str">
            <v/>
          </cell>
          <cell r="BZ843" t="str">
            <v/>
          </cell>
          <cell r="CA843" t="str">
            <v/>
          </cell>
          <cell r="CB843" t="str">
            <v/>
          </cell>
          <cell r="CC843" t="str">
            <v/>
          </cell>
          <cell r="CD843" t="str">
            <v/>
          </cell>
          <cell r="CE843" t="str">
            <v/>
          </cell>
          <cell r="CG843" t="str">
            <v>MEDACOM ENTERPRISES LIMITED KIBULI</v>
          </cell>
          <cell r="CH843" t="str">
            <v/>
          </cell>
          <cell r="CI843" t="str">
            <v/>
          </cell>
          <cell r="CJ843" t="str">
            <v/>
          </cell>
          <cell r="CK843" t="str">
            <v/>
          </cell>
          <cell r="CL843" t="str">
            <v/>
          </cell>
          <cell r="CM843" t="str">
            <v/>
          </cell>
          <cell r="CN843" t="str">
            <v/>
          </cell>
          <cell r="CO843" t="str">
            <v/>
          </cell>
          <cell r="CP843" t="str">
            <v/>
          </cell>
          <cell r="CQ843" t="str">
            <v/>
          </cell>
          <cell r="CR843" t="str">
            <v/>
          </cell>
          <cell r="CS843" t="str">
            <v/>
          </cell>
          <cell r="CU843" t="str">
            <v>MEDACOM ENTERPRISES LIMITED KIBULI</v>
          </cell>
          <cell r="CV843" t="str">
            <v/>
          </cell>
          <cell r="CW843" t="str">
            <v/>
          </cell>
          <cell r="CX843" t="str">
            <v/>
          </cell>
          <cell r="CY843" t="str">
            <v/>
          </cell>
          <cell r="CZ843" t="str">
            <v/>
          </cell>
          <cell r="DA843" t="str">
            <v/>
          </cell>
          <cell r="DB843" t="str">
            <v/>
          </cell>
          <cell r="DC843" t="str">
            <v/>
          </cell>
          <cell r="DD843" t="str">
            <v/>
          </cell>
          <cell r="DE843" t="str">
            <v/>
          </cell>
          <cell r="DG843" t="str">
            <v>MEDACOM ENTERPRISES LIMITED KIBULI</v>
          </cell>
          <cell r="DH843" t="str">
            <v/>
          </cell>
          <cell r="DI843" t="str">
            <v/>
          </cell>
          <cell r="DJ843" t="str">
            <v/>
          </cell>
          <cell r="DK843" t="str">
            <v/>
          </cell>
          <cell r="DL843" t="str">
            <v/>
          </cell>
          <cell r="DM843" t="str">
            <v/>
          </cell>
          <cell r="DN843" t="str">
            <v/>
          </cell>
          <cell r="DO843" t="str">
            <v/>
          </cell>
          <cell r="DP843" t="str">
            <v/>
          </cell>
          <cell r="DQ843" t="str">
            <v/>
          </cell>
          <cell r="DR843" t="str">
            <v/>
          </cell>
          <cell r="DS843" t="str">
            <v/>
          </cell>
          <cell r="DU843" t="str">
            <v>MEDACOM ENTERPRISES LIMITED KIBULI</v>
          </cell>
          <cell r="DV843" t="str">
            <v/>
          </cell>
          <cell r="DW843" t="str">
            <v/>
          </cell>
          <cell r="DX843" t="str">
            <v/>
          </cell>
          <cell r="DY843" t="str">
            <v/>
          </cell>
          <cell r="DZ843" t="str">
            <v/>
          </cell>
          <cell r="EA843" t="str">
            <v/>
          </cell>
          <cell r="EB843" t="str">
            <v/>
          </cell>
          <cell r="EC843" t="str">
            <v/>
          </cell>
          <cell r="ED843" t="str">
            <v/>
          </cell>
          <cell r="EE843" t="str">
            <v/>
          </cell>
        </row>
        <row r="844">
          <cell r="C844" t="str">
            <v>OPPORTUNITY BANK NATEETE</v>
          </cell>
          <cell r="D844">
            <v>16</v>
          </cell>
          <cell r="E844">
            <v>40</v>
          </cell>
          <cell r="F844">
            <v>2292250</v>
          </cell>
          <cell r="G844">
            <v>18500</v>
          </cell>
          <cell r="I844" t="str">
            <v>OPPORTUNITY BANK UGANDA LIMITED-OBSOROTI</v>
          </cell>
          <cell r="J844">
            <v>5</v>
          </cell>
          <cell r="K844">
            <v>12</v>
          </cell>
          <cell r="L844">
            <v>2751000</v>
          </cell>
          <cell r="M844">
            <v>15100</v>
          </cell>
          <cell r="AF844" t="str">
            <v>MEDDIE TEC VIDEOZ</v>
          </cell>
          <cell r="AG844" t="str">
            <v>MEDDIE TEC VIDEOZ</v>
          </cell>
          <cell r="AH844" t="str">
            <v/>
          </cell>
          <cell r="AI844" t="str">
            <v/>
          </cell>
          <cell r="AJ844" t="str">
            <v/>
          </cell>
          <cell r="AK844" t="str">
            <v/>
          </cell>
          <cell r="AL844" t="str">
            <v/>
          </cell>
          <cell r="AM844" t="str">
            <v/>
          </cell>
          <cell r="AN844" t="str">
            <v/>
          </cell>
          <cell r="AO844" t="str">
            <v/>
          </cell>
          <cell r="AP844" t="str">
            <v/>
          </cell>
          <cell r="AQ844" t="str">
            <v/>
          </cell>
          <cell r="AR844" t="str">
            <v/>
          </cell>
          <cell r="AS844" t="str">
            <v/>
          </cell>
          <cell r="AT844">
            <v>0</v>
          </cell>
          <cell r="AU844" t="str">
            <v>MEDDIE TEC VIDEOZ</v>
          </cell>
          <cell r="AV844" t="str">
            <v/>
          </cell>
          <cell r="AW844" t="str">
            <v/>
          </cell>
          <cell r="AX844" t="str">
            <v/>
          </cell>
          <cell r="AY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  <cell r="BD844" t="str">
            <v/>
          </cell>
          <cell r="BE844" t="str">
            <v/>
          </cell>
          <cell r="BG844" t="str">
            <v>MEDDIE TEC VIDEOZ</v>
          </cell>
          <cell r="BH844" t="str">
            <v/>
          </cell>
          <cell r="BI844" t="str">
            <v/>
          </cell>
          <cell r="BJ844" t="str">
            <v/>
          </cell>
          <cell r="BK844" t="str">
            <v/>
          </cell>
          <cell r="BL844" t="str">
            <v/>
          </cell>
          <cell r="BM844" t="str">
            <v/>
          </cell>
          <cell r="BN844" t="str">
            <v/>
          </cell>
          <cell r="BO844" t="str">
            <v/>
          </cell>
          <cell r="BP844" t="str">
            <v/>
          </cell>
          <cell r="BQ844" t="str">
            <v/>
          </cell>
          <cell r="BR844" t="str">
            <v/>
          </cell>
          <cell r="BS844" t="str">
            <v/>
          </cell>
          <cell r="BU844" t="str">
            <v>MEDDIE TEC VIDEOZ</v>
          </cell>
          <cell r="BV844" t="str">
            <v/>
          </cell>
          <cell r="BW844" t="str">
            <v/>
          </cell>
          <cell r="BX844" t="str">
            <v/>
          </cell>
          <cell r="BY844" t="str">
            <v/>
          </cell>
          <cell r="BZ844" t="str">
            <v/>
          </cell>
          <cell r="CA844" t="str">
            <v/>
          </cell>
          <cell r="CB844" t="str">
            <v/>
          </cell>
          <cell r="CC844" t="str">
            <v/>
          </cell>
          <cell r="CD844" t="str">
            <v/>
          </cell>
          <cell r="CE844" t="str">
            <v/>
          </cell>
          <cell r="CG844" t="str">
            <v>MEDDIE TEC VIDEOZ</v>
          </cell>
          <cell r="CH844" t="str">
            <v/>
          </cell>
          <cell r="CI844" t="str">
            <v/>
          </cell>
          <cell r="CJ844" t="str">
            <v/>
          </cell>
          <cell r="CK844" t="str">
            <v/>
          </cell>
          <cell r="CL844" t="str">
            <v/>
          </cell>
          <cell r="CM844" t="str">
            <v/>
          </cell>
          <cell r="CN844" t="str">
            <v/>
          </cell>
          <cell r="CO844" t="str">
            <v/>
          </cell>
          <cell r="CP844" t="str">
            <v/>
          </cell>
          <cell r="CQ844" t="str">
            <v/>
          </cell>
          <cell r="CR844" t="str">
            <v/>
          </cell>
          <cell r="CS844" t="str">
            <v/>
          </cell>
          <cell r="CU844" t="str">
            <v>MEDDIE TEC VIDEOZ</v>
          </cell>
          <cell r="CV844" t="str">
            <v/>
          </cell>
          <cell r="CW844" t="str">
            <v/>
          </cell>
          <cell r="CX844" t="str">
            <v/>
          </cell>
          <cell r="CY844" t="str">
            <v/>
          </cell>
          <cell r="CZ844" t="str">
            <v/>
          </cell>
          <cell r="DA844" t="str">
            <v/>
          </cell>
          <cell r="DB844" t="str">
            <v/>
          </cell>
          <cell r="DC844" t="str">
            <v/>
          </cell>
          <cell r="DD844" t="str">
            <v/>
          </cell>
          <cell r="DE844" t="str">
            <v/>
          </cell>
          <cell r="DG844" t="str">
            <v>MEDDIE TEC VIDEOZ</v>
          </cell>
          <cell r="DH844" t="str">
            <v/>
          </cell>
          <cell r="DI844" t="str">
            <v/>
          </cell>
          <cell r="DJ844" t="str">
            <v/>
          </cell>
          <cell r="DK844" t="str">
            <v/>
          </cell>
          <cell r="DL844" t="str">
            <v/>
          </cell>
          <cell r="DM844" t="str">
            <v/>
          </cell>
          <cell r="DN844" t="str">
            <v/>
          </cell>
          <cell r="DO844" t="str">
            <v/>
          </cell>
          <cell r="DP844" t="str">
            <v/>
          </cell>
          <cell r="DQ844" t="str">
            <v/>
          </cell>
          <cell r="DR844" t="str">
            <v/>
          </cell>
          <cell r="DS844" t="str">
            <v/>
          </cell>
          <cell r="DU844" t="str">
            <v>MEDDIE TEC VIDEOZ</v>
          </cell>
          <cell r="DV844" t="str">
            <v/>
          </cell>
          <cell r="DW844" t="str">
            <v/>
          </cell>
          <cell r="DX844" t="str">
            <v/>
          </cell>
          <cell r="DY844" t="str">
            <v/>
          </cell>
          <cell r="DZ844" t="str">
            <v/>
          </cell>
          <cell r="EA844" t="str">
            <v/>
          </cell>
          <cell r="EB844" t="str">
            <v/>
          </cell>
          <cell r="EC844" t="str">
            <v/>
          </cell>
          <cell r="ED844" t="str">
            <v/>
          </cell>
          <cell r="EE844" t="str">
            <v/>
          </cell>
        </row>
        <row r="845">
          <cell r="C845" t="str">
            <v>OPPORTUNITY BANK OWINO</v>
          </cell>
          <cell r="D845">
            <v>8</v>
          </cell>
          <cell r="E845">
            <v>10</v>
          </cell>
          <cell r="F845">
            <v>1096600</v>
          </cell>
          <cell r="G845">
            <v>5200</v>
          </cell>
          <cell r="I845" t="str">
            <v>Oriflame</v>
          </cell>
          <cell r="J845">
            <v>26</v>
          </cell>
          <cell r="K845">
            <v>91</v>
          </cell>
          <cell r="L845">
            <v>13875250</v>
          </cell>
          <cell r="M845">
            <v>81690</v>
          </cell>
          <cell r="AF845" t="str">
            <v>MEDNET</v>
          </cell>
          <cell r="AG845" t="str">
            <v>MEDNET</v>
          </cell>
          <cell r="AH845" t="str">
            <v/>
          </cell>
          <cell r="AI845" t="str">
            <v/>
          </cell>
          <cell r="AJ845" t="str">
            <v/>
          </cell>
          <cell r="AK845" t="str">
            <v/>
          </cell>
          <cell r="AL845" t="str">
            <v/>
          </cell>
          <cell r="AM845" t="str">
            <v/>
          </cell>
          <cell r="AN845" t="str">
            <v/>
          </cell>
          <cell r="AO845">
            <v>1</v>
          </cell>
          <cell r="AP845" t="str">
            <v/>
          </cell>
          <cell r="AQ845" t="str">
            <v/>
          </cell>
          <cell r="AR845" t="str">
            <v/>
          </cell>
          <cell r="AS845" t="str">
            <v/>
          </cell>
          <cell r="AT845">
            <v>1</v>
          </cell>
          <cell r="AU845" t="str">
            <v>MEDNET</v>
          </cell>
          <cell r="AV845" t="str">
            <v/>
          </cell>
          <cell r="AW845" t="str">
            <v/>
          </cell>
          <cell r="AX845" t="str">
            <v/>
          </cell>
          <cell r="AY845" t="str">
            <v/>
          </cell>
          <cell r="AZ845" t="str">
            <v/>
          </cell>
          <cell r="BA845" t="str">
            <v/>
          </cell>
          <cell r="BB845" t="str">
            <v/>
          </cell>
          <cell r="BC845" t="str">
            <v/>
          </cell>
          <cell r="BD845" t="str">
            <v/>
          </cell>
          <cell r="BE845" t="str">
            <v/>
          </cell>
          <cell r="BG845" t="str">
            <v>MEDNET</v>
          </cell>
          <cell r="BH845" t="str">
            <v/>
          </cell>
          <cell r="BI845" t="str">
            <v/>
          </cell>
          <cell r="BJ845" t="str">
            <v/>
          </cell>
          <cell r="BK845" t="str">
            <v/>
          </cell>
          <cell r="BL845" t="str">
            <v/>
          </cell>
          <cell r="BM845" t="str">
            <v/>
          </cell>
          <cell r="BN845" t="str">
            <v/>
          </cell>
          <cell r="BO845">
            <v>1</v>
          </cell>
          <cell r="BP845" t="str">
            <v/>
          </cell>
          <cell r="BQ845" t="str">
            <v/>
          </cell>
          <cell r="BR845" t="str">
            <v/>
          </cell>
          <cell r="BS845" t="str">
            <v/>
          </cell>
          <cell r="BU845" t="str">
            <v>MEDNET</v>
          </cell>
          <cell r="BV845" t="str">
            <v/>
          </cell>
          <cell r="BW845" t="str">
            <v/>
          </cell>
          <cell r="BX845" t="str">
            <v/>
          </cell>
          <cell r="BY845" t="str">
            <v/>
          </cell>
          <cell r="BZ845" t="str">
            <v/>
          </cell>
          <cell r="CA845" t="str">
            <v/>
          </cell>
          <cell r="CB845" t="str">
            <v/>
          </cell>
          <cell r="CC845" t="str">
            <v/>
          </cell>
          <cell r="CD845" t="str">
            <v/>
          </cell>
          <cell r="CE845" t="str">
            <v/>
          </cell>
          <cell r="CG845" t="str">
            <v>MEDNET</v>
          </cell>
          <cell r="CH845" t="str">
            <v/>
          </cell>
          <cell r="CI845" t="str">
            <v/>
          </cell>
          <cell r="CJ845" t="str">
            <v/>
          </cell>
          <cell r="CK845" t="str">
            <v/>
          </cell>
          <cell r="CL845" t="str">
            <v/>
          </cell>
          <cell r="CM845" t="str">
            <v/>
          </cell>
          <cell r="CN845" t="str">
            <v/>
          </cell>
          <cell r="CO845">
            <v>1000</v>
          </cell>
          <cell r="CP845" t="str">
            <v/>
          </cell>
          <cell r="CQ845" t="str">
            <v/>
          </cell>
          <cell r="CR845" t="str">
            <v/>
          </cell>
          <cell r="CS845" t="str">
            <v/>
          </cell>
          <cell r="CU845" t="str">
            <v>MEDNET</v>
          </cell>
          <cell r="CV845" t="str">
            <v/>
          </cell>
          <cell r="CW845" t="str">
            <v/>
          </cell>
          <cell r="CX845" t="str">
            <v/>
          </cell>
          <cell r="CY845" t="str">
            <v/>
          </cell>
          <cell r="CZ845" t="str">
            <v/>
          </cell>
          <cell r="DA845" t="str">
            <v/>
          </cell>
          <cell r="DB845" t="str">
            <v/>
          </cell>
          <cell r="DC845" t="str">
            <v/>
          </cell>
          <cell r="DD845" t="str">
            <v/>
          </cell>
          <cell r="DE845" t="str">
            <v/>
          </cell>
          <cell r="DG845" t="str">
            <v>MEDNET</v>
          </cell>
          <cell r="DH845" t="str">
            <v/>
          </cell>
          <cell r="DI845" t="str">
            <v/>
          </cell>
          <cell r="DJ845" t="str">
            <v/>
          </cell>
          <cell r="DK845" t="str">
            <v/>
          </cell>
          <cell r="DL845" t="str">
            <v/>
          </cell>
          <cell r="DM845" t="str">
            <v/>
          </cell>
          <cell r="DN845" t="str">
            <v/>
          </cell>
          <cell r="DO845">
            <v>0</v>
          </cell>
          <cell r="DP845" t="str">
            <v/>
          </cell>
          <cell r="DQ845" t="str">
            <v/>
          </cell>
          <cell r="DR845" t="str">
            <v/>
          </cell>
          <cell r="DS845" t="str">
            <v/>
          </cell>
          <cell r="DU845" t="str">
            <v>MEDNET</v>
          </cell>
          <cell r="DV845" t="str">
            <v/>
          </cell>
          <cell r="DW845" t="str">
            <v/>
          </cell>
          <cell r="DX845" t="str">
            <v/>
          </cell>
          <cell r="DY845" t="str">
            <v/>
          </cell>
          <cell r="DZ845" t="str">
            <v/>
          </cell>
          <cell r="EA845" t="str">
            <v/>
          </cell>
          <cell r="EB845" t="str">
            <v/>
          </cell>
          <cell r="EC845" t="str">
            <v/>
          </cell>
          <cell r="ED845" t="str">
            <v/>
          </cell>
          <cell r="EE845" t="str">
            <v/>
          </cell>
        </row>
        <row r="846">
          <cell r="C846" t="str">
            <v>PAX JUNIOR SCHOOL</v>
          </cell>
          <cell r="D846">
            <v>1</v>
          </cell>
          <cell r="E846">
            <v>2</v>
          </cell>
          <cell r="F846">
            <v>200000</v>
          </cell>
          <cell r="G846">
            <v>800</v>
          </cell>
          <cell r="I846" t="str">
            <v>OUR LADY OF CONSOLATA S.S KIREKA</v>
          </cell>
          <cell r="J846">
            <v>1</v>
          </cell>
          <cell r="K846">
            <v>1</v>
          </cell>
          <cell r="L846">
            <v>100000</v>
          </cell>
          <cell r="M846">
            <v>660</v>
          </cell>
          <cell r="AF846" t="str">
            <v>MEGATEX BEAUTY SALOON</v>
          </cell>
          <cell r="AG846" t="str">
            <v>MEGATEX BEAUTY SALOON</v>
          </cell>
          <cell r="AH846" t="str">
            <v/>
          </cell>
          <cell r="AI846" t="str">
            <v/>
          </cell>
          <cell r="AJ846" t="str">
            <v/>
          </cell>
          <cell r="AK846" t="str">
            <v/>
          </cell>
          <cell r="AL846" t="str">
            <v/>
          </cell>
          <cell r="AM846" t="str">
            <v/>
          </cell>
          <cell r="AN846" t="str">
            <v/>
          </cell>
          <cell r="AO846" t="str">
            <v/>
          </cell>
          <cell r="AP846" t="str">
            <v/>
          </cell>
          <cell r="AQ846" t="str">
            <v/>
          </cell>
          <cell r="AR846" t="str">
            <v/>
          </cell>
          <cell r="AS846" t="str">
            <v/>
          </cell>
          <cell r="AT846">
            <v>0</v>
          </cell>
          <cell r="AU846" t="str">
            <v>MEGATEX BEAUTY SALOON</v>
          </cell>
          <cell r="AV846" t="str">
            <v/>
          </cell>
          <cell r="AW846" t="str">
            <v/>
          </cell>
          <cell r="AX846" t="str">
            <v/>
          </cell>
          <cell r="AY846" t="str">
            <v/>
          </cell>
          <cell r="AZ846" t="str">
            <v/>
          </cell>
          <cell r="BA846" t="str">
            <v/>
          </cell>
          <cell r="BB846" t="str">
            <v/>
          </cell>
          <cell r="BC846" t="str">
            <v/>
          </cell>
          <cell r="BD846" t="str">
            <v/>
          </cell>
          <cell r="BE846" t="str">
            <v/>
          </cell>
          <cell r="BG846" t="str">
            <v>MEGATEX BEAUTY SALOON</v>
          </cell>
          <cell r="BH846" t="str">
            <v/>
          </cell>
          <cell r="BI846" t="str">
            <v/>
          </cell>
          <cell r="BJ846" t="str">
            <v/>
          </cell>
          <cell r="BK846" t="str">
            <v/>
          </cell>
          <cell r="BL846" t="str">
            <v/>
          </cell>
          <cell r="BM846" t="str">
            <v/>
          </cell>
          <cell r="BN846" t="str">
            <v/>
          </cell>
          <cell r="BO846" t="str">
            <v/>
          </cell>
          <cell r="BP846" t="str">
            <v/>
          </cell>
          <cell r="BQ846" t="str">
            <v/>
          </cell>
          <cell r="BR846" t="str">
            <v/>
          </cell>
          <cell r="BS846" t="str">
            <v/>
          </cell>
          <cell r="BU846" t="str">
            <v>MEGATEX BEAUTY SALOON</v>
          </cell>
          <cell r="BV846" t="str">
            <v/>
          </cell>
          <cell r="BW846" t="str">
            <v/>
          </cell>
          <cell r="BX846" t="str">
            <v/>
          </cell>
          <cell r="BY846" t="str">
            <v/>
          </cell>
          <cell r="BZ846" t="str">
            <v/>
          </cell>
          <cell r="CA846" t="str">
            <v/>
          </cell>
          <cell r="CB846" t="str">
            <v/>
          </cell>
          <cell r="CC846" t="str">
            <v/>
          </cell>
          <cell r="CD846" t="str">
            <v/>
          </cell>
          <cell r="CE846" t="str">
            <v/>
          </cell>
          <cell r="CG846" t="str">
            <v>MEGATEX BEAUTY SALOON</v>
          </cell>
          <cell r="CH846" t="str">
            <v/>
          </cell>
          <cell r="CI846" t="str">
            <v/>
          </cell>
          <cell r="CJ846" t="str">
            <v/>
          </cell>
          <cell r="CK846" t="str">
            <v/>
          </cell>
          <cell r="CL846" t="str">
            <v/>
          </cell>
          <cell r="CM846" t="str">
            <v/>
          </cell>
          <cell r="CN846" t="str">
            <v/>
          </cell>
          <cell r="CO846" t="str">
            <v/>
          </cell>
          <cell r="CP846" t="str">
            <v/>
          </cell>
          <cell r="CQ846" t="str">
            <v/>
          </cell>
          <cell r="CR846" t="str">
            <v/>
          </cell>
          <cell r="CS846" t="str">
            <v/>
          </cell>
          <cell r="CU846" t="str">
            <v>MEGATEX BEAUTY SALOON</v>
          </cell>
          <cell r="CV846" t="str">
            <v/>
          </cell>
          <cell r="CW846" t="str">
            <v/>
          </cell>
          <cell r="CX846" t="str">
            <v/>
          </cell>
          <cell r="CY846" t="str">
            <v/>
          </cell>
          <cell r="CZ846" t="str">
            <v/>
          </cell>
          <cell r="DA846" t="str">
            <v/>
          </cell>
          <cell r="DB846" t="str">
            <v/>
          </cell>
          <cell r="DC846" t="str">
            <v/>
          </cell>
          <cell r="DD846" t="str">
            <v/>
          </cell>
          <cell r="DE846" t="str">
            <v/>
          </cell>
          <cell r="DG846" t="str">
            <v>MEGATEX BEAUTY SALOON</v>
          </cell>
          <cell r="DH846" t="str">
            <v/>
          </cell>
          <cell r="DI846" t="str">
            <v/>
          </cell>
          <cell r="DJ846" t="str">
            <v/>
          </cell>
          <cell r="DK846" t="str">
            <v/>
          </cell>
          <cell r="DL846" t="str">
            <v/>
          </cell>
          <cell r="DM846" t="str">
            <v/>
          </cell>
          <cell r="DN846" t="str">
            <v/>
          </cell>
          <cell r="DO846" t="str">
            <v/>
          </cell>
          <cell r="DP846" t="str">
            <v/>
          </cell>
          <cell r="DQ846" t="str">
            <v/>
          </cell>
          <cell r="DR846" t="str">
            <v/>
          </cell>
          <cell r="DS846" t="str">
            <v/>
          </cell>
          <cell r="DU846" t="str">
            <v>MEGATEX BEAUTY SALOON</v>
          </cell>
          <cell r="DV846" t="str">
            <v/>
          </cell>
          <cell r="DW846" t="str">
            <v/>
          </cell>
          <cell r="DX846" t="str">
            <v/>
          </cell>
          <cell r="DY846" t="str">
            <v/>
          </cell>
          <cell r="DZ846" t="str">
            <v/>
          </cell>
          <cell r="EA846" t="str">
            <v/>
          </cell>
          <cell r="EB846" t="str">
            <v/>
          </cell>
          <cell r="EC846" t="str">
            <v/>
          </cell>
          <cell r="ED846" t="str">
            <v/>
          </cell>
          <cell r="EE846" t="str">
            <v/>
          </cell>
        </row>
        <row r="847">
          <cell r="C847" t="str">
            <v>PEARL MICRO FINANCE  LUGAZI</v>
          </cell>
          <cell r="D847">
            <v>46</v>
          </cell>
          <cell r="E847">
            <v>125</v>
          </cell>
          <cell r="F847">
            <v>45696500</v>
          </cell>
          <cell r="G847">
            <v>132100</v>
          </cell>
          <cell r="I847" t="str">
            <v>PAX JUNIOR SCHOOL</v>
          </cell>
          <cell r="J847">
            <v>20</v>
          </cell>
          <cell r="K847">
            <v>42</v>
          </cell>
          <cell r="L847">
            <v>6181500</v>
          </cell>
          <cell r="M847">
            <v>32940</v>
          </cell>
          <cell r="AF847" t="str">
            <v>MENGO NOOR PRIMARY SCHOOL</v>
          </cell>
          <cell r="AG847" t="str">
            <v>MENGO NOOR PRIMARY SCHOOL</v>
          </cell>
          <cell r="AH847" t="str">
            <v/>
          </cell>
          <cell r="AI847">
            <v>5</v>
          </cell>
          <cell r="AJ847">
            <v>7</v>
          </cell>
          <cell r="AK847">
            <v>1</v>
          </cell>
          <cell r="AL847">
            <v>3</v>
          </cell>
          <cell r="AM847">
            <v>3</v>
          </cell>
          <cell r="AN847">
            <v>2</v>
          </cell>
          <cell r="AO847">
            <v>1</v>
          </cell>
          <cell r="AP847">
            <v>1</v>
          </cell>
          <cell r="AQ847">
            <v>2</v>
          </cell>
          <cell r="AR847">
            <v>2</v>
          </cell>
          <cell r="AS847" t="str">
            <v/>
          </cell>
          <cell r="AT847">
            <v>27</v>
          </cell>
          <cell r="AU847" t="str">
            <v>MENGO NOOR PRIMARY SCHOOL</v>
          </cell>
          <cell r="AV847" t="str">
            <v/>
          </cell>
          <cell r="AW847" t="str">
            <v/>
          </cell>
          <cell r="AX847">
            <v>1</v>
          </cell>
          <cell r="AY847" t="str">
            <v/>
          </cell>
          <cell r="AZ847" t="str">
            <v/>
          </cell>
          <cell r="BA847" t="str">
            <v/>
          </cell>
          <cell r="BB847" t="str">
            <v/>
          </cell>
          <cell r="BC847" t="str">
            <v/>
          </cell>
          <cell r="BD847" t="str">
            <v/>
          </cell>
          <cell r="BE847" t="str">
            <v/>
          </cell>
          <cell r="BG847" t="str">
            <v>MENGO NOOR PRIMARY SCHOOL</v>
          </cell>
          <cell r="BH847" t="str">
            <v/>
          </cell>
          <cell r="BI847">
            <v>137</v>
          </cell>
          <cell r="BJ847">
            <v>23</v>
          </cell>
          <cell r="BK847">
            <v>4</v>
          </cell>
          <cell r="BL847">
            <v>15</v>
          </cell>
          <cell r="BM847">
            <v>21</v>
          </cell>
          <cell r="BN847">
            <v>7</v>
          </cell>
          <cell r="BO847">
            <v>1</v>
          </cell>
          <cell r="BP847">
            <v>11</v>
          </cell>
          <cell r="BQ847">
            <v>3</v>
          </cell>
          <cell r="BR847">
            <v>2</v>
          </cell>
          <cell r="BS847" t="str">
            <v/>
          </cell>
          <cell r="BU847" t="str">
            <v>MENGO NOOR PRIMARY SCHOOL</v>
          </cell>
          <cell r="BV847" t="str">
            <v/>
          </cell>
          <cell r="BW847" t="str">
            <v/>
          </cell>
          <cell r="BX847">
            <v>1</v>
          </cell>
          <cell r="BY847" t="str">
            <v/>
          </cell>
          <cell r="BZ847" t="str">
            <v/>
          </cell>
          <cell r="CA847" t="str">
            <v/>
          </cell>
          <cell r="CB847" t="str">
            <v/>
          </cell>
          <cell r="CC847" t="str">
            <v/>
          </cell>
          <cell r="CD847" t="str">
            <v/>
          </cell>
          <cell r="CE847" t="str">
            <v/>
          </cell>
          <cell r="CG847" t="str">
            <v>MENGO NOOR PRIMARY SCHOOL</v>
          </cell>
          <cell r="CH847" t="str">
            <v/>
          </cell>
          <cell r="CI847">
            <v>9565600</v>
          </cell>
          <cell r="CJ847">
            <v>1094600</v>
          </cell>
          <cell r="CK847">
            <v>140000</v>
          </cell>
          <cell r="CL847">
            <v>445000</v>
          </cell>
          <cell r="CM847">
            <v>1440000</v>
          </cell>
          <cell r="CN847">
            <v>454600</v>
          </cell>
          <cell r="CO847">
            <v>25000</v>
          </cell>
          <cell r="CP847">
            <v>715000</v>
          </cell>
          <cell r="CQ847">
            <v>140000</v>
          </cell>
          <cell r="CR847">
            <v>80000</v>
          </cell>
          <cell r="CS847" t="str">
            <v/>
          </cell>
          <cell r="CU847" t="str">
            <v>MENGO NOOR PRIMARY SCHOOL</v>
          </cell>
          <cell r="CV847" t="str">
            <v/>
          </cell>
          <cell r="CW847" t="str">
            <v/>
          </cell>
          <cell r="CX847">
            <v>30000</v>
          </cell>
          <cell r="CY847" t="str">
            <v/>
          </cell>
          <cell r="CZ847" t="str">
            <v/>
          </cell>
          <cell r="DA847" t="str">
            <v/>
          </cell>
          <cell r="DB847" t="str">
            <v/>
          </cell>
          <cell r="DC847" t="str">
            <v/>
          </cell>
          <cell r="DD847" t="str">
            <v/>
          </cell>
          <cell r="DE847" t="str">
            <v/>
          </cell>
          <cell r="DG847" t="str">
            <v>MENGO NOOR PRIMARY SCHOOL</v>
          </cell>
          <cell r="DH847" t="str">
            <v/>
          </cell>
          <cell r="DI847">
            <v>54200</v>
          </cell>
          <cell r="DJ847">
            <v>9500</v>
          </cell>
          <cell r="DK847">
            <v>1600</v>
          </cell>
          <cell r="DL847">
            <v>1200</v>
          </cell>
          <cell r="DM847">
            <v>6100</v>
          </cell>
          <cell r="DN847">
            <v>2300</v>
          </cell>
          <cell r="DO847">
            <v>400</v>
          </cell>
          <cell r="DP847">
            <v>4400</v>
          </cell>
          <cell r="DQ847">
            <v>1200</v>
          </cell>
          <cell r="DR847">
            <v>800</v>
          </cell>
          <cell r="DS847" t="str">
            <v/>
          </cell>
          <cell r="DU847" t="str">
            <v>MENGO NOOR PRIMARY SCHOOL</v>
          </cell>
          <cell r="DV847" t="str">
            <v/>
          </cell>
          <cell r="DW847" t="str">
            <v/>
          </cell>
          <cell r="DX847">
            <v>400</v>
          </cell>
          <cell r="DY847" t="str">
            <v/>
          </cell>
          <cell r="DZ847" t="str">
            <v/>
          </cell>
          <cell r="EA847" t="str">
            <v/>
          </cell>
          <cell r="EB847" t="str">
            <v/>
          </cell>
          <cell r="EC847" t="str">
            <v/>
          </cell>
          <cell r="ED847" t="str">
            <v/>
          </cell>
          <cell r="EE847" t="str">
            <v/>
          </cell>
        </row>
        <row r="848">
          <cell r="C848" t="str">
            <v>PEPPER PUBLICATIONS</v>
          </cell>
          <cell r="D848">
            <v>9</v>
          </cell>
          <cell r="E848">
            <v>52</v>
          </cell>
          <cell r="F848">
            <v>11919260</v>
          </cell>
          <cell r="G848">
            <v>41300</v>
          </cell>
          <cell r="I848" t="str">
            <v>PEARL MICRO FINANCE  LUGAZI</v>
          </cell>
          <cell r="J848">
            <v>2</v>
          </cell>
          <cell r="K848">
            <v>2</v>
          </cell>
          <cell r="L848">
            <v>517000</v>
          </cell>
          <cell r="M848">
            <v>2200</v>
          </cell>
          <cell r="AF848" t="str">
            <v>MENGO TECHNICAL INSITITUTE</v>
          </cell>
          <cell r="AG848" t="str">
            <v>MENGO TECHNICAL INSITITUTE</v>
          </cell>
          <cell r="AH848" t="str">
            <v/>
          </cell>
          <cell r="AI848" t="str">
            <v/>
          </cell>
          <cell r="AJ848" t="str">
            <v/>
          </cell>
          <cell r="AK848" t="str">
            <v/>
          </cell>
          <cell r="AL848" t="str">
            <v/>
          </cell>
          <cell r="AM848" t="str">
            <v/>
          </cell>
          <cell r="AN848" t="str">
            <v/>
          </cell>
          <cell r="AO848" t="str">
            <v/>
          </cell>
          <cell r="AP848" t="str">
            <v/>
          </cell>
          <cell r="AQ848" t="str">
            <v/>
          </cell>
          <cell r="AR848" t="str">
            <v/>
          </cell>
          <cell r="AS848" t="str">
            <v/>
          </cell>
          <cell r="AT848">
            <v>0</v>
          </cell>
          <cell r="AU848" t="str">
            <v>MENGO TECHNICAL INSITITUTE</v>
          </cell>
          <cell r="AV848" t="str">
            <v/>
          </cell>
          <cell r="AW848" t="str">
            <v/>
          </cell>
          <cell r="AX848" t="str">
            <v/>
          </cell>
          <cell r="AY848" t="str">
            <v/>
          </cell>
          <cell r="AZ848" t="str">
            <v/>
          </cell>
          <cell r="BA848" t="str">
            <v/>
          </cell>
          <cell r="BB848" t="str">
            <v/>
          </cell>
          <cell r="BC848" t="str">
            <v/>
          </cell>
          <cell r="BD848" t="str">
            <v/>
          </cell>
          <cell r="BE848" t="str">
            <v/>
          </cell>
          <cell r="BG848" t="str">
            <v>MENGO TECHNICAL INSITITUTE</v>
          </cell>
          <cell r="BH848" t="str">
            <v/>
          </cell>
          <cell r="BI848" t="str">
            <v/>
          </cell>
          <cell r="BJ848" t="str">
            <v/>
          </cell>
          <cell r="BK848" t="str">
            <v/>
          </cell>
          <cell r="BL848" t="str">
            <v/>
          </cell>
          <cell r="BM848" t="str">
            <v/>
          </cell>
          <cell r="BN848" t="str">
            <v/>
          </cell>
          <cell r="BO848" t="str">
            <v/>
          </cell>
          <cell r="BP848" t="str">
            <v/>
          </cell>
          <cell r="BQ848" t="str">
            <v/>
          </cell>
          <cell r="BR848" t="str">
            <v/>
          </cell>
          <cell r="BS848" t="str">
            <v/>
          </cell>
          <cell r="BU848" t="str">
            <v>MENGO TECHNICAL INSITITUTE</v>
          </cell>
          <cell r="BV848" t="str">
            <v/>
          </cell>
          <cell r="BW848" t="str">
            <v/>
          </cell>
          <cell r="BX848" t="str">
            <v/>
          </cell>
          <cell r="BY848" t="str">
            <v/>
          </cell>
          <cell r="BZ848" t="str">
            <v/>
          </cell>
          <cell r="CA848" t="str">
            <v/>
          </cell>
          <cell r="CB848" t="str">
            <v/>
          </cell>
          <cell r="CC848" t="str">
            <v/>
          </cell>
          <cell r="CD848" t="str">
            <v/>
          </cell>
          <cell r="CE848" t="str">
            <v/>
          </cell>
          <cell r="CG848" t="str">
            <v>MENGO TECHNICAL INSITITUTE</v>
          </cell>
          <cell r="CH848" t="str">
            <v/>
          </cell>
          <cell r="CI848" t="str">
            <v/>
          </cell>
          <cell r="CJ848" t="str">
            <v/>
          </cell>
          <cell r="CK848" t="str">
            <v/>
          </cell>
          <cell r="CL848" t="str">
            <v/>
          </cell>
          <cell r="CM848" t="str">
            <v/>
          </cell>
          <cell r="CN848" t="str">
            <v/>
          </cell>
          <cell r="CO848" t="str">
            <v/>
          </cell>
          <cell r="CP848" t="str">
            <v/>
          </cell>
          <cell r="CQ848" t="str">
            <v/>
          </cell>
          <cell r="CR848" t="str">
            <v/>
          </cell>
          <cell r="CS848" t="str">
            <v/>
          </cell>
          <cell r="CU848" t="str">
            <v>MENGO TECHNICAL INSITITUTE</v>
          </cell>
          <cell r="CV848" t="str">
            <v/>
          </cell>
          <cell r="CW848" t="str">
            <v/>
          </cell>
          <cell r="CX848" t="str">
            <v/>
          </cell>
          <cell r="CY848" t="str">
            <v/>
          </cell>
          <cell r="CZ848" t="str">
            <v/>
          </cell>
          <cell r="DA848" t="str">
            <v/>
          </cell>
          <cell r="DB848" t="str">
            <v/>
          </cell>
          <cell r="DC848" t="str">
            <v/>
          </cell>
          <cell r="DD848" t="str">
            <v/>
          </cell>
          <cell r="DE848" t="str">
            <v/>
          </cell>
          <cell r="DG848" t="str">
            <v>MENGO TECHNICAL INSITITUTE</v>
          </cell>
          <cell r="DH848" t="str">
            <v/>
          </cell>
          <cell r="DI848" t="str">
            <v/>
          </cell>
          <cell r="DJ848" t="str">
            <v/>
          </cell>
          <cell r="DK848" t="str">
            <v/>
          </cell>
          <cell r="DL848" t="str">
            <v/>
          </cell>
          <cell r="DM848" t="str">
            <v/>
          </cell>
          <cell r="DN848" t="str">
            <v/>
          </cell>
          <cell r="DO848" t="str">
            <v/>
          </cell>
          <cell r="DP848" t="str">
            <v/>
          </cell>
          <cell r="DQ848" t="str">
            <v/>
          </cell>
          <cell r="DR848" t="str">
            <v/>
          </cell>
          <cell r="DS848" t="str">
            <v/>
          </cell>
          <cell r="DU848" t="str">
            <v>MENGO TECHNICAL INSITITUTE</v>
          </cell>
          <cell r="DV848" t="str">
            <v/>
          </cell>
          <cell r="DW848" t="str">
            <v/>
          </cell>
          <cell r="DX848" t="str">
            <v/>
          </cell>
          <cell r="DY848" t="str">
            <v/>
          </cell>
          <cell r="DZ848" t="str">
            <v/>
          </cell>
          <cell r="EA848" t="str">
            <v/>
          </cell>
          <cell r="EB848" t="str">
            <v/>
          </cell>
          <cell r="EC848" t="str">
            <v/>
          </cell>
          <cell r="ED848" t="str">
            <v/>
          </cell>
          <cell r="EE848" t="str">
            <v/>
          </cell>
        </row>
        <row r="849">
          <cell r="C849" t="str">
            <v>PrimaryAirtime</v>
          </cell>
          <cell r="D849">
            <v>1003158</v>
          </cell>
          <cell r="E849">
            <v>12067384</v>
          </cell>
          <cell r="F849">
            <v>12027188070</v>
          </cell>
          <cell r="I849" t="str">
            <v>PEPPER PUBLICATIONS</v>
          </cell>
          <cell r="J849">
            <v>59</v>
          </cell>
          <cell r="K849">
            <v>148</v>
          </cell>
          <cell r="L849">
            <v>27782600</v>
          </cell>
          <cell r="M849">
            <v>151790</v>
          </cell>
          <cell r="AF849" t="str">
            <v>MERCHNT A</v>
          </cell>
          <cell r="AG849" t="str">
            <v>MERCHNT A</v>
          </cell>
          <cell r="AH849" t="str">
            <v/>
          </cell>
          <cell r="AI849" t="str">
            <v/>
          </cell>
          <cell r="AJ849" t="str">
            <v/>
          </cell>
          <cell r="AK849" t="str">
            <v/>
          </cell>
          <cell r="AL849" t="str">
            <v/>
          </cell>
          <cell r="AM849" t="str">
            <v/>
          </cell>
          <cell r="AN849" t="str">
            <v/>
          </cell>
          <cell r="AO849" t="str">
            <v/>
          </cell>
          <cell r="AP849" t="str">
            <v/>
          </cell>
          <cell r="AQ849" t="str">
            <v/>
          </cell>
          <cell r="AR849" t="str">
            <v/>
          </cell>
          <cell r="AS849" t="str">
            <v/>
          </cell>
          <cell r="AT849">
            <v>0</v>
          </cell>
          <cell r="AU849" t="str">
            <v>MERCHNT A</v>
          </cell>
          <cell r="AV849" t="str">
            <v/>
          </cell>
          <cell r="AW849" t="str">
            <v/>
          </cell>
          <cell r="AX849" t="str">
            <v/>
          </cell>
          <cell r="AY849" t="str">
            <v/>
          </cell>
          <cell r="AZ849" t="str">
            <v/>
          </cell>
          <cell r="BA849" t="str">
            <v/>
          </cell>
          <cell r="BB849" t="str">
            <v/>
          </cell>
          <cell r="BC849" t="str">
            <v/>
          </cell>
          <cell r="BD849" t="str">
            <v/>
          </cell>
          <cell r="BE849" t="str">
            <v/>
          </cell>
          <cell r="BG849" t="str">
            <v>MERCHNT A</v>
          </cell>
          <cell r="BH849" t="str">
            <v/>
          </cell>
          <cell r="BI849" t="str">
            <v/>
          </cell>
          <cell r="BJ849" t="str">
            <v/>
          </cell>
          <cell r="BK849" t="str">
            <v/>
          </cell>
          <cell r="BL849" t="str">
            <v/>
          </cell>
          <cell r="BM849" t="str">
            <v/>
          </cell>
          <cell r="BN849" t="str">
            <v/>
          </cell>
          <cell r="BO849" t="str">
            <v/>
          </cell>
          <cell r="BP849" t="str">
            <v/>
          </cell>
          <cell r="BQ849" t="str">
            <v/>
          </cell>
          <cell r="BR849" t="str">
            <v/>
          </cell>
          <cell r="BS849" t="str">
            <v/>
          </cell>
          <cell r="BU849" t="str">
            <v>MERCHNT A</v>
          </cell>
          <cell r="BV849" t="str">
            <v/>
          </cell>
          <cell r="BW849" t="str">
            <v/>
          </cell>
          <cell r="BX849" t="str">
            <v/>
          </cell>
          <cell r="BY849" t="str">
            <v/>
          </cell>
          <cell r="BZ849" t="str">
            <v/>
          </cell>
          <cell r="CA849" t="str">
            <v/>
          </cell>
          <cell r="CB849" t="str">
            <v/>
          </cell>
          <cell r="CC849" t="str">
            <v/>
          </cell>
          <cell r="CD849" t="str">
            <v/>
          </cell>
          <cell r="CE849" t="str">
            <v/>
          </cell>
          <cell r="CG849" t="str">
            <v>MERCHNT A</v>
          </cell>
          <cell r="CH849" t="str">
            <v/>
          </cell>
          <cell r="CI849" t="str">
            <v/>
          </cell>
          <cell r="CJ849" t="str">
            <v/>
          </cell>
          <cell r="CK849" t="str">
            <v/>
          </cell>
          <cell r="CL849" t="str">
            <v/>
          </cell>
          <cell r="CM849" t="str">
            <v/>
          </cell>
          <cell r="CN849" t="str">
            <v/>
          </cell>
          <cell r="CO849" t="str">
            <v/>
          </cell>
          <cell r="CP849" t="str">
            <v/>
          </cell>
          <cell r="CQ849" t="str">
            <v/>
          </cell>
          <cell r="CR849" t="str">
            <v/>
          </cell>
          <cell r="CS849" t="str">
            <v/>
          </cell>
          <cell r="CU849" t="str">
            <v>MERCHNT A</v>
          </cell>
          <cell r="CV849" t="str">
            <v/>
          </cell>
          <cell r="CW849" t="str">
            <v/>
          </cell>
          <cell r="CX849" t="str">
            <v/>
          </cell>
          <cell r="CY849" t="str">
            <v/>
          </cell>
          <cell r="CZ849" t="str">
            <v/>
          </cell>
          <cell r="DA849" t="str">
            <v/>
          </cell>
          <cell r="DB849" t="str">
            <v/>
          </cell>
          <cell r="DC849" t="str">
            <v/>
          </cell>
          <cell r="DD849" t="str">
            <v/>
          </cell>
          <cell r="DE849" t="str">
            <v/>
          </cell>
          <cell r="DG849" t="str">
            <v>MERCHNT A</v>
          </cell>
          <cell r="DH849" t="str">
            <v/>
          </cell>
          <cell r="DI849" t="str">
            <v/>
          </cell>
          <cell r="DJ849" t="str">
            <v/>
          </cell>
          <cell r="DK849" t="str">
            <v/>
          </cell>
          <cell r="DL849" t="str">
            <v/>
          </cell>
          <cell r="DM849" t="str">
            <v/>
          </cell>
          <cell r="DN849" t="str">
            <v/>
          </cell>
          <cell r="DO849" t="str">
            <v/>
          </cell>
          <cell r="DP849" t="str">
            <v/>
          </cell>
          <cell r="DQ849" t="str">
            <v/>
          </cell>
          <cell r="DR849" t="str">
            <v/>
          </cell>
          <cell r="DS849" t="str">
            <v/>
          </cell>
          <cell r="DU849" t="str">
            <v>MERCHNT A</v>
          </cell>
          <cell r="DV849" t="str">
            <v/>
          </cell>
          <cell r="DW849" t="str">
            <v/>
          </cell>
          <cell r="DX849" t="str">
            <v/>
          </cell>
          <cell r="DY849" t="str">
            <v/>
          </cell>
          <cell r="DZ849" t="str">
            <v/>
          </cell>
          <cell r="EA849" t="str">
            <v/>
          </cell>
          <cell r="EB849" t="str">
            <v/>
          </cell>
          <cell r="EC849" t="str">
            <v/>
          </cell>
          <cell r="ED849" t="str">
            <v/>
          </cell>
          <cell r="EE849" t="str">
            <v/>
          </cell>
        </row>
        <row r="850">
          <cell r="C850" t="str">
            <v>Real People Financial Services</v>
          </cell>
          <cell r="D850">
            <v>72</v>
          </cell>
          <cell r="E850">
            <v>213</v>
          </cell>
          <cell r="F850">
            <v>78336201</v>
          </cell>
          <cell r="G850">
            <v>221900</v>
          </cell>
          <cell r="I850" t="str">
            <v>Play Lotto</v>
          </cell>
          <cell r="J850">
            <v>12462</v>
          </cell>
          <cell r="K850">
            <v>51242</v>
          </cell>
          <cell r="L850">
            <v>67035000</v>
          </cell>
          <cell r="M850">
            <v>5901790</v>
          </cell>
          <cell r="AF850" t="str">
            <v>MERIDIAN COLLEGE</v>
          </cell>
          <cell r="AG850" t="str">
            <v>MERIDIAN COLLEGE</v>
          </cell>
          <cell r="AH850" t="str">
            <v/>
          </cell>
          <cell r="AI850" t="str">
            <v/>
          </cell>
          <cell r="AJ850" t="str">
            <v/>
          </cell>
          <cell r="AK850" t="str">
            <v/>
          </cell>
          <cell r="AL850" t="str">
            <v/>
          </cell>
          <cell r="AM850" t="str">
            <v/>
          </cell>
          <cell r="AN850" t="str">
            <v/>
          </cell>
          <cell r="AO850" t="str">
            <v/>
          </cell>
          <cell r="AP850" t="str">
            <v/>
          </cell>
          <cell r="AQ850" t="str">
            <v/>
          </cell>
          <cell r="AR850" t="str">
            <v/>
          </cell>
          <cell r="AS850" t="str">
            <v/>
          </cell>
          <cell r="AT850">
            <v>0</v>
          </cell>
          <cell r="AU850" t="str">
            <v>MERIDIAN COLLEGE</v>
          </cell>
          <cell r="AV850" t="str">
            <v/>
          </cell>
          <cell r="AW850" t="str">
            <v/>
          </cell>
          <cell r="AX850" t="str">
            <v/>
          </cell>
          <cell r="AY850" t="str">
            <v/>
          </cell>
          <cell r="AZ850" t="str">
            <v/>
          </cell>
          <cell r="BA850" t="str">
            <v/>
          </cell>
          <cell r="BB850" t="str">
            <v/>
          </cell>
          <cell r="BC850" t="str">
            <v/>
          </cell>
          <cell r="BD850" t="str">
            <v/>
          </cell>
          <cell r="BE850" t="str">
            <v/>
          </cell>
          <cell r="BG850" t="str">
            <v>MERIDIAN COLLEGE</v>
          </cell>
          <cell r="BH850" t="str">
            <v/>
          </cell>
          <cell r="BI850" t="str">
            <v/>
          </cell>
          <cell r="BJ850" t="str">
            <v/>
          </cell>
          <cell r="BK850" t="str">
            <v/>
          </cell>
          <cell r="BL850" t="str">
            <v/>
          </cell>
          <cell r="BM850" t="str">
            <v/>
          </cell>
          <cell r="BN850" t="str">
            <v/>
          </cell>
          <cell r="BO850" t="str">
            <v/>
          </cell>
          <cell r="BP850" t="str">
            <v/>
          </cell>
          <cell r="BQ850" t="str">
            <v/>
          </cell>
          <cell r="BR850" t="str">
            <v/>
          </cell>
          <cell r="BS850" t="str">
            <v/>
          </cell>
          <cell r="BU850" t="str">
            <v>MERIDIAN COLLEGE</v>
          </cell>
          <cell r="BV850" t="str">
            <v/>
          </cell>
          <cell r="BW850" t="str">
            <v/>
          </cell>
          <cell r="BX850" t="str">
            <v/>
          </cell>
          <cell r="BY850" t="str">
            <v/>
          </cell>
          <cell r="BZ850" t="str">
            <v/>
          </cell>
          <cell r="CA850" t="str">
            <v/>
          </cell>
          <cell r="CB850" t="str">
            <v/>
          </cell>
          <cell r="CC850" t="str">
            <v/>
          </cell>
          <cell r="CD850" t="str">
            <v/>
          </cell>
          <cell r="CE850" t="str">
            <v/>
          </cell>
          <cell r="CG850" t="str">
            <v>MERIDIAN COLLEGE</v>
          </cell>
          <cell r="CH850" t="str">
            <v/>
          </cell>
          <cell r="CI850" t="str">
            <v/>
          </cell>
          <cell r="CJ850" t="str">
            <v/>
          </cell>
          <cell r="CK850" t="str">
            <v/>
          </cell>
          <cell r="CL850" t="str">
            <v/>
          </cell>
          <cell r="CM850" t="str">
            <v/>
          </cell>
          <cell r="CN850" t="str">
            <v/>
          </cell>
          <cell r="CO850" t="str">
            <v/>
          </cell>
          <cell r="CP850" t="str">
            <v/>
          </cell>
          <cell r="CQ850" t="str">
            <v/>
          </cell>
          <cell r="CR850" t="str">
            <v/>
          </cell>
          <cell r="CS850" t="str">
            <v/>
          </cell>
          <cell r="CU850" t="str">
            <v>MERIDIAN COLLEGE</v>
          </cell>
          <cell r="CV850" t="str">
            <v/>
          </cell>
          <cell r="CW850" t="str">
            <v/>
          </cell>
          <cell r="CX850" t="str">
            <v/>
          </cell>
          <cell r="CY850" t="str">
            <v/>
          </cell>
          <cell r="CZ850" t="str">
            <v/>
          </cell>
          <cell r="DA850" t="str">
            <v/>
          </cell>
          <cell r="DB850" t="str">
            <v/>
          </cell>
          <cell r="DC850" t="str">
            <v/>
          </cell>
          <cell r="DD850" t="str">
            <v/>
          </cell>
          <cell r="DE850" t="str">
            <v/>
          </cell>
          <cell r="DG850" t="str">
            <v>MERIDIAN COLLEGE</v>
          </cell>
          <cell r="DH850" t="str">
            <v/>
          </cell>
          <cell r="DI850" t="str">
            <v/>
          </cell>
          <cell r="DJ850" t="str">
            <v/>
          </cell>
          <cell r="DK850" t="str">
            <v/>
          </cell>
          <cell r="DL850" t="str">
            <v/>
          </cell>
          <cell r="DM850" t="str">
            <v/>
          </cell>
          <cell r="DN850" t="str">
            <v/>
          </cell>
          <cell r="DO850" t="str">
            <v/>
          </cell>
          <cell r="DP850" t="str">
            <v/>
          </cell>
          <cell r="DQ850" t="str">
            <v/>
          </cell>
          <cell r="DR850" t="str">
            <v/>
          </cell>
          <cell r="DS850" t="str">
            <v/>
          </cell>
          <cell r="DU850" t="str">
            <v>MERIDIAN COLLEGE</v>
          </cell>
          <cell r="DV850" t="str">
            <v/>
          </cell>
          <cell r="DW850" t="str">
            <v/>
          </cell>
          <cell r="DX850" t="str">
            <v/>
          </cell>
          <cell r="DY850" t="str">
            <v/>
          </cell>
          <cell r="DZ850" t="str">
            <v/>
          </cell>
          <cell r="EA850" t="str">
            <v/>
          </cell>
          <cell r="EB850" t="str">
            <v/>
          </cell>
          <cell r="EC850" t="str">
            <v/>
          </cell>
          <cell r="ED850" t="str">
            <v/>
          </cell>
          <cell r="EE850" t="str">
            <v/>
          </cell>
        </row>
        <row r="851">
          <cell r="C851" t="str">
            <v>SBA</v>
          </cell>
          <cell r="D851">
            <v>359</v>
          </cell>
          <cell r="E851">
            <v>4594</v>
          </cell>
          <cell r="F851">
            <v>764634714</v>
          </cell>
          <cell r="G851">
            <v>2402900</v>
          </cell>
          <cell r="I851" t="str">
            <v>PrimaryAirtime</v>
          </cell>
          <cell r="J851">
            <v>1300009</v>
          </cell>
          <cell r="K851">
            <v>12278938</v>
          </cell>
          <cell r="L851">
            <v>13003403207</v>
          </cell>
          <cell r="AF851" t="str">
            <v>MERTON VIDEO LIBRALY</v>
          </cell>
          <cell r="AG851" t="str">
            <v>MERTON VIDEO LIBRALY</v>
          </cell>
          <cell r="AH851" t="str">
            <v/>
          </cell>
          <cell r="AI851" t="str">
            <v/>
          </cell>
          <cell r="AJ851" t="str">
            <v/>
          </cell>
          <cell r="AK851" t="str">
            <v/>
          </cell>
          <cell r="AL851" t="str">
            <v/>
          </cell>
          <cell r="AM851" t="str">
            <v/>
          </cell>
          <cell r="AN851" t="str">
            <v/>
          </cell>
          <cell r="AO851" t="str">
            <v/>
          </cell>
          <cell r="AP851" t="str">
            <v/>
          </cell>
          <cell r="AQ851" t="str">
            <v/>
          </cell>
          <cell r="AR851" t="str">
            <v/>
          </cell>
          <cell r="AS851" t="str">
            <v/>
          </cell>
          <cell r="AT851">
            <v>0</v>
          </cell>
          <cell r="AU851" t="str">
            <v>MERTON VIDEO LIBRALY</v>
          </cell>
          <cell r="AV851" t="str">
            <v/>
          </cell>
          <cell r="AW851" t="str">
            <v/>
          </cell>
          <cell r="AX851" t="str">
            <v/>
          </cell>
          <cell r="AY851" t="str">
            <v/>
          </cell>
          <cell r="AZ851" t="str">
            <v/>
          </cell>
          <cell r="BA851" t="str">
            <v/>
          </cell>
          <cell r="BB851" t="str">
            <v/>
          </cell>
          <cell r="BC851" t="str">
            <v/>
          </cell>
          <cell r="BD851" t="str">
            <v/>
          </cell>
          <cell r="BE851" t="str">
            <v/>
          </cell>
          <cell r="BG851" t="str">
            <v>MERTON VIDEO LIBRALY</v>
          </cell>
          <cell r="BH851" t="str">
            <v/>
          </cell>
          <cell r="BI851" t="str">
            <v/>
          </cell>
          <cell r="BJ851" t="str">
            <v/>
          </cell>
          <cell r="BK851" t="str">
            <v/>
          </cell>
          <cell r="BL851" t="str">
            <v/>
          </cell>
          <cell r="BM851" t="str">
            <v/>
          </cell>
          <cell r="BN851" t="str">
            <v/>
          </cell>
          <cell r="BO851" t="str">
            <v/>
          </cell>
          <cell r="BP851" t="str">
            <v/>
          </cell>
          <cell r="BQ851" t="str">
            <v/>
          </cell>
          <cell r="BR851" t="str">
            <v/>
          </cell>
          <cell r="BS851" t="str">
            <v/>
          </cell>
          <cell r="BU851" t="str">
            <v>MERTON VIDEO LIBRALY</v>
          </cell>
          <cell r="BV851" t="str">
            <v/>
          </cell>
          <cell r="BW851" t="str">
            <v/>
          </cell>
          <cell r="BX851" t="str">
            <v/>
          </cell>
          <cell r="BY851" t="str">
            <v/>
          </cell>
          <cell r="BZ851" t="str">
            <v/>
          </cell>
          <cell r="CA851" t="str">
            <v/>
          </cell>
          <cell r="CB851" t="str">
            <v/>
          </cell>
          <cell r="CC851" t="str">
            <v/>
          </cell>
          <cell r="CD851" t="str">
            <v/>
          </cell>
          <cell r="CE851" t="str">
            <v/>
          </cell>
          <cell r="CG851" t="str">
            <v>MERTON VIDEO LIBRALY</v>
          </cell>
          <cell r="CH851" t="str">
            <v/>
          </cell>
          <cell r="CI851" t="str">
            <v/>
          </cell>
          <cell r="CJ851" t="str">
            <v/>
          </cell>
          <cell r="CK851" t="str">
            <v/>
          </cell>
          <cell r="CL851" t="str">
            <v/>
          </cell>
          <cell r="CM851" t="str">
            <v/>
          </cell>
          <cell r="CN851" t="str">
            <v/>
          </cell>
          <cell r="CO851" t="str">
            <v/>
          </cell>
          <cell r="CP851" t="str">
            <v/>
          </cell>
          <cell r="CQ851" t="str">
            <v/>
          </cell>
          <cell r="CR851" t="str">
            <v/>
          </cell>
          <cell r="CS851" t="str">
            <v/>
          </cell>
          <cell r="CU851" t="str">
            <v>MERTON VIDEO LIBRALY</v>
          </cell>
          <cell r="CV851" t="str">
            <v/>
          </cell>
          <cell r="CW851" t="str">
            <v/>
          </cell>
          <cell r="CX851" t="str">
            <v/>
          </cell>
          <cell r="CY851" t="str">
            <v/>
          </cell>
          <cell r="CZ851" t="str">
            <v/>
          </cell>
          <cell r="DA851" t="str">
            <v/>
          </cell>
          <cell r="DB851" t="str">
            <v/>
          </cell>
          <cell r="DC851" t="str">
            <v/>
          </cell>
          <cell r="DD851" t="str">
            <v/>
          </cell>
          <cell r="DE851" t="str">
            <v/>
          </cell>
          <cell r="DG851" t="str">
            <v>MERTON VIDEO LIBRALY</v>
          </cell>
          <cell r="DH851" t="str">
            <v/>
          </cell>
          <cell r="DI851" t="str">
            <v/>
          </cell>
          <cell r="DJ851" t="str">
            <v/>
          </cell>
          <cell r="DK851" t="str">
            <v/>
          </cell>
          <cell r="DL851" t="str">
            <v/>
          </cell>
          <cell r="DM851" t="str">
            <v/>
          </cell>
          <cell r="DN851" t="str">
            <v/>
          </cell>
          <cell r="DO851" t="str">
            <v/>
          </cell>
          <cell r="DP851" t="str">
            <v/>
          </cell>
          <cell r="DQ851" t="str">
            <v/>
          </cell>
          <cell r="DR851" t="str">
            <v/>
          </cell>
          <cell r="DS851" t="str">
            <v/>
          </cell>
          <cell r="DU851" t="str">
            <v>MERTON VIDEO LIBRALY</v>
          </cell>
          <cell r="DV851" t="str">
            <v/>
          </cell>
          <cell r="DW851" t="str">
            <v/>
          </cell>
          <cell r="DX851" t="str">
            <v/>
          </cell>
          <cell r="DY851" t="str">
            <v/>
          </cell>
          <cell r="DZ851" t="str">
            <v/>
          </cell>
          <cell r="EA851" t="str">
            <v/>
          </cell>
          <cell r="EB851" t="str">
            <v/>
          </cell>
          <cell r="EC851" t="str">
            <v/>
          </cell>
          <cell r="ED851" t="str">
            <v/>
          </cell>
          <cell r="EE851" t="str">
            <v/>
          </cell>
        </row>
        <row r="852">
          <cell r="C852" t="str">
            <v>SEMBABULE FARMERS SACCO</v>
          </cell>
          <cell r="D852">
            <v>1</v>
          </cell>
          <cell r="E852">
            <v>1</v>
          </cell>
          <cell r="F852">
            <v>93950</v>
          </cell>
          <cell r="G852">
            <v>400</v>
          </cell>
          <cell r="I852" t="str">
            <v>RAMCO INTERNATIONAL (U) LTD</v>
          </cell>
          <cell r="J852">
            <v>5</v>
          </cell>
          <cell r="K852">
            <v>5</v>
          </cell>
          <cell r="L852">
            <v>920000</v>
          </cell>
          <cell r="M852">
            <v>7000</v>
          </cell>
          <cell r="AF852" t="str">
            <v>MICHEAL</v>
          </cell>
          <cell r="AG852" t="str">
            <v>MICHEAL</v>
          </cell>
          <cell r="AH852" t="str">
            <v/>
          </cell>
          <cell r="AI852" t="str">
            <v/>
          </cell>
          <cell r="AJ852" t="str">
            <v/>
          </cell>
          <cell r="AK852" t="str">
            <v/>
          </cell>
          <cell r="AL852" t="str">
            <v/>
          </cell>
          <cell r="AM852" t="str">
            <v/>
          </cell>
          <cell r="AN852" t="str">
            <v/>
          </cell>
          <cell r="AO852" t="str">
            <v/>
          </cell>
          <cell r="AP852" t="str">
            <v/>
          </cell>
          <cell r="AQ852" t="str">
            <v/>
          </cell>
          <cell r="AR852" t="str">
            <v/>
          </cell>
          <cell r="AS852" t="str">
            <v/>
          </cell>
          <cell r="AT852">
            <v>0</v>
          </cell>
          <cell r="AU852" t="str">
            <v>MICHEAL</v>
          </cell>
          <cell r="AV852" t="str">
            <v/>
          </cell>
          <cell r="AW852" t="str">
            <v/>
          </cell>
          <cell r="AX852" t="str">
            <v/>
          </cell>
          <cell r="AY852" t="str">
            <v/>
          </cell>
          <cell r="AZ852" t="str">
            <v/>
          </cell>
          <cell r="BA852" t="str">
            <v/>
          </cell>
          <cell r="BB852" t="str">
            <v/>
          </cell>
          <cell r="BC852" t="str">
            <v/>
          </cell>
          <cell r="BD852" t="str">
            <v/>
          </cell>
          <cell r="BE852" t="str">
            <v/>
          </cell>
          <cell r="BG852" t="str">
            <v>MICHEAL</v>
          </cell>
          <cell r="BH852" t="str">
            <v/>
          </cell>
          <cell r="BI852" t="str">
            <v/>
          </cell>
          <cell r="BJ852" t="str">
            <v/>
          </cell>
          <cell r="BK852" t="str">
            <v/>
          </cell>
          <cell r="BL852" t="str">
            <v/>
          </cell>
          <cell r="BM852" t="str">
            <v/>
          </cell>
          <cell r="BN852" t="str">
            <v/>
          </cell>
          <cell r="BO852" t="str">
            <v/>
          </cell>
          <cell r="BP852" t="str">
            <v/>
          </cell>
          <cell r="BQ852" t="str">
            <v/>
          </cell>
          <cell r="BR852" t="str">
            <v/>
          </cell>
          <cell r="BS852" t="str">
            <v/>
          </cell>
          <cell r="BU852" t="str">
            <v>MICHEAL</v>
          </cell>
          <cell r="BV852" t="str">
            <v/>
          </cell>
          <cell r="BW852" t="str">
            <v/>
          </cell>
          <cell r="BX852" t="str">
            <v/>
          </cell>
          <cell r="BY852" t="str">
            <v/>
          </cell>
          <cell r="BZ852" t="str">
            <v/>
          </cell>
          <cell r="CA852" t="str">
            <v/>
          </cell>
          <cell r="CB852" t="str">
            <v/>
          </cell>
          <cell r="CC852" t="str">
            <v/>
          </cell>
          <cell r="CD852" t="str">
            <v/>
          </cell>
          <cell r="CE852" t="str">
            <v/>
          </cell>
          <cell r="CG852" t="str">
            <v>MICHEAL</v>
          </cell>
          <cell r="CH852" t="str">
            <v/>
          </cell>
          <cell r="CI852" t="str">
            <v/>
          </cell>
          <cell r="CJ852" t="str">
            <v/>
          </cell>
          <cell r="CK852" t="str">
            <v/>
          </cell>
          <cell r="CL852" t="str">
            <v/>
          </cell>
          <cell r="CM852" t="str">
            <v/>
          </cell>
          <cell r="CN852" t="str">
            <v/>
          </cell>
          <cell r="CO852" t="str">
            <v/>
          </cell>
          <cell r="CP852" t="str">
            <v/>
          </cell>
          <cell r="CQ852" t="str">
            <v/>
          </cell>
          <cell r="CR852" t="str">
            <v/>
          </cell>
          <cell r="CS852" t="str">
            <v/>
          </cell>
          <cell r="CU852" t="str">
            <v>MICHEAL</v>
          </cell>
          <cell r="CV852" t="str">
            <v/>
          </cell>
          <cell r="CW852" t="str">
            <v/>
          </cell>
          <cell r="CX852" t="str">
            <v/>
          </cell>
          <cell r="CY852" t="str">
            <v/>
          </cell>
          <cell r="CZ852" t="str">
            <v/>
          </cell>
          <cell r="DA852" t="str">
            <v/>
          </cell>
          <cell r="DB852" t="str">
            <v/>
          </cell>
          <cell r="DC852" t="str">
            <v/>
          </cell>
          <cell r="DD852" t="str">
            <v/>
          </cell>
          <cell r="DE852" t="str">
            <v/>
          </cell>
          <cell r="DG852" t="str">
            <v>MICHEAL</v>
          </cell>
          <cell r="DH852" t="str">
            <v/>
          </cell>
          <cell r="DI852" t="str">
            <v/>
          </cell>
          <cell r="DJ852" t="str">
            <v/>
          </cell>
          <cell r="DK852" t="str">
            <v/>
          </cell>
          <cell r="DL852" t="str">
            <v/>
          </cell>
          <cell r="DM852" t="str">
            <v/>
          </cell>
          <cell r="DN852" t="str">
            <v/>
          </cell>
          <cell r="DO852" t="str">
            <v/>
          </cell>
          <cell r="DP852" t="str">
            <v/>
          </cell>
          <cell r="DQ852" t="str">
            <v/>
          </cell>
          <cell r="DR852" t="str">
            <v/>
          </cell>
          <cell r="DS852" t="str">
            <v/>
          </cell>
          <cell r="DU852" t="str">
            <v>MICHEAL</v>
          </cell>
          <cell r="DV852" t="str">
            <v/>
          </cell>
          <cell r="DW852" t="str">
            <v/>
          </cell>
          <cell r="DX852" t="str">
            <v/>
          </cell>
          <cell r="DY852" t="str">
            <v/>
          </cell>
          <cell r="DZ852" t="str">
            <v/>
          </cell>
          <cell r="EA852" t="str">
            <v/>
          </cell>
          <cell r="EB852" t="str">
            <v/>
          </cell>
          <cell r="EC852" t="str">
            <v/>
          </cell>
          <cell r="ED852" t="str">
            <v/>
          </cell>
          <cell r="EE852" t="str">
            <v/>
          </cell>
        </row>
        <row r="853">
          <cell r="C853" t="str">
            <v>Smart Tv</v>
          </cell>
          <cell r="D853">
            <v>70</v>
          </cell>
          <cell r="E853">
            <v>131</v>
          </cell>
          <cell r="F853">
            <v>2421127</v>
          </cell>
          <cell r="I853" t="str">
            <v>RAPID ADVISORY SERVICES LIMITED</v>
          </cell>
          <cell r="J853">
            <v>82</v>
          </cell>
          <cell r="K853">
            <v>127</v>
          </cell>
          <cell r="L853">
            <v>52624000</v>
          </cell>
          <cell r="M853">
            <v>193500</v>
          </cell>
          <cell r="AF853" t="str">
            <v>MICRO UGANDA LIMITED</v>
          </cell>
          <cell r="AG853" t="str">
            <v>MICRO UGANDA LIMITED</v>
          </cell>
          <cell r="AH853" t="str">
            <v/>
          </cell>
          <cell r="AI853" t="str">
            <v/>
          </cell>
          <cell r="AJ853">
            <v>2</v>
          </cell>
          <cell r="AK853">
            <v>13</v>
          </cell>
          <cell r="AL853">
            <v>48</v>
          </cell>
          <cell r="AM853">
            <v>33</v>
          </cell>
          <cell r="AN853">
            <v>31</v>
          </cell>
          <cell r="AO853">
            <v>41</v>
          </cell>
          <cell r="AP853">
            <v>41</v>
          </cell>
          <cell r="AQ853">
            <v>29</v>
          </cell>
          <cell r="AR853">
            <v>32</v>
          </cell>
          <cell r="AS853">
            <v>39</v>
          </cell>
          <cell r="AT853">
            <v>309</v>
          </cell>
          <cell r="AU853" t="str">
            <v>MICRO UGANDA LIMITED</v>
          </cell>
          <cell r="AV853">
            <v>31</v>
          </cell>
          <cell r="AW853">
            <v>37</v>
          </cell>
          <cell r="AX853">
            <v>40</v>
          </cell>
          <cell r="AY853">
            <v>46</v>
          </cell>
          <cell r="AZ853">
            <v>35</v>
          </cell>
          <cell r="BA853">
            <v>35</v>
          </cell>
          <cell r="BB853">
            <v>38</v>
          </cell>
          <cell r="BC853">
            <v>59</v>
          </cell>
          <cell r="BD853">
            <v>59</v>
          </cell>
          <cell r="BE853">
            <v>40</v>
          </cell>
          <cell r="BG853" t="str">
            <v>MICRO UGANDA LIMITED</v>
          </cell>
          <cell r="BH853" t="str">
            <v/>
          </cell>
          <cell r="BI853" t="str">
            <v/>
          </cell>
          <cell r="BJ853">
            <v>2</v>
          </cell>
          <cell r="BK853">
            <v>23</v>
          </cell>
          <cell r="BL853">
            <v>134</v>
          </cell>
          <cell r="BM853">
            <v>112</v>
          </cell>
          <cell r="BN853">
            <v>104</v>
          </cell>
          <cell r="BO853">
            <v>126</v>
          </cell>
          <cell r="BP853">
            <v>82</v>
          </cell>
          <cell r="BQ853">
            <v>139</v>
          </cell>
          <cell r="BR853">
            <v>71</v>
          </cell>
          <cell r="BS853">
            <v>74</v>
          </cell>
          <cell r="BU853" t="str">
            <v>MICRO UGANDA LIMITED</v>
          </cell>
          <cell r="BV853">
            <v>94</v>
          </cell>
          <cell r="BW853">
            <v>83</v>
          </cell>
          <cell r="BX853">
            <v>105</v>
          </cell>
          <cell r="BY853">
            <v>94</v>
          </cell>
          <cell r="BZ853">
            <v>89</v>
          </cell>
          <cell r="CA853">
            <v>87</v>
          </cell>
          <cell r="CB853">
            <v>112</v>
          </cell>
          <cell r="CC853">
            <v>144</v>
          </cell>
          <cell r="CD853">
            <v>164</v>
          </cell>
          <cell r="CE853">
            <v>66</v>
          </cell>
          <cell r="CG853" t="str">
            <v>MICRO UGANDA LIMITED</v>
          </cell>
          <cell r="CH853" t="str">
            <v/>
          </cell>
          <cell r="CI853" t="str">
            <v/>
          </cell>
          <cell r="CJ853">
            <v>2000</v>
          </cell>
          <cell r="CK853">
            <v>5114050</v>
          </cell>
          <cell r="CL853">
            <v>52363840</v>
          </cell>
          <cell r="CM853">
            <v>33530100</v>
          </cell>
          <cell r="CN853">
            <v>46968000</v>
          </cell>
          <cell r="CO853">
            <v>38854000</v>
          </cell>
          <cell r="CP853">
            <v>29308600</v>
          </cell>
          <cell r="CQ853">
            <v>64415000</v>
          </cell>
          <cell r="CR853">
            <v>28952700</v>
          </cell>
          <cell r="CS853">
            <v>30276100</v>
          </cell>
          <cell r="CU853" t="str">
            <v>MICRO UGANDA LIMITED</v>
          </cell>
          <cell r="CV853">
            <v>38096600</v>
          </cell>
          <cell r="CW853">
            <v>27405020</v>
          </cell>
          <cell r="CX853">
            <v>30109240</v>
          </cell>
          <cell r="CY853">
            <v>28101870</v>
          </cell>
          <cell r="CZ853">
            <v>25943717</v>
          </cell>
          <cell r="DA853">
            <v>29417326</v>
          </cell>
          <cell r="DB853">
            <v>37782380</v>
          </cell>
          <cell r="DC853">
            <v>44402851</v>
          </cell>
          <cell r="DD853">
            <v>48155238</v>
          </cell>
          <cell r="DE853">
            <v>19811788</v>
          </cell>
          <cell r="DG853" t="str">
            <v>MICRO UGANDA LIMITED</v>
          </cell>
          <cell r="DH853" t="str">
            <v/>
          </cell>
          <cell r="DI853" t="str">
            <v/>
          </cell>
          <cell r="DJ853">
            <v>800</v>
          </cell>
          <cell r="DK853">
            <v>17400</v>
          </cell>
          <cell r="DL853">
            <v>95000</v>
          </cell>
          <cell r="DM853">
            <v>48300</v>
          </cell>
          <cell r="DN853">
            <v>82500</v>
          </cell>
          <cell r="DO853">
            <v>90400</v>
          </cell>
          <cell r="DP853">
            <v>87500</v>
          </cell>
          <cell r="DQ853">
            <v>68500</v>
          </cell>
          <cell r="DR853">
            <v>78600</v>
          </cell>
          <cell r="DS853">
            <v>82700</v>
          </cell>
          <cell r="DU853" t="str">
            <v>MICRO UGANDA LIMITED</v>
          </cell>
          <cell r="DV853">
            <v>119600</v>
          </cell>
          <cell r="DW853">
            <v>91600</v>
          </cell>
          <cell r="DX853">
            <v>98300</v>
          </cell>
          <cell r="DY853">
            <v>91500</v>
          </cell>
          <cell r="DZ853">
            <v>99975</v>
          </cell>
          <cell r="EA853">
            <v>120350</v>
          </cell>
          <cell r="EB853">
            <v>169360</v>
          </cell>
          <cell r="EC853">
            <v>206550</v>
          </cell>
          <cell r="ED853">
            <v>217870</v>
          </cell>
          <cell r="EE853">
            <v>92490</v>
          </cell>
        </row>
        <row r="854">
          <cell r="C854" t="str">
            <v>SMS ONE (U) LTD</v>
          </cell>
          <cell r="D854">
            <v>1</v>
          </cell>
          <cell r="E854">
            <v>1</v>
          </cell>
          <cell r="F854">
            <v>1000</v>
          </cell>
          <cell r="G854">
            <v>400</v>
          </cell>
          <cell r="I854" t="str">
            <v>Real People Financial Services</v>
          </cell>
          <cell r="J854">
            <v>325</v>
          </cell>
          <cell r="K854">
            <v>806</v>
          </cell>
          <cell r="L854">
            <v>289591240</v>
          </cell>
          <cell r="M854">
            <v>1272820</v>
          </cell>
          <cell r="AF854" t="str">
            <v>MIDLAND HIGH SCHOOL</v>
          </cell>
          <cell r="AG854" t="str">
            <v>MIDLAND HIGH SCHOOL</v>
          </cell>
          <cell r="AH854" t="str">
            <v/>
          </cell>
          <cell r="AI854" t="str">
            <v/>
          </cell>
          <cell r="AJ854" t="str">
            <v/>
          </cell>
          <cell r="AK854" t="str">
            <v/>
          </cell>
          <cell r="AL854" t="str">
            <v/>
          </cell>
          <cell r="AM854" t="str">
            <v/>
          </cell>
          <cell r="AN854" t="str">
            <v/>
          </cell>
          <cell r="AO854" t="str">
            <v/>
          </cell>
          <cell r="AP854" t="str">
            <v/>
          </cell>
          <cell r="AQ854" t="str">
            <v/>
          </cell>
          <cell r="AR854" t="str">
            <v/>
          </cell>
          <cell r="AS854" t="str">
            <v/>
          </cell>
          <cell r="AT854">
            <v>0</v>
          </cell>
          <cell r="AU854" t="str">
            <v>MIDLAND HIGH SCHOOL</v>
          </cell>
          <cell r="AV854" t="str">
            <v/>
          </cell>
          <cell r="AW854" t="str">
            <v/>
          </cell>
          <cell r="AX854" t="str">
            <v/>
          </cell>
          <cell r="AY854" t="str">
            <v/>
          </cell>
          <cell r="AZ854" t="str">
            <v/>
          </cell>
          <cell r="BA854" t="str">
            <v/>
          </cell>
          <cell r="BB854" t="str">
            <v/>
          </cell>
          <cell r="BC854" t="str">
            <v/>
          </cell>
          <cell r="BD854" t="str">
            <v/>
          </cell>
          <cell r="BE854" t="str">
            <v/>
          </cell>
          <cell r="BG854" t="str">
            <v>MIDLAND HIGH SCHOOL</v>
          </cell>
          <cell r="BH854" t="str">
            <v/>
          </cell>
          <cell r="BI854" t="str">
            <v/>
          </cell>
          <cell r="BJ854" t="str">
            <v/>
          </cell>
          <cell r="BK854" t="str">
            <v/>
          </cell>
          <cell r="BL854" t="str">
            <v/>
          </cell>
          <cell r="BM854" t="str">
            <v/>
          </cell>
          <cell r="BN854" t="str">
            <v/>
          </cell>
          <cell r="BO854" t="str">
            <v/>
          </cell>
          <cell r="BP854" t="str">
            <v/>
          </cell>
          <cell r="BQ854" t="str">
            <v/>
          </cell>
          <cell r="BR854" t="str">
            <v/>
          </cell>
          <cell r="BS854" t="str">
            <v/>
          </cell>
          <cell r="BU854" t="str">
            <v>MIDLAND HIGH SCHOOL</v>
          </cell>
          <cell r="BV854" t="str">
            <v/>
          </cell>
          <cell r="BW854" t="str">
            <v/>
          </cell>
          <cell r="BX854" t="str">
            <v/>
          </cell>
          <cell r="BY854" t="str">
            <v/>
          </cell>
          <cell r="BZ854" t="str">
            <v/>
          </cell>
          <cell r="CA854" t="str">
            <v/>
          </cell>
          <cell r="CB854" t="str">
            <v/>
          </cell>
          <cell r="CC854" t="str">
            <v/>
          </cell>
          <cell r="CD854" t="str">
            <v/>
          </cell>
          <cell r="CE854" t="str">
            <v/>
          </cell>
          <cell r="CG854" t="str">
            <v>MIDLAND HIGH SCHOOL</v>
          </cell>
          <cell r="CH854" t="str">
            <v/>
          </cell>
          <cell r="CI854" t="str">
            <v/>
          </cell>
          <cell r="CJ854" t="str">
            <v/>
          </cell>
          <cell r="CK854" t="str">
            <v/>
          </cell>
          <cell r="CL854" t="str">
            <v/>
          </cell>
          <cell r="CM854" t="str">
            <v/>
          </cell>
          <cell r="CN854" t="str">
            <v/>
          </cell>
          <cell r="CO854" t="str">
            <v/>
          </cell>
          <cell r="CP854" t="str">
            <v/>
          </cell>
          <cell r="CQ854" t="str">
            <v/>
          </cell>
          <cell r="CR854" t="str">
            <v/>
          </cell>
          <cell r="CS854" t="str">
            <v/>
          </cell>
          <cell r="CU854" t="str">
            <v>MIDLAND HIGH SCHOOL</v>
          </cell>
          <cell r="CV854" t="str">
            <v/>
          </cell>
          <cell r="CW854" t="str">
            <v/>
          </cell>
          <cell r="CX854" t="str">
            <v/>
          </cell>
          <cell r="CY854" t="str">
            <v/>
          </cell>
          <cell r="CZ854" t="str">
            <v/>
          </cell>
          <cell r="DA854" t="str">
            <v/>
          </cell>
          <cell r="DB854" t="str">
            <v/>
          </cell>
          <cell r="DC854" t="str">
            <v/>
          </cell>
          <cell r="DD854" t="str">
            <v/>
          </cell>
          <cell r="DE854" t="str">
            <v/>
          </cell>
          <cell r="DG854" t="str">
            <v>MIDLAND HIGH SCHOOL</v>
          </cell>
          <cell r="DH854" t="str">
            <v/>
          </cell>
          <cell r="DI854" t="str">
            <v/>
          </cell>
          <cell r="DJ854" t="str">
            <v/>
          </cell>
          <cell r="DK854" t="str">
            <v/>
          </cell>
          <cell r="DL854" t="str">
            <v/>
          </cell>
          <cell r="DM854" t="str">
            <v/>
          </cell>
          <cell r="DN854" t="str">
            <v/>
          </cell>
          <cell r="DO854" t="str">
            <v/>
          </cell>
          <cell r="DP854" t="str">
            <v/>
          </cell>
          <cell r="DQ854" t="str">
            <v/>
          </cell>
          <cell r="DR854" t="str">
            <v/>
          </cell>
          <cell r="DS854" t="str">
            <v/>
          </cell>
          <cell r="DU854" t="str">
            <v>MIDLAND HIGH SCHOOL</v>
          </cell>
          <cell r="DV854" t="str">
            <v/>
          </cell>
          <cell r="DW854" t="str">
            <v/>
          </cell>
          <cell r="DX854" t="str">
            <v/>
          </cell>
          <cell r="DY854" t="str">
            <v/>
          </cell>
          <cell r="DZ854" t="str">
            <v/>
          </cell>
          <cell r="EA854" t="str">
            <v/>
          </cell>
          <cell r="EB854" t="str">
            <v/>
          </cell>
          <cell r="EC854" t="str">
            <v/>
          </cell>
          <cell r="ED854" t="str">
            <v/>
          </cell>
          <cell r="EE854" t="str">
            <v/>
          </cell>
        </row>
        <row r="855">
          <cell r="C855" t="str">
            <v>SOLAR NOW SERVICES UGANDA</v>
          </cell>
          <cell r="D855">
            <v>72</v>
          </cell>
          <cell r="E855">
            <v>231</v>
          </cell>
          <cell r="F855">
            <v>54621100</v>
          </cell>
          <cell r="G855">
            <v>179700</v>
          </cell>
          <cell r="I855" t="str">
            <v>RISTAKA HIGH SCHOOL BUSIIKA</v>
          </cell>
          <cell r="J855">
            <v>5</v>
          </cell>
          <cell r="K855">
            <v>6</v>
          </cell>
          <cell r="L855">
            <v>532970</v>
          </cell>
          <cell r="M855">
            <v>3900</v>
          </cell>
          <cell r="AF855" t="str">
            <v>MIGHTY SUN U LTD-DST SEGUKU</v>
          </cell>
          <cell r="AG855" t="str">
            <v>MIGHTY SUN U LTD-DST SEGUKU</v>
          </cell>
          <cell r="AH855" t="str">
            <v/>
          </cell>
          <cell r="AI855" t="str">
            <v/>
          </cell>
          <cell r="AJ855" t="str">
            <v/>
          </cell>
          <cell r="AK855" t="str">
            <v/>
          </cell>
          <cell r="AL855" t="str">
            <v/>
          </cell>
          <cell r="AM855" t="str">
            <v/>
          </cell>
          <cell r="AN855" t="str">
            <v/>
          </cell>
          <cell r="AO855" t="str">
            <v/>
          </cell>
          <cell r="AP855" t="str">
            <v/>
          </cell>
          <cell r="AQ855" t="str">
            <v/>
          </cell>
          <cell r="AR855" t="str">
            <v/>
          </cell>
          <cell r="AS855" t="str">
            <v/>
          </cell>
          <cell r="AT855">
            <v>0</v>
          </cell>
          <cell r="AU855" t="str">
            <v>MIGHTY SUN U LTD-DST SEGUKU</v>
          </cell>
          <cell r="AV855" t="str">
            <v/>
          </cell>
          <cell r="AW855" t="str">
            <v/>
          </cell>
          <cell r="AX855" t="str">
            <v/>
          </cell>
          <cell r="AY855" t="str">
            <v/>
          </cell>
          <cell r="AZ855" t="str">
            <v/>
          </cell>
          <cell r="BA855" t="str">
            <v/>
          </cell>
          <cell r="BB855" t="str">
            <v/>
          </cell>
          <cell r="BC855" t="str">
            <v/>
          </cell>
          <cell r="BD855" t="str">
            <v/>
          </cell>
          <cell r="BE855" t="str">
            <v/>
          </cell>
          <cell r="BG855" t="str">
            <v>MIGHTY SUN U LTD-DST SEGUKU</v>
          </cell>
          <cell r="BH855" t="str">
            <v/>
          </cell>
          <cell r="BI855" t="str">
            <v/>
          </cell>
          <cell r="BJ855" t="str">
            <v/>
          </cell>
          <cell r="BK855" t="str">
            <v/>
          </cell>
          <cell r="BL855" t="str">
            <v/>
          </cell>
          <cell r="BM855" t="str">
            <v/>
          </cell>
          <cell r="BN855" t="str">
            <v/>
          </cell>
          <cell r="BO855" t="str">
            <v/>
          </cell>
          <cell r="BP855" t="str">
            <v/>
          </cell>
          <cell r="BQ855" t="str">
            <v/>
          </cell>
          <cell r="BR855" t="str">
            <v/>
          </cell>
          <cell r="BS855" t="str">
            <v/>
          </cell>
          <cell r="BU855" t="str">
            <v>MIGHTY SUN U LTD-DST SEGUKU</v>
          </cell>
          <cell r="BV855" t="str">
            <v/>
          </cell>
          <cell r="BW855" t="str">
            <v/>
          </cell>
          <cell r="BX855" t="str">
            <v/>
          </cell>
          <cell r="BY855" t="str">
            <v/>
          </cell>
          <cell r="BZ855" t="str">
            <v/>
          </cell>
          <cell r="CA855" t="str">
            <v/>
          </cell>
          <cell r="CB855" t="str">
            <v/>
          </cell>
          <cell r="CC855" t="str">
            <v/>
          </cell>
          <cell r="CD855" t="str">
            <v/>
          </cell>
          <cell r="CE855" t="str">
            <v/>
          </cell>
          <cell r="CG855" t="str">
            <v>MIGHTY SUN U LTD-DST SEGUKU</v>
          </cell>
          <cell r="CH855" t="str">
            <v/>
          </cell>
          <cell r="CI855" t="str">
            <v/>
          </cell>
          <cell r="CJ855" t="str">
            <v/>
          </cell>
          <cell r="CK855" t="str">
            <v/>
          </cell>
          <cell r="CL855" t="str">
            <v/>
          </cell>
          <cell r="CM855" t="str">
            <v/>
          </cell>
          <cell r="CN855" t="str">
            <v/>
          </cell>
          <cell r="CO855" t="str">
            <v/>
          </cell>
          <cell r="CP855" t="str">
            <v/>
          </cell>
          <cell r="CQ855" t="str">
            <v/>
          </cell>
          <cell r="CR855" t="str">
            <v/>
          </cell>
          <cell r="CS855" t="str">
            <v/>
          </cell>
          <cell r="CU855" t="str">
            <v>MIGHTY SUN U LTD-DST SEGUKU</v>
          </cell>
          <cell r="CV855" t="str">
            <v/>
          </cell>
          <cell r="CW855" t="str">
            <v/>
          </cell>
          <cell r="CX855" t="str">
            <v/>
          </cell>
          <cell r="CY855" t="str">
            <v/>
          </cell>
          <cell r="CZ855" t="str">
            <v/>
          </cell>
          <cell r="DA855" t="str">
            <v/>
          </cell>
          <cell r="DB855" t="str">
            <v/>
          </cell>
          <cell r="DC855" t="str">
            <v/>
          </cell>
          <cell r="DD855" t="str">
            <v/>
          </cell>
          <cell r="DE855" t="str">
            <v/>
          </cell>
          <cell r="DG855" t="str">
            <v>MIGHTY SUN U LTD-DST SEGUKU</v>
          </cell>
          <cell r="DH855" t="str">
            <v/>
          </cell>
          <cell r="DI855" t="str">
            <v/>
          </cell>
          <cell r="DJ855" t="str">
            <v/>
          </cell>
          <cell r="DK855" t="str">
            <v/>
          </cell>
          <cell r="DL855" t="str">
            <v/>
          </cell>
          <cell r="DM855" t="str">
            <v/>
          </cell>
          <cell r="DN855" t="str">
            <v/>
          </cell>
          <cell r="DO855" t="str">
            <v/>
          </cell>
          <cell r="DP855" t="str">
            <v/>
          </cell>
          <cell r="DQ855" t="str">
            <v/>
          </cell>
          <cell r="DR855" t="str">
            <v/>
          </cell>
          <cell r="DS855" t="str">
            <v/>
          </cell>
          <cell r="DU855" t="str">
            <v>MIGHTY SUN U LTD-DST SEGUKU</v>
          </cell>
          <cell r="DV855" t="str">
            <v/>
          </cell>
          <cell r="DW855" t="str">
            <v/>
          </cell>
          <cell r="DX855" t="str">
            <v/>
          </cell>
          <cell r="DY855" t="str">
            <v/>
          </cell>
          <cell r="DZ855" t="str">
            <v/>
          </cell>
          <cell r="EA855" t="str">
            <v/>
          </cell>
          <cell r="EB855" t="str">
            <v/>
          </cell>
          <cell r="EC855" t="str">
            <v/>
          </cell>
          <cell r="ED855" t="str">
            <v/>
          </cell>
          <cell r="EE855" t="str">
            <v/>
          </cell>
        </row>
        <row r="856">
          <cell r="C856" t="str">
            <v>ST HENRY'S COLLEGE KITOVU</v>
          </cell>
          <cell r="D856">
            <v>1</v>
          </cell>
          <cell r="E856">
            <v>13</v>
          </cell>
          <cell r="F856">
            <v>13000</v>
          </cell>
          <cell r="I856" t="str">
            <v>SANLAM LIFE INSURANCE LIMITED</v>
          </cell>
          <cell r="J856">
            <v>10</v>
          </cell>
          <cell r="K856">
            <v>11</v>
          </cell>
          <cell r="L856">
            <v>835350</v>
          </cell>
          <cell r="M856">
            <v>6750</v>
          </cell>
          <cell r="AF856" t="str">
            <v>MIKAGO CONSTRUCTION COMPANY LTD NTUNGAMO</v>
          </cell>
          <cell r="AG856" t="str">
            <v>MIKAGO CONSTRUCTION COMPANY LTD NTUNGAMO</v>
          </cell>
          <cell r="AH856" t="str">
            <v/>
          </cell>
          <cell r="AI856" t="str">
            <v/>
          </cell>
          <cell r="AJ856" t="str">
            <v/>
          </cell>
          <cell r="AK856" t="str">
            <v/>
          </cell>
          <cell r="AL856" t="str">
            <v/>
          </cell>
          <cell r="AM856" t="str">
            <v/>
          </cell>
          <cell r="AN856" t="str">
            <v/>
          </cell>
          <cell r="AO856" t="str">
            <v/>
          </cell>
          <cell r="AP856" t="str">
            <v/>
          </cell>
          <cell r="AQ856" t="str">
            <v/>
          </cell>
          <cell r="AR856" t="str">
            <v/>
          </cell>
          <cell r="AS856" t="str">
            <v/>
          </cell>
          <cell r="AT856">
            <v>0</v>
          </cell>
          <cell r="AU856" t="str">
            <v>MIKAGO CONSTRUCTION COMPANY LTD NTUNGAMO</v>
          </cell>
          <cell r="AV856" t="str">
            <v/>
          </cell>
          <cell r="AW856" t="str">
            <v/>
          </cell>
          <cell r="AX856" t="str">
            <v/>
          </cell>
          <cell r="AY856" t="str">
            <v/>
          </cell>
          <cell r="AZ856" t="str">
            <v/>
          </cell>
          <cell r="BA856" t="str">
            <v/>
          </cell>
          <cell r="BB856" t="str">
            <v/>
          </cell>
          <cell r="BC856" t="str">
            <v/>
          </cell>
          <cell r="BD856" t="str">
            <v/>
          </cell>
          <cell r="BE856" t="str">
            <v/>
          </cell>
          <cell r="BG856" t="str">
            <v>MIKAGO CONSTRUCTION COMPANY LTD NTUNGAMO</v>
          </cell>
          <cell r="BH856" t="str">
            <v/>
          </cell>
          <cell r="BI856" t="str">
            <v/>
          </cell>
          <cell r="BJ856" t="str">
            <v/>
          </cell>
          <cell r="BK856" t="str">
            <v/>
          </cell>
          <cell r="BL856" t="str">
            <v/>
          </cell>
          <cell r="BM856" t="str">
            <v/>
          </cell>
          <cell r="BN856" t="str">
            <v/>
          </cell>
          <cell r="BO856" t="str">
            <v/>
          </cell>
          <cell r="BP856" t="str">
            <v/>
          </cell>
          <cell r="BQ856" t="str">
            <v/>
          </cell>
          <cell r="BR856" t="str">
            <v/>
          </cell>
          <cell r="BS856" t="str">
            <v/>
          </cell>
          <cell r="BU856" t="str">
            <v>MIKAGO CONSTRUCTION COMPANY LTD NTUNGAMO</v>
          </cell>
          <cell r="BV856" t="str">
            <v/>
          </cell>
          <cell r="BW856" t="str">
            <v/>
          </cell>
          <cell r="BX856" t="str">
            <v/>
          </cell>
          <cell r="BY856" t="str">
            <v/>
          </cell>
          <cell r="BZ856" t="str">
            <v/>
          </cell>
          <cell r="CA856" t="str">
            <v/>
          </cell>
          <cell r="CB856" t="str">
            <v/>
          </cell>
          <cell r="CC856" t="str">
            <v/>
          </cell>
          <cell r="CD856" t="str">
            <v/>
          </cell>
          <cell r="CE856" t="str">
            <v/>
          </cell>
          <cell r="CG856" t="str">
            <v>MIKAGO CONSTRUCTION COMPANY LTD NTUNGAMO</v>
          </cell>
          <cell r="CH856" t="str">
            <v/>
          </cell>
          <cell r="CI856" t="str">
            <v/>
          </cell>
          <cell r="CJ856" t="str">
            <v/>
          </cell>
          <cell r="CK856" t="str">
            <v/>
          </cell>
          <cell r="CL856" t="str">
            <v/>
          </cell>
          <cell r="CM856" t="str">
            <v/>
          </cell>
          <cell r="CN856" t="str">
            <v/>
          </cell>
          <cell r="CO856" t="str">
            <v/>
          </cell>
          <cell r="CP856" t="str">
            <v/>
          </cell>
          <cell r="CQ856" t="str">
            <v/>
          </cell>
          <cell r="CR856" t="str">
            <v/>
          </cell>
          <cell r="CS856" t="str">
            <v/>
          </cell>
          <cell r="CU856" t="str">
            <v>MIKAGO CONSTRUCTION COMPANY LTD NTUNGAMO</v>
          </cell>
          <cell r="CV856" t="str">
            <v/>
          </cell>
          <cell r="CW856" t="str">
            <v/>
          </cell>
          <cell r="CX856" t="str">
            <v/>
          </cell>
          <cell r="CY856" t="str">
            <v/>
          </cell>
          <cell r="CZ856" t="str">
            <v/>
          </cell>
          <cell r="DA856" t="str">
            <v/>
          </cell>
          <cell r="DB856" t="str">
            <v/>
          </cell>
          <cell r="DC856" t="str">
            <v/>
          </cell>
          <cell r="DD856" t="str">
            <v/>
          </cell>
          <cell r="DE856" t="str">
            <v/>
          </cell>
          <cell r="DG856" t="str">
            <v>MIKAGO CONSTRUCTION COMPANY LTD NTUNGAMO</v>
          </cell>
          <cell r="DH856" t="str">
            <v/>
          </cell>
          <cell r="DI856" t="str">
            <v/>
          </cell>
          <cell r="DJ856" t="str">
            <v/>
          </cell>
          <cell r="DK856" t="str">
            <v/>
          </cell>
          <cell r="DL856" t="str">
            <v/>
          </cell>
          <cell r="DM856" t="str">
            <v/>
          </cell>
          <cell r="DN856" t="str">
            <v/>
          </cell>
          <cell r="DO856" t="str">
            <v/>
          </cell>
          <cell r="DP856" t="str">
            <v/>
          </cell>
          <cell r="DQ856" t="str">
            <v/>
          </cell>
          <cell r="DR856" t="str">
            <v/>
          </cell>
          <cell r="DS856" t="str">
            <v/>
          </cell>
          <cell r="DU856" t="str">
            <v>MIKAGO CONSTRUCTION COMPANY LTD NTUNGAMO</v>
          </cell>
          <cell r="DV856" t="str">
            <v/>
          </cell>
          <cell r="DW856" t="str">
            <v/>
          </cell>
          <cell r="DX856" t="str">
            <v/>
          </cell>
          <cell r="DY856" t="str">
            <v/>
          </cell>
          <cell r="DZ856" t="str">
            <v/>
          </cell>
          <cell r="EA856" t="str">
            <v/>
          </cell>
          <cell r="EB856" t="str">
            <v/>
          </cell>
          <cell r="EC856" t="str">
            <v/>
          </cell>
          <cell r="ED856" t="str">
            <v/>
          </cell>
          <cell r="EE856" t="str">
            <v/>
          </cell>
        </row>
        <row r="857">
          <cell r="C857" t="str">
            <v>St Julian High School</v>
          </cell>
          <cell r="D857">
            <v>1</v>
          </cell>
          <cell r="E857">
            <v>1</v>
          </cell>
          <cell r="F857">
            <v>211000</v>
          </cell>
          <cell r="G857">
            <v>700</v>
          </cell>
          <cell r="I857" t="str">
            <v>SBA</v>
          </cell>
          <cell r="J857">
            <v>394</v>
          </cell>
          <cell r="K857">
            <v>4286</v>
          </cell>
          <cell r="L857">
            <v>431138090</v>
          </cell>
          <cell r="M857">
            <v>2967860</v>
          </cell>
          <cell r="AF857" t="str">
            <v>MILEMBE INVESTMENTS LTD</v>
          </cell>
          <cell r="AG857" t="str">
            <v>MILEMBE INVESTMENTS LTD</v>
          </cell>
          <cell r="AH857" t="str">
            <v/>
          </cell>
          <cell r="AI857" t="str">
            <v/>
          </cell>
          <cell r="AJ857" t="str">
            <v/>
          </cell>
          <cell r="AK857" t="str">
            <v/>
          </cell>
          <cell r="AL857" t="str">
            <v/>
          </cell>
          <cell r="AM857" t="str">
            <v/>
          </cell>
          <cell r="AN857" t="str">
            <v/>
          </cell>
          <cell r="AO857" t="str">
            <v/>
          </cell>
          <cell r="AP857" t="str">
            <v/>
          </cell>
          <cell r="AQ857" t="str">
            <v/>
          </cell>
          <cell r="AR857" t="str">
            <v/>
          </cell>
          <cell r="AS857" t="str">
            <v/>
          </cell>
          <cell r="AT857">
            <v>0</v>
          </cell>
          <cell r="AU857" t="str">
            <v>MILEMBE INVESTMENTS LTD</v>
          </cell>
          <cell r="AV857" t="str">
            <v/>
          </cell>
          <cell r="AW857" t="str">
            <v/>
          </cell>
          <cell r="AX857" t="str">
            <v/>
          </cell>
          <cell r="AY857" t="str">
            <v/>
          </cell>
          <cell r="AZ857" t="str">
            <v/>
          </cell>
          <cell r="BA857" t="str">
            <v/>
          </cell>
          <cell r="BB857" t="str">
            <v/>
          </cell>
          <cell r="BC857" t="str">
            <v/>
          </cell>
          <cell r="BD857" t="str">
            <v/>
          </cell>
          <cell r="BE857" t="str">
            <v/>
          </cell>
          <cell r="BG857" t="str">
            <v>MILEMBE INVESTMENTS LTD</v>
          </cell>
          <cell r="BH857" t="str">
            <v/>
          </cell>
          <cell r="BI857" t="str">
            <v/>
          </cell>
          <cell r="BJ857" t="str">
            <v/>
          </cell>
          <cell r="BK857" t="str">
            <v/>
          </cell>
          <cell r="BL857" t="str">
            <v/>
          </cell>
          <cell r="BM857" t="str">
            <v/>
          </cell>
          <cell r="BN857" t="str">
            <v/>
          </cell>
          <cell r="BO857" t="str">
            <v/>
          </cell>
          <cell r="BP857" t="str">
            <v/>
          </cell>
          <cell r="BQ857" t="str">
            <v/>
          </cell>
          <cell r="BR857" t="str">
            <v/>
          </cell>
          <cell r="BS857" t="str">
            <v/>
          </cell>
          <cell r="BU857" t="str">
            <v>MILEMBE INVESTMENTS LTD</v>
          </cell>
          <cell r="BV857" t="str">
            <v/>
          </cell>
          <cell r="BW857" t="str">
            <v/>
          </cell>
          <cell r="BX857" t="str">
            <v/>
          </cell>
          <cell r="BY857" t="str">
            <v/>
          </cell>
          <cell r="BZ857" t="str">
            <v/>
          </cell>
          <cell r="CA857" t="str">
            <v/>
          </cell>
          <cell r="CB857" t="str">
            <v/>
          </cell>
          <cell r="CC857" t="str">
            <v/>
          </cell>
          <cell r="CD857" t="str">
            <v/>
          </cell>
          <cell r="CE857" t="str">
            <v/>
          </cell>
          <cell r="CG857" t="str">
            <v>MILEMBE INVESTMENTS LTD</v>
          </cell>
          <cell r="CH857" t="str">
            <v/>
          </cell>
          <cell r="CI857" t="str">
            <v/>
          </cell>
          <cell r="CJ857" t="str">
            <v/>
          </cell>
          <cell r="CK857" t="str">
            <v/>
          </cell>
          <cell r="CL857" t="str">
            <v/>
          </cell>
          <cell r="CM857" t="str">
            <v/>
          </cell>
          <cell r="CN857" t="str">
            <v/>
          </cell>
          <cell r="CO857" t="str">
            <v/>
          </cell>
          <cell r="CP857" t="str">
            <v/>
          </cell>
          <cell r="CQ857" t="str">
            <v/>
          </cell>
          <cell r="CR857" t="str">
            <v/>
          </cell>
          <cell r="CS857" t="str">
            <v/>
          </cell>
          <cell r="CU857" t="str">
            <v>MILEMBE INVESTMENTS LTD</v>
          </cell>
          <cell r="CV857" t="str">
            <v/>
          </cell>
          <cell r="CW857" t="str">
            <v/>
          </cell>
          <cell r="CX857" t="str">
            <v/>
          </cell>
          <cell r="CY857" t="str">
            <v/>
          </cell>
          <cell r="CZ857" t="str">
            <v/>
          </cell>
          <cell r="DA857" t="str">
            <v/>
          </cell>
          <cell r="DB857" t="str">
            <v/>
          </cell>
          <cell r="DC857" t="str">
            <v/>
          </cell>
          <cell r="DD857" t="str">
            <v/>
          </cell>
          <cell r="DE857" t="str">
            <v/>
          </cell>
          <cell r="DG857" t="str">
            <v>MILEMBE INVESTMENTS LTD</v>
          </cell>
          <cell r="DH857" t="str">
            <v/>
          </cell>
          <cell r="DI857" t="str">
            <v/>
          </cell>
          <cell r="DJ857" t="str">
            <v/>
          </cell>
          <cell r="DK857" t="str">
            <v/>
          </cell>
          <cell r="DL857" t="str">
            <v/>
          </cell>
          <cell r="DM857" t="str">
            <v/>
          </cell>
          <cell r="DN857" t="str">
            <v/>
          </cell>
          <cell r="DO857" t="str">
            <v/>
          </cell>
          <cell r="DP857" t="str">
            <v/>
          </cell>
          <cell r="DQ857" t="str">
            <v/>
          </cell>
          <cell r="DR857" t="str">
            <v/>
          </cell>
          <cell r="DS857" t="str">
            <v/>
          </cell>
          <cell r="DU857" t="str">
            <v>MILEMBE INVESTMENTS LTD</v>
          </cell>
          <cell r="DV857" t="str">
            <v/>
          </cell>
          <cell r="DW857" t="str">
            <v/>
          </cell>
          <cell r="DX857" t="str">
            <v/>
          </cell>
          <cell r="DY857" t="str">
            <v/>
          </cell>
          <cell r="DZ857" t="str">
            <v/>
          </cell>
          <cell r="EA857" t="str">
            <v/>
          </cell>
          <cell r="EB857" t="str">
            <v/>
          </cell>
          <cell r="EC857" t="str">
            <v/>
          </cell>
          <cell r="ED857" t="str">
            <v/>
          </cell>
          <cell r="EE857" t="str">
            <v/>
          </cell>
        </row>
        <row r="858">
          <cell r="C858" t="str">
            <v>STALMART ENTERPRISES LIMITED</v>
          </cell>
          <cell r="D858">
            <v>262</v>
          </cell>
          <cell r="E858">
            <v>803</v>
          </cell>
          <cell r="F858">
            <v>1069040</v>
          </cell>
          <cell r="G858">
            <v>190600</v>
          </cell>
          <cell r="I858" t="str">
            <v>SOLAR NOW SERVICES UGANDA</v>
          </cell>
          <cell r="J858">
            <v>122</v>
          </cell>
          <cell r="K858">
            <v>478</v>
          </cell>
          <cell r="L858">
            <v>96028500</v>
          </cell>
          <cell r="M858">
            <v>501880</v>
          </cell>
          <cell r="AF858" t="str">
            <v>MILLENNIUM AUTO SPARE PARTS</v>
          </cell>
          <cell r="AG858" t="str">
            <v>MILLENNIUM AUTO SPARE PARTS</v>
          </cell>
          <cell r="AH858" t="str">
            <v/>
          </cell>
          <cell r="AI858" t="str">
            <v/>
          </cell>
          <cell r="AJ858" t="str">
            <v/>
          </cell>
          <cell r="AK858" t="str">
            <v/>
          </cell>
          <cell r="AL858" t="str">
            <v/>
          </cell>
          <cell r="AM858" t="str">
            <v/>
          </cell>
          <cell r="AN858" t="str">
            <v/>
          </cell>
          <cell r="AO858" t="str">
            <v/>
          </cell>
          <cell r="AP858" t="str">
            <v/>
          </cell>
          <cell r="AQ858" t="str">
            <v/>
          </cell>
          <cell r="AR858" t="str">
            <v/>
          </cell>
          <cell r="AS858" t="str">
            <v/>
          </cell>
          <cell r="AT858">
            <v>0</v>
          </cell>
          <cell r="AU858" t="str">
            <v>MILLENNIUM AUTO SPARE PARTS</v>
          </cell>
          <cell r="AV858" t="str">
            <v/>
          </cell>
          <cell r="AW858" t="str">
            <v/>
          </cell>
          <cell r="AX858" t="str">
            <v/>
          </cell>
          <cell r="AY858" t="str">
            <v/>
          </cell>
          <cell r="AZ858" t="str">
            <v/>
          </cell>
          <cell r="BA858" t="str">
            <v/>
          </cell>
          <cell r="BB858" t="str">
            <v/>
          </cell>
          <cell r="BC858" t="str">
            <v/>
          </cell>
          <cell r="BD858" t="str">
            <v/>
          </cell>
          <cell r="BE858" t="str">
            <v/>
          </cell>
          <cell r="BG858" t="str">
            <v>MILLENNIUM AUTO SPARE PARTS</v>
          </cell>
          <cell r="BH858" t="str">
            <v/>
          </cell>
          <cell r="BI858" t="str">
            <v/>
          </cell>
          <cell r="BJ858" t="str">
            <v/>
          </cell>
          <cell r="BK858" t="str">
            <v/>
          </cell>
          <cell r="BL858" t="str">
            <v/>
          </cell>
          <cell r="BM858" t="str">
            <v/>
          </cell>
          <cell r="BN858" t="str">
            <v/>
          </cell>
          <cell r="BO858" t="str">
            <v/>
          </cell>
          <cell r="BP858" t="str">
            <v/>
          </cell>
          <cell r="BQ858" t="str">
            <v/>
          </cell>
          <cell r="BR858" t="str">
            <v/>
          </cell>
          <cell r="BS858" t="str">
            <v/>
          </cell>
          <cell r="BU858" t="str">
            <v>MILLENNIUM AUTO SPARE PARTS</v>
          </cell>
          <cell r="BV858" t="str">
            <v/>
          </cell>
          <cell r="BW858" t="str">
            <v/>
          </cell>
          <cell r="BX858" t="str">
            <v/>
          </cell>
          <cell r="BY858" t="str">
            <v/>
          </cell>
          <cell r="BZ858" t="str">
            <v/>
          </cell>
          <cell r="CA858" t="str">
            <v/>
          </cell>
          <cell r="CB858" t="str">
            <v/>
          </cell>
          <cell r="CC858" t="str">
            <v/>
          </cell>
          <cell r="CD858" t="str">
            <v/>
          </cell>
          <cell r="CE858" t="str">
            <v/>
          </cell>
          <cell r="CG858" t="str">
            <v>MILLENNIUM AUTO SPARE PARTS</v>
          </cell>
          <cell r="CH858" t="str">
            <v/>
          </cell>
          <cell r="CI858" t="str">
            <v/>
          </cell>
          <cell r="CJ858" t="str">
            <v/>
          </cell>
          <cell r="CK858" t="str">
            <v/>
          </cell>
          <cell r="CL858" t="str">
            <v/>
          </cell>
          <cell r="CM858" t="str">
            <v/>
          </cell>
          <cell r="CN858" t="str">
            <v/>
          </cell>
          <cell r="CO858" t="str">
            <v/>
          </cell>
          <cell r="CP858" t="str">
            <v/>
          </cell>
          <cell r="CQ858" t="str">
            <v/>
          </cell>
          <cell r="CR858" t="str">
            <v/>
          </cell>
          <cell r="CS858" t="str">
            <v/>
          </cell>
          <cell r="CU858" t="str">
            <v>MILLENNIUM AUTO SPARE PARTS</v>
          </cell>
          <cell r="CV858" t="str">
            <v/>
          </cell>
          <cell r="CW858" t="str">
            <v/>
          </cell>
          <cell r="CX858" t="str">
            <v/>
          </cell>
          <cell r="CY858" t="str">
            <v/>
          </cell>
          <cell r="CZ858" t="str">
            <v/>
          </cell>
          <cell r="DA858" t="str">
            <v/>
          </cell>
          <cell r="DB858" t="str">
            <v/>
          </cell>
          <cell r="DC858" t="str">
            <v/>
          </cell>
          <cell r="DD858" t="str">
            <v/>
          </cell>
          <cell r="DE858" t="str">
            <v/>
          </cell>
          <cell r="DG858" t="str">
            <v>MILLENNIUM AUTO SPARE PARTS</v>
          </cell>
          <cell r="DH858" t="str">
            <v/>
          </cell>
          <cell r="DI858" t="str">
            <v/>
          </cell>
          <cell r="DJ858" t="str">
            <v/>
          </cell>
          <cell r="DK858" t="str">
            <v/>
          </cell>
          <cell r="DL858" t="str">
            <v/>
          </cell>
          <cell r="DM858" t="str">
            <v/>
          </cell>
          <cell r="DN858" t="str">
            <v/>
          </cell>
          <cell r="DO858" t="str">
            <v/>
          </cell>
          <cell r="DP858" t="str">
            <v/>
          </cell>
          <cell r="DQ858" t="str">
            <v/>
          </cell>
          <cell r="DR858" t="str">
            <v/>
          </cell>
          <cell r="DS858" t="str">
            <v/>
          </cell>
          <cell r="DU858" t="str">
            <v>MILLENNIUM AUTO SPARE PARTS</v>
          </cell>
          <cell r="DV858" t="str">
            <v/>
          </cell>
          <cell r="DW858" t="str">
            <v/>
          </cell>
          <cell r="DX858" t="str">
            <v/>
          </cell>
          <cell r="DY858" t="str">
            <v/>
          </cell>
          <cell r="DZ858" t="str">
            <v/>
          </cell>
          <cell r="EA858" t="str">
            <v/>
          </cell>
          <cell r="EB858" t="str">
            <v/>
          </cell>
          <cell r="EC858" t="str">
            <v/>
          </cell>
          <cell r="ED858" t="str">
            <v/>
          </cell>
          <cell r="EE858" t="str">
            <v/>
          </cell>
        </row>
        <row r="859">
          <cell r="C859" t="str">
            <v>STANDARD COLLEGE NTUNGAMO</v>
          </cell>
          <cell r="D859">
            <v>1</v>
          </cell>
          <cell r="E859">
            <v>1</v>
          </cell>
          <cell r="F859">
            <v>370000</v>
          </cell>
          <cell r="G859">
            <v>1000</v>
          </cell>
          <cell r="I859" t="str">
            <v>St Julian High School</v>
          </cell>
          <cell r="J859">
            <v>43</v>
          </cell>
          <cell r="K859">
            <v>87</v>
          </cell>
          <cell r="L859">
            <v>8724300</v>
          </cell>
          <cell r="M859">
            <v>60660</v>
          </cell>
          <cell r="AF859" t="str">
            <v>MIRACLE KAMPALA C1</v>
          </cell>
          <cell r="AG859" t="str">
            <v>MIRACLE KAMPALA C1</v>
          </cell>
          <cell r="AH859" t="str">
            <v/>
          </cell>
          <cell r="AI859" t="str">
            <v/>
          </cell>
          <cell r="AJ859" t="str">
            <v/>
          </cell>
          <cell r="AK859" t="str">
            <v/>
          </cell>
          <cell r="AL859" t="str">
            <v/>
          </cell>
          <cell r="AM859" t="str">
            <v/>
          </cell>
          <cell r="AN859" t="str">
            <v/>
          </cell>
          <cell r="AO859" t="str">
            <v/>
          </cell>
          <cell r="AP859" t="str">
            <v/>
          </cell>
          <cell r="AQ859" t="str">
            <v/>
          </cell>
          <cell r="AR859" t="str">
            <v/>
          </cell>
          <cell r="AS859" t="str">
            <v/>
          </cell>
          <cell r="AT859">
            <v>0</v>
          </cell>
          <cell r="AU859" t="str">
            <v>MIRACLE KAMPALA C1</v>
          </cell>
          <cell r="AV859" t="str">
            <v/>
          </cell>
          <cell r="AW859" t="str">
            <v/>
          </cell>
          <cell r="AX859" t="str">
            <v/>
          </cell>
          <cell r="AY859" t="str">
            <v/>
          </cell>
          <cell r="AZ859" t="str">
            <v/>
          </cell>
          <cell r="BA859" t="str">
            <v/>
          </cell>
          <cell r="BB859" t="str">
            <v/>
          </cell>
          <cell r="BC859" t="str">
            <v/>
          </cell>
          <cell r="BD859" t="str">
            <v/>
          </cell>
          <cell r="BE859" t="str">
            <v/>
          </cell>
          <cell r="BG859" t="str">
            <v>MIRACLE KAMPALA C1</v>
          </cell>
          <cell r="BH859" t="str">
            <v/>
          </cell>
          <cell r="BI859" t="str">
            <v/>
          </cell>
          <cell r="BJ859" t="str">
            <v/>
          </cell>
          <cell r="BK859" t="str">
            <v/>
          </cell>
          <cell r="BL859" t="str">
            <v/>
          </cell>
          <cell r="BM859" t="str">
            <v/>
          </cell>
          <cell r="BN859" t="str">
            <v/>
          </cell>
          <cell r="BO859" t="str">
            <v/>
          </cell>
          <cell r="BP859" t="str">
            <v/>
          </cell>
          <cell r="BQ859" t="str">
            <v/>
          </cell>
          <cell r="BR859" t="str">
            <v/>
          </cell>
          <cell r="BS859" t="str">
            <v/>
          </cell>
          <cell r="BU859" t="str">
            <v>MIRACLE KAMPALA C1</v>
          </cell>
          <cell r="BV859" t="str">
            <v/>
          </cell>
          <cell r="BW859" t="str">
            <v/>
          </cell>
          <cell r="BX859" t="str">
            <v/>
          </cell>
          <cell r="BY859" t="str">
            <v/>
          </cell>
          <cell r="BZ859" t="str">
            <v/>
          </cell>
          <cell r="CA859" t="str">
            <v/>
          </cell>
          <cell r="CB859" t="str">
            <v/>
          </cell>
          <cell r="CC859" t="str">
            <v/>
          </cell>
          <cell r="CD859" t="str">
            <v/>
          </cell>
          <cell r="CE859" t="str">
            <v/>
          </cell>
          <cell r="CG859" t="str">
            <v>MIRACLE KAMPALA C1</v>
          </cell>
          <cell r="CH859" t="str">
            <v/>
          </cell>
          <cell r="CI859" t="str">
            <v/>
          </cell>
          <cell r="CJ859" t="str">
            <v/>
          </cell>
          <cell r="CK859" t="str">
            <v/>
          </cell>
          <cell r="CL859" t="str">
            <v/>
          </cell>
          <cell r="CM859" t="str">
            <v/>
          </cell>
          <cell r="CN859" t="str">
            <v/>
          </cell>
          <cell r="CO859" t="str">
            <v/>
          </cell>
          <cell r="CP859" t="str">
            <v/>
          </cell>
          <cell r="CQ859" t="str">
            <v/>
          </cell>
          <cell r="CR859" t="str">
            <v/>
          </cell>
          <cell r="CS859" t="str">
            <v/>
          </cell>
          <cell r="CU859" t="str">
            <v>MIRACLE KAMPALA C1</v>
          </cell>
          <cell r="CV859" t="str">
            <v/>
          </cell>
          <cell r="CW859" t="str">
            <v/>
          </cell>
          <cell r="CX859" t="str">
            <v/>
          </cell>
          <cell r="CY859" t="str">
            <v/>
          </cell>
          <cell r="CZ859" t="str">
            <v/>
          </cell>
          <cell r="DA859" t="str">
            <v/>
          </cell>
          <cell r="DB859" t="str">
            <v/>
          </cell>
          <cell r="DC859" t="str">
            <v/>
          </cell>
          <cell r="DD859" t="str">
            <v/>
          </cell>
          <cell r="DE859" t="str">
            <v/>
          </cell>
          <cell r="DG859" t="str">
            <v>MIRACLE KAMPALA C1</v>
          </cell>
          <cell r="DH859" t="str">
            <v/>
          </cell>
          <cell r="DI859" t="str">
            <v/>
          </cell>
          <cell r="DJ859" t="str">
            <v/>
          </cell>
          <cell r="DK859" t="str">
            <v/>
          </cell>
          <cell r="DL859" t="str">
            <v/>
          </cell>
          <cell r="DM859" t="str">
            <v/>
          </cell>
          <cell r="DN859" t="str">
            <v/>
          </cell>
          <cell r="DO859" t="str">
            <v/>
          </cell>
          <cell r="DP859" t="str">
            <v/>
          </cell>
          <cell r="DQ859" t="str">
            <v/>
          </cell>
          <cell r="DR859" t="str">
            <v/>
          </cell>
          <cell r="DS859" t="str">
            <v/>
          </cell>
          <cell r="DU859" t="str">
            <v>MIRACLE KAMPALA C1</v>
          </cell>
          <cell r="DV859" t="str">
            <v/>
          </cell>
          <cell r="DW859" t="str">
            <v/>
          </cell>
          <cell r="DX859" t="str">
            <v/>
          </cell>
          <cell r="DY859" t="str">
            <v/>
          </cell>
          <cell r="DZ859" t="str">
            <v/>
          </cell>
          <cell r="EA859" t="str">
            <v/>
          </cell>
          <cell r="EB859" t="str">
            <v/>
          </cell>
          <cell r="EC859" t="str">
            <v/>
          </cell>
          <cell r="ED859" t="str">
            <v/>
          </cell>
          <cell r="EE859" t="str">
            <v/>
          </cell>
        </row>
        <row r="860">
          <cell r="C860" t="str">
            <v>StarTimes</v>
          </cell>
          <cell r="D860">
            <v>19262</v>
          </cell>
          <cell r="E860">
            <v>27754</v>
          </cell>
          <cell r="F860">
            <v>475421444</v>
          </cell>
          <cell r="G860">
            <v>8728000</v>
          </cell>
          <cell r="I860" t="str">
            <v>St Mary Secondary school Nkozi</v>
          </cell>
          <cell r="J860">
            <v>1</v>
          </cell>
          <cell r="K860">
            <v>1</v>
          </cell>
          <cell r="L860">
            <v>82000</v>
          </cell>
          <cell r="M860">
            <v>660</v>
          </cell>
          <cell r="AF860" t="str">
            <v>MITAANO SACCO</v>
          </cell>
          <cell r="AG860" t="str">
            <v>MITAANO SACCO</v>
          </cell>
          <cell r="AH860" t="str">
            <v/>
          </cell>
          <cell r="AI860" t="str">
            <v/>
          </cell>
          <cell r="AJ860" t="str">
            <v/>
          </cell>
          <cell r="AK860" t="str">
            <v/>
          </cell>
          <cell r="AL860" t="str">
            <v/>
          </cell>
          <cell r="AM860" t="str">
            <v/>
          </cell>
          <cell r="AN860" t="str">
            <v/>
          </cell>
          <cell r="AO860" t="str">
            <v/>
          </cell>
          <cell r="AP860" t="str">
            <v/>
          </cell>
          <cell r="AQ860" t="str">
            <v/>
          </cell>
          <cell r="AR860" t="str">
            <v/>
          </cell>
          <cell r="AS860" t="str">
            <v/>
          </cell>
          <cell r="AT860">
            <v>0</v>
          </cell>
          <cell r="AU860" t="str">
            <v>MITAANO SACCO</v>
          </cell>
          <cell r="AV860" t="str">
            <v/>
          </cell>
          <cell r="AW860" t="str">
            <v/>
          </cell>
          <cell r="AX860" t="str">
            <v/>
          </cell>
          <cell r="AY860" t="str">
            <v/>
          </cell>
          <cell r="AZ860" t="str">
            <v/>
          </cell>
          <cell r="BA860" t="str">
            <v/>
          </cell>
          <cell r="BB860" t="str">
            <v/>
          </cell>
          <cell r="BC860" t="str">
            <v/>
          </cell>
          <cell r="BD860" t="str">
            <v/>
          </cell>
          <cell r="BE860" t="str">
            <v/>
          </cell>
          <cell r="BG860" t="str">
            <v>MITAANO SACCO</v>
          </cell>
          <cell r="BH860" t="str">
            <v/>
          </cell>
          <cell r="BI860" t="str">
            <v/>
          </cell>
          <cell r="BJ860" t="str">
            <v/>
          </cell>
          <cell r="BK860" t="str">
            <v/>
          </cell>
          <cell r="BL860" t="str">
            <v/>
          </cell>
          <cell r="BM860" t="str">
            <v/>
          </cell>
          <cell r="BN860" t="str">
            <v/>
          </cell>
          <cell r="BO860" t="str">
            <v/>
          </cell>
          <cell r="BP860" t="str">
            <v/>
          </cell>
          <cell r="BQ860" t="str">
            <v/>
          </cell>
          <cell r="BR860" t="str">
            <v/>
          </cell>
          <cell r="BS860" t="str">
            <v/>
          </cell>
          <cell r="BU860" t="str">
            <v>MITAANO SACCO</v>
          </cell>
          <cell r="BV860" t="str">
            <v/>
          </cell>
          <cell r="BW860" t="str">
            <v/>
          </cell>
          <cell r="BX860" t="str">
            <v/>
          </cell>
          <cell r="BY860" t="str">
            <v/>
          </cell>
          <cell r="BZ860" t="str">
            <v/>
          </cell>
          <cell r="CA860" t="str">
            <v/>
          </cell>
          <cell r="CB860" t="str">
            <v/>
          </cell>
          <cell r="CC860" t="str">
            <v/>
          </cell>
          <cell r="CD860" t="str">
            <v/>
          </cell>
          <cell r="CE860" t="str">
            <v/>
          </cell>
          <cell r="CG860" t="str">
            <v>MITAANO SACCO</v>
          </cell>
          <cell r="CH860" t="str">
            <v/>
          </cell>
          <cell r="CI860" t="str">
            <v/>
          </cell>
          <cell r="CJ860" t="str">
            <v/>
          </cell>
          <cell r="CK860" t="str">
            <v/>
          </cell>
          <cell r="CL860" t="str">
            <v/>
          </cell>
          <cell r="CM860" t="str">
            <v/>
          </cell>
          <cell r="CN860" t="str">
            <v/>
          </cell>
          <cell r="CO860" t="str">
            <v/>
          </cell>
          <cell r="CP860" t="str">
            <v/>
          </cell>
          <cell r="CQ860" t="str">
            <v/>
          </cell>
          <cell r="CR860" t="str">
            <v/>
          </cell>
          <cell r="CS860" t="str">
            <v/>
          </cell>
          <cell r="CU860" t="str">
            <v>MITAANO SACCO</v>
          </cell>
          <cell r="CV860" t="str">
            <v/>
          </cell>
          <cell r="CW860" t="str">
            <v/>
          </cell>
          <cell r="CX860" t="str">
            <v/>
          </cell>
          <cell r="CY860" t="str">
            <v/>
          </cell>
          <cell r="CZ860" t="str">
            <v/>
          </cell>
          <cell r="DA860" t="str">
            <v/>
          </cell>
          <cell r="DB860" t="str">
            <v/>
          </cell>
          <cell r="DC860" t="str">
            <v/>
          </cell>
          <cell r="DD860" t="str">
            <v/>
          </cell>
          <cell r="DE860" t="str">
            <v/>
          </cell>
          <cell r="DG860" t="str">
            <v>MITAANO SACCO</v>
          </cell>
          <cell r="DH860" t="str">
            <v/>
          </cell>
          <cell r="DI860" t="str">
            <v/>
          </cell>
          <cell r="DJ860" t="str">
            <v/>
          </cell>
          <cell r="DK860" t="str">
            <v/>
          </cell>
          <cell r="DL860" t="str">
            <v/>
          </cell>
          <cell r="DM860" t="str">
            <v/>
          </cell>
          <cell r="DN860" t="str">
            <v/>
          </cell>
          <cell r="DO860" t="str">
            <v/>
          </cell>
          <cell r="DP860" t="str">
            <v/>
          </cell>
          <cell r="DQ860" t="str">
            <v/>
          </cell>
          <cell r="DR860" t="str">
            <v/>
          </cell>
          <cell r="DS860" t="str">
            <v/>
          </cell>
          <cell r="DU860" t="str">
            <v>MITAANO SACCO</v>
          </cell>
          <cell r="DV860" t="str">
            <v/>
          </cell>
          <cell r="DW860" t="str">
            <v/>
          </cell>
          <cell r="DX860" t="str">
            <v/>
          </cell>
          <cell r="DY860" t="str">
            <v/>
          </cell>
          <cell r="DZ860" t="str">
            <v/>
          </cell>
          <cell r="EA860" t="str">
            <v/>
          </cell>
          <cell r="EB860" t="str">
            <v/>
          </cell>
          <cell r="EC860" t="str">
            <v/>
          </cell>
          <cell r="ED860" t="str">
            <v/>
          </cell>
          <cell r="EE860" t="str">
            <v/>
          </cell>
        </row>
        <row r="861">
          <cell r="C861" t="str">
            <v>SYSNET SOLUTIONS LTD</v>
          </cell>
          <cell r="D861">
            <v>7</v>
          </cell>
          <cell r="E861">
            <v>11</v>
          </cell>
          <cell r="F861">
            <v>514000</v>
          </cell>
          <cell r="G861">
            <v>4400</v>
          </cell>
          <cell r="I861" t="str">
            <v>St. Francis of Assisi Catholic Parish</v>
          </cell>
          <cell r="J861">
            <v>3</v>
          </cell>
          <cell r="K861">
            <v>3</v>
          </cell>
          <cell r="L861">
            <v>17000</v>
          </cell>
          <cell r="M861">
            <v>2000</v>
          </cell>
          <cell r="AF861" t="str">
            <v>MITOOMA PEOPLE</v>
          </cell>
          <cell r="AG861" t="str">
            <v>MITOOMA PEOPLE</v>
          </cell>
          <cell r="AH861" t="str">
            <v/>
          </cell>
          <cell r="AI861" t="str">
            <v/>
          </cell>
          <cell r="AJ861" t="str">
            <v/>
          </cell>
          <cell r="AK861" t="str">
            <v/>
          </cell>
          <cell r="AL861" t="str">
            <v/>
          </cell>
          <cell r="AM861" t="str">
            <v/>
          </cell>
          <cell r="AN861" t="str">
            <v/>
          </cell>
          <cell r="AO861" t="str">
            <v/>
          </cell>
          <cell r="AP861" t="str">
            <v/>
          </cell>
          <cell r="AQ861" t="str">
            <v/>
          </cell>
          <cell r="AR861" t="str">
            <v/>
          </cell>
          <cell r="AS861" t="str">
            <v/>
          </cell>
          <cell r="AT861">
            <v>0</v>
          </cell>
          <cell r="AU861" t="str">
            <v>MITOOMA PEOPLE</v>
          </cell>
          <cell r="AV861" t="str">
            <v/>
          </cell>
          <cell r="AW861" t="str">
            <v/>
          </cell>
          <cell r="AX861" t="str">
            <v/>
          </cell>
          <cell r="AY861" t="str">
            <v/>
          </cell>
          <cell r="AZ861" t="str">
            <v/>
          </cell>
          <cell r="BA861" t="str">
            <v/>
          </cell>
          <cell r="BB861" t="str">
            <v/>
          </cell>
          <cell r="BC861" t="str">
            <v/>
          </cell>
          <cell r="BD861" t="str">
            <v/>
          </cell>
          <cell r="BE861" t="str">
            <v/>
          </cell>
          <cell r="BG861" t="str">
            <v>MITOOMA PEOPLE</v>
          </cell>
          <cell r="BH861" t="str">
            <v/>
          </cell>
          <cell r="BI861" t="str">
            <v/>
          </cell>
          <cell r="BJ861" t="str">
            <v/>
          </cell>
          <cell r="BK861" t="str">
            <v/>
          </cell>
          <cell r="BL861" t="str">
            <v/>
          </cell>
          <cell r="BM861" t="str">
            <v/>
          </cell>
          <cell r="BN861" t="str">
            <v/>
          </cell>
          <cell r="BO861" t="str">
            <v/>
          </cell>
          <cell r="BP861" t="str">
            <v/>
          </cell>
          <cell r="BQ861" t="str">
            <v/>
          </cell>
          <cell r="BR861" t="str">
            <v/>
          </cell>
          <cell r="BS861" t="str">
            <v/>
          </cell>
          <cell r="BU861" t="str">
            <v>MITOOMA PEOPLE</v>
          </cell>
          <cell r="BV861" t="str">
            <v/>
          </cell>
          <cell r="BW861" t="str">
            <v/>
          </cell>
          <cell r="BX861" t="str">
            <v/>
          </cell>
          <cell r="BY861" t="str">
            <v/>
          </cell>
          <cell r="BZ861" t="str">
            <v/>
          </cell>
          <cell r="CA861" t="str">
            <v/>
          </cell>
          <cell r="CB861" t="str">
            <v/>
          </cell>
          <cell r="CC861" t="str">
            <v/>
          </cell>
          <cell r="CD861" t="str">
            <v/>
          </cell>
          <cell r="CE861" t="str">
            <v/>
          </cell>
          <cell r="CG861" t="str">
            <v>MITOOMA PEOPLE</v>
          </cell>
          <cell r="CH861" t="str">
            <v/>
          </cell>
          <cell r="CI861" t="str">
            <v/>
          </cell>
          <cell r="CJ861" t="str">
            <v/>
          </cell>
          <cell r="CK861" t="str">
            <v/>
          </cell>
          <cell r="CL861" t="str">
            <v/>
          </cell>
          <cell r="CM861" t="str">
            <v/>
          </cell>
          <cell r="CN861" t="str">
            <v/>
          </cell>
          <cell r="CO861" t="str">
            <v/>
          </cell>
          <cell r="CP861" t="str">
            <v/>
          </cell>
          <cell r="CQ861" t="str">
            <v/>
          </cell>
          <cell r="CR861" t="str">
            <v/>
          </cell>
          <cell r="CS861" t="str">
            <v/>
          </cell>
          <cell r="CU861" t="str">
            <v>MITOOMA PEOPLE</v>
          </cell>
          <cell r="CV861" t="str">
            <v/>
          </cell>
          <cell r="CW861" t="str">
            <v/>
          </cell>
          <cell r="CX861" t="str">
            <v/>
          </cell>
          <cell r="CY861" t="str">
            <v/>
          </cell>
          <cell r="CZ861" t="str">
            <v/>
          </cell>
          <cell r="DA861" t="str">
            <v/>
          </cell>
          <cell r="DB861" t="str">
            <v/>
          </cell>
          <cell r="DC861" t="str">
            <v/>
          </cell>
          <cell r="DD861" t="str">
            <v/>
          </cell>
          <cell r="DE861" t="str">
            <v/>
          </cell>
          <cell r="DG861" t="str">
            <v>MITOOMA PEOPLE</v>
          </cell>
          <cell r="DH861" t="str">
            <v/>
          </cell>
          <cell r="DI861" t="str">
            <v/>
          </cell>
          <cell r="DJ861" t="str">
            <v/>
          </cell>
          <cell r="DK861" t="str">
            <v/>
          </cell>
          <cell r="DL861" t="str">
            <v/>
          </cell>
          <cell r="DM861" t="str">
            <v/>
          </cell>
          <cell r="DN861" t="str">
            <v/>
          </cell>
          <cell r="DO861" t="str">
            <v/>
          </cell>
          <cell r="DP861" t="str">
            <v/>
          </cell>
          <cell r="DQ861" t="str">
            <v/>
          </cell>
          <cell r="DR861" t="str">
            <v/>
          </cell>
          <cell r="DS861" t="str">
            <v/>
          </cell>
          <cell r="DU861" t="str">
            <v>MITOOMA PEOPLE</v>
          </cell>
          <cell r="DV861" t="str">
            <v/>
          </cell>
          <cell r="DW861" t="str">
            <v/>
          </cell>
          <cell r="DX861" t="str">
            <v/>
          </cell>
          <cell r="DY861" t="str">
            <v/>
          </cell>
          <cell r="DZ861" t="str">
            <v/>
          </cell>
          <cell r="EA861" t="str">
            <v/>
          </cell>
          <cell r="EB861" t="str">
            <v/>
          </cell>
          <cell r="EC861" t="str">
            <v/>
          </cell>
          <cell r="ED861" t="str">
            <v/>
          </cell>
          <cell r="EE861" t="str">
            <v/>
          </cell>
        </row>
        <row r="862">
          <cell r="C862" t="str">
            <v>TALK HEALTH UGANDA LIMITED</v>
          </cell>
          <cell r="D862">
            <v>1</v>
          </cell>
          <cell r="E862">
            <v>7</v>
          </cell>
          <cell r="F862">
            <v>7000</v>
          </cell>
          <cell r="G862">
            <v>400</v>
          </cell>
          <cell r="I862" t="str">
            <v>STALMART ENTERPRISES LIMITED</v>
          </cell>
          <cell r="J862">
            <v>29</v>
          </cell>
          <cell r="K862">
            <v>59</v>
          </cell>
          <cell r="L862">
            <v>83161</v>
          </cell>
          <cell r="M862">
            <v>6880</v>
          </cell>
          <cell r="AF862" t="str">
            <v>MITYANA AGROVET INSTITUTE LIMITEDMI</v>
          </cell>
          <cell r="AG862" t="str">
            <v>MITYANA AGROVET INSTITUTE LIMITEDMI</v>
          </cell>
          <cell r="AH862" t="str">
            <v/>
          </cell>
          <cell r="AI862" t="str">
            <v/>
          </cell>
          <cell r="AJ862" t="str">
            <v/>
          </cell>
          <cell r="AK862" t="str">
            <v/>
          </cell>
          <cell r="AL862" t="str">
            <v/>
          </cell>
          <cell r="AM862" t="str">
            <v/>
          </cell>
          <cell r="AN862" t="str">
            <v/>
          </cell>
          <cell r="AO862" t="str">
            <v/>
          </cell>
          <cell r="AP862" t="str">
            <v/>
          </cell>
          <cell r="AQ862" t="str">
            <v/>
          </cell>
          <cell r="AR862" t="str">
            <v/>
          </cell>
          <cell r="AS862" t="str">
            <v/>
          </cell>
          <cell r="AT862">
            <v>0</v>
          </cell>
          <cell r="AU862" t="str">
            <v>MITYANA AGROVET INSTITUTE LIMITEDMI</v>
          </cell>
          <cell r="AV862" t="str">
            <v/>
          </cell>
          <cell r="AW862" t="str">
            <v/>
          </cell>
          <cell r="AX862" t="str">
            <v/>
          </cell>
          <cell r="AY862" t="str">
            <v/>
          </cell>
          <cell r="AZ862" t="str">
            <v/>
          </cell>
          <cell r="BA862" t="str">
            <v/>
          </cell>
          <cell r="BB862" t="str">
            <v/>
          </cell>
          <cell r="BC862" t="str">
            <v/>
          </cell>
          <cell r="BD862" t="str">
            <v/>
          </cell>
          <cell r="BE862" t="str">
            <v/>
          </cell>
          <cell r="BG862" t="str">
            <v>MITYANA AGROVET INSTITUTE LIMITEDMI</v>
          </cell>
          <cell r="BH862" t="str">
            <v/>
          </cell>
          <cell r="BI862" t="str">
            <v/>
          </cell>
          <cell r="BJ862" t="str">
            <v/>
          </cell>
          <cell r="BK862" t="str">
            <v/>
          </cell>
          <cell r="BL862" t="str">
            <v/>
          </cell>
          <cell r="BM862" t="str">
            <v/>
          </cell>
          <cell r="BN862" t="str">
            <v/>
          </cell>
          <cell r="BO862" t="str">
            <v/>
          </cell>
          <cell r="BP862" t="str">
            <v/>
          </cell>
          <cell r="BQ862" t="str">
            <v/>
          </cell>
          <cell r="BR862" t="str">
            <v/>
          </cell>
          <cell r="BS862" t="str">
            <v/>
          </cell>
          <cell r="BU862" t="str">
            <v>MITYANA AGROVET INSTITUTE LIMITEDMI</v>
          </cell>
          <cell r="BV862" t="str">
            <v/>
          </cell>
          <cell r="BW862" t="str">
            <v/>
          </cell>
          <cell r="BX862" t="str">
            <v/>
          </cell>
          <cell r="BY862" t="str">
            <v/>
          </cell>
          <cell r="BZ862" t="str">
            <v/>
          </cell>
          <cell r="CA862" t="str">
            <v/>
          </cell>
          <cell r="CB862" t="str">
            <v/>
          </cell>
          <cell r="CC862" t="str">
            <v/>
          </cell>
          <cell r="CD862" t="str">
            <v/>
          </cell>
          <cell r="CE862" t="str">
            <v/>
          </cell>
          <cell r="CG862" t="str">
            <v>MITYANA AGROVET INSTITUTE LIMITEDMI</v>
          </cell>
          <cell r="CH862" t="str">
            <v/>
          </cell>
          <cell r="CI862" t="str">
            <v/>
          </cell>
          <cell r="CJ862" t="str">
            <v/>
          </cell>
          <cell r="CK862" t="str">
            <v/>
          </cell>
          <cell r="CL862" t="str">
            <v/>
          </cell>
          <cell r="CM862" t="str">
            <v/>
          </cell>
          <cell r="CN862" t="str">
            <v/>
          </cell>
          <cell r="CO862" t="str">
            <v/>
          </cell>
          <cell r="CP862" t="str">
            <v/>
          </cell>
          <cell r="CQ862" t="str">
            <v/>
          </cell>
          <cell r="CR862" t="str">
            <v/>
          </cell>
          <cell r="CS862" t="str">
            <v/>
          </cell>
          <cell r="CU862" t="str">
            <v>MITYANA AGROVET INSTITUTE LIMITEDMI</v>
          </cell>
          <cell r="CV862" t="str">
            <v/>
          </cell>
          <cell r="CW862" t="str">
            <v/>
          </cell>
          <cell r="CX862" t="str">
            <v/>
          </cell>
          <cell r="CY862" t="str">
            <v/>
          </cell>
          <cell r="CZ862" t="str">
            <v/>
          </cell>
          <cell r="DA862" t="str">
            <v/>
          </cell>
          <cell r="DB862" t="str">
            <v/>
          </cell>
          <cell r="DC862" t="str">
            <v/>
          </cell>
          <cell r="DD862" t="str">
            <v/>
          </cell>
          <cell r="DE862" t="str">
            <v/>
          </cell>
          <cell r="DG862" t="str">
            <v>MITYANA AGROVET INSTITUTE LIMITEDMI</v>
          </cell>
          <cell r="DH862" t="str">
            <v/>
          </cell>
          <cell r="DI862" t="str">
            <v/>
          </cell>
          <cell r="DJ862" t="str">
            <v/>
          </cell>
          <cell r="DK862" t="str">
            <v/>
          </cell>
          <cell r="DL862" t="str">
            <v/>
          </cell>
          <cell r="DM862" t="str">
            <v/>
          </cell>
          <cell r="DN862" t="str">
            <v/>
          </cell>
          <cell r="DO862" t="str">
            <v/>
          </cell>
          <cell r="DP862" t="str">
            <v/>
          </cell>
          <cell r="DQ862" t="str">
            <v/>
          </cell>
          <cell r="DR862" t="str">
            <v/>
          </cell>
          <cell r="DS862" t="str">
            <v/>
          </cell>
          <cell r="DU862" t="str">
            <v>MITYANA AGROVET INSTITUTE LIMITEDMI</v>
          </cell>
          <cell r="DV862" t="str">
            <v/>
          </cell>
          <cell r="DW862" t="str">
            <v/>
          </cell>
          <cell r="DX862" t="str">
            <v/>
          </cell>
          <cell r="DY862" t="str">
            <v/>
          </cell>
          <cell r="DZ862" t="str">
            <v/>
          </cell>
          <cell r="EA862" t="str">
            <v/>
          </cell>
          <cell r="EB862" t="str">
            <v/>
          </cell>
          <cell r="EC862" t="str">
            <v/>
          </cell>
          <cell r="ED862" t="str">
            <v/>
          </cell>
          <cell r="EE862" t="str">
            <v/>
          </cell>
        </row>
        <row r="863">
          <cell r="C863" t="str">
            <v>THE JUBILEE INSURANCE CO OF UGANDA LTD</v>
          </cell>
          <cell r="D863">
            <v>3</v>
          </cell>
          <cell r="E863">
            <v>3</v>
          </cell>
          <cell r="F863">
            <v>152625</v>
          </cell>
          <cell r="G863">
            <v>1200</v>
          </cell>
          <cell r="I863" t="str">
            <v>STANDARD COLLEGE NTUNGAMO</v>
          </cell>
          <cell r="J863">
            <v>17</v>
          </cell>
          <cell r="K863">
            <v>46</v>
          </cell>
          <cell r="L863">
            <v>4647000</v>
          </cell>
          <cell r="M863">
            <v>31910</v>
          </cell>
          <cell r="AF863" t="str">
            <v>MITYANA HOUSE OF PHONES LIMITED - MITYANA</v>
          </cell>
          <cell r="AG863" t="str">
            <v>MITYANA HOUSE OF PHONES LIMITED - MITYANA</v>
          </cell>
          <cell r="AH863" t="str">
            <v/>
          </cell>
          <cell r="AI863" t="str">
            <v/>
          </cell>
          <cell r="AJ863" t="str">
            <v/>
          </cell>
          <cell r="AK863" t="str">
            <v/>
          </cell>
          <cell r="AL863" t="str">
            <v/>
          </cell>
          <cell r="AM863" t="str">
            <v/>
          </cell>
          <cell r="AN863" t="str">
            <v/>
          </cell>
          <cell r="AO863" t="str">
            <v/>
          </cell>
          <cell r="AP863" t="str">
            <v/>
          </cell>
          <cell r="AQ863" t="str">
            <v/>
          </cell>
          <cell r="AR863" t="str">
            <v/>
          </cell>
          <cell r="AS863" t="str">
            <v/>
          </cell>
          <cell r="AT863">
            <v>0</v>
          </cell>
          <cell r="AU863" t="str">
            <v>MITYANA HOUSE OF PHONES LIMITED - MITYANA</v>
          </cell>
          <cell r="AV863" t="str">
            <v/>
          </cell>
          <cell r="AW863" t="str">
            <v/>
          </cell>
          <cell r="AX863" t="str">
            <v/>
          </cell>
          <cell r="AY863" t="str">
            <v/>
          </cell>
          <cell r="AZ863" t="str">
            <v/>
          </cell>
          <cell r="BA863" t="str">
            <v/>
          </cell>
          <cell r="BB863" t="str">
            <v/>
          </cell>
          <cell r="BC863" t="str">
            <v/>
          </cell>
          <cell r="BD863" t="str">
            <v/>
          </cell>
          <cell r="BE863" t="str">
            <v/>
          </cell>
          <cell r="BG863" t="str">
            <v>MITYANA HOUSE OF PHONES LIMITED - MITYANA</v>
          </cell>
          <cell r="BH863" t="str">
            <v/>
          </cell>
          <cell r="BI863" t="str">
            <v/>
          </cell>
          <cell r="BJ863" t="str">
            <v/>
          </cell>
          <cell r="BK863" t="str">
            <v/>
          </cell>
          <cell r="BL863" t="str">
            <v/>
          </cell>
          <cell r="BM863" t="str">
            <v/>
          </cell>
          <cell r="BN863" t="str">
            <v/>
          </cell>
          <cell r="BO863" t="str">
            <v/>
          </cell>
          <cell r="BP863" t="str">
            <v/>
          </cell>
          <cell r="BQ863" t="str">
            <v/>
          </cell>
          <cell r="BR863" t="str">
            <v/>
          </cell>
          <cell r="BS863" t="str">
            <v/>
          </cell>
          <cell r="BU863" t="str">
            <v>MITYANA HOUSE OF PHONES LIMITED - MITYANA</v>
          </cell>
          <cell r="BV863" t="str">
            <v/>
          </cell>
          <cell r="BW863" t="str">
            <v/>
          </cell>
          <cell r="BX863" t="str">
            <v/>
          </cell>
          <cell r="BY863" t="str">
            <v/>
          </cell>
          <cell r="BZ863" t="str">
            <v/>
          </cell>
          <cell r="CA863" t="str">
            <v/>
          </cell>
          <cell r="CB863" t="str">
            <v/>
          </cell>
          <cell r="CC863" t="str">
            <v/>
          </cell>
          <cell r="CD863" t="str">
            <v/>
          </cell>
          <cell r="CE863" t="str">
            <v/>
          </cell>
          <cell r="CG863" t="str">
            <v>MITYANA HOUSE OF PHONES LIMITED - MITYANA</v>
          </cell>
          <cell r="CH863" t="str">
            <v/>
          </cell>
          <cell r="CI863" t="str">
            <v/>
          </cell>
          <cell r="CJ863" t="str">
            <v/>
          </cell>
          <cell r="CK863" t="str">
            <v/>
          </cell>
          <cell r="CL863" t="str">
            <v/>
          </cell>
          <cell r="CM863" t="str">
            <v/>
          </cell>
          <cell r="CN863" t="str">
            <v/>
          </cell>
          <cell r="CO863" t="str">
            <v/>
          </cell>
          <cell r="CP863" t="str">
            <v/>
          </cell>
          <cell r="CQ863" t="str">
            <v/>
          </cell>
          <cell r="CR863" t="str">
            <v/>
          </cell>
          <cell r="CS863" t="str">
            <v/>
          </cell>
          <cell r="CU863" t="str">
            <v>MITYANA HOUSE OF PHONES LIMITED - MITYANA</v>
          </cell>
          <cell r="CV863" t="str">
            <v/>
          </cell>
          <cell r="CW863" t="str">
            <v/>
          </cell>
          <cell r="CX863" t="str">
            <v/>
          </cell>
          <cell r="CY863" t="str">
            <v/>
          </cell>
          <cell r="CZ863" t="str">
            <v/>
          </cell>
          <cell r="DA863" t="str">
            <v/>
          </cell>
          <cell r="DB863" t="str">
            <v/>
          </cell>
          <cell r="DC863" t="str">
            <v/>
          </cell>
          <cell r="DD863" t="str">
            <v/>
          </cell>
          <cell r="DE863" t="str">
            <v/>
          </cell>
          <cell r="DG863" t="str">
            <v>MITYANA HOUSE OF PHONES LIMITED - MITYANA</v>
          </cell>
          <cell r="DH863" t="str">
            <v/>
          </cell>
          <cell r="DI863" t="str">
            <v/>
          </cell>
          <cell r="DJ863" t="str">
            <v/>
          </cell>
          <cell r="DK863" t="str">
            <v/>
          </cell>
          <cell r="DL863" t="str">
            <v/>
          </cell>
          <cell r="DM863" t="str">
            <v/>
          </cell>
          <cell r="DN863" t="str">
            <v/>
          </cell>
          <cell r="DO863" t="str">
            <v/>
          </cell>
          <cell r="DP863" t="str">
            <v/>
          </cell>
          <cell r="DQ863" t="str">
            <v/>
          </cell>
          <cell r="DR863" t="str">
            <v/>
          </cell>
          <cell r="DS863" t="str">
            <v/>
          </cell>
          <cell r="DU863" t="str">
            <v>MITYANA HOUSE OF PHONES LIMITED - MITYANA</v>
          </cell>
          <cell r="DV863" t="str">
            <v/>
          </cell>
          <cell r="DW863" t="str">
            <v/>
          </cell>
          <cell r="DX863" t="str">
            <v/>
          </cell>
          <cell r="DY863" t="str">
            <v/>
          </cell>
          <cell r="DZ863" t="str">
            <v/>
          </cell>
          <cell r="EA863" t="str">
            <v/>
          </cell>
          <cell r="EB863" t="str">
            <v/>
          </cell>
          <cell r="EC863" t="str">
            <v/>
          </cell>
          <cell r="ED863" t="str">
            <v/>
          </cell>
          <cell r="EE863" t="str">
            <v/>
          </cell>
        </row>
        <row r="864">
          <cell r="C864" t="str">
            <v>THE SYNAGOGUE CHURCH OF ALL NATIONS KLA</v>
          </cell>
          <cell r="D864">
            <v>29</v>
          </cell>
          <cell r="E864">
            <v>39</v>
          </cell>
          <cell r="F864">
            <v>578600</v>
          </cell>
          <cell r="G864">
            <v>13700</v>
          </cell>
          <cell r="I864" t="str">
            <v>STANDARD HIGH SCHOOL ZZANA</v>
          </cell>
          <cell r="J864">
            <v>9</v>
          </cell>
          <cell r="K864">
            <v>11</v>
          </cell>
          <cell r="L864">
            <v>1735000</v>
          </cell>
          <cell r="M864">
            <v>8690</v>
          </cell>
          <cell r="AF864" t="str">
            <v>MIVULE PRIMARY SCHOOL - KISUBI</v>
          </cell>
          <cell r="AG864" t="str">
            <v>MIVULE PRIMARY SCHOOL - KISUBI</v>
          </cell>
          <cell r="AH864" t="str">
            <v/>
          </cell>
          <cell r="AI864" t="str">
            <v/>
          </cell>
          <cell r="AJ864" t="str">
            <v/>
          </cell>
          <cell r="AK864">
            <v>1</v>
          </cell>
          <cell r="AL864" t="str">
            <v/>
          </cell>
          <cell r="AM864" t="str">
            <v/>
          </cell>
          <cell r="AN864" t="str">
            <v/>
          </cell>
          <cell r="AO864" t="str">
            <v/>
          </cell>
          <cell r="AP864" t="str">
            <v/>
          </cell>
          <cell r="AQ864" t="str">
            <v/>
          </cell>
          <cell r="AR864" t="str">
            <v/>
          </cell>
          <cell r="AS864" t="str">
            <v/>
          </cell>
          <cell r="AT864">
            <v>1</v>
          </cell>
          <cell r="AU864" t="str">
            <v>MIVULE PRIMARY SCHOOL - KISUBI</v>
          </cell>
          <cell r="AV864" t="str">
            <v/>
          </cell>
          <cell r="AW864" t="str">
            <v/>
          </cell>
          <cell r="AX864" t="str">
            <v/>
          </cell>
          <cell r="AY864" t="str">
            <v/>
          </cell>
          <cell r="AZ864" t="str">
            <v/>
          </cell>
          <cell r="BA864" t="str">
            <v/>
          </cell>
          <cell r="BB864" t="str">
            <v/>
          </cell>
          <cell r="BC864" t="str">
            <v/>
          </cell>
          <cell r="BD864" t="str">
            <v/>
          </cell>
          <cell r="BE864" t="str">
            <v/>
          </cell>
          <cell r="BG864" t="str">
            <v>MIVULE PRIMARY SCHOOL - KISUBI</v>
          </cell>
          <cell r="BH864" t="str">
            <v/>
          </cell>
          <cell r="BI864" t="str">
            <v/>
          </cell>
          <cell r="BJ864" t="str">
            <v/>
          </cell>
          <cell r="BK864">
            <v>9</v>
          </cell>
          <cell r="BL864" t="str">
            <v/>
          </cell>
          <cell r="BM864" t="str">
            <v/>
          </cell>
          <cell r="BN864" t="str">
            <v/>
          </cell>
          <cell r="BO864" t="str">
            <v/>
          </cell>
          <cell r="BP864" t="str">
            <v/>
          </cell>
          <cell r="BQ864" t="str">
            <v/>
          </cell>
          <cell r="BR864" t="str">
            <v/>
          </cell>
          <cell r="BS864" t="str">
            <v/>
          </cell>
          <cell r="BU864" t="str">
            <v>MIVULE PRIMARY SCHOOL - KISUBI</v>
          </cell>
          <cell r="BV864" t="str">
            <v/>
          </cell>
          <cell r="BW864" t="str">
            <v/>
          </cell>
          <cell r="BX864" t="str">
            <v/>
          </cell>
          <cell r="BY864" t="str">
            <v/>
          </cell>
          <cell r="BZ864" t="str">
            <v/>
          </cell>
          <cell r="CA864" t="str">
            <v/>
          </cell>
          <cell r="CB864" t="str">
            <v/>
          </cell>
          <cell r="CC864" t="str">
            <v/>
          </cell>
          <cell r="CD864" t="str">
            <v/>
          </cell>
          <cell r="CE864" t="str">
            <v/>
          </cell>
          <cell r="CG864" t="str">
            <v>MIVULE PRIMARY SCHOOL - KISUBI</v>
          </cell>
          <cell r="CH864" t="str">
            <v/>
          </cell>
          <cell r="CI864" t="str">
            <v/>
          </cell>
          <cell r="CJ864" t="str">
            <v/>
          </cell>
          <cell r="CK864">
            <v>1170000</v>
          </cell>
          <cell r="CL864" t="str">
            <v/>
          </cell>
          <cell r="CM864" t="str">
            <v/>
          </cell>
          <cell r="CN864" t="str">
            <v/>
          </cell>
          <cell r="CO864" t="str">
            <v/>
          </cell>
          <cell r="CP864" t="str">
            <v/>
          </cell>
          <cell r="CQ864" t="str">
            <v/>
          </cell>
          <cell r="CR864" t="str">
            <v/>
          </cell>
          <cell r="CS864" t="str">
            <v/>
          </cell>
          <cell r="CU864" t="str">
            <v>MIVULE PRIMARY SCHOOL - KISUBI</v>
          </cell>
          <cell r="CV864" t="str">
            <v/>
          </cell>
          <cell r="CW864" t="str">
            <v/>
          </cell>
          <cell r="CX864" t="str">
            <v/>
          </cell>
          <cell r="CY864" t="str">
            <v/>
          </cell>
          <cell r="CZ864" t="str">
            <v/>
          </cell>
          <cell r="DA864" t="str">
            <v/>
          </cell>
          <cell r="DB864" t="str">
            <v/>
          </cell>
          <cell r="DC864" t="str">
            <v/>
          </cell>
          <cell r="DD864" t="str">
            <v/>
          </cell>
          <cell r="DE864" t="str">
            <v/>
          </cell>
          <cell r="DG864" t="str">
            <v>MIVULE PRIMARY SCHOOL - KISUBI</v>
          </cell>
          <cell r="DH864" t="str">
            <v/>
          </cell>
          <cell r="DI864" t="str">
            <v/>
          </cell>
          <cell r="DJ864" t="str">
            <v/>
          </cell>
          <cell r="DK864">
            <v>0</v>
          </cell>
          <cell r="DL864" t="str">
            <v/>
          </cell>
          <cell r="DM864" t="str">
            <v/>
          </cell>
          <cell r="DN864" t="str">
            <v/>
          </cell>
          <cell r="DO864" t="str">
            <v/>
          </cell>
          <cell r="DP864" t="str">
            <v/>
          </cell>
          <cell r="DQ864" t="str">
            <v/>
          </cell>
          <cell r="DR864" t="str">
            <v/>
          </cell>
          <cell r="DS864" t="str">
            <v/>
          </cell>
          <cell r="DU864" t="str">
            <v>MIVULE PRIMARY SCHOOL - KISUBI</v>
          </cell>
          <cell r="DV864" t="str">
            <v/>
          </cell>
          <cell r="DW864" t="str">
            <v/>
          </cell>
          <cell r="DX864" t="str">
            <v/>
          </cell>
          <cell r="DY864" t="str">
            <v/>
          </cell>
          <cell r="DZ864" t="str">
            <v/>
          </cell>
          <cell r="EA864" t="str">
            <v/>
          </cell>
          <cell r="EB864" t="str">
            <v/>
          </cell>
          <cell r="EC864" t="str">
            <v/>
          </cell>
          <cell r="ED864" t="str">
            <v/>
          </cell>
          <cell r="EE864" t="str">
            <v/>
          </cell>
        </row>
        <row r="865">
          <cell r="C865" t="str">
            <v>TRINITY PRIMARY SCHOOL</v>
          </cell>
          <cell r="D865">
            <v>3</v>
          </cell>
          <cell r="E865">
            <v>3</v>
          </cell>
          <cell r="F865">
            <v>989000</v>
          </cell>
          <cell r="G865">
            <v>3400</v>
          </cell>
          <cell r="I865" t="str">
            <v>StarTimes</v>
          </cell>
          <cell r="J865">
            <v>25016</v>
          </cell>
          <cell r="K865">
            <v>35132</v>
          </cell>
          <cell r="L865">
            <v>517702400</v>
          </cell>
          <cell r="M865">
            <v>14559790</v>
          </cell>
          <cell r="AF865" t="str">
            <v>MK HARDWARE</v>
          </cell>
          <cell r="AG865" t="str">
            <v>MK HARDWARE</v>
          </cell>
          <cell r="AH865" t="str">
            <v/>
          </cell>
          <cell r="AI865" t="str">
            <v/>
          </cell>
          <cell r="AJ865" t="str">
            <v/>
          </cell>
          <cell r="AK865" t="str">
            <v/>
          </cell>
          <cell r="AL865" t="str">
            <v/>
          </cell>
          <cell r="AM865" t="str">
            <v/>
          </cell>
          <cell r="AN865" t="str">
            <v/>
          </cell>
          <cell r="AO865" t="str">
            <v/>
          </cell>
          <cell r="AP865" t="str">
            <v/>
          </cell>
          <cell r="AQ865" t="str">
            <v/>
          </cell>
          <cell r="AR865" t="str">
            <v/>
          </cell>
          <cell r="AS865" t="str">
            <v/>
          </cell>
          <cell r="AT865">
            <v>0</v>
          </cell>
          <cell r="AU865" t="str">
            <v>MK HARDWARE</v>
          </cell>
          <cell r="AV865" t="str">
            <v/>
          </cell>
          <cell r="AW865" t="str">
            <v/>
          </cell>
          <cell r="AX865" t="str">
            <v/>
          </cell>
          <cell r="AY865" t="str">
            <v/>
          </cell>
          <cell r="AZ865" t="str">
            <v/>
          </cell>
          <cell r="BA865" t="str">
            <v/>
          </cell>
          <cell r="BB865" t="str">
            <v/>
          </cell>
          <cell r="BC865" t="str">
            <v/>
          </cell>
          <cell r="BD865" t="str">
            <v/>
          </cell>
          <cell r="BE865" t="str">
            <v/>
          </cell>
          <cell r="BG865" t="str">
            <v>MK HARDWARE</v>
          </cell>
          <cell r="BH865" t="str">
            <v/>
          </cell>
          <cell r="BI865" t="str">
            <v/>
          </cell>
          <cell r="BJ865" t="str">
            <v/>
          </cell>
          <cell r="BK865" t="str">
            <v/>
          </cell>
          <cell r="BL865" t="str">
            <v/>
          </cell>
          <cell r="BM865" t="str">
            <v/>
          </cell>
          <cell r="BN865" t="str">
            <v/>
          </cell>
          <cell r="BO865" t="str">
            <v/>
          </cell>
          <cell r="BP865" t="str">
            <v/>
          </cell>
          <cell r="BQ865" t="str">
            <v/>
          </cell>
          <cell r="BR865" t="str">
            <v/>
          </cell>
          <cell r="BS865" t="str">
            <v/>
          </cell>
          <cell r="BU865" t="str">
            <v>MK HARDWARE</v>
          </cell>
          <cell r="BV865" t="str">
            <v/>
          </cell>
          <cell r="BW865" t="str">
            <v/>
          </cell>
          <cell r="BX865" t="str">
            <v/>
          </cell>
          <cell r="BY865" t="str">
            <v/>
          </cell>
          <cell r="BZ865" t="str">
            <v/>
          </cell>
          <cell r="CA865" t="str">
            <v/>
          </cell>
          <cell r="CB865" t="str">
            <v/>
          </cell>
          <cell r="CC865" t="str">
            <v/>
          </cell>
          <cell r="CD865" t="str">
            <v/>
          </cell>
          <cell r="CE865" t="str">
            <v/>
          </cell>
          <cell r="CG865" t="str">
            <v>MK HARDWARE</v>
          </cell>
          <cell r="CH865" t="str">
            <v/>
          </cell>
          <cell r="CI865" t="str">
            <v/>
          </cell>
          <cell r="CJ865" t="str">
            <v/>
          </cell>
          <cell r="CK865" t="str">
            <v/>
          </cell>
          <cell r="CL865" t="str">
            <v/>
          </cell>
          <cell r="CM865" t="str">
            <v/>
          </cell>
          <cell r="CN865" t="str">
            <v/>
          </cell>
          <cell r="CO865" t="str">
            <v/>
          </cell>
          <cell r="CP865" t="str">
            <v/>
          </cell>
          <cell r="CQ865" t="str">
            <v/>
          </cell>
          <cell r="CR865" t="str">
            <v/>
          </cell>
          <cell r="CS865" t="str">
            <v/>
          </cell>
          <cell r="CU865" t="str">
            <v>MK HARDWARE</v>
          </cell>
          <cell r="CV865" t="str">
            <v/>
          </cell>
          <cell r="CW865" t="str">
            <v/>
          </cell>
          <cell r="CX865" t="str">
            <v/>
          </cell>
          <cell r="CY865" t="str">
            <v/>
          </cell>
          <cell r="CZ865" t="str">
            <v/>
          </cell>
          <cell r="DA865" t="str">
            <v/>
          </cell>
          <cell r="DB865" t="str">
            <v/>
          </cell>
          <cell r="DC865" t="str">
            <v/>
          </cell>
          <cell r="DD865" t="str">
            <v/>
          </cell>
          <cell r="DE865" t="str">
            <v/>
          </cell>
          <cell r="DG865" t="str">
            <v>MK HARDWARE</v>
          </cell>
          <cell r="DH865" t="str">
            <v/>
          </cell>
          <cell r="DI865" t="str">
            <v/>
          </cell>
          <cell r="DJ865" t="str">
            <v/>
          </cell>
          <cell r="DK865" t="str">
            <v/>
          </cell>
          <cell r="DL865" t="str">
            <v/>
          </cell>
          <cell r="DM865" t="str">
            <v/>
          </cell>
          <cell r="DN865" t="str">
            <v/>
          </cell>
          <cell r="DO865" t="str">
            <v/>
          </cell>
          <cell r="DP865" t="str">
            <v/>
          </cell>
          <cell r="DQ865" t="str">
            <v/>
          </cell>
          <cell r="DR865" t="str">
            <v/>
          </cell>
          <cell r="DS865" t="str">
            <v/>
          </cell>
          <cell r="DU865" t="str">
            <v>MK HARDWARE</v>
          </cell>
          <cell r="DV865" t="str">
            <v/>
          </cell>
          <cell r="DW865" t="str">
            <v/>
          </cell>
          <cell r="DX865" t="str">
            <v/>
          </cell>
          <cell r="DY865" t="str">
            <v/>
          </cell>
          <cell r="DZ865" t="str">
            <v/>
          </cell>
          <cell r="EA865" t="str">
            <v/>
          </cell>
          <cell r="EB865" t="str">
            <v/>
          </cell>
          <cell r="EC865" t="str">
            <v/>
          </cell>
          <cell r="ED865" t="str">
            <v/>
          </cell>
          <cell r="EE865" t="str">
            <v/>
          </cell>
        </row>
        <row r="866">
          <cell r="C866" t="str">
            <v>Trinity Senior Academy</v>
          </cell>
          <cell r="D866">
            <v>1</v>
          </cell>
          <cell r="E866">
            <v>1</v>
          </cell>
          <cell r="F866">
            <v>10000</v>
          </cell>
          <cell r="G866">
            <v>400</v>
          </cell>
          <cell r="I866" t="str">
            <v>SYSNET SOLUTIONS LTD</v>
          </cell>
          <cell r="J866">
            <v>7</v>
          </cell>
          <cell r="K866">
            <v>15</v>
          </cell>
          <cell r="L866">
            <v>458300</v>
          </cell>
          <cell r="M866">
            <v>7750</v>
          </cell>
          <cell r="AF866" t="str">
            <v>MKB STORE</v>
          </cell>
          <cell r="AG866" t="str">
            <v>MKB STORE</v>
          </cell>
          <cell r="AH866" t="str">
            <v/>
          </cell>
          <cell r="AI866" t="str">
            <v/>
          </cell>
          <cell r="AJ866" t="str">
            <v/>
          </cell>
          <cell r="AK866" t="str">
            <v/>
          </cell>
          <cell r="AL866" t="str">
            <v/>
          </cell>
          <cell r="AM866" t="str">
            <v/>
          </cell>
          <cell r="AN866" t="str">
            <v/>
          </cell>
          <cell r="AO866" t="str">
            <v/>
          </cell>
          <cell r="AP866" t="str">
            <v/>
          </cell>
          <cell r="AQ866" t="str">
            <v/>
          </cell>
          <cell r="AR866" t="str">
            <v/>
          </cell>
          <cell r="AS866" t="str">
            <v/>
          </cell>
          <cell r="AT866">
            <v>0</v>
          </cell>
          <cell r="AU866" t="str">
            <v>MKB STORE</v>
          </cell>
          <cell r="AV866" t="str">
            <v/>
          </cell>
          <cell r="AW866" t="str">
            <v/>
          </cell>
          <cell r="AX866" t="str">
            <v/>
          </cell>
          <cell r="AY866" t="str">
            <v/>
          </cell>
          <cell r="AZ866" t="str">
            <v/>
          </cell>
          <cell r="BA866" t="str">
            <v/>
          </cell>
          <cell r="BB866" t="str">
            <v/>
          </cell>
          <cell r="BC866" t="str">
            <v/>
          </cell>
          <cell r="BD866" t="str">
            <v/>
          </cell>
          <cell r="BE866" t="str">
            <v/>
          </cell>
          <cell r="BG866" t="str">
            <v>MKB STORE</v>
          </cell>
          <cell r="BH866" t="str">
            <v/>
          </cell>
          <cell r="BI866" t="str">
            <v/>
          </cell>
          <cell r="BJ866" t="str">
            <v/>
          </cell>
          <cell r="BK866" t="str">
            <v/>
          </cell>
          <cell r="BL866" t="str">
            <v/>
          </cell>
          <cell r="BM866" t="str">
            <v/>
          </cell>
          <cell r="BN866" t="str">
            <v/>
          </cell>
          <cell r="BO866" t="str">
            <v/>
          </cell>
          <cell r="BP866" t="str">
            <v/>
          </cell>
          <cell r="BQ866" t="str">
            <v/>
          </cell>
          <cell r="BR866" t="str">
            <v/>
          </cell>
          <cell r="BS866" t="str">
            <v/>
          </cell>
          <cell r="BU866" t="str">
            <v>MKB STORE</v>
          </cell>
          <cell r="BV866" t="str">
            <v/>
          </cell>
          <cell r="BW866" t="str">
            <v/>
          </cell>
          <cell r="BX866" t="str">
            <v/>
          </cell>
          <cell r="BY866" t="str">
            <v/>
          </cell>
          <cell r="BZ866" t="str">
            <v/>
          </cell>
          <cell r="CA866" t="str">
            <v/>
          </cell>
          <cell r="CB866" t="str">
            <v/>
          </cell>
          <cell r="CC866" t="str">
            <v/>
          </cell>
          <cell r="CD866" t="str">
            <v/>
          </cell>
          <cell r="CE866" t="str">
            <v/>
          </cell>
          <cell r="CG866" t="str">
            <v>MKB STORE</v>
          </cell>
          <cell r="CH866" t="str">
            <v/>
          </cell>
          <cell r="CI866" t="str">
            <v/>
          </cell>
          <cell r="CJ866" t="str">
            <v/>
          </cell>
          <cell r="CK866" t="str">
            <v/>
          </cell>
          <cell r="CL866" t="str">
            <v/>
          </cell>
          <cell r="CM866" t="str">
            <v/>
          </cell>
          <cell r="CN866" t="str">
            <v/>
          </cell>
          <cell r="CO866" t="str">
            <v/>
          </cell>
          <cell r="CP866" t="str">
            <v/>
          </cell>
          <cell r="CQ866" t="str">
            <v/>
          </cell>
          <cell r="CR866" t="str">
            <v/>
          </cell>
          <cell r="CS866" t="str">
            <v/>
          </cell>
          <cell r="CU866" t="str">
            <v>MKB STORE</v>
          </cell>
          <cell r="CV866" t="str">
            <v/>
          </cell>
          <cell r="CW866" t="str">
            <v/>
          </cell>
          <cell r="CX866" t="str">
            <v/>
          </cell>
          <cell r="CY866" t="str">
            <v/>
          </cell>
          <cell r="CZ866" t="str">
            <v/>
          </cell>
          <cell r="DA866" t="str">
            <v/>
          </cell>
          <cell r="DB866" t="str">
            <v/>
          </cell>
          <cell r="DC866" t="str">
            <v/>
          </cell>
          <cell r="DD866" t="str">
            <v/>
          </cell>
          <cell r="DE866" t="str">
            <v/>
          </cell>
          <cell r="DG866" t="str">
            <v>MKB STORE</v>
          </cell>
          <cell r="DH866" t="str">
            <v/>
          </cell>
          <cell r="DI866" t="str">
            <v/>
          </cell>
          <cell r="DJ866" t="str">
            <v/>
          </cell>
          <cell r="DK866" t="str">
            <v/>
          </cell>
          <cell r="DL866" t="str">
            <v/>
          </cell>
          <cell r="DM866" t="str">
            <v/>
          </cell>
          <cell r="DN866" t="str">
            <v/>
          </cell>
          <cell r="DO866" t="str">
            <v/>
          </cell>
          <cell r="DP866" t="str">
            <v/>
          </cell>
          <cell r="DQ866" t="str">
            <v/>
          </cell>
          <cell r="DR866" t="str">
            <v/>
          </cell>
          <cell r="DS866" t="str">
            <v/>
          </cell>
          <cell r="DU866" t="str">
            <v>MKB STORE</v>
          </cell>
          <cell r="DV866" t="str">
            <v/>
          </cell>
          <cell r="DW866" t="str">
            <v/>
          </cell>
          <cell r="DX866" t="str">
            <v/>
          </cell>
          <cell r="DY866" t="str">
            <v/>
          </cell>
          <cell r="DZ866" t="str">
            <v/>
          </cell>
          <cell r="EA866" t="str">
            <v/>
          </cell>
          <cell r="EB866" t="str">
            <v/>
          </cell>
          <cell r="EC866" t="str">
            <v/>
          </cell>
          <cell r="ED866" t="str">
            <v/>
          </cell>
          <cell r="EE866" t="str">
            <v/>
          </cell>
        </row>
        <row r="867">
          <cell r="C867" t="str">
            <v>True African</v>
          </cell>
          <cell r="D867">
            <v>7</v>
          </cell>
          <cell r="E867">
            <v>8</v>
          </cell>
          <cell r="F867">
            <v>332780</v>
          </cell>
          <cell r="G867">
            <v>3500</v>
          </cell>
          <cell r="I867" t="str">
            <v>TALK HEALTH UGANDA LIMITED</v>
          </cell>
          <cell r="J867">
            <v>3</v>
          </cell>
          <cell r="K867">
            <v>3</v>
          </cell>
          <cell r="L867">
            <v>13000</v>
          </cell>
          <cell r="M867">
            <v>750</v>
          </cell>
          <cell r="AF867" t="str">
            <v>MKM RETAIL SHOP</v>
          </cell>
          <cell r="AG867" t="str">
            <v>MKM RETAIL SHOP</v>
          </cell>
          <cell r="AH867" t="str">
            <v/>
          </cell>
          <cell r="AI867" t="str">
            <v/>
          </cell>
          <cell r="AJ867" t="str">
            <v/>
          </cell>
          <cell r="AK867" t="str">
            <v/>
          </cell>
          <cell r="AL867" t="str">
            <v/>
          </cell>
          <cell r="AM867" t="str">
            <v/>
          </cell>
          <cell r="AN867" t="str">
            <v/>
          </cell>
          <cell r="AO867" t="str">
            <v/>
          </cell>
          <cell r="AP867" t="str">
            <v/>
          </cell>
          <cell r="AQ867" t="str">
            <v/>
          </cell>
          <cell r="AR867" t="str">
            <v/>
          </cell>
          <cell r="AS867" t="str">
            <v/>
          </cell>
          <cell r="AT867">
            <v>0</v>
          </cell>
          <cell r="AU867" t="str">
            <v>MKM RETAIL SHOP</v>
          </cell>
          <cell r="AV867" t="str">
            <v/>
          </cell>
          <cell r="AW867" t="str">
            <v/>
          </cell>
          <cell r="AX867" t="str">
            <v/>
          </cell>
          <cell r="AY867" t="str">
            <v/>
          </cell>
          <cell r="AZ867" t="str">
            <v/>
          </cell>
          <cell r="BA867" t="str">
            <v/>
          </cell>
          <cell r="BB867" t="str">
            <v/>
          </cell>
          <cell r="BC867" t="str">
            <v/>
          </cell>
          <cell r="BD867" t="str">
            <v/>
          </cell>
          <cell r="BE867" t="str">
            <v/>
          </cell>
          <cell r="BG867" t="str">
            <v>MKM RETAIL SHOP</v>
          </cell>
          <cell r="BH867" t="str">
            <v/>
          </cell>
          <cell r="BI867" t="str">
            <v/>
          </cell>
          <cell r="BJ867" t="str">
            <v/>
          </cell>
          <cell r="BK867" t="str">
            <v/>
          </cell>
          <cell r="BL867" t="str">
            <v/>
          </cell>
          <cell r="BM867" t="str">
            <v/>
          </cell>
          <cell r="BN867" t="str">
            <v/>
          </cell>
          <cell r="BO867" t="str">
            <v/>
          </cell>
          <cell r="BP867" t="str">
            <v/>
          </cell>
          <cell r="BQ867" t="str">
            <v/>
          </cell>
          <cell r="BR867" t="str">
            <v/>
          </cell>
          <cell r="BS867" t="str">
            <v/>
          </cell>
          <cell r="BU867" t="str">
            <v>MKM RETAIL SHOP</v>
          </cell>
          <cell r="BV867" t="str">
            <v/>
          </cell>
          <cell r="BW867" t="str">
            <v/>
          </cell>
          <cell r="BX867" t="str">
            <v/>
          </cell>
          <cell r="BY867" t="str">
            <v/>
          </cell>
          <cell r="BZ867" t="str">
            <v/>
          </cell>
          <cell r="CA867" t="str">
            <v/>
          </cell>
          <cell r="CB867" t="str">
            <v/>
          </cell>
          <cell r="CC867" t="str">
            <v/>
          </cell>
          <cell r="CD867" t="str">
            <v/>
          </cell>
          <cell r="CE867" t="str">
            <v/>
          </cell>
          <cell r="CG867" t="str">
            <v>MKM RETAIL SHOP</v>
          </cell>
          <cell r="CH867" t="str">
            <v/>
          </cell>
          <cell r="CI867" t="str">
            <v/>
          </cell>
          <cell r="CJ867" t="str">
            <v/>
          </cell>
          <cell r="CK867" t="str">
            <v/>
          </cell>
          <cell r="CL867" t="str">
            <v/>
          </cell>
          <cell r="CM867" t="str">
            <v/>
          </cell>
          <cell r="CN867" t="str">
            <v/>
          </cell>
          <cell r="CO867" t="str">
            <v/>
          </cell>
          <cell r="CP867" t="str">
            <v/>
          </cell>
          <cell r="CQ867" t="str">
            <v/>
          </cell>
          <cell r="CR867" t="str">
            <v/>
          </cell>
          <cell r="CS867" t="str">
            <v/>
          </cell>
          <cell r="CU867" t="str">
            <v>MKM RETAIL SHOP</v>
          </cell>
          <cell r="CV867" t="str">
            <v/>
          </cell>
          <cell r="CW867" t="str">
            <v/>
          </cell>
          <cell r="CX867" t="str">
            <v/>
          </cell>
          <cell r="CY867" t="str">
            <v/>
          </cell>
          <cell r="CZ867" t="str">
            <v/>
          </cell>
          <cell r="DA867" t="str">
            <v/>
          </cell>
          <cell r="DB867" t="str">
            <v/>
          </cell>
          <cell r="DC867" t="str">
            <v/>
          </cell>
          <cell r="DD867" t="str">
            <v/>
          </cell>
          <cell r="DE867" t="str">
            <v/>
          </cell>
          <cell r="DG867" t="str">
            <v>MKM RETAIL SHOP</v>
          </cell>
          <cell r="DH867" t="str">
            <v/>
          </cell>
          <cell r="DI867" t="str">
            <v/>
          </cell>
          <cell r="DJ867" t="str">
            <v/>
          </cell>
          <cell r="DK867" t="str">
            <v/>
          </cell>
          <cell r="DL867" t="str">
            <v/>
          </cell>
          <cell r="DM867" t="str">
            <v/>
          </cell>
          <cell r="DN867" t="str">
            <v/>
          </cell>
          <cell r="DO867" t="str">
            <v/>
          </cell>
          <cell r="DP867" t="str">
            <v/>
          </cell>
          <cell r="DQ867" t="str">
            <v/>
          </cell>
          <cell r="DR867" t="str">
            <v/>
          </cell>
          <cell r="DS867" t="str">
            <v/>
          </cell>
          <cell r="DU867" t="str">
            <v>MKM RETAIL SHOP</v>
          </cell>
          <cell r="DV867" t="str">
            <v/>
          </cell>
          <cell r="DW867" t="str">
            <v/>
          </cell>
          <cell r="DX867" t="str">
            <v/>
          </cell>
          <cell r="DY867" t="str">
            <v/>
          </cell>
          <cell r="DZ867" t="str">
            <v/>
          </cell>
          <cell r="EA867" t="str">
            <v/>
          </cell>
          <cell r="EB867" t="str">
            <v/>
          </cell>
          <cell r="EC867" t="str">
            <v/>
          </cell>
          <cell r="ED867" t="str">
            <v/>
          </cell>
          <cell r="EE867" t="str">
            <v/>
          </cell>
        </row>
        <row r="868">
          <cell r="C868" t="str">
            <v>UAP Insurance</v>
          </cell>
          <cell r="D868">
            <v>1</v>
          </cell>
          <cell r="E868">
            <v>1</v>
          </cell>
          <cell r="F868">
            <v>362750</v>
          </cell>
          <cell r="G868">
            <v>1000</v>
          </cell>
          <cell r="I868" t="str">
            <v>THE JUBILEE INSURANCE CO OF UGANDA LTD</v>
          </cell>
          <cell r="J868">
            <v>7</v>
          </cell>
          <cell r="K868">
            <v>9</v>
          </cell>
          <cell r="L868">
            <v>630000</v>
          </cell>
          <cell r="M868">
            <v>5630</v>
          </cell>
          <cell r="AF868" t="str">
            <v>MM QUALITY BUTCHER</v>
          </cell>
          <cell r="AG868" t="str">
            <v>MM QUALITY BUTCHER</v>
          </cell>
          <cell r="AH868" t="str">
            <v/>
          </cell>
          <cell r="AI868" t="str">
            <v/>
          </cell>
          <cell r="AJ868" t="str">
            <v/>
          </cell>
          <cell r="AK868" t="str">
            <v/>
          </cell>
          <cell r="AL868" t="str">
            <v/>
          </cell>
          <cell r="AM868" t="str">
            <v/>
          </cell>
          <cell r="AN868" t="str">
            <v/>
          </cell>
          <cell r="AO868" t="str">
            <v/>
          </cell>
          <cell r="AP868" t="str">
            <v/>
          </cell>
          <cell r="AQ868" t="str">
            <v/>
          </cell>
          <cell r="AR868" t="str">
            <v/>
          </cell>
          <cell r="AS868" t="str">
            <v/>
          </cell>
          <cell r="AT868">
            <v>0</v>
          </cell>
          <cell r="AU868" t="str">
            <v>MM QUALITY BUTCHER</v>
          </cell>
          <cell r="AV868" t="str">
            <v/>
          </cell>
          <cell r="AW868" t="str">
            <v/>
          </cell>
          <cell r="AX868" t="str">
            <v/>
          </cell>
          <cell r="AY868" t="str">
            <v/>
          </cell>
          <cell r="AZ868" t="str">
            <v/>
          </cell>
          <cell r="BA868" t="str">
            <v/>
          </cell>
          <cell r="BB868" t="str">
            <v/>
          </cell>
          <cell r="BC868" t="str">
            <v/>
          </cell>
          <cell r="BD868" t="str">
            <v/>
          </cell>
          <cell r="BE868" t="str">
            <v/>
          </cell>
          <cell r="BG868" t="str">
            <v>MM QUALITY BUTCHER</v>
          </cell>
          <cell r="BH868" t="str">
            <v/>
          </cell>
          <cell r="BI868" t="str">
            <v/>
          </cell>
          <cell r="BJ868" t="str">
            <v/>
          </cell>
          <cell r="BK868" t="str">
            <v/>
          </cell>
          <cell r="BL868" t="str">
            <v/>
          </cell>
          <cell r="BM868" t="str">
            <v/>
          </cell>
          <cell r="BN868" t="str">
            <v/>
          </cell>
          <cell r="BO868" t="str">
            <v/>
          </cell>
          <cell r="BP868" t="str">
            <v/>
          </cell>
          <cell r="BQ868" t="str">
            <v/>
          </cell>
          <cell r="BR868" t="str">
            <v/>
          </cell>
          <cell r="BS868" t="str">
            <v/>
          </cell>
          <cell r="BU868" t="str">
            <v>MM QUALITY BUTCHER</v>
          </cell>
          <cell r="BV868" t="str">
            <v/>
          </cell>
          <cell r="BW868" t="str">
            <v/>
          </cell>
          <cell r="BX868" t="str">
            <v/>
          </cell>
          <cell r="BY868" t="str">
            <v/>
          </cell>
          <cell r="BZ868" t="str">
            <v/>
          </cell>
          <cell r="CA868" t="str">
            <v/>
          </cell>
          <cell r="CB868" t="str">
            <v/>
          </cell>
          <cell r="CC868" t="str">
            <v/>
          </cell>
          <cell r="CD868" t="str">
            <v/>
          </cell>
          <cell r="CE868" t="str">
            <v/>
          </cell>
          <cell r="CG868" t="str">
            <v>MM QUALITY BUTCHER</v>
          </cell>
          <cell r="CH868" t="str">
            <v/>
          </cell>
          <cell r="CI868" t="str">
            <v/>
          </cell>
          <cell r="CJ868" t="str">
            <v/>
          </cell>
          <cell r="CK868" t="str">
            <v/>
          </cell>
          <cell r="CL868" t="str">
            <v/>
          </cell>
          <cell r="CM868" t="str">
            <v/>
          </cell>
          <cell r="CN868" t="str">
            <v/>
          </cell>
          <cell r="CO868" t="str">
            <v/>
          </cell>
          <cell r="CP868" t="str">
            <v/>
          </cell>
          <cell r="CQ868" t="str">
            <v/>
          </cell>
          <cell r="CR868" t="str">
            <v/>
          </cell>
          <cell r="CS868" t="str">
            <v/>
          </cell>
          <cell r="CU868" t="str">
            <v>MM QUALITY BUTCHER</v>
          </cell>
          <cell r="CV868" t="str">
            <v/>
          </cell>
          <cell r="CW868" t="str">
            <v/>
          </cell>
          <cell r="CX868" t="str">
            <v/>
          </cell>
          <cell r="CY868" t="str">
            <v/>
          </cell>
          <cell r="CZ868" t="str">
            <v/>
          </cell>
          <cell r="DA868" t="str">
            <v/>
          </cell>
          <cell r="DB868" t="str">
            <v/>
          </cell>
          <cell r="DC868" t="str">
            <v/>
          </cell>
          <cell r="DD868" t="str">
            <v/>
          </cell>
          <cell r="DE868" t="str">
            <v/>
          </cell>
          <cell r="DG868" t="str">
            <v>MM QUALITY BUTCHER</v>
          </cell>
          <cell r="DH868" t="str">
            <v/>
          </cell>
          <cell r="DI868" t="str">
            <v/>
          </cell>
          <cell r="DJ868" t="str">
            <v/>
          </cell>
          <cell r="DK868" t="str">
            <v/>
          </cell>
          <cell r="DL868" t="str">
            <v/>
          </cell>
          <cell r="DM868" t="str">
            <v/>
          </cell>
          <cell r="DN868" t="str">
            <v/>
          </cell>
          <cell r="DO868" t="str">
            <v/>
          </cell>
          <cell r="DP868" t="str">
            <v/>
          </cell>
          <cell r="DQ868" t="str">
            <v/>
          </cell>
          <cell r="DR868" t="str">
            <v/>
          </cell>
          <cell r="DS868" t="str">
            <v/>
          </cell>
          <cell r="DU868" t="str">
            <v>MM QUALITY BUTCHER</v>
          </cell>
          <cell r="DV868" t="str">
            <v/>
          </cell>
          <cell r="DW868" t="str">
            <v/>
          </cell>
          <cell r="DX868" t="str">
            <v/>
          </cell>
          <cell r="DY868" t="str">
            <v/>
          </cell>
          <cell r="DZ868" t="str">
            <v/>
          </cell>
          <cell r="EA868" t="str">
            <v/>
          </cell>
          <cell r="EB868" t="str">
            <v/>
          </cell>
          <cell r="EC868" t="str">
            <v/>
          </cell>
          <cell r="ED868" t="str">
            <v/>
          </cell>
          <cell r="EE868" t="str">
            <v/>
          </cell>
        </row>
        <row r="869">
          <cell r="C869" t="str">
            <v>UMEME</v>
          </cell>
          <cell r="D869">
            <v>25822</v>
          </cell>
          <cell r="E869">
            <v>44017</v>
          </cell>
          <cell r="F869">
            <v>2134770956</v>
          </cell>
          <cell r="G869">
            <v>16943200</v>
          </cell>
          <cell r="I869" t="str">
            <v>The Monitor publications</v>
          </cell>
          <cell r="J869">
            <v>6</v>
          </cell>
          <cell r="K869">
            <v>9</v>
          </cell>
          <cell r="L869">
            <v>208775</v>
          </cell>
          <cell r="M869">
            <v>3160</v>
          </cell>
          <cell r="AF869" t="str">
            <v>MOBILE BUCKS UGANDA LIMITED - KAMPALA</v>
          </cell>
          <cell r="AG869" t="str">
            <v>MOBILE BUCKS UGANDA LIMITED - KAMPALA</v>
          </cell>
          <cell r="AH869" t="str">
            <v/>
          </cell>
          <cell r="AI869" t="str">
            <v/>
          </cell>
          <cell r="AJ869" t="str">
            <v/>
          </cell>
          <cell r="AK869" t="str">
            <v/>
          </cell>
          <cell r="AL869" t="str">
            <v/>
          </cell>
          <cell r="AM869" t="str">
            <v/>
          </cell>
          <cell r="AN869" t="str">
            <v/>
          </cell>
          <cell r="AO869" t="str">
            <v/>
          </cell>
          <cell r="AP869" t="str">
            <v/>
          </cell>
          <cell r="AQ869" t="str">
            <v/>
          </cell>
          <cell r="AR869" t="str">
            <v/>
          </cell>
          <cell r="AS869" t="str">
            <v/>
          </cell>
          <cell r="AT869">
            <v>0</v>
          </cell>
          <cell r="AU869" t="str">
            <v>MOBILE BUCKS UGANDA LIMITED - KAMPALA</v>
          </cell>
          <cell r="AV869" t="str">
            <v/>
          </cell>
          <cell r="AW869" t="str">
            <v/>
          </cell>
          <cell r="AX869" t="str">
            <v/>
          </cell>
          <cell r="AY869" t="str">
            <v/>
          </cell>
          <cell r="AZ869" t="str">
            <v/>
          </cell>
          <cell r="BA869" t="str">
            <v/>
          </cell>
          <cell r="BB869" t="str">
            <v/>
          </cell>
          <cell r="BC869" t="str">
            <v/>
          </cell>
          <cell r="BD869" t="str">
            <v/>
          </cell>
          <cell r="BE869" t="str">
            <v/>
          </cell>
          <cell r="BG869" t="str">
            <v>MOBILE BUCKS UGANDA LIMITED - KAMPALA</v>
          </cell>
          <cell r="BH869" t="str">
            <v/>
          </cell>
          <cell r="BI869" t="str">
            <v/>
          </cell>
          <cell r="BJ869" t="str">
            <v/>
          </cell>
          <cell r="BK869" t="str">
            <v/>
          </cell>
          <cell r="BL869" t="str">
            <v/>
          </cell>
          <cell r="BM869" t="str">
            <v/>
          </cell>
          <cell r="BN869" t="str">
            <v/>
          </cell>
          <cell r="BO869" t="str">
            <v/>
          </cell>
          <cell r="BP869" t="str">
            <v/>
          </cell>
          <cell r="BQ869" t="str">
            <v/>
          </cell>
          <cell r="BR869" t="str">
            <v/>
          </cell>
          <cell r="BS869" t="str">
            <v/>
          </cell>
          <cell r="BU869" t="str">
            <v>MOBILE BUCKS UGANDA LIMITED - KAMPALA</v>
          </cell>
          <cell r="BV869" t="str">
            <v/>
          </cell>
          <cell r="BW869" t="str">
            <v/>
          </cell>
          <cell r="BX869" t="str">
            <v/>
          </cell>
          <cell r="BY869" t="str">
            <v/>
          </cell>
          <cell r="BZ869" t="str">
            <v/>
          </cell>
          <cell r="CA869" t="str">
            <v/>
          </cell>
          <cell r="CB869" t="str">
            <v/>
          </cell>
          <cell r="CC869" t="str">
            <v/>
          </cell>
          <cell r="CD869" t="str">
            <v/>
          </cell>
          <cell r="CE869" t="str">
            <v/>
          </cell>
          <cell r="CG869" t="str">
            <v>MOBILE BUCKS UGANDA LIMITED - KAMPALA</v>
          </cell>
          <cell r="CH869" t="str">
            <v/>
          </cell>
          <cell r="CI869" t="str">
            <v/>
          </cell>
          <cell r="CJ869" t="str">
            <v/>
          </cell>
          <cell r="CK869" t="str">
            <v/>
          </cell>
          <cell r="CL869" t="str">
            <v/>
          </cell>
          <cell r="CM869" t="str">
            <v/>
          </cell>
          <cell r="CN869" t="str">
            <v/>
          </cell>
          <cell r="CO869" t="str">
            <v/>
          </cell>
          <cell r="CP869" t="str">
            <v/>
          </cell>
          <cell r="CQ869" t="str">
            <v/>
          </cell>
          <cell r="CR869" t="str">
            <v/>
          </cell>
          <cell r="CS869" t="str">
            <v/>
          </cell>
          <cell r="CU869" t="str">
            <v>MOBILE BUCKS UGANDA LIMITED - KAMPALA</v>
          </cell>
          <cell r="CV869" t="str">
            <v/>
          </cell>
          <cell r="CW869" t="str">
            <v/>
          </cell>
          <cell r="CX869" t="str">
            <v/>
          </cell>
          <cell r="CY869" t="str">
            <v/>
          </cell>
          <cell r="CZ869" t="str">
            <v/>
          </cell>
          <cell r="DA869" t="str">
            <v/>
          </cell>
          <cell r="DB869" t="str">
            <v/>
          </cell>
          <cell r="DC869" t="str">
            <v/>
          </cell>
          <cell r="DD869" t="str">
            <v/>
          </cell>
          <cell r="DE869" t="str">
            <v/>
          </cell>
          <cell r="DG869" t="str">
            <v>MOBILE BUCKS UGANDA LIMITED - KAMPALA</v>
          </cell>
          <cell r="DH869" t="str">
            <v/>
          </cell>
          <cell r="DI869" t="str">
            <v/>
          </cell>
          <cell r="DJ869" t="str">
            <v/>
          </cell>
          <cell r="DK869" t="str">
            <v/>
          </cell>
          <cell r="DL869" t="str">
            <v/>
          </cell>
          <cell r="DM869" t="str">
            <v/>
          </cell>
          <cell r="DN869" t="str">
            <v/>
          </cell>
          <cell r="DO869" t="str">
            <v/>
          </cell>
          <cell r="DP869" t="str">
            <v/>
          </cell>
          <cell r="DQ869" t="str">
            <v/>
          </cell>
          <cell r="DR869" t="str">
            <v/>
          </cell>
          <cell r="DS869" t="str">
            <v/>
          </cell>
          <cell r="DU869" t="str">
            <v>MOBILE BUCKS UGANDA LIMITED - KAMPALA</v>
          </cell>
          <cell r="DV869" t="str">
            <v/>
          </cell>
          <cell r="DW869" t="str">
            <v/>
          </cell>
          <cell r="DX869" t="str">
            <v/>
          </cell>
          <cell r="DY869" t="str">
            <v/>
          </cell>
          <cell r="DZ869" t="str">
            <v/>
          </cell>
          <cell r="EA869" t="str">
            <v/>
          </cell>
          <cell r="EB869" t="str">
            <v/>
          </cell>
          <cell r="EC869" t="str">
            <v/>
          </cell>
          <cell r="ED869" t="str">
            <v/>
          </cell>
          <cell r="EE869" t="str">
            <v/>
          </cell>
        </row>
        <row r="870">
          <cell r="C870" t="str">
            <v>UNION OF UGANDA MUSLIM PROFESSIONALS</v>
          </cell>
          <cell r="D870">
            <v>2</v>
          </cell>
          <cell r="E870">
            <v>2</v>
          </cell>
          <cell r="F870">
            <v>150000</v>
          </cell>
          <cell r="G870">
            <v>800</v>
          </cell>
          <cell r="I870" t="str">
            <v>The Observer Media Ltd</v>
          </cell>
          <cell r="J870">
            <v>2</v>
          </cell>
          <cell r="K870">
            <v>3</v>
          </cell>
          <cell r="L870">
            <v>350000</v>
          </cell>
          <cell r="M870">
            <v>2270</v>
          </cell>
          <cell r="AF870" t="str">
            <v>MOBILE MONEY DEPARTMENT</v>
          </cell>
          <cell r="AG870" t="str">
            <v>MOBILE MONEY DEPARTMENT</v>
          </cell>
          <cell r="AH870" t="str">
            <v/>
          </cell>
          <cell r="AI870" t="str">
            <v/>
          </cell>
          <cell r="AJ870" t="str">
            <v/>
          </cell>
          <cell r="AK870" t="str">
            <v/>
          </cell>
          <cell r="AL870" t="str">
            <v/>
          </cell>
          <cell r="AM870" t="str">
            <v/>
          </cell>
          <cell r="AN870" t="str">
            <v/>
          </cell>
          <cell r="AO870" t="str">
            <v/>
          </cell>
          <cell r="AP870" t="str">
            <v/>
          </cell>
          <cell r="AQ870" t="str">
            <v/>
          </cell>
          <cell r="AR870" t="str">
            <v/>
          </cell>
          <cell r="AS870" t="str">
            <v/>
          </cell>
          <cell r="AT870">
            <v>0</v>
          </cell>
          <cell r="AU870" t="str">
            <v>MOBILE MONEY DEPARTMENT</v>
          </cell>
          <cell r="AV870" t="str">
            <v/>
          </cell>
          <cell r="AW870" t="str">
            <v/>
          </cell>
          <cell r="AX870" t="str">
            <v/>
          </cell>
          <cell r="AY870" t="str">
            <v/>
          </cell>
          <cell r="AZ870" t="str">
            <v/>
          </cell>
          <cell r="BA870" t="str">
            <v/>
          </cell>
          <cell r="BB870" t="str">
            <v/>
          </cell>
          <cell r="BC870" t="str">
            <v/>
          </cell>
          <cell r="BD870" t="str">
            <v/>
          </cell>
          <cell r="BE870" t="str">
            <v/>
          </cell>
          <cell r="BG870" t="str">
            <v>MOBILE MONEY DEPARTMENT</v>
          </cell>
          <cell r="BH870" t="str">
            <v/>
          </cell>
          <cell r="BI870" t="str">
            <v/>
          </cell>
          <cell r="BJ870" t="str">
            <v/>
          </cell>
          <cell r="BK870" t="str">
            <v/>
          </cell>
          <cell r="BL870" t="str">
            <v/>
          </cell>
          <cell r="BM870" t="str">
            <v/>
          </cell>
          <cell r="BN870" t="str">
            <v/>
          </cell>
          <cell r="BO870" t="str">
            <v/>
          </cell>
          <cell r="BP870" t="str">
            <v/>
          </cell>
          <cell r="BQ870" t="str">
            <v/>
          </cell>
          <cell r="BR870" t="str">
            <v/>
          </cell>
          <cell r="BS870" t="str">
            <v/>
          </cell>
          <cell r="BU870" t="str">
            <v>MOBILE MONEY DEPARTMENT</v>
          </cell>
          <cell r="BV870" t="str">
            <v/>
          </cell>
          <cell r="BW870" t="str">
            <v/>
          </cell>
          <cell r="BX870" t="str">
            <v/>
          </cell>
          <cell r="BY870" t="str">
            <v/>
          </cell>
          <cell r="BZ870" t="str">
            <v/>
          </cell>
          <cell r="CA870" t="str">
            <v/>
          </cell>
          <cell r="CB870" t="str">
            <v/>
          </cell>
          <cell r="CC870" t="str">
            <v/>
          </cell>
          <cell r="CD870" t="str">
            <v/>
          </cell>
          <cell r="CE870" t="str">
            <v/>
          </cell>
          <cell r="CG870" t="str">
            <v>MOBILE MONEY DEPARTMENT</v>
          </cell>
          <cell r="CH870" t="str">
            <v/>
          </cell>
          <cell r="CI870" t="str">
            <v/>
          </cell>
          <cell r="CJ870" t="str">
            <v/>
          </cell>
          <cell r="CK870" t="str">
            <v/>
          </cell>
          <cell r="CL870" t="str">
            <v/>
          </cell>
          <cell r="CM870" t="str">
            <v/>
          </cell>
          <cell r="CN870" t="str">
            <v/>
          </cell>
          <cell r="CO870" t="str">
            <v/>
          </cell>
          <cell r="CP870" t="str">
            <v/>
          </cell>
          <cell r="CQ870" t="str">
            <v/>
          </cell>
          <cell r="CR870" t="str">
            <v/>
          </cell>
          <cell r="CS870" t="str">
            <v/>
          </cell>
          <cell r="CU870" t="str">
            <v>MOBILE MONEY DEPARTMENT</v>
          </cell>
          <cell r="CV870" t="str">
            <v/>
          </cell>
          <cell r="CW870" t="str">
            <v/>
          </cell>
          <cell r="CX870" t="str">
            <v/>
          </cell>
          <cell r="CY870" t="str">
            <v/>
          </cell>
          <cell r="CZ870" t="str">
            <v/>
          </cell>
          <cell r="DA870" t="str">
            <v/>
          </cell>
          <cell r="DB870" t="str">
            <v/>
          </cell>
          <cell r="DC870" t="str">
            <v/>
          </cell>
          <cell r="DD870" t="str">
            <v/>
          </cell>
          <cell r="DE870" t="str">
            <v/>
          </cell>
          <cell r="DG870" t="str">
            <v>MOBILE MONEY DEPARTMENT</v>
          </cell>
          <cell r="DH870" t="str">
            <v/>
          </cell>
          <cell r="DI870" t="str">
            <v/>
          </cell>
          <cell r="DJ870" t="str">
            <v/>
          </cell>
          <cell r="DK870" t="str">
            <v/>
          </cell>
          <cell r="DL870" t="str">
            <v/>
          </cell>
          <cell r="DM870" t="str">
            <v/>
          </cell>
          <cell r="DN870" t="str">
            <v/>
          </cell>
          <cell r="DO870" t="str">
            <v/>
          </cell>
          <cell r="DP870" t="str">
            <v/>
          </cell>
          <cell r="DQ870" t="str">
            <v/>
          </cell>
          <cell r="DR870" t="str">
            <v/>
          </cell>
          <cell r="DS870" t="str">
            <v/>
          </cell>
          <cell r="DU870" t="str">
            <v>MOBILE MONEY DEPARTMENT</v>
          </cell>
          <cell r="DV870" t="str">
            <v/>
          </cell>
          <cell r="DW870" t="str">
            <v/>
          </cell>
          <cell r="DX870" t="str">
            <v/>
          </cell>
          <cell r="DY870" t="str">
            <v/>
          </cell>
          <cell r="DZ870" t="str">
            <v/>
          </cell>
          <cell r="EA870" t="str">
            <v/>
          </cell>
          <cell r="EB870" t="str">
            <v/>
          </cell>
          <cell r="EC870" t="str">
            <v/>
          </cell>
          <cell r="ED870" t="str">
            <v/>
          </cell>
          <cell r="EE870" t="str">
            <v/>
          </cell>
        </row>
        <row r="871">
          <cell r="C871" t="str">
            <v>VISIONFUND UGANDA LTD</v>
          </cell>
          <cell r="D871">
            <v>1</v>
          </cell>
          <cell r="E871">
            <v>2</v>
          </cell>
          <cell r="F871">
            <v>2000</v>
          </cell>
          <cell r="G871">
            <v>400</v>
          </cell>
          <cell r="I871" t="str">
            <v>THE SYNAGOGUE CHURCH OF ALL NATIONS KLA</v>
          </cell>
          <cell r="J871">
            <v>40</v>
          </cell>
          <cell r="K871">
            <v>88</v>
          </cell>
          <cell r="L871">
            <v>2462860</v>
          </cell>
          <cell r="M871">
            <v>45040</v>
          </cell>
          <cell r="AF871" t="str">
            <v>MODEL FIRM PLUS</v>
          </cell>
          <cell r="AG871" t="str">
            <v>MODEL FIRM PLUS</v>
          </cell>
          <cell r="AH871" t="str">
            <v/>
          </cell>
          <cell r="AI871" t="str">
            <v/>
          </cell>
          <cell r="AJ871" t="str">
            <v/>
          </cell>
          <cell r="AK871" t="str">
            <v/>
          </cell>
          <cell r="AL871" t="str">
            <v/>
          </cell>
          <cell r="AM871" t="str">
            <v/>
          </cell>
          <cell r="AN871" t="str">
            <v/>
          </cell>
          <cell r="AO871" t="str">
            <v/>
          </cell>
          <cell r="AP871" t="str">
            <v/>
          </cell>
          <cell r="AQ871" t="str">
            <v/>
          </cell>
          <cell r="AR871" t="str">
            <v/>
          </cell>
          <cell r="AS871" t="str">
            <v/>
          </cell>
          <cell r="AT871">
            <v>0</v>
          </cell>
          <cell r="AU871" t="str">
            <v>MODEL FIRM PLUS</v>
          </cell>
          <cell r="AV871" t="str">
            <v/>
          </cell>
          <cell r="AW871" t="str">
            <v/>
          </cell>
          <cell r="AX871" t="str">
            <v/>
          </cell>
          <cell r="AY871" t="str">
            <v/>
          </cell>
          <cell r="AZ871" t="str">
            <v/>
          </cell>
          <cell r="BA871" t="str">
            <v/>
          </cell>
          <cell r="BB871" t="str">
            <v/>
          </cell>
          <cell r="BC871" t="str">
            <v/>
          </cell>
          <cell r="BD871" t="str">
            <v/>
          </cell>
          <cell r="BE871" t="str">
            <v/>
          </cell>
          <cell r="BG871" t="str">
            <v>MODEL FIRM PLUS</v>
          </cell>
          <cell r="BH871" t="str">
            <v/>
          </cell>
          <cell r="BI871" t="str">
            <v/>
          </cell>
          <cell r="BJ871" t="str">
            <v/>
          </cell>
          <cell r="BK871" t="str">
            <v/>
          </cell>
          <cell r="BL871" t="str">
            <v/>
          </cell>
          <cell r="BM871" t="str">
            <v/>
          </cell>
          <cell r="BN871" t="str">
            <v/>
          </cell>
          <cell r="BO871" t="str">
            <v/>
          </cell>
          <cell r="BP871" t="str">
            <v/>
          </cell>
          <cell r="BQ871" t="str">
            <v/>
          </cell>
          <cell r="BR871" t="str">
            <v/>
          </cell>
          <cell r="BS871" t="str">
            <v/>
          </cell>
          <cell r="BU871" t="str">
            <v>MODEL FIRM PLUS</v>
          </cell>
          <cell r="BV871" t="str">
            <v/>
          </cell>
          <cell r="BW871" t="str">
            <v/>
          </cell>
          <cell r="BX871" t="str">
            <v/>
          </cell>
          <cell r="BY871" t="str">
            <v/>
          </cell>
          <cell r="BZ871" t="str">
            <v/>
          </cell>
          <cell r="CA871" t="str">
            <v/>
          </cell>
          <cell r="CB871" t="str">
            <v/>
          </cell>
          <cell r="CC871" t="str">
            <v/>
          </cell>
          <cell r="CD871" t="str">
            <v/>
          </cell>
          <cell r="CE871" t="str">
            <v/>
          </cell>
          <cell r="CG871" t="str">
            <v>MODEL FIRM PLUS</v>
          </cell>
          <cell r="CH871" t="str">
            <v/>
          </cell>
          <cell r="CI871" t="str">
            <v/>
          </cell>
          <cell r="CJ871" t="str">
            <v/>
          </cell>
          <cell r="CK871" t="str">
            <v/>
          </cell>
          <cell r="CL871" t="str">
            <v/>
          </cell>
          <cell r="CM871" t="str">
            <v/>
          </cell>
          <cell r="CN871" t="str">
            <v/>
          </cell>
          <cell r="CO871" t="str">
            <v/>
          </cell>
          <cell r="CP871" t="str">
            <v/>
          </cell>
          <cell r="CQ871" t="str">
            <v/>
          </cell>
          <cell r="CR871" t="str">
            <v/>
          </cell>
          <cell r="CS871" t="str">
            <v/>
          </cell>
          <cell r="CU871" t="str">
            <v>MODEL FIRM PLUS</v>
          </cell>
          <cell r="CV871" t="str">
            <v/>
          </cell>
          <cell r="CW871" t="str">
            <v/>
          </cell>
          <cell r="CX871" t="str">
            <v/>
          </cell>
          <cell r="CY871" t="str">
            <v/>
          </cell>
          <cell r="CZ871" t="str">
            <v/>
          </cell>
          <cell r="DA871" t="str">
            <v/>
          </cell>
          <cell r="DB871" t="str">
            <v/>
          </cell>
          <cell r="DC871" t="str">
            <v/>
          </cell>
          <cell r="DD871" t="str">
            <v/>
          </cell>
          <cell r="DE871" t="str">
            <v/>
          </cell>
          <cell r="DG871" t="str">
            <v>MODEL FIRM PLUS</v>
          </cell>
          <cell r="DH871" t="str">
            <v/>
          </cell>
          <cell r="DI871" t="str">
            <v/>
          </cell>
          <cell r="DJ871" t="str">
            <v/>
          </cell>
          <cell r="DK871" t="str">
            <v/>
          </cell>
          <cell r="DL871" t="str">
            <v/>
          </cell>
          <cell r="DM871" t="str">
            <v/>
          </cell>
          <cell r="DN871" t="str">
            <v/>
          </cell>
          <cell r="DO871" t="str">
            <v/>
          </cell>
          <cell r="DP871" t="str">
            <v/>
          </cell>
          <cell r="DQ871" t="str">
            <v/>
          </cell>
          <cell r="DR871" t="str">
            <v/>
          </cell>
          <cell r="DS871" t="str">
            <v/>
          </cell>
          <cell r="DU871" t="str">
            <v>MODEL FIRM PLUS</v>
          </cell>
          <cell r="DV871" t="str">
            <v/>
          </cell>
          <cell r="DW871" t="str">
            <v/>
          </cell>
          <cell r="DX871" t="str">
            <v/>
          </cell>
          <cell r="DY871" t="str">
            <v/>
          </cell>
          <cell r="DZ871" t="str">
            <v/>
          </cell>
          <cell r="EA871" t="str">
            <v/>
          </cell>
          <cell r="EB871" t="str">
            <v/>
          </cell>
          <cell r="EC871" t="str">
            <v/>
          </cell>
          <cell r="ED871" t="str">
            <v/>
          </cell>
          <cell r="EE871" t="str">
            <v/>
          </cell>
        </row>
        <row r="872">
          <cell r="C872" t="str">
            <v>WANA SOLUTIONS UGANDA LTD</v>
          </cell>
          <cell r="D872">
            <v>2</v>
          </cell>
          <cell r="E872">
            <v>3</v>
          </cell>
          <cell r="F872">
            <v>641000</v>
          </cell>
          <cell r="G872">
            <v>1800</v>
          </cell>
          <cell r="I872" t="str">
            <v>TRINITY PRIMARY SCHOOL</v>
          </cell>
          <cell r="J872">
            <v>38</v>
          </cell>
          <cell r="K872">
            <v>60</v>
          </cell>
          <cell r="L872">
            <v>8921500</v>
          </cell>
          <cell r="M872">
            <v>47980</v>
          </cell>
          <cell r="AF872" t="str">
            <v>MODEL FIRM PLUS</v>
          </cell>
          <cell r="AG872" t="str">
            <v>MODEL FIRM PLUS</v>
          </cell>
          <cell r="AH872" t="str">
            <v/>
          </cell>
          <cell r="AI872" t="str">
            <v/>
          </cell>
          <cell r="AJ872" t="str">
            <v/>
          </cell>
          <cell r="AK872" t="str">
            <v/>
          </cell>
          <cell r="AL872" t="str">
            <v/>
          </cell>
          <cell r="AM872" t="str">
            <v/>
          </cell>
          <cell r="AN872" t="str">
            <v/>
          </cell>
          <cell r="AO872" t="str">
            <v/>
          </cell>
          <cell r="AP872" t="str">
            <v/>
          </cell>
          <cell r="AQ872" t="str">
            <v/>
          </cell>
          <cell r="AR872" t="str">
            <v/>
          </cell>
          <cell r="AS872" t="str">
            <v/>
          </cell>
          <cell r="AT872">
            <v>0</v>
          </cell>
          <cell r="AU872" t="str">
            <v>MODEL FIRM PLUS</v>
          </cell>
          <cell r="AV872" t="str">
            <v/>
          </cell>
          <cell r="AW872" t="str">
            <v/>
          </cell>
          <cell r="AX872" t="str">
            <v/>
          </cell>
          <cell r="AY872" t="str">
            <v/>
          </cell>
          <cell r="AZ872" t="str">
            <v/>
          </cell>
          <cell r="BA872" t="str">
            <v/>
          </cell>
          <cell r="BB872" t="str">
            <v/>
          </cell>
          <cell r="BC872" t="str">
            <v/>
          </cell>
          <cell r="BD872" t="str">
            <v/>
          </cell>
          <cell r="BE872" t="str">
            <v/>
          </cell>
          <cell r="BG872" t="str">
            <v>MODEL FIRM PLUS</v>
          </cell>
          <cell r="BH872" t="str">
            <v/>
          </cell>
          <cell r="BI872" t="str">
            <v/>
          </cell>
          <cell r="BJ872" t="str">
            <v/>
          </cell>
          <cell r="BK872" t="str">
            <v/>
          </cell>
          <cell r="BL872" t="str">
            <v/>
          </cell>
          <cell r="BM872" t="str">
            <v/>
          </cell>
          <cell r="BN872" t="str">
            <v/>
          </cell>
          <cell r="BO872" t="str">
            <v/>
          </cell>
          <cell r="BP872" t="str">
            <v/>
          </cell>
          <cell r="BQ872" t="str">
            <v/>
          </cell>
          <cell r="BR872" t="str">
            <v/>
          </cell>
          <cell r="BS872" t="str">
            <v/>
          </cell>
          <cell r="BU872" t="str">
            <v>MODEL FIRM PLUS</v>
          </cell>
          <cell r="BV872" t="str">
            <v/>
          </cell>
          <cell r="BW872" t="str">
            <v/>
          </cell>
          <cell r="BX872" t="str">
            <v/>
          </cell>
          <cell r="BY872" t="str">
            <v/>
          </cell>
          <cell r="BZ872" t="str">
            <v/>
          </cell>
          <cell r="CA872" t="str">
            <v/>
          </cell>
          <cell r="CB872" t="str">
            <v/>
          </cell>
          <cell r="CC872" t="str">
            <v/>
          </cell>
          <cell r="CD872" t="str">
            <v/>
          </cell>
          <cell r="CE872" t="str">
            <v/>
          </cell>
          <cell r="CG872" t="str">
            <v>MODEL FIRM PLUS</v>
          </cell>
          <cell r="CH872" t="str">
            <v/>
          </cell>
          <cell r="CI872" t="str">
            <v/>
          </cell>
          <cell r="CJ872" t="str">
            <v/>
          </cell>
          <cell r="CK872" t="str">
            <v/>
          </cell>
          <cell r="CL872" t="str">
            <v/>
          </cell>
          <cell r="CM872" t="str">
            <v/>
          </cell>
          <cell r="CN872" t="str">
            <v/>
          </cell>
          <cell r="CO872" t="str">
            <v/>
          </cell>
          <cell r="CP872" t="str">
            <v/>
          </cell>
          <cell r="CQ872" t="str">
            <v/>
          </cell>
          <cell r="CR872" t="str">
            <v/>
          </cell>
          <cell r="CS872" t="str">
            <v/>
          </cell>
          <cell r="CU872" t="str">
            <v>MODEL FIRM PLUS</v>
          </cell>
          <cell r="CV872" t="str">
            <v/>
          </cell>
          <cell r="CW872" t="str">
            <v/>
          </cell>
          <cell r="CX872" t="str">
            <v/>
          </cell>
          <cell r="CY872" t="str">
            <v/>
          </cell>
          <cell r="CZ872" t="str">
            <v/>
          </cell>
          <cell r="DA872" t="str">
            <v/>
          </cell>
          <cell r="DB872" t="str">
            <v/>
          </cell>
          <cell r="DC872" t="str">
            <v/>
          </cell>
          <cell r="DD872" t="str">
            <v/>
          </cell>
          <cell r="DE872" t="str">
            <v/>
          </cell>
          <cell r="DG872" t="str">
            <v>MODEL FIRM PLUS</v>
          </cell>
          <cell r="DH872" t="str">
            <v/>
          </cell>
          <cell r="DI872" t="str">
            <v/>
          </cell>
          <cell r="DJ872" t="str">
            <v/>
          </cell>
          <cell r="DK872" t="str">
            <v/>
          </cell>
          <cell r="DL872" t="str">
            <v/>
          </cell>
          <cell r="DM872" t="str">
            <v/>
          </cell>
          <cell r="DN872" t="str">
            <v/>
          </cell>
          <cell r="DO872" t="str">
            <v/>
          </cell>
          <cell r="DP872" t="str">
            <v/>
          </cell>
          <cell r="DQ872" t="str">
            <v/>
          </cell>
          <cell r="DR872" t="str">
            <v/>
          </cell>
          <cell r="DS872" t="str">
            <v/>
          </cell>
          <cell r="DU872" t="str">
            <v>MODEL FIRM PLUS</v>
          </cell>
          <cell r="DV872" t="str">
            <v/>
          </cell>
          <cell r="DW872" t="str">
            <v/>
          </cell>
          <cell r="DX872" t="str">
            <v/>
          </cell>
          <cell r="DY872" t="str">
            <v/>
          </cell>
          <cell r="DZ872" t="str">
            <v/>
          </cell>
          <cell r="EA872" t="str">
            <v/>
          </cell>
          <cell r="EB872" t="str">
            <v/>
          </cell>
          <cell r="EC872" t="str">
            <v/>
          </cell>
          <cell r="ED872" t="str">
            <v/>
          </cell>
          <cell r="EE872" t="str">
            <v/>
          </cell>
        </row>
        <row r="873">
          <cell r="C873" t="str">
            <v>watoto child care ministries</v>
          </cell>
          <cell r="D873">
            <v>2</v>
          </cell>
          <cell r="E873">
            <v>2</v>
          </cell>
          <cell r="F873">
            <v>128000</v>
          </cell>
          <cell r="G873">
            <v>800</v>
          </cell>
          <cell r="I873" t="str">
            <v>Trinity Senior Academy</v>
          </cell>
          <cell r="J873">
            <v>9</v>
          </cell>
          <cell r="K873">
            <v>15</v>
          </cell>
          <cell r="L873">
            <v>2271000</v>
          </cell>
          <cell r="M873">
            <v>13200</v>
          </cell>
          <cell r="AF873" t="str">
            <v>MODEST ASSOCIATES LIMITED-COMMISISON LINE</v>
          </cell>
          <cell r="AG873" t="str">
            <v>MODEST ASSOCIATES LIMITED-COMMISISON LINE</v>
          </cell>
          <cell r="AH873" t="str">
            <v/>
          </cell>
          <cell r="AI873" t="str">
            <v/>
          </cell>
          <cell r="AJ873" t="str">
            <v/>
          </cell>
          <cell r="AK873" t="str">
            <v/>
          </cell>
          <cell r="AL873" t="str">
            <v/>
          </cell>
          <cell r="AM873" t="str">
            <v/>
          </cell>
          <cell r="AN873" t="str">
            <v/>
          </cell>
          <cell r="AO873" t="str">
            <v/>
          </cell>
          <cell r="AP873" t="str">
            <v/>
          </cell>
          <cell r="AQ873" t="str">
            <v/>
          </cell>
          <cell r="AR873" t="str">
            <v/>
          </cell>
          <cell r="AS873" t="str">
            <v/>
          </cell>
          <cell r="AT873">
            <v>0</v>
          </cell>
          <cell r="AU873" t="str">
            <v>MODEST ASSOCIATES LIMITED-COMMISISON LINE</v>
          </cell>
          <cell r="AV873" t="str">
            <v/>
          </cell>
          <cell r="AW873" t="str">
            <v/>
          </cell>
          <cell r="AX873" t="str">
            <v/>
          </cell>
          <cell r="AY873" t="str">
            <v/>
          </cell>
          <cell r="AZ873" t="str">
            <v/>
          </cell>
          <cell r="BA873" t="str">
            <v/>
          </cell>
          <cell r="BB873" t="str">
            <v/>
          </cell>
          <cell r="BC873" t="str">
            <v/>
          </cell>
          <cell r="BD873" t="str">
            <v/>
          </cell>
          <cell r="BE873" t="str">
            <v/>
          </cell>
          <cell r="BG873" t="str">
            <v>MODEST ASSOCIATES LIMITED-COMMISISON LINE</v>
          </cell>
          <cell r="BH873" t="str">
            <v/>
          </cell>
          <cell r="BI873" t="str">
            <v/>
          </cell>
          <cell r="BJ873" t="str">
            <v/>
          </cell>
          <cell r="BK873" t="str">
            <v/>
          </cell>
          <cell r="BL873" t="str">
            <v/>
          </cell>
          <cell r="BM873" t="str">
            <v/>
          </cell>
          <cell r="BN873" t="str">
            <v/>
          </cell>
          <cell r="BO873" t="str">
            <v/>
          </cell>
          <cell r="BP873" t="str">
            <v/>
          </cell>
          <cell r="BQ873" t="str">
            <v/>
          </cell>
          <cell r="BR873" t="str">
            <v/>
          </cell>
          <cell r="BS873" t="str">
            <v/>
          </cell>
          <cell r="BU873" t="str">
            <v>MODEST ASSOCIATES LIMITED-COMMISISON LINE</v>
          </cell>
          <cell r="BV873" t="str">
            <v/>
          </cell>
          <cell r="BW873" t="str">
            <v/>
          </cell>
          <cell r="BX873" t="str">
            <v/>
          </cell>
          <cell r="BY873" t="str">
            <v/>
          </cell>
          <cell r="BZ873" t="str">
            <v/>
          </cell>
          <cell r="CA873" t="str">
            <v/>
          </cell>
          <cell r="CB873" t="str">
            <v/>
          </cell>
          <cell r="CC873" t="str">
            <v/>
          </cell>
          <cell r="CD873" t="str">
            <v/>
          </cell>
          <cell r="CE873" t="str">
            <v/>
          </cell>
          <cell r="CG873" t="str">
            <v>MODEST ASSOCIATES LIMITED-COMMISISON LINE</v>
          </cell>
          <cell r="CH873" t="str">
            <v/>
          </cell>
          <cell r="CI873" t="str">
            <v/>
          </cell>
          <cell r="CJ873" t="str">
            <v/>
          </cell>
          <cell r="CK873" t="str">
            <v/>
          </cell>
          <cell r="CL873" t="str">
            <v/>
          </cell>
          <cell r="CM873" t="str">
            <v/>
          </cell>
          <cell r="CN873" t="str">
            <v/>
          </cell>
          <cell r="CO873" t="str">
            <v/>
          </cell>
          <cell r="CP873" t="str">
            <v/>
          </cell>
          <cell r="CQ873" t="str">
            <v/>
          </cell>
          <cell r="CR873" t="str">
            <v/>
          </cell>
          <cell r="CS873" t="str">
            <v/>
          </cell>
          <cell r="CU873" t="str">
            <v>MODEST ASSOCIATES LIMITED-COMMISISON LINE</v>
          </cell>
          <cell r="CV873" t="str">
            <v/>
          </cell>
          <cell r="CW873" t="str">
            <v/>
          </cell>
          <cell r="CX873" t="str">
            <v/>
          </cell>
          <cell r="CY873" t="str">
            <v/>
          </cell>
          <cell r="CZ873" t="str">
            <v/>
          </cell>
          <cell r="DA873" t="str">
            <v/>
          </cell>
          <cell r="DB873" t="str">
            <v/>
          </cell>
          <cell r="DC873" t="str">
            <v/>
          </cell>
          <cell r="DD873" t="str">
            <v/>
          </cell>
          <cell r="DE873" t="str">
            <v/>
          </cell>
          <cell r="DG873" t="str">
            <v>MODEST ASSOCIATES LIMITED-COMMISISON LINE</v>
          </cell>
          <cell r="DH873" t="str">
            <v/>
          </cell>
          <cell r="DI873" t="str">
            <v/>
          </cell>
          <cell r="DJ873" t="str">
            <v/>
          </cell>
          <cell r="DK873" t="str">
            <v/>
          </cell>
          <cell r="DL873" t="str">
            <v/>
          </cell>
          <cell r="DM873" t="str">
            <v/>
          </cell>
          <cell r="DN873" t="str">
            <v/>
          </cell>
          <cell r="DO873" t="str">
            <v/>
          </cell>
          <cell r="DP873" t="str">
            <v/>
          </cell>
          <cell r="DQ873" t="str">
            <v/>
          </cell>
          <cell r="DR873" t="str">
            <v/>
          </cell>
          <cell r="DS873" t="str">
            <v/>
          </cell>
          <cell r="DU873" t="str">
            <v>MODEST ASSOCIATES LIMITED-COMMISISON LINE</v>
          </cell>
          <cell r="DV873" t="str">
            <v/>
          </cell>
          <cell r="DW873" t="str">
            <v/>
          </cell>
          <cell r="DX873" t="str">
            <v/>
          </cell>
          <cell r="DY873" t="str">
            <v/>
          </cell>
          <cell r="DZ873" t="str">
            <v/>
          </cell>
          <cell r="EA873" t="str">
            <v/>
          </cell>
          <cell r="EB873" t="str">
            <v/>
          </cell>
          <cell r="EC873" t="str">
            <v/>
          </cell>
          <cell r="ED873" t="str">
            <v/>
          </cell>
          <cell r="EE873" t="str">
            <v/>
          </cell>
        </row>
        <row r="874">
          <cell r="C874" t="str">
            <v>watoto church</v>
          </cell>
          <cell r="D874">
            <v>6</v>
          </cell>
          <cell r="E874">
            <v>6</v>
          </cell>
          <cell r="F874">
            <v>556500</v>
          </cell>
          <cell r="G874">
            <v>3300</v>
          </cell>
          <cell r="I874" t="str">
            <v>True African</v>
          </cell>
          <cell r="J874">
            <v>10</v>
          </cell>
          <cell r="K874">
            <v>17</v>
          </cell>
          <cell r="L874">
            <v>982000</v>
          </cell>
          <cell r="M874">
            <v>9340</v>
          </cell>
          <cell r="AF874" t="str">
            <v>MOMMIE RETAIL SHOP</v>
          </cell>
          <cell r="AG874" t="str">
            <v>MOMMIE RETAIL SHOP</v>
          </cell>
          <cell r="AH874" t="str">
            <v/>
          </cell>
          <cell r="AI874" t="str">
            <v/>
          </cell>
          <cell r="AJ874" t="str">
            <v/>
          </cell>
          <cell r="AK874" t="str">
            <v/>
          </cell>
          <cell r="AL874" t="str">
            <v/>
          </cell>
          <cell r="AM874" t="str">
            <v/>
          </cell>
          <cell r="AN874" t="str">
            <v/>
          </cell>
          <cell r="AO874" t="str">
            <v/>
          </cell>
          <cell r="AP874" t="str">
            <v/>
          </cell>
          <cell r="AQ874" t="str">
            <v/>
          </cell>
          <cell r="AR874" t="str">
            <v/>
          </cell>
          <cell r="AS874" t="str">
            <v/>
          </cell>
          <cell r="AT874">
            <v>0</v>
          </cell>
          <cell r="AU874" t="str">
            <v>MOMMIE RETAIL SHOP</v>
          </cell>
          <cell r="AV874" t="str">
            <v/>
          </cell>
          <cell r="AW874" t="str">
            <v/>
          </cell>
          <cell r="AX874" t="str">
            <v/>
          </cell>
          <cell r="AY874" t="str">
            <v/>
          </cell>
          <cell r="AZ874" t="str">
            <v/>
          </cell>
          <cell r="BA874" t="str">
            <v/>
          </cell>
          <cell r="BB874" t="str">
            <v/>
          </cell>
          <cell r="BC874" t="str">
            <v/>
          </cell>
          <cell r="BD874" t="str">
            <v/>
          </cell>
          <cell r="BE874" t="str">
            <v/>
          </cell>
          <cell r="BG874" t="str">
            <v>MOMMIE RETAIL SHOP</v>
          </cell>
          <cell r="BH874" t="str">
            <v/>
          </cell>
          <cell r="BI874" t="str">
            <v/>
          </cell>
          <cell r="BJ874" t="str">
            <v/>
          </cell>
          <cell r="BK874" t="str">
            <v/>
          </cell>
          <cell r="BL874" t="str">
            <v/>
          </cell>
          <cell r="BM874" t="str">
            <v/>
          </cell>
          <cell r="BN874" t="str">
            <v/>
          </cell>
          <cell r="BO874" t="str">
            <v/>
          </cell>
          <cell r="BP874" t="str">
            <v/>
          </cell>
          <cell r="BQ874" t="str">
            <v/>
          </cell>
          <cell r="BR874" t="str">
            <v/>
          </cell>
          <cell r="BS874" t="str">
            <v/>
          </cell>
          <cell r="BU874" t="str">
            <v>MOMMIE RETAIL SHOP</v>
          </cell>
          <cell r="BV874" t="str">
            <v/>
          </cell>
          <cell r="BW874" t="str">
            <v/>
          </cell>
          <cell r="BX874" t="str">
            <v/>
          </cell>
          <cell r="BY874" t="str">
            <v/>
          </cell>
          <cell r="BZ874" t="str">
            <v/>
          </cell>
          <cell r="CA874" t="str">
            <v/>
          </cell>
          <cell r="CB874" t="str">
            <v/>
          </cell>
          <cell r="CC874" t="str">
            <v/>
          </cell>
          <cell r="CD874" t="str">
            <v/>
          </cell>
          <cell r="CE874" t="str">
            <v/>
          </cell>
          <cell r="CG874" t="str">
            <v>MOMMIE RETAIL SHOP</v>
          </cell>
          <cell r="CH874" t="str">
            <v/>
          </cell>
          <cell r="CI874" t="str">
            <v/>
          </cell>
          <cell r="CJ874" t="str">
            <v/>
          </cell>
          <cell r="CK874" t="str">
            <v/>
          </cell>
          <cell r="CL874" t="str">
            <v/>
          </cell>
          <cell r="CM874" t="str">
            <v/>
          </cell>
          <cell r="CN874" t="str">
            <v/>
          </cell>
          <cell r="CO874" t="str">
            <v/>
          </cell>
          <cell r="CP874" t="str">
            <v/>
          </cell>
          <cell r="CQ874" t="str">
            <v/>
          </cell>
          <cell r="CR874" t="str">
            <v/>
          </cell>
          <cell r="CS874" t="str">
            <v/>
          </cell>
          <cell r="CU874" t="str">
            <v>MOMMIE RETAIL SHOP</v>
          </cell>
          <cell r="CV874" t="str">
            <v/>
          </cell>
          <cell r="CW874" t="str">
            <v/>
          </cell>
          <cell r="CX874" t="str">
            <v/>
          </cell>
          <cell r="CY874" t="str">
            <v/>
          </cell>
          <cell r="CZ874" t="str">
            <v/>
          </cell>
          <cell r="DA874" t="str">
            <v/>
          </cell>
          <cell r="DB874" t="str">
            <v/>
          </cell>
          <cell r="DC874" t="str">
            <v/>
          </cell>
          <cell r="DD874" t="str">
            <v/>
          </cell>
          <cell r="DE874" t="str">
            <v/>
          </cell>
          <cell r="DG874" t="str">
            <v>MOMMIE RETAIL SHOP</v>
          </cell>
          <cell r="DH874" t="str">
            <v/>
          </cell>
          <cell r="DI874" t="str">
            <v/>
          </cell>
          <cell r="DJ874" t="str">
            <v/>
          </cell>
          <cell r="DK874" t="str">
            <v/>
          </cell>
          <cell r="DL874" t="str">
            <v/>
          </cell>
          <cell r="DM874" t="str">
            <v/>
          </cell>
          <cell r="DN874" t="str">
            <v/>
          </cell>
          <cell r="DO874" t="str">
            <v/>
          </cell>
          <cell r="DP874" t="str">
            <v/>
          </cell>
          <cell r="DQ874" t="str">
            <v/>
          </cell>
          <cell r="DR874" t="str">
            <v/>
          </cell>
          <cell r="DS874" t="str">
            <v/>
          </cell>
          <cell r="DU874" t="str">
            <v>MOMMIE RETAIL SHOP</v>
          </cell>
          <cell r="DV874" t="str">
            <v/>
          </cell>
          <cell r="DW874" t="str">
            <v/>
          </cell>
          <cell r="DX874" t="str">
            <v/>
          </cell>
          <cell r="DY874" t="str">
            <v/>
          </cell>
          <cell r="DZ874" t="str">
            <v/>
          </cell>
          <cell r="EA874" t="str">
            <v/>
          </cell>
          <cell r="EB874" t="str">
            <v/>
          </cell>
          <cell r="EC874" t="str">
            <v/>
          </cell>
          <cell r="ED874" t="str">
            <v/>
          </cell>
          <cell r="EE874" t="str">
            <v/>
          </cell>
        </row>
        <row r="875">
          <cell r="C875" t="str">
            <v>WORLDSTAR SPORTS BETTING</v>
          </cell>
          <cell r="D875">
            <v>480</v>
          </cell>
          <cell r="E875">
            <v>3191</v>
          </cell>
          <cell r="F875">
            <v>95481587</v>
          </cell>
          <cell r="G875">
            <v>1013100</v>
          </cell>
          <cell r="I875" t="str">
            <v>UAP Insurance</v>
          </cell>
          <cell r="J875">
            <v>1</v>
          </cell>
          <cell r="K875">
            <v>1</v>
          </cell>
          <cell r="L875">
            <v>108000</v>
          </cell>
          <cell r="M875">
            <v>660</v>
          </cell>
          <cell r="AF875" t="str">
            <v>MONEY 4 U BUSINESS SOLUTION COMMISSION LINE</v>
          </cell>
          <cell r="AG875" t="str">
            <v>MONEY 4 U BUSINESS SOLUTION COMMISSION LINE</v>
          </cell>
          <cell r="AH875" t="str">
            <v/>
          </cell>
          <cell r="AI875" t="str">
            <v/>
          </cell>
          <cell r="AJ875" t="str">
            <v/>
          </cell>
          <cell r="AK875" t="str">
            <v/>
          </cell>
          <cell r="AL875" t="str">
            <v/>
          </cell>
          <cell r="AM875" t="str">
            <v/>
          </cell>
          <cell r="AN875" t="str">
            <v/>
          </cell>
          <cell r="AO875" t="str">
            <v/>
          </cell>
          <cell r="AP875" t="str">
            <v/>
          </cell>
          <cell r="AQ875" t="str">
            <v/>
          </cell>
          <cell r="AR875" t="str">
            <v/>
          </cell>
          <cell r="AS875" t="str">
            <v/>
          </cell>
          <cell r="AT875">
            <v>0</v>
          </cell>
          <cell r="AU875" t="str">
            <v>MONEY 4 U BUSINESS SOLUTION COMMISSION LINE</v>
          </cell>
          <cell r="AV875" t="str">
            <v/>
          </cell>
          <cell r="AW875" t="str">
            <v/>
          </cell>
          <cell r="AX875" t="str">
            <v/>
          </cell>
          <cell r="AY875" t="str">
            <v/>
          </cell>
          <cell r="AZ875" t="str">
            <v/>
          </cell>
          <cell r="BA875" t="str">
            <v/>
          </cell>
          <cell r="BB875" t="str">
            <v/>
          </cell>
          <cell r="BC875" t="str">
            <v/>
          </cell>
          <cell r="BD875" t="str">
            <v/>
          </cell>
          <cell r="BE875" t="str">
            <v/>
          </cell>
          <cell r="BG875" t="str">
            <v>MONEY 4 U BUSINESS SOLUTION COMMISSION LINE</v>
          </cell>
          <cell r="BH875" t="str">
            <v/>
          </cell>
          <cell r="BI875" t="str">
            <v/>
          </cell>
          <cell r="BJ875" t="str">
            <v/>
          </cell>
          <cell r="BK875" t="str">
            <v/>
          </cell>
          <cell r="BL875" t="str">
            <v/>
          </cell>
          <cell r="BM875" t="str">
            <v/>
          </cell>
          <cell r="BN875" t="str">
            <v/>
          </cell>
          <cell r="BO875" t="str">
            <v/>
          </cell>
          <cell r="BP875" t="str">
            <v/>
          </cell>
          <cell r="BQ875" t="str">
            <v/>
          </cell>
          <cell r="BR875" t="str">
            <v/>
          </cell>
          <cell r="BS875" t="str">
            <v/>
          </cell>
          <cell r="BU875" t="str">
            <v>MONEY 4 U BUSINESS SOLUTION COMMISSION LINE</v>
          </cell>
          <cell r="BV875" t="str">
            <v/>
          </cell>
          <cell r="BW875" t="str">
            <v/>
          </cell>
          <cell r="BX875" t="str">
            <v/>
          </cell>
          <cell r="BY875" t="str">
            <v/>
          </cell>
          <cell r="BZ875" t="str">
            <v/>
          </cell>
          <cell r="CA875" t="str">
            <v/>
          </cell>
          <cell r="CB875" t="str">
            <v/>
          </cell>
          <cell r="CC875" t="str">
            <v/>
          </cell>
          <cell r="CD875" t="str">
            <v/>
          </cell>
          <cell r="CE875" t="str">
            <v/>
          </cell>
          <cell r="CG875" t="str">
            <v>MONEY 4 U BUSINESS SOLUTION COMMISSION LINE</v>
          </cell>
          <cell r="CH875" t="str">
            <v/>
          </cell>
          <cell r="CI875" t="str">
            <v/>
          </cell>
          <cell r="CJ875" t="str">
            <v/>
          </cell>
          <cell r="CK875" t="str">
            <v/>
          </cell>
          <cell r="CL875" t="str">
            <v/>
          </cell>
          <cell r="CM875" t="str">
            <v/>
          </cell>
          <cell r="CN875" t="str">
            <v/>
          </cell>
          <cell r="CO875" t="str">
            <v/>
          </cell>
          <cell r="CP875" t="str">
            <v/>
          </cell>
          <cell r="CQ875" t="str">
            <v/>
          </cell>
          <cell r="CR875" t="str">
            <v/>
          </cell>
          <cell r="CS875" t="str">
            <v/>
          </cell>
          <cell r="CU875" t="str">
            <v>MONEY 4 U BUSINESS SOLUTION COMMISSION LINE</v>
          </cell>
          <cell r="CV875" t="str">
            <v/>
          </cell>
          <cell r="CW875" t="str">
            <v/>
          </cell>
          <cell r="CX875" t="str">
            <v/>
          </cell>
          <cell r="CY875" t="str">
            <v/>
          </cell>
          <cell r="CZ875" t="str">
            <v/>
          </cell>
          <cell r="DA875" t="str">
            <v/>
          </cell>
          <cell r="DB875" t="str">
            <v/>
          </cell>
          <cell r="DC875" t="str">
            <v/>
          </cell>
          <cell r="DD875" t="str">
            <v/>
          </cell>
          <cell r="DE875" t="str">
            <v/>
          </cell>
          <cell r="DG875" t="str">
            <v>MONEY 4 U BUSINESS SOLUTION COMMISSION LINE</v>
          </cell>
          <cell r="DH875" t="str">
            <v/>
          </cell>
          <cell r="DI875" t="str">
            <v/>
          </cell>
          <cell r="DJ875" t="str">
            <v/>
          </cell>
          <cell r="DK875" t="str">
            <v/>
          </cell>
          <cell r="DL875" t="str">
            <v/>
          </cell>
          <cell r="DM875" t="str">
            <v/>
          </cell>
          <cell r="DN875" t="str">
            <v/>
          </cell>
          <cell r="DO875" t="str">
            <v/>
          </cell>
          <cell r="DP875" t="str">
            <v/>
          </cell>
          <cell r="DQ875" t="str">
            <v/>
          </cell>
          <cell r="DR875" t="str">
            <v/>
          </cell>
          <cell r="DS875" t="str">
            <v/>
          </cell>
          <cell r="DU875" t="str">
            <v>MONEY 4 U BUSINESS SOLUTION COMMISSION LINE</v>
          </cell>
          <cell r="DV875" t="str">
            <v/>
          </cell>
          <cell r="DW875" t="str">
            <v/>
          </cell>
          <cell r="DX875" t="str">
            <v/>
          </cell>
          <cell r="DY875" t="str">
            <v/>
          </cell>
          <cell r="DZ875" t="str">
            <v/>
          </cell>
          <cell r="EA875" t="str">
            <v/>
          </cell>
          <cell r="EB875" t="str">
            <v/>
          </cell>
          <cell r="EC875" t="str">
            <v/>
          </cell>
          <cell r="ED875" t="str">
            <v/>
          </cell>
          <cell r="EE875" t="str">
            <v/>
          </cell>
        </row>
        <row r="876">
          <cell r="C876" t="str">
            <v>York Primary School</v>
          </cell>
          <cell r="D876">
            <v>1</v>
          </cell>
          <cell r="E876">
            <v>3</v>
          </cell>
          <cell r="F876">
            <v>432000</v>
          </cell>
          <cell r="G876">
            <v>1800</v>
          </cell>
          <cell r="I876" t="str">
            <v>UG - MART LIMITED</v>
          </cell>
          <cell r="J876">
            <v>2</v>
          </cell>
          <cell r="K876">
            <v>16</v>
          </cell>
          <cell r="L876">
            <v>113815</v>
          </cell>
          <cell r="M876">
            <v>3090</v>
          </cell>
          <cell r="AF876" t="str">
            <v>MONEY 4 U BUSINESS SOLUTION(KAMOKYA)</v>
          </cell>
          <cell r="AG876" t="str">
            <v>MONEY 4 U BUSINESS SOLUTION(KAMOKYA)</v>
          </cell>
          <cell r="AH876" t="str">
            <v/>
          </cell>
          <cell r="AI876" t="str">
            <v/>
          </cell>
          <cell r="AJ876" t="str">
            <v/>
          </cell>
          <cell r="AK876" t="str">
            <v/>
          </cell>
          <cell r="AL876" t="str">
            <v/>
          </cell>
          <cell r="AM876" t="str">
            <v/>
          </cell>
          <cell r="AN876" t="str">
            <v/>
          </cell>
          <cell r="AO876" t="str">
            <v/>
          </cell>
          <cell r="AP876" t="str">
            <v/>
          </cell>
          <cell r="AQ876" t="str">
            <v/>
          </cell>
          <cell r="AR876" t="str">
            <v/>
          </cell>
          <cell r="AS876" t="str">
            <v/>
          </cell>
          <cell r="AT876">
            <v>0</v>
          </cell>
          <cell r="AU876" t="str">
            <v>MONEY 4 U BUSINESS SOLUTION(KAMOKYA)</v>
          </cell>
          <cell r="AV876" t="str">
            <v/>
          </cell>
          <cell r="AW876" t="str">
            <v/>
          </cell>
          <cell r="AX876" t="str">
            <v/>
          </cell>
          <cell r="AY876" t="str">
            <v/>
          </cell>
          <cell r="AZ876" t="str">
            <v/>
          </cell>
          <cell r="BA876" t="str">
            <v/>
          </cell>
          <cell r="BB876" t="str">
            <v/>
          </cell>
          <cell r="BC876" t="str">
            <v/>
          </cell>
          <cell r="BD876" t="str">
            <v/>
          </cell>
          <cell r="BE876" t="str">
            <v/>
          </cell>
          <cell r="BG876" t="str">
            <v>MONEY 4 U BUSINESS SOLUTION(KAMOKYA)</v>
          </cell>
          <cell r="BH876" t="str">
            <v/>
          </cell>
          <cell r="BI876" t="str">
            <v/>
          </cell>
          <cell r="BJ876" t="str">
            <v/>
          </cell>
          <cell r="BK876" t="str">
            <v/>
          </cell>
          <cell r="BL876" t="str">
            <v/>
          </cell>
          <cell r="BM876" t="str">
            <v/>
          </cell>
          <cell r="BN876" t="str">
            <v/>
          </cell>
          <cell r="BO876" t="str">
            <v/>
          </cell>
          <cell r="BP876" t="str">
            <v/>
          </cell>
          <cell r="BQ876" t="str">
            <v/>
          </cell>
          <cell r="BR876" t="str">
            <v/>
          </cell>
          <cell r="BS876" t="str">
            <v/>
          </cell>
          <cell r="BU876" t="str">
            <v>MONEY 4 U BUSINESS SOLUTION(KAMOKYA)</v>
          </cell>
          <cell r="BV876" t="str">
            <v/>
          </cell>
          <cell r="BW876" t="str">
            <v/>
          </cell>
          <cell r="BX876" t="str">
            <v/>
          </cell>
          <cell r="BY876" t="str">
            <v/>
          </cell>
          <cell r="BZ876" t="str">
            <v/>
          </cell>
          <cell r="CA876" t="str">
            <v/>
          </cell>
          <cell r="CB876" t="str">
            <v/>
          </cell>
          <cell r="CC876" t="str">
            <v/>
          </cell>
          <cell r="CD876" t="str">
            <v/>
          </cell>
          <cell r="CE876" t="str">
            <v/>
          </cell>
          <cell r="CG876" t="str">
            <v>MONEY 4 U BUSINESS SOLUTION(KAMOKYA)</v>
          </cell>
          <cell r="CH876" t="str">
            <v/>
          </cell>
          <cell r="CI876" t="str">
            <v/>
          </cell>
          <cell r="CJ876" t="str">
            <v/>
          </cell>
          <cell r="CK876" t="str">
            <v/>
          </cell>
          <cell r="CL876" t="str">
            <v/>
          </cell>
          <cell r="CM876" t="str">
            <v/>
          </cell>
          <cell r="CN876" t="str">
            <v/>
          </cell>
          <cell r="CO876" t="str">
            <v/>
          </cell>
          <cell r="CP876" t="str">
            <v/>
          </cell>
          <cell r="CQ876" t="str">
            <v/>
          </cell>
          <cell r="CR876" t="str">
            <v/>
          </cell>
          <cell r="CS876" t="str">
            <v/>
          </cell>
          <cell r="CU876" t="str">
            <v>MONEY 4 U BUSINESS SOLUTION(KAMOKYA)</v>
          </cell>
          <cell r="CV876" t="str">
            <v/>
          </cell>
          <cell r="CW876" t="str">
            <v/>
          </cell>
          <cell r="CX876" t="str">
            <v/>
          </cell>
          <cell r="CY876" t="str">
            <v/>
          </cell>
          <cell r="CZ876" t="str">
            <v/>
          </cell>
          <cell r="DA876" t="str">
            <v/>
          </cell>
          <cell r="DB876" t="str">
            <v/>
          </cell>
          <cell r="DC876" t="str">
            <v/>
          </cell>
          <cell r="DD876" t="str">
            <v/>
          </cell>
          <cell r="DE876" t="str">
            <v/>
          </cell>
          <cell r="DG876" t="str">
            <v>MONEY 4 U BUSINESS SOLUTION(KAMOKYA)</v>
          </cell>
          <cell r="DH876" t="str">
            <v/>
          </cell>
          <cell r="DI876" t="str">
            <v/>
          </cell>
          <cell r="DJ876" t="str">
            <v/>
          </cell>
          <cell r="DK876" t="str">
            <v/>
          </cell>
          <cell r="DL876" t="str">
            <v/>
          </cell>
          <cell r="DM876" t="str">
            <v/>
          </cell>
          <cell r="DN876" t="str">
            <v/>
          </cell>
          <cell r="DO876" t="str">
            <v/>
          </cell>
          <cell r="DP876" t="str">
            <v/>
          </cell>
          <cell r="DQ876" t="str">
            <v/>
          </cell>
          <cell r="DR876" t="str">
            <v/>
          </cell>
          <cell r="DS876" t="str">
            <v/>
          </cell>
          <cell r="DU876" t="str">
            <v>MONEY 4 U BUSINESS SOLUTION(KAMOKYA)</v>
          </cell>
          <cell r="DV876" t="str">
            <v/>
          </cell>
          <cell r="DW876" t="str">
            <v/>
          </cell>
          <cell r="DX876" t="str">
            <v/>
          </cell>
          <cell r="DY876" t="str">
            <v/>
          </cell>
          <cell r="DZ876" t="str">
            <v/>
          </cell>
          <cell r="EA876" t="str">
            <v/>
          </cell>
          <cell r="EB876" t="str">
            <v/>
          </cell>
          <cell r="EC876" t="str">
            <v/>
          </cell>
          <cell r="ED876" t="str">
            <v/>
          </cell>
          <cell r="EE876" t="str">
            <v/>
          </cell>
        </row>
        <row r="877">
          <cell r="C877" t="str">
            <v>Zuku TV</v>
          </cell>
          <cell r="D877">
            <v>3029</v>
          </cell>
          <cell r="E877">
            <v>4465</v>
          </cell>
          <cell r="F877">
            <v>149047174</v>
          </cell>
          <cell r="G877">
            <v>1693600</v>
          </cell>
          <cell r="I877" t="str">
            <v>UGANDA MARTYRS COLLEGE SSONDE</v>
          </cell>
          <cell r="J877">
            <v>4</v>
          </cell>
          <cell r="K877">
            <v>4</v>
          </cell>
          <cell r="L877">
            <v>865000</v>
          </cell>
          <cell r="M877">
            <v>5470</v>
          </cell>
          <cell r="AF877" t="str">
            <v>MONEY TRAM DST(ENTEBBE)WAKISO</v>
          </cell>
          <cell r="AG877" t="str">
            <v>MONEY TRAM DST(ENTEBBE)WAKISO</v>
          </cell>
          <cell r="AH877" t="str">
            <v/>
          </cell>
          <cell r="AI877" t="str">
            <v/>
          </cell>
          <cell r="AJ877" t="str">
            <v/>
          </cell>
          <cell r="AK877" t="str">
            <v/>
          </cell>
          <cell r="AL877" t="str">
            <v/>
          </cell>
          <cell r="AM877" t="str">
            <v/>
          </cell>
          <cell r="AN877" t="str">
            <v/>
          </cell>
          <cell r="AO877" t="str">
            <v/>
          </cell>
          <cell r="AP877" t="str">
            <v/>
          </cell>
          <cell r="AQ877" t="str">
            <v/>
          </cell>
          <cell r="AR877" t="str">
            <v/>
          </cell>
          <cell r="AS877" t="str">
            <v/>
          </cell>
          <cell r="AT877">
            <v>0</v>
          </cell>
          <cell r="AU877" t="str">
            <v>MONEY TRAM DST(ENTEBBE)WAKISO</v>
          </cell>
          <cell r="AV877" t="str">
            <v/>
          </cell>
          <cell r="AW877" t="str">
            <v/>
          </cell>
          <cell r="AX877" t="str">
            <v/>
          </cell>
          <cell r="AY877" t="str">
            <v/>
          </cell>
          <cell r="AZ877" t="str">
            <v/>
          </cell>
          <cell r="BA877" t="str">
            <v/>
          </cell>
          <cell r="BB877" t="str">
            <v/>
          </cell>
          <cell r="BC877" t="str">
            <v/>
          </cell>
          <cell r="BD877" t="str">
            <v/>
          </cell>
          <cell r="BE877" t="str">
            <v/>
          </cell>
          <cell r="BG877" t="str">
            <v>MONEY TRAM DST(ENTEBBE)WAKISO</v>
          </cell>
          <cell r="BH877" t="str">
            <v/>
          </cell>
          <cell r="BI877" t="str">
            <v/>
          </cell>
          <cell r="BJ877" t="str">
            <v/>
          </cell>
          <cell r="BK877" t="str">
            <v/>
          </cell>
          <cell r="BL877" t="str">
            <v/>
          </cell>
          <cell r="BM877" t="str">
            <v/>
          </cell>
          <cell r="BN877" t="str">
            <v/>
          </cell>
          <cell r="BO877" t="str">
            <v/>
          </cell>
          <cell r="BP877" t="str">
            <v/>
          </cell>
          <cell r="BQ877" t="str">
            <v/>
          </cell>
          <cell r="BR877" t="str">
            <v/>
          </cell>
          <cell r="BS877" t="str">
            <v/>
          </cell>
          <cell r="BU877" t="str">
            <v>MONEY TRAM DST(ENTEBBE)WAKISO</v>
          </cell>
          <cell r="BV877" t="str">
            <v/>
          </cell>
          <cell r="BW877" t="str">
            <v/>
          </cell>
          <cell r="BX877" t="str">
            <v/>
          </cell>
          <cell r="BY877" t="str">
            <v/>
          </cell>
          <cell r="BZ877" t="str">
            <v/>
          </cell>
          <cell r="CA877" t="str">
            <v/>
          </cell>
          <cell r="CB877" t="str">
            <v/>
          </cell>
          <cell r="CC877" t="str">
            <v/>
          </cell>
          <cell r="CD877" t="str">
            <v/>
          </cell>
          <cell r="CE877" t="str">
            <v/>
          </cell>
          <cell r="CG877" t="str">
            <v>MONEY TRAM DST(ENTEBBE)WAKISO</v>
          </cell>
          <cell r="CH877" t="str">
            <v/>
          </cell>
          <cell r="CI877" t="str">
            <v/>
          </cell>
          <cell r="CJ877" t="str">
            <v/>
          </cell>
          <cell r="CK877" t="str">
            <v/>
          </cell>
          <cell r="CL877" t="str">
            <v/>
          </cell>
          <cell r="CM877" t="str">
            <v/>
          </cell>
          <cell r="CN877" t="str">
            <v/>
          </cell>
          <cell r="CO877" t="str">
            <v/>
          </cell>
          <cell r="CP877" t="str">
            <v/>
          </cell>
          <cell r="CQ877" t="str">
            <v/>
          </cell>
          <cell r="CR877" t="str">
            <v/>
          </cell>
          <cell r="CS877" t="str">
            <v/>
          </cell>
          <cell r="CU877" t="str">
            <v>MONEY TRAM DST(ENTEBBE)WAKISO</v>
          </cell>
          <cell r="CV877" t="str">
            <v/>
          </cell>
          <cell r="CW877" t="str">
            <v/>
          </cell>
          <cell r="CX877" t="str">
            <v/>
          </cell>
          <cell r="CY877" t="str">
            <v/>
          </cell>
          <cell r="CZ877" t="str">
            <v/>
          </cell>
          <cell r="DA877" t="str">
            <v/>
          </cell>
          <cell r="DB877" t="str">
            <v/>
          </cell>
          <cell r="DC877" t="str">
            <v/>
          </cell>
          <cell r="DD877" t="str">
            <v/>
          </cell>
          <cell r="DE877" t="str">
            <v/>
          </cell>
          <cell r="DG877" t="str">
            <v>MONEY TRAM DST(ENTEBBE)WAKISO</v>
          </cell>
          <cell r="DH877" t="str">
            <v/>
          </cell>
          <cell r="DI877" t="str">
            <v/>
          </cell>
          <cell r="DJ877" t="str">
            <v/>
          </cell>
          <cell r="DK877" t="str">
            <v/>
          </cell>
          <cell r="DL877" t="str">
            <v/>
          </cell>
          <cell r="DM877" t="str">
            <v/>
          </cell>
          <cell r="DN877" t="str">
            <v/>
          </cell>
          <cell r="DO877" t="str">
            <v/>
          </cell>
          <cell r="DP877" t="str">
            <v/>
          </cell>
          <cell r="DQ877" t="str">
            <v/>
          </cell>
          <cell r="DR877" t="str">
            <v/>
          </cell>
          <cell r="DS877" t="str">
            <v/>
          </cell>
          <cell r="DU877" t="str">
            <v>MONEY TRAM DST(ENTEBBE)WAKISO</v>
          </cell>
          <cell r="DV877" t="str">
            <v/>
          </cell>
          <cell r="DW877" t="str">
            <v/>
          </cell>
          <cell r="DX877" t="str">
            <v/>
          </cell>
          <cell r="DY877" t="str">
            <v/>
          </cell>
          <cell r="DZ877" t="str">
            <v/>
          </cell>
          <cell r="EA877" t="str">
            <v/>
          </cell>
          <cell r="EB877" t="str">
            <v/>
          </cell>
          <cell r="EC877" t="str">
            <v/>
          </cell>
          <cell r="ED877" t="str">
            <v/>
          </cell>
          <cell r="EE877" t="str">
            <v/>
          </cell>
        </row>
        <row r="878">
          <cell r="I878" t="str">
            <v>UMEME</v>
          </cell>
          <cell r="J878">
            <v>43381</v>
          </cell>
          <cell r="K878">
            <v>71893</v>
          </cell>
          <cell r="L878">
            <v>3380953420</v>
          </cell>
          <cell r="M878">
            <v>38195070</v>
          </cell>
          <cell r="AF878" t="str">
            <v>MONEY TRAM DST(KAMPALA)</v>
          </cell>
          <cell r="AG878" t="str">
            <v>MONEY TRAM DST(KAMPALA)</v>
          </cell>
          <cell r="AH878" t="str">
            <v/>
          </cell>
          <cell r="AI878" t="str">
            <v/>
          </cell>
          <cell r="AJ878" t="str">
            <v/>
          </cell>
          <cell r="AK878" t="str">
            <v/>
          </cell>
          <cell r="AL878" t="str">
            <v/>
          </cell>
          <cell r="AM878" t="str">
            <v/>
          </cell>
          <cell r="AN878" t="str">
            <v/>
          </cell>
          <cell r="AO878" t="str">
            <v/>
          </cell>
          <cell r="AP878" t="str">
            <v/>
          </cell>
          <cell r="AQ878" t="str">
            <v/>
          </cell>
          <cell r="AR878" t="str">
            <v/>
          </cell>
          <cell r="AS878" t="str">
            <v/>
          </cell>
          <cell r="AT878">
            <v>0</v>
          </cell>
          <cell r="AU878" t="str">
            <v>MONEY TRAM DST(KAMPALA)</v>
          </cell>
          <cell r="AV878" t="str">
            <v/>
          </cell>
          <cell r="AW878" t="str">
            <v/>
          </cell>
          <cell r="AX878" t="str">
            <v/>
          </cell>
          <cell r="AY878" t="str">
            <v/>
          </cell>
          <cell r="AZ878" t="str">
            <v/>
          </cell>
          <cell r="BA878" t="str">
            <v/>
          </cell>
          <cell r="BB878" t="str">
            <v/>
          </cell>
          <cell r="BC878" t="str">
            <v/>
          </cell>
          <cell r="BD878" t="str">
            <v/>
          </cell>
          <cell r="BE878" t="str">
            <v/>
          </cell>
          <cell r="BG878" t="str">
            <v>MONEY TRAM DST(KAMPALA)</v>
          </cell>
          <cell r="BH878" t="str">
            <v/>
          </cell>
          <cell r="BI878" t="str">
            <v/>
          </cell>
          <cell r="BJ878" t="str">
            <v/>
          </cell>
          <cell r="BK878" t="str">
            <v/>
          </cell>
          <cell r="BL878" t="str">
            <v/>
          </cell>
          <cell r="BM878" t="str">
            <v/>
          </cell>
          <cell r="BN878" t="str">
            <v/>
          </cell>
          <cell r="BO878" t="str">
            <v/>
          </cell>
          <cell r="BP878" t="str">
            <v/>
          </cell>
          <cell r="BQ878" t="str">
            <v/>
          </cell>
          <cell r="BR878" t="str">
            <v/>
          </cell>
          <cell r="BS878" t="str">
            <v/>
          </cell>
          <cell r="BU878" t="str">
            <v>MONEY TRAM DST(KAMPALA)</v>
          </cell>
          <cell r="BV878" t="str">
            <v/>
          </cell>
          <cell r="BW878" t="str">
            <v/>
          </cell>
          <cell r="BX878" t="str">
            <v/>
          </cell>
          <cell r="BY878" t="str">
            <v/>
          </cell>
          <cell r="BZ878" t="str">
            <v/>
          </cell>
          <cell r="CA878" t="str">
            <v/>
          </cell>
          <cell r="CB878" t="str">
            <v/>
          </cell>
          <cell r="CC878" t="str">
            <v/>
          </cell>
          <cell r="CD878" t="str">
            <v/>
          </cell>
          <cell r="CE878" t="str">
            <v/>
          </cell>
          <cell r="CG878" t="str">
            <v>MONEY TRAM DST(KAMPALA)</v>
          </cell>
          <cell r="CH878" t="str">
            <v/>
          </cell>
          <cell r="CI878" t="str">
            <v/>
          </cell>
          <cell r="CJ878" t="str">
            <v/>
          </cell>
          <cell r="CK878" t="str">
            <v/>
          </cell>
          <cell r="CL878" t="str">
            <v/>
          </cell>
          <cell r="CM878" t="str">
            <v/>
          </cell>
          <cell r="CN878" t="str">
            <v/>
          </cell>
          <cell r="CO878" t="str">
            <v/>
          </cell>
          <cell r="CP878" t="str">
            <v/>
          </cell>
          <cell r="CQ878" t="str">
            <v/>
          </cell>
          <cell r="CR878" t="str">
            <v/>
          </cell>
          <cell r="CS878" t="str">
            <v/>
          </cell>
          <cell r="CU878" t="str">
            <v>MONEY TRAM DST(KAMPALA)</v>
          </cell>
          <cell r="CV878" t="str">
            <v/>
          </cell>
          <cell r="CW878" t="str">
            <v/>
          </cell>
          <cell r="CX878" t="str">
            <v/>
          </cell>
          <cell r="CY878" t="str">
            <v/>
          </cell>
          <cell r="CZ878" t="str">
            <v/>
          </cell>
          <cell r="DA878" t="str">
            <v/>
          </cell>
          <cell r="DB878" t="str">
            <v/>
          </cell>
          <cell r="DC878" t="str">
            <v/>
          </cell>
          <cell r="DD878" t="str">
            <v/>
          </cell>
          <cell r="DE878" t="str">
            <v/>
          </cell>
          <cell r="DG878" t="str">
            <v>MONEY TRAM DST(KAMPALA)</v>
          </cell>
          <cell r="DH878" t="str">
            <v/>
          </cell>
          <cell r="DI878" t="str">
            <v/>
          </cell>
          <cell r="DJ878" t="str">
            <v/>
          </cell>
          <cell r="DK878" t="str">
            <v/>
          </cell>
          <cell r="DL878" t="str">
            <v/>
          </cell>
          <cell r="DM878" t="str">
            <v/>
          </cell>
          <cell r="DN878" t="str">
            <v/>
          </cell>
          <cell r="DO878" t="str">
            <v/>
          </cell>
          <cell r="DP878" t="str">
            <v/>
          </cell>
          <cell r="DQ878" t="str">
            <v/>
          </cell>
          <cell r="DR878" t="str">
            <v/>
          </cell>
          <cell r="DS878" t="str">
            <v/>
          </cell>
          <cell r="DU878" t="str">
            <v>MONEY TRAM DST(KAMPALA)</v>
          </cell>
          <cell r="DV878" t="str">
            <v/>
          </cell>
          <cell r="DW878" t="str">
            <v/>
          </cell>
          <cell r="DX878" t="str">
            <v/>
          </cell>
          <cell r="DY878" t="str">
            <v/>
          </cell>
          <cell r="DZ878" t="str">
            <v/>
          </cell>
          <cell r="EA878" t="str">
            <v/>
          </cell>
          <cell r="EB878" t="str">
            <v/>
          </cell>
          <cell r="EC878" t="str">
            <v/>
          </cell>
          <cell r="ED878" t="str">
            <v/>
          </cell>
          <cell r="EE878" t="str">
            <v/>
          </cell>
        </row>
        <row r="879">
          <cell r="I879" t="str">
            <v>UNIVERSAL VIRTUAL CONTENT LTD</v>
          </cell>
          <cell r="J879">
            <v>2</v>
          </cell>
          <cell r="K879">
            <v>2</v>
          </cell>
          <cell r="L879">
            <v>120000</v>
          </cell>
          <cell r="M879">
            <v>1160</v>
          </cell>
          <cell r="AF879" t="str">
            <v>MONEY TRAM DST-KAMPALA</v>
          </cell>
          <cell r="AG879" t="str">
            <v>MONEY TRAM DST-KAMPALA</v>
          </cell>
          <cell r="AH879" t="str">
            <v/>
          </cell>
          <cell r="AI879" t="str">
            <v/>
          </cell>
          <cell r="AJ879" t="str">
            <v/>
          </cell>
          <cell r="AK879" t="str">
            <v/>
          </cell>
          <cell r="AL879" t="str">
            <v/>
          </cell>
          <cell r="AM879" t="str">
            <v/>
          </cell>
          <cell r="AN879" t="str">
            <v/>
          </cell>
          <cell r="AO879" t="str">
            <v/>
          </cell>
          <cell r="AP879" t="str">
            <v/>
          </cell>
          <cell r="AQ879" t="str">
            <v/>
          </cell>
          <cell r="AR879" t="str">
            <v/>
          </cell>
          <cell r="AS879" t="str">
            <v/>
          </cell>
          <cell r="AT879">
            <v>0</v>
          </cell>
          <cell r="AU879" t="str">
            <v>MONEY TRAM DST-KAMPALA</v>
          </cell>
          <cell r="AV879" t="str">
            <v/>
          </cell>
          <cell r="AW879" t="str">
            <v/>
          </cell>
          <cell r="AX879" t="str">
            <v/>
          </cell>
          <cell r="AY879" t="str">
            <v/>
          </cell>
          <cell r="AZ879" t="str">
            <v/>
          </cell>
          <cell r="BA879" t="str">
            <v/>
          </cell>
          <cell r="BB879" t="str">
            <v/>
          </cell>
          <cell r="BC879" t="str">
            <v/>
          </cell>
          <cell r="BD879" t="str">
            <v/>
          </cell>
          <cell r="BE879" t="str">
            <v/>
          </cell>
          <cell r="BG879" t="str">
            <v>MONEY TRAM DST-KAMPALA</v>
          </cell>
          <cell r="BH879" t="str">
            <v/>
          </cell>
          <cell r="BI879" t="str">
            <v/>
          </cell>
          <cell r="BJ879" t="str">
            <v/>
          </cell>
          <cell r="BK879" t="str">
            <v/>
          </cell>
          <cell r="BL879" t="str">
            <v/>
          </cell>
          <cell r="BM879" t="str">
            <v/>
          </cell>
          <cell r="BN879" t="str">
            <v/>
          </cell>
          <cell r="BO879" t="str">
            <v/>
          </cell>
          <cell r="BP879" t="str">
            <v/>
          </cell>
          <cell r="BQ879" t="str">
            <v/>
          </cell>
          <cell r="BR879" t="str">
            <v/>
          </cell>
          <cell r="BS879" t="str">
            <v/>
          </cell>
          <cell r="BU879" t="str">
            <v>MONEY TRAM DST-KAMPALA</v>
          </cell>
          <cell r="BV879" t="str">
            <v/>
          </cell>
          <cell r="BW879" t="str">
            <v/>
          </cell>
          <cell r="BX879" t="str">
            <v/>
          </cell>
          <cell r="BY879" t="str">
            <v/>
          </cell>
          <cell r="BZ879" t="str">
            <v/>
          </cell>
          <cell r="CA879" t="str">
            <v/>
          </cell>
          <cell r="CB879" t="str">
            <v/>
          </cell>
          <cell r="CC879" t="str">
            <v/>
          </cell>
          <cell r="CD879" t="str">
            <v/>
          </cell>
          <cell r="CE879" t="str">
            <v/>
          </cell>
          <cell r="CG879" t="str">
            <v>MONEY TRAM DST-KAMPALA</v>
          </cell>
          <cell r="CH879" t="str">
            <v/>
          </cell>
          <cell r="CI879" t="str">
            <v/>
          </cell>
          <cell r="CJ879" t="str">
            <v/>
          </cell>
          <cell r="CK879" t="str">
            <v/>
          </cell>
          <cell r="CL879" t="str">
            <v/>
          </cell>
          <cell r="CM879" t="str">
            <v/>
          </cell>
          <cell r="CN879" t="str">
            <v/>
          </cell>
          <cell r="CO879" t="str">
            <v/>
          </cell>
          <cell r="CP879" t="str">
            <v/>
          </cell>
          <cell r="CQ879" t="str">
            <v/>
          </cell>
          <cell r="CR879" t="str">
            <v/>
          </cell>
          <cell r="CS879" t="str">
            <v/>
          </cell>
          <cell r="CU879" t="str">
            <v>MONEY TRAM DST-KAMPALA</v>
          </cell>
          <cell r="CV879" t="str">
            <v/>
          </cell>
          <cell r="CW879" t="str">
            <v/>
          </cell>
          <cell r="CX879" t="str">
            <v/>
          </cell>
          <cell r="CY879" t="str">
            <v/>
          </cell>
          <cell r="CZ879" t="str">
            <v/>
          </cell>
          <cell r="DA879" t="str">
            <v/>
          </cell>
          <cell r="DB879" t="str">
            <v/>
          </cell>
          <cell r="DC879" t="str">
            <v/>
          </cell>
          <cell r="DD879" t="str">
            <v/>
          </cell>
          <cell r="DE879" t="str">
            <v/>
          </cell>
          <cell r="DG879" t="str">
            <v>MONEY TRAM DST-KAMPALA</v>
          </cell>
          <cell r="DH879" t="str">
            <v/>
          </cell>
          <cell r="DI879" t="str">
            <v/>
          </cell>
          <cell r="DJ879" t="str">
            <v/>
          </cell>
          <cell r="DK879" t="str">
            <v/>
          </cell>
          <cell r="DL879" t="str">
            <v/>
          </cell>
          <cell r="DM879" t="str">
            <v/>
          </cell>
          <cell r="DN879" t="str">
            <v/>
          </cell>
          <cell r="DO879" t="str">
            <v/>
          </cell>
          <cell r="DP879" t="str">
            <v/>
          </cell>
          <cell r="DQ879" t="str">
            <v/>
          </cell>
          <cell r="DR879" t="str">
            <v/>
          </cell>
          <cell r="DS879" t="str">
            <v/>
          </cell>
          <cell r="DU879" t="str">
            <v>MONEY TRAM DST-KAMPALA</v>
          </cell>
          <cell r="DV879" t="str">
            <v/>
          </cell>
          <cell r="DW879" t="str">
            <v/>
          </cell>
          <cell r="DX879" t="str">
            <v/>
          </cell>
          <cell r="DY879" t="str">
            <v/>
          </cell>
          <cell r="DZ879" t="str">
            <v/>
          </cell>
          <cell r="EA879" t="str">
            <v/>
          </cell>
          <cell r="EB879" t="str">
            <v/>
          </cell>
          <cell r="EC879" t="str">
            <v/>
          </cell>
          <cell r="ED879" t="str">
            <v/>
          </cell>
          <cell r="EE879" t="str">
            <v/>
          </cell>
        </row>
        <row r="880">
          <cell r="I880" t="str">
            <v>USAFRIMALL</v>
          </cell>
          <cell r="J880">
            <v>1</v>
          </cell>
          <cell r="K880">
            <v>2</v>
          </cell>
          <cell r="L880">
            <v>1324000</v>
          </cell>
          <cell r="M880">
            <v>6400</v>
          </cell>
          <cell r="AF880" t="str">
            <v>MONEY TRAM DST-KAMPALA</v>
          </cell>
          <cell r="AG880" t="str">
            <v>MONEY TRAM DST-KAMPALA</v>
          </cell>
          <cell r="AH880" t="str">
            <v/>
          </cell>
          <cell r="AI880" t="str">
            <v/>
          </cell>
          <cell r="AJ880" t="str">
            <v/>
          </cell>
          <cell r="AK880" t="str">
            <v/>
          </cell>
          <cell r="AL880" t="str">
            <v/>
          </cell>
          <cell r="AM880" t="str">
            <v/>
          </cell>
          <cell r="AN880" t="str">
            <v/>
          </cell>
          <cell r="AO880" t="str">
            <v/>
          </cell>
          <cell r="AP880" t="str">
            <v/>
          </cell>
          <cell r="AQ880" t="str">
            <v/>
          </cell>
          <cell r="AR880" t="str">
            <v/>
          </cell>
          <cell r="AS880" t="str">
            <v/>
          </cell>
          <cell r="AT880">
            <v>0</v>
          </cell>
          <cell r="AU880" t="str">
            <v>MONEY TRAM DST-KAMPALA</v>
          </cell>
          <cell r="AV880" t="str">
            <v/>
          </cell>
          <cell r="AW880" t="str">
            <v/>
          </cell>
          <cell r="AX880" t="str">
            <v/>
          </cell>
          <cell r="AY880" t="str">
            <v/>
          </cell>
          <cell r="AZ880" t="str">
            <v/>
          </cell>
          <cell r="BA880" t="str">
            <v/>
          </cell>
          <cell r="BB880" t="str">
            <v/>
          </cell>
          <cell r="BC880" t="str">
            <v/>
          </cell>
          <cell r="BD880" t="str">
            <v/>
          </cell>
          <cell r="BE880" t="str">
            <v/>
          </cell>
          <cell r="BG880" t="str">
            <v>MONEY TRAM DST-KAMPALA</v>
          </cell>
          <cell r="BH880" t="str">
            <v/>
          </cell>
          <cell r="BI880" t="str">
            <v/>
          </cell>
          <cell r="BJ880" t="str">
            <v/>
          </cell>
          <cell r="BK880" t="str">
            <v/>
          </cell>
          <cell r="BL880" t="str">
            <v/>
          </cell>
          <cell r="BM880" t="str">
            <v/>
          </cell>
          <cell r="BN880" t="str">
            <v/>
          </cell>
          <cell r="BO880" t="str">
            <v/>
          </cell>
          <cell r="BP880" t="str">
            <v/>
          </cell>
          <cell r="BQ880" t="str">
            <v/>
          </cell>
          <cell r="BR880" t="str">
            <v/>
          </cell>
          <cell r="BS880" t="str">
            <v/>
          </cell>
          <cell r="BU880" t="str">
            <v>MONEY TRAM DST-KAMPALA</v>
          </cell>
          <cell r="BV880" t="str">
            <v/>
          </cell>
          <cell r="BW880" t="str">
            <v/>
          </cell>
          <cell r="BX880" t="str">
            <v/>
          </cell>
          <cell r="BY880" t="str">
            <v/>
          </cell>
          <cell r="BZ880" t="str">
            <v/>
          </cell>
          <cell r="CA880" t="str">
            <v/>
          </cell>
          <cell r="CB880" t="str">
            <v/>
          </cell>
          <cell r="CC880" t="str">
            <v/>
          </cell>
          <cell r="CD880" t="str">
            <v/>
          </cell>
          <cell r="CE880" t="str">
            <v/>
          </cell>
          <cell r="CG880" t="str">
            <v>MONEY TRAM DST-KAMPALA</v>
          </cell>
          <cell r="CH880" t="str">
            <v/>
          </cell>
          <cell r="CI880" t="str">
            <v/>
          </cell>
          <cell r="CJ880" t="str">
            <v/>
          </cell>
          <cell r="CK880" t="str">
            <v/>
          </cell>
          <cell r="CL880" t="str">
            <v/>
          </cell>
          <cell r="CM880" t="str">
            <v/>
          </cell>
          <cell r="CN880" t="str">
            <v/>
          </cell>
          <cell r="CO880" t="str">
            <v/>
          </cell>
          <cell r="CP880" t="str">
            <v/>
          </cell>
          <cell r="CQ880" t="str">
            <v/>
          </cell>
          <cell r="CR880" t="str">
            <v/>
          </cell>
          <cell r="CS880" t="str">
            <v/>
          </cell>
          <cell r="CU880" t="str">
            <v>MONEY TRAM DST-KAMPALA</v>
          </cell>
          <cell r="CV880" t="str">
            <v/>
          </cell>
          <cell r="CW880" t="str">
            <v/>
          </cell>
          <cell r="CX880" t="str">
            <v/>
          </cell>
          <cell r="CY880" t="str">
            <v/>
          </cell>
          <cell r="CZ880" t="str">
            <v/>
          </cell>
          <cell r="DA880" t="str">
            <v/>
          </cell>
          <cell r="DB880" t="str">
            <v/>
          </cell>
          <cell r="DC880" t="str">
            <v/>
          </cell>
          <cell r="DD880" t="str">
            <v/>
          </cell>
          <cell r="DE880" t="str">
            <v/>
          </cell>
          <cell r="DG880" t="str">
            <v>MONEY TRAM DST-KAMPALA</v>
          </cell>
          <cell r="DH880" t="str">
            <v/>
          </cell>
          <cell r="DI880" t="str">
            <v/>
          </cell>
          <cell r="DJ880" t="str">
            <v/>
          </cell>
          <cell r="DK880" t="str">
            <v/>
          </cell>
          <cell r="DL880" t="str">
            <v/>
          </cell>
          <cell r="DM880" t="str">
            <v/>
          </cell>
          <cell r="DN880" t="str">
            <v/>
          </cell>
          <cell r="DO880" t="str">
            <v/>
          </cell>
          <cell r="DP880" t="str">
            <v/>
          </cell>
          <cell r="DQ880" t="str">
            <v/>
          </cell>
          <cell r="DR880" t="str">
            <v/>
          </cell>
          <cell r="DS880" t="str">
            <v/>
          </cell>
          <cell r="DU880" t="str">
            <v>MONEY TRAM DST-KAMPALA</v>
          </cell>
          <cell r="DV880" t="str">
            <v/>
          </cell>
          <cell r="DW880" t="str">
            <v/>
          </cell>
          <cell r="DX880" t="str">
            <v/>
          </cell>
          <cell r="DY880" t="str">
            <v/>
          </cell>
          <cell r="DZ880" t="str">
            <v/>
          </cell>
          <cell r="EA880" t="str">
            <v/>
          </cell>
          <cell r="EB880" t="str">
            <v/>
          </cell>
          <cell r="EC880" t="str">
            <v/>
          </cell>
          <cell r="ED880" t="str">
            <v/>
          </cell>
          <cell r="EE880" t="str">
            <v/>
          </cell>
        </row>
        <row r="881">
          <cell r="I881" t="str">
            <v>VISION FUND UGANDA LIMITED</v>
          </cell>
          <cell r="J881">
            <v>392</v>
          </cell>
          <cell r="K881">
            <v>822</v>
          </cell>
          <cell r="L881">
            <v>132271610</v>
          </cell>
          <cell r="M881">
            <v>746180</v>
          </cell>
          <cell r="AF881" t="str">
            <v>MONEY TRAM DST-KAMPALA</v>
          </cell>
          <cell r="AG881" t="str">
            <v>MONEY TRAM DST-KAMPALA</v>
          </cell>
          <cell r="AH881" t="str">
            <v/>
          </cell>
          <cell r="AI881" t="str">
            <v/>
          </cell>
          <cell r="AJ881" t="str">
            <v/>
          </cell>
          <cell r="AK881" t="str">
            <v/>
          </cell>
          <cell r="AL881" t="str">
            <v/>
          </cell>
          <cell r="AM881" t="str">
            <v/>
          </cell>
          <cell r="AN881" t="str">
            <v/>
          </cell>
          <cell r="AO881" t="str">
            <v/>
          </cell>
          <cell r="AP881" t="str">
            <v/>
          </cell>
          <cell r="AQ881" t="str">
            <v/>
          </cell>
          <cell r="AR881" t="str">
            <v/>
          </cell>
          <cell r="AS881" t="str">
            <v/>
          </cell>
          <cell r="AT881">
            <v>0</v>
          </cell>
          <cell r="AU881" t="str">
            <v>MONEY TRAM DST-KAMPALA</v>
          </cell>
          <cell r="AV881" t="str">
            <v/>
          </cell>
          <cell r="AW881" t="str">
            <v/>
          </cell>
          <cell r="AX881" t="str">
            <v/>
          </cell>
          <cell r="AY881" t="str">
            <v/>
          </cell>
          <cell r="AZ881" t="str">
            <v/>
          </cell>
          <cell r="BA881" t="str">
            <v/>
          </cell>
          <cell r="BB881" t="str">
            <v/>
          </cell>
          <cell r="BC881" t="str">
            <v/>
          </cell>
          <cell r="BD881" t="str">
            <v/>
          </cell>
          <cell r="BE881" t="str">
            <v/>
          </cell>
          <cell r="BG881" t="str">
            <v>MONEY TRAM DST-KAMPALA</v>
          </cell>
          <cell r="BH881" t="str">
            <v/>
          </cell>
          <cell r="BI881" t="str">
            <v/>
          </cell>
          <cell r="BJ881" t="str">
            <v/>
          </cell>
          <cell r="BK881" t="str">
            <v/>
          </cell>
          <cell r="BL881" t="str">
            <v/>
          </cell>
          <cell r="BM881" t="str">
            <v/>
          </cell>
          <cell r="BN881" t="str">
            <v/>
          </cell>
          <cell r="BO881" t="str">
            <v/>
          </cell>
          <cell r="BP881" t="str">
            <v/>
          </cell>
          <cell r="BQ881" t="str">
            <v/>
          </cell>
          <cell r="BR881" t="str">
            <v/>
          </cell>
          <cell r="BS881" t="str">
            <v/>
          </cell>
          <cell r="BU881" t="str">
            <v>MONEY TRAM DST-KAMPALA</v>
          </cell>
          <cell r="BV881" t="str">
            <v/>
          </cell>
          <cell r="BW881" t="str">
            <v/>
          </cell>
          <cell r="BX881" t="str">
            <v/>
          </cell>
          <cell r="BY881" t="str">
            <v/>
          </cell>
          <cell r="BZ881" t="str">
            <v/>
          </cell>
          <cell r="CA881" t="str">
            <v/>
          </cell>
          <cell r="CB881" t="str">
            <v/>
          </cell>
          <cell r="CC881" t="str">
            <v/>
          </cell>
          <cell r="CD881" t="str">
            <v/>
          </cell>
          <cell r="CE881" t="str">
            <v/>
          </cell>
          <cell r="CG881" t="str">
            <v>MONEY TRAM DST-KAMPALA</v>
          </cell>
          <cell r="CH881" t="str">
            <v/>
          </cell>
          <cell r="CI881" t="str">
            <v/>
          </cell>
          <cell r="CJ881" t="str">
            <v/>
          </cell>
          <cell r="CK881" t="str">
            <v/>
          </cell>
          <cell r="CL881" t="str">
            <v/>
          </cell>
          <cell r="CM881" t="str">
            <v/>
          </cell>
          <cell r="CN881" t="str">
            <v/>
          </cell>
          <cell r="CO881" t="str">
            <v/>
          </cell>
          <cell r="CP881" t="str">
            <v/>
          </cell>
          <cell r="CQ881" t="str">
            <v/>
          </cell>
          <cell r="CR881" t="str">
            <v/>
          </cell>
          <cell r="CS881" t="str">
            <v/>
          </cell>
          <cell r="CU881" t="str">
            <v>MONEY TRAM DST-KAMPALA</v>
          </cell>
          <cell r="CV881" t="str">
            <v/>
          </cell>
          <cell r="CW881" t="str">
            <v/>
          </cell>
          <cell r="CX881" t="str">
            <v/>
          </cell>
          <cell r="CY881" t="str">
            <v/>
          </cell>
          <cell r="CZ881" t="str">
            <v/>
          </cell>
          <cell r="DA881" t="str">
            <v/>
          </cell>
          <cell r="DB881" t="str">
            <v/>
          </cell>
          <cell r="DC881" t="str">
            <v/>
          </cell>
          <cell r="DD881" t="str">
            <v/>
          </cell>
          <cell r="DE881" t="str">
            <v/>
          </cell>
          <cell r="DG881" t="str">
            <v>MONEY TRAM DST-KAMPALA</v>
          </cell>
          <cell r="DH881" t="str">
            <v/>
          </cell>
          <cell r="DI881" t="str">
            <v/>
          </cell>
          <cell r="DJ881" t="str">
            <v/>
          </cell>
          <cell r="DK881" t="str">
            <v/>
          </cell>
          <cell r="DL881" t="str">
            <v/>
          </cell>
          <cell r="DM881" t="str">
            <v/>
          </cell>
          <cell r="DN881" t="str">
            <v/>
          </cell>
          <cell r="DO881" t="str">
            <v/>
          </cell>
          <cell r="DP881" t="str">
            <v/>
          </cell>
          <cell r="DQ881" t="str">
            <v/>
          </cell>
          <cell r="DR881" t="str">
            <v/>
          </cell>
          <cell r="DS881" t="str">
            <v/>
          </cell>
          <cell r="DU881" t="str">
            <v>MONEY TRAM DST-KAMPALA</v>
          </cell>
          <cell r="DV881" t="str">
            <v/>
          </cell>
          <cell r="DW881" t="str">
            <v/>
          </cell>
          <cell r="DX881" t="str">
            <v/>
          </cell>
          <cell r="DY881" t="str">
            <v/>
          </cell>
          <cell r="DZ881" t="str">
            <v/>
          </cell>
          <cell r="EA881" t="str">
            <v/>
          </cell>
          <cell r="EB881" t="str">
            <v/>
          </cell>
          <cell r="EC881" t="str">
            <v/>
          </cell>
          <cell r="ED881" t="str">
            <v/>
          </cell>
          <cell r="EE881" t="str">
            <v/>
          </cell>
        </row>
        <row r="882">
          <cell r="I882" t="str">
            <v>VISIONFUND UGANDA LIMITED</v>
          </cell>
          <cell r="J882">
            <v>29</v>
          </cell>
          <cell r="K882">
            <v>48</v>
          </cell>
          <cell r="L882">
            <v>8455400</v>
          </cell>
          <cell r="M882">
            <v>44870</v>
          </cell>
          <cell r="AF882" t="str">
            <v>MONICA AND FAMILY INVESTMENTS</v>
          </cell>
          <cell r="AG882" t="str">
            <v>MONICA AND FAMILY INVESTMENTS</v>
          </cell>
          <cell r="AH882" t="str">
            <v/>
          </cell>
          <cell r="AI882" t="str">
            <v/>
          </cell>
          <cell r="AJ882" t="str">
            <v/>
          </cell>
          <cell r="AK882" t="str">
            <v/>
          </cell>
          <cell r="AL882" t="str">
            <v/>
          </cell>
          <cell r="AM882" t="str">
            <v/>
          </cell>
          <cell r="AN882" t="str">
            <v/>
          </cell>
          <cell r="AO882" t="str">
            <v/>
          </cell>
          <cell r="AP882" t="str">
            <v/>
          </cell>
          <cell r="AQ882" t="str">
            <v/>
          </cell>
          <cell r="AR882" t="str">
            <v/>
          </cell>
          <cell r="AS882" t="str">
            <v/>
          </cell>
          <cell r="AT882">
            <v>0</v>
          </cell>
          <cell r="AU882" t="str">
            <v>MONICA AND FAMILY INVESTMENTS</v>
          </cell>
          <cell r="AV882" t="str">
            <v/>
          </cell>
          <cell r="AW882" t="str">
            <v/>
          </cell>
          <cell r="AX882" t="str">
            <v/>
          </cell>
          <cell r="AY882" t="str">
            <v/>
          </cell>
          <cell r="AZ882" t="str">
            <v/>
          </cell>
          <cell r="BA882" t="str">
            <v/>
          </cell>
          <cell r="BB882" t="str">
            <v/>
          </cell>
          <cell r="BC882" t="str">
            <v/>
          </cell>
          <cell r="BD882" t="str">
            <v/>
          </cell>
          <cell r="BE882" t="str">
            <v/>
          </cell>
          <cell r="BG882" t="str">
            <v>MONICA AND FAMILY INVESTMENTS</v>
          </cell>
          <cell r="BH882" t="str">
            <v/>
          </cell>
          <cell r="BI882" t="str">
            <v/>
          </cell>
          <cell r="BJ882" t="str">
            <v/>
          </cell>
          <cell r="BK882" t="str">
            <v/>
          </cell>
          <cell r="BL882" t="str">
            <v/>
          </cell>
          <cell r="BM882" t="str">
            <v/>
          </cell>
          <cell r="BN882" t="str">
            <v/>
          </cell>
          <cell r="BO882" t="str">
            <v/>
          </cell>
          <cell r="BP882" t="str">
            <v/>
          </cell>
          <cell r="BQ882" t="str">
            <v/>
          </cell>
          <cell r="BR882" t="str">
            <v/>
          </cell>
          <cell r="BS882" t="str">
            <v/>
          </cell>
          <cell r="BU882" t="str">
            <v>MONICA AND FAMILY INVESTMENTS</v>
          </cell>
          <cell r="BV882" t="str">
            <v/>
          </cell>
          <cell r="BW882" t="str">
            <v/>
          </cell>
          <cell r="BX882" t="str">
            <v/>
          </cell>
          <cell r="BY882" t="str">
            <v/>
          </cell>
          <cell r="BZ882" t="str">
            <v/>
          </cell>
          <cell r="CA882" t="str">
            <v/>
          </cell>
          <cell r="CB882" t="str">
            <v/>
          </cell>
          <cell r="CC882" t="str">
            <v/>
          </cell>
          <cell r="CD882" t="str">
            <v/>
          </cell>
          <cell r="CE882" t="str">
            <v/>
          </cell>
          <cell r="CG882" t="str">
            <v>MONICA AND FAMILY INVESTMENTS</v>
          </cell>
          <cell r="CH882" t="str">
            <v/>
          </cell>
          <cell r="CI882" t="str">
            <v/>
          </cell>
          <cell r="CJ882" t="str">
            <v/>
          </cell>
          <cell r="CK882" t="str">
            <v/>
          </cell>
          <cell r="CL882" t="str">
            <v/>
          </cell>
          <cell r="CM882" t="str">
            <v/>
          </cell>
          <cell r="CN882" t="str">
            <v/>
          </cell>
          <cell r="CO882" t="str">
            <v/>
          </cell>
          <cell r="CP882" t="str">
            <v/>
          </cell>
          <cell r="CQ882" t="str">
            <v/>
          </cell>
          <cell r="CR882" t="str">
            <v/>
          </cell>
          <cell r="CS882" t="str">
            <v/>
          </cell>
          <cell r="CU882" t="str">
            <v>MONICA AND FAMILY INVESTMENTS</v>
          </cell>
          <cell r="CV882" t="str">
            <v/>
          </cell>
          <cell r="CW882" t="str">
            <v/>
          </cell>
          <cell r="CX882" t="str">
            <v/>
          </cell>
          <cell r="CY882" t="str">
            <v/>
          </cell>
          <cell r="CZ882" t="str">
            <v/>
          </cell>
          <cell r="DA882" t="str">
            <v/>
          </cell>
          <cell r="DB882" t="str">
            <v/>
          </cell>
          <cell r="DC882" t="str">
            <v/>
          </cell>
          <cell r="DD882" t="str">
            <v/>
          </cell>
          <cell r="DE882" t="str">
            <v/>
          </cell>
          <cell r="DG882" t="str">
            <v>MONICA AND FAMILY INVESTMENTS</v>
          </cell>
          <cell r="DH882" t="str">
            <v/>
          </cell>
          <cell r="DI882" t="str">
            <v/>
          </cell>
          <cell r="DJ882" t="str">
            <v/>
          </cell>
          <cell r="DK882" t="str">
            <v/>
          </cell>
          <cell r="DL882" t="str">
            <v/>
          </cell>
          <cell r="DM882" t="str">
            <v/>
          </cell>
          <cell r="DN882" t="str">
            <v/>
          </cell>
          <cell r="DO882" t="str">
            <v/>
          </cell>
          <cell r="DP882" t="str">
            <v/>
          </cell>
          <cell r="DQ882" t="str">
            <v/>
          </cell>
          <cell r="DR882" t="str">
            <v/>
          </cell>
          <cell r="DS882" t="str">
            <v/>
          </cell>
          <cell r="DU882" t="str">
            <v>MONICA AND FAMILY INVESTMENTS</v>
          </cell>
          <cell r="DV882" t="str">
            <v/>
          </cell>
          <cell r="DW882" t="str">
            <v/>
          </cell>
          <cell r="DX882" t="str">
            <v/>
          </cell>
          <cell r="DY882" t="str">
            <v/>
          </cell>
          <cell r="DZ882" t="str">
            <v/>
          </cell>
          <cell r="EA882" t="str">
            <v/>
          </cell>
          <cell r="EB882" t="str">
            <v/>
          </cell>
          <cell r="EC882" t="str">
            <v/>
          </cell>
          <cell r="ED882" t="str">
            <v/>
          </cell>
          <cell r="EE882" t="str">
            <v/>
          </cell>
        </row>
        <row r="883">
          <cell r="I883" t="str">
            <v>VISIONFUND UGANDA LTD</v>
          </cell>
          <cell r="J883">
            <v>79</v>
          </cell>
          <cell r="K883">
            <v>110</v>
          </cell>
          <cell r="L883">
            <v>20905400</v>
          </cell>
          <cell r="M883">
            <v>149200</v>
          </cell>
          <cell r="AF883" t="str">
            <v>MONS NEW DEALS LIMITED</v>
          </cell>
          <cell r="AG883" t="str">
            <v>MONS NEW DEALS LIMITED</v>
          </cell>
          <cell r="AH883" t="str">
            <v/>
          </cell>
          <cell r="AI883" t="str">
            <v/>
          </cell>
          <cell r="AJ883" t="str">
            <v/>
          </cell>
          <cell r="AK883" t="str">
            <v/>
          </cell>
          <cell r="AL883" t="str">
            <v/>
          </cell>
          <cell r="AM883" t="str">
            <v/>
          </cell>
          <cell r="AN883" t="str">
            <v/>
          </cell>
          <cell r="AO883" t="str">
            <v/>
          </cell>
          <cell r="AP883" t="str">
            <v/>
          </cell>
          <cell r="AQ883" t="str">
            <v/>
          </cell>
          <cell r="AR883" t="str">
            <v/>
          </cell>
          <cell r="AS883" t="str">
            <v/>
          </cell>
          <cell r="AT883">
            <v>0</v>
          </cell>
          <cell r="AU883" t="str">
            <v>MONS NEW DEALS LIMITED</v>
          </cell>
          <cell r="AV883" t="str">
            <v/>
          </cell>
          <cell r="AW883" t="str">
            <v/>
          </cell>
          <cell r="AX883" t="str">
            <v/>
          </cell>
          <cell r="AY883" t="str">
            <v/>
          </cell>
          <cell r="AZ883" t="str">
            <v/>
          </cell>
          <cell r="BA883" t="str">
            <v/>
          </cell>
          <cell r="BB883" t="str">
            <v/>
          </cell>
          <cell r="BC883" t="str">
            <v/>
          </cell>
          <cell r="BD883" t="str">
            <v/>
          </cell>
          <cell r="BE883" t="str">
            <v/>
          </cell>
          <cell r="BG883" t="str">
            <v>MONS NEW DEALS LIMITED</v>
          </cell>
          <cell r="BH883" t="str">
            <v/>
          </cell>
          <cell r="BI883" t="str">
            <v/>
          </cell>
          <cell r="BJ883" t="str">
            <v/>
          </cell>
          <cell r="BK883" t="str">
            <v/>
          </cell>
          <cell r="BL883" t="str">
            <v/>
          </cell>
          <cell r="BM883" t="str">
            <v/>
          </cell>
          <cell r="BN883" t="str">
            <v/>
          </cell>
          <cell r="BO883" t="str">
            <v/>
          </cell>
          <cell r="BP883" t="str">
            <v/>
          </cell>
          <cell r="BQ883" t="str">
            <v/>
          </cell>
          <cell r="BR883" t="str">
            <v/>
          </cell>
          <cell r="BS883" t="str">
            <v/>
          </cell>
          <cell r="BU883" t="str">
            <v>MONS NEW DEALS LIMITED</v>
          </cell>
          <cell r="BV883" t="str">
            <v/>
          </cell>
          <cell r="BW883" t="str">
            <v/>
          </cell>
          <cell r="BX883" t="str">
            <v/>
          </cell>
          <cell r="BY883" t="str">
            <v/>
          </cell>
          <cell r="BZ883" t="str">
            <v/>
          </cell>
          <cell r="CA883" t="str">
            <v/>
          </cell>
          <cell r="CB883" t="str">
            <v/>
          </cell>
          <cell r="CC883" t="str">
            <v/>
          </cell>
          <cell r="CD883" t="str">
            <v/>
          </cell>
          <cell r="CE883" t="str">
            <v/>
          </cell>
          <cell r="CG883" t="str">
            <v>MONS NEW DEALS LIMITED</v>
          </cell>
          <cell r="CH883" t="str">
            <v/>
          </cell>
          <cell r="CI883" t="str">
            <v/>
          </cell>
          <cell r="CJ883" t="str">
            <v/>
          </cell>
          <cell r="CK883" t="str">
            <v/>
          </cell>
          <cell r="CL883" t="str">
            <v/>
          </cell>
          <cell r="CM883" t="str">
            <v/>
          </cell>
          <cell r="CN883" t="str">
            <v/>
          </cell>
          <cell r="CO883" t="str">
            <v/>
          </cell>
          <cell r="CP883" t="str">
            <v/>
          </cell>
          <cell r="CQ883" t="str">
            <v/>
          </cell>
          <cell r="CR883" t="str">
            <v/>
          </cell>
          <cell r="CS883" t="str">
            <v/>
          </cell>
          <cell r="CU883" t="str">
            <v>MONS NEW DEALS LIMITED</v>
          </cell>
          <cell r="CV883" t="str">
            <v/>
          </cell>
          <cell r="CW883" t="str">
            <v/>
          </cell>
          <cell r="CX883" t="str">
            <v/>
          </cell>
          <cell r="CY883" t="str">
            <v/>
          </cell>
          <cell r="CZ883" t="str">
            <v/>
          </cell>
          <cell r="DA883" t="str">
            <v/>
          </cell>
          <cell r="DB883" t="str">
            <v/>
          </cell>
          <cell r="DC883" t="str">
            <v/>
          </cell>
          <cell r="DD883" t="str">
            <v/>
          </cell>
          <cell r="DE883" t="str">
            <v/>
          </cell>
          <cell r="DG883" t="str">
            <v>MONS NEW DEALS LIMITED</v>
          </cell>
          <cell r="DH883" t="str">
            <v/>
          </cell>
          <cell r="DI883" t="str">
            <v/>
          </cell>
          <cell r="DJ883" t="str">
            <v/>
          </cell>
          <cell r="DK883" t="str">
            <v/>
          </cell>
          <cell r="DL883" t="str">
            <v/>
          </cell>
          <cell r="DM883" t="str">
            <v/>
          </cell>
          <cell r="DN883" t="str">
            <v/>
          </cell>
          <cell r="DO883" t="str">
            <v/>
          </cell>
          <cell r="DP883" t="str">
            <v/>
          </cell>
          <cell r="DQ883" t="str">
            <v/>
          </cell>
          <cell r="DR883" t="str">
            <v/>
          </cell>
          <cell r="DS883" t="str">
            <v/>
          </cell>
          <cell r="DU883" t="str">
            <v>MONS NEW DEALS LIMITED</v>
          </cell>
          <cell r="DV883" t="str">
            <v/>
          </cell>
          <cell r="DW883" t="str">
            <v/>
          </cell>
          <cell r="DX883" t="str">
            <v/>
          </cell>
          <cell r="DY883" t="str">
            <v/>
          </cell>
          <cell r="DZ883" t="str">
            <v/>
          </cell>
          <cell r="EA883" t="str">
            <v/>
          </cell>
          <cell r="EB883" t="str">
            <v/>
          </cell>
          <cell r="EC883" t="str">
            <v/>
          </cell>
          <cell r="ED883" t="str">
            <v/>
          </cell>
          <cell r="EE883" t="str">
            <v/>
          </cell>
        </row>
        <row r="884">
          <cell r="I884" t="str">
            <v>watoto child care ministries</v>
          </cell>
          <cell r="J884">
            <v>6</v>
          </cell>
          <cell r="K884">
            <v>7</v>
          </cell>
          <cell r="L884">
            <v>387500</v>
          </cell>
          <cell r="M884">
            <v>4350</v>
          </cell>
          <cell r="AF884" t="str">
            <v>MONSIGNOR BALA SEC SCHOOL</v>
          </cell>
          <cell r="AG884" t="str">
            <v>MONSIGNOR BALA SEC SCHOOL</v>
          </cell>
          <cell r="AH884" t="str">
            <v/>
          </cell>
          <cell r="AI884" t="str">
            <v/>
          </cell>
          <cell r="AJ884" t="str">
            <v/>
          </cell>
          <cell r="AK884" t="str">
            <v/>
          </cell>
          <cell r="AL884" t="str">
            <v/>
          </cell>
          <cell r="AM884" t="str">
            <v/>
          </cell>
          <cell r="AN884" t="str">
            <v/>
          </cell>
          <cell r="AO884" t="str">
            <v/>
          </cell>
          <cell r="AP884" t="str">
            <v/>
          </cell>
          <cell r="AQ884" t="str">
            <v/>
          </cell>
          <cell r="AR884" t="str">
            <v/>
          </cell>
          <cell r="AS884" t="str">
            <v/>
          </cell>
          <cell r="AT884">
            <v>0</v>
          </cell>
          <cell r="AU884" t="str">
            <v>MONSIGNOR BALA SEC SCHOOL</v>
          </cell>
          <cell r="AV884" t="str">
            <v/>
          </cell>
          <cell r="AW884" t="str">
            <v/>
          </cell>
          <cell r="AX884" t="str">
            <v/>
          </cell>
          <cell r="AY884" t="str">
            <v/>
          </cell>
          <cell r="AZ884" t="str">
            <v/>
          </cell>
          <cell r="BA884" t="str">
            <v/>
          </cell>
          <cell r="BB884" t="str">
            <v/>
          </cell>
          <cell r="BC884" t="str">
            <v/>
          </cell>
          <cell r="BD884" t="str">
            <v/>
          </cell>
          <cell r="BE884" t="str">
            <v/>
          </cell>
          <cell r="BG884" t="str">
            <v>MONSIGNOR BALA SEC SCHOOL</v>
          </cell>
          <cell r="BH884" t="str">
            <v/>
          </cell>
          <cell r="BI884" t="str">
            <v/>
          </cell>
          <cell r="BJ884" t="str">
            <v/>
          </cell>
          <cell r="BK884" t="str">
            <v/>
          </cell>
          <cell r="BL884" t="str">
            <v/>
          </cell>
          <cell r="BM884" t="str">
            <v/>
          </cell>
          <cell r="BN884" t="str">
            <v/>
          </cell>
          <cell r="BO884" t="str">
            <v/>
          </cell>
          <cell r="BP884" t="str">
            <v/>
          </cell>
          <cell r="BQ884" t="str">
            <v/>
          </cell>
          <cell r="BR884" t="str">
            <v/>
          </cell>
          <cell r="BS884" t="str">
            <v/>
          </cell>
          <cell r="BU884" t="str">
            <v>MONSIGNOR BALA SEC SCHOOL</v>
          </cell>
          <cell r="BV884" t="str">
            <v/>
          </cell>
          <cell r="BW884" t="str">
            <v/>
          </cell>
          <cell r="BX884" t="str">
            <v/>
          </cell>
          <cell r="BY884" t="str">
            <v/>
          </cell>
          <cell r="BZ884" t="str">
            <v/>
          </cell>
          <cell r="CA884" t="str">
            <v/>
          </cell>
          <cell r="CB884" t="str">
            <v/>
          </cell>
          <cell r="CC884" t="str">
            <v/>
          </cell>
          <cell r="CD884" t="str">
            <v/>
          </cell>
          <cell r="CE884" t="str">
            <v/>
          </cell>
          <cell r="CG884" t="str">
            <v>MONSIGNOR BALA SEC SCHOOL</v>
          </cell>
          <cell r="CH884" t="str">
            <v/>
          </cell>
          <cell r="CI884" t="str">
            <v/>
          </cell>
          <cell r="CJ884" t="str">
            <v/>
          </cell>
          <cell r="CK884" t="str">
            <v/>
          </cell>
          <cell r="CL884" t="str">
            <v/>
          </cell>
          <cell r="CM884" t="str">
            <v/>
          </cell>
          <cell r="CN884" t="str">
            <v/>
          </cell>
          <cell r="CO884" t="str">
            <v/>
          </cell>
          <cell r="CP884" t="str">
            <v/>
          </cell>
          <cell r="CQ884" t="str">
            <v/>
          </cell>
          <cell r="CR884" t="str">
            <v/>
          </cell>
          <cell r="CS884" t="str">
            <v/>
          </cell>
          <cell r="CU884" t="str">
            <v>MONSIGNOR BALA SEC SCHOOL</v>
          </cell>
          <cell r="CV884" t="str">
            <v/>
          </cell>
          <cell r="CW884" t="str">
            <v/>
          </cell>
          <cell r="CX884" t="str">
            <v/>
          </cell>
          <cell r="CY884" t="str">
            <v/>
          </cell>
          <cell r="CZ884" t="str">
            <v/>
          </cell>
          <cell r="DA884" t="str">
            <v/>
          </cell>
          <cell r="DB884" t="str">
            <v/>
          </cell>
          <cell r="DC884" t="str">
            <v/>
          </cell>
          <cell r="DD884" t="str">
            <v/>
          </cell>
          <cell r="DE884" t="str">
            <v/>
          </cell>
          <cell r="DG884" t="str">
            <v>MONSIGNOR BALA SEC SCHOOL</v>
          </cell>
          <cell r="DH884" t="str">
            <v/>
          </cell>
          <cell r="DI884" t="str">
            <v/>
          </cell>
          <cell r="DJ884" t="str">
            <v/>
          </cell>
          <cell r="DK884" t="str">
            <v/>
          </cell>
          <cell r="DL884" t="str">
            <v/>
          </cell>
          <cell r="DM884" t="str">
            <v/>
          </cell>
          <cell r="DN884" t="str">
            <v/>
          </cell>
          <cell r="DO884" t="str">
            <v/>
          </cell>
          <cell r="DP884" t="str">
            <v/>
          </cell>
          <cell r="DQ884" t="str">
            <v/>
          </cell>
          <cell r="DR884" t="str">
            <v/>
          </cell>
          <cell r="DS884" t="str">
            <v/>
          </cell>
          <cell r="DU884" t="str">
            <v>MONSIGNOR BALA SEC SCHOOL</v>
          </cell>
          <cell r="DV884" t="str">
            <v/>
          </cell>
          <cell r="DW884" t="str">
            <v/>
          </cell>
          <cell r="DX884" t="str">
            <v/>
          </cell>
          <cell r="DY884" t="str">
            <v/>
          </cell>
          <cell r="DZ884" t="str">
            <v/>
          </cell>
          <cell r="EA884" t="str">
            <v/>
          </cell>
          <cell r="EB884" t="str">
            <v/>
          </cell>
          <cell r="EC884" t="str">
            <v/>
          </cell>
          <cell r="ED884" t="str">
            <v/>
          </cell>
          <cell r="EE884" t="str">
            <v/>
          </cell>
        </row>
        <row r="885">
          <cell r="I885" t="str">
            <v>watoto church</v>
          </cell>
          <cell r="J885">
            <v>58</v>
          </cell>
          <cell r="K885">
            <v>95</v>
          </cell>
          <cell r="L885">
            <v>8986104</v>
          </cell>
          <cell r="M885">
            <v>67650</v>
          </cell>
          <cell r="AF885" t="str">
            <v>MORU TRANSPORTERS-COMM LINE</v>
          </cell>
          <cell r="AG885" t="str">
            <v>MORU TRANSPORTERS-COMM LINE</v>
          </cell>
          <cell r="AH885" t="str">
            <v/>
          </cell>
          <cell r="AI885" t="str">
            <v/>
          </cell>
          <cell r="AJ885" t="str">
            <v/>
          </cell>
          <cell r="AK885" t="str">
            <v/>
          </cell>
          <cell r="AL885" t="str">
            <v/>
          </cell>
          <cell r="AM885" t="str">
            <v/>
          </cell>
          <cell r="AN885" t="str">
            <v/>
          </cell>
          <cell r="AO885" t="str">
            <v/>
          </cell>
          <cell r="AP885" t="str">
            <v/>
          </cell>
          <cell r="AQ885" t="str">
            <v/>
          </cell>
          <cell r="AR885" t="str">
            <v/>
          </cell>
          <cell r="AS885" t="str">
            <v/>
          </cell>
          <cell r="AT885">
            <v>0</v>
          </cell>
          <cell r="AU885" t="str">
            <v>MORU TRANSPORTERS-COMM LINE</v>
          </cell>
          <cell r="AV885" t="str">
            <v/>
          </cell>
          <cell r="AW885" t="str">
            <v/>
          </cell>
          <cell r="AX885" t="str">
            <v/>
          </cell>
          <cell r="AY885" t="str">
            <v/>
          </cell>
          <cell r="AZ885" t="str">
            <v/>
          </cell>
          <cell r="BA885" t="str">
            <v/>
          </cell>
          <cell r="BB885" t="str">
            <v/>
          </cell>
          <cell r="BC885" t="str">
            <v/>
          </cell>
          <cell r="BD885" t="str">
            <v/>
          </cell>
          <cell r="BE885" t="str">
            <v/>
          </cell>
          <cell r="BG885" t="str">
            <v>MORU TRANSPORTERS-COMM LINE</v>
          </cell>
          <cell r="BH885" t="str">
            <v/>
          </cell>
          <cell r="BI885" t="str">
            <v/>
          </cell>
          <cell r="BJ885" t="str">
            <v/>
          </cell>
          <cell r="BK885" t="str">
            <v/>
          </cell>
          <cell r="BL885" t="str">
            <v/>
          </cell>
          <cell r="BM885" t="str">
            <v/>
          </cell>
          <cell r="BN885" t="str">
            <v/>
          </cell>
          <cell r="BO885" t="str">
            <v/>
          </cell>
          <cell r="BP885" t="str">
            <v/>
          </cell>
          <cell r="BQ885" t="str">
            <v/>
          </cell>
          <cell r="BR885" t="str">
            <v/>
          </cell>
          <cell r="BS885" t="str">
            <v/>
          </cell>
          <cell r="BU885" t="str">
            <v>MORU TRANSPORTERS-COMM LINE</v>
          </cell>
          <cell r="BV885" t="str">
            <v/>
          </cell>
          <cell r="BW885" t="str">
            <v/>
          </cell>
          <cell r="BX885" t="str">
            <v/>
          </cell>
          <cell r="BY885" t="str">
            <v/>
          </cell>
          <cell r="BZ885" t="str">
            <v/>
          </cell>
          <cell r="CA885" t="str">
            <v/>
          </cell>
          <cell r="CB885" t="str">
            <v/>
          </cell>
          <cell r="CC885" t="str">
            <v/>
          </cell>
          <cell r="CD885" t="str">
            <v/>
          </cell>
          <cell r="CE885" t="str">
            <v/>
          </cell>
          <cell r="CG885" t="str">
            <v>MORU TRANSPORTERS-COMM LINE</v>
          </cell>
          <cell r="CH885" t="str">
            <v/>
          </cell>
          <cell r="CI885" t="str">
            <v/>
          </cell>
          <cell r="CJ885" t="str">
            <v/>
          </cell>
          <cell r="CK885" t="str">
            <v/>
          </cell>
          <cell r="CL885" t="str">
            <v/>
          </cell>
          <cell r="CM885" t="str">
            <v/>
          </cell>
          <cell r="CN885" t="str">
            <v/>
          </cell>
          <cell r="CO885" t="str">
            <v/>
          </cell>
          <cell r="CP885" t="str">
            <v/>
          </cell>
          <cell r="CQ885" t="str">
            <v/>
          </cell>
          <cell r="CR885" t="str">
            <v/>
          </cell>
          <cell r="CS885" t="str">
            <v/>
          </cell>
          <cell r="CU885" t="str">
            <v>MORU TRANSPORTERS-COMM LINE</v>
          </cell>
          <cell r="CV885" t="str">
            <v/>
          </cell>
          <cell r="CW885" t="str">
            <v/>
          </cell>
          <cell r="CX885" t="str">
            <v/>
          </cell>
          <cell r="CY885" t="str">
            <v/>
          </cell>
          <cell r="CZ885" t="str">
            <v/>
          </cell>
          <cell r="DA885" t="str">
            <v/>
          </cell>
          <cell r="DB885" t="str">
            <v/>
          </cell>
          <cell r="DC885" t="str">
            <v/>
          </cell>
          <cell r="DD885" t="str">
            <v/>
          </cell>
          <cell r="DE885" t="str">
            <v/>
          </cell>
          <cell r="DG885" t="str">
            <v>MORU TRANSPORTERS-COMM LINE</v>
          </cell>
          <cell r="DH885" t="str">
            <v/>
          </cell>
          <cell r="DI885" t="str">
            <v/>
          </cell>
          <cell r="DJ885" t="str">
            <v/>
          </cell>
          <cell r="DK885" t="str">
            <v/>
          </cell>
          <cell r="DL885" t="str">
            <v/>
          </cell>
          <cell r="DM885" t="str">
            <v/>
          </cell>
          <cell r="DN885" t="str">
            <v/>
          </cell>
          <cell r="DO885" t="str">
            <v/>
          </cell>
          <cell r="DP885" t="str">
            <v/>
          </cell>
          <cell r="DQ885" t="str">
            <v/>
          </cell>
          <cell r="DR885" t="str">
            <v/>
          </cell>
          <cell r="DS885" t="str">
            <v/>
          </cell>
          <cell r="DU885" t="str">
            <v>MORU TRANSPORTERS-COMM LINE</v>
          </cell>
          <cell r="DV885" t="str">
            <v/>
          </cell>
          <cell r="DW885" t="str">
            <v/>
          </cell>
          <cell r="DX885" t="str">
            <v/>
          </cell>
          <cell r="DY885" t="str">
            <v/>
          </cell>
          <cell r="DZ885" t="str">
            <v/>
          </cell>
          <cell r="EA885" t="str">
            <v/>
          </cell>
          <cell r="EB885" t="str">
            <v/>
          </cell>
          <cell r="EC885" t="str">
            <v/>
          </cell>
          <cell r="ED885" t="str">
            <v/>
          </cell>
          <cell r="EE885" t="str">
            <v/>
          </cell>
        </row>
        <row r="886">
          <cell r="I886" t="str">
            <v>Y Save Cooperative</v>
          </cell>
          <cell r="J886">
            <v>33</v>
          </cell>
          <cell r="K886">
            <v>38</v>
          </cell>
          <cell r="L886">
            <v>9599203</v>
          </cell>
          <cell r="M886">
            <v>50810</v>
          </cell>
          <cell r="AF886" t="str">
            <v>MORYNZ BOTIQUE</v>
          </cell>
          <cell r="AG886" t="str">
            <v>MORYNZ BOTIQUE</v>
          </cell>
          <cell r="AH886" t="str">
            <v/>
          </cell>
          <cell r="AI886" t="str">
            <v/>
          </cell>
          <cell r="AJ886" t="str">
            <v/>
          </cell>
          <cell r="AK886" t="str">
            <v/>
          </cell>
          <cell r="AL886" t="str">
            <v/>
          </cell>
          <cell r="AM886" t="str">
            <v/>
          </cell>
          <cell r="AN886" t="str">
            <v/>
          </cell>
          <cell r="AO886" t="str">
            <v/>
          </cell>
          <cell r="AP886" t="str">
            <v/>
          </cell>
          <cell r="AQ886" t="str">
            <v/>
          </cell>
          <cell r="AR886" t="str">
            <v/>
          </cell>
          <cell r="AS886" t="str">
            <v/>
          </cell>
          <cell r="AT886">
            <v>0</v>
          </cell>
          <cell r="AU886" t="str">
            <v>MORYNZ BOTIQUE</v>
          </cell>
          <cell r="AV886" t="str">
            <v/>
          </cell>
          <cell r="AW886" t="str">
            <v/>
          </cell>
          <cell r="AX886" t="str">
            <v/>
          </cell>
          <cell r="AY886" t="str">
            <v/>
          </cell>
          <cell r="AZ886" t="str">
            <v/>
          </cell>
          <cell r="BA886" t="str">
            <v/>
          </cell>
          <cell r="BB886" t="str">
            <v/>
          </cell>
          <cell r="BC886" t="str">
            <v/>
          </cell>
          <cell r="BD886" t="str">
            <v/>
          </cell>
          <cell r="BE886" t="str">
            <v/>
          </cell>
          <cell r="BG886" t="str">
            <v>MORYNZ BOTIQUE</v>
          </cell>
          <cell r="BH886" t="str">
            <v/>
          </cell>
          <cell r="BI886" t="str">
            <v/>
          </cell>
          <cell r="BJ886" t="str">
            <v/>
          </cell>
          <cell r="BK886" t="str">
            <v/>
          </cell>
          <cell r="BL886" t="str">
            <v/>
          </cell>
          <cell r="BM886" t="str">
            <v/>
          </cell>
          <cell r="BN886" t="str">
            <v/>
          </cell>
          <cell r="BO886" t="str">
            <v/>
          </cell>
          <cell r="BP886" t="str">
            <v/>
          </cell>
          <cell r="BQ886" t="str">
            <v/>
          </cell>
          <cell r="BR886" t="str">
            <v/>
          </cell>
          <cell r="BS886" t="str">
            <v/>
          </cell>
          <cell r="BU886" t="str">
            <v>MORYNZ BOTIQUE</v>
          </cell>
          <cell r="BV886" t="str">
            <v/>
          </cell>
          <cell r="BW886" t="str">
            <v/>
          </cell>
          <cell r="BX886" t="str">
            <v/>
          </cell>
          <cell r="BY886" t="str">
            <v/>
          </cell>
          <cell r="BZ886" t="str">
            <v/>
          </cell>
          <cell r="CA886" t="str">
            <v/>
          </cell>
          <cell r="CB886" t="str">
            <v/>
          </cell>
          <cell r="CC886" t="str">
            <v/>
          </cell>
          <cell r="CD886" t="str">
            <v/>
          </cell>
          <cell r="CE886" t="str">
            <v/>
          </cell>
          <cell r="CG886" t="str">
            <v>MORYNZ BOTIQUE</v>
          </cell>
          <cell r="CH886" t="str">
            <v/>
          </cell>
          <cell r="CI886" t="str">
            <v/>
          </cell>
          <cell r="CJ886" t="str">
            <v/>
          </cell>
          <cell r="CK886" t="str">
            <v/>
          </cell>
          <cell r="CL886" t="str">
            <v/>
          </cell>
          <cell r="CM886" t="str">
            <v/>
          </cell>
          <cell r="CN886" t="str">
            <v/>
          </cell>
          <cell r="CO886" t="str">
            <v/>
          </cell>
          <cell r="CP886" t="str">
            <v/>
          </cell>
          <cell r="CQ886" t="str">
            <v/>
          </cell>
          <cell r="CR886" t="str">
            <v/>
          </cell>
          <cell r="CS886" t="str">
            <v/>
          </cell>
          <cell r="CU886" t="str">
            <v>MORYNZ BOTIQUE</v>
          </cell>
          <cell r="CV886" t="str">
            <v/>
          </cell>
          <cell r="CW886" t="str">
            <v/>
          </cell>
          <cell r="CX886" t="str">
            <v/>
          </cell>
          <cell r="CY886" t="str">
            <v/>
          </cell>
          <cell r="CZ886" t="str">
            <v/>
          </cell>
          <cell r="DA886" t="str">
            <v/>
          </cell>
          <cell r="DB886" t="str">
            <v/>
          </cell>
          <cell r="DC886" t="str">
            <v/>
          </cell>
          <cell r="DD886" t="str">
            <v/>
          </cell>
          <cell r="DE886" t="str">
            <v/>
          </cell>
          <cell r="DG886" t="str">
            <v>MORYNZ BOTIQUE</v>
          </cell>
          <cell r="DH886" t="str">
            <v/>
          </cell>
          <cell r="DI886" t="str">
            <v/>
          </cell>
          <cell r="DJ886" t="str">
            <v/>
          </cell>
          <cell r="DK886" t="str">
            <v/>
          </cell>
          <cell r="DL886" t="str">
            <v/>
          </cell>
          <cell r="DM886" t="str">
            <v/>
          </cell>
          <cell r="DN886" t="str">
            <v/>
          </cell>
          <cell r="DO886" t="str">
            <v/>
          </cell>
          <cell r="DP886" t="str">
            <v/>
          </cell>
          <cell r="DQ886" t="str">
            <v/>
          </cell>
          <cell r="DR886" t="str">
            <v/>
          </cell>
          <cell r="DS886" t="str">
            <v/>
          </cell>
          <cell r="DU886" t="str">
            <v>MORYNZ BOTIQUE</v>
          </cell>
          <cell r="DV886" t="str">
            <v/>
          </cell>
          <cell r="DW886" t="str">
            <v/>
          </cell>
          <cell r="DX886" t="str">
            <v/>
          </cell>
          <cell r="DY886" t="str">
            <v/>
          </cell>
          <cell r="DZ886" t="str">
            <v/>
          </cell>
          <cell r="EA886" t="str">
            <v/>
          </cell>
          <cell r="EB886" t="str">
            <v/>
          </cell>
          <cell r="EC886" t="str">
            <v/>
          </cell>
          <cell r="ED886" t="str">
            <v/>
          </cell>
          <cell r="EE886" t="str">
            <v/>
          </cell>
        </row>
        <row r="887">
          <cell r="I887" t="str">
            <v>York Primary School</v>
          </cell>
          <cell r="J887">
            <v>21</v>
          </cell>
          <cell r="K887">
            <v>37</v>
          </cell>
          <cell r="L887">
            <v>4226000</v>
          </cell>
          <cell r="M887">
            <v>27640</v>
          </cell>
          <cell r="AF887" t="str">
            <v>MOSES OPETO</v>
          </cell>
          <cell r="AG887" t="str">
            <v>MOSES OPETO</v>
          </cell>
          <cell r="AH887" t="str">
            <v/>
          </cell>
          <cell r="AI887" t="str">
            <v/>
          </cell>
          <cell r="AJ887" t="str">
            <v/>
          </cell>
          <cell r="AK887" t="str">
            <v/>
          </cell>
          <cell r="AL887" t="str">
            <v/>
          </cell>
          <cell r="AM887" t="str">
            <v/>
          </cell>
          <cell r="AN887" t="str">
            <v/>
          </cell>
          <cell r="AO887" t="str">
            <v/>
          </cell>
          <cell r="AP887" t="str">
            <v/>
          </cell>
          <cell r="AQ887" t="str">
            <v/>
          </cell>
          <cell r="AR887" t="str">
            <v/>
          </cell>
          <cell r="AS887" t="str">
            <v/>
          </cell>
          <cell r="AT887">
            <v>0</v>
          </cell>
          <cell r="AU887" t="str">
            <v>MOSES OPETO</v>
          </cell>
          <cell r="AV887" t="str">
            <v/>
          </cell>
          <cell r="AW887" t="str">
            <v/>
          </cell>
          <cell r="AX887" t="str">
            <v/>
          </cell>
          <cell r="AY887" t="str">
            <v/>
          </cell>
          <cell r="AZ887" t="str">
            <v/>
          </cell>
          <cell r="BA887" t="str">
            <v/>
          </cell>
          <cell r="BB887" t="str">
            <v/>
          </cell>
          <cell r="BC887" t="str">
            <v/>
          </cell>
          <cell r="BD887" t="str">
            <v/>
          </cell>
          <cell r="BE887" t="str">
            <v/>
          </cell>
          <cell r="BG887" t="str">
            <v>MOSES OPETO</v>
          </cell>
          <cell r="BH887" t="str">
            <v/>
          </cell>
          <cell r="BI887" t="str">
            <v/>
          </cell>
          <cell r="BJ887" t="str">
            <v/>
          </cell>
          <cell r="BK887" t="str">
            <v/>
          </cell>
          <cell r="BL887" t="str">
            <v/>
          </cell>
          <cell r="BM887" t="str">
            <v/>
          </cell>
          <cell r="BN887" t="str">
            <v/>
          </cell>
          <cell r="BO887" t="str">
            <v/>
          </cell>
          <cell r="BP887" t="str">
            <v/>
          </cell>
          <cell r="BQ887" t="str">
            <v/>
          </cell>
          <cell r="BR887" t="str">
            <v/>
          </cell>
          <cell r="BS887" t="str">
            <v/>
          </cell>
          <cell r="BU887" t="str">
            <v>MOSES OPETO</v>
          </cell>
          <cell r="BV887" t="str">
            <v/>
          </cell>
          <cell r="BW887" t="str">
            <v/>
          </cell>
          <cell r="BX887" t="str">
            <v/>
          </cell>
          <cell r="BY887" t="str">
            <v/>
          </cell>
          <cell r="BZ887" t="str">
            <v/>
          </cell>
          <cell r="CA887" t="str">
            <v/>
          </cell>
          <cell r="CB887" t="str">
            <v/>
          </cell>
          <cell r="CC887" t="str">
            <v/>
          </cell>
          <cell r="CD887" t="str">
            <v/>
          </cell>
          <cell r="CE887" t="str">
            <v/>
          </cell>
          <cell r="CG887" t="str">
            <v>MOSES OPETO</v>
          </cell>
          <cell r="CH887" t="str">
            <v/>
          </cell>
          <cell r="CI887" t="str">
            <v/>
          </cell>
          <cell r="CJ887" t="str">
            <v/>
          </cell>
          <cell r="CK887" t="str">
            <v/>
          </cell>
          <cell r="CL887" t="str">
            <v/>
          </cell>
          <cell r="CM887" t="str">
            <v/>
          </cell>
          <cell r="CN887" t="str">
            <v/>
          </cell>
          <cell r="CO887" t="str">
            <v/>
          </cell>
          <cell r="CP887" t="str">
            <v/>
          </cell>
          <cell r="CQ887" t="str">
            <v/>
          </cell>
          <cell r="CR887" t="str">
            <v/>
          </cell>
          <cell r="CS887" t="str">
            <v/>
          </cell>
          <cell r="CU887" t="str">
            <v>MOSES OPETO</v>
          </cell>
          <cell r="CV887" t="str">
            <v/>
          </cell>
          <cell r="CW887" t="str">
            <v/>
          </cell>
          <cell r="CX887" t="str">
            <v/>
          </cell>
          <cell r="CY887" t="str">
            <v/>
          </cell>
          <cell r="CZ887" t="str">
            <v/>
          </cell>
          <cell r="DA887" t="str">
            <v/>
          </cell>
          <cell r="DB887" t="str">
            <v/>
          </cell>
          <cell r="DC887" t="str">
            <v/>
          </cell>
          <cell r="DD887" t="str">
            <v/>
          </cell>
          <cell r="DE887" t="str">
            <v/>
          </cell>
          <cell r="DG887" t="str">
            <v>MOSES OPETO</v>
          </cell>
          <cell r="DH887" t="str">
            <v/>
          </cell>
          <cell r="DI887" t="str">
            <v/>
          </cell>
          <cell r="DJ887" t="str">
            <v/>
          </cell>
          <cell r="DK887" t="str">
            <v/>
          </cell>
          <cell r="DL887" t="str">
            <v/>
          </cell>
          <cell r="DM887" t="str">
            <v/>
          </cell>
          <cell r="DN887" t="str">
            <v/>
          </cell>
          <cell r="DO887" t="str">
            <v/>
          </cell>
          <cell r="DP887" t="str">
            <v/>
          </cell>
          <cell r="DQ887" t="str">
            <v/>
          </cell>
          <cell r="DR887" t="str">
            <v/>
          </cell>
          <cell r="DS887" t="str">
            <v/>
          </cell>
          <cell r="DU887" t="str">
            <v>MOSES OPETO</v>
          </cell>
          <cell r="DV887" t="str">
            <v/>
          </cell>
          <cell r="DW887" t="str">
            <v/>
          </cell>
          <cell r="DX887" t="str">
            <v/>
          </cell>
          <cell r="DY887" t="str">
            <v/>
          </cell>
          <cell r="DZ887" t="str">
            <v/>
          </cell>
          <cell r="EA887" t="str">
            <v/>
          </cell>
          <cell r="EB887" t="str">
            <v/>
          </cell>
          <cell r="EC887" t="str">
            <v/>
          </cell>
          <cell r="ED887" t="str">
            <v/>
          </cell>
          <cell r="EE887" t="str">
            <v/>
          </cell>
        </row>
        <row r="888">
          <cell r="I888" t="str">
            <v>YVCO EDUCATION SAVINGS BUREAU LIMITED</v>
          </cell>
          <cell r="J888">
            <v>2</v>
          </cell>
          <cell r="K888">
            <v>12</v>
          </cell>
          <cell r="L888">
            <v>1214000</v>
          </cell>
          <cell r="M888">
            <v>15200</v>
          </cell>
          <cell r="AF888" t="str">
            <v>MOTV</v>
          </cell>
          <cell r="AG888" t="str">
            <v>MOTV</v>
          </cell>
          <cell r="AH888" t="str">
            <v/>
          </cell>
          <cell r="AI888" t="str">
            <v/>
          </cell>
          <cell r="AJ888" t="str">
            <v/>
          </cell>
          <cell r="AK888" t="str">
            <v/>
          </cell>
          <cell r="AL888" t="str">
            <v/>
          </cell>
          <cell r="AM888">
            <v>2</v>
          </cell>
          <cell r="AN888" t="str">
            <v/>
          </cell>
          <cell r="AO888" t="str">
            <v/>
          </cell>
          <cell r="AP888" t="str">
            <v/>
          </cell>
          <cell r="AQ888" t="str">
            <v/>
          </cell>
          <cell r="AR888" t="str">
            <v/>
          </cell>
          <cell r="AS888" t="str">
            <v/>
          </cell>
          <cell r="AT888">
            <v>2</v>
          </cell>
          <cell r="AU888" t="str">
            <v>MOTV</v>
          </cell>
          <cell r="AV888" t="str">
            <v/>
          </cell>
          <cell r="AW888">
            <v>1</v>
          </cell>
          <cell r="AX888">
            <v>3</v>
          </cell>
          <cell r="AY888">
            <v>1</v>
          </cell>
          <cell r="AZ888">
            <v>2</v>
          </cell>
          <cell r="BA888">
            <v>1</v>
          </cell>
          <cell r="BB888" t="str">
            <v/>
          </cell>
          <cell r="BC888" t="str">
            <v/>
          </cell>
          <cell r="BD888" t="str">
            <v/>
          </cell>
          <cell r="BE888" t="str">
            <v/>
          </cell>
          <cell r="BG888" t="str">
            <v>MOTV</v>
          </cell>
          <cell r="BH888" t="str">
            <v/>
          </cell>
          <cell r="BI888" t="str">
            <v/>
          </cell>
          <cell r="BJ888" t="str">
            <v/>
          </cell>
          <cell r="BK888" t="str">
            <v/>
          </cell>
          <cell r="BL888" t="str">
            <v/>
          </cell>
          <cell r="BM888">
            <v>2</v>
          </cell>
          <cell r="BN888" t="str">
            <v/>
          </cell>
          <cell r="BO888" t="str">
            <v/>
          </cell>
          <cell r="BP888" t="str">
            <v/>
          </cell>
          <cell r="BQ888" t="str">
            <v/>
          </cell>
          <cell r="BR888" t="str">
            <v/>
          </cell>
          <cell r="BS888" t="str">
            <v/>
          </cell>
          <cell r="BU888" t="str">
            <v>MOTV</v>
          </cell>
          <cell r="BV888" t="str">
            <v/>
          </cell>
          <cell r="BW888">
            <v>1</v>
          </cell>
          <cell r="BX888">
            <v>4</v>
          </cell>
          <cell r="BY888">
            <v>1</v>
          </cell>
          <cell r="BZ888">
            <v>3</v>
          </cell>
          <cell r="CA888">
            <v>3</v>
          </cell>
          <cell r="CB888" t="str">
            <v/>
          </cell>
          <cell r="CC888" t="str">
            <v/>
          </cell>
          <cell r="CD888" t="str">
            <v/>
          </cell>
          <cell r="CE888" t="str">
            <v/>
          </cell>
          <cell r="CG888" t="str">
            <v>MOTV</v>
          </cell>
          <cell r="CH888" t="str">
            <v/>
          </cell>
          <cell r="CI888" t="str">
            <v/>
          </cell>
          <cell r="CJ888" t="str">
            <v/>
          </cell>
          <cell r="CK888" t="str">
            <v/>
          </cell>
          <cell r="CL888" t="str">
            <v/>
          </cell>
          <cell r="CM888">
            <v>26000</v>
          </cell>
          <cell r="CN888" t="str">
            <v/>
          </cell>
          <cell r="CO888" t="str">
            <v/>
          </cell>
          <cell r="CP888" t="str">
            <v/>
          </cell>
          <cell r="CQ888" t="str">
            <v/>
          </cell>
          <cell r="CR888" t="str">
            <v/>
          </cell>
          <cell r="CS888" t="str">
            <v/>
          </cell>
          <cell r="CU888" t="str">
            <v>MOTV</v>
          </cell>
          <cell r="CV888" t="str">
            <v/>
          </cell>
          <cell r="CW888">
            <v>25000</v>
          </cell>
          <cell r="CX888">
            <v>115000</v>
          </cell>
          <cell r="CY888">
            <v>10000</v>
          </cell>
          <cell r="CZ888">
            <v>75000</v>
          </cell>
          <cell r="DA888">
            <v>75000</v>
          </cell>
          <cell r="DB888" t="str">
            <v/>
          </cell>
          <cell r="DC888" t="str">
            <v/>
          </cell>
          <cell r="DD888" t="str">
            <v/>
          </cell>
          <cell r="DE888" t="str">
            <v/>
          </cell>
          <cell r="DG888" t="str">
            <v>MOTV</v>
          </cell>
          <cell r="DH888" t="str">
            <v/>
          </cell>
          <cell r="DI888" t="str">
            <v/>
          </cell>
          <cell r="DJ888" t="str">
            <v/>
          </cell>
          <cell r="DK888" t="str">
            <v/>
          </cell>
          <cell r="DL888" t="str">
            <v/>
          </cell>
          <cell r="DM888">
            <v>0</v>
          </cell>
          <cell r="DN888" t="str">
            <v/>
          </cell>
          <cell r="DO888" t="str">
            <v/>
          </cell>
          <cell r="DP888" t="str">
            <v/>
          </cell>
          <cell r="DQ888" t="str">
            <v/>
          </cell>
          <cell r="DR888" t="str">
            <v/>
          </cell>
          <cell r="DS888" t="str">
            <v/>
          </cell>
          <cell r="DU888" t="str">
            <v>MOTV</v>
          </cell>
          <cell r="DV888" t="str">
            <v/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 t="str">
            <v/>
          </cell>
          <cell r="EC888" t="str">
            <v/>
          </cell>
          <cell r="ED888" t="str">
            <v/>
          </cell>
          <cell r="EE888" t="str">
            <v/>
          </cell>
        </row>
        <row r="889">
          <cell r="I889" t="str">
            <v>Zuku TV</v>
          </cell>
          <cell r="J889">
            <v>3303</v>
          </cell>
          <cell r="K889">
            <v>4295</v>
          </cell>
          <cell r="L889">
            <v>151130660</v>
          </cell>
          <cell r="M889">
            <v>2187570</v>
          </cell>
          <cell r="AF889" t="str">
            <v>MOTV AFRICA LTD</v>
          </cell>
          <cell r="AG889" t="str">
            <v>MOTV AFRICA LTD</v>
          </cell>
          <cell r="AU889" t="str">
            <v>MOTV AFRICA LTD</v>
          </cell>
          <cell r="BD889">
            <v>6</v>
          </cell>
          <cell r="BE889">
            <v>2</v>
          </cell>
          <cell r="BG889" t="str">
            <v>MOTV AFRICA LTD</v>
          </cell>
          <cell r="BU889" t="str">
            <v>MOTV AFRICA LTD</v>
          </cell>
          <cell r="CD889">
            <v>6</v>
          </cell>
          <cell r="CE889">
            <v>2</v>
          </cell>
          <cell r="CG889" t="str">
            <v>MOTV AFRICA LTD</v>
          </cell>
          <cell r="CH889" t="str">
            <v/>
          </cell>
          <cell r="CI889" t="str">
            <v/>
          </cell>
          <cell r="CJ889" t="str">
            <v/>
          </cell>
          <cell r="CK889" t="str">
            <v/>
          </cell>
          <cell r="CL889" t="str">
            <v/>
          </cell>
          <cell r="CM889" t="str">
            <v/>
          </cell>
          <cell r="CN889" t="str">
            <v/>
          </cell>
          <cell r="CO889" t="str">
            <v/>
          </cell>
          <cell r="CP889" t="str">
            <v/>
          </cell>
          <cell r="CQ889" t="str">
            <v/>
          </cell>
          <cell r="CR889" t="str">
            <v/>
          </cell>
          <cell r="CS889" t="str">
            <v/>
          </cell>
          <cell r="CU889" t="str">
            <v>MOTV AFRICA LTD</v>
          </cell>
          <cell r="DD889">
            <v>120500</v>
          </cell>
          <cell r="DE889">
            <v>36000</v>
          </cell>
          <cell r="DG889" t="str">
            <v>MOTV AFRICA LTD</v>
          </cell>
          <cell r="DU889" t="str">
            <v>MOTV AFRICA LTD</v>
          </cell>
          <cell r="ED889">
            <v>3000</v>
          </cell>
          <cell r="EE889">
            <v>1000</v>
          </cell>
        </row>
        <row r="890">
          <cell r="AF890" t="str">
            <v>MOTV AFRICA LTD</v>
          </cell>
          <cell r="AG890" t="str">
            <v>MOTV AFRICA LTD</v>
          </cell>
          <cell r="AH890" t="str">
            <v/>
          </cell>
          <cell r="AI890" t="str">
            <v/>
          </cell>
          <cell r="AJ890" t="str">
            <v/>
          </cell>
          <cell r="AK890" t="str">
            <v/>
          </cell>
          <cell r="AL890" t="str">
            <v/>
          </cell>
          <cell r="AM890" t="str">
            <v/>
          </cell>
          <cell r="AN890" t="str">
            <v/>
          </cell>
          <cell r="AO890" t="str">
            <v/>
          </cell>
          <cell r="AP890" t="str">
            <v/>
          </cell>
          <cell r="AQ890" t="str">
            <v/>
          </cell>
          <cell r="AR890" t="str">
            <v/>
          </cell>
          <cell r="AS890" t="str">
            <v/>
          </cell>
          <cell r="AT890">
            <v>0</v>
          </cell>
          <cell r="AU890" t="str">
            <v>MOTV AFRICA LTD</v>
          </cell>
          <cell r="AV890" t="str">
            <v/>
          </cell>
          <cell r="AW890">
            <v>9</v>
          </cell>
          <cell r="AX890">
            <v>34</v>
          </cell>
          <cell r="AY890">
            <v>16</v>
          </cell>
          <cell r="AZ890">
            <v>19</v>
          </cell>
          <cell r="BA890">
            <v>11</v>
          </cell>
          <cell r="BB890">
            <v>12</v>
          </cell>
          <cell r="BC890">
            <v>14</v>
          </cell>
          <cell r="BD890">
            <v>6</v>
          </cell>
          <cell r="BE890">
            <v>2</v>
          </cell>
          <cell r="BG890" t="str">
            <v>MOTV AFRICA LTD</v>
          </cell>
          <cell r="BH890" t="str">
            <v/>
          </cell>
          <cell r="BI890" t="str">
            <v/>
          </cell>
          <cell r="BJ890" t="str">
            <v/>
          </cell>
          <cell r="BK890" t="str">
            <v/>
          </cell>
          <cell r="BL890" t="str">
            <v/>
          </cell>
          <cell r="BM890" t="str">
            <v/>
          </cell>
          <cell r="BN890" t="str">
            <v/>
          </cell>
          <cell r="BO890" t="str">
            <v/>
          </cell>
          <cell r="BP890" t="str">
            <v/>
          </cell>
          <cell r="BQ890" t="str">
            <v/>
          </cell>
          <cell r="BR890" t="str">
            <v/>
          </cell>
          <cell r="BS890" t="str">
            <v/>
          </cell>
          <cell r="BU890" t="str">
            <v>MOTV AFRICA LTD</v>
          </cell>
          <cell r="BV890" t="str">
            <v/>
          </cell>
          <cell r="BW890">
            <v>9</v>
          </cell>
          <cell r="BX890">
            <v>36</v>
          </cell>
          <cell r="BY890">
            <v>17</v>
          </cell>
          <cell r="BZ890">
            <v>22</v>
          </cell>
          <cell r="CA890">
            <v>11</v>
          </cell>
          <cell r="CB890">
            <v>12</v>
          </cell>
          <cell r="CC890">
            <v>15</v>
          </cell>
          <cell r="CD890">
            <v>6</v>
          </cell>
          <cell r="CE890">
            <v>2</v>
          </cell>
          <cell r="CG890" t="str">
            <v>MOTV AFRICA LTD</v>
          </cell>
          <cell r="CH890" t="str">
            <v/>
          </cell>
          <cell r="CI890" t="str">
            <v/>
          </cell>
          <cell r="CJ890" t="str">
            <v/>
          </cell>
          <cell r="CK890" t="str">
            <v/>
          </cell>
          <cell r="CL890" t="str">
            <v/>
          </cell>
          <cell r="CM890" t="str">
            <v/>
          </cell>
          <cell r="CN890" t="str">
            <v/>
          </cell>
          <cell r="CO890" t="str">
            <v/>
          </cell>
          <cell r="CP890" t="str">
            <v/>
          </cell>
          <cell r="CQ890" t="str">
            <v/>
          </cell>
          <cell r="CR890" t="str">
            <v/>
          </cell>
          <cell r="CS890" t="str">
            <v/>
          </cell>
          <cell r="CU890" t="str">
            <v>MOTV AFRICA LTD</v>
          </cell>
          <cell r="CV890" t="str">
            <v/>
          </cell>
          <cell r="CW890">
            <v>220000</v>
          </cell>
          <cell r="CX890">
            <v>827000</v>
          </cell>
          <cell r="CY890">
            <v>398400</v>
          </cell>
          <cell r="CZ890">
            <v>513700</v>
          </cell>
          <cell r="DA890">
            <v>231000</v>
          </cell>
          <cell r="DB890">
            <v>245000</v>
          </cell>
          <cell r="DC890">
            <v>306000</v>
          </cell>
          <cell r="DD890">
            <v>120500</v>
          </cell>
          <cell r="DE890">
            <v>36000</v>
          </cell>
          <cell r="DG890" t="str">
            <v>MOTV AFRICA LTD</v>
          </cell>
          <cell r="DH890" t="str">
            <v/>
          </cell>
          <cell r="DI890" t="str">
            <v/>
          </cell>
          <cell r="DJ890" t="str">
            <v/>
          </cell>
          <cell r="DK890" t="str">
            <v/>
          </cell>
          <cell r="DL890" t="str">
            <v/>
          </cell>
          <cell r="DM890" t="str">
            <v/>
          </cell>
          <cell r="DN890" t="str">
            <v/>
          </cell>
          <cell r="DO890" t="str">
            <v/>
          </cell>
          <cell r="DP890" t="str">
            <v/>
          </cell>
          <cell r="DQ890" t="str">
            <v/>
          </cell>
          <cell r="DR890" t="str">
            <v/>
          </cell>
          <cell r="DS890" t="str">
            <v/>
          </cell>
          <cell r="DU890" t="str">
            <v>MOTV AFRICA LTD</v>
          </cell>
          <cell r="DV890" t="str">
            <v/>
          </cell>
          <cell r="DW890">
            <v>3600</v>
          </cell>
          <cell r="DX890">
            <v>14000</v>
          </cell>
          <cell r="DY890">
            <v>6000</v>
          </cell>
          <cell r="DZ890">
            <v>9150</v>
          </cell>
          <cell r="EA890">
            <v>4950</v>
          </cell>
          <cell r="EB890">
            <v>5950</v>
          </cell>
          <cell r="EC890">
            <v>7500</v>
          </cell>
          <cell r="ED890">
            <v>3000</v>
          </cell>
          <cell r="EE890">
            <v>1000</v>
          </cell>
        </row>
        <row r="891">
          <cell r="AF891" t="str">
            <v>MOW'S NEW DEAL-LUWERO C1</v>
          </cell>
          <cell r="AG891" t="str">
            <v>MOW'S NEW DEAL-LUWERO C1</v>
          </cell>
          <cell r="AH891" t="str">
            <v/>
          </cell>
          <cell r="AI891" t="str">
            <v/>
          </cell>
          <cell r="AJ891" t="str">
            <v/>
          </cell>
          <cell r="AK891" t="str">
            <v/>
          </cell>
          <cell r="AL891" t="str">
            <v/>
          </cell>
          <cell r="AM891" t="str">
            <v/>
          </cell>
          <cell r="AN891" t="str">
            <v/>
          </cell>
          <cell r="AO891" t="str">
            <v/>
          </cell>
          <cell r="AP891" t="str">
            <v/>
          </cell>
          <cell r="AQ891" t="str">
            <v/>
          </cell>
          <cell r="AR891" t="str">
            <v/>
          </cell>
          <cell r="AS891" t="str">
            <v/>
          </cell>
          <cell r="AT891">
            <v>0</v>
          </cell>
          <cell r="AU891" t="str">
            <v>MOW'S NEW DEAL-LUWERO C1</v>
          </cell>
          <cell r="AV891" t="str">
            <v/>
          </cell>
          <cell r="AW891" t="str">
            <v/>
          </cell>
          <cell r="AX891" t="str">
            <v/>
          </cell>
          <cell r="AY891" t="str">
            <v/>
          </cell>
          <cell r="AZ891" t="str">
            <v/>
          </cell>
          <cell r="BA891" t="str">
            <v/>
          </cell>
          <cell r="BB891" t="str">
            <v/>
          </cell>
          <cell r="BC891" t="str">
            <v/>
          </cell>
          <cell r="BD891" t="str">
            <v/>
          </cell>
          <cell r="BE891" t="str">
            <v/>
          </cell>
          <cell r="BG891" t="str">
            <v>MOW'S NEW DEAL-LUWERO C1</v>
          </cell>
          <cell r="BH891" t="str">
            <v/>
          </cell>
          <cell r="BI891" t="str">
            <v/>
          </cell>
          <cell r="BJ891" t="str">
            <v/>
          </cell>
          <cell r="BK891" t="str">
            <v/>
          </cell>
          <cell r="BL891" t="str">
            <v/>
          </cell>
          <cell r="BM891" t="str">
            <v/>
          </cell>
          <cell r="BN891" t="str">
            <v/>
          </cell>
          <cell r="BO891" t="str">
            <v/>
          </cell>
          <cell r="BP891" t="str">
            <v/>
          </cell>
          <cell r="BQ891" t="str">
            <v/>
          </cell>
          <cell r="BR891" t="str">
            <v/>
          </cell>
          <cell r="BS891" t="str">
            <v/>
          </cell>
          <cell r="BU891" t="str">
            <v>MOW'S NEW DEAL-LUWERO C1</v>
          </cell>
          <cell r="BV891" t="str">
            <v/>
          </cell>
          <cell r="BW891" t="str">
            <v/>
          </cell>
          <cell r="BX891" t="str">
            <v/>
          </cell>
          <cell r="BY891" t="str">
            <v/>
          </cell>
          <cell r="BZ891" t="str">
            <v/>
          </cell>
          <cell r="CA891" t="str">
            <v/>
          </cell>
          <cell r="CB891" t="str">
            <v/>
          </cell>
          <cell r="CC891" t="str">
            <v/>
          </cell>
          <cell r="CD891" t="str">
            <v/>
          </cell>
          <cell r="CE891" t="str">
            <v/>
          </cell>
          <cell r="CG891" t="str">
            <v>MOW'S NEW DEAL-LUWERO C1</v>
          </cell>
          <cell r="CH891" t="str">
            <v/>
          </cell>
          <cell r="CI891" t="str">
            <v/>
          </cell>
          <cell r="CJ891" t="str">
            <v/>
          </cell>
          <cell r="CK891" t="str">
            <v/>
          </cell>
          <cell r="CL891" t="str">
            <v/>
          </cell>
          <cell r="CM891" t="str">
            <v/>
          </cell>
          <cell r="CN891" t="str">
            <v/>
          </cell>
          <cell r="CO891" t="str">
            <v/>
          </cell>
          <cell r="CP891" t="str">
            <v/>
          </cell>
          <cell r="CQ891" t="str">
            <v/>
          </cell>
          <cell r="CR891" t="str">
            <v/>
          </cell>
          <cell r="CS891" t="str">
            <v/>
          </cell>
          <cell r="CU891" t="str">
            <v>MOW'S NEW DEAL-LUWERO C1</v>
          </cell>
          <cell r="CV891" t="str">
            <v/>
          </cell>
          <cell r="CW891" t="str">
            <v/>
          </cell>
          <cell r="CX891" t="str">
            <v/>
          </cell>
          <cell r="CY891" t="str">
            <v/>
          </cell>
          <cell r="CZ891" t="str">
            <v/>
          </cell>
          <cell r="DA891" t="str">
            <v/>
          </cell>
          <cell r="DB891" t="str">
            <v/>
          </cell>
          <cell r="DC891" t="str">
            <v/>
          </cell>
          <cell r="DD891" t="str">
            <v/>
          </cell>
          <cell r="DE891" t="str">
            <v/>
          </cell>
          <cell r="DG891" t="str">
            <v>MOW'S NEW DEAL-LUWERO C1</v>
          </cell>
          <cell r="DH891" t="str">
            <v/>
          </cell>
          <cell r="DI891" t="str">
            <v/>
          </cell>
          <cell r="DJ891" t="str">
            <v/>
          </cell>
          <cell r="DK891" t="str">
            <v/>
          </cell>
          <cell r="DL891" t="str">
            <v/>
          </cell>
          <cell r="DM891" t="str">
            <v/>
          </cell>
          <cell r="DN891" t="str">
            <v/>
          </cell>
          <cell r="DO891" t="str">
            <v/>
          </cell>
          <cell r="DP891" t="str">
            <v/>
          </cell>
          <cell r="DQ891" t="str">
            <v/>
          </cell>
          <cell r="DR891" t="str">
            <v/>
          </cell>
          <cell r="DS891" t="str">
            <v/>
          </cell>
          <cell r="DU891" t="str">
            <v>MOW'S NEW DEAL-LUWERO C1</v>
          </cell>
          <cell r="DV891" t="str">
            <v/>
          </cell>
          <cell r="DW891" t="str">
            <v/>
          </cell>
          <cell r="DX891" t="str">
            <v/>
          </cell>
          <cell r="DY891" t="str">
            <v/>
          </cell>
          <cell r="DZ891" t="str">
            <v/>
          </cell>
          <cell r="EA891" t="str">
            <v/>
          </cell>
          <cell r="EB891" t="str">
            <v/>
          </cell>
          <cell r="EC891" t="str">
            <v/>
          </cell>
          <cell r="ED891" t="str">
            <v/>
          </cell>
          <cell r="EE891" t="str">
            <v/>
          </cell>
        </row>
        <row r="892">
          <cell r="I892" t="str">
            <v>Name</v>
          </cell>
          <cell r="J892" t="str">
            <v>Unique Users</v>
          </cell>
          <cell r="K892" t="str">
            <v>Transaction Volume</v>
          </cell>
          <cell r="L892" t="str">
            <v>Transaction Value</v>
          </cell>
          <cell r="M892" t="str">
            <v>Fees</v>
          </cell>
          <cell r="AF892" t="str">
            <v>MPASHA SEONDARY SCHOOL</v>
          </cell>
          <cell r="AG892" t="str">
            <v>MPASHA SEONDARY SCHOOL</v>
          </cell>
          <cell r="AH892" t="str">
            <v/>
          </cell>
          <cell r="AI892">
            <v>2</v>
          </cell>
          <cell r="AJ892" t="str">
            <v/>
          </cell>
          <cell r="AK892" t="str">
            <v/>
          </cell>
          <cell r="AL892" t="str">
            <v/>
          </cell>
          <cell r="AM892" t="str">
            <v/>
          </cell>
          <cell r="AN892" t="str">
            <v/>
          </cell>
          <cell r="AO892" t="str">
            <v/>
          </cell>
          <cell r="AP892" t="str">
            <v/>
          </cell>
          <cell r="AQ892" t="str">
            <v/>
          </cell>
          <cell r="AR892" t="str">
            <v/>
          </cell>
          <cell r="AS892" t="str">
            <v/>
          </cell>
          <cell r="AT892">
            <v>2</v>
          </cell>
          <cell r="AU892" t="str">
            <v>MPASHA SEONDARY SCHOOL</v>
          </cell>
          <cell r="AV892" t="str">
            <v/>
          </cell>
          <cell r="AW892" t="str">
            <v/>
          </cell>
          <cell r="AX892" t="str">
            <v/>
          </cell>
          <cell r="AY892" t="str">
            <v/>
          </cell>
          <cell r="AZ892" t="str">
            <v/>
          </cell>
          <cell r="BA892" t="str">
            <v/>
          </cell>
          <cell r="BB892" t="str">
            <v/>
          </cell>
          <cell r="BC892" t="str">
            <v/>
          </cell>
          <cell r="BD892" t="str">
            <v/>
          </cell>
          <cell r="BE892" t="str">
            <v/>
          </cell>
          <cell r="BG892" t="str">
            <v>MPASHA SEONDARY SCHOOL</v>
          </cell>
          <cell r="BH892" t="str">
            <v/>
          </cell>
          <cell r="BI892">
            <v>2</v>
          </cell>
          <cell r="BJ892" t="str">
            <v/>
          </cell>
          <cell r="BK892" t="str">
            <v/>
          </cell>
          <cell r="BL892" t="str">
            <v/>
          </cell>
          <cell r="BM892" t="str">
            <v/>
          </cell>
          <cell r="BN892" t="str">
            <v/>
          </cell>
          <cell r="BO892" t="str">
            <v/>
          </cell>
          <cell r="BP892" t="str">
            <v/>
          </cell>
          <cell r="BQ892" t="str">
            <v/>
          </cell>
          <cell r="BR892" t="str">
            <v/>
          </cell>
          <cell r="BS892" t="str">
            <v/>
          </cell>
          <cell r="BU892" t="str">
            <v>MPASHA SEONDARY SCHOOL</v>
          </cell>
          <cell r="BV892" t="str">
            <v/>
          </cell>
          <cell r="BW892" t="str">
            <v/>
          </cell>
          <cell r="BX892" t="str">
            <v/>
          </cell>
          <cell r="BY892" t="str">
            <v/>
          </cell>
          <cell r="BZ892" t="str">
            <v/>
          </cell>
          <cell r="CA892" t="str">
            <v/>
          </cell>
          <cell r="CB892" t="str">
            <v/>
          </cell>
          <cell r="CC892" t="str">
            <v/>
          </cell>
          <cell r="CD892" t="str">
            <v/>
          </cell>
          <cell r="CE892" t="str">
            <v/>
          </cell>
          <cell r="CG892" t="str">
            <v>MPASHA SEONDARY SCHOOL</v>
          </cell>
          <cell r="CH892" t="str">
            <v/>
          </cell>
          <cell r="CI892">
            <v>3000</v>
          </cell>
          <cell r="CJ892" t="str">
            <v/>
          </cell>
          <cell r="CK892" t="str">
            <v/>
          </cell>
          <cell r="CL892" t="str">
            <v/>
          </cell>
          <cell r="CM892" t="str">
            <v/>
          </cell>
          <cell r="CN892" t="str">
            <v/>
          </cell>
          <cell r="CO892" t="str">
            <v/>
          </cell>
          <cell r="CP892" t="str">
            <v/>
          </cell>
          <cell r="CQ892" t="str">
            <v/>
          </cell>
          <cell r="CR892" t="str">
            <v/>
          </cell>
          <cell r="CS892" t="str">
            <v/>
          </cell>
          <cell r="CU892" t="str">
            <v>MPASHA SEONDARY SCHOOL</v>
          </cell>
          <cell r="CV892" t="str">
            <v/>
          </cell>
          <cell r="CW892" t="str">
            <v/>
          </cell>
          <cell r="CX892" t="str">
            <v/>
          </cell>
          <cell r="CY892" t="str">
            <v/>
          </cell>
          <cell r="CZ892" t="str">
            <v/>
          </cell>
          <cell r="DA892" t="str">
            <v/>
          </cell>
          <cell r="DB892" t="str">
            <v/>
          </cell>
          <cell r="DC892" t="str">
            <v/>
          </cell>
          <cell r="DD892" t="str">
            <v/>
          </cell>
          <cell r="DE892" t="str">
            <v/>
          </cell>
          <cell r="DG892" t="str">
            <v>MPASHA SEONDARY SCHOOL</v>
          </cell>
          <cell r="DH892" t="str">
            <v/>
          </cell>
          <cell r="DI892">
            <v>800</v>
          </cell>
          <cell r="DJ892" t="str">
            <v/>
          </cell>
          <cell r="DK892" t="str">
            <v/>
          </cell>
          <cell r="DL892" t="str">
            <v/>
          </cell>
          <cell r="DM892" t="str">
            <v/>
          </cell>
          <cell r="DN892" t="str">
            <v/>
          </cell>
          <cell r="DO892" t="str">
            <v/>
          </cell>
          <cell r="DP892" t="str">
            <v/>
          </cell>
          <cell r="DQ892" t="str">
            <v/>
          </cell>
          <cell r="DR892" t="str">
            <v/>
          </cell>
          <cell r="DS892" t="str">
            <v/>
          </cell>
          <cell r="DU892" t="str">
            <v>MPASHA SEONDARY SCHOOL</v>
          </cell>
          <cell r="DV892" t="str">
            <v/>
          </cell>
          <cell r="DW892" t="str">
            <v/>
          </cell>
          <cell r="DX892" t="str">
            <v/>
          </cell>
          <cell r="DY892" t="str">
            <v/>
          </cell>
          <cell r="DZ892" t="str">
            <v/>
          </cell>
          <cell r="EA892" t="str">
            <v/>
          </cell>
          <cell r="EB892" t="str">
            <v/>
          </cell>
          <cell r="EC892" t="str">
            <v/>
          </cell>
          <cell r="ED892" t="str">
            <v/>
          </cell>
          <cell r="EE892" t="str">
            <v/>
          </cell>
        </row>
        <row r="893">
          <cell r="I893" t="str">
            <v>256BET LIMITED</v>
          </cell>
          <cell r="J893">
            <v>284</v>
          </cell>
          <cell r="K893">
            <v>1275</v>
          </cell>
          <cell r="L893">
            <v>25576601</v>
          </cell>
          <cell r="M893">
            <v>465270</v>
          </cell>
          <cell r="AF893" t="str">
            <v>MPERERWE GAMING INTERNATIONAL</v>
          </cell>
          <cell r="AG893" t="str">
            <v>MPERERWE GAMING INTERNATIONAL</v>
          </cell>
          <cell r="AH893" t="str">
            <v/>
          </cell>
          <cell r="AI893" t="str">
            <v/>
          </cell>
          <cell r="AJ893" t="str">
            <v/>
          </cell>
          <cell r="AK893" t="str">
            <v/>
          </cell>
          <cell r="AL893" t="str">
            <v/>
          </cell>
          <cell r="AM893" t="str">
            <v/>
          </cell>
          <cell r="AN893" t="str">
            <v/>
          </cell>
          <cell r="AO893" t="str">
            <v/>
          </cell>
          <cell r="AP893" t="str">
            <v/>
          </cell>
          <cell r="AQ893" t="str">
            <v/>
          </cell>
          <cell r="AR893" t="str">
            <v/>
          </cell>
          <cell r="AS893" t="str">
            <v/>
          </cell>
          <cell r="AT893">
            <v>0</v>
          </cell>
          <cell r="AU893" t="str">
            <v>MPERERWE GAMING INTERNATIONAL</v>
          </cell>
          <cell r="AV893" t="str">
            <v/>
          </cell>
          <cell r="AW893" t="str">
            <v/>
          </cell>
          <cell r="AX893" t="str">
            <v/>
          </cell>
          <cell r="AY893" t="str">
            <v/>
          </cell>
          <cell r="AZ893" t="str">
            <v/>
          </cell>
          <cell r="BA893" t="str">
            <v/>
          </cell>
          <cell r="BB893" t="str">
            <v/>
          </cell>
          <cell r="BC893" t="str">
            <v/>
          </cell>
          <cell r="BD893" t="str">
            <v/>
          </cell>
          <cell r="BE893" t="str">
            <v/>
          </cell>
          <cell r="BG893" t="str">
            <v>MPERERWE GAMING INTERNATIONAL</v>
          </cell>
          <cell r="BH893" t="str">
            <v/>
          </cell>
          <cell r="BI893" t="str">
            <v/>
          </cell>
          <cell r="BJ893" t="str">
            <v/>
          </cell>
          <cell r="BK893" t="str">
            <v/>
          </cell>
          <cell r="BL893" t="str">
            <v/>
          </cell>
          <cell r="BM893" t="str">
            <v/>
          </cell>
          <cell r="BN893" t="str">
            <v/>
          </cell>
          <cell r="BO893" t="str">
            <v/>
          </cell>
          <cell r="BP893" t="str">
            <v/>
          </cell>
          <cell r="BQ893" t="str">
            <v/>
          </cell>
          <cell r="BR893" t="str">
            <v/>
          </cell>
          <cell r="BS893" t="str">
            <v/>
          </cell>
          <cell r="BU893" t="str">
            <v>MPERERWE GAMING INTERNATIONAL</v>
          </cell>
          <cell r="BV893" t="str">
            <v/>
          </cell>
          <cell r="BW893" t="str">
            <v/>
          </cell>
          <cell r="BX893" t="str">
            <v/>
          </cell>
          <cell r="BY893" t="str">
            <v/>
          </cell>
          <cell r="BZ893" t="str">
            <v/>
          </cell>
          <cell r="CA893" t="str">
            <v/>
          </cell>
          <cell r="CB893" t="str">
            <v/>
          </cell>
          <cell r="CC893" t="str">
            <v/>
          </cell>
          <cell r="CD893" t="str">
            <v/>
          </cell>
          <cell r="CE893" t="str">
            <v/>
          </cell>
          <cell r="CG893" t="str">
            <v>MPERERWE GAMING INTERNATIONAL</v>
          </cell>
          <cell r="CH893" t="str">
            <v/>
          </cell>
          <cell r="CI893" t="str">
            <v/>
          </cell>
          <cell r="CJ893" t="str">
            <v/>
          </cell>
          <cell r="CK893" t="str">
            <v/>
          </cell>
          <cell r="CL893" t="str">
            <v/>
          </cell>
          <cell r="CM893" t="str">
            <v/>
          </cell>
          <cell r="CN893" t="str">
            <v/>
          </cell>
          <cell r="CO893" t="str">
            <v/>
          </cell>
          <cell r="CP893" t="str">
            <v/>
          </cell>
          <cell r="CQ893" t="str">
            <v/>
          </cell>
          <cell r="CR893" t="str">
            <v/>
          </cell>
          <cell r="CS893" t="str">
            <v/>
          </cell>
          <cell r="CU893" t="str">
            <v>MPERERWE GAMING INTERNATIONAL</v>
          </cell>
          <cell r="CV893" t="str">
            <v/>
          </cell>
          <cell r="CW893" t="str">
            <v/>
          </cell>
          <cell r="CX893" t="str">
            <v/>
          </cell>
          <cell r="CY893" t="str">
            <v/>
          </cell>
          <cell r="CZ893" t="str">
            <v/>
          </cell>
          <cell r="DA893" t="str">
            <v/>
          </cell>
          <cell r="DB893" t="str">
            <v/>
          </cell>
          <cell r="DC893" t="str">
            <v/>
          </cell>
          <cell r="DD893" t="str">
            <v/>
          </cell>
          <cell r="DE893" t="str">
            <v/>
          </cell>
          <cell r="DG893" t="str">
            <v>MPERERWE GAMING INTERNATIONAL</v>
          </cell>
          <cell r="DH893" t="str">
            <v/>
          </cell>
          <cell r="DI893" t="str">
            <v/>
          </cell>
          <cell r="DJ893" t="str">
            <v/>
          </cell>
          <cell r="DK893" t="str">
            <v/>
          </cell>
          <cell r="DL893" t="str">
            <v/>
          </cell>
          <cell r="DM893" t="str">
            <v/>
          </cell>
          <cell r="DN893" t="str">
            <v/>
          </cell>
          <cell r="DO893" t="str">
            <v/>
          </cell>
          <cell r="DP893" t="str">
            <v/>
          </cell>
          <cell r="DQ893" t="str">
            <v/>
          </cell>
          <cell r="DR893" t="str">
            <v/>
          </cell>
          <cell r="DS893" t="str">
            <v/>
          </cell>
          <cell r="DU893" t="str">
            <v>MPERERWE GAMING INTERNATIONAL</v>
          </cell>
          <cell r="DV893" t="str">
            <v/>
          </cell>
          <cell r="DW893" t="str">
            <v/>
          </cell>
          <cell r="DX893" t="str">
            <v/>
          </cell>
          <cell r="DY893" t="str">
            <v/>
          </cell>
          <cell r="DZ893" t="str">
            <v/>
          </cell>
          <cell r="EA893" t="str">
            <v/>
          </cell>
          <cell r="EB893" t="str">
            <v/>
          </cell>
          <cell r="EC893" t="str">
            <v/>
          </cell>
          <cell r="ED893" t="str">
            <v/>
          </cell>
          <cell r="EE893" t="str">
            <v/>
          </cell>
        </row>
        <row r="894">
          <cell r="I894" t="str">
            <v>Advance Uganda Microfinance</v>
          </cell>
          <cell r="J894">
            <v>13</v>
          </cell>
          <cell r="K894">
            <v>30</v>
          </cell>
          <cell r="L894">
            <v>9030740</v>
          </cell>
          <cell r="M894">
            <v>37570</v>
          </cell>
          <cell r="AF894" t="str">
            <v>MPIIMA SIBALAATA MKT STORE</v>
          </cell>
          <cell r="AG894" t="str">
            <v>MPIIMA SIBALAATA MKT STORE</v>
          </cell>
          <cell r="AH894" t="str">
            <v/>
          </cell>
          <cell r="AI894" t="str">
            <v/>
          </cell>
          <cell r="AJ894" t="str">
            <v/>
          </cell>
          <cell r="AK894" t="str">
            <v/>
          </cell>
          <cell r="AL894" t="str">
            <v/>
          </cell>
          <cell r="AM894" t="str">
            <v/>
          </cell>
          <cell r="AN894" t="str">
            <v/>
          </cell>
          <cell r="AO894" t="str">
            <v/>
          </cell>
          <cell r="AP894" t="str">
            <v/>
          </cell>
          <cell r="AQ894" t="str">
            <v/>
          </cell>
          <cell r="AR894" t="str">
            <v/>
          </cell>
          <cell r="AS894" t="str">
            <v/>
          </cell>
          <cell r="AT894">
            <v>0</v>
          </cell>
          <cell r="AU894" t="str">
            <v>MPIIMA SIBALAATA MKT STORE</v>
          </cell>
          <cell r="AV894" t="str">
            <v/>
          </cell>
          <cell r="AW894" t="str">
            <v/>
          </cell>
          <cell r="AX894" t="str">
            <v/>
          </cell>
          <cell r="AY894" t="str">
            <v/>
          </cell>
          <cell r="AZ894" t="str">
            <v/>
          </cell>
          <cell r="BA894" t="str">
            <v/>
          </cell>
          <cell r="BB894" t="str">
            <v/>
          </cell>
          <cell r="BC894" t="str">
            <v/>
          </cell>
          <cell r="BD894" t="str">
            <v/>
          </cell>
          <cell r="BE894" t="str">
            <v/>
          </cell>
          <cell r="BG894" t="str">
            <v>MPIIMA SIBALAATA MKT STORE</v>
          </cell>
          <cell r="BH894" t="str">
            <v/>
          </cell>
          <cell r="BI894" t="str">
            <v/>
          </cell>
          <cell r="BJ894" t="str">
            <v/>
          </cell>
          <cell r="BK894" t="str">
            <v/>
          </cell>
          <cell r="BL894" t="str">
            <v/>
          </cell>
          <cell r="BM894" t="str">
            <v/>
          </cell>
          <cell r="BN894" t="str">
            <v/>
          </cell>
          <cell r="BO894" t="str">
            <v/>
          </cell>
          <cell r="BP894" t="str">
            <v/>
          </cell>
          <cell r="BQ894" t="str">
            <v/>
          </cell>
          <cell r="BR894" t="str">
            <v/>
          </cell>
          <cell r="BS894" t="str">
            <v/>
          </cell>
          <cell r="BU894" t="str">
            <v>MPIIMA SIBALAATA MKT STORE</v>
          </cell>
          <cell r="BV894" t="str">
            <v/>
          </cell>
          <cell r="BW894" t="str">
            <v/>
          </cell>
          <cell r="BX894" t="str">
            <v/>
          </cell>
          <cell r="BY894" t="str">
            <v/>
          </cell>
          <cell r="BZ894" t="str">
            <v/>
          </cell>
          <cell r="CA894" t="str">
            <v/>
          </cell>
          <cell r="CB894" t="str">
            <v/>
          </cell>
          <cell r="CC894" t="str">
            <v/>
          </cell>
          <cell r="CD894" t="str">
            <v/>
          </cell>
          <cell r="CE894" t="str">
            <v/>
          </cell>
          <cell r="CG894" t="str">
            <v>MPIIMA SIBALAATA MKT STORE</v>
          </cell>
          <cell r="CH894" t="str">
            <v/>
          </cell>
          <cell r="CI894" t="str">
            <v/>
          </cell>
          <cell r="CJ894" t="str">
            <v/>
          </cell>
          <cell r="CK894" t="str">
            <v/>
          </cell>
          <cell r="CL894" t="str">
            <v/>
          </cell>
          <cell r="CM894" t="str">
            <v/>
          </cell>
          <cell r="CN894" t="str">
            <v/>
          </cell>
          <cell r="CO894" t="str">
            <v/>
          </cell>
          <cell r="CP894" t="str">
            <v/>
          </cell>
          <cell r="CQ894" t="str">
            <v/>
          </cell>
          <cell r="CR894" t="str">
            <v/>
          </cell>
          <cell r="CS894" t="str">
            <v/>
          </cell>
          <cell r="CU894" t="str">
            <v>MPIIMA SIBALAATA MKT STORE</v>
          </cell>
          <cell r="CV894" t="str">
            <v/>
          </cell>
          <cell r="CW894" t="str">
            <v/>
          </cell>
          <cell r="CX894" t="str">
            <v/>
          </cell>
          <cell r="CY894" t="str">
            <v/>
          </cell>
          <cell r="CZ894" t="str">
            <v/>
          </cell>
          <cell r="DA894" t="str">
            <v/>
          </cell>
          <cell r="DB894" t="str">
            <v/>
          </cell>
          <cell r="DC894" t="str">
            <v/>
          </cell>
          <cell r="DD894" t="str">
            <v/>
          </cell>
          <cell r="DE894" t="str">
            <v/>
          </cell>
          <cell r="DG894" t="str">
            <v>MPIIMA SIBALAATA MKT STORE</v>
          </cell>
          <cell r="DH894" t="str">
            <v/>
          </cell>
          <cell r="DI894" t="str">
            <v/>
          </cell>
          <cell r="DJ894" t="str">
            <v/>
          </cell>
          <cell r="DK894" t="str">
            <v/>
          </cell>
          <cell r="DL894" t="str">
            <v/>
          </cell>
          <cell r="DM894" t="str">
            <v/>
          </cell>
          <cell r="DN894" t="str">
            <v/>
          </cell>
          <cell r="DO894" t="str">
            <v/>
          </cell>
          <cell r="DP894" t="str">
            <v/>
          </cell>
          <cell r="DQ894" t="str">
            <v/>
          </cell>
          <cell r="DR894" t="str">
            <v/>
          </cell>
          <cell r="DS894" t="str">
            <v/>
          </cell>
          <cell r="DU894" t="str">
            <v>MPIIMA SIBALAATA MKT STORE</v>
          </cell>
          <cell r="DV894" t="str">
            <v/>
          </cell>
          <cell r="DW894" t="str">
            <v/>
          </cell>
          <cell r="DX894" t="str">
            <v/>
          </cell>
          <cell r="DY894" t="str">
            <v/>
          </cell>
          <cell r="DZ894" t="str">
            <v/>
          </cell>
          <cell r="EA894" t="str">
            <v/>
          </cell>
          <cell r="EB894" t="str">
            <v/>
          </cell>
          <cell r="EC894" t="str">
            <v/>
          </cell>
          <cell r="ED894" t="str">
            <v/>
          </cell>
          <cell r="EE894" t="str">
            <v/>
          </cell>
        </row>
        <row r="895">
          <cell r="I895" t="str">
            <v>AFRICA RENEWAL MINISTRIES</v>
          </cell>
          <cell r="J895">
            <v>3</v>
          </cell>
          <cell r="K895">
            <v>3</v>
          </cell>
          <cell r="L895">
            <v>151000</v>
          </cell>
          <cell r="M895">
            <v>3300</v>
          </cell>
          <cell r="AF895" t="str">
            <v>MPOMA ROYAL COLLAGE</v>
          </cell>
          <cell r="AG895" t="str">
            <v>MPOMA ROYAL COLLAGE</v>
          </cell>
          <cell r="AH895" t="str">
            <v/>
          </cell>
          <cell r="AI895" t="str">
            <v/>
          </cell>
          <cell r="AJ895" t="str">
            <v/>
          </cell>
          <cell r="AK895" t="str">
            <v/>
          </cell>
          <cell r="AL895" t="str">
            <v/>
          </cell>
          <cell r="AM895" t="str">
            <v/>
          </cell>
          <cell r="AN895" t="str">
            <v/>
          </cell>
          <cell r="AO895" t="str">
            <v/>
          </cell>
          <cell r="AP895" t="str">
            <v/>
          </cell>
          <cell r="AQ895" t="str">
            <v/>
          </cell>
          <cell r="AR895" t="str">
            <v/>
          </cell>
          <cell r="AS895" t="str">
            <v/>
          </cell>
          <cell r="AT895">
            <v>0</v>
          </cell>
          <cell r="AU895" t="str">
            <v>MPOMA ROYAL COLLAGE</v>
          </cell>
          <cell r="AV895">
            <v>1</v>
          </cell>
          <cell r="AW895">
            <v>7</v>
          </cell>
          <cell r="AX895">
            <v>147</v>
          </cell>
          <cell r="AY895">
            <v>121</v>
          </cell>
          <cell r="AZ895">
            <v>89</v>
          </cell>
          <cell r="BA895">
            <v>128</v>
          </cell>
          <cell r="BB895">
            <v>144</v>
          </cell>
          <cell r="BC895">
            <v>36</v>
          </cell>
          <cell r="BD895">
            <v>156</v>
          </cell>
          <cell r="BE895">
            <v>92</v>
          </cell>
          <cell r="BG895" t="str">
            <v>MPOMA ROYAL COLLAGE</v>
          </cell>
          <cell r="BH895" t="str">
            <v/>
          </cell>
          <cell r="BI895" t="str">
            <v/>
          </cell>
          <cell r="BJ895" t="str">
            <v/>
          </cell>
          <cell r="BK895" t="str">
            <v/>
          </cell>
          <cell r="BL895" t="str">
            <v/>
          </cell>
          <cell r="BM895" t="str">
            <v/>
          </cell>
          <cell r="BN895" t="str">
            <v/>
          </cell>
          <cell r="BO895" t="str">
            <v/>
          </cell>
          <cell r="BP895" t="str">
            <v/>
          </cell>
          <cell r="BQ895" t="str">
            <v/>
          </cell>
          <cell r="BR895" t="str">
            <v/>
          </cell>
          <cell r="BS895" t="str">
            <v/>
          </cell>
          <cell r="BU895" t="str">
            <v>MPOMA ROYAL COLLAGE</v>
          </cell>
          <cell r="BV895">
            <v>1</v>
          </cell>
          <cell r="BW895">
            <v>9</v>
          </cell>
          <cell r="BX895">
            <v>217</v>
          </cell>
          <cell r="BY895">
            <v>249</v>
          </cell>
          <cell r="BZ895">
            <v>154</v>
          </cell>
          <cell r="CA895">
            <v>261</v>
          </cell>
          <cell r="CB895">
            <v>285</v>
          </cell>
          <cell r="CC895">
            <v>69</v>
          </cell>
          <cell r="CD895">
            <v>318</v>
          </cell>
          <cell r="CE895">
            <v>155</v>
          </cell>
          <cell r="CG895" t="str">
            <v>MPOMA ROYAL COLLAGE</v>
          </cell>
          <cell r="CH895" t="str">
            <v/>
          </cell>
          <cell r="CI895" t="str">
            <v/>
          </cell>
          <cell r="CJ895" t="str">
            <v/>
          </cell>
          <cell r="CK895" t="str">
            <v/>
          </cell>
          <cell r="CL895" t="str">
            <v/>
          </cell>
          <cell r="CM895" t="str">
            <v/>
          </cell>
          <cell r="CN895" t="str">
            <v/>
          </cell>
          <cell r="CO895" t="str">
            <v/>
          </cell>
          <cell r="CP895" t="str">
            <v/>
          </cell>
          <cell r="CQ895" t="str">
            <v/>
          </cell>
          <cell r="CR895" t="str">
            <v/>
          </cell>
          <cell r="CS895" t="str">
            <v/>
          </cell>
          <cell r="CU895" t="str">
            <v>MPOMA ROYAL COLLAGE</v>
          </cell>
          <cell r="CV895">
            <v>5000</v>
          </cell>
          <cell r="CW895">
            <v>1697000</v>
          </cell>
          <cell r="CX895">
            <v>35864500</v>
          </cell>
          <cell r="CY895">
            <v>25658000</v>
          </cell>
          <cell r="CZ895">
            <v>36396850</v>
          </cell>
          <cell r="DA895">
            <v>47761000</v>
          </cell>
          <cell r="DB895">
            <v>31687500</v>
          </cell>
          <cell r="DC895">
            <v>5693500</v>
          </cell>
          <cell r="DD895">
            <v>66107300</v>
          </cell>
          <cell r="DE895">
            <v>23449200</v>
          </cell>
          <cell r="DG895" t="str">
            <v>MPOMA ROYAL COLLAGE</v>
          </cell>
          <cell r="DH895" t="str">
            <v/>
          </cell>
          <cell r="DI895" t="str">
            <v/>
          </cell>
          <cell r="DJ895" t="str">
            <v/>
          </cell>
          <cell r="DK895" t="str">
            <v/>
          </cell>
          <cell r="DL895" t="str">
            <v/>
          </cell>
          <cell r="DM895" t="str">
            <v/>
          </cell>
          <cell r="DN895" t="str">
            <v/>
          </cell>
          <cell r="DO895" t="str">
            <v/>
          </cell>
          <cell r="DP895" t="str">
            <v/>
          </cell>
          <cell r="DQ895" t="str">
            <v/>
          </cell>
          <cell r="DR895" t="str">
            <v/>
          </cell>
          <cell r="DS895" t="str">
            <v/>
          </cell>
          <cell r="DU895" t="str">
            <v>MPOMA ROYAL COLLAGE</v>
          </cell>
          <cell r="DV895">
            <v>100</v>
          </cell>
          <cell r="DW895">
            <v>6000</v>
          </cell>
          <cell r="DX895">
            <v>132900</v>
          </cell>
          <cell r="DY895">
            <v>117900</v>
          </cell>
          <cell r="DZ895">
            <v>140975</v>
          </cell>
          <cell r="EA895">
            <v>209750</v>
          </cell>
          <cell r="EB895">
            <v>209290</v>
          </cell>
          <cell r="EC895">
            <v>44020</v>
          </cell>
          <cell r="ED895">
            <v>307740</v>
          </cell>
          <cell r="EE895">
            <v>129830</v>
          </cell>
        </row>
        <row r="896">
          <cell r="I896" t="str">
            <v>AKEMBIZIMBIRA SACCO</v>
          </cell>
          <cell r="J896">
            <v>95</v>
          </cell>
          <cell r="K896">
            <v>191</v>
          </cell>
          <cell r="L896">
            <v>26737700</v>
          </cell>
          <cell r="M896">
            <v>165110</v>
          </cell>
          <cell r="AF896" t="str">
            <v>MPUMUDDE HIGH SCHOOL</v>
          </cell>
          <cell r="AG896" t="str">
            <v>MPUMUDDE HIGH SCHOOL</v>
          </cell>
          <cell r="AH896" t="str">
            <v/>
          </cell>
          <cell r="AI896" t="str">
            <v/>
          </cell>
          <cell r="AJ896" t="str">
            <v/>
          </cell>
          <cell r="AK896" t="str">
            <v/>
          </cell>
          <cell r="AL896" t="str">
            <v/>
          </cell>
          <cell r="AM896" t="str">
            <v/>
          </cell>
          <cell r="AN896" t="str">
            <v/>
          </cell>
          <cell r="AO896" t="str">
            <v/>
          </cell>
          <cell r="AP896" t="str">
            <v/>
          </cell>
          <cell r="AQ896" t="str">
            <v/>
          </cell>
          <cell r="AR896" t="str">
            <v/>
          </cell>
          <cell r="AS896" t="str">
            <v/>
          </cell>
          <cell r="AT896">
            <v>0</v>
          </cell>
          <cell r="AU896" t="str">
            <v>MPUMUDDE HIGH SCHOOL</v>
          </cell>
          <cell r="AV896" t="str">
            <v/>
          </cell>
          <cell r="AW896" t="str">
            <v/>
          </cell>
          <cell r="AX896" t="str">
            <v/>
          </cell>
          <cell r="AY896" t="str">
            <v/>
          </cell>
          <cell r="AZ896" t="str">
            <v/>
          </cell>
          <cell r="BA896" t="str">
            <v/>
          </cell>
          <cell r="BB896" t="str">
            <v/>
          </cell>
          <cell r="BC896" t="str">
            <v/>
          </cell>
          <cell r="BD896" t="str">
            <v/>
          </cell>
          <cell r="BE896" t="str">
            <v/>
          </cell>
          <cell r="BG896" t="str">
            <v>MPUMUDDE HIGH SCHOOL</v>
          </cell>
          <cell r="BH896" t="str">
            <v/>
          </cell>
          <cell r="BI896" t="str">
            <v/>
          </cell>
          <cell r="BJ896" t="str">
            <v/>
          </cell>
          <cell r="BK896" t="str">
            <v/>
          </cell>
          <cell r="BL896" t="str">
            <v/>
          </cell>
          <cell r="BM896" t="str">
            <v/>
          </cell>
          <cell r="BN896" t="str">
            <v/>
          </cell>
          <cell r="BO896" t="str">
            <v/>
          </cell>
          <cell r="BP896" t="str">
            <v/>
          </cell>
          <cell r="BQ896" t="str">
            <v/>
          </cell>
          <cell r="BR896" t="str">
            <v/>
          </cell>
          <cell r="BS896" t="str">
            <v/>
          </cell>
          <cell r="BU896" t="str">
            <v>MPUMUDDE HIGH SCHOOL</v>
          </cell>
          <cell r="BV896" t="str">
            <v/>
          </cell>
          <cell r="BW896" t="str">
            <v/>
          </cell>
          <cell r="BX896" t="str">
            <v/>
          </cell>
          <cell r="BY896" t="str">
            <v/>
          </cell>
          <cell r="BZ896" t="str">
            <v/>
          </cell>
          <cell r="CA896" t="str">
            <v/>
          </cell>
          <cell r="CB896" t="str">
            <v/>
          </cell>
          <cell r="CC896" t="str">
            <v/>
          </cell>
          <cell r="CD896" t="str">
            <v/>
          </cell>
          <cell r="CE896" t="str">
            <v/>
          </cell>
          <cell r="CG896" t="str">
            <v>MPUMUDDE HIGH SCHOOL</v>
          </cell>
          <cell r="CH896" t="str">
            <v/>
          </cell>
          <cell r="CI896" t="str">
            <v/>
          </cell>
          <cell r="CJ896" t="str">
            <v/>
          </cell>
          <cell r="CK896" t="str">
            <v/>
          </cell>
          <cell r="CL896" t="str">
            <v/>
          </cell>
          <cell r="CM896" t="str">
            <v/>
          </cell>
          <cell r="CN896" t="str">
            <v/>
          </cell>
          <cell r="CO896" t="str">
            <v/>
          </cell>
          <cell r="CP896" t="str">
            <v/>
          </cell>
          <cell r="CQ896" t="str">
            <v/>
          </cell>
          <cell r="CR896" t="str">
            <v/>
          </cell>
          <cell r="CS896" t="str">
            <v/>
          </cell>
          <cell r="CU896" t="str">
            <v>MPUMUDDE HIGH SCHOOL</v>
          </cell>
          <cell r="CV896" t="str">
            <v/>
          </cell>
          <cell r="CW896" t="str">
            <v/>
          </cell>
          <cell r="CX896" t="str">
            <v/>
          </cell>
          <cell r="CY896" t="str">
            <v/>
          </cell>
          <cell r="CZ896" t="str">
            <v/>
          </cell>
          <cell r="DA896" t="str">
            <v/>
          </cell>
          <cell r="DB896" t="str">
            <v/>
          </cell>
          <cell r="DC896" t="str">
            <v/>
          </cell>
          <cell r="DD896" t="str">
            <v/>
          </cell>
          <cell r="DE896" t="str">
            <v/>
          </cell>
          <cell r="DG896" t="str">
            <v>MPUMUDDE HIGH SCHOOL</v>
          </cell>
          <cell r="DH896" t="str">
            <v/>
          </cell>
          <cell r="DI896" t="str">
            <v/>
          </cell>
          <cell r="DJ896" t="str">
            <v/>
          </cell>
          <cell r="DK896" t="str">
            <v/>
          </cell>
          <cell r="DL896" t="str">
            <v/>
          </cell>
          <cell r="DM896" t="str">
            <v/>
          </cell>
          <cell r="DN896" t="str">
            <v/>
          </cell>
          <cell r="DO896" t="str">
            <v/>
          </cell>
          <cell r="DP896" t="str">
            <v/>
          </cell>
          <cell r="DQ896" t="str">
            <v/>
          </cell>
          <cell r="DR896" t="str">
            <v/>
          </cell>
          <cell r="DS896" t="str">
            <v/>
          </cell>
          <cell r="DU896" t="str">
            <v>MPUMUDDE HIGH SCHOOL</v>
          </cell>
          <cell r="DV896" t="str">
            <v/>
          </cell>
          <cell r="DW896" t="str">
            <v/>
          </cell>
          <cell r="DX896" t="str">
            <v/>
          </cell>
          <cell r="DY896" t="str">
            <v/>
          </cell>
          <cell r="DZ896" t="str">
            <v/>
          </cell>
          <cell r="EA896" t="str">
            <v/>
          </cell>
          <cell r="EB896" t="str">
            <v/>
          </cell>
          <cell r="EC896" t="str">
            <v/>
          </cell>
          <cell r="ED896" t="str">
            <v/>
          </cell>
          <cell r="EE896" t="str">
            <v/>
          </cell>
        </row>
        <row r="897">
          <cell r="I897" t="str">
            <v>ALL NATIONS PRIMARY SCHOOL(KEMAN)</v>
          </cell>
          <cell r="J897">
            <v>1</v>
          </cell>
          <cell r="K897">
            <v>1</v>
          </cell>
          <cell r="L897">
            <v>150000</v>
          </cell>
          <cell r="M897">
            <v>950</v>
          </cell>
          <cell r="AF897" t="str">
            <v>MRS KABIITE'S FRESH JUICE AND FRUITS</v>
          </cell>
          <cell r="AG897" t="str">
            <v>MRS KABIITE'S FRESH JUICE AND FRUITS</v>
          </cell>
          <cell r="AH897" t="str">
            <v/>
          </cell>
          <cell r="AI897" t="str">
            <v/>
          </cell>
          <cell r="AJ897" t="str">
            <v/>
          </cell>
          <cell r="AK897" t="str">
            <v/>
          </cell>
          <cell r="AL897" t="str">
            <v/>
          </cell>
          <cell r="AM897" t="str">
            <v/>
          </cell>
          <cell r="AN897" t="str">
            <v/>
          </cell>
          <cell r="AO897" t="str">
            <v/>
          </cell>
          <cell r="AP897" t="str">
            <v/>
          </cell>
          <cell r="AQ897" t="str">
            <v/>
          </cell>
          <cell r="AR897" t="str">
            <v/>
          </cell>
          <cell r="AS897" t="str">
            <v/>
          </cell>
          <cell r="AT897">
            <v>0</v>
          </cell>
          <cell r="AU897" t="str">
            <v>MRS KABIITE'S FRESH JUICE AND FRUITS</v>
          </cell>
          <cell r="AV897" t="str">
            <v/>
          </cell>
          <cell r="AW897" t="str">
            <v/>
          </cell>
          <cell r="AX897" t="str">
            <v/>
          </cell>
          <cell r="AY897" t="str">
            <v/>
          </cell>
          <cell r="AZ897" t="str">
            <v/>
          </cell>
          <cell r="BA897" t="str">
            <v/>
          </cell>
          <cell r="BB897" t="str">
            <v/>
          </cell>
          <cell r="BC897" t="str">
            <v/>
          </cell>
          <cell r="BD897" t="str">
            <v/>
          </cell>
          <cell r="BE897" t="str">
            <v/>
          </cell>
          <cell r="BG897" t="str">
            <v>MRS KABIITE'S FRESH JUICE AND FRUITS</v>
          </cell>
          <cell r="BH897" t="str">
            <v/>
          </cell>
          <cell r="BI897" t="str">
            <v/>
          </cell>
          <cell r="BJ897" t="str">
            <v/>
          </cell>
          <cell r="BK897" t="str">
            <v/>
          </cell>
          <cell r="BL897" t="str">
            <v/>
          </cell>
          <cell r="BM897" t="str">
            <v/>
          </cell>
          <cell r="BN897" t="str">
            <v/>
          </cell>
          <cell r="BO897" t="str">
            <v/>
          </cell>
          <cell r="BP897" t="str">
            <v/>
          </cell>
          <cell r="BQ897" t="str">
            <v/>
          </cell>
          <cell r="BR897" t="str">
            <v/>
          </cell>
          <cell r="BS897" t="str">
            <v/>
          </cell>
          <cell r="BU897" t="str">
            <v>MRS KABIITE'S FRESH JUICE AND FRUITS</v>
          </cell>
          <cell r="BV897" t="str">
            <v/>
          </cell>
          <cell r="BW897" t="str">
            <v/>
          </cell>
          <cell r="BX897" t="str">
            <v/>
          </cell>
          <cell r="BY897" t="str">
            <v/>
          </cell>
          <cell r="BZ897" t="str">
            <v/>
          </cell>
          <cell r="CA897" t="str">
            <v/>
          </cell>
          <cell r="CB897" t="str">
            <v/>
          </cell>
          <cell r="CC897" t="str">
            <v/>
          </cell>
          <cell r="CD897" t="str">
            <v/>
          </cell>
          <cell r="CE897" t="str">
            <v/>
          </cell>
          <cell r="CG897" t="str">
            <v>MRS KABIITE'S FRESH JUICE AND FRUITS</v>
          </cell>
          <cell r="CH897" t="str">
            <v/>
          </cell>
          <cell r="CI897" t="str">
            <v/>
          </cell>
          <cell r="CJ897" t="str">
            <v/>
          </cell>
          <cell r="CK897" t="str">
            <v/>
          </cell>
          <cell r="CL897" t="str">
            <v/>
          </cell>
          <cell r="CM897" t="str">
            <v/>
          </cell>
          <cell r="CN897" t="str">
            <v/>
          </cell>
          <cell r="CO897" t="str">
            <v/>
          </cell>
          <cell r="CP897" t="str">
            <v/>
          </cell>
          <cell r="CQ897" t="str">
            <v/>
          </cell>
          <cell r="CR897" t="str">
            <v/>
          </cell>
          <cell r="CS897" t="str">
            <v/>
          </cell>
          <cell r="CU897" t="str">
            <v>MRS KABIITE'S FRESH JUICE AND FRUITS</v>
          </cell>
          <cell r="CV897" t="str">
            <v/>
          </cell>
          <cell r="CW897" t="str">
            <v/>
          </cell>
          <cell r="CX897" t="str">
            <v/>
          </cell>
          <cell r="CY897" t="str">
            <v/>
          </cell>
          <cell r="CZ897" t="str">
            <v/>
          </cell>
          <cell r="DA897" t="str">
            <v/>
          </cell>
          <cell r="DB897" t="str">
            <v/>
          </cell>
          <cell r="DC897" t="str">
            <v/>
          </cell>
          <cell r="DD897" t="str">
            <v/>
          </cell>
          <cell r="DE897" t="str">
            <v/>
          </cell>
          <cell r="DG897" t="str">
            <v>MRS KABIITE'S FRESH JUICE AND FRUITS</v>
          </cell>
          <cell r="DH897" t="str">
            <v/>
          </cell>
          <cell r="DI897" t="str">
            <v/>
          </cell>
          <cell r="DJ897" t="str">
            <v/>
          </cell>
          <cell r="DK897" t="str">
            <v/>
          </cell>
          <cell r="DL897" t="str">
            <v/>
          </cell>
          <cell r="DM897" t="str">
            <v/>
          </cell>
          <cell r="DN897" t="str">
            <v/>
          </cell>
          <cell r="DO897" t="str">
            <v/>
          </cell>
          <cell r="DP897" t="str">
            <v/>
          </cell>
          <cell r="DQ897" t="str">
            <v/>
          </cell>
          <cell r="DR897" t="str">
            <v/>
          </cell>
          <cell r="DS897" t="str">
            <v/>
          </cell>
          <cell r="DU897" t="str">
            <v>MRS KABIITE'S FRESH JUICE AND FRUITS</v>
          </cell>
          <cell r="DV897" t="str">
            <v/>
          </cell>
          <cell r="DW897" t="str">
            <v/>
          </cell>
          <cell r="DX897" t="str">
            <v/>
          </cell>
          <cell r="DY897" t="str">
            <v/>
          </cell>
          <cell r="DZ897" t="str">
            <v/>
          </cell>
          <cell r="EA897" t="str">
            <v/>
          </cell>
          <cell r="EB897" t="str">
            <v/>
          </cell>
          <cell r="EC897" t="str">
            <v/>
          </cell>
          <cell r="ED897" t="str">
            <v/>
          </cell>
          <cell r="EE897" t="str">
            <v/>
          </cell>
        </row>
        <row r="898">
          <cell r="I898" t="str">
            <v>BAREFOOT POWER UGANDA LTD</v>
          </cell>
          <cell r="J898">
            <v>24</v>
          </cell>
          <cell r="K898">
            <v>32</v>
          </cell>
          <cell r="L898">
            <v>8018000</v>
          </cell>
          <cell r="M898">
            <v>39050</v>
          </cell>
          <cell r="AF898" t="str">
            <v>MS ATEBE AND BROTHERS ENT U LTD (DST) OYAM</v>
          </cell>
          <cell r="AG898" t="str">
            <v>MS ATEBE AND BROTHERS ENT U LTD (DST) OYAM</v>
          </cell>
          <cell r="AH898" t="str">
            <v/>
          </cell>
          <cell r="AI898" t="str">
            <v/>
          </cell>
          <cell r="AJ898" t="str">
            <v/>
          </cell>
          <cell r="AK898" t="str">
            <v/>
          </cell>
          <cell r="AL898" t="str">
            <v/>
          </cell>
          <cell r="AM898" t="str">
            <v/>
          </cell>
          <cell r="AN898" t="str">
            <v/>
          </cell>
          <cell r="AO898" t="str">
            <v/>
          </cell>
          <cell r="AP898" t="str">
            <v/>
          </cell>
          <cell r="AQ898" t="str">
            <v/>
          </cell>
          <cell r="AR898" t="str">
            <v/>
          </cell>
          <cell r="AS898" t="str">
            <v/>
          </cell>
          <cell r="AT898">
            <v>0</v>
          </cell>
          <cell r="AU898" t="str">
            <v>MS ATEBE AND BROTHERS ENT U LTD (DST) OYAM</v>
          </cell>
          <cell r="AV898" t="str">
            <v/>
          </cell>
          <cell r="AW898" t="str">
            <v/>
          </cell>
          <cell r="AX898" t="str">
            <v/>
          </cell>
          <cell r="AY898" t="str">
            <v/>
          </cell>
          <cell r="AZ898" t="str">
            <v/>
          </cell>
          <cell r="BA898" t="str">
            <v/>
          </cell>
          <cell r="BB898" t="str">
            <v/>
          </cell>
          <cell r="BC898" t="str">
            <v/>
          </cell>
          <cell r="BD898" t="str">
            <v/>
          </cell>
          <cell r="BE898" t="str">
            <v/>
          </cell>
          <cell r="BG898" t="str">
            <v>MS ATEBE AND BROTHERS ENT U LTD (DST) OYAM</v>
          </cell>
          <cell r="BH898" t="str">
            <v/>
          </cell>
          <cell r="BI898" t="str">
            <v/>
          </cell>
          <cell r="BJ898" t="str">
            <v/>
          </cell>
          <cell r="BK898" t="str">
            <v/>
          </cell>
          <cell r="BL898" t="str">
            <v/>
          </cell>
          <cell r="BM898" t="str">
            <v/>
          </cell>
          <cell r="BN898" t="str">
            <v/>
          </cell>
          <cell r="BO898" t="str">
            <v/>
          </cell>
          <cell r="BP898" t="str">
            <v/>
          </cell>
          <cell r="BQ898" t="str">
            <v/>
          </cell>
          <cell r="BR898" t="str">
            <v/>
          </cell>
          <cell r="BS898" t="str">
            <v/>
          </cell>
          <cell r="BU898" t="str">
            <v>MS ATEBE AND BROTHERS ENT U LTD (DST) OYAM</v>
          </cell>
          <cell r="BV898" t="str">
            <v/>
          </cell>
          <cell r="BW898" t="str">
            <v/>
          </cell>
          <cell r="BX898" t="str">
            <v/>
          </cell>
          <cell r="BY898" t="str">
            <v/>
          </cell>
          <cell r="BZ898" t="str">
            <v/>
          </cell>
          <cell r="CA898" t="str">
            <v/>
          </cell>
          <cell r="CB898" t="str">
            <v/>
          </cell>
          <cell r="CC898" t="str">
            <v/>
          </cell>
          <cell r="CD898" t="str">
            <v/>
          </cell>
          <cell r="CE898" t="str">
            <v/>
          </cell>
          <cell r="CG898" t="str">
            <v>MS ATEBE AND BROTHERS ENT U LTD (DST) OYAM</v>
          </cell>
          <cell r="CH898" t="str">
            <v/>
          </cell>
          <cell r="CI898" t="str">
            <v/>
          </cell>
          <cell r="CJ898" t="str">
            <v/>
          </cell>
          <cell r="CK898" t="str">
            <v/>
          </cell>
          <cell r="CL898" t="str">
            <v/>
          </cell>
          <cell r="CM898" t="str">
            <v/>
          </cell>
          <cell r="CN898" t="str">
            <v/>
          </cell>
          <cell r="CO898" t="str">
            <v/>
          </cell>
          <cell r="CP898" t="str">
            <v/>
          </cell>
          <cell r="CQ898" t="str">
            <v/>
          </cell>
          <cell r="CR898" t="str">
            <v/>
          </cell>
          <cell r="CS898" t="str">
            <v/>
          </cell>
          <cell r="CU898" t="str">
            <v>MS ATEBE AND BROTHERS ENT U LTD (DST) OYAM</v>
          </cell>
          <cell r="CV898" t="str">
            <v/>
          </cell>
          <cell r="CW898" t="str">
            <v/>
          </cell>
          <cell r="CX898" t="str">
            <v/>
          </cell>
          <cell r="CY898" t="str">
            <v/>
          </cell>
          <cell r="CZ898" t="str">
            <v/>
          </cell>
          <cell r="DA898" t="str">
            <v/>
          </cell>
          <cell r="DB898" t="str">
            <v/>
          </cell>
          <cell r="DC898" t="str">
            <v/>
          </cell>
          <cell r="DD898" t="str">
            <v/>
          </cell>
          <cell r="DE898" t="str">
            <v/>
          </cell>
          <cell r="DG898" t="str">
            <v>MS ATEBE AND BROTHERS ENT U LTD (DST) OYAM</v>
          </cell>
          <cell r="DH898" t="str">
            <v/>
          </cell>
          <cell r="DI898" t="str">
            <v/>
          </cell>
          <cell r="DJ898" t="str">
            <v/>
          </cell>
          <cell r="DK898" t="str">
            <v/>
          </cell>
          <cell r="DL898" t="str">
            <v/>
          </cell>
          <cell r="DM898" t="str">
            <v/>
          </cell>
          <cell r="DN898" t="str">
            <v/>
          </cell>
          <cell r="DO898" t="str">
            <v/>
          </cell>
          <cell r="DP898" t="str">
            <v/>
          </cell>
          <cell r="DQ898" t="str">
            <v/>
          </cell>
          <cell r="DR898" t="str">
            <v/>
          </cell>
          <cell r="DS898" t="str">
            <v/>
          </cell>
          <cell r="DU898" t="str">
            <v>MS ATEBE AND BROTHERS ENT U LTD (DST) OYAM</v>
          </cell>
          <cell r="DV898" t="str">
            <v/>
          </cell>
          <cell r="DW898" t="str">
            <v/>
          </cell>
          <cell r="DX898" t="str">
            <v/>
          </cell>
          <cell r="DY898" t="str">
            <v/>
          </cell>
          <cell r="DZ898" t="str">
            <v/>
          </cell>
          <cell r="EA898" t="str">
            <v/>
          </cell>
          <cell r="EB898" t="str">
            <v/>
          </cell>
          <cell r="EC898" t="str">
            <v/>
          </cell>
          <cell r="ED898" t="str">
            <v/>
          </cell>
          <cell r="EE898" t="str">
            <v/>
          </cell>
        </row>
        <row r="899">
          <cell r="I899" t="str">
            <v>Bin It</v>
          </cell>
          <cell r="J899">
            <v>2</v>
          </cell>
          <cell r="K899">
            <v>2</v>
          </cell>
          <cell r="L899">
            <v>71000</v>
          </cell>
          <cell r="M899">
            <v>1000</v>
          </cell>
          <cell r="AF899" t="str">
            <v>MS NEBBI BOSS STORES ENTERPRISES LTD</v>
          </cell>
          <cell r="AG899" t="str">
            <v>MS NEBBI BOSS STORES ENTERPRISES LTD</v>
          </cell>
          <cell r="AH899" t="str">
            <v/>
          </cell>
          <cell r="AI899" t="str">
            <v/>
          </cell>
          <cell r="AJ899" t="str">
            <v/>
          </cell>
          <cell r="AK899" t="str">
            <v/>
          </cell>
          <cell r="AL899" t="str">
            <v/>
          </cell>
          <cell r="AM899" t="str">
            <v/>
          </cell>
          <cell r="AN899" t="str">
            <v/>
          </cell>
          <cell r="AO899" t="str">
            <v/>
          </cell>
          <cell r="AP899" t="str">
            <v/>
          </cell>
          <cell r="AQ899" t="str">
            <v/>
          </cell>
          <cell r="AR899" t="str">
            <v/>
          </cell>
          <cell r="AS899" t="str">
            <v/>
          </cell>
          <cell r="AT899">
            <v>0</v>
          </cell>
          <cell r="AU899" t="str">
            <v>MS NEBBI BOSS STORES ENTERPRISES LTD</v>
          </cell>
          <cell r="AV899" t="str">
            <v/>
          </cell>
          <cell r="AW899" t="str">
            <v/>
          </cell>
          <cell r="AX899" t="str">
            <v/>
          </cell>
          <cell r="AY899" t="str">
            <v/>
          </cell>
          <cell r="AZ899" t="str">
            <v/>
          </cell>
          <cell r="BA899" t="str">
            <v/>
          </cell>
          <cell r="BB899" t="str">
            <v/>
          </cell>
          <cell r="BC899" t="str">
            <v/>
          </cell>
          <cell r="BD899" t="str">
            <v/>
          </cell>
          <cell r="BE899" t="str">
            <v/>
          </cell>
          <cell r="BG899" t="str">
            <v>MS NEBBI BOSS STORES ENTERPRISES LTD</v>
          </cell>
          <cell r="BH899" t="str">
            <v/>
          </cell>
          <cell r="BI899" t="str">
            <v/>
          </cell>
          <cell r="BJ899" t="str">
            <v/>
          </cell>
          <cell r="BK899" t="str">
            <v/>
          </cell>
          <cell r="BL899" t="str">
            <v/>
          </cell>
          <cell r="BM899" t="str">
            <v/>
          </cell>
          <cell r="BN899" t="str">
            <v/>
          </cell>
          <cell r="BO899" t="str">
            <v/>
          </cell>
          <cell r="BP899" t="str">
            <v/>
          </cell>
          <cell r="BQ899" t="str">
            <v/>
          </cell>
          <cell r="BR899" t="str">
            <v/>
          </cell>
          <cell r="BS899" t="str">
            <v/>
          </cell>
          <cell r="BU899" t="str">
            <v>MS NEBBI BOSS STORES ENTERPRISES LTD</v>
          </cell>
          <cell r="BV899" t="str">
            <v/>
          </cell>
          <cell r="BW899" t="str">
            <v/>
          </cell>
          <cell r="BX899" t="str">
            <v/>
          </cell>
          <cell r="BY899" t="str">
            <v/>
          </cell>
          <cell r="BZ899" t="str">
            <v/>
          </cell>
          <cell r="CA899" t="str">
            <v/>
          </cell>
          <cell r="CB899" t="str">
            <v/>
          </cell>
          <cell r="CC899" t="str">
            <v/>
          </cell>
          <cell r="CD899" t="str">
            <v/>
          </cell>
          <cell r="CE899" t="str">
            <v/>
          </cell>
          <cell r="CG899" t="str">
            <v>MS NEBBI BOSS STORES ENTERPRISES LTD</v>
          </cell>
          <cell r="CH899" t="str">
            <v/>
          </cell>
          <cell r="CI899" t="str">
            <v/>
          </cell>
          <cell r="CJ899" t="str">
            <v/>
          </cell>
          <cell r="CK899" t="str">
            <v/>
          </cell>
          <cell r="CL899" t="str">
            <v/>
          </cell>
          <cell r="CM899" t="str">
            <v/>
          </cell>
          <cell r="CN899" t="str">
            <v/>
          </cell>
          <cell r="CO899" t="str">
            <v/>
          </cell>
          <cell r="CP899" t="str">
            <v/>
          </cell>
          <cell r="CQ899" t="str">
            <v/>
          </cell>
          <cell r="CR899" t="str">
            <v/>
          </cell>
          <cell r="CS899" t="str">
            <v/>
          </cell>
          <cell r="CU899" t="str">
            <v>MS NEBBI BOSS STORES ENTERPRISES LTD</v>
          </cell>
          <cell r="CV899" t="str">
            <v/>
          </cell>
          <cell r="CW899" t="str">
            <v/>
          </cell>
          <cell r="CX899" t="str">
            <v/>
          </cell>
          <cell r="CY899" t="str">
            <v/>
          </cell>
          <cell r="CZ899" t="str">
            <v/>
          </cell>
          <cell r="DA899" t="str">
            <v/>
          </cell>
          <cell r="DB899" t="str">
            <v/>
          </cell>
          <cell r="DC899" t="str">
            <v/>
          </cell>
          <cell r="DD899" t="str">
            <v/>
          </cell>
          <cell r="DE899" t="str">
            <v/>
          </cell>
          <cell r="DG899" t="str">
            <v>MS NEBBI BOSS STORES ENTERPRISES LTD</v>
          </cell>
          <cell r="DH899" t="str">
            <v/>
          </cell>
          <cell r="DI899" t="str">
            <v/>
          </cell>
          <cell r="DJ899" t="str">
            <v/>
          </cell>
          <cell r="DK899" t="str">
            <v/>
          </cell>
          <cell r="DL899" t="str">
            <v/>
          </cell>
          <cell r="DM899" t="str">
            <v/>
          </cell>
          <cell r="DN899" t="str">
            <v/>
          </cell>
          <cell r="DO899" t="str">
            <v/>
          </cell>
          <cell r="DP899" t="str">
            <v/>
          </cell>
          <cell r="DQ899" t="str">
            <v/>
          </cell>
          <cell r="DR899" t="str">
            <v/>
          </cell>
          <cell r="DS899" t="str">
            <v/>
          </cell>
          <cell r="DU899" t="str">
            <v>MS NEBBI BOSS STORES ENTERPRISES LTD</v>
          </cell>
          <cell r="DV899" t="str">
            <v/>
          </cell>
          <cell r="DW899" t="str">
            <v/>
          </cell>
          <cell r="DX899" t="str">
            <v/>
          </cell>
          <cell r="DY899" t="str">
            <v/>
          </cell>
          <cell r="DZ899" t="str">
            <v/>
          </cell>
          <cell r="EA899" t="str">
            <v/>
          </cell>
          <cell r="EB899" t="str">
            <v/>
          </cell>
          <cell r="EC899" t="str">
            <v/>
          </cell>
          <cell r="ED899" t="str">
            <v/>
          </cell>
          <cell r="EE899" t="str">
            <v/>
          </cell>
        </row>
        <row r="900">
          <cell r="I900" t="str">
            <v>Broadband</v>
          </cell>
          <cell r="J900">
            <v>27</v>
          </cell>
          <cell r="K900">
            <v>29</v>
          </cell>
          <cell r="L900">
            <v>3430000</v>
          </cell>
          <cell r="M900">
            <v>20730</v>
          </cell>
          <cell r="AF900" t="str">
            <v>MT ELIJAH FOUNDATION UGANDA</v>
          </cell>
          <cell r="AG900" t="str">
            <v>MT ELIJAH FOUNDATION UGANDA</v>
          </cell>
          <cell r="AH900" t="str">
            <v/>
          </cell>
          <cell r="AI900" t="str">
            <v/>
          </cell>
          <cell r="AJ900" t="str">
            <v/>
          </cell>
          <cell r="AK900" t="str">
            <v/>
          </cell>
          <cell r="AL900" t="str">
            <v/>
          </cell>
          <cell r="AM900" t="str">
            <v/>
          </cell>
          <cell r="AN900" t="str">
            <v/>
          </cell>
          <cell r="AO900" t="str">
            <v/>
          </cell>
          <cell r="AP900" t="str">
            <v/>
          </cell>
          <cell r="AQ900" t="str">
            <v/>
          </cell>
          <cell r="AR900" t="str">
            <v/>
          </cell>
          <cell r="AS900" t="str">
            <v/>
          </cell>
          <cell r="AT900">
            <v>0</v>
          </cell>
          <cell r="AU900" t="str">
            <v>MT ELIJAH FOUNDATION UGANDA</v>
          </cell>
          <cell r="AV900" t="str">
            <v/>
          </cell>
          <cell r="AW900" t="str">
            <v/>
          </cell>
          <cell r="AX900" t="str">
            <v/>
          </cell>
          <cell r="AY900" t="str">
            <v/>
          </cell>
          <cell r="AZ900" t="str">
            <v/>
          </cell>
          <cell r="BA900" t="str">
            <v/>
          </cell>
          <cell r="BB900" t="str">
            <v/>
          </cell>
          <cell r="BC900" t="str">
            <v/>
          </cell>
          <cell r="BD900" t="str">
            <v/>
          </cell>
          <cell r="BE900" t="str">
            <v/>
          </cell>
          <cell r="BG900" t="str">
            <v>MT ELIJAH FOUNDATION UGANDA</v>
          </cell>
          <cell r="BH900" t="str">
            <v/>
          </cell>
          <cell r="BI900" t="str">
            <v/>
          </cell>
          <cell r="BJ900" t="str">
            <v/>
          </cell>
          <cell r="BK900" t="str">
            <v/>
          </cell>
          <cell r="BL900" t="str">
            <v/>
          </cell>
          <cell r="BM900" t="str">
            <v/>
          </cell>
          <cell r="BN900" t="str">
            <v/>
          </cell>
          <cell r="BO900" t="str">
            <v/>
          </cell>
          <cell r="BP900" t="str">
            <v/>
          </cell>
          <cell r="BQ900" t="str">
            <v/>
          </cell>
          <cell r="BR900" t="str">
            <v/>
          </cell>
          <cell r="BS900" t="str">
            <v/>
          </cell>
          <cell r="BU900" t="str">
            <v>MT ELIJAH FOUNDATION UGANDA</v>
          </cell>
          <cell r="BV900" t="str">
            <v/>
          </cell>
          <cell r="BW900" t="str">
            <v/>
          </cell>
          <cell r="BX900" t="str">
            <v/>
          </cell>
          <cell r="BY900" t="str">
            <v/>
          </cell>
          <cell r="BZ900" t="str">
            <v/>
          </cell>
          <cell r="CA900" t="str">
            <v/>
          </cell>
          <cell r="CB900" t="str">
            <v/>
          </cell>
          <cell r="CC900" t="str">
            <v/>
          </cell>
          <cell r="CD900" t="str">
            <v/>
          </cell>
          <cell r="CE900" t="str">
            <v/>
          </cell>
          <cell r="CG900" t="str">
            <v>MT ELIJAH FOUNDATION UGANDA</v>
          </cell>
          <cell r="CH900" t="str">
            <v/>
          </cell>
          <cell r="CI900" t="str">
            <v/>
          </cell>
          <cell r="CJ900" t="str">
            <v/>
          </cell>
          <cell r="CK900" t="str">
            <v/>
          </cell>
          <cell r="CL900" t="str">
            <v/>
          </cell>
          <cell r="CM900" t="str">
            <v/>
          </cell>
          <cell r="CN900" t="str">
            <v/>
          </cell>
          <cell r="CO900" t="str">
            <v/>
          </cell>
          <cell r="CP900" t="str">
            <v/>
          </cell>
          <cell r="CQ900" t="str">
            <v/>
          </cell>
          <cell r="CR900" t="str">
            <v/>
          </cell>
          <cell r="CS900" t="str">
            <v/>
          </cell>
          <cell r="CU900" t="str">
            <v>MT ELIJAH FOUNDATION UGANDA</v>
          </cell>
          <cell r="CV900" t="str">
            <v/>
          </cell>
          <cell r="CW900" t="str">
            <v/>
          </cell>
          <cell r="CX900" t="str">
            <v/>
          </cell>
          <cell r="CY900" t="str">
            <v/>
          </cell>
          <cell r="CZ900" t="str">
            <v/>
          </cell>
          <cell r="DA900" t="str">
            <v/>
          </cell>
          <cell r="DB900" t="str">
            <v/>
          </cell>
          <cell r="DC900" t="str">
            <v/>
          </cell>
          <cell r="DD900" t="str">
            <v/>
          </cell>
          <cell r="DE900" t="str">
            <v/>
          </cell>
          <cell r="DG900" t="str">
            <v>MT ELIJAH FOUNDATION UGANDA</v>
          </cell>
          <cell r="DH900" t="str">
            <v/>
          </cell>
          <cell r="DI900" t="str">
            <v/>
          </cell>
          <cell r="DJ900" t="str">
            <v/>
          </cell>
          <cell r="DK900" t="str">
            <v/>
          </cell>
          <cell r="DL900" t="str">
            <v/>
          </cell>
          <cell r="DM900" t="str">
            <v/>
          </cell>
          <cell r="DN900" t="str">
            <v/>
          </cell>
          <cell r="DO900" t="str">
            <v/>
          </cell>
          <cell r="DP900" t="str">
            <v/>
          </cell>
          <cell r="DQ900" t="str">
            <v/>
          </cell>
          <cell r="DR900" t="str">
            <v/>
          </cell>
          <cell r="DS900" t="str">
            <v/>
          </cell>
          <cell r="DU900" t="str">
            <v>MT ELIJAH FOUNDATION UGANDA</v>
          </cell>
          <cell r="DV900" t="str">
            <v/>
          </cell>
          <cell r="DW900" t="str">
            <v/>
          </cell>
          <cell r="DX900" t="str">
            <v/>
          </cell>
          <cell r="DY900" t="str">
            <v/>
          </cell>
          <cell r="DZ900" t="str">
            <v/>
          </cell>
          <cell r="EA900" t="str">
            <v/>
          </cell>
          <cell r="EB900" t="str">
            <v/>
          </cell>
          <cell r="EC900" t="str">
            <v/>
          </cell>
          <cell r="ED900" t="str">
            <v/>
          </cell>
          <cell r="EE900" t="str">
            <v/>
          </cell>
        </row>
        <row r="901">
          <cell r="I901" t="str">
            <v>BUGANDA KINGDOM</v>
          </cell>
          <cell r="J901">
            <v>2</v>
          </cell>
          <cell r="K901">
            <v>2</v>
          </cell>
          <cell r="L901">
            <v>12000</v>
          </cell>
          <cell r="M901">
            <v>1110</v>
          </cell>
          <cell r="AF901" t="str">
            <v>MTN ACADEMY</v>
          </cell>
          <cell r="AG901" t="str">
            <v>MTN ACADEMY</v>
          </cell>
          <cell r="AH901" t="str">
            <v/>
          </cell>
          <cell r="AI901" t="str">
            <v/>
          </cell>
          <cell r="AJ901" t="str">
            <v/>
          </cell>
          <cell r="AK901" t="str">
            <v/>
          </cell>
          <cell r="AL901" t="str">
            <v/>
          </cell>
          <cell r="AM901" t="str">
            <v/>
          </cell>
          <cell r="AN901" t="str">
            <v/>
          </cell>
          <cell r="AO901" t="str">
            <v/>
          </cell>
          <cell r="AP901" t="str">
            <v/>
          </cell>
          <cell r="AQ901" t="str">
            <v/>
          </cell>
          <cell r="AR901" t="str">
            <v/>
          </cell>
          <cell r="AS901" t="str">
            <v/>
          </cell>
          <cell r="AT901">
            <v>0</v>
          </cell>
          <cell r="AU901" t="str">
            <v>MTN ACADEMY</v>
          </cell>
          <cell r="AV901" t="str">
            <v/>
          </cell>
          <cell r="AW901" t="str">
            <v/>
          </cell>
          <cell r="AX901" t="str">
            <v/>
          </cell>
          <cell r="AY901" t="str">
            <v/>
          </cell>
          <cell r="AZ901" t="str">
            <v/>
          </cell>
          <cell r="BA901" t="str">
            <v/>
          </cell>
          <cell r="BB901" t="str">
            <v/>
          </cell>
          <cell r="BC901" t="str">
            <v/>
          </cell>
          <cell r="BD901" t="str">
            <v/>
          </cell>
          <cell r="BE901" t="str">
            <v/>
          </cell>
          <cell r="BG901" t="str">
            <v>MTN ACADEMY</v>
          </cell>
          <cell r="BH901" t="str">
            <v/>
          </cell>
          <cell r="BI901" t="str">
            <v/>
          </cell>
          <cell r="BJ901" t="str">
            <v/>
          </cell>
          <cell r="BK901" t="str">
            <v/>
          </cell>
          <cell r="BL901" t="str">
            <v/>
          </cell>
          <cell r="BM901" t="str">
            <v/>
          </cell>
          <cell r="BN901" t="str">
            <v/>
          </cell>
          <cell r="BO901" t="str">
            <v/>
          </cell>
          <cell r="BP901" t="str">
            <v/>
          </cell>
          <cell r="BQ901" t="str">
            <v/>
          </cell>
          <cell r="BR901" t="str">
            <v/>
          </cell>
          <cell r="BS901" t="str">
            <v/>
          </cell>
          <cell r="BU901" t="str">
            <v>MTN ACADEMY</v>
          </cell>
          <cell r="BV901" t="str">
            <v/>
          </cell>
          <cell r="BW901" t="str">
            <v/>
          </cell>
          <cell r="BX901" t="str">
            <v/>
          </cell>
          <cell r="BY901" t="str">
            <v/>
          </cell>
          <cell r="BZ901" t="str">
            <v/>
          </cell>
          <cell r="CA901" t="str">
            <v/>
          </cell>
          <cell r="CB901" t="str">
            <v/>
          </cell>
          <cell r="CC901" t="str">
            <v/>
          </cell>
          <cell r="CD901" t="str">
            <v/>
          </cell>
          <cell r="CE901" t="str">
            <v/>
          </cell>
          <cell r="CG901" t="str">
            <v>MTN ACADEMY</v>
          </cell>
          <cell r="CH901" t="str">
            <v/>
          </cell>
          <cell r="CI901" t="str">
            <v/>
          </cell>
          <cell r="CJ901" t="str">
            <v/>
          </cell>
          <cell r="CK901" t="str">
            <v/>
          </cell>
          <cell r="CL901" t="str">
            <v/>
          </cell>
          <cell r="CM901" t="str">
            <v/>
          </cell>
          <cell r="CN901" t="str">
            <v/>
          </cell>
          <cell r="CO901" t="str">
            <v/>
          </cell>
          <cell r="CP901" t="str">
            <v/>
          </cell>
          <cell r="CQ901" t="str">
            <v/>
          </cell>
          <cell r="CR901" t="str">
            <v/>
          </cell>
          <cell r="CS901" t="str">
            <v/>
          </cell>
          <cell r="CU901" t="str">
            <v>MTN ACADEMY</v>
          </cell>
          <cell r="CV901" t="str">
            <v/>
          </cell>
          <cell r="CW901" t="str">
            <v/>
          </cell>
          <cell r="CX901" t="str">
            <v/>
          </cell>
          <cell r="CY901" t="str">
            <v/>
          </cell>
          <cell r="CZ901" t="str">
            <v/>
          </cell>
          <cell r="DA901" t="str">
            <v/>
          </cell>
          <cell r="DB901" t="str">
            <v/>
          </cell>
          <cell r="DC901" t="str">
            <v/>
          </cell>
          <cell r="DD901" t="str">
            <v/>
          </cell>
          <cell r="DE901" t="str">
            <v/>
          </cell>
          <cell r="DG901" t="str">
            <v>MTN ACADEMY</v>
          </cell>
          <cell r="DH901" t="str">
            <v/>
          </cell>
          <cell r="DI901" t="str">
            <v/>
          </cell>
          <cell r="DJ901" t="str">
            <v/>
          </cell>
          <cell r="DK901" t="str">
            <v/>
          </cell>
          <cell r="DL901" t="str">
            <v/>
          </cell>
          <cell r="DM901" t="str">
            <v/>
          </cell>
          <cell r="DN901" t="str">
            <v/>
          </cell>
          <cell r="DO901" t="str">
            <v/>
          </cell>
          <cell r="DP901" t="str">
            <v/>
          </cell>
          <cell r="DQ901" t="str">
            <v/>
          </cell>
          <cell r="DR901" t="str">
            <v/>
          </cell>
          <cell r="DS901" t="str">
            <v/>
          </cell>
          <cell r="DU901" t="str">
            <v>MTN ACADEMY</v>
          </cell>
          <cell r="DV901" t="str">
            <v/>
          </cell>
          <cell r="DW901" t="str">
            <v/>
          </cell>
          <cell r="DX901" t="str">
            <v/>
          </cell>
          <cell r="DY901" t="str">
            <v/>
          </cell>
          <cell r="DZ901" t="str">
            <v/>
          </cell>
          <cell r="EA901" t="str">
            <v/>
          </cell>
          <cell r="EB901" t="str">
            <v/>
          </cell>
          <cell r="EC901" t="str">
            <v/>
          </cell>
          <cell r="ED901" t="str">
            <v/>
          </cell>
          <cell r="EE901" t="str">
            <v/>
          </cell>
        </row>
        <row r="902">
          <cell r="I902" t="str">
            <v>CENTENARY BANK</v>
          </cell>
          <cell r="J902">
            <v>1</v>
          </cell>
          <cell r="K902">
            <v>2</v>
          </cell>
          <cell r="L902">
            <v>65000</v>
          </cell>
          <cell r="M902">
            <v>690</v>
          </cell>
          <cell r="AF902" t="str">
            <v>MTN AIRTIME SALES</v>
          </cell>
          <cell r="AG902" t="str">
            <v>MTN AIRTIME SALES</v>
          </cell>
          <cell r="AH902" t="str">
            <v/>
          </cell>
          <cell r="AI902" t="str">
            <v/>
          </cell>
          <cell r="AJ902" t="str">
            <v/>
          </cell>
          <cell r="AK902" t="str">
            <v/>
          </cell>
          <cell r="AL902" t="str">
            <v/>
          </cell>
          <cell r="AM902" t="str">
            <v/>
          </cell>
          <cell r="AN902" t="str">
            <v/>
          </cell>
          <cell r="AO902" t="str">
            <v/>
          </cell>
          <cell r="AP902" t="str">
            <v/>
          </cell>
          <cell r="AQ902" t="str">
            <v/>
          </cell>
          <cell r="AR902" t="str">
            <v/>
          </cell>
          <cell r="AS902" t="str">
            <v/>
          </cell>
          <cell r="AT902">
            <v>0</v>
          </cell>
          <cell r="AU902" t="str">
            <v>MTN AIRTIME SALES</v>
          </cell>
          <cell r="AV902" t="str">
            <v/>
          </cell>
          <cell r="AW902" t="str">
            <v/>
          </cell>
          <cell r="AX902" t="str">
            <v/>
          </cell>
          <cell r="AY902" t="str">
            <v/>
          </cell>
          <cell r="AZ902" t="str">
            <v/>
          </cell>
          <cell r="BA902" t="str">
            <v/>
          </cell>
          <cell r="BB902" t="str">
            <v/>
          </cell>
          <cell r="BC902" t="str">
            <v/>
          </cell>
          <cell r="BD902" t="str">
            <v/>
          </cell>
          <cell r="BE902" t="str">
            <v/>
          </cell>
          <cell r="BG902" t="str">
            <v>MTN AIRTIME SALES</v>
          </cell>
          <cell r="BH902" t="str">
            <v/>
          </cell>
          <cell r="BI902" t="str">
            <v/>
          </cell>
          <cell r="BJ902" t="str">
            <v/>
          </cell>
          <cell r="BK902" t="str">
            <v/>
          </cell>
          <cell r="BL902" t="str">
            <v/>
          </cell>
          <cell r="BM902" t="str">
            <v/>
          </cell>
          <cell r="BN902" t="str">
            <v/>
          </cell>
          <cell r="BO902" t="str">
            <v/>
          </cell>
          <cell r="BP902" t="str">
            <v/>
          </cell>
          <cell r="BQ902" t="str">
            <v/>
          </cell>
          <cell r="BR902" t="str">
            <v/>
          </cell>
          <cell r="BS902" t="str">
            <v/>
          </cell>
          <cell r="BU902" t="str">
            <v>MTN AIRTIME SALES</v>
          </cell>
          <cell r="BV902" t="str">
            <v/>
          </cell>
          <cell r="BW902" t="str">
            <v/>
          </cell>
          <cell r="BX902" t="str">
            <v/>
          </cell>
          <cell r="BY902" t="str">
            <v/>
          </cell>
          <cell r="BZ902" t="str">
            <v/>
          </cell>
          <cell r="CA902" t="str">
            <v/>
          </cell>
          <cell r="CB902" t="str">
            <v/>
          </cell>
          <cell r="CC902" t="str">
            <v/>
          </cell>
          <cell r="CD902" t="str">
            <v/>
          </cell>
          <cell r="CE902" t="str">
            <v/>
          </cell>
          <cell r="CG902" t="str">
            <v>MTN AIRTIME SALES</v>
          </cell>
          <cell r="CH902" t="str">
            <v/>
          </cell>
          <cell r="CI902" t="str">
            <v/>
          </cell>
          <cell r="CJ902" t="str">
            <v/>
          </cell>
          <cell r="CK902" t="str">
            <v/>
          </cell>
          <cell r="CL902" t="str">
            <v/>
          </cell>
          <cell r="CM902" t="str">
            <v/>
          </cell>
          <cell r="CN902" t="str">
            <v/>
          </cell>
          <cell r="CO902" t="str">
            <v/>
          </cell>
          <cell r="CP902" t="str">
            <v/>
          </cell>
          <cell r="CQ902" t="str">
            <v/>
          </cell>
          <cell r="CR902" t="str">
            <v/>
          </cell>
          <cell r="CS902" t="str">
            <v/>
          </cell>
          <cell r="CU902" t="str">
            <v>MTN AIRTIME SALES</v>
          </cell>
          <cell r="CV902" t="str">
            <v/>
          </cell>
          <cell r="CW902" t="str">
            <v/>
          </cell>
          <cell r="CX902" t="str">
            <v/>
          </cell>
          <cell r="CY902" t="str">
            <v/>
          </cell>
          <cell r="CZ902" t="str">
            <v/>
          </cell>
          <cell r="DA902" t="str">
            <v/>
          </cell>
          <cell r="DB902" t="str">
            <v/>
          </cell>
          <cell r="DC902" t="str">
            <v/>
          </cell>
          <cell r="DD902" t="str">
            <v/>
          </cell>
          <cell r="DE902" t="str">
            <v/>
          </cell>
          <cell r="DG902" t="str">
            <v>MTN AIRTIME SALES</v>
          </cell>
          <cell r="DH902" t="str">
            <v/>
          </cell>
          <cell r="DI902" t="str">
            <v/>
          </cell>
          <cell r="DJ902" t="str">
            <v/>
          </cell>
          <cell r="DK902" t="str">
            <v/>
          </cell>
          <cell r="DL902" t="str">
            <v/>
          </cell>
          <cell r="DM902" t="str">
            <v/>
          </cell>
          <cell r="DN902" t="str">
            <v/>
          </cell>
          <cell r="DO902" t="str">
            <v/>
          </cell>
          <cell r="DP902" t="str">
            <v/>
          </cell>
          <cell r="DQ902" t="str">
            <v/>
          </cell>
          <cell r="DR902" t="str">
            <v/>
          </cell>
          <cell r="DS902" t="str">
            <v/>
          </cell>
          <cell r="DU902" t="str">
            <v>MTN AIRTIME SALES</v>
          </cell>
          <cell r="DV902" t="str">
            <v/>
          </cell>
          <cell r="DW902" t="str">
            <v/>
          </cell>
          <cell r="DX902" t="str">
            <v/>
          </cell>
          <cell r="DY902" t="str">
            <v/>
          </cell>
          <cell r="DZ902" t="str">
            <v/>
          </cell>
          <cell r="EA902" t="str">
            <v/>
          </cell>
          <cell r="EB902" t="str">
            <v/>
          </cell>
          <cell r="EC902" t="str">
            <v/>
          </cell>
          <cell r="ED902" t="str">
            <v/>
          </cell>
          <cell r="EE902" t="str">
            <v/>
          </cell>
        </row>
        <row r="903">
          <cell r="I903" t="str">
            <v>COUNTRYSIDE COLLEGE MUKONO</v>
          </cell>
          <cell r="J903">
            <v>5</v>
          </cell>
          <cell r="K903">
            <v>13</v>
          </cell>
          <cell r="L903">
            <v>3587000</v>
          </cell>
          <cell r="M903">
            <v>17180</v>
          </cell>
          <cell r="AF903" t="str">
            <v>MTN BILLS</v>
          </cell>
          <cell r="AG903" t="str">
            <v>MTN BILLS</v>
          </cell>
          <cell r="AH903" t="str">
            <v/>
          </cell>
          <cell r="AI903" t="str">
            <v/>
          </cell>
          <cell r="AJ903" t="str">
            <v/>
          </cell>
          <cell r="AK903" t="str">
            <v/>
          </cell>
          <cell r="AL903" t="str">
            <v/>
          </cell>
          <cell r="AM903">
            <v>30</v>
          </cell>
          <cell r="AN903">
            <v>51</v>
          </cell>
          <cell r="AO903">
            <v>65</v>
          </cell>
          <cell r="AP903">
            <v>81</v>
          </cell>
          <cell r="AQ903">
            <v>221</v>
          </cell>
          <cell r="AR903">
            <v>266</v>
          </cell>
          <cell r="AS903">
            <v>258</v>
          </cell>
          <cell r="AT903">
            <v>972</v>
          </cell>
          <cell r="AU903" t="str">
            <v>MTN BILLS</v>
          </cell>
          <cell r="AV903">
            <v>233</v>
          </cell>
          <cell r="AW903">
            <v>226</v>
          </cell>
          <cell r="AX903">
            <v>272</v>
          </cell>
          <cell r="AY903">
            <v>296</v>
          </cell>
          <cell r="AZ903">
            <v>311</v>
          </cell>
          <cell r="BA903">
            <v>383</v>
          </cell>
          <cell r="BB903">
            <v>16</v>
          </cell>
          <cell r="BC903">
            <v>27</v>
          </cell>
          <cell r="BD903">
            <v>15</v>
          </cell>
          <cell r="BE903">
            <v>3</v>
          </cell>
          <cell r="BG903" t="str">
            <v>MTN BILLS</v>
          </cell>
          <cell r="BH903" t="str">
            <v/>
          </cell>
          <cell r="BI903" t="str">
            <v/>
          </cell>
          <cell r="BJ903" t="str">
            <v/>
          </cell>
          <cell r="BK903" t="str">
            <v/>
          </cell>
          <cell r="BL903" t="str">
            <v/>
          </cell>
          <cell r="BM903">
            <v>40</v>
          </cell>
          <cell r="BN903">
            <v>101</v>
          </cell>
          <cell r="BO903">
            <v>110</v>
          </cell>
          <cell r="BP903">
            <v>119</v>
          </cell>
          <cell r="BQ903">
            <v>464</v>
          </cell>
          <cell r="BR903">
            <v>584</v>
          </cell>
          <cell r="BS903">
            <v>463</v>
          </cell>
          <cell r="BU903" t="str">
            <v>MTN BILLS</v>
          </cell>
          <cell r="BV903">
            <v>404</v>
          </cell>
          <cell r="BW903">
            <v>383</v>
          </cell>
          <cell r="BX903">
            <v>525</v>
          </cell>
          <cell r="BY903">
            <v>604</v>
          </cell>
          <cell r="BZ903">
            <v>576</v>
          </cell>
          <cell r="CA903">
            <v>761</v>
          </cell>
          <cell r="CB903">
            <v>19</v>
          </cell>
          <cell r="CC903">
            <v>30</v>
          </cell>
          <cell r="CD903">
            <v>16</v>
          </cell>
          <cell r="CE903">
            <v>3</v>
          </cell>
          <cell r="CG903" t="str">
            <v>MTN BILLS</v>
          </cell>
          <cell r="CH903" t="str">
            <v/>
          </cell>
          <cell r="CI903" t="str">
            <v/>
          </cell>
          <cell r="CJ903" t="str">
            <v/>
          </cell>
          <cell r="CK903" t="str">
            <v/>
          </cell>
          <cell r="CL903" t="str">
            <v/>
          </cell>
          <cell r="CM903">
            <v>1244985</v>
          </cell>
          <cell r="CN903">
            <v>3412938</v>
          </cell>
          <cell r="CO903">
            <v>8612848</v>
          </cell>
          <cell r="CP903">
            <v>8108391</v>
          </cell>
          <cell r="CQ903">
            <v>28127099</v>
          </cell>
          <cell r="CR903">
            <v>32057957</v>
          </cell>
          <cell r="CS903">
            <v>24380993</v>
          </cell>
          <cell r="CU903" t="str">
            <v>MTN BILLS</v>
          </cell>
          <cell r="CV903">
            <v>16300612</v>
          </cell>
          <cell r="CW903">
            <v>17663583</v>
          </cell>
          <cell r="CX903">
            <v>26131738</v>
          </cell>
          <cell r="CY903">
            <v>36004778</v>
          </cell>
          <cell r="CZ903">
            <v>34718902</v>
          </cell>
          <cell r="DA903">
            <v>52244486</v>
          </cell>
          <cell r="DB903">
            <v>1748137</v>
          </cell>
          <cell r="DC903">
            <v>4445415</v>
          </cell>
          <cell r="DD903">
            <v>1957471</v>
          </cell>
          <cell r="DE903">
            <v>1388501</v>
          </cell>
          <cell r="DG903" t="str">
            <v>MTN BILLS</v>
          </cell>
          <cell r="DH903" t="str">
            <v/>
          </cell>
          <cell r="DI903" t="str">
            <v/>
          </cell>
          <cell r="DJ903" t="str">
            <v/>
          </cell>
          <cell r="DK903" t="str">
            <v/>
          </cell>
          <cell r="DL903" t="str">
            <v/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U903" t="str">
            <v>MTN BILLS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</row>
        <row r="904">
          <cell r="I904" t="str">
            <v>DESTINY MICROFINANCE LTD</v>
          </cell>
          <cell r="J904">
            <v>2</v>
          </cell>
          <cell r="K904">
            <v>4</v>
          </cell>
          <cell r="L904">
            <v>216000</v>
          </cell>
          <cell r="M904">
            <v>4400</v>
          </cell>
          <cell r="AF904" t="str">
            <v>MTN CORPORATE LIQUIDTY FUND</v>
          </cell>
          <cell r="AG904" t="str">
            <v>MTN CORPORATE LIQUIDTY FUND</v>
          </cell>
          <cell r="AH904" t="str">
            <v/>
          </cell>
          <cell r="AI904" t="str">
            <v/>
          </cell>
          <cell r="AJ904" t="str">
            <v/>
          </cell>
          <cell r="AK904">
            <v>1</v>
          </cell>
          <cell r="AL904">
            <v>1</v>
          </cell>
          <cell r="AM904" t="str">
            <v/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T904">
            <v>8</v>
          </cell>
          <cell r="AU904" t="str">
            <v>MTN CORPORATE LIQUIDTY FUND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AZ904">
            <v>1</v>
          </cell>
          <cell r="BA904">
            <v>1</v>
          </cell>
          <cell r="BB904">
            <v>1</v>
          </cell>
          <cell r="BC904" t="str">
            <v/>
          </cell>
          <cell r="BD904" t="str">
            <v/>
          </cell>
          <cell r="BE904" t="str">
            <v/>
          </cell>
          <cell r="BG904" t="str">
            <v>MTN CORPORATE LIQUIDTY FUND</v>
          </cell>
          <cell r="BH904" t="str">
            <v/>
          </cell>
          <cell r="BI904" t="str">
            <v/>
          </cell>
          <cell r="BJ904" t="str">
            <v/>
          </cell>
          <cell r="BK904">
            <v>1</v>
          </cell>
          <cell r="BL904">
            <v>2</v>
          </cell>
          <cell r="BM904" t="str">
            <v/>
          </cell>
          <cell r="BN904">
            <v>1</v>
          </cell>
          <cell r="BO904">
            <v>3</v>
          </cell>
          <cell r="BP904">
            <v>1</v>
          </cell>
          <cell r="BQ904">
            <v>2</v>
          </cell>
          <cell r="BR904">
            <v>1</v>
          </cell>
          <cell r="BS904">
            <v>5</v>
          </cell>
          <cell r="BU904" t="str">
            <v>MTN CORPORATE LIQUIDTY FUND</v>
          </cell>
          <cell r="BV904">
            <v>1</v>
          </cell>
          <cell r="BW904">
            <v>1</v>
          </cell>
          <cell r="BX904">
            <v>2</v>
          </cell>
          <cell r="BY904">
            <v>3</v>
          </cell>
          <cell r="BZ904">
            <v>1</v>
          </cell>
          <cell r="CA904">
            <v>1</v>
          </cell>
          <cell r="CB904">
            <v>1</v>
          </cell>
          <cell r="CC904" t="str">
            <v/>
          </cell>
          <cell r="CD904" t="str">
            <v/>
          </cell>
          <cell r="CE904" t="str">
            <v/>
          </cell>
          <cell r="CG904" t="str">
            <v>MTN CORPORATE LIQUIDTY FUND</v>
          </cell>
          <cell r="CH904" t="str">
            <v/>
          </cell>
          <cell r="CI904" t="str">
            <v/>
          </cell>
          <cell r="CJ904" t="str">
            <v/>
          </cell>
          <cell r="CK904">
            <v>9900000000</v>
          </cell>
          <cell r="CL904">
            <v>384036000</v>
          </cell>
          <cell r="CM904" t="str">
            <v/>
          </cell>
          <cell r="CN904">
            <v>995180977</v>
          </cell>
          <cell r="CO904">
            <v>7443575241</v>
          </cell>
          <cell r="CP904">
            <v>4431516767</v>
          </cell>
          <cell r="CQ904">
            <v>4379008846</v>
          </cell>
          <cell r="CR904">
            <v>360904740</v>
          </cell>
          <cell r="CS904">
            <v>10255705855</v>
          </cell>
          <cell r="CU904" t="str">
            <v>MTN CORPORATE LIQUIDTY FUND</v>
          </cell>
          <cell r="CV904">
            <v>5421858844</v>
          </cell>
          <cell r="CW904">
            <v>5216499794</v>
          </cell>
          <cell r="CX904">
            <v>5376950081</v>
          </cell>
          <cell r="CY904">
            <v>6071687864</v>
          </cell>
          <cell r="CZ904">
            <v>171192140</v>
          </cell>
          <cell r="DA904">
            <v>150000000</v>
          </cell>
          <cell r="DB904">
            <v>43071959</v>
          </cell>
          <cell r="DC904" t="str">
            <v/>
          </cell>
          <cell r="DD904" t="str">
            <v/>
          </cell>
          <cell r="DE904" t="str">
            <v/>
          </cell>
          <cell r="DG904" t="str">
            <v>MTN CORPORATE LIQUIDTY FUND</v>
          </cell>
          <cell r="DH904" t="str">
            <v/>
          </cell>
          <cell r="DI904" t="str">
            <v/>
          </cell>
          <cell r="DJ904" t="str">
            <v/>
          </cell>
          <cell r="DK904">
            <v>0</v>
          </cell>
          <cell r="DL904">
            <v>0</v>
          </cell>
          <cell r="DM904" t="str">
            <v/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U904" t="str">
            <v>MTN CORPORATE LIQUIDTY FUND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 t="str">
            <v/>
          </cell>
          <cell r="ED904" t="str">
            <v/>
          </cell>
          <cell r="EE904" t="str">
            <v/>
          </cell>
        </row>
        <row r="905">
          <cell r="I905" t="str">
            <v>DStv/GOtv</v>
          </cell>
          <cell r="J905">
            <v>35898</v>
          </cell>
          <cell r="K905">
            <v>45383</v>
          </cell>
          <cell r="L905">
            <v>2331581507</v>
          </cell>
          <cell r="M905">
            <v>25598380</v>
          </cell>
          <cell r="AF905" t="str">
            <v>MTN PETTY CASH PAYMENTS</v>
          </cell>
          <cell r="AG905" t="str">
            <v>MTN PETTY CASH PAYMENTS</v>
          </cell>
          <cell r="AH905" t="str">
            <v/>
          </cell>
          <cell r="AI905" t="str">
            <v/>
          </cell>
          <cell r="AJ905" t="str">
            <v/>
          </cell>
          <cell r="AK905" t="str">
            <v/>
          </cell>
          <cell r="AL905" t="str">
            <v/>
          </cell>
          <cell r="AM905" t="str">
            <v/>
          </cell>
          <cell r="AN905" t="str">
            <v/>
          </cell>
          <cell r="AO905" t="str">
            <v/>
          </cell>
          <cell r="AP905" t="str">
            <v/>
          </cell>
          <cell r="AQ905" t="str">
            <v/>
          </cell>
          <cell r="AR905" t="str">
            <v/>
          </cell>
          <cell r="AS905" t="str">
            <v/>
          </cell>
          <cell r="AT905">
            <v>0</v>
          </cell>
          <cell r="AU905" t="str">
            <v>MTN PETTY CASH PAYMENTS</v>
          </cell>
          <cell r="AV905" t="str">
            <v/>
          </cell>
          <cell r="AW905" t="str">
            <v/>
          </cell>
          <cell r="AX905" t="str">
            <v/>
          </cell>
          <cell r="AY905" t="str">
            <v/>
          </cell>
          <cell r="AZ905" t="str">
            <v/>
          </cell>
          <cell r="BA905" t="str">
            <v/>
          </cell>
          <cell r="BB905" t="str">
            <v/>
          </cell>
          <cell r="BC905" t="str">
            <v/>
          </cell>
          <cell r="BD905" t="str">
            <v/>
          </cell>
          <cell r="BE905" t="str">
            <v/>
          </cell>
          <cell r="BG905" t="str">
            <v>MTN PETTY CASH PAYMENTS</v>
          </cell>
          <cell r="BH905" t="str">
            <v/>
          </cell>
          <cell r="BI905" t="str">
            <v/>
          </cell>
          <cell r="BJ905" t="str">
            <v/>
          </cell>
          <cell r="BK905" t="str">
            <v/>
          </cell>
          <cell r="BL905" t="str">
            <v/>
          </cell>
          <cell r="BM905" t="str">
            <v/>
          </cell>
          <cell r="BN905" t="str">
            <v/>
          </cell>
          <cell r="BO905" t="str">
            <v/>
          </cell>
          <cell r="BP905" t="str">
            <v/>
          </cell>
          <cell r="BQ905" t="str">
            <v/>
          </cell>
          <cell r="BR905" t="str">
            <v/>
          </cell>
          <cell r="BS905" t="str">
            <v/>
          </cell>
          <cell r="BU905" t="str">
            <v>MTN PETTY CASH PAYMENTS</v>
          </cell>
          <cell r="BV905" t="str">
            <v/>
          </cell>
          <cell r="BW905" t="str">
            <v/>
          </cell>
          <cell r="BX905" t="str">
            <v/>
          </cell>
          <cell r="BY905" t="str">
            <v/>
          </cell>
          <cell r="BZ905" t="str">
            <v/>
          </cell>
          <cell r="CA905" t="str">
            <v/>
          </cell>
          <cell r="CB905" t="str">
            <v/>
          </cell>
          <cell r="CC905" t="str">
            <v/>
          </cell>
          <cell r="CD905" t="str">
            <v/>
          </cell>
          <cell r="CE905" t="str">
            <v/>
          </cell>
          <cell r="CG905" t="str">
            <v>MTN PETTY CASH PAYMENTS</v>
          </cell>
          <cell r="CH905" t="str">
            <v/>
          </cell>
          <cell r="CI905" t="str">
            <v/>
          </cell>
          <cell r="CJ905" t="str">
            <v/>
          </cell>
          <cell r="CK905" t="str">
            <v/>
          </cell>
          <cell r="CL905" t="str">
            <v/>
          </cell>
          <cell r="CM905" t="str">
            <v/>
          </cell>
          <cell r="CN905" t="str">
            <v/>
          </cell>
          <cell r="CO905" t="str">
            <v/>
          </cell>
          <cell r="CP905" t="str">
            <v/>
          </cell>
          <cell r="CQ905" t="str">
            <v/>
          </cell>
          <cell r="CR905" t="str">
            <v/>
          </cell>
          <cell r="CS905" t="str">
            <v/>
          </cell>
          <cell r="CU905" t="str">
            <v>MTN PETTY CASH PAYMENTS</v>
          </cell>
          <cell r="CV905" t="str">
            <v/>
          </cell>
          <cell r="CW905" t="str">
            <v/>
          </cell>
          <cell r="CX905" t="str">
            <v/>
          </cell>
          <cell r="CY905" t="str">
            <v/>
          </cell>
          <cell r="CZ905" t="str">
            <v/>
          </cell>
          <cell r="DA905" t="str">
            <v/>
          </cell>
          <cell r="DB905" t="str">
            <v/>
          </cell>
          <cell r="DC905" t="str">
            <v/>
          </cell>
          <cell r="DD905" t="str">
            <v/>
          </cell>
          <cell r="DE905" t="str">
            <v/>
          </cell>
          <cell r="DG905" t="str">
            <v>MTN PETTY CASH PAYMENTS</v>
          </cell>
          <cell r="DH905" t="str">
            <v/>
          </cell>
          <cell r="DI905" t="str">
            <v/>
          </cell>
          <cell r="DJ905" t="str">
            <v/>
          </cell>
          <cell r="DK905" t="str">
            <v/>
          </cell>
          <cell r="DL905" t="str">
            <v/>
          </cell>
          <cell r="DM905" t="str">
            <v/>
          </cell>
          <cell r="DN905" t="str">
            <v/>
          </cell>
          <cell r="DO905" t="str">
            <v/>
          </cell>
          <cell r="DP905" t="str">
            <v/>
          </cell>
          <cell r="DQ905" t="str">
            <v/>
          </cell>
          <cell r="DR905" t="str">
            <v/>
          </cell>
          <cell r="DS905" t="str">
            <v/>
          </cell>
          <cell r="DU905" t="str">
            <v>MTN PETTY CASH PAYMENTS</v>
          </cell>
          <cell r="DV905" t="str">
            <v/>
          </cell>
          <cell r="DW905" t="str">
            <v/>
          </cell>
          <cell r="DX905" t="str">
            <v/>
          </cell>
          <cell r="DY905" t="str">
            <v/>
          </cell>
          <cell r="DZ905" t="str">
            <v/>
          </cell>
          <cell r="EA905" t="str">
            <v/>
          </cell>
          <cell r="EB905" t="str">
            <v/>
          </cell>
          <cell r="EC905" t="str">
            <v/>
          </cell>
          <cell r="ED905" t="str">
            <v/>
          </cell>
          <cell r="EE905" t="str">
            <v/>
          </cell>
        </row>
        <row r="906">
          <cell r="I906" t="str">
            <v>ELGON FLYER SERVICES</v>
          </cell>
          <cell r="J906">
            <v>16</v>
          </cell>
          <cell r="K906">
            <v>16</v>
          </cell>
          <cell r="L906">
            <v>220000</v>
          </cell>
          <cell r="M906">
            <v>15000</v>
          </cell>
          <cell r="AF906" t="str">
            <v>MTN PUBLIC ACCESS</v>
          </cell>
          <cell r="AG906" t="str">
            <v>MTN PUBLIC ACCESS</v>
          </cell>
          <cell r="AH906" t="str">
            <v/>
          </cell>
          <cell r="AI906" t="str">
            <v/>
          </cell>
          <cell r="AJ906" t="str">
            <v/>
          </cell>
          <cell r="AK906" t="str">
            <v/>
          </cell>
          <cell r="AL906" t="str">
            <v/>
          </cell>
          <cell r="AM906" t="str">
            <v/>
          </cell>
          <cell r="AN906" t="str">
            <v/>
          </cell>
          <cell r="AO906" t="str">
            <v/>
          </cell>
          <cell r="AP906" t="str">
            <v/>
          </cell>
          <cell r="AQ906" t="str">
            <v/>
          </cell>
          <cell r="AR906" t="str">
            <v/>
          </cell>
          <cell r="AS906" t="str">
            <v/>
          </cell>
          <cell r="AT906">
            <v>0</v>
          </cell>
          <cell r="AU906" t="str">
            <v>MTN PUBLIC ACCESS</v>
          </cell>
          <cell r="AV906" t="str">
            <v/>
          </cell>
          <cell r="AW906" t="str">
            <v/>
          </cell>
          <cell r="AX906" t="str">
            <v/>
          </cell>
          <cell r="AY906" t="str">
            <v/>
          </cell>
          <cell r="AZ906" t="str">
            <v/>
          </cell>
          <cell r="BA906" t="str">
            <v/>
          </cell>
          <cell r="BB906" t="str">
            <v/>
          </cell>
          <cell r="BC906" t="str">
            <v/>
          </cell>
          <cell r="BD906" t="str">
            <v/>
          </cell>
          <cell r="BE906" t="str">
            <v/>
          </cell>
          <cell r="BG906" t="str">
            <v>MTN PUBLIC ACCESS</v>
          </cell>
          <cell r="BH906" t="str">
            <v/>
          </cell>
          <cell r="BI906" t="str">
            <v/>
          </cell>
          <cell r="BJ906" t="str">
            <v/>
          </cell>
          <cell r="BK906" t="str">
            <v/>
          </cell>
          <cell r="BL906" t="str">
            <v/>
          </cell>
          <cell r="BM906" t="str">
            <v/>
          </cell>
          <cell r="BN906" t="str">
            <v/>
          </cell>
          <cell r="BO906" t="str">
            <v/>
          </cell>
          <cell r="BP906" t="str">
            <v/>
          </cell>
          <cell r="BQ906" t="str">
            <v/>
          </cell>
          <cell r="BR906" t="str">
            <v/>
          </cell>
          <cell r="BS906" t="str">
            <v/>
          </cell>
          <cell r="BU906" t="str">
            <v>MTN PUBLIC ACCESS</v>
          </cell>
          <cell r="BV906" t="str">
            <v/>
          </cell>
          <cell r="BW906" t="str">
            <v/>
          </cell>
          <cell r="BX906" t="str">
            <v/>
          </cell>
          <cell r="BY906" t="str">
            <v/>
          </cell>
          <cell r="BZ906" t="str">
            <v/>
          </cell>
          <cell r="CA906" t="str">
            <v/>
          </cell>
          <cell r="CB906" t="str">
            <v/>
          </cell>
          <cell r="CC906" t="str">
            <v/>
          </cell>
          <cell r="CD906" t="str">
            <v/>
          </cell>
          <cell r="CE906" t="str">
            <v/>
          </cell>
          <cell r="CG906" t="str">
            <v>MTN PUBLIC ACCESS</v>
          </cell>
          <cell r="CH906" t="str">
            <v/>
          </cell>
          <cell r="CI906" t="str">
            <v/>
          </cell>
          <cell r="CJ906" t="str">
            <v/>
          </cell>
          <cell r="CK906" t="str">
            <v/>
          </cell>
          <cell r="CL906" t="str">
            <v/>
          </cell>
          <cell r="CM906" t="str">
            <v/>
          </cell>
          <cell r="CN906" t="str">
            <v/>
          </cell>
          <cell r="CO906" t="str">
            <v/>
          </cell>
          <cell r="CP906" t="str">
            <v/>
          </cell>
          <cell r="CQ906" t="str">
            <v/>
          </cell>
          <cell r="CR906" t="str">
            <v/>
          </cell>
          <cell r="CS906" t="str">
            <v/>
          </cell>
          <cell r="CU906" t="str">
            <v>MTN PUBLIC ACCESS</v>
          </cell>
          <cell r="CV906" t="str">
            <v/>
          </cell>
          <cell r="CW906" t="str">
            <v/>
          </cell>
          <cell r="CX906" t="str">
            <v/>
          </cell>
          <cell r="CY906" t="str">
            <v/>
          </cell>
          <cell r="CZ906" t="str">
            <v/>
          </cell>
          <cell r="DA906" t="str">
            <v/>
          </cell>
          <cell r="DB906" t="str">
            <v/>
          </cell>
          <cell r="DC906" t="str">
            <v/>
          </cell>
          <cell r="DD906" t="str">
            <v/>
          </cell>
          <cell r="DE906" t="str">
            <v/>
          </cell>
          <cell r="DG906" t="str">
            <v>MTN PUBLIC ACCESS</v>
          </cell>
          <cell r="DH906" t="str">
            <v/>
          </cell>
          <cell r="DI906" t="str">
            <v/>
          </cell>
          <cell r="DJ906" t="str">
            <v/>
          </cell>
          <cell r="DK906" t="str">
            <v/>
          </cell>
          <cell r="DL906" t="str">
            <v/>
          </cell>
          <cell r="DM906" t="str">
            <v/>
          </cell>
          <cell r="DN906" t="str">
            <v/>
          </cell>
          <cell r="DO906" t="str">
            <v/>
          </cell>
          <cell r="DP906" t="str">
            <v/>
          </cell>
          <cell r="DQ906" t="str">
            <v/>
          </cell>
          <cell r="DR906" t="str">
            <v/>
          </cell>
          <cell r="DS906" t="str">
            <v/>
          </cell>
          <cell r="DU906" t="str">
            <v>MTN PUBLIC ACCESS</v>
          </cell>
          <cell r="DV906" t="str">
            <v/>
          </cell>
          <cell r="DW906" t="str">
            <v/>
          </cell>
          <cell r="DX906" t="str">
            <v/>
          </cell>
          <cell r="DY906" t="str">
            <v/>
          </cell>
          <cell r="DZ906" t="str">
            <v/>
          </cell>
          <cell r="EA906" t="str">
            <v/>
          </cell>
          <cell r="EB906" t="str">
            <v/>
          </cell>
          <cell r="EC906" t="str">
            <v/>
          </cell>
          <cell r="ED906" t="str">
            <v/>
          </cell>
          <cell r="EE906" t="str">
            <v/>
          </cell>
        </row>
        <row r="907">
          <cell r="I907" t="str">
            <v>ELITEBET BOOKMARKERS LIMITED</v>
          </cell>
          <cell r="J907">
            <v>2096</v>
          </cell>
          <cell r="K907">
            <v>14275</v>
          </cell>
          <cell r="L907">
            <v>291550368</v>
          </cell>
          <cell r="M907">
            <v>4907440</v>
          </cell>
          <cell r="AF907" t="str">
            <v>MTN PUBLIC ACCESS SPECIAL PROJECT</v>
          </cell>
          <cell r="AG907" t="str">
            <v>MTN PUBLIC ACCESS SPECIAL PROJECT</v>
          </cell>
          <cell r="AH907" t="str">
            <v/>
          </cell>
          <cell r="AI907" t="str">
            <v/>
          </cell>
          <cell r="AJ907" t="str">
            <v/>
          </cell>
          <cell r="AK907" t="str">
            <v/>
          </cell>
          <cell r="AL907" t="str">
            <v/>
          </cell>
          <cell r="AM907" t="str">
            <v/>
          </cell>
          <cell r="AN907" t="str">
            <v/>
          </cell>
          <cell r="AO907" t="str">
            <v/>
          </cell>
          <cell r="AP907" t="str">
            <v/>
          </cell>
          <cell r="AQ907" t="str">
            <v/>
          </cell>
          <cell r="AR907" t="str">
            <v/>
          </cell>
          <cell r="AS907" t="str">
            <v/>
          </cell>
          <cell r="AT907">
            <v>0</v>
          </cell>
          <cell r="AU907" t="str">
            <v>MTN PUBLIC ACCESS SPECIAL PROJECT</v>
          </cell>
          <cell r="AV907" t="str">
            <v/>
          </cell>
          <cell r="AW907" t="str">
            <v/>
          </cell>
          <cell r="AX907" t="str">
            <v/>
          </cell>
          <cell r="AY907" t="str">
            <v/>
          </cell>
          <cell r="AZ907" t="str">
            <v/>
          </cell>
          <cell r="BA907" t="str">
            <v/>
          </cell>
          <cell r="BB907" t="str">
            <v/>
          </cell>
          <cell r="BC907" t="str">
            <v/>
          </cell>
          <cell r="BD907" t="str">
            <v/>
          </cell>
          <cell r="BE907" t="str">
            <v/>
          </cell>
          <cell r="BG907" t="str">
            <v>MTN PUBLIC ACCESS SPECIAL PROJECT</v>
          </cell>
          <cell r="BH907" t="str">
            <v/>
          </cell>
          <cell r="BI907" t="str">
            <v/>
          </cell>
          <cell r="BJ907" t="str">
            <v/>
          </cell>
          <cell r="BK907" t="str">
            <v/>
          </cell>
          <cell r="BL907" t="str">
            <v/>
          </cell>
          <cell r="BM907" t="str">
            <v/>
          </cell>
          <cell r="BN907" t="str">
            <v/>
          </cell>
          <cell r="BO907" t="str">
            <v/>
          </cell>
          <cell r="BP907" t="str">
            <v/>
          </cell>
          <cell r="BQ907" t="str">
            <v/>
          </cell>
          <cell r="BR907" t="str">
            <v/>
          </cell>
          <cell r="BS907" t="str">
            <v/>
          </cell>
          <cell r="BU907" t="str">
            <v>MTN PUBLIC ACCESS SPECIAL PROJECT</v>
          </cell>
          <cell r="BV907" t="str">
            <v/>
          </cell>
          <cell r="BW907" t="str">
            <v/>
          </cell>
          <cell r="BX907" t="str">
            <v/>
          </cell>
          <cell r="BY907" t="str">
            <v/>
          </cell>
          <cell r="BZ907" t="str">
            <v/>
          </cell>
          <cell r="CA907" t="str">
            <v/>
          </cell>
          <cell r="CB907" t="str">
            <v/>
          </cell>
          <cell r="CC907" t="str">
            <v/>
          </cell>
          <cell r="CD907" t="str">
            <v/>
          </cell>
          <cell r="CE907" t="str">
            <v/>
          </cell>
          <cell r="CG907" t="str">
            <v>MTN PUBLIC ACCESS SPECIAL PROJECT</v>
          </cell>
          <cell r="CH907" t="str">
            <v/>
          </cell>
          <cell r="CI907" t="str">
            <v/>
          </cell>
          <cell r="CJ907" t="str">
            <v/>
          </cell>
          <cell r="CK907" t="str">
            <v/>
          </cell>
          <cell r="CL907" t="str">
            <v/>
          </cell>
          <cell r="CM907" t="str">
            <v/>
          </cell>
          <cell r="CN907" t="str">
            <v/>
          </cell>
          <cell r="CO907" t="str">
            <v/>
          </cell>
          <cell r="CP907" t="str">
            <v/>
          </cell>
          <cell r="CQ907" t="str">
            <v/>
          </cell>
          <cell r="CR907" t="str">
            <v/>
          </cell>
          <cell r="CS907" t="str">
            <v/>
          </cell>
          <cell r="CU907" t="str">
            <v>MTN PUBLIC ACCESS SPECIAL PROJECT</v>
          </cell>
          <cell r="CV907" t="str">
            <v/>
          </cell>
          <cell r="CW907" t="str">
            <v/>
          </cell>
          <cell r="CX907" t="str">
            <v/>
          </cell>
          <cell r="CY907" t="str">
            <v/>
          </cell>
          <cell r="CZ907" t="str">
            <v/>
          </cell>
          <cell r="DA907" t="str">
            <v/>
          </cell>
          <cell r="DB907" t="str">
            <v/>
          </cell>
          <cell r="DC907" t="str">
            <v/>
          </cell>
          <cell r="DD907" t="str">
            <v/>
          </cell>
          <cell r="DE907" t="str">
            <v/>
          </cell>
          <cell r="DG907" t="str">
            <v>MTN PUBLIC ACCESS SPECIAL PROJECT</v>
          </cell>
          <cell r="DH907" t="str">
            <v/>
          </cell>
          <cell r="DI907" t="str">
            <v/>
          </cell>
          <cell r="DJ907" t="str">
            <v/>
          </cell>
          <cell r="DK907" t="str">
            <v/>
          </cell>
          <cell r="DL907" t="str">
            <v/>
          </cell>
          <cell r="DM907" t="str">
            <v/>
          </cell>
          <cell r="DN907" t="str">
            <v/>
          </cell>
          <cell r="DO907" t="str">
            <v/>
          </cell>
          <cell r="DP907" t="str">
            <v/>
          </cell>
          <cell r="DQ907" t="str">
            <v/>
          </cell>
          <cell r="DR907" t="str">
            <v/>
          </cell>
          <cell r="DS907" t="str">
            <v/>
          </cell>
          <cell r="DU907" t="str">
            <v>MTN PUBLIC ACCESS SPECIAL PROJECT</v>
          </cell>
          <cell r="DV907" t="str">
            <v/>
          </cell>
          <cell r="DW907" t="str">
            <v/>
          </cell>
          <cell r="DX907" t="str">
            <v/>
          </cell>
          <cell r="DY907" t="str">
            <v/>
          </cell>
          <cell r="DZ907" t="str">
            <v/>
          </cell>
          <cell r="EA907" t="str">
            <v/>
          </cell>
          <cell r="EB907" t="str">
            <v/>
          </cell>
          <cell r="EC907" t="str">
            <v/>
          </cell>
          <cell r="ED907" t="str">
            <v/>
          </cell>
          <cell r="EE907" t="str">
            <v/>
          </cell>
        </row>
        <row r="908">
          <cell r="I908" t="str">
            <v>Empower Solar Limited</v>
          </cell>
          <cell r="J908">
            <v>8</v>
          </cell>
          <cell r="K908">
            <v>35</v>
          </cell>
          <cell r="L908">
            <v>1804710</v>
          </cell>
          <cell r="M908">
            <v>21500</v>
          </cell>
          <cell r="AF908" t="str">
            <v>MTN SERVICE CENTER JINJA -DST</v>
          </cell>
          <cell r="AG908" t="str">
            <v>MTN SERVICE CENTER JINJA -DST</v>
          </cell>
          <cell r="AH908" t="str">
            <v/>
          </cell>
          <cell r="AI908" t="str">
            <v/>
          </cell>
          <cell r="AJ908" t="str">
            <v/>
          </cell>
          <cell r="AK908" t="str">
            <v/>
          </cell>
          <cell r="AL908" t="str">
            <v/>
          </cell>
          <cell r="AM908" t="str">
            <v/>
          </cell>
          <cell r="AN908" t="str">
            <v/>
          </cell>
          <cell r="AO908" t="str">
            <v/>
          </cell>
          <cell r="AP908" t="str">
            <v/>
          </cell>
          <cell r="AQ908" t="str">
            <v/>
          </cell>
          <cell r="AR908" t="str">
            <v/>
          </cell>
          <cell r="AS908" t="str">
            <v/>
          </cell>
          <cell r="AT908">
            <v>0</v>
          </cell>
          <cell r="AU908" t="str">
            <v>MTN SERVICE CENTER JINJA -DST</v>
          </cell>
          <cell r="AV908" t="str">
            <v/>
          </cell>
          <cell r="AW908" t="str">
            <v/>
          </cell>
          <cell r="AX908" t="str">
            <v/>
          </cell>
          <cell r="AY908" t="str">
            <v/>
          </cell>
          <cell r="AZ908" t="str">
            <v/>
          </cell>
          <cell r="BA908" t="str">
            <v/>
          </cell>
          <cell r="BB908" t="str">
            <v/>
          </cell>
          <cell r="BC908" t="str">
            <v/>
          </cell>
          <cell r="BD908" t="str">
            <v/>
          </cell>
          <cell r="BE908" t="str">
            <v/>
          </cell>
          <cell r="BG908" t="str">
            <v>MTN SERVICE CENTER JINJA -DST</v>
          </cell>
          <cell r="BH908" t="str">
            <v/>
          </cell>
          <cell r="BI908" t="str">
            <v/>
          </cell>
          <cell r="BJ908" t="str">
            <v/>
          </cell>
          <cell r="BK908" t="str">
            <v/>
          </cell>
          <cell r="BL908" t="str">
            <v/>
          </cell>
          <cell r="BM908" t="str">
            <v/>
          </cell>
          <cell r="BN908" t="str">
            <v/>
          </cell>
          <cell r="BO908" t="str">
            <v/>
          </cell>
          <cell r="BP908" t="str">
            <v/>
          </cell>
          <cell r="BQ908" t="str">
            <v/>
          </cell>
          <cell r="BR908" t="str">
            <v/>
          </cell>
          <cell r="BS908" t="str">
            <v/>
          </cell>
          <cell r="BU908" t="str">
            <v>MTN SERVICE CENTER JINJA -DST</v>
          </cell>
          <cell r="BV908" t="str">
            <v/>
          </cell>
          <cell r="BW908" t="str">
            <v/>
          </cell>
          <cell r="BX908" t="str">
            <v/>
          </cell>
          <cell r="BY908" t="str">
            <v/>
          </cell>
          <cell r="BZ908" t="str">
            <v/>
          </cell>
          <cell r="CA908" t="str">
            <v/>
          </cell>
          <cell r="CB908" t="str">
            <v/>
          </cell>
          <cell r="CC908" t="str">
            <v/>
          </cell>
          <cell r="CD908" t="str">
            <v/>
          </cell>
          <cell r="CE908" t="str">
            <v/>
          </cell>
          <cell r="CG908" t="str">
            <v>MTN SERVICE CENTER JINJA -DST</v>
          </cell>
          <cell r="CH908" t="str">
            <v/>
          </cell>
          <cell r="CI908" t="str">
            <v/>
          </cell>
          <cell r="CJ908" t="str">
            <v/>
          </cell>
          <cell r="CK908" t="str">
            <v/>
          </cell>
          <cell r="CL908" t="str">
            <v/>
          </cell>
          <cell r="CM908" t="str">
            <v/>
          </cell>
          <cell r="CN908" t="str">
            <v/>
          </cell>
          <cell r="CO908" t="str">
            <v/>
          </cell>
          <cell r="CP908" t="str">
            <v/>
          </cell>
          <cell r="CQ908" t="str">
            <v/>
          </cell>
          <cell r="CR908" t="str">
            <v/>
          </cell>
          <cell r="CS908" t="str">
            <v/>
          </cell>
          <cell r="CU908" t="str">
            <v>MTN SERVICE CENTER JINJA -DST</v>
          </cell>
          <cell r="CV908" t="str">
            <v/>
          </cell>
          <cell r="CW908" t="str">
            <v/>
          </cell>
          <cell r="CX908" t="str">
            <v/>
          </cell>
          <cell r="CY908" t="str">
            <v/>
          </cell>
          <cell r="CZ908" t="str">
            <v/>
          </cell>
          <cell r="DA908" t="str">
            <v/>
          </cell>
          <cell r="DB908" t="str">
            <v/>
          </cell>
          <cell r="DC908" t="str">
            <v/>
          </cell>
          <cell r="DD908" t="str">
            <v/>
          </cell>
          <cell r="DE908" t="str">
            <v/>
          </cell>
          <cell r="DG908" t="str">
            <v>MTN SERVICE CENTER JINJA -DST</v>
          </cell>
          <cell r="DH908" t="str">
            <v/>
          </cell>
          <cell r="DI908" t="str">
            <v/>
          </cell>
          <cell r="DJ908" t="str">
            <v/>
          </cell>
          <cell r="DK908" t="str">
            <v/>
          </cell>
          <cell r="DL908" t="str">
            <v/>
          </cell>
          <cell r="DM908" t="str">
            <v/>
          </cell>
          <cell r="DN908" t="str">
            <v/>
          </cell>
          <cell r="DO908" t="str">
            <v/>
          </cell>
          <cell r="DP908" t="str">
            <v/>
          </cell>
          <cell r="DQ908" t="str">
            <v/>
          </cell>
          <cell r="DR908" t="str">
            <v/>
          </cell>
          <cell r="DS908" t="str">
            <v/>
          </cell>
          <cell r="DU908" t="str">
            <v>MTN SERVICE CENTER JINJA -DST</v>
          </cell>
          <cell r="DV908" t="str">
            <v/>
          </cell>
          <cell r="DW908" t="str">
            <v/>
          </cell>
          <cell r="DX908" t="str">
            <v/>
          </cell>
          <cell r="DY908" t="str">
            <v/>
          </cell>
          <cell r="DZ908" t="str">
            <v/>
          </cell>
          <cell r="EA908" t="str">
            <v/>
          </cell>
          <cell r="EB908" t="str">
            <v/>
          </cell>
          <cell r="EC908" t="str">
            <v/>
          </cell>
          <cell r="ED908" t="str">
            <v/>
          </cell>
          <cell r="EE908" t="str">
            <v/>
          </cell>
        </row>
        <row r="909">
          <cell r="I909" t="str">
            <v>FENIX INTERNATIONAL UGANDA LIMITED</v>
          </cell>
          <cell r="J909">
            <v>10</v>
          </cell>
          <cell r="K909">
            <v>32</v>
          </cell>
          <cell r="L909">
            <v>10202600</v>
          </cell>
          <cell r="M909">
            <v>43100</v>
          </cell>
          <cell r="AF909" t="str">
            <v>MTN SERVICE CENTER(CLOCK TOWER)</v>
          </cell>
          <cell r="AG909" t="str">
            <v>MTN SERVICE CENTER(CLOCK TOWER)</v>
          </cell>
          <cell r="AH909" t="str">
            <v/>
          </cell>
          <cell r="AI909" t="str">
            <v/>
          </cell>
          <cell r="AJ909" t="str">
            <v/>
          </cell>
          <cell r="AK909" t="str">
            <v/>
          </cell>
          <cell r="AL909" t="str">
            <v/>
          </cell>
          <cell r="AM909" t="str">
            <v/>
          </cell>
          <cell r="AN909" t="str">
            <v/>
          </cell>
          <cell r="AO909" t="str">
            <v/>
          </cell>
          <cell r="AP909" t="str">
            <v/>
          </cell>
          <cell r="AQ909" t="str">
            <v/>
          </cell>
          <cell r="AR909" t="str">
            <v/>
          </cell>
          <cell r="AS909" t="str">
            <v/>
          </cell>
          <cell r="AT909">
            <v>0</v>
          </cell>
          <cell r="AU909" t="str">
            <v>MTN SERVICE CENTER(CLOCK TOWER)</v>
          </cell>
          <cell r="AV909" t="str">
            <v/>
          </cell>
          <cell r="AW909" t="str">
            <v/>
          </cell>
          <cell r="AX909" t="str">
            <v/>
          </cell>
          <cell r="AY909" t="str">
            <v/>
          </cell>
          <cell r="AZ909" t="str">
            <v/>
          </cell>
          <cell r="BA909" t="str">
            <v/>
          </cell>
          <cell r="BB909" t="str">
            <v/>
          </cell>
          <cell r="BC909" t="str">
            <v/>
          </cell>
          <cell r="BD909" t="str">
            <v/>
          </cell>
          <cell r="BE909" t="str">
            <v/>
          </cell>
          <cell r="BG909" t="str">
            <v>MTN SERVICE CENTER(CLOCK TOWER)</v>
          </cell>
          <cell r="BH909" t="str">
            <v/>
          </cell>
          <cell r="BI909" t="str">
            <v/>
          </cell>
          <cell r="BJ909" t="str">
            <v/>
          </cell>
          <cell r="BK909" t="str">
            <v/>
          </cell>
          <cell r="BL909" t="str">
            <v/>
          </cell>
          <cell r="BM909" t="str">
            <v/>
          </cell>
          <cell r="BN909" t="str">
            <v/>
          </cell>
          <cell r="BO909" t="str">
            <v/>
          </cell>
          <cell r="BP909" t="str">
            <v/>
          </cell>
          <cell r="BQ909" t="str">
            <v/>
          </cell>
          <cell r="BR909" t="str">
            <v/>
          </cell>
          <cell r="BS909" t="str">
            <v/>
          </cell>
          <cell r="BU909" t="str">
            <v>MTN SERVICE CENTER(CLOCK TOWER)</v>
          </cell>
          <cell r="BV909" t="str">
            <v/>
          </cell>
          <cell r="BW909" t="str">
            <v/>
          </cell>
          <cell r="BX909" t="str">
            <v/>
          </cell>
          <cell r="BY909" t="str">
            <v/>
          </cell>
          <cell r="BZ909" t="str">
            <v/>
          </cell>
          <cell r="CA909" t="str">
            <v/>
          </cell>
          <cell r="CB909" t="str">
            <v/>
          </cell>
          <cell r="CC909" t="str">
            <v/>
          </cell>
          <cell r="CD909" t="str">
            <v/>
          </cell>
          <cell r="CE909" t="str">
            <v/>
          </cell>
          <cell r="CG909" t="str">
            <v>MTN SERVICE CENTER(CLOCK TOWER)</v>
          </cell>
          <cell r="CH909" t="str">
            <v/>
          </cell>
          <cell r="CI909" t="str">
            <v/>
          </cell>
          <cell r="CJ909" t="str">
            <v/>
          </cell>
          <cell r="CK909" t="str">
            <v/>
          </cell>
          <cell r="CL909" t="str">
            <v/>
          </cell>
          <cell r="CM909" t="str">
            <v/>
          </cell>
          <cell r="CN909" t="str">
            <v/>
          </cell>
          <cell r="CO909" t="str">
            <v/>
          </cell>
          <cell r="CP909" t="str">
            <v/>
          </cell>
          <cell r="CQ909" t="str">
            <v/>
          </cell>
          <cell r="CR909" t="str">
            <v/>
          </cell>
          <cell r="CS909" t="str">
            <v/>
          </cell>
          <cell r="CU909" t="str">
            <v>MTN SERVICE CENTER(CLOCK TOWER)</v>
          </cell>
          <cell r="CV909" t="str">
            <v/>
          </cell>
          <cell r="CW909" t="str">
            <v/>
          </cell>
          <cell r="CX909" t="str">
            <v/>
          </cell>
          <cell r="CY909" t="str">
            <v/>
          </cell>
          <cell r="CZ909" t="str">
            <v/>
          </cell>
          <cell r="DA909" t="str">
            <v/>
          </cell>
          <cell r="DB909" t="str">
            <v/>
          </cell>
          <cell r="DC909" t="str">
            <v/>
          </cell>
          <cell r="DD909" t="str">
            <v/>
          </cell>
          <cell r="DE909" t="str">
            <v/>
          </cell>
          <cell r="DG909" t="str">
            <v>MTN SERVICE CENTER(CLOCK TOWER)</v>
          </cell>
          <cell r="DH909" t="str">
            <v/>
          </cell>
          <cell r="DI909" t="str">
            <v/>
          </cell>
          <cell r="DJ909" t="str">
            <v/>
          </cell>
          <cell r="DK909" t="str">
            <v/>
          </cell>
          <cell r="DL909" t="str">
            <v/>
          </cell>
          <cell r="DM909" t="str">
            <v/>
          </cell>
          <cell r="DN909" t="str">
            <v/>
          </cell>
          <cell r="DO909" t="str">
            <v/>
          </cell>
          <cell r="DP909" t="str">
            <v/>
          </cell>
          <cell r="DQ909" t="str">
            <v/>
          </cell>
          <cell r="DR909" t="str">
            <v/>
          </cell>
          <cell r="DS909" t="str">
            <v/>
          </cell>
          <cell r="DU909" t="str">
            <v>MTN SERVICE CENTER(CLOCK TOWER)</v>
          </cell>
          <cell r="DV909" t="str">
            <v/>
          </cell>
          <cell r="DW909" t="str">
            <v/>
          </cell>
          <cell r="DX909" t="str">
            <v/>
          </cell>
          <cell r="DY909" t="str">
            <v/>
          </cell>
          <cell r="DZ909" t="str">
            <v/>
          </cell>
          <cell r="EA909" t="str">
            <v/>
          </cell>
          <cell r="EB909" t="str">
            <v/>
          </cell>
          <cell r="EC909" t="str">
            <v/>
          </cell>
          <cell r="ED909" t="str">
            <v/>
          </cell>
          <cell r="EE909" t="str">
            <v/>
          </cell>
        </row>
        <row r="910">
          <cell r="I910" t="str">
            <v>FFENE LTD</v>
          </cell>
          <cell r="J910">
            <v>1</v>
          </cell>
          <cell r="K910">
            <v>1</v>
          </cell>
          <cell r="L910">
            <v>1000</v>
          </cell>
          <cell r="M910">
            <v>500</v>
          </cell>
          <cell r="AF910" t="str">
            <v>MTN SERVICE CENTER(HANDLER) KIKUUBO</v>
          </cell>
          <cell r="AG910" t="str">
            <v>MTN SERVICE CENTER(HANDLER) KIKUUBO</v>
          </cell>
          <cell r="AH910" t="str">
            <v/>
          </cell>
          <cell r="AI910" t="str">
            <v/>
          </cell>
          <cell r="AJ910" t="str">
            <v/>
          </cell>
          <cell r="AK910" t="str">
            <v/>
          </cell>
          <cell r="AL910" t="str">
            <v/>
          </cell>
          <cell r="AM910" t="str">
            <v/>
          </cell>
          <cell r="AN910" t="str">
            <v/>
          </cell>
          <cell r="AO910" t="str">
            <v/>
          </cell>
          <cell r="AP910" t="str">
            <v/>
          </cell>
          <cell r="AQ910" t="str">
            <v/>
          </cell>
          <cell r="AR910" t="str">
            <v/>
          </cell>
          <cell r="AS910" t="str">
            <v/>
          </cell>
          <cell r="AT910">
            <v>0</v>
          </cell>
          <cell r="AU910" t="str">
            <v>MTN SERVICE CENTER(HANDLER) KIKUUBO</v>
          </cell>
          <cell r="AV910" t="str">
            <v/>
          </cell>
          <cell r="AW910" t="str">
            <v/>
          </cell>
          <cell r="AX910" t="str">
            <v/>
          </cell>
          <cell r="AY910" t="str">
            <v/>
          </cell>
          <cell r="AZ910" t="str">
            <v/>
          </cell>
          <cell r="BA910" t="str">
            <v/>
          </cell>
          <cell r="BB910" t="str">
            <v/>
          </cell>
          <cell r="BC910" t="str">
            <v/>
          </cell>
          <cell r="BD910" t="str">
            <v/>
          </cell>
          <cell r="BE910" t="str">
            <v/>
          </cell>
          <cell r="BG910" t="str">
            <v>MTN SERVICE CENTER(HANDLER) KIKUUBO</v>
          </cell>
          <cell r="BH910" t="str">
            <v/>
          </cell>
          <cell r="BI910" t="str">
            <v/>
          </cell>
          <cell r="BJ910" t="str">
            <v/>
          </cell>
          <cell r="BK910" t="str">
            <v/>
          </cell>
          <cell r="BL910" t="str">
            <v/>
          </cell>
          <cell r="BM910" t="str">
            <v/>
          </cell>
          <cell r="BN910" t="str">
            <v/>
          </cell>
          <cell r="BO910" t="str">
            <v/>
          </cell>
          <cell r="BP910" t="str">
            <v/>
          </cell>
          <cell r="BQ910" t="str">
            <v/>
          </cell>
          <cell r="BR910" t="str">
            <v/>
          </cell>
          <cell r="BS910" t="str">
            <v/>
          </cell>
          <cell r="BU910" t="str">
            <v>MTN SERVICE CENTER(HANDLER) KIKUUBO</v>
          </cell>
          <cell r="BV910" t="str">
            <v/>
          </cell>
          <cell r="BW910" t="str">
            <v/>
          </cell>
          <cell r="BX910" t="str">
            <v/>
          </cell>
          <cell r="BY910" t="str">
            <v/>
          </cell>
          <cell r="BZ910" t="str">
            <v/>
          </cell>
          <cell r="CA910" t="str">
            <v/>
          </cell>
          <cell r="CB910" t="str">
            <v/>
          </cell>
          <cell r="CC910" t="str">
            <v/>
          </cell>
          <cell r="CD910" t="str">
            <v/>
          </cell>
          <cell r="CE910" t="str">
            <v/>
          </cell>
          <cell r="CG910" t="str">
            <v>MTN SERVICE CENTER(HANDLER) KIKUUBO</v>
          </cell>
          <cell r="CH910" t="str">
            <v/>
          </cell>
          <cell r="CI910" t="str">
            <v/>
          </cell>
          <cell r="CJ910" t="str">
            <v/>
          </cell>
          <cell r="CK910" t="str">
            <v/>
          </cell>
          <cell r="CL910" t="str">
            <v/>
          </cell>
          <cell r="CM910" t="str">
            <v/>
          </cell>
          <cell r="CN910" t="str">
            <v/>
          </cell>
          <cell r="CO910" t="str">
            <v/>
          </cell>
          <cell r="CP910" t="str">
            <v/>
          </cell>
          <cell r="CQ910" t="str">
            <v/>
          </cell>
          <cell r="CR910" t="str">
            <v/>
          </cell>
          <cell r="CS910" t="str">
            <v/>
          </cell>
          <cell r="CU910" t="str">
            <v>MTN SERVICE CENTER(HANDLER) KIKUUBO</v>
          </cell>
          <cell r="CV910" t="str">
            <v/>
          </cell>
          <cell r="CW910" t="str">
            <v/>
          </cell>
          <cell r="CX910" t="str">
            <v/>
          </cell>
          <cell r="CY910" t="str">
            <v/>
          </cell>
          <cell r="CZ910" t="str">
            <v/>
          </cell>
          <cell r="DA910" t="str">
            <v/>
          </cell>
          <cell r="DB910" t="str">
            <v/>
          </cell>
          <cell r="DC910" t="str">
            <v/>
          </cell>
          <cell r="DD910" t="str">
            <v/>
          </cell>
          <cell r="DE910" t="str">
            <v/>
          </cell>
          <cell r="DG910" t="str">
            <v>MTN SERVICE CENTER(HANDLER) KIKUUBO</v>
          </cell>
          <cell r="DH910" t="str">
            <v/>
          </cell>
          <cell r="DI910" t="str">
            <v/>
          </cell>
          <cell r="DJ910" t="str">
            <v/>
          </cell>
          <cell r="DK910" t="str">
            <v/>
          </cell>
          <cell r="DL910" t="str">
            <v/>
          </cell>
          <cell r="DM910" t="str">
            <v/>
          </cell>
          <cell r="DN910" t="str">
            <v/>
          </cell>
          <cell r="DO910" t="str">
            <v/>
          </cell>
          <cell r="DP910" t="str">
            <v/>
          </cell>
          <cell r="DQ910" t="str">
            <v/>
          </cell>
          <cell r="DR910" t="str">
            <v/>
          </cell>
          <cell r="DS910" t="str">
            <v/>
          </cell>
          <cell r="DU910" t="str">
            <v>MTN SERVICE CENTER(HANDLER) KIKUUBO</v>
          </cell>
          <cell r="DV910" t="str">
            <v/>
          </cell>
          <cell r="DW910" t="str">
            <v/>
          </cell>
          <cell r="DX910" t="str">
            <v/>
          </cell>
          <cell r="DY910" t="str">
            <v/>
          </cell>
          <cell r="DZ910" t="str">
            <v/>
          </cell>
          <cell r="EA910" t="str">
            <v/>
          </cell>
          <cell r="EB910" t="str">
            <v/>
          </cell>
          <cell r="EC910" t="str">
            <v/>
          </cell>
          <cell r="ED910" t="str">
            <v/>
          </cell>
          <cell r="EE910" t="str">
            <v/>
          </cell>
        </row>
        <row r="911">
          <cell r="I911" t="str">
            <v>FIT UGANDA</v>
          </cell>
          <cell r="J911">
            <v>26</v>
          </cell>
          <cell r="K911">
            <v>32</v>
          </cell>
          <cell r="L911">
            <v>851000</v>
          </cell>
          <cell r="M911">
            <v>16160</v>
          </cell>
          <cell r="AF911" t="str">
            <v>MTN STORE(IFS)</v>
          </cell>
          <cell r="AG911" t="str">
            <v>MTN STORE(IFS)</v>
          </cell>
          <cell r="AH911" t="str">
            <v/>
          </cell>
          <cell r="AI911" t="str">
            <v/>
          </cell>
          <cell r="AJ911" t="str">
            <v/>
          </cell>
          <cell r="AK911" t="str">
            <v/>
          </cell>
          <cell r="AL911" t="str">
            <v/>
          </cell>
          <cell r="AM911" t="str">
            <v/>
          </cell>
          <cell r="AN911" t="str">
            <v/>
          </cell>
          <cell r="AO911" t="str">
            <v/>
          </cell>
          <cell r="AP911" t="str">
            <v/>
          </cell>
          <cell r="AQ911" t="str">
            <v/>
          </cell>
          <cell r="AR911" t="str">
            <v/>
          </cell>
          <cell r="AS911" t="str">
            <v/>
          </cell>
          <cell r="AT911">
            <v>0</v>
          </cell>
          <cell r="AU911" t="str">
            <v>MTN STORE(IFS)</v>
          </cell>
          <cell r="AV911" t="str">
            <v/>
          </cell>
          <cell r="AW911" t="str">
            <v/>
          </cell>
          <cell r="AX911" t="str">
            <v/>
          </cell>
          <cell r="AY911" t="str">
            <v/>
          </cell>
          <cell r="AZ911" t="str">
            <v/>
          </cell>
          <cell r="BA911" t="str">
            <v/>
          </cell>
          <cell r="BB911" t="str">
            <v/>
          </cell>
          <cell r="BC911" t="str">
            <v/>
          </cell>
          <cell r="BD911" t="str">
            <v/>
          </cell>
          <cell r="BE911" t="str">
            <v/>
          </cell>
          <cell r="BG911" t="str">
            <v>MTN STORE(IFS)</v>
          </cell>
          <cell r="BH911" t="str">
            <v/>
          </cell>
          <cell r="BI911" t="str">
            <v/>
          </cell>
          <cell r="BJ911" t="str">
            <v/>
          </cell>
          <cell r="BK911" t="str">
            <v/>
          </cell>
          <cell r="BL911" t="str">
            <v/>
          </cell>
          <cell r="BM911" t="str">
            <v/>
          </cell>
          <cell r="BN911" t="str">
            <v/>
          </cell>
          <cell r="BO911" t="str">
            <v/>
          </cell>
          <cell r="BP911" t="str">
            <v/>
          </cell>
          <cell r="BQ911" t="str">
            <v/>
          </cell>
          <cell r="BR911" t="str">
            <v/>
          </cell>
          <cell r="BS911" t="str">
            <v/>
          </cell>
          <cell r="BU911" t="str">
            <v>MTN STORE(IFS)</v>
          </cell>
          <cell r="BV911" t="str">
            <v/>
          </cell>
          <cell r="BW911" t="str">
            <v/>
          </cell>
          <cell r="BX911" t="str">
            <v/>
          </cell>
          <cell r="BY911" t="str">
            <v/>
          </cell>
          <cell r="BZ911" t="str">
            <v/>
          </cell>
          <cell r="CA911" t="str">
            <v/>
          </cell>
          <cell r="CB911" t="str">
            <v/>
          </cell>
          <cell r="CC911" t="str">
            <v/>
          </cell>
          <cell r="CD911" t="str">
            <v/>
          </cell>
          <cell r="CE911" t="str">
            <v/>
          </cell>
          <cell r="CG911" t="str">
            <v>MTN STORE(IFS)</v>
          </cell>
          <cell r="CH911" t="str">
            <v/>
          </cell>
          <cell r="CI911" t="str">
            <v/>
          </cell>
          <cell r="CJ911" t="str">
            <v/>
          </cell>
          <cell r="CK911" t="str">
            <v/>
          </cell>
          <cell r="CL911" t="str">
            <v/>
          </cell>
          <cell r="CM911" t="str">
            <v/>
          </cell>
          <cell r="CN911" t="str">
            <v/>
          </cell>
          <cell r="CO911" t="str">
            <v/>
          </cell>
          <cell r="CP911" t="str">
            <v/>
          </cell>
          <cell r="CQ911" t="str">
            <v/>
          </cell>
          <cell r="CR911" t="str">
            <v/>
          </cell>
          <cell r="CS911" t="str">
            <v/>
          </cell>
          <cell r="CU911" t="str">
            <v>MTN STORE(IFS)</v>
          </cell>
          <cell r="CV911" t="str">
            <v/>
          </cell>
          <cell r="CW911" t="str">
            <v/>
          </cell>
          <cell r="CX911" t="str">
            <v/>
          </cell>
          <cell r="CY911" t="str">
            <v/>
          </cell>
          <cell r="CZ911" t="str">
            <v/>
          </cell>
          <cell r="DA911" t="str">
            <v/>
          </cell>
          <cell r="DB911" t="str">
            <v/>
          </cell>
          <cell r="DC911" t="str">
            <v/>
          </cell>
          <cell r="DD911" t="str">
            <v/>
          </cell>
          <cell r="DE911" t="str">
            <v/>
          </cell>
          <cell r="DG911" t="str">
            <v>MTN STORE(IFS)</v>
          </cell>
          <cell r="DH911" t="str">
            <v/>
          </cell>
          <cell r="DI911" t="str">
            <v/>
          </cell>
          <cell r="DJ911" t="str">
            <v/>
          </cell>
          <cell r="DK911" t="str">
            <v/>
          </cell>
          <cell r="DL911" t="str">
            <v/>
          </cell>
          <cell r="DM911" t="str">
            <v/>
          </cell>
          <cell r="DN911" t="str">
            <v/>
          </cell>
          <cell r="DO911" t="str">
            <v/>
          </cell>
          <cell r="DP911" t="str">
            <v/>
          </cell>
          <cell r="DQ911" t="str">
            <v/>
          </cell>
          <cell r="DR911" t="str">
            <v/>
          </cell>
          <cell r="DS911" t="str">
            <v/>
          </cell>
          <cell r="DU911" t="str">
            <v>MTN STORE(IFS)</v>
          </cell>
          <cell r="DV911" t="str">
            <v/>
          </cell>
          <cell r="DW911" t="str">
            <v/>
          </cell>
          <cell r="DX911" t="str">
            <v/>
          </cell>
          <cell r="DY911" t="str">
            <v/>
          </cell>
          <cell r="DZ911" t="str">
            <v/>
          </cell>
          <cell r="EA911" t="str">
            <v/>
          </cell>
          <cell r="EB911" t="str">
            <v/>
          </cell>
          <cell r="EC911" t="str">
            <v/>
          </cell>
          <cell r="ED911" t="str">
            <v/>
          </cell>
          <cell r="EE911" t="str">
            <v/>
          </cell>
        </row>
        <row r="912">
          <cell r="I912" t="str">
            <v>FRESH CUTS SUPERMARKETS EAST</v>
          </cell>
          <cell r="J912">
            <v>1</v>
          </cell>
          <cell r="K912">
            <v>5</v>
          </cell>
          <cell r="L912">
            <v>4312500</v>
          </cell>
          <cell r="M912">
            <v>16000</v>
          </cell>
          <cell r="AF912" t="str">
            <v>MTN UGANDA LIMITED- SC CRESTED TOWERS</v>
          </cell>
          <cell r="AG912" t="str">
            <v>MTN UGANDA LIMITED- SC CRESTED TOWERS</v>
          </cell>
          <cell r="AH912" t="str">
            <v/>
          </cell>
          <cell r="AI912" t="str">
            <v/>
          </cell>
          <cell r="AJ912" t="str">
            <v/>
          </cell>
          <cell r="AK912" t="str">
            <v/>
          </cell>
          <cell r="AL912" t="str">
            <v/>
          </cell>
          <cell r="AM912" t="str">
            <v/>
          </cell>
          <cell r="AN912" t="str">
            <v/>
          </cell>
          <cell r="AO912" t="str">
            <v/>
          </cell>
          <cell r="AP912" t="str">
            <v/>
          </cell>
          <cell r="AQ912" t="str">
            <v/>
          </cell>
          <cell r="AR912" t="str">
            <v/>
          </cell>
          <cell r="AS912" t="str">
            <v/>
          </cell>
          <cell r="AT912">
            <v>0</v>
          </cell>
          <cell r="AU912" t="str">
            <v>MTN UGANDA LIMITED- SC CRESTED TOWERS</v>
          </cell>
          <cell r="AV912" t="str">
            <v/>
          </cell>
          <cell r="AW912" t="str">
            <v/>
          </cell>
          <cell r="AX912" t="str">
            <v/>
          </cell>
          <cell r="AY912" t="str">
            <v/>
          </cell>
          <cell r="AZ912" t="str">
            <v/>
          </cell>
          <cell r="BA912" t="str">
            <v/>
          </cell>
          <cell r="BB912" t="str">
            <v/>
          </cell>
          <cell r="BC912" t="str">
            <v/>
          </cell>
          <cell r="BD912" t="str">
            <v/>
          </cell>
          <cell r="BE912" t="str">
            <v/>
          </cell>
          <cell r="BG912" t="str">
            <v>MTN UGANDA LIMITED- SC CRESTED TOWERS</v>
          </cell>
          <cell r="BH912" t="str">
            <v/>
          </cell>
          <cell r="BI912" t="str">
            <v/>
          </cell>
          <cell r="BJ912" t="str">
            <v/>
          </cell>
          <cell r="BK912" t="str">
            <v/>
          </cell>
          <cell r="BL912" t="str">
            <v/>
          </cell>
          <cell r="BM912" t="str">
            <v/>
          </cell>
          <cell r="BN912" t="str">
            <v/>
          </cell>
          <cell r="BO912" t="str">
            <v/>
          </cell>
          <cell r="BP912" t="str">
            <v/>
          </cell>
          <cell r="BQ912" t="str">
            <v/>
          </cell>
          <cell r="BR912" t="str">
            <v/>
          </cell>
          <cell r="BS912" t="str">
            <v/>
          </cell>
          <cell r="BU912" t="str">
            <v>MTN UGANDA LIMITED- SC CRESTED TOWERS</v>
          </cell>
          <cell r="BV912" t="str">
            <v/>
          </cell>
          <cell r="BW912" t="str">
            <v/>
          </cell>
          <cell r="BX912" t="str">
            <v/>
          </cell>
          <cell r="BY912" t="str">
            <v/>
          </cell>
          <cell r="BZ912" t="str">
            <v/>
          </cell>
          <cell r="CA912" t="str">
            <v/>
          </cell>
          <cell r="CB912" t="str">
            <v/>
          </cell>
          <cell r="CC912" t="str">
            <v/>
          </cell>
          <cell r="CD912" t="str">
            <v/>
          </cell>
          <cell r="CE912" t="str">
            <v/>
          </cell>
          <cell r="CG912" t="str">
            <v>MTN UGANDA LIMITED- SC CRESTED TOWERS</v>
          </cell>
          <cell r="CH912" t="str">
            <v/>
          </cell>
          <cell r="CI912" t="str">
            <v/>
          </cell>
          <cell r="CJ912" t="str">
            <v/>
          </cell>
          <cell r="CK912" t="str">
            <v/>
          </cell>
          <cell r="CL912" t="str">
            <v/>
          </cell>
          <cell r="CM912" t="str">
            <v/>
          </cell>
          <cell r="CN912" t="str">
            <v/>
          </cell>
          <cell r="CO912" t="str">
            <v/>
          </cell>
          <cell r="CP912" t="str">
            <v/>
          </cell>
          <cell r="CQ912" t="str">
            <v/>
          </cell>
          <cell r="CR912" t="str">
            <v/>
          </cell>
          <cell r="CS912" t="str">
            <v/>
          </cell>
          <cell r="CU912" t="str">
            <v>MTN UGANDA LIMITED- SC CRESTED TOWERS</v>
          </cell>
          <cell r="CV912" t="str">
            <v/>
          </cell>
          <cell r="CW912" t="str">
            <v/>
          </cell>
          <cell r="CX912" t="str">
            <v/>
          </cell>
          <cell r="CY912" t="str">
            <v/>
          </cell>
          <cell r="CZ912" t="str">
            <v/>
          </cell>
          <cell r="DA912" t="str">
            <v/>
          </cell>
          <cell r="DB912" t="str">
            <v/>
          </cell>
          <cell r="DC912" t="str">
            <v/>
          </cell>
          <cell r="DD912" t="str">
            <v/>
          </cell>
          <cell r="DE912" t="str">
            <v/>
          </cell>
          <cell r="DG912" t="str">
            <v>MTN UGANDA LIMITED- SC CRESTED TOWERS</v>
          </cell>
          <cell r="DH912" t="str">
            <v/>
          </cell>
          <cell r="DI912" t="str">
            <v/>
          </cell>
          <cell r="DJ912" t="str">
            <v/>
          </cell>
          <cell r="DK912" t="str">
            <v/>
          </cell>
          <cell r="DL912" t="str">
            <v/>
          </cell>
          <cell r="DM912" t="str">
            <v/>
          </cell>
          <cell r="DN912" t="str">
            <v/>
          </cell>
          <cell r="DO912" t="str">
            <v/>
          </cell>
          <cell r="DP912" t="str">
            <v/>
          </cell>
          <cell r="DQ912" t="str">
            <v/>
          </cell>
          <cell r="DR912" t="str">
            <v/>
          </cell>
          <cell r="DS912" t="str">
            <v/>
          </cell>
          <cell r="DU912" t="str">
            <v>MTN UGANDA LIMITED- SC CRESTED TOWERS</v>
          </cell>
          <cell r="DV912" t="str">
            <v/>
          </cell>
          <cell r="DW912" t="str">
            <v/>
          </cell>
          <cell r="DX912" t="str">
            <v/>
          </cell>
          <cell r="DY912" t="str">
            <v/>
          </cell>
          <cell r="DZ912" t="str">
            <v/>
          </cell>
          <cell r="EA912" t="str">
            <v/>
          </cell>
          <cell r="EB912" t="str">
            <v/>
          </cell>
          <cell r="EC912" t="str">
            <v/>
          </cell>
          <cell r="ED912" t="str">
            <v/>
          </cell>
          <cell r="EE912" t="str">
            <v/>
          </cell>
        </row>
        <row r="913">
          <cell r="I913" t="str">
            <v>FRESH CUTS SUPERMARKETS UPCOUNTRY</v>
          </cell>
          <cell r="J913">
            <v>1</v>
          </cell>
          <cell r="K913">
            <v>1</v>
          </cell>
          <cell r="L913">
            <v>1257480</v>
          </cell>
          <cell r="M913">
            <v>5500</v>
          </cell>
          <cell r="AF913" t="str">
            <v>MTZION PRIMARY AND NURSERY SCHOOLS</v>
          </cell>
          <cell r="AG913" t="str">
            <v>MTZION PRIMARY AND NURSERY SCHOOLS</v>
          </cell>
          <cell r="AH913" t="str">
            <v/>
          </cell>
          <cell r="AI913" t="str">
            <v/>
          </cell>
          <cell r="AJ913" t="str">
            <v/>
          </cell>
          <cell r="AK913" t="str">
            <v/>
          </cell>
          <cell r="AL913" t="str">
            <v/>
          </cell>
          <cell r="AM913" t="str">
            <v/>
          </cell>
          <cell r="AN913" t="str">
            <v/>
          </cell>
          <cell r="AO913" t="str">
            <v/>
          </cell>
          <cell r="AP913" t="str">
            <v/>
          </cell>
          <cell r="AQ913" t="str">
            <v/>
          </cell>
          <cell r="AR913" t="str">
            <v/>
          </cell>
          <cell r="AS913" t="str">
            <v/>
          </cell>
          <cell r="AT913">
            <v>0</v>
          </cell>
          <cell r="AU913" t="str">
            <v>MTZION PRIMARY AND NURSERY SCHOOLS</v>
          </cell>
          <cell r="AV913" t="str">
            <v/>
          </cell>
          <cell r="AW913" t="str">
            <v/>
          </cell>
          <cell r="AX913" t="str">
            <v/>
          </cell>
          <cell r="AY913" t="str">
            <v/>
          </cell>
          <cell r="AZ913" t="str">
            <v/>
          </cell>
          <cell r="BA913" t="str">
            <v/>
          </cell>
          <cell r="BB913" t="str">
            <v/>
          </cell>
          <cell r="BC913" t="str">
            <v/>
          </cell>
          <cell r="BD913" t="str">
            <v/>
          </cell>
          <cell r="BE913" t="str">
            <v/>
          </cell>
          <cell r="BG913" t="str">
            <v>MTZION PRIMARY AND NURSERY SCHOOLS</v>
          </cell>
          <cell r="BH913" t="str">
            <v/>
          </cell>
          <cell r="BI913" t="str">
            <v/>
          </cell>
          <cell r="BJ913" t="str">
            <v/>
          </cell>
          <cell r="BK913" t="str">
            <v/>
          </cell>
          <cell r="BL913" t="str">
            <v/>
          </cell>
          <cell r="BM913" t="str">
            <v/>
          </cell>
          <cell r="BN913" t="str">
            <v/>
          </cell>
          <cell r="BO913" t="str">
            <v/>
          </cell>
          <cell r="BP913" t="str">
            <v/>
          </cell>
          <cell r="BQ913" t="str">
            <v/>
          </cell>
          <cell r="BR913" t="str">
            <v/>
          </cell>
          <cell r="BS913" t="str">
            <v/>
          </cell>
          <cell r="BU913" t="str">
            <v>MTZION PRIMARY AND NURSERY SCHOOLS</v>
          </cell>
          <cell r="BV913" t="str">
            <v/>
          </cell>
          <cell r="BW913" t="str">
            <v/>
          </cell>
          <cell r="BX913" t="str">
            <v/>
          </cell>
          <cell r="BY913" t="str">
            <v/>
          </cell>
          <cell r="BZ913" t="str">
            <v/>
          </cell>
          <cell r="CA913" t="str">
            <v/>
          </cell>
          <cell r="CB913" t="str">
            <v/>
          </cell>
          <cell r="CC913" t="str">
            <v/>
          </cell>
          <cell r="CD913" t="str">
            <v/>
          </cell>
          <cell r="CE913" t="str">
            <v/>
          </cell>
          <cell r="CG913" t="str">
            <v>MTZION PRIMARY AND NURSERY SCHOOLS</v>
          </cell>
          <cell r="CH913" t="str">
            <v/>
          </cell>
          <cell r="CI913" t="str">
            <v/>
          </cell>
          <cell r="CJ913" t="str">
            <v/>
          </cell>
          <cell r="CK913" t="str">
            <v/>
          </cell>
          <cell r="CL913" t="str">
            <v/>
          </cell>
          <cell r="CM913" t="str">
            <v/>
          </cell>
          <cell r="CN913" t="str">
            <v/>
          </cell>
          <cell r="CO913" t="str">
            <v/>
          </cell>
          <cell r="CP913" t="str">
            <v/>
          </cell>
          <cell r="CQ913" t="str">
            <v/>
          </cell>
          <cell r="CR913" t="str">
            <v/>
          </cell>
          <cell r="CS913" t="str">
            <v/>
          </cell>
          <cell r="CU913" t="str">
            <v>MTZION PRIMARY AND NURSERY SCHOOLS</v>
          </cell>
          <cell r="CV913" t="str">
            <v/>
          </cell>
          <cell r="CW913" t="str">
            <v/>
          </cell>
          <cell r="CX913" t="str">
            <v/>
          </cell>
          <cell r="CY913" t="str">
            <v/>
          </cell>
          <cell r="CZ913" t="str">
            <v/>
          </cell>
          <cell r="DA913" t="str">
            <v/>
          </cell>
          <cell r="DB913" t="str">
            <v/>
          </cell>
          <cell r="DC913" t="str">
            <v/>
          </cell>
          <cell r="DD913" t="str">
            <v/>
          </cell>
          <cell r="DE913" t="str">
            <v/>
          </cell>
          <cell r="DG913" t="str">
            <v>MTZION PRIMARY AND NURSERY SCHOOLS</v>
          </cell>
          <cell r="DH913" t="str">
            <v/>
          </cell>
          <cell r="DI913" t="str">
            <v/>
          </cell>
          <cell r="DJ913" t="str">
            <v/>
          </cell>
          <cell r="DK913" t="str">
            <v/>
          </cell>
          <cell r="DL913" t="str">
            <v/>
          </cell>
          <cell r="DM913" t="str">
            <v/>
          </cell>
          <cell r="DN913" t="str">
            <v/>
          </cell>
          <cell r="DO913" t="str">
            <v/>
          </cell>
          <cell r="DP913" t="str">
            <v/>
          </cell>
          <cell r="DQ913" t="str">
            <v/>
          </cell>
          <cell r="DR913" t="str">
            <v/>
          </cell>
          <cell r="DS913" t="str">
            <v/>
          </cell>
          <cell r="DU913" t="str">
            <v>MTZION PRIMARY AND NURSERY SCHOOLS</v>
          </cell>
          <cell r="DV913" t="str">
            <v/>
          </cell>
          <cell r="DW913" t="str">
            <v/>
          </cell>
          <cell r="DX913" t="str">
            <v/>
          </cell>
          <cell r="DY913" t="str">
            <v/>
          </cell>
          <cell r="DZ913" t="str">
            <v/>
          </cell>
          <cell r="EA913" t="str">
            <v/>
          </cell>
          <cell r="EB913" t="str">
            <v/>
          </cell>
          <cell r="EC913" t="str">
            <v/>
          </cell>
          <cell r="ED913" t="str">
            <v/>
          </cell>
          <cell r="EE913" t="str">
            <v/>
          </cell>
        </row>
        <row r="914">
          <cell r="I914" t="str">
            <v>Good Sheperd Schools</v>
          </cell>
          <cell r="J914">
            <v>3</v>
          </cell>
          <cell r="K914">
            <v>5</v>
          </cell>
          <cell r="L914">
            <v>1650000</v>
          </cell>
          <cell r="M914">
            <v>5950</v>
          </cell>
          <cell r="AF914" t="str">
            <v>MUBUGA COOPERATIVE SACCO-KISORO</v>
          </cell>
          <cell r="AG914" t="str">
            <v>MUBUGA COOPERATIVE SACCO-KISORO</v>
          </cell>
          <cell r="AH914" t="str">
            <v/>
          </cell>
          <cell r="AI914" t="str">
            <v/>
          </cell>
          <cell r="AJ914" t="str">
            <v/>
          </cell>
          <cell r="AK914" t="str">
            <v/>
          </cell>
          <cell r="AL914" t="str">
            <v/>
          </cell>
          <cell r="AM914" t="str">
            <v/>
          </cell>
          <cell r="AN914" t="str">
            <v/>
          </cell>
          <cell r="AO914" t="str">
            <v/>
          </cell>
          <cell r="AP914" t="str">
            <v/>
          </cell>
          <cell r="AQ914" t="str">
            <v/>
          </cell>
          <cell r="AR914" t="str">
            <v/>
          </cell>
          <cell r="AS914" t="str">
            <v/>
          </cell>
          <cell r="AT914">
            <v>0</v>
          </cell>
          <cell r="AU914" t="str">
            <v>MUBUGA COOPERATIVE SACCO-KISORO</v>
          </cell>
          <cell r="AV914" t="str">
            <v/>
          </cell>
          <cell r="AW914" t="str">
            <v/>
          </cell>
          <cell r="AX914" t="str">
            <v/>
          </cell>
          <cell r="AY914" t="str">
            <v/>
          </cell>
          <cell r="AZ914" t="str">
            <v/>
          </cell>
          <cell r="BA914" t="str">
            <v/>
          </cell>
          <cell r="BB914" t="str">
            <v/>
          </cell>
          <cell r="BC914" t="str">
            <v/>
          </cell>
          <cell r="BD914" t="str">
            <v/>
          </cell>
          <cell r="BE914" t="str">
            <v/>
          </cell>
          <cell r="BG914" t="str">
            <v>MUBUGA COOPERATIVE SACCO-KISORO</v>
          </cell>
          <cell r="BH914" t="str">
            <v/>
          </cell>
          <cell r="BI914" t="str">
            <v/>
          </cell>
          <cell r="BJ914" t="str">
            <v/>
          </cell>
          <cell r="BK914" t="str">
            <v/>
          </cell>
          <cell r="BL914" t="str">
            <v/>
          </cell>
          <cell r="BM914" t="str">
            <v/>
          </cell>
          <cell r="BN914" t="str">
            <v/>
          </cell>
          <cell r="BO914" t="str">
            <v/>
          </cell>
          <cell r="BP914" t="str">
            <v/>
          </cell>
          <cell r="BQ914" t="str">
            <v/>
          </cell>
          <cell r="BR914" t="str">
            <v/>
          </cell>
          <cell r="BS914" t="str">
            <v/>
          </cell>
          <cell r="BU914" t="str">
            <v>MUBUGA COOPERATIVE SACCO-KISORO</v>
          </cell>
          <cell r="BV914" t="str">
            <v/>
          </cell>
          <cell r="BW914" t="str">
            <v/>
          </cell>
          <cell r="BX914" t="str">
            <v/>
          </cell>
          <cell r="BY914" t="str">
            <v/>
          </cell>
          <cell r="BZ914" t="str">
            <v/>
          </cell>
          <cell r="CA914" t="str">
            <v/>
          </cell>
          <cell r="CB914" t="str">
            <v/>
          </cell>
          <cell r="CC914" t="str">
            <v/>
          </cell>
          <cell r="CD914" t="str">
            <v/>
          </cell>
          <cell r="CE914" t="str">
            <v/>
          </cell>
          <cell r="CG914" t="str">
            <v>MUBUGA COOPERATIVE SACCO-KISORO</v>
          </cell>
          <cell r="CH914" t="str">
            <v/>
          </cell>
          <cell r="CI914" t="str">
            <v/>
          </cell>
          <cell r="CJ914" t="str">
            <v/>
          </cell>
          <cell r="CK914" t="str">
            <v/>
          </cell>
          <cell r="CL914" t="str">
            <v/>
          </cell>
          <cell r="CM914" t="str">
            <v/>
          </cell>
          <cell r="CN914" t="str">
            <v/>
          </cell>
          <cell r="CO914" t="str">
            <v/>
          </cell>
          <cell r="CP914" t="str">
            <v/>
          </cell>
          <cell r="CQ914" t="str">
            <v/>
          </cell>
          <cell r="CR914" t="str">
            <v/>
          </cell>
          <cell r="CS914" t="str">
            <v/>
          </cell>
          <cell r="CU914" t="str">
            <v>MUBUGA COOPERATIVE SACCO-KISORO</v>
          </cell>
          <cell r="CV914" t="str">
            <v/>
          </cell>
          <cell r="CW914" t="str">
            <v/>
          </cell>
          <cell r="CX914" t="str">
            <v/>
          </cell>
          <cell r="CY914" t="str">
            <v/>
          </cell>
          <cell r="CZ914" t="str">
            <v/>
          </cell>
          <cell r="DA914" t="str">
            <v/>
          </cell>
          <cell r="DB914" t="str">
            <v/>
          </cell>
          <cell r="DC914" t="str">
            <v/>
          </cell>
          <cell r="DD914" t="str">
            <v/>
          </cell>
          <cell r="DE914" t="str">
            <v/>
          </cell>
          <cell r="DG914" t="str">
            <v>MUBUGA COOPERATIVE SACCO-KISORO</v>
          </cell>
          <cell r="DH914" t="str">
            <v/>
          </cell>
          <cell r="DI914" t="str">
            <v/>
          </cell>
          <cell r="DJ914" t="str">
            <v/>
          </cell>
          <cell r="DK914" t="str">
            <v/>
          </cell>
          <cell r="DL914" t="str">
            <v/>
          </cell>
          <cell r="DM914" t="str">
            <v/>
          </cell>
          <cell r="DN914" t="str">
            <v/>
          </cell>
          <cell r="DO914" t="str">
            <v/>
          </cell>
          <cell r="DP914" t="str">
            <v/>
          </cell>
          <cell r="DQ914" t="str">
            <v/>
          </cell>
          <cell r="DR914" t="str">
            <v/>
          </cell>
          <cell r="DS914" t="str">
            <v/>
          </cell>
          <cell r="DU914" t="str">
            <v>MUBUGA COOPERATIVE SACCO-KISORO</v>
          </cell>
          <cell r="DV914" t="str">
            <v/>
          </cell>
          <cell r="DW914" t="str">
            <v/>
          </cell>
          <cell r="DX914" t="str">
            <v/>
          </cell>
          <cell r="DY914" t="str">
            <v/>
          </cell>
          <cell r="DZ914" t="str">
            <v/>
          </cell>
          <cell r="EA914" t="str">
            <v/>
          </cell>
          <cell r="EB914" t="str">
            <v/>
          </cell>
          <cell r="EC914" t="str">
            <v/>
          </cell>
          <cell r="ED914" t="str">
            <v/>
          </cell>
          <cell r="EE914" t="str">
            <v/>
          </cell>
        </row>
        <row r="915">
          <cell r="I915" t="str">
            <v>GRAND VICTORIA LIMITED</v>
          </cell>
          <cell r="J915">
            <v>2</v>
          </cell>
          <cell r="K915">
            <v>2</v>
          </cell>
          <cell r="L915">
            <v>2000</v>
          </cell>
          <cell r="M915">
            <v>1000</v>
          </cell>
          <cell r="AF915" t="str">
            <v>MUGERWA BODY STRIKERS HEALTH CLUB/GYM(DST)KLA.C1</v>
          </cell>
          <cell r="AG915" t="str">
            <v>MUGERWA BODY STRIKERS HEALTH CLUB/GYM(DST)KLA.C1</v>
          </cell>
          <cell r="AH915" t="str">
            <v/>
          </cell>
          <cell r="AI915" t="str">
            <v/>
          </cell>
          <cell r="AJ915" t="str">
            <v/>
          </cell>
          <cell r="AK915" t="str">
            <v/>
          </cell>
          <cell r="AL915" t="str">
            <v/>
          </cell>
          <cell r="AM915" t="str">
            <v/>
          </cell>
          <cell r="AN915" t="str">
            <v/>
          </cell>
          <cell r="AO915" t="str">
            <v/>
          </cell>
          <cell r="AP915" t="str">
            <v/>
          </cell>
          <cell r="AQ915" t="str">
            <v/>
          </cell>
          <cell r="AR915" t="str">
            <v/>
          </cell>
          <cell r="AS915" t="str">
            <v/>
          </cell>
          <cell r="AT915">
            <v>0</v>
          </cell>
          <cell r="AU915" t="str">
            <v>MUGERWA BODY STRIKERS HEALTH CLUB/GYM(DST)KLA.C1</v>
          </cell>
          <cell r="AV915" t="str">
            <v/>
          </cell>
          <cell r="AW915" t="str">
            <v/>
          </cell>
          <cell r="AX915" t="str">
            <v/>
          </cell>
          <cell r="AY915" t="str">
            <v/>
          </cell>
          <cell r="AZ915" t="str">
            <v/>
          </cell>
          <cell r="BA915" t="str">
            <v/>
          </cell>
          <cell r="BB915" t="str">
            <v/>
          </cell>
          <cell r="BC915" t="str">
            <v/>
          </cell>
          <cell r="BD915" t="str">
            <v/>
          </cell>
          <cell r="BE915" t="str">
            <v/>
          </cell>
          <cell r="BG915" t="str">
            <v>MUGERWA BODY STRIKERS HEALTH CLUB/GYM(DST)KLA.C1</v>
          </cell>
          <cell r="BH915" t="str">
            <v/>
          </cell>
          <cell r="BI915" t="str">
            <v/>
          </cell>
          <cell r="BJ915" t="str">
            <v/>
          </cell>
          <cell r="BK915" t="str">
            <v/>
          </cell>
          <cell r="BL915" t="str">
            <v/>
          </cell>
          <cell r="BM915" t="str">
            <v/>
          </cell>
          <cell r="BN915" t="str">
            <v/>
          </cell>
          <cell r="BO915" t="str">
            <v/>
          </cell>
          <cell r="BP915" t="str">
            <v/>
          </cell>
          <cell r="BQ915" t="str">
            <v/>
          </cell>
          <cell r="BR915" t="str">
            <v/>
          </cell>
          <cell r="BS915" t="str">
            <v/>
          </cell>
          <cell r="BU915" t="str">
            <v>MUGERWA BODY STRIKERS HEALTH CLUB/GYM(DST)KLA.C1</v>
          </cell>
          <cell r="BV915" t="str">
            <v/>
          </cell>
          <cell r="BW915" t="str">
            <v/>
          </cell>
          <cell r="BX915" t="str">
            <v/>
          </cell>
          <cell r="BY915" t="str">
            <v/>
          </cell>
          <cell r="BZ915" t="str">
            <v/>
          </cell>
          <cell r="CA915" t="str">
            <v/>
          </cell>
          <cell r="CB915" t="str">
            <v/>
          </cell>
          <cell r="CC915" t="str">
            <v/>
          </cell>
          <cell r="CD915" t="str">
            <v/>
          </cell>
          <cell r="CE915" t="str">
            <v/>
          </cell>
          <cell r="CG915" t="str">
            <v>MUGERWA BODY STRIKERS HEALTH CLUB/GYM(DST)KLA.C1</v>
          </cell>
          <cell r="CH915" t="str">
            <v/>
          </cell>
          <cell r="CI915" t="str">
            <v/>
          </cell>
          <cell r="CJ915" t="str">
            <v/>
          </cell>
          <cell r="CK915" t="str">
            <v/>
          </cell>
          <cell r="CL915" t="str">
            <v/>
          </cell>
          <cell r="CM915" t="str">
            <v/>
          </cell>
          <cell r="CN915" t="str">
            <v/>
          </cell>
          <cell r="CO915" t="str">
            <v/>
          </cell>
          <cell r="CP915" t="str">
            <v/>
          </cell>
          <cell r="CQ915" t="str">
            <v/>
          </cell>
          <cell r="CR915" t="str">
            <v/>
          </cell>
          <cell r="CS915" t="str">
            <v/>
          </cell>
          <cell r="CU915" t="str">
            <v>MUGERWA BODY STRIKERS HEALTH CLUB/GYM(DST)KLA.C1</v>
          </cell>
          <cell r="CV915" t="str">
            <v/>
          </cell>
          <cell r="CW915" t="str">
            <v/>
          </cell>
          <cell r="CX915" t="str">
            <v/>
          </cell>
          <cell r="CY915" t="str">
            <v/>
          </cell>
          <cell r="CZ915" t="str">
            <v/>
          </cell>
          <cell r="DA915" t="str">
            <v/>
          </cell>
          <cell r="DB915" t="str">
            <v/>
          </cell>
          <cell r="DC915" t="str">
            <v/>
          </cell>
          <cell r="DD915" t="str">
            <v/>
          </cell>
          <cell r="DE915" t="str">
            <v/>
          </cell>
          <cell r="DG915" t="str">
            <v>MUGERWA BODY STRIKERS HEALTH CLUB/GYM(DST)KLA.C1</v>
          </cell>
          <cell r="DH915" t="str">
            <v/>
          </cell>
          <cell r="DI915" t="str">
            <v/>
          </cell>
          <cell r="DJ915" t="str">
            <v/>
          </cell>
          <cell r="DK915" t="str">
            <v/>
          </cell>
          <cell r="DL915" t="str">
            <v/>
          </cell>
          <cell r="DM915" t="str">
            <v/>
          </cell>
          <cell r="DN915" t="str">
            <v/>
          </cell>
          <cell r="DO915" t="str">
            <v/>
          </cell>
          <cell r="DP915" t="str">
            <v/>
          </cell>
          <cell r="DQ915" t="str">
            <v/>
          </cell>
          <cell r="DR915" t="str">
            <v/>
          </cell>
          <cell r="DS915" t="str">
            <v/>
          </cell>
          <cell r="DU915" t="str">
            <v>MUGERWA BODY STRIKERS HEALTH CLUB/GYM(DST)KLA.C1</v>
          </cell>
          <cell r="DV915" t="str">
            <v/>
          </cell>
          <cell r="DW915" t="str">
            <v/>
          </cell>
          <cell r="DX915" t="str">
            <v/>
          </cell>
          <cell r="DY915" t="str">
            <v/>
          </cell>
          <cell r="DZ915" t="str">
            <v/>
          </cell>
          <cell r="EA915" t="str">
            <v/>
          </cell>
          <cell r="EB915" t="str">
            <v/>
          </cell>
          <cell r="EC915" t="str">
            <v/>
          </cell>
          <cell r="ED915" t="str">
            <v/>
          </cell>
          <cell r="EE915" t="str">
            <v/>
          </cell>
        </row>
        <row r="916">
          <cell r="I916" t="str">
            <v>Hope Senior School</v>
          </cell>
          <cell r="J916">
            <v>11</v>
          </cell>
          <cell r="K916">
            <v>13</v>
          </cell>
          <cell r="L916">
            <v>6665000</v>
          </cell>
          <cell r="M916">
            <v>29550</v>
          </cell>
          <cell r="AF916" t="str">
            <v>MUGITI HIGH SCHOOL</v>
          </cell>
          <cell r="AG916" t="str">
            <v>MUGITI HIGH SCHOOL</v>
          </cell>
          <cell r="AH916" t="str">
            <v/>
          </cell>
          <cell r="AI916" t="str">
            <v/>
          </cell>
          <cell r="AJ916" t="str">
            <v/>
          </cell>
          <cell r="AK916" t="str">
            <v/>
          </cell>
          <cell r="AL916" t="str">
            <v/>
          </cell>
          <cell r="AM916" t="str">
            <v/>
          </cell>
          <cell r="AN916">
            <v>1</v>
          </cell>
          <cell r="AO916">
            <v>1</v>
          </cell>
          <cell r="AP916">
            <v>1</v>
          </cell>
          <cell r="AQ916">
            <v>1</v>
          </cell>
          <cell r="AR916" t="str">
            <v/>
          </cell>
          <cell r="AS916" t="str">
            <v/>
          </cell>
          <cell r="AT916">
            <v>4</v>
          </cell>
          <cell r="AU916" t="str">
            <v>MUGITI HIGH SCHOOL</v>
          </cell>
          <cell r="AV916" t="str">
            <v/>
          </cell>
          <cell r="AW916">
            <v>1</v>
          </cell>
          <cell r="AX916" t="str">
            <v/>
          </cell>
          <cell r="AY916">
            <v>1</v>
          </cell>
          <cell r="AZ916" t="str">
            <v/>
          </cell>
          <cell r="BA916">
            <v>1</v>
          </cell>
          <cell r="BB916" t="str">
            <v/>
          </cell>
          <cell r="BC916" t="str">
            <v/>
          </cell>
          <cell r="BD916" t="str">
            <v/>
          </cell>
          <cell r="BE916">
            <v>1</v>
          </cell>
          <cell r="BG916" t="str">
            <v>MUGITI HIGH SCHOOL</v>
          </cell>
          <cell r="BH916" t="str">
            <v/>
          </cell>
          <cell r="BI916" t="str">
            <v/>
          </cell>
          <cell r="BJ916" t="str">
            <v/>
          </cell>
          <cell r="BK916" t="str">
            <v/>
          </cell>
          <cell r="BL916" t="str">
            <v/>
          </cell>
          <cell r="BM916" t="str">
            <v/>
          </cell>
          <cell r="BN916">
            <v>1</v>
          </cell>
          <cell r="BO916">
            <v>1</v>
          </cell>
          <cell r="BP916">
            <v>1</v>
          </cell>
          <cell r="BQ916">
            <v>5</v>
          </cell>
          <cell r="BR916" t="str">
            <v/>
          </cell>
          <cell r="BS916" t="str">
            <v/>
          </cell>
          <cell r="BU916" t="str">
            <v>MUGITI HIGH SCHOOL</v>
          </cell>
          <cell r="BV916" t="str">
            <v/>
          </cell>
          <cell r="BW916">
            <v>1</v>
          </cell>
          <cell r="BX916" t="str">
            <v/>
          </cell>
          <cell r="BY916">
            <v>1</v>
          </cell>
          <cell r="BZ916" t="str">
            <v/>
          </cell>
          <cell r="CA916">
            <v>2</v>
          </cell>
          <cell r="CB916" t="str">
            <v/>
          </cell>
          <cell r="CC916" t="str">
            <v/>
          </cell>
          <cell r="CD916" t="str">
            <v/>
          </cell>
          <cell r="CE916">
            <v>1</v>
          </cell>
          <cell r="CG916" t="str">
            <v>MUGITI HIGH SCHOOL</v>
          </cell>
          <cell r="CH916" t="str">
            <v/>
          </cell>
          <cell r="CI916" t="str">
            <v/>
          </cell>
          <cell r="CJ916" t="str">
            <v/>
          </cell>
          <cell r="CK916" t="str">
            <v/>
          </cell>
          <cell r="CL916" t="str">
            <v/>
          </cell>
          <cell r="CM916" t="str">
            <v/>
          </cell>
          <cell r="CN916">
            <v>1000</v>
          </cell>
          <cell r="CO916">
            <v>2000</v>
          </cell>
          <cell r="CP916">
            <v>100000</v>
          </cell>
          <cell r="CQ916">
            <v>400000</v>
          </cell>
          <cell r="CR916" t="str">
            <v/>
          </cell>
          <cell r="CS916" t="str">
            <v/>
          </cell>
          <cell r="CU916" t="str">
            <v>MUGITI HIGH SCHOOL</v>
          </cell>
          <cell r="CV916" t="str">
            <v/>
          </cell>
          <cell r="CW916">
            <v>160000</v>
          </cell>
          <cell r="CX916" t="str">
            <v/>
          </cell>
          <cell r="CY916">
            <v>50000</v>
          </cell>
          <cell r="CZ916" t="str">
            <v/>
          </cell>
          <cell r="DA916">
            <v>210000</v>
          </cell>
          <cell r="DB916" t="str">
            <v/>
          </cell>
          <cell r="DC916" t="str">
            <v/>
          </cell>
          <cell r="DD916" t="str">
            <v/>
          </cell>
          <cell r="DE916">
            <v>180000</v>
          </cell>
          <cell r="DG916" t="str">
            <v>MUGITI HIGH SCHOOL</v>
          </cell>
          <cell r="DH916" t="str">
            <v/>
          </cell>
          <cell r="DI916" t="str">
            <v/>
          </cell>
          <cell r="DJ916" t="str">
            <v/>
          </cell>
          <cell r="DK916" t="str">
            <v/>
          </cell>
          <cell r="DL916" t="str">
            <v/>
          </cell>
          <cell r="DM916" t="str">
            <v/>
          </cell>
          <cell r="DN916">
            <v>400</v>
          </cell>
          <cell r="DO916">
            <v>400</v>
          </cell>
          <cell r="DP916">
            <v>400</v>
          </cell>
          <cell r="DQ916">
            <v>400</v>
          </cell>
          <cell r="DR916" t="str">
            <v/>
          </cell>
          <cell r="DS916" t="str">
            <v/>
          </cell>
          <cell r="DU916" t="str">
            <v>MUGITI HIGH SCHOOL</v>
          </cell>
          <cell r="DV916" t="str">
            <v/>
          </cell>
          <cell r="DW916">
            <v>700</v>
          </cell>
          <cell r="DX916" t="str">
            <v/>
          </cell>
          <cell r="DY916">
            <v>400</v>
          </cell>
          <cell r="DZ916" t="str">
            <v/>
          </cell>
          <cell r="EA916">
            <v>1200</v>
          </cell>
          <cell r="EB916" t="str">
            <v/>
          </cell>
          <cell r="EC916" t="str">
            <v/>
          </cell>
          <cell r="ED916" t="str">
            <v/>
          </cell>
          <cell r="EE916">
            <v>950</v>
          </cell>
        </row>
        <row r="917">
          <cell r="I917" t="str">
            <v>Insurance Company of East Africa</v>
          </cell>
          <cell r="J917">
            <v>15</v>
          </cell>
          <cell r="K917">
            <v>17</v>
          </cell>
          <cell r="L917">
            <v>4414178</v>
          </cell>
          <cell r="M917">
            <v>19430</v>
          </cell>
          <cell r="AF917" t="str">
            <v>MUGRWA RODGERS</v>
          </cell>
          <cell r="AG917" t="str">
            <v>MUGRWA RODGERS</v>
          </cell>
          <cell r="AH917" t="str">
            <v/>
          </cell>
          <cell r="AI917" t="str">
            <v/>
          </cell>
          <cell r="AJ917" t="str">
            <v/>
          </cell>
          <cell r="AK917" t="str">
            <v/>
          </cell>
          <cell r="AL917" t="str">
            <v/>
          </cell>
          <cell r="AM917" t="str">
            <v/>
          </cell>
          <cell r="AN917" t="str">
            <v/>
          </cell>
          <cell r="AO917" t="str">
            <v/>
          </cell>
          <cell r="AP917" t="str">
            <v/>
          </cell>
          <cell r="AQ917" t="str">
            <v/>
          </cell>
          <cell r="AR917" t="str">
            <v/>
          </cell>
          <cell r="AS917" t="str">
            <v/>
          </cell>
          <cell r="AT917">
            <v>0</v>
          </cell>
          <cell r="AU917" t="str">
            <v>MUGRWA RODGERS</v>
          </cell>
          <cell r="AV917" t="str">
            <v/>
          </cell>
          <cell r="AW917" t="str">
            <v/>
          </cell>
          <cell r="AX917" t="str">
            <v/>
          </cell>
          <cell r="AY917" t="str">
            <v/>
          </cell>
          <cell r="AZ917" t="str">
            <v/>
          </cell>
          <cell r="BA917" t="str">
            <v/>
          </cell>
          <cell r="BB917" t="str">
            <v/>
          </cell>
          <cell r="BC917" t="str">
            <v/>
          </cell>
          <cell r="BD917" t="str">
            <v/>
          </cell>
          <cell r="BE917" t="str">
            <v/>
          </cell>
          <cell r="BG917" t="str">
            <v>MUGRWA RODGERS</v>
          </cell>
          <cell r="BH917" t="str">
            <v/>
          </cell>
          <cell r="BI917" t="str">
            <v/>
          </cell>
          <cell r="BJ917" t="str">
            <v/>
          </cell>
          <cell r="BK917" t="str">
            <v/>
          </cell>
          <cell r="BL917" t="str">
            <v/>
          </cell>
          <cell r="BM917" t="str">
            <v/>
          </cell>
          <cell r="BN917" t="str">
            <v/>
          </cell>
          <cell r="BO917" t="str">
            <v/>
          </cell>
          <cell r="BP917" t="str">
            <v/>
          </cell>
          <cell r="BQ917" t="str">
            <v/>
          </cell>
          <cell r="BR917" t="str">
            <v/>
          </cell>
          <cell r="BS917" t="str">
            <v/>
          </cell>
          <cell r="BU917" t="str">
            <v>MUGRWA RODGERS</v>
          </cell>
          <cell r="BV917" t="str">
            <v/>
          </cell>
          <cell r="BW917" t="str">
            <v/>
          </cell>
          <cell r="BX917" t="str">
            <v/>
          </cell>
          <cell r="BY917" t="str">
            <v/>
          </cell>
          <cell r="BZ917" t="str">
            <v/>
          </cell>
          <cell r="CA917" t="str">
            <v/>
          </cell>
          <cell r="CB917" t="str">
            <v/>
          </cell>
          <cell r="CC917" t="str">
            <v/>
          </cell>
          <cell r="CD917" t="str">
            <v/>
          </cell>
          <cell r="CE917" t="str">
            <v/>
          </cell>
          <cell r="CG917" t="str">
            <v>MUGRWA RODGERS</v>
          </cell>
          <cell r="CH917" t="str">
            <v/>
          </cell>
          <cell r="CI917" t="str">
            <v/>
          </cell>
          <cell r="CJ917" t="str">
            <v/>
          </cell>
          <cell r="CK917" t="str">
            <v/>
          </cell>
          <cell r="CL917" t="str">
            <v/>
          </cell>
          <cell r="CM917" t="str">
            <v/>
          </cell>
          <cell r="CN917" t="str">
            <v/>
          </cell>
          <cell r="CO917" t="str">
            <v/>
          </cell>
          <cell r="CP917" t="str">
            <v/>
          </cell>
          <cell r="CQ917" t="str">
            <v/>
          </cell>
          <cell r="CR917" t="str">
            <v/>
          </cell>
          <cell r="CS917" t="str">
            <v/>
          </cell>
          <cell r="CU917" t="str">
            <v>MUGRWA RODGERS</v>
          </cell>
          <cell r="CV917" t="str">
            <v/>
          </cell>
          <cell r="CW917" t="str">
            <v/>
          </cell>
          <cell r="CX917" t="str">
            <v/>
          </cell>
          <cell r="CY917" t="str">
            <v/>
          </cell>
          <cell r="CZ917" t="str">
            <v/>
          </cell>
          <cell r="DA917" t="str">
            <v/>
          </cell>
          <cell r="DB917" t="str">
            <v/>
          </cell>
          <cell r="DC917" t="str">
            <v/>
          </cell>
          <cell r="DD917" t="str">
            <v/>
          </cell>
          <cell r="DE917" t="str">
            <v/>
          </cell>
          <cell r="DG917" t="str">
            <v>MUGRWA RODGERS</v>
          </cell>
          <cell r="DH917" t="str">
            <v/>
          </cell>
          <cell r="DI917" t="str">
            <v/>
          </cell>
          <cell r="DJ917" t="str">
            <v/>
          </cell>
          <cell r="DK917" t="str">
            <v/>
          </cell>
          <cell r="DL917" t="str">
            <v/>
          </cell>
          <cell r="DM917" t="str">
            <v/>
          </cell>
          <cell r="DN917" t="str">
            <v/>
          </cell>
          <cell r="DO917" t="str">
            <v/>
          </cell>
          <cell r="DP917" t="str">
            <v/>
          </cell>
          <cell r="DQ917" t="str">
            <v/>
          </cell>
          <cell r="DR917" t="str">
            <v/>
          </cell>
          <cell r="DS917" t="str">
            <v/>
          </cell>
          <cell r="DU917" t="str">
            <v>MUGRWA RODGERS</v>
          </cell>
          <cell r="DV917" t="str">
            <v/>
          </cell>
          <cell r="DW917" t="str">
            <v/>
          </cell>
          <cell r="DX917" t="str">
            <v/>
          </cell>
          <cell r="DY917" t="str">
            <v/>
          </cell>
          <cell r="DZ917" t="str">
            <v/>
          </cell>
          <cell r="EA917" t="str">
            <v/>
          </cell>
          <cell r="EB917" t="str">
            <v/>
          </cell>
          <cell r="EC917" t="str">
            <v/>
          </cell>
          <cell r="ED917" t="str">
            <v/>
          </cell>
          <cell r="EE917" t="str">
            <v/>
          </cell>
        </row>
        <row r="918">
          <cell r="I918" t="str">
            <v>INTELWORLD COMPANY LIMITED</v>
          </cell>
          <cell r="J918">
            <v>176</v>
          </cell>
          <cell r="K918">
            <v>818</v>
          </cell>
          <cell r="L918">
            <v>11564560</v>
          </cell>
          <cell r="M918">
            <v>239110</v>
          </cell>
          <cell r="AF918" t="str">
            <v>MUGWANYA SUMMIT COLLEGE</v>
          </cell>
          <cell r="AG918" t="str">
            <v>MUGWANYA SUMMIT COLLEGE</v>
          </cell>
          <cell r="AH918" t="str">
            <v/>
          </cell>
          <cell r="AI918" t="str">
            <v/>
          </cell>
          <cell r="AJ918" t="str">
            <v/>
          </cell>
          <cell r="AK918" t="str">
            <v/>
          </cell>
          <cell r="AL918" t="str">
            <v/>
          </cell>
          <cell r="AM918" t="str">
            <v/>
          </cell>
          <cell r="AN918" t="str">
            <v/>
          </cell>
          <cell r="AO918" t="str">
            <v/>
          </cell>
          <cell r="AP918" t="str">
            <v/>
          </cell>
          <cell r="AQ918" t="str">
            <v/>
          </cell>
          <cell r="AR918" t="str">
            <v/>
          </cell>
          <cell r="AS918" t="str">
            <v/>
          </cell>
          <cell r="AT918">
            <v>0</v>
          </cell>
          <cell r="AU918" t="str">
            <v>MUGWANYA SUMMIT COLLEGE</v>
          </cell>
          <cell r="AV918" t="str">
            <v/>
          </cell>
          <cell r="AW918" t="str">
            <v/>
          </cell>
          <cell r="AX918" t="str">
            <v/>
          </cell>
          <cell r="AY918" t="str">
            <v/>
          </cell>
          <cell r="AZ918" t="str">
            <v/>
          </cell>
          <cell r="BA918" t="str">
            <v/>
          </cell>
          <cell r="BB918" t="str">
            <v/>
          </cell>
          <cell r="BC918" t="str">
            <v/>
          </cell>
          <cell r="BD918" t="str">
            <v/>
          </cell>
          <cell r="BE918" t="str">
            <v/>
          </cell>
          <cell r="BG918" t="str">
            <v>MUGWANYA SUMMIT COLLEGE</v>
          </cell>
          <cell r="BH918" t="str">
            <v/>
          </cell>
          <cell r="BI918" t="str">
            <v/>
          </cell>
          <cell r="BJ918" t="str">
            <v/>
          </cell>
          <cell r="BK918" t="str">
            <v/>
          </cell>
          <cell r="BL918" t="str">
            <v/>
          </cell>
          <cell r="BM918" t="str">
            <v/>
          </cell>
          <cell r="BN918" t="str">
            <v/>
          </cell>
          <cell r="BO918" t="str">
            <v/>
          </cell>
          <cell r="BP918" t="str">
            <v/>
          </cell>
          <cell r="BQ918" t="str">
            <v/>
          </cell>
          <cell r="BR918" t="str">
            <v/>
          </cell>
          <cell r="BS918" t="str">
            <v/>
          </cell>
          <cell r="BU918" t="str">
            <v>MUGWANYA SUMMIT COLLEGE</v>
          </cell>
          <cell r="BV918" t="str">
            <v/>
          </cell>
          <cell r="BW918" t="str">
            <v/>
          </cell>
          <cell r="BX918" t="str">
            <v/>
          </cell>
          <cell r="BY918" t="str">
            <v/>
          </cell>
          <cell r="BZ918" t="str">
            <v/>
          </cell>
          <cell r="CA918" t="str">
            <v/>
          </cell>
          <cell r="CB918" t="str">
            <v/>
          </cell>
          <cell r="CC918" t="str">
            <v/>
          </cell>
          <cell r="CD918" t="str">
            <v/>
          </cell>
          <cell r="CE918" t="str">
            <v/>
          </cell>
          <cell r="CG918" t="str">
            <v>MUGWANYA SUMMIT COLLEGE</v>
          </cell>
          <cell r="CH918" t="str">
            <v/>
          </cell>
          <cell r="CI918" t="str">
            <v/>
          </cell>
          <cell r="CJ918" t="str">
            <v/>
          </cell>
          <cell r="CK918" t="str">
            <v/>
          </cell>
          <cell r="CL918" t="str">
            <v/>
          </cell>
          <cell r="CM918" t="str">
            <v/>
          </cell>
          <cell r="CN918" t="str">
            <v/>
          </cell>
          <cell r="CO918" t="str">
            <v/>
          </cell>
          <cell r="CP918" t="str">
            <v/>
          </cell>
          <cell r="CQ918" t="str">
            <v/>
          </cell>
          <cell r="CR918" t="str">
            <v/>
          </cell>
          <cell r="CS918" t="str">
            <v/>
          </cell>
          <cell r="CU918" t="str">
            <v>MUGWANYA SUMMIT COLLEGE</v>
          </cell>
          <cell r="CV918" t="str">
            <v/>
          </cell>
          <cell r="CW918" t="str">
            <v/>
          </cell>
          <cell r="CX918" t="str">
            <v/>
          </cell>
          <cell r="CY918" t="str">
            <v/>
          </cell>
          <cell r="CZ918" t="str">
            <v/>
          </cell>
          <cell r="DA918" t="str">
            <v/>
          </cell>
          <cell r="DB918" t="str">
            <v/>
          </cell>
          <cell r="DC918" t="str">
            <v/>
          </cell>
          <cell r="DD918" t="str">
            <v/>
          </cell>
          <cell r="DE918" t="str">
            <v/>
          </cell>
          <cell r="DG918" t="str">
            <v>MUGWANYA SUMMIT COLLEGE</v>
          </cell>
          <cell r="DH918" t="str">
            <v/>
          </cell>
          <cell r="DI918" t="str">
            <v/>
          </cell>
          <cell r="DJ918" t="str">
            <v/>
          </cell>
          <cell r="DK918" t="str">
            <v/>
          </cell>
          <cell r="DL918" t="str">
            <v/>
          </cell>
          <cell r="DM918" t="str">
            <v/>
          </cell>
          <cell r="DN918" t="str">
            <v/>
          </cell>
          <cell r="DO918" t="str">
            <v/>
          </cell>
          <cell r="DP918" t="str">
            <v/>
          </cell>
          <cell r="DQ918" t="str">
            <v/>
          </cell>
          <cell r="DR918" t="str">
            <v/>
          </cell>
          <cell r="DS918" t="str">
            <v/>
          </cell>
          <cell r="DU918" t="str">
            <v>MUGWANYA SUMMIT COLLEGE</v>
          </cell>
          <cell r="DV918" t="str">
            <v/>
          </cell>
          <cell r="DW918" t="str">
            <v/>
          </cell>
          <cell r="DX918" t="str">
            <v/>
          </cell>
          <cell r="DY918" t="str">
            <v/>
          </cell>
          <cell r="DZ918" t="str">
            <v/>
          </cell>
          <cell r="EA918" t="str">
            <v/>
          </cell>
          <cell r="EB918" t="str">
            <v/>
          </cell>
          <cell r="EC918" t="str">
            <v/>
          </cell>
          <cell r="ED918" t="str">
            <v/>
          </cell>
          <cell r="EE918" t="str">
            <v/>
          </cell>
        </row>
        <row r="919">
          <cell r="I919" t="str">
            <v>Ishaka Vocational Secondary School</v>
          </cell>
          <cell r="J919">
            <v>30</v>
          </cell>
          <cell r="K919">
            <v>36</v>
          </cell>
          <cell r="L919">
            <v>8427500</v>
          </cell>
          <cell r="M919">
            <v>36540</v>
          </cell>
          <cell r="AF919" t="str">
            <v>MUKAMA MWESIGWA SACCO</v>
          </cell>
          <cell r="AG919" t="str">
            <v>MUKAMA MWESIGWA SACCO</v>
          </cell>
          <cell r="AH919" t="str">
            <v/>
          </cell>
          <cell r="AI919" t="str">
            <v/>
          </cell>
          <cell r="AJ919" t="str">
            <v/>
          </cell>
          <cell r="AK919" t="str">
            <v/>
          </cell>
          <cell r="AL919" t="str">
            <v/>
          </cell>
          <cell r="AM919" t="str">
            <v/>
          </cell>
          <cell r="AN919" t="str">
            <v/>
          </cell>
          <cell r="AO919" t="str">
            <v/>
          </cell>
          <cell r="AP919" t="str">
            <v/>
          </cell>
          <cell r="AQ919" t="str">
            <v/>
          </cell>
          <cell r="AR919" t="str">
            <v/>
          </cell>
          <cell r="AS919" t="str">
            <v/>
          </cell>
          <cell r="AT919">
            <v>0</v>
          </cell>
          <cell r="AU919" t="str">
            <v>MUKAMA MWESIGWA SACCO</v>
          </cell>
          <cell r="AV919" t="str">
            <v/>
          </cell>
          <cell r="AW919" t="str">
            <v/>
          </cell>
          <cell r="AX919" t="str">
            <v/>
          </cell>
          <cell r="AY919" t="str">
            <v/>
          </cell>
          <cell r="AZ919" t="str">
            <v/>
          </cell>
          <cell r="BA919" t="str">
            <v/>
          </cell>
          <cell r="BB919" t="str">
            <v/>
          </cell>
          <cell r="BC919" t="str">
            <v/>
          </cell>
          <cell r="BD919" t="str">
            <v/>
          </cell>
          <cell r="BE919" t="str">
            <v/>
          </cell>
          <cell r="BG919" t="str">
            <v>MUKAMA MWESIGWA SACCO</v>
          </cell>
          <cell r="BH919" t="str">
            <v/>
          </cell>
          <cell r="BI919" t="str">
            <v/>
          </cell>
          <cell r="BJ919" t="str">
            <v/>
          </cell>
          <cell r="BK919" t="str">
            <v/>
          </cell>
          <cell r="BL919" t="str">
            <v/>
          </cell>
          <cell r="BM919" t="str">
            <v/>
          </cell>
          <cell r="BN919" t="str">
            <v/>
          </cell>
          <cell r="BO919" t="str">
            <v/>
          </cell>
          <cell r="BP919" t="str">
            <v/>
          </cell>
          <cell r="BQ919" t="str">
            <v/>
          </cell>
          <cell r="BR919" t="str">
            <v/>
          </cell>
          <cell r="BS919" t="str">
            <v/>
          </cell>
          <cell r="BU919" t="str">
            <v>MUKAMA MWESIGWA SACCO</v>
          </cell>
          <cell r="BV919" t="str">
            <v/>
          </cell>
          <cell r="BW919" t="str">
            <v/>
          </cell>
          <cell r="BX919" t="str">
            <v/>
          </cell>
          <cell r="BY919" t="str">
            <v/>
          </cell>
          <cell r="BZ919" t="str">
            <v/>
          </cell>
          <cell r="CA919" t="str">
            <v/>
          </cell>
          <cell r="CB919" t="str">
            <v/>
          </cell>
          <cell r="CC919" t="str">
            <v/>
          </cell>
          <cell r="CD919" t="str">
            <v/>
          </cell>
          <cell r="CE919" t="str">
            <v/>
          </cell>
          <cell r="CG919" t="str">
            <v>MUKAMA MWESIGWA SACCO</v>
          </cell>
          <cell r="CH919" t="str">
            <v/>
          </cell>
          <cell r="CI919" t="str">
            <v/>
          </cell>
          <cell r="CJ919" t="str">
            <v/>
          </cell>
          <cell r="CK919" t="str">
            <v/>
          </cell>
          <cell r="CL919" t="str">
            <v/>
          </cell>
          <cell r="CM919" t="str">
            <v/>
          </cell>
          <cell r="CN919" t="str">
            <v/>
          </cell>
          <cell r="CO919" t="str">
            <v/>
          </cell>
          <cell r="CP919" t="str">
            <v/>
          </cell>
          <cell r="CQ919" t="str">
            <v/>
          </cell>
          <cell r="CR919" t="str">
            <v/>
          </cell>
          <cell r="CS919" t="str">
            <v/>
          </cell>
          <cell r="CU919" t="str">
            <v>MUKAMA MWESIGWA SACCO</v>
          </cell>
          <cell r="CV919" t="str">
            <v/>
          </cell>
          <cell r="CW919" t="str">
            <v/>
          </cell>
          <cell r="CX919" t="str">
            <v/>
          </cell>
          <cell r="CY919" t="str">
            <v/>
          </cell>
          <cell r="CZ919" t="str">
            <v/>
          </cell>
          <cell r="DA919" t="str">
            <v/>
          </cell>
          <cell r="DB919" t="str">
            <v/>
          </cell>
          <cell r="DC919" t="str">
            <v/>
          </cell>
          <cell r="DD919" t="str">
            <v/>
          </cell>
          <cell r="DE919" t="str">
            <v/>
          </cell>
          <cell r="DG919" t="str">
            <v>MUKAMA MWESIGWA SACCO</v>
          </cell>
          <cell r="DH919" t="str">
            <v/>
          </cell>
          <cell r="DI919" t="str">
            <v/>
          </cell>
          <cell r="DJ919" t="str">
            <v/>
          </cell>
          <cell r="DK919" t="str">
            <v/>
          </cell>
          <cell r="DL919" t="str">
            <v/>
          </cell>
          <cell r="DM919" t="str">
            <v/>
          </cell>
          <cell r="DN919" t="str">
            <v/>
          </cell>
          <cell r="DO919" t="str">
            <v/>
          </cell>
          <cell r="DP919" t="str">
            <v/>
          </cell>
          <cell r="DQ919" t="str">
            <v/>
          </cell>
          <cell r="DR919" t="str">
            <v/>
          </cell>
          <cell r="DS919" t="str">
            <v/>
          </cell>
          <cell r="DU919" t="str">
            <v>MUKAMA MWESIGWA SACCO</v>
          </cell>
          <cell r="DV919" t="str">
            <v/>
          </cell>
          <cell r="DW919" t="str">
            <v/>
          </cell>
          <cell r="DX919" t="str">
            <v/>
          </cell>
          <cell r="DY919" t="str">
            <v/>
          </cell>
          <cell r="DZ919" t="str">
            <v/>
          </cell>
          <cell r="EA919" t="str">
            <v/>
          </cell>
          <cell r="EB919" t="str">
            <v/>
          </cell>
          <cell r="EC919" t="str">
            <v/>
          </cell>
          <cell r="ED919" t="str">
            <v/>
          </cell>
          <cell r="EE919" t="str">
            <v/>
          </cell>
        </row>
        <row r="920">
          <cell r="I920" t="str">
            <v>JANAN SECONDARY SCHOOL BOMBO</v>
          </cell>
          <cell r="J920">
            <v>7</v>
          </cell>
          <cell r="K920">
            <v>14</v>
          </cell>
          <cell r="L920">
            <v>2555250</v>
          </cell>
          <cell r="M920">
            <v>17110</v>
          </cell>
          <cell r="AF920" t="str">
            <v>MUKASA NICKSON VENDOR</v>
          </cell>
          <cell r="AG920" t="str">
            <v>MUKASA NICKSON VENDOR</v>
          </cell>
          <cell r="AH920" t="str">
            <v/>
          </cell>
          <cell r="AI920" t="str">
            <v/>
          </cell>
          <cell r="AJ920" t="str">
            <v/>
          </cell>
          <cell r="AK920" t="str">
            <v/>
          </cell>
          <cell r="AL920" t="str">
            <v/>
          </cell>
          <cell r="AM920" t="str">
            <v/>
          </cell>
          <cell r="AN920" t="str">
            <v/>
          </cell>
          <cell r="AO920" t="str">
            <v/>
          </cell>
          <cell r="AP920" t="str">
            <v/>
          </cell>
          <cell r="AQ920" t="str">
            <v/>
          </cell>
          <cell r="AR920" t="str">
            <v/>
          </cell>
          <cell r="AS920" t="str">
            <v/>
          </cell>
          <cell r="AT920">
            <v>0</v>
          </cell>
          <cell r="AU920" t="str">
            <v>MUKASA NICKSON VENDOR</v>
          </cell>
          <cell r="AV920" t="str">
            <v/>
          </cell>
          <cell r="AW920" t="str">
            <v/>
          </cell>
          <cell r="AX920" t="str">
            <v/>
          </cell>
          <cell r="AY920" t="str">
            <v/>
          </cell>
          <cell r="AZ920" t="str">
            <v/>
          </cell>
          <cell r="BA920" t="str">
            <v/>
          </cell>
          <cell r="BB920" t="str">
            <v/>
          </cell>
          <cell r="BC920" t="str">
            <v/>
          </cell>
          <cell r="BD920" t="str">
            <v/>
          </cell>
          <cell r="BE920" t="str">
            <v/>
          </cell>
          <cell r="BG920" t="str">
            <v>MUKASA NICKSON VENDOR</v>
          </cell>
          <cell r="BH920" t="str">
            <v/>
          </cell>
          <cell r="BI920" t="str">
            <v/>
          </cell>
          <cell r="BJ920" t="str">
            <v/>
          </cell>
          <cell r="BK920" t="str">
            <v/>
          </cell>
          <cell r="BL920" t="str">
            <v/>
          </cell>
          <cell r="BM920" t="str">
            <v/>
          </cell>
          <cell r="BN920" t="str">
            <v/>
          </cell>
          <cell r="BO920" t="str">
            <v/>
          </cell>
          <cell r="BP920" t="str">
            <v/>
          </cell>
          <cell r="BQ920" t="str">
            <v/>
          </cell>
          <cell r="BR920" t="str">
            <v/>
          </cell>
          <cell r="BS920" t="str">
            <v/>
          </cell>
          <cell r="BU920" t="str">
            <v>MUKASA NICKSON VENDOR</v>
          </cell>
          <cell r="BV920" t="str">
            <v/>
          </cell>
          <cell r="BW920" t="str">
            <v/>
          </cell>
          <cell r="BX920" t="str">
            <v/>
          </cell>
          <cell r="BY920" t="str">
            <v/>
          </cell>
          <cell r="BZ920" t="str">
            <v/>
          </cell>
          <cell r="CA920" t="str">
            <v/>
          </cell>
          <cell r="CB920" t="str">
            <v/>
          </cell>
          <cell r="CC920" t="str">
            <v/>
          </cell>
          <cell r="CD920" t="str">
            <v/>
          </cell>
          <cell r="CE920" t="str">
            <v/>
          </cell>
          <cell r="CG920" t="str">
            <v>MUKASA NICKSON VENDOR</v>
          </cell>
          <cell r="CH920" t="str">
            <v/>
          </cell>
          <cell r="CI920" t="str">
            <v/>
          </cell>
          <cell r="CJ920" t="str">
            <v/>
          </cell>
          <cell r="CK920" t="str">
            <v/>
          </cell>
          <cell r="CL920" t="str">
            <v/>
          </cell>
          <cell r="CM920" t="str">
            <v/>
          </cell>
          <cell r="CN920" t="str">
            <v/>
          </cell>
          <cell r="CO920" t="str">
            <v/>
          </cell>
          <cell r="CP920" t="str">
            <v/>
          </cell>
          <cell r="CQ920" t="str">
            <v/>
          </cell>
          <cell r="CR920" t="str">
            <v/>
          </cell>
          <cell r="CS920" t="str">
            <v/>
          </cell>
          <cell r="CU920" t="str">
            <v>MUKASA NICKSON VENDOR</v>
          </cell>
          <cell r="CV920" t="str">
            <v/>
          </cell>
          <cell r="CW920" t="str">
            <v/>
          </cell>
          <cell r="CX920" t="str">
            <v/>
          </cell>
          <cell r="CY920" t="str">
            <v/>
          </cell>
          <cell r="CZ920" t="str">
            <v/>
          </cell>
          <cell r="DA920" t="str">
            <v/>
          </cell>
          <cell r="DB920" t="str">
            <v/>
          </cell>
          <cell r="DC920" t="str">
            <v/>
          </cell>
          <cell r="DD920" t="str">
            <v/>
          </cell>
          <cell r="DE920" t="str">
            <v/>
          </cell>
          <cell r="DG920" t="str">
            <v>MUKASA NICKSON VENDOR</v>
          </cell>
          <cell r="DH920" t="str">
            <v/>
          </cell>
          <cell r="DI920" t="str">
            <v/>
          </cell>
          <cell r="DJ920" t="str">
            <v/>
          </cell>
          <cell r="DK920" t="str">
            <v/>
          </cell>
          <cell r="DL920" t="str">
            <v/>
          </cell>
          <cell r="DM920" t="str">
            <v/>
          </cell>
          <cell r="DN920" t="str">
            <v/>
          </cell>
          <cell r="DO920" t="str">
            <v/>
          </cell>
          <cell r="DP920" t="str">
            <v/>
          </cell>
          <cell r="DQ920" t="str">
            <v/>
          </cell>
          <cell r="DR920" t="str">
            <v/>
          </cell>
          <cell r="DS920" t="str">
            <v/>
          </cell>
          <cell r="DU920" t="str">
            <v>MUKASA NICKSON VENDOR</v>
          </cell>
          <cell r="DV920" t="str">
            <v/>
          </cell>
          <cell r="DW920" t="str">
            <v/>
          </cell>
          <cell r="DX920" t="str">
            <v/>
          </cell>
          <cell r="DY920" t="str">
            <v/>
          </cell>
          <cell r="DZ920" t="str">
            <v/>
          </cell>
          <cell r="EA920" t="str">
            <v/>
          </cell>
          <cell r="EB920" t="str">
            <v/>
          </cell>
          <cell r="EC920" t="str">
            <v/>
          </cell>
          <cell r="ED920" t="str">
            <v/>
          </cell>
          <cell r="EE920" t="str">
            <v/>
          </cell>
        </row>
        <row r="921">
          <cell r="I921" t="str">
            <v>KAMPALA DEVELOPMENT COOPERATIVE SOCIETY LIMITED</v>
          </cell>
          <cell r="J921">
            <v>2</v>
          </cell>
          <cell r="K921">
            <v>2</v>
          </cell>
          <cell r="L921">
            <v>248700</v>
          </cell>
          <cell r="M921">
            <v>1900</v>
          </cell>
          <cell r="AF921" t="str">
            <v>MUKIIBIALI</v>
          </cell>
          <cell r="AG921" t="str">
            <v>MUKIIBIALI</v>
          </cell>
          <cell r="AH921" t="str">
            <v/>
          </cell>
          <cell r="AI921" t="str">
            <v/>
          </cell>
          <cell r="AJ921" t="str">
            <v/>
          </cell>
          <cell r="AK921" t="str">
            <v/>
          </cell>
          <cell r="AL921" t="str">
            <v/>
          </cell>
          <cell r="AM921" t="str">
            <v/>
          </cell>
          <cell r="AN921" t="str">
            <v/>
          </cell>
          <cell r="AO921" t="str">
            <v/>
          </cell>
          <cell r="AP921" t="str">
            <v/>
          </cell>
          <cell r="AQ921" t="str">
            <v/>
          </cell>
          <cell r="AR921" t="str">
            <v/>
          </cell>
          <cell r="AS921" t="str">
            <v/>
          </cell>
          <cell r="AT921">
            <v>0</v>
          </cell>
          <cell r="AU921" t="str">
            <v>MUKIIBIALI</v>
          </cell>
          <cell r="AV921" t="str">
            <v/>
          </cell>
          <cell r="AW921" t="str">
            <v/>
          </cell>
          <cell r="AX921" t="str">
            <v/>
          </cell>
          <cell r="AY921" t="str">
            <v/>
          </cell>
          <cell r="AZ921" t="str">
            <v/>
          </cell>
          <cell r="BA921" t="str">
            <v/>
          </cell>
          <cell r="BB921" t="str">
            <v/>
          </cell>
          <cell r="BC921" t="str">
            <v/>
          </cell>
          <cell r="BD921" t="str">
            <v/>
          </cell>
          <cell r="BE921" t="str">
            <v/>
          </cell>
          <cell r="BG921" t="str">
            <v>MUKIIBIALI</v>
          </cell>
          <cell r="BH921" t="str">
            <v/>
          </cell>
          <cell r="BI921" t="str">
            <v/>
          </cell>
          <cell r="BJ921" t="str">
            <v/>
          </cell>
          <cell r="BK921" t="str">
            <v/>
          </cell>
          <cell r="BL921" t="str">
            <v/>
          </cell>
          <cell r="BM921" t="str">
            <v/>
          </cell>
          <cell r="BN921" t="str">
            <v/>
          </cell>
          <cell r="BO921" t="str">
            <v/>
          </cell>
          <cell r="BP921" t="str">
            <v/>
          </cell>
          <cell r="BQ921" t="str">
            <v/>
          </cell>
          <cell r="BR921" t="str">
            <v/>
          </cell>
          <cell r="BS921" t="str">
            <v/>
          </cell>
          <cell r="BU921" t="str">
            <v>MUKIIBIALI</v>
          </cell>
          <cell r="BV921" t="str">
            <v/>
          </cell>
          <cell r="BW921" t="str">
            <v/>
          </cell>
          <cell r="BX921" t="str">
            <v/>
          </cell>
          <cell r="BY921" t="str">
            <v/>
          </cell>
          <cell r="BZ921" t="str">
            <v/>
          </cell>
          <cell r="CA921" t="str">
            <v/>
          </cell>
          <cell r="CB921" t="str">
            <v/>
          </cell>
          <cell r="CC921" t="str">
            <v/>
          </cell>
          <cell r="CD921" t="str">
            <v/>
          </cell>
          <cell r="CE921" t="str">
            <v/>
          </cell>
          <cell r="CG921" t="str">
            <v>MUKIIBIALI</v>
          </cell>
          <cell r="CH921" t="str">
            <v/>
          </cell>
          <cell r="CI921" t="str">
            <v/>
          </cell>
          <cell r="CJ921" t="str">
            <v/>
          </cell>
          <cell r="CK921" t="str">
            <v/>
          </cell>
          <cell r="CL921" t="str">
            <v/>
          </cell>
          <cell r="CM921" t="str">
            <v/>
          </cell>
          <cell r="CN921" t="str">
            <v/>
          </cell>
          <cell r="CO921" t="str">
            <v/>
          </cell>
          <cell r="CP921" t="str">
            <v/>
          </cell>
          <cell r="CQ921" t="str">
            <v/>
          </cell>
          <cell r="CR921" t="str">
            <v/>
          </cell>
          <cell r="CS921" t="str">
            <v/>
          </cell>
          <cell r="CU921" t="str">
            <v>MUKIIBIALI</v>
          </cell>
          <cell r="CV921" t="str">
            <v/>
          </cell>
          <cell r="CW921" t="str">
            <v/>
          </cell>
          <cell r="CX921" t="str">
            <v/>
          </cell>
          <cell r="CY921" t="str">
            <v/>
          </cell>
          <cell r="CZ921" t="str">
            <v/>
          </cell>
          <cell r="DA921" t="str">
            <v/>
          </cell>
          <cell r="DB921" t="str">
            <v/>
          </cell>
          <cell r="DC921" t="str">
            <v/>
          </cell>
          <cell r="DD921" t="str">
            <v/>
          </cell>
          <cell r="DE921" t="str">
            <v/>
          </cell>
          <cell r="DG921" t="str">
            <v>MUKIIBIALI</v>
          </cell>
          <cell r="DH921" t="str">
            <v/>
          </cell>
          <cell r="DI921" t="str">
            <v/>
          </cell>
          <cell r="DJ921" t="str">
            <v/>
          </cell>
          <cell r="DK921" t="str">
            <v/>
          </cell>
          <cell r="DL921" t="str">
            <v/>
          </cell>
          <cell r="DM921" t="str">
            <v/>
          </cell>
          <cell r="DN921" t="str">
            <v/>
          </cell>
          <cell r="DO921" t="str">
            <v/>
          </cell>
          <cell r="DP921" t="str">
            <v/>
          </cell>
          <cell r="DQ921" t="str">
            <v/>
          </cell>
          <cell r="DR921" t="str">
            <v/>
          </cell>
          <cell r="DS921" t="str">
            <v/>
          </cell>
          <cell r="DU921" t="str">
            <v>MUKIIBIALI</v>
          </cell>
          <cell r="DV921" t="str">
            <v/>
          </cell>
          <cell r="DW921" t="str">
            <v/>
          </cell>
          <cell r="DX921" t="str">
            <v/>
          </cell>
          <cell r="DY921" t="str">
            <v/>
          </cell>
          <cell r="DZ921" t="str">
            <v/>
          </cell>
          <cell r="EA921" t="str">
            <v/>
          </cell>
          <cell r="EB921" t="str">
            <v/>
          </cell>
          <cell r="EC921" t="str">
            <v/>
          </cell>
          <cell r="ED921" t="str">
            <v/>
          </cell>
          <cell r="EE921" t="str">
            <v/>
          </cell>
        </row>
        <row r="922">
          <cell r="I922" t="str">
            <v>KAMPALA SITI CABLE LTD</v>
          </cell>
          <cell r="J922">
            <v>151</v>
          </cell>
          <cell r="K922">
            <v>307</v>
          </cell>
          <cell r="L922">
            <v>5381500</v>
          </cell>
          <cell r="M922">
            <v>154960</v>
          </cell>
          <cell r="AF922" t="str">
            <v>MUKONO TOWN ACADEMY</v>
          </cell>
          <cell r="AG922" t="str">
            <v>MUKONO TOWN ACADEMY</v>
          </cell>
          <cell r="AH922" t="str">
            <v/>
          </cell>
          <cell r="AI922" t="str">
            <v/>
          </cell>
          <cell r="AJ922" t="str">
            <v/>
          </cell>
          <cell r="AK922" t="str">
            <v/>
          </cell>
          <cell r="AL922" t="str">
            <v/>
          </cell>
          <cell r="AM922" t="str">
            <v/>
          </cell>
          <cell r="AN922" t="str">
            <v/>
          </cell>
          <cell r="AO922" t="str">
            <v/>
          </cell>
          <cell r="AP922">
            <v>1</v>
          </cell>
          <cell r="AQ922">
            <v>1</v>
          </cell>
          <cell r="AR922" t="str">
            <v/>
          </cell>
          <cell r="AS922" t="str">
            <v/>
          </cell>
          <cell r="AT922">
            <v>2</v>
          </cell>
          <cell r="AU922" t="str">
            <v>MUKONO TOWN ACADEMY</v>
          </cell>
          <cell r="AV922" t="str">
            <v/>
          </cell>
          <cell r="AW922" t="str">
            <v/>
          </cell>
          <cell r="AX922" t="str">
            <v/>
          </cell>
          <cell r="AY922" t="str">
            <v/>
          </cell>
          <cell r="AZ922" t="str">
            <v/>
          </cell>
          <cell r="BA922" t="str">
            <v/>
          </cell>
          <cell r="BB922" t="str">
            <v/>
          </cell>
          <cell r="BC922" t="str">
            <v/>
          </cell>
          <cell r="BD922" t="str">
            <v/>
          </cell>
          <cell r="BE922" t="str">
            <v/>
          </cell>
          <cell r="BG922" t="str">
            <v>MUKONO TOWN ACADEMY</v>
          </cell>
          <cell r="BH922" t="str">
            <v/>
          </cell>
          <cell r="BI922" t="str">
            <v/>
          </cell>
          <cell r="BJ922" t="str">
            <v/>
          </cell>
          <cell r="BK922" t="str">
            <v/>
          </cell>
          <cell r="BL922" t="str">
            <v/>
          </cell>
          <cell r="BM922" t="str">
            <v/>
          </cell>
          <cell r="BN922" t="str">
            <v/>
          </cell>
          <cell r="BO922" t="str">
            <v/>
          </cell>
          <cell r="BP922">
            <v>2</v>
          </cell>
          <cell r="BQ922">
            <v>3</v>
          </cell>
          <cell r="BR922" t="str">
            <v/>
          </cell>
          <cell r="BS922" t="str">
            <v/>
          </cell>
          <cell r="BU922" t="str">
            <v>MUKONO TOWN ACADEMY</v>
          </cell>
          <cell r="BV922" t="str">
            <v/>
          </cell>
          <cell r="BW922" t="str">
            <v/>
          </cell>
          <cell r="BX922" t="str">
            <v/>
          </cell>
          <cell r="BY922" t="str">
            <v/>
          </cell>
          <cell r="BZ922" t="str">
            <v/>
          </cell>
          <cell r="CA922" t="str">
            <v/>
          </cell>
          <cell r="CB922" t="str">
            <v/>
          </cell>
          <cell r="CC922" t="str">
            <v/>
          </cell>
          <cell r="CD922" t="str">
            <v/>
          </cell>
          <cell r="CE922" t="str">
            <v/>
          </cell>
          <cell r="CG922" t="str">
            <v>MUKONO TOWN ACADEMY</v>
          </cell>
          <cell r="CH922" t="str">
            <v/>
          </cell>
          <cell r="CI922" t="str">
            <v/>
          </cell>
          <cell r="CJ922" t="str">
            <v/>
          </cell>
          <cell r="CK922" t="str">
            <v/>
          </cell>
          <cell r="CL922" t="str">
            <v/>
          </cell>
          <cell r="CM922" t="str">
            <v/>
          </cell>
          <cell r="CN922" t="str">
            <v/>
          </cell>
          <cell r="CO922" t="str">
            <v/>
          </cell>
          <cell r="CP922">
            <v>170000</v>
          </cell>
          <cell r="CQ922">
            <v>229500</v>
          </cell>
          <cell r="CR922" t="str">
            <v/>
          </cell>
          <cell r="CS922" t="str">
            <v/>
          </cell>
          <cell r="CU922" t="str">
            <v>MUKONO TOWN ACADEMY</v>
          </cell>
          <cell r="CV922" t="str">
            <v/>
          </cell>
          <cell r="CW922" t="str">
            <v/>
          </cell>
          <cell r="CX922" t="str">
            <v/>
          </cell>
          <cell r="CY922" t="str">
            <v/>
          </cell>
          <cell r="CZ922" t="str">
            <v/>
          </cell>
          <cell r="DA922" t="str">
            <v/>
          </cell>
          <cell r="DB922" t="str">
            <v/>
          </cell>
          <cell r="DC922" t="str">
            <v/>
          </cell>
          <cell r="DD922" t="str">
            <v/>
          </cell>
          <cell r="DE922" t="str">
            <v/>
          </cell>
          <cell r="DG922" t="str">
            <v>MUKONO TOWN ACADEMY</v>
          </cell>
          <cell r="DH922" t="str">
            <v/>
          </cell>
          <cell r="DI922" t="str">
            <v/>
          </cell>
          <cell r="DJ922" t="str">
            <v/>
          </cell>
          <cell r="DK922" t="str">
            <v/>
          </cell>
          <cell r="DL922" t="str">
            <v/>
          </cell>
          <cell r="DM922" t="str">
            <v/>
          </cell>
          <cell r="DN922" t="str">
            <v/>
          </cell>
          <cell r="DO922" t="str">
            <v/>
          </cell>
          <cell r="DP922">
            <v>800</v>
          </cell>
          <cell r="DQ922">
            <v>0</v>
          </cell>
          <cell r="DR922" t="str">
            <v/>
          </cell>
          <cell r="DS922" t="str">
            <v/>
          </cell>
          <cell r="DU922" t="str">
            <v>MUKONO TOWN ACADEMY</v>
          </cell>
          <cell r="DV922" t="str">
            <v/>
          </cell>
          <cell r="DW922" t="str">
            <v/>
          </cell>
          <cell r="DX922" t="str">
            <v/>
          </cell>
          <cell r="DY922" t="str">
            <v/>
          </cell>
          <cell r="DZ922" t="str">
            <v/>
          </cell>
          <cell r="EA922" t="str">
            <v/>
          </cell>
          <cell r="EB922" t="str">
            <v/>
          </cell>
          <cell r="EC922" t="str">
            <v/>
          </cell>
          <cell r="ED922" t="str">
            <v/>
          </cell>
          <cell r="EE922" t="str">
            <v/>
          </cell>
        </row>
        <row r="923">
          <cell r="I923" t="str">
            <v>KASWABULI SENIOR SECONDARY SCHOOL</v>
          </cell>
          <cell r="J923">
            <v>1</v>
          </cell>
          <cell r="K923">
            <v>1</v>
          </cell>
          <cell r="L923">
            <v>65000</v>
          </cell>
          <cell r="M923">
            <v>1400</v>
          </cell>
          <cell r="AF923" t="str">
            <v>MULAMA SECONDARY SCHOOL</v>
          </cell>
          <cell r="AG923" t="str">
            <v>MULAMA SECONDARY SCHOOL</v>
          </cell>
          <cell r="AH923" t="str">
            <v/>
          </cell>
          <cell r="AI923" t="str">
            <v/>
          </cell>
          <cell r="AJ923" t="str">
            <v/>
          </cell>
          <cell r="AK923" t="str">
            <v/>
          </cell>
          <cell r="AL923" t="str">
            <v/>
          </cell>
          <cell r="AM923" t="str">
            <v/>
          </cell>
          <cell r="AN923" t="str">
            <v/>
          </cell>
          <cell r="AO923" t="str">
            <v/>
          </cell>
          <cell r="AP923" t="str">
            <v/>
          </cell>
          <cell r="AQ923" t="str">
            <v/>
          </cell>
          <cell r="AR923" t="str">
            <v/>
          </cell>
          <cell r="AS923" t="str">
            <v/>
          </cell>
          <cell r="AT923">
            <v>0</v>
          </cell>
          <cell r="AU923" t="str">
            <v>MULAMA SECONDARY SCHOOL</v>
          </cell>
          <cell r="AV923" t="str">
            <v/>
          </cell>
          <cell r="AW923">
            <v>2</v>
          </cell>
          <cell r="AX923">
            <v>1</v>
          </cell>
          <cell r="AY923">
            <v>1</v>
          </cell>
          <cell r="AZ923">
            <v>1</v>
          </cell>
          <cell r="BA923">
            <v>1</v>
          </cell>
          <cell r="BB923">
            <v>1</v>
          </cell>
          <cell r="BC923" t="str">
            <v/>
          </cell>
          <cell r="BD923">
            <v>1</v>
          </cell>
          <cell r="BE923" t="str">
            <v/>
          </cell>
          <cell r="BG923" t="str">
            <v>MULAMA SECONDARY SCHOOL</v>
          </cell>
          <cell r="BH923" t="str">
            <v/>
          </cell>
          <cell r="BI923" t="str">
            <v/>
          </cell>
          <cell r="BJ923" t="str">
            <v/>
          </cell>
          <cell r="BK923" t="str">
            <v/>
          </cell>
          <cell r="BL923" t="str">
            <v/>
          </cell>
          <cell r="BM923" t="str">
            <v/>
          </cell>
          <cell r="BN923" t="str">
            <v/>
          </cell>
          <cell r="BO923" t="str">
            <v/>
          </cell>
          <cell r="BP923" t="str">
            <v/>
          </cell>
          <cell r="BQ923" t="str">
            <v/>
          </cell>
          <cell r="BR923" t="str">
            <v/>
          </cell>
          <cell r="BS923" t="str">
            <v/>
          </cell>
          <cell r="BU923" t="str">
            <v>MULAMA SECONDARY SCHOOL</v>
          </cell>
          <cell r="BV923" t="str">
            <v/>
          </cell>
          <cell r="BW923">
            <v>3</v>
          </cell>
          <cell r="BX923">
            <v>1</v>
          </cell>
          <cell r="BY923">
            <v>2</v>
          </cell>
          <cell r="BZ923">
            <v>2</v>
          </cell>
          <cell r="CA923">
            <v>2</v>
          </cell>
          <cell r="CB923">
            <v>2</v>
          </cell>
          <cell r="CC923" t="str">
            <v/>
          </cell>
          <cell r="CD923">
            <v>1</v>
          </cell>
          <cell r="CE923" t="str">
            <v/>
          </cell>
          <cell r="CG923" t="str">
            <v>MULAMA SECONDARY SCHOOL</v>
          </cell>
          <cell r="CH923" t="str">
            <v/>
          </cell>
          <cell r="CI923" t="str">
            <v/>
          </cell>
          <cell r="CJ923" t="str">
            <v/>
          </cell>
          <cell r="CK923" t="str">
            <v/>
          </cell>
          <cell r="CL923" t="str">
            <v/>
          </cell>
          <cell r="CM923" t="str">
            <v/>
          </cell>
          <cell r="CN923" t="str">
            <v/>
          </cell>
          <cell r="CO923" t="str">
            <v/>
          </cell>
          <cell r="CP923" t="str">
            <v/>
          </cell>
          <cell r="CQ923" t="str">
            <v/>
          </cell>
          <cell r="CR923" t="str">
            <v/>
          </cell>
          <cell r="CS923" t="str">
            <v/>
          </cell>
          <cell r="CU923" t="str">
            <v>MULAMA SECONDARY SCHOOL</v>
          </cell>
          <cell r="CV923" t="str">
            <v/>
          </cell>
          <cell r="CW923">
            <v>301000</v>
          </cell>
          <cell r="CX923">
            <v>100000</v>
          </cell>
          <cell r="CY923">
            <v>200000</v>
          </cell>
          <cell r="CZ923">
            <v>180000</v>
          </cell>
          <cell r="DA923">
            <v>200000</v>
          </cell>
          <cell r="DB923">
            <v>80000</v>
          </cell>
          <cell r="DC923" t="str">
            <v/>
          </cell>
          <cell r="DD923">
            <v>220000</v>
          </cell>
          <cell r="DE923" t="str">
            <v/>
          </cell>
          <cell r="DG923" t="str">
            <v>MULAMA SECONDARY SCHOOL</v>
          </cell>
          <cell r="DH923" t="str">
            <v/>
          </cell>
          <cell r="DI923" t="str">
            <v/>
          </cell>
          <cell r="DJ923" t="str">
            <v/>
          </cell>
          <cell r="DK923" t="str">
            <v/>
          </cell>
          <cell r="DL923" t="str">
            <v/>
          </cell>
          <cell r="DM923" t="str">
            <v/>
          </cell>
          <cell r="DN923" t="str">
            <v/>
          </cell>
          <cell r="DO923" t="str">
            <v/>
          </cell>
          <cell r="DP923" t="str">
            <v/>
          </cell>
          <cell r="DQ923" t="str">
            <v/>
          </cell>
          <cell r="DR923" t="str">
            <v/>
          </cell>
          <cell r="DS923" t="str">
            <v/>
          </cell>
          <cell r="DU923" t="str">
            <v>MULAMA SECONDARY SCHOOL</v>
          </cell>
          <cell r="DV923" t="str">
            <v/>
          </cell>
          <cell r="DW923">
            <v>1500</v>
          </cell>
          <cell r="DX923">
            <v>400</v>
          </cell>
          <cell r="DY923">
            <v>800</v>
          </cell>
          <cell r="DZ923">
            <v>1200</v>
          </cell>
          <cell r="EA923">
            <v>1200</v>
          </cell>
          <cell r="EB923">
            <v>1050</v>
          </cell>
          <cell r="EC923" t="str">
            <v/>
          </cell>
          <cell r="ED923">
            <v>950</v>
          </cell>
          <cell r="EE923" t="str">
            <v/>
          </cell>
        </row>
        <row r="924">
          <cell r="I924" t="str">
            <v>KAYESOFT UGANDA LIMITED</v>
          </cell>
          <cell r="J924">
            <v>9</v>
          </cell>
          <cell r="K924">
            <v>11</v>
          </cell>
          <cell r="L924">
            <v>2738100</v>
          </cell>
          <cell r="M924">
            <v>12090</v>
          </cell>
          <cell r="AF924" t="str">
            <v>MULDOLE GENERAL CONSTRUCTION AND ALLIED(DST</v>
          </cell>
          <cell r="AG924" t="str">
            <v>MULDOLE GENERAL CONSTRUCTION AND ALLIED(DST</v>
          </cell>
          <cell r="AH924" t="str">
            <v/>
          </cell>
          <cell r="AI924" t="str">
            <v/>
          </cell>
          <cell r="AJ924" t="str">
            <v/>
          </cell>
          <cell r="AK924" t="str">
            <v/>
          </cell>
          <cell r="AL924" t="str">
            <v/>
          </cell>
          <cell r="AM924" t="str">
            <v/>
          </cell>
          <cell r="AN924" t="str">
            <v/>
          </cell>
          <cell r="AO924" t="str">
            <v/>
          </cell>
          <cell r="AP924" t="str">
            <v/>
          </cell>
          <cell r="AQ924" t="str">
            <v/>
          </cell>
          <cell r="AR924" t="str">
            <v/>
          </cell>
          <cell r="AS924" t="str">
            <v/>
          </cell>
          <cell r="AT924">
            <v>0</v>
          </cell>
          <cell r="AU924" t="str">
            <v>MULDOLE GENERAL CONSTRUCTION AND ALLIED(DST</v>
          </cell>
          <cell r="AV924" t="str">
            <v/>
          </cell>
          <cell r="AW924" t="str">
            <v/>
          </cell>
          <cell r="AX924" t="str">
            <v/>
          </cell>
          <cell r="AY924" t="str">
            <v/>
          </cell>
          <cell r="AZ924" t="str">
            <v/>
          </cell>
          <cell r="BA924" t="str">
            <v/>
          </cell>
          <cell r="BB924" t="str">
            <v/>
          </cell>
          <cell r="BC924" t="str">
            <v/>
          </cell>
          <cell r="BD924" t="str">
            <v/>
          </cell>
          <cell r="BE924" t="str">
            <v/>
          </cell>
          <cell r="BG924" t="str">
            <v>MULDOLE GENERAL CONSTRUCTION AND ALLIED(DST</v>
          </cell>
          <cell r="BH924" t="str">
            <v/>
          </cell>
          <cell r="BI924" t="str">
            <v/>
          </cell>
          <cell r="BJ924" t="str">
            <v/>
          </cell>
          <cell r="BK924" t="str">
            <v/>
          </cell>
          <cell r="BL924" t="str">
            <v/>
          </cell>
          <cell r="BM924" t="str">
            <v/>
          </cell>
          <cell r="BN924" t="str">
            <v/>
          </cell>
          <cell r="BO924" t="str">
            <v/>
          </cell>
          <cell r="BP924" t="str">
            <v/>
          </cell>
          <cell r="BQ924" t="str">
            <v/>
          </cell>
          <cell r="BR924" t="str">
            <v/>
          </cell>
          <cell r="BS924" t="str">
            <v/>
          </cell>
          <cell r="BU924" t="str">
            <v>MULDOLE GENERAL CONSTRUCTION AND ALLIED(DST</v>
          </cell>
          <cell r="BV924" t="str">
            <v/>
          </cell>
          <cell r="BW924" t="str">
            <v/>
          </cell>
          <cell r="BX924" t="str">
            <v/>
          </cell>
          <cell r="BY924" t="str">
            <v/>
          </cell>
          <cell r="BZ924" t="str">
            <v/>
          </cell>
          <cell r="CA924" t="str">
            <v/>
          </cell>
          <cell r="CB924" t="str">
            <v/>
          </cell>
          <cell r="CC924" t="str">
            <v/>
          </cell>
          <cell r="CD924" t="str">
            <v/>
          </cell>
          <cell r="CE924" t="str">
            <v/>
          </cell>
          <cell r="CG924" t="str">
            <v>MULDOLE GENERAL CONSTRUCTION AND ALLIED(DST</v>
          </cell>
          <cell r="CH924" t="str">
            <v/>
          </cell>
          <cell r="CI924" t="str">
            <v/>
          </cell>
          <cell r="CJ924" t="str">
            <v/>
          </cell>
          <cell r="CK924" t="str">
            <v/>
          </cell>
          <cell r="CL924" t="str">
            <v/>
          </cell>
          <cell r="CM924" t="str">
            <v/>
          </cell>
          <cell r="CN924" t="str">
            <v/>
          </cell>
          <cell r="CO924" t="str">
            <v/>
          </cell>
          <cell r="CP924" t="str">
            <v/>
          </cell>
          <cell r="CQ924" t="str">
            <v/>
          </cell>
          <cell r="CR924" t="str">
            <v/>
          </cell>
          <cell r="CS924" t="str">
            <v/>
          </cell>
          <cell r="CU924" t="str">
            <v>MULDOLE GENERAL CONSTRUCTION AND ALLIED(DST</v>
          </cell>
          <cell r="CV924" t="str">
            <v/>
          </cell>
          <cell r="CW924" t="str">
            <v/>
          </cell>
          <cell r="CX924" t="str">
            <v/>
          </cell>
          <cell r="CY924" t="str">
            <v/>
          </cell>
          <cell r="CZ924" t="str">
            <v/>
          </cell>
          <cell r="DA924" t="str">
            <v/>
          </cell>
          <cell r="DB924" t="str">
            <v/>
          </cell>
          <cell r="DC924" t="str">
            <v/>
          </cell>
          <cell r="DD924" t="str">
            <v/>
          </cell>
          <cell r="DE924" t="str">
            <v/>
          </cell>
          <cell r="DG924" t="str">
            <v>MULDOLE GENERAL CONSTRUCTION AND ALLIED(DST</v>
          </cell>
          <cell r="DH924" t="str">
            <v/>
          </cell>
          <cell r="DI924" t="str">
            <v/>
          </cell>
          <cell r="DJ924" t="str">
            <v/>
          </cell>
          <cell r="DK924" t="str">
            <v/>
          </cell>
          <cell r="DL924" t="str">
            <v/>
          </cell>
          <cell r="DM924" t="str">
            <v/>
          </cell>
          <cell r="DN924" t="str">
            <v/>
          </cell>
          <cell r="DO924" t="str">
            <v/>
          </cell>
          <cell r="DP924" t="str">
            <v/>
          </cell>
          <cell r="DQ924" t="str">
            <v/>
          </cell>
          <cell r="DR924" t="str">
            <v/>
          </cell>
          <cell r="DS924" t="str">
            <v/>
          </cell>
          <cell r="DU924" t="str">
            <v>MULDOLE GENERAL CONSTRUCTION AND ALLIED(DST</v>
          </cell>
          <cell r="DV924" t="str">
            <v/>
          </cell>
          <cell r="DW924" t="str">
            <v/>
          </cell>
          <cell r="DX924" t="str">
            <v/>
          </cell>
          <cell r="DY924" t="str">
            <v/>
          </cell>
          <cell r="DZ924" t="str">
            <v/>
          </cell>
          <cell r="EA924" t="str">
            <v/>
          </cell>
          <cell r="EB924" t="str">
            <v/>
          </cell>
          <cell r="EC924" t="str">
            <v/>
          </cell>
          <cell r="ED924" t="str">
            <v/>
          </cell>
          <cell r="EE924" t="str">
            <v/>
          </cell>
        </row>
        <row r="925">
          <cell r="I925" t="str">
            <v>KENYA AIRWAYS</v>
          </cell>
          <cell r="J925">
            <v>2</v>
          </cell>
          <cell r="K925">
            <v>2</v>
          </cell>
          <cell r="L925">
            <v>3582650</v>
          </cell>
          <cell r="M925">
            <v>10660</v>
          </cell>
          <cell r="AF925" t="str">
            <v>MULINDA PRIDE LTD RUBAGA</v>
          </cell>
          <cell r="AG925" t="str">
            <v>MULINDA PRIDE LTD RUBAGA</v>
          </cell>
          <cell r="AH925" t="str">
            <v/>
          </cell>
          <cell r="AI925" t="str">
            <v/>
          </cell>
          <cell r="AJ925" t="str">
            <v/>
          </cell>
          <cell r="AK925" t="str">
            <v/>
          </cell>
          <cell r="AL925" t="str">
            <v/>
          </cell>
          <cell r="AM925" t="str">
            <v/>
          </cell>
          <cell r="AN925" t="str">
            <v/>
          </cell>
          <cell r="AO925" t="str">
            <v/>
          </cell>
          <cell r="AP925" t="str">
            <v/>
          </cell>
          <cell r="AQ925" t="str">
            <v/>
          </cell>
          <cell r="AR925" t="str">
            <v/>
          </cell>
          <cell r="AS925" t="str">
            <v/>
          </cell>
          <cell r="AT925">
            <v>0</v>
          </cell>
          <cell r="AU925" t="str">
            <v>MULINDA PRIDE LTD RUBAGA</v>
          </cell>
          <cell r="AV925" t="str">
            <v/>
          </cell>
          <cell r="AW925" t="str">
            <v/>
          </cell>
          <cell r="AX925" t="str">
            <v/>
          </cell>
          <cell r="AY925" t="str">
            <v/>
          </cell>
          <cell r="AZ925" t="str">
            <v/>
          </cell>
          <cell r="BA925" t="str">
            <v/>
          </cell>
          <cell r="BB925" t="str">
            <v/>
          </cell>
          <cell r="BC925" t="str">
            <v/>
          </cell>
          <cell r="BD925" t="str">
            <v/>
          </cell>
          <cell r="BE925" t="str">
            <v/>
          </cell>
          <cell r="BG925" t="str">
            <v>MULINDA PRIDE LTD RUBAGA</v>
          </cell>
          <cell r="BH925" t="str">
            <v/>
          </cell>
          <cell r="BI925" t="str">
            <v/>
          </cell>
          <cell r="BJ925" t="str">
            <v/>
          </cell>
          <cell r="BK925" t="str">
            <v/>
          </cell>
          <cell r="BL925" t="str">
            <v/>
          </cell>
          <cell r="BM925" t="str">
            <v/>
          </cell>
          <cell r="BN925" t="str">
            <v/>
          </cell>
          <cell r="BO925" t="str">
            <v/>
          </cell>
          <cell r="BP925" t="str">
            <v/>
          </cell>
          <cell r="BQ925" t="str">
            <v/>
          </cell>
          <cell r="BR925" t="str">
            <v/>
          </cell>
          <cell r="BS925" t="str">
            <v/>
          </cell>
          <cell r="BU925" t="str">
            <v>MULINDA PRIDE LTD RUBAGA</v>
          </cell>
          <cell r="BV925" t="str">
            <v/>
          </cell>
          <cell r="BW925" t="str">
            <v/>
          </cell>
          <cell r="BX925" t="str">
            <v/>
          </cell>
          <cell r="BY925" t="str">
            <v/>
          </cell>
          <cell r="BZ925" t="str">
            <v/>
          </cell>
          <cell r="CA925" t="str">
            <v/>
          </cell>
          <cell r="CB925" t="str">
            <v/>
          </cell>
          <cell r="CC925" t="str">
            <v/>
          </cell>
          <cell r="CD925" t="str">
            <v/>
          </cell>
          <cell r="CE925" t="str">
            <v/>
          </cell>
          <cell r="CG925" t="str">
            <v>MULINDA PRIDE LTD RUBAGA</v>
          </cell>
          <cell r="CH925" t="str">
            <v/>
          </cell>
          <cell r="CI925" t="str">
            <v/>
          </cell>
          <cell r="CJ925" t="str">
            <v/>
          </cell>
          <cell r="CK925" t="str">
            <v/>
          </cell>
          <cell r="CL925" t="str">
            <v/>
          </cell>
          <cell r="CM925" t="str">
            <v/>
          </cell>
          <cell r="CN925" t="str">
            <v/>
          </cell>
          <cell r="CO925" t="str">
            <v/>
          </cell>
          <cell r="CP925" t="str">
            <v/>
          </cell>
          <cell r="CQ925" t="str">
            <v/>
          </cell>
          <cell r="CR925" t="str">
            <v/>
          </cell>
          <cell r="CS925" t="str">
            <v/>
          </cell>
          <cell r="CU925" t="str">
            <v>MULINDA PRIDE LTD RUBAGA</v>
          </cell>
          <cell r="CV925" t="str">
            <v/>
          </cell>
          <cell r="CW925" t="str">
            <v/>
          </cell>
          <cell r="CX925" t="str">
            <v/>
          </cell>
          <cell r="CY925" t="str">
            <v/>
          </cell>
          <cell r="CZ925" t="str">
            <v/>
          </cell>
          <cell r="DA925" t="str">
            <v/>
          </cell>
          <cell r="DB925" t="str">
            <v/>
          </cell>
          <cell r="DC925" t="str">
            <v/>
          </cell>
          <cell r="DD925" t="str">
            <v/>
          </cell>
          <cell r="DE925" t="str">
            <v/>
          </cell>
          <cell r="DG925" t="str">
            <v>MULINDA PRIDE LTD RUBAGA</v>
          </cell>
          <cell r="DH925" t="str">
            <v/>
          </cell>
          <cell r="DI925" t="str">
            <v/>
          </cell>
          <cell r="DJ925" t="str">
            <v/>
          </cell>
          <cell r="DK925" t="str">
            <v/>
          </cell>
          <cell r="DL925" t="str">
            <v/>
          </cell>
          <cell r="DM925" t="str">
            <v/>
          </cell>
          <cell r="DN925" t="str">
            <v/>
          </cell>
          <cell r="DO925" t="str">
            <v/>
          </cell>
          <cell r="DP925" t="str">
            <v/>
          </cell>
          <cell r="DQ925" t="str">
            <v/>
          </cell>
          <cell r="DR925" t="str">
            <v/>
          </cell>
          <cell r="DS925" t="str">
            <v/>
          </cell>
          <cell r="DU925" t="str">
            <v>MULINDA PRIDE LTD RUBAGA</v>
          </cell>
          <cell r="DV925" t="str">
            <v/>
          </cell>
          <cell r="DW925" t="str">
            <v/>
          </cell>
          <cell r="DX925" t="str">
            <v/>
          </cell>
          <cell r="DY925" t="str">
            <v/>
          </cell>
          <cell r="DZ925" t="str">
            <v/>
          </cell>
          <cell r="EA925" t="str">
            <v/>
          </cell>
          <cell r="EB925" t="str">
            <v/>
          </cell>
          <cell r="EC925" t="str">
            <v/>
          </cell>
          <cell r="ED925" t="str">
            <v/>
          </cell>
          <cell r="EE925" t="str">
            <v/>
          </cell>
        </row>
        <row r="926">
          <cell r="I926" t="str">
            <v>King Jesus College</v>
          </cell>
          <cell r="J926">
            <v>11</v>
          </cell>
          <cell r="K926">
            <v>18</v>
          </cell>
          <cell r="L926">
            <v>1379000</v>
          </cell>
          <cell r="M926">
            <v>11040</v>
          </cell>
          <cell r="AF926" t="str">
            <v>MULTI COM SOLUTION SERVICES LIMITED - HOIMA</v>
          </cell>
          <cell r="AG926" t="str">
            <v>MULTI COM SOLUTION SERVICES LIMITED - HOIMA</v>
          </cell>
          <cell r="AH926" t="str">
            <v/>
          </cell>
          <cell r="AI926" t="str">
            <v/>
          </cell>
          <cell r="AJ926" t="str">
            <v/>
          </cell>
          <cell r="AK926" t="str">
            <v/>
          </cell>
          <cell r="AL926" t="str">
            <v/>
          </cell>
          <cell r="AM926" t="str">
            <v/>
          </cell>
          <cell r="AN926" t="str">
            <v/>
          </cell>
          <cell r="AO926" t="str">
            <v/>
          </cell>
          <cell r="AP926" t="str">
            <v/>
          </cell>
          <cell r="AQ926" t="str">
            <v/>
          </cell>
          <cell r="AR926" t="str">
            <v/>
          </cell>
          <cell r="AS926" t="str">
            <v/>
          </cell>
          <cell r="AT926">
            <v>0</v>
          </cell>
          <cell r="AU926" t="str">
            <v>MULTI COM SOLUTION SERVICES LIMITED - HOIMA</v>
          </cell>
          <cell r="AV926" t="str">
            <v/>
          </cell>
          <cell r="AW926" t="str">
            <v/>
          </cell>
          <cell r="AX926" t="str">
            <v/>
          </cell>
          <cell r="AY926" t="str">
            <v/>
          </cell>
          <cell r="AZ926" t="str">
            <v/>
          </cell>
          <cell r="BA926" t="str">
            <v/>
          </cell>
          <cell r="BB926" t="str">
            <v/>
          </cell>
          <cell r="BC926" t="str">
            <v/>
          </cell>
          <cell r="BD926" t="str">
            <v/>
          </cell>
          <cell r="BE926" t="str">
            <v/>
          </cell>
          <cell r="BG926" t="str">
            <v>MULTI COM SOLUTION SERVICES LIMITED - HOIMA</v>
          </cell>
          <cell r="BH926" t="str">
            <v/>
          </cell>
          <cell r="BI926" t="str">
            <v/>
          </cell>
          <cell r="BJ926" t="str">
            <v/>
          </cell>
          <cell r="BK926" t="str">
            <v/>
          </cell>
          <cell r="BL926" t="str">
            <v/>
          </cell>
          <cell r="BM926" t="str">
            <v/>
          </cell>
          <cell r="BN926" t="str">
            <v/>
          </cell>
          <cell r="BO926" t="str">
            <v/>
          </cell>
          <cell r="BP926" t="str">
            <v/>
          </cell>
          <cell r="BQ926" t="str">
            <v/>
          </cell>
          <cell r="BR926" t="str">
            <v/>
          </cell>
          <cell r="BS926" t="str">
            <v/>
          </cell>
          <cell r="BU926" t="str">
            <v>MULTI COM SOLUTION SERVICES LIMITED - HOIMA</v>
          </cell>
          <cell r="BV926" t="str">
            <v/>
          </cell>
          <cell r="BW926" t="str">
            <v/>
          </cell>
          <cell r="BX926" t="str">
            <v/>
          </cell>
          <cell r="BY926" t="str">
            <v/>
          </cell>
          <cell r="BZ926" t="str">
            <v/>
          </cell>
          <cell r="CA926" t="str">
            <v/>
          </cell>
          <cell r="CB926" t="str">
            <v/>
          </cell>
          <cell r="CC926" t="str">
            <v/>
          </cell>
          <cell r="CD926" t="str">
            <v/>
          </cell>
          <cell r="CE926" t="str">
            <v/>
          </cell>
          <cell r="CG926" t="str">
            <v>MULTI COM SOLUTION SERVICES LIMITED - HOIMA</v>
          </cell>
          <cell r="CH926" t="str">
            <v/>
          </cell>
          <cell r="CI926" t="str">
            <v/>
          </cell>
          <cell r="CJ926" t="str">
            <v/>
          </cell>
          <cell r="CK926" t="str">
            <v/>
          </cell>
          <cell r="CL926" t="str">
            <v/>
          </cell>
          <cell r="CM926" t="str">
            <v/>
          </cell>
          <cell r="CN926" t="str">
            <v/>
          </cell>
          <cell r="CO926" t="str">
            <v/>
          </cell>
          <cell r="CP926" t="str">
            <v/>
          </cell>
          <cell r="CQ926" t="str">
            <v/>
          </cell>
          <cell r="CR926" t="str">
            <v/>
          </cell>
          <cell r="CS926" t="str">
            <v/>
          </cell>
          <cell r="CU926" t="str">
            <v>MULTI COM SOLUTION SERVICES LIMITED - HOIMA</v>
          </cell>
          <cell r="CV926" t="str">
            <v/>
          </cell>
          <cell r="CW926" t="str">
            <v/>
          </cell>
          <cell r="CX926" t="str">
            <v/>
          </cell>
          <cell r="CY926" t="str">
            <v/>
          </cell>
          <cell r="CZ926" t="str">
            <v/>
          </cell>
          <cell r="DA926" t="str">
            <v/>
          </cell>
          <cell r="DB926" t="str">
            <v/>
          </cell>
          <cell r="DC926" t="str">
            <v/>
          </cell>
          <cell r="DD926" t="str">
            <v/>
          </cell>
          <cell r="DE926" t="str">
            <v/>
          </cell>
          <cell r="DG926" t="str">
            <v>MULTI COM SOLUTION SERVICES LIMITED - HOIMA</v>
          </cell>
          <cell r="DH926" t="str">
            <v/>
          </cell>
          <cell r="DI926" t="str">
            <v/>
          </cell>
          <cell r="DJ926" t="str">
            <v/>
          </cell>
          <cell r="DK926" t="str">
            <v/>
          </cell>
          <cell r="DL926" t="str">
            <v/>
          </cell>
          <cell r="DM926" t="str">
            <v/>
          </cell>
          <cell r="DN926" t="str">
            <v/>
          </cell>
          <cell r="DO926" t="str">
            <v/>
          </cell>
          <cell r="DP926" t="str">
            <v/>
          </cell>
          <cell r="DQ926" t="str">
            <v/>
          </cell>
          <cell r="DR926" t="str">
            <v/>
          </cell>
          <cell r="DS926" t="str">
            <v/>
          </cell>
          <cell r="DU926" t="str">
            <v>MULTI COM SOLUTION SERVICES LIMITED - HOIMA</v>
          </cell>
          <cell r="DV926" t="str">
            <v/>
          </cell>
          <cell r="DW926" t="str">
            <v/>
          </cell>
          <cell r="DX926" t="str">
            <v/>
          </cell>
          <cell r="DY926" t="str">
            <v/>
          </cell>
          <cell r="DZ926" t="str">
            <v/>
          </cell>
          <cell r="EA926" t="str">
            <v/>
          </cell>
          <cell r="EB926" t="str">
            <v/>
          </cell>
          <cell r="EC926" t="str">
            <v/>
          </cell>
          <cell r="ED926" t="str">
            <v/>
          </cell>
          <cell r="EE926" t="str">
            <v/>
          </cell>
        </row>
        <row r="927">
          <cell r="I927" t="str">
            <v>KINGS COLLEGE BUDDO</v>
          </cell>
          <cell r="J927">
            <v>38</v>
          </cell>
          <cell r="K927">
            <v>41</v>
          </cell>
          <cell r="L927">
            <v>26050000</v>
          </cell>
          <cell r="M927">
            <v>99870</v>
          </cell>
          <cell r="AF927" t="str">
            <v>MULTICOM</v>
          </cell>
          <cell r="AG927" t="str">
            <v>MULTICOM</v>
          </cell>
          <cell r="AH927" t="str">
            <v/>
          </cell>
          <cell r="AI927" t="str">
            <v/>
          </cell>
          <cell r="AJ927" t="str">
            <v/>
          </cell>
          <cell r="AK927" t="str">
            <v/>
          </cell>
          <cell r="AL927" t="str">
            <v/>
          </cell>
          <cell r="AM927" t="str">
            <v/>
          </cell>
          <cell r="AN927" t="str">
            <v/>
          </cell>
          <cell r="AO927" t="str">
            <v/>
          </cell>
          <cell r="AP927" t="str">
            <v/>
          </cell>
          <cell r="AQ927" t="str">
            <v/>
          </cell>
          <cell r="AR927" t="str">
            <v/>
          </cell>
          <cell r="AS927" t="str">
            <v/>
          </cell>
          <cell r="AT927">
            <v>0</v>
          </cell>
          <cell r="AU927" t="str">
            <v>MULTICOM</v>
          </cell>
          <cell r="AV927" t="str">
            <v/>
          </cell>
          <cell r="AW927" t="str">
            <v/>
          </cell>
          <cell r="AX927" t="str">
            <v/>
          </cell>
          <cell r="AY927" t="str">
            <v/>
          </cell>
          <cell r="AZ927" t="str">
            <v/>
          </cell>
          <cell r="BA927" t="str">
            <v/>
          </cell>
          <cell r="BB927" t="str">
            <v/>
          </cell>
          <cell r="BC927" t="str">
            <v/>
          </cell>
          <cell r="BD927" t="str">
            <v/>
          </cell>
          <cell r="BE927" t="str">
            <v/>
          </cell>
          <cell r="BG927" t="str">
            <v>MULTICOM</v>
          </cell>
          <cell r="BH927" t="str">
            <v/>
          </cell>
          <cell r="BI927" t="str">
            <v/>
          </cell>
          <cell r="BJ927" t="str">
            <v/>
          </cell>
          <cell r="BK927" t="str">
            <v/>
          </cell>
          <cell r="BL927" t="str">
            <v/>
          </cell>
          <cell r="BM927" t="str">
            <v/>
          </cell>
          <cell r="BN927" t="str">
            <v/>
          </cell>
          <cell r="BO927" t="str">
            <v/>
          </cell>
          <cell r="BP927" t="str">
            <v/>
          </cell>
          <cell r="BQ927" t="str">
            <v/>
          </cell>
          <cell r="BR927" t="str">
            <v/>
          </cell>
          <cell r="BS927" t="str">
            <v/>
          </cell>
          <cell r="BU927" t="str">
            <v>MULTICOM</v>
          </cell>
          <cell r="BV927" t="str">
            <v/>
          </cell>
          <cell r="BW927" t="str">
            <v/>
          </cell>
          <cell r="BX927" t="str">
            <v/>
          </cell>
          <cell r="BY927" t="str">
            <v/>
          </cell>
          <cell r="BZ927" t="str">
            <v/>
          </cell>
          <cell r="CA927" t="str">
            <v/>
          </cell>
          <cell r="CB927" t="str">
            <v/>
          </cell>
          <cell r="CC927" t="str">
            <v/>
          </cell>
          <cell r="CD927" t="str">
            <v/>
          </cell>
          <cell r="CE927" t="str">
            <v/>
          </cell>
          <cell r="CG927" t="str">
            <v>MULTICOM</v>
          </cell>
          <cell r="CH927" t="str">
            <v/>
          </cell>
          <cell r="CI927" t="str">
            <v/>
          </cell>
          <cell r="CJ927" t="str">
            <v/>
          </cell>
          <cell r="CK927" t="str">
            <v/>
          </cell>
          <cell r="CL927" t="str">
            <v/>
          </cell>
          <cell r="CM927" t="str">
            <v/>
          </cell>
          <cell r="CN927" t="str">
            <v/>
          </cell>
          <cell r="CO927" t="str">
            <v/>
          </cell>
          <cell r="CP927" t="str">
            <v/>
          </cell>
          <cell r="CQ927" t="str">
            <v/>
          </cell>
          <cell r="CR927" t="str">
            <v/>
          </cell>
          <cell r="CS927" t="str">
            <v/>
          </cell>
          <cell r="CU927" t="str">
            <v>MULTICOM</v>
          </cell>
          <cell r="CV927" t="str">
            <v/>
          </cell>
          <cell r="CW927" t="str">
            <v/>
          </cell>
          <cell r="CX927" t="str">
            <v/>
          </cell>
          <cell r="CY927" t="str">
            <v/>
          </cell>
          <cell r="CZ927" t="str">
            <v/>
          </cell>
          <cell r="DA927" t="str">
            <v/>
          </cell>
          <cell r="DB927" t="str">
            <v/>
          </cell>
          <cell r="DC927" t="str">
            <v/>
          </cell>
          <cell r="DD927" t="str">
            <v/>
          </cell>
          <cell r="DE927" t="str">
            <v/>
          </cell>
          <cell r="DG927" t="str">
            <v>MULTICOM</v>
          </cell>
          <cell r="DH927" t="str">
            <v/>
          </cell>
          <cell r="DI927" t="str">
            <v/>
          </cell>
          <cell r="DJ927" t="str">
            <v/>
          </cell>
          <cell r="DK927" t="str">
            <v/>
          </cell>
          <cell r="DL927" t="str">
            <v/>
          </cell>
          <cell r="DM927" t="str">
            <v/>
          </cell>
          <cell r="DN927" t="str">
            <v/>
          </cell>
          <cell r="DO927" t="str">
            <v/>
          </cell>
          <cell r="DP927" t="str">
            <v/>
          </cell>
          <cell r="DQ927" t="str">
            <v/>
          </cell>
          <cell r="DR927" t="str">
            <v/>
          </cell>
          <cell r="DS927" t="str">
            <v/>
          </cell>
          <cell r="DU927" t="str">
            <v>MULTICOM</v>
          </cell>
          <cell r="DV927" t="str">
            <v/>
          </cell>
          <cell r="DW927" t="str">
            <v/>
          </cell>
          <cell r="DX927" t="str">
            <v/>
          </cell>
          <cell r="DY927" t="str">
            <v/>
          </cell>
          <cell r="DZ927" t="str">
            <v/>
          </cell>
          <cell r="EA927" t="str">
            <v/>
          </cell>
          <cell r="EB927" t="str">
            <v/>
          </cell>
          <cell r="EC927" t="str">
            <v/>
          </cell>
          <cell r="ED927" t="str">
            <v/>
          </cell>
          <cell r="EE927" t="str">
            <v/>
          </cell>
        </row>
        <row r="928">
          <cell r="I928" t="str">
            <v>LIBERTY LIFE ASSURANCE</v>
          </cell>
          <cell r="J928">
            <v>1</v>
          </cell>
          <cell r="K928">
            <v>1</v>
          </cell>
          <cell r="L928">
            <v>1000</v>
          </cell>
          <cell r="M928">
            <v>110</v>
          </cell>
          <cell r="AF928" t="str">
            <v>MUMUZI LTD</v>
          </cell>
          <cell r="AG928" t="str">
            <v>MUMUZI LTD</v>
          </cell>
          <cell r="AH928" t="str">
            <v/>
          </cell>
          <cell r="AI928" t="str">
            <v/>
          </cell>
          <cell r="AJ928" t="str">
            <v/>
          </cell>
          <cell r="AK928" t="str">
            <v/>
          </cell>
          <cell r="AL928" t="str">
            <v/>
          </cell>
          <cell r="AM928" t="str">
            <v/>
          </cell>
          <cell r="AN928" t="str">
            <v/>
          </cell>
          <cell r="AO928" t="str">
            <v/>
          </cell>
          <cell r="AP928" t="str">
            <v/>
          </cell>
          <cell r="AQ928" t="str">
            <v/>
          </cell>
          <cell r="AR928" t="str">
            <v/>
          </cell>
          <cell r="AS928" t="str">
            <v/>
          </cell>
          <cell r="AT928">
            <v>0</v>
          </cell>
          <cell r="AU928" t="str">
            <v>MUMUZI LTD</v>
          </cell>
          <cell r="AV928" t="str">
            <v/>
          </cell>
          <cell r="AW928" t="str">
            <v/>
          </cell>
          <cell r="AX928" t="str">
            <v/>
          </cell>
          <cell r="AY928" t="str">
            <v/>
          </cell>
          <cell r="AZ928" t="str">
            <v/>
          </cell>
          <cell r="BA928" t="str">
            <v/>
          </cell>
          <cell r="BB928" t="str">
            <v/>
          </cell>
          <cell r="BC928" t="str">
            <v/>
          </cell>
          <cell r="BD928" t="str">
            <v/>
          </cell>
          <cell r="BE928" t="str">
            <v/>
          </cell>
          <cell r="BG928" t="str">
            <v>MUMUZI LTD</v>
          </cell>
          <cell r="BH928" t="str">
            <v/>
          </cell>
          <cell r="BI928" t="str">
            <v/>
          </cell>
          <cell r="BJ928" t="str">
            <v/>
          </cell>
          <cell r="BK928" t="str">
            <v/>
          </cell>
          <cell r="BL928" t="str">
            <v/>
          </cell>
          <cell r="BM928" t="str">
            <v/>
          </cell>
          <cell r="BN928" t="str">
            <v/>
          </cell>
          <cell r="BO928" t="str">
            <v/>
          </cell>
          <cell r="BP928" t="str">
            <v/>
          </cell>
          <cell r="BQ928" t="str">
            <v/>
          </cell>
          <cell r="BR928" t="str">
            <v/>
          </cell>
          <cell r="BS928" t="str">
            <v/>
          </cell>
          <cell r="BU928" t="str">
            <v>MUMUZI LTD</v>
          </cell>
          <cell r="BV928" t="str">
            <v/>
          </cell>
          <cell r="BW928" t="str">
            <v/>
          </cell>
          <cell r="BX928" t="str">
            <v/>
          </cell>
          <cell r="BY928" t="str">
            <v/>
          </cell>
          <cell r="BZ928" t="str">
            <v/>
          </cell>
          <cell r="CA928" t="str">
            <v/>
          </cell>
          <cell r="CB928" t="str">
            <v/>
          </cell>
          <cell r="CC928" t="str">
            <v/>
          </cell>
          <cell r="CD928" t="str">
            <v/>
          </cell>
          <cell r="CE928" t="str">
            <v/>
          </cell>
          <cell r="CG928" t="str">
            <v>MUMUZI LTD</v>
          </cell>
          <cell r="CH928" t="str">
            <v/>
          </cell>
          <cell r="CI928" t="str">
            <v/>
          </cell>
          <cell r="CJ928" t="str">
            <v/>
          </cell>
          <cell r="CK928" t="str">
            <v/>
          </cell>
          <cell r="CL928" t="str">
            <v/>
          </cell>
          <cell r="CM928" t="str">
            <v/>
          </cell>
          <cell r="CN928" t="str">
            <v/>
          </cell>
          <cell r="CO928" t="str">
            <v/>
          </cell>
          <cell r="CP928" t="str">
            <v/>
          </cell>
          <cell r="CQ928" t="str">
            <v/>
          </cell>
          <cell r="CR928" t="str">
            <v/>
          </cell>
          <cell r="CS928" t="str">
            <v/>
          </cell>
          <cell r="CU928" t="str">
            <v>MUMUZI LTD</v>
          </cell>
          <cell r="CV928" t="str">
            <v/>
          </cell>
          <cell r="CW928" t="str">
            <v/>
          </cell>
          <cell r="CX928" t="str">
            <v/>
          </cell>
          <cell r="CY928" t="str">
            <v/>
          </cell>
          <cell r="CZ928" t="str">
            <v/>
          </cell>
          <cell r="DA928" t="str">
            <v/>
          </cell>
          <cell r="DB928" t="str">
            <v/>
          </cell>
          <cell r="DC928" t="str">
            <v/>
          </cell>
          <cell r="DD928" t="str">
            <v/>
          </cell>
          <cell r="DE928" t="str">
            <v/>
          </cell>
          <cell r="DG928" t="str">
            <v>MUMUZI LTD</v>
          </cell>
          <cell r="DH928" t="str">
            <v/>
          </cell>
          <cell r="DI928" t="str">
            <v/>
          </cell>
          <cell r="DJ928" t="str">
            <v/>
          </cell>
          <cell r="DK928" t="str">
            <v/>
          </cell>
          <cell r="DL928" t="str">
            <v/>
          </cell>
          <cell r="DM928" t="str">
            <v/>
          </cell>
          <cell r="DN928" t="str">
            <v/>
          </cell>
          <cell r="DO928" t="str">
            <v/>
          </cell>
          <cell r="DP928" t="str">
            <v/>
          </cell>
          <cell r="DQ928" t="str">
            <v/>
          </cell>
          <cell r="DR928" t="str">
            <v/>
          </cell>
          <cell r="DS928" t="str">
            <v/>
          </cell>
          <cell r="DU928" t="str">
            <v>MUMUZI LTD</v>
          </cell>
          <cell r="DV928" t="str">
            <v/>
          </cell>
          <cell r="DW928" t="str">
            <v/>
          </cell>
          <cell r="DX928" t="str">
            <v/>
          </cell>
          <cell r="DY928" t="str">
            <v/>
          </cell>
          <cell r="DZ928" t="str">
            <v/>
          </cell>
          <cell r="EA928" t="str">
            <v/>
          </cell>
          <cell r="EB928" t="str">
            <v/>
          </cell>
          <cell r="EC928" t="str">
            <v/>
          </cell>
          <cell r="ED928" t="str">
            <v/>
          </cell>
          <cell r="EE928" t="str">
            <v/>
          </cell>
        </row>
        <row r="929">
          <cell r="I929" t="str">
            <v>London College High</v>
          </cell>
          <cell r="J929">
            <v>32</v>
          </cell>
          <cell r="K929">
            <v>44</v>
          </cell>
          <cell r="L929">
            <v>6210500</v>
          </cell>
          <cell r="M929">
            <v>35470</v>
          </cell>
          <cell r="AF929" t="str">
            <v>MUNA FEEDS</v>
          </cell>
          <cell r="AG929" t="str">
            <v>MUNA FEEDS</v>
          </cell>
          <cell r="AH929" t="str">
            <v/>
          </cell>
          <cell r="AI929" t="str">
            <v/>
          </cell>
          <cell r="AJ929" t="str">
            <v/>
          </cell>
          <cell r="AK929" t="str">
            <v/>
          </cell>
          <cell r="AL929" t="str">
            <v/>
          </cell>
          <cell r="AM929" t="str">
            <v/>
          </cell>
          <cell r="AN929" t="str">
            <v/>
          </cell>
          <cell r="AO929" t="str">
            <v/>
          </cell>
          <cell r="AP929" t="str">
            <v/>
          </cell>
          <cell r="AQ929" t="str">
            <v/>
          </cell>
          <cell r="AR929" t="str">
            <v/>
          </cell>
          <cell r="AS929" t="str">
            <v/>
          </cell>
          <cell r="AT929">
            <v>0</v>
          </cell>
          <cell r="AU929" t="str">
            <v>MUNA FEEDS</v>
          </cell>
          <cell r="AV929" t="str">
            <v/>
          </cell>
          <cell r="AW929" t="str">
            <v/>
          </cell>
          <cell r="AX929" t="str">
            <v/>
          </cell>
          <cell r="AY929" t="str">
            <v/>
          </cell>
          <cell r="AZ929" t="str">
            <v/>
          </cell>
          <cell r="BA929" t="str">
            <v/>
          </cell>
          <cell r="BB929" t="str">
            <v/>
          </cell>
          <cell r="BC929" t="str">
            <v/>
          </cell>
          <cell r="BD929" t="str">
            <v/>
          </cell>
          <cell r="BE929" t="str">
            <v/>
          </cell>
          <cell r="BG929" t="str">
            <v>MUNA FEEDS</v>
          </cell>
          <cell r="BH929" t="str">
            <v/>
          </cell>
          <cell r="BI929" t="str">
            <v/>
          </cell>
          <cell r="BJ929" t="str">
            <v/>
          </cell>
          <cell r="BK929" t="str">
            <v/>
          </cell>
          <cell r="BL929" t="str">
            <v/>
          </cell>
          <cell r="BM929" t="str">
            <v/>
          </cell>
          <cell r="BN929" t="str">
            <v/>
          </cell>
          <cell r="BO929" t="str">
            <v/>
          </cell>
          <cell r="BP929" t="str">
            <v/>
          </cell>
          <cell r="BQ929" t="str">
            <v/>
          </cell>
          <cell r="BR929" t="str">
            <v/>
          </cell>
          <cell r="BS929" t="str">
            <v/>
          </cell>
          <cell r="BU929" t="str">
            <v>MUNA FEEDS</v>
          </cell>
          <cell r="BV929" t="str">
            <v/>
          </cell>
          <cell r="BW929" t="str">
            <v/>
          </cell>
          <cell r="BX929" t="str">
            <v/>
          </cell>
          <cell r="BY929" t="str">
            <v/>
          </cell>
          <cell r="BZ929" t="str">
            <v/>
          </cell>
          <cell r="CA929" t="str">
            <v/>
          </cell>
          <cell r="CB929" t="str">
            <v/>
          </cell>
          <cell r="CC929" t="str">
            <v/>
          </cell>
          <cell r="CD929" t="str">
            <v/>
          </cell>
          <cell r="CE929" t="str">
            <v/>
          </cell>
          <cell r="CG929" t="str">
            <v>MUNA FEEDS</v>
          </cell>
          <cell r="CH929" t="str">
            <v/>
          </cell>
          <cell r="CI929" t="str">
            <v/>
          </cell>
          <cell r="CJ929" t="str">
            <v/>
          </cell>
          <cell r="CK929" t="str">
            <v/>
          </cell>
          <cell r="CL929" t="str">
            <v/>
          </cell>
          <cell r="CM929" t="str">
            <v/>
          </cell>
          <cell r="CN929" t="str">
            <v/>
          </cell>
          <cell r="CO929" t="str">
            <v/>
          </cell>
          <cell r="CP929" t="str">
            <v/>
          </cell>
          <cell r="CQ929" t="str">
            <v/>
          </cell>
          <cell r="CR929" t="str">
            <v/>
          </cell>
          <cell r="CS929" t="str">
            <v/>
          </cell>
          <cell r="CU929" t="str">
            <v>MUNA FEEDS</v>
          </cell>
          <cell r="CV929" t="str">
            <v/>
          </cell>
          <cell r="CW929" t="str">
            <v/>
          </cell>
          <cell r="CX929" t="str">
            <v/>
          </cell>
          <cell r="CY929" t="str">
            <v/>
          </cell>
          <cell r="CZ929" t="str">
            <v/>
          </cell>
          <cell r="DA929" t="str">
            <v/>
          </cell>
          <cell r="DB929" t="str">
            <v/>
          </cell>
          <cell r="DC929" t="str">
            <v/>
          </cell>
          <cell r="DD929" t="str">
            <v/>
          </cell>
          <cell r="DE929" t="str">
            <v/>
          </cell>
          <cell r="DG929" t="str">
            <v>MUNA FEEDS</v>
          </cell>
          <cell r="DH929" t="str">
            <v/>
          </cell>
          <cell r="DI929" t="str">
            <v/>
          </cell>
          <cell r="DJ929" t="str">
            <v/>
          </cell>
          <cell r="DK929" t="str">
            <v/>
          </cell>
          <cell r="DL929" t="str">
            <v/>
          </cell>
          <cell r="DM929" t="str">
            <v/>
          </cell>
          <cell r="DN929" t="str">
            <v/>
          </cell>
          <cell r="DO929" t="str">
            <v/>
          </cell>
          <cell r="DP929" t="str">
            <v/>
          </cell>
          <cell r="DQ929" t="str">
            <v/>
          </cell>
          <cell r="DR929" t="str">
            <v/>
          </cell>
          <cell r="DS929" t="str">
            <v/>
          </cell>
          <cell r="DU929" t="str">
            <v>MUNA FEEDS</v>
          </cell>
          <cell r="DV929" t="str">
            <v/>
          </cell>
          <cell r="DW929" t="str">
            <v/>
          </cell>
          <cell r="DX929" t="str">
            <v/>
          </cell>
          <cell r="DY929" t="str">
            <v/>
          </cell>
          <cell r="DZ929" t="str">
            <v/>
          </cell>
          <cell r="EA929" t="str">
            <v/>
          </cell>
          <cell r="EB929" t="str">
            <v/>
          </cell>
          <cell r="EC929" t="str">
            <v/>
          </cell>
          <cell r="ED929" t="str">
            <v/>
          </cell>
          <cell r="EE929" t="str">
            <v/>
          </cell>
        </row>
        <row r="930">
          <cell r="I930" t="str">
            <v>M KOPA Uganda Ltd</v>
          </cell>
          <cell r="J930">
            <v>131</v>
          </cell>
          <cell r="K930">
            <v>421</v>
          </cell>
          <cell r="L930">
            <v>14280750</v>
          </cell>
          <cell r="M930">
            <v>253160</v>
          </cell>
          <cell r="AF930" t="str">
            <v>MUNTA ROYAL COLLEGE</v>
          </cell>
          <cell r="AG930" t="str">
            <v>MUNTA ROYAL COLLEGE</v>
          </cell>
          <cell r="AH930" t="str">
            <v/>
          </cell>
          <cell r="AI930" t="str">
            <v/>
          </cell>
          <cell r="AJ930" t="str">
            <v/>
          </cell>
          <cell r="AK930" t="str">
            <v/>
          </cell>
          <cell r="AL930" t="str">
            <v/>
          </cell>
          <cell r="AM930" t="str">
            <v/>
          </cell>
          <cell r="AN930" t="str">
            <v/>
          </cell>
          <cell r="AO930" t="str">
            <v/>
          </cell>
          <cell r="AP930" t="str">
            <v/>
          </cell>
          <cell r="AQ930" t="str">
            <v/>
          </cell>
          <cell r="AR930" t="str">
            <v/>
          </cell>
          <cell r="AS930" t="str">
            <v/>
          </cell>
          <cell r="AT930">
            <v>0</v>
          </cell>
          <cell r="AU930" t="str">
            <v>MUNTA ROYAL COLLEGE</v>
          </cell>
          <cell r="AV930" t="str">
            <v/>
          </cell>
          <cell r="AW930" t="str">
            <v/>
          </cell>
          <cell r="AX930" t="str">
            <v/>
          </cell>
          <cell r="AY930" t="str">
            <v/>
          </cell>
          <cell r="AZ930" t="str">
            <v/>
          </cell>
          <cell r="BA930" t="str">
            <v/>
          </cell>
          <cell r="BB930" t="str">
            <v/>
          </cell>
          <cell r="BC930" t="str">
            <v/>
          </cell>
          <cell r="BD930" t="str">
            <v/>
          </cell>
          <cell r="BE930" t="str">
            <v/>
          </cell>
          <cell r="BG930" t="str">
            <v>MUNTA ROYAL COLLEGE</v>
          </cell>
          <cell r="BH930" t="str">
            <v/>
          </cell>
          <cell r="BI930" t="str">
            <v/>
          </cell>
          <cell r="BJ930" t="str">
            <v/>
          </cell>
          <cell r="BK930" t="str">
            <v/>
          </cell>
          <cell r="BL930" t="str">
            <v/>
          </cell>
          <cell r="BM930" t="str">
            <v/>
          </cell>
          <cell r="BN930" t="str">
            <v/>
          </cell>
          <cell r="BO930" t="str">
            <v/>
          </cell>
          <cell r="BP930" t="str">
            <v/>
          </cell>
          <cell r="BQ930" t="str">
            <v/>
          </cell>
          <cell r="BR930" t="str">
            <v/>
          </cell>
          <cell r="BS930" t="str">
            <v/>
          </cell>
          <cell r="BU930" t="str">
            <v>MUNTA ROYAL COLLEGE</v>
          </cell>
          <cell r="BV930" t="str">
            <v/>
          </cell>
          <cell r="BW930" t="str">
            <v/>
          </cell>
          <cell r="BX930" t="str">
            <v/>
          </cell>
          <cell r="BY930" t="str">
            <v/>
          </cell>
          <cell r="BZ930" t="str">
            <v/>
          </cell>
          <cell r="CA930" t="str">
            <v/>
          </cell>
          <cell r="CB930" t="str">
            <v/>
          </cell>
          <cell r="CC930" t="str">
            <v/>
          </cell>
          <cell r="CD930" t="str">
            <v/>
          </cell>
          <cell r="CE930" t="str">
            <v/>
          </cell>
          <cell r="CG930" t="str">
            <v>MUNTA ROYAL COLLEGE</v>
          </cell>
          <cell r="CH930" t="str">
            <v/>
          </cell>
          <cell r="CI930" t="str">
            <v/>
          </cell>
          <cell r="CJ930" t="str">
            <v/>
          </cell>
          <cell r="CK930" t="str">
            <v/>
          </cell>
          <cell r="CL930" t="str">
            <v/>
          </cell>
          <cell r="CM930" t="str">
            <v/>
          </cell>
          <cell r="CN930" t="str">
            <v/>
          </cell>
          <cell r="CO930" t="str">
            <v/>
          </cell>
          <cell r="CP930" t="str">
            <v/>
          </cell>
          <cell r="CQ930" t="str">
            <v/>
          </cell>
          <cell r="CR930" t="str">
            <v/>
          </cell>
          <cell r="CS930" t="str">
            <v/>
          </cell>
          <cell r="CU930" t="str">
            <v>MUNTA ROYAL COLLEGE</v>
          </cell>
          <cell r="CV930" t="str">
            <v/>
          </cell>
          <cell r="CW930" t="str">
            <v/>
          </cell>
          <cell r="CX930" t="str">
            <v/>
          </cell>
          <cell r="CY930" t="str">
            <v/>
          </cell>
          <cell r="CZ930" t="str">
            <v/>
          </cell>
          <cell r="DA930" t="str">
            <v/>
          </cell>
          <cell r="DB930" t="str">
            <v/>
          </cell>
          <cell r="DC930" t="str">
            <v/>
          </cell>
          <cell r="DD930" t="str">
            <v/>
          </cell>
          <cell r="DE930" t="str">
            <v/>
          </cell>
          <cell r="DG930" t="str">
            <v>MUNTA ROYAL COLLEGE</v>
          </cell>
          <cell r="DH930" t="str">
            <v/>
          </cell>
          <cell r="DI930" t="str">
            <v/>
          </cell>
          <cell r="DJ930" t="str">
            <v/>
          </cell>
          <cell r="DK930" t="str">
            <v/>
          </cell>
          <cell r="DL930" t="str">
            <v/>
          </cell>
          <cell r="DM930" t="str">
            <v/>
          </cell>
          <cell r="DN930" t="str">
            <v/>
          </cell>
          <cell r="DO930" t="str">
            <v/>
          </cell>
          <cell r="DP930" t="str">
            <v/>
          </cell>
          <cell r="DQ930" t="str">
            <v/>
          </cell>
          <cell r="DR930" t="str">
            <v/>
          </cell>
          <cell r="DS930" t="str">
            <v/>
          </cell>
          <cell r="DU930" t="str">
            <v>MUNTA ROYAL COLLEGE</v>
          </cell>
          <cell r="DV930" t="str">
            <v/>
          </cell>
          <cell r="DW930" t="str">
            <v/>
          </cell>
          <cell r="DX930" t="str">
            <v/>
          </cell>
          <cell r="DY930" t="str">
            <v/>
          </cell>
          <cell r="DZ930" t="str">
            <v/>
          </cell>
          <cell r="EA930" t="str">
            <v/>
          </cell>
          <cell r="EB930" t="str">
            <v/>
          </cell>
          <cell r="EC930" t="str">
            <v/>
          </cell>
          <cell r="ED930" t="str">
            <v/>
          </cell>
          <cell r="EE930" t="str">
            <v/>
          </cell>
        </row>
        <row r="931">
          <cell r="I931" t="str">
            <v>MICRO UGANDA LIMITED</v>
          </cell>
          <cell r="J931">
            <v>59</v>
          </cell>
          <cell r="K931">
            <v>164</v>
          </cell>
          <cell r="L931">
            <v>48155238</v>
          </cell>
          <cell r="M931">
            <v>217870</v>
          </cell>
          <cell r="AF931" t="str">
            <v>MUNTALE INVESTMENTS LTD-COMMISSION LINE</v>
          </cell>
          <cell r="AG931" t="str">
            <v>MUNTALE INVESTMENTS LTD-COMMISSION LINE</v>
          </cell>
          <cell r="AH931" t="str">
            <v/>
          </cell>
          <cell r="AI931" t="str">
            <v/>
          </cell>
          <cell r="AJ931" t="str">
            <v/>
          </cell>
          <cell r="AK931" t="str">
            <v/>
          </cell>
          <cell r="AL931" t="str">
            <v/>
          </cell>
          <cell r="AM931" t="str">
            <v/>
          </cell>
          <cell r="AN931" t="str">
            <v/>
          </cell>
          <cell r="AO931" t="str">
            <v/>
          </cell>
          <cell r="AP931" t="str">
            <v/>
          </cell>
          <cell r="AQ931" t="str">
            <v/>
          </cell>
          <cell r="AR931" t="str">
            <v/>
          </cell>
          <cell r="AS931" t="str">
            <v/>
          </cell>
          <cell r="AT931">
            <v>0</v>
          </cell>
          <cell r="AU931" t="str">
            <v>MUNTALE INVESTMENTS LTD-COMMISSION LINE</v>
          </cell>
          <cell r="AV931" t="str">
            <v/>
          </cell>
          <cell r="AW931" t="str">
            <v/>
          </cell>
          <cell r="AX931" t="str">
            <v/>
          </cell>
          <cell r="AY931" t="str">
            <v/>
          </cell>
          <cell r="AZ931" t="str">
            <v/>
          </cell>
          <cell r="BA931" t="str">
            <v/>
          </cell>
          <cell r="BB931" t="str">
            <v/>
          </cell>
          <cell r="BC931" t="str">
            <v/>
          </cell>
          <cell r="BD931" t="str">
            <v/>
          </cell>
          <cell r="BE931" t="str">
            <v/>
          </cell>
          <cell r="BG931" t="str">
            <v>MUNTALE INVESTMENTS LTD-COMMISSION LINE</v>
          </cell>
          <cell r="BH931" t="str">
            <v/>
          </cell>
          <cell r="BI931" t="str">
            <v/>
          </cell>
          <cell r="BJ931" t="str">
            <v/>
          </cell>
          <cell r="BK931" t="str">
            <v/>
          </cell>
          <cell r="BL931" t="str">
            <v/>
          </cell>
          <cell r="BM931" t="str">
            <v/>
          </cell>
          <cell r="BN931" t="str">
            <v/>
          </cell>
          <cell r="BO931" t="str">
            <v/>
          </cell>
          <cell r="BP931" t="str">
            <v/>
          </cell>
          <cell r="BQ931" t="str">
            <v/>
          </cell>
          <cell r="BR931" t="str">
            <v/>
          </cell>
          <cell r="BS931" t="str">
            <v/>
          </cell>
          <cell r="BU931" t="str">
            <v>MUNTALE INVESTMENTS LTD-COMMISSION LINE</v>
          </cell>
          <cell r="BV931" t="str">
            <v/>
          </cell>
          <cell r="BW931" t="str">
            <v/>
          </cell>
          <cell r="BX931" t="str">
            <v/>
          </cell>
          <cell r="BY931" t="str">
            <v/>
          </cell>
          <cell r="BZ931" t="str">
            <v/>
          </cell>
          <cell r="CA931" t="str">
            <v/>
          </cell>
          <cell r="CB931" t="str">
            <v/>
          </cell>
          <cell r="CC931" t="str">
            <v/>
          </cell>
          <cell r="CD931" t="str">
            <v/>
          </cell>
          <cell r="CE931" t="str">
            <v/>
          </cell>
          <cell r="CG931" t="str">
            <v>MUNTALE INVESTMENTS LTD-COMMISSION LINE</v>
          </cell>
          <cell r="CH931" t="str">
            <v/>
          </cell>
          <cell r="CI931" t="str">
            <v/>
          </cell>
          <cell r="CJ931" t="str">
            <v/>
          </cell>
          <cell r="CK931" t="str">
            <v/>
          </cell>
          <cell r="CL931" t="str">
            <v/>
          </cell>
          <cell r="CM931" t="str">
            <v/>
          </cell>
          <cell r="CN931" t="str">
            <v/>
          </cell>
          <cell r="CO931" t="str">
            <v/>
          </cell>
          <cell r="CP931" t="str">
            <v/>
          </cell>
          <cell r="CQ931" t="str">
            <v/>
          </cell>
          <cell r="CR931" t="str">
            <v/>
          </cell>
          <cell r="CS931" t="str">
            <v/>
          </cell>
          <cell r="CU931" t="str">
            <v>MUNTALE INVESTMENTS LTD-COMMISSION LINE</v>
          </cell>
          <cell r="CV931" t="str">
            <v/>
          </cell>
          <cell r="CW931" t="str">
            <v/>
          </cell>
          <cell r="CX931" t="str">
            <v/>
          </cell>
          <cell r="CY931" t="str">
            <v/>
          </cell>
          <cell r="CZ931" t="str">
            <v/>
          </cell>
          <cell r="DA931" t="str">
            <v/>
          </cell>
          <cell r="DB931" t="str">
            <v/>
          </cell>
          <cell r="DC931" t="str">
            <v/>
          </cell>
          <cell r="DD931" t="str">
            <v/>
          </cell>
          <cell r="DE931" t="str">
            <v/>
          </cell>
          <cell r="DG931" t="str">
            <v>MUNTALE INVESTMENTS LTD-COMMISSION LINE</v>
          </cell>
          <cell r="DH931" t="str">
            <v/>
          </cell>
          <cell r="DI931" t="str">
            <v/>
          </cell>
          <cell r="DJ931" t="str">
            <v/>
          </cell>
          <cell r="DK931" t="str">
            <v/>
          </cell>
          <cell r="DL931" t="str">
            <v/>
          </cell>
          <cell r="DM931" t="str">
            <v/>
          </cell>
          <cell r="DN931" t="str">
            <v/>
          </cell>
          <cell r="DO931" t="str">
            <v/>
          </cell>
          <cell r="DP931" t="str">
            <v/>
          </cell>
          <cell r="DQ931" t="str">
            <v/>
          </cell>
          <cell r="DR931" t="str">
            <v/>
          </cell>
          <cell r="DS931" t="str">
            <v/>
          </cell>
          <cell r="DU931" t="str">
            <v>MUNTALE INVESTMENTS LTD-COMMISSION LINE</v>
          </cell>
          <cell r="DV931" t="str">
            <v/>
          </cell>
          <cell r="DW931" t="str">
            <v/>
          </cell>
          <cell r="DX931" t="str">
            <v/>
          </cell>
          <cell r="DY931" t="str">
            <v/>
          </cell>
          <cell r="DZ931" t="str">
            <v/>
          </cell>
          <cell r="EA931" t="str">
            <v/>
          </cell>
          <cell r="EB931" t="str">
            <v/>
          </cell>
          <cell r="EC931" t="str">
            <v/>
          </cell>
          <cell r="ED931" t="str">
            <v/>
          </cell>
          <cell r="EE931" t="str">
            <v/>
          </cell>
        </row>
        <row r="932">
          <cell r="I932" t="str">
            <v>MOTV AFRICA LTD</v>
          </cell>
          <cell r="J932">
            <v>6</v>
          </cell>
          <cell r="K932">
            <v>6</v>
          </cell>
          <cell r="L932">
            <v>120500</v>
          </cell>
          <cell r="M932">
            <v>3000</v>
          </cell>
          <cell r="AF932" t="str">
            <v>MUNUZI LTD</v>
          </cell>
          <cell r="AG932" t="str">
            <v>MUNUZI LTD</v>
          </cell>
          <cell r="AH932" t="str">
            <v/>
          </cell>
          <cell r="AI932" t="str">
            <v/>
          </cell>
          <cell r="AJ932" t="str">
            <v/>
          </cell>
          <cell r="AK932" t="str">
            <v/>
          </cell>
          <cell r="AL932" t="str">
            <v/>
          </cell>
          <cell r="AM932" t="str">
            <v/>
          </cell>
          <cell r="AN932" t="str">
            <v/>
          </cell>
          <cell r="AO932" t="str">
            <v/>
          </cell>
          <cell r="AP932" t="str">
            <v/>
          </cell>
          <cell r="AQ932" t="str">
            <v/>
          </cell>
          <cell r="AR932" t="str">
            <v/>
          </cell>
          <cell r="AS932" t="str">
            <v/>
          </cell>
          <cell r="AT932">
            <v>0</v>
          </cell>
          <cell r="AU932" t="str">
            <v>MUNUZI LTD</v>
          </cell>
          <cell r="AV932" t="str">
            <v/>
          </cell>
          <cell r="AW932" t="str">
            <v/>
          </cell>
          <cell r="AX932" t="str">
            <v/>
          </cell>
          <cell r="AY932" t="str">
            <v/>
          </cell>
          <cell r="AZ932" t="str">
            <v/>
          </cell>
          <cell r="BA932" t="str">
            <v/>
          </cell>
          <cell r="BB932" t="str">
            <v/>
          </cell>
          <cell r="BC932" t="str">
            <v/>
          </cell>
          <cell r="BD932" t="str">
            <v/>
          </cell>
          <cell r="BE932" t="str">
            <v/>
          </cell>
          <cell r="BG932" t="str">
            <v>MUNUZI LTD</v>
          </cell>
          <cell r="BH932" t="str">
            <v/>
          </cell>
          <cell r="BI932" t="str">
            <v/>
          </cell>
          <cell r="BJ932" t="str">
            <v/>
          </cell>
          <cell r="BK932" t="str">
            <v/>
          </cell>
          <cell r="BL932" t="str">
            <v/>
          </cell>
          <cell r="BM932" t="str">
            <v/>
          </cell>
          <cell r="BN932" t="str">
            <v/>
          </cell>
          <cell r="BO932" t="str">
            <v/>
          </cell>
          <cell r="BP932" t="str">
            <v/>
          </cell>
          <cell r="BQ932" t="str">
            <v/>
          </cell>
          <cell r="BR932" t="str">
            <v/>
          </cell>
          <cell r="BS932" t="str">
            <v/>
          </cell>
          <cell r="BU932" t="str">
            <v>MUNUZI LTD</v>
          </cell>
          <cell r="BV932" t="str">
            <v/>
          </cell>
          <cell r="BW932" t="str">
            <v/>
          </cell>
          <cell r="BX932" t="str">
            <v/>
          </cell>
          <cell r="BY932" t="str">
            <v/>
          </cell>
          <cell r="BZ932" t="str">
            <v/>
          </cell>
          <cell r="CA932" t="str">
            <v/>
          </cell>
          <cell r="CB932" t="str">
            <v/>
          </cell>
          <cell r="CC932" t="str">
            <v/>
          </cell>
          <cell r="CD932" t="str">
            <v/>
          </cell>
          <cell r="CE932" t="str">
            <v/>
          </cell>
          <cell r="CG932" t="str">
            <v>MUNUZI LTD</v>
          </cell>
          <cell r="CH932" t="str">
            <v/>
          </cell>
          <cell r="CI932" t="str">
            <v/>
          </cell>
          <cell r="CJ932" t="str">
            <v/>
          </cell>
          <cell r="CK932" t="str">
            <v/>
          </cell>
          <cell r="CL932" t="str">
            <v/>
          </cell>
          <cell r="CM932" t="str">
            <v/>
          </cell>
          <cell r="CN932" t="str">
            <v/>
          </cell>
          <cell r="CO932" t="str">
            <v/>
          </cell>
          <cell r="CP932" t="str">
            <v/>
          </cell>
          <cell r="CQ932" t="str">
            <v/>
          </cell>
          <cell r="CR932" t="str">
            <v/>
          </cell>
          <cell r="CS932" t="str">
            <v/>
          </cell>
          <cell r="CU932" t="str">
            <v>MUNUZI LTD</v>
          </cell>
          <cell r="CV932" t="str">
            <v/>
          </cell>
          <cell r="CW932" t="str">
            <v/>
          </cell>
          <cell r="CX932" t="str">
            <v/>
          </cell>
          <cell r="CY932" t="str">
            <v/>
          </cell>
          <cell r="CZ932" t="str">
            <v/>
          </cell>
          <cell r="DA932" t="str">
            <v/>
          </cell>
          <cell r="DB932" t="str">
            <v/>
          </cell>
          <cell r="DC932" t="str">
            <v/>
          </cell>
          <cell r="DD932" t="str">
            <v/>
          </cell>
          <cell r="DE932" t="str">
            <v/>
          </cell>
          <cell r="DG932" t="str">
            <v>MUNUZI LTD</v>
          </cell>
          <cell r="DH932" t="str">
            <v/>
          </cell>
          <cell r="DI932" t="str">
            <v/>
          </cell>
          <cell r="DJ932" t="str">
            <v/>
          </cell>
          <cell r="DK932" t="str">
            <v/>
          </cell>
          <cell r="DL932" t="str">
            <v/>
          </cell>
          <cell r="DM932" t="str">
            <v/>
          </cell>
          <cell r="DN932" t="str">
            <v/>
          </cell>
          <cell r="DO932" t="str">
            <v/>
          </cell>
          <cell r="DP932" t="str">
            <v/>
          </cell>
          <cell r="DQ932" t="str">
            <v/>
          </cell>
          <cell r="DR932" t="str">
            <v/>
          </cell>
          <cell r="DS932" t="str">
            <v/>
          </cell>
          <cell r="DU932" t="str">
            <v>MUNUZI LTD</v>
          </cell>
          <cell r="DV932" t="str">
            <v/>
          </cell>
          <cell r="DW932" t="str">
            <v/>
          </cell>
          <cell r="DX932" t="str">
            <v/>
          </cell>
          <cell r="DY932" t="str">
            <v/>
          </cell>
          <cell r="DZ932" t="str">
            <v/>
          </cell>
          <cell r="EA932" t="str">
            <v/>
          </cell>
          <cell r="EB932" t="str">
            <v/>
          </cell>
          <cell r="EC932" t="str">
            <v/>
          </cell>
          <cell r="ED932" t="str">
            <v/>
          </cell>
          <cell r="EE932" t="str">
            <v/>
          </cell>
        </row>
        <row r="933">
          <cell r="I933" t="str">
            <v>MPOMA ROYAL COLLAGE</v>
          </cell>
          <cell r="J933">
            <v>156</v>
          </cell>
          <cell r="K933">
            <v>318</v>
          </cell>
          <cell r="L933">
            <v>66107300</v>
          </cell>
          <cell r="M933">
            <v>307740</v>
          </cell>
          <cell r="AF933" t="str">
            <v>MUSAAYI GWANGE ENT</v>
          </cell>
          <cell r="AG933" t="str">
            <v>MUSAAYI GWANGE ENT</v>
          </cell>
          <cell r="AH933" t="str">
            <v/>
          </cell>
          <cell r="AI933" t="str">
            <v/>
          </cell>
          <cell r="AJ933" t="str">
            <v/>
          </cell>
          <cell r="AK933" t="str">
            <v/>
          </cell>
          <cell r="AL933" t="str">
            <v/>
          </cell>
          <cell r="AM933" t="str">
            <v/>
          </cell>
          <cell r="AN933" t="str">
            <v/>
          </cell>
          <cell r="AO933" t="str">
            <v/>
          </cell>
          <cell r="AP933" t="str">
            <v/>
          </cell>
          <cell r="AQ933" t="str">
            <v/>
          </cell>
          <cell r="AR933" t="str">
            <v/>
          </cell>
          <cell r="AS933" t="str">
            <v/>
          </cell>
          <cell r="AT933">
            <v>0</v>
          </cell>
          <cell r="AU933" t="str">
            <v>MUSAAYI GWANGE ENT</v>
          </cell>
          <cell r="AV933" t="str">
            <v/>
          </cell>
          <cell r="AW933" t="str">
            <v/>
          </cell>
          <cell r="AX933" t="str">
            <v/>
          </cell>
          <cell r="AY933" t="str">
            <v/>
          </cell>
          <cell r="AZ933" t="str">
            <v/>
          </cell>
          <cell r="BA933" t="str">
            <v/>
          </cell>
          <cell r="BB933" t="str">
            <v/>
          </cell>
          <cell r="BC933" t="str">
            <v/>
          </cell>
          <cell r="BD933" t="str">
            <v/>
          </cell>
          <cell r="BE933" t="str">
            <v/>
          </cell>
          <cell r="BG933" t="str">
            <v>MUSAAYI GWANGE ENT</v>
          </cell>
          <cell r="BH933" t="str">
            <v/>
          </cell>
          <cell r="BI933" t="str">
            <v/>
          </cell>
          <cell r="BJ933" t="str">
            <v/>
          </cell>
          <cell r="BK933" t="str">
            <v/>
          </cell>
          <cell r="BL933" t="str">
            <v/>
          </cell>
          <cell r="BM933" t="str">
            <v/>
          </cell>
          <cell r="BN933" t="str">
            <v/>
          </cell>
          <cell r="BO933" t="str">
            <v/>
          </cell>
          <cell r="BP933" t="str">
            <v/>
          </cell>
          <cell r="BQ933" t="str">
            <v/>
          </cell>
          <cell r="BR933" t="str">
            <v/>
          </cell>
          <cell r="BS933" t="str">
            <v/>
          </cell>
          <cell r="BU933" t="str">
            <v>MUSAAYI GWANGE ENT</v>
          </cell>
          <cell r="BV933" t="str">
            <v/>
          </cell>
          <cell r="BW933" t="str">
            <v/>
          </cell>
          <cell r="BX933" t="str">
            <v/>
          </cell>
          <cell r="BY933" t="str">
            <v/>
          </cell>
          <cell r="BZ933" t="str">
            <v/>
          </cell>
          <cell r="CA933" t="str">
            <v/>
          </cell>
          <cell r="CB933" t="str">
            <v/>
          </cell>
          <cell r="CC933" t="str">
            <v/>
          </cell>
          <cell r="CD933" t="str">
            <v/>
          </cell>
          <cell r="CE933" t="str">
            <v/>
          </cell>
          <cell r="CG933" t="str">
            <v>MUSAAYI GWANGE ENT</v>
          </cell>
          <cell r="CH933" t="str">
            <v/>
          </cell>
          <cell r="CI933" t="str">
            <v/>
          </cell>
          <cell r="CJ933" t="str">
            <v/>
          </cell>
          <cell r="CK933" t="str">
            <v/>
          </cell>
          <cell r="CL933" t="str">
            <v/>
          </cell>
          <cell r="CM933" t="str">
            <v/>
          </cell>
          <cell r="CN933" t="str">
            <v/>
          </cell>
          <cell r="CO933" t="str">
            <v/>
          </cell>
          <cell r="CP933" t="str">
            <v/>
          </cell>
          <cell r="CQ933" t="str">
            <v/>
          </cell>
          <cell r="CR933" t="str">
            <v/>
          </cell>
          <cell r="CS933" t="str">
            <v/>
          </cell>
          <cell r="CU933" t="str">
            <v>MUSAAYI GWANGE ENT</v>
          </cell>
          <cell r="CV933" t="str">
            <v/>
          </cell>
          <cell r="CW933" t="str">
            <v/>
          </cell>
          <cell r="CX933" t="str">
            <v/>
          </cell>
          <cell r="CY933" t="str">
            <v/>
          </cell>
          <cell r="CZ933" t="str">
            <v/>
          </cell>
          <cell r="DA933" t="str">
            <v/>
          </cell>
          <cell r="DB933" t="str">
            <v/>
          </cell>
          <cell r="DC933" t="str">
            <v/>
          </cell>
          <cell r="DD933" t="str">
            <v/>
          </cell>
          <cell r="DE933" t="str">
            <v/>
          </cell>
          <cell r="DG933" t="str">
            <v>MUSAAYI GWANGE ENT</v>
          </cell>
          <cell r="DH933" t="str">
            <v/>
          </cell>
          <cell r="DI933" t="str">
            <v/>
          </cell>
          <cell r="DJ933" t="str">
            <v/>
          </cell>
          <cell r="DK933" t="str">
            <v/>
          </cell>
          <cell r="DL933" t="str">
            <v/>
          </cell>
          <cell r="DM933" t="str">
            <v/>
          </cell>
          <cell r="DN933" t="str">
            <v/>
          </cell>
          <cell r="DO933" t="str">
            <v/>
          </cell>
          <cell r="DP933" t="str">
            <v/>
          </cell>
          <cell r="DQ933" t="str">
            <v/>
          </cell>
          <cell r="DR933" t="str">
            <v/>
          </cell>
          <cell r="DS933" t="str">
            <v/>
          </cell>
          <cell r="DU933" t="str">
            <v>MUSAAYI GWANGE ENT</v>
          </cell>
          <cell r="DV933" t="str">
            <v/>
          </cell>
          <cell r="DW933" t="str">
            <v/>
          </cell>
          <cell r="DX933" t="str">
            <v/>
          </cell>
          <cell r="DY933" t="str">
            <v/>
          </cell>
          <cell r="DZ933" t="str">
            <v/>
          </cell>
          <cell r="EA933" t="str">
            <v/>
          </cell>
          <cell r="EB933" t="str">
            <v/>
          </cell>
          <cell r="EC933" t="str">
            <v/>
          </cell>
          <cell r="ED933" t="str">
            <v/>
          </cell>
          <cell r="EE933" t="str">
            <v/>
          </cell>
        </row>
        <row r="934">
          <cell r="I934" t="str">
            <v>MPOS SERVICES U LIMITED</v>
          </cell>
          <cell r="J934">
            <v>3</v>
          </cell>
          <cell r="K934">
            <v>5</v>
          </cell>
          <cell r="L934">
            <v>485000</v>
          </cell>
          <cell r="M934">
            <v>3430</v>
          </cell>
          <cell r="AF934" t="str">
            <v>MUSISI UMARU FRUIT SELLER</v>
          </cell>
          <cell r="AG934" t="str">
            <v>MUSISI UMARU FRUIT SELLER</v>
          </cell>
          <cell r="AH934" t="str">
            <v/>
          </cell>
          <cell r="AI934" t="str">
            <v/>
          </cell>
          <cell r="AJ934" t="str">
            <v/>
          </cell>
          <cell r="AK934" t="str">
            <v/>
          </cell>
          <cell r="AL934" t="str">
            <v/>
          </cell>
          <cell r="AM934" t="str">
            <v/>
          </cell>
          <cell r="AN934" t="str">
            <v/>
          </cell>
          <cell r="AO934" t="str">
            <v/>
          </cell>
          <cell r="AP934" t="str">
            <v/>
          </cell>
          <cell r="AQ934" t="str">
            <v/>
          </cell>
          <cell r="AR934" t="str">
            <v/>
          </cell>
          <cell r="AS934" t="str">
            <v/>
          </cell>
          <cell r="AT934">
            <v>0</v>
          </cell>
          <cell r="AU934" t="str">
            <v>MUSISI UMARU FRUIT SELLER</v>
          </cell>
          <cell r="AV934" t="str">
            <v/>
          </cell>
          <cell r="AW934" t="str">
            <v/>
          </cell>
          <cell r="AX934" t="str">
            <v/>
          </cell>
          <cell r="AY934" t="str">
            <v/>
          </cell>
          <cell r="AZ934" t="str">
            <v/>
          </cell>
          <cell r="BA934" t="str">
            <v/>
          </cell>
          <cell r="BB934" t="str">
            <v/>
          </cell>
          <cell r="BC934" t="str">
            <v/>
          </cell>
          <cell r="BD934" t="str">
            <v/>
          </cell>
          <cell r="BE934" t="str">
            <v/>
          </cell>
          <cell r="BG934" t="str">
            <v>MUSISI UMARU FRUIT SELLER</v>
          </cell>
          <cell r="BH934" t="str">
            <v/>
          </cell>
          <cell r="BI934" t="str">
            <v/>
          </cell>
          <cell r="BJ934" t="str">
            <v/>
          </cell>
          <cell r="BK934" t="str">
            <v/>
          </cell>
          <cell r="BL934" t="str">
            <v/>
          </cell>
          <cell r="BM934" t="str">
            <v/>
          </cell>
          <cell r="BN934" t="str">
            <v/>
          </cell>
          <cell r="BO934" t="str">
            <v/>
          </cell>
          <cell r="BP934" t="str">
            <v/>
          </cell>
          <cell r="BQ934" t="str">
            <v/>
          </cell>
          <cell r="BR934" t="str">
            <v/>
          </cell>
          <cell r="BS934" t="str">
            <v/>
          </cell>
          <cell r="BU934" t="str">
            <v>MUSISI UMARU FRUIT SELLER</v>
          </cell>
          <cell r="BV934" t="str">
            <v/>
          </cell>
          <cell r="BW934" t="str">
            <v/>
          </cell>
          <cell r="BX934" t="str">
            <v/>
          </cell>
          <cell r="BY934" t="str">
            <v/>
          </cell>
          <cell r="BZ934" t="str">
            <v/>
          </cell>
          <cell r="CA934" t="str">
            <v/>
          </cell>
          <cell r="CB934" t="str">
            <v/>
          </cell>
          <cell r="CC934" t="str">
            <v/>
          </cell>
          <cell r="CD934" t="str">
            <v/>
          </cell>
          <cell r="CE934" t="str">
            <v/>
          </cell>
          <cell r="CG934" t="str">
            <v>MUSISI UMARU FRUIT SELLER</v>
          </cell>
          <cell r="CH934" t="str">
            <v/>
          </cell>
          <cell r="CI934" t="str">
            <v/>
          </cell>
          <cell r="CJ934" t="str">
            <v/>
          </cell>
          <cell r="CK934" t="str">
            <v/>
          </cell>
          <cell r="CL934" t="str">
            <v/>
          </cell>
          <cell r="CM934" t="str">
            <v/>
          </cell>
          <cell r="CN934" t="str">
            <v/>
          </cell>
          <cell r="CO934" t="str">
            <v/>
          </cell>
          <cell r="CP934" t="str">
            <v/>
          </cell>
          <cell r="CQ934" t="str">
            <v/>
          </cell>
          <cell r="CR934" t="str">
            <v/>
          </cell>
          <cell r="CS934" t="str">
            <v/>
          </cell>
          <cell r="CU934" t="str">
            <v>MUSISI UMARU FRUIT SELLER</v>
          </cell>
          <cell r="CV934" t="str">
            <v/>
          </cell>
          <cell r="CW934" t="str">
            <v/>
          </cell>
          <cell r="CX934" t="str">
            <v/>
          </cell>
          <cell r="CY934" t="str">
            <v/>
          </cell>
          <cell r="CZ934" t="str">
            <v/>
          </cell>
          <cell r="DA934" t="str">
            <v/>
          </cell>
          <cell r="DB934" t="str">
            <v/>
          </cell>
          <cell r="DC934" t="str">
            <v/>
          </cell>
          <cell r="DD934" t="str">
            <v/>
          </cell>
          <cell r="DE934" t="str">
            <v/>
          </cell>
          <cell r="DG934" t="str">
            <v>MUSISI UMARU FRUIT SELLER</v>
          </cell>
          <cell r="DH934" t="str">
            <v/>
          </cell>
          <cell r="DI934" t="str">
            <v/>
          </cell>
          <cell r="DJ934" t="str">
            <v/>
          </cell>
          <cell r="DK934" t="str">
            <v/>
          </cell>
          <cell r="DL934" t="str">
            <v/>
          </cell>
          <cell r="DM934" t="str">
            <v/>
          </cell>
          <cell r="DN934" t="str">
            <v/>
          </cell>
          <cell r="DO934" t="str">
            <v/>
          </cell>
          <cell r="DP934" t="str">
            <v/>
          </cell>
          <cell r="DQ934" t="str">
            <v/>
          </cell>
          <cell r="DR934" t="str">
            <v/>
          </cell>
          <cell r="DS934" t="str">
            <v/>
          </cell>
          <cell r="DU934" t="str">
            <v>MUSISI UMARU FRUIT SELLER</v>
          </cell>
          <cell r="DV934" t="str">
            <v/>
          </cell>
          <cell r="DW934" t="str">
            <v/>
          </cell>
          <cell r="DX934" t="str">
            <v/>
          </cell>
          <cell r="DY934" t="str">
            <v/>
          </cell>
          <cell r="DZ934" t="str">
            <v/>
          </cell>
          <cell r="EA934" t="str">
            <v/>
          </cell>
          <cell r="EB934" t="str">
            <v/>
          </cell>
          <cell r="EC934" t="str">
            <v/>
          </cell>
          <cell r="ED934" t="str">
            <v/>
          </cell>
          <cell r="EE934" t="str">
            <v/>
          </cell>
        </row>
        <row r="935">
          <cell r="I935" t="str">
            <v>MTN BILLS</v>
          </cell>
          <cell r="J935">
            <v>15</v>
          </cell>
          <cell r="K935">
            <v>16</v>
          </cell>
          <cell r="L935">
            <v>1957471</v>
          </cell>
          <cell r="AF935" t="str">
            <v>MUSONI  UGANDA LIMITED</v>
          </cell>
          <cell r="AG935" t="str">
            <v>MUSONI  UGANDA LIMITED</v>
          </cell>
          <cell r="AH935" t="str">
            <v/>
          </cell>
          <cell r="AI935" t="str">
            <v/>
          </cell>
          <cell r="AJ935" t="str">
            <v/>
          </cell>
          <cell r="AK935" t="str">
            <v/>
          </cell>
          <cell r="AL935" t="str">
            <v/>
          </cell>
          <cell r="AM935" t="str">
            <v/>
          </cell>
          <cell r="AN935" t="str">
            <v/>
          </cell>
          <cell r="AO935" t="str">
            <v/>
          </cell>
          <cell r="AP935" t="str">
            <v/>
          </cell>
          <cell r="AQ935" t="str">
            <v/>
          </cell>
          <cell r="AR935" t="str">
            <v/>
          </cell>
          <cell r="AS935" t="str">
            <v/>
          </cell>
          <cell r="AT935">
            <v>0</v>
          </cell>
          <cell r="AU935" t="str">
            <v>MUSONI  UGANDA LIMITED</v>
          </cell>
          <cell r="AV935">
            <v>1</v>
          </cell>
          <cell r="AW935">
            <v>1</v>
          </cell>
          <cell r="AX935">
            <v>1</v>
          </cell>
          <cell r="AY935" t="str">
            <v/>
          </cell>
          <cell r="AZ935" t="str">
            <v/>
          </cell>
          <cell r="BA935" t="str">
            <v/>
          </cell>
          <cell r="BB935" t="str">
            <v/>
          </cell>
          <cell r="BC935" t="str">
            <v/>
          </cell>
          <cell r="BD935" t="str">
            <v/>
          </cell>
          <cell r="BE935" t="str">
            <v/>
          </cell>
          <cell r="BG935" t="str">
            <v>MUSONI  UGANDA LIMITED</v>
          </cell>
          <cell r="BH935" t="str">
            <v/>
          </cell>
          <cell r="BI935" t="str">
            <v/>
          </cell>
          <cell r="BJ935" t="str">
            <v/>
          </cell>
          <cell r="BK935" t="str">
            <v/>
          </cell>
          <cell r="BL935" t="str">
            <v/>
          </cell>
          <cell r="BM935" t="str">
            <v/>
          </cell>
          <cell r="BN935" t="str">
            <v/>
          </cell>
          <cell r="BO935" t="str">
            <v/>
          </cell>
          <cell r="BP935" t="str">
            <v/>
          </cell>
          <cell r="BQ935" t="str">
            <v/>
          </cell>
          <cell r="BR935" t="str">
            <v/>
          </cell>
          <cell r="BS935" t="str">
            <v/>
          </cell>
          <cell r="BU935" t="str">
            <v>MUSONI  UGANDA LIMITED</v>
          </cell>
          <cell r="BV935">
            <v>1</v>
          </cell>
          <cell r="BW935">
            <v>102</v>
          </cell>
          <cell r="BX935">
            <v>1</v>
          </cell>
          <cell r="BY935" t="str">
            <v/>
          </cell>
          <cell r="BZ935" t="str">
            <v/>
          </cell>
          <cell r="CA935" t="str">
            <v/>
          </cell>
          <cell r="CB935" t="str">
            <v/>
          </cell>
          <cell r="CC935" t="str">
            <v/>
          </cell>
          <cell r="CD935" t="str">
            <v/>
          </cell>
          <cell r="CE935" t="str">
            <v/>
          </cell>
          <cell r="CG935" t="str">
            <v>MUSONI  UGANDA LIMITED</v>
          </cell>
          <cell r="CH935" t="str">
            <v/>
          </cell>
          <cell r="CI935" t="str">
            <v/>
          </cell>
          <cell r="CJ935" t="str">
            <v/>
          </cell>
          <cell r="CK935" t="str">
            <v/>
          </cell>
          <cell r="CL935" t="str">
            <v/>
          </cell>
          <cell r="CM935" t="str">
            <v/>
          </cell>
          <cell r="CN935" t="str">
            <v/>
          </cell>
          <cell r="CO935" t="str">
            <v/>
          </cell>
          <cell r="CP935" t="str">
            <v/>
          </cell>
          <cell r="CQ935" t="str">
            <v/>
          </cell>
          <cell r="CR935" t="str">
            <v/>
          </cell>
          <cell r="CS935" t="str">
            <v/>
          </cell>
          <cell r="CU935" t="str">
            <v>MUSONI  UGANDA LIMITED</v>
          </cell>
          <cell r="CV935">
            <v>25000</v>
          </cell>
          <cell r="CW935">
            <v>106323</v>
          </cell>
          <cell r="CX935">
            <v>1000</v>
          </cell>
          <cell r="CY935" t="str">
            <v/>
          </cell>
          <cell r="CZ935" t="str">
            <v/>
          </cell>
          <cell r="DA935" t="str">
            <v/>
          </cell>
          <cell r="DB935" t="str">
            <v/>
          </cell>
          <cell r="DC935" t="str">
            <v/>
          </cell>
          <cell r="DD935" t="str">
            <v/>
          </cell>
          <cell r="DE935" t="str">
            <v/>
          </cell>
          <cell r="DG935" t="str">
            <v>MUSONI  UGANDA LIMITED</v>
          </cell>
          <cell r="DH935" t="str">
            <v/>
          </cell>
          <cell r="DI935" t="str">
            <v/>
          </cell>
          <cell r="DJ935" t="str">
            <v/>
          </cell>
          <cell r="DK935" t="str">
            <v/>
          </cell>
          <cell r="DL935" t="str">
            <v/>
          </cell>
          <cell r="DM935" t="str">
            <v/>
          </cell>
          <cell r="DN935" t="str">
            <v/>
          </cell>
          <cell r="DO935" t="str">
            <v/>
          </cell>
          <cell r="DP935" t="str">
            <v/>
          </cell>
          <cell r="DQ935" t="str">
            <v/>
          </cell>
          <cell r="DR935" t="str">
            <v/>
          </cell>
          <cell r="DS935" t="str">
            <v/>
          </cell>
          <cell r="DU935" t="str">
            <v>MUSONI  UGANDA LIMITED</v>
          </cell>
          <cell r="DV935">
            <v>400</v>
          </cell>
          <cell r="DW935">
            <v>10100</v>
          </cell>
          <cell r="DX935">
            <v>100</v>
          </cell>
          <cell r="DY935" t="str">
            <v/>
          </cell>
          <cell r="DZ935" t="str">
            <v/>
          </cell>
          <cell r="EA935" t="str">
            <v/>
          </cell>
          <cell r="EB935" t="str">
            <v/>
          </cell>
          <cell r="EC935" t="str">
            <v/>
          </cell>
          <cell r="ED935" t="str">
            <v/>
          </cell>
          <cell r="EE935" t="str">
            <v/>
          </cell>
        </row>
        <row r="936">
          <cell r="I936" t="str">
            <v>MULAMA SECONDARY SCHOOL</v>
          </cell>
          <cell r="J936">
            <v>1</v>
          </cell>
          <cell r="K936">
            <v>1</v>
          </cell>
          <cell r="L936">
            <v>220000</v>
          </cell>
          <cell r="M936">
            <v>950</v>
          </cell>
          <cell r="AF936" t="str">
            <v>MUSUNGU INVESTMENTS LIMITED-EXTRA TIL</v>
          </cell>
          <cell r="AG936" t="str">
            <v>MUSUNGU INVESTMENTS LIMITED-EXTRA TIL</v>
          </cell>
          <cell r="AH936" t="str">
            <v/>
          </cell>
          <cell r="AI936" t="str">
            <v/>
          </cell>
          <cell r="AJ936" t="str">
            <v/>
          </cell>
          <cell r="AK936" t="str">
            <v/>
          </cell>
          <cell r="AL936" t="str">
            <v/>
          </cell>
          <cell r="AM936" t="str">
            <v/>
          </cell>
          <cell r="AN936" t="str">
            <v/>
          </cell>
          <cell r="AO936" t="str">
            <v/>
          </cell>
          <cell r="AP936" t="str">
            <v/>
          </cell>
          <cell r="AQ936" t="str">
            <v/>
          </cell>
          <cell r="AR936" t="str">
            <v/>
          </cell>
          <cell r="AS936" t="str">
            <v/>
          </cell>
          <cell r="AT936">
            <v>0</v>
          </cell>
          <cell r="AU936" t="str">
            <v>MUSUNGU INVESTMENTS LIMITED-EXTRA TIL</v>
          </cell>
          <cell r="AV936" t="str">
            <v/>
          </cell>
          <cell r="AW936" t="str">
            <v/>
          </cell>
          <cell r="AX936" t="str">
            <v/>
          </cell>
          <cell r="AY936" t="str">
            <v/>
          </cell>
          <cell r="AZ936" t="str">
            <v/>
          </cell>
          <cell r="BA936" t="str">
            <v/>
          </cell>
          <cell r="BB936" t="str">
            <v/>
          </cell>
          <cell r="BC936" t="str">
            <v/>
          </cell>
          <cell r="BD936" t="str">
            <v/>
          </cell>
          <cell r="BE936" t="str">
            <v/>
          </cell>
          <cell r="BG936" t="str">
            <v>MUSUNGU INVESTMENTS LIMITED-EXTRA TIL</v>
          </cell>
          <cell r="BH936" t="str">
            <v/>
          </cell>
          <cell r="BI936" t="str">
            <v/>
          </cell>
          <cell r="BJ936" t="str">
            <v/>
          </cell>
          <cell r="BK936" t="str">
            <v/>
          </cell>
          <cell r="BL936" t="str">
            <v/>
          </cell>
          <cell r="BM936" t="str">
            <v/>
          </cell>
          <cell r="BN936" t="str">
            <v/>
          </cell>
          <cell r="BO936" t="str">
            <v/>
          </cell>
          <cell r="BP936" t="str">
            <v/>
          </cell>
          <cell r="BQ936" t="str">
            <v/>
          </cell>
          <cell r="BR936" t="str">
            <v/>
          </cell>
          <cell r="BS936" t="str">
            <v/>
          </cell>
          <cell r="BU936" t="str">
            <v>MUSUNGU INVESTMENTS LIMITED-EXTRA TIL</v>
          </cell>
          <cell r="BV936" t="str">
            <v/>
          </cell>
          <cell r="BW936" t="str">
            <v/>
          </cell>
          <cell r="BX936" t="str">
            <v/>
          </cell>
          <cell r="BY936" t="str">
            <v/>
          </cell>
          <cell r="BZ936" t="str">
            <v/>
          </cell>
          <cell r="CA936" t="str">
            <v/>
          </cell>
          <cell r="CB936" t="str">
            <v/>
          </cell>
          <cell r="CC936" t="str">
            <v/>
          </cell>
          <cell r="CD936" t="str">
            <v/>
          </cell>
          <cell r="CE936" t="str">
            <v/>
          </cell>
          <cell r="CG936" t="str">
            <v>MUSUNGU INVESTMENTS LIMITED-EXTRA TIL</v>
          </cell>
          <cell r="CH936" t="str">
            <v/>
          </cell>
          <cell r="CI936" t="str">
            <v/>
          </cell>
          <cell r="CJ936" t="str">
            <v/>
          </cell>
          <cell r="CK936" t="str">
            <v/>
          </cell>
          <cell r="CL936" t="str">
            <v/>
          </cell>
          <cell r="CM936" t="str">
            <v/>
          </cell>
          <cell r="CN936" t="str">
            <v/>
          </cell>
          <cell r="CO936" t="str">
            <v/>
          </cell>
          <cell r="CP936" t="str">
            <v/>
          </cell>
          <cell r="CQ936" t="str">
            <v/>
          </cell>
          <cell r="CR936" t="str">
            <v/>
          </cell>
          <cell r="CS936" t="str">
            <v/>
          </cell>
          <cell r="CU936" t="str">
            <v>MUSUNGU INVESTMENTS LIMITED-EXTRA TIL</v>
          </cell>
          <cell r="CV936" t="str">
            <v/>
          </cell>
          <cell r="CW936" t="str">
            <v/>
          </cell>
          <cell r="CX936" t="str">
            <v/>
          </cell>
          <cell r="CY936" t="str">
            <v/>
          </cell>
          <cell r="CZ936" t="str">
            <v/>
          </cell>
          <cell r="DA936" t="str">
            <v/>
          </cell>
          <cell r="DB936" t="str">
            <v/>
          </cell>
          <cell r="DC936" t="str">
            <v/>
          </cell>
          <cell r="DD936" t="str">
            <v/>
          </cell>
          <cell r="DE936" t="str">
            <v/>
          </cell>
          <cell r="DG936" t="str">
            <v>MUSUNGU INVESTMENTS LIMITED-EXTRA TIL</v>
          </cell>
          <cell r="DH936" t="str">
            <v/>
          </cell>
          <cell r="DI936" t="str">
            <v/>
          </cell>
          <cell r="DJ936" t="str">
            <v/>
          </cell>
          <cell r="DK936" t="str">
            <v/>
          </cell>
          <cell r="DL936" t="str">
            <v/>
          </cell>
          <cell r="DM936" t="str">
            <v/>
          </cell>
          <cell r="DN936" t="str">
            <v/>
          </cell>
          <cell r="DO936" t="str">
            <v/>
          </cell>
          <cell r="DP936" t="str">
            <v/>
          </cell>
          <cell r="DQ936" t="str">
            <v/>
          </cell>
          <cell r="DR936" t="str">
            <v/>
          </cell>
          <cell r="DS936" t="str">
            <v/>
          </cell>
          <cell r="DU936" t="str">
            <v>MUSUNGU INVESTMENTS LIMITED-EXTRA TIL</v>
          </cell>
          <cell r="DV936" t="str">
            <v/>
          </cell>
          <cell r="DW936" t="str">
            <v/>
          </cell>
          <cell r="DX936" t="str">
            <v/>
          </cell>
          <cell r="DY936" t="str">
            <v/>
          </cell>
          <cell r="DZ936" t="str">
            <v/>
          </cell>
          <cell r="EA936" t="str">
            <v/>
          </cell>
          <cell r="EB936" t="str">
            <v/>
          </cell>
          <cell r="EC936" t="str">
            <v/>
          </cell>
          <cell r="ED936" t="str">
            <v/>
          </cell>
          <cell r="EE936" t="str">
            <v/>
          </cell>
        </row>
        <row r="937">
          <cell r="I937" t="str">
            <v>NAKASERO HOSPITAL</v>
          </cell>
          <cell r="J937">
            <v>12</v>
          </cell>
          <cell r="K937">
            <v>13</v>
          </cell>
          <cell r="L937">
            <v>1594900</v>
          </cell>
          <cell r="M937">
            <v>10040</v>
          </cell>
          <cell r="AF937" t="str">
            <v>MUTEBI STORE</v>
          </cell>
          <cell r="AG937" t="str">
            <v>MUTEBI STORE</v>
          </cell>
          <cell r="AH937" t="str">
            <v/>
          </cell>
          <cell r="AI937" t="str">
            <v/>
          </cell>
          <cell r="AJ937" t="str">
            <v/>
          </cell>
          <cell r="AK937" t="str">
            <v/>
          </cell>
          <cell r="AL937" t="str">
            <v/>
          </cell>
          <cell r="AM937" t="str">
            <v/>
          </cell>
          <cell r="AN937" t="str">
            <v/>
          </cell>
          <cell r="AO937" t="str">
            <v/>
          </cell>
          <cell r="AP937" t="str">
            <v/>
          </cell>
          <cell r="AQ937" t="str">
            <v/>
          </cell>
          <cell r="AR937" t="str">
            <v/>
          </cell>
          <cell r="AS937" t="str">
            <v/>
          </cell>
          <cell r="AT937">
            <v>0</v>
          </cell>
          <cell r="AU937" t="str">
            <v>MUTEBI STORE</v>
          </cell>
          <cell r="AV937" t="str">
            <v/>
          </cell>
          <cell r="AW937" t="str">
            <v/>
          </cell>
          <cell r="AX937" t="str">
            <v/>
          </cell>
          <cell r="AY937" t="str">
            <v/>
          </cell>
          <cell r="AZ937" t="str">
            <v/>
          </cell>
          <cell r="BA937" t="str">
            <v/>
          </cell>
          <cell r="BB937" t="str">
            <v/>
          </cell>
          <cell r="BC937" t="str">
            <v/>
          </cell>
          <cell r="BD937" t="str">
            <v/>
          </cell>
          <cell r="BE937" t="str">
            <v/>
          </cell>
          <cell r="BG937" t="str">
            <v>MUTEBI STORE</v>
          </cell>
          <cell r="BH937" t="str">
            <v/>
          </cell>
          <cell r="BI937" t="str">
            <v/>
          </cell>
          <cell r="BJ937" t="str">
            <v/>
          </cell>
          <cell r="BK937" t="str">
            <v/>
          </cell>
          <cell r="BL937" t="str">
            <v/>
          </cell>
          <cell r="BM937" t="str">
            <v/>
          </cell>
          <cell r="BN937" t="str">
            <v/>
          </cell>
          <cell r="BO937" t="str">
            <v/>
          </cell>
          <cell r="BP937" t="str">
            <v/>
          </cell>
          <cell r="BQ937" t="str">
            <v/>
          </cell>
          <cell r="BR937" t="str">
            <v/>
          </cell>
          <cell r="BS937" t="str">
            <v/>
          </cell>
          <cell r="BU937" t="str">
            <v>MUTEBI STORE</v>
          </cell>
          <cell r="BV937" t="str">
            <v/>
          </cell>
          <cell r="BW937" t="str">
            <v/>
          </cell>
          <cell r="BX937" t="str">
            <v/>
          </cell>
          <cell r="BY937" t="str">
            <v/>
          </cell>
          <cell r="BZ937" t="str">
            <v/>
          </cell>
          <cell r="CA937" t="str">
            <v/>
          </cell>
          <cell r="CB937" t="str">
            <v/>
          </cell>
          <cell r="CC937" t="str">
            <v/>
          </cell>
          <cell r="CD937" t="str">
            <v/>
          </cell>
          <cell r="CE937" t="str">
            <v/>
          </cell>
          <cell r="CG937" t="str">
            <v>MUTEBI STORE</v>
          </cell>
          <cell r="CH937" t="str">
            <v/>
          </cell>
          <cell r="CI937" t="str">
            <v/>
          </cell>
          <cell r="CJ937" t="str">
            <v/>
          </cell>
          <cell r="CK937" t="str">
            <v/>
          </cell>
          <cell r="CL937" t="str">
            <v/>
          </cell>
          <cell r="CM937" t="str">
            <v/>
          </cell>
          <cell r="CN937" t="str">
            <v/>
          </cell>
          <cell r="CO937" t="str">
            <v/>
          </cell>
          <cell r="CP937" t="str">
            <v/>
          </cell>
          <cell r="CQ937" t="str">
            <v/>
          </cell>
          <cell r="CR937" t="str">
            <v/>
          </cell>
          <cell r="CS937" t="str">
            <v/>
          </cell>
          <cell r="CU937" t="str">
            <v>MUTEBI STORE</v>
          </cell>
          <cell r="CV937" t="str">
            <v/>
          </cell>
          <cell r="CW937" t="str">
            <v/>
          </cell>
          <cell r="CX937" t="str">
            <v/>
          </cell>
          <cell r="CY937" t="str">
            <v/>
          </cell>
          <cell r="CZ937" t="str">
            <v/>
          </cell>
          <cell r="DA937" t="str">
            <v/>
          </cell>
          <cell r="DB937" t="str">
            <v/>
          </cell>
          <cell r="DC937" t="str">
            <v/>
          </cell>
          <cell r="DD937" t="str">
            <v/>
          </cell>
          <cell r="DE937" t="str">
            <v/>
          </cell>
          <cell r="DG937" t="str">
            <v>MUTEBI STORE</v>
          </cell>
          <cell r="DH937" t="str">
            <v/>
          </cell>
          <cell r="DI937" t="str">
            <v/>
          </cell>
          <cell r="DJ937" t="str">
            <v/>
          </cell>
          <cell r="DK937" t="str">
            <v/>
          </cell>
          <cell r="DL937" t="str">
            <v/>
          </cell>
          <cell r="DM937" t="str">
            <v/>
          </cell>
          <cell r="DN937" t="str">
            <v/>
          </cell>
          <cell r="DO937" t="str">
            <v/>
          </cell>
          <cell r="DP937" t="str">
            <v/>
          </cell>
          <cell r="DQ937" t="str">
            <v/>
          </cell>
          <cell r="DR937" t="str">
            <v/>
          </cell>
          <cell r="DS937" t="str">
            <v/>
          </cell>
          <cell r="DU937" t="str">
            <v>MUTEBI STORE</v>
          </cell>
          <cell r="DV937" t="str">
            <v/>
          </cell>
          <cell r="DW937" t="str">
            <v/>
          </cell>
          <cell r="DX937" t="str">
            <v/>
          </cell>
          <cell r="DY937" t="str">
            <v/>
          </cell>
          <cell r="DZ937" t="str">
            <v/>
          </cell>
          <cell r="EA937" t="str">
            <v/>
          </cell>
          <cell r="EB937" t="str">
            <v/>
          </cell>
          <cell r="EC937" t="str">
            <v/>
          </cell>
          <cell r="ED937" t="str">
            <v/>
          </cell>
          <cell r="EE937" t="str">
            <v/>
          </cell>
        </row>
        <row r="938">
          <cell r="I938" t="str">
            <v>NATIONAL WATER AND SEWERAGE CORPORATION</v>
          </cell>
          <cell r="J938">
            <v>31931</v>
          </cell>
          <cell r="K938">
            <v>43213</v>
          </cell>
          <cell r="L938">
            <v>1660064549</v>
          </cell>
          <cell r="M938">
            <v>22884870</v>
          </cell>
          <cell r="AF938" t="str">
            <v>MUTEBI STORES</v>
          </cell>
          <cell r="AG938" t="str">
            <v>MUTEBI STORES</v>
          </cell>
          <cell r="AH938" t="str">
            <v/>
          </cell>
          <cell r="AI938" t="str">
            <v/>
          </cell>
          <cell r="AJ938" t="str">
            <v/>
          </cell>
          <cell r="AK938" t="str">
            <v/>
          </cell>
          <cell r="AL938" t="str">
            <v/>
          </cell>
          <cell r="AM938" t="str">
            <v/>
          </cell>
          <cell r="AN938" t="str">
            <v/>
          </cell>
          <cell r="AO938" t="str">
            <v/>
          </cell>
          <cell r="AP938" t="str">
            <v/>
          </cell>
          <cell r="AQ938" t="str">
            <v/>
          </cell>
          <cell r="AR938" t="str">
            <v/>
          </cell>
          <cell r="AS938" t="str">
            <v/>
          </cell>
          <cell r="AT938">
            <v>0</v>
          </cell>
          <cell r="AU938" t="str">
            <v>MUTEBI STORES</v>
          </cell>
          <cell r="AV938" t="str">
            <v/>
          </cell>
          <cell r="AW938" t="str">
            <v/>
          </cell>
          <cell r="AX938" t="str">
            <v/>
          </cell>
          <cell r="AY938" t="str">
            <v/>
          </cell>
          <cell r="AZ938" t="str">
            <v/>
          </cell>
          <cell r="BA938" t="str">
            <v/>
          </cell>
          <cell r="BB938" t="str">
            <v/>
          </cell>
          <cell r="BC938" t="str">
            <v/>
          </cell>
          <cell r="BD938" t="str">
            <v/>
          </cell>
          <cell r="BE938" t="str">
            <v/>
          </cell>
          <cell r="BG938" t="str">
            <v>MUTEBI STORES</v>
          </cell>
          <cell r="BH938" t="str">
            <v/>
          </cell>
          <cell r="BI938" t="str">
            <v/>
          </cell>
          <cell r="BJ938" t="str">
            <v/>
          </cell>
          <cell r="BK938" t="str">
            <v/>
          </cell>
          <cell r="BL938" t="str">
            <v/>
          </cell>
          <cell r="BM938" t="str">
            <v/>
          </cell>
          <cell r="BN938" t="str">
            <v/>
          </cell>
          <cell r="BO938" t="str">
            <v/>
          </cell>
          <cell r="BP938" t="str">
            <v/>
          </cell>
          <cell r="BQ938" t="str">
            <v/>
          </cell>
          <cell r="BR938" t="str">
            <v/>
          </cell>
          <cell r="BS938" t="str">
            <v/>
          </cell>
          <cell r="BU938" t="str">
            <v>MUTEBI STORES</v>
          </cell>
          <cell r="BV938" t="str">
            <v/>
          </cell>
          <cell r="BW938" t="str">
            <v/>
          </cell>
          <cell r="BX938" t="str">
            <v/>
          </cell>
          <cell r="BY938" t="str">
            <v/>
          </cell>
          <cell r="BZ938" t="str">
            <v/>
          </cell>
          <cell r="CA938" t="str">
            <v/>
          </cell>
          <cell r="CB938" t="str">
            <v/>
          </cell>
          <cell r="CC938" t="str">
            <v/>
          </cell>
          <cell r="CD938" t="str">
            <v/>
          </cell>
          <cell r="CE938" t="str">
            <v/>
          </cell>
          <cell r="CG938" t="str">
            <v>MUTEBI STORES</v>
          </cell>
          <cell r="CH938" t="str">
            <v/>
          </cell>
          <cell r="CI938" t="str">
            <v/>
          </cell>
          <cell r="CJ938" t="str">
            <v/>
          </cell>
          <cell r="CK938" t="str">
            <v/>
          </cell>
          <cell r="CL938" t="str">
            <v/>
          </cell>
          <cell r="CM938" t="str">
            <v/>
          </cell>
          <cell r="CN938" t="str">
            <v/>
          </cell>
          <cell r="CO938" t="str">
            <v/>
          </cell>
          <cell r="CP938" t="str">
            <v/>
          </cell>
          <cell r="CQ938" t="str">
            <v/>
          </cell>
          <cell r="CR938" t="str">
            <v/>
          </cell>
          <cell r="CS938" t="str">
            <v/>
          </cell>
          <cell r="CU938" t="str">
            <v>MUTEBI STORES</v>
          </cell>
          <cell r="CV938" t="str">
            <v/>
          </cell>
          <cell r="CW938" t="str">
            <v/>
          </cell>
          <cell r="CX938" t="str">
            <v/>
          </cell>
          <cell r="CY938" t="str">
            <v/>
          </cell>
          <cell r="CZ938" t="str">
            <v/>
          </cell>
          <cell r="DA938" t="str">
            <v/>
          </cell>
          <cell r="DB938" t="str">
            <v/>
          </cell>
          <cell r="DC938" t="str">
            <v/>
          </cell>
          <cell r="DD938" t="str">
            <v/>
          </cell>
          <cell r="DE938" t="str">
            <v/>
          </cell>
          <cell r="DG938" t="str">
            <v>MUTEBI STORES</v>
          </cell>
          <cell r="DH938" t="str">
            <v/>
          </cell>
          <cell r="DI938" t="str">
            <v/>
          </cell>
          <cell r="DJ938" t="str">
            <v/>
          </cell>
          <cell r="DK938" t="str">
            <v/>
          </cell>
          <cell r="DL938" t="str">
            <v/>
          </cell>
          <cell r="DM938" t="str">
            <v/>
          </cell>
          <cell r="DN938" t="str">
            <v/>
          </cell>
          <cell r="DO938" t="str">
            <v/>
          </cell>
          <cell r="DP938" t="str">
            <v/>
          </cell>
          <cell r="DQ938" t="str">
            <v/>
          </cell>
          <cell r="DR938" t="str">
            <v/>
          </cell>
          <cell r="DS938" t="str">
            <v/>
          </cell>
          <cell r="DU938" t="str">
            <v>MUTEBI STORES</v>
          </cell>
          <cell r="DV938" t="str">
            <v/>
          </cell>
          <cell r="DW938" t="str">
            <v/>
          </cell>
          <cell r="DX938" t="str">
            <v/>
          </cell>
          <cell r="DY938" t="str">
            <v/>
          </cell>
          <cell r="DZ938" t="str">
            <v/>
          </cell>
          <cell r="EA938" t="str">
            <v/>
          </cell>
          <cell r="EB938" t="str">
            <v/>
          </cell>
          <cell r="EC938" t="str">
            <v/>
          </cell>
          <cell r="ED938" t="str">
            <v/>
          </cell>
          <cell r="EE938" t="str">
            <v/>
          </cell>
        </row>
        <row r="939">
          <cell r="I939" t="str">
            <v>New Vision Main</v>
          </cell>
          <cell r="J939">
            <v>117</v>
          </cell>
          <cell r="K939">
            <v>433</v>
          </cell>
          <cell r="L939">
            <v>130889601</v>
          </cell>
          <cell r="M939">
            <v>583730</v>
          </cell>
          <cell r="AF939" t="str">
            <v>MUTUNDA GENERAL ENTERPRISES</v>
          </cell>
          <cell r="AG939" t="str">
            <v>MUTUNDA GENERAL ENTERPRISES</v>
          </cell>
          <cell r="AH939" t="str">
            <v/>
          </cell>
          <cell r="AI939" t="str">
            <v/>
          </cell>
          <cell r="AJ939" t="str">
            <v/>
          </cell>
          <cell r="AK939" t="str">
            <v/>
          </cell>
          <cell r="AL939" t="str">
            <v/>
          </cell>
          <cell r="AM939" t="str">
            <v/>
          </cell>
          <cell r="AN939" t="str">
            <v/>
          </cell>
          <cell r="AO939" t="str">
            <v/>
          </cell>
          <cell r="AP939" t="str">
            <v/>
          </cell>
          <cell r="AQ939" t="str">
            <v/>
          </cell>
          <cell r="AR939" t="str">
            <v/>
          </cell>
          <cell r="AS939" t="str">
            <v/>
          </cell>
          <cell r="AT939">
            <v>0</v>
          </cell>
          <cell r="AU939" t="str">
            <v>MUTUNDA GENERAL ENTERPRISES</v>
          </cell>
          <cell r="AV939" t="str">
            <v/>
          </cell>
          <cell r="AW939" t="str">
            <v/>
          </cell>
          <cell r="AX939" t="str">
            <v/>
          </cell>
          <cell r="AY939" t="str">
            <v/>
          </cell>
          <cell r="AZ939" t="str">
            <v/>
          </cell>
          <cell r="BA939" t="str">
            <v/>
          </cell>
          <cell r="BB939" t="str">
            <v/>
          </cell>
          <cell r="BC939" t="str">
            <v/>
          </cell>
          <cell r="BD939" t="str">
            <v/>
          </cell>
          <cell r="BE939" t="str">
            <v/>
          </cell>
          <cell r="BG939" t="str">
            <v>MUTUNDA GENERAL ENTERPRISES</v>
          </cell>
          <cell r="BH939" t="str">
            <v/>
          </cell>
          <cell r="BI939" t="str">
            <v/>
          </cell>
          <cell r="BJ939" t="str">
            <v/>
          </cell>
          <cell r="BK939" t="str">
            <v/>
          </cell>
          <cell r="BL939" t="str">
            <v/>
          </cell>
          <cell r="BM939" t="str">
            <v/>
          </cell>
          <cell r="BN939" t="str">
            <v/>
          </cell>
          <cell r="BO939" t="str">
            <v/>
          </cell>
          <cell r="BP939" t="str">
            <v/>
          </cell>
          <cell r="BQ939" t="str">
            <v/>
          </cell>
          <cell r="BR939" t="str">
            <v/>
          </cell>
          <cell r="BS939" t="str">
            <v/>
          </cell>
          <cell r="BU939" t="str">
            <v>MUTUNDA GENERAL ENTERPRISES</v>
          </cell>
          <cell r="BV939" t="str">
            <v/>
          </cell>
          <cell r="BW939" t="str">
            <v/>
          </cell>
          <cell r="BX939" t="str">
            <v/>
          </cell>
          <cell r="BY939" t="str">
            <v/>
          </cell>
          <cell r="BZ939" t="str">
            <v/>
          </cell>
          <cell r="CA939" t="str">
            <v/>
          </cell>
          <cell r="CB939" t="str">
            <v/>
          </cell>
          <cell r="CC939" t="str">
            <v/>
          </cell>
          <cell r="CD939" t="str">
            <v/>
          </cell>
          <cell r="CE939" t="str">
            <v/>
          </cell>
          <cell r="CG939" t="str">
            <v>MUTUNDA GENERAL ENTERPRISES</v>
          </cell>
          <cell r="CH939" t="str">
            <v/>
          </cell>
          <cell r="CI939" t="str">
            <v/>
          </cell>
          <cell r="CJ939" t="str">
            <v/>
          </cell>
          <cell r="CK939" t="str">
            <v/>
          </cell>
          <cell r="CL939" t="str">
            <v/>
          </cell>
          <cell r="CM939" t="str">
            <v/>
          </cell>
          <cell r="CN939" t="str">
            <v/>
          </cell>
          <cell r="CO939" t="str">
            <v/>
          </cell>
          <cell r="CP939" t="str">
            <v/>
          </cell>
          <cell r="CQ939" t="str">
            <v/>
          </cell>
          <cell r="CR939" t="str">
            <v/>
          </cell>
          <cell r="CS939" t="str">
            <v/>
          </cell>
          <cell r="CU939" t="str">
            <v>MUTUNDA GENERAL ENTERPRISES</v>
          </cell>
          <cell r="CV939" t="str">
            <v/>
          </cell>
          <cell r="CW939" t="str">
            <v/>
          </cell>
          <cell r="CX939" t="str">
            <v/>
          </cell>
          <cell r="CY939" t="str">
            <v/>
          </cell>
          <cell r="CZ939" t="str">
            <v/>
          </cell>
          <cell r="DA939" t="str">
            <v/>
          </cell>
          <cell r="DB939" t="str">
            <v/>
          </cell>
          <cell r="DC939" t="str">
            <v/>
          </cell>
          <cell r="DD939" t="str">
            <v/>
          </cell>
          <cell r="DE939" t="str">
            <v/>
          </cell>
          <cell r="DG939" t="str">
            <v>MUTUNDA GENERAL ENTERPRISES</v>
          </cell>
          <cell r="DH939" t="str">
            <v/>
          </cell>
          <cell r="DI939" t="str">
            <v/>
          </cell>
          <cell r="DJ939" t="str">
            <v/>
          </cell>
          <cell r="DK939" t="str">
            <v/>
          </cell>
          <cell r="DL939" t="str">
            <v/>
          </cell>
          <cell r="DM939" t="str">
            <v/>
          </cell>
          <cell r="DN939" t="str">
            <v/>
          </cell>
          <cell r="DO939" t="str">
            <v/>
          </cell>
          <cell r="DP939" t="str">
            <v/>
          </cell>
          <cell r="DQ939" t="str">
            <v/>
          </cell>
          <cell r="DR939" t="str">
            <v/>
          </cell>
          <cell r="DS939" t="str">
            <v/>
          </cell>
          <cell r="DU939" t="str">
            <v>MUTUNDA GENERAL ENTERPRISES</v>
          </cell>
          <cell r="DV939" t="str">
            <v/>
          </cell>
          <cell r="DW939" t="str">
            <v/>
          </cell>
          <cell r="DX939" t="str">
            <v/>
          </cell>
          <cell r="DY939" t="str">
            <v/>
          </cell>
          <cell r="DZ939" t="str">
            <v/>
          </cell>
          <cell r="EA939" t="str">
            <v/>
          </cell>
          <cell r="EB939" t="str">
            <v/>
          </cell>
          <cell r="EC939" t="str">
            <v/>
          </cell>
          <cell r="ED939" t="str">
            <v/>
          </cell>
          <cell r="EE939" t="str">
            <v/>
          </cell>
        </row>
        <row r="940">
          <cell r="I940" t="str">
            <v>NOAH'S ARK SENIOR SECONDARY SCHOOL</v>
          </cell>
          <cell r="J940">
            <v>20</v>
          </cell>
          <cell r="K940">
            <v>117</v>
          </cell>
          <cell r="L940">
            <v>19832000</v>
          </cell>
          <cell r="M940">
            <v>104580</v>
          </cell>
          <cell r="AF940" t="str">
            <v>MUTUNDWE CHRISTIAN FELLOWSHIP</v>
          </cell>
          <cell r="AG940" t="str">
            <v>MUTUNDWE CHRISTIAN FELLOWSHIP</v>
          </cell>
          <cell r="AH940" t="str">
            <v/>
          </cell>
          <cell r="AI940" t="str">
            <v/>
          </cell>
          <cell r="AJ940" t="str">
            <v/>
          </cell>
          <cell r="AK940" t="str">
            <v/>
          </cell>
          <cell r="AL940" t="str">
            <v/>
          </cell>
          <cell r="AM940" t="str">
            <v/>
          </cell>
          <cell r="AN940" t="str">
            <v/>
          </cell>
          <cell r="AO940" t="str">
            <v/>
          </cell>
          <cell r="AP940" t="str">
            <v/>
          </cell>
          <cell r="AQ940" t="str">
            <v/>
          </cell>
          <cell r="AR940" t="str">
            <v/>
          </cell>
          <cell r="AS940" t="str">
            <v/>
          </cell>
          <cell r="AT940">
            <v>0</v>
          </cell>
          <cell r="AU940" t="str">
            <v>MUTUNDWE CHRISTIAN FELLOWSHIP</v>
          </cell>
          <cell r="AV940" t="str">
            <v/>
          </cell>
          <cell r="AW940" t="str">
            <v/>
          </cell>
          <cell r="AX940" t="str">
            <v/>
          </cell>
          <cell r="AY940" t="str">
            <v/>
          </cell>
          <cell r="AZ940" t="str">
            <v/>
          </cell>
          <cell r="BA940" t="str">
            <v/>
          </cell>
          <cell r="BB940" t="str">
            <v/>
          </cell>
          <cell r="BC940" t="str">
            <v/>
          </cell>
          <cell r="BD940" t="str">
            <v/>
          </cell>
          <cell r="BE940" t="str">
            <v/>
          </cell>
          <cell r="BG940" t="str">
            <v>MUTUNDWE CHRISTIAN FELLOWSHIP</v>
          </cell>
          <cell r="BH940" t="str">
            <v/>
          </cell>
          <cell r="BI940" t="str">
            <v/>
          </cell>
          <cell r="BJ940" t="str">
            <v/>
          </cell>
          <cell r="BK940" t="str">
            <v/>
          </cell>
          <cell r="BL940" t="str">
            <v/>
          </cell>
          <cell r="BM940" t="str">
            <v/>
          </cell>
          <cell r="BN940" t="str">
            <v/>
          </cell>
          <cell r="BO940" t="str">
            <v/>
          </cell>
          <cell r="BP940" t="str">
            <v/>
          </cell>
          <cell r="BQ940" t="str">
            <v/>
          </cell>
          <cell r="BR940" t="str">
            <v/>
          </cell>
          <cell r="BS940" t="str">
            <v/>
          </cell>
          <cell r="BU940" t="str">
            <v>MUTUNDWE CHRISTIAN FELLOWSHIP</v>
          </cell>
          <cell r="BV940" t="str">
            <v/>
          </cell>
          <cell r="BW940" t="str">
            <v/>
          </cell>
          <cell r="BX940" t="str">
            <v/>
          </cell>
          <cell r="BY940" t="str">
            <v/>
          </cell>
          <cell r="BZ940" t="str">
            <v/>
          </cell>
          <cell r="CA940" t="str">
            <v/>
          </cell>
          <cell r="CB940" t="str">
            <v/>
          </cell>
          <cell r="CC940" t="str">
            <v/>
          </cell>
          <cell r="CD940" t="str">
            <v/>
          </cell>
          <cell r="CE940" t="str">
            <v/>
          </cell>
          <cell r="CG940" t="str">
            <v>MUTUNDWE CHRISTIAN FELLOWSHIP</v>
          </cell>
          <cell r="CH940" t="str">
            <v/>
          </cell>
          <cell r="CI940" t="str">
            <v/>
          </cell>
          <cell r="CJ940" t="str">
            <v/>
          </cell>
          <cell r="CK940" t="str">
            <v/>
          </cell>
          <cell r="CL940" t="str">
            <v/>
          </cell>
          <cell r="CM940" t="str">
            <v/>
          </cell>
          <cell r="CN940" t="str">
            <v/>
          </cell>
          <cell r="CO940" t="str">
            <v/>
          </cell>
          <cell r="CP940" t="str">
            <v/>
          </cell>
          <cell r="CQ940" t="str">
            <v/>
          </cell>
          <cell r="CR940" t="str">
            <v/>
          </cell>
          <cell r="CS940" t="str">
            <v/>
          </cell>
          <cell r="CU940" t="str">
            <v>MUTUNDWE CHRISTIAN FELLOWSHIP</v>
          </cell>
          <cell r="CV940" t="str">
            <v/>
          </cell>
          <cell r="CW940" t="str">
            <v/>
          </cell>
          <cell r="CX940" t="str">
            <v/>
          </cell>
          <cell r="CY940" t="str">
            <v/>
          </cell>
          <cell r="CZ940" t="str">
            <v/>
          </cell>
          <cell r="DA940" t="str">
            <v/>
          </cell>
          <cell r="DB940" t="str">
            <v/>
          </cell>
          <cell r="DC940" t="str">
            <v/>
          </cell>
          <cell r="DD940" t="str">
            <v/>
          </cell>
          <cell r="DE940" t="str">
            <v/>
          </cell>
          <cell r="DG940" t="str">
            <v>MUTUNDWE CHRISTIAN FELLOWSHIP</v>
          </cell>
          <cell r="DH940" t="str">
            <v/>
          </cell>
          <cell r="DI940" t="str">
            <v/>
          </cell>
          <cell r="DJ940" t="str">
            <v/>
          </cell>
          <cell r="DK940" t="str">
            <v/>
          </cell>
          <cell r="DL940" t="str">
            <v/>
          </cell>
          <cell r="DM940" t="str">
            <v/>
          </cell>
          <cell r="DN940" t="str">
            <v/>
          </cell>
          <cell r="DO940" t="str">
            <v/>
          </cell>
          <cell r="DP940" t="str">
            <v/>
          </cell>
          <cell r="DQ940" t="str">
            <v/>
          </cell>
          <cell r="DR940" t="str">
            <v/>
          </cell>
          <cell r="DS940" t="str">
            <v/>
          </cell>
          <cell r="DU940" t="str">
            <v>MUTUNDWE CHRISTIAN FELLOWSHIP</v>
          </cell>
          <cell r="DV940" t="str">
            <v/>
          </cell>
          <cell r="DW940" t="str">
            <v/>
          </cell>
          <cell r="DX940" t="str">
            <v/>
          </cell>
          <cell r="DY940" t="str">
            <v/>
          </cell>
          <cell r="DZ940" t="str">
            <v/>
          </cell>
          <cell r="EA940" t="str">
            <v/>
          </cell>
          <cell r="EB940" t="str">
            <v/>
          </cell>
          <cell r="EC940" t="str">
            <v/>
          </cell>
          <cell r="ED940" t="str">
            <v/>
          </cell>
          <cell r="EE940" t="str">
            <v/>
          </cell>
        </row>
        <row r="941">
          <cell r="I941" t="str">
            <v>nsamo mixed primary school</v>
          </cell>
          <cell r="J941">
            <v>99</v>
          </cell>
          <cell r="K941">
            <v>141</v>
          </cell>
          <cell r="L941">
            <v>39581800</v>
          </cell>
          <cell r="M941">
            <v>175540</v>
          </cell>
          <cell r="AF941" t="str">
            <v>MUZAKA ENTERPRISES LIMITED(DST) CENTRAL</v>
          </cell>
          <cell r="AG941" t="str">
            <v>MUZAKA ENTERPRISES LIMITED(DST) CENTRAL</v>
          </cell>
          <cell r="AH941" t="str">
            <v/>
          </cell>
          <cell r="AI941" t="str">
            <v/>
          </cell>
          <cell r="AJ941" t="str">
            <v/>
          </cell>
          <cell r="AK941" t="str">
            <v/>
          </cell>
          <cell r="AL941" t="str">
            <v/>
          </cell>
          <cell r="AM941" t="str">
            <v/>
          </cell>
          <cell r="AN941" t="str">
            <v/>
          </cell>
          <cell r="AO941" t="str">
            <v/>
          </cell>
          <cell r="AP941" t="str">
            <v/>
          </cell>
          <cell r="AQ941" t="str">
            <v/>
          </cell>
          <cell r="AR941" t="str">
            <v/>
          </cell>
          <cell r="AS941" t="str">
            <v/>
          </cell>
          <cell r="AT941">
            <v>0</v>
          </cell>
          <cell r="AU941" t="str">
            <v>MUZAKA ENTERPRISES LIMITED(DST) CENTRAL</v>
          </cell>
          <cell r="AV941" t="str">
            <v/>
          </cell>
          <cell r="AW941" t="str">
            <v/>
          </cell>
          <cell r="AX941" t="str">
            <v/>
          </cell>
          <cell r="AY941" t="str">
            <v/>
          </cell>
          <cell r="AZ941" t="str">
            <v/>
          </cell>
          <cell r="BA941" t="str">
            <v/>
          </cell>
          <cell r="BB941" t="str">
            <v/>
          </cell>
          <cell r="BC941" t="str">
            <v/>
          </cell>
          <cell r="BD941" t="str">
            <v/>
          </cell>
          <cell r="BE941" t="str">
            <v/>
          </cell>
          <cell r="BG941" t="str">
            <v>MUZAKA ENTERPRISES LIMITED(DST) CENTRAL</v>
          </cell>
          <cell r="BH941" t="str">
            <v/>
          </cell>
          <cell r="BI941" t="str">
            <v/>
          </cell>
          <cell r="BJ941" t="str">
            <v/>
          </cell>
          <cell r="BK941" t="str">
            <v/>
          </cell>
          <cell r="BL941" t="str">
            <v/>
          </cell>
          <cell r="BM941" t="str">
            <v/>
          </cell>
          <cell r="BN941" t="str">
            <v/>
          </cell>
          <cell r="BO941" t="str">
            <v/>
          </cell>
          <cell r="BP941" t="str">
            <v/>
          </cell>
          <cell r="BQ941" t="str">
            <v/>
          </cell>
          <cell r="BR941" t="str">
            <v/>
          </cell>
          <cell r="BS941" t="str">
            <v/>
          </cell>
          <cell r="BU941" t="str">
            <v>MUZAKA ENTERPRISES LIMITED(DST) CENTRAL</v>
          </cell>
          <cell r="BV941" t="str">
            <v/>
          </cell>
          <cell r="BW941" t="str">
            <v/>
          </cell>
          <cell r="BX941" t="str">
            <v/>
          </cell>
          <cell r="BY941" t="str">
            <v/>
          </cell>
          <cell r="BZ941" t="str">
            <v/>
          </cell>
          <cell r="CA941" t="str">
            <v/>
          </cell>
          <cell r="CB941" t="str">
            <v/>
          </cell>
          <cell r="CC941" t="str">
            <v/>
          </cell>
          <cell r="CD941" t="str">
            <v/>
          </cell>
          <cell r="CE941" t="str">
            <v/>
          </cell>
          <cell r="CG941" t="str">
            <v>MUZAKA ENTERPRISES LIMITED(DST) CENTRAL</v>
          </cell>
          <cell r="CH941" t="str">
            <v/>
          </cell>
          <cell r="CI941" t="str">
            <v/>
          </cell>
          <cell r="CJ941" t="str">
            <v/>
          </cell>
          <cell r="CK941" t="str">
            <v/>
          </cell>
          <cell r="CL941" t="str">
            <v/>
          </cell>
          <cell r="CM941" t="str">
            <v/>
          </cell>
          <cell r="CN941" t="str">
            <v/>
          </cell>
          <cell r="CO941" t="str">
            <v/>
          </cell>
          <cell r="CP941" t="str">
            <v/>
          </cell>
          <cell r="CQ941" t="str">
            <v/>
          </cell>
          <cell r="CR941" t="str">
            <v/>
          </cell>
          <cell r="CS941" t="str">
            <v/>
          </cell>
          <cell r="CU941" t="str">
            <v>MUZAKA ENTERPRISES LIMITED(DST) CENTRAL</v>
          </cell>
          <cell r="CV941" t="str">
            <v/>
          </cell>
          <cell r="CW941" t="str">
            <v/>
          </cell>
          <cell r="CX941" t="str">
            <v/>
          </cell>
          <cell r="CY941" t="str">
            <v/>
          </cell>
          <cell r="CZ941" t="str">
            <v/>
          </cell>
          <cell r="DA941" t="str">
            <v/>
          </cell>
          <cell r="DB941" t="str">
            <v/>
          </cell>
          <cell r="DC941" t="str">
            <v/>
          </cell>
          <cell r="DD941" t="str">
            <v/>
          </cell>
          <cell r="DE941" t="str">
            <v/>
          </cell>
          <cell r="DG941" t="str">
            <v>MUZAKA ENTERPRISES LIMITED(DST) CENTRAL</v>
          </cell>
          <cell r="DH941" t="str">
            <v/>
          </cell>
          <cell r="DI941" t="str">
            <v/>
          </cell>
          <cell r="DJ941" t="str">
            <v/>
          </cell>
          <cell r="DK941" t="str">
            <v/>
          </cell>
          <cell r="DL941" t="str">
            <v/>
          </cell>
          <cell r="DM941" t="str">
            <v/>
          </cell>
          <cell r="DN941" t="str">
            <v/>
          </cell>
          <cell r="DO941" t="str">
            <v/>
          </cell>
          <cell r="DP941" t="str">
            <v/>
          </cell>
          <cell r="DQ941" t="str">
            <v/>
          </cell>
          <cell r="DR941" t="str">
            <v/>
          </cell>
          <cell r="DS941" t="str">
            <v/>
          </cell>
          <cell r="DU941" t="str">
            <v>MUZAKA ENTERPRISES LIMITED(DST) CENTRAL</v>
          </cell>
          <cell r="DV941" t="str">
            <v/>
          </cell>
          <cell r="DW941" t="str">
            <v/>
          </cell>
          <cell r="DX941" t="str">
            <v/>
          </cell>
          <cell r="DY941" t="str">
            <v/>
          </cell>
          <cell r="DZ941" t="str">
            <v/>
          </cell>
          <cell r="EA941" t="str">
            <v/>
          </cell>
          <cell r="EB941" t="str">
            <v/>
          </cell>
          <cell r="EC941" t="str">
            <v/>
          </cell>
          <cell r="ED941" t="str">
            <v/>
          </cell>
          <cell r="EE941" t="str">
            <v/>
          </cell>
        </row>
        <row r="942">
          <cell r="I942" t="str">
            <v>NTUNGAMO HIGH SCHOOL</v>
          </cell>
          <cell r="J942">
            <v>4</v>
          </cell>
          <cell r="K942">
            <v>5</v>
          </cell>
          <cell r="L942">
            <v>1234700</v>
          </cell>
          <cell r="M942">
            <v>5110</v>
          </cell>
          <cell r="AF942" t="str">
            <v>MUZUNGU PETIT</v>
          </cell>
          <cell r="AG942" t="str">
            <v>MUZUNGU PETIT</v>
          </cell>
          <cell r="AH942" t="str">
            <v/>
          </cell>
          <cell r="AI942" t="str">
            <v/>
          </cell>
          <cell r="AJ942" t="str">
            <v/>
          </cell>
          <cell r="AK942" t="str">
            <v/>
          </cell>
          <cell r="AL942" t="str">
            <v/>
          </cell>
          <cell r="AM942" t="str">
            <v/>
          </cell>
          <cell r="AN942" t="str">
            <v/>
          </cell>
          <cell r="AO942" t="str">
            <v/>
          </cell>
          <cell r="AP942" t="str">
            <v/>
          </cell>
          <cell r="AQ942" t="str">
            <v/>
          </cell>
          <cell r="AR942" t="str">
            <v/>
          </cell>
          <cell r="AS942" t="str">
            <v/>
          </cell>
          <cell r="AT942">
            <v>0</v>
          </cell>
          <cell r="AU942" t="str">
            <v>MUZUNGU PETIT</v>
          </cell>
          <cell r="AV942" t="str">
            <v/>
          </cell>
          <cell r="AW942" t="str">
            <v/>
          </cell>
          <cell r="AX942" t="str">
            <v/>
          </cell>
          <cell r="AY942" t="str">
            <v/>
          </cell>
          <cell r="AZ942" t="str">
            <v/>
          </cell>
          <cell r="BA942" t="str">
            <v/>
          </cell>
          <cell r="BB942" t="str">
            <v/>
          </cell>
          <cell r="BC942" t="str">
            <v/>
          </cell>
          <cell r="BD942" t="str">
            <v/>
          </cell>
          <cell r="BE942" t="str">
            <v/>
          </cell>
          <cell r="BG942" t="str">
            <v>MUZUNGU PETIT</v>
          </cell>
          <cell r="BH942" t="str">
            <v/>
          </cell>
          <cell r="BI942" t="str">
            <v/>
          </cell>
          <cell r="BJ942" t="str">
            <v/>
          </cell>
          <cell r="BK942" t="str">
            <v/>
          </cell>
          <cell r="BL942" t="str">
            <v/>
          </cell>
          <cell r="BM942" t="str">
            <v/>
          </cell>
          <cell r="BN942" t="str">
            <v/>
          </cell>
          <cell r="BO942" t="str">
            <v/>
          </cell>
          <cell r="BP942" t="str">
            <v/>
          </cell>
          <cell r="BQ942" t="str">
            <v/>
          </cell>
          <cell r="BR942" t="str">
            <v/>
          </cell>
          <cell r="BS942" t="str">
            <v/>
          </cell>
          <cell r="BU942" t="str">
            <v>MUZUNGU PETIT</v>
          </cell>
          <cell r="BV942" t="str">
            <v/>
          </cell>
          <cell r="BW942" t="str">
            <v/>
          </cell>
          <cell r="BX942" t="str">
            <v/>
          </cell>
          <cell r="BY942" t="str">
            <v/>
          </cell>
          <cell r="BZ942" t="str">
            <v/>
          </cell>
          <cell r="CA942" t="str">
            <v/>
          </cell>
          <cell r="CB942" t="str">
            <v/>
          </cell>
          <cell r="CC942" t="str">
            <v/>
          </cell>
          <cell r="CD942" t="str">
            <v/>
          </cell>
          <cell r="CE942" t="str">
            <v/>
          </cell>
          <cell r="CG942" t="str">
            <v>MUZUNGU PETIT</v>
          </cell>
          <cell r="CH942" t="str">
            <v/>
          </cell>
          <cell r="CI942" t="str">
            <v/>
          </cell>
          <cell r="CJ942" t="str">
            <v/>
          </cell>
          <cell r="CK942" t="str">
            <v/>
          </cell>
          <cell r="CL942" t="str">
            <v/>
          </cell>
          <cell r="CM942" t="str">
            <v/>
          </cell>
          <cell r="CN942" t="str">
            <v/>
          </cell>
          <cell r="CO942" t="str">
            <v/>
          </cell>
          <cell r="CP942" t="str">
            <v/>
          </cell>
          <cell r="CQ942" t="str">
            <v/>
          </cell>
          <cell r="CR942" t="str">
            <v/>
          </cell>
          <cell r="CS942" t="str">
            <v/>
          </cell>
          <cell r="CU942" t="str">
            <v>MUZUNGU PETIT</v>
          </cell>
          <cell r="CV942" t="str">
            <v/>
          </cell>
          <cell r="CW942" t="str">
            <v/>
          </cell>
          <cell r="CX942" t="str">
            <v/>
          </cell>
          <cell r="CY942" t="str">
            <v/>
          </cell>
          <cell r="CZ942" t="str">
            <v/>
          </cell>
          <cell r="DA942" t="str">
            <v/>
          </cell>
          <cell r="DB942" t="str">
            <v/>
          </cell>
          <cell r="DC942" t="str">
            <v/>
          </cell>
          <cell r="DD942" t="str">
            <v/>
          </cell>
          <cell r="DE942" t="str">
            <v/>
          </cell>
          <cell r="DG942" t="str">
            <v>MUZUNGU PETIT</v>
          </cell>
          <cell r="DH942" t="str">
            <v/>
          </cell>
          <cell r="DI942" t="str">
            <v/>
          </cell>
          <cell r="DJ942" t="str">
            <v/>
          </cell>
          <cell r="DK942" t="str">
            <v/>
          </cell>
          <cell r="DL942" t="str">
            <v/>
          </cell>
          <cell r="DM942" t="str">
            <v/>
          </cell>
          <cell r="DN942" t="str">
            <v/>
          </cell>
          <cell r="DO942" t="str">
            <v/>
          </cell>
          <cell r="DP942" t="str">
            <v/>
          </cell>
          <cell r="DQ942" t="str">
            <v/>
          </cell>
          <cell r="DR942" t="str">
            <v/>
          </cell>
          <cell r="DS942" t="str">
            <v/>
          </cell>
          <cell r="DU942" t="str">
            <v>MUZUNGU PETIT</v>
          </cell>
          <cell r="DV942" t="str">
            <v/>
          </cell>
          <cell r="DW942" t="str">
            <v/>
          </cell>
          <cell r="DX942" t="str">
            <v/>
          </cell>
          <cell r="DY942" t="str">
            <v/>
          </cell>
          <cell r="DZ942" t="str">
            <v/>
          </cell>
          <cell r="EA942" t="str">
            <v/>
          </cell>
          <cell r="EB942" t="str">
            <v/>
          </cell>
          <cell r="EC942" t="str">
            <v/>
          </cell>
          <cell r="ED942" t="str">
            <v/>
          </cell>
          <cell r="EE942" t="str">
            <v/>
          </cell>
        </row>
        <row r="943">
          <cell r="I943" t="str">
            <v>OPPORTUNITY BANK CITY</v>
          </cell>
          <cell r="J943">
            <v>58</v>
          </cell>
          <cell r="K943">
            <v>181</v>
          </cell>
          <cell r="L943">
            <v>46181900</v>
          </cell>
          <cell r="M943">
            <v>194930</v>
          </cell>
          <cell r="AF943" t="str">
            <v>MWEKAMU (U) LTD-COMMISSION LINE</v>
          </cell>
          <cell r="AG943" t="str">
            <v>MWEKAMU (U) LTD-COMMISSION LINE</v>
          </cell>
          <cell r="AH943" t="str">
            <v/>
          </cell>
          <cell r="AI943" t="str">
            <v/>
          </cell>
          <cell r="AJ943" t="str">
            <v/>
          </cell>
          <cell r="AK943" t="str">
            <v/>
          </cell>
          <cell r="AL943" t="str">
            <v/>
          </cell>
          <cell r="AM943" t="str">
            <v/>
          </cell>
          <cell r="AN943" t="str">
            <v/>
          </cell>
          <cell r="AO943" t="str">
            <v/>
          </cell>
          <cell r="AP943" t="str">
            <v/>
          </cell>
          <cell r="AQ943" t="str">
            <v/>
          </cell>
          <cell r="AR943" t="str">
            <v/>
          </cell>
          <cell r="AS943" t="str">
            <v/>
          </cell>
          <cell r="AT943">
            <v>0</v>
          </cell>
          <cell r="AU943" t="str">
            <v>MWEKAMU (U) LTD-COMMISSION LINE</v>
          </cell>
          <cell r="AV943" t="str">
            <v/>
          </cell>
          <cell r="AW943" t="str">
            <v/>
          </cell>
          <cell r="AX943" t="str">
            <v/>
          </cell>
          <cell r="AY943" t="str">
            <v/>
          </cell>
          <cell r="AZ943" t="str">
            <v/>
          </cell>
          <cell r="BA943" t="str">
            <v/>
          </cell>
          <cell r="BB943" t="str">
            <v/>
          </cell>
          <cell r="BC943" t="str">
            <v/>
          </cell>
          <cell r="BD943" t="str">
            <v/>
          </cell>
          <cell r="BE943" t="str">
            <v/>
          </cell>
          <cell r="BG943" t="str">
            <v>MWEKAMU (U) LTD-COMMISSION LINE</v>
          </cell>
          <cell r="BH943" t="str">
            <v/>
          </cell>
          <cell r="BI943" t="str">
            <v/>
          </cell>
          <cell r="BJ943" t="str">
            <v/>
          </cell>
          <cell r="BK943" t="str">
            <v/>
          </cell>
          <cell r="BL943" t="str">
            <v/>
          </cell>
          <cell r="BM943" t="str">
            <v/>
          </cell>
          <cell r="BN943" t="str">
            <v/>
          </cell>
          <cell r="BO943" t="str">
            <v/>
          </cell>
          <cell r="BP943" t="str">
            <v/>
          </cell>
          <cell r="BQ943" t="str">
            <v/>
          </cell>
          <cell r="BR943" t="str">
            <v/>
          </cell>
          <cell r="BS943" t="str">
            <v/>
          </cell>
          <cell r="BU943" t="str">
            <v>MWEKAMU (U) LTD-COMMISSION LINE</v>
          </cell>
          <cell r="BV943" t="str">
            <v/>
          </cell>
          <cell r="BW943" t="str">
            <v/>
          </cell>
          <cell r="BX943" t="str">
            <v/>
          </cell>
          <cell r="BY943" t="str">
            <v/>
          </cell>
          <cell r="BZ943" t="str">
            <v/>
          </cell>
          <cell r="CA943" t="str">
            <v/>
          </cell>
          <cell r="CB943" t="str">
            <v/>
          </cell>
          <cell r="CC943" t="str">
            <v/>
          </cell>
          <cell r="CD943" t="str">
            <v/>
          </cell>
          <cell r="CE943" t="str">
            <v/>
          </cell>
          <cell r="CG943" t="str">
            <v>MWEKAMU (U) LTD-COMMISSION LINE</v>
          </cell>
          <cell r="CH943" t="str">
            <v/>
          </cell>
          <cell r="CI943" t="str">
            <v/>
          </cell>
          <cell r="CJ943" t="str">
            <v/>
          </cell>
          <cell r="CK943" t="str">
            <v/>
          </cell>
          <cell r="CL943" t="str">
            <v/>
          </cell>
          <cell r="CM943" t="str">
            <v/>
          </cell>
          <cell r="CN943" t="str">
            <v/>
          </cell>
          <cell r="CO943" t="str">
            <v/>
          </cell>
          <cell r="CP943" t="str">
            <v/>
          </cell>
          <cell r="CQ943" t="str">
            <v/>
          </cell>
          <cell r="CR943" t="str">
            <v/>
          </cell>
          <cell r="CS943" t="str">
            <v/>
          </cell>
          <cell r="CU943" t="str">
            <v>MWEKAMU (U) LTD-COMMISSION LINE</v>
          </cell>
          <cell r="CV943" t="str">
            <v/>
          </cell>
          <cell r="CW943" t="str">
            <v/>
          </cell>
          <cell r="CX943" t="str">
            <v/>
          </cell>
          <cell r="CY943" t="str">
            <v/>
          </cell>
          <cell r="CZ943" t="str">
            <v/>
          </cell>
          <cell r="DA943" t="str">
            <v/>
          </cell>
          <cell r="DB943" t="str">
            <v/>
          </cell>
          <cell r="DC943" t="str">
            <v/>
          </cell>
          <cell r="DD943" t="str">
            <v/>
          </cell>
          <cell r="DE943" t="str">
            <v/>
          </cell>
          <cell r="DG943" t="str">
            <v>MWEKAMU (U) LTD-COMMISSION LINE</v>
          </cell>
          <cell r="DH943" t="str">
            <v/>
          </cell>
          <cell r="DI943" t="str">
            <v/>
          </cell>
          <cell r="DJ943" t="str">
            <v/>
          </cell>
          <cell r="DK943" t="str">
            <v/>
          </cell>
          <cell r="DL943" t="str">
            <v/>
          </cell>
          <cell r="DM943" t="str">
            <v/>
          </cell>
          <cell r="DN943" t="str">
            <v/>
          </cell>
          <cell r="DO943" t="str">
            <v/>
          </cell>
          <cell r="DP943" t="str">
            <v/>
          </cell>
          <cell r="DQ943" t="str">
            <v/>
          </cell>
          <cell r="DR943" t="str">
            <v/>
          </cell>
          <cell r="DS943" t="str">
            <v/>
          </cell>
          <cell r="DU943" t="str">
            <v>MWEKAMU (U) LTD-COMMISSION LINE</v>
          </cell>
          <cell r="DV943" t="str">
            <v/>
          </cell>
          <cell r="DW943" t="str">
            <v/>
          </cell>
          <cell r="DX943" t="str">
            <v/>
          </cell>
          <cell r="DY943" t="str">
            <v/>
          </cell>
          <cell r="DZ943" t="str">
            <v/>
          </cell>
          <cell r="EA943" t="str">
            <v/>
          </cell>
          <cell r="EB943" t="str">
            <v/>
          </cell>
          <cell r="EC943" t="str">
            <v/>
          </cell>
          <cell r="ED943" t="str">
            <v/>
          </cell>
          <cell r="EE943" t="str">
            <v/>
          </cell>
        </row>
        <row r="944">
          <cell r="I944" t="str">
            <v>OPPORTUNITY BANK GAYAZA</v>
          </cell>
          <cell r="J944">
            <v>50</v>
          </cell>
          <cell r="K944">
            <v>128</v>
          </cell>
          <cell r="L944">
            <v>15125500</v>
          </cell>
          <cell r="M944">
            <v>96270</v>
          </cell>
          <cell r="AF944" t="str">
            <v>MWESEZI JULIUS</v>
          </cell>
          <cell r="AG944" t="str">
            <v>MWESEZI JULIUS</v>
          </cell>
          <cell r="AH944" t="str">
            <v/>
          </cell>
          <cell r="AI944" t="str">
            <v/>
          </cell>
          <cell r="AJ944" t="str">
            <v/>
          </cell>
          <cell r="AK944" t="str">
            <v/>
          </cell>
          <cell r="AL944" t="str">
            <v/>
          </cell>
          <cell r="AM944" t="str">
            <v/>
          </cell>
          <cell r="AN944" t="str">
            <v/>
          </cell>
          <cell r="AO944" t="str">
            <v/>
          </cell>
          <cell r="AP944" t="str">
            <v/>
          </cell>
          <cell r="AQ944" t="str">
            <v/>
          </cell>
          <cell r="AR944" t="str">
            <v/>
          </cell>
          <cell r="AS944" t="str">
            <v/>
          </cell>
          <cell r="AT944">
            <v>0</v>
          </cell>
          <cell r="AU944" t="str">
            <v>MWESEZI JULIUS</v>
          </cell>
          <cell r="AV944" t="str">
            <v/>
          </cell>
          <cell r="AW944" t="str">
            <v/>
          </cell>
          <cell r="AX944" t="str">
            <v/>
          </cell>
          <cell r="AY944" t="str">
            <v/>
          </cell>
          <cell r="AZ944" t="str">
            <v/>
          </cell>
          <cell r="BA944" t="str">
            <v/>
          </cell>
          <cell r="BB944" t="str">
            <v/>
          </cell>
          <cell r="BC944" t="str">
            <v/>
          </cell>
          <cell r="BD944" t="str">
            <v/>
          </cell>
          <cell r="BE944" t="str">
            <v/>
          </cell>
          <cell r="BG944" t="str">
            <v>MWESEZI JULIUS</v>
          </cell>
          <cell r="BH944" t="str">
            <v/>
          </cell>
          <cell r="BI944" t="str">
            <v/>
          </cell>
          <cell r="BJ944" t="str">
            <v/>
          </cell>
          <cell r="BK944" t="str">
            <v/>
          </cell>
          <cell r="BL944" t="str">
            <v/>
          </cell>
          <cell r="BM944" t="str">
            <v/>
          </cell>
          <cell r="BN944" t="str">
            <v/>
          </cell>
          <cell r="BO944" t="str">
            <v/>
          </cell>
          <cell r="BP944" t="str">
            <v/>
          </cell>
          <cell r="BQ944" t="str">
            <v/>
          </cell>
          <cell r="BR944" t="str">
            <v/>
          </cell>
          <cell r="BS944" t="str">
            <v/>
          </cell>
          <cell r="BU944" t="str">
            <v>MWESEZI JULIUS</v>
          </cell>
          <cell r="BV944" t="str">
            <v/>
          </cell>
          <cell r="BW944" t="str">
            <v/>
          </cell>
          <cell r="BX944" t="str">
            <v/>
          </cell>
          <cell r="BY944" t="str">
            <v/>
          </cell>
          <cell r="BZ944" t="str">
            <v/>
          </cell>
          <cell r="CA944" t="str">
            <v/>
          </cell>
          <cell r="CB944" t="str">
            <v/>
          </cell>
          <cell r="CC944" t="str">
            <v/>
          </cell>
          <cell r="CD944" t="str">
            <v/>
          </cell>
          <cell r="CE944" t="str">
            <v/>
          </cell>
          <cell r="CG944" t="str">
            <v>MWESEZI JULIUS</v>
          </cell>
          <cell r="CH944" t="str">
            <v/>
          </cell>
          <cell r="CI944" t="str">
            <v/>
          </cell>
          <cell r="CJ944" t="str">
            <v/>
          </cell>
          <cell r="CK944" t="str">
            <v/>
          </cell>
          <cell r="CL944" t="str">
            <v/>
          </cell>
          <cell r="CM944" t="str">
            <v/>
          </cell>
          <cell r="CN944" t="str">
            <v/>
          </cell>
          <cell r="CO944" t="str">
            <v/>
          </cell>
          <cell r="CP944" t="str">
            <v/>
          </cell>
          <cell r="CQ944" t="str">
            <v/>
          </cell>
          <cell r="CR944" t="str">
            <v/>
          </cell>
          <cell r="CS944" t="str">
            <v/>
          </cell>
          <cell r="CU944" t="str">
            <v>MWESEZI JULIUS</v>
          </cell>
          <cell r="CV944" t="str">
            <v/>
          </cell>
          <cell r="CW944" t="str">
            <v/>
          </cell>
          <cell r="CX944" t="str">
            <v/>
          </cell>
          <cell r="CY944" t="str">
            <v/>
          </cell>
          <cell r="CZ944" t="str">
            <v/>
          </cell>
          <cell r="DA944" t="str">
            <v/>
          </cell>
          <cell r="DB944" t="str">
            <v/>
          </cell>
          <cell r="DC944" t="str">
            <v/>
          </cell>
          <cell r="DD944" t="str">
            <v/>
          </cell>
          <cell r="DE944" t="str">
            <v/>
          </cell>
          <cell r="DG944" t="str">
            <v>MWESEZI JULIUS</v>
          </cell>
          <cell r="DH944" t="str">
            <v/>
          </cell>
          <cell r="DI944" t="str">
            <v/>
          </cell>
          <cell r="DJ944" t="str">
            <v/>
          </cell>
          <cell r="DK944" t="str">
            <v/>
          </cell>
          <cell r="DL944" t="str">
            <v/>
          </cell>
          <cell r="DM944" t="str">
            <v/>
          </cell>
          <cell r="DN944" t="str">
            <v/>
          </cell>
          <cell r="DO944" t="str">
            <v/>
          </cell>
          <cell r="DP944" t="str">
            <v/>
          </cell>
          <cell r="DQ944" t="str">
            <v/>
          </cell>
          <cell r="DR944" t="str">
            <v/>
          </cell>
          <cell r="DS944" t="str">
            <v/>
          </cell>
          <cell r="DU944" t="str">
            <v>MWESEZI JULIUS</v>
          </cell>
          <cell r="DV944" t="str">
            <v/>
          </cell>
          <cell r="DW944" t="str">
            <v/>
          </cell>
          <cell r="DX944" t="str">
            <v/>
          </cell>
          <cell r="DY944" t="str">
            <v/>
          </cell>
          <cell r="DZ944" t="str">
            <v/>
          </cell>
          <cell r="EA944" t="str">
            <v/>
          </cell>
          <cell r="EB944" t="str">
            <v/>
          </cell>
          <cell r="EC944" t="str">
            <v/>
          </cell>
          <cell r="ED944" t="str">
            <v/>
          </cell>
          <cell r="EE944" t="str">
            <v/>
          </cell>
        </row>
        <row r="945">
          <cell r="I945" t="str">
            <v>OPPORTUNITY BANK IGANGA</v>
          </cell>
          <cell r="J945">
            <v>37</v>
          </cell>
          <cell r="K945">
            <v>154</v>
          </cell>
          <cell r="L945">
            <v>137555450</v>
          </cell>
          <cell r="M945">
            <v>437860</v>
          </cell>
          <cell r="AF945" t="str">
            <v>NADAGIIRA AGALI AWAMU SACCO LTD</v>
          </cell>
          <cell r="AG945" t="str">
            <v>NADAGIIRA AGALI AWAMU SACCO LTD</v>
          </cell>
          <cell r="AH945" t="str">
            <v/>
          </cell>
          <cell r="AI945" t="str">
            <v/>
          </cell>
          <cell r="AJ945" t="str">
            <v/>
          </cell>
          <cell r="AK945" t="str">
            <v/>
          </cell>
          <cell r="AL945" t="str">
            <v/>
          </cell>
          <cell r="AM945" t="str">
            <v/>
          </cell>
          <cell r="AN945">
            <v>1</v>
          </cell>
          <cell r="AO945" t="str">
            <v/>
          </cell>
          <cell r="AP945" t="str">
            <v/>
          </cell>
          <cell r="AQ945" t="str">
            <v/>
          </cell>
          <cell r="AR945" t="str">
            <v/>
          </cell>
          <cell r="AS945" t="str">
            <v/>
          </cell>
          <cell r="AT945">
            <v>1</v>
          </cell>
          <cell r="AU945" t="str">
            <v>NADAGIIRA AGALI AWAMU SACCO LTD</v>
          </cell>
          <cell r="AV945">
            <v>1</v>
          </cell>
          <cell r="AW945" t="str">
            <v/>
          </cell>
          <cell r="AX945">
            <v>1</v>
          </cell>
          <cell r="AY945" t="str">
            <v/>
          </cell>
          <cell r="AZ945" t="str">
            <v/>
          </cell>
          <cell r="BA945" t="str">
            <v/>
          </cell>
          <cell r="BB945" t="str">
            <v/>
          </cell>
          <cell r="BC945" t="str">
            <v/>
          </cell>
          <cell r="BD945" t="str">
            <v/>
          </cell>
          <cell r="BE945" t="str">
            <v/>
          </cell>
          <cell r="BG945" t="str">
            <v>NADAGIIRA AGALI AWAMU SACCO LTD</v>
          </cell>
          <cell r="BH945" t="str">
            <v/>
          </cell>
          <cell r="BI945" t="str">
            <v/>
          </cell>
          <cell r="BJ945" t="str">
            <v/>
          </cell>
          <cell r="BK945" t="str">
            <v/>
          </cell>
          <cell r="BL945" t="str">
            <v/>
          </cell>
          <cell r="BM945" t="str">
            <v/>
          </cell>
          <cell r="BN945">
            <v>1</v>
          </cell>
          <cell r="BO945" t="str">
            <v/>
          </cell>
          <cell r="BP945" t="str">
            <v/>
          </cell>
          <cell r="BQ945" t="str">
            <v/>
          </cell>
          <cell r="BR945" t="str">
            <v/>
          </cell>
          <cell r="BS945" t="str">
            <v/>
          </cell>
          <cell r="BU945" t="str">
            <v>NADAGIIRA AGALI AWAMU SACCO LTD</v>
          </cell>
          <cell r="BV945">
            <v>1</v>
          </cell>
          <cell r="BW945" t="str">
            <v/>
          </cell>
          <cell r="BX945">
            <v>1</v>
          </cell>
          <cell r="BY945" t="str">
            <v/>
          </cell>
          <cell r="BZ945" t="str">
            <v/>
          </cell>
          <cell r="CA945" t="str">
            <v/>
          </cell>
          <cell r="CB945" t="str">
            <v/>
          </cell>
          <cell r="CC945" t="str">
            <v/>
          </cell>
          <cell r="CD945" t="str">
            <v/>
          </cell>
          <cell r="CE945" t="str">
            <v/>
          </cell>
          <cell r="CG945" t="str">
            <v>NADAGIIRA AGALI AWAMU SACCO LTD</v>
          </cell>
          <cell r="CH945" t="str">
            <v/>
          </cell>
          <cell r="CI945" t="str">
            <v/>
          </cell>
          <cell r="CJ945" t="str">
            <v/>
          </cell>
          <cell r="CK945" t="str">
            <v/>
          </cell>
          <cell r="CL945" t="str">
            <v/>
          </cell>
          <cell r="CM945" t="str">
            <v/>
          </cell>
          <cell r="CN945">
            <v>1000</v>
          </cell>
          <cell r="CO945" t="str">
            <v/>
          </cell>
          <cell r="CP945" t="str">
            <v/>
          </cell>
          <cell r="CQ945" t="str">
            <v/>
          </cell>
          <cell r="CR945" t="str">
            <v/>
          </cell>
          <cell r="CS945" t="str">
            <v/>
          </cell>
          <cell r="CU945" t="str">
            <v>NADAGIIRA AGALI AWAMU SACCO LTD</v>
          </cell>
          <cell r="CV945">
            <v>5000</v>
          </cell>
          <cell r="CW945" t="str">
            <v/>
          </cell>
          <cell r="CX945">
            <v>5000</v>
          </cell>
          <cell r="CY945" t="str">
            <v/>
          </cell>
          <cell r="CZ945" t="str">
            <v/>
          </cell>
          <cell r="DA945" t="str">
            <v/>
          </cell>
          <cell r="DB945" t="str">
            <v/>
          </cell>
          <cell r="DC945" t="str">
            <v/>
          </cell>
          <cell r="DD945" t="str">
            <v/>
          </cell>
          <cell r="DE945" t="str">
            <v/>
          </cell>
          <cell r="DG945" t="str">
            <v>NADAGIIRA AGALI AWAMU SACCO LTD</v>
          </cell>
          <cell r="DH945" t="str">
            <v/>
          </cell>
          <cell r="DI945" t="str">
            <v/>
          </cell>
          <cell r="DJ945" t="str">
            <v/>
          </cell>
          <cell r="DK945" t="str">
            <v/>
          </cell>
          <cell r="DL945" t="str">
            <v/>
          </cell>
          <cell r="DM945" t="str">
            <v/>
          </cell>
          <cell r="DN945">
            <v>0</v>
          </cell>
          <cell r="DO945" t="str">
            <v/>
          </cell>
          <cell r="DP945" t="str">
            <v/>
          </cell>
          <cell r="DQ945" t="str">
            <v/>
          </cell>
          <cell r="DR945" t="str">
            <v/>
          </cell>
          <cell r="DS945" t="str">
            <v/>
          </cell>
          <cell r="DU945" t="str">
            <v>NADAGIIRA AGALI AWAMU SACCO LTD</v>
          </cell>
          <cell r="DV945">
            <v>100</v>
          </cell>
          <cell r="DW945" t="str">
            <v/>
          </cell>
          <cell r="DX945">
            <v>0</v>
          </cell>
          <cell r="DY945" t="str">
            <v/>
          </cell>
          <cell r="DZ945" t="str">
            <v/>
          </cell>
          <cell r="EA945" t="str">
            <v/>
          </cell>
          <cell r="EB945" t="str">
            <v/>
          </cell>
          <cell r="EC945" t="str">
            <v/>
          </cell>
          <cell r="ED945" t="str">
            <v/>
          </cell>
          <cell r="EE945" t="str">
            <v/>
          </cell>
        </row>
        <row r="946">
          <cell r="I946" t="str">
            <v>OPPORTUNITY BANK JINJA</v>
          </cell>
          <cell r="J946">
            <v>40</v>
          </cell>
          <cell r="K946">
            <v>149</v>
          </cell>
          <cell r="L946">
            <v>37047200</v>
          </cell>
          <cell r="M946">
            <v>150830</v>
          </cell>
          <cell r="AF946" t="str">
            <v>NADDANGIRA AGALI AWAMU CO-OPERATIVE COMMISION LINE</v>
          </cell>
          <cell r="AG946" t="str">
            <v>NADDANGIRA AGALI AWAMU CO-OPERATIVE COMMISION LINE</v>
          </cell>
          <cell r="AH946" t="str">
            <v/>
          </cell>
          <cell r="AI946" t="str">
            <v/>
          </cell>
          <cell r="AJ946" t="str">
            <v/>
          </cell>
          <cell r="AK946" t="str">
            <v/>
          </cell>
          <cell r="AL946" t="str">
            <v/>
          </cell>
          <cell r="AM946" t="str">
            <v/>
          </cell>
          <cell r="AN946" t="str">
            <v/>
          </cell>
          <cell r="AO946" t="str">
            <v/>
          </cell>
          <cell r="AP946" t="str">
            <v/>
          </cell>
          <cell r="AQ946" t="str">
            <v/>
          </cell>
          <cell r="AR946" t="str">
            <v/>
          </cell>
          <cell r="AS946" t="str">
            <v/>
          </cell>
          <cell r="AT946">
            <v>0</v>
          </cell>
          <cell r="AU946" t="str">
            <v>NADDANGIRA AGALI AWAMU CO-OPERATIVE COMMISION LINE</v>
          </cell>
          <cell r="AV946" t="str">
            <v/>
          </cell>
          <cell r="AW946" t="str">
            <v/>
          </cell>
          <cell r="AX946" t="str">
            <v/>
          </cell>
          <cell r="AY946" t="str">
            <v/>
          </cell>
          <cell r="AZ946" t="str">
            <v/>
          </cell>
          <cell r="BA946" t="str">
            <v/>
          </cell>
          <cell r="BB946" t="str">
            <v/>
          </cell>
          <cell r="BC946" t="str">
            <v/>
          </cell>
          <cell r="BD946" t="str">
            <v/>
          </cell>
          <cell r="BE946" t="str">
            <v/>
          </cell>
          <cell r="BG946" t="str">
            <v>NADDANGIRA AGALI AWAMU CO-OPERATIVE COMMISION LINE</v>
          </cell>
          <cell r="BH946" t="str">
            <v/>
          </cell>
          <cell r="BI946" t="str">
            <v/>
          </cell>
          <cell r="BJ946" t="str">
            <v/>
          </cell>
          <cell r="BK946" t="str">
            <v/>
          </cell>
          <cell r="BL946" t="str">
            <v/>
          </cell>
          <cell r="BM946" t="str">
            <v/>
          </cell>
          <cell r="BN946" t="str">
            <v/>
          </cell>
          <cell r="BO946" t="str">
            <v/>
          </cell>
          <cell r="BP946" t="str">
            <v/>
          </cell>
          <cell r="BQ946" t="str">
            <v/>
          </cell>
          <cell r="BR946" t="str">
            <v/>
          </cell>
          <cell r="BS946" t="str">
            <v/>
          </cell>
          <cell r="BU946" t="str">
            <v>NADDANGIRA AGALI AWAMU CO-OPERATIVE COMMISION LINE</v>
          </cell>
          <cell r="BV946" t="str">
            <v/>
          </cell>
          <cell r="BW946" t="str">
            <v/>
          </cell>
          <cell r="BX946" t="str">
            <v/>
          </cell>
          <cell r="BY946" t="str">
            <v/>
          </cell>
          <cell r="BZ946" t="str">
            <v/>
          </cell>
          <cell r="CA946" t="str">
            <v/>
          </cell>
          <cell r="CB946" t="str">
            <v/>
          </cell>
          <cell r="CC946" t="str">
            <v/>
          </cell>
          <cell r="CD946" t="str">
            <v/>
          </cell>
          <cell r="CE946" t="str">
            <v/>
          </cell>
          <cell r="CG946" t="str">
            <v>NADDANGIRA AGALI AWAMU CO-OPERATIVE COMMISION LINE</v>
          </cell>
          <cell r="CH946" t="str">
            <v/>
          </cell>
          <cell r="CI946" t="str">
            <v/>
          </cell>
          <cell r="CJ946" t="str">
            <v/>
          </cell>
          <cell r="CK946" t="str">
            <v/>
          </cell>
          <cell r="CL946" t="str">
            <v/>
          </cell>
          <cell r="CM946" t="str">
            <v/>
          </cell>
          <cell r="CN946" t="str">
            <v/>
          </cell>
          <cell r="CO946" t="str">
            <v/>
          </cell>
          <cell r="CP946" t="str">
            <v/>
          </cell>
          <cell r="CQ946" t="str">
            <v/>
          </cell>
          <cell r="CR946" t="str">
            <v/>
          </cell>
          <cell r="CS946" t="str">
            <v/>
          </cell>
          <cell r="CU946" t="str">
            <v>NADDANGIRA AGALI AWAMU CO-OPERATIVE COMMISION LINE</v>
          </cell>
          <cell r="CV946" t="str">
            <v/>
          </cell>
          <cell r="CW946" t="str">
            <v/>
          </cell>
          <cell r="CX946" t="str">
            <v/>
          </cell>
          <cell r="CY946" t="str">
            <v/>
          </cell>
          <cell r="CZ946" t="str">
            <v/>
          </cell>
          <cell r="DA946" t="str">
            <v/>
          </cell>
          <cell r="DB946" t="str">
            <v/>
          </cell>
          <cell r="DC946" t="str">
            <v/>
          </cell>
          <cell r="DD946" t="str">
            <v/>
          </cell>
          <cell r="DE946" t="str">
            <v/>
          </cell>
          <cell r="DG946" t="str">
            <v>NADDANGIRA AGALI AWAMU CO-OPERATIVE COMMISION LINE</v>
          </cell>
          <cell r="DH946" t="str">
            <v/>
          </cell>
          <cell r="DI946" t="str">
            <v/>
          </cell>
          <cell r="DJ946" t="str">
            <v/>
          </cell>
          <cell r="DK946" t="str">
            <v/>
          </cell>
          <cell r="DL946" t="str">
            <v/>
          </cell>
          <cell r="DM946" t="str">
            <v/>
          </cell>
          <cell r="DN946" t="str">
            <v/>
          </cell>
          <cell r="DO946" t="str">
            <v/>
          </cell>
          <cell r="DP946" t="str">
            <v/>
          </cell>
          <cell r="DQ946" t="str">
            <v/>
          </cell>
          <cell r="DR946" t="str">
            <v/>
          </cell>
          <cell r="DS946" t="str">
            <v/>
          </cell>
          <cell r="DU946" t="str">
            <v>NADDANGIRA AGALI AWAMU CO-OPERATIVE COMMISION LINE</v>
          </cell>
          <cell r="DV946" t="str">
            <v/>
          </cell>
          <cell r="DW946" t="str">
            <v/>
          </cell>
          <cell r="DX946" t="str">
            <v/>
          </cell>
          <cell r="DY946" t="str">
            <v/>
          </cell>
          <cell r="DZ946" t="str">
            <v/>
          </cell>
          <cell r="EA946" t="str">
            <v/>
          </cell>
          <cell r="EB946" t="str">
            <v/>
          </cell>
          <cell r="EC946" t="str">
            <v/>
          </cell>
          <cell r="ED946" t="str">
            <v/>
          </cell>
          <cell r="EE946" t="str">
            <v/>
          </cell>
        </row>
        <row r="947">
          <cell r="I947" t="str">
            <v>OPPORTUNITY BANK KALAGI</v>
          </cell>
          <cell r="J947">
            <v>61</v>
          </cell>
          <cell r="K947">
            <v>263</v>
          </cell>
          <cell r="L947">
            <v>94407690</v>
          </cell>
          <cell r="M947">
            <v>362300</v>
          </cell>
          <cell r="AF947" t="str">
            <v>NADDANGIRA AGALI AWAMU SACCO CENTRAL 3 DST</v>
          </cell>
          <cell r="AG947" t="str">
            <v>NADDANGIRA AGALI AWAMU SACCO CENTRAL 3 DST</v>
          </cell>
          <cell r="AH947" t="str">
            <v/>
          </cell>
          <cell r="AI947" t="str">
            <v/>
          </cell>
          <cell r="AJ947" t="str">
            <v/>
          </cell>
          <cell r="AK947" t="str">
            <v/>
          </cell>
          <cell r="AL947" t="str">
            <v/>
          </cell>
          <cell r="AM947" t="str">
            <v/>
          </cell>
          <cell r="AN947" t="str">
            <v/>
          </cell>
          <cell r="AO947" t="str">
            <v/>
          </cell>
          <cell r="AP947" t="str">
            <v/>
          </cell>
          <cell r="AQ947" t="str">
            <v/>
          </cell>
          <cell r="AR947" t="str">
            <v/>
          </cell>
          <cell r="AS947" t="str">
            <v/>
          </cell>
          <cell r="AT947">
            <v>0</v>
          </cell>
          <cell r="AU947" t="str">
            <v>NADDANGIRA AGALI AWAMU SACCO CENTRAL 3 DST</v>
          </cell>
          <cell r="AV947" t="str">
            <v/>
          </cell>
          <cell r="AW947" t="str">
            <v/>
          </cell>
          <cell r="AX947" t="str">
            <v/>
          </cell>
          <cell r="AY947" t="str">
            <v/>
          </cell>
          <cell r="AZ947" t="str">
            <v/>
          </cell>
          <cell r="BA947" t="str">
            <v/>
          </cell>
          <cell r="BB947" t="str">
            <v/>
          </cell>
          <cell r="BC947" t="str">
            <v/>
          </cell>
          <cell r="BD947" t="str">
            <v/>
          </cell>
          <cell r="BE947" t="str">
            <v/>
          </cell>
          <cell r="BG947" t="str">
            <v>NADDANGIRA AGALI AWAMU SACCO CENTRAL 3 DST</v>
          </cell>
          <cell r="BH947" t="str">
            <v/>
          </cell>
          <cell r="BI947" t="str">
            <v/>
          </cell>
          <cell r="BJ947" t="str">
            <v/>
          </cell>
          <cell r="BK947" t="str">
            <v/>
          </cell>
          <cell r="BL947" t="str">
            <v/>
          </cell>
          <cell r="BM947" t="str">
            <v/>
          </cell>
          <cell r="BN947" t="str">
            <v/>
          </cell>
          <cell r="BO947" t="str">
            <v/>
          </cell>
          <cell r="BP947" t="str">
            <v/>
          </cell>
          <cell r="BQ947" t="str">
            <v/>
          </cell>
          <cell r="BR947" t="str">
            <v/>
          </cell>
          <cell r="BS947" t="str">
            <v/>
          </cell>
          <cell r="BU947" t="str">
            <v>NADDANGIRA AGALI AWAMU SACCO CENTRAL 3 DST</v>
          </cell>
          <cell r="BV947" t="str">
            <v/>
          </cell>
          <cell r="BW947" t="str">
            <v/>
          </cell>
          <cell r="BX947" t="str">
            <v/>
          </cell>
          <cell r="BY947" t="str">
            <v/>
          </cell>
          <cell r="BZ947" t="str">
            <v/>
          </cell>
          <cell r="CA947" t="str">
            <v/>
          </cell>
          <cell r="CB947" t="str">
            <v/>
          </cell>
          <cell r="CC947" t="str">
            <v/>
          </cell>
          <cell r="CD947" t="str">
            <v/>
          </cell>
          <cell r="CE947" t="str">
            <v/>
          </cell>
          <cell r="CG947" t="str">
            <v>NADDANGIRA AGALI AWAMU SACCO CENTRAL 3 DST</v>
          </cell>
          <cell r="CH947" t="str">
            <v/>
          </cell>
          <cell r="CI947" t="str">
            <v/>
          </cell>
          <cell r="CJ947" t="str">
            <v/>
          </cell>
          <cell r="CK947" t="str">
            <v/>
          </cell>
          <cell r="CL947" t="str">
            <v/>
          </cell>
          <cell r="CM947" t="str">
            <v/>
          </cell>
          <cell r="CN947" t="str">
            <v/>
          </cell>
          <cell r="CO947" t="str">
            <v/>
          </cell>
          <cell r="CP947" t="str">
            <v/>
          </cell>
          <cell r="CQ947" t="str">
            <v/>
          </cell>
          <cell r="CR947" t="str">
            <v/>
          </cell>
          <cell r="CS947" t="str">
            <v/>
          </cell>
          <cell r="CU947" t="str">
            <v>NADDANGIRA AGALI AWAMU SACCO CENTRAL 3 DST</v>
          </cell>
          <cell r="CV947" t="str">
            <v/>
          </cell>
          <cell r="CW947" t="str">
            <v/>
          </cell>
          <cell r="CX947" t="str">
            <v/>
          </cell>
          <cell r="CY947" t="str">
            <v/>
          </cell>
          <cell r="CZ947" t="str">
            <v/>
          </cell>
          <cell r="DA947" t="str">
            <v/>
          </cell>
          <cell r="DB947" t="str">
            <v/>
          </cell>
          <cell r="DC947" t="str">
            <v/>
          </cell>
          <cell r="DD947" t="str">
            <v/>
          </cell>
          <cell r="DE947" t="str">
            <v/>
          </cell>
          <cell r="DG947" t="str">
            <v>NADDANGIRA AGALI AWAMU SACCO CENTRAL 3 DST</v>
          </cell>
          <cell r="DH947" t="str">
            <v/>
          </cell>
          <cell r="DI947" t="str">
            <v/>
          </cell>
          <cell r="DJ947" t="str">
            <v/>
          </cell>
          <cell r="DK947" t="str">
            <v/>
          </cell>
          <cell r="DL947" t="str">
            <v/>
          </cell>
          <cell r="DM947" t="str">
            <v/>
          </cell>
          <cell r="DN947" t="str">
            <v/>
          </cell>
          <cell r="DO947" t="str">
            <v/>
          </cell>
          <cell r="DP947" t="str">
            <v/>
          </cell>
          <cell r="DQ947" t="str">
            <v/>
          </cell>
          <cell r="DR947" t="str">
            <v/>
          </cell>
          <cell r="DS947" t="str">
            <v/>
          </cell>
          <cell r="DU947" t="str">
            <v>NADDANGIRA AGALI AWAMU SACCO CENTRAL 3 DST</v>
          </cell>
          <cell r="DV947" t="str">
            <v/>
          </cell>
          <cell r="DW947" t="str">
            <v/>
          </cell>
          <cell r="DX947" t="str">
            <v/>
          </cell>
          <cell r="DY947" t="str">
            <v/>
          </cell>
          <cell r="DZ947" t="str">
            <v/>
          </cell>
          <cell r="EA947" t="str">
            <v/>
          </cell>
          <cell r="EB947" t="str">
            <v/>
          </cell>
          <cell r="EC947" t="str">
            <v/>
          </cell>
          <cell r="ED947" t="str">
            <v/>
          </cell>
          <cell r="EE947" t="str">
            <v/>
          </cell>
        </row>
        <row r="948">
          <cell r="I948" t="str">
            <v>OPPORTUNITY BANK KAWEMPE</v>
          </cell>
          <cell r="J948">
            <v>32</v>
          </cell>
          <cell r="K948">
            <v>89</v>
          </cell>
          <cell r="L948">
            <v>6388400</v>
          </cell>
          <cell r="M948">
            <v>52680</v>
          </cell>
          <cell r="AF948" t="str">
            <v>NADDANGIRA AGALI AWAMU SACCO CENTRAL 3 DST</v>
          </cell>
          <cell r="AG948" t="str">
            <v>NADDANGIRA AGALI AWAMU SACCO CENTRAL 3 DST</v>
          </cell>
          <cell r="AH948" t="str">
            <v/>
          </cell>
          <cell r="AI948" t="str">
            <v/>
          </cell>
          <cell r="AJ948" t="str">
            <v/>
          </cell>
          <cell r="AK948" t="str">
            <v/>
          </cell>
          <cell r="AL948" t="str">
            <v/>
          </cell>
          <cell r="AM948" t="str">
            <v/>
          </cell>
          <cell r="AN948" t="str">
            <v/>
          </cell>
          <cell r="AO948" t="str">
            <v/>
          </cell>
          <cell r="AP948" t="str">
            <v/>
          </cell>
          <cell r="AQ948" t="str">
            <v/>
          </cell>
          <cell r="AR948" t="str">
            <v/>
          </cell>
          <cell r="AS948" t="str">
            <v/>
          </cell>
          <cell r="AT948">
            <v>0</v>
          </cell>
          <cell r="AU948" t="str">
            <v>NADDANGIRA AGALI AWAMU SACCO CENTRAL 3 DST</v>
          </cell>
          <cell r="AV948" t="str">
            <v/>
          </cell>
          <cell r="AW948" t="str">
            <v/>
          </cell>
          <cell r="AX948" t="str">
            <v/>
          </cell>
          <cell r="AY948" t="str">
            <v/>
          </cell>
          <cell r="AZ948" t="str">
            <v/>
          </cell>
          <cell r="BA948" t="str">
            <v/>
          </cell>
          <cell r="BB948" t="str">
            <v/>
          </cell>
          <cell r="BC948" t="str">
            <v/>
          </cell>
          <cell r="BD948" t="str">
            <v/>
          </cell>
          <cell r="BE948" t="str">
            <v/>
          </cell>
          <cell r="BG948" t="str">
            <v>NADDANGIRA AGALI AWAMU SACCO CENTRAL 3 DST</v>
          </cell>
          <cell r="BH948" t="str">
            <v/>
          </cell>
          <cell r="BI948" t="str">
            <v/>
          </cell>
          <cell r="BJ948" t="str">
            <v/>
          </cell>
          <cell r="BK948" t="str">
            <v/>
          </cell>
          <cell r="BL948" t="str">
            <v/>
          </cell>
          <cell r="BM948" t="str">
            <v/>
          </cell>
          <cell r="BN948" t="str">
            <v/>
          </cell>
          <cell r="BO948" t="str">
            <v/>
          </cell>
          <cell r="BP948" t="str">
            <v/>
          </cell>
          <cell r="BQ948" t="str">
            <v/>
          </cell>
          <cell r="BR948" t="str">
            <v/>
          </cell>
          <cell r="BS948" t="str">
            <v/>
          </cell>
          <cell r="BU948" t="str">
            <v>NADDANGIRA AGALI AWAMU SACCO CENTRAL 3 DST</v>
          </cell>
          <cell r="BV948" t="str">
            <v/>
          </cell>
          <cell r="BW948" t="str">
            <v/>
          </cell>
          <cell r="BX948" t="str">
            <v/>
          </cell>
          <cell r="BY948" t="str">
            <v/>
          </cell>
          <cell r="BZ948" t="str">
            <v/>
          </cell>
          <cell r="CA948" t="str">
            <v/>
          </cell>
          <cell r="CB948" t="str">
            <v/>
          </cell>
          <cell r="CC948" t="str">
            <v/>
          </cell>
          <cell r="CD948" t="str">
            <v/>
          </cell>
          <cell r="CE948" t="str">
            <v/>
          </cell>
          <cell r="CG948" t="str">
            <v>NADDANGIRA AGALI AWAMU SACCO CENTRAL 3 DST</v>
          </cell>
          <cell r="CH948" t="str">
            <v/>
          </cell>
          <cell r="CI948" t="str">
            <v/>
          </cell>
          <cell r="CJ948" t="str">
            <v/>
          </cell>
          <cell r="CK948" t="str">
            <v/>
          </cell>
          <cell r="CL948" t="str">
            <v/>
          </cell>
          <cell r="CM948" t="str">
            <v/>
          </cell>
          <cell r="CN948" t="str">
            <v/>
          </cell>
          <cell r="CO948" t="str">
            <v/>
          </cell>
          <cell r="CP948" t="str">
            <v/>
          </cell>
          <cell r="CQ948" t="str">
            <v/>
          </cell>
          <cell r="CR948" t="str">
            <v/>
          </cell>
          <cell r="CS948" t="str">
            <v/>
          </cell>
          <cell r="CU948" t="str">
            <v>NADDANGIRA AGALI AWAMU SACCO CENTRAL 3 DST</v>
          </cell>
          <cell r="CV948" t="str">
            <v/>
          </cell>
          <cell r="CW948" t="str">
            <v/>
          </cell>
          <cell r="CX948" t="str">
            <v/>
          </cell>
          <cell r="CY948" t="str">
            <v/>
          </cell>
          <cell r="CZ948" t="str">
            <v/>
          </cell>
          <cell r="DA948" t="str">
            <v/>
          </cell>
          <cell r="DB948" t="str">
            <v/>
          </cell>
          <cell r="DC948" t="str">
            <v/>
          </cell>
          <cell r="DD948" t="str">
            <v/>
          </cell>
          <cell r="DE948" t="str">
            <v/>
          </cell>
          <cell r="DG948" t="str">
            <v>NADDANGIRA AGALI AWAMU SACCO CENTRAL 3 DST</v>
          </cell>
          <cell r="DH948" t="str">
            <v/>
          </cell>
          <cell r="DI948" t="str">
            <v/>
          </cell>
          <cell r="DJ948" t="str">
            <v/>
          </cell>
          <cell r="DK948" t="str">
            <v/>
          </cell>
          <cell r="DL948" t="str">
            <v/>
          </cell>
          <cell r="DM948" t="str">
            <v/>
          </cell>
          <cell r="DN948" t="str">
            <v/>
          </cell>
          <cell r="DO948" t="str">
            <v/>
          </cell>
          <cell r="DP948" t="str">
            <v/>
          </cell>
          <cell r="DQ948" t="str">
            <v/>
          </cell>
          <cell r="DR948" t="str">
            <v/>
          </cell>
          <cell r="DS948" t="str">
            <v/>
          </cell>
          <cell r="DU948" t="str">
            <v>NADDANGIRA AGALI AWAMU SACCO CENTRAL 3 DST</v>
          </cell>
          <cell r="DV948" t="str">
            <v/>
          </cell>
          <cell r="DW948" t="str">
            <v/>
          </cell>
          <cell r="DX948" t="str">
            <v/>
          </cell>
          <cell r="DY948" t="str">
            <v/>
          </cell>
          <cell r="DZ948" t="str">
            <v/>
          </cell>
          <cell r="EA948" t="str">
            <v/>
          </cell>
          <cell r="EB948" t="str">
            <v/>
          </cell>
          <cell r="EC948" t="str">
            <v/>
          </cell>
          <cell r="ED948" t="str">
            <v/>
          </cell>
          <cell r="EE948" t="str">
            <v/>
          </cell>
        </row>
        <row r="949">
          <cell r="I949" t="str">
            <v>OPPORTUNITY BANK KIRA</v>
          </cell>
          <cell r="J949">
            <v>24</v>
          </cell>
          <cell r="K949">
            <v>150</v>
          </cell>
          <cell r="L949">
            <v>8026238</v>
          </cell>
          <cell r="M949">
            <v>79530</v>
          </cell>
          <cell r="AF949" t="str">
            <v>NAGUMA COMPANY LTD KIREKA</v>
          </cell>
          <cell r="AG949" t="str">
            <v>NAGUMA COMPANY LTD KIREKA</v>
          </cell>
          <cell r="AH949" t="str">
            <v/>
          </cell>
          <cell r="AI949" t="str">
            <v/>
          </cell>
          <cell r="AJ949" t="str">
            <v/>
          </cell>
          <cell r="AK949" t="str">
            <v/>
          </cell>
          <cell r="AL949" t="str">
            <v/>
          </cell>
          <cell r="AM949" t="str">
            <v/>
          </cell>
          <cell r="AN949" t="str">
            <v/>
          </cell>
          <cell r="AO949" t="str">
            <v/>
          </cell>
          <cell r="AP949" t="str">
            <v/>
          </cell>
          <cell r="AQ949" t="str">
            <v/>
          </cell>
          <cell r="AR949" t="str">
            <v/>
          </cell>
          <cell r="AS949" t="str">
            <v/>
          </cell>
          <cell r="AT949">
            <v>0</v>
          </cell>
          <cell r="AU949" t="str">
            <v>NAGUMA COMPANY LTD KIREKA</v>
          </cell>
          <cell r="AV949" t="str">
            <v/>
          </cell>
          <cell r="AW949" t="str">
            <v/>
          </cell>
          <cell r="AX949" t="str">
            <v/>
          </cell>
          <cell r="AY949" t="str">
            <v/>
          </cell>
          <cell r="AZ949" t="str">
            <v/>
          </cell>
          <cell r="BA949" t="str">
            <v/>
          </cell>
          <cell r="BB949" t="str">
            <v/>
          </cell>
          <cell r="BC949" t="str">
            <v/>
          </cell>
          <cell r="BD949" t="str">
            <v/>
          </cell>
          <cell r="BE949" t="str">
            <v/>
          </cell>
          <cell r="BG949" t="str">
            <v>NAGUMA COMPANY LTD KIREKA</v>
          </cell>
          <cell r="BH949" t="str">
            <v/>
          </cell>
          <cell r="BI949" t="str">
            <v/>
          </cell>
          <cell r="BJ949" t="str">
            <v/>
          </cell>
          <cell r="BK949" t="str">
            <v/>
          </cell>
          <cell r="BL949" t="str">
            <v/>
          </cell>
          <cell r="BM949" t="str">
            <v/>
          </cell>
          <cell r="BN949" t="str">
            <v/>
          </cell>
          <cell r="BO949" t="str">
            <v/>
          </cell>
          <cell r="BP949" t="str">
            <v/>
          </cell>
          <cell r="BQ949" t="str">
            <v/>
          </cell>
          <cell r="BR949" t="str">
            <v/>
          </cell>
          <cell r="BS949" t="str">
            <v/>
          </cell>
          <cell r="BU949" t="str">
            <v>NAGUMA COMPANY LTD KIREKA</v>
          </cell>
          <cell r="BV949" t="str">
            <v/>
          </cell>
          <cell r="BW949" t="str">
            <v/>
          </cell>
          <cell r="BX949" t="str">
            <v/>
          </cell>
          <cell r="BY949" t="str">
            <v/>
          </cell>
          <cell r="BZ949" t="str">
            <v/>
          </cell>
          <cell r="CA949" t="str">
            <v/>
          </cell>
          <cell r="CB949" t="str">
            <v/>
          </cell>
          <cell r="CC949" t="str">
            <v/>
          </cell>
          <cell r="CD949" t="str">
            <v/>
          </cell>
          <cell r="CE949" t="str">
            <v/>
          </cell>
          <cell r="CG949" t="str">
            <v>NAGUMA COMPANY LTD KIREKA</v>
          </cell>
          <cell r="CH949" t="str">
            <v/>
          </cell>
          <cell r="CI949" t="str">
            <v/>
          </cell>
          <cell r="CJ949" t="str">
            <v/>
          </cell>
          <cell r="CK949" t="str">
            <v/>
          </cell>
          <cell r="CL949" t="str">
            <v/>
          </cell>
          <cell r="CM949" t="str">
            <v/>
          </cell>
          <cell r="CN949" t="str">
            <v/>
          </cell>
          <cell r="CO949" t="str">
            <v/>
          </cell>
          <cell r="CP949" t="str">
            <v/>
          </cell>
          <cell r="CQ949" t="str">
            <v/>
          </cell>
          <cell r="CR949" t="str">
            <v/>
          </cell>
          <cell r="CS949" t="str">
            <v/>
          </cell>
          <cell r="CU949" t="str">
            <v>NAGUMA COMPANY LTD KIREKA</v>
          </cell>
          <cell r="CV949" t="str">
            <v/>
          </cell>
          <cell r="CW949" t="str">
            <v/>
          </cell>
          <cell r="CX949" t="str">
            <v/>
          </cell>
          <cell r="CY949" t="str">
            <v/>
          </cell>
          <cell r="CZ949" t="str">
            <v/>
          </cell>
          <cell r="DA949" t="str">
            <v/>
          </cell>
          <cell r="DB949" t="str">
            <v/>
          </cell>
          <cell r="DC949" t="str">
            <v/>
          </cell>
          <cell r="DD949" t="str">
            <v/>
          </cell>
          <cell r="DE949" t="str">
            <v/>
          </cell>
          <cell r="DG949" t="str">
            <v>NAGUMA COMPANY LTD KIREKA</v>
          </cell>
          <cell r="DH949" t="str">
            <v/>
          </cell>
          <cell r="DI949" t="str">
            <v/>
          </cell>
          <cell r="DJ949" t="str">
            <v/>
          </cell>
          <cell r="DK949" t="str">
            <v/>
          </cell>
          <cell r="DL949" t="str">
            <v/>
          </cell>
          <cell r="DM949" t="str">
            <v/>
          </cell>
          <cell r="DN949" t="str">
            <v/>
          </cell>
          <cell r="DO949" t="str">
            <v/>
          </cell>
          <cell r="DP949" t="str">
            <v/>
          </cell>
          <cell r="DQ949" t="str">
            <v/>
          </cell>
          <cell r="DR949" t="str">
            <v/>
          </cell>
          <cell r="DS949" t="str">
            <v/>
          </cell>
          <cell r="DU949" t="str">
            <v>NAGUMA COMPANY LTD KIREKA</v>
          </cell>
          <cell r="DV949" t="str">
            <v/>
          </cell>
          <cell r="DW949" t="str">
            <v/>
          </cell>
          <cell r="DX949" t="str">
            <v/>
          </cell>
          <cell r="DY949" t="str">
            <v/>
          </cell>
          <cell r="DZ949" t="str">
            <v/>
          </cell>
          <cell r="EA949" t="str">
            <v/>
          </cell>
          <cell r="EB949" t="str">
            <v/>
          </cell>
          <cell r="EC949" t="str">
            <v/>
          </cell>
          <cell r="ED949" t="str">
            <v/>
          </cell>
          <cell r="EE949" t="str">
            <v/>
          </cell>
        </row>
        <row r="950">
          <cell r="I950" t="str">
            <v>OPPORTUNITY BANK KYENJOJO</v>
          </cell>
          <cell r="J950">
            <v>45</v>
          </cell>
          <cell r="K950">
            <v>122</v>
          </cell>
          <cell r="L950">
            <v>17479980</v>
          </cell>
          <cell r="M950">
            <v>102010</v>
          </cell>
          <cell r="AF950" t="str">
            <v>NAHA TRUST SERVICES U LTD - WAKISO</v>
          </cell>
          <cell r="AG950" t="str">
            <v>NAHA TRUST SERVICES U LTD - WAKISO</v>
          </cell>
          <cell r="AH950" t="str">
            <v/>
          </cell>
          <cell r="AI950" t="str">
            <v/>
          </cell>
          <cell r="AJ950" t="str">
            <v/>
          </cell>
          <cell r="AK950" t="str">
            <v/>
          </cell>
          <cell r="AL950" t="str">
            <v/>
          </cell>
          <cell r="AM950" t="str">
            <v/>
          </cell>
          <cell r="AN950" t="str">
            <v/>
          </cell>
          <cell r="AO950" t="str">
            <v/>
          </cell>
          <cell r="AP950" t="str">
            <v/>
          </cell>
          <cell r="AQ950" t="str">
            <v/>
          </cell>
          <cell r="AR950" t="str">
            <v/>
          </cell>
          <cell r="AS950" t="str">
            <v/>
          </cell>
          <cell r="AT950">
            <v>0</v>
          </cell>
          <cell r="AU950" t="str">
            <v>NAHA TRUST SERVICES U LTD - WAKISO</v>
          </cell>
          <cell r="AV950" t="str">
            <v/>
          </cell>
          <cell r="AW950" t="str">
            <v/>
          </cell>
          <cell r="AX950" t="str">
            <v/>
          </cell>
          <cell r="AY950" t="str">
            <v/>
          </cell>
          <cell r="AZ950" t="str">
            <v/>
          </cell>
          <cell r="BA950" t="str">
            <v/>
          </cell>
          <cell r="BB950" t="str">
            <v/>
          </cell>
          <cell r="BC950" t="str">
            <v/>
          </cell>
          <cell r="BD950" t="str">
            <v/>
          </cell>
          <cell r="BE950" t="str">
            <v/>
          </cell>
          <cell r="BG950" t="str">
            <v>NAHA TRUST SERVICES U LTD - WAKISO</v>
          </cell>
          <cell r="BH950" t="str">
            <v/>
          </cell>
          <cell r="BI950" t="str">
            <v/>
          </cell>
          <cell r="BJ950" t="str">
            <v/>
          </cell>
          <cell r="BK950" t="str">
            <v/>
          </cell>
          <cell r="BL950" t="str">
            <v/>
          </cell>
          <cell r="BM950" t="str">
            <v/>
          </cell>
          <cell r="BN950" t="str">
            <v/>
          </cell>
          <cell r="BO950" t="str">
            <v/>
          </cell>
          <cell r="BP950" t="str">
            <v/>
          </cell>
          <cell r="BQ950" t="str">
            <v/>
          </cell>
          <cell r="BR950" t="str">
            <v/>
          </cell>
          <cell r="BS950" t="str">
            <v/>
          </cell>
          <cell r="BU950" t="str">
            <v>NAHA TRUST SERVICES U LTD - WAKISO</v>
          </cell>
          <cell r="BV950" t="str">
            <v/>
          </cell>
          <cell r="BW950" t="str">
            <v/>
          </cell>
          <cell r="BX950" t="str">
            <v/>
          </cell>
          <cell r="BY950" t="str">
            <v/>
          </cell>
          <cell r="BZ950" t="str">
            <v/>
          </cell>
          <cell r="CA950" t="str">
            <v/>
          </cell>
          <cell r="CB950" t="str">
            <v/>
          </cell>
          <cell r="CC950" t="str">
            <v/>
          </cell>
          <cell r="CD950" t="str">
            <v/>
          </cell>
          <cell r="CE950" t="str">
            <v/>
          </cell>
          <cell r="CG950" t="str">
            <v>NAHA TRUST SERVICES U LTD - WAKISO</v>
          </cell>
          <cell r="CH950" t="str">
            <v/>
          </cell>
          <cell r="CI950" t="str">
            <v/>
          </cell>
          <cell r="CJ950" t="str">
            <v/>
          </cell>
          <cell r="CK950" t="str">
            <v/>
          </cell>
          <cell r="CL950" t="str">
            <v/>
          </cell>
          <cell r="CM950" t="str">
            <v/>
          </cell>
          <cell r="CN950" t="str">
            <v/>
          </cell>
          <cell r="CO950" t="str">
            <v/>
          </cell>
          <cell r="CP950" t="str">
            <v/>
          </cell>
          <cell r="CQ950" t="str">
            <v/>
          </cell>
          <cell r="CR950" t="str">
            <v/>
          </cell>
          <cell r="CS950" t="str">
            <v/>
          </cell>
          <cell r="CU950" t="str">
            <v>NAHA TRUST SERVICES U LTD - WAKISO</v>
          </cell>
          <cell r="CV950" t="str">
            <v/>
          </cell>
          <cell r="CW950" t="str">
            <v/>
          </cell>
          <cell r="CX950" t="str">
            <v/>
          </cell>
          <cell r="CY950" t="str">
            <v/>
          </cell>
          <cell r="CZ950" t="str">
            <v/>
          </cell>
          <cell r="DA950" t="str">
            <v/>
          </cell>
          <cell r="DB950" t="str">
            <v/>
          </cell>
          <cell r="DC950" t="str">
            <v/>
          </cell>
          <cell r="DD950" t="str">
            <v/>
          </cell>
          <cell r="DE950" t="str">
            <v/>
          </cell>
          <cell r="DG950" t="str">
            <v>NAHA TRUST SERVICES U LTD - WAKISO</v>
          </cell>
          <cell r="DH950" t="str">
            <v/>
          </cell>
          <cell r="DI950" t="str">
            <v/>
          </cell>
          <cell r="DJ950" t="str">
            <v/>
          </cell>
          <cell r="DK950" t="str">
            <v/>
          </cell>
          <cell r="DL950" t="str">
            <v/>
          </cell>
          <cell r="DM950" t="str">
            <v/>
          </cell>
          <cell r="DN950" t="str">
            <v/>
          </cell>
          <cell r="DO950" t="str">
            <v/>
          </cell>
          <cell r="DP950" t="str">
            <v/>
          </cell>
          <cell r="DQ950" t="str">
            <v/>
          </cell>
          <cell r="DR950" t="str">
            <v/>
          </cell>
          <cell r="DS950" t="str">
            <v/>
          </cell>
          <cell r="DU950" t="str">
            <v>NAHA TRUST SERVICES U LTD - WAKISO</v>
          </cell>
          <cell r="DV950" t="str">
            <v/>
          </cell>
          <cell r="DW950" t="str">
            <v/>
          </cell>
          <cell r="DX950" t="str">
            <v/>
          </cell>
          <cell r="DY950" t="str">
            <v/>
          </cell>
          <cell r="DZ950" t="str">
            <v/>
          </cell>
          <cell r="EA950" t="str">
            <v/>
          </cell>
          <cell r="EB950" t="str">
            <v/>
          </cell>
          <cell r="EC950" t="str">
            <v/>
          </cell>
          <cell r="ED950" t="str">
            <v/>
          </cell>
          <cell r="EE950" t="str">
            <v/>
          </cell>
        </row>
        <row r="951">
          <cell r="I951" t="str">
            <v>OPPORTUNITY BANK MASAKA</v>
          </cell>
          <cell r="J951">
            <v>23</v>
          </cell>
          <cell r="K951">
            <v>65</v>
          </cell>
          <cell r="L951">
            <v>26885300</v>
          </cell>
          <cell r="M951">
            <v>96100</v>
          </cell>
          <cell r="AF951" t="str">
            <v>NAJJA HIGH SCHOOL</v>
          </cell>
          <cell r="AG951" t="str">
            <v>NAJJA HIGH SCHOOL</v>
          </cell>
          <cell r="AH951" t="str">
            <v/>
          </cell>
          <cell r="AI951" t="str">
            <v/>
          </cell>
          <cell r="AJ951" t="str">
            <v/>
          </cell>
          <cell r="AK951" t="str">
            <v/>
          </cell>
          <cell r="AL951">
            <v>1</v>
          </cell>
          <cell r="AM951" t="str">
            <v/>
          </cell>
          <cell r="AN951" t="str">
            <v/>
          </cell>
          <cell r="AO951" t="str">
            <v/>
          </cell>
          <cell r="AP951" t="str">
            <v/>
          </cell>
          <cell r="AQ951" t="str">
            <v/>
          </cell>
          <cell r="AR951" t="str">
            <v/>
          </cell>
          <cell r="AS951" t="str">
            <v/>
          </cell>
          <cell r="AT951">
            <v>1</v>
          </cell>
          <cell r="AU951" t="str">
            <v>NAJJA HIGH SCHOOL</v>
          </cell>
          <cell r="AV951" t="str">
            <v/>
          </cell>
          <cell r="AW951" t="str">
            <v/>
          </cell>
          <cell r="AX951" t="str">
            <v/>
          </cell>
          <cell r="AY951" t="str">
            <v/>
          </cell>
          <cell r="AZ951" t="str">
            <v/>
          </cell>
          <cell r="BA951" t="str">
            <v/>
          </cell>
          <cell r="BB951" t="str">
            <v/>
          </cell>
          <cell r="BC951" t="str">
            <v/>
          </cell>
          <cell r="BD951" t="str">
            <v/>
          </cell>
          <cell r="BE951" t="str">
            <v/>
          </cell>
          <cell r="BG951" t="str">
            <v>NAJJA HIGH SCHOOL</v>
          </cell>
          <cell r="BH951" t="str">
            <v/>
          </cell>
          <cell r="BI951" t="str">
            <v/>
          </cell>
          <cell r="BJ951" t="str">
            <v/>
          </cell>
          <cell r="BK951" t="str">
            <v/>
          </cell>
          <cell r="BL951">
            <v>1</v>
          </cell>
          <cell r="BM951" t="str">
            <v/>
          </cell>
          <cell r="BN951" t="str">
            <v/>
          </cell>
          <cell r="BO951" t="str">
            <v/>
          </cell>
          <cell r="BP951" t="str">
            <v/>
          </cell>
          <cell r="BQ951" t="str">
            <v/>
          </cell>
          <cell r="BR951" t="str">
            <v/>
          </cell>
          <cell r="BS951" t="str">
            <v/>
          </cell>
          <cell r="BU951" t="str">
            <v>NAJJA HIGH SCHOOL</v>
          </cell>
          <cell r="BV951" t="str">
            <v/>
          </cell>
          <cell r="BW951" t="str">
            <v/>
          </cell>
          <cell r="BX951" t="str">
            <v/>
          </cell>
          <cell r="BY951" t="str">
            <v/>
          </cell>
          <cell r="BZ951" t="str">
            <v/>
          </cell>
          <cell r="CA951" t="str">
            <v/>
          </cell>
          <cell r="CB951" t="str">
            <v/>
          </cell>
          <cell r="CC951" t="str">
            <v/>
          </cell>
          <cell r="CD951" t="str">
            <v/>
          </cell>
          <cell r="CE951" t="str">
            <v/>
          </cell>
          <cell r="CG951" t="str">
            <v>NAJJA HIGH SCHOOL</v>
          </cell>
          <cell r="CH951" t="str">
            <v/>
          </cell>
          <cell r="CI951" t="str">
            <v/>
          </cell>
          <cell r="CJ951" t="str">
            <v/>
          </cell>
          <cell r="CK951" t="str">
            <v/>
          </cell>
          <cell r="CL951">
            <v>1000</v>
          </cell>
          <cell r="CM951" t="str">
            <v/>
          </cell>
          <cell r="CN951" t="str">
            <v/>
          </cell>
          <cell r="CO951" t="str">
            <v/>
          </cell>
          <cell r="CP951" t="str">
            <v/>
          </cell>
          <cell r="CQ951" t="str">
            <v/>
          </cell>
          <cell r="CR951" t="str">
            <v/>
          </cell>
          <cell r="CS951" t="str">
            <v/>
          </cell>
          <cell r="CU951" t="str">
            <v>NAJJA HIGH SCHOOL</v>
          </cell>
          <cell r="CV951" t="str">
            <v/>
          </cell>
          <cell r="CW951" t="str">
            <v/>
          </cell>
          <cell r="CX951" t="str">
            <v/>
          </cell>
          <cell r="CY951" t="str">
            <v/>
          </cell>
          <cell r="CZ951" t="str">
            <v/>
          </cell>
          <cell r="DA951" t="str">
            <v/>
          </cell>
          <cell r="DB951" t="str">
            <v/>
          </cell>
          <cell r="DC951" t="str">
            <v/>
          </cell>
          <cell r="DD951" t="str">
            <v/>
          </cell>
          <cell r="DE951" t="str">
            <v/>
          </cell>
          <cell r="DG951" t="str">
            <v>NAJJA HIGH SCHOOL</v>
          </cell>
          <cell r="DH951" t="str">
            <v/>
          </cell>
          <cell r="DI951" t="str">
            <v/>
          </cell>
          <cell r="DJ951" t="str">
            <v/>
          </cell>
          <cell r="DK951" t="str">
            <v/>
          </cell>
          <cell r="DL951">
            <v>400</v>
          </cell>
          <cell r="DM951" t="str">
            <v/>
          </cell>
          <cell r="DN951" t="str">
            <v/>
          </cell>
          <cell r="DO951" t="str">
            <v/>
          </cell>
          <cell r="DP951" t="str">
            <v/>
          </cell>
          <cell r="DQ951" t="str">
            <v/>
          </cell>
          <cell r="DR951" t="str">
            <v/>
          </cell>
          <cell r="DS951" t="str">
            <v/>
          </cell>
          <cell r="DU951" t="str">
            <v>NAJJA HIGH SCHOOL</v>
          </cell>
          <cell r="DV951" t="str">
            <v/>
          </cell>
          <cell r="DW951" t="str">
            <v/>
          </cell>
          <cell r="DX951" t="str">
            <v/>
          </cell>
          <cell r="DY951" t="str">
            <v/>
          </cell>
          <cell r="DZ951" t="str">
            <v/>
          </cell>
          <cell r="EA951" t="str">
            <v/>
          </cell>
          <cell r="EB951" t="str">
            <v/>
          </cell>
          <cell r="EC951" t="str">
            <v/>
          </cell>
          <cell r="ED951" t="str">
            <v/>
          </cell>
          <cell r="EE951" t="str">
            <v/>
          </cell>
        </row>
        <row r="952">
          <cell r="I952" t="str">
            <v>OPPORTUNITY BANK MAYUGE</v>
          </cell>
          <cell r="J952">
            <v>16</v>
          </cell>
          <cell r="K952">
            <v>132</v>
          </cell>
          <cell r="L952">
            <v>94445600</v>
          </cell>
          <cell r="M952">
            <v>291600</v>
          </cell>
          <cell r="AF952" t="str">
            <v>NAKAB'S FAMILY INVESTMENETS LIMITED-BWEYOGERERE</v>
          </cell>
          <cell r="AG952" t="str">
            <v>NAKAB'S FAMILY INVESTMENETS LIMITED-BWEYOGERERE</v>
          </cell>
          <cell r="AH952" t="str">
            <v/>
          </cell>
          <cell r="AI952" t="str">
            <v/>
          </cell>
          <cell r="AJ952" t="str">
            <v/>
          </cell>
          <cell r="AK952" t="str">
            <v/>
          </cell>
          <cell r="AL952" t="str">
            <v/>
          </cell>
          <cell r="AM952" t="str">
            <v/>
          </cell>
          <cell r="AN952" t="str">
            <v/>
          </cell>
          <cell r="AO952" t="str">
            <v/>
          </cell>
          <cell r="AP952" t="str">
            <v/>
          </cell>
          <cell r="AQ952" t="str">
            <v/>
          </cell>
          <cell r="AR952" t="str">
            <v/>
          </cell>
          <cell r="AS952" t="str">
            <v/>
          </cell>
          <cell r="AT952">
            <v>0</v>
          </cell>
          <cell r="AU952" t="str">
            <v>NAKAB'S FAMILY INVESTMENETS LIMITED-BWEYOGERERE</v>
          </cell>
          <cell r="AV952" t="str">
            <v/>
          </cell>
          <cell r="AW952" t="str">
            <v/>
          </cell>
          <cell r="AX952" t="str">
            <v/>
          </cell>
          <cell r="AY952" t="str">
            <v/>
          </cell>
          <cell r="AZ952" t="str">
            <v/>
          </cell>
          <cell r="BA952" t="str">
            <v/>
          </cell>
          <cell r="BB952" t="str">
            <v/>
          </cell>
          <cell r="BC952" t="str">
            <v/>
          </cell>
          <cell r="BD952" t="str">
            <v/>
          </cell>
          <cell r="BE952" t="str">
            <v/>
          </cell>
          <cell r="BG952" t="str">
            <v>NAKAB'S FAMILY INVESTMENETS LIMITED-BWEYOGERERE</v>
          </cell>
          <cell r="BH952" t="str">
            <v/>
          </cell>
          <cell r="BI952" t="str">
            <v/>
          </cell>
          <cell r="BJ952" t="str">
            <v/>
          </cell>
          <cell r="BK952" t="str">
            <v/>
          </cell>
          <cell r="BL952" t="str">
            <v/>
          </cell>
          <cell r="BM952" t="str">
            <v/>
          </cell>
          <cell r="BN952" t="str">
            <v/>
          </cell>
          <cell r="BO952" t="str">
            <v/>
          </cell>
          <cell r="BP952" t="str">
            <v/>
          </cell>
          <cell r="BQ952" t="str">
            <v/>
          </cell>
          <cell r="BR952" t="str">
            <v/>
          </cell>
          <cell r="BS952" t="str">
            <v/>
          </cell>
          <cell r="BU952" t="str">
            <v>NAKAB'S FAMILY INVESTMENETS LIMITED-BWEYOGERERE</v>
          </cell>
          <cell r="BV952" t="str">
            <v/>
          </cell>
          <cell r="BW952" t="str">
            <v/>
          </cell>
          <cell r="BX952" t="str">
            <v/>
          </cell>
          <cell r="BY952" t="str">
            <v/>
          </cell>
          <cell r="BZ952" t="str">
            <v/>
          </cell>
          <cell r="CA952" t="str">
            <v/>
          </cell>
          <cell r="CB952" t="str">
            <v/>
          </cell>
          <cell r="CC952" t="str">
            <v/>
          </cell>
          <cell r="CD952" t="str">
            <v/>
          </cell>
          <cell r="CE952" t="str">
            <v/>
          </cell>
          <cell r="CG952" t="str">
            <v>NAKAB'S FAMILY INVESTMENETS LIMITED-BWEYOGERERE</v>
          </cell>
          <cell r="CH952" t="str">
            <v/>
          </cell>
          <cell r="CI952" t="str">
            <v/>
          </cell>
          <cell r="CJ952" t="str">
            <v/>
          </cell>
          <cell r="CK952" t="str">
            <v/>
          </cell>
          <cell r="CL952" t="str">
            <v/>
          </cell>
          <cell r="CM952" t="str">
            <v/>
          </cell>
          <cell r="CN952" t="str">
            <v/>
          </cell>
          <cell r="CO952" t="str">
            <v/>
          </cell>
          <cell r="CP952" t="str">
            <v/>
          </cell>
          <cell r="CQ952" t="str">
            <v/>
          </cell>
          <cell r="CR952" t="str">
            <v/>
          </cell>
          <cell r="CS952" t="str">
            <v/>
          </cell>
          <cell r="CU952" t="str">
            <v>NAKAB'S FAMILY INVESTMENETS LIMITED-BWEYOGERERE</v>
          </cell>
          <cell r="CV952" t="str">
            <v/>
          </cell>
          <cell r="CW952" t="str">
            <v/>
          </cell>
          <cell r="CX952" t="str">
            <v/>
          </cell>
          <cell r="CY952" t="str">
            <v/>
          </cell>
          <cell r="CZ952" t="str">
            <v/>
          </cell>
          <cell r="DA952" t="str">
            <v/>
          </cell>
          <cell r="DB952" t="str">
            <v/>
          </cell>
          <cell r="DC952" t="str">
            <v/>
          </cell>
          <cell r="DD952" t="str">
            <v/>
          </cell>
          <cell r="DE952" t="str">
            <v/>
          </cell>
          <cell r="DG952" t="str">
            <v>NAKAB'S FAMILY INVESTMENETS LIMITED-BWEYOGERERE</v>
          </cell>
          <cell r="DH952" t="str">
            <v/>
          </cell>
          <cell r="DI952" t="str">
            <v/>
          </cell>
          <cell r="DJ952" t="str">
            <v/>
          </cell>
          <cell r="DK952" t="str">
            <v/>
          </cell>
          <cell r="DL952" t="str">
            <v/>
          </cell>
          <cell r="DM952" t="str">
            <v/>
          </cell>
          <cell r="DN952" t="str">
            <v/>
          </cell>
          <cell r="DO952" t="str">
            <v/>
          </cell>
          <cell r="DP952" t="str">
            <v/>
          </cell>
          <cell r="DQ952" t="str">
            <v/>
          </cell>
          <cell r="DR952" t="str">
            <v/>
          </cell>
          <cell r="DS952" t="str">
            <v/>
          </cell>
          <cell r="DU952" t="str">
            <v>NAKAB'S FAMILY INVESTMENETS LIMITED-BWEYOGERERE</v>
          </cell>
          <cell r="DV952" t="str">
            <v/>
          </cell>
          <cell r="DW952" t="str">
            <v/>
          </cell>
          <cell r="DX952" t="str">
            <v/>
          </cell>
          <cell r="DY952" t="str">
            <v/>
          </cell>
          <cell r="DZ952" t="str">
            <v/>
          </cell>
          <cell r="EA952" t="str">
            <v/>
          </cell>
          <cell r="EB952" t="str">
            <v/>
          </cell>
          <cell r="EC952" t="str">
            <v/>
          </cell>
          <cell r="ED952" t="str">
            <v/>
          </cell>
          <cell r="EE952" t="str">
            <v/>
          </cell>
        </row>
        <row r="953">
          <cell r="I953" t="str">
            <v>OPPORTUNITY BANK MBALE</v>
          </cell>
          <cell r="J953">
            <v>32</v>
          </cell>
          <cell r="K953">
            <v>78</v>
          </cell>
          <cell r="L953">
            <v>60310000</v>
          </cell>
          <cell r="M953">
            <v>187070</v>
          </cell>
          <cell r="AF953" t="str">
            <v>NAKALEMA NULU LAZIYA</v>
          </cell>
          <cell r="AG953" t="str">
            <v>NAKALEMA NULU LAZIYA</v>
          </cell>
          <cell r="AH953" t="str">
            <v/>
          </cell>
          <cell r="AI953" t="str">
            <v/>
          </cell>
          <cell r="AJ953" t="str">
            <v/>
          </cell>
          <cell r="AK953" t="str">
            <v/>
          </cell>
          <cell r="AL953" t="str">
            <v/>
          </cell>
          <cell r="AM953" t="str">
            <v/>
          </cell>
          <cell r="AN953" t="str">
            <v/>
          </cell>
          <cell r="AO953" t="str">
            <v/>
          </cell>
          <cell r="AP953" t="str">
            <v/>
          </cell>
          <cell r="AQ953" t="str">
            <v/>
          </cell>
          <cell r="AR953" t="str">
            <v/>
          </cell>
          <cell r="AS953" t="str">
            <v/>
          </cell>
          <cell r="AT953">
            <v>0</v>
          </cell>
          <cell r="AU953" t="str">
            <v>NAKALEMA NULU LAZIYA</v>
          </cell>
          <cell r="AV953" t="str">
            <v/>
          </cell>
          <cell r="AW953" t="str">
            <v/>
          </cell>
          <cell r="AX953" t="str">
            <v/>
          </cell>
          <cell r="AY953" t="str">
            <v/>
          </cell>
          <cell r="AZ953" t="str">
            <v/>
          </cell>
          <cell r="BA953" t="str">
            <v/>
          </cell>
          <cell r="BB953" t="str">
            <v/>
          </cell>
          <cell r="BC953" t="str">
            <v/>
          </cell>
          <cell r="BD953" t="str">
            <v/>
          </cell>
          <cell r="BE953" t="str">
            <v/>
          </cell>
          <cell r="BG953" t="str">
            <v>NAKALEMA NULU LAZIYA</v>
          </cell>
          <cell r="BH953" t="str">
            <v/>
          </cell>
          <cell r="BI953" t="str">
            <v/>
          </cell>
          <cell r="BJ953" t="str">
            <v/>
          </cell>
          <cell r="BK953" t="str">
            <v/>
          </cell>
          <cell r="BL953" t="str">
            <v/>
          </cell>
          <cell r="BM953" t="str">
            <v/>
          </cell>
          <cell r="BN953" t="str">
            <v/>
          </cell>
          <cell r="BO953" t="str">
            <v/>
          </cell>
          <cell r="BP953" t="str">
            <v/>
          </cell>
          <cell r="BQ953" t="str">
            <v/>
          </cell>
          <cell r="BR953" t="str">
            <v/>
          </cell>
          <cell r="BS953" t="str">
            <v/>
          </cell>
          <cell r="BU953" t="str">
            <v>NAKALEMA NULU LAZIYA</v>
          </cell>
          <cell r="BV953" t="str">
            <v/>
          </cell>
          <cell r="BW953" t="str">
            <v/>
          </cell>
          <cell r="BX953" t="str">
            <v/>
          </cell>
          <cell r="BY953" t="str">
            <v/>
          </cell>
          <cell r="BZ953" t="str">
            <v/>
          </cell>
          <cell r="CA953" t="str">
            <v/>
          </cell>
          <cell r="CB953" t="str">
            <v/>
          </cell>
          <cell r="CC953" t="str">
            <v/>
          </cell>
          <cell r="CD953" t="str">
            <v/>
          </cell>
          <cell r="CE953" t="str">
            <v/>
          </cell>
          <cell r="CG953" t="str">
            <v>NAKALEMA NULU LAZIYA</v>
          </cell>
          <cell r="CH953" t="str">
            <v/>
          </cell>
          <cell r="CI953" t="str">
            <v/>
          </cell>
          <cell r="CJ953" t="str">
            <v/>
          </cell>
          <cell r="CK953" t="str">
            <v/>
          </cell>
          <cell r="CL953" t="str">
            <v/>
          </cell>
          <cell r="CM953" t="str">
            <v/>
          </cell>
          <cell r="CN953" t="str">
            <v/>
          </cell>
          <cell r="CO953" t="str">
            <v/>
          </cell>
          <cell r="CP953" t="str">
            <v/>
          </cell>
          <cell r="CQ953" t="str">
            <v/>
          </cell>
          <cell r="CR953" t="str">
            <v/>
          </cell>
          <cell r="CS953" t="str">
            <v/>
          </cell>
          <cell r="CU953" t="str">
            <v>NAKALEMA NULU LAZIYA</v>
          </cell>
          <cell r="CV953" t="str">
            <v/>
          </cell>
          <cell r="CW953" t="str">
            <v/>
          </cell>
          <cell r="CX953" t="str">
            <v/>
          </cell>
          <cell r="CY953" t="str">
            <v/>
          </cell>
          <cell r="CZ953" t="str">
            <v/>
          </cell>
          <cell r="DA953" t="str">
            <v/>
          </cell>
          <cell r="DB953" t="str">
            <v/>
          </cell>
          <cell r="DC953" t="str">
            <v/>
          </cell>
          <cell r="DD953" t="str">
            <v/>
          </cell>
          <cell r="DE953" t="str">
            <v/>
          </cell>
          <cell r="DG953" t="str">
            <v>NAKALEMA NULU LAZIYA</v>
          </cell>
          <cell r="DH953" t="str">
            <v/>
          </cell>
          <cell r="DI953" t="str">
            <v/>
          </cell>
          <cell r="DJ953" t="str">
            <v/>
          </cell>
          <cell r="DK953" t="str">
            <v/>
          </cell>
          <cell r="DL953" t="str">
            <v/>
          </cell>
          <cell r="DM953" t="str">
            <v/>
          </cell>
          <cell r="DN953" t="str">
            <v/>
          </cell>
          <cell r="DO953" t="str">
            <v/>
          </cell>
          <cell r="DP953" t="str">
            <v/>
          </cell>
          <cell r="DQ953" t="str">
            <v/>
          </cell>
          <cell r="DR953" t="str">
            <v/>
          </cell>
          <cell r="DS953" t="str">
            <v/>
          </cell>
          <cell r="DU953" t="str">
            <v>NAKALEMA NULU LAZIYA</v>
          </cell>
          <cell r="DV953" t="str">
            <v/>
          </cell>
          <cell r="DW953" t="str">
            <v/>
          </cell>
          <cell r="DX953" t="str">
            <v/>
          </cell>
          <cell r="DY953" t="str">
            <v/>
          </cell>
          <cell r="DZ953" t="str">
            <v/>
          </cell>
          <cell r="EA953" t="str">
            <v/>
          </cell>
          <cell r="EB953" t="str">
            <v/>
          </cell>
          <cell r="EC953" t="str">
            <v/>
          </cell>
          <cell r="ED953" t="str">
            <v/>
          </cell>
          <cell r="EE953" t="str">
            <v/>
          </cell>
        </row>
        <row r="954">
          <cell r="I954" t="str">
            <v>OPPORTUNITY BANK MBARARA</v>
          </cell>
          <cell r="J954">
            <v>41</v>
          </cell>
          <cell r="K954">
            <v>114</v>
          </cell>
          <cell r="L954">
            <v>10836500</v>
          </cell>
          <cell r="M954">
            <v>77110</v>
          </cell>
          <cell r="AF954" t="str">
            <v>NAKALEMA NULU LAZIYA</v>
          </cell>
          <cell r="AG954" t="str">
            <v>NAKALEMA NULU LAZIYA</v>
          </cell>
          <cell r="AH954" t="str">
            <v/>
          </cell>
          <cell r="AI954" t="str">
            <v/>
          </cell>
          <cell r="AJ954" t="str">
            <v/>
          </cell>
          <cell r="AK954" t="str">
            <v/>
          </cell>
          <cell r="AL954" t="str">
            <v/>
          </cell>
          <cell r="AM954" t="str">
            <v/>
          </cell>
          <cell r="AN954" t="str">
            <v/>
          </cell>
          <cell r="AO954" t="str">
            <v/>
          </cell>
          <cell r="AP954" t="str">
            <v/>
          </cell>
          <cell r="AQ954" t="str">
            <v/>
          </cell>
          <cell r="AR954" t="str">
            <v/>
          </cell>
          <cell r="AS954" t="str">
            <v/>
          </cell>
          <cell r="AT954">
            <v>0</v>
          </cell>
          <cell r="AU954" t="str">
            <v>NAKALEMA NULU LAZIYA</v>
          </cell>
          <cell r="AV954" t="str">
            <v/>
          </cell>
          <cell r="AW954" t="str">
            <v/>
          </cell>
          <cell r="AX954" t="str">
            <v/>
          </cell>
          <cell r="AY954" t="str">
            <v/>
          </cell>
          <cell r="AZ954" t="str">
            <v/>
          </cell>
          <cell r="BA954" t="str">
            <v/>
          </cell>
          <cell r="BB954" t="str">
            <v/>
          </cell>
          <cell r="BC954" t="str">
            <v/>
          </cell>
          <cell r="BD954" t="str">
            <v/>
          </cell>
          <cell r="BE954" t="str">
            <v/>
          </cell>
          <cell r="BG954" t="str">
            <v>NAKALEMA NULU LAZIYA</v>
          </cell>
          <cell r="BH954" t="str">
            <v/>
          </cell>
          <cell r="BI954" t="str">
            <v/>
          </cell>
          <cell r="BJ954" t="str">
            <v/>
          </cell>
          <cell r="BK954" t="str">
            <v/>
          </cell>
          <cell r="BL954" t="str">
            <v/>
          </cell>
          <cell r="BM954" t="str">
            <v/>
          </cell>
          <cell r="BN954" t="str">
            <v/>
          </cell>
          <cell r="BO954" t="str">
            <v/>
          </cell>
          <cell r="BP954" t="str">
            <v/>
          </cell>
          <cell r="BQ954" t="str">
            <v/>
          </cell>
          <cell r="BR954" t="str">
            <v/>
          </cell>
          <cell r="BS954" t="str">
            <v/>
          </cell>
          <cell r="BU954" t="str">
            <v>NAKALEMA NULU LAZIYA</v>
          </cell>
          <cell r="BV954" t="str">
            <v/>
          </cell>
          <cell r="BW954" t="str">
            <v/>
          </cell>
          <cell r="BX954" t="str">
            <v/>
          </cell>
          <cell r="BY954" t="str">
            <v/>
          </cell>
          <cell r="BZ954" t="str">
            <v/>
          </cell>
          <cell r="CA954" t="str">
            <v/>
          </cell>
          <cell r="CB954" t="str">
            <v/>
          </cell>
          <cell r="CC954" t="str">
            <v/>
          </cell>
          <cell r="CD954" t="str">
            <v/>
          </cell>
          <cell r="CE954" t="str">
            <v/>
          </cell>
          <cell r="CG954" t="str">
            <v>NAKALEMA NULU LAZIYA</v>
          </cell>
          <cell r="CH954" t="str">
            <v/>
          </cell>
          <cell r="CI954" t="str">
            <v/>
          </cell>
          <cell r="CJ954" t="str">
            <v/>
          </cell>
          <cell r="CK954" t="str">
            <v/>
          </cell>
          <cell r="CL954" t="str">
            <v/>
          </cell>
          <cell r="CM954" t="str">
            <v/>
          </cell>
          <cell r="CN954" t="str">
            <v/>
          </cell>
          <cell r="CO954" t="str">
            <v/>
          </cell>
          <cell r="CP954" t="str">
            <v/>
          </cell>
          <cell r="CQ954" t="str">
            <v/>
          </cell>
          <cell r="CR954" t="str">
            <v/>
          </cell>
          <cell r="CS954" t="str">
            <v/>
          </cell>
          <cell r="CU954" t="str">
            <v>NAKALEMA NULU LAZIYA</v>
          </cell>
          <cell r="CV954" t="str">
            <v/>
          </cell>
          <cell r="CW954" t="str">
            <v/>
          </cell>
          <cell r="CX954" t="str">
            <v/>
          </cell>
          <cell r="CY954" t="str">
            <v/>
          </cell>
          <cell r="CZ954" t="str">
            <v/>
          </cell>
          <cell r="DA954" t="str">
            <v/>
          </cell>
          <cell r="DB954" t="str">
            <v/>
          </cell>
          <cell r="DC954" t="str">
            <v/>
          </cell>
          <cell r="DD954" t="str">
            <v/>
          </cell>
          <cell r="DE954" t="str">
            <v/>
          </cell>
          <cell r="DG954" t="str">
            <v>NAKALEMA NULU LAZIYA</v>
          </cell>
          <cell r="DH954" t="str">
            <v/>
          </cell>
          <cell r="DI954" t="str">
            <v/>
          </cell>
          <cell r="DJ954" t="str">
            <v/>
          </cell>
          <cell r="DK954" t="str">
            <v/>
          </cell>
          <cell r="DL954" t="str">
            <v/>
          </cell>
          <cell r="DM954" t="str">
            <v/>
          </cell>
          <cell r="DN954" t="str">
            <v/>
          </cell>
          <cell r="DO954" t="str">
            <v/>
          </cell>
          <cell r="DP954" t="str">
            <v/>
          </cell>
          <cell r="DQ954" t="str">
            <v/>
          </cell>
          <cell r="DR954" t="str">
            <v/>
          </cell>
          <cell r="DS954" t="str">
            <v/>
          </cell>
          <cell r="DU954" t="str">
            <v>NAKALEMA NULU LAZIYA</v>
          </cell>
          <cell r="DV954" t="str">
            <v/>
          </cell>
          <cell r="DW954" t="str">
            <v/>
          </cell>
          <cell r="DX954" t="str">
            <v/>
          </cell>
          <cell r="DY954" t="str">
            <v/>
          </cell>
          <cell r="DZ954" t="str">
            <v/>
          </cell>
          <cell r="EA954" t="str">
            <v/>
          </cell>
          <cell r="EB954" t="str">
            <v/>
          </cell>
          <cell r="EC954" t="str">
            <v/>
          </cell>
          <cell r="ED954" t="str">
            <v/>
          </cell>
          <cell r="EE954" t="str">
            <v/>
          </cell>
        </row>
        <row r="955">
          <cell r="I955" t="str">
            <v>OPPORTUNITY BANK MUBENDE</v>
          </cell>
          <cell r="J955">
            <v>20</v>
          </cell>
          <cell r="K955">
            <v>48</v>
          </cell>
          <cell r="L955">
            <v>7955600</v>
          </cell>
          <cell r="M955">
            <v>43750</v>
          </cell>
          <cell r="AF955" t="str">
            <v>NAKASEKE GENERAL AGENCIES</v>
          </cell>
          <cell r="AG955" t="str">
            <v>NAKASEKE GENERAL AGENCIES</v>
          </cell>
          <cell r="AH955" t="str">
            <v/>
          </cell>
          <cell r="AI955" t="str">
            <v/>
          </cell>
          <cell r="AJ955" t="str">
            <v/>
          </cell>
          <cell r="AK955" t="str">
            <v/>
          </cell>
          <cell r="AL955" t="str">
            <v/>
          </cell>
          <cell r="AM955" t="str">
            <v/>
          </cell>
          <cell r="AN955" t="str">
            <v/>
          </cell>
          <cell r="AO955" t="str">
            <v/>
          </cell>
          <cell r="AP955" t="str">
            <v/>
          </cell>
          <cell r="AQ955" t="str">
            <v/>
          </cell>
          <cell r="AR955" t="str">
            <v/>
          </cell>
          <cell r="AS955" t="str">
            <v/>
          </cell>
          <cell r="AT955">
            <v>0</v>
          </cell>
          <cell r="AU955" t="str">
            <v>NAKASEKE GENERAL AGENCIES</v>
          </cell>
          <cell r="AV955" t="str">
            <v/>
          </cell>
          <cell r="AW955" t="str">
            <v/>
          </cell>
          <cell r="AX955" t="str">
            <v/>
          </cell>
          <cell r="AY955" t="str">
            <v/>
          </cell>
          <cell r="AZ955" t="str">
            <v/>
          </cell>
          <cell r="BA955" t="str">
            <v/>
          </cell>
          <cell r="BB955" t="str">
            <v/>
          </cell>
          <cell r="BC955" t="str">
            <v/>
          </cell>
          <cell r="BD955" t="str">
            <v/>
          </cell>
          <cell r="BE955" t="str">
            <v/>
          </cell>
          <cell r="BG955" t="str">
            <v>NAKASEKE GENERAL AGENCIES</v>
          </cell>
          <cell r="BH955" t="str">
            <v/>
          </cell>
          <cell r="BI955" t="str">
            <v/>
          </cell>
          <cell r="BJ955" t="str">
            <v/>
          </cell>
          <cell r="BK955" t="str">
            <v/>
          </cell>
          <cell r="BL955" t="str">
            <v/>
          </cell>
          <cell r="BM955" t="str">
            <v/>
          </cell>
          <cell r="BN955" t="str">
            <v/>
          </cell>
          <cell r="BO955" t="str">
            <v/>
          </cell>
          <cell r="BP955" t="str">
            <v/>
          </cell>
          <cell r="BQ955" t="str">
            <v/>
          </cell>
          <cell r="BR955" t="str">
            <v/>
          </cell>
          <cell r="BS955" t="str">
            <v/>
          </cell>
          <cell r="BU955" t="str">
            <v>NAKASEKE GENERAL AGENCIES</v>
          </cell>
          <cell r="BV955" t="str">
            <v/>
          </cell>
          <cell r="BW955" t="str">
            <v/>
          </cell>
          <cell r="BX955" t="str">
            <v/>
          </cell>
          <cell r="BY955" t="str">
            <v/>
          </cell>
          <cell r="BZ955" t="str">
            <v/>
          </cell>
          <cell r="CA955" t="str">
            <v/>
          </cell>
          <cell r="CB955" t="str">
            <v/>
          </cell>
          <cell r="CC955" t="str">
            <v/>
          </cell>
          <cell r="CD955" t="str">
            <v/>
          </cell>
          <cell r="CE955" t="str">
            <v/>
          </cell>
          <cell r="CG955" t="str">
            <v>NAKASEKE GENERAL AGENCIES</v>
          </cell>
          <cell r="CH955" t="str">
            <v/>
          </cell>
          <cell r="CI955" t="str">
            <v/>
          </cell>
          <cell r="CJ955" t="str">
            <v/>
          </cell>
          <cell r="CK955" t="str">
            <v/>
          </cell>
          <cell r="CL955" t="str">
            <v/>
          </cell>
          <cell r="CM955" t="str">
            <v/>
          </cell>
          <cell r="CN955" t="str">
            <v/>
          </cell>
          <cell r="CO955" t="str">
            <v/>
          </cell>
          <cell r="CP955" t="str">
            <v/>
          </cell>
          <cell r="CQ955" t="str">
            <v/>
          </cell>
          <cell r="CR955" t="str">
            <v/>
          </cell>
          <cell r="CS955" t="str">
            <v/>
          </cell>
          <cell r="CU955" t="str">
            <v>NAKASEKE GENERAL AGENCIES</v>
          </cell>
          <cell r="CV955" t="str">
            <v/>
          </cell>
          <cell r="CW955" t="str">
            <v/>
          </cell>
          <cell r="CX955" t="str">
            <v/>
          </cell>
          <cell r="CY955" t="str">
            <v/>
          </cell>
          <cell r="CZ955" t="str">
            <v/>
          </cell>
          <cell r="DA955" t="str">
            <v/>
          </cell>
          <cell r="DB955" t="str">
            <v/>
          </cell>
          <cell r="DC955" t="str">
            <v/>
          </cell>
          <cell r="DD955" t="str">
            <v/>
          </cell>
          <cell r="DE955" t="str">
            <v/>
          </cell>
          <cell r="DG955" t="str">
            <v>NAKASEKE GENERAL AGENCIES</v>
          </cell>
          <cell r="DH955" t="str">
            <v/>
          </cell>
          <cell r="DI955" t="str">
            <v/>
          </cell>
          <cell r="DJ955" t="str">
            <v/>
          </cell>
          <cell r="DK955" t="str">
            <v/>
          </cell>
          <cell r="DL955" t="str">
            <v/>
          </cell>
          <cell r="DM955" t="str">
            <v/>
          </cell>
          <cell r="DN955" t="str">
            <v/>
          </cell>
          <cell r="DO955" t="str">
            <v/>
          </cell>
          <cell r="DP955" t="str">
            <v/>
          </cell>
          <cell r="DQ955" t="str">
            <v/>
          </cell>
          <cell r="DR955" t="str">
            <v/>
          </cell>
          <cell r="DS955" t="str">
            <v/>
          </cell>
          <cell r="DU955" t="str">
            <v>NAKASEKE GENERAL AGENCIES</v>
          </cell>
          <cell r="DV955" t="str">
            <v/>
          </cell>
          <cell r="DW955" t="str">
            <v/>
          </cell>
          <cell r="DX955" t="str">
            <v/>
          </cell>
          <cell r="DY955" t="str">
            <v/>
          </cell>
          <cell r="DZ955" t="str">
            <v/>
          </cell>
          <cell r="EA955" t="str">
            <v/>
          </cell>
          <cell r="EB955" t="str">
            <v/>
          </cell>
          <cell r="EC955" t="str">
            <v/>
          </cell>
          <cell r="ED955" t="str">
            <v/>
          </cell>
          <cell r="EE955" t="str">
            <v/>
          </cell>
        </row>
        <row r="956">
          <cell r="I956" t="str">
            <v>OPPORTUNITY BANK NATEETE</v>
          </cell>
          <cell r="J956">
            <v>20</v>
          </cell>
          <cell r="K956">
            <v>42</v>
          </cell>
          <cell r="L956">
            <v>7778000</v>
          </cell>
          <cell r="M956">
            <v>44430</v>
          </cell>
          <cell r="AF956" t="str">
            <v>NAKASEKE GENERAL AGENCIES</v>
          </cell>
          <cell r="AG956" t="str">
            <v>NAKASEKE GENERAL AGENCIES</v>
          </cell>
          <cell r="AH956" t="str">
            <v/>
          </cell>
          <cell r="AI956" t="str">
            <v/>
          </cell>
          <cell r="AJ956" t="str">
            <v/>
          </cell>
          <cell r="AK956" t="str">
            <v/>
          </cell>
          <cell r="AL956" t="str">
            <v/>
          </cell>
          <cell r="AM956" t="str">
            <v/>
          </cell>
          <cell r="AN956" t="str">
            <v/>
          </cell>
          <cell r="AO956" t="str">
            <v/>
          </cell>
          <cell r="AP956" t="str">
            <v/>
          </cell>
          <cell r="AQ956" t="str">
            <v/>
          </cell>
          <cell r="AR956" t="str">
            <v/>
          </cell>
          <cell r="AS956" t="str">
            <v/>
          </cell>
          <cell r="AT956">
            <v>0</v>
          </cell>
          <cell r="AU956" t="str">
            <v>NAKASEKE GENERAL AGENCIES</v>
          </cell>
          <cell r="AV956" t="str">
            <v/>
          </cell>
          <cell r="AW956" t="str">
            <v/>
          </cell>
          <cell r="AX956" t="str">
            <v/>
          </cell>
          <cell r="AY956" t="str">
            <v/>
          </cell>
          <cell r="AZ956" t="str">
            <v/>
          </cell>
          <cell r="BA956" t="str">
            <v/>
          </cell>
          <cell r="BB956" t="str">
            <v/>
          </cell>
          <cell r="BC956" t="str">
            <v/>
          </cell>
          <cell r="BD956" t="str">
            <v/>
          </cell>
          <cell r="BE956" t="str">
            <v/>
          </cell>
          <cell r="BG956" t="str">
            <v>NAKASEKE GENERAL AGENCIES</v>
          </cell>
          <cell r="BH956" t="str">
            <v/>
          </cell>
          <cell r="BI956" t="str">
            <v/>
          </cell>
          <cell r="BJ956" t="str">
            <v/>
          </cell>
          <cell r="BK956" t="str">
            <v/>
          </cell>
          <cell r="BL956" t="str">
            <v/>
          </cell>
          <cell r="BM956" t="str">
            <v/>
          </cell>
          <cell r="BN956" t="str">
            <v/>
          </cell>
          <cell r="BO956" t="str">
            <v/>
          </cell>
          <cell r="BP956" t="str">
            <v/>
          </cell>
          <cell r="BQ956" t="str">
            <v/>
          </cell>
          <cell r="BR956" t="str">
            <v/>
          </cell>
          <cell r="BS956" t="str">
            <v/>
          </cell>
          <cell r="BU956" t="str">
            <v>NAKASEKE GENERAL AGENCIES</v>
          </cell>
          <cell r="BV956" t="str">
            <v/>
          </cell>
          <cell r="BW956" t="str">
            <v/>
          </cell>
          <cell r="BX956" t="str">
            <v/>
          </cell>
          <cell r="BY956" t="str">
            <v/>
          </cell>
          <cell r="BZ956" t="str">
            <v/>
          </cell>
          <cell r="CA956" t="str">
            <v/>
          </cell>
          <cell r="CB956" t="str">
            <v/>
          </cell>
          <cell r="CC956" t="str">
            <v/>
          </cell>
          <cell r="CD956" t="str">
            <v/>
          </cell>
          <cell r="CE956" t="str">
            <v/>
          </cell>
          <cell r="CG956" t="str">
            <v>NAKASEKE GENERAL AGENCIES</v>
          </cell>
          <cell r="CH956" t="str">
            <v/>
          </cell>
          <cell r="CI956" t="str">
            <v/>
          </cell>
          <cell r="CJ956" t="str">
            <v/>
          </cell>
          <cell r="CK956" t="str">
            <v/>
          </cell>
          <cell r="CL956" t="str">
            <v/>
          </cell>
          <cell r="CM956" t="str">
            <v/>
          </cell>
          <cell r="CN956" t="str">
            <v/>
          </cell>
          <cell r="CO956" t="str">
            <v/>
          </cell>
          <cell r="CP956" t="str">
            <v/>
          </cell>
          <cell r="CQ956" t="str">
            <v/>
          </cell>
          <cell r="CR956" t="str">
            <v/>
          </cell>
          <cell r="CS956" t="str">
            <v/>
          </cell>
          <cell r="CU956" t="str">
            <v>NAKASEKE GENERAL AGENCIES</v>
          </cell>
          <cell r="CV956" t="str">
            <v/>
          </cell>
          <cell r="CW956" t="str">
            <v/>
          </cell>
          <cell r="CX956" t="str">
            <v/>
          </cell>
          <cell r="CY956" t="str">
            <v/>
          </cell>
          <cell r="CZ956" t="str">
            <v/>
          </cell>
          <cell r="DA956" t="str">
            <v/>
          </cell>
          <cell r="DB956" t="str">
            <v/>
          </cell>
          <cell r="DC956" t="str">
            <v/>
          </cell>
          <cell r="DD956" t="str">
            <v/>
          </cell>
          <cell r="DE956" t="str">
            <v/>
          </cell>
          <cell r="DG956" t="str">
            <v>NAKASEKE GENERAL AGENCIES</v>
          </cell>
          <cell r="DH956" t="str">
            <v/>
          </cell>
          <cell r="DI956" t="str">
            <v/>
          </cell>
          <cell r="DJ956" t="str">
            <v/>
          </cell>
          <cell r="DK956" t="str">
            <v/>
          </cell>
          <cell r="DL956" t="str">
            <v/>
          </cell>
          <cell r="DM956" t="str">
            <v/>
          </cell>
          <cell r="DN956" t="str">
            <v/>
          </cell>
          <cell r="DO956" t="str">
            <v/>
          </cell>
          <cell r="DP956" t="str">
            <v/>
          </cell>
          <cell r="DQ956" t="str">
            <v/>
          </cell>
          <cell r="DR956" t="str">
            <v/>
          </cell>
          <cell r="DS956" t="str">
            <v/>
          </cell>
          <cell r="DU956" t="str">
            <v>NAKASEKE GENERAL AGENCIES</v>
          </cell>
          <cell r="DV956" t="str">
            <v/>
          </cell>
          <cell r="DW956" t="str">
            <v/>
          </cell>
          <cell r="DX956" t="str">
            <v/>
          </cell>
          <cell r="DY956" t="str">
            <v/>
          </cell>
          <cell r="DZ956" t="str">
            <v/>
          </cell>
          <cell r="EA956" t="str">
            <v/>
          </cell>
          <cell r="EB956" t="str">
            <v/>
          </cell>
          <cell r="EC956" t="str">
            <v/>
          </cell>
          <cell r="ED956" t="str">
            <v/>
          </cell>
          <cell r="EE956" t="str">
            <v/>
          </cell>
        </row>
        <row r="957">
          <cell r="I957" t="str">
            <v>OPPORTUNITY BANK OWINO</v>
          </cell>
          <cell r="J957">
            <v>12</v>
          </cell>
          <cell r="K957">
            <v>27</v>
          </cell>
          <cell r="L957">
            <v>2351000</v>
          </cell>
          <cell r="M957">
            <v>18290</v>
          </cell>
          <cell r="AF957" t="str">
            <v>NAKASEKE GENERAL AGENCIES DST LUWEERO</v>
          </cell>
          <cell r="AG957" t="str">
            <v>NAKASEKE GENERAL AGENCIES DST LUWEERO</v>
          </cell>
          <cell r="AH957" t="str">
            <v/>
          </cell>
          <cell r="AI957" t="str">
            <v/>
          </cell>
          <cell r="AJ957" t="str">
            <v/>
          </cell>
          <cell r="AK957" t="str">
            <v/>
          </cell>
          <cell r="AL957" t="str">
            <v/>
          </cell>
          <cell r="AM957" t="str">
            <v/>
          </cell>
          <cell r="AN957" t="str">
            <v/>
          </cell>
          <cell r="AO957" t="str">
            <v/>
          </cell>
          <cell r="AP957" t="str">
            <v/>
          </cell>
          <cell r="AQ957" t="str">
            <v/>
          </cell>
          <cell r="AR957" t="str">
            <v/>
          </cell>
          <cell r="AS957" t="str">
            <v/>
          </cell>
          <cell r="AT957">
            <v>0</v>
          </cell>
          <cell r="AU957" t="str">
            <v>NAKASEKE GENERAL AGENCIES DST LUWEERO</v>
          </cell>
          <cell r="AV957" t="str">
            <v/>
          </cell>
          <cell r="AW957" t="str">
            <v/>
          </cell>
          <cell r="AX957" t="str">
            <v/>
          </cell>
          <cell r="AY957" t="str">
            <v/>
          </cell>
          <cell r="AZ957" t="str">
            <v/>
          </cell>
          <cell r="BA957" t="str">
            <v/>
          </cell>
          <cell r="BB957" t="str">
            <v/>
          </cell>
          <cell r="BC957" t="str">
            <v/>
          </cell>
          <cell r="BD957" t="str">
            <v/>
          </cell>
          <cell r="BE957" t="str">
            <v/>
          </cell>
          <cell r="BG957" t="str">
            <v>NAKASEKE GENERAL AGENCIES DST LUWEERO</v>
          </cell>
          <cell r="BH957" t="str">
            <v/>
          </cell>
          <cell r="BI957" t="str">
            <v/>
          </cell>
          <cell r="BJ957" t="str">
            <v/>
          </cell>
          <cell r="BK957" t="str">
            <v/>
          </cell>
          <cell r="BL957" t="str">
            <v/>
          </cell>
          <cell r="BM957" t="str">
            <v/>
          </cell>
          <cell r="BN957" t="str">
            <v/>
          </cell>
          <cell r="BO957" t="str">
            <v/>
          </cell>
          <cell r="BP957" t="str">
            <v/>
          </cell>
          <cell r="BQ957" t="str">
            <v/>
          </cell>
          <cell r="BR957" t="str">
            <v/>
          </cell>
          <cell r="BS957" t="str">
            <v/>
          </cell>
          <cell r="BU957" t="str">
            <v>NAKASEKE GENERAL AGENCIES DST LUWEERO</v>
          </cell>
          <cell r="BV957" t="str">
            <v/>
          </cell>
          <cell r="BW957" t="str">
            <v/>
          </cell>
          <cell r="BX957" t="str">
            <v/>
          </cell>
          <cell r="BY957" t="str">
            <v/>
          </cell>
          <cell r="BZ957" t="str">
            <v/>
          </cell>
          <cell r="CA957" t="str">
            <v/>
          </cell>
          <cell r="CB957" t="str">
            <v/>
          </cell>
          <cell r="CC957" t="str">
            <v/>
          </cell>
          <cell r="CD957" t="str">
            <v/>
          </cell>
          <cell r="CE957" t="str">
            <v/>
          </cell>
          <cell r="CG957" t="str">
            <v>NAKASEKE GENERAL AGENCIES DST LUWEERO</v>
          </cell>
          <cell r="CH957" t="str">
            <v/>
          </cell>
          <cell r="CI957" t="str">
            <v/>
          </cell>
          <cell r="CJ957" t="str">
            <v/>
          </cell>
          <cell r="CK957" t="str">
            <v/>
          </cell>
          <cell r="CL957" t="str">
            <v/>
          </cell>
          <cell r="CM957" t="str">
            <v/>
          </cell>
          <cell r="CN957" t="str">
            <v/>
          </cell>
          <cell r="CO957" t="str">
            <v/>
          </cell>
          <cell r="CP957" t="str">
            <v/>
          </cell>
          <cell r="CQ957" t="str">
            <v/>
          </cell>
          <cell r="CR957" t="str">
            <v/>
          </cell>
          <cell r="CS957" t="str">
            <v/>
          </cell>
          <cell r="CU957" t="str">
            <v>NAKASEKE GENERAL AGENCIES DST LUWEERO</v>
          </cell>
          <cell r="CV957" t="str">
            <v/>
          </cell>
          <cell r="CW957" t="str">
            <v/>
          </cell>
          <cell r="CX957" t="str">
            <v/>
          </cell>
          <cell r="CY957" t="str">
            <v/>
          </cell>
          <cell r="CZ957" t="str">
            <v/>
          </cell>
          <cell r="DA957" t="str">
            <v/>
          </cell>
          <cell r="DB957" t="str">
            <v/>
          </cell>
          <cell r="DC957" t="str">
            <v/>
          </cell>
          <cell r="DD957" t="str">
            <v/>
          </cell>
          <cell r="DE957" t="str">
            <v/>
          </cell>
          <cell r="DG957" t="str">
            <v>NAKASEKE GENERAL AGENCIES DST LUWEERO</v>
          </cell>
          <cell r="DH957" t="str">
            <v/>
          </cell>
          <cell r="DI957" t="str">
            <v/>
          </cell>
          <cell r="DJ957" t="str">
            <v/>
          </cell>
          <cell r="DK957" t="str">
            <v/>
          </cell>
          <cell r="DL957" t="str">
            <v/>
          </cell>
          <cell r="DM957" t="str">
            <v/>
          </cell>
          <cell r="DN957" t="str">
            <v/>
          </cell>
          <cell r="DO957" t="str">
            <v/>
          </cell>
          <cell r="DP957" t="str">
            <v/>
          </cell>
          <cell r="DQ957" t="str">
            <v/>
          </cell>
          <cell r="DR957" t="str">
            <v/>
          </cell>
          <cell r="DS957" t="str">
            <v/>
          </cell>
          <cell r="DU957" t="str">
            <v>NAKASEKE GENERAL AGENCIES DST LUWEERO</v>
          </cell>
          <cell r="DV957" t="str">
            <v/>
          </cell>
          <cell r="DW957" t="str">
            <v/>
          </cell>
          <cell r="DX957" t="str">
            <v/>
          </cell>
          <cell r="DY957" t="str">
            <v/>
          </cell>
          <cell r="DZ957" t="str">
            <v/>
          </cell>
          <cell r="EA957" t="str">
            <v/>
          </cell>
          <cell r="EB957" t="str">
            <v/>
          </cell>
          <cell r="EC957" t="str">
            <v/>
          </cell>
          <cell r="ED957" t="str">
            <v/>
          </cell>
          <cell r="EE957" t="str">
            <v/>
          </cell>
        </row>
        <row r="958">
          <cell r="I958" t="str">
            <v>OPPORTUNITY BANK UGANDA LIMITED-OBHOIMA</v>
          </cell>
          <cell r="J958">
            <v>1</v>
          </cell>
          <cell r="K958">
            <v>3</v>
          </cell>
          <cell r="L958">
            <v>22000</v>
          </cell>
          <cell r="M958">
            <v>720</v>
          </cell>
          <cell r="AF958" t="str">
            <v>NAKASEKE GENERAL AGENCIES DST LUWEERO</v>
          </cell>
          <cell r="AG958" t="str">
            <v>NAKASEKE GENERAL AGENCIES DST LUWEERO</v>
          </cell>
          <cell r="AH958" t="str">
            <v/>
          </cell>
          <cell r="AI958" t="str">
            <v/>
          </cell>
          <cell r="AJ958" t="str">
            <v/>
          </cell>
          <cell r="AK958" t="str">
            <v/>
          </cell>
          <cell r="AL958" t="str">
            <v/>
          </cell>
          <cell r="AM958" t="str">
            <v/>
          </cell>
          <cell r="AN958" t="str">
            <v/>
          </cell>
          <cell r="AO958" t="str">
            <v/>
          </cell>
          <cell r="AP958" t="str">
            <v/>
          </cell>
          <cell r="AQ958" t="str">
            <v/>
          </cell>
          <cell r="AR958" t="str">
            <v/>
          </cell>
          <cell r="AS958" t="str">
            <v/>
          </cell>
          <cell r="AT958">
            <v>0</v>
          </cell>
          <cell r="AU958" t="str">
            <v>NAKASEKE GENERAL AGENCIES DST LUWEERO</v>
          </cell>
          <cell r="AV958" t="str">
            <v/>
          </cell>
          <cell r="AW958" t="str">
            <v/>
          </cell>
          <cell r="AX958" t="str">
            <v/>
          </cell>
          <cell r="AY958" t="str">
            <v/>
          </cell>
          <cell r="AZ958" t="str">
            <v/>
          </cell>
          <cell r="BA958" t="str">
            <v/>
          </cell>
          <cell r="BB958" t="str">
            <v/>
          </cell>
          <cell r="BC958" t="str">
            <v/>
          </cell>
          <cell r="BD958" t="str">
            <v/>
          </cell>
          <cell r="BE958" t="str">
            <v/>
          </cell>
          <cell r="BG958" t="str">
            <v>NAKASEKE GENERAL AGENCIES DST LUWEERO</v>
          </cell>
          <cell r="BH958" t="str">
            <v/>
          </cell>
          <cell r="BI958" t="str">
            <v/>
          </cell>
          <cell r="BJ958" t="str">
            <v/>
          </cell>
          <cell r="BK958" t="str">
            <v/>
          </cell>
          <cell r="BL958" t="str">
            <v/>
          </cell>
          <cell r="BM958" t="str">
            <v/>
          </cell>
          <cell r="BN958" t="str">
            <v/>
          </cell>
          <cell r="BO958" t="str">
            <v/>
          </cell>
          <cell r="BP958" t="str">
            <v/>
          </cell>
          <cell r="BQ958" t="str">
            <v/>
          </cell>
          <cell r="BR958" t="str">
            <v/>
          </cell>
          <cell r="BS958" t="str">
            <v/>
          </cell>
          <cell r="BU958" t="str">
            <v>NAKASEKE GENERAL AGENCIES DST LUWEERO</v>
          </cell>
          <cell r="BV958" t="str">
            <v/>
          </cell>
          <cell r="BW958" t="str">
            <v/>
          </cell>
          <cell r="BX958" t="str">
            <v/>
          </cell>
          <cell r="BY958" t="str">
            <v/>
          </cell>
          <cell r="BZ958" t="str">
            <v/>
          </cell>
          <cell r="CA958" t="str">
            <v/>
          </cell>
          <cell r="CB958" t="str">
            <v/>
          </cell>
          <cell r="CC958" t="str">
            <v/>
          </cell>
          <cell r="CD958" t="str">
            <v/>
          </cell>
          <cell r="CE958" t="str">
            <v/>
          </cell>
          <cell r="CG958" t="str">
            <v>NAKASEKE GENERAL AGENCIES DST LUWEERO</v>
          </cell>
          <cell r="CH958" t="str">
            <v/>
          </cell>
          <cell r="CI958" t="str">
            <v/>
          </cell>
          <cell r="CJ958" t="str">
            <v/>
          </cell>
          <cell r="CK958" t="str">
            <v/>
          </cell>
          <cell r="CL958" t="str">
            <v/>
          </cell>
          <cell r="CM958" t="str">
            <v/>
          </cell>
          <cell r="CN958" t="str">
            <v/>
          </cell>
          <cell r="CO958" t="str">
            <v/>
          </cell>
          <cell r="CP958" t="str">
            <v/>
          </cell>
          <cell r="CQ958" t="str">
            <v/>
          </cell>
          <cell r="CR958" t="str">
            <v/>
          </cell>
          <cell r="CS958" t="str">
            <v/>
          </cell>
          <cell r="CU958" t="str">
            <v>NAKASEKE GENERAL AGENCIES DST LUWEERO</v>
          </cell>
          <cell r="CV958" t="str">
            <v/>
          </cell>
          <cell r="CW958" t="str">
            <v/>
          </cell>
          <cell r="CX958" t="str">
            <v/>
          </cell>
          <cell r="CY958" t="str">
            <v/>
          </cell>
          <cell r="CZ958" t="str">
            <v/>
          </cell>
          <cell r="DA958" t="str">
            <v/>
          </cell>
          <cell r="DB958" t="str">
            <v/>
          </cell>
          <cell r="DC958" t="str">
            <v/>
          </cell>
          <cell r="DD958" t="str">
            <v/>
          </cell>
          <cell r="DE958" t="str">
            <v/>
          </cell>
          <cell r="DG958" t="str">
            <v>NAKASEKE GENERAL AGENCIES DST LUWEERO</v>
          </cell>
          <cell r="DH958" t="str">
            <v/>
          </cell>
          <cell r="DI958" t="str">
            <v/>
          </cell>
          <cell r="DJ958" t="str">
            <v/>
          </cell>
          <cell r="DK958" t="str">
            <v/>
          </cell>
          <cell r="DL958" t="str">
            <v/>
          </cell>
          <cell r="DM958" t="str">
            <v/>
          </cell>
          <cell r="DN958" t="str">
            <v/>
          </cell>
          <cell r="DO958" t="str">
            <v/>
          </cell>
          <cell r="DP958" t="str">
            <v/>
          </cell>
          <cell r="DQ958" t="str">
            <v/>
          </cell>
          <cell r="DR958" t="str">
            <v/>
          </cell>
          <cell r="DS958" t="str">
            <v/>
          </cell>
          <cell r="DU958" t="str">
            <v>NAKASEKE GENERAL AGENCIES DST LUWEERO</v>
          </cell>
          <cell r="DV958" t="str">
            <v/>
          </cell>
          <cell r="DW958" t="str">
            <v/>
          </cell>
          <cell r="DX958" t="str">
            <v/>
          </cell>
          <cell r="DY958" t="str">
            <v/>
          </cell>
          <cell r="DZ958" t="str">
            <v/>
          </cell>
          <cell r="EA958" t="str">
            <v/>
          </cell>
          <cell r="EB958" t="str">
            <v/>
          </cell>
          <cell r="EC958" t="str">
            <v/>
          </cell>
          <cell r="ED958" t="str">
            <v/>
          </cell>
          <cell r="EE958" t="str">
            <v/>
          </cell>
        </row>
        <row r="959">
          <cell r="I959" t="str">
            <v>OPPORTUNITY BANK UGANDA LIMITED-OBNANSANA</v>
          </cell>
          <cell r="J959">
            <v>9</v>
          </cell>
          <cell r="K959">
            <v>33</v>
          </cell>
          <cell r="L959">
            <v>7162000</v>
          </cell>
          <cell r="M959">
            <v>32170</v>
          </cell>
          <cell r="AF959" t="str">
            <v>NAKASEKE GENERAL AGENCIES DST LUWEERO</v>
          </cell>
          <cell r="AG959" t="str">
            <v>NAKASEKE GENERAL AGENCIES DST LUWEERO</v>
          </cell>
          <cell r="AH959" t="str">
            <v/>
          </cell>
          <cell r="AI959" t="str">
            <v/>
          </cell>
          <cell r="AJ959" t="str">
            <v/>
          </cell>
          <cell r="AK959" t="str">
            <v/>
          </cell>
          <cell r="AL959" t="str">
            <v/>
          </cell>
          <cell r="AM959" t="str">
            <v/>
          </cell>
          <cell r="AN959" t="str">
            <v/>
          </cell>
          <cell r="AO959" t="str">
            <v/>
          </cell>
          <cell r="AP959" t="str">
            <v/>
          </cell>
          <cell r="AQ959" t="str">
            <v/>
          </cell>
          <cell r="AR959" t="str">
            <v/>
          </cell>
          <cell r="AS959" t="str">
            <v/>
          </cell>
          <cell r="AT959">
            <v>0</v>
          </cell>
          <cell r="AU959" t="str">
            <v>NAKASEKE GENERAL AGENCIES DST LUWEERO</v>
          </cell>
          <cell r="AV959" t="str">
            <v/>
          </cell>
          <cell r="AW959" t="str">
            <v/>
          </cell>
          <cell r="AX959" t="str">
            <v/>
          </cell>
          <cell r="AY959" t="str">
            <v/>
          </cell>
          <cell r="AZ959" t="str">
            <v/>
          </cell>
          <cell r="BA959" t="str">
            <v/>
          </cell>
          <cell r="BB959" t="str">
            <v/>
          </cell>
          <cell r="BC959" t="str">
            <v/>
          </cell>
          <cell r="BD959" t="str">
            <v/>
          </cell>
          <cell r="BE959" t="str">
            <v/>
          </cell>
          <cell r="BG959" t="str">
            <v>NAKASEKE GENERAL AGENCIES DST LUWEERO</v>
          </cell>
          <cell r="BH959" t="str">
            <v/>
          </cell>
          <cell r="BI959" t="str">
            <v/>
          </cell>
          <cell r="BJ959" t="str">
            <v/>
          </cell>
          <cell r="BK959" t="str">
            <v/>
          </cell>
          <cell r="BL959" t="str">
            <v/>
          </cell>
          <cell r="BM959" t="str">
            <v/>
          </cell>
          <cell r="BN959" t="str">
            <v/>
          </cell>
          <cell r="BO959" t="str">
            <v/>
          </cell>
          <cell r="BP959" t="str">
            <v/>
          </cell>
          <cell r="BQ959" t="str">
            <v/>
          </cell>
          <cell r="BR959" t="str">
            <v/>
          </cell>
          <cell r="BS959" t="str">
            <v/>
          </cell>
          <cell r="BU959" t="str">
            <v>NAKASEKE GENERAL AGENCIES DST LUWEERO</v>
          </cell>
          <cell r="BV959" t="str">
            <v/>
          </cell>
          <cell r="BW959" t="str">
            <v/>
          </cell>
          <cell r="BX959" t="str">
            <v/>
          </cell>
          <cell r="BY959" t="str">
            <v/>
          </cell>
          <cell r="BZ959" t="str">
            <v/>
          </cell>
          <cell r="CA959" t="str">
            <v/>
          </cell>
          <cell r="CB959" t="str">
            <v/>
          </cell>
          <cell r="CC959" t="str">
            <v/>
          </cell>
          <cell r="CD959" t="str">
            <v/>
          </cell>
          <cell r="CE959" t="str">
            <v/>
          </cell>
          <cell r="CG959" t="str">
            <v>NAKASEKE GENERAL AGENCIES DST LUWEERO</v>
          </cell>
          <cell r="CH959" t="str">
            <v/>
          </cell>
          <cell r="CI959" t="str">
            <v/>
          </cell>
          <cell r="CJ959" t="str">
            <v/>
          </cell>
          <cell r="CK959" t="str">
            <v/>
          </cell>
          <cell r="CL959" t="str">
            <v/>
          </cell>
          <cell r="CM959" t="str">
            <v/>
          </cell>
          <cell r="CN959" t="str">
            <v/>
          </cell>
          <cell r="CO959" t="str">
            <v/>
          </cell>
          <cell r="CP959" t="str">
            <v/>
          </cell>
          <cell r="CQ959" t="str">
            <v/>
          </cell>
          <cell r="CR959" t="str">
            <v/>
          </cell>
          <cell r="CS959" t="str">
            <v/>
          </cell>
          <cell r="CU959" t="str">
            <v>NAKASEKE GENERAL AGENCIES DST LUWEERO</v>
          </cell>
          <cell r="CV959" t="str">
            <v/>
          </cell>
          <cell r="CW959" t="str">
            <v/>
          </cell>
          <cell r="CX959" t="str">
            <v/>
          </cell>
          <cell r="CY959" t="str">
            <v/>
          </cell>
          <cell r="CZ959" t="str">
            <v/>
          </cell>
          <cell r="DA959" t="str">
            <v/>
          </cell>
          <cell r="DB959" t="str">
            <v/>
          </cell>
          <cell r="DC959" t="str">
            <v/>
          </cell>
          <cell r="DD959" t="str">
            <v/>
          </cell>
          <cell r="DE959" t="str">
            <v/>
          </cell>
          <cell r="DG959" t="str">
            <v>NAKASEKE GENERAL AGENCIES DST LUWEERO</v>
          </cell>
          <cell r="DH959" t="str">
            <v/>
          </cell>
          <cell r="DI959" t="str">
            <v/>
          </cell>
          <cell r="DJ959" t="str">
            <v/>
          </cell>
          <cell r="DK959" t="str">
            <v/>
          </cell>
          <cell r="DL959" t="str">
            <v/>
          </cell>
          <cell r="DM959" t="str">
            <v/>
          </cell>
          <cell r="DN959" t="str">
            <v/>
          </cell>
          <cell r="DO959" t="str">
            <v/>
          </cell>
          <cell r="DP959" t="str">
            <v/>
          </cell>
          <cell r="DQ959" t="str">
            <v/>
          </cell>
          <cell r="DR959" t="str">
            <v/>
          </cell>
          <cell r="DS959" t="str">
            <v/>
          </cell>
          <cell r="DU959" t="str">
            <v>NAKASEKE GENERAL AGENCIES DST LUWEERO</v>
          </cell>
          <cell r="DV959" t="str">
            <v/>
          </cell>
          <cell r="DW959" t="str">
            <v/>
          </cell>
          <cell r="DX959" t="str">
            <v/>
          </cell>
          <cell r="DY959" t="str">
            <v/>
          </cell>
          <cell r="DZ959" t="str">
            <v/>
          </cell>
          <cell r="EA959" t="str">
            <v/>
          </cell>
          <cell r="EB959" t="str">
            <v/>
          </cell>
          <cell r="EC959" t="str">
            <v/>
          </cell>
          <cell r="ED959" t="str">
            <v/>
          </cell>
          <cell r="EE959" t="str">
            <v/>
          </cell>
        </row>
        <row r="960">
          <cell r="I960" t="str">
            <v>OPPORTUNITY BANK UGANDA LIMITED-OBSOROTI</v>
          </cell>
          <cell r="J960">
            <v>3</v>
          </cell>
          <cell r="K960">
            <v>8</v>
          </cell>
          <cell r="L960">
            <v>1351800</v>
          </cell>
          <cell r="M960">
            <v>8510</v>
          </cell>
          <cell r="AF960" t="str">
            <v>NAKASEKE GENERAL AGENCIES DST LUWEERO</v>
          </cell>
          <cell r="AG960" t="str">
            <v>NAKASEKE GENERAL AGENCIES DST LUWEERO</v>
          </cell>
          <cell r="AH960" t="str">
            <v/>
          </cell>
          <cell r="AI960" t="str">
            <v/>
          </cell>
          <cell r="AJ960" t="str">
            <v/>
          </cell>
          <cell r="AK960" t="str">
            <v/>
          </cell>
          <cell r="AL960" t="str">
            <v/>
          </cell>
          <cell r="AM960" t="str">
            <v/>
          </cell>
          <cell r="AN960" t="str">
            <v/>
          </cell>
          <cell r="AO960" t="str">
            <v/>
          </cell>
          <cell r="AP960" t="str">
            <v/>
          </cell>
          <cell r="AQ960" t="str">
            <v/>
          </cell>
          <cell r="AR960" t="str">
            <v/>
          </cell>
          <cell r="AS960" t="str">
            <v/>
          </cell>
          <cell r="AT960">
            <v>0</v>
          </cell>
          <cell r="AU960" t="str">
            <v>NAKASEKE GENERAL AGENCIES DST LUWEERO</v>
          </cell>
          <cell r="AV960" t="str">
            <v/>
          </cell>
          <cell r="AW960" t="str">
            <v/>
          </cell>
          <cell r="AX960" t="str">
            <v/>
          </cell>
          <cell r="AY960" t="str">
            <v/>
          </cell>
          <cell r="AZ960" t="str">
            <v/>
          </cell>
          <cell r="BA960" t="str">
            <v/>
          </cell>
          <cell r="BB960" t="str">
            <v/>
          </cell>
          <cell r="BC960" t="str">
            <v/>
          </cell>
          <cell r="BD960" t="str">
            <v/>
          </cell>
          <cell r="BE960" t="str">
            <v/>
          </cell>
          <cell r="BG960" t="str">
            <v>NAKASEKE GENERAL AGENCIES DST LUWEERO</v>
          </cell>
          <cell r="BH960" t="str">
            <v/>
          </cell>
          <cell r="BI960" t="str">
            <v/>
          </cell>
          <cell r="BJ960" t="str">
            <v/>
          </cell>
          <cell r="BK960" t="str">
            <v/>
          </cell>
          <cell r="BL960" t="str">
            <v/>
          </cell>
          <cell r="BM960" t="str">
            <v/>
          </cell>
          <cell r="BN960" t="str">
            <v/>
          </cell>
          <cell r="BO960" t="str">
            <v/>
          </cell>
          <cell r="BP960" t="str">
            <v/>
          </cell>
          <cell r="BQ960" t="str">
            <v/>
          </cell>
          <cell r="BR960" t="str">
            <v/>
          </cell>
          <cell r="BS960" t="str">
            <v/>
          </cell>
          <cell r="BU960" t="str">
            <v>NAKASEKE GENERAL AGENCIES DST LUWEERO</v>
          </cell>
          <cell r="BV960" t="str">
            <v/>
          </cell>
          <cell r="BW960" t="str">
            <v/>
          </cell>
          <cell r="BX960" t="str">
            <v/>
          </cell>
          <cell r="BY960" t="str">
            <v/>
          </cell>
          <cell r="BZ960" t="str">
            <v/>
          </cell>
          <cell r="CA960" t="str">
            <v/>
          </cell>
          <cell r="CB960" t="str">
            <v/>
          </cell>
          <cell r="CC960" t="str">
            <v/>
          </cell>
          <cell r="CD960" t="str">
            <v/>
          </cell>
          <cell r="CE960" t="str">
            <v/>
          </cell>
          <cell r="CG960" t="str">
            <v>NAKASEKE GENERAL AGENCIES DST LUWEERO</v>
          </cell>
          <cell r="CH960" t="str">
            <v/>
          </cell>
          <cell r="CI960" t="str">
            <v/>
          </cell>
          <cell r="CJ960" t="str">
            <v/>
          </cell>
          <cell r="CK960" t="str">
            <v/>
          </cell>
          <cell r="CL960" t="str">
            <v/>
          </cell>
          <cell r="CM960" t="str">
            <v/>
          </cell>
          <cell r="CN960" t="str">
            <v/>
          </cell>
          <cell r="CO960" t="str">
            <v/>
          </cell>
          <cell r="CP960" t="str">
            <v/>
          </cell>
          <cell r="CQ960" t="str">
            <v/>
          </cell>
          <cell r="CR960" t="str">
            <v/>
          </cell>
          <cell r="CS960" t="str">
            <v/>
          </cell>
          <cell r="CU960" t="str">
            <v>NAKASEKE GENERAL AGENCIES DST LUWEERO</v>
          </cell>
          <cell r="CV960" t="str">
            <v/>
          </cell>
          <cell r="CW960" t="str">
            <v/>
          </cell>
          <cell r="CX960" t="str">
            <v/>
          </cell>
          <cell r="CY960" t="str">
            <v/>
          </cell>
          <cell r="CZ960" t="str">
            <v/>
          </cell>
          <cell r="DA960" t="str">
            <v/>
          </cell>
          <cell r="DB960" t="str">
            <v/>
          </cell>
          <cell r="DC960" t="str">
            <v/>
          </cell>
          <cell r="DD960" t="str">
            <v/>
          </cell>
          <cell r="DE960" t="str">
            <v/>
          </cell>
          <cell r="DG960" t="str">
            <v>NAKASEKE GENERAL AGENCIES DST LUWEERO</v>
          </cell>
          <cell r="DH960" t="str">
            <v/>
          </cell>
          <cell r="DI960" t="str">
            <v/>
          </cell>
          <cell r="DJ960" t="str">
            <v/>
          </cell>
          <cell r="DK960" t="str">
            <v/>
          </cell>
          <cell r="DL960" t="str">
            <v/>
          </cell>
          <cell r="DM960" t="str">
            <v/>
          </cell>
          <cell r="DN960" t="str">
            <v/>
          </cell>
          <cell r="DO960" t="str">
            <v/>
          </cell>
          <cell r="DP960" t="str">
            <v/>
          </cell>
          <cell r="DQ960" t="str">
            <v/>
          </cell>
          <cell r="DR960" t="str">
            <v/>
          </cell>
          <cell r="DS960" t="str">
            <v/>
          </cell>
          <cell r="DU960" t="str">
            <v>NAKASEKE GENERAL AGENCIES DST LUWEERO</v>
          </cell>
          <cell r="DV960" t="str">
            <v/>
          </cell>
          <cell r="DW960" t="str">
            <v/>
          </cell>
          <cell r="DX960" t="str">
            <v/>
          </cell>
          <cell r="DY960" t="str">
            <v/>
          </cell>
          <cell r="DZ960" t="str">
            <v/>
          </cell>
          <cell r="EA960" t="str">
            <v/>
          </cell>
          <cell r="EB960" t="str">
            <v/>
          </cell>
          <cell r="EC960" t="str">
            <v/>
          </cell>
          <cell r="ED960" t="str">
            <v/>
          </cell>
          <cell r="EE960" t="str">
            <v/>
          </cell>
        </row>
        <row r="961">
          <cell r="I961" t="str">
            <v>Oriflame</v>
          </cell>
          <cell r="J961">
            <v>36</v>
          </cell>
          <cell r="K961">
            <v>125</v>
          </cell>
          <cell r="L961">
            <v>20144754</v>
          </cell>
          <cell r="M961">
            <v>117990</v>
          </cell>
          <cell r="AF961" t="str">
            <v>NAKASERO BOYS</v>
          </cell>
          <cell r="AG961" t="str">
            <v>NAKASERO BOYS</v>
          </cell>
          <cell r="AH961" t="str">
            <v/>
          </cell>
          <cell r="AI961" t="str">
            <v/>
          </cell>
          <cell r="AJ961" t="str">
            <v/>
          </cell>
          <cell r="AK961" t="str">
            <v/>
          </cell>
          <cell r="AL961" t="str">
            <v/>
          </cell>
          <cell r="AM961" t="str">
            <v/>
          </cell>
          <cell r="AN961" t="str">
            <v/>
          </cell>
          <cell r="AO961" t="str">
            <v/>
          </cell>
          <cell r="AP961" t="str">
            <v/>
          </cell>
          <cell r="AQ961" t="str">
            <v/>
          </cell>
          <cell r="AR961" t="str">
            <v/>
          </cell>
          <cell r="AS961" t="str">
            <v/>
          </cell>
          <cell r="AT961">
            <v>0</v>
          </cell>
          <cell r="AU961" t="str">
            <v>NAKASERO BOYS</v>
          </cell>
          <cell r="AV961" t="str">
            <v/>
          </cell>
          <cell r="AW961" t="str">
            <v/>
          </cell>
          <cell r="AX961" t="str">
            <v/>
          </cell>
          <cell r="AY961" t="str">
            <v/>
          </cell>
          <cell r="AZ961" t="str">
            <v/>
          </cell>
          <cell r="BA961" t="str">
            <v/>
          </cell>
          <cell r="BB961" t="str">
            <v/>
          </cell>
          <cell r="BC961" t="str">
            <v/>
          </cell>
          <cell r="BD961" t="str">
            <v/>
          </cell>
          <cell r="BE961" t="str">
            <v/>
          </cell>
          <cell r="BG961" t="str">
            <v>NAKASERO BOYS</v>
          </cell>
          <cell r="BH961" t="str">
            <v/>
          </cell>
          <cell r="BI961" t="str">
            <v/>
          </cell>
          <cell r="BJ961" t="str">
            <v/>
          </cell>
          <cell r="BK961" t="str">
            <v/>
          </cell>
          <cell r="BL961" t="str">
            <v/>
          </cell>
          <cell r="BM961" t="str">
            <v/>
          </cell>
          <cell r="BN961" t="str">
            <v/>
          </cell>
          <cell r="BO961" t="str">
            <v/>
          </cell>
          <cell r="BP961" t="str">
            <v/>
          </cell>
          <cell r="BQ961" t="str">
            <v/>
          </cell>
          <cell r="BR961" t="str">
            <v/>
          </cell>
          <cell r="BS961" t="str">
            <v/>
          </cell>
          <cell r="BU961" t="str">
            <v>NAKASERO BOYS</v>
          </cell>
          <cell r="BV961" t="str">
            <v/>
          </cell>
          <cell r="BW961" t="str">
            <v/>
          </cell>
          <cell r="BX961" t="str">
            <v/>
          </cell>
          <cell r="BY961" t="str">
            <v/>
          </cell>
          <cell r="BZ961" t="str">
            <v/>
          </cell>
          <cell r="CA961" t="str">
            <v/>
          </cell>
          <cell r="CB961" t="str">
            <v/>
          </cell>
          <cell r="CC961" t="str">
            <v/>
          </cell>
          <cell r="CD961" t="str">
            <v/>
          </cell>
          <cell r="CE961" t="str">
            <v/>
          </cell>
          <cell r="CG961" t="str">
            <v>NAKASERO BOYS</v>
          </cell>
          <cell r="CH961" t="str">
            <v/>
          </cell>
          <cell r="CI961" t="str">
            <v/>
          </cell>
          <cell r="CJ961" t="str">
            <v/>
          </cell>
          <cell r="CK961" t="str">
            <v/>
          </cell>
          <cell r="CL961" t="str">
            <v/>
          </cell>
          <cell r="CM961" t="str">
            <v/>
          </cell>
          <cell r="CN961" t="str">
            <v/>
          </cell>
          <cell r="CO961" t="str">
            <v/>
          </cell>
          <cell r="CP961" t="str">
            <v/>
          </cell>
          <cell r="CQ961" t="str">
            <v/>
          </cell>
          <cell r="CR961" t="str">
            <v/>
          </cell>
          <cell r="CS961" t="str">
            <v/>
          </cell>
          <cell r="CU961" t="str">
            <v>NAKASERO BOYS</v>
          </cell>
          <cell r="CV961" t="str">
            <v/>
          </cell>
          <cell r="CW961" t="str">
            <v/>
          </cell>
          <cell r="CX961" t="str">
            <v/>
          </cell>
          <cell r="CY961" t="str">
            <v/>
          </cell>
          <cell r="CZ961" t="str">
            <v/>
          </cell>
          <cell r="DA961" t="str">
            <v/>
          </cell>
          <cell r="DB961" t="str">
            <v/>
          </cell>
          <cell r="DC961" t="str">
            <v/>
          </cell>
          <cell r="DD961" t="str">
            <v/>
          </cell>
          <cell r="DE961" t="str">
            <v/>
          </cell>
          <cell r="DG961" t="str">
            <v>NAKASERO BOYS</v>
          </cell>
          <cell r="DH961" t="str">
            <v/>
          </cell>
          <cell r="DI961" t="str">
            <v/>
          </cell>
          <cell r="DJ961" t="str">
            <v/>
          </cell>
          <cell r="DK961" t="str">
            <v/>
          </cell>
          <cell r="DL961" t="str">
            <v/>
          </cell>
          <cell r="DM961" t="str">
            <v/>
          </cell>
          <cell r="DN961" t="str">
            <v/>
          </cell>
          <cell r="DO961" t="str">
            <v/>
          </cell>
          <cell r="DP961" t="str">
            <v/>
          </cell>
          <cell r="DQ961" t="str">
            <v/>
          </cell>
          <cell r="DR961" t="str">
            <v/>
          </cell>
          <cell r="DS961" t="str">
            <v/>
          </cell>
          <cell r="DU961" t="str">
            <v>NAKASERO BOYS</v>
          </cell>
          <cell r="DV961" t="str">
            <v/>
          </cell>
          <cell r="DW961" t="str">
            <v/>
          </cell>
          <cell r="DX961" t="str">
            <v/>
          </cell>
          <cell r="DY961" t="str">
            <v/>
          </cell>
          <cell r="DZ961" t="str">
            <v/>
          </cell>
          <cell r="EA961" t="str">
            <v/>
          </cell>
          <cell r="EB961" t="str">
            <v/>
          </cell>
          <cell r="EC961" t="str">
            <v/>
          </cell>
          <cell r="ED961" t="str">
            <v/>
          </cell>
          <cell r="EE961" t="str">
            <v/>
          </cell>
        </row>
        <row r="962">
          <cell r="I962" t="str">
            <v>OUR LADY OF CONSOLATA S.S KIREKA</v>
          </cell>
          <cell r="J962">
            <v>8</v>
          </cell>
          <cell r="K962">
            <v>8</v>
          </cell>
          <cell r="L962">
            <v>1210000</v>
          </cell>
          <cell r="M962">
            <v>6450</v>
          </cell>
          <cell r="AF962" t="str">
            <v>NAKASERO HOSPITAL</v>
          </cell>
          <cell r="AG962" t="str">
            <v>NAKASERO HOSPITAL</v>
          </cell>
          <cell r="AH962" t="str">
            <v/>
          </cell>
          <cell r="AI962" t="str">
            <v/>
          </cell>
          <cell r="AJ962" t="str">
            <v/>
          </cell>
          <cell r="AK962" t="str">
            <v/>
          </cell>
          <cell r="AL962" t="str">
            <v/>
          </cell>
          <cell r="AM962" t="str">
            <v/>
          </cell>
          <cell r="AN962" t="str">
            <v/>
          </cell>
          <cell r="AO962" t="str">
            <v/>
          </cell>
          <cell r="AP962" t="str">
            <v/>
          </cell>
          <cell r="AQ962" t="str">
            <v/>
          </cell>
          <cell r="AR962" t="str">
            <v/>
          </cell>
          <cell r="AS962" t="str">
            <v/>
          </cell>
          <cell r="AT962">
            <v>0</v>
          </cell>
          <cell r="AU962" t="str">
            <v>NAKASERO HOSPITAL</v>
          </cell>
          <cell r="AV962">
            <v>2</v>
          </cell>
          <cell r="AW962">
            <v>4</v>
          </cell>
          <cell r="AX962">
            <v>12</v>
          </cell>
          <cell r="AY962">
            <v>15</v>
          </cell>
          <cell r="AZ962">
            <v>8</v>
          </cell>
          <cell r="BA962">
            <v>14</v>
          </cell>
          <cell r="BB962">
            <v>13</v>
          </cell>
          <cell r="BC962">
            <v>17</v>
          </cell>
          <cell r="BD962">
            <v>12</v>
          </cell>
          <cell r="BE962">
            <v>10</v>
          </cell>
          <cell r="BG962" t="str">
            <v>NAKASERO HOSPITAL</v>
          </cell>
          <cell r="BH962" t="str">
            <v/>
          </cell>
          <cell r="BI962" t="str">
            <v/>
          </cell>
          <cell r="BJ962" t="str">
            <v/>
          </cell>
          <cell r="BK962" t="str">
            <v/>
          </cell>
          <cell r="BL962" t="str">
            <v/>
          </cell>
          <cell r="BM962" t="str">
            <v/>
          </cell>
          <cell r="BN962" t="str">
            <v/>
          </cell>
          <cell r="BO962" t="str">
            <v/>
          </cell>
          <cell r="BP962" t="str">
            <v/>
          </cell>
          <cell r="BQ962" t="str">
            <v/>
          </cell>
          <cell r="BR962" t="str">
            <v/>
          </cell>
          <cell r="BS962" t="str">
            <v/>
          </cell>
          <cell r="BU962" t="str">
            <v>NAKASERO HOSPITAL</v>
          </cell>
          <cell r="BV962">
            <v>3</v>
          </cell>
          <cell r="BW962">
            <v>4</v>
          </cell>
          <cell r="BX962">
            <v>13</v>
          </cell>
          <cell r="BY962">
            <v>19</v>
          </cell>
          <cell r="BZ962">
            <v>8</v>
          </cell>
          <cell r="CA962">
            <v>20</v>
          </cell>
          <cell r="CB962">
            <v>14</v>
          </cell>
          <cell r="CC962">
            <v>18</v>
          </cell>
          <cell r="CD962">
            <v>13</v>
          </cell>
          <cell r="CE962">
            <v>14</v>
          </cell>
          <cell r="CG962" t="str">
            <v>NAKASERO HOSPITAL</v>
          </cell>
          <cell r="CH962" t="str">
            <v/>
          </cell>
          <cell r="CI962" t="str">
            <v/>
          </cell>
          <cell r="CJ962" t="str">
            <v/>
          </cell>
          <cell r="CK962" t="str">
            <v/>
          </cell>
          <cell r="CL962" t="str">
            <v/>
          </cell>
          <cell r="CM962" t="str">
            <v/>
          </cell>
          <cell r="CN962" t="str">
            <v/>
          </cell>
          <cell r="CO962" t="str">
            <v/>
          </cell>
          <cell r="CP962" t="str">
            <v/>
          </cell>
          <cell r="CQ962" t="str">
            <v/>
          </cell>
          <cell r="CR962" t="str">
            <v/>
          </cell>
          <cell r="CS962" t="str">
            <v/>
          </cell>
          <cell r="CU962" t="str">
            <v>NAKASERO HOSPITAL</v>
          </cell>
          <cell r="CV962">
            <v>926400</v>
          </cell>
          <cell r="CW962">
            <v>163401</v>
          </cell>
          <cell r="CX962">
            <v>3326000</v>
          </cell>
          <cell r="CY962">
            <v>8078300</v>
          </cell>
          <cell r="CZ962">
            <v>2558900</v>
          </cell>
          <cell r="DA962">
            <v>5118400</v>
          </cell>
          <cell r="DB962">
            <v>4084700</v>
          </cell>
          <cell r="DC962">
            <v>5411350</v>
          </cell>
          <cell r="DD962">
            <v>1594900</v>
          </cell>
          <cell r="DE962">
            <v>3156400</v>
          </cell>
          <cell r="DG962" t="str">
            <v>NAKASERO HOSPITAL</v>
          </cell>
          <cell r="DH962" t="str">
            <v/>
          </cell>
          <cell r="DI962" t="str">
            <v/>
          </cell>
          <cell r="DJ962" t="str">
            <v/>
          </cell>
          <cell r="DK962" t="str">
            <v/>
          </cell>
          <cell r="DL962" t="str">
            <v/>
          </cell>
          <cell r="DM962" t="str">
            <v/>
          </cell>
          <cell r="DN962" t="str">
            <v/>
          </cell>
          <cell r="DO962" t="str">
            <v/>
          </cell>
          <cell r="DP962" t="str">
            <v/>
          </cell>
          <cell r="DQ962" t="str">
            <v/>
          </cell>
          <cell r="DR962" t="str">
            <v/>
          </cell>
          <cell r="DS962" t="str">
            <v/>
          </cell>
          <cell r="DU962" t="str">
            <v>NAKASERO HOSPITAL</v>
          </cell>
          <cell r="DV962">
            <v>3100</v>
          </cell>
          <cell r="DW962">
            <v>1200</v>
          </cell>
          <cell r="DX962">
            <v>11300</v>
          </cell>
          <cell r="DY962">
            <v>29600</v>
          </cell>
          <cell r="DZ962">
            <v>13050</v>
          </cell>
          <cell r="EA962">
            <v>20800</v>
          </cell>
          <cell r="EB962">
            <v>20100</v>
          </cell>
          <cell r="EC962">
            <v>26200</v>
          </cell>
          <cell r="ED962">
            <v>10040</v>
          </cell>
          <cell r="EE962">
            <v>19750</v>
          </cell>
        </row>
        <row r="963">
          <cell r="I963" t="str">
            <v>PAX JUNIOR SCHOOL</v>
          </cell>
          <cell r="J963">
            <v>23</v>
          </cell>
          <cell r="K963">
            <v>29</v>
          </cell>
          <cell r="L963">
            <v>6917000</v>
          </cell>
          <cell r="M963">
            <v>29940</v>
          </cell>
          <cell r="AF963" t="str">
            <v>NAKAZI HASIFAH</v>
          </cell>
          <cell r="AG963" t="str">
            <v>NAKAZI HASIFAH</v>
          </cell>
          <cell r="AH963" t="str">
            <v/>
          </cell>
          <cell r="AI963" t="str">
            <v/>
          </cell>
          <cell r="AJ963" t="str">
            <v/>
          </cell>
          <cell r="AK963" t="str">
            <v/>
          </cell>
          <cell r="AL963" t="str">
            <v/>
          </cell>
          <cell r="AM963" t="str">
            <v/>
          </cell>
          <cell r="AN963" t="str">
            <v/>
          </cell>
          <cell r="AO963" t="str">
            <v/>
          </cell>
          <cell r="AP963" t="str">
            <v/>
          </cell>
          <cell r="AQ963" t="str">
            <v/>
          </cell>
          <cell r="AR963" t="str">
            <v/>
          </cell>
          <cell r="AS963" t="str">
            <v/>
          </cell>
          <cell r="AT963">
            <v>0</v>
          </cell>
          <cell r="AU963" t="str">
            <v>NAKAZI HASIFAH</v>
          </cell>
          <cell r="AV963" t="str">
            <v/>
          </cell>
          <cell r="AW963" t="str">
            <v/>
          </cell>
          <cell r="AX963" t="str">
            <v/>
          </cell>
          <cell r="AY963" t="str">
            <v/>
          </cell>
          <cell r="AZ963" t="str">
            <v/>
          </cell>
          <cell r="BA963" t="str">
            <v/>
          </cell>
          <cell r="BB963" t="str">
            <v/>
          </cell>
          <cell r="BC963" t="str">
            <v/>
          </cell>
          <cell r="BD963" t="str">
            <v/>
          </cell>
          <cell r="BE963" t="str">
            <v/>
          </cell>
          <cell r="BG963" t="str">
            <v>NAKAZI HASIFAH</v>
          </cell>
          <cell r="BH963" t="str">
            <v/>
          </cell>
          <cell r="BI963" t="str">
            <v/>
          </cell>
          <cell r="BJ963" t="str">
            <v/>
          </cell>
          <cell r="BK963" t="str">
            <v/>
          </cell>
          <cell r="BL963" t="str">
            <v/>
          </cell>
          <cell r="BM963" t="str">
            <v/>
          </cell>
          <cell r="BN963" t="str">
            <v/>
          </cell>
          <cell r="BO963" t="str">
            <v/>
          </cell>
          <cell r="BP963" t="str">
            <v/>
          </cell>
          <cell r="BQ963" t="str">
            <v/>
          </cell>
          <cell r="BR963" t="str">
            <v/>
          </cell>
          <cell r="BS963" t="str">
            <v/>
          </cell>
          <cell r="BU963" t="str">
            <v>NAKAZI HASIFAH</v>
          </cell>
          <cell r="BV963" t="str">
            <v/>
          </cell>
          <cell r="BW963" t="str">
            <v/>
          </cell>
          <cell r="BX963" t="str">
            <v/>
          </cell>
          <cell r="BY963" t="str">
            <v/>
          </cell>
          <cell r="BZ963" t="str">
            <v/>
          </cell>
          <cell r="CA963" t="str">
            <v/>
          </cell>
          <cell r="CB963" t="str">
            <v/>
          </cell>
          <cell r="CC963" t="str">
            <v/>
          </cell>
          <cell r="CD963" t="str">
            <v/>
          </cell>
          <cell r="CE963" t="str">
            <v/>
          </cell>
          <cell r="CG963" t="str">
            <v>NAKAZI HASIFAH</v>
          </cell>
          <cell r="CH963" t="str">
            <v/>
          </cell>
          <cell r="CI963" t="str">
            <v/>
          </cell>
          <cell r="CJ963" t="str">
            <v/>
          </cell>
          <cell r="CK963" t="str">
            <v/>
          </cell>
          <cell r="CL963" t="str">
            <v/>
          </cell>
          <cell r="CM963" t="str">
            <v/>
          </cell>
          <cell r="CN963" t="str">
            <v/>
          </cell>
          <cell r="CO963" t="str">
            <v/>
          </cell>
          <cell r="CP963" t="str">
            <v/>
          </cell>
          <cell r="CQ963" t="str">
            <v/>
          </cell>
          <cell r="CR963" t="str">
            <v/>
          </cell>
          <cell r="CS963" t="str">
            <v/>
          </cell>
          <cell r="CU963" t="str">
            <v>NAKAZI HASIFAH</v>
          </cell>
          <cell r="CV963" t="str">
            <v/>
          </cell>
          <cell r="CW963" t="str">
            <v/>
          </cell>
          <cell r="CX963" t="str">
            <v/>
          </cell>
          <cell r="CY963" t="str">
            <v/>
          </cell>
          <cell r="CZ963" t="str">
            <v/>
          </cell>
          <cell r="DA963" t="str">
            <v/>
          </cell>
          <cell r="DB963" t="str">
            <v/>
          </cell>
          <cell r="DC963" t="str">
            <v/>
          </cell>
          <cell r="DD963" t="str">
            <v/>
          </cell>
          <cell r="DE963" t="str">
            <v/>
          </cell>
          <cell r="DG963" t="str">
            <v>NAKAZI HASIFAH</v>
          </cell>
          <cell r="DH963" t="str">
            <v/>
          </cell>
          <cell r="DI963" t="str">
            <v/>
          </cell>
          <cell r="DJ963" t="str">
            <v/>
          </cell>
          <cell r="DK963" t="str">
            <v/>
          </cell>
          <cell r="DL963" t="str">
            <v/>
          </cell>
          <cell r="DM963" t="str">
            <v/>
          </cell>
          <cell r="DN963" t="str">
            <v/>
          </cell>
          <cell r="DO963" t="str">
            <v/>
          </cell>
          <cell r="DP963" t="str">
            <v/>
          </cell>
          <cell r="DQ963" t="str">
            <v/>
          </cell>
          <cell r="DR963" t="str">
            <v/>
          </cell>
          <cell r="DS963" t="str">
            <v/>
          </cell>
          <cell r="DU963" t="str">
            <v>NAKAZI HASIFAH</v>
          </cell>
          <cell r="DV963" t="str">
            <v/>
          </cell>
          <cell r="DW963" t="str">
            <v/>
          </cell>
          <cell r="DX963" t="str">
            <v/>
          </cell>
          <cell r="DY963" t="str">
            <v/>
          </cell>
          <cell r="DZ963" t="str">
            <v/>
          </cell>
          <cell r="EA963" t="str">
            <v/>
          </cell>
          <cell r="EB963" t="str">
            <v/>
          </cell>
          <cell r="EC963" t="str">
            <v/>
          </cell>
          <cell r="ED963" t="str">
            <v/>
          </cell>
          <cell r="EE963" t="str">
            <v/>
          </cell>
        </row>
        <row r="964">
          <cell r="I964" t="str">
            <v>PEPPER PUBLICATIONS</v>
          </cell>
          <cell r="J964">
            <v>50</v>
          </cell>
          <cell r="K964">
            <v>151</v>
          </cell>
          <cell r="L964">
            <v>29835840</v>
          </cell>
          <cell r="M964">
            <v>157730</v>
          </cell>
          <cell r="AF964" t="str">
            <v>NAKIGANDA MWAJUMBA</v>
          </cell>
          <cell r="AG964" t="str">
            <v>NAKIGANDA MWAJUMBA</v>
          </cell>
          <cell r="AH964" t="str">
            <v/>
          </cell>
          <cell r="AI964" t="str">
            <v/>
          </cell>
          <cell r="AJ964" t="str">
            <v/>
          </cell>
          <cell r="AK964" t="str">
            <v/>
          </cell>
          <cell r="AL964" t="str">
            <v/>
          </cell>
          <cell r="AM964" t="str">
            <v/>
          </cell>
          <cell r="AN964" t="str">
            <v/>
          </cell>
          <cell r="AO964" t="str">
            <v/>
          </cell>
          <cell r="AP964" t="str">
            <v/>
          </cell>
          <cell r="AQ964" t="str">
            <v/>
          </cell>
          <cell r="AR964" t="str">
            <v/>
          </cell>
          <cell r="AS964" t="str">
            <v/>
          </cell>
          <cell r="AT964">
            <v>0</v>
          </cell>
          <cell r="AU964" t="str">
            <v>NAKIGANDA MWAJUMBA</v>
          </cell>
          <cell r="AV964" t="str">
            <v/>
          </cell>
          <cell r="AW964" t="str">
            <v/>
          </cell>
          <cell r="AX964" t="str">
            <v/>
          </cell>
          <cell r="AY964" t="str">
            <v/>
          </cell>
          <cell r="AZ964" t="str">
            <v/>
          </cell>
          <cell r="BA964" t="str">
            <v/>
          </cell>
          <cell r="BB964" t="str">
            <v/>
          </cell>
          <cell r="BC964" t="str">
            <v/>
          </cell>
          <cell r="BD964" t="str">
            <v/>
          </cell>
          <cell r="BE964" t="str">
            <v/>
          </cell>
          <cell r="BG964" t="str">
            <v>NAKIGANDA MWAJUMBA</v>
          </cell>
          <cell r="BH964" t="str">
            <v/>
          </cell>
          <cell r="BI964" t="str">
            <v/>
          </cell>
          <cell r="BJ964" t="str">
            <v/>
          </cell>
          <cell r="BK964" t="str">
            <v/>
          </cell>
          <cell r="BL964" t="str">
            <v/>
          </cell>
          <cell r="BM964" t="str">
            <v/>
          </cell>
          <cell r="BN964" t="str">
            <v/>
          </cell>
          <cell r="BO964" t="str">
            <v/>
          </cell>
          <cell r="BP964" t="str">
            <v/>
          </cell>
          <cell r="BQ964" t="str">
            <v/>
          </cell>
          <cell r="BR964" t="str">
            <v/>
          </cell>
          <cell r="BS964" t="str">
            <v/>
          </cell>
          <cell r="BU964" t="str">
            <v>NAKIGANDA MWAJUMBA</v>
          </cell>
          <cell r="BV964" t="str">
            <v/>
          </cell>
          <cell r="BW964" t="str">
            <v/>
          </cell>
          <cell r="BX964" t="str">
            <v/>
          </cell>
          <cell r="BY964" t="str">
            <v/>
          </cell>
          <cell r="BZ964" t="str">
            <v/>
          </cell>
          <cell r="CA964" t="str">
            <v/>
          </cell>
          <cell r="CB964" t="str">
            <v/>
          </cell>
          <cell r="CC964" t="str">
            <v/>
          </cell>
          <cell r="CD964" t="str">
            <v/>
          </cell>
          <cell r="CE964" t="str">
            <v/>
          </cell>
          <cell r="CG964" t="str">
            <v>NAKIGANDA MWAJUMBA</v>
          </cell>
          <cell r="CH964" t="str">
            <v/>
          </cell>
          <cell r="CI964" t="str">
            <v/>
          </cell>
          <cell r="CJ964" t="str">
            <v/>
          </cell>
          <cell r="CK964" t="str">
            <v/>
          </cell>
          <cell r="CL964" t="str">
            <v/>
          </cell>
          <cell r="CM964" t="str">
            <v/>
          </cell>
          <cell r="CN964" t="str">
            <v/>
          </cell>
          <cell r="CO964" t="str">
            <v/>
          </cell>
          <cell r="CP964" t="str">
            <v/>
          </cell>
          <cell r="CQ964" t="str">
            <v/>
          </cell>
          <cell r="CR964" t="str">
            <v/>
          </cell>
          <cell r="CS964" t="str">
            <v/>
          </cell>
          <cell r="CU964" t="str">
            <v>NAKIGANDA MWAJUMBA</v>
          </cell>
          <cell r="CV964" t="str">
            <v/>
          </cell>
          <cell r="CW964" t="str">
            <v/>
          </cell>
          <cell r="CX964" t="str">
            <v/>
          </cell>
          <cell r="CY964" t="str">
            <v/>
          </cell>
          <cell r="CZ964" t="str">
            <v/>
          </cell>
          <cell r="DA964" t="str">
            <v/>
          </cell>
          <cell r="DB964" t="str">
            <v/>
          </cell>
          <cell r="DC964" t="str">
            <v/>
          </cell>
          <cell r="DD964" t="str">
            <v/>
          </cell>
          <cell r="DE964" t="str">
            <v/>
          </cell>
          <cell r="DG964" t="str">
            <v>NAKIGANDA MWAJUMBA</v>
          </cell>
          <cell r="DH964" t="str">
            <v/>
          </cell>
          <cell r="DI964" t="str">
            <v/>
          </cell>
          <cell r="DJ964" t="str">
            <v/>
          </cell>
          <cell r="DK964" t="str">
            <v/>
          </cell>
          <cell r="DL964" t="str">
            <v/>
          </cell>
          <cell r="DM964" t="str">
            <v/>
          </cell>
          <cell r="DN964" t="str">
            <v/>
          </cell>
          <cell r="DO964" t="str">
            <v/>
          </cell>
          <cell r="DP964" t="str">
            <v/>
          </cell>
          <cell r="DQ964" t="str">
            <v/>
          </cell>
          <cell r="DR964" t="str">
            <v/>
          </cell>
          <cell r="DS964" t="str">
            <v/>
          </cell>
          <cell r="DU964" t="str">
            <v>NAKIGANDA MWAJUMBA</v>
          </cell>
          <cell r="DV964" t="str">
            <v/>
          </cell>
          <cell r="DW964" t="str">
            <v/>
          </cell>
          <cell r="DX964" t="str">
            <v/>
          </cell>
          <cell r="DY964" t="str">
            <v/>
          </cell>
          <cell r="DZ964" t="str">
            <v/>
          </cell>
          <cell r="EA964" t="str">
            <v/>
          </cell>
          <cell r="EB964" t="str">
            <v/>
          </cell>
          <cell r="EC964" t="str">
            <v/>
          </cell>
          <cell r="ED964" t="str">
            <v/>
          </cell>
          <cell r="EE964" t="str">
            <v/>
          </cell>
        </row>
        <row r="965">
          <cell r="I965" t="str">
            <v>Play Lotto</v>
          </cell>
          <cell r="J965">
            <v>10697</v>
          </cell>
          <cell r="K965">
            <v>43125</v>
          </cell>
          <cell r="L965">
            <v>56914000</v>
          </cell>
          <cell r="M965">
            <v>4979580</v>
          </cell>
          <cell r="AF965" t="str">
            <v>NALONGO STORE</v>
          </cell>
          <cell r="AG965" t="str">
            <v>NALONGO STORE</v>
          </cell>
          <cell r="AH965" t="str">
            <v/>
          </cell>
          <cell r="AI965" t="str">
            <v/>
          </cell>
          <cell r="AJ965" t="str">
            <v/>
          </cell>
          <cell r="AK965" t="str">
            <v/>
          </cell>
          <cell r="AL965" t="str">
            <v/>
          </cell>
          <cell r="AM965" t="str">
            <v/>
          </cell>
          <cell r="AN965" t="str">
            <v/>
          </cell>
          <cell r="AO965" t="str">
            <v/>
          </cell>
          <cell r="AP965" t="str">
            <v/>
          </cell>
          <cell r="AQ965" t="str">
            <v/>
          </cell>
          <cell r="AR965" t="str">
            <v/>
          </cell>
          <cell r="AS965" t="str">
            <v/>
          </cell>
          <cell r="AT965">
            <v>0</v>
          </cell>
          <cell r="AU965" t="str">
            <v>NALONGO STORE</v>
          </cell>
          <cell r="AV965" t="str">
            <v/>
          </cell>
          <cell r="AW965" t="str">
            <v/>
          </cell>
          <cell r="AX965" t="str">
            <v/>
          </cell>
          <cell r="AY965" t="str">
            <v/>
          </cell>
          <cell r="AZ965" t="str">
            <v/>
          </cell>
          <cell r="BA965" t="str">
            <v/>
          </cell>
          <cell r="BB965" t="str">
            <v/>
          </cell>
          <cell r="BC965" t="str">
            <v/>
          </cell>
          <cell r="BD965" t="str">
            <v/>
          </cell>
          <cell r="BE965" t="str">
            <v/>
          </cell>
          <cell r="BG965" t="str">
            <v>NALONGO STORE</v>
          </cell>
          <cell r="BH965" t="str">
            <v/>
          </cell>
          <cell r="BI965" t="str">
            <v/>
          </cell>
          <cell r="BJ965" t="str">
            <v/>
          </cell>
          <cell r="BK965" t="str">
            <v/>
          </cell>
          <cell r="BL965" t="str">
            <v/>
          </cell>
          <cell r="BM965" t="str">
            <v/>
          </cell>
          <cell r="BN965" t="str">
            <v/>
          </cell>
          <cell r="BO965" t="str">
            <v/>
          </cell>
          <cell r="BP965" t="str">
            <v/>
          </cell>
          <cell r="BQ965" t="str">
            <v/>
          </cell>
          <cell r="BR965" t="str">
            <v/>
          </cell>
          <cell r="BS965" t="str">
            <v/>
          </cell>
          <cell r="BU965" t="str">
            <v>NALONGO STORE</v>
          </cell>
          <cell r="BV965" t="str">
            <v/>
          </cell>
          <cell r="BW965" t="str">
            <v/>
          </cell>
          <cell r="BX965" t="str">
            <v/>
          </cell>
          <cell r="BY965" t="str">
            <v/>
          </cell>
          <cell r="BZ965" t="str">
            <v/>
          </cell>
          <cell r="CA965" t="str">
            <v/>
          </cell>
          <cell r="CB965" t="str">
            <v/>
          </cell>
          <cell r="CC965" t="str">
            <v/>
          </cell>
          <cell r="CD965" t="str">
            <v/>
          </cell>
          <cell r="CE965" t="str">
            <v/>
          </cell>
          <cell r="CG965" t="str">
            <v>NALONGO STORE</v>
          </cell>
          <cell r="CH965" t="str">
            <v/>
          </cell>
          <cell r="CI965" t="str">
            <v/>
          </cell>
          <cell r="CJ965" t="str">
            <v/>
          </cell>
          <cell r="CK965" t="str">
            <v/>
          </cell>
          <cell r="CL965" t="str">
            <v/>
          </cell>
          <cell r="CM965" t="str">
            <v/>
          </cell>
          <cell r="CN965" t="str">
            <v/>
          </cell>
          <cell r="CO965" t="str">
            <v/>
          </cell>
          <cell r="CP965" t="str">
            <v/>
          </cell>
          <cell r="CQ965" t="str">
            <v/>
          </cell>
          <cell r="CR965" t="str">
            <v/>
          </cell>
          <cell r="CS965" t="str">
            <v/>
          </cell>
          <cell r="CU965" t="str">
            <v>NALONGO STORE</v>
          </cell>
          <cell r="CV965" t="str">
            <v/>
          </cell>
          <cell r="CW965" t="str">
            <v/>
          </cell>
          <cell r="CX965" t="str">
            <v/>
          </cell>
          <cell r="CY965" t="str">
            <v/>
          </cell>
          <cell r="CZ965" t="str">
            <v/>
          </cell>
          <cell r="DA965" t="str">
            <v/>
          </cell>
          <cell r="DB965" t="str">
            <v/>
          </cell>
          <cell r="DC965" t="str">
            <v/>
          </cell>
          <cell r="DD965" t="str">
            <v/>
          </cell>
          <cell r="DE965" t="str">
            <v/>
          </cell>
          <cell r="DG965" t="str">
            <v>NALONGO STORE</v>
          </cell>
          <cell r="DH965" t="str">
            <v/>
          </cell>
          <cell r="DI965" t="str">
            <v/>
          </cell>
          <cell r="DJ965" t="str">
            <v/>
          </cell>
          <cell r="DK965" t="str">
            <v/>
          </cell>
          <cell r="DL965" t="str">
            <v/>
          </cell>
          <cell r="DM965" t="str">
            <v/>
          </cell>
          <cell r="DN965" t="str">
            <v/>
          </cell>
          <cell r="DO965" t="str">
            <v/>
          </cell>
          <cell r="DP965" t="str">
            <v/>
          </cell>
          <cell r="DQ965" t="str">
            <v/>
          </cell>
          <cell r="DR965" t="str">
            <v/>
          </cell>
          <cell r="DS965" t="str">
            <v/>
          </cell>
          <cell r="DU965" t="str">
            <v>NALONGO STORE</v>
          </cell>
          <cell r="DV965" t="str">
            <v/>
          </cell>
          <cell r="DW965" t="str">
            <v/>
          </cell>
          <cell r="DX965" t="str">
            <v/>
          </cell>
          <cell r="DY965" t="str">
            <v/>
          </cell>
          <cell r="DZ965" t="str">
            <v/>
          </cell>
          <cell r="EA965" t="str">
            <v/>
          </cell>
          <cell r="EB965" t="str">
            <v/>
          </cell>
          <cell r="EC965" t="str">
            <v/>
          </cell>
          <cell r="ED965" t="str">
            <v/>
          </cell>
          <cell r="EE965" t="str">
            <v/>
          </cell>
        </row>
        <row r="966">
          <cell r="I966" t="str">
            <v>PRESTIGE AUTO HOLDINGS LIMITED</v>
          </cell>
          <cell r="J966">
            <v>1</v>
          </cell>
          <cell r="K966">
            <v>1</v>
          </cell>
          <cell r="L966">
            <v>1000</v>
          </cell>
          <cell r="M966">
            <v>500</v>
          </cell>
          <cell r="AF966" t="str">
            <v>NALUBOWA INVESTMENTS LIMITED EXTRA TILL</v>
          </cell>
          <cell r="AG966" t="str">
            <v>NALUBOWA INVESTMENTS LIMITED EXTRA TILL</v>
          </cell>
          <cell r="AH966" t="str">
            <v/>
          </cell>
          <cell r="AI966" t="str">
            <v/>
          </cell>
          <cell r="AJ966" t="str">
            <v/>
          </cell>
          <cell r="AK966" t="str">
            <v/>
          </cell>
          <cell r="AL966" t="str">
            <v/>
          </cell>
          <cell r="AM966" t="str">
            <v/>
          </cell>
          <cell r="AN966" t="str">
            <v/>
          </cell>
          <cell r="AO966" t="str">
            <v/>
          </cell>
          <cell r="AP966" t="str">
            <v/>
          </cell>
          <cell r="AQ966" t="str">
            <v/>
          </cell>
          <cell r="AR966" t="str">
            <v/>
          </cell>
          <cell r="AS966" t="str">
            <v/>
          </cell>
          <cell r="AT966">
            <v>0</v>
          </cell>
          <cell r="AU966" t="str">
            <v>NALUBOWA INVESTMENTS LIMITED EXTRA TILL</v>
          </cell>
          <cell r="AV966" t="str">
            <v/>
          </cell>
          <cell r="AW966" t="str">
            <v/>
          </cell>
          <cell r="AX966" t="str">
            <v/>
          </cell>
          <cell r="AY966" t="str">
            <v/>
          </cell>
          <cell r="AZ966" t="str">
            <v/>
          </cell>
          <cell r="BA966" t="str">
            <v/>
          </cell>
          <cell r="BB966" t="str">
            <v/>
          </cell>
          <cell r="BC966" t="str">
            <v/>
          </cell>
          <cell r="BD966" t="str">
            <v/>
          </cell>
          <cell r="BE966" t="str">
            <v/>
          </cell>
          <cell r="BG966" t="str">
            <v>NALUBOWA INVESTMENTS LIMITED EXTRA TILL</v>
          </cell>
          <cell r="BH966" t="str">
            <v/>
          </cell>
          <cell r="BI966" t="str">
            <v/>
          </cell>
          <cell r="BJ966" t="str">
            <v/>
          </cell>
          <cell r="BK966" t="str">
            <v/>
          </cell>
          <cell r="BL966" t="str">
            <v/>
          </cell>
          <cell r="BM966" t="str">
            <v/>
          </cell>
          <cell r="BN966" t="str">
            <v/>
          </cell>
          <cell r="BO966" t="str">
            <v/>
          </cell>
          <cell r="BP966" t="str">
            <v/>
          </cell>
          <cell r="BQ966" t="str">
            <v/>
          </cell>
          <cell r="BR966" t="str">
            <v/>
          </cell>
          <cell r="BS966" t="str">
            <v/>
          </cell>
          <cell r="BU966" t="str">
            <v>NALUBOWA INVESTMENTS LIMITED EXTRA TILL</v>
          </cell>
          <cell r="BV966" t="str">
            <v/>
          </cell>
          <cell r="BW966" t="str">
            <v/>
          </cell>
          <cell r="BX966" t="str">
            <v/>
          </cell>
          <cell r="BY966" t="str">
            <v/>
          </cell>
          <cell r="BZ966" t="str">
            <v/>
          </cell>
          <cell r="CA966" t="str">
            <v/>
          </cell>
          <cell r="CB966" t="str">
            <v/>
          </cell>
          <cell r="CC966" t="str">
            <v/>
          </cell>
          <cell r="CD966" t="str">
            <v/>
          </cell>
          <cell r="CE966" t="str">
            <v/>
          </cell>
          <cell r="CG966" t="str">
            <v>NALUBOWA INVESTMENTS LIMITED EXTRA TILL</v>
          </cell>
          <cell r="CH966" t="str">
            <v/>
          </cell>
          <cell r="CI966" t="str">
            <v/>
          </cell>
          <cell r="CJ966" t="str">
            <v/>
          </cell>
          <cell r="CK966" t="str">
            <v/>
          </cell>
          <cell r="CL966" t="str">
            <v/>
          </cell>
          <cell r="CM966" t="str">
            <v/>
          </cell>
          <cell r="CN966" t="str">
            <v/>
          </cell>
          <cell r="CO966" t="str">
            <v/>
          </cell>
          <cell r="CP966" t="str">
            <v/>
          </cell>
          <cell r="CQ966" t="str">
            <v/>
          </cell>
          <cell r="CR966" t="str">
            <v/>
          </cell>
          <cell r="CS966" t="str">
            <v/>
          </cell>
          <cell r="CU966" t="str">
            <v>NALUBOWA INVESTMENTS LIMITED EXTRA TILL</v>
          </cell>
          <cell r="CV966" t="str">
            <v/>
          </cell>
          <cell r="CW966" t="str">
            <v/>
          </cell>
          <cell r="CX966" t="str">
            <v/>
          </cell>
          <cell r="CY966" t="str">
            <v/>
          </cell>
          <cell r="CZ966" t="str">
            <v/>
          </cell>
          <cell r="DA966" t="str">
            <v/>
          </cell>
          <cell r="DB966" t="str">
            <v/>
          </cell>
          <cell r="DC966" t="str">
            <v/>
          </cell>
          <cell r="DD966" t="str">
            <v/>
          </cell>
          <cell r="DE966" t="str">
            <v/>
          </cell>
          <cell r="DG966" t="str">
            <v>NALUBOWA INVESTMENTS LIMITED EXTRA TILL</v>
          </cell>
          <cell r="DH966" t="str">
            <v/>
          </cell>
          <cell r="DI966" t="str">
            <v/>
          </cell>
          <cell r="DJ966" t="str">
            <v/>
          </cell>
          <cell r="DK966" t="str">
            <v/>
          </cell>
          <cell r="DL966" t="str">
            <v/>
          </cell>
          <cell r="DM966" t="str">
            <v/>
          </cell>
          <cell r="DN966" t="str">
            <v/>
          </cell>
          <cell r="DO966" t="str">
            <v/>
          </cell>
          <cell r="DP966" t="str">
            <v/>
          </cell>
          <cell r="DQ966" t="str">
            <v/>
          </cell>
          <cell r="DR966" t="str">
            <v/>
          </cell>
          <cell r="DS966" t="str">
            <v/>
          </cell>
          <cell r="DU966" t="str">
            <v>NALUBOWA INVESTMENTS LIMITED EXTRA TILL</v>
          </cell>
          <cell r="DV966" t="str">
            <v/>
          </cell>
          <cell r="DW966" t="str">
            <v/>
          </cell>
          <cell r="DX966" t="str">
            <v/>
          </cell>
          <cell r="DY966" t="str">
            <v/>
          </cell>
          <cell r="DZ966" t="str">
            <v/>
          </cell>
          <cell r="EA966" t="str">
            <v/>
          </cell>
          <cell r="EB966" t="str">
            <v/>
          </cell>
          <cell r="EC966" t="str">
            <v/>
          </cell>
          <cell r="ED966" t="str">
            <v/>
          </cell>
          <cell r="EE966" t="str">
            <v/>
          </cell>
        </row>
        <row r="967">
          <cell r="I967" t="str">
            <v>PrimaryAirtime</v>
          </cell>
          <cell r="J967">
            <v>1297136</v>
          </cell>
          <cell r="K967">
            <v>12002900</v>
          </cell>
          <cell r="L967">
            <v>12786996322</v>
          </cell>
          <cell r="AF967" t="str">
            <v>NALUMANSI JACKLINE</v>
          </cell>
          <cell r="AG967" t="str">
            <v>NALUMANSI JACKLINE</v>
          </cell>
          <cell r="AH967" t="str">
            <v/>
          </cell>
          <cell r="AI967" t="str">
            <v/>
          </cell>
          <cell r="AJ967" t="str">
            <v/>
          </cell>
          <cell r="AK967" t="str">
            <v/>
          </cell>
          <cell r="AL967" t="str">
            <v/>
          </cell>
          <cell r="AM967" t="str">
            <v/>
          </cell>
          <cell r="AN967" t="str">
            <v/>
          </cell>
          <cell r="AO967" t="str">
            <v/>
          </cell>
          <cell r="AP967" t="str">
            <v/>
          </cell>
          <cell r="AQ967" t="str">
            <v/>
          </cell>
          <cell r="AR967" t="str">
            <v/>
          </cell>
          <cell r="AS967" t="str">
            <v/>
          </cell>
          <cell r="AT967">
            <v>0</v>
          </cell>
          <cell r="AU967" t="str">
            <v>NALUMANSI JACKLINE</v>
          </cell>
          <cell r="AV967" t="str">
            <v/>
          </cell>
          <cell r="AW967" t="str">
            <v/>
          </cell>
          <cell r="AX967" t="str">
            <v/>
          </cell>
          <cell r="AY967" t="str">
            <v/>
          </cell>
          <cell r="AZ967" t="str">
            <v/>
          </cell>
          <cell r="BA967" t="str">
            <v/>
          </cell>
          <cell r="BB967" t="str">
            <v/>
          </cell>
          <cell r="BC967" t="str">
            <v/>
          </cell>
          <cell r="BD967" t="str">
            <v/>
          </cell>
          <cell r="BE967" t="str">
            <v/>
          </cell>
          <cell r="BG967" t="str">
            <v>NALUMANSI JACKLINE</v>
          </cell>
          <cell r="BH967" t="str">
            <v/>
          </cell>
          <cell r="BI967" t="str">
            <v/>
          </cell>
          <cell r="BJ967" t="str">
            <v/>
          </cell>
          <cell r="BK967" t="str">
            <v/>
          </cell>
          <cell r="BL967" t="str">
            <v/>
          </cell>
          <cell r="BM967" t="str">
            <v/>
          </cell>
          <cell r="BN967" t="str">
            <v/>
          </cell>
          <cell r="BO967" t="str">
            <v/>
          </cell>
          <cell r="BP967" t="str">
            <v/>
          </cell>
          <cell r="BQ967" t="str">
            <v/>
          </cell>
          <cell r="BR967" t="str">
            <v/>
          </cell>
          <cell r="BS967" t="str">
            <v/>
          </cell>
          <cell r="BU967" t="str">
            <v>NALUMANSI JACKLINE</v>
          </cell>
          <cell r="BV967" t="str">
            <v/>
          </cell>
          <cell r="BW967" t="str">
            <v/>
          </cell>
          <cell r="BX967" t="str">
            <v/>
          </cell>
          <cell r="BY967" t="str">
            <v/>
          </cell>
          <cell r="BZ967" t="str">
            <v/>
          </cell>
          <cell r="CA967" t="str">
            <v/>
          </cell>
          <cell r="CB967" t="str">
            <v/>
          </cell>
          <cell r="CC967" t="str">
            <v/>
          </cell>
          <cell r="CD967" t="str">
            <v/>
          </cell>
          <cell r="CE967" t="str">
            <v/>
          </cell>
          <cell r="CG967" t="str">
            <v>NALUMANSI JACKLINE</v>
          </cell>
          <cell r="CH967" t="str">
            <v/>
          </cell>
          <cell r="CI967" t="str">
            <v/>
          </cell>
          <cell r="CJ967" t="str">
            <v/>
          </cell>
          <cell r="CK967" t="str">
            <v/>
          </cell>
          <cell r="CL967" t="str">
            <v/>
          </cell>
          <cell r="CM967" t="str">
            <v/>
          </cell>
          <cell r="CN967" t="str">
            <v/>
          </cell>
          <cell r="CO967" t="str">
            <v/>
          </cell>
          <cell r="CP967" t="str">
            <v/>
          </cell>
          <cell r="CQ967" t="str">
            <v/>
          </cell>
          <cell r="CR967" t="str">
            <v/>
          </cell>
          <cell r="CS967" t="str">
            <v/>
          </cell>
          <cell r="CU967" t="str">
            <v>NALUMANSI JACKLINE</v>
          </cell>
          <cell r="CV967" t="str">
            <v/>
          </cell>
          <cell r="CW967" t="str">
            <v/>
          </cell>
          <cell r="CX967" t="str">
            <v/>
          </cell>
          <cell r="CY967" t="str">
            <v/>
          </cell>
          <cell r="CZ967" t="str">
            <v/>
          </cell>
          <cell r="DA967" t="str">
            <v/>
          </cell>
          <cell r="DB967" t="str">
            <v/>
          </cell>
          <cell r="DC967" t="str">
            <v/>
          </cell>
          <cell r="DD967" t="str">
            <v/>
          </cell>
          <cell r="DE967" t="str">
            <v/>
          </cell>
          <cell r="DG967" t="str">
            <v>NALUMANSI JACKLINE</v>
          </cell>
          <cell r="DH967" t="str">
            <v/>
          </cell>
          <cell r="DI967" t="str">
            <v/>
          </cell>
          <cell r="DJ967" t="str">
            <v/>
          </cell>
          <cell r="DK967" t="str">
            <v/>
          </cell>
          <cell r="DL967" t="str">
            <v/>
          </cell>
          <cell r="DM967" t="str">
            <v/>
          </cell>
          <cell r="DN967" t="str">
            <v/>
          </cell>
          <cell r="DO967" t="str">
            <v/>
          </cell>
          <cell r="DP967" t="str">
            <v/>
          </cell>
          <cell r="DQ967" t="str">
            <v/>
          </cell>
          <cell r="DR967" t="str">
            <v/>
          </cell>
          <cell r="DS967" t="str">
            <v/>
          </cell>
          <cell r="DU967" t="str">
            <v>NALUMANSI JACKLINE</v>
          </cell>
          <cell r="DV967" t="str">
            <v/>
          </cell>
          <cell r="DW967" t="str">
            <v/>
          </cell>
          <cell r="DX967" t="str">
            <v/>
          </cell>
          <cell r="DY967" t="str">
            <v/>
          </cell>
          <cell r="DZ967" t="str">
            <v/>
          </cell>
          <cell r="EA967" t="str">
            <v/>
          </cell>
          <cell r="EB967" t="str">
            <v/>
          </cell>
          <cell r="EC967" t="str">
            <v/>
          </cell>
          <cell r="ED967" t="str">
            <v/>
          </cell>
          <cell r="EE967" t="str">
            <v/>
          </cell>
        </row>
        <row r="968">
          <cell r="I968" t="str">
            <v>RAMCO INTERNATIONAL (U) LTD</v>
          </cell>
          <cell r="J968">
            <v>4</v>
          </cell>
          <cell r="K968">
            <v>4</v>
          </cell>
          <cell r="L968">
            <v>885000</v>
          </cell>
          <cell r="M968">
            <v>5600</v>
          </cell>
          <cell r="AF968" t="str">
            <v>NAMAGUNGA PRIMARY BOARDING SCHOOL</v>
          </cell>
          <cell r="AG968" t="str">
            <v>NAMAGUNGA PRIMARY BOARDING SCHOOL</v>
          </cell>
          <cell r="AH968" t="str">
            <v/>
          </cell>
          <cell r="AI968" t="str">
            <v/>
          </cell>
          <cell r="AJ968" t="str">
            <v/>
          </cell>
          <cell r="AK968" t="str">
            <v/>
          </cell>
          <cell r="AL968" t="str">
            <v/>
          </cell>
          <cell r="AM968" t="str">
            <v/>
          </cell>
          <cell r="AN968" t="str">
            <v/>
          </cell>
          <cell r="AO968" t="str">
            <v/>
          </cell>
          <cell r="AP968" t="str">
            <v/>
          </cell>
          <cell r="AQ968" t="str">
            <v/>
          </cell>
          <cell r="AR968" t="str">
            <v/>
          </cell>
          <cell r="AS968" t="str">
            <v/>
          </cell>
          <cell r="AT968">
            <v>0</v>
          </cell>
          <cell r="AU968" t="str">
            <v>NAMAGUNGA PRIMARY BOARDING SCHOOL</v>
          </cell>
          <cell r="AV968" t="str">
            <v/>
          </cell>
          <cell r="AW968" t="str">
            <v/>
          </cell>
          <cell r="AX968" t="str">
            <v/>
          </cell>
          <cell r="AY968" t="str">
            <v/>
          </cell>
          <cell r="AZ968" t="str">
            <v/>
          </cell>
          <cell r="BA968" t="str">
            <v/>
          </cell>
          <cell r="BB968" t="str">
            <v/>
          </cell>
          <cell r="BC968" t="str">
            <v/>
          </cell>
          <cell r="BD968" t="str">
            <v/>
          </cell>
          <cell r="BE968" t="str">
            <v/>
          </cell>
          <cell r="BG968" t="str">
            <v>NAMAGUNGA PRIMARY BOARDING SCHOOL</v>
          </cell>
          <cell r="BH968" t="str">
            <v/>
          </cell>
          <cell r="BI968" t="str">
            <v/>
          </cell>
          <cell r="BJ968" t="str">
            <v/>
          </cell>
          <cell r="BK968" t="str">
            <v/>
          </cell>
          <cell r="BL968" t="str">
            <v/>
          </cell>
          <cell r="BM968" t="str">
            <v/>
          </cell>
          <cell r="BN968" t="str">
            <v/>
          </cell>
          <cell r="BO968" t="str">
            <v/>
          </cell>
          <cell r="BP968" t="str">
            <v/>
          </cell>
          <cell r="BQ968" t="str">
            <v/>
          </cell>
          <cell r="BR968" t="str">
            <v/>
          </cell>
          <cell r="BS968" t="str">
            <v/>
          </cell>
          <cell r="BU968" t="str">
            <v>NAMAGUNGA PRIMARY BOARDING SCHOOL</v>
          </cell>
          <cell r="BV968" t="str">
            <v/>
          </cell>
          <cell r="BW968" t="str">
            <v/>
          </cell>
          <cell r="BX968" t="str">
            <v/>
          </cell>
          <cell r="BY968" t="str">
            <v/>
          </cell>
          <cell r="BZ968" t="str">
            <v/>
          </cell>
          <cell r="CA968" t="str">
            <v/>
          </cell>
          <cell r="CB968" t="str">
            <v/>
          </cell>
          <cell r="CC968" t="str">
            <v/>
          </cell>
          <cell r="CD968" t="str">
            <v/>
          </cell>
          <cell r="CE968" t="str">
            <v/>
          </cell>
          <cell r="CG968" t="str">
            <v>NAMAGUNGA PRIMARY BOARDING SCHOOL</v>
          </cell>
          <cell r="CH968" t="str">
            <v/>
          </cell>
          <cell r="CI968" t="str">
            <v/>
          </cell>
          <cell r="CJ968" t="str">
            <v/>
          </cell>
          <cell r="CK968" t="str">
            <v/>
          </cell>
          <cell r="CL968" t="str">
            <v/>
          </cell>
          <cell r="CM968" t="str">
            <v/>
          </cell>
          <cell r="CN968" t="str">
            <v/>
          </cell>
          <cell r="CO968" t="str">
            <v/>
          </cell>
          <cell r="CP968" t="str">
            <v/>
          </cell>
          <cell r="CQ968" t="str">
            <v/>
          </cell>
          <cell r="CR968" t="str">
            <v/>
          </cell>
          <cell r="CS968" t="str">
            <v/>
          </cell>
          <cell r="CU968" t="str">
            <v>NAMAGUNGA PRIMARY BOARDING SCHOOL</v>
          </cell>
          <cell r="CV968" t="str">
            <v/>
          </cell>
          <cell r="CW968" t="str">
            <v/>
          </cell>
          <cell r="CX968" t="str">
            <v/>
          </cell>
          <cell r="CY968" t="str">
            <v/>
          </cell>
          <cell r="CZ968" t="str">
            <v/>
          </cell>
          <cell r="DA968" t="str">
            <v/>
          </cell>
          <cell r="DB968" t="str">
            <v/>
          </cell>
          <cell r="DC968" t="str">
            <v/>
          </cell>
          <cell r="DD968" t="str">
            <v/>
          </cell>
          <cell r="DE968" t="str">
            <v/>
          </cell>
          <cell r="DG968" t="str">
            <v>NAMAGUNGA PRIMARY BOARDING SCHOOL</v>
          </cell>
          <cell r="DH968" t="str">
            <v/>
          </cell>
          <cell r="DI968" t="str">
            <v/>
          </cell>
          <cell r="DJ968" t="str">
            <v/>
          </cell>
          <cell r="DK968" t="str">
            <v/>
          </cell>
          <cell r="DL968" t="str">
            <v/>
          </cell>
          <cell r="DM968" t="str">
            <v/>
          </cell>
          <cell r="DN968" t="str">
            <v/>
          </cell>
          <cell r="DO968" t="str">
            <v/>
          </cell>
          <cell r="DP968" t="str">
            <v/>
          </cell>
          <cell r="DQ968" t="str">
            <v/>
          </cell>
          <cell r="DR968" t="str">
            <v/>
          </cell>
          <cell r="DS968" t="str">
            <v/>
          </cell>
          <cell r="DU968" t="str">
            <v>NAMAGUNGA PRIMARY BOARDING SCHOOL</v>
          </cell>
          <cell r="DV968" t="str">
            <v/>
          </cell>
          <cell r="DW968" t="str">
            <v/>
          </cell>
          <cell r="DX968" t="str">
            <v/>
          </cell>
          <cell r="DY968" t="str">
            <v/>
          </cell>
          <cell r="DZ968" t="str">
            <v/>
          </cell>
          <cell r="EA968" t="str">
            <v/>
          </cell>
          <cell r="EB968" t="str">
            <v/>
          </cell>
          <cell r="EC968" t="str">
            <v/>
          </cell>
          <cell r="ED968" t="str">
            <v/>
          </cell>
          <cell r="EE968" t="str">
            <v/>
          </cell>
        </row>
        <row r="969">
          <cell r="I969" t="str">
            <v>RAPID ADVISORY SERVICES LIMITED</v>
          </cell>
          <cell r="J969">
            <v>86</v>
          </cell>
          <cell r="K969">
            <v>126</v>
          </cell>
          <cell r="L969">
            <v>58068550</v>
          </cell>
          <cell r="M969">
            <v>196600</v>
          </cell>
          <cell r="AF969" t="str">
            <v>NAMATOVU CHRISTINE</v>
          </cell>
          <cell r="AG969" t="str">
            <v>NAMATOVU CHRISTINE</v>
          </cell>
          <cell r="AH969" t="str">
            <v/>
          </cell>
          <cell r="AI969" t="str">
            <v/>
          </cell>
          <cell r="AJ969" t="str">
            <v/>
          </cell>
          <cell r="AK969" t="str">
            <v/>
          </cell>
          <cell r="AL969" t="str">
            <v/>
          </cell>
          <cell r="AM969" t="str">
            <v/>
          </cell>
          <cell r="AN969" t="str">
            <v/>
          </cell>
          <cell r="AO969" t="str">
            <v/>
          </cell>
          <cell r="AP969" t="str">
            <v/>
          </cell>
          <cell r="AQ969" t="str">
            <v/>
          </cell>
          <cell r="AR969" t="str">
            <v/>
          </cell>
          <cell r="AS969" t="str">
            <v/>
          </cell>
          <cell r="AT969">
            <v>0</v>
          </cell>
          <cell r="AU969" t="str">
            <v>NAMATOVU CHRISTINE</v>
          </cell>
          <cell r="AV969" t="str">
            <v/>
          </cell>
          <cell r="AW969" t="str">
            <v/>
          </cell>
          <cell r="AX969" t="str">
            <v/>
          </cell>
          <cell r="AY969" t="str">
            <v/>
          </cell>
          <cell r="AZ969" t="str">
            <v/>
          </cell>
          <cell r="BA969" t="str">
            <v/>
          </cell>
          <cell r="BB969" t="str">
            <v/>
          </cell>
          <cell r="BC969" t="str">
            <v/>
          </cell>
          <cell r="BD969" t="str">
            <v/>
          </cell>
          <cell r="BE969" t="str">
            <v/>
          </cell>
          <cell r="BG969" t="str">
            <v>NAMATOVU CHRISTINE</v>
          </cell>
          <cell r="BH969" t="str">
            <v/>
          </cell>
          <cell r="BI969" t="str">
            <v/>
          </cell>
          <cell r="BJ969" t="str">
            <v/>
          </cell>
          <cell r="BK969" t="str">
            <v/>
          </cell>
          <cell r="BL969" t="str">
            <v/>
          </cell>
          <cell r="BM969" t="str">
            <v/>
          </cell>
          <cell r="BN969" t="str">
            <v/>
          </cell>
          <cell r="BO969" t="str">
            <v/>
          </cell>
          <cell r="BP969" t="str">
            <v/>
          </cell>
          <cell r="BQ969" t="str">
            <v/>
          </cell>
          <cell r="BR969" t="str">
            <v/>
          </cell>
          <cell r="BS969" t="str">
            <v/>
          </cell>
          <cell r="BU969" t="str">
            <v>NAMATOVU CHRISTINE</v>
          </cell>
          <cell r="BV969" t="str">
            <v/>
          </cell>
          <cell r="BW969" t="str">
            <v/>
          </cell>
          <cell r="BX969" t="str">
            <v/>
          </cell>
          <cell r="BY969" t="str">
            <v/>
          </cell>
          <cell r="BZ969" t="str">
            <v/>
          </cell>
          <cell r="CA969" t="str">
            <v/>
          </cell>
          <cell r="CB969" t="str">
            <v/>
          </cell>
          <cell r="CC969" t="str">
            <v/>
          </cell>
          <cell r="CD969" t="str">
            <v/>
          </cell>
          <cell r="CE969" t="str">
            <v/>
          </cell>
          <cell r="CG969" t="str">
            <v>NAMATOVU CHRISTINE</v>
          </cell>
          <cell r="CH969" t="str">
            <v/>
          </cell>
          <cell r="CI969" t="str">
            <v/>
          </cell>
          <cell r="CJ969" t="str">
            <v/>
          </cell>
          <cell r="CK969" t="str">
            <v/>
          </cell>
          <cell r="CL969" t="str">
            <v/>
          </cell>
          <cell r="CM969" t="str">
            <v/>
          </cell>
          <cell r="CN969" t="str">
            <v/>
          </cell>
          <cell r="CO969" t="str">
            <v/>
          </cell>
          <cell r="CP969" t="str">
            <v/>
          </cell>
          <cell r="CQ969" t="str">
            <v/>
          </cell>
          <cell r="CR969" t="str">
            <v/>
          </cell>
          <cell r="CS969" t="str">
            <v/>
          </cell>
          <cell r="CU969" t="str">
            <v>NAMATOVU CHRISTINE</v>
          </cell>
          <cell r="CV969" t="str">
            <v/>
          </cell>
          <cell r="CW969" t="str">
            <v/>
          </cell>
          <cell r="CX969" t="str">
            <v/>
          </cell>
          <cell r="CY969" t="str">
            <v/>
          </cell>
          <cell r="CZ969" t="str">
            <v/>
          </cell>
          <cell r="DA969" t="str">
            <v/>
          </cell>
          <cell r="DB969" t="str">
            <v/>
          </cell>
          <cell r="DC969" t="str">
            <v/>
          </cell>
          <cell r="DD969" t="str">
            <v/>
          </cell>
          <cell r="DE969" t="str">
            <v/>
          </cell>
          <cell r="DG969" t="str">
            <v>NAMATOVU CHRISTINE</v>
          </cell>
          <cell r="DH969" t="str">
            <v/>
          </cell>
          <cell r="DI969" t="str">
            <v/>
          </cell>
          <cell r="DJ969" t="str">
            <v/>
          </cell>
          <cell r="DK969" t="str">
            <v/>
          </cell>
          <cell r="DL969" t="str">
            <v/>
          </cell>
          <cell r="DM969" t="str">
            <v/>
          </cell>
          <cell r="DN969" t="str">
            <v/>
          </cell>
          <cell r="DO969" t="str">
            <v/>
          </cell>
          <cell r="DP969" t="str">
            <v/>
          </cell>
          <cell r="DQ969" t="str">
            <v/>
          </cell>
          <cell r="DR969" t="str">
            <v/>
          </cell>
          <cell r="DS969" t="str">
            <v/>
          </cell>
          <cell r="DU969" t="str">
            <v>NAMATOVU CHRISTINE</v>
          </cell>
          <cell r="DV969" t="str">
            <v/>
          </cell>
          <cell r="DW969" t="str">
            <v/>
          </cell>
          <cell r="DX969" t="str">
            <v/>
          </cell>
          <cell r="DY969" t="str">
            <v/>
          </cell>
          <cell r="DZ969" t="str">
            <v/>
          </cell>
          <cell r="EA969" t="str">
            <v/>
          </cell>
          <cell r="EB969" t="str">
            <v/>
          </cell>
          <cell r="EC969" t="str">
            <v/>
          </cell>
          <cell r="ED969" t="str">
            <v/>
          </cell>
          <cell r="EE969" t="str">
            <v/>
          </cell>
        </row>
        <row r="970">
          <cell r="I970" t="str">
            <v>Real People Financial Services</v>
          </cell>
          <cell r="J970">
            <v>325</v>
          </cell>
          <cell r="K970">
            <v>739</v>
          </cell>
          <cell r="L970">
            <v>245133550</v>
          </cell>
          <cell r="M970">
            <v>1076610</v>
          </cell>
          <cell r="AF970" t="str">
            <v>NAMAYANJA G N MATOKE RETAILER</v>
          </cell>
          <cell r="AG970" t="str">
            <v>NAMAYANJA G N MATOKE RETAILER</v>
          </cell>
          <cell r="AH970" t="str">
            <v/>
          </cell>
          <cell r="AI970" t="str">
            <v/>
          </cell>
          <cell r="AJ970" t="str">
            <v/>
          </cell>
          <cell r="AK970" t="str">
            <v/>
          </cell>
          <cell r="AL970" t="str">
            <v/>
          </cell>
          <cell r="AM970" t="str">
            <v/>
          </cell>
          <cell r="AN970" t="str">
            <v/>
          </cell>
          <cell r="AO970" t="str">
            <v/>
          </cell>
          <cell r="AP970" t="str">
            <v/>
          </cell>
          <cell r="AQ970" t="str">
            <v/>
          </cell>
          <cell r="AR970" t="str">
            <v/>
          </cell>
          <cell r="AS970" t="str">
            <v/>
          </cell>
          <cell r="AT970">
            <v>0</v>
          </cell>
          <cell r="AU970" t="str">
            <v>NAMAYANJA G N MATOKE RETAILER</v>
          </cell>
          <cell r="AV970" t="str">
            <v/>
          </cell>
          <cell r="AW970" t="str">
            <v/>
          </cell>
          <cell r="AX970" t="str">
            <v/>
          </cell>
          <cell r="AY970" t="str">
            <v/>
          </cell>
          <cell r="AZ970" t="str">
            <v/>
          </cell>
          <cell r="BA970" t="str">
            <v/>
          </cell>
          <cell r="BB970" t="str">
            <v/>
          </cell>
          <cell r="BC970" t="str">
            <v/>
          </cell>
          <cell r="BD970" t="str">
            <v/>
          </cell>
          <cell r="BE970" t="str">
            <v/>
          </cell>
          <cell r="BG970" t="str">
            <v>NAMAYANJA G N MATOKE RETAILER</v>
          </cell>
          <cell r="BH970" t="str">
            <v/>
          </cell>
          <cell r="BI970" t="str">
            <v/>
          </cell>
          <cell r="BJ970" t="str">
            <v/>
          </cell>
          <cell r="BK970" t="str">
            <v/>
          </cell>
          <cell r="BL970" t="str">
            <v/>
          </cell>
          <cell r="BM970" t="str">
            <v/>
          </cell>
          <cell r="BN970" t="str">
            <v/>
          </cell>
          <cell r="BO970" t="str">
            <v/>
          </cell>
          <cell r="BP970" t="str">
            <v/>
          </cell>
          <cell r="BQ970" t="str">
            <v/>
          </cell>
          <cell r="BR970" t="str">
            <v/>
          </cell>
          <cell r="BS970" t="str">
            <v/>
          </cell>
          <cell r="BU970" t="str">
            <v>NAMAYANJA G N MATOKE RETAILER</v>
          </cell>
          <cell r="BV970" t="str">
            <v/>
          </cell>
          <cell r="BW970" t="str">
            <v/>
          </cell>
          <cell r="BX970" t="str">
            <v/>
          </cell>
          <cell r="BY970" t="str">
            <v/>
          </cell>
          <cell r="BZ970" t="str">
            <v/>
          </cell>
          <cell r="CA970" t="str">
            <v/>
          </cell>
          <cell r="CB970" t="str">
            <v/>
          </cell>
          <cell r="CC970" t="str">
            <v/>
          </cell>
          <cell r="CD970" t="str">
            <v/>
          </cell>
          <cell r="CE970" t="str">
            <v/>
          </cell>
          <cell r="CG970" t="str">
            <v>NAMAYANJA G N MATOKE RETAILER</v>
          </cell>
          <cell r="CH970" t="str">
            <v/>
          </cell>
          <cell r="CI970" t="str">
            <v/>
          </cell>
          <cell r="CJ970" t="str">
            <v/>
          </cell>
          <cell r="CK970" t="str">
            <v/>
          </cell>
          <cell r="CL970" t="str">
            <v/>
          </cell>
          <cell r="CM970" t="str">
            <v/>
          </cell>
          <cell r="CN970" t="str">
            <v/>
          </cell>
          <cell r="CO970" t="str">
            <v/>
          </cell>
          <cell r="CP970" t="str">
            <v/>
          </cell>
          <cell r="CQ970" t="str">
            <v/>
          </cell>
          <cell r="CR970" t="str">
            <v/>
          </cell>
          <cell r="CS970" t="str">
            <v/>
          </cell>
          <cell r="CU970" t="str">
            <v>NAMAYANJA G N MATOKE RETAILER</v>
          </cell>
          <cell r="CV970" t="str">
            <v/>
          </cell>
          <cell r="CW970" t="str">
            <v/>
          </cell>
          <cell r="CX970" t="str">
            <v/>
          </cell>
          <cell r="CY970" t="str">
            <v/>
          </cell>
          <cell r="CZ970" t="str">
            <v/>
          </cell>
          <cell r="DA970" t="str">
            <v/>
          </cell>
          <cell r="DB970" t="str">
            <v/>
          </cell>
          <cell r="DC970" t="str">
            <v/>
          </cell>
          <cell r="DD970" t="str">
            <v/>
          </cell>
          <cell r="DE970" t="str">
            <v/>
          </cell>
          <cell r="DG970" t="str">
            <v>NAMAYANJA G N MATOKE RETAILER</v>
          </cell>
          <cell r="DH970" t="str">
            <v/>
          </cell>
          <cell r="DI970" t="str">
            <v/>
          </cell>
          <cell r="DJ970" t="str">
            <v/>
          </cell>
          <cell r="DK970" t="str">
            <v/>
          </cell>
          <cell r="DL970" t="str">
            <v/>
          </cell>
          <cell r="DM970" t="str">
            <v/>
          </cell>
          <cell r="DN970" t="str">
            <v/>
          </cell>
          <cell r="DO970" t="str">
            <v/>
          </cell>
          <cell r="DP970" t="str">
            <v/>
          </cell>
          <cell r="DQ970" t="str">
            <v/>
          </cell>
          <cell r="DR970" t="str">
            <v/>
          </cell>
          <cell r="DS970" t="str">
            <v/>
          </cell>
          <cell r="DU970" t="str">
            <v>NAMAYANJA G N MATOKE RETAILER</v>
          </cell>
          <cell r="DV970" t="str">
            <v/>
          </cell>
          <cell r="DW970" t="str">
            <v/>
          </cell>
          <cell r="DX970" t="str">
            <v/>
          </cell>
          <cell r="DY970" t="str">
            <v/>
          </cell>
          <cell r="DZ970" t="str">
            <v/>
          </cell>
          <cell r="EA970" t="str">
            <v/>
          </cell>
          <cell r="EB970" t="str">
            <v/>
          </cell>
          <cell r="EC970" t="str">
            <v/>
          </cell>
          <cell r="ED970" t="str">
            <v/>
          </cell>
          <cell r="EE970" t="str">
            <v/>
          </cell>
        </row>
        <row r="971">
          <cell r="I971" t="str">
            <v>REAPERS COOPERATIVE SAVINGS  CREDIT SOCIETY</v>
          </cell>
          <cell r="J971">
            <v>5</v>
          </cell>
          <cell r="K971">
            <v>7</v>
          </cell>
          <cell r="L971">
            <v>1170000</v>
          </cell>
          <cell r="M971">
            <v>9600</v>
          </cell>
          <cell r="AF971" t="str">
            <v>NAMBULA MWIKHO COOPERATIVE SAVINGS AND CREDIT COMM</v>
          </cell>
          <cell r="AG971" t="str">
            <v>NAMBULA MWIKHO COOPERATIVE SAVINGS AND CREDIT COMM</v>
          </cell>
          <cell r="AH971" t="str">
            <v/>
          </cell>
          <cell r="AI971" t="str">
            <v/>
          </cell>
          <cell r="AJ971" t="str">
            <v/>
          </cell>
          <cell r="AK971" t="str">
            <v/>
          </cell>
          <cell r="AL971" t="str">
            <v/>
          </cell>
          <cell r="AM971" t="str">
            <v/>
          </cell>
          <cell r="AN971" t="str">
            <v/>
          </cell>
          <cell r="AO971" t="str">
            <v/>
          </cell>
          <cell r="AP971" t="str">
            <v/>
          </cell>
          <cell r="AQ971" t="str">
            <v/>
          </cell>
          <cell r="AR971" t="str">
            <v/>
          </cell>
          <cell r="AS971" t="str">
            <v/>
          </cell>
          <cell r="AT971">
            <v>0</v>
          </cell>
          <cell r="AU971" t="str">
            <v>NAMBULA MWIKHO COOPERATIVE SAVINGS AND CREDIT COMM</v>
          </cell>
          <cell r="AV971" t="str">
            <v/>
          </cell>
          <cell r="AW971" t="str">
            <v/>
          </cell>
          <cell r="AX971" t="str">
            <v/>
          </cell>
          <cell r="AY971" t="str">
            <v/>
          </cell>
          <cell r="AZ971" t="str">
            <v/>
          </cell>
          <cell r="BA971" t="str">
            <v/>
          </cell>
          <cell r="BB971" t="str">
            <v/>
          </cell>
          <cell r="BC971" t="str">
            <v/>
          </cell>
          <cell r="BD971" t="str">
            <v/>
          </cell>
          <cell r="BE971" t="str">
            <v/>
          </cell>
          <cell r="BG971" t="str">
            <v>NAMBULA MWIKHO COOPERATIVE SAVINGS AND CREDIT COMM</v>
          </cell>
          <cell r="BH971" t="str">
            <v/>
          </cell>
          <cell r="BI971" t="str">
            <v/>
          </cell>
          <cell r="BJ971" t="str">
            <v/>
          </cell>
          <cell r="BK971" t="str">
            <v/>
          </cell>
          <cell r="BL971" t="str">
            <v/>
          </cell>
          <cell r="BM971" t="str">
            <v/>
          </cell>
          <cell r="BN971" t="str">
            <v/>
          </cell>
          <cell r="BO971" t="str">
            <v/>
          </cell>
          <cell r="BP971" t="str">
            <v/>
          </cell>
          <cell r="BQ971" t="str">
            <v/>
          </cell>
          <cell r="BR971" t="str">
            <v/>
          </cell>
          <cell r="BS971" t="str">
            <v/>
          </cell>
          <cell r="BU971" t="str">
            <v>NAMBULA MWIKHO COOPERATIVE SAVINGS AND CREDIT COMM</v>
          </cell>
          <cell r="BV971" t="str">
            <v/>
          </cell>
          <cell r="BW971" t="str">
            <v/>
          </cell>
          <cell r="BX971" t="str">
            <v/>
          </cell>
          <cell r="BY971" t="str">
            <v/>
          </cell>
          <cell r="BZ971" t="str">
            <v/>
          </cell>
          <cell r="CA971" t="str">
            <v/>
          </cell>
          <cell r="CB971" t="str">
            <v/>
          </cell>
          <cell r="CC971" t="str">
            <v/>
          </cell>
          <cell r="CD971" t="str">
            <v/>
          </cell>
          <cell r="CE971" t="str">
            <v/>
          </cell>
          <cell r="CG971" t="str">
            <v>NAMBULA MWIKHO COOPERATIVE SAVINGS AND CREDIT COMM</v>
          </cell>
          <cell r="CH971" t="str">
            <v/>
          </cell>
          <cell r="CI971" t="str">
            <v/>
          </cell>
          <cell r="CJ971" t="str">
            <v/>
          </cell>
          <cell r="CK971" t="str">
            <v/>
          </cell>
          <cell r="CL971" t="str">
            <v/>
          </cell>
          <cell r="CM971" t="str">
            <v/>
          </cell>
          <cell r="CN971" t="str">
            <v/>
          </cell>
          <cell r="CO971" t="str">
            <v/>
          </cell>
          <cell r="CP971" t="str">
            <v/>
          </cell>
          <cell r="CQ971" t="str">
            <v/>
          </cell>
          <cell r="CR971" t="str">
            <v/>
          </cell>
          <cell r="CS971" t="str">
            <v/>
          </cell>
          <cell r="CU971" t="str">
            <v>NAMBULA MWIKHO COOPERATIVE SAVINGS AND CREDIT COMM</v>
          </cell>
          <cell r="CV971" t="str">
            <v/>
          </cell>
          <cell r="CW971" t="str">
            <v/>
          </cell>
          <cell r="CX971" t="str">
            <v/>
          </cell>
          <cell r="CY971" t="str">
            <v/>
          </cell>
          <cell r="CZ971" t="str">
            <v/>
          </cell>
          <cell r="DA971" t="str">
            <v/>
          </cell>
          <cell r="DB971" t="str">
            <v/>
          </cell>
          <cell r="DC971" t="str">
            <v/>
          </cell>
          <cell r="DD971" t="str">
            <v/>
          </cell>
          <cell r="DE971" t="str">
            <v/>
          </cell>
          <cell r="DG971" t="str">
            <v>NAMBULA MWIKHO COOPERATIVE SAVINGS AND CREDIT COMM</v>
          </cell>
          <cell r="DH971" t="str">
            <v/>
          </cell>
          <cell r="DI971" t="str">
            <v/>
          </cell>
          <cell r="DJ971" t="str">
            <v/>
          </cell>
          <cell r="DK971" t="str">
            <v/>
          </cell>
          <cell r="DL971" t="str">
            <v/>
          </cell>
          <cell r="DM971" t="str">
            <v/>
          </cell>
          <cell r="DN971" t="str">
            <v/>
          </cell>
          <cell r="DO971" t="str">
            <v/>
          </cell>
          <cell r="DP971" t="str">
            <v/>
          </cell>
          <cell r="DQ971" t="str">
            <v/>
          </cell>
          <cell r="DR971" t="str">
            <v/>
          </cell>
          <cell r="DS971" t="str">
            <v/>
          </cell>
          <cell r="DU971" t="str">
            <v>NAMBULA MWIKHO COOPERATIVE SAVINGS AND CREDIT COMM</v>
          </cell>
          <cell r="DV971" t="str">
            <v/>
          </cell>
          <cell r="DW971" t="str">
            <v/>
          </cell>
          <cell r="DX971" t="str">
            <v/>
          </cell>
          <cell r="DY971" t="str">
            <v/>
          </cell>
          <cell r="DZ971" t="str">
            <v/>
          </cell>
          <cell r="EA971" t="str">
            <v/>
          </cell>
          <cell r="EB971" t="str">
            <v/>
          </cell>
          <cell r="EC971" t="str">
            <v/>
          </cell>
          <cell r="ED971" t="str">
            <v/>
          </cell>
          <cell r="EE971" t="str">
            <v/>
          </cell>
        </row>
        <row r="972">
          <cell r="I972" t="str">
            <v>RISTAKA HIGH SCHOOL BUSIIKA</v>
          </cell>
          <cell r="J972">
            <v>28</v>
          </cell>
          <cell r="K972">
            <v>35</v>
          </cell>
          <cell r="L972">
            <v>5465400</v>
          </cell>
          <cell r="M972">
            <v>28750</v>
          </cell>
          <cell r="AF972" t="str">
            <v>NAMILYANGO COLLEGE</v>
          </cell>
          <cell r="AG972" t="str">
            <v>NAMILYANGO COLLEGE</v>
          </cell>
          <cell r="AH972" t="str">
            <v/>
          </cell>
          <cell r="AI972" t="str">
            <v/>
          </cell>
          <cell r="AJ972" t="str">
            <v/>
          </cell>
          <cell r="AK972" t="str">
            <v/>
          </cell>
          <cell r="AL972" t="str">
            <v/>
          </cell>
          <cell r="AM972" t="str">
            <v/>
          </cell>
          <cell r="AN972" t="str">
            <v/>
          </cell>
          <cell r="AO972" t="str">
            <v/>
          </cell>
          <cell r="AP972" t="str">
            <v/>
          </cell>
          <cell r="AQ972" t="str">
            <v/>
          </cell>
          <cell r="AR972" t="str">
            <v/>
          </cell>
          <cell r="AS972" t="str">
            <v/>
          </cell>
          <cell r="AT972">
            <v>0</v>
          </cell>
          <cell r="AU972" t="str">
            <v>NAMILYANGO COLLEGE</v>
          </cell>
          <cell r="AV972" t="str">
            <v/>
          </cell>
          <cell r="AW972" t="str">
            <v/>
          </cell>
          <cell r="AX972" t="str">
            <v/>
          </cell>
          <cell r="AY972" t="str">
            <v/>
          </cell>
          <cell r="AZ972" t="str">
            <v/>
          </cell>
          <cell r="BA972" t="str">
            <v/>
          </cell>
          <cell r="BB972" t="str">
            <v/>
          </cell>
          <cell r="BC972" t="str">
            <v/>
          </cell>
          <cell r="BD972" t="str">
            <v/>
          </cell>
          <cell r="BE972" t="str">
            <v/>
          </cell>
          <cell r="BG972" t="str">
            <v>NAMILYANGO COLLEGE</v>
          </cell>
          <cell r="BH972" t="str">
            <v/>
          </cell>
          <cell r="BI972" t="str">
            <v/>
          </cell>
          <cell r="BJ972" t="str">
            <v/>
          </cell>
          <cell r="BK972" t="str">
            <v/>
          </cell>
          <cell r="BL972" t="str">
            <v/>
          </cell>
          <cell r="BM972" t="str">
            <v/>
          </cell>
          <cell r="BN972" t="str">
            <v/>
          </cell>
          <cell r="BO972" t="str">
            <v/>
          </cell>
          <cell r="BP972" t="str">
            <v/>
          </cell>
          <cell r="BQ972" t="str">
            <v/>
          </cell>
          <cell r="BR972" t="str">
            <v/>
          </cell>
          <cell r="BS972" t="str">
            <v/>
          </cell>
          <cell r="BU972" t="str">
            <v>NAMILYANGO COLLEGE</v>
          </cell>
          <cell r="BV972" t="str">
            <v/>
          </cell>
          <cell r="BW972" t="str">
            <v/>
          </cell>
          <cell r="BX972" t="str">
            <v/>
          </cell>
          <cell r="BY972" t="str">
            <v/>
          </cell>
          <cell r="BZ972" t="str">
            <v/>
          </cell>
          <cell r="CA972" t="str">
            <v/>
          </cell>
          <cell r="CB972" t="str">
            <v/>
          </cell>
          <cell r="CC972" t="str">
            <v/>
          </cell>
          <cell r="CD972" t="str">
            <v/>
          </cell>
          <cell r="CE972" t="str">
            <v/>
          </cell>
          <cell r="CG972" t="str">
            <v>NAMILYANGO COLLEGE</v>
          </cell>
          <cell r="CH972" t="str">
            <v/>
          </cell>
          <cell r="CI972" t="str">
            <v/>
          </cell>
          <cell r="CJ972" t="str">
            <v/>
          </cell>
          <cell r="CK972" t="str">
            <v/>
          </cell>
          <cell r="CL972" t="str">
            <v/>
          </cell>
          <cell r="CM972" t="str">
            <v/>
          </cell>
          <cell r="CN972" t="str">
            <v/>
          </cell>
          <cell r="CO972" t="str">
            <v/>
          </cell>
          <cell r="CP972" t="str">
            <v/>
          </cell>
          <cell r="CQ972" t="str">
            <v/>
          </cell>
          <cell r="CR972" t="str">
            <v/>
          </cell>
          <cell r="CS972" t="str">
            <v/>
          </cell>
          <cell r="CU972" t="str">
            <v>NAMILYANGO COLLEGE</v>
          </cell>
          <cell r="CV972" t="str">
            <v/>
          </cell>
          <cell r="CW972" t="str">
            <v/>
          </cell>
          <cell r="CX972" t="str">
            <v/>
          </cell>
          <cell r="CY972" t="str">
            <v/>
          </cell>
          <cell r="CZ972" t="str">
            <v/>
          </cell>
          <cell r="DA972" t="str">
            <v/>
          </cell>
          <cell r="DB972" t="str">
            <v/>
          </cell>
          <cell r="DC972" t="str">
            <v/>
          </cell>
          <cell r="DD972" t="str">
            <v/>
          </cell>
          <cell r="DE972" t="str">
            <v/>
          </cell>
          <cell r="DG972" t="str">
            <v>NAMILYANGO COLLEGE</v>
          </cell>
          <cell r="DH972" t="str">
            <v/>
          </cell>
          <cell r="DI972" t="str">
            <v/>
          </cell>
          <cell r="DJ972" t="str">
            <v/>
          </cell>
          <cell r="DK972" t="str">
            <v/>
          </cell>
          <cell r="DL972" t="str">
            <v/>
          </cell>
          <cell r="DM972" t="str">
            <v/>
          </cell>
          <cell r="DN972" t="str">
            <v/>
          </cell>
          <cell r="DO972" t="str">
            <v/>
          </cell>
          <cell r="DP972" t="str">
            <v/>
          </cell>
          <cell r="DQ972" t="str">
            <v/>
          </cell>
          <cell r="DR972" t="str">
            <v/>
          </cell>
          <cell r="DS972" t="str">
            <v/>
          </cell>
          <cell r="DU972" t="str">
            <v>NAMILYANGO COLLEGE</v>
          </cell>
          <cell r="DV972" t="str">
            <v/>
          </cell>
          <cell r="DW972" t="str">
            <v/>
          </cell>
          <cell r="DX972" t="str">
            <v/>
          </cell>
          <cell r="DY972" t="str">
            <v/>
          </cell>
          <cell r="DZ972" t="str">
            <v/>
          </cell>
          <cell r="EA972" t="str">
            <v/>
          </cell>
          <cell r="EB972" t="str">
            <v/>
          </cell>
          <cell r="EC972" t="str">
            <v/>
          </cell>
          <cell r="ED972" t="str">
            <v/>
          </cell>
          <cell r="EE972" t="str">
            <v/>
          </cell>
        </row>
        <row r="973">
          <cell r="I973" t="str">
            <v>RUBINDI PARENTS SCHOOL</v>
          </cell>
          <cell r="J973">
            <v>1</v>
          </cell>
          <cell r="K973">
            <v>1</v>
          </cell>
          <cell r="L973">
            <v>100000</v>
          </cell>
          <cell r="M973">
            <v>660</v>
          </cell>
          <cell r="AF973" t="str">
            <v>NAMILYANGO COLLEGE PM</v>
          </cell>
          <cell r="AG973" t="str">
            <v>NAMILYANGO COLLEGE PM</v>
          </cell>
          <cell r="AH973" t="str">
            <v/>
          </cell>
          <cell r="AI973" t="str">
            <v/>
          </cell>
          <cell r="AJ973" t="str">
            <v/>
          </cell>
          <cell r="AK973" t="str">
            <v/>
          </cell>
          <cell r="AL973">
            <v>1</v>
          </cell>
          <cell r="AM973" t="str">
            <v/>
          </cell>
          <cell r="AN973" t="str">
            <v/>
          </cell>
          <cell r="AO973" t="str">
            <v/>
          </cell>
          <cell r="AP973" t="str">
            <v/>
          </cell>
          <cell r="AQ973" t="str">
            <v/>
          </cell>
          <cell r="AR973" t="str">
            <v/>
          </cell>
          <cell r="AS973" t="str">
            <v/>
          </cell>
          <cell r="AT973">
            <v>1</v>
          </cell>
          <cell r="AU973" t="str">
            <v>NAMILYANGO COLLEGE PM</v>
          </cell>
          <cell r="AV973" t="str">
            <v/>
          </cell>
          <cell r="AW973" t="str">
            <v/>
          </cell>
          <cell r="AX973" t="str">
            <v/>
          </cell>
          <cell r="AY973" t="str">
            <v/>
          </cell>
          <cell r="AZ973" t="str">
            <v/>
          </cell>
          <cell r="BA973" t="str">
            <v/>
          </cell>
          <cell r="BB973" t="str">
            <v/>
          </cell>
          <cell r="BC973" t="str">
            <v/>
          </cell>
          <cell r="BD973" t="str">
            <v/>
          </cell>
          <cell r="BE973" t="str">
            <v/>
          </cell>
          <cell r="BG973" t="str">
            <v>NAMILYANGO COLLEGE PM</v>
          </cell>
          <cell r="BH973" t="str">
            <v/>
          </cell>
          <cell r="BI973" t="str">
            <v/>
          </cell>
          <cell r="BJ973" t="str">
            <v/>
          </cell>
          <cell r="BK973" t="str">
            <v/>
          </cell>
          <cell r="BL973">
            <v>1</v>
          </cell>
          <cell r="BM973" t="str">
            <v/>
          </cell>
          <cell r="BN973" t="str">
            <v/>
          </cell>
          <cell r="BO973" t="str">
            <v/>
          </cell>
          <cell r="BP973" t="str">
            <v/>
          </cell>
          <cell r="BQ973" t="str">
            <v/>
          </cell>
          <cell r="BR973" t="str">
            <v/>
          </cell>
          <cell r="BS973" t="str">
            <v/>
          </cell>
          <cell r="BU973" t="str">
            <v>NAMILYANGO COLLEGE PM</v>
          </cell>
          <cell r="BV973" t="str">
            <v/>
          </cell>
          <cell r="BW973" t="str">
            <v/>
          </cell>
          <cell r="BX973" t="str">
            <v/>
          </cell>
          <cell r="BY973" t="str">
            <v/>
          </cell>
          <cell r="BZ973" t="str">
            <v/>
          </cell>
          <cell r="CA973" t="str">
            <v/>
          </cell>
          <cell r="CB973" t="str">
            <v/>
          </cell>
          <cell r="CC973" t="str">
            <v/>
          </cell>
          <cell r="CD973" t="str">
            <v/>
          </cell>
          <cell r="CE973" t="str">
            <v/>
          </cell>
          <cell r="CG973" t="str">
            <v>NAMILYANGO COLLEGE PM</v>
          </cell>
          <cell r="CH973" t="str">
            <v/>
          </cell>
          <cell r="CI973" t="str">
            <v/>
          </cell>
          <cell r="CJ973" t="str">
            <v/>
          </cell>
          <cell r="CK973" t="str">
            <v/>
          </cell>
          <cell r="CL973">
            <v>1000</v>
          </cell>
          <cell r="CM973" t="str">
            <v/>
          </cell>
          <cell r="CN973" t="str">
            <v/>
          </cell>
          <cell r="CO973" t="str">
            <v/>
          </cell>
          <cell r="CP973" t="str">
            <v/>
          </cell>
          <cell r="CQ973" t="str">
            <v/>
          </cell>
          <cell r="CR973" t="str">
            <v/>
          </cell>
          <cell r="CS973" t="str">
            <v/>
          </cell>
          <cell r="CU973" t="str">
            <v>NAMILYANGO COLLEGE PM</v>
          </cell>
          <cell r="CV973" t="str">
            <v/>
          </cell>
          <cell r="CW973" t="str">
            <v/>
          </cell>
          <cell r="CX973" t="str">
            <v/>
          </cell>
          <cell r="CY973" t="str">
            <v/>
          </cell>
          <cell r="CZ973" t="str">
            <v/>
          </cell>
          <cell r="DA973" t="str">
            <v/>
          </cell>
          <cell r="DB973" t="str">
            <v/>
          </cell>
          <cell r="DC973" t="str">
            <v/>
          </cell>
          <cell r="DD973" t="str">
            <v/>
          </cell>
          <cell r="DE973" t="str">
            <v/>
          </cell>
          <cell r="DG973" t="str">
            <v>NAMILYANGO COLLEGE PM</v>
          </cell>
          <cell r="DH973" t="str">
            <v/>
          </cell>
          <cell r="DI973" t="str">
            <v/>
          </cell>
          <cell r="DJ973" t="str">
            <v/>
          </cell>
          <cell r="DK973" t="str">
            <v/>
          </cell>
          <cell r="DL973">
            <v>400</v>
          </cell>
          <cell r="DM973" t="str">
            <v/>
          </cell>
          <cell r="DN973" t="str">
            <v/>
          </cell>
          <cell r="DO973" t="str">
            <v/>
          </cell>
          <cell r="DP973" t="str">
            <v/>
          </cell>
          <cell r="DQ973" t="str">
            <v/>
          </cell>
          <cell r="DR973" t="str">
            <v/>
          </cell>
          <cell r="DS973" t="str">
            <v/>
          </cell>
          <cell r="DU973" t="str">
            <v>NAMILYANGO COLLEGE PM</v>
          </cell>
          <cell r="DV973" t="str">
            <v/>
          </cell>
          <cell r="DW973" t="str">
            <v/>
          </cell>
          <cell r="DX973" t="str">
            <v/>
          </cell>
          <cell r="DY973" t="str">
            <v/>
          </cell>
          <cell r="DZ973" t="str">
            <v/>
          </cell>
          <cell r="EA973" t="str">
            <v/>
          </cell>
          <cell r="EB973" t="str">
            <v/>
          </cell>
          <cell r="EC973" t="str">
            <v/>
          </cell>
          <cell r="ED973" t="str">
            <v/>
          </cell>
          <cell r="EE973" t="str">
            <v/>
          </cell>
        </row>
        <row r="974">
          <cell r="I974" t="str">
            <v>SANLAM LIFE INSURANCE LIMITED</v>
          </cell>
          <cell r="J974">
            <v>11</v>
          </cell>
          <cell r="K974">
            <v>14</v>
          </cell>
          <cell r="L974">
            <v>1205650</v>
          </cell>
          <cell r="M974">
            <v>9020</v>
          </cell>
          <cell r="AF974" t="str">
            <v>NAMTEL UGANDA LTD MUKASA ROAD</v>
          </cell>
          <cell r="AG974" t="str">
            <v>NAMTEL UGANDA LTD MUKASA ROAD</v>
          </cell>
          <cell r="AH974" t="str">
            <v/>
          </cell>
          <cell r="AI974" t="str">
            <v/>
          </cell>
          <cell r="AJ974" t="str">
            <v/>
          </cell>
          <cell r="AK974" t="str">
            <v/>
          </cell>
          <cell r="AL974" t="str">
            <v/>
          </cell>
          <cell r="AM974" t="str">
            <v/>
          </cell>
          <cell r="AN974" t="str">
            <v/>
          </cell>
          <cell r="AO974" t="str">
            <v/>
          </cell>
          <cell r="AP974" t="str">
            <v/>
          </cell>
          <cell r="AQ974" t="str">
            <v/>
          </cell>
          <cell r="AR974" t="str">
            <v/>
          </cell>
          <cell r="AS974" t="str">
            <v/>
          </cell>
          <cell r="AT974">
            <v>0</v>
          </cell>
          <cell r="AU974" t="str">
            <v>NAMTEL UGANDA LTD MUKASA ROAD</v>
          </cell>
          <cell r="AV974" t="str">
            <v/>
          </cell>
          <cell r="AW974" t="str">
            <v/>
          </cell>
          <cell r="AX974" t="str">
            <v/>
          </cell>
          <cell r="AY974" t="str">
            <v/>
          </cell>
          <cell r="AZ974" t="str">
            <v/>
          </cell>
          <cell r="BA974" t="str">
            <v/>
          </cell>
          <cell r="BB974" t="str">
            <v/>
          </cell>
          <cell r="BC974" t="str">
            <v/>
          </cell>
          <cell r="BD974" t="str">
            <v/>
          </cell>
          <cell r="BE974" t="str">
            <v/>
          </cell>
          <cell r="BG974" t="str">
            <v>NAMTEL UGANDA LTD MUKASA ROAD</v>
          </cell>
          <cell r="BH974" t="str">
            <v/>
          </cell>
          <cell r="BI974" t="str">
            <v/>
          </cell>
          <cell r="BJ974" t="str">
            <v/>
          </cell>
          <cell r="BK974" t="str">
            <v/>
          </cell>
          <cell r="BL974" t="str">
            <v/>
          </cell>
          <cell r="BM974" t="str">
            <v/>
          </cell>
          <cell r="BN974" t="str">
            <v/>
          </cell>
          <cell r="BO974" t="str">
            <v/>
          </cell>
          <cell r="BP974" t="str">
            <v/>
          </cell>
          <cell r="BQ974" t="str">
            <v/>
          </cell>
          <cell r="BR974" t="str">
            <v/>
          </cell>
          <cell r="BS974" t="str">
            <v/>
          </cell>
          <cell r="BU974" t="str">
            <v>NAMTEL UGANDA LTD MUKASA ROAD</v>
          </cell>
          <cell r="BV974" t="str">
            <v/>
          </cell>
          <cell r="BW974" t="str">
            <v/>
          </cell>
          <cell r="BX974" t="str">
            <v/>
          </cell>
          <cell r="BY974" t="str">
            <v/>
          </cell>
          <cell r="BZ974" t="str">
            <v/>
          </cell>
          <cell r="CA974" t="str">
            <v/>
          </cell>
          <cell r="CB974" t="str">
            <v/>
          </cell>
          <cell r="CC974" t="str">
            <v/>
          </cell>
          <cell r="CD974" t="str">
            <v/>
          </cell>
          <cell r="CE974" t="str">
            <v/>
          </cell>
          <cell r="CG974" t="str">
            <v>NAMTEL UGANDA LTD MUKASA ROAD</v>
          </cell>
          <cell r="CH974" t="str">
            <v/>
          </cell>
          <cell r="CI974" t="str">
            <v/>
          </cell>
          <cell r="CJ974" t="str">
            <v/>
          </cell>
          <cell r="CK974" t="str">
            <v/>
          </cell>
          <cell r="CL974" t="str">
            <v/>
          </cell>
          <cell r="CM974" t="str">
            <v/>
          </cell>
          <cell r="CN974" t="str">
            <v/>
          </cell>
          <cell r="CO974" t="str">
            <v/>
          </cell>
          <cell r="CP974" t="str">
            <v/>
          </cell>
          <cell r="CQ974" t="str">
            <v/>
          </cell>
          <cell r="CR974" t="str">
            <v/>
          </cell>
          <cell r="CS974" t="str">
            <v/>
          </cell>
          <cell r="CU974" t="str">
            <v>NAMTEL UGANDA LTD MUKASA ROAD</v>
          </cell>
          <cell r="CV974" t="str">
            <v/>
          </cell>
          <cell r="CW974" t="str">
            <v/>
          </cell>
          <cell r="CX974" t="str">
            <v/>
          </cell>
          <cell r="CY974" t="str">
            <v/>
          </cell>
          <cell r="CZ974" t="str">
            <v/>
          </cell>
          <cell r="DA974" t="str">
            <v/>
          </cell>
          <cell r="DB974" t="str">
            <v/>
          </cell>
          <cell r="DC974" t="str">
            <v/>
          </cell>
          <cell r="DD974" t="str">
            <v/>
          </cell>
          <cell r="DE974" t="str">
            <v/>
          </cell>
          <cell r="DG974" t="str">
            <v>NAMTEL UGANDA LTD MUKASA ROAD</v>
          </cell>
          <cell r="DH974" t="str">
            <v/>
          </cell>
          <cell r="DI974" t="str">
            <v/>
          </cell>
          <cell r="DJ974" t="str">
            <v/>
          </cell>
          <cell r="DK974" t="str">
            <v/>
          </cell>
          <cell r="DL974" t="str">
            <v/>
          </cell>
          <cell r="DM974" t="str">
            <v/>
          </cell>
          <cell r="DN974" t="str">
            <v/>
          </cell>
          <cell r="DO974" t="str">
            <v/>
          </cell>
          <cell r="DP974" t="str">
            <v/>
          </cell>
          <cell r="DQ974" t="str">
            <v/>
          </cell>
          <cell r="DR974" t="str">
            <v/>
          </cell>
          <cell r="DS974" t="str">
            <v/>
          </cell>
          <cell r="DU974" t="str">
            <v>NAMTEL UGANDA LTD MUKASA ROAD</v>
          </cell>
          <cell r="DV974" t="str">
            <v/>
          </cell>
          <cell r="DW974" t="str">
            <v/>
          </cell>
          <cell r="DX974" t="str">
            <v/>
          </cell>
          <cell r="DY974" t="str">
            <v/>
          </cell>
          <cell r="DZ974" t="str">
            <v/>
          </cell>
          <cell r="EA974" t="str">
            <v/>
          </cell>
          <cell r="EB974" t="str">
            <v/>
          </cell>
          <cell r="EC974" t="str">
            <v/>
          </cell>
          <cell r="ED974" t="str">
            <v/>
          </cell>
          <cell r="EE974" t="str">
            <v/>
          </cell>
        </row>
        <row r="975">
          <cell r="I975" t="str">
            <v>SBA</v>
          </cell>
          <cell r="J975">
            <v>436</v>
          </cell>
          <cell r="K975">
            <v>4927</v>
          </cell>
          <cell r="L975">
            <v>473034189</v>
          </cell>
          <cell r="M975">
            <v>3359000</v>
          </cell>
          <cell r="AF975" t="str">
            <v>NAMUGONGO KYOTO</v>
          </cell>
          <cell r="AG975" t="str">
            <v>NAMUGONGO KYOTO</v>
          </cell>
          <cell r="AH975" t="str">
            <v/>
          </cell>
          <cell r="AI975" t="str">
            <v/>
          </cell>
          <cell r="AJ975" t="str">
            <v/>
          </cell>
          <cell r="AK975" t="str">
            <v/>
          </cell>
          <cell r="AL975">
            <v>2</v>
          </cell>
          <cell r="AM975" t="str">
            <v/>
          </cell>
          <cell r="AN975" t="str">
            <v/>
          </cell>
          <cell r="AO975" t="str">
            <v/>
          </cell>
          <cell r="AP975" t="str">
            <v/>
          </cell>
          <cell r="AQ975" t="str">
            <v/>
          </cell>
          <cell r="AR975" t="str">
            <v/>
          </cell>
          <cell r="AS975" t="str">
            <v/>
          </cell>
          <cell r="AT975">
            <v>2</v>
          </cell>
          <cell r="AU975" t="str">
            <v>NAMUGONGO KYOTO</v>
          </cell>
          <cell r="AV975" t="str">
            <v/>
          </cell>
          <cell r="AW975" t="str">
            <v/>
          </cell>
          <cell r="AX975" t="str">
            <v/>
          </cell>
          <cell r="AY975" t="str">
            <v/>
          </cell>
          <cell r="AZ975" t="str">
            <v/>
          </cell>
          <cell r="BA975" t="str">
            <v/>
          </cell>
          <cell r="BB975" t="str">
            <v/>
          </cell>
          <cell r="BC975" t="str">
            <v/>
          </cell>
          <cell r="BD975" t="str">
            <v/>
          </cell>
          <cell r="BE975" t="str">
            <v/>
          </cell>
          <cell r="BG975" t="str">
            <v>NAMUGONGO KYOTO</v>
          </cell>
          <cell r="BH975" t="str">
            <v/>
          </cell>
          <cell r="BI975" t="str">
            <v/>
          </cell>
          <cell r="BJ975" t="str">
            <v/>
          </cell>
          <cell r="BK975" t="str">
            <v/>
          </cell>
          <cell r="BL975">
            <v>3</v>
          </cell>
          <cell r="BM975" t="str">
            <v/>
          </cell>
          <cell r="BN975" t="str">
            <v/>
          </cell>
          <cell r="BO975" t="str">
            <v/>
          </cell>
          <cell r="BP975" t="str">
            <v/>
          </cell>
          <cell r="BQ975" t="str">
            <v/>
          </cell>
          <cell r="BR975" t="str">
            <v/>
          </cell>
          <cell r="BS975" t="str">
            <v/>
          </cell>
          <cell r="BU975" t="str">
            <v>NAMUGONGO KYOTO</v>
          </cell>
          <cell r="BV975" t="str">
            <v/>
          </cell>
          <cell r="BW975" t="str">
            <v/>
          </cell>
          <cell r="BX975" t="str">
            <v/>
          </cell>
          <cell r="BY975" t="str">
            <v/>
          </cell>
          <cell r="BZ975" t="str">
            <v/>
          </cell>
          <cell r="CA975" t="str">
            <v/>
          </cell>
          <cell r="CB975" t="str">
            <v/>
          </cell>
          <cell r="CC975" t="str">
            <v/>
          </cell>
          <cell r="CD975" t="str">
            <v/>
          </cell>
          <cell r="CE975" t="str">
            <v/>
          </cell>
          <cell r="CG975" t="str">
            <v>NAMUGONGO KYOTO</v>
          </cell>
          <cell r="CH975" t="str">
            <v/>
          </cell>
          <cell r="CI975" t="str">
            <v/>
          </cell>
          <cell r="CJ975" t="str">
            <v/>
          </cell>
          <cell r="CK975" t="str">
            <v/>
          </cell>
          <cell r="CL975">
            <v>7400</v>
          </cell>
          <cell r="CM975" t="str">
            <v/>
          </cell>
          <cell r="CN975" t="str">
            <v/>
          </cell>
          <cell r="CO975" t="str">
            <v/>
          </cell>
          <cell r="CP975" t="str">
            <v/>
          </cell>
          <cell r="CQ975" t="str">
            <v/>
          </cell>
          <cell r="CR975" t="str">
            <v/>
          </cell>
          <cell r="CS975" t="str">
            <v/>
          </cell>
          <cell r="CU975" t="str">
            <v>NAMUGONGO KYOTO</v>
          </cell>
          <cell r="CV975" t="str">
            <v/>
          </cell>
          <cell r="CW975" t="str">
            <v/>
          </cell>
          <cell r="CX975" t="str">
            <v/>
          </cell>
          <cell r="CY975" t="str">
            <v/>
          </cell>
          <cell r="CZ975" t="str">
            <v/>
          </cell>
          <cell r="DA975" t="str">
            <v/>
          </cell>
          <cell r="DB975" t="str">
            <v/>
          </cell>
          <cell r="DC975" t="str">
            <v/>
          </cell>
          <cell r="DD975" t="str">
            <v/>
          </cell>
          <cell r="DE975" t="str">
            <v/>
          </cell>
          <cell r="DG975" t="str">
            <v>NAMUGONGO KYOTO</v>
          </cell>
          <cell r="DH975" t="str">
            <v/>
          </cell>
          <cell r="DI975" t="str">
            <v/>
          </cell>
          <cell r="DJ975" t="str">
            <v/>
          </cell>
          <cell r="DK975" t="str">
            <v/>
          </cell>
          <cell r="DL975">
            <v>1200</v>
          </cell>
          <cell r="DM975" t="str">
            <v/>
          </cell>
          <cell r="DN975" t="str">
            <v/>
          </cell>
          <cell r="DO975" t="str">
            <v/>
          </cell>
          <cell r="DP975" t="str">
            <v/>
          </cell>
          <cell r="DQ975" t="str">
            <v/>
          </cell>
          <cell r="DR975" t="str">
            <v/>
          </cell>
          <cell r="DS975" t="str">
            <v/>
          </cell>
          <cell r="DU975" t="str">
            <v>NAMUGONGO KYOTO</v>
          </cell>
          <cell r="DV975" t="str">
            <v/>
          </cell>
          <cell r="DW975" t="str">
            <v/>
          </cell>
          <cell r="DX975" t="str">
            <v/>
          </cell>
          <cell r="DY975" t="str">
            <v/>
          </cell>
          <cell r="DZ975" t="str">
            <v/>
          </cell>
          <cell r="EA975" t="str">
            <v/>
          </cell>
          <cell r="EB975" t="str">
            <v/>
          </cell>
          <cell r="EC975" t="str">
            <v/>
          </cell>
          <cell r="ED975" t="str">
            <v/>
          </cell>
          <cell r="EE975" t="str">
            <v/>
          </cell>
        </row>
        <row r="976">
          <cell r="I976" t="str">
            <v>SOLAR NOW SERVICES UGANDA</v>
          </cell>
          <cell r="J976">
            <v>142</v>
          </cell>
          <cell r="K976">
            <v>517</v>
          </cell>
          <cell r="L976">
            <v>71763550</v>
          </cell>
          <cell r="M976">
            <v>417780</v>
          </cell>
          <cell r="AF976" t="str">
            <v>NAMUGONGO KYOTO</v>
          </cell>
          <cell r="AG976" t="str">
            <v>NAMUGONGO KYOTO</v>
          </cell>
          <cell r="AH976" t="str">
            <v/>
          </cell>
          <cell r="AI976" t="str">
            <v/>
          </cell>
          <cell r="AJ976" t="str">
            <v/>
          </cell>
          <cell r="AK976" t="str">
            <v/>
          </cell>
          <cell r="AL976">
            <v>2</v>
          </cell>
          <cell r="AM976" t="str">
            <v/>
          </cell>
          <cell r="AN976" t="str">
            <v/>
          </cell>
          <cell r="AO976" t="str">
            <v/>
          </cell>
          <cell r="AP976" t="str">
            <v/>
          </cell>
          <cell r="AQ976" t="str">
            <v/>
          </cell>
          <cell r="AR976" t="str">
            <v/>
          </cell>
          <cell r="AS976" t="str">
            <v/>
          </cell>
          <cell r="AT976">
            <v>2</v>
          </cell>
          <cell r="AU976" t="str">
            <v>NAMUGONGO KYOTO</v>
          </cell>
          <cell r="AV976" t="str">
            <v/>
          </cell>
          <cell r="AW976" t="str">
            <v/>
          </cell>
          <cell r="AX976" t="str">
            <v/>
          </cell>
          <cell r="AY976" t="str">
            <v/>
          </cell>
          <cell r="AZ976" t="str">
            <v/>
          </cell>
          <cell r="BA976" t="str">
            <v/>
          </cell>
          <cell r="BB976" t="str">
            <v/>
          </cell>
          <cell r="BC976" t="str">
            <v/>
          </cell>
          <cell r="BD976" t="str">
            <v/>
          </cell>
          <cell r="BE976" t="str">
            <v/>
          </cell>
          <cell r="BG976" t="str">
            <v>NAMUGONGO KYOTO</v>
          </cell>
          <cell r="BH976" t="str">
            <v/>
          </cell>
          <cell r="BI976" t="str">
            <v/>
          </cell>
          <cell r="BJ976" t="str">
            <v/>
          </cell>
          <cell r="BK976" t="str">
            <v/>
          </cell>
          <cell r="BL976">
            <v>3</v>
          </cell>
          <cell r="BM976" t="str">
            <v/>
          </cell>
          <cell r="BN976" t="str">
            <v/>
          </cell>
          <cell r="BO976" t="str">
            <v/>
          </cell>
          <cell r="BP976" t="str">
            <v/>
          </cell>
          <cell r="BQ976" t="str">
            <v/>
          </cell>
          <cell r="BR976" t="str">
            <v/>
          </cell>
          <cell r="BS976" t="str">
            <v/>
          </cell>
          <cell r="BU976" t="str">
            <v>NAMUGONGO KYOTO</v>
          </cell>
          <cell r="BV976" t="str">
            <v/>
          </cell>
          <cell r="BW976" t="str">
            <v/>
          </cell>
          <cell r="BX976" t="str">
            <v/>
          </cell>
          <cell r="BY976" t="str">
            <v/>
          </cell>
          <cell r="BZ976" t="str">
            <v/>
          </cell>
          <cell r="CA976" t="str">
            <v/>
          </cell>
          <cell r="CB976" t="str">
            <v/>
          </cell>
          <cell r="CC976" t="str">
            <v/>
          </cell>
          <cell r="CD976" t="str">
            <v/>
          </cell>
          <cell r="CE976" t="str">
            <v/>
          </cell>
          <cell r="CG976" t="str">
            <v>NAMUGONGO KYOTO</v>
          </cell>
          <cell r="CH976" t="str">
            <v/>
          </cell>
          <cell r="CI976" t="str">
            <v/>
          </cell>
          <cell r="CJ976" t="str">
            <v/>
          </cell>
          <cell r="CK976" t="str">
            <v/>
          </cell>
          <cell r="CL976">
            <v>7400</v>
          </cell>
          <cell r="CM976" t="str">
            <v/>
          </cell>
          <cell r="CN976" t="str">
            <v/>
          </cell>
          <cell r="CO976" t="str">
            <v/>
          </cell>
          <cell r="CP976" t="str">
            <v/>
          </cell>
          <cell r="CQ976" t="str">
            <v/>
          </cell>
          <cell r="CR976" t="str">
            <v/>
          </cell>
          <cell r="CS976" t="str">
            <v/>
          </cell>
          <cell r="CU976" t="str">
            <v>NAMUGONGO KYOTO</v>
          </cell>
          <cell r="CV976" t="str">
            <v/>
          </cell>
          <cell r="CW976" t="str">
            <v/>
          </cell>
          <cell r="CX976" t="str">
            <v/>
          </cell>
          <cell r="CY976" t="str">
            <v/>
          </cell>
          <cell r="CZ976" t="str">
            <v/>
          </cell>
          <cell r="DA976" t="str">
            <v/>
          </cell>
          <cell r="DB976" t="str">
            <v/>
          </cell>
          <cell r="DC976" t="str">
            <v/>
          </cell>
          <cell r="DD976" t="str">
            <v/>
          </cell>
          <cell r="DE976" t="str">
            <v/>
          </cell>
          <cell r="DG976" t="str">
            <v>NAMUGONGO KYOTO</v>
          </cell>
          <cell r="DH976" t="str">
            <v/>
          </cell>
          <cell r="DI976" t="str">
            <v/>
          </cell>
          <cell r="DJ976" t="str">
            <v/>
          </cell>
          <cell r="DK976" t="str">
            <v/>
          </cell>
          <cell r="DL976">
            <v>1200</v>
          </cell>
          <cell r="DM976" t="str">
            <v/>
          </cell>
          <cell r="DN976" t="str">
            <v/>
          </cell>
          <cell r="DO976" t="str">
            <v/>
          </cell>
          <cell r="DP976" t="str">
            <v/>
          </cell>
          <cell r="DQ976" t="str">
            <v/>
          </cell>
          <cell r="DR976" t="str">
            <v/>
          </cell>
          <cell r="DS976" t="str">
            <v/>
          </cell>
          <cell r="DU976" t="str">
            <v>NAMUGONGO KYOTO</v>
          </cell>
          <cell r="DV976" t="str">
            <v/>
          </cell>
          <cell r="DW976" t="str">
            <v/>
          </cell>
          <cell r="DX976" t="str">
            <v/>
          </cell>
          <cell r="DY976" t="str">
            <v/>
          </cell>
          <cell r="DZ976" t="str">
            <v/>
          </cell>
          <cell r="EA976" t="str">
            <v/>
          </cell>
          <cell r="EB976" t="str">
            <v/>
          </cell>
          <cell r="EC976" t="str">
            <v/>
          </cell>
          <cell r="ED976" t="str">
            <v/>
          </cell>
          <cell r="EE976" t="str">
            <v/>
          </cell>
        </row>
        <row r="977">
          <cell r="I977" t="str">
            <v>SOLAR TODAY U LTD</v>
          </cell>
          <cell r="J977">
            <v>1</v>
          </cell>
          <cell r="K977">
            <v>1</v>
          </cell>
          <cell r="L977">
            <v>2500</v>
          </cell>
          <cell r="M977">
            <v>500</v>
          </cell>
          <cell r="AF977" t="str">
            <v>NAMUJJU AND SONS</v>
          </cell>
          <cell r="AG977" t="str">
            <v>NAMUJJU AND SONS</v>
          </cell>
          <cell r="AH977" t="str">
            <v/>
          </cell>
          <cell r="AI977" t="str">
            <v/>
          </cell>
          <cell r="AJ977" t="str">
            <v/>
          </cell>
          <cell r="AK977" t="str">
            <v/>
          </cell>
          <cell r="AL977" t="str">
            <v/>
          </cell>
          <cell r="AM977" t="str">
            <v/>
          </cell>
          <cell r="AN977" t="str">
            <v/>
          </cell>
          <cell r="AO977" t="str">
            <v/>
          </cell>
          <cell r="AP977" t="str">
            <v/>
          </cell>
          <cell r="AQ977" t="str">
            <v/>
          </cell>
          <cell r="AR977" t="str">
            <v/>
          </cell>
          <cell r="AS977" t="str">
            <v/>
          </cell>
          <cell r="AT977">
            <v>0</v>
          </cell>
          <cell r="AU977" t="str">
            <v>NAMUJJU AND SONS</v>
          </cell>
          <cell r="AV977" t="str">
            <v/>
          </cell>
          <cell r="AW977" t="str">
            <v/>
          </cell>
          <cell r="AX977" t="str">
            <v/>
          </cell>
          <cell r="AY977" t="str">
            <v/>
          </cell>
          <cell r="AZ977" t="str">
            <v/>
          </cell>
          <cell r="BA977" t="str">
            <v/>
          </cell>
          <cell r="BB977" t="str">
            <v/>
          </cell>
          <cell r="BC977" t="str">
            <v/>
          </cell>
          <cell r="BD977" t="str">
            <v/>
          </cell>
          <cell r="BE977" t="str">
            <v/>
          </cell>
          <cell r="BG977" t="str">
            <v>NAMUJJU AND SONS</v>
          </cell>
          <cell r="BH977" t="str">
            <v/>
          </cell>
          <cell r="BI977" t="str">
            <v/>
          </cell>
          <cell r="BJ977" t="str">
            <v/>
          </cell>
          <cell r="BK977" t="str">
            <v/>
          </cell>
          <cell r="BL977" t="str">
            <v/>
          </cell>
          <cell r="BM977" t="str">
            <v/>
          </cell>
          <cell r="BN977" t="str">
            <v/>
          </cell>
          <cell r="BO977" t="str">
            <v/>
          </cell>
          <cell r="BP977" t="str">
            <v/>
          </cell>
          <cell r="BQ977" t="str">
            <v/>
          </cell>
          <cell r="BR977" t="str">
            <v/>
          </cell>
          <cell r="BS977" t="str">
            <v/>
          </cell>
          <cell r="BU977" t="str">
            <v>NAMUJJU AND SONS</v>
          </cell>
          <cell r="BV977" t="str">
            <v/>
          </cell>
          <cell r="BW977" t="str">
            <v/>
          </cell>
          <cell r="BX977" t="str">
            <v/>
          </cell>
          <cell r="BY977" t="str">
            <v/>
          </cell>
          <cell r="BZ977" t="str">
            <v/>
          </cell>
          <cell r="CA977" t="str">
            <v/>
          </cell>
          <cell r="CB977" t="str">
            <v/>
          </cell>
          <cell r="CC977" t="str">
            <v/>
          </cell>
          <cell r="CD977" t="str">
            <v/>
          </cell>
          <cell r="CE977" t="str">
            <v/>
          </cell>
          <cell r="CG977" t="str">
            <v>NAMUJJU AND SONS</v>
          </cell>
          <cell r="CH977" t="str">
            <v/>
          </cell>
          <cell r="CI977" t="str">
            <v/>
          </cell>
          <cell r="CJ977" t="str">
            <v/>
          </cell>
          <cell r="CK977" t="str">
            <v/>
          </cell>
          <cell r="CL977" t="str">
            <v/>
          </cell>
          <cell r="CM977" t="str">
            <v/>
          </cell>
          <cell r="CN977" t="str">
            <v/>
          </cell>
          <cell r="CO977" t="str">
            <v/>
          </cell>
          <cell r="CP977" t="str">
            <v/>
          </cell>
          <cell r="CQ977" t="str">
            <v/>
          </cell>
          <cell r="CR977" t="str">
            <v/>
          </cell>
          <cell r="CS977" t="str">
            <v/>
          </cell>
          <cell r="CU977" t="str">
            <v>NAMUJJU AND SONS</v>
          </cell>
          <cell r="CV977" t="str">
            <v/>
          </cell>
          <cell r="CW977" t="str">
            <v/>
          </cell>
          <cell r="CX977" t="str">
            <v/>
          </cell>
          <cell r="CY977" t="str">
            <v/>
          </cell>
          <cell r="CZ977" t="str">
            <v/>
          </cell>
          <cell r="DA977" t="str">
            <v/>
          </cell>
          <cell r="DB977" t="str">
            <v/>
          </cell>
          <cell r="DC977" t="str">
            <v/>
          </cell>
          <cell r="DD977" t="str">
            <v/>
          </cell>
          <cell r="DE977" t="str">
            <v/>
          </cell>
          <cell r="DG977" t="str">
            <v>NAMUJJU AND SONS</v>
          </cell>
          <cell r="DH977" t="str">
            <v/>
          </cell>
          <cell r="DI977" t="str">
            <v/>
          </cell>
          <cell r="DJ977" t="str">
            <v/>
          </cell>
          <cell r="DK977" t="str">
            <v/>
          </cell>
          <cell r="DL977" t="str">
            <v/>
          </cell>
          <cell r="DM977" t="str">
            <v/>
          </cell>
          <cell r="DN977" t="str">
            <v/>
          </cell>
          <cell r="DO977" t="str">
            <v/>
          </cell>
          <cell r="DP977" t="str">
            <v/>
          </cell>
          <cell r="DQ977" t="str">
            <v/>
          </cell>
          <cell r="DR977" t="str">
            <v/>
          </cell>
          <cell r="DS977" t="str">
            <v/>
          </cell>
          <cell r="DU977" t="str">
            <v>NAMUJJU AND SONS</v>
          </cell>
          <cell r="DV977" t="str">
            <v/>
          </cell>
          <cell r="DW977" t="str">
            <v/>
          </cell>
          <cell r="DX977" t="str">
            <v/>
          </cell>
          <cell r="DY977" t="str">
            <v/>
          </cell>
          <cell r="DZ977" t="str">
            <v/>
          </cell>
          <cell r="EA977" t="str">
            <v/>
          </cell>
          <cell r="EB977" t="str">
            <v/>
          </cell>
          <cell r="EC977" t="str">
            <v/>
          </cell>
          <cell r="ED977" t="str">
            <v/>
          </cell>
          <cell r="EE977" t="str">
            <v/>
          </cell>
        </row>
        <row r="978">
          <cell r="I978" t="str">
            <v>ST JANAN LUWUM SECONDARY SCHOOL</v>
          </cell>
          <cell r="J978">
            <v>13</v>
          </cell>
          <cell r="K978">
            <v>34</v>
          </cell>
          <cell r="L978">
            <v>5560050</v>
          </cell>
          <cell r="M978">
            <v>39510</v>
          </cell>
          <cell r="AF978" t="str">
            <v>NAMUNGO COP SAVING SACCO_EXTRAL TILL</v>
          </cell>
          <cell r="AG978" t="str">
            <v>NAMUNGO COP SAVING SACCO_EXTRAL TILL</v>
          </cell>
          <cell r="AH978" t="str">
            <v/>
          </cell>
          <cell r="AI978" t="str">
            <v/>
          </cell>
          <cell r="AJ978" t="str">
            <v/>
          </cell>
          <cell r="AK978" t="str">
            <v/>
          </cell>
          <cell r="AL978" t="str">
            <v/>
          </cell>
          <cell r="AM978" t="str">
            <v/>
          </cell>
          <cell r="AN978" t="str">
            <v/>
          </cell>
          <cell r="AO978" t="str">
            <v/>
          </cell>
          <cell r="AP978" t="str">
            <v/>
          </cell>
          <cell r="AQ978" t="str">
            <v/>
          </cell>
          <cell r="AR978" t="str">
            <v/>
          </cell>
          <cell r="AS978" t="str">
            <v/>
          </cell>
          <cell r="AT978">
            <v>0</v>
          </cell>
          <cell r="AU978" t="str">
            <v>NAMUNGO COP SAVING SACCO_EXTRAL TILL</v>
          </cell>
          <cell r="AV978" t="str">
            <v/>
          </cell>
          <cell r="AW978" t="str">
            <v/>
          </cell>
          <cell r="AX978" t="str">
            <v/>
          </cell>
          <cell r="AY978" t="str">
            <v/>
          </cell>
          <cell r="AZ978" t="str">
            <v/>
          </cell>
          <cell r="BA978" t="str">
            <v/>
          </cell>
          <cell r="BB978" t="str">
            <v/>
          </cell>
          <cell r="BC978" t="str">
            <v/>
          </cell>
          <cell r="BD978" t="str">
            <v/>
          </cell>
          <cell r="BE978" t="str">
            <v/>
          </cell>
          <cell r="BG978" t="str">
            <v>NAMUNGO COP SAVING SACCO_EXTRAL TILL</v>
          </cell>
          <cell r="BH978" t="str">
            <v/>
          </cell>
          <cell r="BI978" t="str">
            <v/>
          </cell>
          <cell r="BJ978" t="str">
            <v/>
          </cell>
          <cell r="BK978" t="str">
            <v/>
          </cell>
          <cell r="BL978" t="str">
            <v/>
          </cell>
          <cell r="BM978" t="str">
            <v/>
          </cell>
          <cell r="BN978" t="str">
            <v/>
          </cell>
          <cell r="BO978" t="str">
            <v/>
          </cell>
          <cell r="BP978" t="str">
            <v/>
          </cell>
          <cell r="BQ978" t="str">
            <v/>
          </cell>
          <cell r="BR978" t="str">
            <v/>
          </cell>
          <cell r="BS978" t="str">
            <v/>
          </cell>
          <cell r="BU978" t="str">
            <v>NAMUNGO COP SAVING SACCO_EXTRAL TILL</v>
          </cell>
          <cell r="BV978" t="str">
            <v/>
          </cell>
          <cell r="BW978" t="str">
            <v/>
          </cell>
          <cell r="BX978" t="str">
            <v/>
          </cell>
          <cell r="BY978" t="str">
            <v/>
          </cell>
          <cell r="BZ978" t="str">
            <v/>
          </cell>
          <cell r="CA978" t="str">
            <v/>
          </cell>
          <cell r="CB978" t="str">
            <v/>
          </cell>
          <cell r="CC978" t="str">
            <v/>
          </cell>
          <cell r="CD978" t="str">
            <v/>
          </cell>
          <cell r="CE978" t="str">
            <v/>
          </cell>
          <cell r="CG978" t="str">
            <v>NAMUNGO COP SAVING SACCO_EXTRAL TILL</v>
          </cell>
          <cell r="CH978" t="str">
            <v/>
          </cell>
          <cell r="CI978" t="str">
            <v/>
          </cell>
          <cell r="CJ978" t="str">
            <v/>
          </cell>
          <cell r="CK978" t="str">
            <v/>
          </cell>
          <cell r="CL978" t="str">
            <v/>
          </cell>
          <cell r="CM978" t="str">
            <v/>
          </cell>
          <cell r="CN978" t="str">
            <v/>
          </cell>
          <cell r="CO978" t="str">
            <v/>
          </cell>
          <cell r="CP978" t="str">
            <v/>
          </cell>
          <cell r="CQ978" t="str">
            <v/>
          </cell>
          <cell r="CR978" t="str">
            <v/>
          </cell>
          <cell r="CS978" t="str">
            <v/>
          </cell>
          <cell r="CU978" t="str">
            <v>NAMUNGO COP SAVING SACCO_EXTRAL TILL</v>
          </cell>
          <cell r="CV978" t="str">
            <v/>
          </cell>
          <cell r="CW978" t="str">
            <v/>
          </cell>
          <cell r="CX978" t="str">
            <v/>
          </cell>
          <cell r="CY978" t="str">
            <v/>
          </cell>
          <cell r="CZ978" t="str">
            <v/>
          </cell>
          <cell r="DA978" t="str">
            <v/>
          </cell>
          <cell r="DB978" t="str">
            <v/>
          </cell>
          <cell r="DC978" t="str">
            <v/>
          </cell>
          <cell r="DD978" t="str">
            <v/>
          </cell>
          <cell r="DE978" t="str">
            <v/>
          </cell>
          <cell r="DG978" t="str">
            <v>NAMUNGO COP SAVING SACCO_EXTRAL TILL</v>
          </cell>
          <cell r="DH978" t="str">
            <v/>
          </cell>
          <cell r="DI978" t="str">
            <v/>
          </cell>
          <cell r="DJ978" t="str">
            <v/>
          </cell>
          <cell r="DK978" t="str">
            <v/>
          </cell>
          <cell r="DL978" t="str">
            <v/>
          </cell>
          <cell r="DM978" t="str">
            <v/>
          </cell>
          <cell r="DN978" t="str">
            <v/>
          </cell>
          <cell r="DO978" t="str">
            <v/>
          </cell>
          <cell r="DP978" t="str">
            <v/>
          </cell>
          <cell r="DQ978" t="str">
            <v/>
          </cell>
          <cell r="DR978" t="str">
            <v/>
          </cell>
          <cell r="DS978" t="str">
            <v/>
          </cell>
          <cell r="DU978" t="str">
            <v>NAMUNGO COP SAVING SACCO_EXTRAL TILL</v>
          </cell>
          <cell r="DV978" t="str">
            <v/>
          </cell>
          <cell r="DW978" t="str">
            <v/>
          </cell>
          <cell r="DX978" t="str">
            <v/>
          </cell>
          <cell r="DY978" t="str">
            <v/>
          </cell>
          <cell r="DZ978" t="str">
            <v/>
          </cell>
          <cell r="EA978" t="str">
            <v/>
          </cell>
          <cell r="EB978" t="str">
            <v/>
          </cell>
          <cell r="EC978" t="str">
            <v/>
          </cell>
          <cell r="ED978" t="str">
            <v/>
          </cell>
          <cell r="EE978" t="str">
            <v/>
          </cell>
        </row>
        <row r="979">
          <cell r="I979" t="str">
            <v>St Julian High School</v>
          </cell>
          <cell r="J979">
            <v>79</v>
          </cell>
          <cell r="K979">
            <v>127</v>
          </cell>
          <cell r="L979">
            <v>25940000</v>
          </cell>
          <cell r="M979">
            <v>126930</v>
          </cell>
          <cell r="AF979" t="str">
            <v>NAMWANJE AND BROTHERS HARDWARE</v>
          </cell>
          <cell r="AG979" t="str">
            <v>NAMWANJE AND BROTHERS HARDWARE</v>
          </cell>
          <cell r="AH979" t="str">
            <v/>
          </cell>
          <cell r="AI979" t="str">
            <v/>
          </cell>
          <cell r="AJ979" t="str">
            <v/>
          </cell>
          <cell r="AK979" t="str">
            <v/>
          </cell>
          <cell r="AL979" t="str">
            <v/>
          </cell>
          <cell r="AM979" t="str">
            <v/>
          </cell>
          <cell r="AN979" t="str">
            <v/>
          </cell>
          <cell r="AO979" t="str">
            <v/>
          </cell>
          <cell r="AP979" t="str">
            <v/>
          </cell>
          <cell r="AQ979" t="str">
            <v/>
          </cell>
          <cell r="AR979" t="str">
            <v/>
          </cell>
          <cell r="AS979" t="str">
            <v/>
          </cell>
          <cell r="AT979">
            <v>0</v>
          </cell>
          <cell r="AU979" t="str">
            <v>NAMWANJE AND BROTHERS HARDWARE</v>
          </cell>
          <cell r="AV979" t="str">
            <v/>
          </cell>
          <cell r="AW979" t="str">
            <v/>
          </cell>
          <cell r="AX979" t="str">
            <v/>
          </cell>
          <cell r="AY979" t="str">
            <v/>
          </cell>
          <cell r="AZ979" t="str">
            <v/>
          </cell>
          <cell r="BA979" t="str">
            <v/>
          </cell>
          <cell r="BB979" t="str">
            <v/>
          </cell>
          <cell r="BC979" t="str">
            <v/>
          </cell>
          <cell r="BD979" t="str">
            <v/>
          </cell>
          <cell r="BE979" t="str">
            <v/>
          </cell>
          <cell r="BG979" t="str">
            <v>NAMWANJE AND BROTHERS HARDWARE</v>
          </cell>
          <cell r="BH979" t="str">
            <v/>
          </cell>
          <cell r="BI979" t="str">
            <v/>
          </cell>
          <cell r="BJ979" t="str">
            <v/>
          </cell>
          <cell r="BK979" t="str">
            <v/>
          </cell>
          <cell r="BL979" t="str">
            <v/>
          </cell>
          <cell r="BM979" t="str">
            <v/>
          </cell>
          <cell r="BN979" t="str">
            <v/>
          </cell>
          <cell r="BO979" t="str">
            <v/>
          </cell>
          <cell r="BP979" t="str">
            <v/>
          </cell>
          <cell r="BQ979" t="str">
            <v/>
          </cell>
          <cell r="BR979" t="str">
            <v/>
          </cell>
          <cell r="BS979" t="str">
            <v/>
          </cell>
          <cell r="BU979" t="str">
            <v>NAMWANJE AND BROTHERS HARDWARE</v>
          </cell>
          <cell r="BV979" t="str">
            <v/>
          </cell>
          <cell r="BW979" t="str">
            <v/>
          </cell>
          <cell r="BX979" t="str">
            <v/>
          </cell>
          <cell r="BY979" t="str">
            <v/>
          </cell>
          <cell r="BZ979" t="str">
            <v/>
          </cell>
          <cell r="CA979" t="str">
            <v/>
          </cell>
          <cell r="CB979" t="str">
            <v/>
          </cell>
          <cell r="CC979" t="str">
            <v/>
          </cell>
          <cell r="CD979" t="str">
            <v/>
          </cell>
          <cell r="CE979" t="str">
            <v/>
          </cell>
          <cell r="CG979" t="str">
            <v>NAMWANJE AND BROTHERS HARDWARE</v>
          </cell>
          <cell r="CH979" t="str">
            <v/>
          </cell>
          <cell r="CI979" t="str">
            <v/>
          </cell>
          <cell r="CJ979" t="str">
            <v/>
          </cell>
          <cell r="CK979" t="str">
            <v/>
          </cell>
          <cell r="CL979" t="str">
            <v/>
          </cell>
          <cell r="CM979" t="str">
            <v/>
          </cell>
          <cell r="CN979" t="str">
            <v/>
          </cell>
          <cell r="CO979" t="str">
            <v/>
          </cell>
          <cell r="CP979" t="str">
            <v/>
          </cell>
          <cell r="CQ979" t="str">
            <v/>
          </cell>
          <cell r="CR979" t="str">
            <v/>
          </cell>
          <cell r="CS979" t="str">
            <v/>
          </cell>
          <cell r="CU979" t="str">
            <v>NAMWANJE AND BROTHERS HARDWARE</v>
          </cell>
          <cell r="CV979" t="str">
            <v/>
          </cell>
          <cell r="CW979" t="str">
            <v/>
          </cell>
          <cell r="CX979" t="str">
            <v/>
          </cell>
          <cell r="CY979" t="str">
            <v/>
          </cell>
          <cell r="CZ979" t="str">
            <v/>
          </cell>
          <cell r="DA979" t="str">
            <v/>
          </cell>
          <cell r="DB979" t="str">
            <v/>
          </cell>
          <cell r="DC979" t="str">
            <v/>
          </cell>
          <cell r="DD979" t="str">
            <v/>
          </cell>
          <cell r="DE979" t="str">
            <v/>
          </cell>
          <cell r="DG979" t="str">
            <v>NAMWANJE AND BROTHERS HARDWARE</v>
          </cell>
          <cell r="DH979" t="str">
            <v/>
          </cell>
          <cell r="DI979" t="str">
            <v/>
          </cell>
          <cell r="DJ979" t="str">
            <v/>
          </cell>
          <cell r="DK979" t="str">
            <v/>
          </cell>
          <cell r="DL979" t="str">
            <v/>
          </cell>
          <cell r="DM979" t="str">
            <v/>
          </cell>
          <cell r="DN979" t="str">
            <v/>
          </cell>
          <cell r="DO979" t="str">
            <v/>
          </cell>
          <cell r="DP979" t="str">
            <v/>
          </cell>
          <cell r="DQ979" t="str">
            <v/>
          </cell>
          <cell r="DR979" t="str">
            <v/>
          </cell>
          <cell r="DS979" t="str">
            <v/>
          </cell>
          <cell r="DU979" t="str">
            <v>NAMWANJE AND BROTHERS HARDWARE</v>
          </cell>
          <cell r="DV979" t="str">
            <v/>
          </cell>
          <cell r="DW979" t="str">
            <v/>
          </cell>
          <cell r="DX979" t="str">
            <v/>
          </cell>
          <cell r="DY979" t="str">
            <v/>
          </cell>
          <cell r="DZ979" t="str">
            <v/>
          </cell>
          <cell r="EA979" t="str">
            <v/>
          </cell>
          <cell r="EB979" t="str">
            <v/>
          </cell>
          <cell r="EC979" t="str">
            <v/>
          </cell>
          <cell r="ED979" t="str">
            <v/>
          </cell>
          <cell r="EE979" t="str">
            <v/>
          </cell>
        </row>
        <row r="980">
          <cell r="I980" t="str">
            <v>St Mary Secondary school Nkozi</v>
          </cell>
          <cell r="J980">
            <v>1</v>
          </cell>
          <cell r="K980">
            <v>1</v>
          </cell>
          <cell r="L980">
            <v>1000</v>
          </cell>
          <cell r="M980">
            <v>110</v>
          </cell>
          <cell r="AF980" t="str">
            <v>NANSANA EDUCATION CENTRE</v>
          </cell>
          <cell r="AG980" t="str">
            <v>NANSANA EDUCATION CENTRE</v>
          </cell>
          <cell r="AH980" t="str">
            <v/>
          </cell>
          <cell r="AI980" t="str">
            <v/>
          </cell>
          <cell r="AJ980" t="str">
            <v/>
          </cell>
          <cell r="AK980" t="str">
            <v/>
          </cell>
          <cell r="AL980" t="str">
            <v/>
          </cell>
          <cell r="AM980" t="str">
            <v/>
          </cell>
          <cell r="AN980" t="str">
            <v/>
          </cell>
          <cell r="AO980" t="str">
            <v/>
          </cell>
          <cell r="AP980" t="str">
            <v/>
          </cell>
          <cell r="AQ980" t="str">
            <v/>
          </cell>
          <cell r="AR980" t="str">
            <v/>
          </cell>
          <cell r="AS980" t="str">
            <v/>
          </cell>
          <cell r="AT980">
            <v>0</v>
          </cell>
          <cell r="AU980" t="str">
            <v>NANSANA EDUCATION CENTRE</v>
          </cell>
          <cell r="AV980" t="str">
            <v/>
          </cell>
          <cell r="AW980" t="str">
            <v/>
          </cell>
          <cell r="AX980" t="str">
            <v/>
          </cell>
          <cell r="AY980" t="str">
            <v/>
          </cell>
          <cell r="AZ980" t="str">
            <v/>
          </cell>
          <cell r="BA980" t="str">
            <v/>
          </cell>
          <cell r="BB980" t="str">
            <v/>
          </cell>
          <cell r="BC980" t="str">
            <v/>
          </cell>
          <cell r="BD980" t="str">
            <v/>
          </cell>
          <cell r="BE980" t="str">
            <v/>
          </cell>
          <cell r="BG980" t="str">
            <v>NANSANA EDUCATION CENTRE</v>
          </cell>
          <cell r="BH980" t="str">
            <v/>
          </cell>
          <cell r="BI980" t="str">
            <v/>
          </cell>
          <cell r="BJ980" t="str">
            <v/>
          </cell>
          <cell r="BK980" t="str">
            <v/>
          </cell>
          <cell r="BL980" t="str">
            <v/>
          </cell>
          <cell r="BM980" t="str">
            <v/>
          </cell>
          <cell r="BN980" t="str">
            <v/>
          </cell>
          <cell r="BO980" t="str">
            <v/>
          </cell>
          <cell r="BP980" t="str">
            <v/>
          </cell>
          <cell r="BQ980" t="str">
            <v/>
          </cell>
          <cell r="BR980" t="str">
            <v/>
          </cell>
          <cell r="BS980" t="str">
            <v/>
          </cell>
          <cell r="BU980" t="str">
            <v>NANSANA EDUCATION CENTRE</v>
          </cell>
          <cell r="BV980" t="str">
            <v/>
          </cell>
          <cell r="BW980" t="str">
            <v/>
          </cell>
          <cell r="BX980" t="str">
            <v/>
          </cell>
          <cell r="BY980" t="str">
            <v/>
          </cell>
          <cell r="BZ980" t="str">
            <v/>
          </cell>
          <cell r="CA980" t="str">
            <v/>
          </cell>
          <cell r="CB980" t="str">
            <v/>
          </cell>
          <cell r="CC980" t="str">
            <v/>
          </cell>
          <cell r="CD980" t="str">
            <v/>
          </cell>
          <cell r="CE980" t="str">
            <v/>
          </cell>
          <cell r="CG980" t="str">
            <v>NANSANA EDUCATION CENTRE</v>
          </cell>
          <cell r="CH980" t="str">
            <v/>
          </cell>
          <cell r="CI980" t="str">
            <v/>
          </cell>
          <cell r="CJ980" t="str">
            <v/>
          </cell>
          <cell r="CK980" t="str">
            <v/>
          </cell>
          <cell r="CL980" t="str">
            <v/>
          </cell>
          <cell r="CM980" t="str">
            <v/>
          </cell>
          <cell r="CN980" t="str">
            <v/>
          </cell>
          <cell r="CO980" t="str">
            <v/>
          </cell>
          <cell r="CP980" t="str">
            <v/>
          </cell>
          <cell r="CQ980" t="str">
            <v/>
          </cell>
          <cell r="CR980" t="str">
            <v/>
          </cell>
          <cell r="CS980" t="str">
            <v/>
          </cell>
          <cell r="CU980" t="str">
            <v>NANSANA EDUCATION CENTRE</v>
          </cell>
          <cell r="CV980" t="str">
            <v/>
          </cell>
          <cell r="CW980" t="str">
            <v/>
          </cell>
          <cell r="CX980" t="str">
            <v/>
          </cell>
          <cell r="CY980" t="str">
            <v/>
          </cell>
          <cell r="CZ980" t="str">
            <v/>
          </cell>
          <cell r="DA980" t="str">
            <v/>
          </cell>
          <cell r="DB980" t="str">
            <v/>
          </cell>
          <cell r="DC980" t="str">
            <v/>
          </cell>
          <cell r="DD980" t="str">
            <v/>
          </cell>
          <cell r="DE980" t="str">
            <v/>
          </cell>
          <cell r="DG980" t="str">
            <v>NANSANA EDUCATION CENTRE</v>
          </cell>
          <cell r="DH980" t="str">
            <v/>
          </cell>
          <cell r="DI980" t="str">
            <v/>
          </cell>
          <cell r="DJ980" t="str">
            <v/>
          </cell>
          <cell r="DK980" t="str">
            <v/>
          </cell>
          <cell r="DL980" t="str">
            <v/>
          </cell>
          <cell r="DM980" t="str">
            <v/>
          </cell>
          <cell r="DN980" t="str">
            <v/>
          </cell>
          <cell r="DO980" t="str">
            <v/>
          </cell>
          <cell r="DP980" t="str">
            <v/>
          </cell>
          <cell r="DQ980" t="str">
            <v/>
          </cell>
          <cell r="DR980" t="str">
            <v/>
          </cell>
          <cell r="DS980" t="str">
            <v/>
          </cell>
          <cell r="DU980" t="str">
            <v>NANSANA EDUCATION CENTRE</v>
          </cell>
          <cell r="DV980" t="str">
            <v/>
          </cell>
          <cell r="DW980" t="str">
            <v/>
          </cell>
          <cell r="DX980" t="str">
            <v/>
          </cell>
          <cell r="DY980" t="str">
            <v/>
          </cell>
          <cell r="DZ980" t="str">
            <v/>
          </cell>
          <cell r="EA980" t="str">
            <v/>
          </cell>
          <cell r="EB980" t="str">
            <v/>
          </cell>
          <cell r="EC980" t="str">
            <v/>
          </cell>
          <cell r="ED980" t="str">
            <v/>
          </cell>
          <cell r="EE980" t="str">
            <v/>
          </cell>
        </row>
        <row r="981">
          <cell r="I981" t="str">
            <v>STALMART ENTERPRISES LIMITED</v>
          </cell>
          <cell r="J981">
            <v>25</v>
          </cell>
          <cell r="K981">
            <v>45</v>
          </cell>
          <cell r="L981">
            <v>57500</v>
          </cell>
          <cell r="M981">
            <v>5010</v>
          </cell>
          <cell r="AF981" t="str">
            <v>NANSEERA ALLEN BANANA SELLER FOODS</v>
          </cell>
          <cell r="AG981" t="str">
            <v>NANSEERA ALLEN BANANA SELLER FOODS</v>
          </cell>
          <cell r="AH981" t="str">
            <v/>
          </cell>
          <cell r="AI981" t="str">
            <v/>
          </cell>
          <cell r="AJ981" t="str">
            <v/>
          </cell>
          <cell r="AK981" t="str">
            <v/>
          </cell>
          <cell r="AL981" t="str">
            <v/>
          </cell>
          <cell r="AM981" t="str">
            <v/>
          </cell>
          <cell r="AN981" t="str">
            <v/>
          </cell>
          <cell r="AO981" t="str">
            <v/>
          </cell>
          <cell r="AP981" t="str">
            <v/>
          </cell>
          <cell r="AQ981" t="str">
            <v/>
          </cell>
          <cell r="AR981" t="str">
            <v/>
          </cell>
          <cell r="AS981" t="str">
            <v/>
          </cell>
          <cell r="AT981">
            <v>0</v>
          </cell>
          <cell r="AU981" t="str">
            <v>NANSEERA ALLEN BANANA SELLER FOODS</v>
          </cell>
          <cell r="AV981" t="str">
            <v/>
          </cell>
          <cell r="AW981" t="str">
            <v/>
          </cell>
          <cell r="AX981" t="str">
            <v/>
          </cell>
          <cell r="AY981" t="str">
            <v/>
          </cell>
          <cell r="AZ981" t="str">
            <v/>
          </cell>
          <cell r="BA981" t="str">
            <v/>
          </cell>
          <cell r="BB981" t="str">
            <v/>
          </cell>
          <cell r="BC981" t="str">
            <v/>
          </cell>
          <cell r="BD981" t="str">
            <v/>
          </cell>
          <cell r="BE981" t="str">
            <v/>
          </cell>
          <cell r="BG981" t="str">
            <v>NANSEERA ALLEN BANANA SELLER FOODS</v>
          </cell>
          <cell r="BH981" t="str">
            <v/>
          </cell>
          <cell r="BI981" t="str">
            <v/>
          </cell>
          <cell r="BJ981" t="str">
            <v/>
          </cell>
          <cell r="BK981" t="str">
            <v/>
          </cell>
          <cell r="BL981" t="str">
            <v/>
          </cell>
          <cell r="BM981" t="str">
            <v/>
          </cell>
          <cell r="BN981" t="str">
            <v/>
          </cell>
          <cell r="BO981" t="str">
            <v/>
          </cell>
          <cell r="BP981" t="str">
            <v/>
          </cell>
          <cell r="BQ981" t="str">
            <v/>
          </cell>
          <cell r="BR981" t="str">
            <v/>
          </cell>
          <cell r="BS981" t="str">
            <v/>
          </cell>
          <cell r="BU981" t="str">
            <v>NANSEERA ALLEN BANANA SELLER FOODS</v>
          </cell>
          <cell r="BV981" t="str">
            <v/>
          </cell>
          <cell r="BW981" t="str">
            <v/>
          </cell>
          <cell r="BX981" t="str">
            <v/>
          </cell>
          <cell r="BY981" t="str">
            <v/>
          </cell>
          <cell r="BZ981" t="str">
            <v/>
          </cell>
          <cell r="CA981" t="str">
            <v/>
          </cell>
          <cell r="CB981" t="str">
            <v/>
          </cell>
          <cell r="CC981" t="str">
            <v/>
          </cell>
          <cell r="CD981" t="str">
            <v/>
          </cell>
          <cell r="CE981" t="str">
            <v/>
          </cell>
          <cell r="CG981" t="str">
            <v>NANSEERA ALLEN BANANA SELLER FOODS</v>
          </cell>
          <cell r="CH981" t="str">
            <v/>
          </cell>
          <cell r="CI981" t="str">
            <v/>
          </cell>
          <cell r="CJ981" t="str">
            <v/>
          </cell>
          <cell r="CK981" t="str">
            <v/>
          </cell>
          <cell r="CL981" t="str">
            <v/>
          </cell>
          <cell r="CM981" t="str">
            <v/>
          </cell>
          <cell r="CN981" t="str">
            <v/>
          </cell>
          <cell r="CO981" t="str">
            <v/>
          </cell>
          <cell r="CP981" t="str">
            <v/>
          </cell>
          <cell r="CQ981" t="str">
            <v/>
          </cell>
          <cell r="CR981" t="str">
            <v/>
          </cell>
          <cell r="CS981" t="str">
            <v/>
          </cell>
          <cell r="CU981" t="str">
            <v>NANSEERA ALLEN BANANA SELLER FOODS</v>
          </cell>
          <cell r="CV981" t="str">
            <v/>
          </cell>
          <cell r="CW981" t="str">
            <v/>
          </cell>
          <cell r="CX981" t="str">
            <v/>
          </cell>
          <cell r="CY981" t="str">
            <v/>
          </cell>
          <cell r="CZ981" t="str">
            <v/>
          </cell>
          <cell r="DA981" t="str">
            <v/>
          </cell>
          <cell r="DB981" t="str">
            <v/>
          </cell>
          <cell r="DC981" t="str">
            <v/>
          </cell>
          <cell r="DD981" t="str">
            <v/>
          </cell>
          <cell r="DE981" t="str">
            <v/>
          </cell>
          <cell r="DG981" t="str">
            <v>NANSEERA ALLEN BANANA SELLER FOODS</v>
          </cell>
          <cell r="DH981" t="str">
            <v/>
          </cell>
          <cell r="DI981" t="str">
            <v/>
          </cell>
          <cell r="DJ981" t="str">
            <v/>
          </cell>
          <cell r="DK981" t="str">
            <v/>
          </cell>
          <cell r="DL981" t="str">
            <v/>
          </cell>
          <cell r="DM981" t="str">
            <v/>
          </cell>
          <cell r="DN981" t="str">
            <v/>
          </cell>
          <cell r="DO981" t="str">
            <v/>
          </cell>
          <cell r="DP981" t="str">
            <v/>
          </cell>
          <cell r="DQ981" t="str">
            <v/>
          </cell>
          <cell r="DR981" t="str">
            <v/>
          </cell>
          <cell r="DS981" t="str">
            <v/>
          </cell>
          <cell r="DU981" t="str">
            <v>NANSEERA ALLEN BANANA SELLER FOODS</v>
          </cell>
          <cell r="DV981" t="str">
            <v/>
          </cell>
          <cell r="DW981" t="str">
            <v/>
          </cell>
          <cell r="DX981" t="str">
            <v/>
          </cell>
          <cell r="DY981" t="str">
            <v/>
          </cell>
          <cell r="DZ981" t="str">
            <v/>
          </cell>
          <cell r="EA981" t="str">
            <v/>
          </cell>
          <cell r="EB981" t="str">
            <v/>
          </cell>
          <cell r="EC981" t="str">
            <v/>
          </cell>
          <cell r="ED981" t="str">
            <v/>
          </cell>
          <cell r="EE981" t="str">
            <v/>
          </cell>
        </row>
        <row r="982">
          <cell r="I982" t="str">
            <v>STANDARD COLLEGE BUWAGI</v>
          </cell>
          <cell r="J982">
            <v>1</v>
          </cell>
          <cell r="K982">
            <v>1</v>
          </cell>
          <cell r="L982">
            <v>280000</v>
          </cell>
          <cell r="M982">
            <v>1250</v>
          </cell>
          <cell r="AF982" t="str">
            <v>NANSUBUGA SAIDAH MARKET STORE</v>
          </cell>
          <cell r="AG982" t="str">
            <v>NANSUBUGA SAIDAH MARKET STORE</v>
          </cell>
          <cell r="AH982" t="str">
            <v/>
          </cell>
          <cell r="AI982" t="str">
            <v/>
          </cell>
          <cell r="AJ982" t="str">
            <v/>
          </cell>
          <cell r="AK982" t="str">
            <v/>
          </cell>
          <cell r="AL982" t="str">
            <v/>
          </cell>
          <cell r="AM982" t="str">
            <v/>
          </cell>
          <cell r="AN982" t="str">
            <v/>
          </cell>
          <cell r="AO982" t="str">
            <v/>
          </cell>
          <cell r="AP982" t="str">
            <v/>
          </cell>
          <cell r="AQ982" t="str">
            <v/>
          </cell>
          <cell r="AR982" t="str">
            <v/>
          </cell>
          <cell r="AS982" t="str">
            <v/>
          </cell>
          <cell r="AT982">
            <v>0</v>
          </cell>
          <cell r="AU982" t="str">
            <v>NANSUBUGA SAIDAH MARKET STORE</v>
          </cell>
          <cell r="AV982" t="str">
            <v/>
          </cell>
          <cell r="AW982" t="str">
            <v/>
          </cell>
          <cell r="AX982" t="str">
            <v/>
          </cell>
          <cell r="AY982" t="str">
            <v/>
          </cell>
          <cell r="AZ982" t="str">
            <v/>
          </cell>
          <cell r="BA982" t="str">
            <v/>
          </cell>
          <cell r="BB982" t="str">
            <v/>
          </cell>
          <cell r="BC982" t="str">
            <v/>
          </cell>
          <cell r="BD982" t="str">
            <v/>
          </cell>
          <cell r="BE982" t="str">
            <v/>
          </cell>
          <cell r="BG982" t="str">
            <v>NANSUBUGA SAIDAH MARKET STORE</v>
          </cell>
          <cell r="BH982" t="str">
            <v/>
          </cell>
          <cell r="BI982" t="str">
            <v/>
          </cell>
          <cell r="BJ982" t="str">
            <v/>
          </cell>
          <cell r="BK982" t="str">
            <v/>
          </cell>
          <cell r="BL982" t="str">
            <v/>
          </cell>
          <cell r="BM982" t="str">
            <v/>
          </cell>
          <cell r="BN982" t="str">
            <v/>
          </cell>
          <cell r="BO982" t="str">
            <v/>
          </cell>
          <cell r="BP982" t="str">
            <v/>
          </cell>
          <cell r="BQ982" t="str">
            <v/>
          </cell>
          <cell r="BR982" t="str">
            <v/>
          </cell>
          <cell r="BS982" t="str">
            <v/>
          </cell>
          <cell r="BU982" t="str">
            <v>NANSUBUGA SAIDAH MARKET STORE</v>
          </cell>
          <cell r="BV982" t="str">
            <v/>
          </cell>
          <cell r="BW982" t="str">
            <v/>
          </cell>
          <cell r="BX982" t="str">
            <v/>
          </cell>
          <cell r="BY982" t="str">
            <v/>
          </cell>
          <cell r="BZ982" t="str">
            <v/>
          </cell>
          <cell r="CA982" t="str">
            <v/>
          </cell>
          <cell r="CB982" t="str">
            <v/>
          </cell>
          <cell r="CC982" t="str">
            <v/>
          </cell>
          <cell r="CD982" t="str">
            <v/>
          </cell>
          <cell r="CE982" t="str">
            <v/>
          </cell>
          <cell r="CG982" t="str">
            <v>NANSUBUGA SAIDAH MARKET STORE</v>
          </cell>
          <cell r="CH982" t="str">
            <v/>
          </cell>
          <cell r="CI982" t="str">
            <v/>
          </cell>
          <cell r="CJ982" t="str">
            <v/>
          </cell>
          <cell r="CK982" t="str">
            <v/>
          </cell>
          <cell r="CL982" t="str">
            <v/>
          </cell>
          <cell r="CM982" t="str">
            <v/>
          </cell>
          <cell r="CN982" t="str">
            <v/>
          </cell>
          <cell r="CO982" t="str">
            <v/>
          </cell>
          <cell r="CP982" t="str">
            <v/>
          </cell>
          <cell r="CQ982" t="str">
            <v/>
          </cell>
          <cell r="CR982" t="str">
            <v/>
          </cell>
          <cell r="CS982" t="str">
            <v/>
          </cell>
          <cell r="CU982" t="str">
            <v>NANSUBUGA SAIDAH MARKET STORE</v>
          </cell>
          <cell r="CV982" t="str">
            <v/>
          </cell>
          <cell r="CW982" t="str">
            <v/>
          </cell>
          <cell r="CX982" t="str">
            <v/>
          </cell>
          <cell r="CY982" t="str">
            <v/>
          </cell>
          <cell r="CZ982" t="str">
            <v/>
          </cell>
          <cell r="DA982" t="str">
            <v/>
          </cell>
          <cell r="DB982" t="str">
            <v/>
          </cell>
          <cell r="DC982" t="str">
            <v/>
          </cell>
          <cell r="DD982" t="str">
            <v/>
          </cell>
          <cell r="DE982" t="str">
            <v/>
          </cell>
          <cell r="DG982" t="str">
            <v>NANSUBUGA SAIDAH MARKET STORE</v>
          </cell>
          <cell r="DH982" t="str">
            <v/>
          </cell>
          <cell r="DI982" t="str">
            <v/>
          </cell>
          <cell r="DJ982" t="str">
            <v/>
          </cell>
          <cell r="DK982" t="str">
            <v/>
          </cell>
          <cell r="DL982" t="str">
            <v/>
          </cell>
          <cell r="DM982" t="str">
            <v/>
          </cell>
          <cell r="DN982" t="str">
            <v/>
          </cell>
          <cell r="DO982" t="str">
            <v/>
          </cell>
          <cell r="DP982" t="str">
            <v/>
          </cell>
          <cell r="DQ982" t="str">
            <v/>
          </cell>
          <cell r="DR982" t="str">
            <v/>
          </cell>
          <cell r="DS982" t="str">
            <v/>
          </cell>
          <cell r="DU982" t="str">
            <v>NANSUBUGA SAIDAH MARKET STORE</v>
          </cell>
          <cell r="DV982" t="str">
            <v/>
          </cell>
          <cell r="DW982" t="str">
            <v/>
          </cell>
          <cell r="DX982" t="str">
            <v/>
          </cell>
          <cell r="DY982" t="str">
            <v/>
          </cell>
          <cell r="DZ982" t="str">
            <v/>
          </cell>
          <cell r="EA982" t="str">
            <v/>
          </cell>
          <cell r="EB982" t="str">
            <v/>
          </cell>
          <cell r="EC982" t="str">
            <v/>
          </cell>
          <cell r="ED982" t="str">
            <v/>
          </cell>
          <cell r="EE982" t="str">
            <v/>
          </cell>
        </row>
        <row r="983">
          <cell r="I983" t="str">
            <v>STANDARD COLLEGE NTUNGAMO</v>
          </cell>
          <cell r="J983">
            <v>46</v>
          </cell>
          <cell r="K983">
            <v>105</v>
          </cell>
          <cell r="L983">
            <v>22905800</v>
          </cell>
          <cell r="M983">
            <v>101910</v>
          </cell>
          <cell r="AF983" t="str">
            <v>NAOME NAMARA</v>
          </cell>
          <cell r="AG983" t="str">
            <v>NAOME NAMARA</v>
          </cell>
          <cell r="AH983" t="str">
            <v/>
          </cell>
          <cell r="AI983" t="str">
            <v/>
          </cell>
          <cell r="AJ983" t="str">
            <v/>
          </cell>
          <cell r="AK983" t="str">
            <v/>
          </cell>
          <cell r="AL983" t="str">
            <v/>
          </cell>
          <cell r="AM983" t="str">
            <v/>
          </cell>
          <cell r="AN983" t="str">
            <v/>
          </cell>
          <cell r="AO983" t="str">
            <v/>
          </cell>
          <cell r="AP983" t="str">
            <v/>
          </cell>
          <cell r="AQ983" t="str">
            <v/>
          </cell>
          <cell r="AR983" t="str">
            <v/>
          </cell>
          <cell r="AS983" t="str">
            <v/>
          </cell>
          <cell r="AT983">
            <v>0</v>
          </cell>
          <cell r="AU983" t="str">
            <v>NAOME NAMARA</v>
          </cell>
          <cell r="AV983" t="str">
            <v/>
          </cell>
          <cell r="AW983" t="str">
            <v/>
          </cell>
          <cell r="AX983" t="str">
            <v/>
          </cell>
          <cell r="AY983" t="str">
            <v/>
          </cell>
          <cell r="AZ983" t="str">
            <v/>
          </cell>
          <cell r="BA983" t="str">
            <v/>
          </cell>
          <cell r="BB983" t="str">
            <v/>
          </cell>
          <cell r="BC983" t="str">
            <v/>
          </cell>
          <cell r="BD983" t="str">
            <v/>
          </cell>
          <cell r="BE983" t="str">
            <v/>
          </cell>
          <cell r="BG983" t="str">
            <v>NAOME NAMARA</v>
          </cell>
          <cell r="BH983" t="str">
            <v/>
          </cell>
          <cell r="BI983" t="str">
            <v/>
          </cell>
          <cell r="BJ983" t="str">
            <v/>
          </cell>
          <cell r="BK983" t="str">
            <v/>
          </cell>
          <cell r="BL983" t="str">
            <v/>
          </cell>
          <cell r="BM983" t="str">
            <v/>
          </cell>
          <cell r="BN983" t="str">
            <v/>
          </cell>
          <cell r="BO983" t="str">
            <v/>
          </cell>
          <cell r="BP983" t="str">
            <v/>
          </cell>
          <cell r="BQ983" t="str">
            <v/>
          </cell>
          <cell r="BR983" t="str">
            <v/>
          </cell>
          <cell r="BS983" t="str">
            <v/>
          </cell>
          <cell r="BU983" t="str">
            <v>NAOME NAMARA</v>
          </cell>
          <cell r="BV983" t="str">
            <v/>
          </cell>
          <cell r="BW983" t="str">
            <v/>
          </cell>
          <cell r="BX983" t="str">
            <v/>
          </cell>
          <cell r="BY983" t="str">
            <v/>
          </cell>
          <cell r="BZ983" t="str">
            <v/>
          </cell>
          <cell r="CA983" t="str">
            <v/>
          </cell>
          <cell r="CB983" t="str">
            <v/>
          </cell>
          <cell r="CC983" t="str">
            <v/>
          </cell>
          <cell r="CD983" t="str">
            <v/>
          </cell>
          <cell r="CE983" t="str">
            <v/>
          </cell>
          <cell r="CG983" t="str">
            <v>NAOME NAMARA</v>
          </cell>
          <cell r="CH983" t="str">
            <v/>
          </cell>
          <cell r="CI983" t="str">
            <v/>
          </cell>
          <cell r="CJ983" t="str">
            <v/>
          </cell>
          <cell r="CK983" t="str">
            <v/>
          </cell>
          <cell r="CL983" t="str">
            <v/>
          </cell>
          <cell r="CM983" t="str">
            <v/>
          </cell>
          <cell r="CN983" t="str">
            <v/>
          </cell>
          <cell r="CO983" t="str">
            <v/>
          </cell>
          <cell r="CP983" t="str">
            <v/>
          </cell>
          <cell r="CQ983" t="str">
            <v/>
          </cell>
          <cell r="CR983" t="str">
            <v/>
          </cell>
          <cell r="CS983" t="str">
            <v/>
          </cell>
          <cell r="CU983" t="str">
            <v>NAOME NAMARA</v>
          </cell>
          <cell r="CV983" t="str">
            <v/>
          </cell>
          <cell r="CW983" t="str">
            <v/>
          </cell>
          <cell r="CX983" t="str">
            <v/>
          </cell>
          <cell r="CY983" t="str">
            <v/>
          </cell>
          <cell r="CZ983" t="str">
            <v/>
          </cell>
          <cell r="DA983" t="str">
            <v/>
          </cell>
          <cell r="DB983" t="str">
            <v/>
          </cell>
          <cell r="DC983" t="str">
            <v/>
          </cell>
          <cell r="DD983" t="str">
            <v/>
          </cell>
          <cell r="DE983" t="str">
            <v/>
          </cell>
          <cell r="DG983" t="str">
            <v>NAOME NAMARA</v>
          </cell>
          <cell r="DH983" t="str">
            <v/>
          </cell>
          <cell r="DI983" t="str">
            <v/>
          </cell>
          <cell r="DJ983" t="str">
            <v/>
          </cell>
          <cell r="DK983" t="str">
            <v/>
          </cell>
          <cell r="DL983" t="str">
            <v/>
          </cell>
          <cell r="DM983" t="str">
            <v/>
          </cell>
          <cell r="DN983" t="str">
            <v/>
          </cell>
          <cell r="DO983" t="str">
            <v/>
          </cell>
          <cell r="DP983" t="str">
            <v/>
          </cell>
          <cell r="DQ983" t="str">
            <v/>
          </cell>
          <cell r="DR983" t="str">
            <v/>
          </cell>
          <cell r="DS983" t="str">
            <v/>
          </cell>
          <cell r="DU983" t="str">
            <v>NAOME NAMARA</v>
          </cell>
          <cell r="DV983" t="str">
            <v/>
          </cell>
          <cell r="DW983" t="str">
            <v/>
          </cell>
          <cell r="DX983" t="str">
            <v/>
          </cell>
          <cell r="DY983" t="str">
            <v/>
          </cell>
          <cell r="DZ983" t="str">
            <v/>
          </cell>
          <cell r="EA983" t="str">
            <v/>
          </cell>
          <cell r="EB983" t="str">
            <v/>
          </cell>
          <cell r="EC983" t="str">
            <v/>
          </cell>
          <cell r="ED983" t="str">
            <v/>
          </cell>
          <cell r="EE983" t="str">
            <v/>
          </cell>
        </row>
        <row r="984">
          <cell r="I984" t="str">
            <v>STANDARD HIGH SCHOOL ZZANA</v>
          </cell>
          <cell r="J984">
            <v>37</v>
          </cell>
          <cell r="K984">
            <v>53</v>
          </cell>
          <cell r="L984">
            <v>14146000</v>
          </cell>
          <cell r="M984">
            <v>61520</v>
          </cell>
          <cell r="AF984" t="str">
            <v>NASECO 1996 LTD</v>
          </cell>
          <cell r="AG984" t="str">
            <v>NASECO 1996 LTD</v>
          </cell>
          <cell r="AH984" t="str">
            <v/>
          </cell>
          <cell r="AI984" t="str">
            <v/>
          </cell>
          <cell r="AJ984" t="str">
            <v/>
          </cell>
          <cell r="AK984">
            <v>2</v>
          </cell>
          <cell r="AL984" t="str">
            <v/>
          </cell>
          <cell r="AM984" t="str">
            <v/>
          </cell>
          <cell r="AN984" t="str">
            <v/>
          </cell>
          <cell r="AO984" t="str">
            <v/>
          </cell>
          <cell r="AP984" t="str">
            <v/>
          </cell>
          <cell r="AQ984" t="str">
            <v/>
          </cell>
          <cell r="AR984" t="str">
            <v/>
          </cell>
          <cell r="AS984" t="str">
            <v/>
          </cell>
          <cell r="AT984">
            <v>2</v>
          </cell>
          <cell r="AU984" t="str">
            <v>NASECO 1996 LTD</v>
          </cell>
          <cell r="AV984" t="str">
            <v/>
          </cell>
          <cell r="AW984" t="str">
            <v/>
          </cell>
          <cell r="AX984" t="str">
            <v/>
          </cell>
          <cell r="AY984" t="str">
            <v/>
          </cell>
          <cell r="AZ984" t="str">
            <v/>
          </cell>
          <cell r="BA984" t="str">
            <v/>
          </cell>
          <cell r="BB984" t="str">
            <v/>
          </cell>
          <cell r="BC984" t="str">
            <v/>
          </cell>
          <cell r="BD984" t="str">
            <v/>
          </cell>
          <cell r="BE984" t="str">
            <v/>
          </cell>
          <cell r="BG984" t="str">
            <v>NASECO 1996 LTD</v>
          </cell>
          <cell r="BH984" t="str">
            <v/>
          </cell>
          <cell r="BI984" t="str">
            <v/>
          </cell>
          <cell r="BJ984" t="str">
            <v/>
          </cell>
          <cell r="BK984">
            <v>6</v>
          </cell>
          <cell r="BL984" t="str">
            <v/>
          </cell>
          <cell r="BM984" t="str">
            <v/>
          </cell>
          <cell r="BN984" t="str">
            <v/>
          </cell>
          <cell r="BO984" t="str">
            <v/>
          </cell>
          <cell r="BP984" t="str">
            <v/>
          </cell>
          <cell r="BQ984" t="str">
            <v/>
          </cell>
          <cell r="BR984" t="str">
            <v/>
          </cell>
          <cell r="BS984" t="str">
            <v/>
          </cell>
          <cell r="BU984" t="str">
            <v>NASECO 1996 LTD</v>
          </cell>
          <cell r="BV984" t="str">
            <v/>
          </cell>
          <cell r="BW984" t="str">
            <v/>
          </cell>
          <cell r="BX984" t="str">
            <v/>
          </cell>
          <cell r="BY984" t="str">
            <v/>
          </cell>
          <cell r="BZ984" t="str">
            <v/>
          </cell>
          <cell r="CA984" t="str">
            <v/>
          </cell>
          <cell r="CB984" t="str">
            <v/>
          </cell>
          <cell r="CC984" t="str">
            <v/>
          </cell>
          <cell r="CD984" t="str">
            <v/>
          </cell>
          <cell r="CE984" t="str">
            <v/>
          </cell>
          <cell r="CG984" t="str">
            <v>NASECO 1996 LTD</v>
          </cell>
          <cell r="CH984" t="str">
            <v/>
          </cell>
          <cell r="CI984" t="str">
            <v/>
          </cell>
          <cell r="CJ984" t="str">
            <v/>
          </cell>
          <cell r="CK984">
            <v>21201000</v>
          </cell>
          <cell r="CL984" t="str">
            <v/>
          </cell>
          <cell r="CM984" t="str">
            <v/>
          </cell>
          <cell r="CN984" t="str">
            <v/>
          </cell>
          <cell r="CO984" t="str">
            <v/>
          </cell>
          <cell r="CP984" t="str">
            <v/>
          </cell>
          <cell r="CQ984" t="str">
            <v/>
          </cell>
          <cell r="CR984" t="str">
            <v/>
          </cell>
          <cell r="CS984" t="str">
            <v/>
          </cell>
          <cell r="CU984" t="str">
            <v>NASECO 1996 LTD</v>
          </cell>
          <cell r="CV984" t="str">
            <v/>
          </cell>
          <cell r="CW984" t="str">
            <v/>
          </cell>
          <cell r="CX984" t="str">
            <v/>
          </cell>
          <cell r="CY984" t="str">
            <v/>
          </cell>
          <cell r="CZ984" t="str">
            <v/>
          </cell>
          <cell r="DA984" t="str">
            <v/>
          </cell>
          <cell r="DB984" t="str">
            <v/>
          </cell>
          <cell r="DC984" t="str">
            <v/>
          </cell>
          <cell r="DD984" t="str">
            <v/>
          </cell>
          <cell r="DE984" t="str">
            <v/>
          </cell>
          <cell r="DG984" t="str">
            <v>NASECO 1996 LTD</v>
          </cell>
          <cell r="DH984" t="str">
            <v/>
          </cell>
          <cell r="DI984" t="str">
            <v/>
          </cell>
          <cell r="DJ984" t="str">
            <v/>
          </cell>
          <cell r="DK984">
            <v>8400</v>
          </cell>
          <cell r="DL984" t="str">
            <v/>
          </cell>
          <cell r="DM984" t="str">
            <v/>
          </cell>
          <cell r="DN984" t="str">
            <v/>
          </cell>
          <cell r="DO984" t="str">
            <v/>
          </cell>
          <cell r="DP984" t="str">
            <v/>
          </cell>
          <cell r="DQ984" t="str">
            <v/>
          </cell>
          <cell r="DR984" t="str">
            <v/>
          </cell>
          <cell r="DS984" t="str">
            <v/>
          </cell>
          <cell r="DU984" t="str">
            <v>NASECO 1996 LTD</v>
          </cell>
          <cell r="DV984" t="str">
            <v/>
          </cell>
          <cell r="DW984" t="str">
            <v/>
          </cell>
          <cell r="DX984" t="str">
            <v/>
          </cell>
          <cell r="DY984" t="str">
            <v/>
          </cell>
          <cell r="DZ984" t="str">
            <v/>
          </cell>
          <cell r="EA984" t="str">
            <v/>
          </cell>
          <cell r="EB984" t="str">
            <v/>
          </cell>
          <cell r="EC984" t="str">
            <v/>
          </cell>
          <cell r="ED984" t="str">
            <v/>
          </cell>
          <cell r="EE984" t="str">
            <v/>
          </cell>
        </row>
        <row r="985">
          <cell r="I985" t="str">
            <v>StarTimes</v>
          </cell>
          <cell r="J985">
            <v>21807</v>
          </cell>
          <cell r="K985">
            <v>32243</v>
          </cell>
          <cell r="L985">
            <v>440009507</v>
          </cell>
          <cell r="M985">
            <v>12683230</v>
          </cell>
          <cell r="AF985" t="str">
            <v>NATIONAL WATER AND SEWERAGE CORPORATION</v>
          </cell>
          <cell r="AG985" t="str">
            <v>NATIONAL WATER AND SEWERAGE CORPORATION</v>
          </cell>
          <cell r="AH985" t="str">
            <v/>
          </cell>
          <cell r="AI985">
            <v>16990</v>
          </cell>
          <cell r="AJ985">
            <v>19197</v>
          </cell>
          <cell r="AK985">
            <v>15768</v>
          </cell>
          <cell r="AL985">
            <v>18008</v>
          </cell>
          <cell r="AM985">
            <v>18222</v>
          </cell>
          <cell r="AN985">
            <v>20810</v>
          </cell>
          <cell r="AO985">
            <v>23728</v>
          </cell>
          <cell r="AP985">
            <v>22976</v>
          </cell>
          <cell r="AQ985">
            <v>24770</v>
          </cell>
          <cell r="AR985">
            <v>25433</v>
          </cell>
          <cell r="AS985">
            <v>25432</v>
          </cell>
          <cell r="AT985">
            <v>231334</v>
          </cell>
          <cell r="AU985" t="str">
            <v>NATIONAL WATER AND SEWERAGE CORPORATION</v>
          </cell>
          <cell r="AV985">
            <v>26762</v>
          </cell>
          <cell r="AW985">
            <v>26627</v>
          </cell>
          <cell r="AX985">
            <v>27634</v>
          </cell>
          <cell r="AY985">
            <v>28473</v>
          </cell>
          <cell r="AZ985">
            <v>28784</v>
          </cell>
          <cell r="BA985">
            <v>28389</v>
          </cell>
          <cell r="BB985">
            <v>31108</v>
          </cell>
          <cell r="BC985">
            <v>31426</v>
          </cell>
          <cell r="BD985">
            <v>31931</v>
          </cell>
          <cell r="BE985">
            <v>14751</v>
          </cell>
          <cell r="BG985" t="str">
            <v>NATIONAL WATER AND SEWERAGE CORPORATION</v>
          </cell>
          <cell r="BH985" t="str">
            <v/>
          </cell>
          <cell r="BI985">
            <v>22774</v>
          </cell>
          <cell r="BJ985">
            <v>26109</v>
          </cell>
          <cell r="BK985">
            <v>21338</v>
          </cell>
          <cell r="BL985">
            <v>25774</v>
          </cell>
          <cell r="BM985">
            <v>24429</v>
          </cell>
          <cell r="BN985">
            <v>29712</v>
          </cell>
          <cell r="BO985">
            <v>34154</v>
          </cell>
          <cell r="BP985">
            <v>32376</v>
          </cell>
          <cell r="BQ985">
            <v>35572</v>
          </cell>
          <cell r="BR985">
            <v>35180</v>
          </cell>
          <cell r="BS985">
            <v>35469</v>
          </cell>
          <cell r="BU985" t="str">
            <v>NATIONAL WATER AND SEWERAGE CORPORATION</v>
          </cell>
          <cell r="BV985">
            <v>39145</v>
          </cell>
          <cell r="BW985">
            <v>37369</v>
          </cell>
          <cell r="BX985">
            <v>38398</v>
          </cell>
          <cell r="BY985">
            <v>39084</v>
          </cell>
          <cell r="BZ985">
            <v>39587</v>
          </cell>
          <cell r="CA985">
            <v>38677</v>
          </cell>
          <cell r="CB985">
            <v>42521</v>
          </cell>
          <cell r="CC985">
            <v>42259</v>
          </cell>
          <cell r="CD985">
            <v>43213</v>
          </cell>
          <cell r="CE985">
            <v>17549</v>
          </cell>
          <cell r="CG985" t="str">
            <v>NATIONAL WATER AND SEWERAGE CORPORATION</v>
          </cell>
          <cell r="CH985" t="str">
            <v/>
          </cell>
          <cell r="CI985">
            <v>842341555</v>
          </cell>
          <cell r="CJ985">
            <v>972178352</v>
          </cell>
          <cell r="CK985">
            <v>780954485</v>
          </cell>
          <cell r="CL985">
            <v>919742352</v>
          </cell>
          <cell r="CM985">
            <v>895143317</v>
          </cell>
          <cell r="CN985">
            <v>1032848633</v>
          </cell>
          <cell r="CO985">
            <v>1238248511</v>
          </cell>
          <cell r="CP985">
            <v>1252506470</v>
          </cell>
          <cell r="CQ985">
            <v>1311235022</v>
          </cell>
          <cell r="CR985">
            <v>1239577089</v>
          </cell>
          <cell r="CS985">
            <v>1206534124</v>
          </cell>
          <cell r="CU985" t="str">
            <v>NATIONAL WATER AND SEWERAGE CORPORATION</v>
          </cell>
          <cell r="CV985">
            <v>1357671218</v>
          </cell>
          <cell r="CW985">
            <v>1324899161</v>
          </cell>
          <cell r="CX985">
            <v>1367670723</v>
          </cell>
          <cell r="CY985">
            <v>1364533599</v>
          </cell>
          <cell r="CZ985">
            <v>1400429369</v>
          </cell>
          <cell r="DA985">
            <v>1394177350</v>
          </cell>
          <cell r="DB985">
            <v>1599386972</v>
          </cell>
          <cell r="DC985">
            <v>1610204301</v>
          </cell>
          <cell r="DD985">
            <v>1660064549</v>
          </cell>
          <cell r="DE985">
            <v>619926809</v>
          </cell>
          <cell r="DG985" t="str">
            <v>NATIONAL WATER AND SEWERAGE CORPORATION</v>
          </cell>
          <cell r="DH985" t="str">
            <v/>
          </cell>
          <cell r="DI985">
            <v>9270500</v>
          </cell>
          <cell r="DJ985">
            <v>10587600</v>
          </cell>
          <cell r="DK985">
            <v>8615300</v>
          </cell>
          <cell r="DL985">
            <v>10091000</v>
          </cell>
          <cell r="DM985">
            <v>9919600</v>
          </cell>
          <cell r="DN985">
            <v>11853400</v>
          </cell>
          <cell r="DO985">
            <v>13822600</v>
          </cell>
          <cell r="DP985">
            <v>13198200</v>
          </cell>
          <cell r="DQ985">
            <v>14500300</v>
          </cell>
          <cell r="DR985">
            <v>14322600</v>
          </cell>
          <cell r="DS985">
            <v>14100700</v>
          </cell>
          <cell r="DU985" t="str">
            <v>NATIONAL WATER AND SEWERAGE CORPORATION</v>
          </cell>
          <cell r="DV985">
            <v>15222400</v>
          </cell>
          <cell r="DW985">
            <v>14608200</v>
          </cell>
          <cell r="DX985">
            <v>14975500</v>
          </cell>
          <cell r="DY985">
            <v>15345800</v>
          </cell>
          <cell r="DZ985">
            <v>17684625</v>
          </cell>
          <cell r="EA985">
            <v>16839275</v>
          </cell>
          <cell r="EB985">
            <v>22327945</v>
          </cell>
          <cell r="EC985">
            <v>22348470</v>
          </cell>
          <cell r="ED985">
            <v>22884870</v>
          </cell>
          <cell r="EE985">
            <v>9155750</v>
          </cell>
        </row>
        <row r="986">
          <cell r="I986" t="str">
            <v>SYSNET SOLUTIONS LTD</v>
          </cell>
          <cell r="J986">
            <v>5</v>
          </cell>
          <cell r="K986">
            <v>8</v>
          </cell>
          <cell r="L986">
            <v>326000</v>
          </cell>
          <cell r="M986">
            <v>4610</v>
          </cell>
          <cell r="AF986" t="str">
            <v>NAYIGA BRENDA KASOZI</v>
          </cell>
          <cell r="AG986" t="str">
            <v>NAYIGA BRENDA KASOZI</v>
          </cell>
          <cell r="AH986" t="str">
            <v/>
          </cell>
          <cell r="AI986" t="str">
            <v/>
          </cell>
          <cell r="AJ986" t="str">
            <v/>
          </cell>
          <cell r="AK986" t="str">
            <v/>
          </cell>
          <cell r="AL986" t="str">
            <v/>
          </cell>
          <cell r="AM986" t="str">
            <v/>
          </cell>
          <cell r="AN986" t="str">
            <v/>
          </cell>
          <cell r="AO986" t="str">
            <v/>
          </cell>
          <cell r="AP986" t="str">
            <v/>
          </cell>
          <cell r="AQ986" t="str">
            <v/>
          </cell>
          <cell r="AR986" t="str">
            <v/>
          </cell>
          <cell r="AS986" t="str">
            <v/>
          </cell>
          <cell r="AT986">
            <v>0</v>
          </cell>
          <cell r="AU986" t="str">
            <v>NAYIGA BRENDA KASOZI</v>
          </cell>
          <cell r="AV986" t="str">
            <v/>
          </cell>
          <cell r="AW986" t="str">
            <v/>
          </cell>
          <cell r="AX986" t="str">
            <v/>
          </cell>
          <cell r="AY986" t="str">
            <v/>
          </cell>
          <cell r="AZ986" t="str">
            <v/>
          </cell>
          <cell r="BA986" t="str">
            <v/>
          </cell>
          <cell r="BB986" t="str">
            <v/>
          </cell>
          <cell r="BC986" t="str">
            <v/>
          </cell>
          <cell r="BD986" t="str">
            <v/>
          </cell>
          <cell r="BE986" t="str">
            <v/>
          </cell>
          <cell r="BG986" t="str">
            <v>NAYIGA BRENDA KASOZI</v>
          </cell>
          <cell r="BH986" t="str">
            <v/>
          </cell>
          <cell r="BI986" t="str">
            <v/>
          </cell>
          <cell r="BJ986" t="str">
            <v/>
          </cell>
          <cell r="BK986" t="str">
            <v/>
          </cell>
          <cell r="BL986" t="str">
            <v/>
          </cell>
          <cell r="BM986" t="str">
            <v/>
          </cell>
          <cell r="BN986" t="str">
            <v/>
          </cell>
          <cell r="BO986" t="str">
            <v/>
          </cell>
          <cell r="BP986" t="str">
            <v/>
          </cell>
          <cell r="BQ986" t="str">
            <v/>
          </cell>
          <cell r="BR986" t="str">
            <v/>
          </cell>
          <cell r="BS986" t="str">
            <v/>
          </cell>
          <cell r="BU986" t="str">
            <v>NAYIGA BRENDA KASOZI</v>
          </cell>
          <cell r="BV986" t="str">
            <v/>
          </cell>
          <cell r="BW986" t="str">
            <v/>
          </cell>
          <cell r="BX986" t="str">
            <v/>
          </cell>
          <cell r="BY986" t="str">
            <v/>
          </cell>
          <cell r="BZ986" t="str">
            <v/>
          </cell>
          <cell r="CA986" t="str">
            <v/>
          </cell>
          <cell r="CB986" t="str">
            <v/>
          </cell>
          <cell r="CC986" t="str">
            <v/>
          </cell>
          <cell r="CD986" t="str">
            <v/>
          </cell>
          <cell r="CE986" t="str">
            <v/>
          </cell>
          <cell r="CG986" t="str">
            <v>NAYIGA BRENDA KASOZI</v>
          </cell>
          <cell r="CH986" t="str">
            <v/>
          </cell>
          <cell r="CI986" t="str">
            <v/>
          </cell>
          <cell r="CJ986" t="str">
            <v/>
          </cell>
          <cell r="CK986" t="str">
            <v/>
          </cell>
          <cell r="CL986" t="str">
            <v/>
          </cell>
          <cell r="CM986" t="str">
            <v/>
          </cell>
          <cell r="CN986" t="str">
            <v/>
          </cell>
          <cell r="CO986" t="str">
            <v/>
          </cell>
          <cell r="CP986" t="str">
            <v/>
          </cell>
          <cell r="CQ986" t="str">
            <v/>
          </cell>
          <cell r="CR986" t="str">
            <v/>
          </cell>
          <cell r="CS986" t="str">
            <v/>
          </cell>
          <cell r="CU986" t="str">
            <v>NAYIGA BRENDA KASOZI</v>
          </cell>
          <cell r="CV986" t="str">
            <v/>
          </cell>
          <cell r="CW986" t="str">
            <v/>
          </cell>
          <cell r="CX986" t="str">
            <v/>
          </cell>
          <cell r="CY986" t="str">
            <v/>
          </cell>
          <cell r="CZ986" t="str">
            <v/>
          </cell>
          <cell r="DA986" t="str">
            <v/>
          </cell>
          <cell r="DB986" t="str">
            <v/>
          </cell>
          <cell r="DC986" t="str">
            <v/>
          </cell>
          <cell r="DD986" t="str">
            <v/>
          </cell>
          <cell r="DE986" t="str">
            <v/>
          </cell>
          <cell r="DG986" t="str">
            <v>NAYIGA BRENDA KASOZI</v>
          </cell>
          <cell r="DH986" t="str">
            <v/>
          </cell>
          <cell r="DI986" t="str">
            <v/>
          </cell>
          <cell r="DJ986" t="str">
            <v/>
          </cell>
          <cell r="DK986" t="str">
            <v/>
          </cell>
          <cell r="DL986" t="str">
            <v/>
          </cell>
          <cell r="DM986" t="str">
            <v/>
          </cell>
          <cell r="DN986" t="str">
            <v/>
          </cell>
          <cell r="DO986" t="str">
            <v/>
          </cell>
          <cell r="DP986" t="str">
            <v/>
          </cell>
          <cell r="DQ986" t="str">
            <v/>
          </cell>
          <cell r="DR986" t="str">
            <v/>
          </cell>
          <cell r="DS986" t="str">
            <v/>
          </cell>
          <cell r="DU986" t="str">
            <v>NAYIGA BRENDA KASOZI</v>
          </cell>
          <cell r="DV986" t="str">
            <v/>
          </cell>
          <cell r="DW986" t="str">
            <v/>
          </cell>
          <cell r="DX986" t="str">
            <v/>
          </cell>
          <cell r="DY986" t="str">
            <v/>
          </cell>
          <cell r="DZ986" t="str">
            <v/>
          </cell>
          <cell r="EA986" t="str">
            <v/>
          </cell>
          <cell r="EB986" t="str">
            <v/>
          </cell>
          <cell r="EC986" t="str">
            <v/>
          </cell>
          <cell r="ED986" t="str">
            <v/>
          </cell>
          <cell r="EE986" t="str">
            <v/>
          </cell>
        </row>
        <row r="987">
          <cell r="I987" t="str">
            <v>THE JUBILEE INSURANCE CO OF UGANDA LTD</v>
          </cell>
          <cell r="J987">
            <v>5</v>
          </cell>
          <cell r="K987">
            <v>5</v>
          </cell>
          <cell r="L987">
            <v>281800</v>
          </cell>
          <cell r="M987">
            <v>2810</v>
          </cell>
          <cell r="AF987" t="str">
            <v>NAZIGO SACCO</v>
          </cell>
          <cell r="AG987" t="str">
            <v>NAZIGO SACCO</v>
          </cell>
          <cell r="AH987" t="str">
            <v/>
          </cell>
          <cell r="AI987" t="str">
            <v/>
          </cell>
          <cell r="AJ987" t="str">
            <v/>
          </cell>
          <cell r="AK987" t="str">
            <v/>
          </cell>
          <cell r="AL987" t="str">
            <v/>
          </cell>
          <cell r="AM987" t="str">
            <v/>
          </cell>
          <cell r="AN987" t="str">
            <v/>
          </cell>
          <cell r="AO987" t="str">
            <v/>
          </cell>
          <cell r="AP987" t="str">
            <v/>
          </cell>
          <cell r="AQ987" t="str">
            <v/>
          </cell>
          <cell r="AR987" t="str">
            <v/>
          </cell>
          <cell r="AS987" t="str">
            <v/>
          </cell>
          <cell r="AT987">
            <v>0</v>
          </cell>
          <cell r="AU987" t="str">
            <v>NAZIGO SACCO</v>
          </cell>
          <cell r="AV987" t="str">
            <v/>
          </cell>
          <cell r="AW987" t="str">
            <v/>
          </cell>
          <cell r="AX987" t="str">
            <v/>
          </cell>
          <cell r="AY987" t="str">
            <v/>
          </cell>
          <cell r="AZ987" t="str">
            <v/>
          </cell>
          <cell r="BA987" t="str">
            <v/>
          </cell>
          <cell r="BB987" t="str">
            <v/>
          </cell>
          <cell r="BC987" t="str">
            <v/>
          </cell>
          <cell r="BD987" t="str">
            <v/>
          </cell>
          <cell r="BE987" t="str">
            <v/>
          </cell>
          <cell r="BG987" t="str">
            <v>NAZIGO SACCO</v>
          </cell>
          <cell r="BH987" t="str">
            <v/>
          </cell>
          <cell r="BI987" t="str">
            <v/>
          </cell>
          <cell r="BJ987" t="str">
            <v/>
          </cell>
          <cell r="BK987" t="str">
            <v/>
          </cell>
          <cell r="BL987" t="str">
            <v/>
          </cell>
          <cell r="BM987" t="str">
            <v/>
          </cell>
          <cell r="BN987" t="str">
            <v/>
          </cell>
          <cell r="BO987" t="str">
            <v/>
          </cell>
          <cell r="BP987" t="str">
            <v/>
          </cell>
          <cell r="BQ987" t="str">
            <v/>
          </cell>
          <cell r="BR987" t="str">
            <v/>
          </cell>
          <cell r="BS987" t="str">
            <v/>
          </cell>
          <cell r="BU987" t="str">
            <v>NAZIGO SACCO</v>
          </cell>
          <cell r="BV987" t="str">
            <v/>
          </cell>
          <cell r="BW987" t="str">
            <v/>
          </cell>
          <cell r="BX987" t="str">
            <v/>
          </cell>
          <cell r="BY987" t="str">
            <v/>
          </cell>
          <cell r="BZ987" t="str">
            <v/>
          </cell>
          <cell r="CA987" t="str">
            <v/>
          </cell>
          <cell r="CB987" t="str">
            <v/>
          </cell>
          <cell r="CC987" t="str">
            <v/>
          </cell>
          <cell r="CD987" t="str">
            <v/>
          </cell>
          <cell r="CE987" t="str">
            <v/>
          </cell>
          <cell r="CG987" t="str">
            <v>NAZIGO SACCO</v>
          </cell>
          <cell r="CH987" t="str">
            <v/>
          </cell>
          <cell r="CI987" t="str">
            <v/>
          </cell>
          <cell r="CJ987" t="str">
            <v/>
          </cell>
          <cell r="CK987" t="str">
            <v/>
          </cell>
          <cell r="CL987" t="str">
            <v/>
          </cell>
          <cell r="CM987" t="str">
            <v/>
          </cell>
          <cell r="CN987" t="str">
            <v/>
          </cell>
          <cell r="CO987" t="str">
            <v/>
          </cell>
          <cell r="CP987" t="str">
            <v/>
          </cell>
          <cell r="CQ987" t="str">
            <v/>
          </cell>
          <cell r="CR987" t="str">
            <v/>
          </cell>
          <cell r="CS987" t="str">
            <v/>
          </cell>
          <cell r="CU987" t="str">
            <v>NAZIGO SACCO</v>
          </cell>
          <cell r="CV987" t="str">
            <v/>
          </cell>
          <cell r="CW987" t="str">
            <v/>
          </cell>
          <cell r="CX987" t="str">
            <v/>
          </cell>
          <cell r="CY987" t="str">
            <v/>
          </cell>
          <cell r="CZ987" t="str">
            <v/>
          </cell>
          <cell r="DA987" t="str">
            <v/>
          </cell>
          <cell r="DB987" t="str">
            <v/>
          </cell>
          <cell r="DC987" t="str">
            <v/>
          </cell>
          <cell r="DD987" t="str">
            <v/>
          </cell>
          <cell r="DE987" t="str">
            <v/>
          </cell>
          <cell r="DG987" t="str">
            <v>NAZIGO SACCO</v>
          </cell>
          <cell r="DH987" t="str">
            <v/>
          </cell>
          <cell r="DI987" t="str">
            <v/>
          </cell>
          <cell r="DJ987" t="str">
            <v/>
          </cell>
          <cell r="DK987" t="str">
            <v/>
          </cell>
          <cell r="DL987" t="str">
            <v/>
          </cell>
          <cell r="DM987" t="str">
            <v/>
          </cell>
          <cell r="DN987" t="str">
            <v/>
          </cell>
          <cell r="DO987" t="str">
            <v/>
          </cell>
          <cell r="DP987" t="str">
            <v/>
          </cell>
          <cell r="DQ987" t="str">
            <v/>
          </cell>
          <cell r="DR987" t="str">
            <v/>
          </cell>
          <cell r="DS987" t="str">
            <v/>
          </cell>
          <cell r="DU987" t="str">
            <v>NAZIGO SACCO</v>
          </cell>
          <cell r="DV987" t="str">
            <v/>
          </cell>
          <cell r="DW987" t="str">
            <v/>
          </cell>
          <cell r="DX987" t="str">
            <v/>
          </cell>
          <cell r="DY987" t="str">
            <v/>
          </cell>
          <cell r="DZ987" t="str">
            <v/>
          </cell>
          <cell r="EA987" t="str">
            <v/>
          </cell>
          <cell r="EB987" t="str">
            <v/>
          </cell>
          <cell r="EC987" t="str">
            <v/>
          </cell>
          <cell r="ED987" t="str">
            <v/>
          </cell>
          <cell r="EE987" t="str">
            <v/>
          </cell>
        </row>
        <row r="988">
          <cell r="I988" t="str">
            <v>The Monitor publications</v>
          </cell>
          <cell r="J988">
            <v>10</v>
          </cell>
          <cell r="K988">
            <v>15</v>
          </cell>
          <cell r="L988">
            <v>2740625</v>
          </cell>
          <cell r="M988">
            <v>13610</v>
          </cell>
          <cell r="AF988" t="str">
            <v>NAZIGO TOWN SS</v>
          </cell>
          <cell r="AG988" t="str">
            <v>NAZIGO TOWN SS</v>
          </cell>
          <cell r="AH988" t="str">
            <v/>
          </cell>
          <cell r="AI988" t="str">
            <v/>
          </cell>
          <cell r="AJ988" t="str">
            <v/>
          </cell>
          <cell r="AK988" t="str">
            <v/>
          </cell>
          <cell r="AL988" t="str">
            <v/>
          </cell>
          <cell r="AM988" t="str">
            <v/>
          </cell>
          <cell r="AN988" t="str">
            <v/>
          </cell>
          <cell r="AO988" t="str">
            <v/>
          </cell>
          <cell r="AP988" t="str">
            <v/>
          </cell>
          <cell r="AQ988" t="str">
            <v/>
          </cell>
          <cell r="AR988" t="str">
            <v/>
          </cell>
          <cell r="AS988" t="str">
            <v/>
          </cell>
          <cell r="AT988">
            <v>0</v>
          </cell>
          <cell r="AU988" t="str">
            <v>NAZIGO TOWN SS</v>
          </cell>
          <cell r="AV988" t="str">
            <v/>
          </cell>
          <cell r="AW988" t="str">
            <v/>
          </cell>
          <cell r="AX988" t="str">
            <v/>
          </cell>
          <cell r="AY988" t="str">
            <v/>
          </cell>
          <cell r="AZ988" t="str">
            <v/>
          </cell>
          <cell r="BA988" t="str">
            <v/>
          </cell>
          <cell r="BB988" t="str">
            <v/>
          </cell>
          <cell r="BC988" t="str">
            <v/>
          </cell>
          <cell r="BD988" t="str">
            <v/>
          </cell>
          <cell r="BE988" t="str">
            <v/>
          </cell>
          <cell r="BG988" t="str">
            <v>NAZIGO TOWN SS</v>
          </cell>
          <cell r="BH988" t="str">
            <v/>
          </cell>
          <cell r="BI988" t="str">
            <v/>
          </cell>
          <cell r="BJ988" t="str">
            <v/>
          </cell>
          <cell r="BK988" t="str">
            <v/>
          </cell>
          <cell r="BL988" t="str">
            <v/>
          </cell>
          <cell r="BM988" t="str">
            <v/>
          </cell>
          <cell r="BN988" t="str">
            <v/>
          </cell>
          <cell r="BO988" t="str">
            <v/>
          </cell>
          <cell r="BP988" t="str">
            <v/>
          </cell>
          <cell r="BQ988" t="str">
            <v/>
          </cell>
          <cell r="BR988" t="str">
            <v/>
          </cell>
          <cell r="BS988" t="str">
            <v/>
          </cell>
          <cell r="BU988" t="str">
            <v>NAZIGO TOWN SS</v>
          </cell>
          <cell r="BV988" t="str">
            <v/>
          </cell>
          <cell r="BW988" t="str">
            <v/>
          </cell>
          <cell r="BX988" t="str">
            <v/>
          </cell>
          <cell r="BY988" t="str">
            <v/>
          </cell>
          <cell r="BZ988" t="str">
            <v/>
          </cell>
          <cell r="CA988" t="str">
            <v/>
          </cell>
          <cell r="CB988" t="str">
            <v/>
          </cell>
          <cell r="CC988" t="str">
            <v/>
          </cell>
          <cell r="CD988" t="str">
            <v/>
          </cell>
          <cell r="CE988" t="str">
            <v/>
          </cell>
          <cell r="CG988" t="str">
            <v>NAZIGO TOWN SS</v>
          </cell>
          <cell r="CH988" t="str">
            <v/>
          </cell>
          <cell r="CI988" t="str">
            <v/>
          </cell>
          <cell r="CJ988" t="str">
            <v/>
          </cell>
          <cell r="CK988" t="str">
            <v/>
          </cell>
          <cell r="CL988" t="str">
            <v/>
          </cell>
          <cell r="CM988" t="str">
            <v/>
          </cell>
          <cell r="CN988" t="str">
            <v/>
          </cell>
          <cell r="CO988" t="str">
            <v/>
          </cell>
          <cell r="CP988" t="str">
            <v/>
          </cell>
          <cell r="CQ988" t="str">
            <v/>
          </cell>
          <cell r="CR988" t="str">
            <v/>
          </cell>
          <cell r="CS988" t="str">
            <v/>
          </cell>
          <cell r="CU988" t="str">
            <v>NAZIGO TOWN SS</v>
          </cell>
          <cell r="CV988" t="str">
            <v/>
          </cell>
          <cell r="CW988" t="str">
            <v/>
          </cell>
          <cell r="CX988" t="str">
            <v/>
          </cell>
          <cell r="CY988" t="str">
            <v/>
          </cell>
          <cell r="CZ988" t="str">
            <v/>
          </cell>
          <cell r="DA988" t="str">
            <v/>
          </cell>
          <cell r="DB988" t="str">
            <v/>
          </cell>
          <cell r="DC988" t="str">
            <v/>
          </cell>
          <cell r="DD988" t="str">
            <v/>
          </cell>
          <cell r="DE988" t="str">
            <v/>
          </cell>
          <cell r="DG988" t="str">
            <v>NAZIGO TOWN SS</v>
          </cell>
          <cell r="DH988" t="str">
            <v/>
          </cell>
          <cell r="DI988" t="str">
            <v/>
          </cell>
          <cell r="DJ988" t="str">
            <v/>
          </cell>
          <cell r="DK988" t="str">
            <v/>
          </cell>
          <cell r="DL988" t="str">
            <v/>
          </cell>
          <cell r="DM988" t="str">
            <v/>
          </cell>
          <cell r="DN988" t="str">
            <v/>
          </cell>
          <cell r="DO988" t="str">
            <v/>
          </cell>
          <cell r="DP988" t="str">
            <v/>
          </cell>
          <cell r="DQ988" t="str">
            <v/>
          </cell>
          <cell r="DR988" t="str">
            <v/>
          </cell>
          <cell r="DS988" t="str">
            <v/>
          </cell>
          <cell r="DU988" t="str">
            <v>NAZIGO TOWN SS</v>
          </cell>
          <cell r="DV988" t="str">
            <v/>
          </cell>
          <cell r="DW988" t="str">
            <v/>
          </cell>
          <cell r="DX988" t="str">
            <v/>
          </cell>
          <cell r="DY988" t="str">
            <v/>
          </cell>
          <cell r="DZ988" t="str">
            <v/>
          </cell>
          <cell r="EA988" t="str">
            <v/>
          </cell>
          <cell r="EB988" t="str">
            <v/>
          </cell>
          <cell r="EC988" t="str">
            <v/>
          </cell>
          <cell r="ED988" t="str">
            <v/>
          </cell>
          <cell r="EE988" t="str">
            <v/>
          </cell>
        </row>
        <row r="989">
          <cell r="I989" t="str">
            <v>The Observer Media Ltd</v>
          </cell>
          <cell r="J989">
            <v>1</v>
          </cell>
          <cell r="K989">
            <v>1</v>
          </cell>
          <cell r="L989">
            <v>200000</v>
          </cell>
          <cell r="M989">
            <v>950</v>
          </cell>
          <cell r="AF989" t="str">
            <v>NDEJJE S.S TEACHERS ASSOCIATION</v>
          </cell>
          <cell r="AG989" t="str">
            <v>NDEJJE S.S TEACHERS ASSOCIATION</v>
          </cell>
          <cell r="AH989" t="str">
            <v/>
          </cell>
          <cell r="AI989" t="str">
            <v/>
          </cell>
          <cell r="AJ989" t="str">
            <v/>
          </cell>
          <cell r="AK989" t="str">
            <v/>
          </cell>
          <cell r="AL989" t="str">
            <v/>
          </cell>
          <cell r="AM989" t="str">
            <v/>
          </cell>
          <cell r="AN989" t="str">
            <v/>
          </cell>
          <cell r="AO989" t="str">
            <v/>
          </cell>
          <cell r="AP989" t="str">
            <v/>
          </cell>
          <cell r="AQ989" t="str">
            <v/>
          </cell>
          <cell r="AR989" t="str">
            <v/>
          </cell>
          <cell r="AS989" t="str">
            <v/>
          </cell>
          <cell r="AT989">
            <v>0</v>
          </cell>
          <cell r="AU989" t="str">
            <v>NDEJJE S.S TEACHERS ASSOCIATION</v>
          </cell>
          <cell r="AV989" t="str">
            <v/>
          </cell>
          <cell r="AW989" t="str">
            <v/>
          </cell>
          <cell r="AX989" t="str">
            <v/>
          </cell>
          <cell r="AY989" t="str">
            <v/>
          </cell>
          <cell r="AZ989" t="str">
            <v/>
          </cell>
          <cell r="BA989" t="str">
            <v/>
          </cell>
          <cell r="BB989" t="str">
            <v/>
          </cell>
          <cell r="BC989" t="str">
            <v/>
          </cell>
          <cell r="BD989" t="str">
            <v/>
          </cell>
          <cell r="BE989" t="str">
            <v/>
          </cell>
          <cell r="BG989" t="str">
            <v>NDEJJE S.S TEACHERS ASSOCIATION</v>
          </cell>
          <cell r="BH989" t="str">
            <v/>
          </cell>
          <cell r="BI989" t="str">
            <v/>
          </cell>
          <cell r="BJ989" t="str">
            <v/>
          </cell>
          <cell r="BK989" t="str">
            <v/>
          </cell>
          <cell r="BL989" t="str">
            <v/>
          </cell>
          <cell r="BM989" t="str">
            <v/>
          </cell>
          <cell r="BN989" t="str">
            <v/>
          </cell>
          <cell r="BO989" t="str">
            <v/>
          </cell>
          <cell r="BP989" t="str">
            <v/>
          </cell>
          <cell r="BQ989" t="str">
            <v/>
          </cell>
          <cell r="BR989" t="str">
            <v/>
          </cell>
          <cell r="BS989" t="str">
            <v/>
          </cell>
          <cell r="BU989" t="str">
            <v>NDEJJE S.S TEACHERS ASSOCIATION</v>
          </cell>
          <cell r="BV989" t="str">
            <v/>
          </cell>
          <cell r="BW989" t="str">
            <v/>
          </cell>
          <cell r="BX989" t="str">
            <v/>
          </cell>
          <cell r="BY989" t="str">
            <v/>
          </cell>
          <cell r="BZ989" t="str">
            <v/>
          </cell>
          <cell r="CA989" t="str">
            <v/>
          </cell>
          <cell r="CB989" t="str">
            <v/>
          </cell>
          <cell r="CC989" t="str">
            <v/>
          </cell>
          <cell r="CD989" t="str">
            <v/>
          </cell>
          <cell r="CE989" t="str">
            <v/>
          </cell>
          <cell r="CG989" t="str">
            <v>NDEJJE S.S TEACHERS ASSOCIATION</v>
          </cell>
          <cell r="CH989" t="str">
            <v/>
          </cell>
          <cell r="CI989" t="str">
            <v/>
          </cell>
          <cell r="CJ989" t="str">
            <v/>
          </cell>
          <cell r="CK989" t="str">
            <v/>
          </cell>
          <cell r="CL989" t="str">
            <v/>
          </cell>
          <cell r="CM989" t="str">
            <v/>
          </cell>
          <cell r="CN989" t="str">
            <v/>
          </cell>
          <cell r="CO989" t="str">
            <v/>
          </cell>
          <cell r="CP989" t="str">
            <v/>
          </cell>
          <cell r="CQ989" t="str">
            <v/>
          </cell>
          <cell r="CR989" t="str">
            <v/>
          </cell>
          <cell r="CS989" t="str">
            <v/>
          </cell>
          <cell r="CU989" t="str">
            <v>NDEJJE S.S TEACHERS ASSOCIATION</v>
          </cell>
          <cell r="CV989" t="str">
            <v/>
          </cell>
          <cell r="CW989" t="str">
            <v/>
          </cell>
          <cell r="CX989" t="str">
            <v/>
          </cell>
          <cell r="CY989" t="str">
            <v/>
          </cell>
          <cell r="CZ989" t="str">
            <v/>
          </cell>
          <cell r="DA989" t="str">
            <v/>
          </cell>
          <cell r="DB989" t="str">
            <v/>
          </cell>
          <cell r="DC989" t="str">
            <v/>
          </cell>
          <cell r="DD989" t="str">
            <v/>
          </cell>
          <cell r="DE989" t="str">
            <v/>
          </cell>
          <cell r="DG989" t="str">
            <v>NDEJJE S.S TEACHERS ASSOCIATION</v>
          </cell>
          <cell r="DH989" t="str">
            <v/>
          </cell>
          <cell r="DI989" t="str">
            <v/>
          </cell>
          <cell r="DJ989" t="str">
            <v/>
          </cell>
          <cell r="DK989" t="str">
            <v/>
          </cell>
          <cell r="DL989" t="str">
            <v/>
          </cell>
          <cell r="DM989" t="str">
            <v/>
          </cell>
          <cell r="DN989" t="str">
            <v/>
          </cell>
          <cell r="DO989" t="str">
            <v/>
          </cell>
          <cell r="DP989" t="str">
            <v/>
          </cell>
          <cell r="DQ989" t="str">
            <v/>
          </cell>
          <cell r="DR989" t="str">
            <v/>
          </cell>
          <cell r="DS989" t="str">
            <v/>
          </cell>
          <cell r="DU989" t="str">
            <v>NDEJJE S.S TEACHERS ASSOCIATION</v>
          </cell>
          <cell r="DV989" t="str">
            <v/>
          </cell>
          <cell r="DW989" t="str">
            <v/>
          </cell>
          <cell r="DX989" t="str">
            <v/>
          </cell>
          <cell r="DY989" t="str">
            <v/>
          </cell>
          <cell r="DZ989" t="str">
            <v/>
          </cell>
          <cell r="EA989" t="str">
            <v/>
          </cell>
          <cell r="EB989" t="str">
            <v/>
          </cell>
          <cell r="EC989" t="str">
            <v/>
          </cell>
          <cell r="ED989" t="str">
            <v/>
          </cell>
          <cell r="EE989" t="str">
            <v/>
          </cell>
        </row>
        <row r="990">
          <cell r="I990" t="str">
            <v>THE SYNAGOGUE CHURCH OF ALL NATIONS KLA</v>
          </cell>
          <cell r="J990">
            <v>40</v>
          </cell>
          <cell r="K990">
            <v>86</v>
          </cell>
          <cell r="L990">
            <v>1704940</v>
          </cell>
          <cell r="M990">
            <v>73000</v>
          </cell>
          <cell r="AF990" t="str">
            <v>NDEJJE STORE</v>
          </cell>
          <cell r="AG990" t="str">
            <v>NDEJJE STORE</v>
          </cell>
          <cell r="AH990" t="str">
            <v/>
          </cell>
          <cell r="AI990" t="str">
            <v/>
          </cell>
          <cell r="AJ990" t="str">
            <v/>
          </cell>
          <cell r="AK990" t="str">
            <v/>
          </cell>
          <cell r="AL990" t="str">
            <v/>
          </cell>
          <cell r="AM990" t="str">
            <v/>
          </cell>
          <cell r="AN990" t="str">
            <v/>
          </cell>
          <cell r="AO990" t="str">
            <v/>
          </cell>
          <cell r="AP990" t="str">
            <v/>
          </cell>
          <cell r="AQ990" t="str">
            <v/>
          </cell>
          <cell r="AR990" t="str">
            <v/>
          </cell>
          <cell r="AS990" t="str">
            <v/>
          </cell>
          <cell r="AT990">
            <v>0</v>
          </cell>
          <cell r="AU990" t="str">
            <v>NDEJJE STORE</v>
          </cell>
          <cell r="AV990" t="str">
            <v/>
          </cell>
          <cell r="AW990" t="str">
            <v/>
          </cell>
          <cell r="AX990" t="str">
            <v/>
          </cell>
          <cell r="AY990" t="str">
            <v/>
          </cell>
          <cell r="AZ990" t="str">
            <v/>
          </cell>
          <cell r="BA990" t="str">
            <v/>
          </cell>
          <cell r="BB990" t="str">
            <v/>
          </cell>
          <cell r="BC990" t="str">
            <v/>
          </cell>
          <cell r="BD990" t="str">
            <v/>
          </cell>
          <cell r="BE990" t="str">
            <v/>
          </cell>
          <cell r="BG990" t="str">
            <v>NDEJJE STORE</v>
          </cell>
          <cell r="BH990" t="str">
            <v/>
          </cell>
          <cell r="BI990" t="str">
            <v/>
          </cell>
          <cell r="BJ990" t="str">
            <v/>
          </cell>
          <cell r="BK990" t="str">
            <v/>
          </cell>
          <cell r="BL990" t="str">
            <v/>
          </cell>
          <cell r="BM990" t="str">
            <v/>
          </cell>
          <cell r="BN990" t="str">
            <v/>
          </cell>
          <cell r="BO990" t="str">
            <v/>
          </cell>
          <cell r="BP990" t="str">
            <v/>
          </cell>
          <cell r="BQ990" t="str">
            <v/>
          </cell>
          <cell r="BR990" t="str">
            <v/>
          </cell>
          <cell r="BS990" t="str">
            <v/>
          </cell>
          <cell r="BU990" t="str">
            <v>NDEJJE STORE</v>
          </cell>
          <cell r="BV990" t="str">
            <v/>
          </cell>
          <cell r="BW990" t="str">
            <v/>
          </cell>
          <cell r="BX990" t="str">
            <v/>
          </cell>
          <cell r="BY990" t="str">
            <v/>
          </cell>
          <cell r="BZ990" t="str">
            <v/>
          </cell>
          <cell r="CA990" t="str">
            <v/>
          </cell>
          <cell r="CB990" t="str">
            <v/>
          </cell>
          <cell r="CC990" t="str">
            <v/>
          </cell>
          <cell r="CD990" t="str">
            <v/>
          </cell>
          <cell r="CE990" t="str">
            <v/>
          </cell>
          <cell r="CG990" t="str">
            <v>NDEJJE STORE</v>
          </cell>
          <cell r="CH990" t="str">
            <v/>
          </cell>
          <cell r="CI990" t="str">
            <v/>
          </cell>
          <cell r="CJ990" t="str">
            <v/>
          </cell>
          <cell r="CK990" t="str">
            <v/>
          </cell>
          <cell r="CL990" t="str">
            <v/>
          </cell>
          <cell r="CM990" t="str">
            <v/>
          </cell>
          <cell r="CN990" t="str">
            <v/>
          </cell>
          <cell r="CO990" t="str">
            <v/>
          </cell>
          <cell r="CP990" t="str">
            <v/>
          </cell>
          <cell r="CQ990" t="str">
            <v/>
          </cell>
          <cell r="CR990" t="str">
            <v/>
          </cell>
          <cell r="CS990" t="str">
            <v/>
          </cell>
          <cell r="CU990" t="str">
            <v>NDEJJE STORE</v>
          </cell>
          <cell r="CV990" t="str">
            <v/>
          </cell>
          <cell r="CW990" t="str">
            <v/>
          </cell>
          <cell r="CX990" t="str">
            <v/>
          </cell>
          <cell r="CY990" t="str">
            <v/>
          </cell>
          <cell r="CZ990" t="str">
            <v/>
          </cell>
          <cell r="DA990" t="str">
            <v/>
          </cell>
          <cell r="DB990" t="str">
            <v/>
          </cell>
          <cell r="DC990" t="str">
            <v/>
          </cell>
          <cell r="DD990" t="str">
            <v/>
          </cell>
          <cell r="DE990" t="str">
            <v/>
          </cell>
          <cell r="DG990" t="str">
            <v>NDEJJE STORE</v>
          </cell>
          <cell r="DH990" t="str">
            <v/>
          </cell>
          <cell r="DI990" t="str">
            <v/>
          </cell>
          <cell r="DJ990" t="str">
            <v/>
          </cell>
          <cell r="DK990" t="str">
            <v/>
          </cell>
          <cell r="DL990" t="str">
            <v/>
          </cell>
          <cell r="DM990" t="str">
            <v/>
          </cell>
          <cell r="DN990" t="str">
            <v/>
          </cell>
          <cell r="DO990" t="str">
            <v/>
          </cell>
          <cell r="DP990" t="str">
            <v/>
          </cell>
          <cell r="DQ990" t="str">
            <v/>
          </cell>
          <cell r="DR990" t="str">
            <v/>
          </cell>
          <cell r="DS990" t="str">
            <v/>
          </cell>
          <cell r="DU990" t="str">
            <v>NDEJJE STORE</v>
          </cell>
          <cell r="DV990" t="str">
            <v/>
          </cell>
          <cell r="DW990" t="str">
            <v/>
          </cell>
          <cell r="DX990" t="str">
            <v/>
          </cell>
          <cell r="DY990" t="str">
            <v/>
          </cell>
          <cell r="DZ990" t="str">
            <v/>
          </cell>
          <cell r="EA990" t="str">
            <v/>
          </cell>
          <cell r="EB990" t="str">
            <v/>
          </cell>
          <cell r="EC990" t="str">
            <v/>
          </cell>
          <cell r="ED990" t="str">
            <v/>
          </cell>
          <cell r="EE990" t="str">
            <v/>
          </cell>
        </row>
        <row r="991">
          <cell r="I991" t="str">
            <v>TOORO KINGDOM</v>
          </cell>
          <cell r="J991">
            <v>38</v>
          </cell>
          <cell r="K991">
            <v>40</v>
          </cell>
          <cell r="L991">
            <v>20108000</v>
          </cell>
          <cell r="M991">
            <v>55170</v>
          </cell>
          <cell r="AF991" t="str">
            <v>NDEJJE UNIVERSITY MOSLEM STUDENTS ASSOCIATION</v>
          </cell>
          <cell r="AG991" t="str">
            <v>NDEJJE UNIVERSITY MOSLEM STUDENTS ASSOCIATION</v>
          </cell>
          <cell r="AH991" t="str">
            <v/>
          </cell>
          <cell r="AI991" t="str">
            <v/>
          </cell>
          <cell r="AJ991" t="str">
            <v/>
          </cell>
          <cell r="AK991" t="str">
            <v/>
          </cell>
          <cell r="AL991" t="str">
            <v/>
          </cell>
          <cell r="AM991" t="str">
            <v/>
          </cell>
          <cell r="AN991" t="str">
            <v/>
          </cell>
          <cell r="AO991" t="str">
            <v/>
          </cell>
          <cell r="AP991" t="str">
            <v/>
          </cell>
          <cell r="AQ991" t="str">
            <v/>
          </cell>
          <cell r="AR991" t="str">
            <v/>
          </cell>
          <cell r="AS991" t="str">
            <v/>
          </cell>
          <cell r="AT991">
            <v>0</v>
          </cell>
          <cell r="AU991" t="str">
            <v>NDEJJE UNIVERSITY MOSLEM STUDENTS ASSOCIATION</v>
          </cell>
          <cell r="AV991" t="str">
            <v/>
          </cell>
          <cell r="AW991" t="str">
            <v/>
          </cell>
          <cell r="AX991" t="str">
            <v/>
          </cell>
          <cell r="AY991" t="str">
            <v/>
          </cell>
          <cell r="AZ991" t="str">
            <v/>
          </cell>
          <cell r="BA991" t="str">
            <v/>
          </cell>
          <cell r="BB991" t="str">
            <v/>
          </cell>
          <cell r="BC991" t="str">
            <v/>
          </cell>
          <cell r="BD991" t="str">
            <v/>
          </cell>
          <cell r="BE991" t="str">
            <v/>
          </cell>
          <cell r="BG991" t="str">
            <v>NDEJJE UNIVERSITY MOSLEM STUDENTS ASSOCIATION</v>
          </cell>
          <cell r="BH991" t="str">
            <v/>
          </cell>
          <cell r="BI991" t="str">
            <v/>
          </cell>
          <cell r="BJ991" t="str">
            <v/>
          </cell>
          <cell r="BK991" t="str">
            <v/>
          </cell>
          <cell r="BL991" t="str">
            <v/>
          </cell>
          <cell r="BM991" t="str">
            <v/>
          </cell>
          <cell r="BN991" t="str">
            <v/>
          </cell>
          <cell r="BO991" t="str">
            <v/>
          </cell>
          <cell r="BP991" t="str">
            <v/>
          </cell>
          <cell r="BQ991" t="str">
            <v/>
          </cell>
          <cell r="BR991" t="str">
            <v/>
          </cell>
          <cell r="BS991" t="str">
            <v/>
          </cell>
          <cell r="BU991" t="str">
            <v>NDEJJE UNIVERSITY MOSLEM STUDENTS ASSOCIATION</v>
          </cell>
          <cell r="BV991" t="str">
            <v/>
          </cell>
          <cell r="BW991" t="str">
            <v/>
          </cell>
          <cell r="BX991" t="str">
            <v/>
          </cell>
          <cell r="BY991" t="str">
            <v/>
          </cell>
          <cell r="BZ991" t="str">
            <v/>
          </cell>
          <cell r="CA991" t="str">
            <v/>
          </cell>
          <cell r="CB991" t="str">
            <v/>
          </cell>
          <cell r="CC991" t="str">
            <v/>
          </cell>
          <cell r="CD991" t="str">
            <v/>
          </cell>
          <cell r="CE991" t="str">
            <v/>
          </cell>
          <cell r="CG991" t="str">
            <v>NDEJJE UNIVERSITY MOSLEM STUDENTS ASSOCIATION</v>
          </cell>
          <cell r="CH991" t="str">
            <v/>
          </cell>
          <cell r="CI991" t="str">
            <v/>
          </cell>
          <cell r="CJ991" t="str">
            <v/>
          </cell>
          <cell r="CK991" t="str">
            <v/>
          </cell>
          <cell r="CL991" t="str">
            <v/>
          </cell>
          <cell r="CM991" t="str">
            <v/>
          </cell>
          <cell r="CN991" t="str">
            <v/>
          </cell>
          <cell r="CO991" t="str">
            <v/>
          </cell>
          <cell r="CP991" t="str">
            <v/>
          </cell>
          <cell r="CQ991" t="str">
            <v/>
          </cell>
          <cell r="CR991" t="str">
            <v/>
          </cell>
          <cell r="CS991" t="str">
            <v/>
          </cell>
          <cell r="CU991" t="str">
            <v>NDEJJE UNIVERSITY MOSLEM STUDENTS ASSOCIATION</v>
          </cell>
          <cell r="CV991" t="str">
            <v/>
          </cell>
          <cell r="CW991" t="str">
            <v/>
          </cell>
          <cell r="CX991" t="str">
            <v/>
          </cell>
          <cell r="CY991" t="str">
            <v/>
          </cell>
          <cell r="CZ991" t="str">
            <v/>
          </cell>
          <cell r="DA991" t="str">
            <v/>
          </cell>
          <cell r="DB991" t="str">
            <v/>
          </cell>
          <cell r="DC991" t="str">
            <v/>
          </cell>
          <cell r="DD991" t="str">
            <v/>
          </cell>
          <cell r="DE991" t="str">
            <v/>
          </cell>
          <cell r="DG991" t="str">
            <v>NDEJJE UNIVERSITY MOSLEM STUDENTS ASSOCIATION</v>
          </cell>
          <cell r="DH991" t="str">
            <v/>
          </cell>
          <cell r="DI991" t="str">
            <v/>
          </cell>
          <cell r="DJ991" t="str">
            <v/>
          </cell>
          <cell r="DK991" t="str">
            <v/>
          </cell>
          <cell r="DL991" t="str">
            <v/>
          </cell>
          <cell r="DM991" t="str">
            <v/>
          </cell>
          <cell r="DN991" t="str">
            <v/>
          </cell>
          <cell r="DO991" t="str">
            <v/>
          </cell>
          <cell r="DP991" t="str">
            <v/>
          </cell>
          <cell r="DQ991" t="str">
            <v/>
          </cell>
          <cell r="DR991" t="str">
            <v/>
          </cell>
          <cell r="DS991" t="str">
            <v/>
          </cell>
          <cell r="DU991" t="str">
            <v>NDEJJE UNIVERSITY MOSLEM STUDENTS ASSOCIATION</v>
          </cell>
          <cell r="DV991" t="str">
            <v/>
          </cell>
          <cell r="DW991" t="str">
            <v/>
          </cell>
          <cell r="DX991" t="str">
            <v/>
          </cell>
          <cell r="DY991" t="str">
            <v/>
          </cell>
          <cell r="DZ991" t="str">
            <v/>
          </cell>
          <cell r="EA991" t="str">
            <v/>
          </cell>
          <cell r="EB991" t="str">
            <v/>
          </cell>
          <cell r="EC991" t="str">
            <v/>
          </cell>
          <cell r="ED991" t="str">
            <v/>
          </cell>
          <cell r="EE991" t="str">
            <v/>
          </cell>
        </row>
        <row r="992">
          <cell r="I992" t="str">
            <v>TRINITY PRIMARY SCHOOL</v>
          </cell>
          <cell r="J992">
            <v>58</v>
          </cell>
          <cell r="K992">
            <v>82</v>
          </cell>
          <cell r="L992">
            <v>29173500</v>
          </cell>
          <cell r="M992">
            <v>123480</v>
          </cell>
          <cell r="AF992" t="str">
            <v>NDYABAYAMBA ENTERPRISES LIMITED - MUKONO</v>
          </cell>
          <cell r="AG992" t="str">
            <v>NDYABAYAMBA ENTERPRISES LIMITED - MUKONO</v>
          </cell>
          <cell r="AH992" t="str">
            <v/>
          </cell>
          <cell r="AI992" t="str">
            <v/>
          </cell>
          <cell r="AJ992" t="str">
            <v/>
          </cell>
          <cell r="AK992" t="str">
            <v/>
          </cell>
          <cell r="AL992" t="str">
            <v/>
          </cell>
          <cell r="AM992" t="str">
            <v/>
          </cell>
          <cell r="AN992" t="str">
            <v/>
          </cell>
          <cell r="AO992" t="str">
            <v/>
          </cell>
          <cell r="AP992" t="str">
            <v/>
          </cell>
          <cell r="AQ992" t="str">
            <v/>
          </cell>
          <cell r="AR992" t="str">
            <v/>
          </cell>
          <cell r="AS992" t="str">
            <v/>
          </cell>
          <cell r="AT992">
            <v>0</v>
          </cell>
          <cell r="AU992" t="str">
            <v>NDYABAYAMBA ENTERPRISES LIMITED - MUKONO</v>
          </cell>
          <cell r="AV992" t="str">
            <v/>
          </cell>
          <cell r="AW992" t="str">
            <v/>
          </cell>
          <cell r="AX992" t="str">
            <v/>
          </cell>
          <cell r="AY992" t="str">
            <v/>
          </cell>
          <cell r="AZ992" t="str">
            <v/>
          </cell>
          <cell r="BA992" t="str">
            <v/>
          </cell>
          <cell r="BB992" t="str">
            <v/>
          </cell>
          <cell r="BC992" t="str">
            <v/>
          </cell>
          <cell r="BD992" t="str">
            <v/>
          </cell>
          <cell r="BE992" t="str">
            <v/>
          </cell>
          <cell r="BG992" t="str">
            <v>NDYABAYAMBA ENTERPRISES LIMITED - MUKONO</v>
          </cell>
          <cell r="BH992" t="str">
            <v/>
          </cell>
          <cell r="BI992" t="str">
            <v/>
          </cell>
          <cell r="BJ992" t="str">
            <v/>
          </cell>
          <cell r="BK992" t="str">
            <v/>
          </cell>
          <cell r="BL992" t="str">
            <v/>
          </cell>
          <cell r="BM992" t="str">
            <v/>
          </cell>
          <cell r="BN992" t="str">
            <v/>
          </cell>
          <cell r="BO992" t="str">
            <v/>
          </cell>
          <cell r="BP992" t="str">
            <v/>
          </cell>
          <cell r="BQ992" t="str">
            <v/>
          </cell>
          <cell r="BR992" t="str">
            <v/>
          </cell>
          <cell r="BS992" t="str">
            <v/>
          </cell>
          <cell r="BU992" t="str">
            <v>NDYABAYAMBA ENTERPRISES LIMITED - MUKONO</v>
          </cell>
          <cell r="BV992" t="str">
            <v/>
          </cell>
          <cell r="BW992" t="str">
            <v/>
          </cell>
          <cell r="BX992" t="str">
            <v/>
          </cell>
          <cell r="BY992" t="str">
            <v/>
          </cell>
          <cell r="BZ992" t="str">
            <v/>
          </cell>
          <cell r="CA992" t="str">
            <v/>
          </cell>
          <cell r="CB992" t="str">
            <v/>
          </cell>
          <cell r="CC992" t="str">
            <v/>
          </cell>
          <cell r="CD992" t="str">
            <v/>
          </cell>
          <cell r="CE992" t="str">
            <v/>
          </cell>
          <cell r="CG992" t="str">
            <v>NDYABAYAMBA ENTERPRISES LIMITED - MUKONO</v>
          </cell>
          <cell r="CH992" t="str">
            <v/>
          </cell>
          <cell r="CI992" t="str">
            <v/>
          </cell>
          <cell r="CJ992" t="str">
            <v/>
          </cell>
          <cell r="CK992" t="str">
            <v/>
          </cell>
          <cell r="CL992" t="str">
            <v/>
          </cell>
          <cell r="CM992" t="str">
            <v/>
          </cell>
          <cell r="CN992" t="str">
            <v/>
          </cell>
          <cell r="CO992" t="str">
            <v/>
          </cell>
          <cell r="CP992" t="str">
            <v/>
          </cell>
          <cell r="CQ992" t="str">
            <v/>
          </cell>
          <cell r="CR992" t="str">
            <v/>
          </cell>
          <cell r="CS992" t="str">
            <v/>
          </cell>
          <cell r="CU992" t="str">
            <v>NDYABAYAMBA ENTERPRISES LIMITED - MUKONO</v>
          </cell>
          <cell r="CV992" t="str">
            <v/>
          </cell>
          <cell r="CW992" t="str">
            <v/>
          </cell>
          <cell r="CX992" t="str">
            <v/>
          </cell>
          <cell r="CY992" t="str">
            <v/>
          </cell>
          <cell r="CZ992" t="str">
            <v/>
          </cell>
          <cell r="DA992" t="str">
            <v/>
          </cell>
          <cell r="DB992" t="str">
            <v/>
          </cell>
          <cell r="DC992" t="str">
            <v/>
          </cell>
          <cell r="DD992" t="str">
            <v/>
          </cell>
          <cell r="DE992" t="str">
            <v/>
          </cell>
          <cell r="DG992" t="str">
            <v>NDYABAYAMBA ENTERPRISES LIMITED - MUKONO</v>
          </cell>
          <cell r="DH992" t="str">
            <v/>
          </cell>
          <cell r="DI992" t="str">
            <v/>
          </cell>
          <cell r="DJ992" t="str">
            <v/>
          </cell>
          <cell r="DK992" t="str">
            <v/>
          </cell>
          <cell r="DL992" t="str">
            <v/>
          </cell>
          <cell r="DM992" t="str">
            <v/>
          </cell>
          <cell r="DN992" t="str">
            <v/>
          </cell>
          <cell r="DO992" t="str">
            <v/>
          </cell>
          <cell r="DP992" t="str">
            <v/>
          </cell>
          <cell r="DQ992" t="str">
            <v/>
          </cell>
          <cell r="DR992" t="str">
            <v/>
          </cell>
          <cell r="DS992" t="str">
            <v/>
          </cell>
          <cell r="DU992" t="str">
            <v>NDYABAYAMBA ENTERPRISES LIMITED - MUKONO</v>
          </cell>
          <cell r="DV992" t="str">
            <v/>
          </cell>
          <cell r="DW992" t="str">
            <v/>
          </cell>
          <cell r="DX992" t="str">
            <v/>
          </cell>
          <cell r="DY992" t="str">
            <v/>
          </cell>
          <cell r="DZ992" t="str">
            <v/>
          </cell>
          <cell r="EA992" t="str">
            <v/>
          </cell>
          <cell r="EB992" t="str">
            <v/>
          </cell>
          <cell r="EC992" t="str">
            <v/>
          </cell>
          <cell r="ED992" t="str">
            <v/>
          </cell>
          <cell r="EE992" t="str">
            <v/>
          </cell>
        </row>
        <row r="993">
          <cell r="I993" t="str">
            <v>Trinity Senior Academy</v>
          </cell>
          <cell r="J993">
            <v>28</v>
          </cell>
          <cell r="K993">
            <v>37</v>
          </cell>
          <cell r="L993">
            <v>11133500</v>
          </cell>
          <cell r="M993">
            <v>49500</v>
          </cell>
          <cell r="AF993" t="str">
            <v>NELCOM</v>
          </cell>
          <cell r="AG993" t="str">
            <v>NELCOM</v>
          </cell>
          <cell r="AH993" t="str">
            <v/>
          </cell>
          <cell r="AI993" t="str">
            <v/>
          </cell>
          <cell r="AJ993" t="str">
            <v/>
          </cell>
          <cell r="AK993" t="str">
            <v/>
          </cell>
          <cell r="AL993" t="str">
            <v/>
          </cell>
          <cell r="AM993" t="str">
            <v/>
          </cell>
          <cell r="AN993" t="str">
            <v/>
          </cell>
          <cell r="AO993" t="str">
            <v/>
          </cell>
          <cell r="AP993" t="str">
            <v/>
          </cell>
          <cell r="AQ993" t="str">
            <v/>
          </cell>
          <cell r="AR993" t="str">
            <v/>
          </cell>
          <cell r="AS993" t="str">
            <v/>
          </cell>
          <cell r="AT993">
            <v>0</v>
          </cell>
          <cell r="AU993" t="str">
            <v>NELCOM</v>
          </cell>
          <cell r="AV993" t="str">
            <v/>
          </cell>
          <cell r="AW993" t="str">
            <v/>
          </cell>
          <cell r="AX993" t="str">
            <v/>
          </cell>
          <cell r="AY993" t="str">
            <v/>
          </cell>
          <cell r="AZ993" t="str">
            <v/>
          </cell>
          <cell r="BA993" t="str">
            <v/>
          </cell>
          <cell r="BB993" t="str">
            <v/>
          </cell>
          <cell r="BC993" t="str">
            <v/>
          </cell>
          <cell r="BD993" t="str">
            <v/>
          </cell>
          <cell r="BE993" t="str">
            <v/>
          </cell>
          <cell r="BG993" t="str">
            <v>NELCOM</v>
          </cell>
          <cell r="BH993" t="str">
            <v/>
          </cell>
          <cell r="BI993" t="str">
            <v/>
          </cell>
          <cell r="BJ993" t="str">
            <v/>
          </cell>
          <cell r="BK993" t="str">
            <v/>
          </cell>
          <cell r="BL993" t="str">
            <v/>
          </cell>
          <cell r="BM993" t="str">
            <v/>
          </cell>
          <cell r="BN993" t="str">
            <v/>
          </cell>
          <cell r="BO993" t="str">
            <v/>
          </cell>
          <cell r="BP993" t="str">
            <v/>
          </cell>
          <cell r="BQ993" t="str">
            <v/>
          </cell>
          <cell r="BR993" t="str">
            <v/>
          </cell>
          <cell r="BS993" t="str">
            <v/>
          </cell>
          <cell r="BU993" t="str">
            <v>NELCOM</v>
          </cell>
          <cell r="BV993" t="str">
            <v/>
          </cell>
          <cell r="BW993" t="str">
            <v/>
          </cell>
          <cell r="BX993" t="str">
            <v/>
          </cell>
          <cell r="BY993" t="str">
            <v/>
          </cell>
          <cell r="BZ993" t="str">
            <v/>
          </cell>
          <cell r="CA993" t="str">
            <v/>
          </cell>
          <cell r="CB993" t="str">
            <v/>
          </cell>
          <cell r="CC993" t="str">
            <v/>
          </cell>
          <cell r="CD993" t="str">
            <v/>
          </cell>
          <cell r="CE993" t="str">
            <v/>
          </cell>
          <cell r="CG993" t="str">
            <v>NELCOM</v>
          </cell>
          <cell r="CH993" t="str">
            <v/>
          </cell>
          <cell r="CI993" t="str">
            <v/>
          </cell>
          <cell r="CJ993" t="str">
            <v/>
          </cell>
          <cell r="CK993" t="str">
            <v/>
          </cell>
          <cell r="CL993" t="str">
            <v/>
          </cell>
          <cell r="CM993" t="str">
            <v/>
          </cell>
          <cell r="CN993" t="str">
            <v/>
          </cell>
          <cell r="CO993" t="str">
            <v/>
          </cell>
          <cell r="CP993" t="str">
            <v/>
          </cell>
          <cell r="CQ993" t="str">
            <v/>
          </cell>
          <cell r="CR993" t="str">
            <v/>
          </cell>
          <cell r="CS993" t="str">
            <v/>
          </cell>
          <cell r="CU993" t="str">
            <v>NELCOM</v>
          </cell>
          <cell r="CV993" t="str">
            <v/>
          </cell>
          <cell r="CW993" t="str">
            <v/>
          </cell>
          <cell r="CX993" t="str">
            <v/>
          </cell>
          <cell r="CY993" t="str">
            <v/>
          </cell>
          <cell r="CZ993" t="str">
            <v/>
          </cell>
          <cell r="DA993" t="str">
            <v/>
          </cell>
          <cell r="DB993" t="str">
            <v/>
          </cell>
          <cell r="DC993" t="str">
            <v/>
          </cell>
          <cell r="DD993" t="str">
            <v/>
          </cell>
          <cell r="DE993" t="str">
            <v/>
          </cell>
          <cell r="DG993" t="str">
            <v>NELCOM</v>
          </cell>
          <cell r="DH993" t="str">
            <v/>
          </cell>
          <cell r="DI993" t="str">
            <v/>
          </cell>
          <cell r="DJ993" t="str">
            <v/>
          </cell>
          <cell r="DK993" t="str">
            <v/>
          </cell>
          <cell r="DL993" t="str">
            <v/>
          </cell>
          <cell r="DM993" t="str">
            <v/>
          </cell>
          <cell r="DN993" t="str">
            <v/>
          </cell>
          <cell r="DO993" t="str">
            <v/>
          </cell>
          <cell r="DP993" t="str">
            <v/>
          </cell>
          <cell r="DQ993" t="str">
            <v/>
          </cell>
          <cell r="DR993" t="str">
            <v/>
          </cell>
          <cell r="DS993" t="str">
            <v/>
          </cell>
          <cell r="DU993" t="str">
            <v>NELCOM</v>
          </cell>
          <cell r="DV993" t="str">
            <v/>
          </cell>
          <cell r="DW993" t="str">
            <v/>
          </cell>
          <cell r="DX993" t="str">
            <v/>
          </cell>
          <cell r="DY993" t="str">
            <v/>
          </cell>
          <cell r="DZ993" t="str">
            <v/>
          </cell>
          <cell r="EA993" t="str">
            <v/>
          </cell>
          <cell r="EB993" t="str">
            <v/>
          </cell>
          <cell r="EC993" t="str">
            <v/>
          </cell>
          <cell r="ED993" t="str">
            <v/>
          </cell>
          <cell r="EE993" t="str">
            <v/>
          </cell>
        </row>
        <row r="994">
          <cell r="I994" t="str">
            <v>True African</v>
          </cell>
          <cell r="J994">
            <v>6</v>
          </cell>
          <cell r="K994">
            <v>7</v>
          </cell>
          <cell r="L994">
            <v>413000</v>
          </cell>
          <cell r="M994">
            <v>3620</v>
          </cell>
          <cell r="AF994" t="str">
            <v>NELCOM(DST) - HOIMA</v>
          </cell>
          <cell r="AG994" t="str">
            <v>NELCOM(DST) - HOIMA</v>
          </cell>
          <cell r="AH994" t="str">
            <v/>
          </cell>
          <cell r="AI994" t="str">
            <v/>
          </cell>
          <cell r="AJ994" t="str">
            <v/>
          </cell>
          <cell r="AK994" t="str">
            <v/>
          </cell>
          <cell r="AL994" t="str">
            <v/>
          </cell>
          <cell r="AM994" t="str">
            <v/>
          </cell>
          <cell r="AN994" t="str">
            <v/>
          </cell>
          <cell r="AO994" t="str">
            <v/>
          </cell>
          <cell r="AP994" t="str">
            <v/>
          </cell>
          <cell r="AQ994" t="str">
            <v/>
          </cell>
          <cell r="AR994" t="str">
            <v/>
          </cell>
          <cell r="AS994" t="str">
            <v/>
          </cell>
          <cell r="AT994">
            <v>0</v>
          </cell>
          <cell r="AU994" t="str">
            <v>NELCOM(DST) - HOIMA</v>
          </cell>
          <cell r="AV994" t="str">
            <v/>
          </cell>
          <cell r="AW994" t="str">
            <v/>
          </cell>
          <cell r="AX994" t="str">
            <v/>
          </cell>
          <cell r="AY994" t="str">
            <v/>
          </cell>
          <cell r="AZ994" t="str">
            <v/>
          </cell>
          <cell r="BA994" t="str">
            <v/>
          </cell>
          <cell r="BB994" t="str">
            <v/>
          </cell>
          <cell r="BC994" t="str">
            <v/>
          </cell>
          <cell r="BD994" t="str">
            <v/>
          </cell>
          <cell r="BE994" t="str">
            <v/>
          </cell>
          <cell r="BG994" t="str">
            <v>NELCOM(DST) - HOIMA</v>
          </cell>
          <cell r="BH994" t="str">
            <v/>
          </cell>
          <cell r="BI994" t="str">
            <v/>
          </cell>
          <cell r="BJ994" t="str">
            <v/>
          </cell>
          <cell r="BK994" t="str">
            <v/>
          </cell>
          <cell r="BL994" t="str">
            <v/>
          </cell>
          <cell r="BM994" t="str">
            <v/>
          </cell>
          <cell r="BN994" t="str">
            <v/>
          </cell>
          <cell r="BO994" t="str">
            <v/>
          </cell>
          <cell r="BP994" t="str">
            <v/>
          </cell>
          <cell r="BQ994" t="str">
            <v/>
          </cell>
          <cell r="BR994" t="str">
            <v/>
          </cell>
          <cell r="BS994" t="str">
            <v/>
          </cell>
          <cell r="BU994" t="str">
            <v>NELCOM(DST) - HOIMA</v>
          </cell>
          <cell r="BV994" t="str">
            <v/>
          </cell>
          <cell r="BW994" t="str">
            <v/>
          </cell>
          <cell r="BX994" t="str">
            <v/>
          </cell>
          <cell r="BY994" t="str">
            <v/>
          </cell>
          <cell r="BZ994" t="str">
            <v/>
          </cell>
          <cell r="CA994" t="str">
            <v/>
          </cell>
          <cell r="CB994" t="str">
            <v/>
          </cell>
          <cell r="CC994" t="str">
            <v/>
          </cell>
          <cell r="CD994" t="str">
            <v/>
          </cell>
          <cell r="CE994" t="str">
            <v/>
          </cell>
          <cell r="CG994" t="str">
            <v>NELCOM(DST) - HOIMA</v>
          </cell>
          <cell r="CH994" t="str">
            <v/>
          </cell>
          <cell r="CI994" t="str">
            <v/>
          </cell>
          <cell r="CJ994" t="str">
            <v/>
          </cell>
          <cell r="CK994" t="str">
            <v/>
          </cell>
          <cell r="CL994" t="str">
            <v/>
          </cell>
          <cell r="CM994" t="str">
            <v/>
          </cell>
          <cell r="CN994" t="str">
            <v/>
          </cell>
          <cell r="CO994" t="str">
            <v/>
          </cell>
          <cell r="CP994" t="str">
            <v/>
          </cell>
          <cell r="CQ994" t="str">
            <v/>
          </cell>
          <cell r="CR994" t="str">
            <v/>
          </cell>
          <cell r="CS994" t="str">
            <v/>
          </cell>
          <cell r="CU994" t="str">
            <v>NELCOM(DST) - HOIMA</v>
          </cell>
          <cell r="CV994" t="str">
            <v/>
          </cell>
          <cell r="CW994" t="str">
            <v/>
          </cell>
          <cell r="CX994" t="str">
            <v/>
          </cell>
          <cell r="CY994" t="str">
            <v/>
          </cell>
          <cell r="CZ994" t="str">
            <v/>
          </cell>
          <cell r="DA994" t="str">
            <v/>
          </cell>
          <cell r="DB994" t="str">
            <v/>
          </cell>
          <cell r="DC994" t="str">
            <v/>
          </cell>
          <cell r="DD994" t="str">
            <v/>
          </cell>
          <cell r="DE994" t="str">
            <v/>
          </cell>
          <cell r="DG994" t="str">
            <v>NELCOM(DST) - HOIMA</v>
          </cell>
          <cell r="DH994" t="str">
            <v/>
          </cell>
          <cell r="DI994" t="str">
            <v/>
          </cell>
          <cell r="DJ994" t="str">
            <v/>
          </cell>
          <cell r="DK994" t="str">
            <v/>
          </cell>
          <cell r="DL994" t="str">
            <v/>
          </cell>
          <cell r="DM994" t="str">
            <v/>
          </cell>
          <cell r="DN994" t="str">
            <v/>
          </cell>
          <cell r="DO994" t="str">
            <v/>
          </cell>
          <cell r="DP994" t="str">
            <v/>
          </cell>
          <cell r="DQ994" t="str">
            <v/>
          </cell>
          <cell r="DR994" t="str">
            <v/>
          </cell>
          <cell r="DS994" t="str">
            <v/>
          </cell>
          <cell r="DU994" t="str">
            <v>NELCOM(DST) - HOIMA</v>
          </cell>
          <cell r="DV994" t="str">
            <v/>
          </cell>
          <cell r="DW994" t="str">
            <v/>
          </cell>
          <cell r="DX994" t="str">
            <v/>
          </cell>
          <cell r="DY994" t="str">
            <v/>
          </cell>
          <cell r="DZ994" t="str">
            <v/>
          </cell>
          <cell r="EA994" t="str">
            <v/>
          </cell>
          <cell r="EB994" t="str">
            <v/>
          </cell>
          <cell r="EC994" t="str">
            <v/>
          </cell>
          <cell r="ED994" t="str">
            <v/>
          </cell>
          <cell r="EE994" t="str">
            <v/>
          </cell>
        </row>
        <row r="995">
          <cell r="I995" t="str">
            <v>UAP Insurance</v>
          </cell>
          <cell r="J995">
            <v>1</v>
          </cell>
          <cell r="K995">
            <v>1</v>
          </cell>
          <cell r="L995">
            <v>150000</v>
          </cell>
          <cell r="M995">
            <v>950</v>
          </cell>
          <cell r="AF995" t="str">
            <v>NEW BUKANGA FARM SUPPLY</v>
          </cell>
          <cell r="AG995" t="str">
            <v>NEW BUKANGA FARM SUPPLY</v>
          </cell>
          <cell r="AH995" t="str">
            <v/>
          </cell>
          <cell r="AI995" t="str">
            <v/>
          </cell>
          <cell r="AJ995" t="str">
            <v/>
          </cell>
          <cell r="AK995" t="str">
            <v/>
          </cell>
          <cell r="AL995" t="str">
            <v/>
          </cell>
          <cell r="AM995" t="str">
            <v/>
          </cell>
          <cell r="AN995" t="str">
            <v/>
          </cell>
          <cell r="AO995" t="str">
            <v/>
          </cell>
          <cell r="AP995" t="str">
            <v/>
          </cell>
          <cell r="AQ995" t="str">
            <v/>
          </cell>
          <cell r="AR995" t="str">
            <v/>
          </cell>
          <cell r="AS995" t="str">
            <v/>
          </cell>
          <cell r="AT995">
            <v>0</v>
          </cell>
          <cell r="AU995" t="str">
            <v>NEW BUKANGA FARM SUPPLY</v>
          </cell>
          <cell r="AV995" t="str">
            <v/>
          </cell>
          <cell r="AW995" t="str">
            <v/>
          </cell>
          <cell r="AX995" t="str">
            <v/>
          </cell>
          <cell r="AY995" t="str">
            <v/>
          </cell>
          <cell r="AZ995" t="str">
            <v/>
          </cell>
          <cell r="BA995" t="str">
            <v/>
          </cell>
          <cell r="BB995" t="str">
            <v/>
          </cell>
          <cell r="BC995" t="str">
            <v/>
          </cell>
          <cell r="BD995" t="str">
            <v/>
          </cell>
          <cell r="BE995" t="str">
            <v/>
          </cell>
          <cell r="BG995" t="str">
            <v>NEW BUKANGA FARM SUPPLY</v>
          </cell>
          <cell r="BH995" t="str">
            <v/>
          </cell>
          <cell r="BI995" t="str">
            <v/>
          </cell>
          <cell r="BJ995" t="str">
            <v/>
          </cell>
          <cell r="BK995" t="str">
            <v/>
          </cell>
          <cell r="BL995" t="str">
            <v/>
          </cell>
          <cell r="BM995" t="str">
            <v/>
          </cell>
          <cell r="BN995" t="str">
            <v/>
          </cell>
          <cell r="BO995" t="str">
            <v/>
          </cell>
          <cell r="BP995" t="str">
            <v/>
          </cell>
          <cell r="BQ995" t="str">
            <v/>
          </cell>
          <cell r="BR995" t="str">
            <v/>
          </cell>
          <cell r="BS995" t="str">
            <v/>
          </cell>
          <cell r="BU995" t="str">
            <v>NEW BUKANGA FARM SUPPLY</v>
          </cell>
          <cell r="BV995" t="str">
            <v/>
          </cell>
          <cell r="BW995" t="str">
            <v/>
          </cell>
          <cell r="BX995" t="str">
            <v/>
          </cell>
          <cell r="BY995" t="str">
            <v/>
          </cell>
          <cell r="BZ995" t="str">
            <v/>
          </cell>
          <cell r="CA995" t="str">
            <v/>
          </cell>
          <cell r="CB995" t="str">
            <v/>
          </cell>
          <cell r="CC995" t="str">
            <v/>
          </cell>
          <cell r="CD995" t="str">
            <v/>
          </cell>
          <cell r="CE995" t="str">
            <v/>
          </cell>
          <cell r="CG995" t="str">
            <v>NEW BUKANGA FARM SUPPLY</v>
          </cell>
          <cell r="CH995" t="str">
            <v/>
          </cell>
          <cell r="CI995" t="str">
            <v/>
          </cell>
          <cell r="CJ995" t="str">
            <v/>
          </cell>
          <cell r="CK995" t="str">
            <v/>
          </cell>
          <cell r="CL995" t="str">
            <v/>
          </cell>
          <cell r="CM995" t="str">
            <v/>
          </cell>
          <cell r="CN995" t="str">
            <v/>
          </cell>
          <cell r="CO995" t="str">
            <v/>
          </cell>
          <cell r="CP995" t="str">
            <v/>
          </cell>
          <cell r="CQ995" t="str">
            <v/>
          </cell>
          <cell r="CR995" t="str">
            <v/>
          </cell>
          <cell r="CS995" t="str">
            <v/>
          </cell>
          <cell r="CU995" t="str">
            <v>NEW BUKANGA FARM SUPPLY</v>
          </cell>
          <cell r="CV995" t="str">
            <v/>
          </cell>
          <cell r="CW995" t="str">
            <v/>
          </cell>
          <cell r="CX995" t="str">
            <v/>
          </cell>
          <cell r="CY995" t="str">
            <v/>
          </cell>
          <cell r="CZ995" t="str">
            <v/>
          </cell>
          <cell r="DA995" t="str">
            <v/>
          </cell>
          <cell r="DB995" t="str">
            <v/>
          </cell>
          <cell r="DC995" t="str">
            <v/>
          </cell>
          <cell r="DD995" t="str">
            <v/>
          </cell>
          <cell r="DE995" t="str">
            <v/>
          </cell>
          <cell r="DG995" t="str">
            <v>NEW BUKANGA FARM SUPPLY</v>
          </cell>
          <cell r="DH995" t="str">
            <v/>
          </cell>
          <cell r="DI995" t="str">
            <v/>
          </cell>
          <cell r="DJ995" t="str">
            <v/>
          </cell>
          <cell r="DK995" t="str">
            <v/>
          </cell>
          <cell r="DL995" t="str">
            <v/>
          </cell>
          <cell r="DM995" t="str">
            <v/>
          </cell>
          <cell r="DN995" t="str">
            <v/>
          </cell>
          <cell r="DO995" t="str">
            <v/>
          </cell>
          <cell r="DP995" t="str">
            <v/>
          </cell>
          <cell r="DQ995" t="str">
            <v/>
          </cell>
          <cell r="DR995" t="str">
            <v/>
          </cell>
          <cell r="DS995" t="str">
            <v/>
          </cell>
          <cell r="DU995" t="str">
            <v>NEW BUKANGA FARM SUPPLY</v>
          </cell>
          <cell r="DV995" t="str">
            <v/>
          </cell>
          <cell r="DW995" t="str">
            <v/>
          </cell>
          <cell r="DX995" t="str">
            <v/>
          </cell>
          <cell r="DY995" t="str">
            <v/>
          </cell>
          <cell r="DZ995" t="str">
            <v/>
          </cell>
          <cell r="EA995" t="str">
            <v/>
          </cell>
          <cell r="EB995" t="str">
            <v/>
          </cell>
          <cell r="EC995" t="str">
            <v/>
          </cell>
          <cell r="ED995" t="str">
            <v/>
          </cell>
          <cell r="EE995" t="str">
            <v/>
          </cell>
        </row>
        <row r="996">
          <cell r="I996" t="str">
            <v>UG - MART LIMITED</v>
          </cell>
          <cell r="J996">
            <v>7</v>
          </cell>
          <cell r="K996">
            <v>19</v>
          </cell>
          <cell r="L996">
            <v>111000</v>
          </cell>
          <cell r="M996">
            <v>3910</v>
          </cell>
          <cell r="AF996" t="str">
            <v>NEW BUKOMERO FARMERS SHOP</v>
          </cell>
          <cell r="AG996" t="str">
            <v>NEW BUKOMERO FARMERS SHOP</v>
          </cell>
          <cell r="AH996" t="str">
            <v/>
          </cell>
          <cell r="AI996" t="str">
            <v/>
          </cell>
          <cell r="AJ996" t="str">
            <v/>
          </cell>
          <cell r="AK996" t="str">
            <v/>
          </cell>
          <cell r="AL996" t="str">
            <v/>
          </cell>
          <cell r="AM996" t="str">
            <v/>
          </cell>
          <cell r="AN996" t="str">
            <v/>
          </cell>
          <cell r="AO996" t="str">
            <v/>
          </cell>
          <cell r="AP996" t="str">
            <v/>
          </cell>
          <cell r="AQ996" t="str">
            <v/>
          </cell>
          <cell r="AR996" t="str">
            <v/>
          </cell>
          <cell r="AS996" t="str">
            <v/>
          </cell>
          <cell r="AT996">
            <v>0</v>
          </cell>
          <cell r="AU996" t="str">
            <v>NEW BUKOMERO FARMERS SHOP</v>
          </cell>
          <cell r="AV996" t="str">
            <v/>
          </cell>
          <cell r="AW996" t="str">
            <v/>
          </cell>
          <cell r="AX996" t="str">
            <v/>
          </cell>
          <cell r="AY996" t="str">
            <v/>
          </cell>
          <cell r="AZ996" t="str">
            <v/>
          </cell>
          <cell r="BA996" t="str">
            <v/>
          </cell>
          <cell r="BB996" t="str">
            <v/>
          </cell>
          <cell r="BC996" t="str">
            <v/>
          </cell>
          <cell r="BD996" t="str">
            <v/>
          </cell>
          <cell r="BE996" t="str">
            <v/>
          </cell>
          <cell r="BG996" t="str">
            <v>NEW BUKOMERO FARMERS SHOP</v>
          </cell>
          <cell r="BH996" t="str">
            <v/>
          </cell>
          <cell r="BI996" t="str">
            <v/>
          </cell>
          <cell r="BJ996" t="str">
            <v/>
          </cell>
          <cell r="BK996" t="str">
            <v/>
          </cell>
          <cell r="BL996" t="str">
            <v/>
          </cell>
          <cell r="BM996" t="str">
            <v/>
          </cell>
          <cell r="BN996" t="str">
            <v/>
          </cell>
          <cell r="BO996" t="str">
            <v/>
          </cell>
          <cell r="BP996" t="str">
            <v/>
          </cell>
          <cell r="BQ996" t="str">
            <v/>
          </cell>
          <cell r="BR996" t="str">
            <v/>
          </cell>
          <cell r="BS996" t="str">
            <v/>
          </cell>
          <cell r="BU996" t="str">
            <v>NEW BUKOMERO FARMERS SHOP</v>
          </cell>
          <cell r="BV996" t="str">
            <v/>
          </cell>
          <cell r="BW996" t="str">
            <v/>
          </cell>
          <cell r="BX996" t="str">
            <v/>
          </cell>
          <cell r="BY996" t="str">
            <v/>
          </cell>
          <cell r="BZ996" t="str">
            <v/>
          </cell>
          <cell r="CA996" t="str">
            <v/>
          </cell>
          <cell r="CB996" t="str">
            <v/>
          </cell>
          <cell r="CC996" t="str">
            <v/>
          </cell>
          <cell r="CD996" t="str">
            <v/>
          </cell>
          <cell r="CE996" t="str">
            <v/>
          </cell>
          <cell r="CG996" t="str">
            <v>NEW BUKOMERO FARMERS SHOP</v>
          </cell>
          <cell r="CH996" t="str">
            <v/>
          </cell>
          <cell r="CI996" t="str">
            <v/>
          </cell>
          <cell r="CJ996" t="str">
            <v/>
          </cell>
          <cell r="CK996" t="str">
            <v/>
          </cell>
          <cell r="CL996" t="str">
            <v/>
          </cell>
          <cell r="CM996" t="str">
            <v/>
          </cell>
          <cell r="CN996" t="str">
            <v/>
          </cell>
          <cell r="CO996" t="str">
            <v/>
          </cell>
          <cell r="CP996" t="str">
            <v/>
          </cell>
          <cell r="CQ996" t="str">
            <v/>
          </cell>
          <cell r="CR996" t="str">
            <v/>
          </cell>
          <cell r="CS996" t="str">
            <v/>
          </cell>
          <cell r="CU996" t="str">
            <v>NEW BUKOMERO FARMERS SHOP</v>
          </cell>
          <cell r="CV996" t="str">
            <v/>
          </cell>
          <cell r="CW996" t="str">
            <v/>
          </cell>
          <cell r="CX996" t="str">
            <v/>
          </cell>
          <cell r="CY996" t="str">
            <v/>
          </cell>
          <cell r="CZ996" t="str">
            <v/>
          </cell>
          <cell r="DA996" t="str">
            <v/>
          </cell>
          <cell r="DB996" t="str">
            <v/>
          </cell>
          <cell r="DC996" t="str">
            <v/>
          </cell>
          <cell r="DD996" t="str">
            <v/>
          </cell>
          <cell r="DE996" t="str">
            <v/>
          </cell>
          <cell r="DG996" t="str">
            <v>NEW BUKOMERO FARMERS SHOP</v>
          </cell>
          <cell r="DH996" t="str">
            <v/>
          </cell>
          <cell r="DI996" t="str">
            <v/>
          </cell>
          <cell r="DJ996" t="str">
            <v/>
          </cell>
          <cell r="DK996" t="str">
            <v/>
          </cell>
          <cell r="DL996" t="str">
            <v/>
          </cell>
          <cell r="DM996" t="str">
            <v/>
          </cell>
          <cell r="DN996" t="str">
            <v/>
          </cell>
          <cell r="DO996" t="str">
            <v/>
          </cell>
          <cell r="DP996" t="str">
            <v/>
          </cell>
          <cell r="DQ996" t="str">
            <v/>
          </cell>
          <cell r="DR996" t="str">
            <v/>
          </cell>
          <cell r="DS996" t="str">
            <v/>
          </cell>
          <cell r="DU996" t="str">
            <v>NEW BUKOMERO FARMERS SHOP</v>
          </cell>
          <cell r="DV996" t="str">
            <v/>
          </cell>
          <cell r="DW996" t="str">
            <v/>
          </cell>
          <cell r="DX996" t="str">
            <v/>
          </cell>
          <cell r="DY996" t="str">
            <v/>
          </cell>
          <cell r="DZ996" t="str">
            <v/>
          </cell>
          <cell r="EA996" t="str">
            <v/>
          </cell>
          <cell r="EB996" t="str">
            <v/>
          </cell>
          <cell r="EC996" t="str">
            <v/>
          </cell>
          <cell r="ED996" t="str">
            <v/>
          </cell>
          <cell r="EE996" t="str">
            <v/>
          </cell>
        </row>
        <row r="997">
          <cell r="I997" t="str">
            <v>UGANDA MARTYRS COLLEGE SSONDE</v>
          </cell>
          <cell r="J997">
            <v>13</v>
          </cell>
          <cell r="K997">
            <v>15</v>
          </cell>
          <cell r="L997">
            <v>2585000</v>
          </cell>
          <cell r="M997">
            <v>13020</v>
          </cell>
          <cell r="AF997" t="str">
            <v>NEW ERA SYSTEMS LIMITED</v>
          </cell>
          <cell r="AG997" t="str">
            <v>NEW ERA SYSTEMS LIMITED</v>
          </cell>
          <cell r="AH997" t="str">
            <v/>
          </cell>
          <cell r="AI997" t="str">
            <v/>
          </cell>
          <cell r="AJ997" t="str">
            <v/>
          </cell>
          <cell r="AK997" t="str">
            <v/>
          </cell>
          <cell r="AL997" t="str">
            <v/>
          </cell>
          <cell r="AM997" t="str">
            <v/>
          </cell>
          <cell r="AN997" t="str">
            <v/>
          </cell>
          <cell r="AO997" t="str">
            <v/>
          </cell>
          <cell r="AP997" t="str">
            <v/>
          </cell>
          <cell r="AQ997" t="str">
            <v/>
          </cell>
          <cell r="AR997" t="str">
            <v/>
          </cell>
          <cell r="AS997" t="str">
            <v/>
          </cell>
          <cell r="AT997">
            <v>0</v>
          </cell>
          <cell r="AU997" t="str">
            <v>NEW ERA SYSTEMS LIMITED</v>
          </cell>
          <cell r="AV997" t="str">
            <v/>
          </cell>
          <cell r="AW997" t="str">
            <v/>
          </cell>
          <cell r="AX997" t="str">
            <v/>
          </cell>
          <cell r="AY997" t="str">
            <v/>
          </cell>
          <cell r="AZ997" t="str">
            <v/>
          </cell>
          <cell r="BA997" t="str">
            <v/>
          </cell>
          <cell r="BB997" t="str">
            <v/>
          </cell>
          <cell r="BC997" t="str">
            <v/>
          </cell>
          <cell r="BD997" t="str">
            <v/>
          </cell>
          <cell r="BE997" t="str">
            <v/>
          </cell>
          <cell r="BG997" t="str">
            <v>NEW ERA SYSTEMS LIMITED</v>
          </cell>
          <cell r="BH997" t="str">
            <v/>
          </cell>
          <cell r="BI997" t="str">
            <v/>
          </cell>
          <cell r="BJ997" t="str">
            <v/>
          </cell>
          <cell r="BK997" t="str">
            <v/>
          </cell>
          <cell r="BL997" t="str">
            <v/>
          </cell>
          <cell r="BM997" t="str">
            <v/>
          </cell>
          <cell r="BN997" t="str">
            <v/>
          </cell>
          <cell r="BO997" t="str">
            <v/>
          </cell>
          <cell r="BP997" t="str">
            <v/>
          </cell>
          <cell r="BQ997" t="str">
            <v/>
          </cell>
          <cell r="BR997" t="str">
            <v/>
          </cell>
          <cell r="BS997" t="str">
            <v/>
          </cell>
          <cell r="BU997" t="str">
            <v>NEW ERA SYSTEMS LIMITED</v>
          </cell>
          <cell r="BV997" t="str">
            <v/>
          </cell>
          <cell r="BW997" t="str">
            <v/>
          </cell>
          <cell r="BX997" t="str">
            <v/>
          </cell>
          <cell r="BY997" t="str">
            <v/>
          </cell>
          <cell r="BZ997" t="str">
            <v/>
          </cell>
          <cell r="CA997" t="str">
            <v/>
          </cell>
          <cell r="CB997" t="str">
            <v/>
          </cell>
          <cell r="CC997" t="str">
            <v/>
          </cell>
          <cell r="CD997" t="str">
            <v/>
          </cell>
          <cell r="CE997" t="str">
            <v/>
          </cell>
          <cell r="CG997" t="str">
            <v>NEW ERA SYSTEMS LIMITED</v>
          </cell>
          <cell r="CH997" t="str">
            <v/>
          </cell>
          <cell r="CI997" t="str">
            <v/>
          </cell>
          <cell r="CJ997" t="str">
            <v/>
          </cell>
          <cell r="CK997" t="str">
            <v/>
          </cell>
          <cell r="CL997" t="str">
            <v/>
          </cell>
          <cell r="CM997" t="str">
            <v/>
          </cell>
          <cell r="CN997" t="str">
            <v/>
          </cell>
          <cell r="CO997" t="str">
            <v/>
          </cell>
          <cell r="CP997" t="str">
            <v/>
          </cell>
          <cell r="CQ997" t="str">
            <v/>
          </cell>
          <cell r="CR997" t="str">
            <v/>
          </cell>
          <cell r="CS997" t="str">
            <v/>
          </cell>
          <cell r="CU997" t="str">
            <v>NEW ERA SYSTEMS LIMITED</v>
          </cell>
          <cell r="CV997" t="str">
            <v/>
          </cell>
          <cell r="CW997" t="str">
            <v/>
          </cell>
          <cell r="CX997" t="str">
            <v/>
          </cell>
          <cell r="CY997" t="str">
            <v/>
          </cell>
          <cell r="CZ997" t="str">
            <v/>
          </cell>
          <cell r="DA997" t="str">
            <v/>
          </cell>
          <cell r="DB997" t="str">
            <v/>
          </cell>
          <cell r="DC997" t="str">
            <v/>
          </cell>
          <cell r="DD997" t="str">
            <v/>
          </cell>
          <cell r="DE997" t="str">
            <v/>
          </cell>
          <cell r="DG997" t="str">
            <v>NEW ERA SYSTEMS LIMITED</v>
          </cell>
          <cell r="DH997" t="str">
            <v/>
          </cell>
          <cell r="DI997" t="str">
            <v/>
          </cell>
          <cell r="DJ997" t="str">
            <v/>
          </cell>
          <cell r="DK997" t="str">
            <v/>
          </cell>
          <cell r="DL997" t="str">
            <v/>
          </cell>
          <cell r="DM997" t="str">
            <v/>
          </cell>
          <cell r="DN997" t="str">
            <v/>
          </cell>
          <cell r="DO997" t="str">
            <v/>
          </cell>
          <cell r="DP997" t="str">
            <v/>
          </cell>
          <cell r="DQ997" t="str">
            <v/>
          </cell>
          <cell r="DR997" t="str">
            <v/>
          </cell>
          <cell r="DS997" t="str">
            <v/>
          </cell>
          <cell r="DU997" t="str">
            <v>NEW ERA SYSTEMS LIMITED</v>
          </cell>
          <cell r="DV997" t="str">
            <v/>
          </cell>
          <cell r="DW997" t="str">
            <v/>
          </cell>
          <cell r="DX997" t="str">
            <v/>
          </cell>
          <cell r="DY997" t="str">
            <v/>
          </cell>
          <cell r="DZ997" t="str">
            <v/>
          </cell>
          <cell r="EA997" t="str">
            <v/>
          </cell>
          <cell r="EB997" t="str">
            <v/>
          </cell>
          <cell r="EC997" t="str">
            <v/>
          </cell>
          <cell r="ED997" t="str">
            <v/>
          </cell>
          <cell r="EE997" t="str">
            <v/>
          </cell>
        </row>
        <row r="998">
          <cell r="I998" t="str">
            <v>UMEME</v>
          </cell>
          <cell r="J998">
            <v>44994</v>
          </cell>
          <cell r="K998">
            <v>76414</v>
          </cell>
          <cell r="L998">
            <v>3539459224</v>
          </cell>
          <cell r="M998">
            <v>40329130</v>
          </cell>
          <cell r="AF998" t="str">
            <v>NEW ERA SYSTEMS LIMITED COMMISSION</v>
          </cell>
          <cell r="AG998" t="str">
            <v>NEW ERA SYSTEMS LIMITED COMMISSION</v>
          </cell>
          <cell r="AH998" t="str">
            <v/>
          </cell>
          <cell r="AI998" t="str">
            <v/>
          </cell>
          <cell r="AJ998" t="str">
            <v/>
          </cell>
          <cell r="AK998" t="str">
            <v/>
          </cell>
          <cell r="AL998" t="str">
            <v/>
          </cell>
          <cell r="AM998" t="str">
            <v/>
          </cell>
          <cell r="AN998" t="str">
            <v/>
          </cell>
          <cell r="AO998" t="str">
            <v/>
          </cell>
          <cell r="AP998" t="str">
            <v/>
          </cell>
          <cell r="AQ998" t="str">
            <v/>
          </cell>
          <cell r="AR998" t="str">
            <v/>
          </cell>
          <cell r="AS998" t="str">
            <v/>
          </cell>
          <cell r="AT998">
            <v>0</v>
          </cell>
          <cell r="AU998" t="str">
            <v>NEW ERA SYSTEMS LIMITED COMMISSION</v>
          </cell>
          <cell r="AV998" t="str">
            <v/>
          </cell>
          <cell r="AW998" t="str">
            <v/>
          </cell>
          <cell r="AX998" t="str">
            <v/>
          </cell>
          <cell r="AY998" t="str">
            <v/>
          </cell>
          <cell r="AZ998" t="str">
            <v/>
          </cell>
          <cell r="BA998" t="str">
            <v/>
          </cell>
          <cell r="BB998" t="str">
            <v/>
          </cell>
          <cell r="BC998" t="str">
            <v/>
          </cell>
          <cell r="BD998" t="str">
            <v/>
          </cell>
          <cell r="BE998" t="str">
            <v/>
          </cell>
          <cell r="BG998" t="str">
            <v>NEW ERA SYSTEMS LIMITED COMMISSION</v>
          </cell>
          <cell r="BH998" t="str">
            <v/>
          </cell>
          <cell r="BI998" t="str">
            <v/>
          </cell>
          <cell r="BJ998" t="str">
            <v/>
          </cell>
          <cell r="BK998" t="str">
            <v/>
          </cell>
          <cell r="BL998" t="str">
            <v/>
          </cell>
          <cell r="BM998" t="str">
            <v/>
          </cell>
          <cell r="BN998" t="str">
            <v/>
          </cell>
          <cell r="BO998" t="str">
            <v/>
          </cell>
          <cell r="BP998" t="str">
            <v/>
          </cell>
          <cell r="BQ998" t="str">
            <v/>
          </cell>
          <cell r="BR998" t="str">
            <v/>
          </cell>
          <cell r="BS998" t="str">
            <v/>
          </cell>
          <cell r="BU998" t="str">
            <v>NEW ERA SYSTEMS LIMITED COMMISSION</v>
          </cell>
          <cell r="BV998" t="str">
            <v/>
          </cell>
          <cell r="BW998" t="str">
            <v/>
          </cell>
          <cell r="BX998" t="str">
            <v/>
          </cell>
          <cell r="BY998" t="str">
            <v/>
          </cell>
          <cell r="BZ998" t="str">
            <v/>
          </cell>
          <cell r="CA998" t="str">
            <v/>
          </cell>
          <cell r="CB998" t="str">
            <v/>
          </cell>
          <cell r="CC998" t="str">
            <v/>
          </cell>
          <cell r="CD998" t="str">
            <v/>
          </cell>
          <cell r="CE998" t="str">
            <v/>
          </cell>
          <cell r="CG998" t="str">
            <v>NEW ERA SYSTEMS LIMITED COMMISSION</v>
          </cell>
          <cell r="CH998" t="str">
            <v/>
          </cell>
          <cell r="CI998" t="str">
            <v/>
          </cell>
          <cell r="CJ998" t="str">
            <v/>
          </cell>
          <cell r="CK998" t="str">
            <v/>
          </cell>
          <cell r="CL998" t="str">
            <v/>
          </cell>
          <cell r="CM998" t="str">
            <v/>
          </cell>
          <cell r="CN998" t="str">
            <v/>
          </cell>
          <cell r="CO998" t="str">
            <v/>
          </cell>
          <cell r="CP998" t="str">
            <v/>
          </cell>
          <cell r="CQ998" t="str">
            <v/>
          </cell>
          <cell r="CR998" t="str">
            <v/>
          </cell>
          <cell r="CS998" t="str">
            <v/>
          </cell>
          <cell r="CU998" t="str">
            <v>NEW ERA SYSTEMS LIMITED COMMISSION</v>
          </cell>
          <cell r="CV998" t="str">
            <v/>
          </cell>
          <cell r="CW998" t="str">
            <v/>
          </cell>
          <cell r="CX998" t="str">
            <v/>
          </cell>
          <cell r="CY998" t="str">
            <v/>
          </cell>
          <cell r="CZ998" t="str">
            <v/>
          </cell>
          <cell r="DA998" t="str">
            <v/>
          </cell>
          <cell r="DB998" t="str">
            <v/>
          </cell>
          <cell r="DC998" t="str">
            <v/>
          </cell>
          <cell r="DD998" t="str">
            <v/>
          </cell>
          <cell r="DE998" t="str">
            <v/>
          </cell>
          <cell r="DG998" t="str">
            <v>NEW ERA SYSTEMS LIMITED COMMISSION</v>
          </cell>
          <cell r="DH998" t="str">
            <v/>
          </cell>
          <cell r="DI998" t="str">
            <v/>
          </cell>
          <cell r="DJ998" t="str">
            <v/>
          </cell>
          <cell r="DK998" t="str">
            <v/>
          </cell>
          <cell r="DL998" t="str">
            <v/>
          </cell>
          <cell r="DM998" t="str">
            <v/>
          </cell>
          <cell r="DN998" t="str">
            <v/>
          </cell>
          <cell r="DO998" t="str">
            <v/>
          </cell>
          <cell r="DP998" t="str">
            <v/>
          </cell>
          <cell r="DQ998" t="str">
            <v/>
          </cell>
          <cell r="DR998" t="str">
            <v/>
          </cell>
          <cell r="DS998" t="str">
            <v/>
          </cell>
          <cell r="DU998" t="str">
            <v>NEW ERA SYSTEMS LIMITED COMMISSION</v>
          </cell>
          <cell r="DV998" t="str">
            <v/>
          </cell>
          <cell r="DW998" t="str">
            <v/>
          </cell>
          <cell r="DX998" t="str">
            <v/>
          </cell>
          <cell r="DY998" t="str">
            <v/>
          </cell>
          <cell r="DZ998" t="str">
            <v/>
          </cell>
          <cell r="EA998" t="str">
            <v/>
          </cell>
          <cell r="EB998" t="str">
            <v/>
          </cell>
          <cell r="EC998" t="str">
            <v/>
          </cell>
          <cell r="ED998" t="str">
            <v/>
          </cell>
          <cell r="EE998" t="str">
            <v/>
          </cell>
        </row>
        <row r="999">
          <cell r="I999" t="str">
            <v>USAFRIMALL</v>
          </cell>
          <cell r="J999">
            <v>3</v>
          </cell>
          <cell r="K999">
            <v>4</v>
          </cell>
          <cell r="L999">
            <v>1959100</v>
          </cell>
          <cell r="M999">
            <v>6950</v>
          </cell>
          <cell r="AF999" t="str">
            <v>NEW KISUGU ENTERPRENUER LTD</v>
          </cell>
          <cell r="AG999" t="str">
            <v>NEW KISUGU ENTERPRENUER LTD</v>
          </cell>
          <cell r="AH999" t="str">
            <v/>
          </cell>
          <cell r="AI999" t="str">
            <v/>
          </cell>
          <cell r="AJ999" t="str">
            <v/>
          </cell>
          <cell r="AK999" t="str">
            <v/>
          </cell>
          <cell r="AL999" t="str">
            <v/>
          </cell>
          <cell r="AM999" t="str">
            <v/>
          </cell>
          <cell r="AN999" t="str">
            <v/>
          </cell>
          <cell r="AO999" t="str">
            <v/>
          </cell>
          <cell r="AP999" t="str">
            <v/>
          </cell>
          <cell r="AQ999" t="str">
            <v/>
          </cell>
          <cell r="AR999" t="str">
            <v/>
          </cell>
          <cell r="AS999" t="str">
            <v/>
          </cell>
          <cell r="AT999">
            <v>0</v>
          </cell>
          <cell r="AU999" t="str">
            <v>NEW KISUGU ENTERPRENUER LTD</v>
          </cell>
          <cell r="AV999" t="str">
            <v/>
          </cell>
          <cell r="AW999" t="str">
            <v/>
          </cell>
          <cell r="AX999" t="str">
            <v/>
          </cell>
          <cell r="AY999" t="str">
            <v/>
          </cell>
          <cell r="AZ999" t="str">
            <v/>
          </cell>
          <cell r="BA999" t="str">
            <v/>
          </cell>
          <cell r="BB999" t="str">
            <v/>
          </cell>
          <cell r="BC999" t="str">
            <v/>
          </cell>
          <cell r="BD999" t="str">
            <v/>
          </cell>
          <cell r="BE999" t="str">
            <v/>
          </cell>
          <cell r="BG999" t="str">
            <v>NEW KISUGU ENTERPRENUER LTD</v>
          </cell>
          <cell r="BH999" t="str">
            <v/>
          </cell>
          <cell r="BI999" t="str">
            <v/>
          </cell>
          <cell r="BJ999" t="str">
            <v/>
          </cell>
          <cell r="BK999" t="str">
            <v/>
          </cell>
          <cell r="BL999" t="str">
            <v/>
          </cell>
          <cell r="BM999" t="str">
            <v/>
          </cell>
          <cell r="BN999" t="str">
            <v/>
          </cell>
          <cell r="BO999" t="str">
            <v/>
          </cell>
          <cell r="BP999" t="str">
            <v/>
          </cell>
          <cell r="BQ999" t="str">
            <v/>
          </cell>
          <cell r="BR999" t="str">
            <v/>
          </cell>
          <cell r="BS999" t="str">
            <v/>
          </cell>
          <cell r="BU999" t="str">
            <v>NEW KISUGU ENTERPRENUER LTD</v>
          </cell>
          <cell r="BV999" t="str">
            <v/>
          </cell>
          <cell r="BW999" t="str">
            <v/>
          </cell>
          <cell r="BX999" t="str">
            <v/>
          </cell>
          <cell r="BY999" t="str">
            <v/>
          </cell>
          <cell r="BZ999" t="str">
            <v/>
          </cell>
          <cell r="CA999" t="str">
            <v/>
          </cell>
          <cell r="CB999" t="str">
            <v/>
          </cell>
          <cell r="CC999" t="str">
            <v/>
          </cell>
          <cell r="CD999" t="str">
            <v/>
          </cell>
          <cell r="CE999" t="str">
            <v/>
          </cell>
          <cell r="CG999" t="str">
            <v>NEW KISUGU ENTERPRENUER LTD</v>
          </cell>
          <cell r="CH999" t="str">
            <v/>
          </cell>
          <cell r="CI999" t="str">
            <v/>
          </cell>
          <cell r="CJ999" t="str">
            <v/>
          </cell>
          <cell r="CK999" t="str">
            <v/>
          </cell>
          <cell r="CL999" t="str">
            <v/>
          </cell>
          <cell r="CM999" t="str">
            <v/>
          </cell>
          <cell r="CN999" t="str">
            <v/>
          </cell>
          <cell r="CO999" t="str">
            <v/>
          </cell>
          <cell r="CP999" t="str">
            <v/>
          </cell>
          <cell r="CQ999" t="str">
            <v/>
          </cell>
          <cell r="CR999" t="str">
            <v/>
          </cell>
          <cell r="CS999" t="str">
            <v/>
          </cell>
          <cell r="CU999" t="str">
            <v>NEW KISUGU ENTERPRENUER LTD</v>
          </cell>
          <cell r="CV999" t="str">
            <v/>
          </cell>
          <cell r="CW999" t="str">
            <v/>
          </cell>
          <cell r="CX999" t="str">
            <v/>
          </cell>
          <cell r="CY999" t="str">
            <v/>
          </cell>
          <cell r="CZ999" t="str">
            <v/>
          </cell>
          <cell r="DA999" t="str">
            <v/>
          </cell>
          <cell r="DB999" t="str">
            <v/>
          </cell>
          <cell r="DC999" t="str">
            <v/>
          </cell>
          <cell r="DD999" t="str">
            <v/>
          </cell>
          <cell r="DE999" t="str">
            <v/>
          </cell>
          <cell r="DG999" t="str">
            <v>NEW KISUGU ENTERPRENUER LTD</v>
          </cell>
          <cell r="DH999" t="str">
            <v/>
          </cell>
          <cell r="DI999" t="str">
            <v/>
          </cell>
          <cell r="DJ999" t="str">
            <v/>
          </cell>
          <cell r="DK999" t="str">
            <v/>
          </cell>
          <cell r="DL999" t="str">
            <v/>
          </cell>
          <cell r="DM999" t="str">
            <v/>
          </cell>
          <cell r="DN999" t="str">
            <v/>
          </cell>
          <cell r="DO999" t="str">
            <v/>
          </cell>
          <cell r="DP999" t="str">
            <v/>
          </cell>
          <cell r="DQ999" t="str">
            <v/>
          </cell>
          <cell r="DR999" t="str">
            <v/>
          </cell>
          <cell r="DS999" t="str">
            <v/>
          </cell>
          <cell r="DU999" t="str">
            <v>NEW KISUGU ENTERPRENUER LTD</v>
          </cell>
          <cell r="DV999" t="str">
            <v/>
          </cell>
          <cell r="DW999" t="str">
            <v/>
          </cell>
          <cell r="DX999" t="str">
            <v/>
          </cell>
          <cell r="DY999" t="str">
            <v/>
          </cell>
          <cell r="DZ999" t="str">
            <v/>
          </cell>
          <cell r="EA999" t="str">
            <v/>
          </cell>
          <cell r="EB999" t="str">
            <v/>
          </cell>
          <cell r="EC999" t="str">
            <v/>
          </cell>
          <cell r="ED999" t="str">
            <v/>
          </cell>
          <cell r="EE999" t="str">
            <v/>
          </cell>
        </row>
        <row r="1000">
          <cell r="I1000" t="str">
            <v>VISION FUND UGANDA LIMITED</v>
          </cell>
          <cell r="J1000">
            <v>448</v>
          </cell>
          <cell r="K1000">
            <v>807</v>
          </cell>
          <cell r="L1000">
            <v>132838800</v>
          </cell>
          <cell r="M1000">
            <v>734200</v>
          </cell>
          <cell r="AF1000" t="str">
            <v>NEW MWENGE AGENCIES</v>
          </cell>
          <cell r="AG1000" t="str">
            <v>NEW MWENGE AGENCIES</v>
          </cell>
          <cell r="AH1000" t="str">
            <v/>
          </cell>
          <cell r="AI1000" t="str">
            <v/>
          </cell>
          <cell r="AJ1000" t="str">
            <v/>
          </cell>
          <cell r="AK1000" t="str">
            <v/>
          </cell>
          <cell r="AL1000" t="str">
            <v/>
          </cell>
          <cell r="AM1000" t="str">
            <v/>
          </cell>
          <cell r="AN1000" t="str">
            <v/>
          </cell>
          <cell r="AO1000" t="str">
            <v/>
          </cell>
          <cell r="AP1000" t="str">
            <v/>
          </cell>
          <cell r="AQ1000" t="str">
            <v/>
          </cell>
          <cell r="AR1000" t="str">
            <v/>
          </cell>
          <cell r="AS1000" t="str">
            <v/>
          </cell>
          <cell r="AT1000">
            <v>0</v>
          </cell>
          <cell r="AU1000" t="str">
            <v>NEW MWENGE AGENCIES</v>
          </cell>
          <cell r="AV1000" t="str">
            <v/>
          </cell>
          <cell r="AW1000" t="str">
            <v/>
          </cell>
          <cell r="AX1000" t="str">
            <v/>
          </cell>
          <cell r="AY1000" t="str">
            <v/>
          </cell>
          <cell r="AZ1000" t="str">
            <v/>
          </cell>
          <cell r="BA1000" t="str">
            <v/>
          </cell>
          <cell r="BB1000" t="str">
            <v/>
          </cell>
          <cell r="BC1000" t="str">
            <v/>
          </cell>
          <cell r="BD1000" t="str">
            <v/>
          </cell>
          <cell r="BE1000" t="str">
            <v/>
          </cell>
          <cell r="BG1000" t="str">
            <v>NEW MWENGE AGENCIES</v>
          </cell>
          <cell r="BH1000" t="str">
            <v/>
          </cell>
          <cell r="BI1000" t="str">
            <v/>
          </cell>
          <cell r="BJ1000" t="str">
            <v/>
          </cell>
          <cell r="BK1000" t="str">
            <v/>
          </cell>
          <cell r="BL1000" t="str">
            <v/>
          </cell>
          <cell r="BM1000" t="str">
            <v/>
          </cell>
          <cell r="BN1000" t="str">
            <v/>
          </cell>
          <cell r="BO1000" t="str">
            <v/>
          </cell>
          <cell r="BP1000" t="str">
            <v/>
          </cell>
          <cell r="BQ1000" t="str">
            <v/>
          </cell>
          <cell r="BR1000" t="str">
            <v/>
          </cell>
          <cell r="BS1000" t="str">
            <v/>
          </cell>
          <cell r="BU1000" t="str">
            <v>NEW MWENGE AGENCIES</v>
          </cell>
          <cell r="BV1000" t="str">
            <v/>
          </cell>
          <cell r="BW1000" t="str">
            <v/>
          </cell>
          <cell r="BX1000" t="str">
            <v/>
          </cell>
          <cell r="BY1000" t="str">
            <v/>
          </cell>
          <cell r="BZ1000" t="str">
            <v/>
          </cell>
          <cell r="CA1000" t="str">
            <v/>
          </cell>
          <cell r="CB1000" t="str">
            <v/>
          </cell>
          <cell r="CC1000" t="str">
            <v/>
          </cell>
          <cell r="CD1000" t="str">
            <v/>
          </cell>
          <cell r="CE1000" t="str">
            <v/>
          </cell>
          <cell r="CG1000" t="str">
            <v>NEW MWENGE AGENCIES</v>
          </cell>
          <cell r="CH1000" t="str">
            <v/>
          </cell>
          <cell r="CI1000" t="str">
            <v/>
          </cell>
          <cell r="CJ1000" t="str">
            <v/>
          </cell>
          <cell r="CK1000" t="str">
            <v/>
          </cell>
          <cell r="CL1000" t="str">
            <v/>
          </cell>
          <cell r="CM1000" t="str">
            <v/>
          </cell>
          <cell r="CN1000" t="str">
            <v/>
          </cell>
          <cell r="CO1000" t="str">
            <v/>
          </cell>
          <cell r="CP1000" t="str">
            <v/>
          </cell>
          <cell r="CQ1000" t="str">
            <v/>
          </cell>
          <cell r="CR1000" t="str">
            <v/>
          </cell>
          <cell r="CS1000" t="str">
            <v/>
          </cell>
          <cell r="CU1000" t="str">
            <v>NEW MWENGE AGENCIES</v>
          </cell>
          <cell r="CV1000" t="str">
            <v/>
          </cell>
          <cell r="CW1000" t="str">
            <v/>
          </cell>
          <cell r="CX1000" t="str">
            <v/>
          </cell>
          <cell r="CY1000" t="str">
            <v/>
          </cell>
          <cell r="CZ1000" t="str">
            <v/>
          </cell>
          <cell r="DA1000" t="str">
            <v/>
          </cell>
          <cell r="DB1000" t="str">
            <v/>
          </cell>
          <cell r="DC1000" t="str">
            <v/>
          </cell>
          <cell r="DD1000" t="str">
            <v/>
          </cell>
          <cell r="DE1000" t="str">
            <v/>
          </cell>
          <cell r="DG1000" t="str">
            <v>NEW MWENGE AGENCIES</v>
          </cell>
          <cell r="DH1000" t="str">
            <v/>
          </cell>
          <cell r="DI1000" t="str">
            <v/>
          </cell>
          <cell r="DJ1000" t="str">
            <v/>
          </cell>
          <cell r="DK1000" t="str">
            <v/>
          </cell>
          <cell r="DL1000" t="str">
            <v/>
          </cell>
          <cell r="DM1000" t="str">
            <v/>
          </cell>
          <cell r="DN1000" t="str">
            <v/>
          </cell>
          <cell r="DO1000" t="str">
            <v/>
          </cell>
          <cell r="DP1000" t="str">
            <v/>
          </cell>
          <cell r="DQ1000" t="str">
            <v/>
          </cell>
          <cell r="DR1000" t="str">
            <v/>
          </cell>
          <cell r="DS1000" t="str">
            <v/>
          </cell>
          <cell r="DU1000" t="str">
            <v>NEW MWENGE AGENCIES</v>
          </cell>
          <cell r="DV1000" t="str">
            <v/>
          </cell>
          <cell r="DW1000" t="str">
            <v/>
          </cell>
          <cell r="DX1000" t="str">
            <v/>
          </cell>
          <cell r="DY1000" t="str">
            <v/>
          </cell>
          <cell r="DZ1000" t="str">
            <v/>
          </cell>
          <cell r="EA1000" t="str">
            <v/>
          </cell>
          <cell r="EB1000" t="str">
            <v/>
          </cell>
          <cell r="EC1000" t="str">
            <v/>
          </cell>
          <cell r="ED1000" t="str">
            <v/>
          </cell>
          <cell r="EE1000" t="str">
            <v/>
          </cell>
        </row>
        <row r="1001">
          <cell r="I1001" t="str">
            <v>VISIONFUND UGANDA LIMITED</v>
          </cell>
          <cell r="J1001">
            <v>33</v>
          </cell>
          <cell r="K1001">
            <v>42</v>
          </cell>
          <cell r="L1001">
            <v>5607900</v>
          </cell>
          <cell r="M1001">
            <v>34770</v>
          </cell>
          <cell r="AF1001" t="str">
            <v>NEW SK FARM SUPPLIES</v>
          </cell>
          <cell r="AG1001" t="str">
            <v>NEW SK FARM SUPPLIES</v>
          </cell>
          <cell r="AH1001" t="str">
            <v/>
          </cell>
          <cell r="AI1001" t="str">
            <v/>
          </cell>
          <cell r="AJ1001" t="str">
            <v/>
          </cell>
          <cell r="AK1001" t="str">
            <v/>
          </cell>
          <cell r="AL1001" t="str">
            <v/>
          </cell>
          <cell r="AM1001" t="str">
            <v/>
          </cell>
          <cell r="AN1001" t="str">
            <v/>
          </cell>
          <cell r="AO1001" t="str">
            <v/>
          </cell>
          <cell r="AP1001" t="str">
            <v/>
          </cell>
          <cell r="AQ1001" t="str">
            <v/>
          </cell>
          <cell r="AR1001" t="str">
            <v/>
          </cell>
          <cell r="AS1001" t="str">
            <v/>
          </cell>
          <cell r="AT1001">
            <v>0</v>
          </cell>
          <cell r="AU1001" t="str">
            <v>NEW SK FARM SUPPLIES</v>
          </cell>
          <cell r="AV1001" t="str">
            <v/>
          </cell>
          <cell r="AW1001" t="str">
            <v/>
          </cell>
          <cell r="AX1001" t="str">
            <v/>
          </cell>
          <cell r="AY1001" t="str">
            <v/>
          </cell>
          <cell r="AZ1001" t="str">
            <v/>
          </cell>
          <cell r="BA1001" t="str">
            <v/>
          </cell>
          <cell r="BB1001" t="str">
            <v/>
          </cell>
          <cell r="BC1001" t="str">
            <v/>
          </cell>
          <cell r="BD1001" t="str">
            <v/>
          </cell>
          <cell r="BE1001" t="str">
            <v/>
          </cell>
          <cell r="BG1001" t="str">
            <v>NEW SK FARM SUPPLIES</v>
          </cell>
          <cell r="BH1001" t="str">
            <v/>
          </cell>
          <cell r="BI1001" t="str">
            <v/>
          </cell>
          <cell r="BJ1001" t="str">
            <v/>
          </cell>
          <cell r="BK1001" t="str">
            <v/>
          </cell>
          <cell r="BL1001" t="str">
            <v/>
          </cell>
          <cell r="BM1001" t="str">
            <v/>
          </cell>
          <cell r="BN1001" t="str">
            <v/>
          </cell>
          <cell r="BO1001" t="str">
            <v/>
          </cell>
          <cell r="BP1001" t="str">
            <v/>
          </cell>
          <cell r="BQ1001" t="str">
            <v/>
          </cell>
          <cell r="BR1001" t="str">
            <v/>
          </cell>
          <cell r="BS1001" t="str">
            <v/>
          </cell>
          <cell r="BU1001" t="str">
            <v>NEW SK FARM SUPPLIES</v>
          </cell>
          <cell r="BV1001" t="str">
            <v/>
          </cell>
          <cell r="BW1001" t="str">
            <v/>
          </cell>
          <cell r="BX1001" t="str">
            <v/>
          </cell>
          <cell r="BY1001" t="str">
            <v/>
          </cell>
          <cell r="BZ1001" t="str">
            <v/>
          </cell>
          <cell r="CA1001" t="str">
            <v/>
          </cell>
          <cell r="CB1001" t="str">
            <v/>
          </cell>
          <cell r="CC1001" t="str">
            <v/>
          </cell>
          <cell r="CD1001" t="str">
            <v/>
          </cell>
          <cell r="CE1001" t="str">
            <v/>
          </cell>
          <cell r="CG1001" t="str">
            <v>NEW SK FARM SUPPLIES</v>
          </cell>
          <cell r="CH1001" t="str">
            <v/>
          </cell>
          <cell r="CI1001" t="str">
            <v/>
          </cell>
          <cell r="CJ1001" t="str">
            <v/>
          </cell>
          <cell r="CK1001" t="str">
            <v/>
          </cell>
          <cell r="CL1001" t="str">
            <v/>
          </cell>
          <cell r="CM1001" t="str">
            <v/>
          </cell>
          <cell r="CN1001" t="str">
            <v/>
          </cell>
          <cell r="CO1001" t="str">
            <v/>
          </cell>
          <cell r="CP1001" t="str">
            <v/>
          </cell>
          <cell r="CQ1001" t="str">
            <v/>
          </cell>
          <cell r="CR1001" t="str">
            <v/>
          </cell>
          <cell r="CS1001" t="str">
            <v/>
          </cell>
          <cell r="CU1001" t="str">
            <v>NEW SK FARM SUPPLIES</v>
          </cell>
          <cell r="CV1001" t="str">
            <v/>
          </cell>
          <cell r="CW1001" t="str">
            <v/>
          </cell>
          <cell r="CX1001" t="str">
            <v/>
          </cell>
          <cell r="CY1001" t="str">
            <v/>
          </cell>
          <cell r="CZ1001" t="str">
            <v/>
          </cell>
          <cell r="DA1001" t="str">
            <v/>
          </cell>
          <cell r="DB1001" t="str">
            <v/>
          </cell>
          <cell r="DC1001" t="str">
            <v/>
          </cell>
          <cell r="DD1001" t="str">
            <v/>
          </cell>
          <cell r="DE1001" t="str">
            <v/>
          </cell>
          <cell r="DG1001" t="str">
            <v>NEW SK FARM SUPPLIES</v>
          </cell>
          <cell r="DH1001" t="str">
            <v/>
          </cell>
          <cell r="DI1001" t="str">
            <v/>
          </cell>
          <cell r="DJ1001" t="str">
            <v/>
          </cell>
          <cell r="DK1001" t="str">
            <v/>
          </cell>
          <cell r="DL1001" t="str">
            <v/>
          </cell>
          <cell r="DM1001" t="str">
            <v/>
          </cell>
          <cell r="DN1001" t="str">
            <v/>
          </cell>
          <cell r="DO1001" t="str">
            <v/>
          </cell>
          <cell r="DP1001" t="str">
            <v/>
          </cell>
          <cell r="DQ1001" t="str">
            <v/>
          </cell>
          <cell r="DR1001" t="str">
            <v/>
          </cell>
          <cell r="DS1001" t="str">
            <v/>
          </cell>
          <cell r="DU1001" t="str">
            <v>NEW SK FARM SUPPLIES</v>
          </cell>
          <cell r="DV1001" t="str">
            <v/>
          </cell>
          <cell r="DW1001" t="str">
            <v/>
          </cell>
          <cell r="DX1001" t="str">
            <v/>
          </cell>
          <cell r="DY1001" t="str">
            <v/>
          </cell>
          <cell r="DZ1001" t="str">
            <v/>
          </cell>
          <cell r="EA1001" t="str">
            <v/>
          </cell>
          <cell r="EB1001" t="str">
            <v/>
          </cell>
          <cell r="EC1001" t="str">
            <v/>
          </cell>
          <cell r="ED1001" t="str">
            <v/>
          </cell>
          <cell r="EE1001" t="str">
            <v/>
          </cell>
        </row>
        <row r="1002">
          <cell r="I1002" t="str">
            <v>VISIONFUND UGANDA LTD</v>
          </cell>
          <cell r="J1002">
            <v>99</v>
          </cell>
          <cell r="K1002">
            <v>151</v>
          </cell>
          <cell r="L1002">
            <v>25726500</v>
          </cell>
          <cell r="M1002">
            <v>201620</v>
          </cell>
          <cell r="AF1002" t="str">
            <v>NEW VISION MAIN</v>
          </cell>
          <cell r="AG1002" t="str">
            <v>NEW VISION MAIN</v>
          </cell>
          <cell r="AH1002" t="str">
            <v/>
          </cell>
          <cell r="AI1002" t="str">
            <v/>
          </cell>
          <cell r="AJ1002">
            <v>3</v>
          </cell>
          <cell r="AK1002" t="str">
            <v/>
          </cell>
          <cell r="AL1002" t="str">
            <v/>
          </cell>
          <cell r="AM1002" t="str">
            <v/>
          </cell>
          <cell r="AN1002">
            <v>3</v>
          </cell>
          <cell r="AO1002">
            <v>1</v>
          </cell>
          <cell r="AP1002">
            <v>19</v>
          </cell>
          <cell r="AQ1002">
            <v>29</v>
          </cell>
          <cell r="AR1002">
            <v>37</v>
          </cell>
          <cell r="AS1002">
            <v>38</v>
          </cell>
          <cell r="AT1002">
            <v>130</v>
          </cell>
          <cell r="AU1002" t="str">
            <v>NEW VISION MAIN</v>
          </cell>
          <cell r="AV1002">
            <v>71</v>
          </cell>
          <cell r="AW1002">
            <v>84</v>
          </cell>
          <cell r="AX1002">
            <v>96</v>
          </cell>
          <cell r="AY1002">
            <v>93</v>
          </cell>
          <cell r="AZ1002">
            <v>112</v>
          </cell>
          <cell r="BA1002">
            <v>110</v>
          </cell>
          <cell r="BB1002">
            <v>104</v>
          </cell>
          <cell r="BC1002">
            <v>161</v>
          </cell>
          <cell r="BD1002">
            <v>117</v>
          </cell>
          <cell r="BE1002">
            <v>86</v>
          </cell>
          <cell r="BG1002" t="str">
            <v>NEW VISION MAIN</v>
          </cell>
          <cell r="BH1002" t="str">
            <v/>
          </cell>
          <cell r="BI1002" t="str">
            <v/>
          </cell>
          <cell r="BJ1002">
            <v>4</v>
          </cell>
          <cell r="BK1002" t="str">
            <v/>
          </cell>
          <cell r="BL1002" t="str">
            <v/>
          </cell>
          <cell r="BM1002" t="str">
            <v/>
          </cell>
          <cell r="BN1002">
            <v>3</v>
          </cell>
          <cell r="BO1002">
            <v>1</v>
          </cell>
          <cell r="BP1002">
            <v>91</v>
          </cell>
          <cell r="BQ1002">
            <v>286</v>
          </cell>
          <cell r="BR1002">
            <v>212</v>
          </cell>
          <cell r="BS1002">
            <v>205</v>
          </cell>
          <cell r="BU1002" t="str">
            <v>NEW VISION MAIN</v>
          </cell>
          <cell r="BV1002">
            <v>304</v>
          </cell>
          <cell r="BW1002">
            <v>321</v>
          </cell>
          <cell r="BX1002">
            <v>401</v>
          </cell>
          <cell r="BY1002">
            <v>374</v>
          </cell>
          <cell r="BZ1002">
            <v>431</v>
          </cell>
          <cell r="CA1002">
            <v>442</v>
          </cell>
          <cell r="CB1002">
            <v>450</v>
          </cell>
          <cell r="CC1002">
            <v>489</v>
          </cell>
          <cell r="CD1002">
            <v>433</v>
          </cell>
          <cell r="CE1002">
            <v>219</v>
          </cell>
          <cell r="CG1002" t="str">
            <v>NEW VISION MAIN</v>
          </cell>
          <cell r="CH1002" t="str">
            <v/>
          </cell>
          <cell r="CI1002" t="str">
            <v/>
          </cell>
          <cell r="CJ1002">
            <v>837500</v>
          </cell>
          <cell r="CK1002" t="str">
            <v/>
          </cell>
          <cell r="CL1002" t="str">
            <v/>
          </cell>
          <cell r="CM1002" t="str">
            <v/>
          </cell>
          <cell r="CN1002">
            <v>602000</v>
          </cell>
          <cell r="CO1002">
            <v>1000</v>
          </cell>
          <cell r="CP1002">
            <v>56781260</v>
          </cell>
          <cell r="CQ1002">
            <v>172741150</v>
          </cell>
          <cell r="CR1002">
            <v>97134900</v>
          </cell>
          <cell r="CS1002">
            <v>88144950</v>
          </cell>
          <cell r="CU1002" t="str">
            <v>NEW VISION MAIN</v>
          </cell>
          <cell r="CV1002">
            <v>132035274</v>
          </cell>
          <cell r="CW1002">
            <v>129457172</v>
          </cell>
          <cell r="CX1002">
            <v>165303346</v>
          </cell>
          <cell r="CY1002">
            <v>172847087</v>
          </cell>
          <cell r="CZ1002">
            <v>152999197</v>
          </cell>
          <cell r="DA1002">
            <v>164148730</v>
          </cell>
          <cell r="DB1002">
            <v>159627579</v>
          </cell>
          <cell r="DC1002">
            <v>152582924</v>
          </cell>
          <cell r="DD1002">
            <v>130889601</v>
          </cell>
          <cell r="DE1002">
            <v>66129750</v>
          </cell>
          <cell r="DG1002" t="str">
            <v>NEW VISION MAIN</v>
          </cell>
          <cell r="DH1002" t="str">
            <v/>
          </cell>
          <cell r="DI1002" t="str">
            <v/>
          </cell>
          <cell r="DJ1002">
            <v>0</v>
          </cell>
          <cell r="DK1002" t="str">
            <v/>
          </cell>
          <cell r="DL1002" t="str">
            <v/>
          </cell>
          <cell r="DM1002" t="str">
            <v/>
          </cell>
          <cell r="DN1002">
            <v>400</v>
          </cell>
          <cell r="DO1002">
            <v>400</v>
          </cell>
          <cell r="DP1002">
            <v>110800</v>
          </cell>
          <cell r="DQ1002">
            <v>158500</v>
          </cell>
          <cell r="DR1002">
            <v>222100</v>
          </cell>
          <cell r="DS1002">
            <v>216200</v>
          </cell>
          <cell r="DU1002" t="str">
            <v>NEW VISION MAIN</v>
          </cell>
          <cell r="DV1002">
            <v>395000</v>
          </cell>
          <cell r="DW1002">
            <v>410900</v>
          </cell>
          <cell r="DX1002">
            <v>471200</v>
          </cell>
          <cell r="DY1002">
            <v>435300</v>
          </cell>
          <cell r="DZ1002">
            <v>581425</v>
          </cell>
          <cell r="EA1002">
            <v>525125</v>
          </cell>
          <cell r="EB1002">
            <v>697680</v>
          </cell>
          <cell r="EC1002">
            <v>655690</v>
          </cell>
          <cell r="ED1002">
            <v>583730</v>
          </cell>
          <cell r="EE1002">
            <v>299430</v>
          </cell>
        </row>
        <row r="1003">
          <cell r="I1003" t="str">
            <v>watoto child care ministries</v>
          </cell>
          <cell r="J1003">
            <v>6</v>
          </cell>
          <cell r="K1003">
            <v>7</v>
          </cell>
          <cell r="L1003">
            <v>450500</v>
          </cell>
          <cell r="M1003">
            <v>4620</v>
          </cell>
          <cell r="AF1003" t="str">
            <v>NGAI STATIONERS LTD</v>
          </cell>
          <cell r="AG1003" t="str">
            <v>NGAI STATIONERS LTD</v>
          </cell>
          <cell r="AH1003" t="str">
            <v/>
          </cell>
          <cell r="AI1003" t="str">
            <v/>
          </cell>
          <cell r="AJ1003" t="str">
            <v/>
          </cell>
          <cell r="AK1003" t="str">
            <v/>
          </cell>
          <cell r="AL1003" t="str">
            <v/>
          </cell>
          <cell r="AM1003" t="str">
            <v/>
          </cell>
          <cell r="AN1003" t="str">
            <v/>
          </cell>
          <cell r="AO1003" t="str">
            <v/>
          </cell>
          <cell r="AP1003" t="str">
            <v/>
          </cell>
          <cell r="AQ1003" t="str">
            <v/>
          </cell>
          <cell r="AR1003" t="str">
            <v/>
          </cell>
          <cell r="AS1003" t="str">
            <v/>
          </cell>
          <cell r="AT1003">
            <v>0</v>
          </cell>
          <cell r="AU1003" t="str">
            <v>NGAI STATIONERS LTD</v>
          </cell>
          <cell r="AV1003" t="str">
            <v/>
          </cell>
          <cell r="AW1003" t="str">
            <v/>
          </cell>
          <cell r="AX1003" t="str">
            <v/>
          </cell>
          <cell r="AY1003" t="str">
            <v/>
          </cell>
          <cell r="AZ1003" t="str">
            <v/>
          </cell>
          <cell r="BA1003" t="str">
            <v/>
          </cell>
          <cell r="BB1003" t="str">
            <v/>
          </cell>
          <cell r="BC1003" t="str">
            <v/>
          </cell>
          <cell r="BD1003" t="str">
            <v/>
          </cell>
          <cell r="BE1003" t="str">
            <v/>
          </cell>
          <cell r="BG1003" t="str">
            <v>NGAI STATIONERS LTD</v>
          </cell>
          <cell r="BH1003" t="str">
            <v/>
          </cell>
          <cell r="BI1003" t="str">
            <v/>
          </cell>
          <cell r="BJ1003" t="str">
            <v/>
          </cell>
          <cell r="BK1003" t="str">
            <v/>
          </cell>
          <cell r="BL1003" t="str">
            <v/>
          </cell>
          <cell r="BM1003" t="str">
            <v/>
          </cell>
          <cell r="BN1003" t="str">
            <v/>
          </cell>
          <cell r="BO1003" t="str">
            <v/>
          </cell>
          <cell r="BP1003" t="str">
            <v/>
          </cell>
          <cell r="BQ1003" t="str">
            <v/>
          </cell>
          <cell r="BR1003" t="str">
            <v/>
          </cell>
          <cell r="BS1003" t="str">
            <v/>
          </cell>
          <cell r="BU1003" t="str">
            <v>NGAI STATIONERS LTD</v>
          </cell>
          <cell r="BV1003" t="str">
            <v/>
          </cell>
          <cell r="BW1003" t="str">
            <v/>
          </cell>
          <cell r="BX1003" t="str">
            <v/>
          </cell>
          <cell r="BY1003" t="str">
            <v/>
          </cell>
          <cell r="BZ1003" t="str">
            <v/>
          </cell>
          <cell r="CA1003" t="str">
            <v/>
          </cell>
          <cell r="CB1003" t="str">
            <v/>
          </cell>
          <cell r="CC1003" t="str">
            <v/>
          </cell>
          <cell r="CD1003" t="str">
            <v/>
          </cell>
          <cell r="CE1003" t="str">
            <v/>
          </cell>
          <cell r="CG1003" t="str">
            <v>NGAI STATIONERS LTD</v>
          </cell>
          <cell r="CH1003" t="str">
            <v/>
          </cell>
          <cell r="CI1003" t="str">
            <v/>
          </cell>
          <cell r="CJ1003" t="str">
            <v/>
          </cell>
          <cell r="CK1003" t="str">
            <v/>
          </cell>
          <cell r="CL1003" t="str">
            <v/>
          </cell>
          <cell r="CM1003" t="str">
            <v/>
          </cell>
          <cell r="CN1003" t="str">
            <v/>
          </cell>
          <cell r="CO1003" t="str">
            <v/>
          </cell>
          <cell r="CP1003" t="str">
            <v/>
          </cell>
          <cell r="CQ1003" t="str">
            <v/>
          </cell>
          <cell r="CR1003" t="str">
            <v/>
          </cell>
          <cell r="CS1003" t="str">
            <v/>
          </cell>
          <cell r="CU1003" t="str">
            <v>NGAI STATIONERS LTD</v>
          </cell>
          <cell r="CV1003" t="str">
            <v/>
          </cell>
          <cell r="CW1003" t="str">
            <v/>
          </cell>
          <cell r="CX1003" t="str">
            <v/>
          </cell>
          <cell r="CY1003" t="str">
            <v/>
          </cell>
          <cell r="CZ1003" t="str">
            <v/>
          </cell>
          <cell r="DA1003" t="str">
            <v/>
          </cell>
          <cell r="DB1003" t="str">
            <v/>
          </cell>
          <cell r="DC1003" t="str">
            <v/>
          </cell>
          <cell r="DD1003" t="str">
            <v/>
          </cell>
          <cell r="DE1003" t="str">
            <v/>
          </cell>
          <cell r="DG1003" t="str">
            <v>NGAI STATIONERS LTD</v>
          </cell>
          <cell r="DH1003" t="str">
            <v/>
          </cell>
          <cell r="DI1003" t="str">
            <v/>
          </cell>
          <cell r="DJ1003" t="str">
            <v/>
          </cell>
          <cell r="DK1003" t="str">
            <v/>
          </cell>
          <cell r="DL1003" t="str">
            <v/>
          </cell>
          <cell r="DM1003" t="str">
            <v/>
          </cell>
          <cell r="DN1003" t="str">
            <v/>
          </cell>
          <cell r="DO1003" t="str">
            <v/>
          </cell>
          <cell r="DP1003" t="str">
            <v/>
          </cell>
          <cell r="DQ1003" t="str">
            <v/>
          </cell>
          <cell r="DR1003" t="str">
            <v/>
          </cell>
          <cell r="DS1003" t="str">
            <v/>
          </cell>
          <cell r="DU1003" t="str">
            <v>NGAI STATIONERS LTD</v>
          </cell>
          <cell r="DV1003" t="str">
            <v/>
          </cell>
          <cell r="DW1003" t="str">
            <v/>
          </cell>
          <cell r="DX1003" t="str">
            <v/>
          </cell>
          <cell r="DY1003" t="str">
            <v/>
          </cell>
          <cell r="DZ1003" t="str">
            <v/>
          </cell>
          <cell r="EA1003" t="str">
            <v/>
          </cell>
          <cell r="EB1003" t="str">
            <v/>
          </cell>
          <cell r="EC1003" t="str">
            <v/>
          </cell>
          <cell r="ED1003" t="str">
            <v/>
          </cell>
          <cell r="EE1003" t="str">
            <v/>
          </cell>
        </row>
        <row r="1004">
          <cell r="I1004" t="str">
            <v>watoto church</v>
          </cell>
          <cell r="J1004">
            <v>104</v>
          </cell>
          <cell r="K1004">
            <v>163</v>
          </cell>
          <cell r="L1004">
            <v>12926874</v>
          </cell>
          <cell r="M1004">
            <v>103130</v>
          </cell>
          <cell r="AF1004" t="str">
            <v>NGEYE INVESTMENTS LIMITED - WAKISO</v>
          </cell>
          <cell r="AG1004" t="str">
            <v>NGEYE INVESTMENTS LIMITED - WAKISO</v>
          </cell>
          <cell r="AH1004" t="str">
            <v/>
          </cell>
          <cell r="AI1004" t="str">
            <v/>
          </cell>
          <cell r="AJ1004" t="str">
            <v/>
          </cell>
          <cell r="AK1004" t="str">
            <v/>
          </cell>
          <cell r="AL1004" t="str">
            <v/>
          </cell>
          <cell r="AM1004" t="str">
            <v/>
          </cell>
          <cell r="AN1004" t="str">
            <v/>
          </cell>
          <cell r="AO1004" t="str">
            <v/>
          </cell>
          <cell r="AP1004" t="str">
            <v/>
          </cell>
          <cell r="AQ1004" t="str">
            <v/>
          </cell>
          <cell r="AR1004" t="str">
            <v/>
          </cell>
          <cell r="AS1004" t="str">
            <v/>
          </cell>
          <cell r="AT1004">
            <v>0</v>
          </cell>
          <cell r="AU1004" t="str">
            <v>NGEYE INVESTMENTS LIMITED - WAKISO</v>
          </cell>
          <cell r="AV1004" t="str">
            <v/>
          </cell>
          <cell r="AW1004" t="str">
            <v/>
          </cell>
          <cell r="AX1004" t="str">
            <v/>
          </cell>
          <cell r="AY1004" t="str">
            <v/>
          </cell>
          <cell r="AZ1004" t="str">
            <v/>
          </cell>
          <cell r="BA1004" t="str">
            <v/>
          </cell>
          <cell r="BB1004" t="str">
            <v/>
          </cell>
          <cell r="BC1004" t="str">
            <v/>
          </cell>
          <cell r="BD1004" t="str">
            <v/>
          </cell>
          <cell r="BE1004" t="str">
            <v/>
          </cell>
          <cell r="BG1004" t="str">
            <v>NGEYE INVESTMENTS LIMITED - WAKISO</v>
          </cell>
          <cell r="BH1004" t="str">
            <v/>
          </cell>
          <cell r="BI1004" t="str">
            <v/>
          </cell>
          <cell r="BJ1004" t="str">
            <v/>
          </cell>
          <cell r="BK1004" t="str">
            <v/>
          </cell>
          <cell r="BL1004" t="str">
            <v/>
          </cell>
          <cell r="BM1004" t="str">
            <v/>
          </cell>
          <cell r="BN1004" t="str">
            <v/>
          </cell>
          <cell r="BO1004" t="str">
            <v/>
          </cell>
          <cell r="BP1004" t="str">
            <v/>
          </cell>
          <cell r="BQ1004" t="str">
            <v/>
          </cell>
          <cell r="BR1004" t="str">
            <v/>
          </cell>
          <cell r="BS1004" t="str">
            <v/>
          </cell>
          <cell r="BU1004" t="str">
            <v>NGEYE INVESTMENTS LIMITED - WAKISO</v>
          </cell>
          <cell r="BV1004" t="str">
            <v/>
          </cell>
          <cell r="BW1004" t="str">
            <v/>
          </cell>
          <cell r="BX1004" t="str">
            <v/>
          </cell>
          <cell r="BY1004" t="str">
            <v/>
          </cell>
          <cell r="BZ1004" t="str">
            <v/>
          </cell>
          <cell r="CA1004" t="str">
            <v/>
          </cell>
          <cell r="CB1004" t="str">
            <v/>
          </cell>
          <cell r="CC1004" t="str">
            <v/>
          </cell>
          <cell r="CD1004" t="str">
            <v/>
          </cell>
          <cell r="CE1004" t="str">
            <v/>
          </cell>
          <cell r="CG1004" t="str">
            <v>NGEYE INVESTMENTS LIMITED - WAKISO</v>
          </cell>
          <cell r="CH1004" t="str">
            <v/>
          </cell>
          <cell r="CI1004" t="str">
            <v/>
          </cell>
          <cell r="CJ1004" t="str">
            <v/>
          </cell>
          <cell r="CK1004" t="str">
            <v/>
          </cell>
          <cell r="CL1004" t="str">
            <v/>
          </cell>
          <cell r="CM1004" t="str">
            <v/>
          </cell>
          <cell r="CN1004" t="str">
            <v/>
          </cell>
          <cell r="CO1004" t="str">
            <v/>
          </cell>
          <cell r="CP1004" t="str">
            <v/>
          </cell>
          <cell r="CQ1004" t="str">
            <v/>
          </cell>
          <cell r="CR1004" t="str">
            <v/>
          </cell>
          <cell r="CS1004" t="str">
            <v/>
          </cell>
          <cell r="CU1004" t="str">
            <v>NGEYE INVESTMENTS LIMITED - WAKISO</v>
          </cell>
          <cell r="CV1004" t="str">
            <v/>
          </cell>
          <cell r="CW1004" t="str">
            <v/>
          </cell>
          <cell r="CX1004" t="str">
            <v/>
          </cell>
          <cell r="CY1004" t="str">
            <v/>
          </cell>
          <cell r="CZ1004" t="str">
            <v/>
          </cell>
          <cell r="DA1004" t="str">
            <v/>
          </cell>
          <cell r="DB1004" t="str">
            <v/>
          </cell>
          <cell r="DC1004" t="str">
            <v/>
          </cell>
          <cell r="DD1004" t="str">
            <v/>
          </cell>
          <cell r="DE1004" t="str">
            <v/>
          </cell>
          <cell r="DG1004" t="str">
            <v>NGEYE INVESTMENTS LIMITED - WAKISO</v>
          </cell>
          <cell r="DH1004" t="str">
            <v/>
          </cell>
          <cell r="DI1004" t="str">
            <v/>
          </cell>
          <cell r="DJ1004" t="str">
            <v/>
          </cell>
          <cell r="DK1004" t="str">
            <v/>
          </cell>
          <cell r="DL1004" t="str">
            <v/>
          </cell>
          <cell r="DM1004" t="str">
            <v/>
          </cell>
          <cell r="DN1004" t="str">
            <v/>
          </cell>
          <cell r="DO1004" t="str">
            <v/>
          </cell>
          <cell r="DP1004" t="str">
            <v/>
          </cell>
          <cell r="DQ1004" t="str">
            <v/>
          </cell>
          <cell r="DR1004" t="str">
            <v/>
          </cell>
          <cell r="DS1004" t="str">
            <v/>
          </cell>
          <cell r="DU1004" t="str">
            <v>NGEYE INVESTMENTS LIMITED - WAKISO</v>
          </cell>
          <cell r="DV1004" t="str">
            <v/>
          </cell>
          <cell r="DW1004" t="str">
            <v/>
          </cell>
          <cell r="DX1004" t="str">
            <v/>
          </cell>
          <cell r="DY1004" t="str">
            <v/>
          </cell>
          <cell r="DZ1004" t="str">
            <v/>
          </cell>
          <cell r="EA1004" t="str">
            <v/>
          </cell>
          <cell r="EB1004" t="str">
            <v/>
          </cell>
          <cell r="EC1004" t="str">
            <v/>
          </cell>
          <cell r="ED1004" t="str">
            <v/>
          </cell>
          <cell r="EE1004" t="str">
            <v/>
          </cell>
        </row>
        <row r="1005">
          <cell r="I1005" t="str">
            <v>Y Save Cooperative</v>
          </cell>
          <cell r="J1005">
            <v>37</v>
          </cell>
          <cell r="K1005">
            <v>44</v>
          </cell>
          <cell r="L1005">
            <v>11932203</v>
          </cell>
          <cell r="M1005">
            <v>59210</v>
          </cell>
          <cell r="AF1005" t="str">
            <v>NICEWOOD INVESTMENT LTD</v>
          </cell>
          <cell r="AG1005" t="str">
            <v>NICEWOOD INVESTMENT LTD</v>
          </cell>
          <cell r="AH1005" t="str">
            <v/>
          </cell>
          <cell r="AI1005" t="str">
            <v/>
          </cell>
          <cell r="AJ1005" t="str">
            <v/>
          </cell>
          <cell r="AK1005" t="str">
            <v/>
          </cell>
          <cell r="AL1005" t="str">
            <v/>
          </cell>
          <cell r="AM1005" t="str">
            <v/>
          </cell>
          <cell r="AN1005" t="str">
            <v/>
          </cell>
          <cell r="AO1005" t="str">
            <v/>
          </cell>
          <cell r="AP1005" t="str">
            <v/>
          </cell>
          <cell r="AQ1005" t="str">
            <v/>
          </cell>
          <cell r="AR1005" t="str">
            <v/>
          </cell>
          <cell r="AS1005" t="str">
            <v/>
          </cell>
          <cell r="AT1005">
            <v>0</v>
          </cell>
          <cell r="AU1005" t="str">
            <v>NICEWOOD INVESTMENT LTD</v>
          </cell>
          <cell r="AV1005" t="str">
            <v/>
          </cell>
          <cell r="AW1005" t="str">
            <v/>
          </cell>
          <cell r="AX1005" t="str">
            <v/>
          </cell>
          <cell r="AY1005" t="str">
            <v/>
          </cell>
          <cell r="AZ1005" t="str">
            <v/>
          </cell>
          <cell r="BA1005" t="str">
            <v/>
          </cell>
          <cell r="BB1005" t="str">
            <v/>
          </cell>
          <cell r="BC1005" t="str">
            <v/>
          </cell>
          <cell r="BD1005" t="str">
            <v/>
          </cell>
          <cell r="BE1005" t="str">
            <v/>
          </cell>
          <cell r="BG1005" t="str">
            <v>NICEWOOD INVESTMENT LTD</v>
          </cell>
          <cell r="BH1005" t="str">
            <v/>
          </cell>
          <cell r="BI1005" t="str">
            <v/>
          </cell>
          <cell r="BJ1005" t="str">
            <v/>
          </cell>
          <cell r="BK1005" t="str">
            <v/>
          </cell>
          <cell r="BL1005" t="str">
            <v/>
          </cell>
          <cell r="BM1005" t="str">
            <v/>
          </cell>
          <cell r="BN1005" t="str">
            <v/>
          </cell>
          <cell r="BO1005" t="str">
            <v/>
          </cell>
          <cell r="BP1005" t="str">
            <v/>
          </cell>
          <cell r="BQ1005" t="str">
            <v/>
          </cell>
          <cell r="BR1005" t="str">
            <v/>
          </cell>
          <cell r="BS1005" t="str">
            <v/>
          </cell>
          <cell r="BU1005" t="str">
            <v>NICEWOOD INVESTMENT LTD</v>
          </cell>
          <cell r="BV1005" t="str">
            <v/>
          </cell>
          <cell r="BW1005" t="str">
            <v/>
          </cell>
          <cell r="BX1005" t="str">
            <v/>
          </cell>
          <cell r="BY1005" t="str">
            <v/>
          </cell>
          <cell r="BZ1005" t="str">
            <v/>
          </cell>
          <cell r="CA1005" t="str">
            <v/>
          </cell>
          <cell r="CB1005" t="str">
            <v/>
          </cell>
          <cell r="CC1005" t="str">
            <v/>
          </cell>
          <cell r="CD1005" t="str">
            <v/>
          </cell>
          <cell r="CE1005" t="str">
            <v/>
          </cell>
          <cell r="CG1005" t="str">
            <v>NICEWOOD INVESTMENT LTD</v>
          </cell>
          <cell r="CH1005" t="str">
            <v/>
          </cell>
          <cell r="CI1005" t="str">
            <v/>
          </cell>
          <cell r="CJ1005" t="str">
            <v/>
          </cell>
          <cell r="CK1005" t="str">
            <v/>
          </cell>
          <cell r="CL1005" t="str">
            <v/>
          </cell>
          <cell r="CM1005" t="str">
            <v/>
          </cell>
          <cell r="CN1005" t="str">
            <v/>
          </cell>
          <cell r="CO1005" t="str">
            <v/>
          </cell>
          <cell r="CP1005" t="str">
            <v/>
          </cell>
          <cell r="CQ1005" t="str">
            <v/>
          </cell>
          <cell r="CR1005" t="str">
            <v/>
          </cell>
          <cell r="CS1005" t="str">
            <v/>
          </cell>
          <cell r="CU1005" t="str">
            <v>NICEWOOD INVESTMENT LTD</v>
          </cell>
          <cell r="CV1005" t="str">
            <v/>
          </cell>
          <cell r="CW1005" t="str">
            <v/>
          </cell>
          <cell r="CX1005" t="str">
            <v/>
          </cell>
          <cell r="CY1005" t="str">
            <v/>
          </cell>
          <cell r="CZ1005" t="str">
            <v/>
          </cell>
          <cell r="DA1005" t="str">
            <v/>
          </cell>
          <cell r="DB1005" t="str">
            <v/>
          </cell>
          <cell r="DC1005" t="str">
            <v/>
          </cell>
          <cell r="DD1005" t="str">
            <v/>
          </cell>
          <cell r="DE1005" t="str">
            <v/>
          </cell>
          <cell r="DG1005" t="str">
            <v>NICEWOOD INVESTMENT LTD</v>
          </cell>
          <cell r="DH1005" t="str">
            <v/>
          </cell>
          <cell r="DI1005" t="str">
            <v/>
          </cell>
          <cell r="DJ1005" t="str">
            <v/>
          </cell>
          <cell r="DK1005" t="str">
            <v/>
          </cell>
          <cell r="DL1005" t="str">
            <v/>
          </cell>
          <cell r="DM1005" t="str">
            <v/>
          </cell>
          <cell r="DN1005" t="str">
            <v/>
          </cell>
          <cell r="DO1005" t="str">
            <v/>
          </cell>
          <cell r="DP1005" t="str">
            <v/>
          </cell>
          <cell r="DQ1005" t="str">
            <v/>
          </cell>
          <cell r="DR1005" t="str">
            <v/>
          </cell>
          <cell r="DS1005" t="str">
            <v/>
          </cell>
          <cell r="DU1005" t="str">
            <v>NICEWOOD INVESTMENT LTD</v>
          </cell>
          <cell r="DV1005" t="str">
            <v/>
          </cell>
          <cell r="DW1005" t="str">
            <v/>
          </cell>
          <cell r="DX1005" t="str">
            <v/>
          </cell>
          <cell r="DY1005" t="str">
            <v/>
          </cell>
          <cell r="DZ1005" t="str">
            <v/>
          </cell>
          <cell r="EA1005" t="str">
            <v/>
          </cell>
          <cell r="EB1005" t="str">
            <v/>
          </cell>
          <cell r="EC1005" t="str">
            <v/>
          </cell>
          <cell r="ED1005" t="str">
            <v/>
          </cell>
          <cell r="EE1005" t="str">
            <v/>
          </cell>
        </row>
        <row r="1006">
          <cell r="I1006" t="str">
            <v>York Primary School</v>
          </cell>
          <cell r="J1006">
            <v>27</v>
          </cell>
          <cell r="K1006">
            <v>47</v>
          </cell>
          <cell r="L1006">
            <v>11431000</v>
          </cell>
          <cell r="M1006">
            <v>48210</v>
          </cell>
          <cell r="AF1006" t="str">
            <v>NICOL GENERAL ENTERPRISES LTD</v>
          </cell>
          <cell r="AG1006" t="str">
            <v>NICOL GENERAL ENTERPRISES LTD</v>
          </cell>
          <cell r="AH1006" t="str">
            <v/>
          </cell>
          <cell r="AI1006" t="str">
            <v/>
          </cell>
          <cell r="AJ1006" t="str">
            <v/>
          </cell>
          <cell r="AK1006" t="str">
            <v/>
          </cell>
          <cell r="AL1006" t="str">
            <v/>
          </cell>
          <cell r="AM1006" t="str">
            <v/>
          </cell>
          <cell r="AN1006" t="str">
            <v/>
          </cell>
          <cell r="AO1006" t="str">
            <v/>
          </cell>
          <cell r="AP1006" t="str">
            <v/>
          </cell>
          <cell r="AQ1006" t="str">
            <v/>
          </cell>
          <cell r="AR1006" t="str">
            <v/>
          </cell>
          <cell r="AS1006" t="str">
            <v/>
          </cell>
          <cell r="AT1006">
            <v>0</v>
          </cell>
          <cell r="AU1006" t="str">
            <v>NICOL GENERAL ENTERPRISES LTD</v>
          </cell>
          <cell r="AV1006" t="str">
            <v/>
          </cell>
          <cell r="AW1006" t="str">
            <v/>
          </cell>
          <cell r="AX1006" t="str">
            <v/>
          </cell>
          <cell r="AY1006" t="str">
            <v/>
          </cell>
          <cell r="AZ1006" t="str">
            <v/>
          </cell>
          <cell r="BA1006" t="str">
            <v/>
          </cell>
          <cell r="BB1006" t="str">
            <v/>
          </cell>
          <cell r="BC1006" t="str">
            <v/>
          </cell>
          <cell r="BD1006" t="str">
            <v/>
          </cell>
          <cell r="BE1006" t="str">
            <v/>
          </cell>
          <cell r="BG1006" t="str">
            <v>NICOL GENERAL ENTERPRISES LTD</v>
          </cell>
          <cell r="BH1006" t="str">
            <v/>
          </cell>
          <cell r="BI1006" t="str">
            <v/>
          </cell>
          <cell r="BJ1006" t="str">
            <v/>
          </cell>
          <cell r="BK1006" t="str">
            <v/>
          </cell>
          <cell r="BL1006" t="str">
            <v/>
          </cell>
          <cell r="BM1006" t="str">
            <v/>
          </cell>
          <cell r="BN1006" t="str">
            <v/>
          </cell>
          <cell r="BO1006" t="str">
            <v/>
          </cell>
          <cell r="BP1006" t="str">
            <v/>
          </cell>
          <cell r="BQ1006" t="str">
            <v/>
          </cell>
          <cell r="BR1006" t="str">
            <v/>
          </cell>
          <cell r="BS1006" t="str">
            <v/>
          </cell>
          <cell r="BU1006" t="str">
            <v>NICOL GENERAL ENTERPRISES LTD</v>
          </cell>
          <cell r="BV1006" t="str">
            <v/>
          </cell>
          <cell r="BW1006" t="str">
            <v/>
          </cell>
          <cell r="BX1006" t="str">
            <v/>
          </cell>
          <cell r="BY1006" t="str">
            <v/>
          </cell>
          <cell r="BZ1006" t="str">
            <v/>
          </cell>
          <cell r="CA1006" t="str">
            <v/>
          </cell>
          <cell r="CB1006" t="str">
            <v/>
          </cell>
          <cell r="CC1006" t="str">
            <v/>
          </cell>
          <cell r="CD1006" t="str">
            <v/>
          </cell>
          <cell r="CE1006" t="str">
            <v/>
          </cell>
          <cell r="CG1006" t="str">
            <v>NICOL GENERAL ENTERPRISES LTD</v>
          </cell>
          <cell r="CH1006" t="str">
            <v/>
          </cell>
          <cell r="CI1006" t="str">
            <v/>
          </cell>
          <cell r="CJ1006" t="str">
            <v/>
          </cell>
          <cell r="CK1006" t="str">
            <v/>
          </cell>
          <cell r="CL1006" t="str">
            <v/>
          </cell>
          <cell r="CM1006" t="str">
            <v/>
          </cell>
          <cell r="CN1006" t="str">
            <v/>
          </cell>
          <cell r="CO1006" t="str">
            <v/>
          </cell>
          <cell r="CP1006" t="str">
            <v/>
          </cell>
          <cell r="CQ1006" t="str">
            <v/>
          </cell>
          <cell r="CR1006" t="str">
            <v/>
          </cell>
          <cell r="CS1006" t="str">
            <v/>
          </cell>
          <cell r="CU1006" t="str">
            <v>NICOL GENERAL ENTERPRISES LTD</v>
          </cell>
          <cell r="CV1006" t="str">
            <v/>
          </cell>
          <cell r="CW1006" t="str">
            <v/>
          </cell>
          <cell r="CX1006" t="str">
            <v/>
          </cell>
          <cell r="CY1006" t="str">
            <v/>
          </cell>
          <cell r="CZ1006" t="str">
            <v/>
          </cell>
          <cell r="DA1006" t="str">
            <v/>
          </cell>
          <cell r="DB1006" t="str">
            <v/>
          </cell>
          <cell r="DC1006" t="str">
            <v/>
          </cell>
          <cell r="DD1006" t="str">
            <v/>
          </cell>
          <cell r="DE1006" t="str">
            <v/>
          </cell>
          <cell r="DG1006" t="str">
            <v>NICOL GENERAL ENTERPRISES LTD</v>
          </cell>
          <cell r="DH1006" t="str">
            <v/>
          </cell>
          <cell r="DI1006" t="str">
            <v/>
          </cell>
          <cell r="DJ1006" t="str">
            <v/>
          </cell>
          <cell r="DK1006" t="str">
            <v/>
          </cell>
          <cell r="DL1006" t="str">
            <v/>
          </cell>
          <cell r="DM1006" t="str">
            <v/>
          </cell>
          <cell r="DN1006" t="str">
            <v/>
          </cell>
          <cell r="DO1006" t="str">
            <v/>
          </cell>
          <cell r="DP1006" t="str">
            <v/>
          </cell>
          <cell r="DQ1006" t="str">
            <v/>
          </cell>
          <cell r="DR1006" t="str">
            <v/>
          </cell>
          <cell r="DS1006" t="str">
            <v/>
          </cell>
          <cell r="DU1006" t="str">
            <v>NICOL GENERAL ENTERPRISES LTD</v>
          </cell>
          <cell r="DV1006" t="str">
            <v/>
          </cell>
          <cell r="DW1006" t="str">
            <v/>
          </cell>
          <cell r="DX1006" t="str">
            <v/>
          </cell>
          <cell r="DY1006" t="str">
            <v/>
          </cell>
          <cell r="DZ1006" t="str">
            <v/>
          </cell>
          <cell r="EA1006" t="str">
            <v/>
          </cell>
          <cell r="EB1006" t="str">
            <v/>
          </cell>
          <cell r="EC1006" t="str">
            <v/>
          </cell>
          <cell r="ED1006" t="str">
            <v/>
          </cell>
          <cell r="EE1006" t="str">
            <v/>
          </cell>
        </row>
        <row r="1007">
          <cell r="I1007" t="str">
            <v>YVCO EDUCATION SAVINGS BUREAU LIMITED</v>
          </cell>
          <cell r="J1007">
            <v>2</v>
          </cell>
          <cell r="K1007">
            <v>3</v>
          </cell>
          <cell r="L1007">
            <v>318250</v>
          </cell>
          <cell r="M1007">
            <v>3000</v>
          </cell>
          <cell r="AF1007" t="str">
            <v>NICON COMPANY LIMITED COMISION LINE</v>
          </cell>
          <cell r="AG1007" t="str">
            <v>NICON COMPANY LIMITED COMISION LINE</v>
          </cell>
          <cell r="AH1007" t="str">
            <v/>
          </cell>
          <cell r="AI1007" t="str">
            <v/>
          </cell>
          <cell r="AJ1007" t="str">
            <v/>
          </cell>
          <cell r="AK1007" t="str">
            <v/>
          </cell>
          <cell r="AL1007" t="str">
            <v/>
          </cell>
          <cell r="AM1007" t="str">
            <v/>
          </cell>
          <cell r="AN1007" t="str">
            <v/>
          </cell>
          <cell r="AO1007" t="str">
            <v/>
          </cell>
          <cell r="AP1007" t="str">
            <v/>
          </cell>
          <cell r="AQ1007" t="str">
            <v/>
          </cell>
          <cell r="AR1007" t="str">
            <v/>
          </cell>
          <cell r="AS1007" t="str">
            <v/>
          </cell>
          <cell r="AT1007">
            <v>0</v>
          </cell>
          <cell r="AU1007" t="str">
            <v>NICON COMPANY LIMITED COMISION LINE</v>
          </cell>
          <cell r="AV1007" t="str">
            <v/>
          </cell>
          <cell r="AW1007" t="str">
            <v/>
          </cell>
          <cell r="AX1007" t="str">
            <v/>
          </cell>
          <cell r="AY1007" t="str">
            <v/>
          </cell>
          <cell r="AZ1007" t="str">
            <v/>
          </cell>
          <cell r="BA1007" t="str">
            <v/>
          </cell>
          <cell r="BB1007" t="str">
            <v/>
          </cell>
          <cell r="BC1007" t="str">
            <v/>
          </cell>
          <cell r="BD1007" t="str">
            <v/>
          </cell>
          <cell r="BE1007" t="str">
            <v/>
          </cell>
          <cell r="BG1007" t="str">
            <v>NICON COMPANY LIMITED COMISION LINE</v>
          </cell>
          <cell r="BH1007" t="str">
            <v/>
          </cell>
          <cell r="BI1007" t="str">
            <v/>
          </cell>
          <cell r="BJ1007" t="str">
            <v/>
          </cell>
          <cell r="BK1007" t="str">
            <v/>
          </cell>
          <cell r="BL1007" t="str">
            <v/>
          </cell>
          <cell r="BM1007" t="str">
            <v/>
          </cell>
          <cell r="BN1007" t="str">
            <v/>
          </cell>
          <cell r="BO1007" t="str">
            <v/>
          </cell>
          <cell r="BP1007" t="str">
            <v/>
          </cell>
          <cell r="BQ1007" t="str">
            <v/>
          </cell>
          <cell r="BR1007" t="str">
            <v/>
          </cell>
          <cell r="BS1007" t="str">
            <v/>
          </cell>
          <cell r="BU1007" t="str">
            <v>NICON COMPANY LIMITED COMISION LINE</v>
          </cell>
          <cell r="BV1007" t="str">
            <v/>
          </cell>
          <cell r="BW1007" t="str">
            <v/>
          </cell>
          <cell r="BX1007" t="str">
            <v/>
          </cell>
          <cell r="BY1007" t="str">
            <v/>
          </cell>
          <cell r="BZ1007" t="str">
            <v/>
          </cell>
          <cell r="CA1007" t="str">
            <v/>
          </cell>
          <cell r="CB1007" t="str">
            <v/>
          </cell>
          <cell r="CC1007" t="str">
            <v/>
          </cell>
          <cell r="CD1007" t="str">
            <v/>
          </cell>
          <cell r="CE1007" t="str">
            <v/>
          </cell>
          <cell r="CG1007" t="str">
            <v>NICON COMPANY LIMITED COMISION LINE</v>
          </cell>
          <cell r="CH1007" t="str">
            <v/>
          </cell>
          <cell r="CI1007" t="str">
            <v/>
          </cell>
          <cell r="CJ1007" t="str">
            <v/>
          </cell>
          <cell r="CK1007" t="str">
            <v/>
          </cell>
          <cell r="CL1007" t="str">
            <v/>
          </cell>
          <cell r="CM1007" t="str">
            <v/>
          </cell>
          <cell r="CN1007" t="str">
            <v/>
          </cell>
          <cell r="CO1007" t="str">
            <v/>
          </cell>
          <cell r="CP1007" t="str">
            <v/>
          </cell>
          <cell r="CQ1007" t="str">
            <v/>
          </cell>
          <cell r="CR1007" t="str">
            <v/>
          </cell>
          <cell r="CS1007" t="str">
            <v/>
          </cell>
          <cell r="CU1007" t="str">
            <v>NICON COMPANY LIMITED COMISION LINE</v>
          </cell>
          <cell r="CV1007" t="str">
            <v/>
          </cell>
          <cell r="CW1007" t="str">
            <v/>
          </cell>
          <cell r="CX1007" t="str">
            <v/>
          </cell>
          <cell r="CY1007" t="str">
            <v/>
          </cell>
          <cell r="CZ1007" t="str">
            <v/>
          </cell>
          <cell r="DA1007" t="str">
            <v/>
          </cell>
          <cell r="DB1007" t="str">
            <v/>
          </cell>
          <cell r="DC1007" t="str">
            <v/>
          </cell>
          <cell r="DD1007" t="str">
            <v/>
          </cell>
          <cell r="DE1007" t="str">
            <v/>
          </cell>
          <cell r="DG1007" t="str">
            <v>NICON COMPANY LIMITED COMISION LINE</v>
          </cell>
          <cell r="DH1007" t="str">
            <v/>
          </cell>
          <cell r="DI1007" t="str">
            <v/>
          </cell>
          <cell r="DJ1007" t="str">
            <v/>
          </cell>
          <cell r="DK1007" t="str">
            <v/>
          </cell>
          <cell r="DL1007" t="str">
            <v/>
          </cell>
          <cell r="DM1007" t="str">
            <v/>
          </cell>
          <cell r="DN1007" t="str">
            <v/>
          </cell>
          <cell r="DO1007" t="str">
            <v/>
          </cell>
          <cell r="DP1007" t="str">
            <v/>
          </cell>
          <cell r="DQ1007" t="str">
            <v/>
          </cell>
          <cell r="DR1007" t="str">
            <v/>
          </cell>
          <cell r="DS1007" t="str">
            <v/>
          </cell>
          <cell r="DU1007" t="str">
            <v>NICON COMPANY LIMITED COMISION LINE</v>
          </cell>
          <cell r="DV1007" t="str">
            <v/>
          </cell>
          <cell r="DW1007" t="str">
            <v/>
          </cell>
          <cell r="DX1007" t="str">
            <v/>
          </cell>
          <cell r="DY1007" t="str">
            <v/>
          </cell>
          <cell r="DZ1007" t="str">
            <v/>
          </cell>
          <cell r="EA1007" t="str">
            <v/>
          </cell>
          <cell r="EB1007" t="str">
            <v/>
          </cell>
          <cell r="EC1007" t="str">
            <v/>
          </cell>
          <cell r="ED1007" t="str">
            <v/>
          </cell>
          <cell r="EE1007" t="str">
            <v/>
          </cell>
        </row>
        <row r="1008">
          <cell r="I1008" t="str">
            <v>Zuku TV</v>
          </cell>
          <cell r="J1008">
            <v>3068</v>
          </cell>
          <cell r="K1008">
            <v>4067</v>
          </cell>
          <cell r="L1008">
            <v>138561926</v>
          </cell>
          <cell r="M1008">
            <v>2037460</v>
          </cell>
          <cell r="AF1008" t="str">
            <v>NICONTRA</v>
          </cell>
          <cell r="AG1008" t="str">
            <v>NICONTRA</v>
          </cell>
          <cell r="AH1008" t="str">
            <v/>
          </cell>
          <cell r="AI1008" t="str">
            <v/>
          </cell>
          <cell r="AJ1008" t="str">
            <v/>
          </cell>
          <cell r="AK1008" t="str">
            <v/>
          </cell>
          <cell r="AL1008" t="str">
            <v/>
          </cell>
          <cell r="AM1008" t="str">
            <v/>
          </cell>
          <cell r="AN1008" t="str">
            <v/>
          </cell>
          <cell r="AO1008" t="str">
            <v/>
          </cell>
          <cell r="AP1008" t="str">
            <v/>
          </cell>
          <cell r="AQ1008" t="str">
            <v/>
          </cell>
          <cell r="AR1008" t="str">
            <v/>
          </cell>
          <cell r="AS1008" t="str">
            <v/>
          </cell>
          <cell r="AT1008">
            <v>0</v>
          </cell>
          <cell r="AU1008" t="str">
            <v>NICONTRA</v>
          </cell>
          <cell r="AV1008" t="str">
            <v/>
          </cell>
          <cell r="AW1008" t="str">
            <v/>
          </cell>
          <cell r="AX1008" t="str">
            <v/>
          </cell>
          <cell r="AY1008" t="str">
            <v/>
          </cell>
          <cell r="AZ1008" t="str">
            <v/>
          </cell>
          <cell r="BA1008" t="str">
            <v/>
          </cell>
          <cell r="BB1008" t="str">
            <v/>
          </cell>
          <cell r="BC1008" t="str">
            <v/>
          </cell>
          <cell r="BD1008" t="str">
            <v/>
          </cell>
          <cell r="BE1008" t="str">
            <v/>
          </cell>
          <cell r="BG1008" t="str">
            <v>NICONTRA</v>
          </cell>
          <cell r="BH1008" t="str">
            <v/>
          </cell>
          <cell r="BI1008" t="str">
            <v/>
          </cell>
          <cell r="BJ1008" t="str">
            <v/>
          </cell>
          <cell r="BK1008" t="str">
            <v/>
          </cell>
          <cell r="BL1008" t="str">
            <v/>
          </cell>
          <cell r="BM1008" t="str">
            <v/>
          </cell>
          <cell r="BN1008" t="str">
            <v/>
          </cell>
          <cell r="BO1008" t="str">
            <v/>
          </cell>
          <cell r="BP1008" t="str">
            <v/>
          </cell>
          <cell r="BQ1008" t="str">
            <v/>
          </cell>
          <cell r="BR1008" t="str">
            <v/>
          </cell>
          <cell r="BS1008" t="str">
            <v/>
          </cell>
          <cell r="BU1008" t="str">
            <v>NICONTRA</v>
          </cell>
          <cell r="BV1008" t="str">
            <v/>
          </cell>
          <cell r="BW1008" t="str">
            <v/>
          </cell>
          <cell r="BX1008" t="str">
            <v/>
          </cell>
          <cell r="BY1008" t="str">
            <v/>
          </cell>
          <cell r="BZ1008" t="str">
            <v/>
          </cell>
          <cell r="CA1008" t="str">
            <v/>
          </cell>
          <cell r="CB1008" t="str">
            <v/>
          </cell>
          <cell r="CC1008" t="str">
            <v/>
          </cell>
          <cell r="CD1008" t="str">
            <v/>
          </cell>
          <cell r="CE1008" t="str">
            <v/>
          </cell>
          <cell r="CG1008" t="str">
            <v>NICONTRA</v>
          </cell>
          <cell r="CH1008" t="str">
            <v/>
          </cell>
          <cell r="CI1008" t="str">
            <v/>
          </cell>
          <cell r="CJ1008" t="str">
            <v/>
          </cell>
          <cell r="CK1008" t="str">
            <v/>
          </cell>
          <cell r="CL1008" t="str">
            <v/>
          </cell>
          <cell r="CM1008" t="str">
            <v/>
          </cell>
          <cell r="CN1008" t="str">
            <v/>
          </cell>
          <cell r="CO1008" t="str">
            <v/>
          </cell>
          <cell r="CP1008" t="str">
            <v/>
          </cell>
          <cell r="CQ1008" t="str">
            <v/>
          </cell>
          <cell r="CR1008" t="str">
            <v/>
          </cell>
          <cell r="CS1008" t="str">
            <v/>
          </cell>
          <cell r="CU1008" t="str">
            <v>NICONTRA</v>
          </cell>
          <cell r="CV1008" t="str">
            <v/>
          </cell>
          <cell r="CW1008" t="str">
            <v/>
          </cell>
          <cell r="CX1008" t="str">
            <v/>
          </cell>
          <cell r="CY1008" t="str">
            <v/>
          </cell>
          <cell r="CZ1008" t="str">
            <v/>
          </cell>
          <cell r="DA1008" t="str">
            <v/>
          </cell>
          <cell r="DB1008" t="str">
            <v/>
          </cell>
          <cell r="DC1008" t="str">
            <v/>
          </cell>
          <cell r="DD1008" t="str">
            <v/>
          </cell>
          <cell r="DE1008" t="str">
            <v/>
          </cell>
          <cell r="DG1008" t="str">
            <v>NICONTRA</v>
          </cell>
          <cell r="DH1008" t="str">
            <v/>
          </cell>
          <cell r="DI1008" t="str">
            <v/>
          </cell>
          <cell r="DJ1008" t="str">
            <v/>
          </cell>
          <cell r="DK1008" t="str">
            <v/>
          </cell>
          <cell r="DL1008" t="str">
            <v/>
          </cell>
          <cell r="DM1008" t="str">
            <v/>
          </cell>
          <cell r="DN1008" t="str">
            <v/>
          </cell>
          <cell r="DO1008" t="str">
            <v/>
          </cell>
          <cell r="DP1008" t="str">
            <v/>
          </cell>
          <cell r="DQ1008" t="str">
            <v/>
          </cell>
          <cell r="DR1008" t="str">
            <v/>
          </cell>
          <cell r="DS1008" t="str">
            <v/>
          </cell>
          <cell r="DU1008" t="str">
            <v>NICONTRA</v>
          </cell>
          <cell r="DV1008" t="str">
            <v/>
          </cell>
          <cell r="DW1008" t="str">
            <v/>
          </cell>
          <cell r="DX1008" t="str">
            <v/>
          </cell>
          <cell r="DY1008" t="str">
            <v/>
          </cell>
          <cell r="DZ1008" t="str">
            <v/>
          </cell>
          <cell r="EA1008" t="str">
            <v/>
          </cell>
          <cell r="EB1008" t="str">
            <v/>
          </cell>
          <cell r="EC1008" t="str">
            <v/>
          </cell>
          <cell r="ED1008" t="str">
            <v/>
          </cell>
          <cell r="EE1008" t="str">
            <v/>
          </cell>
        </row>
        <row r="1009">
          <cell r="AF1009" t="str">
            <v>NICONTRA</v>
          </cell>
          <cell r="AG1009" t="str">
            <v>NICONTRA</v>
          </cell>
          <cell r="AH1009" t="str">
            <v/>
          </cell>
          <cell r="AI1009" t="str">
            <v/>
          </cell>
          <cell r="AJ1009" t="str">
            <v/>
          </cell>
          <cell r="AK1009" t="str">
            <v/>
          </cell>
          <cell r="AL1009" t="str">
            <v/>
          </cell>
          <cell r="AM1009" t="str">
            <v/>
          </cell>
          <cell r="AN1009" t="str">
            <v/>
          </cell>
          <cell r="AO1009" t="str">
            <v/>
          </cell>
          <cell r="AP1009" t="str">
            <v/>
          </cell>
          <cell r="AQ1009" t="str">
            <v/>
          </cell>
          <cell r="AR1009" t="str">
            <v/>
          </cell>
          <cell r="AS1009" t="str">
            <v/>
          </cell>
          <cell r="AT1009">
            <v>0</v>
          </cell>
          <cell r="AU1009" t="str">
            <v>NICONTRA</v>
          </cell>
          <cell r="AV1009" t="str">
            <v/>
          </cell>
          <cell r="AW1009" t="str">
            <v/>
          </cell>
          <cell r="AX1009" t="str">
            <v/>
          </cell>
          <cell r="AY1009" t="str">
            <v/>
          </cell>
          <cell r="AZ1009" t="str">
            <v/>
          </cell>
          <cell r="BA1009" t="str">
            <v/>
          </cell>
          <cell r="BB1009" t="str">
            <v/>
          </cell>
          <cell r="BC1009" t="str">
            <v/>
          </cell>
          <cell r="BD1009" t="str">
            <v/>
          </cell>
          <cell r="BE1009" t="str">
            <v/>
          </cell>
          <cell r="BG1009" t="str">
            <v>NICONTRA</v>
          </cell>
          <cell r="BH1009" t="str">
            <v/>
          </cell>
          <cell r="BI1009" t="str">
            <v/>
          </cell>
          <cell r="BJ1009" t="str">
            <v/>
          </cell>
          <cell r="BK1009" t="str">
            <v/>
          </cell>
          <cell r="BL1009" t="str">
            <v/>
          </cell>
          <cell r="BM1009" t="str">
            <v/>
          </cell>
          <cell r="BN1009" t="str">
            <v/>
          </cell>
          <cell r="BO1009" t="str">
            <v/>
          </cell>
          <cell r="BP1009" t="str">
            <v/>
          </cell>
          <cell r="BQ1009" t="str">
            <v/>
          </cell>
          <cell r="BR1009" t="str">
            <v/>
          </cell>
          <cell r="BS1009" t="str">
            <v/>
          </cell>
          <cell r="BU1009" t="str">
            <v>NICONTRA</v>
          </cell>
          <cell r="BV1009" t="str">
            <v/>
          </cell>
          <cell r="BW1009" t="str">
            <v/>
          </cell>
          <cell r="BX1009" t="str">
            <v/>
          </cell>
          <cell r="BY1009" t="str">
            <v/>
          </cell>
          <cell r="BZ1009" t="str">
            <v/>
          </cell>
          <cell r="CA1009" t="str">
            <v/>
          </cell>
          <cell r="CB1009" t="str">
            <v/>
          </cell>
          <cell r="CC1009" t="str">
            <v/>
          </cell>
          <cell r="CD1009" t="str">
            <v/>
          </cell>
          <cell r="CE1009" t="str">
            <v/>
          </cell>
          <cell r="CG1009" t="str">
            <v>NICONTRA</v>
          </cell>
          <cell r="CH1009" t="str">
            <v/>
          </cell>
          <cell r="CI1009" t="str">
            <v/>
          </cell>
          <cell r="CJ1009" t="str">
            <v/>
          </cell>
          <cell r="CK1009" t="str">
            <v/>
          </cell>
          <cell r="CL1009" t="str">
            <v/>
          </cell>
          <cell r="CM1009" t="str">
            <v/>
          </cell>
          <cell r="CN1009" t="str">
            <v/>
          </cell>
          <cell r="CO1009" t="str">
            <v/>
          </cell>
          <cell r="CP1009" t="str">
            <v/>
          </cell>
          <cell r="CQ1009" t="str">
            <v/>
          </cell>
          <cell r="CR1009" t="str">
            <v/>
          </cell>
          <cell r="CS1009" t="str">
            <v/>
          </cell>
          <cell r="CU1009" t="str">
            <v>NICONTRA</v>
          </cell>
          <cell r="CV1009" t="str">
            <v/>
          </cell>
          <cell r="CW1009" t="str">
            <v/>
          </cell>
          <cell r="CX1009" t="str">
            <v/>
          </cell>
          <cell r="CY1009" t="str">
            <v/>
          </cell>
          <cell r="CZ1009" t="str">
            <v/>
          </cell>
          <cell r="DA1009" t="str">
            <v/>
          </cell>
          <cell r="DB1009" t="str">
            <v/>
          </cell>
          <cell r="DC1009" t="str">
            <v/>
          </cell>
          <cell r="DD1009" t="str">
            <v/>
          </cell>
          <cell r="DE1009" t="str">
            <v/>
          </cell>
          <cell r="DG1009" t="str">
            <v>NICONTRA</v>
          </cell>
          <cell r="DH1009" t="str">
            <v/>
          </cell>
          <cell r="DI1009" t="str">
            <v/>
          </cell>
          <cell r="DJ1009" t="str">
            <v/>
          </cell>
          <cell r="DK1009" t="str">
            <v/>
          </cell>
          <cell r="DL1009" t="str">
            <v/>
          </cell>
          <cell r="DM1009" t="str">
            <v/>
          </cell>
          <cell r="DN1009" t="str">
            <v/>
          </cell>
          <cell r="DO1009" t="str">
            <v/>
          </cell>
          <cell r="DP1009" t="str">
            <v/>
          </cell>
          <cell r="DQ1009" t="str">
            <v/>
          </cell>
          <cell r="DR1009" t="str">
            <v/>
          </cell>
          <cell r="DS1009" t="str">
            <v/>
          </cell>
          <cell r="DU1009" t="str">
            <v>NICONTRA</v>
          </cell>
          <cell r="DV1009" t="str">
            <v/>
          </cell>
          <cell r="DW1009" t="str">
            <v/>
          </cell>
          <cell r="DX1009" t="str">
            <v/>
          </cell>
          <cell r="DY1009" t="str">
            <v/>
          </cell>
          <cell r="DZ1009" t="str">
            <v/>
          </cell>
          <cell r="EA1009" t="str">
            <v/>
          </cell>
          <cell r="EB1009" t="str">
            <v/>
          </cell>
          <cell r="EC1009" t="str">
            <v/>
          </cell>
          <cell r="ED1009" t="str">
            <v/>
          </cell>
          <cell r="EE1009" t="str">
            <v/>
          </cell>
        </row>
        <row r="1010">
          <cell r="AF1010" t="str">
            <v>NIGHTINGALE GENERAL MERCHANISE</v>
          </cell>
          <cell r="AG1010" t="str">
            <v>NIGHTINGALE GENERAL MERCHANISE</v>
          </cell>
          <cell r="AH1010" t="str">
            <v/>
          </cell>
          <cell r="AI1010" t="str">
            <v/>
          </cell>
          <cell r="AJ1010" t="str">
            <v/>
          </cell>
          <cell r="AK1010" t="str">
            <v/>
          </cell>
          <cell r="AL1010" t="str">
            <v/>
          </cell>
          <cell r="AM1010" t="str">
            <v/>
          </cell>
          <cell r="AN1010" t="str">
            <v/>
          </cell>
          <cell r="AO1010" t="str">
            <v/>
          </cell>
          <cell r="AP1010" t="str">
            <v/>
          </cell>
          <cell r="AQ1010" t="str">
            <v/>
          </cell>
          <cell r="AR1010" t="str">
            <v/>
          </cell>
          <cell r="AS1010" t="str">
            <v/>
          </cell>
          <cell r="AT1010">
            <v>0</v>
          </cell>
          <cell r="AU1010" t="str">
            <v>NIGHTINGALE GENERAL MERCHANISE</v>
          </cell>
          <cell r="AV1010" t="str">
            <v/>
          </cell>
          <cell r="AW1010" t="str">
            <v/>
          </cell>
          <cell r="AX1010" t="str">
            <v/>
          </cell>
          <cell r="AY1010" t="str">
            <v/>
          </cell>
          <cell r="AZ1010" t="str">
            <v/>
          </cell>
          <cell r="BA1010" t="str">
            <v/>
          </cell>
          <cell r="BB1010" t="str">
            <v/>
          </cell>
          <cell r="BC1010" t="str">
            <v/>
          </cell>
          <cell r="BD1010" t="str">
            <v/>
          </cell>
          <cell r="BE1010" t="str">
            <v/>
          </cell>
          <cell r="BG1010" t="str">
            <v>NIGHTINGALE GENERAL MERCHANISE</v>
          </cell>
          <cell r="BH1010" t="str">
            <v/>
          </cell>
          <cell r="BI1010" t="str">
            <v/>
          </cell>
          <cell r="BJ1010" t="str">
            <v/>
          </cell>
          <cell r="BK1010" t="str">
            <v/>
          </cell>
          <cell r="BL1010" t="str">
            <v/>
          </cell>
          <cell r="BM1010" t="str">
            <v/>
          </cell>
          <cell r="BN1010" t="str">
            <v/>
          </cell>
          <cell r="BO1010" t="str">
            <v/>
          </cell>
          <cell r="BP1010" t="str">
            <v/>
          </cell>
          <cell r="BQ1010" t="str">
            <v/>
          </cell>
          <cell r="BR1010" t="str">
            <v/>
          </cell>
          <cell r="BS1010" t="str">
            <v/>
          </cell>
          <cell r="BU1010" t="str">
            <v>NIGHTINGALE GENERAL MERCHANISE</v>
          </cell>
          <cell r="BV1010" t="str">
            <v/>
          </cell>
          <cell r="BW1010" t="str">
            <v/>
          </cell>
          <cell r="BX1010" t="str">
            <v/>
          </cell>
          <cell r="BY1010" t="str">
            <v/>
          </cell>
          <cell r="BZ1010" t="str">
            <v/>
          </cell>
          <cell r="CA1010" t="str">
            <v/>
          </cell>
          <cell r="CB1010" t="str">
            <v/>
          </cell>
          <cell r="CC1010" t="str">
            <v/>
          </cell>
          <cell r="CD1010" t="str">
            <v/>
          </cell>
          <cell r="CE1010" t="str">
            <v/>
          </cell>
          <cell r="CG1010" t="str">
            <v>NIGHTINGALE GENERAL MERCHANISE</v>
          </cell>
          <cell r="CH1010" t="str">
            <v/>
          </cell>
          <cell r="CI1010" t="str">
            <v/>
          </cell>
          <cell r="CJ1010" t="str">
            <v/>
          </cell>
          <cell r="CK1010" t="str">
            <v/>
          </cell>
          <cell r="CL1010" t="str">
            <v/>
          </cell>
          <cell r="CM1010" t="str">
            <v/>
          </cell>
          <cell r="CN1010" t="str">
            <v/>
          </cell>
          <cell r="CO1010" t="str">
            <v/>
          </cell>
          <cell r="CP1010" t="str">
            <v/>
          </cell>
          <cell r="CQ1010" t="str">
            <v/>
          </cell>
          <cell r="CR1010" t="str">
            <v/>
          </cell>
          <cell r="CS1010" t="str">
            <v/>
          </cell>
          <cell r="CU1010" t="str">
            <v>NIGHTINGALE GENERAL MERCHANISE</v>
          </cell>
          <cell r="CV1010" t="str">
            <v/>
          </cell>
          <cell r="CW1010" t="str">
            <v/>
          </cell>
          <cell r="CX1010" t="str">
            <v/>
          </cell>
          <cell r="CY1010" t="str">
            <v/>
          </cell>
          <cell r="CZ1010" t="str">
            <v/>
          </cell>
          <cell r="DA1010" t="str">
            <v/>
          </cell>
          <cell r="DB1010" t="str">
            <v/>
          </cell>
          <cell r="DC1010" t="str">
            <v/>
          </cell>
          <cell r="DD1010" t="str">
            <v/>
          </cell>
          <cell r="DE1010" t="str">
            <v/>
          </cell>
          <cell r="DG1010" t="str">
            <v>NIGHTINGALE GENERAL MERCHANISE</v>
          </cell>
          <cell r="DH1010" t="str">
            <v/>
          </cell>
          <cell r="DI1010" t="str">
            <v/>
          </cell>
          <cell r="DJ1010" t="str">
            <v/>
          </cell>
          <cell r="DK1010" t="str">
            <v/>
          </cell>
          <cell r="DL1010" t="str">
            <v/>
          </cell>
          <cell r="DM1010" t="str">
            <v/>
          </cell>
          <cell r="DN1010" t="str">
            <v/>
          </cell>
          <cell r="DO1010" t="str">
            <v/>
          </cell>
          <cell r="DP1010" t="str">
            <v/>
          </cell>
          <cell r="DQ1010" t="str">
            <v/>
          </cell>
          <cell r="DR1010" t="str">
            <v/>
          </cell>
          <cell r="DS1010" t="str">
            <v/>
          </cell>
          <cell r="DU1010" t="str">
            <v>NIGHTINGALE GENERAL MERCHANISE</v>
          </cell>
          <cell r="DV1010" t="str">
            <v/>
          </cell>
          <cell r="DW1010" t="str">
            <v/>
          </cell>
          <cell r="DX1010" t="str">
            <v/>
          </cell>
          <cell r="DY1010" t="str">
            <v/>
          </cell>
          <cell r="DZ1010" t="str">
            <v/>
          </cell>
          <cell r="EA1010" t="str">
            <v/>
          </cell>
          <cell r="EB1010" t="str">
            <v/>
          </cell>
          <cell r="EC1010" t="str">
            <v/>
          </cell>
          <cell r="ED1010" t="str">
            <v/>
          </cell>
          <cell r="EE1010" t="str">
            <v/>
          </cell>
        </row>
        <row r="1011">
          <cell r="AF1011" t="str">
            <v>NIGIINA</v>
          </cell>
          <cell r="AG1011" t="str">
            <v>NIGIINA</v>
          </cell>
          <cell r="AH1011" t="str">
            <v/>
          </cell>
          <cell r="AI1011" t="str">
            <v/>
          </cell>
          <cell r="AJ1011" t="str">
            <v/>
          </cell>
          <cell r="AK1011" t="str">
            <v/>
          </cell>
          <cell r="AL1011" t="str">
            <v/>
          </cell>
          <cell r="AM1011" t="str">
            <v/>
          </cell>
          <cell r="AN1011" t="str">
            <v/>
          </cell>
          <cell r="AO1011" t="str">
            <v/>
          </cell>
          <cell r="AP1011" t="str">
            <v/>
          </cell>
          <cell r="AQ1011" t="str">
            <v/>
          </cell>
          <cell r="AR1011" t="str">
            <v/>
          </cell>
          <cell r="AS1011" t="str">
            <v/>
          </cell>
          <cell r="AT1011">
            <v>0</v>
          </cell>
          <cell r="AU1011" t="str">
            <v>NIGIINA</v>
          </cell>
          <cell r="AV1011" t="str">
            <v/>
          </cell>
          <cell r="AW1011" t="str">
            <v/>
          </cell>
          <cell r="AX1011" t="str">
            <v/>
          </cell>
          <cell r="AY1011" t="str">
            <v/>
          </cell>
          <cell r="AZ1011" t="str">
            <v/>
          </cell>
          <cell r="BA1011" t="str">
            <v/>
          </cell>
          <cell r="BB1011" t="str">
            <v/>
          </cell>
          <cell r="BC1011" t="str">
            <v/>
          </cell>
          <cell r="BD1011" t="str">
            <v/>
          </cell>
          <cell r="BE1011" t="str">
            <v/>
          </cell>
          <cell r="BG1011" t="str">
            <v>NIGIINA</v>
          </cell>
          <cell r="BH1011" t="str">
            <v/>
          </cell>
          <cell r="BI1011" t="str">
            <v/>
          </cell>
          <cell r="BJ1011" t="str">
            <v/>
          </cell>
          <cell r="BK1011" t="str">
            <v/>
          </cell>
          <cell r="BL1011" t="str">
            <v/>
          </cell>
          <cell r="BM1011" t="str">
            <v/>
          </cell>
          <cell r="BN1011" t="str">
            <v/>
          </cell>
          <cell r="BO1011" t="str">
            <v/>
          </cell>
          <cell r="BP1011" t="str">
            <v/>
          </cell>
          <cell r="BQ1011" t="str">
            <v/>
          </cell>
          <cell r="BR1011" t="str">
            <v/>
          </cell>
          <cell r="BS1011" t="str">
            <v/>
          </cell>
          <cell r="BU1011" t="str">
            <v>NIGIINA</v>
          </cell>
          <cell r="BV1011" t="str">
            <v/>
          </cell>
          <cell r="BW1011" t="str">
            <v/>
          </cell>
          <cell r="BX1011" t="str">
            <v/>
          </cell>
          <cell r="BY1011" t="str">
            <v/>
          </cell>
          <cell r="BZ1011" t="str">
            <v/>
          </cell>
          <cell r="CA1011" t="str">
            <v/>
          </cell>
          <cell r="CB1011" t="str">
            <v/>
          </cell>
          <cell r="CC1011" t="str">
            <v/>
          </cell>
          <cell r="CD1011" t="str">
            <v/>
          </cell>
          <cell r="CE1011" t="str">
            <v/>
          </cell>
          <cell r="CG1011" t="str">
            <v>NIGIINA</v>
          </cell>
          <cell r="CH1011" t="str">
            <v/>
          </cell>
          <cell r="CI1011" t="str">
            <v/>
          </cell>
          <cell r="CJ1011" t="str">
            <v/>
          </cell>
          <cell r="CK1011" t="str">
            <v/>
          </cell>
          <cell r="CL1011" t="str">
            <v/>
          </cell>
          <cell r="CM1011" t="str">
            <v/>
          </cell>
          <cell r="CN1011" t="str">
            <v/>
          </cell>
          <cell r="CO1011" t="str">
            <v/>
          </cell>
          <cell r="CP1011" t="str">
            <v/>
          </cell>
          <cell r="CQ1011" t="str">
            <v/>
          </cell>
          <cell r="CR1011" t="str">
            <v/>
          </cell>
          <cell r="CS1011" t="str">
            <v/>
          </cell>
          <cell r="CU1011" t="str">
            <v>NIGIINA</v>
          </cell>
          <cell r="CV1011" t="str">
            <v/>
          </cell>
          <cell r="CW1011" t="str">
            <v/>
          </cell>
          <cell r="CX1011" t="str">
            <v/>
          </cell>
          <cell r="CY1011" t="str">
            <v/>
          </cell>
          <cell r="CZ1011" t="str">
            <v/>
          </cell>
          <cell r="DA1011" t="str">
            <v/>
          </cell>
          <cell r="DB1011" t="str">
            <v/>
          </cell>
          <cell r="DC1011" t="str">
            <v/>
          </cell>
          <cell r="DD1011" t="str">
            <v/>
          </cell>
          <cell r="DE1011" t="str">
            <v/>
          </cell>
          <cell r="DG1011" t="str">
            <v>NIGIINA</v>
          </cell>
          <cell r="DH1011" t="str">
            <v/>
          </cell>
          <cell r="DI1011" t="str">
            <v/>
          </cell>
          <cell r="DJ1011" t="str">
            <v/>
          </cell>
          <cell r="DK1011" t="str">
            <v/>
          </cell>
          <cell r="DL1011" t="str">
            <v/>
          </cell>
          <cell r="DM1011" t="str">
            <v/>
          </cell>
          <cell r="DN1011" t="str">
            <v/>
          </cell>
          <cell r="DO1011" t="str">
            <v/>
          </cell>
          <cell r="DP1011" t="str">
            <v/>
          </cell>
          <cell r="DQ1011" t="str">
            <v/>
          </cell>
          <cell r="DR1011" t="str">
            <v/>
          </cell>
          <cell r="DS1011" t="str">
            <v/>
          </cell>
          <cell r="DU1011" t="str">
            <v>NIGIINA</v>
          </cell>
          <cell r="DV1011" t="str">
            <v/>
          </cell>
          <cell r="DW1011" t="str">
            <v/>
          </cell>
          <cell r="DX1011" t="str">
            <v/>
          </cell>
          <cell r="DY1011" t="str">
            <v/>
          </cell>
          <cell r="DZ1011" t="str">
            <v/>
          </cell>
          <cell r="EA1011" t="str">
            <v/>
          </cell>
          <cell r="EB1011" t="str">
            <v/>
          </cell>
          <cell r="EC1011" t="str">
            <v/>
          </cell>
          <cell r="ED1011" t="str">
            <v/>
          </cell>
          <cell r="EE1011" t="str">
            <v/>
          </cell>
        </row>
        <row r="1012">
          <cell r="I1012" t="str">
            <v>Name</v>
          </cell>
          <cell r="J1012" t="str">
            <v>Unique Users</v>
          </cell>
          <cell r="K1012" t="str">
            <v>Transaction Volume</v>
          </cell>
          <cell r="L1012" t="str">
            <v>Transaction Value</v>
          </cell>
          <cell r="M1012" t="str">
            <v>Fees</v>
          </cell>
          <cell r="AF1012" t="str">
            <v>NIGIINA</v>
          </cell>
          <cell r="AG1012" t="str">
            <v>NIGIINA</v>
          </cell>
          <cell r="AH1012" t="str">
            <v/>
          </cell>
          <cell r="AI1012" t="str">
            <v/>
          </cell>
          <cell r="AJ1012" t="str">
            <v/>
          </cell>
          <cell r="AK1012" t="str">
            <v/>
          </cell>
          <cell r="AL1012" t="str">
            <v/>
          </cell>
          <cell r="AM1012" t="str">
            <v/>
          </cell>
          <cell r="AN1012" t="str">
            <v/>
          </cell>
          <cell r="AO1012" t="str">
            <v/>
          </cell>
          <cell r="AP1012" t="str">
            <v/>
          </cell>
          <cell r="AQ1012" t="str">
            <v/>
          </cell>
          <cell r="AR1012" t="str">
            <v/>
          </cell>
          <cell r="AS1012" t="str">
            <v/>
          </cell>
          <cell r="AT1012">
            <v>0</v>
          </cell>
          <cell r="AU1012" t="str">
            <v>NIGIINA</v>
          </cell>
          <cell r="AV1012" t="str">
            <v/>
          </cell>
          <cell r="AW1012" t="str">
            <v/>
          </cell>
          <cell r="AX1012" t="str">
            <v/>
          </cell>
          <cell r="AY1012" t="str">
            <v/>
          </cell>
          <cell r="AZ1012" t="str">
            <v/>
          </cell>
          <cell r="BA1012" t="str">
            <v/>
          </cell>
          <cell r="BB1012" t="str">
            <v/>
          </cell>
          <cell r="BC1012" t="str">
            <v/>
          </cell>
          <cell r="BD1012" t="str">
            <v/>
          </cell>
          <cell r="BE1012" t="str">
            <v/>
          </cell>
          <cell r="BG1012" t="str">
            <v>NIGIINA</v>
          </cell>
          <cell r="BH1012" t="str">
            <v/>
          </cell>
          <cell r="BI1012" t="str">
            <v/>
          </cell>
          <cell r="BJ1012" t="str">
            <v/>
          </cell>
          <cell r="BK1012" t="str">
            <v/>
          </cell>
          <cell r="BL1012" t="str">
            <v/>
          </cell>
          <cell r="BM1012" t="str">
            <v/>
          </cell>
          <cell r="BN1012" t="str">
            <v/>
          </cell>
          <cell r="BO1012" t="str">
            <v/>
          </cell>
          <cell r="BP1012" t="str">
            <v/>
          </cell>
          <cell r="BQ1012" t="str">
            <v/>
          </cell>
          <cell r="BR1012" t="str">
            <v/>
          </cell>
          <cell r="BS1012" t="str">
            <v/>
          </cell>
          <cell r="BU1012" t="str">
            <v>NIGIINA</v>
          </cell>
          <cell r="BV1012" t="str">
            <v/>
          </cell>
          <cell r="BW1012" t="str">
            <v/>
          </cell>
          <cell r="BX1012" t="str">
            <v/>
          </cell>
          <cell r="BY1012" t="str">
            <v/>
          </cell>
          <cell r="BZ1012" t="str">
            <v/>
          </cell>
          <cell r="CA1012" t="str">
            <v/>
          </cell>
          <cell r="CB1012" t="str">
            <v/>
          </cell>
          <cell r="CC1012" t="str">
            <v/>
          </cell>
          <cell r="CD1012" t="str">
            <v/>
          </cell>
          <cell r="CE1012" t="str">
            <v/>
          </cell>
          <cell r="CG1012" t="str">
            <v>NIGIINA</v>
          </cell>
          <cell r="CH1012" t="str">
            <v/>
          </cell>
          <cell r="CI1012" t="str">
            <v/>
          </cell>
          <cell r="CJ1012" t="str">
            <v/>
          </cell>
          <cell r="CK1012" t="str">
            <v/>
          </cell>
          <cell r="CL1012" t="str">
            <v/>
          </cell>
          <cell r="CM1012" t="str">
            <v/>
          </cell>
          <cell r="CN1012" t="str">
            <v/>
          </cell>
          <cell r="CO1012" t="str">
            <v/>
          </cell>
          <cell r="CP1012" t="str">
            <v/>
          </cell>
          <cell r="CQ1012" t="str">
            <v/>
          </cell>
          <cell r="CR1012" t="str">
            <v/>
          </cell>
          <cell r="CS1012" t="str">
            <v/>
          </cell>
          <cell r="CU1012" t="str">
            <v>NIGIINA</v>
          </cell>
          <cell r="CV1012" t="str">
            <v/>
          </cell>
          <cell r="CW1012" t="str">
            <v/>
          </cell>
          <cell r="CX1012" t="str">
            <v/>
          </cell>
          <cell r="CY1012" t="str">
            <v/>
          </cell>
          <cell r="CZ1012" t="str">
            <v/>
          </cell>
          <cell r="DA1012" t="str">
            <v/>
          </cell>
          <cell r="DB1012" t="str">
            <v/>
          </cell>
          <cell r="DC1012" t="str">
            <v/>
          </cell>
          <cell r="DD1012" t="str">
            <v/>
          </cell>
          <cell r="DE1012" t="str">
            <v/>
          </cell>
          <cell r="DG1012" t="str">
            <v>NIGIINA</v>
          </cell>
          <cell r="DH1012" t="str">
            <v/>
          </cell>
          <cell r="DI1012" t="str">
            <v/>
          </cell>
          <cell r="DJ1012" t="str">
            <v/>
          </cell>
          <cell r="DK1012" t="str">
            <v/>
          </cell>
          <cell r="DL1012" t="str">
            <v/>
          </cell>
          <cell r="DM1012" t="str">
            <v/>
          </cell>
          <cell r="DN1012" t="str">
            <v/>
          </cell>
          <cell r="DO1012" t="str">
            <v/>
          </cell>
          <cell r="DP1012" t="str">
            <v/>
          </cell>
          <cell r="DQ1012" t="str">
            <v/>
          </cell>
          <cell r="DR1012" t="str">
            <v/>
          </cell>
          <cell r="DS1012" t="str">
            <v/>
          </cell>
          <cell r="DU1012" t="str">
            <v>NIGIINA</v>
          </cell>
          <cell r="DV1012" t="str">
            <v/>
          </cell>
          <cell r="DW1012" t="str">
            <v/>
          </cell>
          <cell r="DX1012" t="str">
            <v/>
          </cell>
          <cell r="DY1012" t="str">
            <v/>
          </cell>
          <cell r="DZ1012" t="str">
            <v/>
          </cell>
          <cell r="EA1012" t="str">
            <v/>
          </cell>
          <cell r="EB1012" t="str">
            <v/>
          </cell>
          <cell r="EC1012" t="str">
            <v/>
          </cell>
          <cell r="ED1012" t="str">
            <v/>
          </cell>
          <cell r="EE1012" t="str">
            <v/>
          </cell>
        </row>
        <row r="1013">
          <cell r="I1013" t="str">
            <v>256BET LIMITED</v>
          </cell>
          <cell r="J1013">
            <v>163</v>
          </cell>
          <cell r="K1013">
            <v>315</v>
          </cell>
          <cell r="L1013">
            <v>5800140</v>
          </cell>
          <cell r="M1013">
            <v>112380</v>
          </cell>
          <cell r="AF1013" t="str">
            <v>NIGINA</v>
          </cell>
          <cell r="AG1013" t="str">
            <v>NIGINA</v>
          </cell>
          <cell r="AH1013" t="str">
            <v/>
          </cell>
          <cell r="AI1013" t="str">
            <v/>
          </cell>
          <cell r="AJ1013" t="str">
            <v/>
          </cell>
          <cell r="AK1013" t="str">
            <v/>
          </cell>
          <cell r="AL1013" t="str">
            <v/>
          </cell>
          <cell r="AM1013" t="str">
            <v/>
          </cell>
          <cell r="AN1013" t="str">
            <v/>
          </cell>
          <cell r="AO1013" t="str">
            <v/>
          </cell>
          <cell r="AP1013" t="str">
            <v/>
          </cell>
          <cell r="AQ1013" t="str">
            <v/>
          </cell>
          <cell r="AR1013" t="str">
            <v/>
          </cell>
          <cell r="AS1013" t="str">
            <v/>
          </cell>
          <cell r="AT1013">
            <v>0</v>
          </cell>
          <cell r="AU1013" t="str">
            <v>NIGINA</v>
          </cell>
          <cell r="AV1013" t="str">
            <v/>
          </cell>
          <cell r="AW1013" t="str">
            <v/>
          </cell>
          <cell r="AX1013" t="str">
            <v/>
          </cell>
          <cell r="AY1013" t="str">
            <v/>
          </cell>
          <cell r="AZ1013" t="str">
            <v/>
          </cell>
          <cell r="BA1013" t="str">
            <v/>
          </cell>
          <cell r="BB1013" t="str">
            <v/>
          </cell>
          <cell r="BC1013" t="str">
            <v/>
          </cell>
          <cell r="BD1013" t="str">
            <v/>
          </cell>
          <cell r="BE1013" t="str">
            <v/>
          </cell>
          <cell r="BG1013" t="str">
            <v>NIGINA</v>
          </cell>
          <cell r="BH1013" t="str">
            <v/>
          </cell>
          <cell r="BI1013" t="str">
            <v/>
          </cell>
          <cell r="BJ1013" t="str">
            <v/>
          </cell>
          <cell r="BK1013" t="str">
            <v/>
          </cell>
          <cell r="BL1013" t="str">
            <v/>
          </cell>
          <cell r="BM1013" t="str">
            <v/>
          </cell>
          <cell r="BN1013" t="str">
            <v/>
          </cell>
          <cell r="BO1013" t="str">
            <v/>
          </cell>
          <cell r="BP1013" t="str">
            <v/>
          </cell>
          <cell r="BQ1013" t="str">
            <v/>
          </cell>
          <cell r="BR1013" t="str">
            <v/>
          </cell>
          <cell r="BS1013" t="str">
            <v/>
          </cell>
          <cell r="BU1013" t="str">
            <v>NIGINA</v>
          </cell>
          <cell r="BV1013" t="str">
            <v/>
          </cell>
          <cell r="BW1013" t="str">
            <v/>
          </cell>
          <cell r="BX1013" t="str">
            <v/>
          </cell>
          <cell r="BY1013" t="str">
            <v/>
          </cell>
          <cell r="BZ1013" t="str">
            <v/>
          </cell>
          <cell r="CA1013" t="str">
            <v/>
          </cell>
          <cell r="CB1013" t="str">
            <v/>
          </cell>
          <cell r="CC1013" t="str">
            <v/>
          </cell>
          <cell r="CD1013" t="str">
            <v/>
          </cell>
          <cell r="CE1013" t="str">
            <v/>
          </cell>
          <cell r="CG1013" t="str">
            <v>NIGINA</v>
          </cell>
          <cell r="CH1013" t="str">
            <v/>
          </cell>
          <cell r="CI1013" t="str">
            <v/>
          </cell>
          <cell r="CJ1013" t="str">
            <v/>
          </cell>
          <cell r="CK1013" t="str">
            <v/>
          </cell>
          <cell r="CL1013" t="str">
            <v/>
          </cell>
          <cell r="CM1013" t="str">
            <v/>
          </cell>
          <cell r="CN1013" t="str">
            <v/>
          </cell>
          <cell r="CO1013" t="str">
            <v/>
          </cell>
          <cell r="CP1013" t="str">
            <v/>
          </cell>
          <cell r="CQ1013" t="str">
            <v/>
          </cell>
          <cell r="CR1013" t="str">
            <v/>
          </cell>
          <cell r="CS1013" t="str">
            <v/>
          </cell>
          <cell r="CU1013" t="str">
            <v>NIGINA</v>
          </cell>
          <cell r="CV1013" t="str">
            <v/>
          </cell>
          <cell r="CW1013" t="str">
            <v/>
          </cell>
          <cell r="CX1013" t="str">
            <v/>
          </cell>
          <cell r="CY1013" t="str">
            <v/>
          </cell>
          <cell r="CZ1013" t="str">
            <v/>
          </cell>
          <cell r="DA1013" t="str">
            <v/>
          </cell>
          <cell r="DB1013" t="str">
            <v/>
          </cell>
          <cell r="DC1013" t="str">
            <v/>
          </cell>
          <cell r="DD1013" t="str">
            <v/>
          </cell>
          <cell r="DE1013" t="str">
            <v/>
          </cell>
          <cell r="DG1013" t="str">
            <v>NIGINA</v>
          </cell>
          <cell r="DH1013" t="str">
            <v/>
          </cell>
          <cell r="DI1013" t="str">
            <v/>
          </cell>
          <cell r="DJ1013" t="str">
            <v/>
          </cell>
          <cell r="DK1013" t="str">
            <v/>
          </cell>
          <cell r="DL1013" t="str">
            <v/>
          </cell>
          <cell r="DM1013" t="str">
            <v/>
          </cell>
          <cell r="DN1013" t="str">
            <v/>
          </cell>
          <cell r="DO1013" t="str">
            <v/>
          </cell>
          <cell r="DP1013" t="str">
            <v/>
          </cell>
          <cell r="DQ1013" t="str">
            <v/>
          </cell>
          <cell r="DR1013" t="str">
            <v/>
          </cell>
          <cell r="DS1013" t="str">
            <v/>
          </cell>
          <cell r="DU1013" t="str">
            <v>NIGINA</v>
          </cell>
          <cell r="DV1013" t="str">
            <v/>
          </cell>
          <cell r="DW1013" t="str">
            <v/>
          </cell>
          <cell r="DX1013" t="str">
            <v/>
          </cell>
          <cell r="DY1013" t="str">
            <v/>
          </cell>
          <cell r="DZ1013" t="str">
            <v/>
          </cell>
          <cell r="EA1013" t="str">
            <v/>
          </cell>
          <cell r="EB1013" t="str">
            <v/>
          </cell>
          <cell r="EC1013" t="str">
            <v/>
          </cell>
          <cell r="ED1013" t="str">
            <v/>
          </cell>
          <cell r="EE1013" t="str">
            <v/>
          </cell>
        </row>
        <row r="1014">
          <cell r="I1014" t="str">
            <v>Advance Uganda Microfinance</v>
          </cell>
          <cell r="J1014">
            <v>4</v>
          </cell>
          <cell r="K1014">
            <v>4</v>
          </cell>
          <cell r="L1014">
            <v>2141000</v>
          </cell>
          <cell r="M1014">
            <v>7810</v>
          </cell>
          <cell r="AF1014" t="str">
            <v>NIGINA</v>
          </cell>
          <cell r="AG1014" t="str">
            <v>NIGINA</v>
          </cell>
          <cell r="AH1014" t="str">
            <v/>
          </cell>
          <cell r="AI1014" t="str">
            <v/>
          </cell>
          <cell r="AJ1014" t="str">
            <v/>
          </cell>
          <cell r="AK1014" t="str">
            <v/>
          </cell>
          <cell r="AL1014" t="str">
            <v/>
          </cell>
          <cell r="AM1014" t="str">
            <v/>
          </cell>
          <cell r="AN1014" t="str">
            <v/>
          </cell>
          <cell r="AO1014" t="str">
            <v/>
          </cell>
          <cell r="AP1014" t="str">
            <v/>
          </cell>
          <cell r="AQ1014" t="str">
            <v/>
          </cell>
          <cell r="AR1014" t="str">
            <v/>
          </cell>
          <cell r="AS1014" t="str">
            <v/>
          </cell>
          <cell r="AT1014">
            <v>0</v>
          </cell>
          <cell r="AU1014" t="str">
            <v>NIGINA</v>
          </cell>
          <cell r="AV1014" t="str">
            <v/>
          </cell>
          <cell r="AW1014" t="str">
            <v/>
          </cell>
          <cell r="AX1014" t="str">
            <v/>
          </cell>
          <cell r="AY1014" t="str">
            <v/>
          </cell>
          <cell r="AZ1014" t="str">
            <v/>
          </cell>
          <cell r="BA1014" t="str">
            <v/>
          </cell>
          <cell r="BB1014" t="str">
            <v/>
          </cell>
          <cell r="BC1014" t="str">
            <v/>
          </cell>
          <cell r="BD1014" t="str">
            <v/>
          </cell>
          <cell r="BE1014" t="str">
            <v/>
          </cell>
          <cell r="BG1014" t="str">
            <v>NIGINA</v>
          </cell>
          <cell r="BH1014" t="str">
            <v/>
          </cell>
          <cell r="BI1014" t="str">
            <v/>
          </cell>
          <cell r="BJ1014" t="str">
            <v/>
          </cell>
          <cell r="BK1014" t="str">
            <v/>
          </cell>
          <cell r="BL1014" t="str">
            <v/>
          </cell>
          <cell r="BM1014" t="str">
            <v/>
          </cell>
          <cell r="BN1014" t="str">
            <v/>
          </cell>
          <cell r="BO1014" t="str">
            <v/>
          </cell>
          <cell r="BP1014" t="str">
            <v/>
          </cell>
          <cell r="BQ1014" t="str">
            <v/>
          </cell>
          <cell r="BR1014" t="str">
            <v/>
          </cell>
          <cell r="BS1014" t="str">
            <v/>
          </cell>
          <cell r="BU1014" t="str">
            <v>NIGINA</v>
          </cell>
          <cell r="BV1014" t="str">
            <v/>
          </cell>
          <cell r="BW1014" t="str">
            <v/>
          </cell>
          <cell r="BX1014" t="str">
            <v/>
          </cell>
          <cell r="BY1014" t="str">
            <v/>
          </cell>
          <cell r="BZ1014" t="str">
            <v/>
          </cell>
          <cell r="CA1014" t="str">
            <v/>
          </cell>
          <cell r="CB1014" t="str">
            <v/>
          </cell>
          <cell r="CC1014" t="str">
            <v/>
          </cell>
          <cell r="CD1014" t="str">
            <v/>
          </cell>
          <cell r="CE1014" t="str">
            <v/>
          </cell>
          <cell r="CG1014" t="str">
            <v>NIGINA</v>
          </cell>
          <cell r="CH1014" t="str">
            <v/>
          </cell>
          <cell r="CI1014" t="str">
            <v/>
          </cell>
          <cell r="CJ1014" t="str">
            <v/>
          </cell>
          <cell r="CK1014" t="str">
            <v/>
          </cell>
          <cell r="CL1014" t="str">
            <v/>
          </cell>
          <cell r="CM1014" t="str">
            <v/>
          </cell>
          <cell r="CN1014" t="str">
            <v/>
          </cell>
          <cell r="CO1014" t="str">
            <v/>
          </cell>
          <cell r="CP1014" t="str">
            <v/>
          </cell>
          <cell r="CQ1014" t="str">
            <v/>
          </cell>
          <cell r="CR1014" t="str">
            <v/>
          </cell>
          <cell r="CS1014" t="str">
            <v/>
          </cell>
          <cell r="CU1014" t="str">
            <v>NIGINA</v>
          </cell>
          <cell r="CV1014" t="str">
            <v/>
          </cell>
          <cell r="CW1014" t="str">
            <v/>
          </cell>
          <cell r="CX1014" t="str">
            <v/>
          </cell>
          <cell r="CY1014" t="str">
            <v/>
          </cell>
          <cell r="CZ1014" t="str">
            <v/>
          </cell>
          <cell r="DA1014" t="str">
            <v/>
          </cell>
          <cell r="DB1014" t="str">
            <v/>
          </cell>
          <cell r="DC1014" t="str">
            <v/>
          </cell>
          <cell r="DD1014" t="str">
            <v/>
          </cell>
          <cell r="DE1014" t="str">
            <v/>
          </cell>
          <cell r="DG1014" t="str">
            <v>NIGINA</v>
          </cell>
          <cell r="DH1014" t="str">
            <v/>
          </cell>
          <cell r="DI1014" t="str">
            <v/>
          </cell>
          <cell r="DJ1014" t="str">
            <v/>
          </cell>
          <cell r="DK1014" t="str">
            <v/>
          </cell>
          <cell r="DL1014" t="str">
            <v/>
          </cell>
          <cell r="DM1014" t="str">
            <v/>
          </cell>
          <cell r="DN1014" t="str">
            <v/>
          </cell>
          <cell r="DO1014" t="str">
            <v/>
          </cell>
          <cell r="DP1014" t="str">
            <v/>
          </cell>
          <cell r="DQ1014" t="str">
            <v/>
          </cell>
          <cell r="DR1014" t="str">
            <v/>
          </cell>
          <cell r="DS1014" t="str">
            <v/>
          </cell>
          <cell r="DU1014" t="str">
            <v>NIGINA</v>
          </cell>
          <cell r="DV1014" t="str">
            <v/>
          </cell>
          <cell r="DW1014" t="str">
            <v/>
          </cell>
          <cell r="DX1014" t="str">
            <v/>
          </cell>
          <cell r="DY1014" t="str">
            <v/>
          </cell>
          <cell r="DZ1014" t="str">
            <v/>
          </cell>
          <cell r="EA1014" t="str">
            <v/>
          </cell>
          <cell r="EB1014" t="str">
            <v/>
          </cell>
          <cell r="EC1014" t="str">
            <v/>
          </cell>
          <cell r="ED1014" t="str">
            <v/>
          </cell>
          <cell r="EE1014" t="str">
            <v/>
          </cell>
        </row>
        <row r="1015">
          <cell r="I1015" t="str">
            <v>AKEMBIZIMBIRA SACCO</v>
          </cell>
          <cell r="J1015">
            <v>36</v>
          </cell>
          <cell r="K1015">
            <v>52</v>
          </cell>
          <cell r="L1015">
            <v>9130400</v>
          </cell>
          <cell r="M1015">
            <v>50020</v>
          </cell>
          <cell r="AF1015" t="str">
            <v>NIJOH UGANDA LIMITED</v>
          </cell>
          <cell r="AG1015" t="str">
            <v>NIJOH UGANDA LIMITED</v>
          </cell>
          <cell r="AH1015" t="str">
            <v/>
          </cell>
          <cell r="AI1015" t="str">
            <v/>
          </cell>
          <cell r="AJ1015" t="str">
            <v/>
          </cell>
          <cell r="AK1015" t="str">
            <v/>
          </cell>
          <cell r="AL1015" t="str">
            <v/>
          </cell>
          <cell r="AM1015" t="str">
            <v/>
          </cell>
          <cell r="AN1015" t="str">
            <v/>
          </cell>
          <cell r="AO1015" t="str">
            <v/>
          </cell>
          <cell r="AP1015" t="str">
            <v/>
          </cell>
          <cell r="AQ1015" t="str">
            <v/>
          </cell>
          <cell r="AR1015" t="str">
            <v/>
          </cell>
          <cell r="AS1015" t="str">
            <v/>
          </cell>
          <cell r="AT1015">
            <v>0</v>
          </cell>
          <cell r="AU1015" t="str">
            <v>NIJOH UGANDA LIMITED</v>
          </cell>
          <cell r="AV1015" t="str">
            <v/>
          </cell>
          <cell r="AW1015" t="str">
            <v/>
          </cell>
          <cell r="AX1015" t="str">
            <v/>
          </cell>
          <cell r="AY1015" t="str">
            <v/>
          </cell>
          <cell r="AZ1015" t="str">
            <v/>
          </cell>
          <cell r="BA1015" t="str">
            <v/>
          </cell>
          <cell r="BB1015" t="str">
            <v/>
          </cell>
          <cell r="BC1015" t="str">
            <v/>
          </cell>
          <cell r="BD1015" t="str">
            <v/>
          </cell>
          <cell r="BE1015" t="str">
            <v/>
          </cell>
          <cell r="BG1015" t="str">
            <v>NIJOH UGANDA LIMITED</v>
          </cell>
          <cell r="BH1015" t="str">
            <v/>
          </cell>
          <cell r="BI1015" t="str">
            <v/>
          </cell>
          <cell r="BJ1015" t="str">
            <v/>
          </cell>
          <cell r="BK1015" t="str">
            <v/>
          </cell>
          <cell r="BL1015" t="str">
            <v/>
          </cell>
          <cell r="BM1015" t="str">
            <v/>
          </cell>
          <cell r="BN1015" t="str">
            <v/>
          </cell>
          <cell r="BO1015" t="str">
            <v/>
          </cell>
          <cell r="BP1015" t="str">
            <v/>
          </cell>
          <cell r="BQ1015" t="str">
            <v/>
          </cell>
          <cell r="BR1015" t="str">
            <v/>
          </cell>
          <cell r="BS1015" t="str">
            <v/>
          </cell>
          <cell r="BU1015" t="str">
            <v>NIJOH UGANDA LIMITED</v>
          </cell>
          <cell r="BV1015" t="str">
            <v/>
          </cell>
          <cell r="BW1015" t="str">
            <v/>
          </cell>
          <cell r="BX1015" t="str">
            <v/>
          </cell>
          <cell r="BY1015" t="str">
            <v/>
          </cell>
          <cell r="BZ1015" t="str">
            <v/>
          </cell>
          <cell r="CA1015" t="str">
            <v/>
          </cell>
          <cell r="CB1015" t="str">
            <v/>
          </cell>
          <cell r="CC1015" t="str">
            <v/>
          </cell>
          <cell r="CD1015" t="str">
            <v/>
          </cell>
          <cell r="CE1015" t="str">
            <v/>
          </cell>
          <cell r="CG1015" t="str">
            <v>NIJOH UGANDA LIMITED</v>
          </cell>
          <cell r="CH1015" t="str">
            <v/>
          </cell>
          <cell r="CI1015" t="str">
            <v/>
          </cell>
          <cell r="CJ1015" t="str">
            <v/>
          </cell>
          <cell r="CK1015" t="str">
            <v/>
          </cell>
          <cell r="CL1015" t="str">
            <v/>
          </cell>
          <cell r="CM1015" t="str">
            <v/>
          </cell>
          <cell r="CN1015" t="str">
            <v/>
          </cell>
          <cell r="CO1015" t="str">
            <v/>
          </cell>
          <cell r="CP1015" t="str">
            <v/>
          </cell>
          <cell r="CQ1015" t="str">
            <v/>
          </cell>
          <cell r="CR1015" t="str">
            <v/>
          </cell>
          <cell r="CS1015" t="str">
            <v/>
          </cell>
          <cell r="CU1015" t="str">
            <v>NIJOH UGANDA LIMITED</v>
          </cell>
          <cell r="CV1015" t="str">
            <v/>
          </cell>
          <cell r="CW1015" t="str">
            <v/>
          </cell>
          <cell r="CX1015" t="str">
            <v/>
          </cell>
          <cell r="CY1015" t="str">
            <v/>
          </cell>
          <cell r="CZ1015" t="str">
            <v/>
          </cell>
          <cell r="DA1015" t="str">
            <v/>
          </cell>
          <cell r="DB1015" t="str">
            <v/>
          </cell>
          <cell r="DC1015" t="str">
            <v/>
          </cell>
          <cell r="DD1015" t="str">
            <v/>
          </cell>
          <cell r="DE1015" t="str">
            <v/>
          </cell>
          <cell r="DG1015" t="str">
            <v>NIJOH UGANDA LIMITED</v>
          </cell>
          <cell r="DH1015" t="str">
            <v/>
          </cell>
          <cell r="DI1015" t="str">
            <v/>
          </cell>
          <cell r="DJ1015" t="str">
            <v/>
          </cell>
          <cell r="DK1015" t="str">
            <v/>
          </cell>
          <cell r="DL1015" t="str">
            <v/>
          </cell>
          <cell r="DM1015" t="str">
            <v/>
          </cell>
          <cell r="DN1015" t="str">
            <v/>
          </cell>
          <cell r="DO1015" t="str">
            <v/>
          </cell>
          <cell r="DP1015" t="str">
            <v/>
          </cell>
          <cell r="DQ1015" t="str">
            <v/>
          </cell>
          <cell r="DR1015" t="str">
            <v/>
          </cell>
          <cell r="DS1015" t="str">
            <v/>
          </cell>
          <cell r="DU1015" t="str">
            <v>NIJOH UGANDA LIMITED</v>
          </cell>
          <cell r="DV1015" t="str">
            <v/>
          </cell>
          <cell r="DW1015" t="str">
            <v/>
          </cell>
          <cell r="DX1015" t="str">
            <v/>
          </cell>
          <cell r="DY1015" t="str">
            <v/>
          </cell>
          <cell r="DZ1015" t="str">
            <v/>
          </cell>
          <cell r="EA1015" t="str">
            <v/>
          </cell>
          <cell r="EB1015" t="str">
            <v/>
          </cell>
          <cell r="EC1015" t="str">
            <v/>
          </cell>
          <cell r="ED1015" t="str">
            <v/>
          </cell>
          <cell r="EE1015" t="str">
            <v/>
          </cell>
        </row>
        <row r="1016">
          <cell r="I1016" t="str">
            <v>BAREFOOT POWER UGANDA LTD</v>
          </cell>
          <cell r="J1016">
            <v>5</v>
          </cell>
          <cell r="K1016">
            <v>7</v>
          </cell>
          <cell r="L1016">
            <v>2374000</v>
          </cell>
          <cell r="M1016">
            <v>7560</v>
          </cell>
          <cell r="AF1016" t="str">
            <v>NILECOM (U) LTD CENTRAL A DST</v>
          </cell>
          <cell r="AG1016" t="str">
            <v>NILECOM (U) LTD CENTRAL A DST</v>
          </cell>
          <cell r="AH1016" t="str">
            <v/>
          </cell>
          <cell r="AI1016" t="str">
            <v/>
          </cell>
          <cell r="AJ1016" t="str">
            <v/>
          </cell>
          <cell r="AK1016" t="str">
            <v/>
          </cell>
          <cell r="AL1016" t="str">
            <v/>
          </cell>
          <cell r="AM1016" t="str">
            <v/>
          </cell>
          <cell r="AN1016" t="str">
            <v/>
          </cell>
          <cell r="AO1016" t="str">
            <v/>
          </cell>
          <cell r="AP1016" t="str">
            <v/>
          </cell>
          <cell r="AQ1016" t="str">
            <v/>
          </cell>
          <cell r="AR1016" t="str">
            <v/>
          </cell>
          <cell r="AS1016" t="str">
            <v/>
          </cell>
          <cell r="AT1016">
            <v>0</v>
          </cell>
          <cell r="AU1016" t="str">
            <v>NILECOM (U) LTD CENTRAL A DST</v>
          </cell>
          <cell r="AV1016" t="str">
            <v/>
          </cell>
          <cell r="AW1016" t="str">
            <v/>
          </cell>
          <cell r="AX1016" t="str">
            <v/>
          </cell>
          <cell r="AY1016" t="str">
            <v/>
          </cell>
          <cell r="AZ1016" t="str">
            <v/>
          </cell>
          <cell r="BA1016" t="str">
            <v/>
          </cell>
          <cell r="BB1016" t="str">
            <v/>
          </cell>
          <cell r="BC1016" t="str">
            <v/>
          </cell>
          <cell r="BD1016" t="str">
            <v/>
          </cell>
          <cell r="BE1016" t="str">
            <v/>
          </cell>
          <cell r="BG1016" t="str">
            <v>NILECOM (U) LTD CENTRAL A DST</v>
          </cell>
          <cell r="BH1016" t="str">
            <v/>
          </cell>
          <cell r="BI1016" t="str">
            <v/>
          </cell>
          <cell r="BJ1016" t="str">
            <v/>
          </cell>
          <cell r="BK1016" t="str">
            <v/>
          </cell>
          <cell r="BL1016" t="str">
            <v/>
          </cell>
          <cell r="BM1016" t="str">
            <v/>
          </cell>
          <cell r="BN1016" t="str">
            <v/>
          </cell>
          <cell r="BO1016" t="str">
            <v/>
          </cell>
          <cell r="BP1016" t="str">
            <v/>
          </cell>
          <cell r="BQ1016" t="str">
            <v/>
          </cell>
          <cell r="BR1016" t="str">
            <v/>
          </cell>
          <cell r="BS1016" t="str">
            <v/>
          </cell>
          <cell r="BU1016" t="str">
            <v>NILECOM (U) LTD CENTRAL A DST</v>
          </cell>
          <cell r="BV1016" t="str">
            <v/>
          </cell>
          <cell r="BW1016" t="str">
            <v/>
          </cell>
          <cell r="BX1016" t="str">
            <v/>
          </cell>
          <cell r="BY1016" t="str">
            <v/>
          </cell>
          <cell r="BZ1016" t="str">
            <v/>
          </cell>
          <cell r="CA1016" t="str">
            <v/>
          </cell>
          <cell r="CB1016" t="str">
            <v/>
          </cell>
          <cell r="CC1016" t="str">
            <v/>
          </cell>
          <cell r="CD1016" t="str">
            <v/>
          </cell>
          <cell r="CE1016" t="str">
            <v/>
          </cell>
          <cell r="CG1016" t="str">
            <v>NILECOM (U) LTD CENTRAL A DST</v>
          </cell>
          <cell r="CH1016" t="str">
            <v/>
          </cell>
          <cell r="CI1016" t="str">
            <v/>
          </cell>
          <cell r="CJ1016" t="str">
            <v/>
          </cell>
          <cell r="CK1016" t="str">
            <v/>
          </cell>
          <cell r="CL1016" t="str">
            <v/>
          </cell>
          <cell r="CM1016" t="str">
            <v/>
          </cell>
          <cell r="CN1016" t="str">
            <v/>
          </cell>
          <cell r="CO1016" t="str">
            <v/>
          </cell>
          <cell r="CP1016" t="str">
            <v/>
          </cell>
          <cell r="CQ1016" t="str">
            <v/>
          </cell>
          <cell r="CR1016" t="str">
            <v/>
          </cell>
          <cell r="CS1016" t="str">
            <v/>
          </cell>
          <cell r="CU1016" t="str">
            <v>NILECOM (U) LTD CENTRAL A DST</v>
          </cell>
          <cell r="CV1016" t="str">
            <v/>
          </cell>
          <cell r="CW1016" t="str">
            <v/>
          </cell>
          <cell r="CX1016" t="str">
            <v/>
          </cell>
          <cell r="CY1016" t="str">
            <v/>
          </cell>
          <cell r="CZ1016" t="str">
            <v/>
          </cell>
          <cell r="DA1016" t="str">
            <v/>
          </cell>
          <cell r="DB1016" t="str">
            <v/>
          </cell>
          <cell r="DC1016" t="str">
            <v/>
          </cell>
          <cell r="DD1016" t="str">
            <v/>
          </cell>
          <cell r="DE1016" t="str">
            <v/>
          </cell>
          <cell r="DG1016" t="str">
            <v>NILECOM (U) LTD CENTRAL A DST</v>
          </cell>
          <cell r="DH1016" t="str">
            <v/>
          </cell>
          <cell r="DI1016" t="str">
            <v/>
          </cell>
          <cell r="DJ1016" t="str">
            <v/>
          </cell>
          <cell r="DK1016" t="str">
            <v/>
          </cell>
          <cell r="DL1016" t="str">
            <v/>
          </cell>
          <cell r="DM1016" t="str">
            <v/>
          </cell>
          <cell r="DN1016" t="str">
            <v/>
          </cell>
          <cell r="DO1016" t="str">
            <v/>
          </cell>
          <cell r="DP1016" t="str">
            <v/>
          </cell>
          <cell r="DQ1016" t="str">
            <v/>
          </cell>
          <cell r="DR1016" t="str">
            <v/>
          </cell>
          <cell r="DS1016" t="str">
            <v/>
          </cell>
          <cell r="DU1016" t="str">
            <v>NILECOM (U) LTD CENTRAL A DST</v>
          </cell>
          <cell r="DV1016" t="str">
            <v/>
          </cell>
          <cell r="DW1016" t="str">
            <v/>
          </cell>
          <cell r="DX1016" t="str">
            <v/>
          </cell>
          <cell r="DY1016" t="str">
            <v/>
          </cell>
          <cell r="DZ1016" t="str">
            <v/>
          </cell>
          <cell r="EA1016" t="str">
            <v/>
          </cell>
          <cell r="EB1016" t="str">
            <v/>
          </cell>
          <cell r="EC1016" t="str">
            <v/>
          </cell>
          <cell r="ED1016" t="str">
            <v/>
          </cell>
          <cell r="EE1016" t="str">
            <v/>
          </cell>
        </row>
        <row r="1017">
          <cell r="I1017" t="str">
            <v>Bin It</v>
          </cell>
          <cell r="J1017">
            <v>1</v>
          </cell>
          <cell r="K1017">
            <v>1</v>
          </cell>
          <cell r="L1017">
            <v>42000</v>
          </cell>
          <cell r="M1017">
            <v>500</v>
          </cell>
          <cell r="AF1017" t="str">
            <v>NILECOM (U) LTD(DST)KLA-C1</v>
          </cell>
          <cell r="AG1017" t="str">
            <v>NILECOM (U) LTD(DST)KLA-C1</v>
          </cell>
          <cell r="AH1017" t="str">
            <v/>
          </cell>
          <cell r="AI1017" t="str">
            <v/>
          </cell>
          <cell r="AJ1017" t="str">
            <v/>
          </cell>
          <cell r="AK1017" t="str">
            <v/>
          </cell>
          <cell r="AL1017" t="str">
            <v/>
          </cell>
          <cell r="AM1017" t="str">
            <v/>
          </cell>
          <cell r="AN1017" t="str">
            <v/>
          </cell>
          <cell r="AO1017" t="str">
            <v/>
          </cell>
          <cell r="AP1017" t="str">
            <v/>
          </cell>
          <cell r="AQ1017" t="str">
            <v/>
          </cell>
          <cell r="AR1017" t="str">
            <v/>
          </cell>
          <cell r="AS1017" t="str">
            <v/>
          </cell>
          <cell r="AT1017">
            <v>0</v>
          </cell>
          <cell r="AU1017" t="str">
            <v>NILECOM (U) LTD(DST)KLA-C1</v>
          </cell>
          <cell r="AV1017" t="str">
            <v/>
          </cell>
          <cell r="AW1017" t="str">
            <v/>
          </cell>
          <cell r="AX1017" t="str">
            <v/>
          </cell>
          <cell r="AY1017" t="str">
            <v/>
          </cell>
          <cell r="AZ1017" t="str">
            <v/>
          </cell>
          <cell r="BA1017" t="str">
            <v/>
          </cell>
          <cell r="BB1017" t="str">
            <v/>
          </cell>
          <cell r="BC1017" t="str">
            <v/>
          </cell>
          <cell r="BD1017" t="str">
            <v/>
          </cell>
          <cell r="BE1017" t="str">
            <v/>
          </cell>
          <cell r="BG1017" t="str">
            <v>NILECOM (U) LTD(DST)KLA-C1</v>
          </cell>
          <cell r="BH1017" t="str">
            <v/>
          </cell>
          <cell r="BI1017" t="str">
            <v/>
          </cell>
          <cell r="BJ1017" t="str">
            <v/>
          </cell>
          <cell r="BK1017" t="str">
            <v/>
          </cell>
          <cell r="BL1017" t="str">
            <v/>
          </cell>
          <cell r="BM1017" t="str">
            <v/>
          </cell>
          <cell r="BN1017" t="str">
            <v/>
          </cell>
          <cell r="BO1017" t="str">
            <v/>
          </cell>
          <cell r="BP1017" t="str">
            <v/>
          </cell>
          <cell r="BQ1017" t="str">
            <v/>
          </cell>
          <cell r="BR1017" t="str">
            <v/>
          </cell>
          <cell r="BS1017" t="str">
            <v/>
          </cell>
          <cell r="BU1017" t="str">
            <v>NILECOM (U) LTD(DST)KLA-C1</v>
          </cell>
          <cell r="BV1017" t="str">
            <v/>
          </cell>
          <cell r="BW1017" t="str">
            <v/>
          </cell>
          <cell r="BX1017" t="str">
            <v/>
          </cell>
          <cell r="BY1017" t="str">
            <v/>
          </cell>
          <cell r="BZ1017" t="str">
            <v/>
          </cell>
          <cell r="CA1017" t="str">
            <v/>
          </cell>
          <cell r="CB1017" t="str">
            <v/>
          </cell>
          <cell r="CC1017" t="str">
            <v/>
          </cell>
          <cell r="CD1017" t="str">
            <v/>
          </cell>
          <cell r="CE1017" t="str">
            <v/>
          </cell>
          <cell r="CG1017" t="str">
            <v>NILECOM (U) LTD(DST)KLA-C1</v>
          </cell>
          <cell r="CH1017" t="str">
            <v/>
          </cell>
          <cell r="CI1017" t="str">
            <v/>
          </cell>
          <cell r="CJ1017" t="str">
            <v/>
          </cell>
          <cell r="CK1017" t="str">
            <v/>
          </cell>
          <cell r="CL1017" t="str">
            <v/>
          </cell>
          <cell r="CM1017" t="str">
            <v/>
          </cell>
          <cell r="CN1017" t="str">
            <v/>
          </cell>
          <cell r="CO1017" t="str">
            <v/>
          </cell>
          <cell r="CP1017" t="str">
            <v/>
          </cell>
          <cell r="CQ1017" t="str">
            <v/>
          </cell>
          <cell r="CR1017" t="str">
            <v/>
          </cell>
          <cell r="CS1017" t="str">
            <v/>
          </cell>
          <cell r="CU1017" t="str">
            <v>NILECOM (U) LTD(DST)KLA-C1</v>
          </cell>
          <cell r="CV1017" t="str">
            <v/>
          </cell>
          <cell r="CW1017" t="str">
            <v/>
          </cell>
          <cell r="CX1017" t="str">
            <v/>
          </cell>
          <cell r="CY1017" t="str">
            <v/>
          </cell>
          <cell r="CZ1017" t="str">
            <v/>
          </cell>
          <cell r="DA1017" t="str">
            <v/>
          </cell>
          <cell r="DB1017" t="str">
            <v/>
          </cell>
          <cell r="DC1017" t="str">
            <v/>
          </cell>
          <cell r="DD1017" t="str">
            <v/>
          </cell>
          <cell r="DE1017" t="str">
            <v/>
          </cell>
          <cell r="DG1017" t="str">
            <v>NILECOM (U) LTD(DST)KLA-C1</v>
          </cell>
          <cell r="DH1017" t="str">
            <v/>
          </cell>
          <cell r="DI1017" t="str">
            <v/>
          </cell>
          <cell r="DJ1017" t="str">
            <v/>
          </cell>
          <cell r="DK1017" t="str">
            <v/>
          </cell>
          <cell r="DL1017" t="str">
            <v/>
          </cell>
          <cell r="DM1017" t="str">
            <v/>
          </cell>
          <cell r="DN1017" t="str">
            <v/>
          </cell>
          <cell r="DO1017" t="str">
            <v/>
          </cell>
          <cell r="DP1017" t="str">
            <v/>
          </cell>
          <cell r="DQ1017" t="str">
            <v/>
          </cell>
          <cell r="DR1017" t="str">
            <v/>
          </cell>
          <cell r="DS1017" t="str">
            <v/>
          </cell>
          <cell r="DU1017" t="str">
            <v>NILECOM (U) LTD(DST)KLA-C1</v>
          </cell>
          <cell r="DV1017" t="str">
            <v/>
          </cell>
          <cell r="DW1017" t="str">
            <v/>
          </cell>
          <cell r="DX1017" t="str">
            <v/>
          </cell>
          <cell r="DY1017" t="str">
            <v/>
          </cell>
          <cell r="DZ1017" t="str">
            <v/>
          </cell>
          <cell r="EA1017" t="str">
            <v/>
          </cell>
          <cell r="EB1017" t="str">
            <v/>
          </cell>
          <cell r="EC1017" t="str">
            <v/>
          </cell>
          <cell r="ED1017" t="str">
            <v/>
          </cell>
          <cell r="EE1017" t="str">
            <v/>
          </cell>
        </row>
        <row r="1018">
          <cell r="I1018" t="str">
            <v>Broadband</v>
          </cell>
          <cell r="J1018">
            <v>2</v>
          </cell>
          <cell r="K1018">
            <v>2</v>
          </cell>
          <cell r="L1018">
            <v>300000</v>
          </cell>
          <cell r="M1018">
            <v>1610</v>
          </cell>
          <cell r="AF1018" t="str">
            <v>NILECOM DST - KAMPALA C1</v>
          </cell>
          <cell r="AG1018" t="str">
            <v>NILECOM DST - KAMPALA C1</v>
          </cell>
          <cell r="AH1018" t="str">
            <v/>
          </cell>
          <cell r="AI1018" t="str">
            <v/>
          </cell>
          <cell r="AJ1018" t="str">
            <v/>
          </cell>
          <cell r="AK1018" t="str">
            <v/>
          </cell>
          <cell r="AL1018" t="str">
            <v/>
          </cell>
          <cell r="AM1018" t="str">
            <v/>
          </cell>
          <cell r="AN1018" t="str">
            <v/>
          </cell>
          <cell r="AO1018" t="str">
            <v/>
          </cell>
          <cell r="AP1018" t="str">
            <v/>
          </cell>
          <cell r="AQ1018" t="str">
            <v/>
          </cell>
          <cell r="AR1018" t="str">
            <v/>
          </cell>
          <cell r="AS1018" t="str">
            <v/>
          </cell>
          <cell r="AT1018">
            <v>0</v>
          </cell>
          <cell r="AU1018" t="str">
            <v>NILECOM DST - KAMPALA C1</v>
          </cell>
          <cell r="AV1018" t="str">
            <v/>
          </cell>
          <cell r="AW1018" t="str">
            <v/>
          </cell>
          <cell r="AX1018" t="str">
            <v/>
          </cell>
          <cell r="AY1018" t="str">
            <v/>
          </cell>
          <cell r="AZ1018" t="str">
            <v/>
          </cell>
          <cell r="BA1018" t="str">
            <v/>
          </cell>
          <cell r="BB1018" t="str">
            <v/>
          </cell>
          <cell r="BC1018" t="str">
            <v/>
          </cell>
          <cell r="BD1018" t="str">
            <v/>
          </cell>
          <cell r="BE1018" t="str">
            <v/>
          </cell>
          <cell r="BG1018" t="str">
            <v>NILECOM DST - KAMPALA C1</v>
          </cell>
          <cell r="BH1018" t="str">
            <v/>
          </cell>
          <cell r="BI1018" t="str">
            <v/>
          </cell>
          <cell r="BJ1018" t="str">
            <v/>
          </cell>
          <cell r="BK1018" t="str">
            <v/>
          </cell>
          <cell r="BL1018" t="str">
            <v/>
          </cell>
          <cell r="BM1018" t="str">
            <v/>
          </cell>
          <cell r="BN1018" t="str">
            <v/>
          </cell>
          <cell r="BO1018" t="str">
            <v/>
          </cell>
          <cell r="BP1018" t="str">
            <v/>
          </cell>
          <cell r="BQ1018" t="str">
            <v/>
          </cell>
          <cell r="BR1018" t="str">
            <v/>
          </cell>
          <cell r="BS1018" t="str">
            <v/>
          </cell>
          <cell r="BU1018" t="str">
            <v>NILECOM DST - KAMPALA C1</v>
          </cell>
          <cell r="BV1018" t="str">
            <v/>
          </cell>
          <cell r="BW1018" t="str">
            <v/>
          </cell>
          <cell r="BX1018" t="str">
            <v/>
          </cell>
          <cell r="BY1018" t="str">
            <v/>
          </cell>
          <cell r="BZ1018" t="str">
            <v/>
          </cell>
          <cell r="CA1018" t="str">
            <v/>
          </cell>
          <cell r="CB1018" t="str">
            <v/>
          </cell>
          <cell r="CC1018" t="str">
            <v/>
          </cell>
          <cell r="CD1018" t="str">
            <v/>
          </cell>
          <cell r="CE1018" t="str">
            <v/>
          </cell>
          <cell r="CG1018" t="str">
            <v>NILECOM DST - KAMPALA C1</v>
          </cell>
          <cell r="CH1018" t="str">
            <v/>
          </cell>
          <cell r="CI1018" t="str">
            <v/>
          </cell>
          <cell r="CJ1018" t="str">
            <v/>
          </cell>
          <cell r="CK1018" t="str">
            <v/>
          </cell>
          <cell r="CL1018" t="str">
            <v/>
          </cell>
          <cell r="CM1018" t="str">
            <v/>
          </cell>
          <cell r="CN1018" t="str">
            <v/>
          </cell>
          <cell r="CO1018" t="str">
            <v/>
          </cell>
          <cell r="CP1018" t="str">
            <v/>
          </cell>
          <cell r="CQ1018" t="str">
            <v/>
          </cell>
          <cell r="CR1018" t="str">
            <v/>
          </cell>
          <cell r="CS1018" t="str">
            <v/>
          </cell>
          <cell r="CU1018" t="str">
            <v>NILECOM DST - KAMPALA C1</v>
          </cell>
          <cell r="CV1018" t="str">
            <v/>
          </cell>
          <cell r="CW1018" t="str">
            <v/>
          </cell>
          <cell r="CX1018" t="str">
            <v/>
          </cell>
          <cell r="CY1018" t="str">
            <v/>
          </cell>
          <cell r="CZ1018" t="str">
            <v/>
          </cell>
          <cell r="DA1018" t="str">
            <v/>
          </cell>
          <cell r="DB1018" t="str">
            <v/>
          </cell>
          <cell r="DC1018" t="str">
            <v/>
          </cell>
          <cell r="DD1018" t="str">
            <v/>
          </cell>
          <cell r="DE1018" t="str">
            <v/>
          </cell>
          <cell r="DG1018" t="str">
            <v>NILECOM DST - KAMPALA C1</v>
          </cell>
          <cell r="DH1018" t="str">
            <v/>
          </cell>
          <cell r="DI1018" t="str">
            <v/>
          </cell>
          <cell r="DJ1018" t="str">
            <v/>
          </cell>
          <cell r="DK1018" t="str">
            <v/>
          </cell>
          <cell r="DL1018" t="str">
            <v/>
          </cell>
          <cell r="DM1018" t="str">
            <v/>
          </cell>
          <cell r="DN1018" t="str">
            <v/>
          </cell>
          <cell r="DO1018" t="str">
            <v/>
          </cell>
          <cell r="DP1018" t="str">
            <v/>
          </cell>
          <cell r="DQ1018" t="str">
            <v/>
          </cell>
          <cell r="DR1018" t="str">
            <v/>
          </cell>
          <cell r="DS1018" t="str">
            <v/>
          </cell>
          <cell r="DU1018" t="str">
            <v>NILECOM DST - KAMPALA C1</v>
          </cell>
          <cell r="DV1018" t="str">
            <v/>
          </cell>
          <cell r="DW1018" t="str">
            <v/>
          </cell>
          <cell r="DX1018" t="str">
            <v/>
          </cell>
          <cell r="DY1018" t="str">
            <v/>
          </cell>
          <cell r="DZ1018" t="str">
            <v/>
          </cell>
          <cell r="EA1018" t="str">
            <v/>
          </cell>
          <cell r="EB1018" t="str">
            <v/>
          </cell>
          <cell r="EC1018" t="str">
            <v/>
          </cell>
          <cell r="ED1018" t="str">
            <v/>
          </cell>
          <cell r="EE1018" t="str">
            <v/>
          </cell>
        </row>
        <row r="1019">
          <cell r="I1019" t="str">
            <v>BUGANDA KINGDOM</v>
          </cell>
          <cell r="J1019">
            <v>195</v>
          </cell>
          <cell r="K1019">
            <v>204</v>
          </cell>
          <cell r="L1019">
            <v>1087500</v>
          </cell>
          <cell r="M1019">
            <v>37220</v>
          </cell>
          <cell r="AF1019" t="str">
            <v>NIMUSA SPARE PARTS</v>
          </cell>
          <cell r="AG1019" t="str">
            <v>NIMUSA SPARE PARTS</v>
          </cell>
          <cell r="AH1019" t="str">
            <v/>
          </cell>
          <cell r="AI1019" t="str">
            <v/>
          </cell>
          <cell r="AJ1019" t="str">
            <v/>
          </cell>
          <cell r="AK1019" t="str">
            <v/>
          </cell>
          <cell r="AL1019" t="str">
            <v/>
          </cell>
          <cell r="AM1019" t="str">
            <v/>
          </cell>
          <cell r="AN1019" t="str">
            <v/>
          </cell>
          <cell r="AO1019" t="str">
            <v/>
          </cell>
          <cell r="AP1019" t="str">
            <v/>
          </cell>
          <cell r="AQ1019" t="str">
            <v/>
          </cell>
          <cell r="AR1019" t="str">
            <v/>
          </cell>
          <cell r="AS1019" t="str">
            <v/>
          </cell>
          <cell r="AT1019">
            <v>0</v>
          </cell>
          <cell r="AU1019" t="str">
            <v>NIMUSA SPARE PARTS</v>
          </cell>
          <cell r="AV1019" t="str">
            <v/>
          </cell>
          <cell r="AW1019" t="str">
            <v/>
          </cell>
          <cell r="AX1019" t="str">
            <v/>
          </cell>
          <cell r="AY1019" t="str">
            <v/>
          </cell>
          <cell r="AZ1019" t="str">
            <v/>
          </cell>
          <cell r="BA1019" t="str">
            <v/>
          </cell>
          <cell r="BB1019" t="str">
            <v/>
          </cell>
          <cell r="BC1019" t="str">
            <v/>
          </cell>
          <cell r="BD1019" t="str">
            <v/>
          </cell>
          <cell r="BE1019" t="str">
            <v/>
          </cell>
          <cell r="BG1019" t="str">
            <v>NIMUSA SPARE PARTS</v>
          </cell>
          <cell r="BH1019" t="str">
            <v/>
          </cell>
          <cell r="BI1019" t="str">
            <v/>
          </cell>
          <cell r="BJ1019" t="str">
            <v/>
          </cell>
          <cell r="BK1019" t="str">
            <v/>
          </cell>
          <cell r="BL1019" t="str">
            <v/>
          </cell>
          <cell r="BM1019" t="str">
            <v/>
          </cell>
          <cell r="BN1019" t="str">
            <v/>
          </cell>
          <cell r="BO1019" t="str">
            <v/>
          </cell>
          <cell r="BP1019" t="str">
            <v/>
          </cell>
          <cell r="BQ1019" t="str">
            <v/>
          </cell>
          <cell r="BR1019" t="str">
            <v/>
          </cell>
          <cell r="BS1019" t="str">
            <v/>
          </cell>
          <cell r="BU1019" t="str">
            <v>NIMUSA SPARE PARTS</v>
          </cell>
          <cell r="BV1019" t="str">
            <v/>
          </cell>
          <cell r="BW1019" t="str">
            <v/>
          </cell>
          <cell r="BX1019" t="str">
            <v/>
          </cell>
          <cell r="BY1019" t="str">
            <v/>
          </cell>
          <cell r="BZ1019" t="str">
            <v/>
          </cell>
          <cell r="CA1019" t="str">
            <v/>
          </cell>
          <cell r="CB1019" t="str">
            <v/>
          </cell>
          <cell r="CC1019" t="str">
            <v/>
          </cell>
          <cell r="CD1019" t="str">
            <v/>
          </cell>
          <cell r="CE1019" t="str">
            <v/>
          </cell>
          <cell r="CG1019" t="str">
            <v>NIMUSA SPARE PARTS</v>
          </cell>
          <cell r="CH1019" t="str">
            <v/>
          </cell>
          <cell r="CI1019" t="str">
            <v/>
          </cell>
          <cell r="CJ1019" t="str">
            <v/>
          </cell>
          <cell r="CK1019" t="str">
            <v/>
          </cell>
          <cell r="CL1019" t="str">
            <v/>
          </cell>
          <cell r="CM1019" t="str">
            <v/>
          </cell>
          <cell r="CN1019" t="str">
            <v/>
          </cell>
          <cell r="CO1019" t="str">
            <v/>
          </cell>
          <cell r="CP1019" t="str">
            <v/>
          </cell>
          <cell r="CQ1019" t="str">
            <v/>
          </cell>
          <cell r="CR1019" t="str">
            <v/>
          </cell>
          <cell r="CS1019" t="str">
            <v/>
          </cell>
          <cell r="CU1019" t="str">
            <v>NIMUSA SPARE PARTS</v>
          </cell>
          <cell r="CV1019" t="str">
            <v/>
          </cell>
          <cell r="CW1019" t="str">
            <v/>
          </cell>
          <cell r="CX1019" t="str">
            <v/>
          </cell>
          <cell r="CY1019" t="str">
            <v/>
          </cell>
          <cell r="CZ1019" t="str">
            <v/>
          </cell>
          <cell r="DA1019" t="str">
            <v/>
          </cell>
          <cell r="DB1019" t="str">
            <v/>
          </cell>
          <cell r="DC1019" t="str">
            <v/>
          </cell>
          <cell r="DD1019" t="str">
            <v/>
          </cell>
          <cell r="DE1019" t="str">
            <v/>
          </cell>
          <cell r="DG1019" t="str">
            <v>NIMUSA SPARE PARTS</v>
          </cell>
          <cell r="DH1019" t="str">
            <v/>
          </cell>
          <cell r="DI1019" t="str">
            <v/>
          </cell>
          <cell r="DJ1019" t="str">
            <v/>
          </cell>
          <cell r="DK1019" t="str">
            <v/>
          </cell>
          <cell r="DL1019" t="str">
            <v/>
          </cell>
          <cell r="DM1019" t="str">
            <v/>
          </cell>
          <cell r="DN1019" t="str">
            <v/>
          </cell>
          <cell r="DO1019" t="str">
            <v/>
          </cell>
          <cell r="DP1019" t="str">
            <v/>
          </cell>
          <cell r="DQ1019" t="str">
            <v/>
          </cell>
          <cell r="DR1019" t="str">
            <v/>
          </cell>
          <cell r="DS1019" t="str">
            <v/>
          </cell>
          <cell r="DU1019" t="str">
            <v>NIMUSA SPARE PARTS</v>
          </cell>
          <cell r="DV1019" t="str">
            <v/>
          </cell>
          <cell r="DW1019" t="str">
            <v/>
          </cell>
          <cell r="DX1019" t="str">
            <v/>
          </cell>
          <cell r="DY1019" t="str">
            <v/>
          </cell>
          <cell r="DZ1019" t="str">
            <v/>
          </cell>
          <cell r="EA1019" t="str">
            <v/>
          </cell>
          <cell r="EB1019" t="str">
            <v/>
          </cell>
          <cell r="EC1019" t="str">
            <v/>
          </cell>
          <cell r="ED1019" t="str">
            <v/>
          </cell>
          <cell r="EE1019" t="str">
            <v/>
          </cell>
        </row>
        <row r="1020">
          <cell r="I1020" t="str">
            <v>CENTENARY BANK</v>
          </cell>
          <cell r="J1020">
            <v>1</v>
          </cell>
          <cell r="K1020">
            <v>1</v>
          </cell>
          <cell r="L1020">
            <v>40000</v>
          </cell>
          <cell r="M1020">
            <v>500</v>
          </cell>
          <cell r="AF1020" t="str">
            <v>NKUMBAN - LYANTONDE</v>
          </cell>
          <cell r="AG1020" t="str">
            <v>NKUMBAN - LYANTONDE</v>
          </cell>
          <cell r="AH1020" t="str">
            <v/>
          </cell>
          <cell r="AI1020" t="str">
            <v/>
          </cell>
          <cell r="AJ1020" t="str">
            <v/>
          </cell>
          <cell r="AK1020" t="str">
            <v/>
          </cell>
          <cell r="AL1020" t="str">
            <v/>
          </cell>
          <cell r="AM1020" t="str">
            <v/>
          </cell>
          <cell r="AN1020" t="str">
            <v/>
          </cell>
          <cell r="AO1020" t="str">
            <v/>
          </cell>
          <cell r="AP1020" t="str">
            <v/>
          </cell>
          <cell r="AQ1020" t="str">
            <v/>
          </cell>
          <cell r="AR1020" t="str">
            <v/>
          </cell>
          <cell r="AS1020" t="str">
            <v/>
          </cell>
          <cell r="AT1020">
            <v>0</v>
          </cell>
          <cell r="AU1020" t="str">
            <v>NKUMBAN - LYANTONDE</v>
          </cell>
          <cell r="AV1020" t="str">
            <v/>
          </cell>
          <cell r="AW1020" t="str">
            <v/>
          </cell>
          <cell r="AX1020" t="str">
            <v/>
          </cell>
          <cell r="AY1020" t="str">
            <v/>
          </cell>
          <cell r="AZ1020" t="str">
            <v/>
          </cell>
          <cell r="BA1020" t="str">
            <v/>
          </cell>
          <cell r="BB1020" t="str">
            <v/>
          </cell>
          <cell r="BC1020" t="str">
            <v/>
          </cell>
          <cell r="BD1020" t="str">
            <v/>
          </cell>
          <cell r="BE1020" t="str">
            <v/>
          </cell>
          <cell r="BG1020" t="str">
            <v>NKUMBAN - LYANTONDE</v>
          </cell>
          <cell r="BH1020" t="str">
            <v/>
          </cell>
          <cell r="BI1020" t="str">
            <v/>
          </cell>
          <cell r="BJ1020" t="str">
            <v/>
          </cell>
          <cell r="BK1020" t="str">
            <v/>
          </cell>
          <cell r="BL1020" t="str">
            <v/>
          </cell>
          <cell r="BM1020" t="str">
            <v/>
          </cell>
          <cell r="BN1020" t="str">
            <v/>
          </cell>
          <cell r="BO1020" t="str">
            <v/>
          </cell>
          <cell r="BP1020" t="str">
            <v/>
          </cell>
          <cell r="BQ1020" t="str">
            <v/>
          </cell>
          <cell r="BR1020" t="str">
            <v/>
          </cell>
          <cell r="BS1020" t="str">
            <v/>
          </cell>
          <cell r="BU1020" t="str">
            <v>NKUMBAN - LYANTONDE</v>
          </cell>
          <cell r="BV1020" t="str">
            <v/>
          </cell>
          <cell r="BW1020" t="str">
            <v/>
          </cell>
          <cell r="BX1020" t="str">
            <v/>
          </cell>
          <cell r="BY1020" t="str">
            <v/>
          </cell>
          <cell r="BZ1020" t="str">
            <v/>
          </cell>
          <cell r="CA1020" t="str">
            <v/>
          </cell>
          <cell r="CB1020" t="str">
            <v/>
          </cell>
          <cell r="CC1020" t="str">
            <v/>
          </cell>
          <cell r="CD1020" t="str">
            <v/>
          </cell>
          <cell r="CE1020" t="str">
            <v/>
          </cell>
          <cell r="CG1020" t="str">
            <v>NKUMBAN - LYANTONDE</v>
          </cell>
          <cell r="CH1020" t="str">
            <v/>
          </cell>
          <cell r="CI1020" t="str">
            <v/>
          </cell>
          <cell r="CJ1020" t="str">
            <v/>
          </cell>
          <cell r="CK1020" t="str">
            <v/>
          </cell>
          <cell r="CL1020" t="str">
            <v/>
          </cell>
          <cell r="CM1020" t="str">
            <v/>
          </cell>
          <cell r="CN1020" t="str">
            <v/>
          </cell>
          <cell r="CO1020" t="str">
            <v/>
          </cell>
          <cell r="CP1020" t="str">
            <v/>
          </cell>
          <cell r="CQ1020" t="str">
            <v/>
          </cell>
          <cell r="CR1020" t="str">
            <v/>
          </cell>
          <cell r="CS1020" t="str">
            <v/>
          </cell>
          <cell r="CU1020" t="str">
            <v>NKUMBAN - LYANTONDE</v>
          </cell>
          <cell r="CV1020" t="str">
            <v/>
          </cell>
          <cell r="CW1020" t="str">
            <v/>
          </cell>
          <cell r="CX1020" t="str">
            <v/>
          </cell>
          <cell r="CY1020" t="str">
            <v/>
          </cell>
          <cell r="CZ1020" t="str">
            <v/>
          </cell>
          <cell r="DA1020" t="str">
            <v/>
          </cell>
          <cell r="DB1020" t="str">
            <v/>
          </cell>
          <cell r="DC1020" t="str">
            <v/>
          </cell>
          <cell r="DD1020" t="str">
            <v/>
          </cell>
          <cell r="DE1020" t="str">
            <v/>
          </cell>
          <cell r="DG1020" t="str">
            <v>NKUMBAN - LYANTONDE</v>
          </cell>
          <cell r="DH1020" t="str">
            <v/>
          </cell>
          <cell r="DI1020" t="str">
            <v/>
          </cell>
          <cell r="DJ1020" t="str">
            <v/>
          </cell>
          <cell r="DK1020" t="str">
            <v/>
          </cell>
          <cell r="DL1020" t="str">
            <v/>
          </cell>
          <cell r="DM1020" t="str">
            <v/>
          </cell>
          <cell r="DN1020" t="str">
            <v/>
          </cell>
          <cell r="DO1020" t="str">
            <v/>
          </cell>
          <cell r="DP1020" t="str">
            <v/>
          </cell>
          <cell r="DQ1020" t="str">
            <v/>
          </cell>
          <cell r="DR1020" t="str">
            <v/>
          </cell>
          <cell r="DS1020" t="str">
            <v/>
          </cell>
          <cell r="DU1020" t="str">
            <v>NKUMBAN - LYANTONDE</v>
          </cell>
          <cell r="DV1020" t="str">
            <v/>
          </cell>
          <cell r="DW1020" t="str">
            <v/>
          </cell>
          <cell r="DX1020" t="str">
            <v/>
          </cell>
          <cell r="DY1020" t="str">
            <v/>
          </cell>
          <cell r="DZ1020" t="str">
            <v/>
          </cell>
          <cell r="EA1020" t="str">
            <v/>
          </cell>
          <cell r="EB1020" t="str">
            <v/>
          </cell>
          <cell r="EC1020" t="str">
            <v/>
          </cell>
          <cell r="ED1020" t="str">
            <v/>
          </cell>
          <cell r="EE1020" t="str">
            <v/>
          </cell>
        </row>
        <row r="1021">
          <cell r="I1021" t="str">
            <v>COUNTRYSIDE COLLEGE MUKONO</v>
          </cell>
          <cell r="J1021">
            <v>3</v>
          </cell>
          <cell r="K1021">
            <v>5</v>
          </cell>
          <cell r="L1021">
            <v>860500</v>
          </cell>
          <cell r="M1021">
            <v>4180</v>
          </cell>
          <cell r="AF1021" t="str">
            <v>NKUUTU MEM SECONDAR SCHOOL</v>
          </cell>
          <cell r="AG1021" t="str">
            <v>NKUUTU MEM SECONDAR SCHOOL</v>
          </cell>
          <cell r="AH1021" t="str">
            <v/>
          </cell>
          <cell r="AI1021" t="str">
            <v/>
          </cell>
          <cell r="AJ1021" t="str">
            <v/>
          </cell>
          <cell r="AK1021" t="str">
            <v/>
          </cell>
          <cell r="AL1021" t="str">
            <v/>
          </cell>
          <cell r="AM1021" t="str">
            <v/>
          </cell>
          <cell r="AN1021" t="str">
            <v/>
          </cell>
          <cell r="AO1021" t="str">
            <v/>
          </cell>
          <cell r="AP1021" t="str">
            <v/>
          </cell>
          <cell r="AQ1021">
            <v>1</v>
          </cell>
          <cell r="AR1021" t="str">
            <v/>
          </cell>
          <cell r="AS1021" t="str">
            <v/>
          </cell>
          <cell r="AT1021">
            <v>1</v>
          </cell>
          <cell r="AU1021" t="str">
            <v>NKUUTU MEM SECONDAR SCHOOL</v>
          </cell>
          <cell r="AV1021" t="str">
            <v/>
          </cell>
          <cell r="AW1021" t="str">
            <v/>
          </cell>
          <cell r="AX1021" t="str">
            <v/>
          </cell>
          <cell r="AY1021" t="str">
            <v/>
          </cell>
          <cell r="AZ1021" t="str">
            <v/>
          </cell>
          <cell r="BA1021" t="str">
            <v/>
          </cell>
          <cell r="BB1021" t="str">
            <v/>
          </cell>
          <cell r="BC1021" t="str">
            <v/>
          </cell>
          <cell r="BD1021" t="str">
            <v/>
          </cell>
          <cell r="BE1021" t="str">
            <v/>
          </cell>
          <cell r="BG1021" t="str">
            <v>NKUUTU MEM SECONDAR SCHOOL</v>
          </cell>
          <cell r="BH1021" t="str">
            <v/>
          </cell>
          <cell r="BI1021" t="str">
            <v/>
          </cell>
          <cell r="BJ1021" t="str">
            <v/>
          </cell>
          <cell r="BK1021" t="str">
            <v/>
          </cell>
          <cell r="BL1021" t="str">
            <v/>
          </cell>
          <cell r="BM1021" t="str">
            <v/>
          </cell>
          <cell r="BN1021" t="str">
            <v/>
          </cell>
          <cell r="BO1021" t="str">
            <v/>
          </cell>
          <cell r="BP1021" t="str">
            <v/>
          </cell>
          <cell r="BQ1021">
            <v>3</v>
          </cell>
          <cell r="BR1021" t="str">
            <v/>
          </cell>
          <cell r="BS1021" t="str">
            <v/>
          </cell>
          <cell r="BU1021" t="str">
            <v>NKUUTU MEM SECONDAR SCHOOL</v>
          </cell>
          <cell r="BV1021" t="str">
            <v/>
          </cell>
          <cell r="BW1021" t="str">
            <v/>
          </cell>
          <cell r="BX1021" t="str">
            <v/>
          </cell>
          <cell r="BY1021" t="str">
            <v/>
          </cell>
          <cell r="BZ1021" t="str">
            <v/>
          </cell>
          <cell r="CA1021" t="str">
            <v/>
          </cell>
          <cell r="CB1021" t="str">
            <v/>
          </cell>
          <cell r="CC1021" t="str">
            <v/>
          </cell>
          <cell r="CD1021" t="str">
            <v/>
          </cell>
          <cell r="CE1021" t="str">
            <v/>
          </cell>
          <cell r="CG1021" t="str">
            <v>NKUUTU MEM SECONDAR SCHOOL</v>
          </cell>
          <cell r="CH1021" t="str">
            <v/>
          </cell>
          <cell r="CI1021" t="str">
            <v/>
          </cell>
          <cell r="CJ1021" t="str">
            <v/>
          </cell>
          <cell r="CK1021" t="str">
            <v/>
          </cell>
          <cell r="CL1021" t="str">
            <v/>
          </cell>
          <cell r="CM1021" t="str">
            <v/>
          </cell>
          <cell r="CN1021" t="str">
            <v/>
          </cell>
          <cell r="CO1021" t="str">
            <v/>
          </cell>
          <cell r="CP1021" t="str">
            <v/>
          </cell>
          <cell r="CQ1021">
            <v>270000</v>
          </cell>
          <cell r="CR1021" t="str">
            <v/>
          </cell>
          <cell r="CS1021" t="str">
            <v/>
          </cell>
          <cell r="CU1021" t="str">
            <v>NKUUTU MEM SECONDAR SCHOOL</v>
          </cell>
          <cell r="CV1021" t="str">
            <v/>
          </cell>
          <cell r="CW1021" t="str">
            <v/>
          </cell>
          <cell r="CX1021" t="str">
            <v/>
          </cell>
          <cell r="CY1021" t="str">
            <v/>
          </cell>
          <cell r="CZ1021" t="str">
            <v/>
          </cell>
          <cell r="DA1021" t="str">
            <v/>
          </cell>
          <cell r="DB1021" t="str">
            <v/>
          </cell>
          <cell r="DC1021" t="str">
            <v/>
          </cell>
          <cell r="DD1021" t="str">
            <v/>
          </cell>
          <cell r="DE1021" t="str">
            <v/>
          </cell>
          <cell r="DG1021" t="str">
            <v>NKUUTU MEM SECONDAR SCHOOL</v>
          </cell>
          <cell r="DH1021" t="str">
            <v/>
          </cell>
          <cell r="DI1021" t="str">
            <v/>
          </cell>
          <cell r="DJ1021" t="str">
            <v/>
          </cell>
          <cell r="DK1021" t="str">
            <v/>
          </cell>
          <cell r="DL1021" t="str">
            <v/>
          </cell>
          <cell r="DM1021" t="str">
            <v/>
          </cell>
          <cell r="DN1021" t="str">
            <v/>
          </cell>
          <cell r="DO1021" t="str">
            <v/>
          </cell>
          <cell r="DP1021" t="str">
            <v/>
          </cell>
          <cell r="DQ1021">
            <v>0</v>
          </cell>
          <cell r="DR1021" t="str">
            <v/>
          </cell>
          <cell r="DS1021" t="str">
            <v/>
          </cell>
          <cell r="DU1021" t="str">
            <v>NKUUTU MEM SECONDAR SCHOOL</v>
          </cell>
          <cell r="DV1021" t="str">
            <v/>
          </cell>
          <cell r="DW1021" t="str">
            <v/>
          </cell>
          <cell r="DX1021" t="str">
            <v/>
          </cell>
          <cell r="DY1021" t="str">
            <v/>
          </cell>
          <cell r="DZ1021" t="str">
            <v/>
          </cell>
          <cell r="EA1021" t="str">
            <v/>
          </cell>
          <cell r="EB1021" t="str">
            <v/>
          </cell>
          <cell r="EC1021" t="str">
            <v/>
          </cell>
          <cell r="ED1021" t="str">
            <v/>
          </cell>
          <cell r="EE1021" t="str">
            <v/>
          </cell>
        </row>
        <row r="1022">
          <cell r="I1022" t="str">
            <v>DESTINY MICROFINANCE LTD</v>
          </cell>
          <cell r="J1022">
            <v>1</v>
          </cell>
          <cell r="K1022">
            <v>1</v>
          </cell>
          <cell r="L1022">
            <v>22000</v>
          </cell>
          <cell r="M1022">
            <v>1000</v>
          </cell>
          <cell r="AF1022" t="str">
            <v>NOA UGANDA LIMITED</v>
          </cell>
          <cell r="AG1022" t="str">
            <v>NOA UGANDA LIMITED</v>
          </cell>
          <cell r="AH1022" t="str">
            <v/>
          </cell>
          <cell r="AI1022">
            <v>2</v>
          </cell>
          <cell r="AJ1022">
            <v>3</v>
          </cell>
          <cell r="AK1022">
            <v>1</v>
          </cell>
          <cell r="AL1022" t="str">
            <v/>
          </cell>
          <cell r="AM1022" t="str">
            <v/>
          </cell>
          <cell r="AN1022" t="str">
            <v/>
          </cell>
          <cell r="AO1022" t="str">
            <v/>
          </cell>
          <cell r="AP1022" t="str">
            <v/>
          </cell>
          <cell r="AQ1022" t="str">
            <v/>
          </cell>
          <cell r="AR1022" t="str">
            <v/>
          </cell>
          <cell r="AS1022" t="str">
            <v/>
          </cell>
          <cell r="AT1022">
            <v>6</v>
          </cell>
          <cell r="AU1022" t="str">
            <v>NOA UGANDA LIMITED</v>
          </cell>
          <cell r="AV1022" t="str">
            <v/>
          </cell>
          <cell r="AW1022" t="str">
            <v/>
          </cell>
          <cell r="AX1022" t="str">
            <v/>
          </cell>
          <cell r="AY1022" t="str">
            <v/>
          </cell>
          <cell r="AZ1022" t="str">
            <v/>
          </cell>
          <cell r="BA1022" t="str">
            <v/>
          </cell>
          <cell r="BB1022" t="str">
            <v/>
          </cell>
          <cell r="BC1022" t="str">
            <v/>
          </cell>
          <cell r="BD1022" t="str">
            <v/>
          </cell>
          <cell r="BE1022" t="str">
            <v/>
          </cell>
          <cell r="BG1022" t="str">
            <v>NOA UGANDA LIMITED</v>
          </cell>
          <cell r="BH1022" t="str">
            <v/>
          </cell>
          <cell r="BI1022">
            <v>2</v>
          </cell>
          <cell r="BJ1022">
            <v>4</v>
          </cell>
          <cell r="BK1022">
            <v>1</v>
          </cell>
          <cell r="BL1022" t="str">
            <v/>
          </cell>
          <cell r="BM1022" t="str">
            <v/>
          </cell>
          <cell r="BN1022" t="str">
            <v/>
          </cell>
          <cell r="BO1022" t="str">
            <v/>
          </cell>
          <cell r="BP1022" t="str">
            <v/>
          </cell>
          <cell r="BQ1022" t="str">
            <v/>
          </cell>
          <cell r="BR1022" t="str">
            <v/>
          </cell>
          <cell r="BS1022" t="str">
            <v/>
          </cell>
          <cell r="BU1022" t="str">
            <v>NOA UGANDA LIMITED</v>
          </cell>
          <cell r="BV1022" t="str">
            <v/>
          </cell>
          <cell r="BW1022" t="str">
            <v/>
          </cell>
          <cell r="BX1022" t="str">
            <v/>
          </cell>
          <cell r="BY1022" t="str">
            <v/>
          </cell>
          <cell r="BZ1022" t="str">
            <v/>
          </cell>
          <cell r="CA1022" t="str">
            <v/>
          </cell>
          <cell r="CB1022" t="str">
            <v/>
          </cell>
          <cell r="CC1022" t="str">
            <v/>
          </cell>
          <cell r="CD1022" t="str">
            <v/>
          </cell>
          <cell r="CE1022" t="str">
            <v/>
          </cell>
          <cell r="CG1022" t="str">
            <v>NOA UGANDA LIMITED</v>
          </cell>
          <cell r="CH1022" t="str">
            <v/>
          </cell>
          <cell r="CI1022">
            <v>2000</v>
          </cell>
          <cell r="CJ1022">
            <v>8000</v>
          </cell>
          <cell r="CK1022">
            <v>2000</v>
          </cell>
          <cell r="CL1022" t="str">
            <v/>
          </cell>
          <cell r="CM1022" t="str">
            <v/>
          </cell>
          <cell r="CN1022" t="str">
            <v/>
          </cell>
          <cell r="CO1022" t="str">
            <v/>
          </cell>
          <cell r="CP1022" t="str">
            <v/>
          </cell>
          <cell r="CQ1022" t="str">
            <v/>
          </cell>
          <cell r="CR1022" t="str">
            <v/>
          </cell>
          <cell r="CS1022" t="str">
            <v/>
          </cell>
          <cell r="CU1022" t="str">
            <v>NOA UGANDA LIMITED</v>
          </cell>
          <cell r="CV1022" t="str">
            <v/>
          </cell>
          <cell r="CW1022" t="str">
            <v/>
          </cell>
          <cell r="CX1022" t="str">
            <v/>
          </cell>
          <cell r="CY1022" t="str">
            <v/>
          </cell>
          <cell r="CZ1022" t="str">
            <v/>
          </cell>
          <cell r="DA1022" t="str">
            <v/>
          </cell>
          <cell r="DB1022" t="str">
            <v/>
          </cell>
          <cell r="DC1022" t="str">
            <v/>
          </cell>
          <cell r="DD1022" t="str">
            <v/>
          </cell>
          <cell r="DE1022" t="str">
            <v/>
          </cell>
          <cell r="DG1022" t="str">
            <v>NOA UGANDA LIMITED</v>
          </cell>
          <cell r="DH1022" t="str">
            <v/>
          </cell>
          <cell r="DI1022">
            <v>0</v>
          </cell>
          <cell r="DJ1022">
            <v>800</v>
          </cell>
          <cell r="DK1022">
            <v>400</v>
          </cell>
          <cell r="DL1022" t="str">
            <v/>
          </cell>
          <cell r="DM1022" t="str">
            <v/>
          </cell>
          <cell r="DN1022" t="str">
            <v/>
          </cell>
          <cell r="DO1022" t="str">
            <v/>
          </cell>
          <cell r="DP1022" t="str">
            <v/>
          </cell>
          <cell r="DQ1022" t="str">
            <v/>
          </cell>
          <cell r="DR1022" t="str">
            <v/>
          </cell>
          <cell r="DS1022" t="str">
            <v/>
          </cell>
          <cell r="DU1022" t="str">
            <v>NOA UGANDA LIMITED</v>
          </cell>
          <cell r="DV1022" t="str">
            <v/>
          </cell>
          <cell r="DW1022" t="str">
            <v/>
          </cell>
          <cell r="DX1022" t="str">
            <v/>
          </cell>
          <cell r="DY1022" t="str">
            <v/>
          </cell>
          <cell r="DZ1022" t="str">
            <v/>
          </cell>
          <cell r="EA1022" t="str">
            <v/>
          </cell>
          <cell r="EB1022" t="str">
            <v/>
          </cell>
          <cell r="EC1022" t="str">
            <v/>
          </cell>
          <cell r="ED1022" t="str">
            <v/>
          </cell>
          <cell r="EE1022" t="str">
            <v/>
          </cell>
        </row>
        <row r="1023">
          <cell r="I1023" t="str">
            <v>DStv/GOtv</v>
          </cell>
          <cell r="J1023">
            <v>7532</v>
          </cell>
          <cell r="K1023">
            <v>8428</v>
          </cell>
          <cell r="L1023">
            <v>394533078</v>
          </cell>
          <cell r="M1023">
            <v>4639040</v>
          </cell>
          <cell r="AF1023" t="str">
            <v>NOAH'S ARK SENIOR SECONDARY SCHOOL</v>
          </cell>
          <cell r="AG1023" t="str">
            <v>NOAH'S ARK SENIOR SECONDARY SCHOOL</v>
          </cell>
          <cell r="AH1023" t="str">
            <v/>
          </cell>
          <cell r="AI1023" t="str">
            <v/>
          </cell>
          <cell r="AJ1023" t="str">
            <v/>
          </cell>
          <cell r="AK1023" t="str">
            <v/>
          </cell>
          <cell r="AL1023" t="str">
            <v/>
          </cell>
          <cell r="AM1023" t="str">
            <v/>
          </cell>
          <cell r="AN1023" t="str">
            <v/>
          </cell>
          <cell r="AO1023" t="str">
            <v/>
          </cell>
          <cell r="AP1023" t="str">
            <v/>
          </cell>
          <cell r="AQ1023" t="str">
            <v/>
          </cell>
          <cell r="AR1023" t="str">
            <v/>
          </cell>
          <cell r="AS1023" t="str">
            <v/>
          </cell>
          <cell r="AT1023">
            <v>0</v>
          </cell>
          <cell r="AU1023" t="str">
            <v>NOAH'S ARK SENIOR SECONDARY SCHOOL</v>
          </cell>
          <cell r="AV1023" t="str">
            <v/>
          </cell>
          <cell r="AW1023">
            <v>10</v>
          </cell>
          <cell r="AX1023">
            <v>10</v>
          </cell>
          <cell r="AY1023">
            <v>8</v>
          </cell>
          <cell r="AZ1023">
            <v>10</v>
          </cell>
          <cell r="BA1023">
            <v>14</v>
          </cell>
          <cell r="BB1023">
            <v>20</v>
          </cell>
          <cell r="BC1023">
            <v>3</v>
          </cell>
          <cell r="BD1023">
            <v>20</v>
          </cell>
          <cell r="BE1023">
            <v>16</v>
          </cell>
          <cell r="BG1023" t="str">
            <v>NOAH'S ARK SENIOR SECONDARY SCHOOL</v>
          </cell>
          <cell r="BH1023" t="str">
            <v/>
          </cell>
          <cell r="BI1023" t="str">
            <v/>
          </cell>
          <cell r="BJ1023" t="str">
            <v/>
          </cell>
          <cell r="BK1023" t="str">
            <v/>
          </cell>
          <cell r="BL1023" t="str">
            <v/>
          </cell>
          <cell r="BM1023" t="str">
            <v/>
          </cell>
          <cell r="BN1023" t="str">
            <v/>
          </cell>
          <cell r="BO1023" t="str">
            <v/>
          </cell>
          <cell r="BP1023" t="str">
            <v/>
          </cell>
          <cell r="BQ1023" t="str">
            <v/>
          </cell>
          <cell r="BR1023" t="str">
            <v/>
          </cell>
          <cell r="BS1023" t="str">
            <v/>
          </cell>
          <cell r="BU1023" t="str">
            <v>NOAH'S ARK SENIOR SECONDARY SCHOOL</v>
          </cell>
          <cell r="BV1023" t="str">
            <v/>
          </cell>
          <cell r="BW1023">
            <v>18</v>
          </cell>
          <cell r="BX1023">
            <v>58</v>
          </cell>
          <cell r="BY1023">
            <v>39</v>
          </cell>
          <cell r="BZ1023">
            <v>73</v>
          </cell>
          <cell r="CA1023">
            <v>91</v>
          </cell>
          <cell r="CB1023">
            <v>93</v>
          </cell>
          <cell r="CC1023">
            <v>4</v>
          </cell>
          <cell r="CD1023">
            <v>117</v>
          </cell>
          <cell r="CE1023">
            <v>55</v>
          </cell>
          <cell r="CG1023" t="str">
            <v>NOAH'S ARK SENIOR SECONDARY SCHOOL</v>
          </cell>
          <cell r="CH1023" t="str">
            <v/>
          </cell>
          <cell r="CI1023" t="str">
            <v/>
          </cell>
          <cell r="CJ1023" t="str">
            <v/>
          </cell>
          <cell r="CK1023" t="str">
            <v/>
          </cell>
          <cell r="CL1023" t="str">
            <v/>
          </cell>
          <cell r="CM1023" t="str">
            <v/>
          </cell>
          <cell r="CN1023" t="str">
            <v/>
          </cell>
          <cell r="CO1023" t="str">
            <v/>
          </cell>
          <cell r="CP1023" t="str">
            <v/>
          </cell>
          <cell r="CQ1023" t="str">
            <v/>
          </cell>
          <cell r="CR1023" t="str">
            <v/>
          </cell>
          <cell r="CS1023" t="str">
            <v/>
          </cell>
          <cell r="CU1023" t="str">
            <v>NOAH'S ARK SENIOR SECONDARY SCHOOL</v>
          </cell>
          <cell r="CV1023" t="str">
            <v/>
          </cell>
          <cell r="CW1023">
            <v>1051500</v>
          </cell>
          <cell r="CX1023">
            <v>7716200</v>
          </cell>
          <cell r="CY1023">
            <v>3554400</v>
          </cell>
          <cell r="CZ1023">
            <v>13165050</v>
          </cell>
          <cell r="DA1023">
            <v>11415250</v>
          </cell>
          <cell r="DB1023">
            <v>8316800</v>
          </cell>
          <cell r="DC1023">
            <v>260000</v>
          </cell>
          <cell r="DD1023">
            <v>19832000</v>
          </cell>
          <cell r="DE1023">
            <v>6657250</v>
          </cell>
          <cell r="DG1023" t="str">
            <v>NOAH'S ARK SENIOR SECONDARY SCHOOL</v>
          </cell>
          <cell r="DH1023" t="str">
            <v/>
          </cell>
          <cell r="DI1023" t="str">
            <v/>
          </cell>
          <cell r="DJ1023" t="str">
            <v/>
          </cell>
          <cell r="DK1023" t="str">
            <v/>
          </cell>
          <cell r="DL1023" t="str">
            <v/>
          </cell>
          <cell r="DM1023" t="str">
            <v/>
          </cell>
          <cell r="DN1023" t="str">
            <v/>
          </cell>
          <cell r="DO1023" t="str">
            <v/>
          </cell>
          <cell r="DP1023" t="str">
            <v/>
          </cell>
          <cell r="DQ1023" t="str">
            <v/>
          </cell>
          <cell r="DR1023" t="str">
            <v/>
          </cell>
          <cell r="DS1023" t="str">
            <v/>
          </cell>
          <cell r="DU1023" t="str">
            <v>NOAH'S ARK SENIOR SECONDARY SCHOOL</v>
          </cell>
          <cell r="DV1023" t="str">
            <v/>
          </cell>
          <cell r="DW1023">
            <v>3200</v>
          </cell>
          <cell r="DX1023">
            <v>30100</v>
          </cell>
          <cell r="DY1023">
            <v>18600</v>
          </cell>
          <cell r="DZ1023">
            <v>60150</v>
          </cell>
          <cell r="EA1023">
            <v>61000</v>
          </cell>
          <cell r="EB1023">
            <v>62630</v>
          </cell>
          <cell r="EC1023">
            <v>2370</v>
          </cell>
          <cell r="ED1023">
            <v>104580</v>
          </cell>
          <cell r="EE1023">
            <v>41840</v>
          </cell>
        </row>
        <row r="1024">
          <cell r="I1024" t="str">
            <v>ELGON FLYER SERVICES</v>
          </cell>
          <cell r="J1024">
            <v>2</v>
          </cell>
          <cell r="K1024">
            <v>2</v>
          </cell>
          <cell r="L1024">
            <v>19000</v>
          </cell>
          <cell r="M1024">
            <v>1500</v>
          </cell>
          <cell r="AF1024" t="str">
            <v>NOTRE DAME ACADEMY</v>
          </cell>
          <cell r="AG1024" t="str">
            <v>NOTRE DAME ACADEMY</v>
          </cell>
          <cell r="AH1024" t="str">
            <v/>
          </cell>
          <cell r="AI1024" t="str">
            <v/>
          </cell>
          <cell r="AJ1024" t="str">
            <v/>
          </cell>
          <cell r="AK1024" t="str">
            <v/>
          </cell>
          <cell r="AL1024" t="str">
            <v/>
          </cell>
          <cell r="AM1024" t="str">
            <v/>
          </cell>
          <cell r="AN1024" t="str">
            <v/>
          </cell>
          <cell r="AO1024" t="str">
            <v/>
          </cell>
          <cell r="AP1024" t="str">
            <v/>
          </cell>
          <cell r="AQ1024" t="str">
            <v/>
          </cell>
          <cell r="AR1024" t="str">
            <v/>
          </cell>
          <cell r="AS1024" t="str">
            <v/>
          </cell>
          <cell r="AT1024">
            <v>0</v>
          </cell>
          <cell r="AU1024" t="str">
            <v>NOTRE DAME ACADEMY</v>
          </cell>
          <cell r="AV1024" t="str">
            <v/>
          </cell>
          <cell r="AW1024" t="str">
            <v/>
          </cell>
          <cell r="AX1024" t="str">
            <v/>
          </cell>
          <cell r="AY1024" t="str">
            <v/>
          </cell>
          <cell r="AZ1024" t="str">
            <v/>
          </cell>
          <cell r="BA1024" t="str">
            <v/>
          </cell>
          <cell r="BB1024" t="str">
            <v/>
          </cell>
          <cell r="BC1024" t="str">
            <v/>
          </cell>
          <cell r="BD1024" t="str">
            <v/>
          </cell>
          <cell r="BE1024" t="str">
            <v/>
          </cell>
          <cell r="BG1024" t="str">
            <v>NOTRE DAME ACADEMY</v>
          </cell>
          <cell r="BH1024" t="str">
            <v/>
          </cell>
          <cell r="BI1024" t="str">
            <v/>
          </cell>
          <cell r="BJ1024" t="str">
            <v/>
          </cell>
          <cell r="BK1024" t="str">
            <v/>
          </cell>
          <cell r="BL1024" t="str">
            <v/>
          </cell>
          <cell r="BM1024" t="str">
            <v/>
          </cell>
          <cell r="BN1024" t="str">
            <v/>
          </cell>
          <cell r="BO1024" t="str">
            <v/>
          </cell>
          <cell r="BP1024" t="str">
            <v/>
          </cell>
          <cell r="BQ1024" t="str">
            <v/>
          </cell>
          <cell r="BR1024" t="str">
            <v/>
          </cell>
          <cell r="BS1024" t="str">
            <v/>
          </cell>
          <cell r="BU1024" t="str">
            <v>NOTRE DAME ACADEMY</v>
          </cell>
          <cell r="BV1024" t="str">
            <v/>
          </cell>
          <cell r="BW1024" t="str">
            <v/>
          </cell>
          <cell r="BX1024" t="str">
            <v/>
          </cell>
          <cell r="BY1024" t="str">
            <v/>
          </cell>
          <cell r="BZ1024" t="str">
            <v/>
          </cell>
          <cell r="CA1024" t="str">
            <v/>
          </cell>
          <cell r="CB1024" t="str">
            <v/>
          </cell>
          <cell r="CC1024" t="str">
            <v/>
          </cell>
          <cell r="CD1024" t="str">
            <v/>
          </cell>
          <cell r="CE1024" t="str">
            <v/>
          </cell>
          <cell r="CG1024" t="str">
            <v>NOTRE DAME ACADEMY</v>
          </cell>
          <cell r="CH1024" t="str">
            <v/>
          </cell>
          <cell r="CI1024" t="str">
            <v/>
          </cell>
          <cell r="CJ1024" t="str">
            <v/>
          </cell>
          <cell r="CK1024" t="str">
            <v/>
          </cell>
          <cell r="CL1024" t="str">
            <v/>
          </cell>
          <cell r="CM1024" t="str">
            <v/>
          </cell>
          <cell r="CN1024" t="str">
            <v/>
          </cell>
          <cell r="CO1024" t="str">
            <v/>
          </cell>
          <cell r="CP1024" t="str">
            <v/>
          </cell>
          <cell r="CQ1024" t="str">
            <v/>
          </cell>
          <cell r="CR1024" t="str">
            <v/>
          </cell>
          <cell r="CS1024" t="str">
            <v/>
          </cell>
          <cell r="CU1024" t="str">
            <v>NOTRE DAME ACADEMY</v>
          </cell>
          <cell r="CV1024" t="str">
            <v/>
          </cell>
          <cell r="CW1024" t="str">
            <v/>
          </cell>
          <cell r="CX1024" t="str">
            <v/>
          </cell>
          <cell r="CY1024" t="str">
            <v/>
          </cell>
          <cell r="CZ1024" t="str">
            <v/>
          </cell>
          <cell r="DA1024" t="str">
            <v/>
          </cell>
          <cell r="DB1024" t="str">
            <v/>
          </cell>
          <cell r="DC1024" t="str">
            <v/>
          </cell>
          <cell r="DD1024" t="str">
            <v/>
          </cell>
          <cell r="DE1024" t="str">
            <v/>
          </cell>
          <cell r="DG1024" t="str">
            <v>NOTRE DAME ACADEMY</v>
          </cell>
          <cell r="DH1024" t="str">
            <v/>
          </cell>
          <cell r="DI1024" t="str">
            <v/>
          </cell>
          <cell r="DJ1024" t="str">
            <v/>
          </cell>
          <cell r="DK1024" t="str">
            <v/>
          </cell>
          <cell r="DL1024" t="str">
            <v/>
          </cell>
          <cell r="DM1024" t="str">
            <v/>
          </cell>
          <cell r="DN1024" t="str">
            <v/>
          </cell>
          <cell r="DO1024" t="str">
            <v/>
          </cell>
          <cell r="DP1024" t="str">
            <v/>
          </cell>
          <cell r="DQ1024" t="str">
            <v/>
          </cell>
          <cell r="DR1024" t="str">
            <v/>
          </cell>
          <cell r="DS1024" t="str">
            <v/>
          </cell>
          <cell r="DU1024" t="str">
            <v>NOTRE DAME ACADEMY</v>
          </cell>
          <cell r="DV1024" t="str">
            <v/>
          </cell>
          <cell r="DW1024" t="str">
            <v/>
          </cell>
          <cell r="DX1024" t="str">
            <v/>
          </cell>
          <cell r="DY1024" t="str">
            <v/>
          </cell>
          <cell r="DZ1024" t="str">
            <v/>
          </cell>
          <cell r="EA1024" t="str">
            <v/>
          </cell>
          <cell r="EB1024" t="str">
            <v/>
          </cell>
          <cell r="EC1024" t="str">
            <v/>
          </cell>
          <cell r="ED1024" t="str">
            <v/>
          </cell>
          <cell r="EE1024" t="str">
            <v/>
          </cell>
        </row>
        <row r="1025">
          <cell r="I1025" t="str">
            <v>ELITEBET BOOKMARKERS LIMITED</v>
          </cell>
          <cell r="J1025">
            <v>1342</v>
          </cell>
          <cell r="K1025">
            <v>3368</v>
          </cell>
          <cell r="L1025">
            <v>65748504</v>
          </cell>
          <cell r="M1025">
            <v>1150410</v>
          </cell>
          <cell r="AF1025" t="str">
            <v>NOTRE DAME ACADEMY</v>
          </cell>
          <cell r="AG1025" t="str">
            <v>NOTRE DAME ACADEMY</v>
          </cell>
          <cell r="AH1025" t="str">
            <v/>
          </cell>
          <cell r="AI1025" t="str">
            <v/>
          </cell>
          <cell r="AJ1025" t="str">
            <v/>
          </cell>
          <cell r="AK1025" t="str">
            <v/>
          </cell>
          <cell r="AL1025" t="str">
            <v/>
          </cell>
          <cell r="AM1025" t="str">
            <v/>
          </cell>
          <cell r="AN1025" t="str">
            <v/>
          </cell>
          <cell r="AO1025" t="str">
            <v/>
          </cell>
          <cell r="AP1025" t="str">
            <v/>
          </cell>
          <cell r="AQ1025" t="str">
            <v/>
          </cell>
          <cell r="AR1025" t="str">
            <v/>
          </cell>
          <cell r="AS1025" t="str">
            <v/>
          </cell>
          <cell r="AT1025">
            <v>0</v>
          </cell>
          <cell r="AU1025" t="str">
            <v>NOTRE DAME ACADEMY</v>
          </cell>
          <cell r="AV1025" t="str">
            <v/>
          </cell>
          <cell r="AW1025" t="str">
            <v/>
          </cell>
          <cell r="AX1025" t="str">
            <v/>
          </cell>
          <cell r="AY1025" t="str">
            <v/>
          </cell>
          <cell r="AZ1025" t="str">
            <v/>
          </cell>
          <cell r="BA1025" t="str">
            <v/>
          </cell>
          <cell r="BB1025" t="str">
            <v/>
          </cell>
          <cell r="BC1025" t="str">
            <v/>
          </cell>
          <cell r="BD1025" t="str">
            <v/>
          </cell>
          <cell r="BE1025" t="str">
            <v/>
          </cell>
          <cell r="BG1025" t="str">
            <v>NOTRE DAME ACADEMY</v>
          </cell>
          <cell r="BH1025" t="str">
            <v/>
          </cell>
          <cell r="BI1025" t="str">
            <v/>
          </cell>
          <cell r="BJ1025" t="str">
            <v/>
          </cell>
          <cell r="BK1025" t="str">
            <v/>
          </cell>
          <cell r="BL1025" t="str">
            <v/>
          </cell>
          <cell r="BM1025" t="str">
            <v/>
          </cell>
          <cell r="BN1025" t="str">
            <v/>
          </cell>
          <cell r="BO1025" t="str">
            <v/>
          </cell>
          <cell r="BP1025" t="str">
            <v/>
          </cell>
          <cell r="BQ1025" t="str">
            <v/>
          </cell>
          <cell r="BR1025" t="str">
            <v/>
          </cell>
          <cell r="BS1025" t="str">
            <v/>
          </cell>
          <cell r="BU1025" t="str">
            <v>NOTRE DAME ACADEMY</v>
          </cell>
          <cell r="BV1025" t="str">
            <v/>
          </cell>
          <cell r="BW1025" t="str">
            <v/>
          </cell>
          <cell r="BX1025" t="str">
            <v/>
          </cell>
          <cell r="BY1025" t="str">
            <v/>
          </cell>
          <cell r="BZ1025" t="str">
            <v/>
          </cell>
          <cell r="CA1025" t="str">
            <v/>
          </cell>
          <cell r="CB1025" t="str">
            <v/>
          </cell>
          <cell r="CC1025" t="str">
            <v/>
          </cell>
          <cell r="CD1025" t="str">
            <v/>
          </cell>
          <cell r="CE1025" t="str">
            <v/>
          </cell>
          <cell r="CG1025" t="str">
            <v>NOTRE DAME ACADEMY</v>
          </cell>
          <cell r="CH1025" t="str">
            <v/>
          </cell>
          <cell r="CI1025" t="str">
            <v/>
          </cell>
          <cell r="CJ1025" t="str">
            <v/>
          </cell>
          <cell r="CK1025" t="str">
            <v/>
          </cell>
          <cell r="CL1025" t="str">
            <v/>
          </cell>
          <cell r="CM1025" t="str">
            <v/>
          </cell>
          <cell r="CN1025" t="str">
            <v/>
          </cell>
          <cell r="CO1025" t="str">
            <v/>
          </cell>
          <cell r="CP1025" t="str">
            <v/>
          </cell>
          <cell r="CQ1025" t="str">
            <v/>
          </cell>
          <cell r="CR1025" t="str">
            <v/>
          </cell>
          <cell r="CS1025" t="str">
            <v/>
          </cell>
          <cell r="CU1025" t="str">
            <v>NOTRE DAME ACADEMY</v>
          </cell>
          <cell r="CV1025" t="str">
            <v/>
          </cell>
          <cell r="CW1025" t="str">
            <v/>
          </cell>
          <cell r="CX1025" t="str">
            <v/>
          </cell>
          <cell r="CY1025" t="str">
            <v/>
          </cell>
          <cell r="CZ1025" t="str">
            <v/>
          </cell>
          <cell r="DA1025" t="str">
            <v/>
          </cell>
          <cell r="DB1025" t="str">
            <v/>
          </cell>
          <cell r="DC1025" t="str">
            <v/>
          </cell>
          <cell r="DD1025" t="str">
            <v/>
          </cell>
          <cell r="DE1025" t="str">
            <v/>
          </cell>
          <cell r="DG1025" t="str">
            <v>NOTRE DAME ACADEMY</v>
          </cell>
          <cell r="DH1025" t="str">
            <v/>
          </cell>
          <cell r="DI1025" t="str">
            <v/>
          </cell>
          <cell r="DJ1025" t="str">
            <v/>
          </cell>
          <cell r="DK1025" t="str">
            <v/>
          </cell>
          <cell r="DL1025" t="str">
            <v/>
          </cell>
          <cell r="DM1025" t="str">
            <v/>
          </cell>
          <cell r="DN1025" t="str">
            <v/>
          </cell>
          <cell r="DO1025" t="str">
            <v/>
          </cell>
          <cell r="DP1025" t="str">
            <v/>
          </cell>
          <cell r="DQ1025" t="str">
            <v/>
          </cell>
          <cell r="DR1025" t="str">
            <v/>
          </cell>
          <cell r="DS1025" t="str">
            <v/>
          </cell>
          <cell r="DU1025" t="str">
            <v>NOTRE DAME ACADEMY</v>
          </cell>
          <cell r="DV1025" t="str">
            <v/>
          </cell>
          <cell r="DW1025" t="str">
            <v/>
          </cell>
          <cell r="DX1025" t="str">
            <v/>
          </cell>
          <cell r="DY1025" t="str">
            <v/>
          </cell>
          <cell r="DZ1025" t="str">
            <v/>
          </cell>
          <cell r="EA1025" t="str">
            <v/>
          </cell>
          <cell r="EB1025" t="str">
            <v/>
          </cell>
          <cell r="EC1025" t="str">
            <v/>
          </cell>
          <cell r="ED1025" t="str">
            <v/>
          </cell>
          <cell r="EE1025" t="str">
            <v/>
          </cell>
        </row>
        <row r="1026">
          <cell r="I1026" t="str">
            <v>Empower Solar Limited</v>
          </cell>
          <cell r="J1026">
            <v>2</v>
          </cell>
          <cell r="K1026">
            <v>5</v>
          </cell>
          <cell r="L1026">
            <v>324860</v>
          </cell>
          <cell r="M1026">
            <v>3140</v>
          </cell>
          <cell r="AF1026" t="str">
            <v>NPBLE CARE PRIMARY SCHOOL</v>
          </cell>
          <cell r="AG1026" t="str">
            <v>NPBLE CARE PRIMARY SCHOOL</v>
          </cell>
          <cell r="AH1026" t="str">
            <v/>
          </cell>
          <cell r="AI1026" t="str">
            <v/>
          </cell>
          <cell r="AJ1026" t="str">
            <v/>
          </cell>
          <cell r="AK1026" t="str">
            <v/>
          </cell>
          <cell r="AL1026" t="str">
            <v/>
          </cell>
          <cell r="AM1026" t="str">
            <v/>
          </cell>
          <cell r="AN1026" t="str">
            <v/>
          </cell>
          <cell r="AO1026" t="str">
            <v/>
          </cell>
          <cell r="AP1026" t="str">
            <v/>
          </cell>
          <cell r="AQ1026" t="str">
            <v/>
          </cell>
          <cell r="AR1026" t="str">
            <v/>
          </cell>
          <cell r="AS1026" t="str">
            <v/>
          </cell>
          <cell r="AT1026">
            <v>0</v>
          </cell>
          <cell r="AU1026" t="str">
            <v>NPBLE CARE PRIMARY SCHOOL</v>
          </cell>
          <cell r="AV1026" t="str">
            <v/>
          </cell>
          <cell r="AW1026" t="str">
            <v/>
          </cell>
          <cell r="AX1026" t="str">
            <v/>
          </cell>
          <cell r="AY1026" t="str">
            <v/>
          </cell>
          <cell r="AZ1026" t="str">
            <v/>
          </cell>
          <cell r="BA1026" t="str">
            <v/>
          </cell>
          <cell r="BB1026" t="str">
            <v/>
          </cell>
          <cell r="BC1026" t="str">
            <v/>
          </cell>
          <cell r="BD1026" t="str">
            <v/>
          </cell>
          <cell r="BE1026" t="str">
            <v/>
          </cell>
          <cell r="BG1026" t="str">
            <v>NPBLE CARE PRIMARY SCHOOL</v>
          </cell>
          <cell r="BH1026" t="str">
            <v/>
          </cell>
          <cell r="BI1026" t="str">
            <v/>
          </cell>
          <cell r="BJ1026" t="str">
            <v/>
          </cell>
          <cell r="BK1026" t="str">
            <v/>
          </cell>
          <cell r="BL1026" t="str">
            <v/>
          </cell>
          <cell r="BM1026" t="str">
            <v/>
          </cell>
          <cell r="BN1026" t="str">
            <v/>
          </cell>
          <cell r="BO1026" t="str">
            <v/>
          </cell>
          <cell r="BP1026" t="str">
            <v/>
          </cell>
          <cell r="BQ1026" t="str">
            <v/>
          </cell>
          <cell r="BR1026" t="str">
            <v/>
          </cell>
          <cell r="BS1026" t="str">
            <v/>
          </cell>
          <cell r="BU1026" t="str">
            <v>NPBLE CARE PRIMARY SCHOOL</v>
          </cell>
          <cell r="BV1026" t="str">
            <v/>
          </cell>
          <cell r="BW1026" t="str">
            <v/>
          </cell>
          <cell r="BX1026" t="str">
            <v/>
          </cell>
          <cell r="BY1026" t="str">
            <v/>
          </cell>
          <cell r="BZ1026" t="str">
            <v/>
          </cell>
          <cell r="CA1026" t="str">
            <v/>
          </cell>
          <cell r="CB1026" t="str">
            <v/>
          </cell>
          <cell r="CC1026" t="str">
            <v/>
          </cell>
          <cell r="CD1026" t="str">
            <v/>
          </cell>
          <cell r="CE1026" t="str">
            <v/>
          </cell>
          <cell r="CG1026" t="str">
            <v>NPBLE CARE PRIMARY SCHOOL</v>
          </cell>
          <cell r="CH1026" t="str">
            <v/>
          </cell>
          <cell r="CI1026" t="str">
            <v/>
          </cell>
          <cell r="CJ1026" t="str">
            <v/>
          </cell>
          <cell r="CK1026" t="str">
            <v/>
          </cell>
          <cell r="CL1026" t="str">
            <v/>
          </cell>
          <cell r="CM1026" t="str">
            <v/>
          </cell>
          <cell r="CN1026" t="str">
            <v/>
          </cell>
          <cell r="CO1026" t="str">
            <v/>
          </cell>
          <cell r="CP1026" t="str">
            <v/>
          </cell>
          <cell r="CQ1026" t="str">
            <v/>
          </cell>
          <cell r="CR1026" t="str">
            <v/>
          </cell>
          <cell r="CS1026" t="str">
            <v/>
          </cell>
          <cell r="CU1026" t="str">
            <v>NPBLE CARE PRIMARY SCHOOL</v>
          </cell>
          <cell r="CV1026" t="str">
            <v/>
          </cell>
          <cell r="CW1026" t="str">
            <v/>
          </cell>
          <cell r="CX1026" t="str">
            <v/>
          </cell>
          <cell r="CY1026" t="str">
            <v/>
          </cell>
          <cell r="CZ1026" t="str">
            <v/>
          </cell>
          <cell r="DA1026" t="str">
            <v/>
          </cell>
          <cell r="DB1026" t="str">
            <v/>
          </cell>
          <cell r="DC1026" t="str">
            <v/>
          </cell>
          <cell r="DD1026" t="str">
            <v/>
          </cell>
          <cell r="DE1026" t="str">
            <v/>
          </cell>
          <cell r="DG1026" t="str">
            <v>NPBLE CARE PRIMARY SCHOOL</v>
          </cell>
          <cell r="DH1026" t="str">
            <v/>
          </cell>
          <cell r="DI1026" t="str">
            <v/>
          </cell>
          <cell r="DJ1026" t="str">
            <v/>
          </cell>
          <cell r="DK1026" t="str">
            <v/>
          </cell>
          <cell r="DL1026" t="str">
            <v/>
          </cell>
          <cell r="DM1026" t="str">
            <v/>
          </cell>
          <cell r="DN1026" t="str">
            <v/>
          </cell>
          <cell r="DO1026" t="str">
            <v/>
          </cell>
          <cell r="DP1026" t="str">
            <v/>
          </cell>
          <cell r="DQ1026" t="str">
            <v/>
          </cell>
          <cell r="DR1026" t="str">
            <v/>
          </cell>
          <cell r="DS1026" t="str">
            <v/>
          </cell>
          <cell r="DU1026" t="str">
            <v>NPBLE CARE PRIMARY SCHOOL</v>
          </cell>
          <cell r="DV1026" t="str">
            <v/>
          </cell>
          <cell r="DW1026" t="str">
            <v/>
          </cell>
          <cell r="DX1026" t="str">
            <v/>
          </cell>
          <cell r="DY1026" t="str">
            <v/>
          </cell>
          <cell r="DZ1026" t="str">
            <v/>
          </cell>
          <cell r="EA1026" t="str">
            <v/>
          </cell>
          <cell r="EB1026" t="str">
            <v/>
          </cell>
          <cell r="EC1026" t="str">
            <v/>
          </cell>
          <cell r="ED1026" t="str">
            <v/>
          </cell>
          <cell r="EE1026" t="str">
            <v/>
          </cell>
        </row>
        <row r="1027">
          <cell r="I1027" t="str">
            <v>FENIX INTERNATIONAL UGANDA LIMITED</v>
          </cell>
          <cell r="J1027">
            <v>5</v>
          </cell>
          <cell r="K1027">
            <v>11</v>
          </cell>
          <cell r="L1027">
            <v>1461600</v>
          </cell>
          <cell r="M1027">
            <v>6900</v>
          </cell>
          <cell r="AF1027" t="str">
            <v>NRM DST CENRAL</v>
          </cell>
          <cell r="AG1027" t="str">
            <v>NRM DST CENRAL</v>
          </cell>
          <cell r="AH1027" t="str">
            <v/>
          </cell>
          <cell r="AI1027" t="str">
            <v/>
          </cell>
          <cell r="AJ1027" t="str">
            <v/>
          </cell>
          <cell r="AK1027" t="str">
            <v/>
          </cell>
          <cell r="AL1027" t="str">
            <v/>
          </cell>
          <cell r="AM1027" t="str">
            <v/>
          </cell>
          <cell r="AN1027" t="str">
            <v/>
          </cell>
          <cell r="AO1027" t="str">
            <v/>
          </cell>
          <cell r="AP1027" t="str">
            <v/>
          </cell>
          <cell r="AQ1027" t="str">
            <v/>
          </cell>
          <cell r="AR1027" t="str">
            <v/>
          </cell>
          <cell r="AS1027" t="str">
            <v/>
          </cell>
          <cell r="AT1027">
            <v>0</v>
          </cell>
          <cell r="AU1027" t="str">
            <v>NRM DST CENRAL</v>
          </cell>
          <cell r="AV1027" t="str">
            <v/>
          </cell>
          <cell r="AW1027" t="str">
            <v/>
          </cell>
          <cell r="AX1027" t="str">
            <v/>
          </cell>
          <cell r="AY1027" t="str">
            <v/>
          </cell>
          <cell r="AZ1027" t="str">
            <v/>
          </cell>
          <cell r="BA1027" t="str">
            <v/>
          </cell>
          <cell r="BB1027" t="str">
            <v/>
          </cell>
          <cell r="BC1027" t="str">
            <v/>
          </cell>
          <cell r="BD1027" t="str">
            <v/>
          </cell>
          <cell r="BE1027" t="str">
            <v/>
          </cell>
          <cell r="BG1027" t="str">
            <v>NRM DST CENRAL</v>
          </cell>
          <cell r="BH1027" t="str">
            <v/>
          </cell>
          <cell r="BI1027" t="str">
            <v/>
          </cell>
          <cell r="BJ1027" t="str">
            <v/>
          </cell>
          <cell r="BK1027" t="str">
            <v/>
          </cell>
          <cell r="BL1027" t="str">
            <v/>
          </cell>
          <cell r="BM1027" t="str">
            <v/>
          </cell>
          <cell r="BN1027" t="str">
            <v/>
          </cell>
          <cell r="BO1027" t="str">
            <v/>
          </cell>
          <cell r="BP1027" t="str">
            <v/>
          </cell>
          <cell r="BQ1027" t="str">
            <v/>
          </cell>
          <cell r="BR1027" t="str">
            <v/>
          </cell>
          <cell r="BS1027" t="str">
            <v/>
          </cell>
          <cell r="BU1027" t="str">
            <v>NRM DST CENRAL</v>
          </cell>
          <cell r="BV1027" t="str">
            <v/>
          </cell>
          <cell r="BW1027" t="str">
            <v/>
          </cell>
          <cell r="BX1027" t="str">
            <v/>
          </cell>
          <cell r="BY1027" t="str">
            <v/>
          </cell>
          <cell r="BZ1027" t="str">
            <v/>
          </cell>
          <cell r="CA1027" t="str">
            <v/>
          </cell>
          <cell r="CB1027" t="str">
            <v/>
          </cell>
          <cell r="CC1027" t="str">
            <v/>
          </cell>
          <cell r="CD1027" t="str">
            <v/>
          </cell>
          <cell r="CE1027" t="str">
            <v/>
          </cell>
          <cell r="CG1027" t="str">
            <v>NRM DST CENRAL</v>
          </cell>
          <cell r="CH1027" t="str">
            <v/>
          </cell>
          <cell r="CI1027" t="str">
            <v/>
          </cell>
          <cell r="CJ1027" t="str">
            <v/>
          </cell>
          <cell r="CK1027" t="str">
            <v/>
          </cell>
          <cell r="CL1027" t="str">
            <v/>
          </cell>
          <cell r="CM1027" t="str">
            <v/>
          </cell>
          <cell r="CN1027" t="str">
            <v/>
          </cell>
          <cell r="CO1027" t="str">
            <v/>
          </cell>
          <cell r="CP1027" t="str">
            <v/>
          </cell>
          <cell r="CQ1027" t="str">
            <v/>
          </cell>
          <cell r="CR1027" t="str">
            <v/>
          </cell>
          <cell r="CS1027" t="str">
            <v/>
          </cell>
          <cell r="CU1027" t="str">
            <v>NRM DST CENRAL</v>
          </cell>
          <cell r="CV1027" t="str">
            <v/>
          </cell>
          <cell r="CW1027" t="str">
            <v/>
          </cell>
          <cell r="CX1027" t="str">
            <v/>
          </cell>
          <cell r="CY1027" t="str">
            <v/>
          </cell>
          <cell r="CZ1027" t="str">
            <v/>
          </cell>
          <cell r="DA1027" t="str">
            <v/>
          </cell>
          <cell r="DB1027" t="str">
            <v/>
          </cell>
          <cell r="DC1027" t="str">
            <v/>
          </cell>
          <cell r="DD1027" t="str">
            <v/>
          </cell>
          <cell r="DE1027" t="str">
            <v/>
          </cell>
          <cell r="DG1027" t="str">
            <v>NRM DST CENRAL</v>
          </cell>
          <cell r="DH1027" t="str">
            <v/>
          </cell>
          <cell r="DI1027" t="str">
            <v/>
          </cell>
          <cell r="DJ1027" t="str">
            <v/>
          </cell>
          <cell r="DK1027" t="str">
            <v/>
          </cell>
          <cell r="DL1027" t="str">
            <v/>
          </cell>
          <cell r="DM1027" t="str">
            <v/>
          </cell>
          <cell r="DN1027" t="str">
            <v/>
          </cell>
          <cell r="DO1027" t="str">
            <v/>
          </cell>
          <cell r="DP1027" t="str">
            <v/>
          </cell>
          <cell r="DQ1027" t="str">
            <v/>
          </cell>
          <cell r="DR1027" t="str">
            <v/>
          </cell>
          <cell r="DS1027" t="str">
            <v/>
          </cell>
          <cell r="DU1027" t="str">
            <v>NRM DST CENRAL</v>
          </cell>
          <cell r="DV1027" t="str">
            <v/>
          </cell>
          <cell r="DW1027" t="str">
            <v/>
          </cell>
          <cell r="DX1027" t="str">
            <v/>
          </cell>
          <cell r="DY1027" t="str">
            <v/>
          </cell>
          <cell r="DZ1027" t="str">
            <v/>
          </cell>
          <cell r="EA1027" t="str">
            <v/>
          </cell>
          <cell r="EB1027" t="str">
            <v/>
          </cell>
          <cell r="EC1027" t="str">
            <v/>
          </cell>
          <cell r="ED1027" t="str">
            <v/>
          </cell>
          <cell r="EE1027" t="str">
            <v/>
          </cell>
        </row>
        <row r="1028">
          <cell r="I1028" t="str">
            <v>FRESH CUTS SUPERMARKETS EAST</v>
          </cell>
          <cell r="J1028">
            <v>1</v>
          </cell>
          <cell r="K1028">
            <v>2</v>
          </cell>
          <cell r="L1028">
            <v>1725000</v>
          </cell>
          <cell r="M1028">
            <v>6400</v>
          </cell>
          <cell r="AF1028" t="str">
            <v>NRM DST CENTRAL</v>
          </cell>
          <cell r="AG1028" t="str">
            <v>NRM DST CENTRAL</v>
          </cell>
          <cell r="AH1028" t="str">
            <v/>
          </cell>
          <cell r="AI1028" t="str">
            <v/>
          </cell>
          <cell r="AJ1028" t="str">
            <v/>
          </cell>
          <cell r="AK1028" t="str">
            <v/>
          </cell>
          <cell r="AL1028" t="str">
            <v/>
          </cell>
          <cell r="AM1028" t="str">
            <v/>
          </cell>
          <cell r="AN1028" t="str">
            <v/>
          </cell>
          <cell r="AO1028" t="str">
            <v/>
          </cell>
          <cell r="AP1028" t="str">
            <v/>
          </cell>
          <cell r="AQ1028" t="str">
            <v/>
          </cell>
          <cell r="AR1028" t="str">
            <v/>
          </cell>
          <cell r="AS1028" t="str">
            <v/>
          </cell>
          <cell r="AT1028">
            <v>0</v>
          </cell>
          <cell r="AU1028" t="str">
            <v>NRM DST CENTRAL</v>
          </cell>
          <cell r="AV1028" t="str">
            <v/>
          </cell>
          <cell r="AW1028" t="str">
            <v/>
          </cell>
          <cell r="AX1028" t="str">
            <v/>
          </cell>
          <cell r="AY1028" t="str">
            <v/>
          </cell>
          <cell r="AZ1028" t="str">
            <v/>
          </cell>
          <cell r="BA1028" t="str">
            <v/>
          </cell>
          <cell r="BB1028" t="str">
            <v/>
          </cell>
          <cell r="BC1028" t="str">
            <v/>
          </cell>
          <cell r="BD1028" t="str">
            <v/>
          </cell>
          <cell r="BE1028" t="str">
            <v/>
          </cell>
          <cell r="BG1028" t="str">
            <v>NRM DST CENTRAL</v>
          </cell>
          <cell r="BH1028" t="str">
            <v/>
          </cell>
          <cell r="BI1028" t="str">
            <v/>
          </cell>
          <cell r="BJ1028" t="str">
            <v/>
          </cell>
          <cell r="BK1028" t="str">
            <v/>
          </cell>
          <cell r="BL1028" t="str">
            <v/>
          </cell>
          <cell r="BM1028" t="str">
            <v/>
          </cell>
          <cell r="BN1028" t="str">
            <v/>
          </cell>
          <cell r="BO1028" t="str">
            <v/>
          </cell>
          <cell r="BP1028" t="str">
            <v/>
          </cell>
          <cell r="BQ1028" t="str">
            <v/>
          </cell>
          <cell r="BR1028" t="str">
            <v/>
          </cell>
          <cell r="BS1028" t="str">
            <v/>
          </cell>
          <cell r="BU1028" t="str">
            <v>NRM DST CENTRAL</v>
          </cell>
          <cell r="BV1028" t="str">
            <v/>
          </cell>
          <cell r="BW1028" t="str">
            <v/>
          </cell>
          <cell r="BX1028" t="str">
            <v/>
          </cell>
          <cell r="BY1028" t="str">
            <v/>
          </cell>
          <cell r="BZ1028" t="str">
            <v/>
          </cell>
          <cell r="CA1028" t="str">
            <v/>
          </cell>
          <cell r="CB1028" t="str">
            <v/>
          </cell>
          <cell r="CC1028" t="str">
            <v/>
          </cell>
          <cell r="CD1028" t="str">
            <v/>
          </cell>
          <cell r="CE1028" t="str">
            <v/>
          </cell>
          <cell r="CG1028" t="str">
            <v>NRM DST CENTRAL</v>
          </cell>
          <cell r="CH1028" t="str">
            <v/>
          </cell>
          <cell r="CI1028" t="str">
            <v/>
          </cell>
          <cell r="CJ1028" t="str">
            <v/>
          </cell>
          <cell r="CK1028" t="str">
            <v/>
          </cell>
          <cell r="CL1028" t="str">
            <v/>
          </cell>
          <cell r="CM1028" t="str">
            <v/>
          </cell>
          <cell r="CN1028" t="str">
            <v/>
          </cell>
          <cell r="CO1028" t="str">
            <v/>
          </cell>
          <cell r="CP1028" t="str">
            <v/>
          </cell>
          <cell r="CQ1028" t="str">
            <v/>
          </cell>
          <cell r="CR1028" t="str">
            <v/>
          </cell>
          <cell r="CS1028" t="str">
            <v/>
          </cell>
          <cell r="CU1028" t="str">
            <v>NRM DST CENTRAL</v>
          </cell>
          <cell r="CV1028" t="str">
            <v/>
          </cell>
          <cell r="CW1028" t="str">
            <v/>
          </cell>
          <cell r="CX1028" t="str">
            <v/>
          </cell>
          <cell r="CY1028" t="str">
            <v/>
          </cell>
          <cell r="CZ1028" t="str">
            <v/>
          </cell>
          <cell r="DA1028" t="str">
            <v/>
          </cell>
          <cell r="DB1028" t="str">
            <v/>
          </cell>
          <cell r="DC1028" t="str">
            <v/>
          </cell>
          <cell r="DD1028" t="str">
            <v/>
          </cell>
          <cell r="DE1028" t="str">
            <v/>
          </cell>
          <cell r="DG1028" t="str">
            <v>NRM DST CENTRAL</v>
          </cell>
          <cell r="DH1028" t="str">
            <v/>
          </cell>
          <cell r="DI1028" t="str">
            <v/>
          </cell>
          <cell r="DJ1028" t="str">
            <v/>
          </cell>
          <cell r="DK1028" t="str">
            <v/>
          </cell>
          <cell r="DL1028" t="str">
            <v/>
          </cell>
          <cell r="DM1028" t="str">
            <v/>
          </cell>
          <cell r="DN1028" t="str">
            <v/>
          </cell>
          <cell r="DO1028" t="str">
            <v/>
          </cell>
          <cell r="DP1028" t="str">
            <v/>
          </cell>
          <cell r="DQ1028" t="str">
            <v/>
          </cell>
          <cell r="DR1028" t="str">
            <v/>
          </cell>
          <cell r="DS1028" t="str">
            <v/>
          </cell>
          <cell r="DU1028" t="str">
            <v>NRM DST CENTRAL</v>
          </cell>
          <cell r="DV1028" t="str">
            <v/>
          </cell>
          <cell r="DW1028" t="str">
            <v/>
          </cell>
          <cell r="DX1028" t="str">
            <v/>
          </cell>
          <cell r="DY1028" t="str">
            <v/>
          </cell>
          <cell r="DZ1028" t="str">
            <v/>
          </cell>
          <cell r="EA1028" t="str">
            <v/>
          </cell>
          <cell r="EB1028" t="str">
            <v/>
          </cell>
          <cell r="EC1028" t="str">
            <v/>
          </cell>
          <cell r="ED1028" t="str">
            <v/>
          </cell>
          <cell r="EE1028" t="str">
            <v/>
          </cell>
        </row>
        <row r="1029">
          <cell r="I1029" t="str">
            <v>Good Sheperd Schools</v>
          </cell>
          <cell r="J1029">
            <v>1</v>
          </cell>
          <cell r="K1029">
            <v>1</v>
          </cell>
          <cell r="L1029">
            <v>75000</v>
          </cell>
          <cell r="M1029">
            <v>660</v>
          </cell>
          <cell r="AF1029" t="str">
            <v>NRM-DST</v>
          </cell>
          <cell r="AG1029" t="str">
            <v>NRM-DST</v>
          </cell>
          <cell r="AH1029" t="str">
            <v/>
          </cell>
          <cell r="AI1029" t="str">
            <v/>
          </cell>
          <cell r="AJ1029" t="str">
            <v/>
          </cell>
          <cell r="AK1029" t="str">
            <v/>
          </cell>
          <cell r="AL1029" t="str">
            <v/>
          </cell>
          <cell r="AM1029" t="str">
            <v/>
          </cell>
          <cell r="AN1029" t="str">
            <v/>
          </cell>
          <cell r="AO1029" t="str">
            <v/>
          </cell>
          <cell r="AP1029" t="str">
            <v/>
          </cell>
          <cell r="AQ1029" t="str">
            <v/>
          </cell>
          <cell r="AR1029" t="str">
            <v/>
          </cell>
          <cell r="AS1029" t="str">
            <v/>
          </cell>
          <cell r="AT1029">
            <v>0</v>
          </cell>
          <cell r="AU1029" t="str">
            <v>NRM-DST</v>
          </cell>
          <cell r="AV1029" t="str">
            <v/>
          </cell>
          <cell r="AW1029" t="str">
            <v/>
          </cell>
          <cell r="AX1029" t="str">
            <v/>
          </cell>
          <cell r="AY1029" t="str">
            <v/>
          </cell>
          <cell r="AZ1029" t="str">
            <v/>
          </cell>
          <cell r="BA1029" t="str">
            <v/>
          </cell>
          <cell r="BB1029" t="str">
            <v/>
          </cell>
          <cell r="BC1029" t="str">
            <v/>
          </cell>
          <cell r="BD1029" t="str">
            <v/>
          </cell>
          <cell r="BE1029" t="str">
            <v/>
          </cell>
          <cell r="BG1029" t="str">
            <v>NRM-DST</v>
          </cell>
          <cell r="BH1029" t="str">
            <v/>
          </cell>
          <cell r="BI1029" t="str">
            <v/>
          </cell>
          <cell r="BJ1029" t="str">
            <v/>
          </cell>
          <cell r="BK1029" t="str">
            <v/>
          </cell>
          <cell r="BL1029" t="str">
            <v/>
          </cell>
          <cell r="BM1029" t="str">
            <v/>
          </cell>
          <cell r="BN1029" t="str">
            <v/>
          </cell>
          <cell r="BO1029" t="str">
            <v/>
          </cell>
          <cell r="BP1029" t="str">
            <v/>
          </cell>
          <cell r="BQ1029" t="str">
            <v/>
          </cell>
          <cell r="BR1029" t="str">
            <v/>
          </cell>
          <cell r="BS1029" t="str">
            <v/>
          </cell>
          <cell r="BU1029" t="str">
            <v>NRM-DST</v>
          </cell>
          <cell r="BV1029" t="str">
            <v/>
          </cell>
          <cell r="BW1029" t="str">
            <v/>
          </cell>
          <cell r="BX1029" t="str">
            <v/>
          </cell>
          <cell r="BY1029" t="str">
            <v/>
          </cell>
          <cell r="BZ1029" t="str">
            <v/>
          </cell>
          <cell r="CA1029" t="str">
            <v/>
          </cell>
          <cell r="CB1029" t="str">
            <v/>
          </cell>
          <cell r="CC1029" t="str">
            <v/>
          </cell>
          <cell r="CD1029" t="str">
            <v/>
          </cell>
          <cell r="CE1029" t="str">
            <v/>
          </cell>
          <cell r="CG1029" t="str">
            <v>NRM-DST</v>
          </cell>
          <cell r="CH1029" t="str">
            <v/>
          </cell>
          <cell r="CI1029" t="str">
            <v/>
          </cell>
          <cell r="CJ1029" t="str">
            <v/>
          </cell>
          <cell r="CK1029" t="str">
            <v/>
          </cell>
          <cell r="CL1029" t="str">
            <v/>
          </cell>
          <cell r="CM1029" t="str">
            <v/>
          </cell>
          <cell r="CN1029" t="str">
            <v/>
          </cell>
          <cell r="CO1029" t="str">
            <v/>
          </cell>
          <cell r="CP1029" t="str">
            <v/>
          </cell>
          <cell r="CQ1029" t="str">
            <v/>
          </cell>
          <cell r="CR1029" t="str">
            <v/>
          </cell>
          <cell r="CS1029" t="str">
            <v/>
          </cell>
          <cell r="CU1029" t="str">
            <v>NRM-DST</v>
          </cell>
          <cell r="CV1029" t="str">
            <v/>
          </cell>
          <cell r="CW1029" t="str">
            <v/>
          </cell>
          <cell r="CX1029" t="str">
            <v/>
          </cell>
          <cell r="CY1029" t="str">
            <v/>
          </cell>
          <cell r="CZ1029" t="str">
            <v/>
          </cell>
          <cell r="DA1029" t="str">
            <v/>
          </cell>
          <cell r="DB1029" t="str">
            <v/>
          </cell>
          <cell r="DC1029" t="str">
            <v/>
          </cell>
          <cell r="DD1029" t="str">
            <v/>
          </cell>
          <cell r="DE1029" t="str">
            <v/>
          </cell>
          <cell r="DG1029" t="str">
            <v>NRM-DST</v>
          </cell>
          <cell r="DH1029" t="str">
            <v/>
          </cell>
          <cell r="DI1029" t="str">
            <v/>
          </cell>
          <cell r="DJ1029" t="str">
            <v/>
          </cell>
          <cell r="DK1029" t="str">
            <v/>
          </cell>
          <cell r="DL1029" t="str">
            <v/>
          </cell>
          <cell r="DM1029" t="str">
            <v/>
          </cell>
          <cell r="DN1029" t="str">
            <v/>
          </cell>
          <cell r="DO1029" t="str">
            <v/>
          </cell>
          <cell r="DP1029" t="str">
            <v/>
          </cell>
          <cell r="DQ1029" t="str">
            <v/>
          </cell>
          <cell r="DR1029" t="str">
            <v/>
          </cell>
          <cell r="DS1029" t="str">
            <v/>
          </cell>
          <cell r="DU1029" t="str">
            <v>NRM-DST</v>
          </cell>
          <cell r="DV1029" t="str">
            <v/>
          </cell>
          <cell r="DW1029" t="str">
            <v/>
          </cell>
          <cell r="DX1029" t="str">
            <v/>
          </cell>
          <cell r="DY1029" t="str">
            <v/>
          </cell>
          <cell r="DZ1029" t="str">
            <v/>
          </cell>
          <cell r="EA1029" t="str">
            <v/>
          </cell>
          <cell r="EB1029" t="str">
            <v/>
          </cell>
          <cell r="EC1029" t="str">
            <v/>
          </cell>
          <cell r="ED1029" t="str">
            <v/>
          </cell>
          <cell r="EE1029" t="str">
            <v/>
          </cell>
        </row>
        <row r="1030">
          <cell r="I1030" t="str">
            <v>Hope Senior School</v>
          </cell>
          <cell r="J1030">
            <v>1</v>
          </cell>
          <cell r="K1030">
            <v>1</v>
          </cell>
          <cell r="L1030">
            <v>710000</v>
          </cell>
          <cell r="M1030">
            <v>3200</v>
          </cell>
          <cell r="AF1030" t="str">
            <v>NRM-DST</v>
          </cell>
          <cell r="AG1030" t="str">
            <v>NRM-DST</v>
          </cell>
          <cell r="AH1030" t="str">
            <v/>
          </cell>
          <cell r="AI1030" t="str">
            <v/>
          </cell>
          <cell r="AJ1030" t="str">
            <v/>
          </cell>
          <cell r="AK1030" t="str">
            <v/>
          </cell>
          <cell r="AL1030" t="str">
            <v/>
          </cell>
          <cell r="AM1030" t="str">
            <v/>
          </cell>
          <cell r="AN1030" t="str">
            <v/>
          </cell>
          <cell r="AO1030" t="str">
            <v/>
          </cell>
          <cell r="AP1030" t="str">
            <v/>
          </cell>
          <cell r="AQ1030" t="str">
            <v/>
          </cell>
          <cell r="AR1030" t="str">
            <v/>
          </cell>
          <cell r="AS1030" t="str">
            <v/>
          </cell>
          <cell r="AT1030">
            <v>0</v>
          </cell>
          <cell r="AU1030" t="str">
            <v>NRM-DST</v>
          </cell>
          <cell r="AV1030" t="str">
            <v/>
          </cell>
          <cell r="AW1030" t="str">
            <v/>
          </cell>
          <cell r="AX1030" t="str">
            <v/>
          </cell>
          <cell r="AY1030" t="str">
            <v/>
          </cell>
          <cell r="AZ1030" t="str">
            <v/>
          </cell>
          <cell r="BA1030" t="str">
            <v/>
          </cell>
          <cell r="BB1030" t="str">
            <v/>
          </cell>
          <cell r="BC1030" t="str">
            <v/>
          </cell>
          <cell r="BD1030" t="str">
            <v/>
          </cell>
          <cell r="BE1030" t="str">
            <v/>
          </cell>
          <cell r="BG1030" t="str">
            <v>NRM-DST</v>
          </cell>
          <cell r="BH1030" t="str">
            <v/>
          </cell>
          <cell r="BI1030" t="str">
            <v/>
          </cell>
          <cell r="BJ1030" t="str">
            <v/>
          </cell>
          <cell r="BK1030" t="str">
            <v/>
          </cell>
          <cell r="BL1030" t="str">
            <v/>
          </cell>
          <cell r="BM1030" t="str">
            <v/>
          </cell>
          <cell r="BN1030" t="str">
            <v/>
          </cell>
          <cell r="BO1030" t="str">
            <v/>
          </cell>
          <cell r="BP1030" t="str">
            <v/>
          </cell>
          <cell r="BQ1030" t="str">
            <v/>
          </cell>
          <cell r="BR1030" t="str">
            <v/>
          </cell>
          <cell r="BS1030" t="str">
            <v/>
          </cell>
          <cell r="BU1030" t="str">
            <v>NRM-DST</v>
          </cell>
          <cell r="BV1030" t="str">
            <v/>
          </cell>
          <cell r="BW1030" t="str">
            <v/>
          </cell>
          <cell r="BX1030" t="str">
            <v/>
          </cell>
          <cell r="BY1030" t="str">
            <v/>
          </cell>
          <cell r="BZ1030" t="str">
            <v/>
          </cell>
          <cell r="CA1030" t="str">
            <v/>
          </cell>
          <cell r="CB1030" t="str">
            <v/>
          </cell>
          <cell r="CC1030" t="str">
            <v/>
          </cell>
          <cell r="CD1030" t="str">
            <v/>
          </cell>
          <cell r="CE1030" t="str">
            <v/>
          </cell>
          <cell r="CG1030" t="str">
            <v>NRM-DST</v>
          </cell>
          <cell r="CH1030" t="str">
            <v/>
          </cell>
          <cell r="CI1030" t="str">
            <v/>
          </cell>
          <cell r="CJ1030" t="str">
            <v/>
          </cell>
          <cell r="CK1030" t="str">
            <v/>
          </cell>
          <cell r="CL1030" t="str">
            <v/>
          </cell>
          <cell r="CM1030" t="str">
            <v/>
          </cell>
          <cell r="CN1030" t="str">
            <v/>
          </cell>
          <cell r="CO1030" t="str">
            <v/>
          </cell>
          <cell r="CP1030" t="str">
            <v/>
          </cell>
          <cell r="CQ1030" t="str">
            <v/>
          </cell>
          <cell r="CR1030" t="str">
            <v/>
          </cell>
          <cell r="CS1030" t="str">
            <v/>
          </cell>
          <cell r="CU1030" t="str">
            <v>NRM-DST</v>
          </cell>
          <cell r="CV1030" t="str">
            <v/>
          </cell>
          <cell r="CW1030" t="str">
            <v/>
          </cell>
          <cell r="CX1030" t="str">
            <v/>
          </cell>
          <cell r="CY1030" t="str">
            <v/>
          </cell>
          <cell r="CZ1030" t="str">
            <v/>
          </cell>
          <cell r="DA1030" t="str">
            <v/>
          </cell>
          <cell r="DB1030" t="str">
            <v/>
          </cell>
          <cell r="DC1030" t="str">
            <v/>
          </cell>
          <cell r="DD1030" t="str">
            <v/>
          </cell>
          <cell r="DE1030" t="str">
            <v/>
          </cell>
          <cell r="DG1030" t="str">
            <v>NRM-DST</v>
          </cell>
          <cell r="DH1030" t="str">
            <v/>
          </cell>
          <cell r="DI1030" t="str">
            <v/>
          </cell>
          <cell r="DJ1030" t="str">
            <v/>
          </cell>
          <cell r="DK1030" t="str">
            <v/>
          </cell>
          <cell r="DL1030" t="str">
            <v/>
          </cell>
          <cell r="DM1030" t="str">
            <v/>
          </cell>
          <cell r="DN1030" t="str">
            <v/>
          </cell>
          <cell r="DO1030" t="str">
            <v/>
          </cell>
          <cell r="DP1030" t="str">
            <v/>
          </cell>
          <cell r="DQ1030" t="str">
            <v/>
          </cell>
          <cell r="DR1030" t="str">
            <v/>
          </cell>
          <cell r="DS1030" t="str">
            <v/>
          </cell>
          <cell r="DU1030" t="str">
            <v>NRM-DST</v>
          </cell>
          <cell r="DV1030" t="str">
            <v/>
          </cell>
          <cell r="DW1030" t="str">
            <v/>
          </cell>
          <cell r="DX1030" t="str">
            <v/>
          </cell>
          <cell r="DY1030" t="str">
            <v/>
          </cell>
          <cell r="DZ1030" t="str">
            <v/>
          </cell>
          <cell r="EA1030" t="str">
            <v/>
          </cell>
          <cell r="EB1030" t="str">
            <v/>
          </cell>
          <cell r="EC1030" t="str">
            <v/>
          </cell>
          <cell r="ED1030" t="str">
            <v/>
          </cell>
          <cell r="EE1030" t="str">
            <v/>
          </cell>
        </row>
        <row r="1031">
          <cell r="I1031" t="str">
            <v>Insurance Company of East Africa</v>
          </cell>
          <cell r="J1031">
            <v>5</v>
          </cell>
          <cell r="K1031">
            <v>5</v>
          </cell>
          <cell r="L1031">
            <v>744400</v>
          </cell>
          <cell r="M1031">
            <v>4180</v>
          </cell>
          <cell r="AF1031" t="str">
            <v>NSAMO MIXED PRIMARY SCHOOL</v>
          </cell>
          <cell r="AG1031" t="str">
            <v>NSAMO MIXED PRIMARY SCHOOL</v>
          </cell>
          <cell r="AH1031" t="str">
            <v/>
          </cell>
          <cell r="AI1031">
            <v>20</v>
          </cell>
          <cell r="AJ1031">
            <v>52</v>
          </cell>
          <cell r="AK1031">
            <v>48</v>
          </cell>
          <cell r="AL1031">
            <v>78</v>
          </cell>
          <cell r="AM1031">
            <v>50</v>
          </cell>
          <cell r="AN1031">
            <v>64</v>
          </cell>
          <cell r="AO1031">
            <v>51</v>
          </cell>
          <cell r="AP1031">
            <v>46</v>
          </cell>
          <cell r="AQ1031">
            <v>44</v>
          </cell>
          <cell r="AR1031">
            <v>63</v>
          </cell>
          <cell r="AS1031">
            <v>2</v>
          </cell>
          <cell r="AT1031">
            <v>518</v>
          </cell>
          <cell r="AU1031" t="str">
            <v>NSAMO MIXED PRIMARY SCHOOL</v>
          </cell>
          <cell r="AV1031">
            <v>42</v>
          </cell>
          <cell r="AW1031">
            <v>47</v>
          </cell>
          <cell r="AX1031">
            <v>66</v>
          </cell>
          <cell r="AY1031">
            <v>95</v>
          </cell>
          <cell r="AZ1031">
            <v>101</v>
          </cell>
          <cell r="BA1031">
            <v>49</v>
          </cell>
          <cell r="BB1031">
            <v>91</v>
          </cell>
          <cell r="BC1031">
            <v>53</v>
          </cell>
          <cell r="BD1031">
            <v>99</v>
          </cell>
          <cell r="BE1031">
            <v>46</v>
          </cell>
          <cell r="BG1031" t="str">
            <v>NSAMO MIXED PRIMARY SCHOOL</v>
          </cell>
          <cell r="BH1031" t="str">
            <v/>
          </cell>
          <cell r="BI1031">
            <v>42</v>
          </cell>
          <cell r="BJ1031">
            <v>65</v>
          </cell>
          <cell r="BK1031">
            <v>63</v>
          </cell>
          <cell r="BL1031">
            <v>125</v>
          </cell>
          <cell r="BM1031">
            <v>152</v>
          </cell>
          <cell r="BN1031">
            <v>116</v>
          </cell>
          <cell r="BO1031">
            <v>66</v>
          </cell>
          <cell r="BP1031">
            <v>67</v>
          </cell>
          <cell r="BQ1031">
            <v>137</v>
          </cell>
          <cell r="BR1031">
            <v>87</v>
          </cell>
          <cell r="BS1031">
            <v>3</v>
          </cell>
          <cell r="BU1031" t="str">
            <v>NSAMO MIXED PRIMARY SCHOOL</v>
          </cell>
          <cell r="BV1031">
            <v>49</v>
          </cell>
          <cell r="BW1031">
            <v>65</v>
          </cell>
          <cell r="BX1031">
            <v>112</v>
          </cell>
          <cell r="BY1031">
            <v>163</v>
          </cell>
          <cell r="BZ1031">
            <v>133</v>
          </cell>
          <cell r="CA1031">
            <v>66</v>
          </cell>
          <cell r="CB1031">
            <v>131</v>
          </cell>
          <cell r="CC1031">
            <v>75</v>
          </cell>
          <cell r="CD1031">
            <v>141</v>
          </cell>
          <cell r="CE1031">
            <v>62</v>
          </cell>
          <cell r="CG1031" t="str">
            <v>NSAMO MIXED PRIMARY SCHOOL</v>
          </cell>
          <cell r="CH1031" t="str">
            <v/>
          </cell>
          <cell r="CI1031">
            <v>8834000</v>
          </cell>
          <cell r="CJ1031">
            <v>11268000</v>
          </cell>
          <cell r="CK1031">
            <v>12167100</v>
          </cell>
          <cell r="CL1031">
            <v>33907000</v>
          </cell>
          <cell r="CM1031">
            <v>33747300</v>
          </cell>
          <cell r="CN1031">
            <v>23094000</v>
          </cell>
          <cell r="CO1031">
            <v>17652000</v>
          </cell>
          <cell r="CP1031">
            <v>17909500</v>
          </cell>
          <cell r="CQ1031">
            <v>25490900</v>
          </cell>
          <cell r="CR1031">
            <v>17078800</v>
          </cell>
          <cell r="CS1031">
            <v>750000</v>
          </cell>
          <cell r="CU1031" t="str">
            <v>NSAMO MIXED PRIMARY SCHOOL</v>
          </cell>
          <cell r="CV1031">
            <v>14796000</v>
          </cell>
          <cell r="CW1031">
            <v>17048100</v>
          </cell>
          <cell r="CX1031">
            <v>22002600</v>
          </cell>
          <cell r="CY1031">
            <v>33274800</v>
          </cell>
          <cell r="CZ1031">
            <v>37726000</v>
          </cell>
          <cell r="DA1031">
            <v>14266500</v>
          </cell>
          <cell r="DB1031">
            <v>25403900</v>
          </cell>
          <cell r="DC1031">
            <v>13783800</v>
          </cell>
          <cell r="DD1031">
            <v>39581800</v>
          </cell>
          <cell r="DE1031">
            <v>11249250</v>
          </cell>
          <cell r="DG1031" t="str">
            <v>NSAMO MIXED PRIMARY SCHOOL</v>
          </cell>
          <cell r="DH1031" t="str">
            <v/>
          </cell>
          <cell r="DI1031">
            <v>29200</v>
          </cell>
          <cell r="DJ1031">
            <v>42300</v>
          </cell>
          <cell r="DK1031">
            <v>42500</v>
          </cell>
          <cell r="DL1031">
            <v>93700</v>
          </cell>
          <cell r="DM1031">
            <v>26000</v>
          </cell>
          <cell r="DN1031">
            <v>58100</v>
          </cell>
          <cell r="DO1031">
            <v>51000</v>
          </cell>
          <cell r="DP1031">
            <v>53400</v>
          </cell>
          <cell r="DQ1031">
            <v>32700</v>
          </cell>
          <cell r="DR1031">
            <v>60000</v>
          </cell>
          <cell r="DS1031">
            <v>2100</v>
          </cell>
          <cell r="DU1031" t="str">
            <v>NSAMO MIXED PRIMARY SCHOOL</v>
          </cell>
          <cell r="DV1031">
            <v>42400</v>
          </cell>
          <cell r="DW1031">
            <v>54000</v>
          </cell>
          <cell r="DX1031">
            <v>66300</v>
          </cell>
          <cell r="DY1031">
            <v>118300</v>
          </cell>
          <cell r="DZ1031">
            <v>149800</v>
          </cell>
          <cell r="EA1031">
            <v>56400</v>
          </cell>
          <cell r="EB1031">
            <v>124850</v>
          </cell>
          <cell r="EC1031">
            <v>71420</v>
          </cell>
          <cell r="ED1031">
            <v>175540</v>
          </cell>
          <cell r="EE1031">
            <v>57530</v>
          </cell>
        </row>
        <row r="1032">
          <cell r="I1032" t="str">
            <v>INTELWORLD COMPANY LIMITED</v>
          </cell>
          <cell r="J1032">
            <v>111</v>
          </cell>
          <cell r="K1032">
            <v>203</v>
          </cell>
          <cell r="L1032">
            <v>3764693</v>
          </cell>
          <cell r="M1032">
            <v>69050</v>
          </cell>
          <cell r="AF1032" t="str">
            <v>NSIGA JUNIOR</v>
          </cell>
          <cell r="AG1032" t="str">
            <v>NSIGA JUNIOR</v>
          </cell>
          <cell r="AH1032" t="str">
            <v/>
          </cell>
          <cell r="AI1032" t="str">
            <v/>
          </cell>
          <cell r="AJ1032" t="str">
            <v/>
          </cell>
          <cell r="AK1032" t="str">
            <v/>
          </cell>
          <cell r="AL1032" t="str">
            <v/>
          </cell>
          <cell r="AM1032" t="str">
            <v/>
          </cell>
          <cell r="AN1032" t="str">
            <v/>
          </cell>
          <cell r="AO1032" t="str">
            <v/>
          </cell>
          <cell r="AP1032" t="str">
            <v/>
          </cell>
          <cell r="AQ1032" t="str">
            <v/>
          </cell>
          <cell r="AR1032" t="str">
            <v/>
          </cell>
          <cell r="AS1032" t="str">
            <v/>
          </cell>
          <cell r="AT1032">
            <v>0</v>
          </cell>
          <cell r="AU1032" t="str">
            <v>NSIGA JUNIOR</v>
          </cell>
          <cell r="AV1032" t="str">
            <v/>
          </cell>
          <cell r="AW1032" t="str">
            <v/>
          </cell>
          <cell r="AX1032" t="str">
            <v/>
          </cell>
          <cell r="AY1032" t="str">
            <v/>
          </cell>
          <cell r="AZ1032" t="str">
            <v/>
          </cell>
          <cell r="BA1032" t="str">
            <v/>
          </cell>
          <cell r="BB1032" t="str">
            <v/>
          </cell>
          <cell r="BC1032" t="str">
            <v/>
          </cell>
          <cell r="BD1032" t="str">
            <v/>
          </cell>
          <cell r="BE1032" t="str">
            <v/>
          </cell>
          <cell r="BG1032" t="str">
            <v>NSIGA JUNIOR</v>
          </cell>
          <cell r="BH1032" t="str">
            <v/>
          </cell>
          <cell r="BI1032" t="str">
            <v/>
          </cell>
          <cell r="BJ1032" t="str">
            <v/>
          </cell>
          <cell r="BK1032" t="str">
            <v/>
          </cell>
          <cell r="BL1032" t="str">
            <v/>
          </cell>
          <cell r="BM1032" t="str">
            <v/>
          </cell>
          <cell r="BN1032" t="str">
            <v/>
          </cell>
          <cell r="BO1032" t="str">
            <v/>
          </cell>
          <cell r="BP1032" t="str">
            <v/>
          </cell>
          <cell r="BQ1032" t="str">
            <v/>
          </cell>
          <cell r="BR1032" t="str">
            <v/>
          </cell>
          <cell r="BS1032" t="str">
            <v/>
          </cell>
          <cell r="BU1032" t="str">
            <v>NSIGA JUNIOR</v>
          </cell>
          <cell r="BV1032" t="str">
            <v/>
          </cell>
          <cell r="BW1032" t="str">
            <v/>
          </cell>
          <cell r="BX1032" t="str">
            <v/>
          </cell>
          <cell r="BY1032" t="str">
            <v/>
          </cell>
          <cell r="BZ1032" t="str">
            <v/>
          </cell>
          <cell r="CA1032" t="str">
            <v/>
          </cell>
          <cell r="CB1032" t="str">
            <v/>
          </cell>
          <cell r="CC1032" t="str">
            <v/>
          </cell>
          <cell r="CD1032" t="str">
            <v/>
          </cell>
          <cell r="CE1032" t="str">
            <v/>
          </cell>
          <cell r="CG1032" t="str">
            <v>NSIGA JUNIOR</v>
          </cell>
          <cell r="CH1032" t="str">
            <v/>
          </cell>
          <cell r="CI1032" t="str">
            <v/>
          </cell>
          <cell r="CJ1032" t="str">
            <v/>
          </cell>
          <cell r="CK1032" t="str">
            <v/>
          </cell>
          <cell r="CL1032" t="str">
            <v/>
          </cell>
          <cell r="CM1032" t="str">
            <v/>
          </cell>
          <cell r="CN1032" t="str">
            <v/>
          </cell>
          <cell r="CO1032" t="str">
            <v/>
          </cell>
          <cell r="CP1032" t="str">
            <v/>
          </cell>
          <cell r="CQ1032" t="str">
            <v/>
          </cell>
          <cell r="CR1032" t="str">
            <v/>
          </cell>
          <cell r="CS1032" t="str">
            <v/>
          </cell>
          <cell r="CU1032" t="str">
            <v>NSIGA JUNIOR</v>
          </cell>
          <cell r="CV1032" t="str">
            <v/>
          </cell>
          <cell r="CW1032" t="str">
            <v/>
          </cell>
          <cell r="CX1032" t="str">
            <v/>
          </cell>
          <cell r="CY1032" t="str">
            <v/>
          </cell>
          <cell r="CZ1032" t="str">
            <v/>
          </cell>
          <cell r="DA1032" t="str">
            <v/>
          </cell>
          <cell r="DB1032" t="str">
            <v/>
          </cell>
          <cell r="DC1032" t="str">
            <v/>
          </cell>
          <cell r="DD1032" t="str">
            <v/>
          </cell>
          <cell r="DE1032" t="str">
            <v/>
          </cell>
          <cell r="DG1032" t="str">
            <v>NSIGA JUNIOR</v>
          </cell>
          <cell r="DH1032" t="str">
            <v/>
          </cell>
          <cell r="DI1032" t="str">
            <v/>
          </cell>
          <cell r="DJ1032" t="str">
            <v/>
          </cell>
          <cell r="DK1032" t="str">
            <v/>
          </cell>
          <cell r="DL1032" t="str">
            <v/>
          </cell>
          <cell r="DM1032" t="str">
            <v/>
          </cell>
          <cell r="DN1032" t="str">
            <v/>
          </cell>
          <cell r="DO1032" t="str">
            <v/>
          </cell>
          <cell r="DP1032" t="str">
            <v/>
          </cell>
          <cell r="DQ1032" t="str">
            <v/>
          </cell>
          <cell r="DR1032" t="str">
            <v/>
          </cell>
          <cell r="DS1032" t="str">
            <v/>
          </cell>
          <cell r="DU1032" t="str">
            <v>NSIGA JUNIOR</v>
          </cell>
          <cell r="DV1032" t="str">
            <v/>
          </cell>
          <cell r="DW1032" t="str">
            <v/>
          </cell>
          <cell r="DX1032" t="str">
            <v/>
          </cell>
          <cell r="DY1032" t="str">
            <v/>
          </cell>
          <cell r="DZ1032" t="str">
            <v/>
          </cell>
          <cell r="EA1032" t="str">
            <v/>
          </cell>
          <cell r="EB1032" t="str">
            <v/>
          </cell>
          <cell r="EC1032" t="str">
            <v/>
          </cell>
          <cell r="ED1032" t="str">
            <v/>
          </cell>
          <cell r="EE1032" t="str">
            <v/>
          </cell>
        </row>
        <row r="1033">
          <cell r="I1033" t="str">
            <v>Ishaka Vocational Secondary School</v>
          </cell>
          <cell r="J1033">
            <v>10</v>
          </cell>
          <cell r="K1033">
            <v>11</v>
          </cell>
          <cell r="L1033">
            <v>1573000</v>
          </cell>
          <cell r="M1033">
            <v>8730</v>
          </cell>
          <cell r="AF1033" t="str">
            <v>NTARAMA COMPANY LTD EXTRA TILL</v>
          </cell>
          <cell r="AG1033" t="str">
            <v>NTARAMA COMPANY LTD EXTRA TILL</v>
          </cell>
          <cell r="AH1033" t="str">
            <v/>
          </cell>
          <cell r="AI1033" t="str">
            <v/>
          </cell>
          <cell r="AJ1033" t="str">
            <v/>
          </cell>
          <cell r="AK1033" t="str">
            <v/>
          </cell>
          <cell r="AL1033" t="str">
            <v/>
          </cell>
          <cell r="AM1033" t="str">
            <v/>
          </cell>
          <cell r="AN1033" t="str">
            <v/>
          </cell>
          <cell r="AO1033" t="str">
            <v/>
          </cell>
          <cell r="AP1033" t="str">
            <v/>
          </cell>
          <cell r="AQ1033" t="str">
            <v/>
          </cell>
          <cell r="AR1033" t="str">
            <v/>
          </cell>
          <cell r="AS1033" t="str">
            <v/>
          </cell>
          <cell r="AT1033">
            <v>0</v>
          </cell>
          <cell r="AU1033" t="str">
            <v>NTARAMA COMPANY LTD EXTRA TILL</v>
          </cell>
          <cell r="AV1033" t="str">
            <v/>
          </cell>
          <cell r="AW1033" t="str">
            <v/>
          </cell>
          <cell r="AX1033" t="str">
            <v/>
          </cell>
          <cell r="AY1033" t="str">
            <v/>
          </cell>
          <cell r="AZ1033" t="str">
            <v/>
          </cell>
          <cell r="BA1033" t="str">
            <v/>
          </cell>
          <cell r="BB1033" t="str">
            <v/>
          </cell>
          <cell r="BC1033" t="str">
            <v/>
          </cell>
          <cell r="BD1033" t="str">
            <v/>
          </cell>
          <cell r="BE1033" t="str">
            <v/>
          </cell>
          <cell r="BG1033" t="str">
            <v>NTARAMA COMPANY LTD EXTRA TILL</v>
          </cell>
          <cell r="BH1033" t="str">
            <v/>
          </cell>
          <cell r="BI1033" t="str">
            <v/>
          </cell>
          <cell r="BJ1033" t="str">
            <v/>
          </cell>
          <cell r="BK1033" t="str">
            <v/>
          </cell>
          <cell r="BL1033" t="str">
            <v/>
          </cell>
          <cell r="BM1033" t="str">
            <v/>
          </cell>
          <cell r="BN1033" t="str">
            <v/>
          </cell>
          <cell r="BO1033" t="str">
            <v/>
          </cell>
          <cell r="BP1033" t="str">
            <v/>
          </cell>
          <cell r="BQ1033" t="str">
            <v/>
          </cell>
          <cell r="BR1033" t="str">
            <v/>
          </cell>
          <cell r="BS1033" t="str">
            <v/>
          </cell>
          <cell r="BU1033" t="str">
            <v>NTARAMA COMPANY LTD EXTRA TILL</v>
          </cell>
          <cell r="BV1033" t="str">
            <v/>
          </cell>
          <cell r="BW1033" t="str">
            <v/>
          </cell>
          <cell r="BX1033" t="str">
            <v/>
          </cell>
          <cell r="BY1033" t="str">
            <v/>
          </cell>
          <cell r="BZ1033" t="str">
            <v/>
          </cell>
          <cell r="CA1033" t="str">
            <v/>
          </cell>
          <cell r="CB1033" t="str">
            <v/>
          </cell>
          <cell r="CC1033" t="str">
            <v/>
          </cell>
          <cell r="CD1033" t="str">
            <v/>
          </cell>
          <cell r="CE1033" t="str">
            <v/>
          </cell>
          <cell r="CG1033" t="str">
            <v>NTARAMA COMPANY LTD EXTRA TILL</v>
          </cell>
          <cell r="CH1033" t="str">
            <v/>
          </cell>
          <cell r="CI1033" t="str">
            <v/>
          </cell>
          <cell r="CJ1033" t="str">
            <v/>
          </cell>
          <cell r="CK1033" t="str">
            <v/>
          </cell>
          <cell r="CL1033" t="str">
            <v/>
          </cell>
          <cell r="CM1033" t="str">
            <v/>
          </cell>
          <cell r="CN1033" t="str">
            <v/>
          </cell>
          <cell r="CO1033" t="str">
            <v/>
          </cell>
          <cell r="CP1033" t="str">
            <v/>
          </cell>
          <cell r="CQ1033" t="str">
            <v/>
          </cell>
          <cell r="CR1033" t="str">
            <v/>
          </cell>
          <cell r="CS1033" t="str">
            <v/>
          </cell>
          <cell r="CU1033" t="str">
            <v>NTARAMA COMPANY LTD EXTRA TILL</v>
          </cell>
          <cell r="CV1033" t="str">
            <v/>
          </cell>
          <cell r="CW1033" t="str">
            <v/>
          </cell>
          <cell r="CX1033" t="str">
            <v/>
          </cell>
          <cell r="CY1033" t="str">
            <v/>
          </cell>
          <cell r="CZ1033" t="str">
            <v/>
          </cell>
          <cell r="DA1033" t="str">
            <v/>
          </cell>
          <cell r="DB1033" t="str">
            <v/>
          </cell>
          <cell r="DC1033" t="str">
            <v/>
          </cell>
          <cell r="DD1033" t="str">
            <v/>
          </cell>
          <cell r="DE1033" t="str">
            <v/>
          </cell>
          <cell r="DG1033" t="str">
            <v>NTARAMA COMPANY LTD EXTRA TILL</v>
          </cell>
          <cell r="DH1033" t="str">
            <v/>
          </cell>
          <cell r="DI1033" t="str">
            <v/>
          </cell>
          <cell r="DJ1033" t="str">
            <v/>
          </cell>
          <cell r="DK1033" t="str">
            <v/>
          </cell>
          <cell r="DL1033" t="str">
            <v/>
          </cell>
          <cell r="DM1033" t="str">
            <v/>
          </cell>
          <cell r="DN1033" t="str">
            <v/>
          </cell>
          <cell r="DO1033" t="str">
            <v/>
          </cell>
          <cell r="DP1033" t="str">
            <v/>
          </cell>
          <cell r="DQ1033" t="str">
            <v/>
          </cell>
          <cell r="DR1033" t="str">
            <v/>
          </cell>
          <cell r="DS1033" t="str">
            <v/>
          </cell>
          <cell r="DU1033" t="str">
            <v>NTARAMA COMPANY LTD EXTRA TILL</v>
          </cell>
          <cell r="DV1033" t="str">
            <v/>
          </cell>
          <cell r="DW1033" t="str">
            <v/>
          </cell>
          <cell r="DX1033" t="str">
            <v/>
          </cell>
          <cell r="DY1033" t="str">
            <v/>
          </cell>
          <cell r="DZ1033" t="str">
            <v/>
          </cell>
          <cell r="EA1033" t="str">
            <v/>
          </cell>
          <cell r="EB1033" t="str">
            <v/>
          </cell>
          <cell r="EC1033" t="str">
            <v/>
          </cell>
          <cell r="ED1033" t="str">
            <v/>
          </cell>
          <cell r="EE1033" t="str">
            <v/>
          </cell>
        </row>
        <row r="1034">
          <cell r="I1034" t="str">
            <v>JANAN SECONDARY SCHOOL BOMBO</v>
          </cell>
          <cell r="J1034">
            <v>2</v>
          </cell>
          <cell r="K1034">
            <v>3</v>
          </cell>
          <cell r="L1034">
            <v>486500</v>
          </cell>
          <cell r="M1034">
            <v>2560</v>
          </cell>
          <cell r="AF1034" t="str">
            <v>NTERSTATE PROMOTIONS UGANDA LIMITED</v>
          </cell>
          <cell r="AG1034" t="str">
            <v>NTERSTATE PROMOTIONS UGANDA LIMITED</v>
          </cell>
          <cell r="AH1034" t="str">
            <v/>
          </cell>
          <cell r="AI1034" t="str">
            <v/>
          </cell>
          <cell r="AJ1034" t="str">
            <v/>
          </cell>
          <cell r="AK1034" t="str">
            <v/>
          </cell>
          <cell r="AL1034" t="str">
            <v/>
          </cell>
          <cell r="AM1034" t="str">
            <v/>
          </cell>
          <cell r="AN1034" t="str">
            <v/>
          </cell>
          <cell r="AO1034" t="str">
            <v/>
          </cell>
          <cell r="AP1034" t="str">
            <v/>
          </cell>
          <cell r="AQ1034" t="str">
            <v/>
          </cell>
          <cell r="AR1034" t="str">
            <v/>
          </cell>
          <cell r="AS1034" t="str">
            <v/>
          </cell>
          <cell r="AT1034">
            <v>0</v>
          </cell>
          <cell r="AU1034" t="str">
            <v>NTERSTATE PROMOTIONS UGANDA LIMITED</v>
          </cell>
          <cell r="AV1034" t="str">
            <v/>
          </cell>
          <cell r="AW1034" t="str">
            <v/>
          </cell>
          <cell r="AX1034">
            <v>3</v>
          </cell>
          <cell r="AY1034">
            <v>1</v>
          </cell>
          <cell r="AZ1034" t="str">
            <v/>
          </cell>
          <cell r="BA1034" t="str">
            <v/>
          </cell>
          <cell r="BB1034" t="str">
            <v/>
          </cell>
          <cell r="BC1034" t="str">
            <v/>
          </cell>
          <cell r="BD1034" t="str">
            <v/>
          </cell>
          <cell r="BE1034" t="str">
            <v/>
          </cell>
          <cell r="BG1034" t="str">
            <v>NTERSTATE PROMOTIONS UGANDA LIMITED</v>
          </cell>
          <cell r="BH1034" t="str">
            <v/>
          </cell>
          <cell r="BI1034" t="str">
            <v/>
          </cell>
          <cell r="BJ1034" t="str">
            <v/>
          </cell>
          <cell r="BK1034" t="str">
            <v/>
          </cell>
          <cell r="BL1034" t="str">
            <v/>
          </cell>
          <cell r="BM1034" t="str">
            <v/>
          </cell>
          <cell r="BN1034" t="str">
            <v/>
          </cell>
          <cell r="BO1034" t="str">
            <v/>
          </cell>
          <cell r="BP1034" t="str">
            <v/>
          </cell>
          <cell r="BQ1034" t="str">
            <v/>
          </cell>
          <cell r="BR1034" t="str">
            <v/>
          </cell>
          <cell r="BS1034" t="str">
            <v/>
          </cell>
          <cell r="BU1034" t="str">
            <v>NTERSTATE PROMOTIONS UGANDA LIMITED</v>
          </cell>
          <cell r="BV1034" t="str">
            <v/>
          </cell>
          <cell r="BW1034" t="str">
            <v/>
          </cell>
          <cell r="BX1034">
            <v>12</v>
          </cell>
          <cell r="BY1034">
            <v>2</v>
          </cell>
          <cell r="BZ1034" t="str">
            <v/>
          </cell>
          <cell r="CA1034" t="str">
            <v/>
          </cell>
          <cell r="CB1034" t="str">
            <v/>
          </cell>
          <cell r="CC1034" t="str">
            <v/>
          </cell>
          <cell r="CD1034" t="str">
            <v/>
          </cell>
          <cell r="CE1034" t="str">
            <v/>
          </cell>
          <cell r="CG1034" t="str">
            <v>NTERSTATE PROMOTIONS UGANDA LIMITED</v>
          </cell>
          <cell r="CH1034" t="str">
            <v/>
          </cell>
          <cell r="CI1034" t="str">
            <v/>
          </cell>
          <cell r="CJ1034" t="str">
            <v/>
          </cell>
          <cell r="CK1034" t="str">
            <v/>
          </cell>
          <cell r="CL1034" t="str">
            <v/>
          </cell>
          <cell r="CM1034" t="str">
            <v/>
          </cell>
          <cell r="CN1034" t="str">
            <v/>
          </cell>
          <cell r="CO1034" t="str">
            <v/>
          </cell>
          <cell r="CP1034" t="str">
            <v/>
          </cell>
          <cell r="CQ1034" t="str">
            <v/>
          </cell>
          <cell r="CR1034" t="str">
            <v/>
          </cell>
          <cell r="CS1034" t="str">
            <v/>
          </cell>
          <cell r="CU1034" t="str">
            <v>NTERSTATE PROMOTIONS UGANDA LIMITED</v>
          </cell>
          <cell r="CV1034" t="str">
            <v/>
          </cell>
          <cell r="CW1034" t="str">
            <v/>
          </cell>
          <cell r="CX1034">
            <v>22300</v>
          </cell>
          <cell r="CY1034">
            <v>7000</v>
          </cell>
          <cell r="CZ1034" t="str">
            <v/>
          </cell>
          <cell r="DA1034" t="str">
            <v/>
          </cell>
          <cell r="DB1034" t="str">
            <v/>
          </cell>
          <cell r="DC1034" t="str">
            <v/>
          </cell>
          <cell r="DD1034" t="str">
            <v/>
          </cell>
          <cell r="DE1034" t="str">
            <v/>
          </cell>
          <cell r="DG1034" t="str">
            <v>NTERSTATE PROMOTIONS UGANDA LIMITED</v>
          </cell>
          <cell r="DH1034" t="str">
            <v/>
          </cell>
          <cell r="DI1034" t="str">
            <v/>
          </cell>
          <cell r="DJ1034" t="str">
            <v/>
          </cell>
          <cell r="DK1034" t="str">
            <v/>
          </cell>
          <cell r="DL1034" t="str">
            <v/>
          </cell>
          <cell r="DM1034" t="str">
            <v/>
          </cell>
          <cell r="DN1034" t="str">
            <v/>
          </cell>
          <cell r="DO1034" t="str">
            <v/>
          </cell>
          <cell r="DP1034" t="str">
            <v/>
          </cell>
          <cell r="DQ1034" t="str">
            <v/>
          </cell>
          <cell r="DR1034" t="str">
            <v/>
          </cell>
          <cell r="DS1034" t="str">
            <v/>
          </cell>
          <cell r="DU1034" t="str">
            <v>NTERSTATE PROMOTIONS UGANDA LIMITED</v>
          </cell>
          <cell r="DV1034" t="str">
            <v/>
          </cell>
          <cell r="DW1034" t="str">
            <v/>
          </cell>
          <cell r="DX1034">
            <v>1200</v>
          </cell>
          <cell r="DY1034">
            <v>200</v>
          </cell>
          <cell r="DZ1034" t="str">
            <v/>
          </cell>
          <cell r="EA1034" t="str">
            <v/>
          </cell>
          <cell r="EB1034" t="str">
            <v/>
          </cell>
          <cell r="EC1034" t="str">
            <v/>
          </cell>
          <cell r="ED1034" t="str">
            <v/>
          </cell>
          <cell r="EE1034" t="str">
            <v/>
          </cell>
        </row>
        <row r="1035">
          <cell r="I1035" t="str">
            <v>KAMPALA SITI CABLE LTD</v>
          </cell>
          <cell r="J1035">
            <v>42</v>
          </cell>
          <cell r="K1035">
            <v>74</v>
          </cell>
          <cell r="L1035">
            <v>1195000</v>
          </cell>
          <cell r="M1035">
            <v>37160</v>
          </cell>
          <cell r="AF1035" t="str">
            <v>NTUNGAMO HIGH SCHOOL</v>
          </cell>
          <cell r="AG1035" t="str">
            <v>NTUNGAMO HIGH SCHOOL</v>
          </cell>
          <cell r="AH1035" t="str">
            <v/>
          </cell>
          <cell r="AI1035" t="str">
            <v/>
          </cell>
          <cell r="AJ1035" t="str">
            <v/>
          </cell>
          <cell r="AK1035" t="str">
            <v/>
          </cell>
          <cell r="AL1035" t="str">
            <v/>
          </cell>
          <cell r="AM1035" t="str">
            <v/>
          </cell>
          <cell r="AN1035">
            <v>2</v>
          </cell>
          <cell r="AO1035">
            <v>1</v>
          </cell>
          <cell r="AP1035">
            <v>3</v>
          </cell>
          <cell r="AQ1035" t="str">
            <v/>
          </cell>
          <cell r="AR1035" t="str">
            <v/>
          </cell>
          <cell r="AS1035" t="str">
            <v/>
          </cell>
          <cell r="AT1035">
            <v>6</v>
          </cell>
          <cell r="AU1035" t="str">
            <v>NTUNGAMO HIGH SCHOOL</v>
          </cell>
          <cell r="AV1035" t="str">
            <v/>
          </cell>
          <cell r="AW1035">
            <v>5</v>
          </cell>
          <cell r="AX1035">
            <v>2</v>
          </cell>
          <cell r="AY1035">
            <v>3</v>
          </cell>
          <cell r="AZ1035">
            <v>6</v>
          </cell>
          <cell r="BA1035">
            <v>2</v>
          </cell>
          <cell r="BB1035">
            <v>4</v>
          </cell>
          <cell r="BC1035">
            <v>2</v>
          </cell>
          <cell r="BD1035">
            <v>4</v>
          </cell>
          <cell r="BE1035">
            <v>4</v>
          </cell>
          <cell r="BG1035" t="str">
            <v>NTUNGAMO HIGH SCHOOL</v>
          </cell>
          <cell r="BH1035" t="str">
            <v/>
          </cell>
          <cell r="BI1035" t="str">
            <v/>
          </cell>
          <cell r="BJ1035" t="str">
            <v/>
          </cell>
          <cell r="BK1035" t="str">
            <v/>
          </cell>
          <cell r="BL1035" t="str">
            <v/>
          </cell>
          <cell r="BM1035" t="str">
            <v/>
          </cell>
          <cell r="BN1035">
            <v>2</v>
          </cell>
          <cell r="BO1035">
            <v>1</v>
          </cell>
          <cell r="BP1035">
            <v>9</v>
          </cell>
          <cell r="BQ1035" t="str">
            <v/>
          </cell>
          <cell r="BR1035" t="str">
            <v/>
          </cell>
          <cell r="BS1035" t="str">
            <v/>
          </cell>
          <cell r="BU1035" t="str">
            <v>NTUNGAMO HIGH SCHOOL</v>
          </cell>
          <cell r="BV1035" t="str">
            <v/>
          </cell>
          <cell r="BW1035">
            <v>5</v>
          </cell>
          <cell r="BX1035">
            <v>2</v>
          </cell>
          <cell r="BY1035">
            <v>3</v>
          </cell>
          <cell r="BZ1035">
            <v>6</v>
          </cell>
          <cell r="CA1035">
            <v>4</v>
          </cell>
          <cell r="CB1035">
            <v>4</v>
          </cell>
          <cell r="CC1035">
            <v>2</v>
          </cell>
          <cell r="CD1035">
            <v>5</v>
          </cell>
          <cell r="CE1035">
            <v>5</v>
          </cell>
          <cell r="CG1035" t="str">
            <v>NTUNGAMO HIGH SCHOOL</v>
          </cell>
          <cell r="CH1035" t="str">
            <v/>
          </cell>
          <cell r="CI1035" t="str">
            <v/>
          </cell>
          <cell r="CJ1035" t="str">
            <v/>
          </cell>
          <cell r="CK1035" t="str">
            <v/>
          </cell>
          <cell r="CL1035" t="str">
            <v/>
          </cell>
          <cell r="CM1035" t="str">
            <v/>
          </cell>
          <cell r="CN1035">
            <v>2000</v>
          </cell>
          <cell r="CO1035">
            <v>55500</v>
          </cell>
          <cell r="CP1035">
            <v>836500</v>
          </cell>
          <cell r="CQ1035" t="str">
            <v/>
          </cell>
          <cell r="CR1035" t="str">
            <v/>
          </cell>
          <cell r="CS1035" t="str">
            <v/>
          </cell>
          <cell r="CU1035" t="str">
            <v>NTUNGAMO HIGH SCHOOL</v>
          </cell>
          <cell r="CV1035" t="str">
            <v/>
          </cell>
          <cell r="CW1035">
            <v>1125000</v>
          </cell>
          <cell r="CX1035">
            <v>207500</v>
          </cell>
          <cell r="CY1035">
            <v>480000</v>
          </cell>
          <cell r="CZ1035">
            <v>1547800</v>
          </cell>
          <cell r="DA1035">
            <v>1000500</v>
          </cell>
          <cell r="DB1035">
            <v>485000</v>
          </cell>
          <cell r="DC1035">
            <v>281500</v>
          </cell>
          <cell r="DD1035">
            <v>1234700</v>
          </cell>
          <cell r="DE1035">
            <v>1126500</v>
          </cell>
          <cell r="DG1035" t="str">
            <v>NTUNGAMO HIGH SCHOOL</v>
          </cell>
          <cell r="DH1035" t="str">
            <v/>
          </cell>
          <cell r="DI1035" t="str">
            <v/>
          </cell>
          <cell r="DJ1035" t="str">
            <v/>
          </cell>
          <cell r="DK1035" t="str">
            <v/>
          </cell>
          <cell r="DL1035" t="str">
            <v/>
          </cell>
          <cell r="DM1035" t="str">
            <v/>
          </cell>
          <cell r="DN1035">
            <v>800</v>
          </cell>
          <cell r="DO1035">
            <v>400</v>
          </cell>
          <cell r="DP1035">
            <v>2500</v>
          </cell>
          <cell r="DQ1035" t="str">
            <v/>
          </cell>
          <cell r="DR1035" t="str">
            <v/>
          </cell>
          <cell r="DS1035" t="str">
            <v/>
          </cell>
          <cell r="DU1035" t="str">
            <v>NTUNGAMO HIGH SCHOOL</v>
          </cell>
          <cell r="DV1035" t="str">
            <v/>
          </cell>
          <cell r="DW1035">
            <v>3800</v>
          </cell>
          <cell r="DX1035">
            <v>1100</v>
          </cell>
          <cell r="DY1035">
            <v>1800</v>
          </cell>
          <cell r="DZ1035">
            <v>5700</v>
          </cell>
          <cell r="EA1035">
            <v>1550</v>
          </cell>
          <cell r="EB1035">
            <v>3070</v>
          </cell>
          <cell r="EC1035">
            <v>1450</v>
          </cell>
          <cell r="ED1035">
            <v>5110</v>
          </cell>
          <cell r="EE1035">
            <v>5060</v>
          </cell>
        </row>
        <row r="1036">
          <cell r="I1036" t="str">
            <v>KAYESOFT UGANDA LIMITED</v>
          </cell>
          <cell r="J1036">
            <v>2</v>
          </cell>
          <cell r="K1036">
            <v>3</v>
          </cell>
          <cell r="L1036">
            <v>117000</v>
          </cell>
          <cell r="M1036">
            <v>1300</v>
          </cell>
          <cell r="AF1036" t="str">
            <v>NTWATWA GEORGE</v>
          </cell>
          <cell r="AG1036" t="str">
            <v>NTWATWA GEORGE</v>
          </cell>
          <cell r="AH1036" t="str">
            <v/>
          </cell>
          <cell r="AI1036" t="str">
            <v/>
          </cell>
          <cell r="AJ1036" t="str">
            <v/>
          </cell>
          <cell r="AK1036" t="str">
            <v/>
          </cell>
          <cell r="AL1036" t="str">
            <v/>
          </cell>
          <cell r="AM1036" t="str">
            <v/>
          </cell>
          <cell r="AN1036" t="str">
            <v/>
          </cell>
          <cell r="AO1036" t="str">
            <v/>
          </cell>
          <cell r="AP1036" t="str">
            <v/>
          </cell>
          <cell r="AQ1036" t="str">
            <v/>
          </cell>
          <cell r="AR1036" t="str">
            <v/>
          </cell>
          <cell r="AS1036" t="str">
            <v/>
          </cell>
          <cell r="AT1036">
            <v>0</v>
          </cell>
          <cell r="AU1036" t="str">
            <v>NTWATWA GEORGE</v>
          </cell>
          <cell r="AV1036" t="str">
            <v/>
          </cell>
          <cell r="AW1036" t="str">
            <v/>
          </cell>
          <cell r="AX1036" t="str">
            <v/>
          </cell>
          <cell r="AY1036" t="str">
            <v/>
          </cell>
          <cell r="AZ1036" t="str">
            <v/>
          </cell>
          <cell r="BA1036" t="str">
            <v/>
          </cell>
          <cell r="BB1036" t="str">
            <v/>
          </cell>
          <cell r="BC1036" t="str">
            <v/>
          </cell>
          <cell r="BD1036" t="str">
            <v/>
          </cell>
          <cell r="BE1036" t="str">
            <v/>
          </cell>
          <cell r="BG1036" t="str">
            <v>NTWATWA GEORGE</v>
          </cell>
          <cell r="BH1036" t="str">
            <v/>
          </cell>
          <cell r="BI1036" t="str">
            <v/>
          </cell>
          <cell r="BJ1036" t="str">
            <v/>
          </cell>
          <cell r="BK1036" t="str">
            <v/>
          </cell>
          <cell r="BL1036" t="str">
            <v/>
          </cell>
          <cell r="BM1036" t="str">
            <v/>
          </cell>
          <cell r="BN1036" t="str">
            <v/>
          </cell>
          <cell r="BO1036" t="str">
            <v/>
          </cell>
          <cell r="BP1036" t="str">
            <v/>
          </cell>
          <cell r="BQ1036" t="str">
            <v/>
          </cell>
          <cell r="BR1036" t="str">
            <v/>
          </cell>
          <cell r="BS1036" t="str">
            <v/>
          </cell>
          <cell r="BU1036" t="str">
            <v>NTWATWA GEORGE</v>
          </cell>
          <cell r="BV1036" t="str">
            <v/>
          </cell>
          <cell r="BW1036" t="str">
            <v/>
          </cell>
          <cell r="BX1036" t="str">
            <v/>
          </cell>
          <cell r="BY1036" t="str">
            <v/>
          </cell>
          <cell r="BZ1036" t="str">
            <v/>
          </cell>
          <cell r="CA1036" t="str">
            <v/>
          </cell>
          <cell r="CB1036" t="str">
            <v/>
          </cell>
          <cell r="CC1036" t="str">
            <v/>
          </cell>
          <cell r="CD1036" t="str">
            <v/>
          </cell>
          <cell r="CE1036" t="str">
            <v/>
          </cell>
          <cell r="CG1036" t="str">
            <v>NTWATWA GEORGE</v>
          </cell>
          <cell r="CH1036" t="str">
            <v/>
          </cell>
          <cell r="CI1036" t="str">
            <v/>
          </cell>
          <cell r="CJ1036" t="str">
            <v/>
          </cell>
          <cell r="CK1036" t="str">
            <v/>
          </cell>
          <cell r="CL1036" t="str">
            <v/>
          </cell>
          <cell r="CM1036" t="str">
            <v/>
          </cell>
          <cell r="CN1036" t="str">
            <v/>
          </cell>
          <cell r="CO1036" t="str">
            <v/>
          </cell>
          <cell r="CP1036" t="str">
            <v/>
          </cell>
          <cell r="CQ1036" t="str">
            <v/>
          </cell>
          <cell r="CR1036" t="str">
            <v/>
          </cell>
          <cell r="CS1036" t="str">
            <v/>
          </cell>
          <cell r="CU1036" t="str">
            <v>NTWATWA GEORGE</v>
          </cell>
          <cell r="CV1036" t="str">
            <v/>
          </cell>
          <cell r="CW1036" t="str">
            <v/>
          </cell>
          <cell r="CX1036" t="str">
            <v/>
          </cell>
          <cell r="CY1036" t="str">
            <v/>
          </cell>
          <cell r="CZ1036" t="str">
            <v/>
          </cell>
          <cell r="DA1036" t="str">
            <v/>
          </cell>
          <cell r="DB1036" t="str">
            <v/>
          </cell>
          <cell r="DC1036" t="str">
            <v/>
          </cell>
          <cell r="DD1036" t="str">
            <v/>
          </cell>
          <cell r="DE1036" t="str">
            <v/>
          </cell>
          <cell r="DG1036" t="str">
            <v>NTWATWA GEORGE</v>
          </cell>
          <cell r="DH1036" t="str">
            <v/>
          </cell>
          <cell r="DI1036" t="str">
            <v/>
          </cell>
          <cell r="DJ1036" t="str">
            <v/>
          </cell>
          <cell r="DK1036" t="str">
            <v/>
          </cell>
          <cell r="DL1036" t="str">
            <v/>
          </cell>
          <cell r="DM1036" t="str">
            <v/>
          </cell>
          <cell r="DN1036" t="str">
            <v/>
          </cell>
          <cell r="DO1036" t="str">
            <v/>
          </cell>
          <cell r="DP1036" t="str">
            <v/>
          </cell>
          <cell r="DQ1036" t="str">
            <v/>
          </cell>
          <cell r="DR1036" t="str">
            <v/>
          </cell>
          <cell r="DS1036" t="str">
            <v/>
          </cell>
          <cell r="DU1036" t="str">
            <v>NTWATWA GEORGE</v>
          </cell>
          <cell r="DV1036" t="str">
            <v/>
          </cell>
          <cell r="DW1036" t="str">
            <v/>
          </cell>
          <cell r="DX1036" t="str">
            <v/>
          </cell>
          <cell r="DY1036" t="str">
            <v/>
          </cell>
          <cell r="DZ1036" t="str">
            <v/>
          </cell>
          <cell r="EA1036" t="str">
            <v/>
          </cell>
          <cell r="EB1036" t="str">
            <v/>
          </cell>
          <cell r="EC1036" t="str">
            <v/>
          </cell>
          <cell r="ED1036" t="str">
            <v/>
          </cell>
          <cell r="EE1036" t="str">
            <v/>
          </cell>
        </row>
        <row r="1037">
          <cell r="I1037" t="str">
            <v>King Jesus College</v>
          </cell>
          <cell r="J1037">
            <v>1</v>
          </cell>
          <cell r="K1037">
            <v>5</v>
          </cell>
          <cell r="L1037">
            <v>324000</v>
          </cell>
          <cell r="M1037">
            <v>3160</v>
          </cell>
          <cell r="AF1037" t="str">
            <v>NYADOYI IMPEX</v>
          </cell>
          <cell r="AG1037" t="str">
            <v>NYADOYI IMPEX</v>
          </cell>
          <cell r="AH1037" t="str">
            <v/>
          </cell>
          <cell r="AI1037" t="str">
            <v/>
          </cell>
          <cell r="AJ1037" t="str">
            <v/>
          </cell>
          <cell r="AK1037" t="str">
            <v/>
          </cell>
          <cell r="AL1037">
            <v>1</v>
          </cell>
          <cell r="AM1037">
            <v>1</v>
          </cell>
          <cell r="AN1037" t="str">
            <v/>
          </cell>
          <cell r="AO1037" t="str">
            <v/>
          </cell>
          <cell r="AP1037" t="str">
            <v/>
          </cell>
          <cell r="AQ1037" t="str">
            <v/>
          </cell>
          <cell r="AR1037" t="str">
            <v/>
          </cell>
          <cell r="AS1037" t="str">
            <v/>
          </cell>
          <cell r="AT1037">
            <v>2</v>
          </cell>
          <cell r="AU1037" t="str">
            <v>NYADOYI IMPEX</v>
          </cell>
          <cell r="AV1037" t="str">
            <v/>
          </cell>
          <cell r="AW1037" t="str">
            <v/>
          </cell>
          <cell r="AX1037" t="str">
            <v/>
          </cell>
          <cell r="AY1037" t="str">
            <v/>
          </cell>
          <cell r="AZ1037" t="str">
            <v/>
          </cell>
          <cell r="BA1037" t="str">
            <v/>
          </cell>
          <cell r="BB1037" t="str">
            <v/>
          </cell>
          <cell r="BC1037" t="str">
            <v/>
          </cell>
          <cell r="BD1037" t="str">
            <v/>
          </cell>
          <cell r="BE1037" t="str">
            <v/>
          </cell>
          <cell r="BG1037" t="str">
            <v>NYADOYI IMPEX</v>
          </cell>
          <cell r="BH1037" t="str">
            <v/>
          </cell>
          <cell r="BI1037" t="str">
            <v/>
          </cell>
          <cell r="BJ1037" t="str">
            <v/>
          </cell>
          <cell r="BK1037" t="str">
            <v/>
          </cell>
          <cell r="BL1037">
            <v>1</v>
          </cell>
          <cell r="BM1037">
            <v>1</v>
          </cell>
          <cell r="BN1037" t="str">
            <v/>
          </cell>
          <cell r="BO1037" t="str">
            <v/>
          </cell>
          <cell r="BP1037" t="str">
            <v/>
          </cell>
          <cell r="BQ1037" t="str">
            <v/>
          </cell>
          <cell r="BR1037" t="str">
            <v/>
          </cell>
          <cell r="BS1037" t="str">
            <v/>
          </cell>
          <cell r="BU1037" t="str">
            <v>NYADOYI IMPEX</v>
          </cell>
          <cell r="BV1037" t="str">
            <v/>
          </cell>
          <cell r="BW1037" t="str">
            <v/>
          </cell>
          <cell r="BX1037" t="str">
            <v/>
          </cell>
          <cell r="BY1037" t="str">
            <v/>
          </cell>
          <cell r="BZ1037" t="str">
            <v/>
          </cell>
          <cell r="CA1037" t="str">
            <v/>
          </cell>
          <cell r="CB1037" t="str">
            <v/>
          </cell>
          <cell r="CC1037" t="str">
            <v/>
          </cell>
          <cell r="CD1037" t="str">
            <v/>
          </cell>
          <cell r="CE1037" t="str">
            <v/>
          </cell>
          <cell r="CG1037" t="str">
            <v>NYADOYI IMPEX</v>
          </cell>
          <cell r="CH1037" t="str">
            <v/>
          </cell>
          <cell r="CI1037" t="str">
            <v/>
          </cell>
          <cell r="CJ1037" t="str">
            <v/>
          </cell>
          <cell r="CK1037" t="str">
            <v/>
          </cell>
          <cell r="CL1037">
            <v>1000</v>
          </cell>
          <cell r="CM1037">
            <v>40000</v>
          </cell>
          <cell r="CN1037" t="str">
            <v/>
          </cell>
          <cell r="CO1037" t="str">
            <v/>
          </cell>
          <cell r="CP1037" t="str">
            <v/>
          </cell>
          <cell r="CQ1037" t="str">
            <v/>
          </cell>
          <cell r="CR1037" t="str">
            <v/>
          </cell>
          <cell r="CS1037" t="str">
            <v/>
          </cell>
          <cell r="CU1037" t="str">
            <v>NYADOYI IMPEX</v>
          </cell>
          <cell r="CV1037" t="str">
            <v/>
          </cell>
          <cell r="CW1037" t="str">
            <v/>
          </cell>
          <cell r="CX1037" t="str">
            <v/>
          </cell>
          <cell r="CY1037" t="str">
            <v/>
          </cell>
          <cell r="CZ1037" t="str">
            <v/>
          </cell>
          <cell r="DA1037" t="str">
            <v/>
          </cell>
          <cell r="DB1037" t="str">
            <v/>
          </cell>
          <cell r="DC1037" t="str">
            <v/>
          </cell>
          <cell r="DD1037" t="str">
            <v/>
          </cell>
          <cell r="DE1037" t="str">
            <v/>
          </cell>
          <cell r="DG1037" t="str">
            <v>NYADOYI IMPEX</v>
          </cell>
          <cell r="DH1037" t="str">
            <v/>
          </cell>
          <cell r="DI1037" t="str">
            <v/>
          </cell>
          <cell r="DJ1037" t="str">
            <v/>
          </cell>
          <cell r="DK1037" t="str">
            <v/>
          </cell>
          <cell r="DL1037">
            <v>400</v>
          </cell>
          <cell r="DM1037">
            <v>0</v>
          </cell>
          <cell r="DN1037" t="str">
            <v/>
          </cell>
          <cell r="DO1037" t="str">
            <v/>
          </cell>
          <cell r="DP1037" t="str">
            <v/>
          </cell>
          <cell r="DQ1037" t="str">
            <v/>
          </cell>
          <cell r="DR1037" t="str">
            <v/>
          </cell>
          <cell r="DS1037" t="str">
            <v/>
          </cell>
          <cell r="DU1037" t="str">
            <v>NYADOYI IMPEX</v>
          </cell>
          <cell r="DV1037" t="str">
            <v/>
          </cell>
          <cell r="DW1037" t="str">
            <v/>
          </cell>
          <cell r="DX1037" t="str">
            <v/>
          </cell>
          <cell r="DY1037" t="str">
            <v/>
          </cell>
          <cell r="DZ1037" t="str">
            <v/>
          </cell>
          <cell r="EA1037" t="str">
            <v/>
          </cell>
          <cell r="EB1037" t="str">
            <v/>
          </cell>
          <cell r="EC1037" t="str">
            <v/>
          </cell>
          <cell r="ED1037" t="str">
            <v/>
          </cell>
          <cell r="EE1037" t="str">
            <v/>
          </cell>
        </row>
        <row r="1038">
          <cell r="I1038" t="str">
            <v>KINGS COLLEGE BUDDO</v>
          </cell>
          <cell r="J1038">
            <v>4</v>
          </cell>
          <cell r="K1038">
            <v>6</v>
          </cell>
          <cell r="L1038">
            <v>2814600</v>
          </cell>
          <cell r="M1038">
            <v>9150</v>
          </cell>
          <cell r="AF1038" t="str">
            <v>NYAKIGUMBA PARENTS SCHOOL</v>
          </cell>
          <cell r="AG1038" t="str">
            <v>NYAKIGUMBA PARENTS SCHOOL</v>
          </cell>
          <cell r="AH1038" t="str">
            <v/>
          </cell>
          <cell r="AI1038" t="str">
            <v/>
          </cell>
          <cell r="AJ1038" t="str">
            <v/>
          </cell>
          <cell r="AK1038" t="str">
            <v/>
          </cell>
          <cell r="AL1038" t="str">
            <v/>
          </cell>
          <cell r="AM1038" t="str">
            <v/>
          </cell>
          <cell r="AN1038" t="str">
            <v/>
          </cell>
          <cell r="AO1038" t="str">
            <v/>
          </cell>
          <cell r="AP1038" t="str">
            <v/>
          </cell>
          <cell r="AQ1038" t="str">
            <v/>
          </cell>
          <cell r="AR1038" t="str">
            <v/>
          </cell>
          <cell r="AS1038" t="str">
            <v/>
          </cell>
          <cell r="AT1038">
            <v>0</v>
          </cell>
          <cell r="AU1038" t="str">
            <v>NYAKIGUMBA PARENTS SCHOOL</v>
          </cell>
          <cell r="AV1038" t="str">
            <v/>
          </cell>
          <cell r="AW1038" t="str">
            <v/>
          </cell>
          <cell r="AX1038" t="str">
            <v/>
          </cell>
          <cell r="AY1038" t="str">
            <v/>
          </cell>
          <cell r="AZ1038" t="str">
            <v/>
          </cell>
          <cell r="BA1038" t="str">
            <v/>
          </cell>
          <cell r="BB1038" t="str">
            <v/>
          </cell>
          <cell r="BC1038" t="str">
            <v/>
          </cell>
          <cell r="BD1038" t="str">
            <v/>
          </cell>
          <cell r="BE1038" t="str">
            <v/>
          </cell>
          <cell r="BG1038" t="str">
            <v>NYAKIGUMBA PARENTS SCHOOL</v>
          </cell>
          <cell r="BH1038" t="str">
            <v/>
          </cell>
          <cell r="BI1038" t="str">
            <v/>
          </cell>
          <cell r="BJ1038" t="str">
            <v/>
          </cell>
          <cell r="BK1038" t="str">
            <v/>
          </cell>
          <cell r="BL1038" t="str">
            <v/>
          </cell>
          <cell r="BM1038" t="str">
            <v/>
          </cell>
          <cell r="BN1038" t="str">
            <v/>
          </cell>
          <cell r="BO1038" t="str">
            <v/>
          </cell>
          <cell r="BP1038" t="str">
            <v/>
          </cell>
          <cell r="BQ1038" t="str">
            <v/>
          </cell>
          <cell r="BR1038" t="str">
            <v/>
          </cell>
          <cell r="BS1038" t="str">
            <v/>
          </cell>
          <cell r="BU1038" t="str">
            <v>NYAKIGUMBA PARENTS SCHOOL</v>
          </cell>
          <cell r="BV1038" t="str">
            <v/>
          </cell>
          <cell r="BW1038" t="str">
            <v/>
          </cell>
          <cell r="BX1038" t="str">
            <v/>
          </cell>
          <cell r="BY1038" t="str">
            <v/>
          </cell>
          <cell r="BZ1038" t="str">
            <v/>
          </cell>
          <cell r="CA1038" t="str">
            <v/>
          </cell>
          <cell r="CB1038" t="str">
            <v/>
          </cell>
          <cell r="CC1038" t="str">
            <v/>
          </cell>
          <cell r="CD1038" t="str">
            <v/>
          </cell>
          <cell r="CE1038" t="str">
            <v/>
          </cell>
          <cell r="CG1038" t="str">
            <v>NYAKIGUMBA PARENTS SCHOOL</v>
          </cell>
          <cell r="CH1038" t="str">
            <v/>
          </cell>
          <cell r="CI1038" t="str">
            <v/>
          </cell>
          <cell r="CJ1038" t="str">
            <v/>
          </cell>
          <cell r="CK1038" t="str">
            <v/>
          </cell>
          <cell r="CL1038" t="str">
            <v/>
          </cell>
          <cell r="CM1038" t="str">
            <v/>
          </cell>
          <cell r="CN1038" t="str">
            <v/>
          </cell>
          <cell r="CO1038" t="str">
            <v/>
          </cell>
          <cell r="CP1038" t="str">
            <v/>
          </cell>
          <cell r="CQ1038" t="str">
            <v/>
          </cell>
          <cell r="CR1038" t="str">
            <v/>
          </cell>
          <cell r="CS1038" t="str">
            <v/>
          </cell>
          <cell r="CU1038" t="str">
            <v>NYAKIGUMBA PARENTS SCHOOL</v>
          </cell>
          <cell r="CV1038" t="str">
            <v/>
          </cell>
          <cell r="CW1038" t="str">
            <v/>
          </cell>
          <cell r="CX1038" t="str">
            <v/>
          </cell>
          <cell r="CY1038" t="str">
            <v/>
          </cell>
          <cell r="CZ1038" t="str">
            <v/>
          </cell>
          <cell r="DA1038" t="str">
            <v/>
          </cell>
          <cell r="DB1038" t="str">
            <v/>
          </cell>
          <cell r="DC1038" t="str">
            <v/>
          </cell>
          <cell r="DD1038" t="str">
            <v/>
          </cell>
          <cell r="DE1038" t="str">
            <v/>
          </cell>
          <cell r="DG1038" t="str">
            <v>NYAKIGUMBA PARENTS SCHOOL</v>
          </cell>
          <cell r="DH1038" t="str">
            <v/>
          </cell>
          <cell r="DI1038" t="str">
            <v/>
          </cell>
          <cell r="DJ1038" t="str">
            <v/>
          </cell>
          <cell r="DK1038" t="str">
            <v/>
          </cell>
          <cell r="DL1038" t="str">
            <v/>
          </cell>
          <cell r="DM1038" t="str">
            <v/>
          </cell>
          <cell r="DN1038" t="str">
            <v/>
          </cell>
          <cell r="DO1038" t="str">
            <v/>
          </cell>
          <cell r="DP1038" t="str">
            <v/>
          </cell>
          <cell r="DQ1038" t="str">
            <v/>
          </cell>
          <cell r="DR1038" t="str">
            <v/>
          </cell>
          <cell r="DS1038" t="str">
            <v/>
          </cell>
          <cell r="DU1038" t="str">
            <v>NYAKIGUMBA PARENTS SCHOOL</v>
          </cell>
          <cell r="DV1038" t="str">
            <v/>
          </cell>
          <cell r="DW1038" t="str">
            <v/>
          </cell>
          <cell r="DX1038" t="str">
            <v/>
          </cell>
          <cell r="DY1038" t="str">
            <v/>
          </cell>
          <cell r="DZ1038" t="str">
            <v/>
          </cell>
          <cell r="EA1038" t="str">
            <v/>
          </cell>
          <cell r="EB1038" t="str">
            <v/>
          </cell>
          <cell r="EC1038" t="str">
            <v/>
          </cell>
          <cell r="ED1038" t="str">
            <v/>
          </cell>
          <cell r="EE1038" t="str">
            <v/>
          </cell>
        </row>
        <row r="1039">
          <cell r="I1039" t="str">
            <v>LETSHEGO UGANDA LIMITED</v>
          </cell>
          <cell r="J1039">
            <v>2</v>
          </cell>
          <cell r="K1039">
            <v>2</v>
          </cell>
          <cell r="L1039">
            <v>238000</v>
          </cell>
          <cell r="M1039">
            <v>1610</v>
          </cell>
          <cell r="AF1039" t="str">
            <v>NYAKYERA FARMERS SACCO</v>
          </cell>
          <cell r="AG1039" t="str">
            <v>NYAKYERA FARMERS SACCO</v>
          </cell>
          <cell r="AH1039" t="str">
            <v/>
          </cell>
          <cell r="AI1039" t="str">
            <v/>
          </cell>
          <cell r="AJ1039" t="str">
            <v/>
          </cell>
          <cell r="AK1039" t="str">
            <v/>
          </cell>
          <cell r="AL1039" t="str">
            <v/>
          </cell>
          <cell r="AM1039" t="str">
            <v/>
          </cell>
          <cell r="AN1039" t="str">
            <v/>
          </cell>
          <cell r="AO1039" t="str">
            <v/>
          </cell>
          <cell r="AP1039" t="str">
            <v/>
          </cell>
          <cell r="AQ1039" t="str">
            <v/>
          </cell>
          <cell r="AR1039" t="str">
            <v/>
          </cell>
          <cell r="AS1039" t="str">
            <v/>
          </cell>
          <cell r="AT1039">
            <v>0</v>
          </cell>
          <cell r="AU1039" t="str">
            <v>NYAKYERA FARMERS SACCO</v>
          </cell>
          <cell r="AV1039" t="str">
            <v/>
          </cell>
          <cell r="AW1039" t="str">
            <v/>
          </cell>
          <cell r="AX1039" t="str">
            <v/>
          </cell>
          <cell r="AY1039" t="str">
            <v/>
          </cell>
          <cell r="AZ1039" t="str">
            <v/>
          </cell>
          <cell r="BA1039" t="str">
            <v/>
          </cell>
          <cell r="BB1039" t="str">
            <v/>
          </cell>
          <cell r="BC1039" t="str">
            <v/>
          </cell>
          <cell r="BD1039" t="str">
            <v/>
          </cell>
          <cell r="BE1039" t="str">
            <v/>
          </cell>
          <cell r="BG1039" t="str">
            <v>NYAKYERA FARMERS SACCO</v>
          </cell>
          <cell r="BH1039" t="str">
            <v/>
          </cell>
          <cell r="BI1039" t="str">
            <v/>
          </cell>
          <cell r="BJ1039" t="str">
            <v/>
          </cell>
          <cell r="BK1039" t="str">
            <v/>
          </cell>
          <cell r="BL1039" t="str">
            <v/>
          </cell>
          <cell r="BM1039" t="str">
            <v/>
          </cell>
          <cell r="BN1039" t="str">
            <v/>
          </cell>
          <cell r="BO1039" t="str">
            <v/>
          </cell>
          <cell r="BP1039" t="str">
            <v/>
          </cell>
          <cell r="BQ1039" t="str">
            <v/>
          </cell>
          <cell r="BR1039" t="str">
            <v/>
          </cell>
          <cell r="BS1039" t="str">
            <v/>
          </cell>
          <cell r="BU1039" t="str">
            <v>NYAKYERA FARMERS SACCO</v>
          </cell>
          <cell r="BV1039" t="str">
            <v/>
          </cell>
          <cell r="BW1039" t="str">
            <v/>
          </cell>
          <cell r="BX1039" t="str">
            <v/>
          </cell>
          <cell r="BY1039" t="str">
            <v/>
          </cell>
          <cell r="BZ1039" t="str">
            <v/>
          </cell>
          <cell r="CA1039" t="str">
            <v/>
          </cell>
          <cell r="CB1039" t="str">
            <v/>
          </cell>
          <cell r="CC1039" t="str">
            <v/>
          </cell>
          <cell r="CD1039" t="str">
            <v/>
          </cell>
          <cell r="CE1039" t="str">
            <v/>
          </cell>
          <cell r="CG1039" t="str">
            <v>NYAKYERA FARMERS SACCO</v>
          </cell>
          <cell r="CH1039" t="str">
            <v/>
          </cell>
          <cell r="CI1039" t="str">
            <v/>
          </cell>
          <cell r="CJ1039" t="str">
            <v/>
          </cell>
          <cell r="CK1039" t="str">
            <v/>
          </cell>
          <cell r="CL1039" t="str">
            <v/>
          </cell>
          <cell r="CM1039" t="str">
            <v/>
          </cell>
          <cell r="CN1039" t="str">
            <v/>
          </cell>
          <cell r="CO1039" t="str">
            <v/>
          </cell>
          <cell r="CP1039" t="str">
            <v/>
          </cell>
          <cell r="CQ1039" t="str">
            <v/>
          </cell>
          <cell r="CR1039" t="str">
            <v/>
          </cell>
          <cell r="CS1039" t="str">
            <v/>
          </cell>
          <cell r="CU1039" t="str">
            <v>NYAKYERA FARMERS SACCO</v>
          </cell>
          <cell r="CV1039" t="str">
            <v/>
          </cell>
          <cell r="CW1039" t="str">
            <v/>
          </cell>
          <cell r="CX1039" t="str">
            <v/>
          </cell>
          <cell r="CY1039" t="str">
            <v/>
          </cell>
          <cell r="CZ1039" t="str">
            <v/>
          </cell>
          <cell r="DA1039" t="str">
            <v/>
          </cell>
          <cell r="DB1039" t="str">
            <v/>
          </cell>
          <cell r="DC1039" t="str">
            <v/>
          </cell>
          <cell r="DD1039" t="str">
            <v/>
          </cell>
          <cell r="DE1039" t="str">
            <v/>
          </cell>
          <cell r="DG1039" t="str">
            <v>NYAKYERA FARMERS SACCO</v>
          </cell>
          <cell r="DH1039" t="str">
            <v/>
          </cell>
          <cell r="DI1039" t="str">
            <v/>
          </cell>
          <cell r="DJ1039" t="str">
            <v/>
          </cell>
          <cell r="DK1039" t="str">
            <v/>
          </cell>
          <cell r="DL1039" t="str">
            <v/>
          </cell>
          <cell r="DM1039" t="str">
            <v/>
          </cell>
          <cell r="DN1039" t="str">
            <v/>
          </cell>
          <cell r="DO1039" t="str">
            <v/>
          </cell>
          <cell r="DP1039" t="str">
            <v/>
          </cell>
          <cell r="DQ1039" t="str">
            <v/>
          </cell>
          <cell r="DR1039" t="str">
            <v/>
          </cell>
          <cell r="DS1039" t="str">
            <v/>
          </cell>
          <cell r="DU1039" t="str">
            <v>NYAKYERA FARMERS SACCO</v>
          </cell>
          <cell r="DV1039" t="str">
            <v/>
          </cell>
          <cell r="DW1039" t="str">
            <v/>
          </cell>
          <cell r="DX1039" t="str">
            <v/>
          </cell>
          <cell r="DY1039" t="str">
            <v/>
          </cell>
          <cell r="DZ1039" t="str">
            <v/>
          </cell>
          <cell r="EA1039" t="str">
            <v/>
          </cell>
          <cell r="EB1039" t="str">
            <v/>
          </cell>
          <cell r="EC1039" t="str">
            <v/>
          </cell>
          <cell r="ED1039" t="str">
            <v/>
          </cell>
          <cell r="EE1039" t="str">
            <v/>
          </cell>
        </row>
        <row r="1040">
          <cell r="I1040" t="str">
            <v>LIBERTY LIFE ASSURANCE</v>
          </cell>
          <cell r="J1040">
            <v>1</v>
          </cell>
          <cell r="K1040">
            <v>1</v>
          </cell>
          <cell r="L1040">
            <v>1000</v>
          </cell>
          <cell r="M1040">
            <v>110</v>
          </cell>
          <cell r="AF1040" t="str">
            <v>NYAMITANGA SECONDARY SCHOOL</v>
          </cell>
          <cell r="AG1040" t="str">
            <v>NYAMITANGA SECONDARY SCHOOL</v>
          </cell>
          <cell r="AH1040" t="str">
            <v/>
          </cell>
          <cell r="AI1040">
            <v>5</v>
          </cell>
          <cell r="AJ1040">
            <v>2</v>
          </cell>
          <cell r="AK1040">
            <v>1</v>
          </cell>
          <cell r="AL1040" t="str">
            <v/>
          </cell>
          <cell r="AM1040" t="str">
            <v/>
          </cell>
          <cell r="AN1040" t="str">
            <v/>
          </cell>
          <cell r="AO1040" t="str">
            <v/>
          </cell>
          <cell r="AP1040">
            <v>2</v>
          </cell>
          <cell r="AQ1040" t="str">
            <v/>
          </cell>
          <cell r="AR1040" t="str">
            <v/>
          </cell>
          <cell r="AS1040" t="str">
            <v/>
          </cell>
          <cell r="AT1040">
            <v>10</v>
          </cell>
          <cell r="AU1040" t="str">
            <v>NYAMITANGA SECONDARY SCHOOL</v>
          </cell>
          <cell r="AV1040" t="str">
            <v/>
          </cell>
          <cell r="AW1040" t="str">
            <v/>
          </cell>
          <cell r="AX1040" t="str">
            <v/>
          </cell>
          <cell r="AY1040" t="str">
            <v/>
          </cell>
          <cell r="AZ1040" t="str">
            <v/>
          </cell>
          <cell r="BA1040" t="str">
            <v/>
          </cell>
          <cell r="BB1040" t="str">
            <v/>
          </cell>
          <cell r="BC1040" t="str">
            <v/>
          </cell>
          <cell r="BD1040" t="str">
            <v/>
          </cell>
          <cell r="BE1040" t="str">
            <v/>
          </cell>
          <cell r="BG1040" t="str">
            <v>NYAMITANGA SECONDARY SCHOOL</v>
          </cell>
          <cell r="BH1040" t="str">
            <v/>
          </cell>
          <cell r="BI1040">
            <v>7</v>
          </cell>
          <cell r="BJ1040">
            <v>3</v>
          </cell>
          <cell r="BK1040">
            <v>1</v>
          </cell>
          <cell r="BL1040" t="str">
            <v/>
          </cell>
          <cell r="BM1040" t="str">
            <v/>
          </cell>
          <cell r="BN1040" t="str">
            <v/>
          </cell>
          <cell r="BO1040" t="str">
            <v/>
          </cell>
          <cell r="BP1040">
            <v>2</v>
          </cell>
          <cell r="BQ1040" t="str">
            <v/>
          </cell>
          <cell r="BR1040" t="str">
            <v/>
          </cell>
          <cell r="BS1040" t="str">
            <v/>
          </cell>
          <cell r="BU1040" t="str">
            <v>NYAMITANGA SECONDARY SCHOOL</v>
          </cell>
          <cell r="BV1040" t="str">
            <v/>
          </cell>
          <cell r="BW1040" t="str">
            <v/>
          </cell>
          <cell r="BX1040" t="str">
            <v/>
          </cell>
          <cell r="BY1040" t="str">
            <v/>
          </cell>
          <cell r="BZ1040" t="str">
            <v/>
          </cell>
          <cell r="CA1040" t="str">
            <v/>
          </cell>
          <cell r="CB1040" t="str">
            <v/>
          </cell>
          <cell r="CC1040" t="str">
            <v/>
          </cell>
          <cell r="CD1040" t="str">
            <v/>
          </cell>
          <cell r="CE1040" t="str">
            <v/>
          </cell>
          <cell r="CG1040" t="str">
            <v>NYAMITANGA SECONDARY SCHOOL</v>
          </cell>
          <cell r="CH1040" t="str">
            <v/>
          </cell>
          <cell r="CI1040">
            <v>876000</v>
          </cell>
          <cell r="CJ1040">
            <v>338000</v>
          </cell>
          <cell r="CK1040">
            <v>98500</v>
          </cell>
          <cell r="CL1040" t="str">
            <v/>
          </cell>
          <cell r="CM1040" t="str">
            <v/>
          </cell>
          <cell r="CN1040" t="str">
            <v/>
          </cell>
          <cell r="CO1040" t="str">
            <v/>
          </cell>
          <cell r="CP1040">
            <v>426000</v>
          </cell>
          <cell r="CQ1040" t="str">
            <v/>
          </cell>
          <cell r="CR1040" t="str">
            <v/>
          </cell>
          <cell r="CS1040" t="str">
            <v/>
          </cell>
          <cell r="CU1040" t="str">
            <v>NYAMITANGA SECONDARY SCHOOL</v>
          </cell>
          <cell r="CV1040" t="str">
            <v/>
          </cell>
          <cell r="CW1040" t="str">
            <v/>
          </cell>
          <cell r="CX1040" t="str">
            <v/>
          </cell>
          <cell r="CY1040" t="str">
            <v/>
          </cell>
          <cell r="CZ1040" t="str">
            <v/>
          </cell>
          <cell r="DA1040" t="str">
            <v/>
          </cell>
          <cell r="DB1040" t="str">
            <v/>
          </cell>
          <cell r="DC1040" t="str">
            <v/>
          </cell>
          <cell r="DD1040" t="str">
            <v/>
          </cell>
          <cell r="DE1040" t="str">
            <v/>
          </cell>
          <cell r="DG1040" t="str">
            <v>NYAMITANGA SECONDARY SCHOOL</v>
          </cell>
          <cell r="DH1040" t="str">
            <v/>
          </cell>
          <cell r="DI1040">
            <v>5600</v>
          </cell>
          <cell r="DJ1040">
            <v>2400</v>
          </cell>
          <cell r="DK1040">
            <v>800</v>
          </cell>
          <cell r="DL1040" t="str">
            <v/>
          </cell>
          <cell r="DM1040" t="str">
            <v/>
          </cell>
          <cell r="DN1040" t="str">
            <v/>
          </cell>
          <cell r="DO1040" t="str">
            <v/>
          </cell>
          <cell r="DP1040">
            <v>1600</v>
          </cell>
          <cell r="DQ1040" t="str">
            <v/>
          </cell>
          <cell r="DR1040" t="str">
            <v/>
          </cell>
          <cell r="DS1040" t="str">
            <v/>
          </cell>
          <cell r="DU1040" t="str">
            <v>NYAMITANGA SECONDARY SCHOOL</v>
          </cell>
          <cell r="DV1040" t="str">
            <v/>
          </cell>
          <cell r="DW1040" t="str">
            <v/>
          </cell>
          <cell r="DX1040" t="str">
            <v/>
          </cell>
          <cell r="DY1040" t="str">
            <v/>
          </cell>
          <cell r="DZ1040" t="str">
            <v/>
          </cell>
          <cell r="EA1040" t="str">
            <v/>
          </cell>
          <cell r="EB1040" t="str">
            <v/>
          </cell>
          <cell r="EC1040" t="str">
            <v/>
          </cell>
          <cell r="ED1040" t="str">
            <v/>
          </cell>
          <cell r="EE1040" t="str">
            <v/>
          </cell>
        </row>
        <row r="1041">
          <cell r="I1041" t="str">
            <v>London College High</v>
          </cell>
          <cell r="J1041">
            <v>2</v>
          </cell>
          <cell r="K1041">
            <v>3</v>
          </cell>
          <cell r="L1041">
            <v>644300</v>
          </cell>
          <cell r="M1041">
            <v>2860</v>
          </cell>
          <cell r="AF1041" t="str">
            <v>OASIS ELECTRONICS LTD</v>
          </cell>
          <cell r="AG1041" t="str">
            <v>OASIS ELECTRONICS LTD</v>
          </cell>
          <cell r="AH1041" t="str">
            <v/>
          </cell>
          <cell r="AI1041" t="str">
            <v/>
          </cell>
          <cell r="AJ1041" t="str">
            <v/>
          </cell>
          <cell r="AK1041" t="str">
            <v/>
          </cell>
          <cell r="AL1041" t="str">
            <v/>
          </cell>
          <cell r="AM1041" t="str">
            <v/>
          </cell>
          <cell r="AN1041" t="str">
            <v/>
          </cell>
          <cell r="AO1041" t="str">
            <v/>
          </cell>
          <cell r="AP1041" t="str">
            <v/>
          </cell>
          <cell r="AQ1041" t="str">
            <v/>
          </cell>
          <cell r="AR1041" t="str">
            <v/>
          </cell>
          <cell r="AS1041" t="str">
            <v/>
          </cell>
          <cell r="AT1041">
            <v>0</v>
          </cell>
          <cell r="AU1041" t="str">
            <v>OASIS ELECTRONICS LTD</v>
          </cell>
          <cell r="AV1041" t="str">
            <v/>
          </cell>
          <cell r="AW1041" t="str">
            <v/>
          </cell>
          <cell r="AX1041" t="str">
            <v/>
          </cell>
          <cell r="AY1041" t="str">
            <v/>
          </cell>
          <cell r="AZ1041" t="str">
            <v/>
          </cell>
          <cell r="BA1041" t="str">
            <v/>
          </cell>
          <cell r="BB1041" t="str">
            <v/>
          </cell>
          <cell r="BC1041" t="str">
            <v/>
          </cell>
          <cell r="BD1041" t="str">
            <v/>
          </cell>
          <cell r="BE1041" t="str">
            <v/>
          </cell>
          <cell r="BG1041" t="str">
            <v>OASIS ELECTRONICS LTD</v>
          </cell>
          <cell r="BH1041" t="str">
            <v/>
          </cell>
          <cell r="BI1041" t="str">
            <v/>
          </cell>
          <cell r="BJ1041" t="str">
            <v/>
          </cell>
          <cell r="BK1041" t="str">
            <v/>
          </cell>
          <cell r="BL1041" t="str">
            <v/>
          </cell>
          <cell r="BM1041" t="str">
            <v/>
          </cell>
          <cell r="BN1041" t="str">
            <v/>
          </cell>
          <cell r="BO1041" t="str">
            <v/>
          </cell>
          <cell r="BP1041" t="str">
            <v/>
          </cell>
          <cell r="BQ1041" t="str">
            <v/>
          </cell>
          <cell r="BR1041" t="str">
            <v/>
          </cell>
          <cell r="BS1041" t="str">
            <v/>
          </cell>
          <cell r="BU1041" t="str">
            <v>OASIS ELECTRONICS LTD</v>
          </cell>
          <cell r="BV1041" t="str">
            <v/>
          </cell>
          <cell r="BW1041" t="str">
            <v/>
          </cell>
          <cell r="BX1041" t="str">
            <v/>
          </cell>
          <cell r="BY1041" t="str">
            <v/>
          </cell>
          <cell r="BZ1041" t="str">
            <v/>
          </cell>
          <cell r="CA1041" t="str">
            <v/>
          </cell>
          <cell r="CB1041" t="str">
            <v/>
          </cell>
          <cell r="CC1041" t="str">
            <v/>
          </cell>
          <cell r="CD1041" t="str">
            <v/>
          </cell>
          <cell r="CE1041" t="str">
            <v/>
          </cell>
          <cell r="CG1041" t="str">
            <v>OASIS ELECTRONICS LTD</v>
          </cell>
          <cell r="CH1041" t="str">
            <v/>
          </cell>
          <cell r="CI1041" t="str">
            <v/>
          </cell>
          <cell r="CJ1041" t="str">
            <v/>
          </cell>
          <cell r="CK1041" t="str">
            <v/>
          </cell>
          <cell r="CL1041" t="str">
            <v/>
          </cell>
          <cell r="CM1041" t="str">
            <v/>
          </cell>
          <cell r="CN1041" t="str">
            <v/>
          </cell>
          <cell r="CO1041" t="str">
            <v/>
          </cell>
          <cell r="CP1041" t="str">
            <v/>
          </cell>
          <cell r="CQ1041" t="str">
            <v/>
          </cell>
          <cell r="CR1041" t="str">
            <v/>
          </cell>
          <cell r="CS1041" t="str">
            <v/>
          </cell>
          <cell r="CU1041" t="str">
            <v>OASIS ELECTRONICS LTD</v>
          </cell>
          <cell r="CV1041" t="str">
            <v/>
          </cell>
          <cell r="CW1041" t="str">
            <v/>
          </cell>
          <cell r="CX1041" t="str">
            <v/>
          </cell>
          <cell r="CY1041" t="str">
            <v/>
          </cell>
          <cell r="CZ1041" t="str">
            <v/>
          </cell>
          <cell r="DA1041" t="str">
            <v/>
          </cell>
          <cell r="DB1041" t="str">
            <v/>
          </cell>
          <cell r="DC1041" t="str">
            <v/>
          </cell>
          <cell r="DD1041" t="str">
            <v/>
          </cell>
          <cell r="DE1041" t="str">
            <v/>
          </cell>
          <cell r="DG1041" t="str">
            <v>OASIS ELECTRONICS LTD</v>
          </cell>
          <cell r="DH1041" t="str">
            <v/>
          </cell>
          <cell r="DI1041" t="str">
            <v/>
          </cell>
          <cell r="DJ1041" t="str">
            <v/>
          </cell>
          <cell r="DK1041" t="str">
            <v/>
          </cell>
          <cell r="DL1041" t="str">
            <v/>
          </cell>
          <cell r="DM1041" t="str">
            <v/>
          </cell>
          <cell r="DN1041" t="str">
            <v/>
          </cell>
          <cell r="DO1041" t="str">
            <v/>
          </cell>
          <cell r="DP1041" t="str">
            <v/>
          </cell>
          <cell r="DQ1041" t="str">
            <v/>
          </cell>
          <cell r="DR1041" t="str">
            <v/>
          </cell>
          <cell r="DS1041" t="str">
            <v/>
          </cell>
          <cell r="DU1041" t="str">
            <v>OASIS ELECTRONICS LTD</v>
          </cell>
          <cell r="DV1041" t="str">
            <v/>
          </cell>
          <cell r="DW1041" t="str">
            <v/>
          </cell>
          <cell r="DX1041" t="str">
            <v/>
          </cell>
          <cell r="DY1041" t="str">
            <v/>
          </cell>
          <cell r="DZ1041" t="str">
            <v/>
          </cell>
          <cell r="EA1041" t="str">
            <v/>
          </cell>
          <cell r="EB1041" t="str">
            <v/>
          </cell>
          <cell r="EC1041" t="str">
            <v/>
          </cell>
          <cell r="ED1041" t="str">
            <v/>
          </cell>
          <cell r="EE1041" t="str">
            <v/>
          </cell>
        </row>
        <row r="1042">
          <cell r="I1042" t="str">
            <v>M KOPA Uganda Ltd</v>
          </cell>
          <cell r="J1042">
            <v>77</v>
          </cell>
          <cell r="K1042">
            <v>134</v>
          </cell>
          <cell r="L1042">
            <v>5621750</v>
          </cell>
          <cell r="M1042">
            <v>68170</v>
          </cell>
          <cell r="AF1042" t="str">
            <v>OASIS OF HOPE FOR DISABLED CHILDREN LIRA</v>
          </cell>
          <cell r="AG1042" t="str">
            <v>OASIS OF HOPE FOR DISABLED CHILDREN LIRA</v>
          </cell>
          <cell r="AH1042" t="str">
            <v/>
          </cell>
          <cell r="AI1042" t="str">
            <v/>
          </cell>
          <cell r="AJ1042" t="str">
            <v/>
          </cell>
          <cell r="AK1042" t="str">
            <v/>
          </cell>
          <cell r="AL1042" t="str">
            <v/>
          </cell>
          <cell r="AM1042" t="str">
            <v/>
          </cell>
          <cell r="AN1042" t="str">
            <v/>
          </cell>
          <cell r="AO1042" t="str">
            <v/>
          </cell>
          <cell r="AP1042" t="str">
            <v/>
          </cell>
          <cell r="AQ1042" t="str">
            <v/>
          </cell>
          <cell r="AR1042" t="str">
            <v/>
          </cell>
          <cell r="AS1042" t="str">
            <v/>
          </cell>
          <cell r="AT1042">
            <v>0</v>
          </cell>
          <cell r="AU1042" t="str">
            <v>OASIS OF HOPE FOR DISABLED CHILDREN LIRA</v>
          </cell>
          <cell r="AV1042" t="str">
            <v/>
          </cell>
          <cell r="AW1042" t="str">
            <v/>
          </cell>
          <cell r="AX1042" t="str">
            <v/>
          </cell>
          <cell r="AY1042" t="str">
            <v/>
          </cell>
          <cell r="AZ1042" t="str">
            <v/>
          </cell>
          <cell r="BA1042" t="str">
            <v/>
          </cell>
          <cell r="BB1042" t="str">
            <v/>
          </cell>
          <cell r="BC1042" t="str">
            <v/>
          </cell>
          <cell r="BD1042" t="str">
            <v/>
          </cell>
          <cell r="BE1042" t="str">
            <v/>
          </cell>
          <cell r="BG1042" t="str">
            <v>OASIS OF HOPE FOR DISABLED CHILDREN LIRA</v>
          </cell>
          <cell r="BH1042" t="str">
            <v/>
          </cell>
          <cell r="BI1042" t="str">
            <v/>
          </cell>
          <cell r="BJ1042" t="str">
            <v/>
          </cell>
          <cell r="BK1042" t="str">
            <v/>
          </cell>
          <cell r="BL1042" t="str">
            <v/>
          </cell>
          <cell r="BM1042" t="str">
            <v/>
          </cell>
          <cell r="BN1042" t="str">
            <v/>
          </cell>
          <cell r="BO1042" t="str">
            <v/>
          </cell>
          <cell r="BP1042" t="str">
            <v/>
          </cell>
          <cell r="BQ1042" t="str">
            <v/>
          </cell>
          <cell r="BR1042" t="str">
            <v/>
          </cell>
          <cell r="BS1042" t="str">
            <v/>
          </cell>
          <cell r="BU1042" t="str">
            <v>OASIS OF HOPE FOR DISABLED CHILDREN LIRA</v>
          </cell>
          <cell r="BV1042" t="str">
            <v/>
          </cell>
          <cell r="BW1042" t="str">
            <v/>
          </cell>
          <cell r="BX1042" t="str">
            <v/>
          </cell>
          <cell r="BY1042" t="str">
            <v/>
          </cell>
          <cell r="BZ1042" t="str">
            <v/>
          </cell>
          <cell r="CA1042" t="str">
            <v/>
          </cell>
          <cell r="CB1042" t="str">
            <v/>
          </cell>
          <cell r="CC1042" t="str">
            <v/>
          </cell>
          <cell r="CD1042" t="str">
            <v/>
          </cell>
          <cell r="CE1042" t="str">
            <v/>
          </cell>
          <cell r="CG1042" t="str">
            <v>OASIS OF HOPE FOR DISABLED CHILDREN LIRA</v>
          </cell>
          <cell r="CH1042" t="str">
            <v/>
          </cell>
          <cell r="CI1042" t="str">
            <v/>
          </cell>
          <cell r="CJ1042" t="str">
            <v/>
          </cell>
          <cell r="CK1042" t="str">
            <v/>
          </cell>
          <cell r="CL1042" t="str">
            <v/>
          </cell>
          <cell r="CM1042" t="str">
            <v/>
          </cell>
          <cell r="CN1042" t="str">
            <v/>
          </cell>
          <cell r="CO1042" t="str">
            <v/>
          </cell>
          <cell r="CP1042" t="str">
            <v/>
          </cell>
          <cell r="CQ1042" t="str">
            <v/>
          </cell>
          <cell r="CR1042" t="str">
            <v/>
          </cell>
          <cell r="CS1042" t="str">
            <v/>
          </cell>
          <cell r="CU1042" t="str">
            <v>OASIS OF HOPE FOR DISABLED CHILDREN LIRA</v>
          </cell>
          <cell r="CV1042" t="str">
            <v/>
          </cell>
          <cell r="CW1042" t="str">
            <v/>
          </cell>
          <cell r="CX1042" t="str">
            <v/>
          </cell>
          <cell r="CY1042" t="str">
            <v/>
          </cell>
          <cell r="CZ1042" t="str">
            <v/>
          </cell>
          <cell r="DA1042" t="str">
            <v/>
          </cell>
          <cell r="DB1042" t="str">
            <v/>
          </cell>
          <cell r="DC1042" t="str">
            <v/>
          </cell>
          <cell r="DD1042" t="str">
            <v/>
          </cell>
          <cell r="DE1042" t="str">
            <v/>
          </cell>
          <cell r="DG1042" t="str">
            <v>OASIS OF HOPE FOR DISABLED CHILDREN LIRA</v>
          </cell>
          <cell r="DH1042" t="str">
            <v/>
          </cell>
          <cell r="DI1042" t="str">
            <v/>
          </cell>
          <cell r="DJ1042" t="str">
            <v/>
          </cell>
          <cell r="DK1042" t="str">
            <v/>
          </cell>
          <cell r="DL1042" t="str">
            <v/>
          </cell>
          <cell r="DM1042" t="str">
            <v/>
          </cell>
          <cell r="DN1042" t="str">
            <v/>
          </cell>
          <cell r="DO1042" t="str">
            <v/>
          </cell>
          <cell r="DP1042" t="str">
            <v/>
          </cell>
          <cell r="DQ1042" t="str">
            <v/>
          </cell>
          <cell r="DR1042" t="str">
            <v/>
          </cell>
          <cell r="DS1042" t="str">
            <v/>
          </cell>
          <cell r="DU1042" t="str">
            <v>OASIS OF HOPE FOR DISABLED CHILDREN LIRA</v>
          </cell>
          <cell r="DV1042" t="str">
            <v/>
          </cell>
          <cell r="DW1042" t="str">
            <v/>
          </cell>
          <cell r="DX1042" t="str">
            <v/>
          </cell>
          <cell r="DY1042" t="str">
            <v/>
          </cell>
          <cell r="DZ1042" t="str">
            <v/>
          </cell>
          <cell r="EA1042" t="str">
            <v/>
          </cell>
          <cell r="EB1042" t="str">
            <v/>
          </cell>
          <cell r="EC1042" t="str">
            <v/>
          </cell>
          <cell r="ED1042" t="str">
            <v/>
          </cell>
          <cell r="EE1042" t="str">
            <v/>
          </cell>
        </row>
        <row r="1043">
          <cell r="I1043" t="str">
            <v>MICRO UGANDA LIMITED</v>
          </cell>
          <cell r="J1043">
            <v>23</v>
          </cell>
          <cell r="K1043">
            <v>26</v>
          </cell>
          <cell r="L1043">
            <v>7271288</v>
          </cell>
          <cell r="M1043">
            <v>35780</v>
          </cell>
          <cell r="AF1043" t="str">
            <v>OBONGI &amp; ADAPA ENTERPRISES LTD AMOLATAR</v>
          </cell>
          <cell r="AG1043" t="str">
            <v>OBONGI &amp; ADAPA ENTERPRISES LTD AMOLATAR</v>
          </cell>
          <cell r="AH1043" t="str">
            <v/>
          </cell>
          <cell r="AI1043" t="str">
            <v/>
          </cell>
          <cell r="AJ1043" t="str">
            <v/>
          </cell>
          <cell r="AK1043" t="str">
            <v/>
          </cell>
          <cell r="AL1043" t="str">
            <v/>
          </cell>
          <cell r="AM1043" t="str">
            <v/>
          </cell>
          <cell r="AN1043" t="str">
            <v/>
          </cell>
          <cell r="AO1043" t="str">
            <v/>
          </cell>
          <cell r="AP1043" t="str">
            <v/>
          </cell>
          <cell r="AQ1043" t="str">
            <v/>
          </cell>
          <cell r="AR1043" t="str">
            <v/>
          </cell>
          <cell r="AS1043" t="str">
            <v/>
          </cell>
          <cell r="AT1043">
            <v>0</v>
          </cell>
          <cell r="AU1043" t="str">
            <v>OBONGI &amp; ADAPA ENTERPRISES LTD AMOLATAR</v>
          </cell>
          <cell r="AV1043" t="str">
            <v/>
          </cell>
          <cell r="AW1043" t="str">
            <v/>
          </cell>
          <cell r="AX1043" t="str">
            <v/>
          </cell>
          <cell r="AY1043" t="str">
            <v/>
          </cell>
          <cell r="AZ1043" t="str">
            <v/>
          </cell>
          <cell r="BA1043" t="str">
            <v/>
          </cell>
          <cell r="BB1043" t="str">
            <v/>
          </cell>
          <cell r="BC1043" t="str">
            <v/>
          </cell>
          <cell r="BD1043" t="str">
            <v/>
          </cell>
          <cell r="BE1043" t="str">
            <v/>
          </cell>
          <cell r="BG1043" t="str">
            <v>OBONGI &amp; ADAPA ENTERPRISES LTD AMOLATAR</v>
          </cell>
          <cell r="BH1043" t="str">
            <v/>
          </cell>
          <cell r="BI1043" t="str">
            <v/>
          </cell>
          <cell r="BJ1043" t="str">
            <v/>
          </cell>
          <cell r="BK1043" t="str">
            <v/>
          </cell>
          <cell r="BL1043" t="str">
            <v/>
          </cell>
          <cell r="BM1043" t="str">
            <v/>
          </cell>
          <cell r="BN1043" t="str">
            <v/>
          </cell>
          <cell r="BO1043" t="str">
            <v/>
          </cell>
          <cell r="BP1043" t="str">
            <v/>
          </cell>
          <cell r="BQ1043" t="str">
            <v/>
          </cell>
          <cell r="BR1043" t="str">
            <v/>
          </cell>
          <cell r="BS1043" t="str">
            <v/>
          </cell>
          <cell r="BU1043" t="str">
            <v>OBONGI &amp; ADAPA ENTERPRISES LTD AMOLATAR</v>
          </cell>
          <cell r="BV1043" t="str">
            <v/>
          </cell>
          <cell r="BW1043" t="str">
            <v/>
          </cell>
          <cell r="BX1043" t="str">
            <v/>
          </cell>
          <cell r="BY1043" t="str">
            <v/>
          </cell>
          <cell r="BZ1043" t="str">
            <v/>
          </cell>
          <cell r="CA1043" t="str">
            <v/>
          </cell>
          <cell r="CB1043" t="str">
            <v/>
          </cell>
          <cell r="CC1043" t="str">
            <v/>
          </cell>
          <cell r="CD1043" t="str">
            <v/>
          </cell>
          <cell r="CE1043" t="str">
            <v/>
          </cell>
          <cell r="CG1043" t="str">
            <v>OBONGI &amp; ADAPA ENTERPRISES LTD AMOLATAR</v>
          </cell>
          <cell r="CH1043" t="str">
            <v/>
          </cell>
          <cell r="CI1043" t="str">
            <v/>
          </cell>
          <cell r="CJ1043" t="str">
            <v/>
          </cell>
          <cell r="CK1043" t="str">
            <v/>
          </cell>
          <cell r="CL1043" t="str">
            <v/>
          </cell>
          <cell r="CM1043" t="str">
            <v/>
          </cell>
          <cell r="CN1043" t="str">
            <v/>
          </cell>
          <cell r="CO1043" t="str">
            <v/>
          </cell>
          <cell r="CP1043" t="str">
            <v/>
          </cell>
          <cell r="CQ1043" t="str">
            <v/>
          </cell>
          <cell r="CR1043" t="str">
            <v/>
          </cell>
          <cell r="CS1043" t="str">
            <v/>
          </cell>
          <cell r="CU1043" t="str">
            <v>OBONGI &amp; ADAPA ENTERPRISES LTD AMOLATAR</v>
          </cell>
          <cell r="CV1043" t="str">
            <v/>
          </cell>
          <cell r="CW1043" t="str">
            <v/>
          </cell>
          <cell r="CX1043" t="str">
            <v/>
          </cell>
          <cell r="CY1043" t="str">
            <v/>
          </cell>
          <cell r="CZ1043" t="str">
            <v/>
          </cell>
          <cell r="DA1043" t="str">
            <v/>
          </cell>
          <cell r="DB1043" t="str">
            <v/>
          </cell>
          <cell r="DC1043" t="str">
            <v/>
          </cell>
          <cell r="DD1043" t="str">
            <v/>
          </cell>
          <cell r="DE1043" t="str">
            <v/>
          </cell>
          <cell r="DG1043" t="str">
            <v>OBONGI &amp; ADAPA ENTERPRISES LTD AMOLATAR</v>
          </cell>
          <cell r="DH1043" t="str">
            <v/>
          </cell>
          <cell r="DI1043" t="str">
            <v/>
          </cell>
          <cell r="DJ1043" t="str">
            <v/>
          </cell>
          <cell r="DK1043" t="str">
            <v/>
          </cell>
          <cell r="DL1043" t="str">
            <v/>
          </cell>
          <cell r="DM1043" t="str">
            <v/>
          </cell>
          <cell r="DN1043" t="str">
            <v/>
          </cell>
          <cell r="DO1043" t="str">
            <v/>
          </cell>
          <cell r="DP1043" t="str">
            <v/>
          </cell>
          <cell r="DQ1043" t="str">
            <v/>
          </cell>
          <cell r="DR1043" t="str">
            <v/>
          </cell>
          <cell r="DS1043" t="str">
            <v/>
          </cell>
          <cell r="DU1043" t="str">
            <v>OBONGI &amp; ADAPA ENTERPRISES LTD AMOLATAR</v>
          </cell>
          <cell r="DV1043" t="str">
            <v/>
          </cell>
          <cell r="DW1043" t="str">
            <v/>
          </cell>
          <cell r="DX1043" t="str">
            <v/>
          </cell>
          <cell r="DY1043" t="str">
            <v/>
          </cell>
          <cell r="DZ1043" t="str">
            <v/>
          </cell>
          <cell r="EA1043" t="str">
            <v/>
          </cell>
          <cell r="EB1043" t="str">
            <v/>
          </cell>
          <cell r="EC1043" t="str">
            <v/>
          </cell>
          <cell r="ED1043" t="str">
            <v/>
          </cell>
          <cell r="EE1043" t="str">
            <v/>
          </cell>
        </row>
        <row r="1044">
          <cell r="I1044" t="str">
            <v>MOTV AFRICA LTD</v>
          </cell>
          <cell r="J1044">
            <v>1</v>
          </cell>
          <cell r="K1044">
            <v>1</v>
          </cell>
          <cell r="L1044">
            <v>25000</v>
          </cell>
          <cell r="M1044">
            <v>500</v>
          </cell>
          <cell r="AF1044" t="str">
            <v>OBUGAGGA SIKWESOOKA FARMERS ASSOCIATION LTD-COMMIS</v>
          </cell>
          <cell r="AG1044" t="str">
            <v>OBUGAGGA SIKWESOOKA FARMERS ASSOCIATION LTD-COMMIS</v>
          </cell>
          <cell r="AH1044" t="str">
            <v/>
          </cell>
          <cell r="AI1044" t="str">
            <v/>
          </cell>
          <cell r="AJ1044" t="str">
            <v/>
          </cell>
          <cell r="AK1044" t="str">
            <v/>
          </cell>
          <cell r="AL1044" t="str">
            <v/>
          </cell>
          <cell r="AM1044" t="str">
            <v/>
          </cell>
          <cell r="AN1044" t="str">
            <v/>
          </cell>
          <cell r="AO1044" t="str">
            <v/>
          </cell>
          <cell r="AP1044" t="str">
            <v/>
          </cell>
          <cell r="AQ1044" t="str">
            <v/>
          </cell>
          <cell r="AR1044" t="str">
            <v/>
          </cell>
          <cell r="AS1044" t="str">
            <v/>
          </cell>
          <cell r="AT1044">
            <v>0</v>
          </cell>
          <cell r="AU1044" t="str">
            <v>OBUGAGGA SIKWESOOKA FARMERS ASSOCIATION LTD-COMMIS</v>
          </cell>
          <cell r="AV1044" t="str">
            <v/>
          </cell>
          <cell r="AW1044" t="str">
            <v/>
          </cell>
          <cell r="AX1044" t="str">
            <v/>
          </cell>
          <cell r="AY1044" t="str">
            <v/>
          </cell>
          <cell r="AZ1044" t="str">
            <v/>
          </cell>
          <cell r="BA1044" t="str">
            <v/>
          </cell>
          <cell r="BB1044" t="str">
            <v/>
          </cell>
          <cell r="BC1044" t="str">
            <v/>
          </cell>
          <cell r="BD1044" t="str">
            <v/>
          </cell>
          <cell r="BE1044" t="str">
            <v/>
          </cell>
          <cell r="BG1044" t="str">
            <v>OBUGAGGA SIKWESOOKA FARMERS ASSOCIATION LTD-COMMIS</v>
          </cell>
          <cell r="BH1044" t="str">
            <v/>
          </cell>
          <cell r="BI1044" t="str">
            <v/>
          </cell>
          <cell r="BJ1044" t="str">
            <v/>
          </cell>
          <cell r="BK1044" t="str">
            <v/>
          </cell>
          <cell r="BL1044" t="str">
            <v/>
          </cell>
          <cell r="BM1044" t="str">
            <v/>
          </cell>
          <cell r="BN1044" t="str">
            <v/>
          </cell>
          <cell r="BO1044" t="str">
            <v/>
          </cell>
          <cell r="BP1044" t="str">
            <v/>
          </cell>
          <cell r="BQ1044" t="str">
            <v/>
          </cell>
          <cell r="BR1044" t="str">
            <v/>
          </cell>
          <cell r="BS1044" t="str">
            <v/>
          </cell>
          <cell r="BU1044" t="str">
            <v>OBUGAGGA SIKWESOOKA FARMERS ASSOCIATION LTD-COMMIS</v>
          </cell>
          <cell r="BV1044" t="str">
            <v/>
          </cell>
          <cell r="BW1044" t="str">
            <v/>
          </cell>
          <cell r="BX1044" t="str">
            <v/>
          </cell>
          <cell r="BY1044" t="str">
            <v/>
          </cell>
          <cell r="BZ1044" t="str">
            <v/>
          </cell>
          <cell r="CA1044" t="str">
            <v/>
          </cell>
          <cell r="CB1044" t="str">
            <v/>
          </cell>
          <cell r="CC1044" t="str">
            <v/>
          </cell>
          <cell r="CD1044" t="str">
            <v/>
          </cell>
          <cell r="CE1044" t="str">
            <v/>
          </cell>
          <cell r="CG1044" t="str">
            <v>OBUGAGGA SIKWESOOKA FARMERS ASSOCIATION LTD-COMMIS</v>
          </cell>
          <cell r="CH1044" t="str">
            <v/>
          </cell>
          <cell r="CI1044" t="str">
            <v/>
          </cell>
          <cell r="CJ1044" t="str">
            <v/>
          </cell>
          <cell r="CK1044" t="str">
            <v/>
          </cell>
          <cell r="CL1044" t="str">
            <v/>
          </cell>
          <cell r="CM1044" t="str">
            <v/>
          </cell>
          <cell r="CN1044" t="str">
            <v/>
          </cell>
          <cell r="CO1044" t="str">
            <v/>
          </cell>
          <cell r="CP1044" t="str">
            <v/>
          </cell>
          <cell r="CQ1044" t="str">
            <v/>
          </cell>
          <cell r="CR1044" t="str">
            <v/>
          </cell>
          <cell r="CS1044" t="str">
            <v/>
          </cell>
          <cell r="CU1044" t="str">
            <v>OBUGAGGA SIKWESOOKA FARMERS ASSOCIATION LTD-COMMIS</v>
          </cell>
          <cell r="CV1044" t="str">
            <v/>
          </cell>
          <cell r="CW1044" t="str">
            <v/>
          </cell>
          <cell r="CX1044" t="str">
            <v/>
          </cell>
          <cell r="CY1044" t="str">
            <v/>
          </cell>
          <cell r="CZ1044" t="str">
            <v/>
          </cell>
          <cell r="DA1044" t="str">
            <v/>
          </cell>
          <cell r="DB1044" t="str">
            <v/>
          </cell>
          <cell r="DC1044" t="str">
            <v/>
          </cell>
          <cell r="DD1044" t="str">
            <v/>
          </cell>
          <cell r="DE1044" t="str">
            <v/>
          </cell>
          <cell r="DG1044" t="str">
            <v>OBUGAGGA SIKWESOOKA FARMERS ASSOCIATION LTD-COMMIS</v>
          </cell>
          <cell r="DH1044" t="str">
            <v/>
          </cell>
          <cell r="DI1044" t="str">
            <v/>
          </cell>
          <cell r="DJ1044" t="str">
            <v/>
          </cell>
          <cell r="DK1044" t="str">
            <v/>
          </cell>
          <cell r="DL1044" t="str">
            <v/>
          </cell>
          <cell r="DM1044" t="str">
            <v/>
          </cell>
          <cell r="DN1044" t="str">
            <v/>
          </cell>
          <cell r="DO1044" t="str">
            <v/>
          </cell>
          <cell r="DP1044" t="str">
            <v/>
          </cell>
          <cell r="DQ1044" t="str">
            <v/>
          </cell>
          <cell r="DR1044" t="str">
            <v/>
          </cell>
          <cell r="DS1044" t="str">
            <v/>
          </cell>
          <cell r="DU1044" t="str">
            <v>OBUGAGGA SIKWESOOKA FARMERS ASSOCIATION LTD-COMMIS</v>
          </cell>
          <cell r="DV1044" t="str">
            <v/>
          </cell>
          <cell r="DW1044" t="str">
            <v/>
          </cell>
          <cell r="DX1044" t="str">
            <v/>
          </cell>
          <cell r="DY1044" t="str">
            <v/>
          </cell>
          <cell r="DZ1044" t="str">
            <v/>
          </cell>
          <cell r="EA1044" t="str">
            <v/>
          </cell>
          <cell r="EB1044" t="str">
            <v/>
          </cell>
          <cell r="EC1044" t="str">
            <v/>
          </cell>
          <cell r="ED1044" t="str">
            <v/>
          </cell>
          <cell r="EE1044" t="str">
            <v/>
          </cell>
        </row>
        <row r="1045">
          <cell r="I1045" t="str">
            <v>MPOMA ROYAL COLLAGE</v>
          </cell>
          <cell r="J1045">
            <v>39</v>
          </cell>
          <cell r="K1045">
            <v>55</v>
          </cell>
          <cell r="L1045">
            <v>8872000</v>
          </cell>
          <cell r="M1045">
            <v>46480</v>
          </cell>
          <cell r="AF1045" t="str">
            <v>OHM TELECOM SERVICES LTD (DST) LIRA</v>
          </cell>
          <cell r="AG1045" t="str">
            <v>OHM TELECOM SERVICES LTD (DST) LIRA</v>
          </cell>
          <cell r="AH1045" t="str">
            <v/>
          </cell>
          <cell r="AI1045" t="str">
            <v/>
          </cell>
          <cell r="AJ1045" t="str">
            <v/>
          </cell>
          <cell r="AK1045" t="str">
            <v/>
          </cell>
          <cell r="AL1045" t="str">
            <v/>
          </cell>
          <cell r="AM1045" t="str">
            <v/>
          </cell>
          <cell r="AN1045" t="str">
            <v/>
          </cell>
          <cell r="AO1045" t="str">
            <v/>
          </cell>
          <cell r="AP1045" t="str">
            <v/>
          </cell>
          <cell r="AQ1045" t="str">
            <v/>
          </cell>
          <cell r="AR1045" t="str">
            <v/>
          </cell>
          <cell r="AS1045" t="str">
            <v/>
          </cell>
          <cell r="AT1045">
            <v>0</v>
          </cell>
          <cell r="AU1045" t="str">
            <v>OHM TELECOM SERVICES LTD (DST) LIRA</v>
          </cell>
          <cell r="AV1045" t="str">
            <v/>
          </cell>
          <cell r="AW1045" t="str">
            <v/>
          </cell>
          <cell r="AX1045" t="str">
            <v/>
          </cell>
          <cell r="AY1045" t="str">
            <v/>
          </cell>
          <cell r="AZ1045" t="str">
            <v/>
          </cell>
          <cell r="BA1045" t="str">
            <v/>
          </cell>
          <cell r="BB1045" t="str">
            <v/>
          </cell>
          <cell r="BC1045" t="str">
            <v/>
          </cell>
          <cell r="BD1045" t="str">
            <v/>
          </cell>
          <cell r="BE1045" t="str">
            <v/>
          </cell>
          <cell r="BG1045" t="str">
            <v>OHM TELECOM SERVICES LTD (DST) LIRA</v>
          </cell>
          <cell r="BH1045" t="str">
            <v/>
          </cell>
          <cell r="BI1045" t="str">
            <v/>
          </cell>
          <cell r="BJ1045" t="str">
            <v/>
          </cell>
          <cell r="BK1045" t="str">
            <v/>
          </cell>
          <cell r="BL1045" t="str">
            <v/>
          </cell>
          <cell r="BM1045" t="str">
            <v/>
          </cell>
          <cell r="BN1045" t="str">
            <v/>
          </cell>
          <cell r="BO1045" t="str">
            <v/>
          </cell>
          <cell r="BP1045" t="str">
            <v/>
          </cell>
          <cell r="BQ1045" t="str">
            <v/>
          </cell>
          <cell r="BR1045" t="str">
            <v/>
          </cell>
          <cell r="BS1045" t="str">
            <v/>
          </cell>
          <cell r="BU1045" t="str">
            <v>OHM TELECOM SERVICES LTD (DST) LIRA</v>
          </cell>
          <cell r="BV1045" t="str">
            <v/>
          </cell>
          <cell r="BW1045" t="str">
            <v/>
          </cell>
          <cell r="BX1045" t="str">
            <v/>
          </cell>
          <cell r="BY1045" t="str">
            <v/>
          </cell>
          <cell r="BZ1045" t="str">
            <v/>
          </cell>
          <cell r="CA1045" t="str">
            <v/>
          </cell>
          <cell r="CB1045" t="str">
            <v/>
          </cell>
          <cell r="CC1045" t="str">
            <v/>
          </cell>
          <cell r="CD1045" t="str">
            <v/>
          </cell>
          <cell r="CE1045" t="str">
            <v/>
          </cell>
          <cell r="CG1045" t="str">
            <v>OHM TELECOM SERVICES LTD (DST) LIRA</v>
          </cell>
          <cell r="CH1045" t="str">
            <v/>
          </cell>
          <cell r="CI1045" t="str">
            <v/>
          </cell>
          <cell r="CJ1045" t="str">
            <v/>
          </cell>
          <cell r="CK1045" t="str">
            <v/>
          </cell>
          <cell r="CL1045" t="str">
            <v/>
          </cell>
          <cell r="CM1045" t="str">
            <v/>
          </cell>
          <cell r="CN1045" t="str">
            <v/>
          </cell>
          <cell r="CO1045" t="str">
            <v/>
          </cell>
          <cell r="CP1045" t="str">
            <v/>
          </cell>
          <cell r="CQ1045" t="str">
            <v/>
          </cell>
          <cell r="CR1045" t="str">
            <v/>
          </cell>
          <cell r="CS1045" t="str">
            <v/>
          </cell>
          <cell r="CU1045" t="str">
            <v>OHM TELECOM SERVICES LTD (DST) LIRA</v>
          </cell>
          <cell r="CV1045" t="str">
            <v/>
          </cell>
          <cell r="CW1045" t="str">
            <v/>
          </cell>
          <cell r="CX1045" t="str">
            <v/>
          </cell>
          <cell r="CY1045" t="str">
            <v/>
          </cell>
          <cell r="CZ1045" t="str">
            <v/>
          </cell>
          <cell r="DA1045" t="str">
            <v/>
          </cell>
          <cell r="DB1045" t="str">
            <v/>
          </cell>
          <cell r="DC1045" t="str">
            <v/>
          </cell>
          <cell r="DD1045" t="str">
            <v/>
          </cell>
          <cell r="DE1045" t="str">
            <v/>
          </cell>
          <cell r="DG1045" t="str">
            <v>OHM TELECOM SERVICES LTD (DST) LIRA</v>
          </cell>
          <cell r="DH1045" t="str">
            <v/>
          </cell>
          <cell r="DI1045" t="str">
            <v/>
          </cell>
          <cell r="DJ1045" t="str">
            <v/>
          </cell>
          <cell r="DK1045" t="str">
            <v/>
          </cell>
          <cell r="DL1045" t="str">
            <v/>
          </cell>
          <cell r="DM1045" t="str">
            <v/>
          </cell>
          <cell r="DN1045" t="str">
            <v/>
          </cell>
          <cell r="DO1045" t="str">
            <v/>
          </cell>
          <cell r="DP1045" t="str">
            <v/>
          </cell>
          <cell r="DQ1045" t="str">
            <v/>
          </cell>
          <cell r="DR1045" t="str">
            <v/>
          </cell>
          <cell r="DS1045" t="str">
            <v/>
          </cell>
          <cell r="DU1045" t="str">
            <v>OHM TELECOM SERVICES LTD (DST) LIRA</v>
          </cell>
          <cell r="DV1045" t="str">
            <v/>
          </cell>
          <cell r="DW1045" t="str">
            <v/>
          </cell>
          <cell r="DX1045" t="str">
            <v/>
          </cell>
          <cell r="DY1045" t="str">
            <v/>
          </cell>
          <cell r="DZ1045" t="str">
            <v/>
          </cell>
          <cell r="EA1045" t="str">
            <v/>
          </cell>
          <cell r="EB1045" t="str">
            <v/>
          </cell>
          <cell r="EC1045" t="str">
            <v/>
          </cell>
          <cell r="ED1045" t="str">
            <v/>
          </cell>
          <cell r="EE1045" t="str">
            <v/>
          </cell>
        </row>
        <row r="1046">
          <cell r="I1046" t="str">
            <v>MPOS SERVICES U LIMITED</v>
          </cell>
          <cell r="J1046">
            <v>1</v>
          </cell>
          <cell r="K1046">
            <v>1</v>
          </cell>
          <cell r="L1046">
            <v>190000</v>
          </cell>
          <cell r="M1046">
            <v>950</v>
          </cell>
          <cell r="AF1046" t="str">
            <v>OK 2 EVENTS</v>
          </cell>
          <cell r="AG1046" t="str">
            <v>OK 2 EVENTS</v>
          </cell>
          <cell r="AH1046" t="str">
            <v/>
          </cell>
          <cell r="AI1046" t="str">
            <v/>
          </cell>
          <cell r="AJ1046">
            <v>1</v>
          </cell>
          <cell r="AK1046" t="str">
            <v/>
          </cell>
          <cell r="AL1046" t="str">
            <v/>
          </cell>
          <cell r="AM1046" t="str">
            <v/>
          </cell>
          <cell r="AN1046" t="str">
            <v/>
          </cell>
          <cell r="AO1046" t="str">
            <v/>
          </cell>
          <cell r="AP1046" t="str">
            <v/>
          </cell>
          <cell r="AQ1046" t="str">
            <v/>
          </cell>
          <cell r="AR1046" t="str">
            <v/>
          </cell>
          <cell r="AS1046" t="str">
            <v/>
          </cell>
          <cell r="AT1046">
            <v>1</v>
          </cell>
          <cell r="AU1046" t="str">
            <v>OK 2 EVENTS</v>
          </cell>
          <cell r="AV1046" t="str">
            <v/>
          </cell>
          <cell r="AW1046" t="str">
            <v/>
          </cell>
          <cell r="AX1046" t="str">
            <v/>
          </cell>
          <cell r="AY1046" t="str">
            <v/>
          </cell>
          <cell r="AZ1046" t="str">
            <v/>
          </cell>
          <cell r="BA1046" t="str">
            <v/>
          </cell>
          <cell r="BB1046" t="str">
            <v/>
          </cell>
          <cell r="BC1046" t="str">
            <v/>
          </cell>
          <cell r="BD1046" t="str">
            <v/>
          </cell>
          <cell r="BE1046" t="str">
            <v/>
          </cell>
          <cell r="BG1046" t="str">
            <v>OK 2 EVENTS</v>
          </cell>
          <cell r="BH1046" t="str">
            <v/>
          </cell>
          <cell r="BI1046" t="str">
            <v/>
          </cell>
          <cell r="BJ1046">
            <v>1</v>
          </cell>
          <cell r="BK1046" t="str">
            <v/>
          </cell>
          <cell r="BL1046" t="str">
            <v/>
          </cell>
          <cell r="BM1046" t="str">
            <v/>
          </cell>
          <cell r="BN1046" t="str">
            <v/>
          </cell>
          <cell r="BO1046" t="str">
            <v/>
          </cell>
          <cell r="BP1046" t="str">
            <v/>
          </cell>
          <cell r="BQ1046" t="str">
            <v/>
          </cell>
          <cell r="BR1046" t="str">
            <v/>
          </cell>
          <cell r="BS1046" t="str">
            <v/>
          </cell>
          <cell r="BU1046" t="str">
            <v>OK 2 EVENTS</v>
          </cell>
          <cell r="BV1046" t="str">
            <v/>
          </cell>
          <cell r="BW1046" t="str">
            <v/>
          </cell>
          <cell r="BX1046" t="str">
            <v/>
          </cell>
          <cell r="BY1046" t="str">
            <v/>
          </cell>
          <cell r="BZ1046" t="str">
            <v/>
          </cell>
          <cell r="CA1046" t="str">
            <v/>
          </cell>
          <cell r="CB1046" t="str">
            <v/>
          </cell>
          <cell r="CC1046" t="str">
            <v/>
          </cell>
          <cell r="CD1046" t="str">
            <v/>
          </cell>
          <cell r="CE1046" t="str">
            <v/>
          </cell>
          <cell r="CG1046" t="str">
            <v>OK 2 EVENTS</v>
          </cell>
          <cell r="CH1046" t="str">
            <v/>
          </cell>
          <cell r="CI1046" t="str">
            <v/>
          </cell>
          <cell r="CJ1046">
            <v>1000</v>
          </cell>
          <cell r="CK1046" t="str">
            <v/>
          </cell>
          <cell r="CL1046" t="str">
            <v/>
          </cell>
          <cell r="CM1046" t="str">
            <v/>
          </cell>
          <cell r="CN1046" t="str">
            <v/>
          </cell>
          <cell r="CO1046" t="str">
            <v/>
          </cell>
          <cell r="CP1046" t="str">
            <v/>
          </cell>
          <cell r="CQ1046" t="str">
            <v/>
          </cell>
          <cell r="CR1046" t="str">
            <v/>
          </cell>
          <cell r="CS1046" t="str">
            <v/>
          </cell>
          <cell r="CU1046" t="str">
            <v>OK 2 EVENTS</v>
          </cell>
          <cell r="CV1046" t="str">
            <v/>
          </cell>
          <cell r="CW1046" t="str">
            <v/>
          </cell>
          <cell r="CX1046" t="str">
            <v/>
          </cell>
          <cell r="CY1046" t="str">
            <v/>
          </cell>
          <cell r="CZ1046" t="str">
            <v/>
          </cell>
          <cell r="DA1046" t="str">
            <v/>
          </cell>
          <cell r="DB1046" t="str">
            <v/>
          </cell>
          <cell r="DC1046" t="str">
            <v/>
          </cell>
          <cell r="DD1046" t="str">
            <v/>
          </cell>
          <cell r="DE1046" t="str">
            <v/>
          </cell>
          <cell r="DG1046" t="str">
            <v>OK 2 EVENTS</v>
          </cell>
          <cell r="DH1046" t="str">
            <v/>
          </cell>
          <cell r="DI1046" t="str">
            <v/>
          </cell>
          <cell r="DJ1046">
            <v>400</v>
          </cell>
          <cell r="DK1046" t="str">
            <v/>
          </cell>
          <cell r="DL1046" t="str">
            <v/>
          </cell>
          <cell r="DM1046" t="str">
            <v/>
          </cell>
          <cell r="DN1046" t="str">
            <v/>
          </cell>
          <cell r="DO1046" t="str">
            <v/>
          </cell>
          <cell r="DP1046" t="str">
            <v/>
          </cell>
          <cell r="DQ1046" t="str">
            <v/>
          </cell>
          <cell r="DR1046" t="str">
            <v/>
          </cell>
          <cell r="DS1046" t="str">
            <v/>
          </cell>
          <cell r="DU1046" t="str">
            <v>OK 2 EVENTS</v>
          </cell>
          <cell r="DV1046" t="str">
            <v/>
          </cell>
          <cell r="DW1046" t="str">
            <v/>
          </cell>
          <cell r="DX1046" t="str">
            <v/>
          </cell>
          <cell r="DY1046" t="str">
            <v/>
          </cell>
          <cell r="DZ1046" t="str">
            <v/>
          </cell>
          <cell r="EA1046" t="str">
            <v/>
          </cell>
          <cell r="EB1046" t="str">
            <v/>
          </cell>
          <cell r="EC1046" t="str">
            <v/>
          </cell>
          <cell r="ED1046" t="str">
            <v/>
          </cell>
          <cell r="EE1046" t="str">
            <v/>
          </cell>
        </row>
        <row r="1047">
          <cell r="I1047" t="str">
            <v>MUGITI HIGH SCHOOL</v>
          </cell>
          <cell r="J1047">
            <v>1</v>
          </cell>
          <cell r="K1047">
            <v>1</v>
          </cell>
          <cell r="L1047">
            <v>180000</v>
          </cell>
          <cell r="M1047">
            <v>950</v>
          </cell>
          <cell r="AF1047" t="str">
            <v>OLAY MARK LIMITED COMMISSION</v>
          </cell>
          <cell r="AG1047" t="str">
            <v>OLAY MARK LIMITED COMMISSION</v>
          </cell>
          <cell r="AH1047" t="str">
            <v/>
          </cell>
          <cell r="AI1047" t="str">
            <v/>
          </cell>
          <cell r="AJ1047" t="str">
            <v/>
          </cell>
          <cell r="AK1047" t="str">
            <v/>
          </cell>
          <cell r="AL1047" t="str">
            <v/>
          </cell>
          <cell r="AM1047" t="str">
            <v/>
          </cell>
          <cell r="AN1047" t="str">
            <v/>
          </cell>
          <cell r="AO1047" t="str">
            <v/>
          </cell>
          <cell r="AP1047" t="str">
            <v/>
          </cell>
          <cell r="AQ1047" t="str">
            <v/>
          </cell>
          <cell r="AR1047" t="str">
            <v/>
          </cell>
          <cell r="AS1047" t="str">
            <v/>
          </cell>
          <cell r="AT1047">
            <v>0</v>
          </cell>
          <cell r="AU1047" t="str">
            <v>OLAY MARK LIMITED COMMISSION</v>
          </cell>
          <cell r="AV1047" t="str">
            <v/>
          </cell>
          <cell r="AW1047" t="str">
            <v/>
          </cell>
          <cell r="AX1047" t="str">
            <v/>
          </cell>
          <cell r="AY1047" t="str">
            <v/>
          </cell>
          <cell r="AZ1047" t="str">
            <v/>
          </cell>
          <cell r="BA1047" t="str">
            <v/>
          </cell>
          <cell r="BB1047" t="str">
            <v/>
          </cell>
          <cell r="BC1047" t="str">
            <v/>
          </cell>
          <cell r="BD1047" t="str">
            <v/>
          </cell>
          <cell r="BE1047" t="str">
            <v/>
          </cell>
          <cell r="BG1047" t="str">
            <v>OLAY MARK LIMITED COMMISSION</v>
          </cell>
          <cell r="BH1047" t="str">
            <v/>
          </cell>
          <cell r="BI1047" t="str">
            <v/>
          </cell>
          <cell r="BJ1047" t="str">
            <v/>
          </cell>
          <cell r="BK1047" t="str">
            <v/>
          </cell>
          <cell r="BL1047" t="str">
            <v/>
          </cell>
          <cell r="BM1047" t="str">
            <v/>
          </cell>
          <cell r="BN1047" t="str">
            <v/>
          </cell>
          <cell r="BO1047" t="str">
            <v/>
          </cell>
          <cell r="BP1047" t="str">
            <v/>
          </cell>
          <cell r="BQ1047" t="str">
            <v/>
          </cell>
          <cell r="BR1047" t="str">
            <v/>
          </cell>
          <cell r="BS1047" t="str">
            <v/>
          </cell>
          <cell r="BU1047" t="str">
            <v>OLAY MARK LIMITED COMMISSION</v>
          </cell>
          <cell r="BV1047" t="str">
            <v/>
          </cell>
          <cell r="BW1047" t="str">
            <v/>
          </cell>
          <cell r="BX1047" t="str">
            <v/>
          </cell>
          <cell r="BY1047" t="str">
            <v/>
          </cell>
          <cell r="BZ1047" t="str">
            <v/>
          </cell>
          <cell r="CA1047" t="str">
            <v/>
          </cell>
          <cell r="CB1047" t="str">
            <v/>
          </cell>
          <cell r="CC1047" t="str">
            <v/>
          </cell>
          <cell r="CD1047" t="str">
            <v/>
          </cell>
          <cell r="CE1047" t="str">
            <v/>
          </cell>
          <cell r="CG1047" t="str">
            <v>OLAY MARK LIMITED COMMISSION</v>
          </cell>
          <cell r="CH1047" t="str">
            <v/>
          </cell>
          <cell r="CI1047" t="str">
            <v/>
          </cell>
          <cell r="CJ1047" t="str">
            <v/>
          </cell>
          <cell r="CK1047" t="str">
            <v/>
          </cell>
          <cell r="CL1047" t="str">
            <v/>
          </cell>
          <cell r="CM1047" t="str">
            <v/>
          </cell>
          <cell r="CN1047" t="str">
            <v/>
          </cell>
          <cell r="CO1047" t="str">
            <v/>
          </cell>
          <cell r="CP1047" t="str">
            <v/>
          </cell>
          <cell r="CQ1047" t="str">
            <v/>
          </cell>
          <cell r="CR1047" t="str">
            <v/>
          </cell>
          <cell r="CS1047" t="str">
            <v/>
          </cell>
          <cell r="CU1047" t="str">
            <v>OLAY MARK LIMITED COMMISSION</v>
          </cell>
          <cell r="CV1047" t="str">
            <v/>
          </cell>
          <cell r="CW1047" t="str">
            <v/>
          </cell>
          <cell r="CX1047" t="str">
            <v/>
          </cell>
          <cell r="CY1047" t="str">
            <v/>
          </cell>
          <cell r="CZ1047" t="str">
            <v/>
          </cell>
          <cell r="DA1047" t="str">
            <v/>
          </cell>
          <cell r="DB1047" t="str">
            <v/>
          </cell>
          <cell r="DC1047" t="str">
            <v/>
          </cell>
          <cell r="DD1047" t="str">
            <v/>
          </cell>
          <cell r="DE1047" t="str">
            <v/>
          </cell>
          <cell r="DG1047" t="str">
            <v>OLAY MARK LIMITED COMMISSION</v>
          </cell>
          <cell r="DH1047" t="str">
            <v/>
          </cell>
          <cell r="DI1047" t="str">
            <v/>
          </cell>
          <cell r="DJ1047" t="str">
            <v/>
          </cell>
          <cell r="DK1047" t="str">
            <v/>
          </cell>
          <cell r="DL1047" t="str">
            <v/>
          </cell>
          <cell r="DM1047" t="str">
            <v/>
          </cell>
          <cell r="DN1047" t="str">
            <v/>
          </cell>
          <cell r="DO1047" t="str">
            <v/>
          </cell>
          <cell r="DP1047" t="str">
            <v/>
          </cell>
          <cell r="DQ1047" t="str">
            <v/>
          </cell>
          <cell r="DR1047" t="str">
            <v/>
          </cell>
          <cell r="DS1047" t="str">
            <v/>
          </cell>
          <cell r="DU1047" t="str">
            <v>OLAY MARK LIMITED COMMISSION</v>
          </cell>
          <cell r="DV1047" t="str">
            <v/>
          </cell>
          <cell r="DW1047" t="str">
            <v/>
          </cell>
          <cell r="DX1047" t="str">
            <v/>
          </cell>
          <cell r="DY1047" t="str">
            <v/>
          </cell>
          <cell r="DZ1047" t="str">
            <v/>
          </cell>
          <cell r="EA1047" t="str">
            <v/>
          </cell>
          <cell r="EB1047" t="str">
            <v/>
          </cell>
          <cell r="EC1047" t="str">
            <v/>
          </cell>
          <cell r="ED1047" t="str">
            <v/>
          </cell>
          <cell r="EE1047" t="str">
            <v/>
          </cell>
        </row>
        <row r="1048">
          <cell r="I1048" t="str">
            <v>MULTIPLEX</v>
          </cell>
          <cell r="J1048">
            <v>2</v>
          </cell>
          <cell r="K1048">
            <v>5</v>
          </cell>
          <cell r="L1048">
            <v>5000</v>
          </cell>
          <cell r="M1048">
            <v>2500</v>
          </cell>
          <cell r="AF1048" t="str">
            <v>OMEGA INTERNATIONAL MINISTRIES</v>
          </cell>
          <cell r="AG1048" t="str">
            <v>OMEGA INTERNATIONAL MINISTRIES</v>
          </cell>
          <cell r="AH1048" t="str">
            <v/>
          </cell>
          <cell r="AI1048" t="str">
            <v/>
          </cell>
          <cell r="AJ1048" t="str">
            <v/>
          </cell>
          <cell r="AK1048" t="str">
            <v/>
          </cell>
          <cell r="AL1048" t="str">
            <v/>
          </cell>
          <cell r="AM1048" t="str">
            <v/>
          </cell>
          <cell r="AN1048" t="str">
            <v/>
          </cell>
          <cell r="AO1048" t="str">
            <v/>
          </cell>
          <cell r="AP1048" t="str">
            <v/>
          </cell>
          <cell r="AQ1048" t="str">
            <v/>
          </cell>
          <cell r="AR1048" t="str">
            <v/>
          </cell>
          <cell r="AS1048" t="str">
            <v/>
          </cell>
          <cell r="AT1048">
            <v>0</v>
          </cell>
          <cell r="AU1048" t="str">
            <v>OMEGA INTERNATIONAL MINISTRIES</v>
          </cell>
          <cell r="AV1048" t="str">
            <v/>
          </cell>
          <cell r="AW1048" t="str">
            <v/>
          </cell>
          <cell r="AX1048" t="str">
            <v/>
          </cell>
          <cell r="AY1048" t="str">
            <v/>
          </cell>
          <cell r="AZ1048" t="str">
            <v/>
          </cell>
          <cell r="BA1048" t="str">
            <v/>
          </cell>
          <cell r="BB1048" t="str">
            <v/>
          </cell>
          <cell r="BC1048" t="str">
            <v/>
          </cell>
          <cell r="BD1048" t="str">
            <v/>
          </cell>
          <cell r="BE1048" t="str">
            <v/>
          </cell>
          <cell r="BG1048" t="str">
            <v>OMEGA INTERNATIONAL MINISTRIES</v>
          </cell>
          <cell r="BH1048" t="str">
            <v/>
          </cell>
          <cell r="BI1048" t="str">
            <v/>
          </cell>
          <cell r="BJ1048" t="str">
            <v/>
          </cell>
          <cell r="BK1048" t="str">
            <v/>
          </cell>
          <cell r="BL1048" t="str">
            <v/>
          </cell>
          <cell r="BM1048" t="str">
            <v/>
          </cell>
          <cell r="BN1048" t="str">
            <v/>
          </cell>
          <cell r="BO1048" t="str">
            <v/>
          </cell>
          <cell r="BP1048" t="str">
            <v/>
          </cell>
          <cell r="BQ1048" t="str">
            <v/>
          </cell>
          <cell r="BR1048" t="str">
            <v/>
          </cell>
          <cell r="BS1048" t="str">
            <v/>
          </cell>
          <cell r="BU1048" t="str">
            <v>OMEGA INTERNATIONAL MINISTRIES</v>
          </cell>
          <cell r="BV1048" t="str">
            <v/>
          </cell>
          <cell r="BW1048" t="str">
            <v/>
          </cell>
          <cell r="BX1048" t="str">
            <v/>
          </cell>
          <cell r="BY1048" t="str">
            <v/>
          </cell>
          <cell r="BZ1048" t="str">
            <v/>
          </cell>
          <cell r="CA1048" t="str">
            <v/>
          </cell>
          <cell r="CB1048" t="str">
            <v/>
          </cell>
          <cell r="CC1048" t="str">
            <v/>
          </cell>
          <cell r="CD1048" t="str">
            <v/>
          </cell>
          <cell r="CE1048" t="str">
            <v/>
          </cell>
          <cell r="CG1048" t="str">
            <v>OMEGA INTERNATIONAL MINISTRIES</v>
          </cell>
          <cell r="CH1048" t="str">
            <v/>
          </cell>
          <cell r="CI1048" t="str">
            <v/>
          </cell>
          <cell r="CJ1048" t="str">
            <v/>
          </cell>
          <cell r="CK1048" t="str">
            <v/>
          </cell>
          <cell r="CL1048" t="str">
            <v/>
          </cell>
          <cell r="CM1048" t="str">
            <v/>
          </cell>
          <cell r="CN1048" t="str">
            <v/>
          </cell>
          <cell r="CO1048" t="str">
            <v/>
          </cell>
          <cell r="CP1048" t="str">
            <v/>
          </cell>
          <cell r="CQ1048" t="str">
            <v/>
          </cell>
          <cell r="CR1048" t="str">
            <v/>
          </cell>
          <cell r="CS1048" t="str">
            <v/>
          </cell>
          <cell r="CU1048" t="str">
            <v>OMEGA INTERNATIONAL MINISTRIES</v>
          </cell>
          <cell r="CV1048" t="str">
            <v/>
          </cell>
          <cell r="CW1048" t="str">
            <v/>
          </cell>
          <cell r="CX1048" t="str">
            <v/>
          </cell>
          <cell r="CY1048" t="str">
            <v/>
          </cell>
          <cell r="CZ1048" t="str">
            <v/>
          </cell>
          <cell r="DA1048" t="str">
            <v/>
          </cell>
          <cell r="DB1048" t="str">
            <v/>
          </cell>
          <cell r="DC1048" t="str">
            <v/>
          </cell>
          <cell r="DD1048" t="str">
            <v/>
          </cell>
          <cell r="DE1048" t="str">
            <v/>
          </cell>
          <cell r="DG1048" t="str">
            <v>OMEGA INTERNATIONAL MINISTRIES</v>
          </cell>
          <cell r="DH1048" t="str">
            <v/>
          </cell>
          <cell r="DI1048" t="str">
            <v/>
          </cell>
          <cell r="DJ1048" t="str">
            <v/>
          </cell>
          <cell r="DK1048" t="str">
            <v/>
          </cell>
          <cell r="DL1048" t="str">
            <v/>
          </cell>
          <cell r="DM1048" t="str">
            <v/>
          </cell>
          <cell r="DN1048" t="str">
            <v/>
          </cell>
          <cell r="DO1048" t="str">
            <v/>
          </cell>
          <cell r="DP1048" t="str">
            <v/>
          </cell>
          <cell r="DQ1048" t="str">
            <v/>
          </cell>
          <cell r="DR1048" t="str">
            <v/>
          </cell>
          <cell r="DS1048" t="str">
            <v/>
          </cell>
          <cell r="DU1048" t="str">
            <v>OMEGA INTERNATIONAL MINISTRIES</v>
          </cell>
          <cell r="DV1048" t="str">
            <v/>
          </cell>
          <cell r="DW1048" t="str">
            <v/>
          </cell>
          <cell r="DX1048" t="str">
            <v/>
          </cell>
          <cell r="DY1048" t="str">
            <v/>
          </cell>
          <cell r="DZ1048" t="str">
            <v/>
          </cell>
          <cell r="EA1048" t="str">
            <v/>
          </cell>
          <cell r="EB1048" t="str">
            <v/>
          </cell>
          <cell r="EC1048" t="str">
            <v/>
          </cell>
          <cell r="ED1048" t="str">
            <v/>
          </cell>
          <cell r="EE1048" t="str">
            <v/>
          </cell>
        </row>
        <row r="1049">
          <cell r="I1049" t="str">
            <v>NAKASERO HOSPITAL</v>
          </cell>
          <cell r="J1049">
            <v>3</v>
          </cell>
          <cell r="K1049">
            <v>3</v>
          </cell>
          <cell r="L1049">
            <v>805400</v>
          </cell>
          <cell r="M1049">
            <v>4950</v>
          </cell>
          <cell r="AF1049" t="str">
            <v>OMIPA SACCO-DST ISINGIRO</v>
          </cell>
          <cell r="AG1049" t="str">
            <v>OMIPA SACCO-DST ISINGIRO</v>
          </cell>
          <cell r="AH1049" t="str">
            <v/>
          </cell>
          <cell r="AI1049" t="str">
            <v/>
          </cell>
          <cell r="AJ1049" t="str">
            <v/>
          </cell>
          <cell r="AK1049" t="str">
            <v/>
          </cell>
          <cell r="AL1049" t="str">
            <v/>
          </cell>
          <cell r="AM1049" t="str">
            <v/>
          </cell>
          <cell r="AN1049" t="str">
            <v/>
          </cell>
          <cell r="AO1049" t="str">
            <v/>
          </cell>
          <cell r="AP1049" t="str">
            <v/>
          </cell>
          <cell r="AQ1049" t="str">
            <v/>
          </cell>
          <cell r="AR1049" t="str">
            <v/>
          </cell>
          <cell r="AS1049" t="str">
            <v/>
          </cell>
          <cell r="AT1049">
            <v>0</v>
          </cell>
          <cell r="AU1049" t="str">
            <v>OMIPA SACCO-DST ISINGIRO</v>
          </cell>
          <cell r="AV1049" t="str">
            <v/>
          </cell>
          <cell r="AW1049" t="str">
            <v/>
          </cell>
          <cell r="AX1049" t="str">
            <v/>
          </cell>
          <cell r="AY1049" t="str">
            <v/>
          </cell>
          <cell r="AZ1049" t="str">
            <v/>
          </cell>
          <cell r="BA1049" t="str">
            <v/>
          </cell>
          <cell r="BB1049" t="str">
            <v/>
          </cell>
          <cell r="BC1049" t="str">
            <v/>
          </cell>
          <cell r="BD1049" t="str">
            <v/>
          </cell>
          <cell r="BE1049" t="str">
            <v/>
          </cell>
          <cell r="BG1049" t="str">
            <v>OMIPA SACCO-DST ISINGIRO</v>
          </cell>
          <cell r="BH1049" t="str">
            <v/>
          </cell>
          <cell r="BI1049" t="str">
            <v/>
          </cell>
          <cell r="BJ1049" t="str">
            <v/>
          </cell>
          <cell r="BK1049" t="str">
            <v/>
          </cell>
          <cell r="BL1049" t="str">
            <v/>
          </cell>
          <cell r="BM1049" t="str">
            <v/>
          </cell>
          <cell r="BN1049" t="str">
            <v/>
          </cell>
          <cell r="BO1049" t="str">
            <v/>
          </cell>
          <cell r="BP1049" t="str">
            <v/>
          </cell>
          <cell r="BQ1049" t="str">
            <v/>
          </cell>
          <cell r="BR1049" t="str">
            <v/>
          </cell>
          <cell r="BS1049" t="str">
            <v/>
          </cell>
          <cell r="BU1049" t="str">
            <v>OMIPA SACCO-DST ISINGIRO</v>
          </cell>
          <cell r="BV1049" t="str">
            <v/>
          </cell>
          <cell r="BW1049" t="str">
            <v/>
          </cell>
          <cell r="BX1049" t="str">
            <v/>
          </cell>
          <cell r="BY1049" t="str">
            <v/>
          </cell>
          <cell r="BZ1049" t="str">
            <v/>
          </cell>
          <cell r="CA1049" t="str">
            <v/>
          </cell>
          <cell r="CB1049" t="str">
            <v/>
          </cell>
          <cell r="CC1049" t="str">
            <v/>
          </cell>
          <cell r="CD1049" t="str">
            <v/>
          </cell>
          <cell r="CE1049" t="str">
            <v/>
          </cell>
          <cell r="CG1049" t="str">
            <v>OMIPA SACCO-DST ISINGIRO</v>
          </cell>
          <cell r="CH1049" t="str">
            <v/>
          </cell>
          <cell r="CI1049" t="str">
            <v/>
          </cell>
          <cell r="CJ1049" t="str">
            <v/>
          </cell>
          <cell r="CK1049" t="str">
            <v/>
          </cell>
          <cell r="CL1049" t="str">
            <v/>
          </cell>
          <cell r="CM1049" t="str">
            <v/>
          </cell>
          <cell r="CN1049" t="str">
            <v/>
          </cell>
          <cell r="CO1049" t="str">
            <v/>
          </cell>
          <cell r="CP1049" t="str">
            <v/>
          </cell>
          <cell r="CQ1049" t="str">
            <v/>
          </cell>
          <cell r="CR1049" t="str">
            <v/>
          </cell>
          <cell r="CS1049" t="str">
            <v/>
          </cell>
          <cell r="CU1049" t="str">
            <v>OMIPA SACCO-DST ISINGIRO</v>
          </cell>
          <cell r="CV1049" t="str">
            <v/>
          </cell>
          <cell r="CW1049" t="str">
            <v/>
          </cell>
          <cell r="CX1049" t="str">
            <v/>
          </cell>
          <cell r="CY1049" t="str">
            <v/>
          </cell>
          <cell r="CZ1049" t="str">
            <v/>
          </cell>
          <cell r="DA1049" t="str">
            <v/>
          </cell>
          <cell r="DB1049" t="str">
            <v/>
          </cell>
          <cell r="DC1049" t="str">
            <v/>
          </cell>
          <cell r="DD1049" t="str">
            <v/>
          </cell>
          <cell r="DE1049" t="str">
            <v/>
          </cell>
          <cell r="DG1049" t="str">
            <v>OMIPA SACCO-DST ISINGIRO</v>
          </cell>
          <cell r="DH1049" t="str">
            <v/>
          </cell>
          <cell r="DI1049" t="str">
            <v/>
          </cell>
          <cell r="DJ1049" t="str">
            <v/>
          </cell>
          <cell r="DK1049" t="str">
            <v/>
          </cell>
          <cell r="DL1049" t="str">
            <v/>
          </cell>
          <cell r="DM1049" t="str">
            <v/>
          </cell>
          <cell r="DN1049" t="str">
            <v/>
          </cell>
          <cell r="DO1049" t="str">
            <v/>
          </cell>
          <cell r="DP1049" t="str">
            <v/>
          </cell>
          <cell r="DQ1049" t="str">
            <v/>
          </cell>
          <cell r="DR1049" t="str">
            <v/>
          </cell>
          <cell r="DS1049" t="str">
            <v/>
          </cell>
          <cell r="DU1049" t="str">
            <v>OMIPA SACCO-DST ISINGIRO</v>
          </cell>
          <cell r="DV1049" t="str">
            <v/>
          </cell>
          <cell r="DW1049" t="str">
            <v/>
          </cell>
          <cell r="DX1049" t="str">
            <v/>
          </cell>
          <cell r="DY1049" t="str">
            <v/>
          </cell>
          <cell r="DZ1049" t="str">
            <v/>
          </cell>
          <cell r="EA1049" t="str">
            <v/>
          </cell>
          <cell r="EB1049" t="str">
            <v/>
          </cell>
          <cell r="EC1049" t="str">
            <v/>
          </cell>
          <cell r="ED1049" t="str">
            <v/>
          </cell>
          <cell r="EE1049" t="str">
            <v/>
          </cell>
        </row>
        <row r="1050">
          <cell r="I1050" t="str">
            <v>NATIONAL WATER AND SEWERAGE CORPORATION</v>
          </cell>
          <cell r="J1050">
            <v>5341</v>
          </cell>
          <cell r="K1050">
            <v>5862</v>
          </cell>
          <cell r="L1050">
            <v>206436155</v>
          </cell>
          <cell r="M1050">
            <v>3059730</v>
          </cell>
          <cell r="AF1050" t="str">
            <v>ONLINE TEST AIRTIME LTD</v>
          </cell>
          <cell r="AG1050" t="str">
            <v>ONLINE TEST AIRTIME LTD</v>
          </cell>
          <cell r="AH1050" t="str">
            <v/>
          </cell>
          <cell r="AI1050" t="str">
            <v/>
          </cell>
          <cell r="AJ1050" t="str">
            <v/>
          </cell>
          <cell r="AK1050" t="str">
            <v/>
          </cell>
          <cell r="AL1050" t="str">
            <v/>
          </cell>
          <cell r="AM1050" t="str">
            <v/>
          </cell>
          <cell r="AN1050" t="str">
            <v/>
          </cell>
          <cell r="AO1050" t="str">
            <v/>
          </cell>
          <cell r="AP1050" t="str">
            <v/>
          </cell>
          <cell r="AQ1050" t="str">
            <v/>
          </cell>
          <cell r="AR1050" t="str">
            <v/>
          </cell>
          <cell r="AS1050" t="str">
            <v/>
          </cell>
          <cell r="AT1050">
            <v>0</v>
          </cell>
          <cell r="AU1050" t="str">
            <v>ONLINE TEST AIRTIME LTD</v>
          </cell>
          <cell r="AV1050" t="str">
            <v/>
          </cell>
          <cell r="AW1050" t="str">
            <v/>
          </cell>
          <cell r="AX1050" t="str">
            <v/>
          </cell>
          <cell r="AY1050" t="str">
            <v/>
          </cell>
          <cell r="AZ1050" t="str">
            <v/>
          </cell>
          <cell r="BA1050" t="str">
            <v/>
          </cell>
          <cell r="BB1050" t="str">
            <v/>
          </cell>
          <cell r="BC1050" t="str">
            <v/>
          </cell>
          <cell r="BD1050" t="str">
            <v/>
          </cell>
          <cell r="BE1050" t="str">
            <v/>
          </cell>
          <cell r="BG1050" t="str">
            <v>ONLINE TEST AIRTIME LTD</v>
          </cell>
          <cell r="BH1050" t="str">
            <v/>
          </cell>
          <cell r="BI1050" t="str">
            <v/>
          </cell>
          <cell r="BJ1050" t="str">
            <v/>
          </cell>
          <cell r="BK1050" t="str">
            <v/>
          </cell>
          <cell r="BL1050" t="str">
            <v/>
          </cell>
          <cell r="BM1050" t="str">
            <v/>
          </cell>
          <cell r="BN1050" t="str">
            <v/>
          </cell>
          <cell r="BO1050" t="str">
            <v/>
          </cell>
          <cell r="BP1050" t="str">
            <v/>
          </cell>
          <cell r="BQ1050" t="str">
            <v/>
          </cell>
          <cell r="BR1050" t="str">
            <v/>
          </cell>
          <cell r="BS1050" t="str">
            <v/>
          </cell>
          <cell r="BU1050" t="str">
            <v>ONLINE TEST AIRTIME LTD</v>
          </cell>
          <cell r="BV1050" t="str">
            <v/>
          </cell>
          <cell r="BW1050" t="str">
            <v/>
          </cell>
          <cell r="BX1050" t="str">
            <v/>
          </cell>
          <cell r="BY1050" t="str">
            <v/>
          </cell>
          <cell r="BZ1050" t="str">
            <v/>
          </cell>
          <cell r="CA1050" t="str">
            <v/>
          </cell>
          <cell r="CB1050" t="str">
            <v/>
          </cell>
          <cell r="CC1050" t="str">
            <v/>
          </cell>
          <cell r="CD1050" t="str">
            <v/>
          </cell>
          <cell r="CE1050" t="str">
            <v/>
          </cell>
          <cell r="CG1050" t="str">
            <v>ONLINE TEST AIRTIME LTD</v>
          </cell>
          <cell r="CH1050" t="str">
            <v/>
          </cell>
          <cell r="CI1050" t="str">
            <v/>
          </cell>
          <cell r="CJ1050" t="str">
            <v/>
          </cell>
          <cell r="CK1050" t="str">
            <v/>
          </cell>
          <cell r="CL1050" t="str">
            <v/>
          </cell>
          <cell r="CM1050" t="str">
            <v/>
          </cell>
          <cell r="CN1050" t="str">
            <v/>
          </cell>
          <cell r="CO1050" t="str">
            <v/>
          </cell>
          <cell r="CP1050" t="str">
            <v/>
          </cell>
          <cell r="CQ1050" t="str">
            <v/>
          </cell>
          <cell r="CR1050" t="str">
            <v/>
          </cell>
          <cell r="CS1050" t="str">
            <v/>
          </cell>
          <cell r="CU1050" t="str">
            <v>ONLINE TEST AIRTIME LTD</v>
          </cell>
          <cell r="CV1050" t="str">
            <v/>
          </cell>
          <cell r="CW1050" t="str">
            <v/>
          </cell>
          <cell r="CX1050" t="str">
            <v/>
          </cell>
          <cell r="CY1050" t="str">
            <v/>
          </cell>
          <cell r="CZ1050" t="str">
            <v/>
          </cell>
          <cell r="DA1050" t="str">
            <v/>
          </cell>
          <cell r="DB1050" t="str">
            <v/>
          </cell>
          <cell r="DC1050" t="str">
            <v/>
          </cell>
          <cell r="DD1050" t="str">
            <v/>
          </cell>
          <cell r="DE1050" t="str">
            <v/>
          </cell>
          <cell r="DG1050" t="str">
            <v>ONLINE TEST AIRTIME LTD</v>
          </cell>
          <cell r="DH1050" t="str">
            <v/>
          </cell>
          <cell r="DI1050" t="str">
            <v/>
          </cell>
          <cell r="DJ1050" t="str">
            <v/>
          </cell>
          <cell r="DK1050" t="str">
            <v/>
          </cell>
          <cell r="DL1050" t="str">
            <v/>
          </cell>
          <cell r="DM1050" t="str">
            <v/>
          </cell>
          <cell r="DN1050" t="str">
            <v/>
          </cell>
          <cell r="DO1050" t="str">
            <v/>
          </cell>
          <cell r="DP1050" t="str">
            <v/>
          </cell>
          <cell r="DQ1050" t="str">
            <v/>
          </cell>
          <cell r="DR1050" t="str">
            <v/>
          </cell>
          <cell r="DS1050" t="str">
            <v/>
          </cell>
          <cell r="DU1050" t="str">
            <v>ONLINE TEST AIRTIME LTD</v>
          </cell>
          <cell r="DV1050" t="str">
            <v/>
          </cell>
          <cell r="DW1050" t="str">
            <v/>
          </cell>
          <cell r="DX1050" t="str">
            <v/>
          </cell>
          <cell r="DY1050" t="str">
            <v/>
          </cell>
          <cell r="DZ1050" t="str">
            <v/>
          </cell>
          <cell r="EA1050" t="str">
            <v/>
          </cell>
          <cell r="EB1050" t="str">
            <v/>
          </cell>
          <cell r="EC1050" t="str">
            <v/>
          </cell>
          <cell r="ED1050" t="str">
            <v/>
          </cell>
          <cell r="EE1050" t="str">
            <v/>
          </cell>
        </row>
        <row r="1051">
          <cell r="I1051" t="str">
            <v>New Vision Main</v>
          </cell>
          <cell r="J1051">
            <v>52</v>
          </cell>
          <cell r="K1051">
            <v>66</v>
          </cell>
          <cell r="L1051">
            <v>17638520</v>
          </cell>
          <cell r="M1051">
            <v>83280</v>
          </cell>
          <cell r="AF1051" t="str">
            <v>OPPORTUNITY BANK CITY</v>
          </cell>
          <cell r="AG1051" t="str">
            <v>OPPORTUNITY BANK CITY</v>
          </cell>
          <cell r="AH1051" t="str">
            <v/>
          </cell>
          <cell r="AI1051" t="str">
            <v/>
          </cell>
          <cell r="AJ1051" t="str">
            <v/>
          </cell>
          <cell r="AK1051" t="str">
            <v/>
          </cell>
          <cell r="AL1051" t="str">
            <v/>
          </cell>
          <cell r="AM1051" t="str">
            <v/>
          </cell>
          <cell r="AN1051" t="str">
            <v/>
          </cell>
          <cell r="AO1051" t="str">
            <v/>
          </cell>
          <cell r="AP1051" t="str">
            <v/>
          </cell>
          <cell r="AQ1051" t="str">
            <v/>
          </cell>
          <cell r="AR1051">
            <v>3</v>
          </cell>
          <cell r="AS1051">
            <v>7</v>
          </cell>
          <cell r="AT1051">
            <v>10</v>
          </cell>
          <cell r="AU1051" t="str">
            <v>OPPORTUNITY BANK CITY</v>
          </cell>
          <cell r="AV1051">
            <v>9</v>
          </cell>
          <cell r="AW1051">
            <v>12</v>
          </cell>
          <cell r="AX1051">
            <v>10</v>
          </cell>
          <cell r="AY1051">
            <v>13</v>
          </cell>
          <cell r="AZ1051">
            <v>24</v>
          </cell>
          <cell r="BA1051">
            <v>23</v>
          </cell>
          <cell r="BB1051">
            <v>41</v>
          </cell>
          <cell r="BC1051">
            <v>53</v>
          </cell>
          <cell r="BD1051">
            <v>58</v>
          </cell>
          <cell r="BE1051">
            <v>31</v>
          </cell>
          <cell r="BG1051" t="str">
            <v>OPPORTUNITY BANK CITY</v>
          </cell>
          <cell r="BH1051" t="str">
            <v/>
          </cell>
          <cell r="BI1051" t="str">
            <v/>
          </cell>
          <cell r="BJ1051" t="str">
            <v/>
          </cell>
          <cell r="BK1051" t="str">
            <v/>
          </cell>
          <cell r="BL1051" t="str">
            <v/>
          </cell>
          <cell r="BM1051" t="str">
            <v/>
          </cell>
          <cell r="BN1051" t="str">
            <v/>
          </cell>
          <cell r="BO1051" t="str">
            <v/>
          </cell>
          <cell r="BP1051" t="str">
            <v/>
          </cell>
          <cell r="BQ1051" t="str">
            <v/>
          </cell>
          <cell r="BR1051">
            <v>3</v>
          </cell>
          <cell r="BS1051">
            <v>8</v>
          </cell>
          <cell r="BU1051" t="str">
            <v>OPPORTUNITY BANK CITY</v>
          </cell>
          <cell r="BV1051">
            <v>31</v>
          </cell>
          <cell r="BW1051">
            <v>47</v>
          </cell>
          <cell r="BX1051">
            <v>50</v>
          </cell>
          <cell r="BY1051">
            <v>43</v>
          </cell>
          <cell r="BZ1051">
            <v>74</v>
          </cell>
          <cell r="CA1051">
            <v>73</v>
          </cell>
          <cell r="CB1051">
            <v>136</v>
          </cell>
          <cell r="CC1051">
            <v>178</v>
          </cell>
          <cell r="CD1051">
            <v>181</v>
          </cell>
          <cell r="CE1051">
            <v>101</v>
          </cell>
          <cell r="CG1051" t="str">
            <v>OPPORTUNITY BANK CITY</v>
          </cell>
          <cell r="CH1051" t="str">
            <v/>
          </cell>
          <cell r="CI1051" t="str">
            <v/>
          </cell>
          <cell r="CJ1051" t="str">
            <v/>
          </cell>
          <cell r="CK1051" t="str">
            <v/>
          </cell>
          <cell r="CL1051" t="str">
            <v/>
          </cell>
          <cell r="CM1051" t="str">
            <v/>
          </cell>
          <cell r="CN1051" t="str">
            <v/>
          </cell>
          <cell r="CO1051" t="str">
            <v/>
          </cell>
          <cell r="CP1051" t="str">
            <v/>
          </cell>
          <cell r="CQ1051" t="str">
            <v/>
          </cell>
          <cell r="CR1051">
            <v>13000</v>
          </cell>
          <cell r="CS1051">
            <v>51900</v>
          </cell>
          <cell r="CU1051" t="str">
            <v>OPPORTUNITY BANK CITY</v>
          </cell>
          <cell r="CV1051">
            <v>2756000</v>
          </cell>
          <cell r="CW1051">
            <v>3120100</v>
          </cell>
          <cell r="CX1051">
            <v>2855600</v>
          </cell>
          <cell r="CY1051">
            <v>2843000</v>
          </cell>
          <cell r="CZ1051">
            <v>11551110</v>
          </cell>
          <cell r="DA1051">
            <v>5127650</v>
          </cell>
          <cell r="DB1051">
            <v>33557200</v>
          </cell>
          <cell r="DC1051">
            <v>40317117</v>
          </cell>
          <cell r="DD1051">
            <v>46181900</v>
          </cell>
          <cell r="DE1051">
            <v>18130200</v>
          </cell>
          <cell r="DG1051" t="str">
            <v>OPPORTUNITY BANK CITY</v>
          </cell>
          <cell r="DH1051" t="str">
            <v/>
          </cell>
          <cell r="DI1051" t="str">
            <v/>
          </cell>
          <cell r="DJ1051" t="str">
            <v/>
          </cell>
          <cell r="DK1051" t="str">
            <v/>
          </cell>
          <cell r="DL1051" t="str">
            <v/>
          </cell>
          <cell r="DM1051" t="str">
            <v/>
          </cell>
          <cell r="DN1051" t="str">
            <v/>
          </cell>
          <cell r="DO1051" t="str">
            <v/>
          </cell>
          <cell r="DP1051" t="str">
            <v/>
          </cell>
          <cell r="DQ1051" t="str">
            <v/>
          </cell>
          <cell r="DR1051">
            <v>1200</v>
          </cell>
          <cell r="DS1051">
            <v>2200</v>
          </cell>
          <cell r="DU1051" t="str">
            <v>OPPORTUNITY BANK CITY</v>
          </cell>
          <cell r="DV1051">
            <v>14300</v>
          </cell>
          <cell r="DW1051">
            <v>19300</v>
          </cell>
          <cell r="DX1051">
            <v>20000</v>
          </cell>
          <cell r="DY1051">
            <v>18300</v>
          </cell>
          <cell r="DZ1051">
            <v>53875</v>
          </cell>
          <cell r="EA1051">
            <v>33000</v>
          </cell>
          <cell r="EB1051">
            <v>142980</v>
          </cell>
          <cell r="EC1051">
            <v>176030</v>
          </cell>
          <cell r="ED1051">
            <v>194930</v>
          </cell>
          <cell r="EE1051">
            <v>82290</v>
          </cell>
        </row>
        <row r="1052">
          <cell r="I1052" t="str">
            <v>NOAH'S ARK SENIOR SECONDARY SCHOOL</v>
          </cell>
          <cell r="J1052">
            <v>8</v>
          </cell>
          <cell r="K1052">
            <v>21</v>
          </cell>
          <cell r="L1052">
            <v>2717000</v>
          </cell>
          <cell r="M1052">
            <v>16720</v>
          </cell>
          <cell r="AF1052" t="str">
            <v>OPPORTUNITY BANK GAYAZA</v>
          </cell>
          <cell r="AG1052" t="str">
            <v>OPPORTUNITY BANK GAYAZA</v>
          </cell>
          <cell r="AH1052" t="str">
            <v/>
          </cell>
          <cell r="AI1052" t="str">
            <v/>
          </cell>
          <cell r="AJ1052" t="str">
            <v/>
          </cell>
          <cell r="AK1052" t="str">
            <v/>
          </cell>
          <cell r="AL1052" t="str">
            <v/>
          </cell>
          <cell r="AM1052" t="str">
            <v/>
          </cell>
          <cell r="AN1052" t="str">
            <v/>
          </cell>
          <cell r="AO1052" t="str">
            <v/>
          </cell>
          <cell r="AP1052" t="str">
            <v/>
          </cell>
          <cell r="AQ1052" t="str">
            <v/>
          </cell>
          <cell r="AR1052" t="str">
            <v/>
          </cell>
          <cell r="AS1052">
            <v>6</v>
          </cell>
          <cell r="AT1052">
            <v>6</v>
          </cell>
          <cell r="AU1052" t="str">
            <v>OPPORTUNITY BANK GAYAZA</v>
          </cell>
          <cell r="AV1052">
            <v>9</v>
          </cell>
          <cell r="AW1052">
            <v>12</v>
          </cell>
          <cell r="AX1052">
            <v>15</v>
          </cell>
          <cell r="AY1052">
            <v>17</v>
          </cell>
          <cell r="AZ1052">
            <v>29</v>
          </cell>
          <cell r="BA1052">
            <v>33</v>
          </cell>
          <cell r="BB1052">
            <v>38</v>
          </cell>
          <cell r="BC1052">
            <v>46</v>
          </cell>
          <cell r="BD1052">
            <v>50</v>
          </cell>
          <cell r="BE1052">
            <v>30</v>
          </cell>
          <cell r="BG1052" t="str">
            <v>OPPORTUNITY BANK GAYAZA</v>
          </cell>
          <cell r="BH1052" t="str">
            <v/>
          </cell>
          <cell r="BI1052" t="str">
            <v/>
          </cell>
          <cell r="BJ1052" t="str">
            <v/>
          </cell>
          <cell r="BK1052" t="str">
            <v/>
          </cell>
          <cell r="BL1052" t="str">
            <v/>
          </cell>
          <cell r="BM1052" t="str">
            <v/>
          </cell>
          <cell r="BN1052" t="str">
            <v/>
          </cell>
          <cell r="BO1052" t="str">
            <v/>
          </cell>
          <cell r="BP1052" t="str">
            <v/>
          </cell>
          <cell r="BQ1052" t="str">
            <v/>
          </cell>
          <cell r="BR1052" t="str">
            <v/>
          </cell>
          <cell r="BS1052">
            <v>16</v>
          </cell>
          <cell r="BU1052" t="str">
            <v>OPPORTUNITY BANK GAYAZA</v>
          </cell>
          <cell r="BV1052">
            <v>34</v>
          </cell>
          <cell r="BW1052">
            <v>26</v>
          </cell>
          <cell r="BX1052">
            <v>36</v>
          </cell>
          <cell r="BY1052">
            <v>40</v>
          </cell>
          <cell r="BZ1052">
            <v>76</v>
          </cell>
          <cell r="CA1052">
            <v>75</v>
          </cell>
          <cell r="CB1052">
            <v>82</v>
          </cell>
          <cell r="CC1052">
            <v>120</v>
          </cell>
          <cell r="CD1052">
            <v>128</v>
          </cell>
          <cell r="CE1052">
            <v>59</v>
          </cell>
          <cell r="CG1052" t="str">
            <v>OPPORTUNITY BANK GAYAZA</v>
          </cell>
          <cell r="CH1052" t="str">
            <v/>
          </cell>
          <cell r="CI1052" t="str">
            <v/>
          </cell>
          <cell r="CJ1052" t="str">
            <v/>
          </cell>
          <cell r="CK1052" t="str">
            <v/>
          </cell>
          <cell r="CL1052" t="str">
            <v/>
          </cell>
          <cell r="CM1052" t="str">
            <v/>
          </cell>
          <cell r="CN1052" t="str">
            <v/>
          </cell>
          <cell r="CO1052" t="str">
            <v/>
          </cell>
          <cell r="CP1052" t="str">
            <v/>
          </cell>
          <cell r="CQ1052" t="str">
            <v/>
          </cell>
          <cell r="CR1052" t="str">
            <v/>
          </cell>
          <cell r="CS1052">
            <v>148100</v>
          </cell>
          <cell r="CU1052" t="str">
            <v>OPPORTUNITY BANK GAYAZA</v>
          </cell>
          <cell r="CV1052">
            <v>1035000</v>
          </cell>
          <cell r="CW1052">
            <v>1470600</v>
          </cell>
          <cell r="CX1052">
            <v>2446600</v>
          </cell>
          <cell r="CY1052">
            <v>6956100</v>
          </cell>
          <cell r="CZ1052">
            <v>8355600</v>
          </cell>
          <cell r="DA1052">
            <v>6973550</v>
          </cell>
          <cell r="DB1052">
            <v>10517600</v>
          </cell>
          <cell r="DC1052">
            <v>19616800</v>
          </cell>
          <cell r="DD1052">
            <v>15125500</v>
          </cell>
          <cell r="DE1052">
            <v>13711300</v>
          </cell>
          <cell r="DG1052" t="str">
            <v>OPPORTUNITY BANK GAYAZA</v>
          </cell>
          <cell r="DH1052" t="str">
            <v/>
          </cell>
          <cell r="DI1052" t="str">
            <v/>
          </cell>
          <cell r="DJ1052" t="str">
            <v/>
          </cell>
          <cell r="DK1052" t="str">
            <v/>
          </cell>
          <cell r="DL1052" t="str">
            <v/>
          </cell>
          <cell r="DM1052" t="str">
            <v/>
          </cell>
          <cell r="DN1052" t="str">
            <v/>
          </cell>
          <cell r="DO1052" t="str">
            <v/>
          </cell>
          <cell r="DP1052" t="str">
            <v/>
          </cell>
          <cell r="DQ1052" t="str">
            <v/>
          </cell>
          <cell r="DR1052" t="str">
            <v/>
          </cell>
          <cell r="DS1052">
            <v>2700</v>
          </cell>
          <cell r="DU1052" t="str">
            <v>OPPORTUNITY BANK GAYAZA</v>
          </cell>
          <cell r="DV1052">
            <v>10200</v>
          </cell>
          <cell r="DW1052">
            <v>10300</v>
          </cell>
          <cell r="DX1052">
            <v>13900</v>
          </cell>
          <cell r="DY1052">
            <v>26700</v>
          </cell>
          <cell r="DZ1052">
            <v>41550</v>
          </cell>
          <cell r="EA1052">
            <v>43125</v>
          </cell>
          <cell r="EB1052">
            <v>61330</v>
          </cell>
          <cell r="EC1052">
            <v>109970</v>
          </cell>
          <cell r="ED1052">
            <v>96270</v>
          </cell>
          <cell r="EE1052">
            <v>62050</v>
          </cell>
        </row>
        <row r="1053">
          <cell r="I1053" t="str">
            <v>nsamo mixed primary school</v>
          </cell>
          <cell r="J1053">
            <v>13</v>
          </cell>
          <cell r="K1053">
            <v>18</v>
          </cell>
          <cell r="L1053">
            <v>3165000</v>
          </cell>
          <cell r="M1053">
            <v>16240</v>
          </cell>
          <cell r="AF1053" t="str">
            <v>OPPORTUNITY BANK IGANGA</v>
          </cell>
          <cell r="AG1053" t="str">
            <v>OPPORTUNITY BANK IGANGA</v>
          </cell>
          <cell r="AH1053" t="str">
            <v/>
          </cell>
          <cell r="AI1053" t="str">
            <v/>
          </cell>
          <cell r="AJ1053" t="str">
            <v/>
          </cell>
          <cell r="AK1053" t="str">
            <v/>
          </cell>
          <cell r="AL1053" t="str">
            <v/>
          </cell>
          <cell r="AM1053" t="str">
            <v/>
          </cell>
          <cell r="AN1053" t="str">
            <v/>
          </cell>
          <cell r="AO1053" t="str">
            <v/>
          </cell>
          <cell r="AP1053" t="str">
            <v/>
          </cell>
          <cell r="AQ1053" t="str">
            <v/>
          </cell>
          <cell r="AR1053">
            <v>4</v>
          </cell>
          <cell r="AS1053">
            <v>9</v>
          </cell>
          <cell r="AT1053">
            <v>13</v>
          </cell>
          <cell r="AU1053" t="str">
            <v>OPPORTUNITY BANK IGANGA</v>
          </cell>
          <cell r="AV1053">
            <v>19</v>
          </cell>
          <cell r="AW1053">
            <v>21</v>
          </cell>
          <cell r="AX1053">
            <v>24</v>
          </cell>
          <cell r="AY1053">
            <v>33</v>
          </cell>
          <cell r="AZ1053">
            <v>28</v>
          </cell>
          <cell r="BA1053">
            <v>35</v>
          </cell>
          <cell r="BB1053">
            <v>46</v>
          </cell>
          <cell r="BC1053">
            <v>41</v>
          </cell>
          <cell r="BD1053">
            <v>37</v>
          </cell>
          <cell r="BE1053">
            <v>24</v>
          </cell>
          <cell r="BG1053" t="str">
            <v>OPPORTUNITY BANK IGANGA</v>
          </cell>
          <cell r="BH1053" t="str">
            <v/>
          </cell>
          <cell r="BI1053" t="str">
            <v/>
          </cell>
          <cell r="BJ1053" t="str">
            <v/>
          </cell>
          <cell r="BK1053" t="str">
            <v/>
          </cell>
          <cell r="BL1053" t="str">
            <v/>
          </cell>
          <cell r="BM1053" t="str">
            <v/>
          </cell>
          <cell r="BN1053" t="str">
            <v/>
          </cell>
          <cell r="BO1053" t="str">
            <v/>
          </cell>
          <cell r="BP1053" t="str">
            <v/>
          </cell>
          <cell r="BQ1053" t="str">
            <v/>
          </cell>
          <cell r="BR1053">
            <v>4</v>
          </cell>
          <cell r="BS1053">
            <v>16</v>
          </cell>
          <cell r="BU1053" t="str">
            <v>OPPORTUNITY BANK IGANGA</v>
          </cell>
          <cell r="BV1053">
            <v>74</v>
          </cell>
          <cell r="BW1053">
            <v>73</v>
          </cell>
          <cell r="BX1053">
            <v>67</v>
          </cell>
          <cell r="BY1053">
            <v>142</v>
          </cell>
          <cell r="BZ1053">
            <v>111</v>
          </cell>
          <cell r="CA1053">
            <v>166</v>
          </cell>
          <cell r="CB1053">
            <v>195</v>
          </cell>
          <cell r="CC1053">
            <v>153</v>
          </cell>
          <cell r="CD1053">
            <v>154</v>
          </cell>
          <cell r="CE1053">
            <v>77</v>
          </cell>
          <cell r="CG1053" t="str">
            <v>OPPORTUNITY BANK IGANGA</v>
          </cell>
          <cell r="CH1053" t="str">
            <v/>
          </cell>
          <cell r="CI1053" t="str">
            <v/>
          </cell>
          <cell r="CJ1053" t="str">
            <v/>
          </cell>
          <cell r="CK1053" t="str">
            <v/>
          </cell>
          <cell r="CL1053" t="str">
            <v/>
          </cell>
          <cell r="CM1053" t="str">
            <v/>
          </cell>
          <cell r="CN1053" t="str">
            <v/>
          </cell>
          <cell r="CO1053" t="str">
            <v/>
          </cell>
          <cell r="CP1053" t="str">
            <v/>
          </cell>
          <cell r="CQ1053" t="str">
            <v/>
          </cell>
          <cell r="CR1053">
            <v>514000</v>
          </cell>
          <cell r="CS1053">
            <v>13619700</v>
          </cell>
          <cell r="CU1053" t="str">
            <v>OPPORTUNITY BANK IGANGA</v>
          </cell>
          <cell r="CV1053">
            <v>83351200</v>
          </cell>
          <cell r="CW1053">
            <v>57122403</v>
          </cell>
          <cell r="CX1053">
            <v>72914250</v>
          </cell>
          <cell r="CY1053">
            <v>138685200</v>
          </cell>
          <cell r="CZ1053">
            <v>164309800</v>
          </cell>
          <cell r="DA1053">
            <v>182693600</v>
          </cell>
          <cell r="DB1053">
            <v>173838300</v>
          </cell>
          <cell r="DC1053">
            <v>126455151</v>
          </cell>
          <cell r="DD1053">
            <v>137555450</v>
          </cell>
          <cell r="DE1053">
            <v>60365500</v>
          </cell>
          <cell r="DG1053" t="str">
            <v>OPPORTUNITY BANK IGANGA</v>
          </cell>
          <cell r="DH1053" t="str">
            <v/>
          </cell>
          <cell r="DI1053" t="str">
            <v/>
          </cell>
          <cell r="DJ1053" t="str">
            <v/>
          </cell>
          <cell r="DK1053" t="str">
            <v/>
          </cell>
          <cell r="DL1053" t="str">
            <v/>
          </cell>
          <cell r="DM1053" t="str">
            <v/>
          </cell>
          <cell r="DN1053" t="str">
            <v/>
          </cell>
          <cell r="DO1053" t="str">
            <v/>
          </cell>
          <cell r="DP1053" t="str">
            <v/>
          </cell>
          <cell r="DQ1053" t="str">
            <v/>
          </cell>
          <cell r="DR1053">
            <v>2500</v>
          </cell>
          <cell r="DS1053">
            <v>29600</v>
          </cell>
          <cell r="DU1053" t="str">
            <v>OPPORTUNITY BANK IGANGA</v>
          </cell>
          <cell r="DV1053">
            <v>204700</v>
          </cell>
          <cell r="DW1053">
            <v>167100</v>
          </cell>
          <cell r="DX1053">
            <v>194900</v>
          </cell>
          <cell r="DY1053">
            <v>336000</v>
          </cell>
          <cell r="DZ1053">
            <v>415200</v>
          </cell>
          <cell r="EA1053">
            <v>478800</v>
          </cell>
          <cell r="EB1053">
            <v>572730</v>
          </cell>
          <cell r="EC1053">
            <v>423200</v>
          </cell>
          <cell r="ED1053">
            <v>437860</v>
          </cell>
          <cell r="EE1053">
            <v>196300</v>
          </cell>
        </row>
        <row r="1054">
          <cell r="I1054" t="str">
            <v>NTUNGAMO HIGH SCHOOL</v>
          </cell>
          <cell r="J1054">
            <v>4</v>
          </cell>
          <cell r="K1054">
            <v>4</v>
          </cell>
          <cell r="L1054">
            <v>1026500</v>
          </cell>
          <cell r="M1054">
            <v>4400</v>
          </cell>
          <cell r="AF1054" t="str">
            <v>OPPORTUNITY BANK JINJA</v>
          </cell>
          <cell r="AG1054" t="str">
            <v>OPPORTUNITY BANK JINJA</v>
          </cell>
          <cell r="AH1054" t="str">
            <v/>
          </cell>
          <cell r="AI1054" t="str">
            <v/>
          </cell>
          <cell r="AJ1054" t="str">
            <v/>
          </cell>
          <cell r="AK1054" t="str">
            <v/>
          </cell>
          <cell r="AL1054" t="str">
            <v/>
          </cell>
          <cell r="AM1054" t="str">
            <v/>
          </cell>
          <cell r="AN1054" t="str">
            <v/>
          </cell>
          <cell r="AO1054" t="str">
            <v/>
          </cell>
          <cell r="AP1054" t="str">
            <v/>
          </cell>
          <cell r="AQ1054" t="str">
            <v/>
          </cell>
          <cell r="AR1054">
            <v>11</v>
          </cell>
          <cell r="AS1054">
            <v>17</v>
          </cell>
          <cell r="AT1054">
            <v>28</v>
          </cell>
          <cell r="AU1054" t="str">
            <v>OPPORTUNITY BANK JINJA</v>
          </cell>
          <cell r="AV1054">
            <v>28</v>
          </cell>
          <cell r="AW1054">
            <v>26</v>
          </cell>
          <cell r="AX1054">
            <v>20</v>
          </cell>
          <cell r="AY1054">
            <v>30</v>
          </cell>
          <cell r="AZ1054">
            <v>35</v>
          </cell>
          <cell r="BA1054">
            <v>41</v>
          </cell>
          <cell r="BB1054">
            <v>52</v>
          </cell>
          <cell r="BC1054">
            <v>41</v>
          </cell>
          <cell r="BD1054">
            <v>40</v>
          </cell>
          <cell r="BE1054">
            <v>33</v>
          </cell>
          <cell r="BG1054" t="str">
            <v>OPPORTUNITY BANK JINJA</v>
          </cell>
          <cell r="BH1054" t="str">
            <v/>
          </cell>
          <cell r="BI1054" t="str">
            <v/>
          </cell>
          <cell r="BJ1054" t="str">
            <v/>
          </cell>
          <cell r="BK1054" t="str">
            <v/>
          </cell>
          <cell r="BL1054" t="str">
            <v/>
          </cell>
          <cell r="BM1054" t="str">
            <v/>
          </cell>
          <cell r="BN1054" t="str">
            <v/>
          </cell>
          <cell r="BO1054" t="str">
            <v/>
          </cell>
          <cell r="BP1054" t="str">
            <v/>
          </cell>
          <cell r="BQ1054" t="str">
            <v/>
          </cell>
          <cell r="BR1054">
            <v>17</v>
          </cell>
          <cell r="BS1054">
            <v>44</v>
          </cell>
          <cell r="BU1054" t="str">
            <v>OPPORTUNITY BANK JINJA</v>
          </cell>
          <cell r="BV1054">
            <v>77</v>
          </cell>
          <cell r="BW1054">
            <v>63</v>
          </cell>
          <cell r="BX1054">
            <v>50</v>
          </cell>
          <cell r="BY1054">
            <v>87</v>
          </cell>
          <cell r="BZ1054">
            <v>83</v>
          </cell>
          <cell r="CA1054">
            <v>133</v>
          </cell>
          <cell r="CB1054">
            <v>153</v>
          </cell>
          <cell r="CC1054">
            <v>148</v>
          </cell>
          <cell r="CD1054">
            <v>149</v>
          </cell>
          <cell r="CE1054">
            <v>79</v>
          </cell>
          <cell r="CG1054" t="str">
            <v>OPPORTUNITY BANK JINJA</v>
          </cell>
          <cell r="CH1054" t="str">
            <v/>
          </cell>
          <cell r="CI1054" t="str">
            <v/>
          </cell>
          <cell r="CJ1054" t="str">
            <v/>
          </cell>
          <cell r="CK1054" t="str">
            <v/>
          </cell>
          <cell r="CL1054" t="str">
            <v/>
          </cell>
          <cell r="CM1054" t="str">
            <v/>
          </cell>
          <cell r="CN1054" t="str">
            <v/>
          </cell>
          <cell r="CO1054" t="str">
            <v/>
          </cell>
          <cell r="CP1054" t="str">
            <v/>
          </cell>
          <cell r="CQ1054" t="str">
            <v/>
          </cell>
          <cell r="CR1054">
            <v>4210500</v>
          </cell>
          <cell r="CS1054">
            <v>9357250</v>
          </cell>
          <cell r="CU1054" t="str">
            <v>OPPORTUNITY BANK JINJA</v>
          </cell>
          <cell r="CV1054">
            <v>12945400</v>
          </cell>
          <cell r="CW1054">
            <v>10437500</v>
          </cell>
          <cell r="CX1054">
            <v>7389600</v>
          </cell>
          <cell r="CY1054">
            <v>12773100</v>
          </cell>
          <cell r="CZ1054">
            <v>13619301</v>
          </cell>
          <cell r="DA1054">
            <v>53104400</v>
          </cell>
          <cell r="DB1054">
            <v>52126350</v>
          </cell>
          <cell r="DC1054">
            <v>48480600</v>
          </cell>
          <cell r="DD1054">
            <v>37047200</v>
          </cell>
          <cell r="DE1054">
            <v>23780000</v>
          </cell>
          <cell r="DG1054" t="str">
            <v>OPPORTUNITY BANK JINJA</v>
          </cell>
          <cell r="DH1054" t="str">
            <v/>
          </cell>
          <cell r="DI1054" t="str">
            <v/>
          </cell>
          <cell r="DJ1054" t="str">
            <v/>
          </cell>
          <cell r="DK1054" t="str">
            <v/>
          </cell>
          <cell r="DL1054" t="str">
            <v/>
          </cell>
          <cell r="DM1054" t="str">
            <v/>
          </cell>
          <cell r="DN1054" t="str">
            <v/>
          </cell>
          <cell r="DO1054" t="str">
            <v/>
          </cell>
          <cell r="DP1054" t="str">
            <v/>
          </cell>
          <cell r="DQ1054" t="str">
            <v/>
          </cell>
          <cell r="DR1054">
            <v>15600</v>
          </cell>
          <cell r="DS1054">
            <v>34200</v>
          </cell>
          <cell r="DU1054" t="str">
            <v>OPPORTUNITY BANK JINJA</v>
          </cell>
          <cell r="DV1054">
            <v>50200</v>
          </cell>
          <cell r="DW1054">
            <v>40300</v>
          </cell>
          <cell r="DX1054">
            <v>31300</v>
          </cell>
          <cell r="DY1054">
            <v>51100</v>
          </cell>
          <cell r="DZ1054">
            <v>62550</v>
          </cell>
          <cell r="EA1054">
            <v>157825</v>
          </cell>
          <cell r="EB1054">
            <v>184455</v>
          </cell>
          <cell r="EC1054">
            <v>178710</v>
          </cell>
          <cell r="ED1054">
            <v>150830</v>
          </cell>
          <cell r="EE1054">
            <v>91570</v>
          </cell>
        </row>
        <row r="1055">
          <cell r="I1055" t="str">
            <v>OPPORTUNITY BANK CITY</v>
          </cell>
          <cell r="J1055">
            <v>20</v>
          </cell>
          <cell r="K1055">
            <v>37</v>
          </cell>
          <cell r="L1055">
            <v>6304200</v>
          </cell>
          <cell r="M1055">
            <v>26730</v>
          </cell>
          <cell r="AF1055" t="str">
            <v>OPPORTUNITY BANK KALAGI</v>
          </cell>
          <cell r="AG1055" t="str">
            <v>OPPORTUNITY BANK KALAGI</v>
          </cell>
          <cell r="AH1055" t="str">
            <v/>
          </cell>
          <cell r="AI1055" t="str">
            <v/>
          </cell>
          <cell r="AJ1055" t="str">
            <v/>
          </cell>
          <cell r="AK1055" t="str">
            <v/>
          </cell>
          <cell r="AL1055" t="str">
            <v/>
          </cell>
          <cell r="AM1055" t="str">
            <v/>
          </cell>
          <cell r="AN1055" t="str">
            <v/>
          </cell>
          <cell r="AO1055" t="str">
            <v/>
          </cell>
          <cell r="AP1055" t="str">
            <v/>
          </cell>
          <cell r="AQ1055" t="str">
            <v/>
          </cell>
          <cell r="AR1055">
            <v>6</v>
          </cell>
          <cell r="AS1055">
            <v>29</v>
          </cell>
          <cell r="AT1055">
            <v>35</v>
          </cell>
          <cell r="AU1055" t="str">
            <v>OPPORTUNITY BANK KALAGI</v>
          </cell>
          <cell r="AV1055">
            <v>48</v>
          </cell>
          <cell r="AW1055">
            <v>52</v>
          </cell>
          <cell r="AX1055">
            <v>53</v>
          </cell>
          <cell r="AY1055">
            <v>54</v>
          </cell>
          <cell r="AZ1055">
            <v>57</v>
          </cell>
          <cell r="BA1055">
            <v>61</v>
          </cell>
          <cell r="BB1055">
            <v>71</v>
          </cell>
          <cell r="BC1055">
            <v>57</v>
          </cell>
          <cell r="BD1055">
            <v>61</v>
          </cell>
          <cell r="BE1055">
            <v>44</v>
          </cell>
          <cell r="BG1055" t="str">
            <v>OPPORTUNITY BANK KALAGI</v>
          </cell>
          <cell r="BH1055" t="str">
            <v/>
          </cell>
          <cell r="BI1055" t="str">
            <v/>
          </cell>
          <cell r="BJ1055" t="str">
            <v/>
          </cell>
          <cell r="BK1055" t="str">
            <v/>
          </cell>
          <cell r="BL1055" t="str">
            <v/>
          </cell>
          <cell r="BM1055" t="str">
            <v/>
          </cell>
          <cell r="BN1055" t="str">
            <v/>
          </cell>
          <cell r="BO1055" t="str">
            <v/>
          </cell>
          <cell r="BP1055" t="str">
            <v/>
          </cell>
          <cell r="BQ1055" t="str">
            <v/>
          </cell>
          <cell r="BR1055">
            <v>6</v>
          </cell>
          <cell r="BS1055">
            <v>44</v>
          </cell>
          <cell r="BU1055" t="str">
            <v>OPPORTUNITY BANK KALAGI</v>
          </cell>
          <cell r="BV1055">
            <v>105</v>
          </cell>
          <cell r="BW1055">
            <v>124</v>
          </cell>
          <cell r="BX1055">
            <v>144</v>
          </cell>
          <cell r="BY1055">
            <v>139</v>
          </cell>
          <cell r="BZ1055">
            <v>181</v>
          </cell>
          <cell r="CA1055">
            <v>170</v>
          </cell>
          <cell r="CB1055">
            <v>195</v>
          </cell>
          <cell r="CC1055">
            <v>236</v>
          </cell>
          <cell r="CD1055">
            <v>263</v>
          </cell>
          <cell r="CE1055">
            <v>164</v>
          </cell>
          <cell r="CG1055" t="str">
            <v>OPPORTUNITY BANK KALAGI</v>
          </cell>
          <cell r="CH1055" t="str">
            <v/>
          </cell>
          <cell r="CI1055" t="str">
            <v/>
          </cell>
          <cell r="CJ1055" t="str">
            <v/>
          </cell>
          <cell r="CK1055" t="str">
            <v/>
          </cell>
          <cell r="CL1055" t="str">
            <v/>
          </cell>
          <cell r="CM1055" t="str">
            <v/>
          </cell>
          <cell r="CN1055" t="str">
            <v/>
          </cell>
          <cell r="CO1055" t="str">
            <v/>
          </cell>
          <cell r="CP1055" t="str">
            <v/>
          </cell>
          <cell r="CQ1055" t="str">
            <v/>
          </cell>
          <cell r="CR1055">
            <v>203500</v>
          </cell>
          <cell r="CS1055">
            <v>8104900</v>
          </cell>
          <cell r="CU1055" t="str">
            <v>OPPORTUNITY BANK KALAGI</v>
          </cell>
          <cell r="CV1055">
            <v>21726900</v>
          </cell>
          <cell r="CW1055">
            <v>24772300</v>
          </cell>
          <cell r="CX1055">
            <v>24030050</v>
          </cell>
          <cell r="CY1055">
            <v>20569700</v>
          </cell>
          <cell r="CZ1055">
            <v>23538300</v>
          </cell>
          <cell r="DA1055">
            <v>43091550</v>
          </cell>
          <cell r="DB1055">
            <v>40792450</v>
          </cell>
          <cell r="DC1055">
            <v>87642300</v>
          </cell>
          <cell r="DD1055">
            <v>94407690</v>
          </cell>
          <cell r="DE1055">
            <v>65029650</v>
          </cell>
          <cell r="DG1055" t="str">
            <v>OPPORTUNITY BANK KALAGI</v>
          </cell>
          <cell r="DH1055" t="str">
            <v/>
          </cell>
          <cell r="DI1055" t="str">
            <v/>
          </cell>
          <cell r="DJ1055" t="str">
            <v/>
          </cell>
          <cell r="DK1055" t="str">
            <v/>
          </cell>
          <cell r="DL1055" t="str">
            <v/>
          </cell>
          <cell r="DM1055" t="str">
            <v/>
          </cell>
          <cell r="DN1055" t="str">
            <v/>
          </cell>
          <cell r="DO1055" t="str">
            <v/>
          </cell>
          <cell r="DP1055" t="str">
            <v/>
          </cell>
          <cell r="DQ1055" t="str">
            <v/>
          </cell>
          <cell r="DR1055">
            <v>2400</v>
          </cell>
          <cell r="DS1055">
            <v>27300</v>
          </cell>
          <cell r="DU1055" t="str">
            <v>OPPORTUNITY BANK KALAGI</v>
          </cell>
          <cell r="DV1055">
            <v>79500</v>
          </cell>
          <cell r="DW1055">
            <v>87600</v>
          </cell>
          <cell r="DX1055">
            <v>81700</v>
          </cell>
          <cell r="DY1055">
            <v>79700</v>
          </cell>
          <cell r="DZ1055">
            <v>122025</v>
          </cell>
          <cell r="EA1055">
            <v>163950</v>
          </cell>
          <cell r="EB1055">
            <v>197800</v>
          </cell>
          <cell r="EC1055">
            <v>331420</v>
          </cell>
          <cell r="ED1055">
            <v>362300</v>
          </cell>
          <cell r="EE1055">
            <v>224020</v>
          </cell>
        </row>
        <row r="1056">
          <cell r="I1056" t="str">
            <v>OPPORTUNITY BANK GAYAZA</v>
          </cell>
          <cell r="J1056">
            <v>14</v>
          </cell>
          <cell r="K1056">
            <v>19</v>
          </cell>
          <cell r="L1056">
            <v>3219500</v>
          </cell>
          <cell r="M1056">
            <v>16470</v>
          </cell>
          <cell r="AF1056" t="str">
            <v>OPPORTUNITY BANK KAWEMPE</v>
          </cell>
          <cell r="AG1056" t="str">
            <v>OPPORTUNITY BANK KAWEMPE</v>
          </cell>
          <cell r="AH1056" t="str">
            <v/>
          </cell>
          <cell r="AI1056" t="str">
            <v/>
          </cell>
          <cell r="AJ1056" t="str">
            <v/>
          </cell>
          <cell r="AK1056" t="str">
            <v/>
          </cell>
          <cell r="AL1056" t="str">
            <v/>
          </cell>
          <cell r="AM1056" t="str">
            <v/>
          </cell>
          <cell r="AN1056" t="str">
            <v/>
          </cell>
          <cell r="AO1056" t="str">
            <v/>
          </cell>
          <cell r="AP1056" t="str">
            <v/>
          </cell>
          <cell r="AQ1056" t="str">
            <v/>
          </cell>
          <cell r="AR1056" t="str">
            <v/>
          </cell>
          <cell r="AS1056">
            <v>7</v>
          </cell>
          <cell r="AT1056">
            <v>7</v>
          </cell>
          <cell r="AU1056" t="str">
            <v>OPPORTUNITY BANK KAWEMPE</v>
          </cell>
          <cell r="AV1056">
            <v>6</v>
          </cell>
          <cell r="AW1056">
            <v>10</v>
          </cell>
          <cell r="AX1056">
            <v>8</v>
          </cell>
          <cell r="AY1056">
            <v>21</v>
          </cell>
          <cell r="AZ1056">
            <v>21</v>
          </cell>
          <cell r="BA1056">
            <v>20</v>
          </cell>
          <cell r="BB1056">
            <v>39</v>
          </cell>
          <cell r="BC1056">
            <v>40</v>
          </cell>
          <cell r="BD1056">
            <v>32</v>
          </cell>
          <cell r="BE1056">
            <v>13</v>
          </cell>
          <cell r="BG1056" t="str">
            <v>OPPORTUNITY BANK KAWEMPE</v>
          </cell>
          <cell r="BH1056" t="str">
            <v/>
          </cell>
          <cell r="BI1056" t="str">
            <v/>
          </cell>
          <cell r="BJ1056" t="str">
            <v/>
          </cell>
          <cell r="BK1056" t="str">
            <v/>
          </cell>
          <cell r="BL1056" t="str">
            <v/>
          </cell>
          <cell r="BM1056" t="str">
            <v/>
          </cell>
          <cell r="BN1056" t="str">
            <v/>
          </cell>
          <cell r="BO1056" t="str">
            <v/>
          </cell>
          <cell r="BP1056" t="str">
            <v/>
          </cell>
          <cell r="BQ1056" t="str">
            <v/>
          </cell>
          <cell r="BR1056" t="str">
            <v/>
          </cell>
          <cell r="BS1056">
            <v>13</v>
          </cell>
          <cell r="BU1056" t="str">
            <v>OPPORTUNITY BANK KAWEMPE</v>
          </cell>
          <cell r="BV1056">
            <v>7</v>
          </cell>
          <cell r="BW1056">
            <v>13</v>
          </cell>
          <cell r="BX1056">
            <v>18</v>
          </cell>
          <cell r="BY1056">
            <v>46</v>
          </cell>
          <cell r="BZ1056">
            <v>43</v>
          </cell>
          <cell r="CA1056">
            <v>32</v>
          </cell>
          <cell r="CB1056">
            <v>134</v>
          </cell>
          <cell r="CC1056">
            <v>127</v>
          </cell>
          <cell r="CD1056">
            <v>89</v>
          </cell>
          <cell r="CE1056">
            <v>18</v>
          </cell>
          <cell r="CG1056" t="str">
            <v>OPPORTUNITY BANK KAWEMPE</v>
          </cell>
          <cell r="CH1056" t="str">
            <v/>
          </cell>
          <cell r="CI1056" t="str">
            <v/>
          </cell>
          <cell r="CJ1056" t="str">
            <v/>
          </cell>
          <cell r="CK1056" t="str">
            <v/>
          </cell>
          <cell r="CL1056" t="str">
            <v/>
          </cell>
          <cell r="CM1056" t="str">
            <v/>
          </cell>
          <cell r="CN1056" t="str">
            <v/>
          </cell>
          <cell r="CO1056" t="str">
            <v/>
          </cell>
          <cell r="CP1056" t="str">
            <v/>
          </cell>
          <cell r="CQ1056" t="str">
            <v/>
          </cell>
          <cell r="CR1056" t="str">
            <v/>
          </cell>
          <cell r="CS1056">
            <v>574600</v>
          </cell>
          <cell r="CU1056" t="str">
            <v>OPPORTUNITY BANK KAWEMPE</v>
          </cell>
          <cell r="CV1056">
            <v>699000</v>
          </cell>
          <cell r="CW1056">
            <v>808700</v>
          </cell>
          <cell r="CX1056">
            <v>1066000</v>
          </cell>
          <cell r="CY1056">
            <v>4593200</v>
          </cell>
          <cell r="CZ1056">
            <v>2905700</v>
          </cell>
          <cell r="DA1056">
            <v>1814650</v>
          </cell>
          <cell r="DB1056">
            <v>17626600</v>
          </cell>
          <cell r="DC1056">
            <v>10689400</v>
          </cell>
          <cell r="DD1056">
            <v>6388400</v>
          </cell>
          <cell r="DE1056">
            <v>2965400</v>
          </cell>
          <cell r="DG1056" t="str">
            <v>OPPORTUNITY BANK KAWEMPE</v>
          </cell>
          <cell r="DH1056" t="str">
            <v/>
          </cell>
          <cell r="DI1056" t="str">
            <v/>
          </cell>
          <cell r="DJ1056" t="str">
            <v/>
          </cell>
          <cell r="DK1056" t="str">
            <v/>
          </cell>
          <cell r="DL1056" t="str">
            <v/>
          </cell>
          <cell r="DM1056" t="str">
            <v/>
          </cell>
          <cell r="DN1056" t="str">
            <v/>
          </cell>
          <cell r="DO1056" t="str">
            <v/>
          </cell>
          <cell r="DP1056" t="str">
            <v/>
          </cell>
          <cell r="DQ1056" t="str">
            <v/>
          </cell>
          <cell r="DR1056" t="str">
            <v/>
          </cell>
          <cell r="DS1056">
            <v>5800</v>
          </cell>
          <cell r="DU1056" t="str">
            <v>OPPORTUNITY BANK KAWEMPE</v>
          </cell>
          <cell r="DV1056">
            <v>3100</v>
          </cell>
          <cell r="DW1056">
            <v>4700</v>
          </cell>
          <cell r="DX1056">
            <v>6900</v>
          </cell>
          <cell r="DY1056">
            <v>20600</v>
          </cell>
          <cell r="DZ1056">
            <v>20900</v>
          </cell>
          <cell r="EA1056">
            <v>15375</v>
          </cell>
          <cell r="EB1056">
            <v>93035</v>
          </cell>
          <cell r="EC1056">
            <v>85370</v>
          </cell>
          <cell r="ED1056">
            <v>52680</v>
          </cell>
          <cell r="EE1056">
            <v>18140</v>
          </cell>
        </row>
        <row r="1057">
          <cell r="I1057" t="str">
            <v>OPPORTUNITY BANK IGANGA</v>
          </cell>
          <cell r="J1057">
            <v>17</v>
          </cell>
          <cell r="K1057">
            <v>31</v>
          </cell>
          <cell r="L1057">
            <v>17110000</v>
          </cell>
          <cell r="M1057">
            <v>56300</v>
          </cell>
          <cell r="AF1057" t="str">
            <v>OPPORTUNITY BANK KIRA</v>
          </cell>
          <cell r="AG1057" t="str">
            <v>OPPORTUNITY BANK KIRA</v>
          </cell>
          <cell r="AH1057" t="str">
            <v/>
          </cell>
          <cell r="AI1057" t="str">
            <v/>
          </cell>
          <cell r="AJ1057" t="str">
            <v/>
          </cell>
          <cell r="AK1057" t="str">
            <v/>
          </cell>
          <cell r="AL1057" t="str">
            <v/>
          </cell>
          <cell r="AM1057" t="str">
            <v/>
          </cell>
          <cell r="AN1057">
            <v>1</v>
          </cell>
          <cell r="AO1057" t="str">
            <v/>
          </cell>
          <cell r="AP1057">
            <v>1</v>
          </cell>
          <cell r="AQ1057">
            <v>2</v>
          </cell>
          <cell r="AR1057">
            <v>3</v>
          </cell>
          <cell r="AS1057">
            <v>3</v>
          </cell>
          <cell r="AT1057">
            <v>10</v>
          </cell>
          <cell r="AU1057" t="str">
            <v>OPPORTUNITY BANK KIRA</v>
          </cell>
          <cell r="AV1057">
            <v>6</v>
          </cell>
          <cell r="AW1057">
            <v>8</v>
          </cell>
          <cell r="AX1057">
            <v>9</v>
          </cell>
          <cell r="AY1057">
            <v>16</v>
          </cell>
          <cell r="AZ1057">
            <v>20</v>
          </cell>
          <cell r="BA1057">
            <v>19</v>
          </cell>
          <cell r="BB1057">
            <v>34</v>
          </cell>
          <cell r="BC1057">
            <v>40</v>
          </cell>
          <cell r="BD1057">
            <v>24</v>
          </cell>
          <cell r="BE1057">
            <v>16</v>
          </cell>
          <cell r="BG1057" t="str">
            <v>OPPORTUNITY BANK KIRA</v>
          </cell>
          <cell r="BH1057" t="str">
            <v/>
          </cell>
          <cell r="BI1057" t="str">
            <v/>
          </cell>
          <cell r="BJ1057" t="str">
            <v/>
          </cell>
          <cell r="BK1057" t="str">
            <v/>
          </cell>
          <cell r="BL1057" t="str">
            <v/>
          </cell>
          <cell r="BM1057" t="str">
            <v/>
          </cell>
          <cell r="BN1057">
            <v>5</v>
          </cell>
          <cell r="BO1057" t="str">
            <v/>
          </cell>
          <cell r="BP1057">
            <v>1</v>
          </cell>
          <cell r="BQ1057">
            <v>2</v>
          </cell>
          <cell r="BR1057">
            <v>3</v>
          </cell>
          <cell r="BS1057">
            <v>7</v>
          </cell>
          <cell r="BU1057" t="str">
            <v>OPPORTUNITY BANK KIRA</v>
          </cell>
          <cell r="BV1057">
            <v>11</v>
          </cell>
          <cell r="BW1057">
            <v>9</v>
          </cell>
          <cell r="BX1057">
            <v>17</v>
          </cell>
          <cell r="BY1057">
            <v>33</v>
          </cell>
          <cell r="BZ1057">
            <v>51</v>
          </cell>
          <cell r="CA1057">
            <v>86</v>
          </cell>
          <cell r="CB1057">
            <v>150</v>
          </cell>
          <cell r="CC1057">
            <v>169</v>
          </cell>
          <cell r="CD1057">
            <v>150</v>
          </cell>
          <cell r="CE1057">
            <v>107</v>
          </cell>
          <cell r="CG1057" t="str">
            <v>OPPORTUNITY BANK KIRA</v>
          </cell>
          <cell r="CH1057" t="str">
            <v/>
          </cell>
          <cell r="CI1057" t="str">
            <v/>
          </cell>
          <cell r="CJ1057" t="str">
            <v/>
          </cell>
          <cell r="CK1057" t="str">
            <v/>
          </cell>
          <cell r="CL1057" t="str">
            <v/>
          </cell>
          <cell r="CM1057" t="str">
            <v/>
          </cell>
          <cell r="CN1057">
            <v>5000</v>
          </cell>
          <cell r="CO1057" t="str">
            <v/>
          </cell>
          <cell r="CP1057">
            <v>1000</v>
          </cell>
          <cell r="CQ1057">
            <v>2000</v>
          </cell>
          <cell r="CR1057">
            <v>15000</v>
          </cell>
          <cell r="CS1057">
            <v>971000</v>
          </cell>
          <cell r="CU1057" t="str">
            <v>OPPORTUNITY BANK KIRA</v>
          </cell>
          <cell r="CV1057">
            <v>2502650</v>
          </cell>
          <cell r="CW1057">
            <v>366500</v>
          </cell>
          <cell r="CX1057">
            <v>9297200</v>
          </cell>
          <cell r="CY1057">
            <v>4231000</v>
          </cell>
          <cell r="CZ1057">
            <v>4804600</v>
          </cell>
          <cell r="DA1057">
            <v>12249350</v>
          </cell>
          <cell r="DB1057">
            <v>20983700</v>
          </cell>
          <cell r="DC1057">
            <v>9483733</v>
          </cell>
          <cell r="DD1057">
            <v>8026238</v>
          </cell>
          <cell r="DE1057">
            <v>5833327</v>
          </cell>
          <cell r="DG1057" t="str">
            <v>OPPORTUNITY BANK KIRA</v>
          </cell>
          <cell r="DH1057" t="str">
            <v/>
          </cell>
          <cell r="DI1057" t="str">
            <v/>
          </cell>
          <cell r="DJ1057" t="str">
            <v/>
          </cell>
          <cell r="DK1057" t="str">
            <v/>
          </cell>
          <cell r="DL1057" t="str">
            <v/>
          </cell>
          <cell r="DM1057" t="str">
            <v/>
          </cell>
          <cell r="DN1057">
            <v>400</v>
          </cell>
          <cell r="DO1057" t="str">
            <v/>
          </cell>
          <cell r="DP1057">
            <v>400</v>
          </cell>
          <cell r="DQ1057">
            <v>400</v>
          </cell>
          <cell r="DR1057">
            <v>1200</v>
          </cell>
          <cell r="DS1057">
            <v>4000</v>
          </cell>
          <cell r="DU1057" t="str">
            <v>OPPORTUNITY BANK KIRA</v>
          </cell>
          <cell r="DV1057">
            <v>8100</v>
          </cell>
          <cell r="DW1057">
            <v>3000</v>
          </cell>
          <cell r="DX1057">
            <v>23600</v>
          </cell>
          <cell r="DY1057">
            <v>17200</v>
          </cell>
          <cell r="DZ1057">
            <v>23475</v>
          </cell>
          <cell r="EA1057">
            <v>50000</v>
          </cell>
          <cell r="EB1057">
            <v>114260</v>
          </cell>
          <cell r="EC1057">
            <v>88540</v>
          </cell>
          <cell r="ED1057">
            <v>79530</v>
          </cell>
          <cell r="EE1057">
            <v>50340</v>
          </cell>
        </row>
        <row r="1058">
          <cell r="I1058" t="str">
            <v>OPPORTUNITY BANK JINJA</v>
          </cell>
          <cell r="J1058">
            <v>21</v>
          </cell>
          <cell r="K1058">
            <v>34</v>
          </cell>
          <cell r="L1058">
            <v>10745500</v>
          </cell>
          <cell r="M1058">
            <v>37550</v>
          </cell>
          <cell r="AF1058" t="str">
            <v>OPPORTUNITY BANK KYENJOJO</v>
          </cell>
          <cell r="AG1058" t="str">
            <v>OPPORTUNITY BANK KYENJOJO</v>
          </cell>
          <cell r="AH1058" t="str">
            <v/>
          </cell>
          <cell r="AI1058" t="str">
            <v/>
          </cell>
          <cell r="AJ1058" t="str">
            <v/>
          </cell>
          <cell r="AK1058" t="str">
            <v/>
          </cell>
          <cell r="AL1058" t="str">
            <v/>
          </cell>
          <cell r="AM1058" t="str">
            <v/>
          </cell>
          <cell r="AN1058" t="str">
            <v/>
          </cell>
          <cell r="AO1058" t="str">
            <v/>
          </cell>
          <cell r="AP1058" t="str">
            <v/>
          </cell>
          <cell r="AQ1058" t="str">
            <v/>
          </cell>
          <cell r="AR1058" t="str">
            <v/>
          </cell>
          <cell r="AS1058">
            <v>1</v>
          </cell>
          <cell r="AT1058">
            <v>1</v>
          </cell>
          <cell r="AU1058" t="str">
            <v>OPPORTUNITY BANK KYENJOJO</v>
          </cell>
          <cell r="AV1058">
            <v>5</v>
          </cell>
          <cell r="AW1058">
            <v>4</v>
          </cell>
          <cell r="AX1058">
            <v>10</v>
          </cell>
          <cell r="AY1058">
            <v>11</v>
          </cell>
          <cell r="AZ1058">
            <v>18</v>
          </cell>
          <cell r="BA1058">
            <v>32</v>
          </cell>
          <cell r="BB1058">
            <v>42</v>
          </cell>
          <cell r="BC1058">
            <v>43</v>
          </cell>
          <cell r="BD1058">
            <v>45</v>
          </cell>
          <cell r="BE1058">
            <v>23</v>
          </cell>
          <cell r="BG1058" t="str">
            <v>OPPORTUNITY BANK KYENJOJO</v>
          </cell>
          <cell r="BH1058" t="str">
            <v/>
          </cell>
          <cell r="BI1058" t="str">
            <v/>
          </cell>
          <cell r="BJ1058" t="str">
            <v/>
          </cell>
          <cell r="BK1058" t="str">
            <v/>
          </cell>
          <cell r="BL1058" t="str">
            <v/>
          </cell>
          <cell r="BM1058" t="str">
            <v/>
          </cell>
          <cell r="BN1058" t="str">
            <v/>
          </cell>
          <cell r="BO1058" t="str">
            <v/>
          </cell>
          <cell r="BP1058" t="str">
            <v/>
          </cell>
          <cell r="BQ1058" t="str">
            <v/>
          </cell>
          <cell r="BR1058" t="str">
            <v/>
          </cell>
          <cell r="BS1058">
            <v>1</v>
          </cell>
          <cell r="BU1058" t="str">
            <v>OPPORTUNITY BANK KYENJOJO</v>
          </cell>
          <cell r="BV1058">
            <v>5</v>
          </cell>
          <cell r="BW1058">
            <v>6</v>
          </cell>
          <cell r="BX1058">
            <v>15</v>
          </cell>
          <cell r="BY1058">
            <v>25</v>
          </cell>
          <cell r="BZ1058">
            <v>32</v>
          </cell>
          <cell r="CA1058">
            <v>64</v>
          </cell>
          <cell r="CB1058">
            <v>93</v>
          </cell>
          <cell r="CC1058">
            <v>143</v>
          </cell>
          <cell r="CD1058">
            <v>122</v>
          </cell>
          <cell r="CE1058">
            <v>45</v>
          </cell>
          <cell r="CG1058" t="str">
            <v>OPPORTUNITY BANK KYENJOJO</v>
          </cell>
          <cell r="CH1058" t="str">
            <v/>
          </cell>
          <cell r="CI1058" t="str">
            <v/>
          </cell>
          <cell r="CJ1058" t="str">
            <v/>
          </cell>
          <cell r="CK1058" t="str">
            <v/>
          </cell>
          <cell r="CL1058" t="str">
            <v/>
          </cell>
          <cell r="CM1058" t="str">
            <v/>
          </cell>
          <cell r="CN1058" t="str">
            <v/>
          </cell>
          <cell r="CO1058" t="str">
            <v/>
          </cell>
          <cell r="CP1058" t="str">
            <v/>
          </cell>
          <cell r="CQ1058" t="str">
            <v/>
          </cell>
          <cell r="CR1058" t="str">
            <v/>
          </cell>
          <cell r="CS1058">
            <v>900000</v>
          </cell>
          <cell r="CU1058" t="str">
            <v>OPPORTUNITY BANK KYENJOJO</v>
          </cell>
          <cell r="CV1058">
            <v>708300</v>
          </cell>
          <cell r="CW1058">
            <v>1015000</v>
          </cell>
          <cell r="CX1058">
            <v>3353800</v>
          </cell>
          <cell r="CY1058">
            <v>3021500</v>
          </cell>
          <cell r="CZ1058">
            <v>7241100</v>
          </cell>
          <cell r="DA1058">
            <v>15196800</v>
          </cell>
          <cell r="DB1058">
            <v>13592900</v>
          </cell>
          <cell r="DC1058">
            <v>17443100</v>
          </cell>
          <cell r="DD1058">
            <v>17479980</v>
          </cell>
          <cell r="DE1058">
            <v>4401900</v>
          </cell>
          <cell r="DG1058" t="str">
            <v>OPPORTUNITY BANK KYENJOJO</v>
          </cell>
          <cell r="DH1058" t="str">
            <v/>
          </cell>
          <cell r="DI1058" t="str">
            <v/>
          </cell>
          <cell r="DJ1058" t="str">
            <v/>
          </cell>
          <cell r="DK1058" t="str">
            <v/>
          </cell>
          <cell r="DL1058" t="str">
            <v/>
          </cell>
          <cell r="DM1058" t="str">
            <v/>
          </cell>
          <cell r="DN1058" t="str">
            <v/>
          </cell>
          <cell r="DO1058" t="str">
            <v/>
          </cell>
          <cell r="DP1058" t="str">
            <v/>
          </cell>
          <cell r="DQ1058" t="str">
            <v/>
          </cell>
          <cell r="DR1058" t="str">
            <v/>
          </cell>
          <cell r="DS1058">
            <v>2000</v>
          </cell>
          <cell r="DU1058" t="str">
            <v>OPPORTUNITY BANK KYENJOJO</v>
          </cell>
          <cell r="DV1058">
            <v>2600</v>
          </cell>
          <cell r="DW1058">
            <v>4300</v>
          </cell>
          <cell r="DX1058">
            <v>12100</v>
          </cell>
          <cell r="DY1058">
            <v>13600</v>
          </cell>
          <cell r="DZ1058">
            <v>26375</v>
          </cell>
          <cell r="EA1058">
            <v>60850</v>
          </cell>
          <cell r="EB1058">
            <v>79940</v>
          </cell>
          <cell r="EC1058">
            <v>116550</v>
          </cell>
          <cell r="ED1058">
            <v>102010</v>
          </cell>
          <cell r="EE1058">
            <v>31530</v>
          </cell>
        </row>
        <row r="1059">
          <cell r="I1059" t="str">
            <v>OPPORTUNITY BANK KALAGI</v>
          </cell>
          <cell r="J1059">
            <v>24</v>
          </cell>
          <cell r="K1059">
            <v>51</v>
          </cell>
          <cell r="L1059">
            <v>33357600</v>
          </cell>
          <cell r="M1059">
            <v>101760</v>
          </cell>
          <cell r="AF1059" t="str">
            <v>OPPORTUNITY BANK MASAKA</v>
          </cell>
          <cell r="AG1059" t="str">
            <v>OPPORTUNITY BANK MASAKA</v>
          </cell>
          <cell r="AH1059" t="str">
            <v/>
          </cell>
          <cell r="AI1059" t="str">
            <v/>
          </cell>
          <cell r="AJ1059" t="str">
            <v/>
          </cell>
          <cell r="AK1059" t="str">
            <v/>
          </cell>
          <cell r="AL1059" t="str">
            <v/>
          </cell>
          <cell r="AM1059" t="str">
            <v/>
          </cell>
          <cell r="AN1059" t="str">
            <v/>
          </cell>
          <cell r="AO1059" t="str">
            <v/>
          </cell>
          <cell r="AP1059" t="str">
            <v/>
          </cell>
          <cell r="AQ1059" t="str">
            <v/>
          </cell>
          <cell r="AR1059">
            <v>6</v>
          </cell>
          <cell r="AS1059">
            <v>8</v>
          </cell>
          <cell r="AT1059">
            <v>14</v>
          </cell>
          <cell r="AU1059" t="str">
            <v>OPPORTUNITY BANK MASAKA</v>
          </cell>
          <cell r="AV1059">
            <v>14</v>
          </cell>
          <cell r="AW1059">
            <v>15</v>
          </cell>
          <cell r="AX1059">
            <v>22</v>
          </cell>
          <cell r="AY1059">
            <v>24</v>
          </cell>
          <cell r="AZ1059">
            <v>29</v>
          </cell>
          <cell r="BA1059">
            <v>32</v>
          </cell>
          <cell r="BB1059">
            <v>29</v>
          </cell>
          <cell r="BC1059">
            <v>26</v>
          </cell>
          <cell r="BD1059">
            <v>23</v>
          </cell>
          <cell r="BE1059">
            <v>19</v>
          </cell>
          <cell r="BG1059" t="str">
            <v>OPPORTUNITY BANK MASAKA</v>
          </cell>
          <cell r="BH1059" t="str">
            <v/>
          </cell>
          <cell r="BI1059" t="str">
            <v/>
          </cell>
          <cell r="BJ1059" t="str">
            <v/>
          </cell>
          <cell r="BK1059" t="str">
            <v/>
          </cell>
          <cell r="BL1059" t="str">
            <v/>
          </cell>
          <cell r="BM1059" t="str">
            <v/>
          </cell>
          <cell r="BN1059" t="str">
            <v/>
          </cell>
          <cell r="BO1059" t="str">
            <v/>
          </cell>
          <cell r="BP1059" t="str">
            <v/>
          </cell>
          <cell r="BQ1059" t="str">
            <v/>
          </cell>
          <cell r="BR1059">
            <v>14</v>
          </cell>
          <cell r="BS1059">
            <v>30</v>
          </cell>
          <cell r="BU1059" t="str">
            <v>OPPORTUNITY BANK MASAKA</v>
          </cell>
          <cell r="BV1059">
            <v>37</v>
          </cell>
          <cell r="BW1059">
            <v>45</v>
          </cell>
          <cell r="BX1059">
            <v>64</v>
          </cell>
          <cell r="BY1059">
            <v>70</v>
          </cell>
          <cell r="BZ1059">
            <v>102</v>
          </cell>
          <cell r="CA1059">
            <v>92</v>
          </cell>
          <cell r="CB1059">
            <v>77</v>
          </cell>
          <cell r="CC1059">
            <v>65</v>
          </cell>
          <cell r="CD1059">
            <v>65</v>
          </cell>
          <cell r="CE1059">
            <v>41</v>
          </cell>
          <cell r="CG1059" t="str">
            <v>OPPORTUNITY BANK MASAKA</v>
          </cell>
          <cell r="CH1059" t="str">
            <v/>
          </cell>
          <cell r="CI1059" t="str">
            <v/>
          </cell>
          <cell r="CJ1059" t="str">
            <v/>
          </cell>
          <cell r="CK1059" t="str">
            <v/>
          </cell>
          <cell r="CL1059" t="str">
            <v/>
          </cell>
          <cell r="CM1059" t="str">
            <v/>
          </cell>
          <cell r="CN1059" t="str">
            <v/>
          </cell>
          <cell r="CO1059" t="str">
            <v/>
          </cell>
          <cell r="CP1059" t="str">
            <v/>
          </cell>
          <cell r="CQ1059" t="str">
            <v/>
          </cell>
          <cell r="CR1059">
            <v>1822000</v>
          </cell>
          <cell r="CS1059">
            <v>6367000</v>
          </cell>
          <cell r="CU1059" t="str">
            <v>OPPORTUNITY BANK MASAKA</v>
          </cell>
          <cell r="CV1059">
            <v>7380800</v>
          </cell>
          <cell r="CW1059">
            <v>7132000</v>
          </cell>
          <cell r="CX1059">
            <v>12445000</v>
          </cell>
          <cell r="CY1059">
            <v>11981600</v>
          </cell>
          <cell r="CZ1059">
            <v>13751600</v>
          </cell>
          <cell r="DA1059">
            <v>14719500</v>
          </cell>
          <cell r="DB1059">
            <v>10562707</v>
          </cell>
          <cell r="DC1059">
            <v>12625000</v>
          </cell>
          <cell r="DD1059">
            <v>26885300</v>
          </cell>
          <cell r="DE1059">
            <v>5867500</v>
          </cell>
          <cell r="DG1059" t="str">
            <v>OPPORTUNITY BANK MASAKA</v>
          </cell>
          <cell r="DH1059" t="str">
            <v/>
          </cell>
          <cell r="DI1059" t="str">
            <v/>
          </cell>
          <cell r="DJ1059" t="str">
            <v/>
          </cell>
          <cell r="DK1059" t="str">
            <v/>
          </cell>
          <cell r="DL1059" t="str">
            <v/>
          </cell>
          <cell r="DM1059" t="str">
            <v/>
          </cell>
          <cell r="DN1059" t="str">
            <v/>
          </cell>
          <cell r="DO1059" t="str">
            <v/>
          </cell>
          <cell r="DP1059" t="str">
            <v/>
          </cell>
          <cell r="DQ1059" t="str">
            <v/>
          </cell>
          <cell r="DR1059">
            <v>7700</v>
          </cell>
          <cell r="DS1059">
            <v>19000</v>
          </cell>
          <cell r="DU1059" t="str">
            <v>OPPORTUNITY BANK MASAKA</v>
          </cell>
          <cell r="DV1059">
            <v>27500</v>
          </cell>
          <cell r="DW1059">
            <v>28000</v>
          </cell>
          <cell r="DX1059">
            <v>42700</v>
          </cell>
          <cell r="DY1059">
            <v>44700</v>
          </cell>
          <cell r="DZ1059">
            <v>70950</v>
          </cell>
          <cell r="EA1059">
            <v>71550</v>
          </cell>
          <cell r="EB1059">
            <v>65370</v>
          </cell>
          <cell r="EC1059">
            <v>64280</v>
          </cell>
          <cell r="ED1059">
            <v>96100</v>
          </cell>
          <cell r="EE1059">
            <v>31270</v>
          </cell>
        </row>
        <row r="1060">
          <cell r="I1060" t="str">
            <v>OPPORTUNITY BANK KAWEMPE</v>
          </cell>
          <cell r="J1060">
            <v>3</v>
          </cell>
          <cell r="K1060">
            <v>3</v>
          </cell>
          <cell r="L1060">
            <v>109600</v>
          </cell>
          <cell r="M1060">
            <v>1550</v>
          </cell>
          <cell r="AF1060" t="str">
            <v>OPPORTUNITY BANK MAYUGE</v>
          </cell>
          <cell r="AG1060" t="str">
            <v>OPPORTUNITY BANK MAYUGE</v>
          </cell>
          <cell r="AH1060" t="str">
            <v/>
          </cell>
          <cell r="AI1060" t="str">
            <v/>
          </cell>
          <cell r="AJ1060" t="str">
            <v/>
          </cell>
          <cell r="AK1060" t="str">
            <v/>
          </cell>
          <cell r="AL1060" t="str">
            <v/>
          </cell>
          <cell r="AM1060" t="str">
            <v/>
          </cell>
          <cell r="AN1060" t="str">
            <v/>
          </cell>
          <cell r="AO1060" t="str">
            <v/>
          </cell>
          <cell r="AP1060" t="str">
            <v/>
          </cell>
          <cell r="AQ1060" t="str">
            <v/>
          </cell>
          <cell r="AR1060">
            <v>3</v>
          </cell>
          <cell r="AS1060">
            <v>4</v>
          </cell>
          <cell r="AT1060">
            <v>7</v>
          </cell>
          <cell r="AU1060" t="str">
            <v>OPPORTUNITY BANK MAYUGE</v>
          </cell>
          <cell r="AV1060">
            <v>10</v>
          </cell>
          <cell r="AW1060">
            <v>15</v>
          </cell>
          <cell r="AX1060">
            <v>20</v>
          </cell>
          <cell r="AY1060">
            <v>18</v>
          </cell>
          <cell r="AZ1060">
            <v>15</v>
          </cell>
          <cell r="BA1060">
            <v>25</v>
          </cell>
          <cell r="BB1060">
            <v>16</v>
          </cell>
          <cell r="BC1060">
            <v>15</v>
          </cell>
          <cell r="BD1060">
            <v>16</v>
          </cell>
          <cell r="BE1060">
            <v>10</v>
          </cell>
          <cell r="BG1060" t="str">
            <v>OPPORTUNITY BANK MAYUGE</v>
          </cell>
          <cell r="BH1060" t="str">
            <v/>
          </cell>
          <cell r="BI1060" t="str">
            <v/>
          </cell>
          <cell r="BJ1060" t="str">
            <v/>
          </cell>
          <cell r="BK1060" t="str">
            <v/>
          </cell>
          <cell r="BL1060" t="str">
            <v/>
          </cell>
          <cell r="BM1060" t="str">
            <v/>
          </cell>
          <cell r="BN1060" t="str">
            <v/>
          </cell>
          <cell r="BO1060" t="str">
            <v/>
          </cell>
          <cell r="BP1060" t="str">
            <v/>
          </cell>
          <cell r="BQ1060" t="str">
            <v/>
          </cell>
          <cell r="BR1060">
            <v>3</v>
          </cell>
          <cell r="BS1060">
            <v>12</v>
          </cell>
          <cell r="BU1060" t="str">
            <v>OPPORTUNITY BANK MAYUGE</v>
          </cell>
          <cell r="BV1060">
            <v>37</v>
          </cell>
          <cell r="BW1060">
            <v>51</v>
          </cell>
          <cell r="BX1060">
            <v>126</v>
          </cell>
          <cell r="BY1060">
            <v>157</v>
          </cell>
          <cell r="BZ1060">
            <v>161</v>
          </cell>
          <cell r="CA1060">
            <v>161</v>
          </cell>
          <cell r="CB1060">
            <v>141</v>
          </cell>
          <cell r="CC1060">
            <v>118</v>
          </cell>
          <cell r="CD1060">
            <v>132</v>
          </cell>
          <cell r="CE1060">
            <v>67</v>
          </cell>
          <cell r="CG1060" t="str">
            <v>OPPORTUNITY BANK MAYUGE</v>
          </cell>
          <cell r="CH1060" t="str">
            <v/>
          </cell>
          <cell r="CI1060" t="str">
            <v/>
          </cell>
          <cell r="CJ1060" t="str">
            <v/>
          </cell>
          <cell r="CK1060" t="str">
            <v/>
          </cell>
          <cell r="CL1060" t="str">
            <v/>
          </cell>
          <cell r="CM1060" t="str">
            <v/>
          </cell>
          <cell r="CN1060" t="str">
            <v/>
          </cell>
          <cell r="CO1060" t="str">
            <v/>
          </cell>
          <cell r="CP1060" t="str">
            <v/>
          </cell>
          <cell r="CQ1060" t="str">
            <v/>
          </cell>
          <cell r="CR1060">
            <v>45000</v>
          </cell>
          <cell r="CS1060">
            <v>656100</v>
          </cell>
          <cell r="CU1060" t="str">
            <v>OPPORTUNITY BANK MAYUGE</v>
          </cell>
          <cell r="CV1060">
            <v>21421000</v>
          </cell>
          <cell r="CW1060">
            <v>30113400</v>
          </cell>
          <cell r="CX1060">
            <v>92580100</v>
          </cell>
          <cell r="CY1060">
            <v>122194600</v>
          </cell>
          <cell r="CZ1060">
            <v>108684026</v>
          </cell>
          <cell r="DA1060">
            <v>184369000</v>
          </cell>
          <cell r="DB1060">
            <v>106771800</v>
          </cell>
          <cell r="DC1060">
            <v>120922500</v>
          </cell>
          <cell r="DD1060">
            <v>94445600</v>
          </cell>
          <cell r="DE1060">
            <v>38837100</v>
          </cell>
          <cell r="DG1060" t="str">
            <v>OPPORTUNITY BANK MAYUGE</v>
          </cell>
          <cell r="DH1060" t="str">
            <v/>
          </cell>
          <cell r="DI1060" t="str">
            <v/>
          </cell>
          <cell r="DJ1060" t="str">
            <v/>
          </cell>
          <cell r="DK1060" t="str">
            <v/>
          </cell>
          <cell r="DL1060" t="str">
            <v/>
          </cell>
          <cell r="DM1060" t="str">
            <v/>
          </cell>
          <cell r="DN1060" t="str">
            <v/>
          </cell>
          <cell r="DO1060" t="str">
            <v/>
          </cell>
          <cell r="DP1060" t="str">
            <v/>
          </cell>
          <cell r="DQ1060" t="str">
            <v/>
          </cell>
          <cell r="DR1060">
            <v>1200</v>
          </cell>
          <cell r="DS1060">
            <v>3400</v>
          </cell>
          <cell r="DU1060" t="str">
            <v>OPPORTUNITY BANK MAYUGE</v>
          </cell>
          <cell r="DV1060">
            <v>43500</v>
          </cell>
          <cell r="DW1060">
            <v>65700</v>
          </cell>
          <cell r="DX1060">
            <v>180600</v>
          </cell>
          <cell r="DY1060">
            <v>252800</v>
          </cell>
          <cell r="DZ1060">
            <v>285000</v>
          </cell>
          <cell r="EA1060">
            <v>451625</v>
          </cell>
          <cell r="EB1060">
            <v>337775</v>
          </cell>
          <cell r="EC1060">
            <v>355440</v>
          </cell>
          <cell r="ED1060">
            <v>291600</v>
          </cell>
          <cell r="EE1060">
            <v>127610</v>
          </cell>
        </row>
        <row r="1061">
          <cell r="I1061" t="str">
            <v>OPPORTUNITY BANK KIRA</v>
          </cell>
          <cell r="J1061">
            <v>11</v>
          </cell>
          <cell r="K1061">
            <v>55</v>
          </cell>
          <cell r="L1061">
            <v>2675031</v>
          </cell>
          <cell r="M1061">
            <v>23080</v>
          </cell>
          <cell r="AF1061" t="str">
            <v>OPPORTUNITY BANK MBALE</v>
          </cell>
          <cell r="AG1061" t="str">
            <v>OPPORTUNITY BANK MBALE</v>
          </cell>
          <cell r="AH1061" t="str">
            <v/>
          </cell>
          <cell r="AI1061" t="str">
            <v/>
          </cell>
          <cell r="AJ1061" t="str">
            <v/>
          </cell>
          <cell r="AK1061" t="str">
            <v/>
          </cell>
          <cell r="AL1061" t="str">
            <v/>
          </cell>
          <cell r="AM1061" t="str">
            <v/>
          </cell>
          <cell r="AN1061">
            <v>1</v>
          </cell>
          <cell r="AO1061" t="str">
            <v/>
          </cell>
          <cell r="AP1061" t="str">
            <v/>
          </cell>
          <cell r="AQ1061">
            <v>1</v>
          </cell>
          <cell r="AR1061">
            <v>4</v>
          </cell>
          <cell r="AS1061">
            <v>10</v>
          </cell>
          <cell r="AT1061">
            <v>16</v>
          </cell>
          <cell r="AU1061" t="str">
            <v>OPPORTUNITY BANK MBALE</v>
          </cell>
          <cell r="AV1061">
            <v>14</v>
          </cell>
          <cell r="AW1061">
            <v>20</v>
          </cell>
          <cell r="AX1061">
            <v>22</v>
          </cell>
          <cell r="AY1061">
            <v>23</v>
          </cell>
          <cell r="AZ1061">
            <v>26</v>
          </cell>
          <cell r="BA1061">
            <v>43</v>
          </cell>
          <cell r="BB1061">
            <v>38</v>
          </cell>
          <cell r="BC1061">
            <v>37</v>
          </cell>
          <cell r="BD1061">
            <v>32</v>
          </cell>
          <cell r="BE1061">
            <v>10</v>
          </cell>
          <cell r="BG1061" t="str">
            <v>OPPORTUNITY BANK MBALE</v>
          </cell>
          <cell r="BH1061" t="str">
            <v/>
          </cell>
          <cell r="BI1061" t="str">
            <v/>
          </cell>
          <cell r="BJ1061" t="str">
            <v/>
          </cell>
          <cell r="BK1061" t="str">
            <v/>
          </cell>
          <cell r="BL1061" t="str">
            <v/>
          </cell>
          <cell r="BM1061" t="str">
            <v/>
          </cell>
          <cell r="BN1061">
            <v>1</v>
          </cell>
          <cell r="BO1061" t="str">
            <v/>
          </cell>
          <cell r="BP1061" t="str">
            <v/>
          </cell>
          <cell r="BQ1061">
            <v>1</v>
          </cell>
          <cell r="BR1061">
            <v>8</v>
          </cell>
          <cell r="BS1061">
            <v>46</v>
          </cell>
          <cell r="BU1061" t="str">
            <v>OPPORTUNITY BANK MBALE</v>
          </cell>
          <cell r="BV1061">
            <v>59</v>
          </cell>
          <cell r="BW1061">
            <v>62</v>
          </cell>
          <cell r="BX1061">
            <v>71</v>
          </cell>
          <cell r="BY1061">
            <v>59</v>
          </cell>
          <cell r="BZ1061">
            <v>75</v>
          </cell>
          <cell r="CA1061">
            <v>111</v>
          </cell>
          <cell r="CB1061">
            <v>110</v>
          </cell>
          <cell r="CC1061">
            <v>98</v>
          </cell>
          <cell r="CD1061">
            <v>78</v>
          </cell>
          <cell r="CE1061">
            <v>21</v>
          </cell>
          <cell r="CG1061" t="str">
            <v>OPPORTUNITY BANK MBALE</v>
          </cell>
          <cell r="CH1061" t="str">
            <v/>
          </cell>
          <cell r="CI1061" t="str">
            <v/>
          </cell>
          <cell r="CJ1061" t="str">
            <v/>
          </cell>
          <cell r="CK1061" t="str">
            <v/>
          </cell>
          <cell r="CL1061" t="str">
            <v/>
          </cell>
          <cell r="CM1061" t="str">
            <v/>
          </cell>
          <cell r="CN1061">
            <v>1000</v>
          </cell>
          <cell r="CO1061" t="str">
            <v/>
          </cell>
          <cell r="CP1061" t="str">
            <v/>
          </cell>
          <cell r="CQ1061">
            <v>1000</v>
          </cell>
          <cell r="CR1061">
            <v>387000</v>
          </cell>
          <cell r="CS1061">
            <v>7594450</v>
          </cell>
          <cell r="CU1061" t="str">
            <v>OPPORTUNITY BANK MBALE</v>
          </cell>
          <cell r="CV1061">
            <v>6775400</v>
          </cell>
          <cell r="CW1061">
            <v>8645400</v>
          </cell>
          <cell r="CX1061">
            <v>26497610</v>
          </cell>
          <cell r="CY1061">
            <v>11682200</v>
          </cell>
          <cell r="CZ1061">
            <v>19117150</v>
          </cell>
          <cell r="DA1061">
            <v>9231054</v>
          </cell>
          <cell r="DB1061">
            <v>26832000</v>
          </cell>
          <cell r="DC1061">
            <v>48552000</v>
          </cell>
          <cell r="DD1061">
            <v>60310000</v>
          </cell>
          <cell r="DE1061">
            <v>25421000</v>
          </cell>
          <cell r="DG1061" t="str">
            <v>OPPORTUNITY BANK MBALE</v>
          </cell>
          <cell r="DH1061" t="str">
            <v/>
          </cell>
          <cell r="DI1061" t="str">
            <v/>
          </cell>
          <cell r="DJ1061" t="str">
            <v/>
          </cell>
          <cell r="DK1061" t="str">
            <v/>
          </cell>
          <cell r="DL1061" t="str">
            <v/>
          </cell>
          <cell r="DM1061" t="str">
            <v/>
          </cell>
          <cell r="DN1061">
            <v>400</v>
          </cell>
          <cell r="DO1061" t="str">
            <v/>
          </cell>
          <cell r="DP1061" t="str">
            <v/>
          </cell>
          <cell r="DQ1061">
            <v>400</v>
          </cell>
          <cell r="DR1061">
            <v>3500</v>
          </cell>
          <cell r="DS1061">
            <v>26800</v>
          </cell>
          <cell r="DU1061" t="str">
            <v>OPPORTUNITY BANK MBALE</v>
          </cell>
          <cell r="DV1061">
            <v>32600</v>
          </cell>
          <cell r="DW1061">
            <v>37900</v>
          </cell>
          <cell r="DX1061">
            <v>77300</v>
          </cell>
          <cell r="DY1061">
            <v>46300</v>
          </cell>
          <cell r="DZ1061">
            <v>68325</v>
          </cell>
          <cell r="EA1061">
            <v>58500</v>
          </cell>
          <cell r="EB1061">
            <v>115500</v>
          </cell>
          <cell r="EC1061">
            <v>170620</v>
          </cell>
          <cell r="ED1061">
            <v>187070</v>
          </cell>
          <cell r="EE1061">
            <v>71320</v>
          </cell>
        </row>
        <row r="1062">
          <cell r="I1062" t="str">
            <v>OPPORTUNITY BANK KYENJOJO</v>
          </cell>
          <cell r="J1062">
            <v>9</v>
          </cell>
          <cell r="K1062">
            <v>13</v>
          </cell>
          <cell r="L1062">
            <v>934400</v>
          </cell>
          <cell r="M1062">
            <v>7810</v>
          </cell>
          <cell r="AF1062" t="str">
            <v>OPPORTUNITY BANK MBARARA</v>
          </cell>
          <cell r="AG1062" t="str">
            <v>OPPORTUNITY BANK MBARARA</v>
          </cell>
          <cell r="AH1062" t="str">
            <v/>
          </cell>
          <cell r="AI1062" t="str">
            <v/>
          </cell>
          <cell r="AJ1062" t="str">
            <v/>
          </cell>
          <cell r="AK1062" t="str">
            <v/>
          </cell>
          <cell r="AL1062" t="str">
            <v/>
          </cell>
          <cell r="AM1062" t="str">
            <v/>
          </cell>
          <cell r="AN1062">
            <v>1</v>
          </cell>
          <cell r="AO1062" t="str">
            <v/>
          </cell>
          <cell r="AP1062" t="str">
            <v/>
          </cell>
          <cell r="AQ1062" t="str">
            <v/>
          </cell>
          <cell r="AR1062" t="str">
            <v/>
          </cell>
          <cell r="AS1062" t="str">
            <v/>
          </cell>
          <cell r="AT1062">
            <v>1</v>
          </cell>
          <cell r="AU1062" t="str">
            <v>OPPORTUNITY BANK MBARARA</v>
          </cell>
          <cell r="AV1062">
            <v>11</v>
          </cell>
          <cell r="AW1062">
            <v>25</v>
          </cell>
          <cell r="AX1062">
            <v>26</v>
          </cell>
          <cell r="AY1062">
            <v>45</v>
          </cell>
          <cell r="AZ1062">
            <v>34</v>
          </cell>
          <cell r="BA1062">
            <v>37</v>
          </cell>
          <cell r="BB1062">
            <v>44</v>
          </cell>
          <cell r="BC1062">
            <v>45</v>
          </cell>
          <cell r="BD1062">
            <v>41</v>
          </cell>
          <cell r="BE1062">
            <v>32</v>
          </cell>
          <cell r="BG1062" t="str">
            <v>OPPORTUNITY BANK MBARARA</v>
          </cell>
          <cell r="BH1062" t="str">
            <v/>
          </cell>
          <cell r="BI1062" t="str">
            <v/>
          </cell>
          <cell r="BJ1062" t="str">
            <v/>
          </cell>
          <cell r="BK1062" t="str">
            <v/>
          </cell>
          <cell r="BL1062" t="str">
            <v/>
          </cell>
          <cell r="BM1062" t="str">
            <v/>
          </cell>
          <cell r="BN1062">
            <v>1</v>
          </cell>
          <cell r="BO1062" t="str">
            <v/>
          </cell>
          <cell r="BP1062" t="str">
            <v/>
          </cell>
          <cell r="BQ1062" t="str">
            <v/>
          </cell>
          <cell r="BR1062" t="str">
            <v/>
          </cell>
          <cell r="BS1062" t="str">
            <v/>
          </cell>
          <cell r="BU1062" t="str">
            <v>OPPORTUNITY BANK MBARARA</v>
          </cell>
          <cell r="BV1062">
            <v>22</v>
          </cell>
          <cell r="BW1062">
            <v>43</v>
          </cell>
          <cell r="BX1062">
            <v>77</v>
          </cell>
          <cell r="BY1062">
            <v>102</v>
          </cell>
          <cell r="BZ1062">
            <v>62</v>
          </cell>
          <cell r="CA1062">
            <v>85</v>
          </cell>
          <cell r="CB1062">
            <v>130</v>
          </cell>
          <cell r="CC1062">
            <v>147</v>
          </cell>
          <cell r="CD1062">
            <v>114</v>
          </cell>
          <cell r="CE1062">
            <v>70</v>
          </cell>
          <cell r="CG1062" t="str">
            <v>OPPORTUNITY BANK MBARARA</v>
          </cell>
          <cell r="CH1062" t="str">
            <v/>
          </cell>
          <cell r="CI1062" t="str">
            <v/>
          </cell>
          <cell r="CJ1062" t="str">
            <v/>
          </cell>
          <cell r="CK1062" t="str">
            <v/>
          </cell>
          <cell r="CL1062" t="str">
            <v/>
          </cell>
          <cell r="CM1062" t="str">
            <v/>
          </cell>
          <cell r="CN1062">
            <v>1000</v>
          </cell>
          <cell r="CO1062" t="str">
            <v/>
          </cell>
          <cell r="CP1062" t="str">
            <v/>
          </cell>
          <cell r="CQ1062" t="str">
            <v/>
          </cell>
          <cell r="CR1062" t="str">
            <v/>
          </cell>
          <cell r="CS1062" t="str">
            <v/>
          </cell>
          <cell r="CU1062" t="str">
            <v>OPPORTUNITY BANK MBARARA</v>
          </cell>
          <cell r="CV1062">
            <v>1041400</v>
          </cell>
          <cell r="CW1062">
            <v>5900800</v>
          </cell>
          <cell r="CX1062">
            <v>15898900</v>
          </cell>
          <cell r="CY1062">
            <v>21951100</v>
          </cell>
          <cell r="CZ1062">
            <v>8555400</v>
          </cell>
          <cell r="DA1062">
            <v>14178200</v>
          </cell>
          <cell r="DB1062">
            <v>15812100</v>
          </cell>
          <cell r="DC1062">
            <v>11197600</v>
          </cell>
          <cell r="DD1062">
            <v>10836500</v>
          </cell>
          <cell r="DE1062">
            <v>7364800</v>
          </cell>
          <cell r="DG1062" t="str">
            <v>OPPORTUNITY BANK MBARARA</v>
          </cell>
          <cell r="DH1062" t="str">
            <v/>
          </cell>
          <cell r="DI1062" t="str">
            <v/>
          </cell>
          <cell r="DJ1062" t="str">
            <v/>
          </cell>
          <cell r="DK1062" t="str">
            <v/>
          </cell>
          <cell r="DL1062" t="str">
            <v/>
          </cell>
          <cell r="DM1062" t="str">
            <v/>
          </cell>
          <cell r="DN1062">
            <v>400</v>
          </cell>
          <cell r="DO1062" t="str">
            <v/>
          </cell>
          <cell r="DP1062" t="str">
            <v/>
          </cell>
          <cell r="DQ1062" t="str">
            <v/>
          </cell>
          <cell r="DR1062" t="str">
            <v/>
          </cell>
          <cell r="DS1062" t="str">
            <v/>
          </cell>
          <cell r="DU1062" t="str">
            <v>OPPORTUNITY BANK MBARARA</v>
          </cell>
          <cell r="DV1062">
            <v>7800</v>
          </cell>
          <cell r="DW1062">
            <v>25900</v>
          </cell>
          <cell r="DX1062">
            <v>58100</v>
          </cell>
          <cell r="DY1062">
            <v>81000</v>
          </cell>
          <cell r="DZ1062">
            <v>47250</v>
          </cell>
          <cell r="EA1062">
            <v>57450</v>
          </cell>
          <cell r="EB1062">
            <v>95490</v>
          </cell>
          <cell r="EC1062">
            <v>91240</v>
          </cell>
          <cell r="ED1062">
            <v>77110</v>
          </cell>
          <cell r="EE1062">
            <v>51770</v>
          </cell>
        </row>
        <row r="1063">
          <cell r="I1063" t="str">
            <v>OPPORTUNITY BANK MASAKA</v>
          </cell>
          <cell r="J1063">
            <v>9</v>
          </cell>
          <cell r="K1063">
            <v>9</v>
          </cell>
          <cell r="L1063">
            <v>1097000</v>
          </cell>
          <cell r="M1063">
            <v>6070</v>
          </cell>
          <cell r="AF1063" t="str">
            <v>OPPORTUNITY BANK MUBENDE</v>
          </cell>
          <cell r="AG1063" t="str">
            <v>OPPORTUNITY BANK MUBENDE</v>
          </cell>
          <cell r="AH1063" t="str">
            <v/>
          </cell>
          <cell r="AI1063" t="str">
            <v/>
          </cell>
          <cell r="AJ1063" t="str">
            <v/>
          </cell>
          <cell r="AK1063" t="str">
            <v/>
          </cell>
          <cell r="AL1063" t="str">
            <v/>
          </cell>
          <cell r="AM1063" t="str">
            <v/>
          </cell>
          <cell r="AN1063" t="str">
            <v/>
          </cell>
          <cell r="AO1063" t="str">
            <v/>
          </cell>
          <cell r="AP1063" t="str">
            <v/>
          </cell>
          <cell r="AQ1063" t="str">
            <v/>
          </cell>
          <cell r="AR1063">
            <v>1</v>
          </cell>
          <cell r="AS1063">
            <v>5</v>
          </cell>
          <cell r="AT1063">
            <v>6</v>
          </cell>
          <cell r="AU1063" t="str">
            <v>OPPORTUNITY BANK MUBENDE</v>
          </cell>
          <cell r="AV1063">
            <v>5</v>
          </cell>
          <cell r="AW1063">
            <v>6</v>
          </cell>
          <cell r="AX1063">
            <v>13</v>
          </cell>
          <cell r="AY1063">
            <v>16</v>
          </cell>
          <cell r="AZ1063">
            <v>21</v>
          </cell>
          <cell r="BA1063">
            <v>20</v>
          </cell>
          <cell r="BB1063">
            <v>23</v>
          </cell>
          <cell r="BC1063">
            <v>14</v>
          </cell>
          <cell r="BD1063">
            <v>20</v>
          </cell>
          <cell r="BE1063">
            <v>15</v>
          </cell>
          <cell r="BG1063" t="str">
            <v>OPPORTUNITY BANK MUBENDE</v>
          </cell>
          <cell r="BH1063" t="str">
            <v/>
          </cell>
          <cell r="BI1063" t="str">
            <v/>
          </cell>
          <cell r="BJ1063" t="str">
            <v/>
          </cell>
          <cell r="BK1063" t="str">
            <v/>
          </cell>
          <cell r="BL1063" t="str">
            <v/>
          </cell>
          <cell r="BM1063" t="str">
            <v/>
          </cell>
          <cell r="BN1063" t="str">
            <v/>
          </cell>
          <cell r="BO1063" t="str">
            <v/>
          </cell>
          <cell r="BP1063" t="str">
            <v/>
          </cell>
          <cell r="BQ1063" t="str">
            <v/>
          </cell>
          <cell r="BR1063">
            <v>1</v>
          </cell>
          <cell r="BS1063">
            <v>13</v>
          </cell>
          <cell r="BU1063" t="str">
            <v>OPPORTUNITY BANK MUBENDE</v>
          </cell>
          <cell r="BV1063">
            <v>13</v>
          </cell>
          <cell r="BW1063">
            <v>16</v>
          </cell>
          <cell r="BX1063">
            <v>29</v>
          </cell>
          <cell r="BY1063">
            <v>36</v>
          </cell>
          <cell r="BZ1063">
            <v>44</v>
          </cell>
          <cell r="CA1063">
            <v>61</v>
          </cell>
          <cell r="CB1063">
            <v>38</v>
          </cell>
          <cell r="CC1063">
            <v>20</v>
          </cell>
          <cell r="CD1063">
            <v>48</v>
          </cell>
          <cell r="CE1063">
            <v>23</v>
          </cell>
          <cell r="CG1063" t="str">
            <v>OPPORTUNITY BANK MUBENDE</v>
          </cell>
          <cell r="CH1063" t="str">
            <v/>
          </cell>
          <cell r="CI1063" t="str">
            <v/>
          </cell>
          <cell r="CJ1063" t="str">
            <v/>
          </cell>
          <cell r="CK1063" t="str">
            <v/>
          </cell>
          <cell r="CL1063" t="str">
            <v/>
          </cell>
          <cell r="CM1063" t="str">
            <v/>
          </cell>
          <cell r="CN1063" t="str">
            <v/>
          </cell>
          <cell r="CO1063" t="str">
            <v/>
          </cell>
          <cell r="CP1063" t="str">
            <v/>
          </cell>
          <cell r="CQ1063" t="str">
            <v/>
          </cell>
          <cell r="CR1063">
            <v>10000</v>
          </cell>
          <cell r="CS1063">
            <v>1085000</v>
          </cell>
          <cell r="CU1063" t="str">
            <v>OPPORTUNITY BANK MUBENDE</v>
          </cell>
          <cell r="CV1063">
            <v>300000</v>
          </cell>
          <cell r="CW1063">
            <v>1105722</v>
          </cell>
          <cell r="CX1063">
            <v>3891400</v>
          </cell>
          <cell r="CY1063">
            <v>1911600</v>
          </cell>
          <cell r="CZ1063">
            <v>6729200</v>
          </cell>
          <cell r="DA1063">
            <v>5979600</v>
          </cell>
          <cell r="DB1063">
            <v>9078600</v>
          </cell>
          <cell r="DC1063">
            <v>4983200</v>
          </cell>
          <cell r="DD1063">
            <v>7955600</v>
          </cell>
          <cell r="DE1063">
            <v>2077400</v>
          </cell>
          <cell r="DG1063" t="str">
            <v>OPPORTUNITY BANK MUBENDE</v>
          </cell>
          <cell r="DH1063" t="str">
            <v/>
          </cell>
          <cell r="DI1063" t="str">
            <v/>
          </cell>
          <cell r="DJ1063" t="str">
            <v/>
          </cell>
          <cell r="DK1063" t="str">
            <v/>
          </cell>
          <cell r="DL1063" t="str">
            <v/>
          </cell>
          <cell r="DM1063" t="str">
            <v/>
          </cell>
          <cell r="DN1063" t="str">
            <v/>
          </cell>
          <cell r="DO1063" t="str">
            <v/>
          </cell>
          <cell r="DP1063" t="str">
            <v/>
          </cell>
          <cell r="DQ1063" t="str">
            <v/>
          </cell>
          <cell r="DR1063">
            <v>400</v>
          </cell>
          <cell r="DS1063">
            <v>6100</v>
          </cell>
          <cell r="DU1063" t="str">
            <v>OPPORTUNITY BANK MUBENDE</v>
          </cell>
          <cell r="DV1063">
            <v>3400</v>
          </cell>
          <cell r="DW1063">
            <v>6200</v>
          </cell>
          <cell r="DX1063">
            <v>15200</v>
          </cell>
          <cell r="DY1063">
            <v>14000</v>
          </cell>
          <cell r="DZ1063">
            <v>30425</v>
          </cell>
          <cell r="EA1063">
            <v>39125</v>
          </cell>
          <cell r="EB1063">
            <v>40855</v>
          </cell>
          <cell r="EC1063">
            <v>20990</v>
          </cell>
          <cell r="ED1063">
            <v>43750</v>
          </cell>
          <cell r="EE1063">
            <v>14440</v>
          </cell>
        </row>
        <row r="1064">
          <cell r="I1064" t="str">
            <v>OPPORTUNITY BANK MAYUGE</v>
          </cell>
          <cell r="J1064">
            <v>3</v>
          </cell>
          <cell r="K1064">
            <v>27</v>
          </cell>
          <cell r="L1064">
            <v>19357000</v>
          </cell>
          <cell r="M1064">
            <v>60360</v>
          </cell>
          <cell r="AF1064" t="str">
            <v>OPPORTUNITY BANK NATEETE</v>
          </cell>
          <cell r="AG1064" t="str">
            <v>OPPORTUNITY BANK NATEETE</v>
          </cell>
          <cell r="AH1064" t="str">
            <v/>
          </cell>
          <cell r="AI1064" t="str">
            <v/>
          </cell>
          <cell r="AJ1064" t="str">
            <v/>
          </cell>
          <cell r="AK1064" t="str">
            <v/>
          </cell>
          <cell r="AL1064" t="str">
            <v/>
          </cell>
          <cell r="AM1064" t="str">
            <v/>
          </cell>
          <cell r="AN1064" t="str">
            <v/>
          </cell>
          <cell r="AO1064" t="str">
            <v/>
          </cell>
          <cell r="AP1064" t="str">
            <v/>
          </cell>
          <cell r="AQ1064" t="str">
            <v/>
          </cell>
          <cell r="AR1064">
            <v>4</v>
          </cell>
          <cell r="AS1064">
            <v>16</v>
          </cell>
          <cell r="AT1064">
            <v>20</v>
          </cell>
          <cell r="AU1064" t="str">
            <v>OPPORTUNITY BANK NATEETE</v>
          </cell>
          <cell r="AV1064">
            <v>14</v>
          </cell>
          <cell r="AW1064">
            <v>17</v>
          </cell>
          <cell r="AX1064">
            <v>20</v>
          </cell>
          <cell r="AY1064">
            <v>15</v>
          </cell>
          <cell r="AZ1064">
            <v>13</v>
          </cell>
          <cell r="BA1064">
            <v>23</v>
          </cell>
          <cell r="BB1064">
            <v>24</v>
          </cell>
          <cell r="BC1064">
            <v>14</v>
          </cell>
          <cell r="BD1064">
            <v>20</v>
          </cell>
          <cell r="BE1064">
            <v>14</v>
          </cell>
          <cell r="BG1064" t="str">
            <v>OPPORTUNITY BANK NATEETE</v>
          </cell>
          <cell r="BH1064" t="str">
            <v/>
          </cell>
          <cell r="BI1064" t="str">
            <v/>
          </cell>
          <cell r="BJ1064" t="str">
            <v/>
          </cell>
          <cell r="BK1064" t="str">
            <v/>
          </cell>
          <cell r="BL1064" t="str">
            <v/>
          </cell>
          <cell r="BM1064" t="str">
            <v/>
          </cell>
          <cell r="BN1064" t="str">
            <v/>
          </cell>
          <cell r="BO1064" t="str">
            <v/>
          </cell>
          <cell r="BP1064" t="str">
            <v/>
          </cell>
          <cell r="BQ1064" t="str">
            <v/>
          </cell>
          <cell r="BR1064">
            <v>5</v>
          </cell>
          <cell r="BS1064">
            <v>40</v>
          </cell>
          <cell r="BU1064" t="str">
            <v>OPPORTUNITY BANK NATEETE</v>
          </cell>
          <cell r="BV1064">
            <v>40</v>
          </cell>
          <cell r="BW1064">
            <v>45</v>
          </cell>
          <cell r="BX1064">
            <v>33</v>
          </cell>
          <cell r="BY1064">
            <v>24</v>
          </cell>
          <cell r="BZ1064">
            <v>37</v>
          </cell>
          <cell r="CA1064">
            <v>51</v>
          </cell>
          <cell r="CB1064">
            <v>43</v>
          </cell>
          <cell r="CC1064">
            <v>35</v>
          </cell>
          <cell r="CD1064">
            <v>42</v>
          </cell>
          <cell r="CE1064">
            <v>22</v>
          </cell>
          <cell r="CG1064" t="str">
            <v>OPPORTUNITY BANK NATEETE</v>
          </cell>
          <cell r="CH1064" t="str">
            <v/>
          </cell>
          <cell r="CI1064" t="str">
            <v/>
          </cell>
          <cell r="CJ1064" t="str">
            <v/>
          </cell>
          <cell r="CK1064" t="str">
            <v/>
          </cell>
          <cell r="CL1064" t="str">
            <v/>
          </cell>
          <cell r="CM1064" t="str">
            <v/>
          </cell>
          <cell r="CN1064" t="str">
            <v/>
          </cell>
          <cell r="CO1064" t="str">
            <v/>
          </cell>
          <cell r="CP1064" t="str">
            <v/>
          </cell>
          <cell r="CQ1064" t="str">
            <v/>
          </cell>
          <cell r="CR1064">
            <v>76550</v>
          </cell>
          <cell r="CS1064">
            <v>2292250</v>
          </cell>
          <cell r="CU1064" t="str">
            <v>OPPORTUNITY BANK NATEETE</v>
          </cell>
          <cell r="CV1064">
            <v>3053500</v>
          </cell>
          <cell r="CW1064">
            <v>4142000</v>
          </cell>
          <cell r="CX1064">
            <v>4718300</v>
          </cell>
          <cell r="CY1064">
            <v>4318700</v>
          </cell>
          <cell r="CZ1064">
            <v>5158700</v>
          </cell>
          <cell r="DA1064">
            <v>15991700</v>
          </cell>
          <cell r="DB1064">
            <v>7663400</v>
          </cell>
          <cell r="DC1064">
            <v>6579000</v>
          </cell>
          <cell r="DD1064">
            <v>7778000</v>
          </cell>
          <cell r="DE1064">
            <v>4403500</v>
          </cell>
          <cell r="DG1064" t="str">
            <v>OPPORTUNITY BANK NATEETE</v>
          </cell>
          <cell r="DH1064" t="str">
            <v/>
          </cell>
          <cell r="DI1064" t="str">
            <v/>
          </cell>
          <cell r="DJ1064" t="str">
            <v/>
          </cell>
          <cell r="DK1064" t="str">
            <v/>
          </cell>
          <cell r="DL1064" t="str">
            <v/>
          </cell>
          <cell r="DM1064" t="str">
            <v/>
          </cell>
          <cell r="DN1064" t="str">
            <v/>
          </cell>
          <cell r="DO1064" t="str">
            <v/>
          </cell>
          <cell r="DP1064" t="str">
            <v/>
          </cell>
          <cell r="DQ1064" t="str">
            <v/>
          </cell>
          <cell r="DR1064">
            <v>1200</v>
          </cell>
          <cell r="DS1064">
            <v>18500</v>
          </cell>
          <cell r="DU1064" t="str">
            <v>OPPORTUNITY BANK NATEETE</v>
          </cell>
          <cell r="DV1064">
            <v>17600</v>
          </cell>
          <cell r="DW1064">
            <v>23700</v>
          </cell>
          <cell r="DX1064">
            <v>19300</v>
          </cell>
          <cell r="DY1064">
            <v>16200</v>
          </cell>
          <cell r="DZ1064">
            <v>28450</v>
          </cell>
          <cell r="EA1064">
            <v>55250</v>
          </cell>
          <cell r="EB1064">
            <v>44400</v>
          </cell>
          <cell r="EC1064">
            <v>36720</v>
          </cell>
          <cell r="ED1064">
            <v>44430</v>
          </cell>
          <cell r="EE1064">
            <v>23530</v>
          </cell>
        </row>
        <row r="1065">
          <cell r="I1065" t="str">
            <v>OPPORTUNITY BANK MBALE</v>
          </cell>
          <cell r="J1065">
            <v>7</v>
          </cell>
          <cell r="K1065">
            <v>11</v>
          </cell>
          <cell r="L1065">
            <v>9008000</v>
          </cell>
          <cell r="M1065">
            <v>27000</v>
          </cell>
          <cell r="AF1065" t="str">
            <v>OPPORTUNITY BANK OWINO</v>
          </cell>
          <cell r="AG1065" t="str">
            <v>OPPORTUNITY BANK OWINO</v>
          </cell>
          <cell r="AH1065" t="str">
            <v/>
          </cell>
          <cell r="AI1065" t="str">
            <v/>
          </cell>
          <cell r="AJ1065" t="str">
            <v/>
          </cell>
          <cell r="AK1065" t="str">
            <v/>
          </cell>
          <cell r="AL1065" t="str">
            <v/>
          </cell>
          <cell r="AM1065" t="str">
            <v/>
          </cell>
          <cell r="AN1065">
            <v>1</v>
          </cell>
          <cell r="AO1065" t="str">
            <v/>
          </cell>
          <cell r="AP1065" t="str">
            <v/>
          </cell>
          <cell r="AQ1065" t="str">
            <v/>
          </cell>
          <cell r="AR1065">
            <v>5</v>
          </cell>
          <cell r="AS1065">
            <v>8</v>
          </cell>
          <cell r="AT1065">
            <v>14</v>
          </cell>
          <cell r="AU1065" t="str">
            <v>OPPORTUNITY BANK OWINO</v>
          </cell>
          <cell r="AV1065">
            <v>11</v>
          </cell>
          <cell r="AW1065">
            <v>11</v>
          </cell>
          <cell r="AX1065">
            <v>7</v>
          </cell>
          <cell r="AY1065">
            <v>8</v>
          </cell>
          <cell r="AZ1065">
            <v>11</v>
          </cell>
          <cell r="BA1065">
            <v>15</v>
          </cell>
          <cell r="BB1065">
            <v>15</v>
          </cell>
          <cell r="BC1065">
            <v>12</v>
          </cell>
          <cell r="BD1065">
            <v>12</v>
          </cell>
          <cell r="BE1065">
            <v>5</v>
          </cell>
          <cell r="BG1065" t="str">
            <v>OPPORTUNITY BANK OWINO</v>
          </cell>
          <cell r="BH1065" t="str">
            <v/>
          </cell>
          <cell r="BI1065" t="str">
            <v/>
          </cell>
          <cell r="BJ1065" t="str">
            <v/>
          </cell>
          <cell r="BK1065" t="str">
            <v/>
          </cell>
          <cell r="BL1065" t="str">
            <v/>
          </cell>
          <cell r="BM1065" t="str">
            <v/>
          </cell>
          <cell r="BN1065">
            <v>1</v>
          </cell>
          <cell r="BO1065" t="str">
            <v/>
          </cell>
          <cell r="BP1065" t="str">
            <v/>
          </cell>
          <cell r="BQ1065" t="str">
            <v/>
          </cell>
          <cell r="BR1065">
            <v>13</v>
          </cell>
          <cell r="BS1065">
            <v>10</v>
          </cell>
          <cell r="BU1065" t="str">
            <v>OPPORTUNITY BANK OWINO</v>
          </cell>
          <cell r="BV1065">
            <v>29</v>
          </cell>
          <cell r="BW1065">
            <v>36</v>
          </cell>
          <cell r="BX1065">
            <v>26</v>
          </cell>
          <cell r="BY1065">
            <v>27</v>
          </cell>
          <cell r="BZ1065">
            <v>18</v>
          </cell>
          <cell r="CA1065">
            <v>29</v>
          </cell>
          <cell r="CB1065">
            <v>28</v>
          </cell>
          <cell r="CC1065">
            <v>30</v>
          </cell>
          <cell r="CD1065">
            <v>27</v>
          </cell>
          <cell r="CE1065">
            <v>16</v>
          </cell>
          <cell r="CG1065" t="str">
            <v>OPPORTUNITY BANK OWINO</v>
          </cell>
          <cell r="CH1065" t="str">
            <v/>
          </cell>
          <cell r="CI1065" t="str">
            <v/>
          </cell>
          <cell r="CJ1065" t="str">
            <v/>
          </cell>
          <cell r="CK1065" t="str">
            <v/>
          </cell>
          <cell r="CL1065" t="str">
            <v/>
          </cell>
          <cell r="CM1065" t="str">
            <v/>
          </cell>
          <cell r="CN1065">
            <v>1000</v>
          </cell>
          <cell r="CO1065" t="str">
            <v/>
          </cell>
          <cell r="CP1065" t="str">
            <v/>
          </cell>
          <cell r="CQ1065" t="str">
            <v/>
          </cell>
          <cell r="CR1065">
            <v>1563000</v>
          </cell>
          <cell r="CS1065">
            <v>1096600</v>
          </cell>
          <cell r="CU1065" t="str">
            <v>OPPORTUNITY BANK OWINO</v>
          </cell>
          <cell r="CV1065">
            <v>4229100</v>
          </cell>
          <cell r="CW1065">
            <v>6099100</v>
          </cell>
          <cell r="CX1065">
            <v>3504000</v>
          </cell>
          <cell r="CY1065">
            <v>3700900</v>
          </cell>
          <cell r="CZ1065">
            <v>3934100</v>
          </cell>
          <cell r="DA1065">
            <v>2340600</v>
          </cell>
          <cell r="DB1065">
            <v>3398000</v>
          </cell>
          <cell r="DC1065">
            <v>3466000</v>
          </cell>
          <cell r="DD1065">
            <v>2351000</v>
          </cell>
          <cell r="DE1065">
            <v>1475000</v>
          </cell>
          <cell r="DG1065" t="str">
            <v>OPPORTUNITY BANK OWINO</v>
          </cell>
          <cell r="DH1065" t="str">
            <v/>
          </cell>
          <cell r="DI1065" t="str">
            <v/>
          </cell>
          <cell r="DJ1065" t="str">
            <v/>
          </cell>
          <cell r="DK1065" t="str">
            <v/>
          </cell>
          <cell r="DL1065" t="str">
            <v/>
          </cell>
          <cell r="DM1065" t="str">
            <v/>
          </cell>
          <cell r="DN1065">
            <v>400</v>
          </cell>
          <cell r="DO1065" t="str">
            <v/>
          </cell>
          <cell r="DP1065" t="str">
            <v/>
          </cell>
          <cell r="DQ1065" t="str">
            <v/>
          </cell>
          <cell r="DR1065">
            <v>8000</v>
          </cell>
          <cell r="DS1065">
            <v>5200</v>
          </cell>
          <cell r="DU1065" t="str">
            <v>OPPORTUNITY BANK OWINO</v>
          </cell>
          <cell r="DV1065">
            <v>15700</v>
          </cell>
          <cell r="DW1065">
            <v>20300</v>
          </cell>
          <cell r="DX1065">
            <v>13900</v>
          </cell>
          <cell r="DY1065">
            <v>14900</v>
          </cell>
          <cell r="DZ1065">
            <v>15350</v>
          </cell>
          <cell r="EA1065">
            <v>15425</v>
          </cell>
          <cell r="EB1065">
            <v>17950</v>
          </cell>
          <cell r="EC1065">
            <v>23050</v>
          </cell>
          <cell r="ED1065">
            <v>18290</v>
          </cell>
          <cell r="EE1065">
            <v>12020</v>
          </cell>
        </row>
        <row r="1066">
          <cell r="I1066" t="str">
            <v>OPPORTUNITY BANK MBARARA</v>
          </cell>
          <cell r="J1066">
            <v>15</v>
          </cell>
          <cell r="K1066">
            <v>23</v>
          </cell>
          <cell r="L1066">
            <v>2249000</v>
          </cell>
          <cell r="M1066">
            <v>15440</v>
          </cell>
          <cell r="AF1066" t="str">
            <v>ORANGE CELLULAR SERVICES LTD</v>
          </cell>
          <cell r="AG1066" t="str">
            <v>ORANGE CELLULAR SERVICES LTD</v>
          </cell>
          <cell r="AH1066" t="str">
            <v/>
          </cell>
          <cell r="AI1066" t="str">
            <v/>
          </cell>
          <cell r="AJ1066" t="str">
            <v/>
          </cell>
          <cell r="AK1066" t="str">
            <v/>
          </cell>
          <cell r="AL1066" t="str">
            <v/>
          </cell>
          <cell r="AM1066" t="str">
            <v/>
          </cell>
          <cell r="AN1066" t="str">
            <v/>
          </cell>
          <cell r="AO1066" t="str">
            <v/>
          </cell>
          <cell r="AP1066" t="str">
            <v/>
          </cell>
          <cell r="AQ1066" t="str">
            <v/>
          </cell>
          <cell r="AR1066" t="str">
            <v/>
          </cell>
          <cell r="AS1066" t="str">
            <v/>
          </cell>
          <cell r="AT1066">
            <v>0</v>
          </cell>
          <cell r="AU1066" t="str">
            <v>ORANGE CELLULAR SERVICES LTD</v>
          </cell>
          <cell r="AV1066" t="str">
            <v/>
          </cell>
          <cell r="AW1066" t="str">
            <v/>
          </cell>
          <cell r="AX1066" t="str">
            <v/>
          </cell>
          <cell r="AY1066" t="str">
            <v/>
          </cell>
          <cell r="AZ1066" t="str">
            <v/>
          </cell>
          <cell r="BA1066" t="str">
            <v/>
          </cell>
          <cell r="BB1066" t="str">
            <v/>
          </cell>
          <cell r="BC1066" t="str">
            <v/>
          </cell>
          <cell r="BD1066" t="str">
            <v/>
          </cell>
          <cell r="BE1066" t="str">
            <v/>
          </cell>
          <cell r="BG1066" t="str">
            <v>ORANGE CELLULAR SERVICES LTD</v>
          </cell>
          <cell r="BH1066" t="str">
            <v/>
          </cell>
          <cell r="BI1066" t="str">
            <v/>
          </cell>
          <cell r="BJ1066" t="str">
            <v/>
          </cell>
          <cell r="BK1066" t="str">
            <v/>
          </cell>
          <cell r="BL1066" t="str">
            <v/>
          </cell>
          <cell r="BM1066" t="str">
            <v/>
          </cell>
          <cell r="BN1066" t="str">
            <v/>
          </cell>
          <cell r="BO1066" t="str">
            <v/>
          </cell>
          <cell r="BP1066" t="str">
            <v/>
          </cell>
          <cell r="BQ1066" t="str">
            <v/>
          </cell>
          <cell r="BR1066" t="str">
            <v/>
          </cell>
          <cell r="BS1066" t="str">
            <v/>
          </cell>
          <cell r="BU1066" t="str">
            <v>ORANGE CELLULAR SERVICES LTD</v>
          </cell>
          <cell r="BV1066" t="str">
            <v/>
          </cell>
          <cell r="BW1066" t="str">
            <v/>
          </cell>
          <cell r="BX1066" t="str">
            <v/>
          </cell>
          <cell r="BY1066" t="str">
            <v/>
          </cell>
          <cell r="BZ1066" t="str">
            <v/>
          </cell>
          <cell r="CA1066" t="str">
            <v/>
          </cell>
          <cell r="CB1066" t="str">
            <v/>
          </cell>
          <cell r="CC1066" t="str">
            <v/>
          </cell>
          <cell r="CD1066" t="str">
            <v/>
          </cell>
          <cell r="CE1066" t="str">
            <v/>
          </cell>
          <cell r="CG1066" t="str">
            <v>ORANGE CELLULAR SERVICES LTD</v>
          </cell>
          <cell r="CH1066" t="str">
            <v/>
          </cell>
          <cell r="CI1066" t="str">
            <v/>
          </cell>
          <cell r="CJ1066" t="str">
            <v/>
          </cell>
          <cell r="CK1066" t="str">
            <v/>
          </cell>
          <cell r="CL1066" t="str">
            <v/>
          </cell>
          <cell r="CM1066" t="str">
            <v/>
          </cell>
          <cell r="CN1066" t="str">
            <v/>
          </cell>
          <cell r="CO1066" t="str">
            <v/>
          </cell>
          <cell r="CP1066" t="str">
            <v/>
          </cell>
          <cell r="CQ1066" t="str">
            <v/>
          </cell>
          <cell r="CR1066" t="str">
            <v/>
          </cell>
          <cell r="CS1066" t="str">
            <v/>
          </cell>
          <cell r="CU1066" t="str">
            <v>ORANGE CELLULAR SERVICES LTD</v>
          </cell>
          <cell r="CV1066" t="str">
            <v/>
          </cell>
          <cell r="CW1066" t="str">
            <v/>
          </cell>
          <cell r="CX1066" t="str">
            <v/>
          </cell>
          <cell r="CY1066" t="str">
            <v/>
          </cell>
          <cell r="CZ1066" t="str">
            <v/>
          </cell>
          <cell r="DA1066" t="str">
            <v/>
          </cell>
          <cell r="DB1066" t="str">
            <v/>
          </cell>
          <cell r="DC1066" t="str">
            <v/>
          </cell>
          <cell r="DD1066" t="str">
            <v/>
          </cell>
          <cell r="DE1066" t="str">
            <v/>
          </cell>
          <cell r="DG1066" t="str">
            <v>ORANGE CELLULAR SERVICES LTD</v>
          </cell>
          <cell r="DH1066" t="str">
            <v/>
          </cell>
          <cell r="DI1066" t="str">
            <v/>
          </cell>
          <cell r="DJ1066" t="str">
            <v/>
          </cell>
          <cell r="DK1066" t="str">
            <v/>
          </cell>
          <cell r="DL1066" t="str">
            <v/>
          </cell>
          <cell r="DM1066" t="str">
            <v/>
          </cell>
          <cell r="DN1066" t="str">
            <v/>
          </cell>
          <cell r="DO1066" t="str">
            <v/>
          </cell>
          <cell r="DP1066" t="str">
            <v/>
          </cell>
          <cell r="DQ1066" t="str">
            <v/>
          </cell>
          <cell r="DR1066" t="str">
            <v/>
          </cell>
          <cell r="DS1066" t="str">
            <v/>
          </cell>
          <cell r="DU1066" t="str">
            <v>ORANGE CELLULAR SERVICES LTD</v>
          </cell>
          <cell r="DV1066" t="str">
            <v/>
          </cell>
          <cell r="DW1066" t="str">
            <v/>
          </cell>
          <cell r="DX1066" t="str">
            <v/>
          </cell>
          <cell r="DY1066" t="str">
            <v/>
          </cell>
          <cell r="DZ1066" t="str">
            <v/>
          </cell>
          <cell r="EA1066" t="str">
            <v/>
          </cell>
          <cell r="EB1066" t="str">
            <v/>
          </cell>
          <cell r="EC1066" t="str">
            <v/>
          </cell>
          <cell r="ED1066" t="str">
            <v/>
          </cell>
          <cell r="EE1066" t="str">
            <v/>
          </cell>
        </row>
        <row r="1067">
          <cell r="I1067" t="str">
            <v>OPPORTUNITY BANK MUBENDE</v>
          </cell>
          <cell r="J1067">
            <v>6</v>
          </cell>
          <cell r="K1067">
            <v>7</v>
          </cell>
          <cell r="L1067">
            <v>694900</v>
          </cell>
          <cell r="M1067">
            <v>4660</v>
          </cell>
          <cell r="AF1067" t="str">
            <v>ORANGE INTERNATIONAL LTD  - ARUA</v>
          </cell>
          <cell r="AG1067" t="str">
            <v>ORANGE INTERNATIONAL LTD  - ARUA</v>
          </cell>
          <cell r="AH1067" t="str">
            <v/>
          </cell>
          <cell r="AI1067" t="str">
            <v/>
          </cell>
          <cell r="AJ1067" t="str">
            <v/>
          </cell>
          <cell r="AK1067" t="str">
            <v/>
          </cell>
          <cell r="AL1067" t="str">
            <v/>
          </cell>
          <cell r="AM1067" t="str">
            <v/>
          </cell>
          <cell r="AN1067" t="str">
            <v/>
          </cell>
          <cell r="AO1067" t="str">
            <v/>
          </cell>
          <cell r="AP1067" t="str">
            <v/>
          </cell>
          <cell r="AQ1067" t="str">
            <v/>
          </cell>
          <cell r="AR1067" t="str">
            <v/>
          </cell>
          <cell r="AS1067" t="str">
            <v/>
          </cell>
          <cell r="AT1067">
            <v>0</v>
          </cell>
          <cell r="AU1067" t="str">
            <v>ORANGE INTERNATIONAL LTD  - ARUA</v>
          </cell>
          <cell r="AV1067" t="str">
            <v/>
          </cell>
          <cell r="AW1067" t="str">
            <v/>
          </cell>
          <cell r="AX1067" t="str">
            <v/>
          </cell>
          <cell r="AY1067" t="str">
            <v/>
          </cell>
          <cell r="AZ1067" t="str">
            <v/>
          </cell>
          <cell r="BA1067" t="str">
            <v/>
          </cell>
          <cell r="BB1067" t="str">
            <v/>
          </cell>
          <cell r="BC1067" t="str">
            <v/>
          </cell>
          <cell r="BD1067" t="str">
            <v/>
          </cell>
          <cell r="BE1067" t="str">
            <v/>
          </cell>
          <cell r="BG1067" t="str">
            <v>ORANGE INTERNATIONAL LTD  - ARUA</v>
          </cell>
          <cell r="BH1067" t="str">
            <v/>
          </cell>
          <cell r="BI1067" t="str">
            <v/>
          </cell>
          <cell r="BJ1067" t="str">
            <v/>
          </cell>
          <cell r="BK1067" t="str">
            <v/>
          </cell>
          <cell r="BL1067" t="str">
            <v/>
          </cell>
          <cell r="BM1067" t="str">
            <v/>
          </cell>
          <cell r="BN1067" t="str">
            <v/>
          </cell>
          <cell r="BO1067" t="str">
            <v/>
          </cell>
          <cell r="BP1067" t="str">
            <v/>
          </cell>
          <cell r="BQ1067" t="str">
            <v/>
          </cell>
          <cell r="BR1067" t="str">
            <v/>
          </cell>
          <cell r="BS1067" t="str">
            <v/>
          </cell>
          <cell r="BU1067" t="str">
            <v>ORANGE INTERNATIONAL LTD  - ARUA</v>
          </cell>
          <cell r="BV1067" t="str">
            <v/>
          </cell>
          <cell r="BW1067" t="str">
            <v/>
          </cell>
          <cell r="BX1067" t="str">
            <v/>
          </cell>
          <cell r="BY1067" t="str">
            <v/>
          </cell>
          <cell r="BZ1067" t="str">
            <v/>
          </cell>
          <cell r="CA1067" t="str">
            <v/>
          </cell>
          <cell r="CB1067" t="str">
            <v/>
          </cell>
          <cell r="CC1067" t="str">
            <v/>
          </cell>
          <cell r="CD1067" t="str">
            <v/>
          </cell>
          <cell r="CE1067" t="str">
            <v/>
          </cell>
          <cell r="CG1067" t="str">
            <v>ORANGE INTERNATIONAL LTD  - ARUA</v>
          </cell>
          <cell r="CH1067" t="str">
            <v/>
          </cell>
          <cell r="CI1067" t="str">
            <v/>
          </cell>
          <cell r="CJ1067" t="str">
            <v/>
          </cell>
          <cell r="CK1067" t="str">
            <v/>
          </cell>
          <cell r="CL1067" t="str">
            <v/>
          </cell>
          <cell r="CM1067" t="str">
            <v/>
          </cell>
          <cell r="CN1067" t="str">
            <v/>
          </cell>
          <cell r="CO1067" t="str">
            <v/>
          </cell>
          <cell r="CP1067" t="str">
            <v/>
          </cell>
          <cell r="CQ1067" t="str">
            <v/>
          </cell>
          <cell r="CR1067" t="str">
            <v/>
          </cell>
          <cell r="CS1067" t="str">
            <v/>
          </cell>
          <cell r="CU1067" t="str">
            <v>ORANGE INTERNATIONAL LTD  - ARUA</v>
          </cell>
          <cell r="CV1067" t="str">
            <v/>
          </cell>
          <cell r="CW1067" t="str">
            <v/>
          </cell>
          <cell r="CX1067" t="str">
            <v/>
          </cell>
          <cell r="CY1067" t="str">
            <v/>
          </cell>
          <cell r="CZ1067" t="str">
            <v/>
          </cell>
          <cell r="DA1067" t="str">
            <v/>
          </cell>
          <cell r="DB1067" t="str">
            <v/>
          </cell>
          <cell r="DC1067" t="str">
            <v/>
          </cell>
          <cell r="DD1067" t="str">
            <v/>
          </cell>
          <cell r="DE1067" t="str">
            <v/>
          </cell>
          <cell r="DG1067" t="str">
            <v>ORANGE INTERNATIONAL LTD  - ARUA</v>
          </cell>
          <cell r="DH1067" t="str">
            <v/>
          </cell>
          <cell r="DI1067" t="str">
            <v/>
          </cell>
          <cell r="DJ1067" t="str">
            <v/>
          </cell>
          <cell r="DK1067" t="str">
            <v/>
          </cell>
          <cell r="DL1067" t="str">
            <v/>
          </cell>
          <cell r="DM1067" t="str">
            <v/>
          </cell>
          <cell r="DN1067" t="str">
            <v/>
          </cell>
          <cell r="DO1067" t="str">
            <v/>
          </cell>
          <cell r="DP1067" t="str">
            <v/>
          </cell>
          <cell r="DQ1067" t="str">
            <v/>
          </cell>
          <cell r="DR1067" t="str">
            <v/>
          </cell>
          <cell r="DS1067" t="str">
            <v/>
          </cell>
          <cell r="DU1067" t="str">
            <v>ORANGE INTERNATIONAL LTD  - ARUA</v>
          </cell>
          <cell r="DV1067" t="str">
            <v/>
          </cell>
          <cell r="DW1067" t="str">
            <v/>
          </cell>
          <cell r="DX1067" t="str">
            <v/>
          </cell>
          <cell r="DY1067" t="str">
            <v/>
          </cell>
          <cell r="DZ1067" t="str">
            <v/>
          </cell>
          <cell r="EA1067" t="str">
            <v/>
          </cell>
          <cell r="EB1067" t="str">
            <v/>
          </cell>
          <cell r="EC1067" t="str">
            <v/>
          </cell>
          <cell r="ED1067" t="str">
            <v/>
          </cell>
          <cell r="EE1067" t="str">
            <v/>
          </cell>
        </row>
        <row r="1068">
          <cell r="I1068" t="str">
            <v>OPPORTUNITY BANK NATEETE</v>
          </cell>
          <cell r="J1068">
            <v>8</v>
          </cell>
          <cell r="K1068">
            <v>11</v>
          </cell>
          <cell r="L1068">
            <v>1536000</v>
          </cell>
          <cell r="M1068">
            <v>9160</v>
          </cell>
          <cell r="AF1068" t="str">
            <v>ORANGE INTERNATIONAL LTD COMMISSION LINE</v>
          </cell>
          <cell r="AG1068" t="str">
            <v>ORANGE INTERNATIONAL LTD COMMISSION LINE</v>
          </cell>
          <cell r="AH1068" t="str">
            <v/>
          </cell>
          <cell r="AI1068" t="str">
            <v/>
          </cell>
          <cell r="AJ1068" t="str">
            <v/>
          </cell>
          <cell r="AK1068" t="str">
            <v/>
          </cell>
          <cell r="AL1068" t="str">
            <v/>
          </cell>
          <cell r="AM1068" t="str">
            <v/>
          </cell>
          <cell r="AN1068" t="str">
            <v/>
          </cell>
          <cell r="AO1068" t="str">
            <v/>
          </cell>
          <cell r="AP1068" t="str">
            <v/>
          </cell>
          <cell r="AQ1068" t="str">
            <v/>
          </cell>
          <cell r="AR1068" t="str">
            <v/>
          </cell>
          <cell r="AS1068" t="str">
            <v/>
          </cell>
          <cell r="AT1068">
            <v>0</v>
          </cell>
          <cell r="AU1068" t="str">
            <v>ORANGE INTERNATIONAL LTD COMMISSION LINE</v>
          </cell>
          <cell r="AV1068" t="str">
            <v/>
          </cell>
          <cell r="AW1068" t="str">
            <v/>
          </cell>
          <cell r="AX1068" t="str">
            <v/>
          </cell>
          <cell r="AY1068" t="str">
            <v/>
          </cell>
          <cell r="AZ1068" t="str">
            <v/>
          </cell>
          <cell r="BA1068" t="str">
            <v/>
          </cell>
          <cell r="BB1068" t="str">
            <v/>
          </cell>
          <cell r="BC1068" t="str">
            <v/>
          </cell>
          <cell r="BD1068" t="str">
            <v/>
          </cell>
          <cell r="BE1068" t="str">
            <v/>
          </cell>
          <cell r="BG1068" t="str">
            <v>ORANGE INTERNATIONAL LTD COMMISSION LINE</v>
          </cell>
          <cell r="BH1068" t="str">
            <v/>
          </cell>
          <cell r="BI1068" t="str">
            <v/>
          </cell>
          <cell r="BJ1068" t="str">
            <v/>
          </cell>
          <cell r="BK1068" t="str">
            <v/>
          </cell>
          <cell r="BL1068" t="str">
            <v/>
          </cell>
          <cell r="BM1068" t="str">
            <v/>
          </cell>
          <cell r="BN1068" t="str">
            <v/>
          </cell>
          <cell r="BO1068" t="str">
            <v/>
          </cell>
          <cell r="BP1068" t="str">
            <v/>
          </cell>
          <cell r="BQ1068" t="str">
            <v/>
          </cell>
          <cell r="BR1068" t="str">
            <v/>
          </cell>
          <cell r="BS1068" t="str">
            <v/>
          </cell>
          <cell r="BU1068" t="str">
            <v>ORANGE INTERNATIONAL LTD COMMISSION LINE</v>
          </cell>
          <cell r="BV1068" t="str">
            <v/>
          </cell>
          <cell r="BW1068" t="str">
            <v/>
          </cell>
          <cell r="BX1068" t="str">
            <v/>
          </cell>
          <cell r="BY1068" t="str">
            <v/>
          </cell>
          <cell r="BZ1068" t="str">
            <v/>
          </cell>
          <cell r="CA1068" t="str">
            <v/>
          </cell>
          <cell r="CB1068" t="str">
            <v/>
          </cell>
          <cell r="CC1068" t="str">
            <v/>
          </cell>
          <cell r="CD1068" t="str">
            <v/>
          </cell>
          <cell r="CE1068" t="str">
            <v/>
          </cell>
          <cell r="CG1068" t="str">
            <v>ORANGE INTERNATIONAL LTD COMMISSION LINE</v>
          </cell>
          <cell r="CH1068" t="str">
            <v/>
          </cell>
          <cell r="CI1068" t="str">
            <v/>
          </cell>
          <cell r="CJ1068" t="str">
            <v/>
          </cell>
          <cell r="CK1068" t="str">
            <v/>
          </cell>
          <cell r="CL1068" t="str">
            <v/>
          </cell>
          <cell r="CM1068" t="str">
            <v/>
          </cell>
          <cell r="CN1068" t="str">
            <v/>
          </cell>
          <cell r="CO1068" t="str">
            <v/>
          </cell>
          <cell r="CP1068" t="str">
            <v/>
          </cell>
          <cell r="CQ1068" t="str">
            <v/>
          </cell>
          <cell r="CR1068" t="str">
            <v/>
          </cell>
          <cell r="CS1068" t="str">
            <v/>
          </cell>
          <cell r="CU1068" t="str">
            <v>ORANGE INTERNATIONAL LTD COMMISSION LINE</v>
          </cell>
          <cell r="CV1068" t="str">
            <v/>
          </cell>
          <cell r="CW1068" t="str">
            <v/>
          </cell>
          <cell r="CX1068" t="str">
            <v/>
          </cell>
          <cell r="CY1068" t="str">
            <v/>
          </cell>
          <cell r="CZ1068" t="str">
            <v/>
          </cell>
          <cell r="DA1068" t="str">
            <v/>
          </cell>
          <cell r="DB1068" t="str">
            <v/>
          </cell>
          <cell r="DC1068" t="str">
            <v/>
          </cell>
          <cell r="DD1068" t="str">
            <v/>
          </cell>
          <cell r="DE1068" t="str">
            <v/>
          </cell>
          <cell r="DG1068" t="str">
            <v>ORANGE INTERNATIONAL LTD COMMISSION LINE</v>
          </cell>
          <cell r="DH1068" t="str">
            <v/>
          </cell>
          <cell r="DI1068" t="str">
            <v/>
          </cell>
          <cell r="DJ1068" t="str">
            <v/>
          </cell>
          <cell r="DK1068" t="str">
            <v/>
          </cell>
          <cell r="DL1068" t="str">
            <v/>
          </cell>
          <cell r="DM1068" t="str">
            <v/>
          </cell>
          <cell r="DN1068" t="str">
            <v/>
          </cell>
          <cell r="DO1068" t="str">
            <v/>
          </cell>
          <cell r="DP1068" t="str">
            <v/>
          </cell>
          <cell r="DQ1068" t="str">
            <v/>
          </cell>
          <cell r="DR1068" t="str">
            <v/>
          </cell>
          <cell r="DS1068" t="str">
            <v/>
          </cell>
          <cell r="DU1068" t="str">
            <v>ORANGE INTERNATIONAL LTD COMMISSION LINE</v>
          </cell>
          <cell r="DV1068" t="str">
            <v/>
          </cell>
          <cell r="DW1068" t="str">
            <v/>
          </cell>
          <cell r="DX1068" t="str">
            <v/>
          </cell>
          <cell r="DY1068" t="str">
            <v/>
          </cell>
          <cell r="DZ1068" t="str">
            <v/>
          </cell>
          <cell r="EA1068" t="str">
            <v/>
          </cell>
          <cell r="EB1068" t="str">
            <v/>
          </cell>
          <cell r="EC1068" t="str">
            <v/>
          </cell>
          <cell r="ED1068" t="str">
            <v/>
          </cell>
          <cell r="EE1068" t="str">
            <v/>
          </cell>
        </row>
        <row r="1069">
          <cell r="I1069" t="str">
            <v>OPPORTUNITY BANK OWINO</v>
          </cell>
          <cell r="J1069">
            <v>2</v>
          </cell>
          <cell r="K1069">
            <v>6</v>
          </cell>
          <cell r="L1069">
            <v>366000</v>
          </cell>
          <cell r="M1069">
            <v>3660</v>
          </cell>
          <cell r="AF1069" t="str">
            <v>ORE INVESTMENTS UCC SOROTI</v>
          </cell>
          <cell r="AG1069" t="str">
            <v>ORE INVESTMENTS UCC SOROTI</v>
          </cell>
          <cell r="AH1069" t="str">
            <v/>
          </cell>
          <cell r="AI1069" t="str">
            <v/>
          </cell>
          <cell r="AJ1069" t="str">
            <v/>
          </cell>
          <cell r="AK1069" t="str">
            <v/>
          </cell>
          <cell r="AL1069" t="str">
            <v/>
          </cell>
          <cell r="AM1069" t="str">
            <v/>
          </cell>
          <cell r="AN1069" t="str">
            <v/>
          </cell>
          <cell r="AO1069" t="str">
            <v/>
          </cell>
          <cell r="AP1069" t="str">
            <v/>
          </cell>
          <cell r="AQ1069" t="str">
            <v/>
          </cell>
          <cell r="AR1069" t="str">
            <v/>
          </cell>
          <cell r="AS1069" t="str">
            <v/>
          </cell>
          <cell r="AT1069">
            <v>0</v>
          </cell>
          <cell r="AU1069" t="str">
            <v>ORE INVESTMENTS UCC SOROTI</v>
          </cell>
          <cell r="AV1069" t="str">
            <v/>
          </cell>
          <cell r="AW1069" t="str">
            <v/>
          </cell>
          <cell r="AX1069" t="str">
            <v/>
          </cell>
          <cell r="AY1069" t="str">
            <v/>
          </cell>
          <cell r="AZ1069" t="str">
            <v/>
          </cell>
          <cell r="BA1069" t="str">
            <v/>
          </cell>
          <cell r="BB1069" t="str">
            <v/>
          </cell>
          <cell r="BC1069" t="str">
            <v/>
          </cell>
          <cell r="BD1069" t="str">
            <v/>
          </cell>
          <cell r="BE1069" t="str">
            <v/>
          </cell>
          <cell r="BG1069" t="str">
            <v>ORE INVESTMENTS UCC SOROTI</v>
          </cell>
          <cell r="BH1069" t="str">
            <v/>
          </cell>
          <cell r="BI1069" t="str">
            <v/>
          </cell>
          <cell r="BJ1069" t="str">
            <v/>
          </cell>
          <cell r="BK1069" t="str">
            <v/>
          </cell>
          <cell r="BL1069" t="str">
            <v/>
          </cell>
          <cell r="BM1069" t="str">
            <v/>
          </cell>
          <cell r="BN1069" t="str">
            <v/>
          </cell>
          <cell r="BO1069" t="str">
            <v/>
          </cell>
          <cell r="BP1069" t="str">
            <v/>
          </cell>
          <cell r="BQ1069" t="str">
            <v/>
          </cell>
          <cell r="BR1069" t="str">
            <v/>
          </cell>
          <cell r="BS1069" t="str">
            <v/>
          </cell>
          <cell r="BU1069" t="str">
            <v>ORE INVESTMENTS UCC SOROTI</v>
          </cell>
          <cell r="BV1069" t="str">
            <v/>
          </cell>
          <cell r="BW1069" t="str">
            <v/>
          </cell>
          <cell r="BX1069" t="str">
            <v/>
          </cell>
          <cell r="BY1069" t="str">
            <v/>
          </cell>
          <cell r="BZ1069" t="str">
            <v/>
          </cell>
          <cell r="CA1069" t="str">
            <v/>
          </cell>
          <cell r="CB1069" t="str">
            <v/>
          </cell>
          <cell r="CC1069" t="str">
            <v/>
          </cell>
          <cell r="CD1069" t="str">
            <v/>
          </cell>
          <cell r="CE1069" t="str">
            <v/>
          </cell>
          <cell r="CG1069" t="str">
            <v>ORE INVESTMENTS UCC SOROTI</v>
          </cell>
          <cell r="CH1069" t="str">
            <v/>
          </cell>
          <cell r="CI1069" t="str">
            <v/>
          </cell>
          <cell r="CJ1069" t="str">
            <v/>
          </cell>
          <cell r="CK1069" t="str">
            <v/>
          </cell>
          <cell r="CL1069" t="str">
            <v/>
          </cell>
          <cell r="CM1069" t="str">
            <v/>
          </cell>
          <cell r="CN1069" t="str">
            <v/>
          </cell>
          <cell r="CO1069" t="str">
            <v/>
          </cell>
          <cell r="CP1069" t="str">
            <v/>
          </cell>
          <cell r="CQ1069" t="str">
            <v/>
          </cell>
          <cell r="CR1069" t="str">
            <v/>
          </cell>
          <cell r="CS1069" t="str">
            <v/>
          </cell>
          <cell r="CU1069" t="str">
            <v>ORE INVESTMENTS UCC SOROTI</v>
          </cell>
          <cell r="CV1069" t="str">
            <v/>
          </cell>
          <cell r="CW1069" t="str">
            <v/>
          </cell>
          <cell r="CX1069" t="str">
            <v/>
          </cell>
          <cell r="CY1069" t="str">
            <v/>
          </cell>
          <cell r="CZ1069" t="str">
            <v/>
          </cell>
          <cell r="DA1069" t="str">
            <v/>
          </cell>
          <cell r="DB1069" t="str">
            <v/>
          </cell>
          <cell r="DC1069" t="str">
            <v/>
          </cell>
          <cell r="DD1069" t="str">
            <v/>
          </cell>
          <cell r="DE1069" t="str">
            <v/>
          </cell>
          <cell r="DG1069" t="str">
            <v>ORE INVESTMENTS UCC SOROTI</v>
          </cell>
          <cell r="DH1069" t="str">
            <v/>
          </cell>
          <cell r="DI1069" t="str">
            <v/>
          </cell>
          <cell r="DJ1069" t="str">
            <v/>
          </cell>
          <cell r="DK1069" t="str">
            <v/>
          </cell>
          <cell r="DL1069" t="str">
            <v/>
          </cell>
          <cell r="DM1069" t="str">
            <v/>
          </cell>
          <cell r="DN1069" t="str">
            <v/>
          </cell>
          <cell r="DO1069" t="str">
            <v/>
          </cell>
          <cell r="DP1069" t="str">
            <v/>
          </cell>
          <cell r="DQ1069" t="str">
            <v/>
          </cell>
          <cell r="DR1069" t="str">
            <v/>
          </cell>
          <cell r="DS1069" t="str">
            <v/>
          </cell>
          <cell r="DU1069" t="str">
            <v>ORE INVESTMENTS UCC SOROTI</v>
          </cell>
          <cell r="DV1069" t="str">
            <v/>
          </cell>
          <cell r="DW1069" t="str">
            <v/>
          </cell>
          <cell r="DX1069" t="str">
            <v/>
          </cell>
          <cell r="DY1069" t="str">
            <v/>
          </cell>
          <cell r="DZ1069" t="str">
            <v/>
          </cell>
          <cell r="EA1069" t="str">
            <v/>
          </cell>
          <cell r="EB1069" t="str">
            <v/>
          </cell>
          <cell r="EC1069" t="str">
            <v/>
          </cell>
          <cell r="ED1069" t="str">
            <v/>
          </cell>
          <cell r="EE1069" t="str">
            <v/>
          </cell>
        </row>
        <row r="1070">
          <cell r="I1070" t="str">
            <v>OPPORTUNITY BANK UGANDA LIMITED-OBNANSANA</v>
          </cell>
          <cell r="J1070">
            <v>4</v>
          </cell>
          <cell r="K1070">
            <v>8</v>
          </cell>
          <cell r="L1070">
            <v>747500</v>
          </cell>
          <cell r="M1070">
            <v>5410</v>
          </cell>
          <cell r="AF1070" t="str">
            <v>ORIFLAME</v>
          </cell>
          <cell r="AG1070" t="str">
            <v>ORIFLAME</v>
          </cell>
          <cell r="AH1070">
            <v>1</v>
          </cell>
          <cell r="AI1070" t="str">
            <v/>
          </cell>
          <cell r="AJ1070" t="str">
            <v/>
          </cell>
          <cell r="AK1070" t="str">
            <v/>
          </cell>
          <cell r="AL1070">
            <v>1</v>
          </cell>
          <cell r="AM1070" t="str">
            <v/>
          </cell>
          <cell r="AN1070" t="str">
            <v/>
          </cell>
          <cell r="AO1070">
            <v>1</v>
          </cell>
          <cell r="AP1070" t="str">
            <v/>
          </cell>
          <cell r="AQ1070" t="str">
            <v/>
          </cell>
          <cell r="AR1070" t="str">
            <v/>
          </cell>
          <cell r="AS1070" t="str">
            <v/>
          </cell>
          <cell r="AT1070">
            <v>3</v>
          </cell>
          <cell r="AU1070" t="str">
            <v>ORIFLAME</v>
          </cell>
          <cell r="AV1070" t="str">
            <v/>
          </cell>
          <cell r="AW1070">
            <v>1</v>
          </cell>
          <cell r="AX1070" t="str">
            <v/>
          </cell>
          <cell r="AY1070">
            <v>1</v>
          </cell>
          <cell r="AZ1070" t="str">
            <v/>
          </cell>
          <cell r="BA1070" t="str">
            <v/>
          </cell>
          <cell r="BB1070">
            <v>24</v>
          </cell>
          <cell r="BC1070">
            <v>26</v>
          </cell>
          <cell r="BD1070">
            <v>36</v>
          </cell>
          <cell r="BE1070">
            <v>22</v>
          </cell>
          <cell r="BG1070" t="str">
            <v>ORIFLAME</v>
          </cell>
          <cell r="BH1070">
            <v>1</v>
          </cell>
          <cell r="BI1070" t="str">
            <v/>
          </cell>
          <cell r="BJ1070" t="str">
            <v/>
          </cell>
          <cell r="BK1070" t="str">
            <v/>
          </cell>
          <cell r="BL1070">
            <v>1</v>
          </cell>
          <cell r="BM1070" t="str">
            <v/>
          </cell>
          <cell r="BN1070" t="str">
            <v/>
          </cell>
          <cell r="BO1070">
            <v>3</v>
          </cell>
          <cell r="BP1070" t="str">
            <v/>
          </cell>
          <cell r="BQ1070" t="str">
            <v/>
          </cell>
          <cell r="BR1070" t="str">
            <v/>
          </cell>
          <cell r="BS1070" t="str">
            <v/>
          </cell>
          <cell r="BU1070" t="str">
            <v>ORIFLAME</v>
          </cell>
          <cell r="BV1070" t="str">
            <v/>
          </cell>
          <cell r="BW1070">
            <v>1</v>
          </cell>
          <cell r="BX1070" t="str">
            <v/>
          </cell>
          <cell r="BY1070">
            <v>1</v>
          </cell>
          <cell r="BZ1070" t="str">
            <v/>
          </cell>
          <cell r="CA1070" t="str">
            <v/>
          </cell>
          <cell r="CB1070">
            <v>51</v>
          </cell>
          <cell r="CC1070">
            <v>91</v>
          </cell>
          <cell r="CD1070">
            <v>125</v>
          </cell>
          <cell r="CE1070">
            <v>46</v>
          </cell>
          <cell r="CG1070" t="str">
            <v>ORIFLAME</v>
          </cell>
          <cell r="CH1070">
            <v>84100</v>
          </cell>
          <cell r="CI1070" t="str">
            <v/>
          </cell>
          <cell r="CJ1070" t="str">
            <v/>
          </cell>
          <cell r="CK1070" t="str">
            <v/>
          </cell>
          <cell r="CL1070">
            <v>1000</v>
          </cell>
          <cell r="CM1070" t="str">
            <v/>
          </cell>
          <cell r="CN1070" t="str">
            <v/>
          </cell>
          <cell r="CO1070">
            <v>130500</v>
          </cell>
          <cell r="CP1070" t="str">
            <v/>
          </cell>
          <cell r="CQ1070" t="str">
            <v/>
          </cell>
          <cell r="CR1070" t="str">
            <v/>
          </cell>
          <cell r="CS1070" t="str">
            <v/>
          </cell>
          <cell r="CU1070" t="str">
            <v>ORIFLAME</v>
          </cell>
          <cell r="CV1070" t="str">
            <v/>
          </cell>
          <cell r="CW1070">
            <v>15240000</v>
          </cell>
          <cell r="CX1070" t="str">
            <v/>
          </cell>
          <cell r="CY1070">
            <v>539700</v>
          </cell>
          <cell r="CZ1070" t="str">
            <v/>
          </cell>
          <cell r="DA1070" t="str">
            <v/>
          </cell>
          <cell r="DB1070">
            <v>8349800</v>
          </cell>
          <cell r="DC1070">
            <v>13875250</v>
          </cell>
          <cell r="DD1070">
            <v>20144754</v>
          </cell>
          <cell r="DE1070">
            <v>4915508</v>
          </cell>
          <cell r="DG1070" t="str">
            <v>ORIFLAME</v>
          </cell>
          <cell r="DH1070">
            <v>400</v>
          </cell>
          <cell r="DI1070" t="str">
            <v/>
          </cell>
          <cell r="DJ1070" t="str">
            <v/>
          </cell>
          <cell r="DK1070" t="str">
            <v/>
          </cell>
          <cell r="DL1070">
            <v>400</v>
          </cell>
          <cell r="DM1070" t="str">
            <v/>
          </cell>
          <cell r="DN1070" t="str">
            <v/>
          </cell>
          <cell r="DO1070">
            <v>1200</v>
          </cell>
          <cell r="DP1070" t="str">
            <v/>
          </cell>
          <cell r="DQ1070" t="str">
            <v/>
          </cell>
          <cell r="DR1070" t="str">
            <v/>
          </cell>
          <cell r="DS1070" t="str">
            <v/>
          </cell>
          <cell r="DU1070" t="str">
            <v>ORIFLAME</v>
          </cell>
          <cell r="DV1070" t="str">
            <v/>
          </cell>
          <cell r="DW1070">
            <v>0</v>
          </cell>
          <cell r="DX1070" t="str">
            <v/>
          </cell>
          <cell r="DY1070">
            <v>0</v>
          </cell>
          <cell r="DZ1070" t="str">
            <v/>
          </cell>
          <cell r="EA1070" t="str">
            <v/>
          </cell>
          <cell r="EB1070">
            <v>46340</v>
          </cell>
          <cell r="EC1070">
            <v>81690</v>
          </cell>
          <cell r="ED1070">
            <v>117990</v>
          </cell>
          <cell r="EE1070">
            <v>32340</v>
          </cell>
        </row>
        <row r="1071">
          <cell r="I1071" t="str">
            <v>Oriflame</v>
          </cell>
          <cell r="J1071">
            <v>11</v>
          </cell>
          <cell r="K1071">
            <v>17</v>
          </cell>
          <cell r="L1071">
            <v>2334300</v>
          </cell>
          <cell r="M1071">
            <v>13240</v>
          </cell>
          <cell r="AF1071" t="str">
            <v>OTADA HOLDINGS</v>
          </cell>
          <cell r="AG1071" t="str">
            <v>OTADA HOLDINGS</v>
          </cell>
          <cell r="AH1071" t="str">
            <v/>
          </cell>
          <cell r="AI1071" t="str">
            <v/>
          </cell>
          <cell r="AJ1071" t="str">
            <v/>
          </cell>
          <cell r="AK1071" t="str">
            <v/>
          </cell>
          <cell r="AL1071" t="str">
            <v/>
          </cell>
          <cell r="AM1071" t="str">
            <v/>
          </cell>
          <cell r="AN1071" t="str">
            <v/>
          </cell>
          <cell r="AO1071" t="str">
            <v/>
          </cell>
          <cell r="AP1071" t="str">
            <v/>
          </cell>
          <cell r="AQ1071" t="str">
            <v/>
          </cell>
          <cell r="AR1071" t="str">
            <v/>
          </cell>
          <cell r="AS1071" t="str">
            <v/>
          </cell>
          <cell r="AT1071">
            <v>0</v>
          </cell>
          <cell r="AU1071" t="str">
            <v>OTADA HOLDINGS</v>
          </cell>
          <cell r="AV1071" t="str">
            <v/>
          </cell>
          <cell r="AW1071" t="str">
            <v/>
          </cell>
          <cell r="AX1071" t="str">
            <v/>
          </cell>
          <cell r="AY1071" t="str">
            <v/>
          </cell>
          <cell r="AZ1071" t="str">
            <v/>
          </cell>
          <cell r="BA1071" t="str">
            <v/>
          </cell>
          <cell r="BB1071" t="str">
            <v/>
          </cell>
          <cell r="BC1071" t="str">
            <v/>
          </cell>
          <cell r="BD1071" t="str">
            <v/>
          </cell>
          <cell r="BE1071" t="str">
            <v/>
          </cell>
          <cell r="BG1071" t="str">
            <v>OTADA HOLDINGS</v>
          </cell>
          <cell r="BH1071" t="str">
            <v/>
          </cell>
          <cell r="BI1071" t="str">
            <v/>
          </cell>
          <cell r="BJ1071" t="str">
            <v/>
          </cell>
          <cell r="BK1071" t="str">
            <v/>
          </cell>
          <cell r="BL1071" t="str">
            <v/>
          </cell>
          <cell r="BM1071" t="str">
            <v/>
          </cell>
          <cell r="BN1071" t="str">
            <v/>
          </cell>
          <cell r="BO1071" t="str">
            <v/>
          </cell>
          <cell r="BP1071" t="str">
            <v/>
          </cell>
          <cell r="BQ1071" t="str">
            <v/>
          </cell>
          <cell r="BR1071" t="str">
            <v/>
          </cell>
          <cell r="BS1071" t="str">
            <v/>
          </cell>
          <cell r="BU1071" t="str">
            <v>OTADA HOLDINGS</v>
          </cell>
          <cell r="BV1071" t="str">
            <v/>
          </cell>
          <cell r="BW1071" t="str">
            <v/>
          </cell>
          <cell r="BX1071" t="str">
            <v/>
          </cell>
          <cell r="BY1071" t="str">
            <v/>
          </cell>
          <cell r="BZ1071" t="str">
            <v/>
          </cell>
          <cell r="CA1071" t="str">
            <v/>
          </cell>
          <cell r="CB1071" t="str">
            <v/>
          </cell>
          <cell r="CC1071" t="str">
            <v/>
          </cell>
          <cell r="CD1071" t="str">
            <v/>
          </cell>
          <cell r="CE1071" t="str">
            <v/>
          </cell>
          <cell r="CG1071" t="str">
            <v>OTADA HOLDINGS</v>
          </cell>
          <cell r="CH1071" t="str">
            <v/>
          </cell>
          <cell r="CI1071" t="str">
            <v/>
          </cell>
          <cell r="CJ1071" t="str">
            <v/>
          </cell>
          <cell r="CK1071" t="str">
            <v/>
          </cell>
          <cell r="CL1071" t="str">
            <v/>
          </cell>
          <cell r="CM1071" t="str">
            <v/>
          </cell>
          <cell r="CN1071" t="str">
            <v/>
          </cell>
          <cell r="CO1071" t="str">
            <v/>
          </cell>
          <cell r="CP1071" t="str">
            <v/>
          </cell>
          <cell r="CQ1071" t="str">
            <v/>
          </cell>
          <cell r="CR1071" t="str">
            <v/>
          </cell>
          <cell r="CS1071" t="str">
            <v/>
          </cell>
          <cell r="CU1071" t="str">
            <v>OTADA HOLDINGS</v>
          </cell>
          <cell r="CV1071" t="str">
            <v/>
          </cell>
          <cell r="CW1071" t="str">
            <v/>
          </cell>
          <cell r="CX1071" t="str">
            <v/>
          </cell>
          <cell r="CY1071" t="str">
            <v/>
          </cell>
          <cell r="CZ1071" t="str">
            <v/>
          </cell>
          <cell r="DA1071" t="str">
            <v/>
          </cell>
          <cell r="DB1071" t="str">
            <v/>
          </cell>
          <cell r="DC1071" t="str">
            <v/>
          </cell>
          <cell r="DD1071" t="str">
            <v/>
          </cell>
          <cell r="DE1071" t="str">
            <v/>
          </cell>
          <cell r="DG1071" t="str">
            <v>OTADA HOLDINGS</v>
          </cell>
          <cell r="DH1071" t="str">
            <v/>
          </cell>
          <cell r="DI1071" t="str">
            <v/>
          </cell>
          <cell r="DJ1071" t="str">
            <v/>
          </cell>
          <cell r="DK1071" t="str">
            <v/>
          </cell>
          <cell r="DL1071" t="str">
            <v/>
          </cell>
          <cell r="DM1071" t="str">
            <v/>
          </cell>
          <cell r="DN1071" t="str">
            <v/>
          </cell>
          <cell r="DO1071" t="str">
            <v/>
          </cell>
          <cell r="DP1071" t="str">
            <v/>
          </cell>
          <cell r="DQ1071" t="str">
            <v/>
          </cell>
          <cell r="DR1071" t="str">
            <v/>
          </cell>
          <cell r="DS1071" t="str">
            <v/>
          </cell>
          <cell r="DU1071" t="str">
            <v>OTADA HOLDINGS</v>
          </cell>
          <cell r="DV1071" t="str">
            <v/>
          </cell>
          <cell r="DW1071" t="str">
            <v/>
          </cell>
          <cell r="DX1071" t="str">
            <v/>
          </cell>
          <cell r="DY1071" t="str">
            <v/>
          </cell>
          <cell r="DZ1071" t="str">
            <v/>
          </cell>
          <cell r="EA1071" t="str">
            <v/>
          </cell>
          <cell r="EB1071" t="str">
            <v/>
          </cell>
          <cell r="EC1071" t="str">
            <v/>
          </cell>
          <cell r="ED1071" t="str">
            <v/>
          </cell>
          <cell r="EE1071" t="str">
            <v/>
          </cell>
        </row>
        <row r="1072">
          <cell r="I1072" t="str">
            <v>OUR LADY OF CONSOLATA S.S KIREKA</v>
          </cell>
          <cell r="J1072">
            <v>1</v>
          </cell>
          <cell r="K1072">
            <v>1</v>
          </cell>
          <cell r="L1072">
            <v>100000</v>
          </cell>
          <cell r="M1072">
            <v>660</v>
          </cell>
          <cell r="AF1072" t="str">
            <v>OTADA HOLDINGS LTD</v>
          </cell>
          <cell r="AG1072" t="str">
            <v>OTADA HOLDINGS LTD</v>
          </cell>
          <cell r="AH1072" t="str">
            <v/>
          </cell>
          <cell r="AI1072" t="str">
            <v/>
          </cell>
          <cell r="AJ1072" t="str">
            <v/>
          </cell>
          <cell r="AK1072" t="str">
            <v/>
          </cell>
          <cell r="AL1072" t="str">
            <v/>
          </cell>
          <cell r="AM1072" t="str">
            <v/>
          </cell>
          <cell r="AN1072" t="str">
            <v/>
          </cell>
          <cell r="AO1072" t="str">
            <v/>
          </cell>
          <cell r="AP1072" t="str">
            <v/>
          </cell>
          <cell r="AQ1072" t="str">
            <v/>
          </cell>
          <cell r="AR1072" t="str">
            <v/>
          </cell>
          <cell r="AS1072" t="str">
            <v/>
          </cell>
          <cell r="AT1072">
            <v>0</v>
          </cell>
          <cell r="AU1072" t="str">
            <v>OTADA HOLDINGS LTD</v>
          </cell>
          <cell r="AV1072" t="str">
            <v/>
          </cell>
          <cell r="AW1072" t="str">
            <v/>
          </cell>
          <cell r="AX1072" t="str">
            <v/>
          </cell>
          <cell r="AY1072" t="str">
            <v/>
          </cell>
          <cell r="AZ1072" t="str">
            <v/>
          </cell>
          <cell r="BA1072" t="str">
            <v/>
          </cell>
          <cell r="BB1072" t="str">
            <v/>
          </cell>
          <cell r="BC1072" t="str">
            <v/>
          </cell>
          <cell r="BD1072" t="str">
            <v/>
          </cell>
          <cell r="BE1072" t="str">
            <v/>
          </cell>
          <cell r="BG1072" t="str">
            <v>OTADA HOLDINGS LTD</v>
          </cell>
          <cell r="BH1072" t="str">
            <v/>
          </cell>
          <cell r="BI1072" t="str">
            <v/>
          </cell>
          <cell r="BJ1072" t="str">
            <v/>
          </cell>
          <cell r="BK1072" t="str">
            <v/>
          </cell>
          <cell r="BL1072" t="str">
            <v/>
          </cell>
          <cell r="BM1072" t="str">
            <v/>
          </cell>
          <cell r="BN1072" t="str">
            <v/>
          </cell>
          <cell r="BO1072" t="str">
            <v/>
          </cell>
          <cell r="BP1072" t="str">
            <v/>
          </cell>
          <cell r="BQ1072" t="str">
            <v/>
          </cell>
          <cell r="BR1072" t="str">
            <v/>
          </cell>
          <cell r="BS1072" t="str">
            <v/>
          </cell>
          <cell r="BU1072" t="str">
            <v>OTADA HOLDINGS LTD</v>
          </cell>
          <cell r="BV1072" t="str">
            <v/>
          </cell>
          <cell r="BW1072" t="str">
            <v/>
          </cell>
          <cell r="BX1072" t="str">
            <v/>
          </cell>
          <cell r="BY1072" t="str">
            <v/>
          </cell>
          <cell r="BZ1072" t="str">
            <v/>
          </cell>
          <cell r="CA1072" t="str">
            <v/>
          </cell>
          <cell r="CB1072" t="str">
            <v/>
          </cell>
          <cell r="CC1072" t="str">
            <v/>
          </cell>
          <cell r="CD1072" t="str">
            <v/>
          </cell>
          <cell r="CE1072" t="str">
            <v/>
          </cell>
          <cell r="CG1072" t="str">
            <v>OTADA HOLDINGS LTD</v>
          </cell>
          <cell r="CH1072" t="str">
            <v/>
          </cell>
          <cell r="CI1072" t="str">
            <v/>
          </cell>
          <cell r="CJ1072" t="str">
            <v/>
          </cell>
          <cell r="CK1072" t="str">
            <v/>
          </cell>
          <cell r="CL1072" t="str">
            <v/>
          </cell>
          <cell r="CM1072" t="str">
            <v/>
          </cell>
          <cell r="CN1072" t="str">
            <v/>
          </cell>
          <cell r="CO1072" t="str">
            <v/>
          </cell>
          <cell r="CP1072" t="str">
            <v/>
          </cell>
          <cell r="CQ1072" t="str">
            <v/>
          </cell>
          <cell r="CR1072" t="str">
            <v/>
          </cell>
          <cell r="CS1072" t="str">
            <v/>
          </cell>
          <cell r="CU1072" t="str">
            <v>OTADA HOLDINGS LTD</v>
          </cell>
          <cell r="CV1072" t="str">
            <v/>
          </cell>
          <cell r="CW1072" t="str">
            <v/>
          </cell>
          <cell r="CX1072" t="str">
            <v/>
          </cell>
          <cell r="CY1072" t="str">
            <v/>
          </cell>
          <cell r="CZ1072" t="str">
            <v/>
          </cell>
          <cell r="DA1072" t="str">
            <v/>
          </cell>
          <cell r="DB1072" t="str">
            <v/>
          </cell>
          <cell r="DC1072" t="str">
            <v/>
          </cell>
          <cell r="DD1072" t="str">
            <v/>
          </cell>
          <cell r="DE1072" t="str">
            <v/>
          </cell>
          <cell r="DG1072" t="str">
            <v>OTADA HOLDINGS LTD</v>
          </cell>
          <cell r="DH1072" t="str">
            <v/>
          </cell>
          <cell r="DI1072" t="str">
            <v/>
          </cell>
          <cell r="DJ1072" t="str">
            <v/>
          </cell>
          <cell r="DK1072" t="str">
            <v/>
          </cell>
          <cell r="DL1072" t="str">
            <v/>
          </cell>
          <cell r="DM1072" t="str">
            <v/>
          </cell>
          <cell r="DN1072" t="str">
            <v/>
          </cell>
          <cell r="DO1072" t="str">
            <v/>
          </cell>
          <cell r="DP1072" t="str">
            <v/>
          </cell>
          <cell r="DQ1072" t="str">
            <v/>
          </cell>
          <cell r="DR1072" t="str">
            <v/>
          </cell>
          <cell r="DS1072" t="str">
            <v/>
          </cell>
          <cell r="DU1072" t="str">
            <v>OTADA HOLDINGS LTD</v>
          </cell>
          <cell r="DV1072" t="str">
            <v/>
          </cell>
          <cell r="DW1072" t="str">
            <v/>
          </cell>
          <cell r="DX1072" t="str">
            <v/>
          </cell>
          <cell r="DY1072" t="str">
            <v/>
          </cell>
          <cell r="DZ1072" t="str">
            <v/>
          </cell>
          <cell r="EA1072" t="str">
            <v/>
          </cell>
          <cell r="EB1072" t="str">
            <v/>
          </cell>
          <cell r="EC1072" t="str">
            <v/>
          </cell>
          <cell r="ED1072" t="str">
            <v/>
          </cell>
          <cell r="EE1072" t="str">
            <v/>
          </cell>
        </row>
        <row r="1073">
          <cell r="I1073" t="str">
            <v>PAX JUNIOR SCHOOL</v>
          </cell>
          <cell r="J1073">
            <v>4</v>
          </cell>
          <cell r="K1073">
            <v>5</v>
          </cell>
          <cell r="L1073">
            <v>960000</v>
          </cell>
          <cell r="M1073">
            <v>4460</v>
          </cell>
          <cell r="AF1073" t="str">
            <v>OTADA HOLDINGS LTD(DST) LIRA</v>
          </cell>
          <cell r="AG1073" t="str">
            <v>OTADA HOLDINGS LTD(DST) LIRA</v>
          </cell>
          <cell r="AH1073" t="str">
            <v/>
          </cell>
          <cell r="AI1073" t="str">
            <v/>
          </cell>
          <cell r="AJ1073" t="str">
            <v/>
          </cell>
          <cell r="AK1073" t="str">
            <v/>
          </cell>
          <cell r="AL1073" t="str">
            <v/>
          </cell>
          <cell r="AM1073" t="str">
            <v/>
          </cell>
          <cell r="AN1073" t="str">
            <v/>
          </cell>
          <cell r="AO1073" t="str">
            <v/>
          </cell>
          <cell r="AP1073" t="str">
            <v/>
          </cell>
          <cell r="AQ1073" t="str">
            <v/>
          </cell>
          <cell r="AR1073" t="str">
            <v/>
          </cell>
          <cell r="AS1073" t="str">
            <v/>
          </cell>
          <cell r="AT1073">
            <v>0</v>
          </cell>
          <cell r="AU1073" t="str">
            <v>OTADA HOLDINGS LTD(DST) LIRA</v>
          </cell>
          <cell r="AV1073" t="str">
            <v/>
          </cell>
          <cell r="AW1073" t="str">
            <v/>
          </cell>
          <cell r="AX1073" t="str">
            <v/>
          </cell>
          <cell r="AY1073" t="str">
            <v/>
          </cell>
          <cell r="AZ1073" t="str">
            <v/>
          </cell>
          <cell r="BA1073" t="str">
            <v/>
          </cell>
          <cell r="BB1073" t="str">
            <v/>
          </cell>
          <cell r="BC1073" t="str">
            <v/>
          </cell>
          <cell r="BD1073" t="str">
            <v/>
          </cell>
          <cell r="BE1073" t="str">
            <v/>
          </cell>
          <cell r="BG1073" t="str">
            <v>OTADA HOLDINGS LTD(DST) LIRA</v>
          </cell>
          <cell r="BH1073" t="str">
            <v/>
          </cell>
          <cell r="BI1073" t="str">
            <v/>
          </cell>
          <cell r="BJ1073" t="str">
            <v/>
          </cell>
          <cell r="BK1073" t="str">
            <v/>
          </cell>
          <cell r="BL1073" t="str">
            <v/>
          </cell>
          <cell r="BM1073" t="str">
            <v/>
          </cell>
          <cell r="BN1073" t="str">
            <v/>
          </cell>
          <cell r="BO1073" t="str">
            <v/>
          </cell>
          <cell r="BP1073" t="str">
            <v/>
          </cell>
          <cell r="BQ1073" t="str">
            <v/>
          </cell>
          <cell r="BR1073" t="str">
            <v/>
          </cell>
          <cell r="BS1073" t="str">
            <v/>
          </cell>
          <cell r="BU1073" t="str">
            <v>OTADA HOLDINGS LTD(DST) LIRA</v>
          </cell>
          <cell r="BV1073" t="str">
            <v/>
          </cell>
          <cell r="BW1073" t="str">
            <v/>
          </cell>
          <cell r="BX1073" t="str">
            <v/>
          </cell>
          <cell r="BY1073" t="str">
            <v/>
          </cell>
          <cell r="BZ1073" t="str">
            <v/>
          </cell>
          <cell r="CA1073" t="str">
            <v/>
          </cell>
          <cell r="CB1073" t="str">
            <v/>
          </cell>
          <cell r="CC1073" t="str">
            <v/>
          </cell>
          <cell r="CD1073" t="str">
            <v/>
          </cell>
          <cell r="CE1073" t="str">
            <v/>
          </cell>
          <cell r="CG1073" t="str">
            <v>OTADA HOLDINGS LTD(DST) LIRA</v>
          </cell>
          <cell r="CH1073" t="str">
            <v/>
          </cell>
          <cell r="CI1073" t="str">
            <v/>
          </cell>
          <cell r="CJ1073" t="str">
            <v/>
          </cell>
          <cell r="CK1073" t="str">
            <v/>
          </cell>
          <cell r="CL1073" t="str">
            <v/>
          </cell>
          <cell r="CM1073" t="str">
            <v/>
          </cell>
          <cell r="CN1073" t="str">
            <v/>
          </cell>
          <cell r="CO1073" t="str">
            <v/>
          </cell>
          <cell r="CP1073" t="str">
            <v/>
          </cell>
          <cell r="CQ1073" t="str">
            <v/>
          </cell>
          <cell r="CR1073" t="str">
            <v/>
          </cell>
          <cell r="CS1073" t="str">
            <v/>
          </cell>
          <cell r="CU1073" t="str">
            <v>OTADA HOLDINGS LTD(DST) LIRA</v>
          </cell>
          <cell r="CV1073" t="str">
            <v/>
          </cell>
          <cell r="CW1073" t="str">
            <v/>
          </cell>
          <cell r="CX1073" t="str">
            <v/>
          </cell>
          <cell r="CY1073" t="str">
            <v/>
          </cell>
          <cell r="CZ1073" t="str">
            <v/>
          </cell>
          <cell r="DA1073" t="str">
            <v/>
          </cell>
          <cell r="DB1073" t="str">
            <v/>
          </cell>
          <cell r="DC1073" t="str">
            <v/>
          </cell>
          <cell r="DD1073" t="str">
            <v/>
          </cell>
          <cell r="DE1073" t="str">
            <v/>
          </cell>
          <cell r="DG1073" t="str">
            <v>OTADA HOLDINGS LTD(DST) LIRA</v>
          </cell>
          <cell r="DH1073" t="str">
            <v/>
          </cell>
          <cell r="DI1073" t="str">
            <v/>
          </cell>
          <cell r="DJ1073" t="str">
            <v/>
          </cell>
          <cell r="DK1073" t="str">
            <v/>
          </cell>
          <cell r="DL1073" t="str">
            <v/>
          </cell>
          <cell r="DM1073" t="str">
            <v/>
          </cell>
          <cell r="DN1073" t="str">
            <v/>
          </cell>
          <cell r="DO1073" t="str">
            <v/>
          </cell>
          <cell r="DP1073" t="str">
            <v/>
          </cell>
          <cell r="DQ1073" t="str">
            <v/>
          </cell>
          <cell r="DR1073" t="str">
            <v/>
          </cell>
          <cell r="DS1073" t="str">
            <v/>
          </cell>
          <cell r="DU1073" t="str">
            <v>OTADA HOLDINGS LTD(DST) LIRA</v>
          </cell>
          <cell r="DV1073" t="str">
            <v/>
          </cell>
          <cell r="DW1073" t="str">
            <v/>
          </cell>
          <cell r="DX1073" t="str">
            <v/>
          </cell>
          <cell r="DY1073" t="str">
            <v/>
          </cell>
          <cell r="DZ1073" t="str">
            <v/>
          </cell>
          <cell r="EA1073" t="str">
            <v/>
          </cell>
          <cell r="EB1073" t="str">
            <v/>
          </cell>
          <cell r="EC1073" t="str">
            <v/>
          </cell>
          <cell r="ED1073" t="str">
            <v/>
          </cell>
          <cell r="EE1073" t="str">
            <v/>
          </cell>
        </row>
        <row r="1074">
          <cell r="I1074" t="str">
            <v>PEPPER PUBLICATIONS</v>
          </cell>
          <cell r="J1074">
            <v>16</v>
          </cell>
          <cell r="K1074">
            <v>20</v>
          </cell>
          <cell r="L1074">
            <v>3802370</v>
          </cell>
          <cell r="M1074">
            <v>22620</v>
          </cell>
          <cell r="AF1074" t="str">
            <v>OUR LADY OF CONSOLATA S.S KIREKA</v>
          </cell>
          <cell r="AG1074" t="str">
            <v>OUR LADY OF CONSOLATA S.S KIREKA</v>
          </cell>
          <cell r="AH1074" t="str">
            <v/>
          </cell>
          <cell r="AI1074" t="str">
            <v/>
          </cell>
          <cell r="AJ1074" t="str">
            <v/>
          </cell>
          <cell r="AK1074" t="str">
            <v/>
          </cell>
          <cell r="AL1074">
            <v>9</v>
          </cell>
          <cell r="AM1074">
            <v>5</v>
          </cell>
          <cell r="AN1074">
            <v>4</v>
          </cell>
          <cell r="AO1074">
            <v>3</v>
          </cell>
          <cell r="AP1074">
            <v>15</v>
          </cell>
          <cell r="AQ1074">
            <v>8</v>
          </cell>
          <cell r="AR1074">
            <v>2</v>
          </cell>
          <cell r="AS1074" t="str">
            <v/>
          </cell>
          <cell r="AT1074">
            <v>46</v>
          </cell>
          <cell r="AU1074" t="str">
            <v>OUR LADY OF CONSOLATA S.S KIREKA</v>
          </cell>
          <cell r="AV1074">
            <v>2</v>
          </cell>
          <cell r="AW1074">
            <v>16</v>
          </cell>
          <cell r="AX1074">
            <v>5</v>
          </cell>
          <cell r="AY1074">
            <v>5</v>
          </cell>
          <cell r="AZ1074">
            <v>3</v>
          </cell>
          <cell r="BA1074">
            <v>4</v>
          </cell>
          <cell r="BB1074">
            <v>10</v>
          </cell>
          <cell r="BC1074">
            <v>1</v>
          </cell>
          <cell r="BD1074">
            <v>8</v>
          </cell>
          <cell r="BE1074">
            <v>1</v>
          </cell>
          <cell r="BG1074" t="str">
            <v>OUR LADY OF CONSOLATA S.S KIREKA</v>
          </cell>
          <cell r="BH1074" t="str">
            <v/>
          </cell>
          <cell r="BI1074" t="str">
            <v/>
          </cell>
          <cell r="BJ1074" t="str">
            <v/>
          </cell>
          <cell r="BK1074" t="str">
            <v/>
          </cell>
          <cell r="BL1074">
            <v>14</v>
          </cell>
          <cell r="BM1074">
            <v>15</v>
          </cell>
          <cell r="BN1074">
            <v>4</v>
          </cell>
          <cell r="BO1074">
            <v>3</v>
          </cell>
          <cell r="BP1074">
            <v>22</v>
          </cell>
          <cell r="BQ1074">
            <v>21</v>
          </cell>
          <cell r="BR1074">
            <v>2</v>
          </cell>
          <cell r="BS1074" t="str">
            <v/>
          </cell>
          <cell r="BU1074" t="str">
            <v>OUR LADY OF CONSOLATA S.S KIREKA</v>
          </cell>
          <cell r="BV1074">
            <v>2</v>
          </cell>
          <cell r="BW1074">
            <v>16</v>
          </cell>
          <cell r="BX1074">
            <v>7</v>
          </cell>
          <cell r="BY1074">
            <v>7</v>
          </cell>
          <cell r="BZ1074">
            <v>3</v>
          </cell>
          <cell r="CA1074">
            <v>4</v>
          </cell>
          <cell r="CB1074">
            <v>10</v>
          </cell>
          <cell r="CC1074">
            <v>1</v>
          </cell>
          <cell r="CD1074">
            <v>8</v>
          </cell>
          <cell r="CE1074">
            <v>1</v>
          </cell>
          <cell r="CG1074" t="str">
            <v>OUR LADY OF CONSOLATA S.S KIREKA</v>
          </cell>
          <cell r="CH1074" t="str">
            <v/>
          </cell>
          <cell r="CI1074" t="str">
            <v/>
          </cell>
          <cell r="CJ1074" t="str">
            <v/>
          </cell>
          <cell r="CK1074" t="str">
            <v/>
          </cell>
          <cell r="CL1074">
            <v>3299500</v>
          </cell>
          <cell r="CM1074">
            <v>2602000</v>
          </cell>
          <cell r="CN1074">
            <v>497500</v>
          </cell>
          <cell r="CO1074">
            <v>926000</v>
          </cell>
          <cell r="CP1074">
            <v>3169900</v>
          </cell>
          <cell r="CQ1074">
            <v>3465000</v>
          </cell>
          <cell r="CR1074">
            <v>175000</v>
          </cell>
          <cell r="CS1074" t="str">
            <v/>
          </cell>
          <cell r="CU1074" t="str">
            <v>OUR LADY OF CONSOLATA S.S KIREKA</v>
          </cell>
          <cell r="CV1074">
            <v>490000</v>
          </cell>
          <cell r="CW1074">
            <v>3356500</v>
          </cell>
          <cell r="CX1074">
            <v>1378000</v>
          </cell>
          <cell r="CY1074">
            <v>1077500</v>
          </cell>
          <cell r="CZ1074">
            <v>810000</v>
          </cell>
          <cell r="DA1074">
            <v>577000</v>
          </cell>
          <cell r="DB1074">
            <v>930000</v>
          </cell>
          <cell r="DC1074">
            <v>100000</v>
          </cell>
          <cell r="DD1074">
            <v>1210000</v>
          </cell>
          <cell r="DE1074">
            <v>100000</v>
          </cell>
          <cell r="DG1074" t="str">
            <v>OUR LADY OF CONSOLATA S.S KIREKA</v>
          </cell>
          <cell r="DH1074" t="str">
            <v/>
          </cell>
          <cell r="DI1074" t="str">
            <v/>
          </cell>
          <cell r="DJ1074" t="str">
            <v/>
          </cell>
          <cell r="DK1074" t="str">
            <v/>
          </cell>
          <cell r="DL1074">
            <v>5900</v>
          </cell>
          <cell r="DM1074">
            <v>2900</v>
          </cell>
          <cell r="DN1074">
            <v>1900</v>
          </cell>
          <cell r="DO1074">
            <v>3000</v>
          </cell>
          <cell r="DP1074">
            <v>12100</v>
          </cell>
          <cell r="DQ1074">
            <v>5000</v>
          </cell>
          <cell r="DR1074">
            <v>800</v>
          </cell>
          <cell r="DS1074" t="str">
            <v/>
          </cell>
          <cell r="DU1074" t="str">
            <v>OUR LADY OF CONSOLATA S.S KIREKA</v>
          </cell>
          <cell r="DV1074">
            <v>1700</v>
          </cell>
          <cell r="DW1074">
            <v>11500</v>
          </cell>
          <cell r="DX1074">
            <v>5600</v>
          </cell>
          <cell r="DY1074">
            <v>3700</v>
          </cell>
          <cell r="DZ1074">
            <v>3050</v>
          </cell>
          <cell r="EA1074">
            <v>3150</v>
          </cell>
          <cell r="EB1074">
            <v>6800</v>
          </cell>
          <cell r="EC1074">
            <v>660</v>
          </cell>
          <cell r="ED1074">
            <v>6450</v>
          </cell>
          <cell r="EE1074">
            <v>660</v>
          </cell>
        </row>
        <row r="1075">
          <cell r="I1075" t="str">
            <v>Play Lotto</v>
          </cell>
          <cell r="J1075">
            <v>2986</v>
          </cell>
          <cell r="K1075">
            <v>8037</v>
          </cell>
          <cell r="L1075">
            <v>10706000</v>
          </cell>
          <cell r="M1075">
            <v>926520</v>
          </cell>
          <cell r="AF1075" t="str">
            <v>OXFORD HIGH SCHOOL MBALE</v>
          </cell>
          <cell r="AG1075" t="str">
            <v>OXFORD HIGH SCHOOL MBALE</v>
          </cell>
          <cell r="AH1075" t="str">
            <v/>
          </cell>
          <cell r="AI1075" t="str">
            <v/>
          </cell>
          <cell r="AJ1075" t="str">
            <v/>
          </cell>
          <cell r="AK1075" t="str">
            <v/>
          </cell>
          <cell r="AL1075" t="str">
            <v/>
          </cell>
          <cell r="AM1075" t="str">
            <v/>
          </cell>
          <cell r="AN1075" t="str">
            <v/>
          </cell>
          <cell r="AO1075" t="str">
            <v/>
          </cell>
          <cell r="AP1075" t="str">
            <v/>
          </cell>
          <cell r="AQ1075" t="str">
            <v/>
          </cell>
          <cell r="AR1075" t="str">
            <v/>
          </cell>
          <cell r="AS1075" t="str">
            <v/>
          </cell>
          <cell r="AT1075">
            <v>0</v>
          </cell>
          <cell r="AU1075" t="str">
            <v>OXFORD HIGH SCHOOL MBALE</v>
          </cell>
          <cell r="AV1075" t="str">
            <v/>
          </cell>
          <cell r="AW1075" t="str">
            <v/>
          </cell>
          <cell r="AX1075" t="str">
            <v/>
          </cell>
          <cell r="AY1075" t="str">
            <v/>
          </cell>
          <cell r="AZ1075" t="str">
            <v/>
          </cell>
          <cell r="BA1075" t="str">
            <v/>
          </cell>
          <cell r="BB1075" t="str">
            <v/>
          </cell>
          <cell r="BC1075" t="str">
            <v/>
          </cell>
          <cell r="BD1075" t="str">
            <v/>
          </cell>
          <cell r="BE1075" t="str">
            <v/>
          </cell>
          <cell r="BG1075" t="str">
            <v>OXFORD HIGH SCHOOL MBALE</v>
          </cell>
          <cell r="BH1075" t="str">
            <v/>
          </cell>
          <cell r="BI1075" t="str">
            <v/>
          </cell>
          <cell r="BJ1075" t="str">
            <v/>
          </cell>
          <cell r="BK1075" t="str">
            <v/>
          </cell>
          <cell r="BL1075" t="str">
            <v/>
          </cell>
          <cell r="BM1075" t="str">
            <v/>
          </cell>
          <cell r="BN1075" t="str">
            <v/>
          </cell>
          <cell r="BO1075" t="str">
            <v/>
          </cell>
          <cell r="BP1075" t="str">
            <v/>
          </cell>
          <cell r="BQ1075" t="str">
            <v/>
          </cell>
          <cell r="BR1075" t="str">
            <v/>
          </cell>
          <cell r="BS1075" t="str">
            <v/>
          </cell>
          <cell r="BU1075" t="str">
            <v>OXFORD HIGH SCHOOL MBALE</v>
          </cell>
          <cell r="BV1075" t="str">
            <v/>
          </cell>
          <cell r="BW1075" t="str">
            <v/>
          </cell>
          <cell r="BX1075" t="str">
            <v/>
          </cell>
          <cell r="BY1075" t="str">
            <v/>
          </cell>
          <cell r="BZ1075" t="str">
            <v/>
          </cell>
          <cell r="CA1075" t="str">
            <v/>
          </cell>
          <cell r="CB1075" t="str">
            <v/>
          </cell>
          <cell r="CC1075" t="str">
            <v/>
          </cell>
          <cell r="CD1075" t="str">
            <v/>
          </cell>
          <cell r="CE1075" t="str">
            <v/>
          </cell>
          <cell r="CG1075" t="str">
            <v>OXFORD HIGH SCHOOL MBALE</v>
          </cell>
          <cell r="CH1075" t="str">
            <v/>
          </cell>
          <cell r="CI1075" t="str">
            <v/>
          </cell>
          <cell r="CJ1075" t="str">
            <v/>
          </cell>
          <cell r="CK1075" t="str">
            <v/>
          </cell>
          <cell r="CL1075" t="str">
            <v/>
          </cell>
          <cell r="CM1075" t="str">
            <v/>
          </cell>
          <cell r="CN1075" t="str">
            <v/>
          </cell>
          <cell r="CO1075" t="str">
            <v/>
          </cell>
          <cell r="CP1075" t="str">
            <v/>
          </cell>
          <cell r="CQ1075" t="str">
            <v/>
          </cell>
          <cell r="CR1075" t="str">
            <v/>
          </cell>
          <cell r="CS1075" t="str">
            <v/>
          </cell>
          <cell r="CU1075" t="str">
            <v>OXFORD HIGH SCHOOL MBALE</v>
          </cell>
          <cell r="CV1075" t="str">
            <v/>
          </cell>
          <cell r="CW1075" t="str">
            <v/>
          </cell>
          <cell r="CX1075" t="str">
            <v/>
          </cell>
          <cell r="CY1075" t="str">
            <v/>
          </cell>
          <cell r="CZ1075" t="str">
            <v/>
          </cell>
          <cell r="DA1075" t="str">
            <v/>
          </cell>
          <cell r="DB1075" t="str">
            <v/>
          </cell>
          <cell r="DC1075" t="str">
            <v/>
          </cell>
          <cell r="DD1075" t="str">
            <v/>
          </cell>
          <cell r="DE1075" t="str">
            <v/>
          </cell>
          <cell r="DG1075" t="str">
            <v>OXFORD HIGH SCHOOL MBALE</v>
          </cell>
          <cell r="DH1075" t="str">
            <v/>
          </cell>
          <cell r="DI1075" t="str">
            <v/>
          </cell>
          <cell r="DJ1075" t="str">
            <v/>
          </cell>
          <cell r="DK1075" t="str">
            <v/>
          </cell>
          <cell r="DL1075" t="str">
            <v/>
          </cell>
          <cell r="DM1075" t="str">
            <v/>
          </cell>
          <cell r="DN1075" t="str">
            <v/>
          </cell>
          <cell r="DO1075" t="str">
            <v/>
          </cell>
          <cell r="DP1075" t="str">
            <v/>
          </cell>
          <cell r="DQ1075" t="str">
            <v/>
          </cell>
          <cell r="DR1075" t="str">
            <v/>
          </cell>
          <cell r="DS1075" t="str">
            <v/>
          </cell>
          <cell r="DU1075" t="str">
            <v>OXFORD HIGH SCHOOL MBALE</v>
          </cell>
          <cell r="DV1075" t="str">
            <v/>
          </cell>
          <cell r="DW1075" t="str">
            <v/>
          </cell>
          <cell r="DX1075" t="str">
            <v/>
          </cell>
          <cell r="DY1075" t="str">
            <v/>
          </cell>
          <cell r="DZ1075" t="str">
            <v/>
          </cell>
          <cell r="EA1075" t="str">
            <v/>
          </cell>
          <cell r="EB1075" t="str">
            <v/>
          </cell>
          <cell r="EC1075" t="str">
            <v/>
          </cell>
          <cell r="ED1075" t="str">
            <v/>
          </cell>
          <cell r="EE1075" t="str">
            <v/>
          </cell>
        </row>
        <row r="1076">
          <cell r="I1076" t="str">
            <v>PrimaryAirtime</v>
          </cell>
          <cell r="J1076">
            <v>661863</v>
          </cell>
          <cell r="K1076">
            <v>2084142</v>
          </cell>
          <cell r="L1076">
            <v>2198023910</v>
          </cell>
          <cell r="M1076">
            <v>23530</v>
          </cell>
          <cell r="AF1076" t="str">
            <v>PA ROY</v>
          </cell>
          <cell r="AG1076" t="str">
            <v>PA ROY</v>
          </cell>
          <cell r="AH1076" t="str">
            <v/>
          </cell>
          <cell r="AI1076" t="str">
            <v/>
          </cell>
          <cell r="AJ1076" t="str">
            <v/>
          </cell>
          <cell r="AK1076" t="str">
            <v/>
          </cell>
          <cell r="AL1076" t="str">
            <v/>
          </cell>
          <cell r="AM1076" t="str">
            <v/>
          </cell>
          <cell r="AN1076" t="str">
            <v/>
          </cell>
          <cell r="AO1076" t="str">
            <v/>
          </cell>
          <cell r="AP1076" t="str">
            <v/>
          </cell>
          <cell r="AQ1076" t="str">
            <v/>
          </cell>
          <cell r="AR1076" t="str">
            <v/>
          </cell>
          <cell r="AS1076" t="str">
            <v/>
          </cell>
          <cell r="AT1076">
            <v>0</v>
          </cell>
          <cell r="AU1076" t="str">
            <v>PA ROY</v>
          </cell>
          <cell r="AV1076" t="str">
            <v/>
          </cell>
          <cell r="AW1076" t="str">
            <v/>
          </cell>
          <cell r="AX1076" t="str">
            <v/>
          </cell>
          <cell r="AY1076" t="str">
            <v/>
          </cell>
          <cell r="AZ1076" t="str">
            <v/>
          </cell>
          <cell r="BA1076" t="str">
            <v/>
          </cell>
          <cell r="BB1076" t="str">
            <v/>
          </cell>
          <cell r="BC1076" t="str">
            <v/>
          </cell>
          <cell r="BD1076" t="str">
            <v/>
          </cell>
          <cell r="BE1076" t="str">
            <v/>
          </cell>
          <cell r="BG1076" t="str">
            <v>PA ROY</v>
          </cell>
          <cell r="BH1076" t="str">
            <v/>
          </cell>
          <cell r="BI1076" t="str">
            <v/>
          </cell>
          <cell r="BJ1076" t="str">
            <v/>
          </cell>
          <cell r="BK1076" t="str">
            <v/>
          </cell>
          <cell r="BL1076" t="str">
            <v/>
          </cell>
          <cell r="BM1076" t="str">
            <v/>
          </cell>
          <cell r="BN1076" t="str">
            <v/>
          </cell>
          <cell r="BO1076" t="str">
            <v/>
          </cell>
          <cell r="BP1076" t="str">
            <v/>
          </cell>
          <cell r="BQ1076" t="str">
            <v/>
          </cell>
          <cell r="BR1076" t="str">
            <v/>
          </cell>
          <cell r="BS1076" t="str">
            <v/>
          </cell>
          <cell r="BU1076" t="str">
            <v>PA ROY</v>
          </cell>
          <cell r="BV1076" t="str">
            <v/>
          </cell>
          <cell r="BW1076" t="str">
            <v/>
          </cell>
          <cell r="BX1076" t="str">
            <v/>
          </cell>
          <cell r="BY1076" t="str">
            <v/>
          </cell>
          <cell r="BZ1076" t="str">
            <v/>
          </cell>
          <cell r="CA1076" t="str">
            <v/>
          </cell>
          <cell r="CB1076" t="str">
            <v/>
          </cell>
          <cell r="CC1076" t="str">
            <v/>
          </cell>
          <cell r="CD1076" t="str">
            <v/>
          </cell>
          <cell r="CE1076" t="str">
            <v/>
          </cell>
          <cell r="CG1076" t="str">
            <v>PA ROY</v>
          </cell>
          <cell r="CH1076" t="str">
            <v/>
          </cell>
          <cell r="CI1076" t="str">
            <v/>
          </cell>
          <cell r="CJ1076" t="str">
            <v/>
          </cell>
          <cell r="CK1076" t="str">
            <v/>
          </cell>
          <cell r="CL1076" t="str">
            <v/>
          </cell>
          <cell r="CM1076" t="str">
            <v/>
          </cell>
          <cell r="CN1076" t="str">
            <v/>
          </cell>
          <cell r="CO1076" t="str">
            <v/>
          </cell>
          <cell r="CP1076" t="str">
            <v/>
          </cell>
          <cell r="CQ1076" t="str">
            <v/>
          </cell>
          <cell r="CR1076" t="str">
            <v/>
          </cell>
          <cell r="CS1076" t="str">
            <v/>
          </cell>
          <cell r="CU1076" t="str">
            <v>PA ROY</v>
          </cell>
          <cell r="CV1076" t="str">
            <v/>
          </cell>
          <cell r="CW1076" t="str">
            <v/>
          </cell>
          <cell r="CX1076" t="str">
            <v/>
          </cell>
          <cell r="CY1076" t="str">
            <v/>
          </cell>
          <cell r="CZ1076" t="str">
            <v/>
          </cell>
          <cell r="DA1076" t="str">
            <v/>
          </cell>
          <cell r="DB1076" t="str">
            <v/>
          </cell>
          <cell r="DC1076" t="str">
            <v/>
          </cell>
          <cell r="DD1076" t="str">
            <v/>
          </cell>
          <cell r="DE1076" t="str">
            <v/>
          </cell>
          <cell r="DG1076" t="str">
            <v>PA ROY</v>
          </cell>
          <cell r="DH1076" t="str">
            <v/>
          </cell>
          <cell r="DI1076" t="str">
            <v/>
          </cell>
          <cell r="DJ1076" t="str">
            <v/>
          </cell>
          <cell r="DK1076" t="str">
            <v/>
          </cell>
          <cell r="DL1076" t="str">
            <v/>
          </cell>
          <cell r="DM1076" t="str">
            <v/>
          </cell>
          <cell r="DN1076" t="str">
            <v/>
          </cell>
          <cell r="DO1076" t="str">
            <v/>
          </cell>
          <cell r="DP1076" t="str">
            <v/>
          </cell>
          <cell r="DQ1076" t="str">
            <v/>
          </cell>
          <cell r="DR1076" t="str">
            <v/>
          </cell>
          <cell r="DS1076" t="str">
            <v/>
          </cell>
          <cell r="DU1076" t="str">
            <v>PA ROY</v>
          </cell>
          <cell r="DV1076" t="str">
            <v/>
          </cell>
          <cell r="DW1076" t="str">
            <v/>
          </cell>
          <cell r="DX1076" t="str">
            <v/>
          </cell>
          <cell r="DY1076" t="str">
            <v/>
          </cell>
          <cell r="DZ1076" t="str">
            <v/>
          </cell>
          <cell r="EA1076" t="str">
            <v/>
          </cell>
          <cell r="EB1076" t="str">
            <v/>
          </cell>
          <cell r="EC1076" t="str">
            <v/>
          </cell>
          <cell r="ED1076" t="str">
            <v/>
          </cell>
          <cell r="EE1076" t="str">
            <v/>
          </cell>
        </row>
        <row r="1077">
          <cell r="I1077" t="str">
            <v>RAPID ADVISORY SERVICES LIMITED</v>
          </cell>
          <cell r="J1077">
            <v>10</v>
          </cell>
          <cell r="K1077">
            <v>10</v>
          </cell>
          <cell r="L1077">
            <v>3758900</v>
          </cell>
          <cell r="M1077">
            <v>15200</v>
          </cell>
          <cell r="AF1077" t="str">
            <v>PADEN SERVICES LIMITED -KAMPALA</v>
          </cell>
          <cell r="AG1077" t="str">
            <v>PADEN SERVICES LIMITED -KAMPALA</v>
          </cell>
          <cell r="AH1077" t="str">
            <v/>
          </cell>
          <cell r="AI1077" t="str">
            <v/>
          </cell>
          <cell r="AJ1077" t="str">
            <v/>
          </cell>
          <cell r="AK1077" t="str">
            <v/>
          </cell>
          <cell r="AL1077" t="str">
            <v/>
          </cell>
          <cell r="AM1077" t="str">
            <v/>
          </cell>
          <cell r="AN1077" t="str">
            <v/>
          </cell>
          <cell r="AO1077" t="str">
            <v/>
          </cell>
          <cell r="AP1077" t="str">
            <v/>
          </cell>
          <cell r="AQ1077" t="str">
            <v/>
          </cell>
          <cell r="AR1077" t="str">
            <v/>
          </cell>
          <cell r="AS1077" t="str">
            <v/>
          </cell>
          <cell r="AT1077">
            <v>0</v>
          </cell>
          <cell r="AU1077" t="str">
            <v>PADEN SERVICES LIMITED -KAMPALA</v>
          </cell>
          <cell r="AV1077" t="str">
            <v/>
          </cell>
          <cell r="AW1077" t="str">
            <v/>
          </cell>
          <cell r="AX1077" t="str">
            <v/>
          </cell>
          <cell r="AY1077" t="str">
            <v/>
          </cell>
          <cell r="AZ1077" t="str">
            <v/>
          </cell>
          <cell r="BA1077" t="str">
            <v/>
          </cell>
          <cell r="BB1077" t="str">
            <v/>
          </cell>
          <cell r="BC1077" t="str">
            <v/>
          </cell>
          <cell r="BD1077" t="str">
            <v/>
          </cell>
          <cell r="BE1077" t="str">
            <v/>
          </cell>
          <cell r="BG1077" t="str">
            <v>PADEN SERVICES LIMITED -KAMPALA</v>
          </cell>
          <cell r="BH1077" t="str">
            <v/>
          </cell>
          <cell r="BI1077" t="str">
            <v/>
          </cell>
          <cell r="BJ1077" t="str">
            <v/>
          </cell>
          <cell r="BK1077" t="str">
            <v/>
          </cell>
          <cell r="BL1077" t="str">
            <v/>
          </cell>
          <cell r="BM1077" t="str">
            <v/>
          </cell>
          <cell r="BN1077" t="str">
            <v/>
          </cell>
          <cell r="BO1077" t="str">
            <v/>
          </cell>
          <cell r="BP1077" t="str">
            <v/>
          </cell>
          <cell r="BQ1077" t="str">
            <v/>
          </cell>
          <cell r="BR1077" t="str">
            <v/>
          </cell>
          <cell r="BS1077" t="str">
            <v/>
          </cell>
          <cell r="BU1077" t="str">
            <v>PADEN SERVICES LIMITED -KAMPALA</v>
          </cell>
          <cell r="BV1077" t="str">
            <v/>
          </cell>
          <cell r="BW1077" t="str">
            <v/>
          </cell>
          <cell r="BX1077" t="str">
            <v/>
          </cell>
          <cell r="BY1077" t="str">
            <v/>
          </cell>
          <cell r="BZ1077" t="str">
            <v/>
          </cell>
          <cell r="CA1077" t="str">
            <v/>
          </cell>
          <cell r="CB1077" t="str">
            <v/>
          </cell>
          <cell r="CC1077" t="str">
            <v/>
          </cell>
          <cell r="CD1077" t="str">
            <v/>
          </cell>
          <cell r="CE1077" t="str">
            <v/>
          </cell>
          <cell r="CG1077" t="str">
            <v>PADEN SERVICES LIMITED -KAMPALA</v>
          </cell>
          <cell r="CH1077" t="str">
            <v/>
          </cell>
          <cell r="CI1077" t="str">
            <v/>
          </cell>
          <cell r="CJ1077" t="str">
            <v/>
          </cell>
          <cell r="CK1077" t="str">
            <v/>
          </cell>
          <cell r="CL1077" t="str">
            <v/>
          </cell>
          <cell r="CM1077" t="str">
            <v/>
          </cell>
          <cell r="CN1077" t="str">
            <v/>
          </cell>
          <cell r="CO1077" t="str">
            <v/>
          </cell>
          <cell r="CP1077" t="str">
            <v/>
          </cell>
          <cell r="CQ1077" t="str">
            <v/>
          </cell>
          <cell r="CR1077" t="str">
            <v/>
          </cell>
          <cell r="CS1077" t="str">
            <v/>
          </cell>
          <cell r="CU1077" t="str">
            <v>PADEN SERVICES LIMITED -KAMPALA</v>
          </cell>
          <cell r="CV1077" t="str">
            <v/>
          </cell>
          <cell r="CW1077" t="str">
            <v/>
          </cell>
          <cell r="CX1077" t="str">
            <v/>
          </cell>
          <cell r="CY1077" t="str">
            <v/>
          </cell>
          <cell r="CZ1077" t="str">
            <v/>
          </cell>
          <cell r="DA1077" t="str">
            <v/>
          </cell>
          <cell r="DB1077" t="str">
            <v/>
          </cell>
          <cell r="DC1077" t="str">
            <v/>
          </cell>
          <cell r="DD1077" t="str">
            <v/>
          </cell>
          <cell r="DE1077" t="str">
            <v/>
          </cell>
          <cell r="DG1077" t="str">
            <v>PADEN SERVICES LIMITED -KAMPALA</v>
          </cell>
          <cell r="DH1077" t="str">
            <v/>
          </cell>
          <cell r="DI1077" t="str">
            <v/>
          </cell>
          <cell r="DJ1077" t="str">
            <v/>
          </cell>
          <cell r="DK1077" t="str">
            <v/>
          </cell>
          <cell r="DL1077" t="str">
            <v/>
          </cell>
          <cell r="DM1077" t="str">
            <v/>
          </cell>
          <cell r="DN1077" t="str">
            <v/>
          </cell>
          <cell r="DO1077" t="str">
            <v/>
          </cell>
          <cell r="DP1077" t="str">
            <v/>
          </cell>
          <cell r="DQ1077" t="str">
            <v/>
          </cell>
          <cell r="DR1077" t="str">
            <v/>
          </cell>
          <cell r="DS1077" t="str">
            <v/>
          </cell>
          <cell r="DU1077" t="str">
            <v>PADEN SERVICES LIMITED -KAMPALA</v>
          </cell>
          <cell r="DV1077" t="str">
            <v/>
          </cell>
          <cell r="DW1077" t="str">
            <v/>
          </cell>
          <cell r="DX1077" t="str">
            <v/>
          </cell>
          <cell r="DY1077" t="str">
            <v/>
          </cell>
          <cell r="DZ1077" t="str">
            <v/>
          </cell>
          <cell r="EA1077" t="str">
            <v/>
          </cell>
          <cell r="EB1077" t="str">
            <v/>
          </cell>
          <cell r="EC1077" t="str">
            <v/>
          </cell>
          <cell r="ED1077" t="str">
            <v/>
          </cell>
          <cell r="EE1077" t="str">
            <v/>
          </cell>
        </row>
        <row r="1078">
          <cell r="I1078" t="str">
            <v>Real People Financial Services</v>
          </cell>
          <cell r="J1078">
            <v>79</v>
          </cell>
          <cell r="K1078">
            <v>103</v>
          </cell>
          <cell r="L1078">
            <v>34523524</v>
          </cell>
          <cell r="M1078">
            <v>161460</v>
          </cell>
          <cell r="AF1078" t="str">
            <v>PAKELE COMPREHENSIVE COLLEGE</v>
          </cell>
          <cell r="AG1078" t="str">
            <v>PAKELE COMPREHENSIVE COLLEGE</v>
          </cell>
          <cell r="AH1078" t="str">
            <v/>
          </cell>
          <cell r="AI1078" t="str">
            <v/>
          </cell>
          <cell r="AJ1078" t="str">
            <v/>
          </cell>
          <cell r="AK1078" t="str">
            <v/>
          </cell>
          <cell r="AL1078" t="str">
            <v/>
          </cell>
          <cell r="AM1078" t="str">
            <v/>
          </cell>
          <cell r="AN1078" t="str">
            <v/>
          </cell>
          <cell r="AO1078" t="str">
            <v/>
          </cell>
          <cell r="AP1078" t="str">
            <v/>
          </cell>
          <cell r="AQ1078" t="str">
            <v/>
          </cell>
          <cell r="AR1078" t="str">
            <v/>
          </cell>
          <cell r="AS1078" t="str">
            <v/>
          </cell>
          <cell r="AT1078">
            <v>0</v>
          </cell>
          <cell r="AU1078" t="str">
            <v>PAKELE COMPREHENSIVE COLLEGE</v>
          </cell>
          <cell r="AV1078" t="str">
            <v/>
          </cell>
          <cell r="AW1078" t="str">
            <v/>
          </cell>
          <cell r="AX1078" t="str">
            <v/>
          </cell>
          <cell r="AY1078" t="str">
            <v/>
          </cell>
          <cell r="AZ1078" t="str">
            <v/>
          </cell>
          <cell r="BA1078" t="str">
            <v/>
          </cell>
          <cell r="BB1078" t="str">
            <v/>
          </cell>
          <cell r="BC1078" t="str">
            <v/>
          </cell>
          <cell r="BD1078" t="str">
            <v/>
          </cell>
          <cell r="BE1078" t="str">
            <v/>
          </cell>
          <cell r="BG1078" t="str">
            <v>PAKELE COMPREHENSIVE COLLEGE</v>
          </cell>
          <cell r="BH1078" t="str">
            <v/>
          </cell>
          <cell r="BI1078" t="str">
            <v/>
          </cell>
          <cell r="BJ1078" t="str">
            <v/>
          </cell>
          <cell r="BK1078" t="str">
            <v/>
          </cell>
          <cell r="BL1078" t="str">
            <v/>
          </cell>
          <cell r="BM1078" t="str">
            <v/>
          </cell>
          <cell r="BN1078" t="str">
            <v/>
          </cell>
          <cell r="BO1078" t="str">
            <v/>
          </cell>
          <cell r="BP1078" t="str">
            <v/>
          </cell>
          <cell r="BQ1078" t="str">
            <v/>
          </cell>
          <cell r="BR1078" t="str">
            <v/>
          </cell>
          <cell r="BS1078" t="str">
            <v/>
          </cell>
          <cell r="BU1078" t="str">
            <v>PAKELE COMPREHENSIVE COLLEGE</v>
          </cell>
          <cell r="BV1078" t="str">
            <v/>
          </cell>
          <cell r="BW1078" t="str">
            <v/>
          </cell>
          <cell r="BX1078" t="str">
            <v/>
          </cell>
          <cell r="BY1078" t="str">
            <v/>
          </cell>
          <cell r="BZ1078" t="str">
            <v/>
          </cell>
          <cell r="CA1078" t="str">
            <v/>
          </cell>
          <cell r="CB1078" t="str">
            <v/>
          </cell>
          <cell r="CC1078" t="str">
            <v/>
          </cell>
          <cell r="CD1078" t="str">
            <v/>
          </cell>
          <cell r="CE1078" t="str">
            <v/>
          </cell>
          <cell r="CG1078" t="str">
            <v>PAKELE COMPREHENSIVE COLLEGE</v>
          </cell>
          <cell r="CH1078" t="str">
            <v/>
          </cell>
          <cell r="CI1078" t="str">
            <v/>
          </cell>
          <cell r="CJ1078" t="str">
            <v/>
          </cell>
          <cell r="CK1078" t="str">
            <v/>
          </cell>
          <cell r="CL1078" t="str">
            <v/>
          </cell>
          <cell r="CM1078" t="str">
            <v/>
          </cell>
          <cell r="CN1078" t="str">
            <v/>
          </cell>
          <cell r="CO1078" t="str">
            <v/>
          </cell>
          <cell r="CP1078" t="str">
            <v/>
          </cell>
          <cell r="CQ1078" t="str">
            <v/>
          </cell>
          <cell r="CR1078" t="str">
            <v/>
          </cell>
          <cell r="CS1078" t="str">
            <v/>
          </cell>
          <cell r="CU1078" t="str">
            <v>PAKELE COMPREHENSIVE COLLEGE</v>
          </cell>
          <cell r="CV1078" t="str">
            <v/>
          </cell>
          <cell r="CW1078" t="str">
            <v/>
          </cell>
          <cell r="CX1078" t="str">
            <v/>
          </cell>
          <cell r="CY1078" t="str">
            <v/>
          </cell>
          <cell r="CZ1078" t="str">
            <v/>
          </cell>
          <cell r="DA1078" t="str">
            <v/>
          </cell>
          <cell r="DB1078" t="str">
            <v/>
          </cell>
          <cell r="DC1078" t="str">
            <v/>
          </cell>
          <cell r="DD1078" t="str">
            <v/>
          </cell>
          <cell r="DE1078" t="str">
            <v/>
          </cell>
          <cell r="DG1078" t="str">
            <v>PAKELE COMPREHENSIVE COLLEGE</v>
          </cell>
          <cell r="DH1078" t="str">
            <v/>
          </cell>
          <cell r="DI1078" t="str">
            <v/>
          </cell>
          <cell r="DJ1078" t="str">
            <v/>
          </cell>
          <cell r="DK1078" t="str">
            <v/>
          </cell>
          <cell r="DL1078" t="str">
            <v/>
          </cell>
          <cell r="DM1078" t="str">
            <v/>
          </cell>
          <cell r="DN1078" t="str">
            <v/>
          </cell>
          <cell r="DO1078" t="str">
            <v/>
          </cell>
          <cell r="DP1078" t="str">
            <v/>
          </cell>
          <cell r="DQ1078" t="str">
            <v/>
          </cell>
          <cell r="DR1078" t="str">
            <v/>
          </cell>
          <cell r="DS1078" t="str">
            <v/>
          </cell>
          <cell r="DU1078" t="str">
            <v>PAKELE COMPREHENSIVE COLLEGE</v>
          </cell>
          <cell r="DV1078" t="str">
            <v/>
          </cell>
          <cell r="DW1078" t="str">
            <v/>
          </cell>
          <cell r="DX1078" t="str">
            <v/>
          </cell>
          <cell r="DY1078" t="str">
            <v/>
          </cell>
          <cell r="DZ1078" t="str">
            <v/>
          </cell>
          <cell r="EA1078" t="str">
            <v/>
          </cell>
          <cell r="EB1078" t="str">
            <v/>
          </cell>
          <cell r="EC1078" t="str">
            <v/>
          </cell>
          <cell r="ED1078" t="str">
            <v/>
          </cell>
          <cell r="EE1078" t="str">
            <v/>
          </cell>
        </row>
        <row r="1079">
          <cell r="I1079" t="str">
            <v>REAPERS COOPERATIVE SAVINGS  CREDIT SOCIETY</v>
          </cell>
          <cell r="J1079">
            <v>1</v>
          </cell>
          <cell r="K1079">
            <v>1</v>
          </cell>
          <cell r="L1079">
            <v>400000</v>
          </cell>
          <cell r="M1079">
            <v>1400</v>
          </cell>
          <cell r="AF1079" t="str">
            <v>PAKWACH NAM SACCO NEBBI</v>
          </cell>
          <cell r="AG1079" t="str">
            <v>PAKWACH NAM SACCO NEBBI</v>
          </cell>
          <cell r="AH1079" t="str">
            <v/>
          </cell>
          <cell r="AI1079" t="str">
            <v/>
          </cell>
          <cell r="AJ1079" t="str">
            <v/>
          </cell>
          <cell r="AK1079" t="str">
            <v/>
          </cell>
          <cell r="AL1079" t="str">
            <v/>
          </cell>
          <cell r="AM1079" t="str">
            <v/>
          </cell>
          <cell r="AN1079" t="str">
            <v/>
          </cell>
          <cell r="AO1079" t="str">
            <v/>
          </cell>
          <cell r="AP1079" t="str">
            <v/>
          </cell>
          <cell r="AQ1079" t="str">
            <v/>
          </cell>
          <cell r="AR1079" t="str">
            <v/>
          </cell>
          <cell r="AS1079" t="str">
            <v/>
          </cell>
          <cell r="AT1079">
            <v>0</v>
          </cell>
          <cell r="AU1079" t="str">
            <v>PAKWACH NAM SACCO NEBBI</v>
          </cell>
          <cell r="AV1079" t="str">
            <v/>
          </cell>
          <cell r="AW1079" t="str">
            <v/>
          </cell>
          <cell r="AX1079" t="str">
            <v/>
          </cell>
          <cell r="AY1079" t="str">
            <v/>
          </cell>
          <cell r="AZ1079" t="str">
            <v/>
          </cell>
          <cell r="BA1079" t="str">
            <v/>
          </cell>
          <cell r="BB1079" t="str">
            <v/>
          </cell>
          <cell r="BC1079" t="str">
            <v/>
          </cell>
          <cell r="BD1079" t="str">
            <v/>
          </cell>
          <cell r="BE1079" t="str">
            <v/>
          </cell>
          <cell r="BG1079" t="str">
            <v>PAKWACH NAM SACCO NEBBI</v>
          </cell>
          <cell r="BH1079" t="str">
            <v/>
          </cell>
          <cell r="BI1079" t="str">
            <v/>
          </cell>
          <cell r="BJ1079" t="str">
            <v/>
          </cell>
          <cell r="BK1079" t="str">
            <v/>
          </cell>
          <cell r="BL1079" t="str">
            <v/>
          </cell>
          <cell r="BM1079" t="str">
            <v/>
          </cell>
          <cell r="BN1079" t="str">
            <v/>
          </cell>
          <cell r="BO1079" t="str">
            <v/>
          </cell>
          <cell r="BP1079" t="str">
            <v/>
          </cell>
          <cell r="BQ1079" t="str">
            <v/>
          </cell>
          <cell r="BR1079" t="str">
            <v/>
          </cell>
          <cell r="BS1079" t="str">
            <v/>
          </cell>
          <cell r="BU1079" t="str">
            <v>PAKWACH NAM SACCO NEBBI</v>
          </cell>
          <cell r="BV1079" t="str">
            <v/>
          </cell>
          <cell r="BW1079" t="str">
            <v/>
          </cell>
          <cell r="BX1079" t="str">
            <v/>
          </cell>
          <cell r="BY1079" t="str">
            <v/>
          </cell>
          <cell r="BZ1079" t="str">
            <v/>
          </cell>
          <cell r="CA1079" t="str">
            <v/>
          </cell>
          <cell r="CB1079" t="str">
            <v/>
          </cell>
          <cell r="CC1079" t="str">
            <v/>
          </cell>
          <cell r="CD1079" t="str">
            <v/>
          </cell>
          <cell r="CE1079" t="str">
            <v/>
          </cell>
          <cell r="CG1079" t="str">
            <v>PAKWACH NAM SACCO NEBBI</v>
          </cell>
          <cell r="CH1079" t="str">
            <v/>
          </cell>
          <cell r="CI1079" t="str">
            <v/>
          </cell>
          <cell r="CJ1079" t="str">
            <v/>
          </cell>
          <cell r="CK1079" t="str">
            <v/>
          </cell>
          <cell r="CL1079" t="str">
            <v/>
          </cell>
          <cell r="CM1079" t="str">
            <v/>
          </cell>
          <cell r="CN1079" t="str">
            <v/>
          </cell>
          <cell r="CO1079" t="str">
            <v/>
          </cell>
          <cell r="CP1079" t="str">
            <v/>
          </cell>
          <cell r="CQ1079" t="str">
            <v/>
          </cell>
          <cell r="CR1079" t="str">
            <v/>
          </cell>
          <cell r="CS1079" t="str">
            <v/>
          </cell>
          <cell r="CU1079" t="str">
            <v>PAKWACH NAM SACCO NEBBI</v>
          </cell>
          <cell r="CV1079" t="str">
            <v/>
          </cell>
          <cell r="CW1079" t="str">
            <v/>
          </cell>
          <cell r="CX1079" t="str">
            <v/>
          </cell>
          <cell r="CY1079" t="str">
            <v/>
          </cell>
          <cell r="CZ1079" t="str">
            <v/>
          </cell>
          <cell r="DA1079" t="str">
            <v/>
          </cell>
          <cell r="DB1079" t="str">
            <v/>
          </cell>
          <cell r="DC1079" t="str">
            <v/>
          </cell>
          <cell r="DD1079" t="str">
            <v/>
          </cell>
          <cell r="DE1079" t="str">
            <v/>
          </cell>
          <cell r="DG1079" t="str">
            <v>PAKWACH NAM SACCO NEBBI</v>
          </cell>
          <cell r="DH1079" t="str">
            <v/>
          </cell>
          <cell r="DI1079" t="str">
            <v/>
          </cell>
          <cell r="DJ1079" t="str">
            <v/>
          </cell>
          <cell r="DK1079" t="str">
            <v/>
          </cell>
          <cell r="DL1079" t="str">
            <v/>
          </cell>
          <cell r="DM1079" t="str">
            <v/>
          </cell>
          <cell r="DN1079" t="str">
            <v/>
          </cell>
          <cell r="DO1079" t="str">
            <v/>
          </cell>
          <cell r="DP1079" t="str">
            <v/>
          </cell>
          <cell r="DQ1079" t="str">
            <v/>
          </cell>
          <cell r="DR1079" t="str">
            <v/>
          </cell>
          <cell r="DS1079" t="str">
            <v/>
          </cell>
          <cell r="DU1079" t="str">
            <v>PAKWACH NAM SACCO NEBBI</v>
          </cell>
          <cell r="DV1079" t="str">
            <v/>
          </cell>
          <cell r="DW1079" t="str">
            <v/>
          </cell>
          <cell r="DX1079" t="str">
            <v/>
          </cell>
          <cell r="DY1079" t="str">
            <v/>
          </cell>
          <cell r="DZ1079" t="str">
            <v/>
          </cell>
          <cell r="EA1079" t="str">
            <v/>
          </cell>
          <cell r="EB1079" t="str">
            <v/>
          </cell>
          <cell r="EC1079" t="str">
            <v/>
          </cell>
          <cell r="ED1079" t="str">
            <v/>
          </cell>
          <cell r="EE1079" t="str">
            <v/>
          </cell>
        </row>
        <row r="1080">
          <cell r="I1080" t="str">
            <v>RISTAKA HIGH SCHOOL BUSIIKA</v>
          </cell>
          <cell r="J1080">
            <v>5</v>
          </cell>
          <cell r="K1080">
            <v>5</v>
          </cell>
          <cell r="L1080">
            <v>820600</v>
          </cell>
          <cell r="M1080">
            <v>4350</v>
          </cell>
          <cell r="AF1080" t="str">
            <v>PARA-PUL SACCO LIMITED-KITGUM</v>
          </cell>
          <cell r="AG1080" t="str">
            <v>PARA-PUL SACCO LIMITED-KITGUM</v>
          </cell>
          <cell r="AH1080" t="str">
            <v/>
          </cell>
          <cell r="AI1080" t="str">
            <v/>
          </cell>
          <cell r="AJ1080" t="str">
            <v/>
          </cell>
          <cell r="AK1080" t="str">
            <v/>
          </cell>
          <cell r="AL1080" t="str">
            <v/>
          </cell>
          <cell r="AM1080" t="str">
            <v/>
          </cell>
          <cell r="AN1080" t="str">
            <v/>
          </cell>
          <cell r="AO1080" t="str">
            <v/>
          </cell>
          <cell r="AP1080" t="str">
            <v/>
          </cell>
          <cell r="AQ1080" t="str">
            <v/>
          </cell>
          <cell r="AR1080" t="str">
            <v/>
          </cell>
          <cell r="AS1080" t="str">
            <v/>
          </cell>
          <cell r="AT1080">
            <v>0</v>
          </cell>
          <cell r="AU1080" t="str">
            <v>PARA-PUL SACCO LIMITED-KITGUM</v>
          </cell>
          <cell r="AV1080" t="str">
            <v/>
          </cell>
          <cell r="AW1080" t="str">
            <v/>
          </cell>
          <cell r="AX1080" t="str">
            <v/>
          </cell>
          <cell r="AY1080" t="str">
            <v/>
          </cell>
          <cell r="AZ1080" t="str">
            <v/>
          </cell>
          <cell r="BA1080" t="str">
            <v/>
          </cell>
          <cell r="BB1080" t="str">
            <v/>
          </cell>
          <cell r="BC1080" t="str">
            <v/>
          </cell>
          <cell r="BD1080" t="str">
            <v/>
          </cell>
          <cell r="BE1080" t="str">
            <v/>
          </cell>
          <cell r="BG1080" t="str">
            <v>PARA-PUL SACCO LIMITED-KITGUM</v>
          </cell>
          <cell r="BH1080" t="str">
            <v/>
          </cell>
          <cell r="BI1080" t="str">
            <v/>
          </cell>
          <cell r="BJ1080" t="str">
            <v/>
          </cell>
          <cell r="BK1080" t="str">
            <v/>
          </cell>
          <cell r="BL1080" t="str">
            <v/>
          </cell>
          <cell r="BM1080" t="str">
            <v/>
          </cell>
          <cell r="BN1080" t="str">
            <v/>
          </cell>
          <cell r="BO1080" t="str">
            <v/>
          </cell>
          <cell r="BP1080" t="str">
            <v/>
          </cell>
          <cell r="BQ1080" t="str">
            <v/>
          </cell>
          <cell r="BR1080" t="str">
            <v/>
          </cell>
          <cell r="BS1080" t="str">
            <v/>
          </cell>
          <cell r="BU1080" t="str">
            <v>PARA-PUL SACCO LIMITED-KITGUM</v>
          </cell>
          <cell r="BV1080" t="str">
            <v/>
          </cell>
          <cell r="BW1080" t="str">
            <v/>
          </cell>
          <cell r="BX1080" t="str">
            <v/>
          </cell>
          <cell r="BY1080" t="str">
            <v/>
          </cell>
          <cell r="BZ1080" t="str">
            <v/>
          </cell>
          <cell r="CA1080" t="str">
            <v/>
          </cell>
          <cell r="CB1080" t="str">
            <v/>
          </cell>
          <cell r="CC1080" t="str">
            <v/>
          </cell>
          <cell r="CD1080" t="str">
            <v/>
          </cell>
          <cell r="CE1080" t="str">
            <v/>
          </cell>
          <cell r="CG1080" t="str">
            <v>PARA-PUL SACCO LIMITED-KITGUM</v>
          </cell>
          <cell r="CH1080" t="str">
            <v/>
          </cell>
          <cell r="CI1080" t="str">
            <v/>
          </cell>
          <cell r="CJ1080" t="str">
            <v/>
          </cell>
          <cell r="CK1080" t="str">
            <v/>
          </cell>
          <cell r="CL1080" t="str">
            <v/>
          </cell>
          <cell r="CM1080" t="str">
            <v/>
          </cell>
          <cell r="CN1080" t="str">
            <v/>
          </cell>
          <cell r="CO1080" t="str">
            <v/>
          </cell>
          <cell r="CP1080" t="str">
            <v/>
          </cell>
          <cell r="CQ1080" t="str">
            <v/>
          </cell>
          <cell r="CR1080" t="str">
            <v/>
          </cell>
          <cell r="CS1080" t="str">
            <v/>
          </cell>
          <cell r="CU1080" t="str">
            <v>PARA-PUL SACCO LIMITED-KITGUM</v>
          </cell>
          <cell r="CV1080" t="str">
            <v/>
          </cell>
          <cell r="CW1080" t="str">
            <v/>
          </cell>
          <cell r="CX1080" t="str">
            <v/>
          </cell>
          <cell r="CY1080" t="str">
            <v/>
          </cell>
          <cell r="CZ1080" t="str">
            <v/>
          </cell>
          <cell r="DA1080" t="str">
            <v/>
          </cell>
          <cell r="DB1080" t="str">
            <v/>
          </cell>
          <cell r="DC1080" t="str">
            <v/>
          </cell>
          <cell r="DD1080" t="str">
            <v/>
          </cell>
          <cell r="DE1080" t="str">
            <v/>
          </cell>
          <cell r="DG1080" t="str">
            <v>PARA-PUL SACCO LIMITED-KITGUM</v>
          </cell>
          <cell r="DH1080" t="str">
            <v/>
          </cell>
          <cell r="DI1080" t="str">
            <v/>
          </cell>
          <cell r="DJ1080" t="str">
            <v/>
          </cell>
          <cell r="DK1080" t="str">
            <v/>
          </cell>
          <cell r="DL1080" t="str">
            <v/>
          </cell>
          <cell r="DM1080" t="str">
            <v/>
          </cell>
          <cell r="DN1080" t="str">
            <v/>
          </cell>
          <cell r="DO1080" t="str">
            <v/>
          </cell>
          <cell r="DP1080" t="str">
            <v/>
          </cell>
          <cell r="DQ1080" t="str">
            <v/>
          </cell>
          <cell r="DR1080" t="str">
            <v/>
          </cell>
          <cell r="DS1080" t="str">
            <v/>
          </cell>
          <cell r="DU1080" t="str">
            <v>PARA-PUL SACCO LIMITED-KITGUM</v>
          </cell>
          <cell r="DV1080" t="str">
            <v/>
          </cell>
          <cell r="DW1080" t="str">
            <v/>
          </cell>
          <cell r="DX1080" t="str">
            <v/>
          </cell>
          <cell r="DY1080" t="str">
            <v/>
          </cell>
          <cell r="DZ1080" t="str">
            <v/>
          </cell>
          <cell r="EA1080" t="str">
            <v/>
          </cell>
          <cell r="EB1080" t="str">
            <v/>
          </cell>
          <cell r="EC1080" t="str">
            <v/>
          </cell>
          <cell r="ED1080" t="str">
            <v/>
          </cell>
          <cell r="EE1080" t="str">
            <v/>
          </cell>
        </row>
        <row r="1081">
          <cell r="I1081" t="str">
            <v>SANLAM LIFE INSURANCE LIMITED</v>
          </cell>
          <cell r="J1081">
            <v>4</v>
          </cell>
          <cell r="K1081">
            <v>4</v>
          </cell>
          <cell r="L1081">
            <v>277000</v>
          </cell>
          <cell r="M1081">
            <v>2320</v>
          </cell>
          <cell r="AF1081" t="str">
            <v>PARIZ ENTERPRISES LIMITEDCOMMISSION</v>
          </cell>
          <cell r="AG1081" t="str">
            <v>PARIZ ENTERPRISES LIMITEDCOMMISSION</v>
          </cell>
          <cell r="AH1081" t="str">
            <v/>
          </cell>
          <cell r="AI1081" t="str">
            <v/>
          </cell>
          <cell r="AJ1081" t="str">
            <v/>
          </cell>
          <cell r="AK1081" t="str">
            <v/>
          </cell>
          <cell r="AL1081" t="str">
            <v/>
          </cell>
          <cell r="AM1081" t="str">
            <v/>
          </cell>
          <cell r="AN1081" t="str">
            <v/>
          </cell>
          <cell r="AO1081" t="str">
            <v/>
          </cell>
          <cell r="AP1081" t="str">
            <v/>
          </cell>
          <cell r="AQ1081" t="str">
            <v/>
          </cell>
          <cell r="AR1081" t="str">
            <v/>
          </cell>
          <cell r="AS1081" t="str">
            <v/>
          </cell>
          <cell r="AT1081">
            <v>0</v>
          </cell>
          <cell r="AU1081" t="str">
            <v>PARIZ ENTERPRISES LIMITEDCOMMISSION</v>
          </cell>
          <cell r="AV1081" t="str">
            <v/>
          </cell>
          <cell r="AW1081" t="str">
            <v/>
          </cell>
          <cell r="AX1081" t="str">
            <v/>
          </cell>
          <cell r="AY1081" t="str">
            <v/>
          </cell>
          <cell r="AZ1081" t="str">
            <v/>
          </cell>
          <cell r="BA1081" t="str">
            <v/>
          </cell>
          <cell r="BB1081" t="str">
            <v/>
          </cell>
          <cell r="BC1081" t="str">
            <v/>
          </cell>
          <cell r="BD1081" t="str">
            <v/>
          </cell>
          <cell r="BE1081" t="str">
            <v/>
          </cell>
          <cell r="BG1081" t="str">
            <v>PARIZ ENTERPRISES LIMITEDCOMMISSION</v>
          </cell>
          <cell r="BH1081" t="str">
            <v/>
          </cell>
          <cell r="BI1081" t="str">
            <v/>
          </cell>
          <cell r="BJ1081" t="str">
            <v/>
          </cell>
          <cell r="BK1081" t="str">
            <v/>
          </cell>
          <cell r="BL1081" t="str">
            <v/>
          </cell>
          <cell r="BM1081" t="str">
            <v/>
          </cell>
          <cell r="BN1081" t="str">
            <v/>
          </cell>
          <cell r="BO1081" t="str">
            <v/>
          </cell>
          <cell r="BP1081" t="str">
            <v/>
          </cell>
          <cell r="BQ1081" t="str">
            <v/>
          </cell>
          <cell r="BR1081" t="str">
            <v/>
          </cell>
          <cell r="BS1081" t="str">
            <v/>
          </cell>
          <cell r="BU1081" t="str">
            <v>PARIZ ENTERPRISES LIMITEDCOMMISSION</v>
          </cell>
          <cell r="BV1081" t="str">
            <v/>
          </cell>
          <cell r="BW1081" t="str">
            <v/>
          </cell>
          <cell r="BX1081" t="str">
            <v/>
          </cell>
          <cell r="BY1081" t="str">
            <v/>
          </cell>
          <cell r="BZ1081" t="str">
            <v/>
          </cell>
          <cell r="CA1081" t="str">
            <v/>
          </cell>
          <cell r="CB1081" t="str">
            <v/>
          </cell>
          <cell r="CC1081" t="str">
            <v/>
          </cell>
          <cell r="CD1081" t="str">
            <v/>
          </cell>
          <cell r="CE1081" t="str">
            <v/>
          </cell>
          <cell r="CG1081" t="str">
            <v>PARIZ ENTERPRISES LIMITEDCOMMISSION</v>
          </cell>
          <cell r="CH1081" t="str">
            <v/>
          </cell>
          <cell r="CI1081" t="str">
            <v/>
          </cell>
          <cell r="CJ1081" t="str">
            <v/>
          </cell>
          <cell r="CK1081" t="str">
            <v/>
          </cell>
          <cell r="CL1081" t="str">
            <v/>
          </cell>
          <cell r="CM1081" t="str">
            <v/>
          </cell>
          <cell r="CN1081" t="str">
            <v/>
          </cell>
          <cell r="CO1081" t="str">
            <v/>
          </cell>
          <cell r="CP1081" t="str">
            <v/>
          </cell>
          <cell r="CQ1081" t="str">
            <v/>
          </cell>
          <cell r="CR1081" t="str">
            <v/>
          </cell>
          <cell r="CS1081" t="str">
            <v/>
          </cell>
          <cell r="CU1081" t="str">
            <v>PARIZ ENTERPRISES LIMITEDCOMMISSION</v>
          </cell>
          <cell r="CV1081" t="str">
            <v/>
          </cell>
          <cell r="CW1081" t="str">
            <v/>
          </cell>
          <cell r="CX1081" t="str">
            <v/>
          </cell>
          <cell r="CY1081" t="str">
            <v/>
          </cell>
          <cell r="CZ1081" t="str">
            <v/>
          </cell>
          <cell r="DA1081" t="str">
            <v/>
          </cell>
          <cell r="DB1081" t="str">
            <v/>
          </cell>
          <cell r="DC1081" t="str">
            <v/>
          </cell>
          <cell r="DD1081" t="str">
            <v/>
          </cell>
          <cell r="DE1081" t="str">
            <v/>
          </cell>
          <cell r="DG1081" t="str">
            <v>PARIZ ENTERPRISES LIMITEDCOMMISSION</v>
          </cell>
          <cell r="DH1081" t="str">
            <v/>
          </cell>
          <cell r="DI1081" t="str">
            <v/>
          </cell>
          <cell r="DJ1081" t="str">
            <v/>
          </cell>
          <cell r="DK1081" t="str">
            <v/>
          </cell>
          <cell r="DL1081" t="str">
            <v/>
          </cell>
          <cell r="DM1081" t="str">
            <v/>
          </cell>
          <cell r="DN1081" t="str">
            <v/>
          </cell>
          <cell r="DO1081" t="str">
            <v/>
          </cell>
          <cell r="DP1081" t="str">
            <v/>
          </cell>
          <cell r="DQ1081" t="str">
            <v/>
          </cell>
          <cell r="DR1081" t="str">
            <v/>
          </cell>
          <cell r="DS1081" t="str">
            <v/>
          </cell>
          <cell r="DU1081" t="str">
            <v>PARIZ ENTERPRISES LIMITEDCOMMISSION</v>
          </cell>
          <cell r="DV1081" t="str">
            <v/>
          </cell>
          <cell r="DW1081" t="str">
            <v/>
          </cell>
          <cell r="DX1081" t="str">
            <v/>
          </cell>
          <cell r="DY1081" t="str">
            <v/>
          </cell>
          <cell r="DZ1081" t="str">
            <v/>
          </cell>
          <cell r="EA1081" t="str">
            <v/>
          </cell>
          <cell r="EB1081" t="str">
            <v/>
          </cell>
          <cell r="EC1081" t="str">
            <v/>
          </cell>
          <cell r="ED1081" t="str">
            <v/>
          </cell>
          <cell r="EE1081" t="str">
            <v/>
          </cell>
        </row>
        <row r="1082">
          <cell r="I1082" t="str">
            <v>SBA</v>
          </cell>
          <cell r="J1082">
            <v>245</v>
          </cell>
          <cell r="K1082">
            <v>945</v>
          </cell>
          <cell r="L1082">
            <v>88708620</v>
          </cell>
          <cell r="M1082">
            <v>639710</v>
          </cell>
          <cell r="AF1082" t="str">
            <v>PARL COMPANY LIMITED</v>
          </cell>
          <cell r="AG1082" t="str">
            <v>PARL COMPANY LIMITED</v>
          </cell>
          <cell r="AH1082" t="str">
            <v/>
          </cell>
          <cell r="AI1082" t="str">
            <v/>
          </cell>
          <cell r="AJ1082" t="str">
            <v/>
          </cell>
          <cell r="AK1082" t="str">
            <v/>
          </cell>
          <cell r="AL1082" t="str">
            <v/>
          </cell>
          <cell r="AM1082" t="str">
            <v/>
          </cell>
          <cell r="AN1082" t="str">
            <v/>
          </cell>
          <cell r="AO1082" t="str">
            <v/>
          </cell>
          <cell r="AP1082" t="str">
            <v/>
          </cell>
          <cell r="AQ1082" t="str">
            <v/>
          </cell>
          <cell r="AR1082" t="str">
            <v/>
          </cell>
          <cell r="AS1082" t="str">
            <v/>
          </cell>
          <cell r="AT1082">
            <v>0</v>
          </cell>
          <cell r="AU1082" t="str">
            <v>PARL COMPANY LIMITED</v>
          </cell>
          <cell r="AV1082" t="str">
            <v/>
          </cell>
          <cell r="AW1082" t="str">
            <v/>
          </cell>
          <cell r="AX1082" t="str">
            <v/>
          </cell>
          <cell r="AY1082" t="str">
            <v/>
          </cell>
          <cell r="AZ1082" t="str">
            <v/>
          </cell>
          <cell r="BA1082" t="str">
            <v/>
          </cell>
          <cell r="BB1082" t="str">
            <v/>
          </cell>
          <cell r="BC1082" t="str">
            <v/>
          </cell>
          <cell r="BD1082" t="str">
            <v/>
          </cell>
          <cell r="BE1082" t="str">
            <v/>
          </cell>
          <cell r="BG1082" t="str">
            <v>PARL COMPANY LIMITED</v>
          </cell>
          <cell r="BH1082" t="str">
            <v/>
          </cell>
          <cell r="BI1082" t="str">
            <v/>
          </cell>
          <cell r="BJ1082" t="str">
            <v/>
          </cell>
          <cell r="BK1082" t="str">
            <v/>
          </cell>
          <cell r="BL1082" t="str">
            <v/>
          </cell>
          <cell r="BM1082" t="str">
            <v/>
          </cell>
          <cell r="BN1082" t="str">
            <v/>
          </cell>
          <cell r="BO1082" t="str">
            <v/>
          </cell>
          <cell r="BP1082" t="str">
            <v/>
          </cell>
          <cell r="BQ1082" t="str">
            <v/>
          </cell>
          <cell r="BR1082" t="str">
            <v/>
          </cell>
          <cell r="BS1082" t="str">
            <v/>
          </cell>
          <cell r="BU1082" t="str">
            <v>PARL COMPANY LIMITED</v>
          </cell>
          <cell r="BV1082" t="str">
            <v/>
          </cell>
          <cell r="BW1082" t="str">
            <v/>
          </cell>
          <cell r="BX1082" t="str">
            <v/>
          </cell>
          <cell r="BY1082" t="str">
            <v/>
          </cell>
          <cell r="BZ1082" t="str">
            <v/>
          </cell>
          <cell r="CA1082" t="str">
            <v/>
          </cell>
          <cell r="CB1082" t="str">
            <v/>
          </cell>
          <cell r="CC1082" t="str">
            <v/>
          </cell>
          <cell r="CD1082" t="str">
            <v/>
          </cell>
          <cell r="CE1082" t="str">
            <v/>
          </cell>
          <cell r="CG1082" t="str">
            <v>PARL COMPANY LIMITED</v>
          </cell>
          <cell r="CH1082" t="str">
            <v/>
          </cell>
          <cell r="CI1082" t="str">
            <v/>
          </cell>
          <cell r="CJ1082" t="str">
            <v/>
          </cell>
          <cell r="CK1082" t="str">
            <v/>
          </cell>
          <cell r="CL1082" t="str">
            <v/>
          </cell>
          <cell r="CM1082" t="str">
            <v/>
          </cell>
          <cell r="CN1082" t="str">
            <v/>
          </cell>
          <cell r="CO1082" t="str">
            <v/>
          </cell>
          <cell r="CP1082" t="str">
            <v/>
          </cell>
          <cell r="CQ1082" t="str">
            <v/>
          </cell>
          <cell r="CR1082" t="str">
            <v/>
          </cell>
          <cell r="CS1082" t="str">
            <v/>
          </cell>
          <cell r="CU1082" t="str">
            <v>PARL COMPANY LIMITED</v>
          </cell>
          <cell r="CV1082" t="str">
            <v/>
          </cell>
          <cell r="CW1082" t="str">
            <v/>
          </cell>
          <cell r="CX1082" t="str">
            <v/>
          </cell>
          <cell r="CY1082" t="str">
            <v/>
          </cell>
          <cell r="CZ1082" t="str">
            <v/>
          </cell>
          <cell r="DA1082" t="str">
            <v/>
          </cell>
          <cell r="DB1082" t="str">
            <v/>
          </cell>
          <cell r="DC1082" t="str">
            <v/>
          </cell>
          <cell r="DD1082" t="str">
            <v/>
          </cell>
          <cell r="DE1082" t="str">
            <v/>
          </cell>
          <cell r="DG1082" t="str">
            <v>PARL COMPANY LIMITED</v>
          </cell>
          <cell r="DH1082" t="str">
            <v/>
          </cell>
          <cell r="DI1082" t="str">
            <v/>
          </cell>
          <cell r="DJ1082" t="str">
            <v/>
          </cell>
          <cell r="DK1082" t="str">
            <v/>
          </cell>
          <cell r="DL1082" t="str">
            <v/>
          </cell>
          <cell r="DM1082" t="str">
            <v/>
          </cell>
          <cell r="DN1082" t="str">
            <v/>
          </cell>
          <cell r="DO1082" t="str">
            <v/>
          </cell>
          <cell r="DP1082" t="str">
            <v/>
          </cell>
          <cell r="DQ1082" t="str">
            <v/>
          </cell>
          <cell r="DR1082" t="str">
            <v/>
          </cell>
          <cell r="DS1082" t="str">
            <v/>
          </cell>
          <cell r="DU1082" t="str">
            <v>PARL COMPANY LIMITED</v>
          </cell>
          <cell r="DV1082" t="str">
            <v/>
          </cell>
          <cell r="DW1082" t="str">
            <v/>
          </cell>
          <cell r="DX1082" t="str">
            <v/>
          </cell>
          <cell r="DY1082" t="str">
            <v/>
          </cell>
          <cell r="DZ1082" t="str">
            <v/>
          </cell>
          <cell r="EA1082" t="str">
            <v/>
          </cell>
          <cell r="EB1082" t="str">
            <v/>
          </cell>
          <cell r="EC1082" t="str">
            <v/>
          </cell>
          <cell r="ED1082" t="str">
            <v/>
          </cell>
          <cell r="EE1082" t="str">
            <v/>
          </cell>
        </row>
        <row r="1083">
          <cell r="I1083" t="str">
            <v>SOLAR NOW SERVICES UGANDA</v>
          </cell>
          <cell r="J1083">
            <v>72</v>
          </cell>
          <cell r="K1083">
            <v>136</v>
          </cell>
          <cell r="L1083">
            <v>17317700</v>
          </cell>
          <cell r="M1083">
            <v>103560</v>
          </cell>
          <cell r="AF1083" t="str">
            <v>PASSION FRUIT WHOLESALER</v>
          </cell>
          <cell r="AG1083" t="str">
            <v>PASSION FRUIT WHOLESALER</v>
          </cell>
          <cell r="AH1083" t="str">
            <v/>
          </cell>
          <cell r="AI1083" t="str">
            <v/>
          </cell>
          <cell r="AJ1083" t="str">
            <v/>
          </cell>
          <cell r="AK1083" t="str">
            <v/>
          </cell>
          <cell r="AL1083" t="str">
            <v/>
          </cell>
          <cell r="AM1083" t="str">
            <v/>
          </cell>
          <cell r="AN1083" t="str">
            <v/>
          </cell>
          <cell r="AO1083" t="str">
            <v/>
          </cell>
          <cell r="AP1083" t="str">
            <v/>
          </cell>
          <cell r="AQ1083" t="str">
            <v/>
          </cell>
          <cell r="AR1083" t="str">
            <v/>
          </cell>
          <cell r="AS1083" t="str">
            <v/>
          </cell>
          <cell r="AT1083">
            <v>0</v>
          </cell>
          <cell r="AU1083" t="str">
            <v>PASSION FRUIT WHOLESALER</v>
          </cell>
          <cell r="AV1083" t="str">
            <v/>
          </cell>
          <cell r="AW1083" t="str">
            <v/>
          </cell>
          <cell r="AX1083" t="str">
            <v/>
          </cell>
          <cell r="AY1083" t="str">
            <v/>
          </cell>
          <cell r="AZ1083" t="str">
            <v/>
          </cell>
          <cell r="BA1083" t="str">
            <v/>
          </cell>
          <cell r="BB1083" t="str">
            <v/>
          </cell>
          <cell r="BC1083" t="str">
            <v/>
          </cell>
          <cell r="BD1083" t="str">
            <v/>
          </cell>
          <cell r="BE1083" t="str">
            <v/>
          </cell>
          <cell r="BG1083" t="str">
            <v>PASSION FRUIT WHOLESALER</v>
          </cell>
          <cell r="BH1083" t="str">
            <v/>
          </cell>
          <cell r="BI1083" t="str">
            <v/>
          </cell>
          <cell r="BJ1083" t="str">
            <v/>
          </cell>
          <cell r="BK1083" t="str">
            <v/>
          </cell>
          <cell r="BL1083" t="str">
            <v/>
          </cell>
          <cell r="BM1083" t="str">
            <v/>
          </cell>
          <cell r="BN1083" t="str">
            <v/>
          </cell>
          <cell r="BO1083" t="str">
            <v/>
          </cell>
          <cell r="BP1083" t="str">
            <v/>
          </cell>
          <cell r="BQ1083" t="str">
            <v/>
          </cell>
          <cell r="BR1083" t="str">
            <v/>
          </cell>
          <cell r="BS1083" t="str">
            <v/>
          </cell>
          <cell r="BU1083" t="str">
            <v>PASSION FRUIT WHOLESALER</v>
          </cell>
          <cell r="BV1083" t="str">
            <v/>
          </cell>
          <cell r="BW1083" t="str">
            <v/>
          </cell>
          <cell r="BX1083" t="str">
            <v/>
          </cell>
          <cell r="BY1083" t="str">
            <v/>
          </cell>
          <cell r="BZ1083" t="str">
            <v/>
          </cell>
          <cell r="CA1083" t="str">
            <v/>
          </cell>
          <cell r="CB1083" t="str">
            <v/>
          </cell>
          <cell r="CC1083" t="str">
            <v/>
          </cell>
          <cell r="CD1083" t="str">
            <v/>
          </cell>
          <cell r="CE1083" t="str">
            <v/>
          </cell>
          <cell r="CG1083" t="str">
            <v>PASSION FRUIT WHOLESALER</v>
          </cell>
          <cell r="CH1083" t="str">
            <v/>
          </cell>
          <cell r="CI1083" t="str">
            <v/>
          </cell>
          <cell r="CJ1083" t="str">
            <v/>
          </cell>
          <cell r="CK1083" t="str">
            <v/>
          </cell>
          <cell r="CL1083" t="str">
            <v/>
          </cell>
          <cell r="CM1083" t="str">
            <v/>
          </cell>
          <cell r="CN1083" t="str">
            <v/>
          </cell>
          <cell r="CO1083" t="str">
            <v/>
          </cell>
          <cell r="CP1083" t="str">
            <v/>
          </cell>
          <cell r="CQ1083" t="str">
            <v/>
          </cell>
          <cell r="CR1083" t="str">
            <v/>
          </cell>
          <cell r="CS1083" t="str">
            <v/>
          </cell>
          <cell r="CU1083" t="str">
            <v>PASSION FRUIT WHOLESALER</v>
          </cell>
          <cell r="CV1083" t="str">
            <v/>
          </cell>
          <cell r="CW1083" t="str">
            <v/>
          </cell>
          <cell r="CX1083" t="str">
            <v/>
          </cell>
          <cell r="CY1083" t="str">
            <v/>
          </cell>
          <cell r="CZ1083" t="str">
            <v/>
          </cell>
          <cell r="DA1083" t="str">
            <v/>
          </cell>
          <cell r="DB1083" t="str">
            <v/>
          </cell>
          <cell r="DC1083" t="str">
            <v/>
          </cell>
          <cell r="DD1083" t="str">
            <v/>
          </cell>
          <cell r="DE1083" t="str">
            <v/>
          </cell>
          <cell r="DG1083" t="str">
            <v>PASSION FRUIT WHOLESALER</v>
          </cell>
          <cell r="DH1083" t="str">
            <v/>
          </cell>
          <cell r="DI1083" t="str">
            <v/>
          </cell>
          <cell r="DJ1083" t="str">
            <v/>
          </cell>
          <cell r="DK1083" t="str">
            <v/>
          </cell>
          <cell r="DL1083" t="str">
            <v/>
          </cell>
          <cell r="DM1083" t="str">
            <v/>
          </cell>
          <cell r="DN1083" t="str">
            <v/>
          </cell>
          <cell r="DO1083" t="str">
            <v/>
          </cell>
          <cell r="DP1083" t="str">
            <v/>
          </cell>
          <cell r="DQ1083" t="str">
            <v/>
          </cell>
          <cell r="DR1083" t="str">
            <v/>
          </cell>
          <cell r="DS1083" t="str">
            <v/>
          </cell>
          <cell r="DU1083" t="str">
            <v>PASSION FRUIT WHOLESALER</v>
          </cell>
          <cell r="DV1083" t="str">
            <v/>
          </cell>
          <cell r="DW1083" t="str">
            <v/>
          </cell>
          <cell r="DX1083" t="str">
            <v/>
          </cell>
          <cell r="DY1083" t="str">
            <v/>
          </cell>
          <cell r="DZ1083" t="str">
            <v/>
          </cell>
          <cell r="EA1083" t="str">
            <v/>
          </cell>
          <cell r="EB1083" t="str">
            <v/>
          </cell>
          <cell r="EC1083" t="str">
            <v/>
          </cell>
          <cell r="ED1083" t="str">
            <v/>
          </cell>
          <cell r="EE1083" t="str">
            <v/>
          </cell>
        </row>
        <row r="1084">
          <cell r="I1084" t="str">
            <v>ST JANAN LUWUM SECONDARY SCHOOL</v>
          </cell>
          <cell r="J1084">
            <v>4</v>
          </cell>
          <cell r="K1084">
            <v>7</v>
          </cell>
          <cell r="L1084">
            <v>610000</v>
          </cell>
          <cell r="M1084">
            <v>4100</v>
          </cell>
          <cell r="AF1084" t="str">
            <v>PAT INTERNATIONAL LIMITED- WANDEGEYA</v>
          </cell>
          <cell r="AG1084" t="str">
            <v>PAT INTERNATIONAL LIMITED- WANDEGEYA</v>
          </cell>
          <cell r="AH1084" t="str">
            <v/>
          </cell>
          <cell r="AI1084" t="str">
            <v/>
          </cell>
          <cell r="AJ1084" t="str">
            <v/>
          </cell>
          <cell r="AK1084" t="str">
            <v/>
          </cell>
          <cell r="AL1084" t="str">
            <v/>
          </cell>
          <cell r="AM1084" t="str">
            <v/>
          </cell>
          <cell r="AN1084" t="str">
            <v/>
          </cell>
          <cell r="AO1084" t="str">
            <v/>
          </cell>
          <cell r="AP1084" t="str">
            <v/>
          </cell>
          <cell r="AQ1084" t="str">
            <v/>
          </cell>
          <cell r="AR1084" t="str">
            <v/>
          </cell>
          <cell r="AS1084" t="str">
            <v/>
          </cell>
          <cell r="AT1084">
            <v>0</v>
          </cell>
          <cell r="AU1084" t="str">
            <v>PAT INTERNATIONAL LIMITED- WANDEGEYA</v>
          </cell>
          <cell r="AV1084" t="str">
            <v/>
          </cell>
          <cell r="AW1084" t="str">
            <v/>
          </cell>
          <cell r="AX1084" t="str">
            <v/>
          </cell>
          <cell r="AY1084" t="str">
            <v/>
          </cell>
          <cell r="AZ1084" t="str">
            <v/>
          </cell>
          <cell r="BA1084" t="str">
            <v/>
          </cell>
          <cell r="BB1084" t="str">
            <v/>
          </cell>
          <cell r="BC1084" t="str">
            <v/>
          </cell>
          <cell r="BD1084" t="str">
            <v/>
          </cell>
          <cell r="BE1084" t="str">
            <v/>
          </cell>
          <cell r="BG1084" t="str">
            <v>PAT INTERNATIONAL LIMITED- WANDEGEYA</v>
          </cell>
          <cell r="BH1084" t="str">
            <v/>
          </cell>
          <cell r="BI1084" t="str">
            <v/>
          </cell>
          <cell r="BJ1084" t="str">
            <v/>
          </cell>
          <cell r="BK1084" t="str">
            <v/>
          </cell>
          <cell r="BL1084" t="str">
            <v/>
          </cell>
          <cell r="BM1084" t="str">
            <v/>
          </cell>
          <cell r="BN1084" t="str">
            <v/>
          </cell>
          <cell r="BO1084" t="str">
            <v/>
          </cell>
          <cell r="BP1084" t="str">
            <v/>
          </cell>
          <cell r="BQ1084" t="str">
            <v/>
          </cell>
          <cell r="BR1084" t="str">
            <v/>
          </cell>
          <cell r="BS1084" t="str">
            <v/>
          </cell>
          <cell r="BU1084" t="str">
            <v>PAT INTERNATIONAL LIMITED- WANDEGEYA</v>
          </cell>
          <cell r="BV1084" t="str">
            <v/>
          </cell>
          <cell r="BW1084" t="str">
            <v/>
          </cell>
          <cell r="BX1084" t="str">
            <v/>
          </cell>
          <cell r="BY1084" t="str">
            <v/>
          </cell>
          <cell r="BZ1084" t="str">
            <v/>
          </cell>
          <cell r="CA1084" t="str">
            <v/>
          </cell>
          <cell r="CB1084" t="str">
            <v/>
          </cell>
          <cell r="CC1084" t="str">
            <v/>
          </cell>
          <cell r="CD1084" t="str">
            <v/>
          </cell>
          <cell r="CE1084" t="str">
            <v/>
          </cell>
          <cell r="CG1084" t="str">
            <v>PAT INTERNATIONAL LIMITED- WANDEGEYA</v>
          </cell>
          <cell r="CH1084" t="str">
            <v/>
          </cell>
          <cell r="CI1084" t="str">
            <v/>
          </cell>
          <cell r="CJ1084" t="str">
            <v/>
          </cell>
          <cell r="CK1084" t="str">
            <v/>
          </cell>
          <cell r="CL1084" t="str">
            <v/>
          </cell>
          <cell r="CM1084" t="str">
            <v/>
          </cell>
          <cell r="CN1084" t="str">
            <v/>
          </cell>
          <cell r="CO1084" t="str">
            <v/>
          </cell>
          <cell r="CP1084" t="str">
            <v/>
          </cell>
          <cell r="CQ1084" t="str">
            <v/>
          </cell>
          <cell r="CR1084" t="str">
            <v/>
          </cell>
          <cell r="CS1084" t="str">
            <v/>
          </cell>
          <cell r="CU1084" t="str">
            <v>PAT INTERNATIONAL LIMITED- WANDEGEYA</v>
          </cell>
          <cell r="CV1084" t="str">
            <v/>
          </cell>
          <cell r="CW1084" t="str">
            <v/>
          </cell>
          <cell r="CX1084" t="str">
            <v/>
          </cell>
          <cell r="CY1084" t="str">
            <v/>
          </cell>
          <cell r="CZ1084" t="str">
            <v/>
          </cell>
          <cell r="DA1084" t="str">
            <v/>
          </cell>
          <cell r="DB1084" t="str">
            <v/>
          </cell>
          <cell r="DC1084" t="str">
            <v/>
          </cell>
          <cell r="DD1084" t="str">
            <v/>
          </cell>
          <cell r="DE1084" t="str">
            <v/>
          </cell>
          <cell r="DG1084" t="str">
            <v>PAT INTERNATIONAL LIMITED- WANDEGEYA</v>
          </cell>
          <cell r="DH1084" t="str">
            <v/>
          </cell>
          <cell r="DI1084" t="str">
            <v/>
          </cell>
          <cell r="DJ1084" t="str">
            <v/>
          </cell>
          <cell r="DK1084" t="str">
            <v/>
          </cell>
          <cell r="DL1084" t="str">
            <v/>
          </cell>
          <cell r="DM1084" t="str">
            <v/>
          </cell>
          <cell r="DN1084" t="str">
            <v/>
          </cell>
          <cell r="DO1084" t="str">
            <v/>
          </cell>
          <cell r="DP1084" t="str">
            <v/>
          </cell>
          <cell r="DQ1084" t="str">
            <v/>
          </cell>
          <cell r="DR1084" t="str">
            <v/>
          </cell>
          <cell r="DS1084" t="str">
            <v/>
          </cell>
          <cell r="DU1084" t="str">
            <v>PAT INTERNATIONAL LIMITED- WANDEGEYA</v>
          </cell>
          <cell r="DV1084" t="str">
            <v/>
          </cell>
          <cell r="DW1084" t="str">
            <v/>
          </cell>
          <cell r="DX1084" t="str">
            <v/>
          </cell>
          <cell r="DY1084" t="str">
            <v/>
          </cell>
          <cell r="DZ1084" t="str">
            <v/>
          </cell>
          <cell r="EA1084" t="str">
            <v/>
          </cell>
          <cell r="EB1084" t="str">
            <v/>
          </cell>
          <cell r="EC1084" t="str">
            <v/>
          </cell>
          <cell r="ED1084" t="str">
            <v/>
          </cell>
          <cell r="EE1084" t="str">
            <v/>
          </cell>
        </row>
        <row r="1085">
          <cell r="I1085" t="str">
            <v>St Julian High School</v>
          </cell>
          <cell r="J1085">
            <v>17</v>
          </cell>
          <cell r="K1085">
            <v>23</v>
          </cell>
          <cell r="L1085">
            <v>3923000</v>
          </cell>
          <cell r="M1085">
            <v>20460</v>
          </cell>
          <cell r="AF1085" t="str">
            <v>PAT INTERNATIONAL LTD(WANDEGEYA)KAMPALA</v>
          </cell>
          <cell r="AG1085" t="str">
            <v>PAT INTERNATIONAL LTD(WANDEGEYA)KAMPALA</v>
          </cell>
          <cell r="AH1085" t="str">
            <v/>
          </cell>
          <cell r="AI1085" t="str">
            <v/>
          </cell>
          <cell r="AJ1085" t="str">
            <v/>
          </cell>
          <cell r="AK1085" t="str">
            <v/>
          </cell>
          <cell r="AL1085" t="str">
            <v/>
          </cell>
          <cell r="AM1085" t="str">
            <v/>
          </cell>
          <cell r="AN1085" t="str">
            <v/>
          </cell>
          <cell r="AO1085" t="str">
            <v/>
          </cell>
          <cell r="AP1085" t="str">
            <v/>
          </cell>
          <cell r="AQ1085" t="str">
            <v/>
          </cell>
          <cell r="AR1085" t="str">
            <v/>
          </cell>
          <cell r="AS1085" t="str">
            <v/>
          </cell>
          <cell r="AT1085">
            <v>0</v>
          </cell>
          <cell r="AU1085" t="str">
            <v>PAT INTERNATIONAL LTD(WANDEGEYA)KAMPALA</v>
          </cell>
          <cell r="AV1085" t="str">
            <v/>
          </cell>
          <cell r="AW1085" t="str">
            <v/>
          </cell>
          <cell r="AX1085" t="str">
            <v/>
          </cell>
          <cell r="AY1085" t="str">
            <v/>
          </cell>
          <cell r="AZ1085" t="str">
            <v/>
          </cell>
          <cell r="BA1085" t="str">
            <v/>
          </cell>
          <cell r="BB1085" t="str">
            <v/>
          </cell>
          <cell r="BC1085" t="str">
            <v/>
          </cell>
          <cell r="BD1085" t="str">
            <v/>
          </cell>
          <cell r="BE1085" t="str">
            <v/>
          </cell>
          <cell r="BG1085" t="str">
            <v>PAT INTERNATIONAL LTD(WANDEGEYA)KAMPALA</v>
          </cell>
          <cell r="BH1085" t="str">
            <v/>
          </cell>
          <cell r="BI1085" t="str">
            <v/>
          </cell>
          <cell r="BJ1085" t="str">
            <v/>
          </cell>
          <cell r="BK1085" t="str">
            <v/>
          </cell>
          <cell r="BL1085" t="str">
            <v/>
          </cell>
          <cell r="BM1085" t="str">
            <v/>
          </cell>
          <cell r="BN1085" t="str">
            <v/>
          </cell>
          <cell r="BO1085" t="str">
            <v/>
          </cell>
          <cell r="BP1085" t="str">
            <v/>
          </cell>
          <cell r="BQ1085" t="str">
            <v/>
          </cell>
          <cell r="BR1085" t="str">
            <v/>
          </cell>
          <cell r="BS1085" t="str">
            <v/>
          </cell>
          <cell r="BU1085" t="str">
            <v>PAT INTERNATIONAL LTD(WANDEGEYA)KAMPALA</v>
          </cell>
          <cell r="BV1085" t="str">
            <v/>
          </cell>
          <cell r="BW1085" t="str">
            <v/>
          </cell>
          <cell r="BX1085" t="str">
            <v/>
          </cell>
          <cell r="BY1085" t="str">
            <v/>
          </cell>
          <cell r="BZ1085" t="str">
            <v/>
          </cell>
          <cell r="CA1085" t="str">
            <v/>
          </cell>
          <cell r="CB1085" t="str">
            <v/>
          </cell>
          <cell r="CC1085" t="str">
            <v/>
          </cell>
          <cell r="CD1085" t="str">
            <v/>
          </cell>
          <cell r="CE1085" t="str">
            <v/>
          </cell>
          <cell r="CG1085" t="str">
            <v>PAT INTERNATIONAL LTD(WANDEGEYA)KAMPALA</v>
          </cell>
          <cell r="CH1085" t="str">
            <v/>
          </cell>
          <cell r="CI1085" t="str">
            <v/>
          </cell>
          <cell r="CJ1085" t="str">
            <v/>
          </cell>
          <cell r="CK1085" t="str">
            <v/>
          </cell>
          <cell r="CL1085" t="str">
            <v/>
          </cell>
          <cell r="CM1085" t="str">
            <v/>
          </cell>
          <cell r="CN1085" t="str">
            <v/>
          </cell>
          <cell r="CO1085" t="str">
            <v/>
          </cell>
          <cell r="CP1085" t="str">
            <v/>
          </cell>
          <cell r="CQ1085" t="str">
            <v/>
          </cell>
          <cell r="CR1085" t="str">
            <v/>
          </cell>
          <cell r="CS1085" t="str">
            <v/>
          </cell>
          <cell r="CU1085" t="str">
            <v>PAT INTERNATIONAL LTD(WANDEGEYA)KAMPALA</v>
          </cell>
          <cell r="CV1085" t="str">
            <v/>
          </cell>
          <cell r="CW1085" t="str">
            <v/>
          </cell>
          <cell r="CX1085" t="str">
            <v/>
          </cell>
          <cell r="CY1085" t="str">
            <v/>
          </cell>
          <cell r="CZ1085" t="str">
            <v/>
          </cell>
          <cell r="DA1085" t="str">
            <v/>
          </cell>
          <cell r="DB1085" t="str">
            <v/>
          </cell>
          <cell r="DC1085" t="str">
            <v/>
          </cell>
          <cell r="DD1085" t="str">
            <v/>
          </cell>
          <cell r="DE1085" t="str">
            <v/>
          </cell>
          <cell r="DG1085" t="str">
            <v>PAT INTERNATIONAL LTD(WANDEGEYA)KAMPALA</v>
          </cell>
          <cell r="DH1085" t="str">
            <v/>
          </cell>
          <cell r="DI1085" t="str">
            <v/>
          </cell>
          <cell r="DJ1085" t="str">
            <v/>
          </cell>
          <cell r="DK1085" t="str">
            <v/>
          </cell>
          <cell r="DL1085" t="str">
            <v/>
          </cell>
          <cell r="DM1085" t="str">
            <v/>
          </cell>
          <cell r="DN1085" t="str">
            <v/>
          </cell>
          <cell r="DO1085" t="str">
            <v/>
          </cell>
          <cell r="DP1085" t="str">
            <v/>
          </cell>
          <cell r="DQ1085" t="str">
            <v/>
          </cell>
          <cell r="DR1085" t="str">
            <v/>
          </cell>
          <cell r="DS1085" t="str">
            <v/>
          </cell>
          <cell r="DU1085" t="str">
            <v>PAT INTERNATIONAL LTD(WANDEGEYA)KAMPALA</v>
          </cell>
          <cell r="DV1085" t="str">
            <v/>
          </cell>
          <cell r="DW1085" t="str">
            <v/>
          </cell>
          <cell r="DX1085" t="str">
            <v/>
          </cell>
          <cell r="DY1085" t="str">
            <v/>
          </cell>
          <cell r="DZ1085" t="str">
            <v/>
          </cell>
          <cell r="EA1085" t="str">
            <v/>
          </cell>
          <cell r="EB1085" t="str">
            <v/>
          </cell>
          <cell r="EC1085" t="str">
            <v/>
          </cell>
          <cell r="ED1085" t="str">
            <v/>
          </cell>
          <cell r="EE1085" t="str">
            <v/>
          </cell>
        </row>
        <row r="1086">
          <cell r="I1086" t="str">
            <v>STALMART ENTERPRISES LIMITED</v>
          </cell>
          <cell r="J1086">
            <v>4</v>
          </cell>
          <cell r="K1086">
            <v>4</v>
          </cell>
          <cell r="L1086">
            <v>11500</v>
          </cell>
          <cell r="M1086">
            <v>830</v>
          </cell>
          <cell r="AF1086" t="str">
            <v>PATRIOTIC INVESTMENTS LTD-C2</v>
          </cell>
          <cell r="AG1086" t="str">
            <v>PATRIOTIC INVESTMENTS LTD-C2</v>
          </cell>
          <cell r="AH1086" t="str">
            <v/>
          </cell>
          <cell r="AI1086" t="str">
            <v/>
          </cell>
          <cell r="AJ1086" t="str">
            <v/>
          </cell>
          <cell r="AK1086" t="str">
            <v/>
          </cell>
          <cell r="AL1086" t="str">
            <v/>
          </cell>
          <cell r="AM1086" t="str">
            <v/>
          </cell>
          <cell r="AN1086" t="str">
            <v/>
          </cell>
          <cell r="AO1086" t="str">
            <v/>
          </cell>
          <cell r="AP1086" t="str">
            <v/>
          </cell>
          <cell r="AQ1086" t="str">
            <v/>
          </cell>
          <cell r="AR1086" t="str">
            <v/>
          </cell>
          <cell r="AS1086" t="str">
            <v/>
          </cell>
          <cell r="AT1086">
            <v>0</v>
          </cell>
          <cell r="AU1086" t="str">
            <v>PATRIOTIC INVESTMENTS LTD-C2</v>
          </cell>
          <cell r="AV1086" t="str">
            <v/>
          </cell>
          <cell r="AW1086" t="str">
            <v/>
          </cell>
          <cell r="AX1086" t="str">
            <v/>
          </cell>
          <cell r="AY1086" t="str">
            <v/>
          </cell>
          <cell r="AZ1086" t="str">
            <v/>
          </cell>
          <cell r="BA1086" t="str">
            <v/>
          </cell>
          <cell r="BB1086" t="str">
            <v/>
          </cell>
          <cell r="BC1086" t="str">
            <v/>
          </cell>
          <cell r="BD1086" t="str">
            <v/>
          </cell>
          <cell r="BE1086" t="str">
            <v/>
          </cell>
          <cell r="BG1086" t="str">
            <v>PATRIOTIC INVESTMENTS LTD-C2</v>
          </cell>
          <cell r="BH1086" t="str">
            <v/>
          </cell>
          <cell r="BI1086" t="str">
            <v/>
          </cell>
          <cell r="BJ1086" t="str">
            <v/>
          </cell>
          <cell r="BK1086" t="str">
            <v/>
          </cell>
          <cell r="BL1086" t="str">
            <v/>
          </cell>
          <cell r="BM1086" t="str">
            <v/>
          </cell>
          <cell r="BN1086" t="str">
            <v/>
          </cell>
          <cell r="BO1086" t="str">
            <v/>
          </cell>
          <cell r="BP1086" t="str">
            <v/>
          </cell>
          <cell r="BQ1086" t="str">
            <v/>
          </cell>
          <cell r="BR1086" t="str">
            <v/>
          </cell>
          <cell r="BS1086" t="str">
            <v/>
          </cell>
          <cell r="BU1086" t="str">
            <v>PATRIOTIC INVESTMENTS LTD-C2</v>
          </cell>
          <cell r="BV1086" t="str">
            <v/>
          </cell>
          <cell r="BW1086" t="str">
            <v/>
          </cell>
          <cell r="BX1086" t="str">
            <v/>
          </cell>
          <cell r="BY1086" t="str">
            <v/>
          </cell>
          <cell r="BZ1086" t="str">
            <v/>
          </cell>
          <cell r="CA1086" t="str">
            <v/>
          </cell>
          <cell r="CB1086" t="str">
            <v/>
          </cell>
          <cell r="CC1086" t="str">
            <v/>
          </cell>
          <cell r="CD1086" t="str">
            <v/>
          </cell>
          <cell r="CE1086" t="str">
            <v/>
          </cell>
          <cell r="CG1086" t="str">
            <v>PATRIOTIC INVESTMENTS LTD-C2</v>
          </cell>
          <cell r="CH1086" t="str">
            <v/>
          </cell>
          <cell r="CI1086" t="str">
            <v/>
          </cell>
          <cell r="CJ1086" t="str">
            <v/>
          </cell>
          <cell r="CK1086" t="str">
            <v/>
          </cell>
          <cell r="CL1086" t="str">
            <v/>
          </cell>
          <cell r="CM1086" t="str">
            <v/>
          </cell>
          <cell r="CN1086" t="str">
            <v/>
          </cell>
          <cell r="CO1086" t="str">
            <v/>
          </cell>
          <cell r="CP1086" t="str">
            <v/>
          </cell>
          <cell r="CQ1086" t="str">
            <v/>
          </cell>
          <cell r="CR1086" t="str">
            <v/>
          </cell>
          <cell r="CS1086" t="str">
            <v/>
          </cell>
          <cell r="CU1086" t="str">
            <v>PATRIOTIC INVESTMENTS LTD-C2</v>
          </cell>
          <cell r="CV1086" t="str">
            <v/>
          </cell>
          <cell r="CW1086" t="str">
            <v/>
          </cell>
          <cell r="CX1086" t="str">
            <v/>
          </cell>
          <cell r="CY1086" t="str">
            <v/>
          </cell>
          <cell r="CZ1086" t="str">
            <v/>
          </cell>
          <cell r="DA1086" t="str">
            <v/>
          </cell>
          <cell r="DB1086" t="str">
            <v/>
          </cell>
          <cell r="DC1086" t="str">
            <v/>
          </cell>
          <cell r="DD1086" t="str">
            <v/>
          </cell>
          <cell r="DE1086" t="str">
            <v/>
          </cell>
          <cell r="DG1086" t="str">
            <v>PATRIOTIC INVESTMENTS LTD-C2</v>
          </cell>
          <cell r="DH1086" t="str">
            <v/>
          </cell>
          <cell r="DI1086" t="str">
            <v/>
          </cell>
          <cell r="DJ1086" t="str">
            <v/>
          </cell>
          <cell r="DK1086" t="str">
            <v/>
          </cell>
          <cell r="DL1086" t="str">
            <v/>
          </cell>
          <cell r="DM1086" t="str">
            <v/>
          </cell>
          <cell r="DN1086" t="str">
            <v/>
          </cell>
          <cell r="DO1086" t="str">
            <v/>
          </cell>
          <cell r="DP1086" t="str">
            <v/>
          </cell>
          <cell r="DQ1086" t="str">
            <v/>
          </cell>
          <cell r="DR1086" t="str">
            <v/>
          </cell>
          <cell r="DS1086" t="str">
            <v/>
          </cell>
          <cell r="DU1086" t="str">
            <v>PATRIOTIC INVESTMENTS LTD-C2</v>
          </cell>
          <cell r="DV1086" t="str">
            <v/>
          </cell>
          <cell r="DW1086" t="str">
            <v/>
          </cell>
          <cell r="DX1086" t="str">
            <v/>
          </cell>
          <cell r="DY1086" t="str">
            <v/>
          </cell>
          <cell r="DZ1086" t="str">
            <v/>
          </cell>
          <cell r="EA1086" t="str">
            <v/>
          </cell>
          <cell r="EB1086" t="str">
            <v/>
          </cell>
          <cell r="EC1086" t="str">
            <v/>
          </cell>
          <cell r="ED1086" t="str">
            <v/>
          </cell>
          <cell r="EE1086" t="str">
            <v/>
          </cell>
        </row>
        <row r="1087">
          <cell r="I1087" t="str">
            <v>STANDARD COLLEGE NTUNGAMO</v>
          </cell>
          <cell r="J1087">
            <v>11</v>
          </cell>
          <cell r="K1087">
            <v>18</v>
          </cell>
          <cell r="L1087">
            <v>3424000</v>
          </cell>
          <cell r="M1087">
            <v>16870</v>
          </cell>
          <cell r="AF1087" t="str">
            <v>PATRIOTIC INVESTMENTS LTD-NDEEBA C2</v>
          </cell>
          <cell r="AG1087" t="str">
            <v>PATRIOTIC INVESTMENTS LTD-NDEEBA C2</v>
          </cell>
          <cell r="AH1087" t="str">
            <v/>
          </cell>
          <cell r="AI1087" t="str">
            <v/>
          </cell>
          <cell r="AJ1087" t="str">
            <v/>
          </cell>
          <cell r="AK1087" t="str">
            <v/>
          </cell>
          <cell r="AL1087" t="str">
            <v/>
          </cell>
          <cell r="AM1087" t="str">
            <v/>
          </cell>
          <cell r="AN1087" t="str">
            <v/>
          </cell>
          <cell r="AO1087" t="str">
            <v/>
          </cell>
          <cell r="AP1087" t="str">
            <v/>
          </cell>
          <cell r="AQ1087" t="str">
            <v/>
          </cell>
          <cell r="AR1087" t="str">
            <v/>
          </cell>
          <cell r="AS1087" t="str">
            <v/>
          </cell>
          <cell r="AT1087">
            <v>0</v>
          </cell>
          <cell r="AU1087" t="str">
            <v>PATRIOTIC INVESTMENTS LTD-NDEEBA C2</v>
          </cell>
          <cell r="AV1087" t="str">
            <v/>
          </cell>
          <cell r="AW1087" t="str">
            <v/>
          </cell>
          <cell r="AX1087" t="str">
            <v/>
          </cell>
          <cell r="AY1087" t="str">
            <v/>
          </cell>
          <cell r="AZ1087" t="str">
            <v/>
          </cell>
          <cell r="BA1087" t="str">
            <v/>
          </cell>
          <cell r="BB1087" t="str">
            <v/>
          </cell>
          <cell r="BC1087" t="str">
            <v/>
          </cell>
          <cell r="BD1087" t="str">
            <v/>
          </cell>
          <cell r="BE1087" t="str">
            <v/>
          </cell>
          <cell r="BG1087" t="str">
            <v>PATRIOTIC INVESTMENTS LTD-NDEEBA C2</v>
          </cell>
          <cell r="BH1087" t="str">
            <v/>
          </cell>
          <cell r="BI1087" t="str">
            <v/>
          </cell>
          <cell r="BJ1087" t="str">
            <v/>
          </cell>
          <cell r="BK1087" t="str">
            <v/>
          </cell>
          <cell r="BL1087" t="str">
            <v/>
          </cell>
          <cell r="BM1087" t="str">
            <v/>
          </cell>
          <cell r="BN1087" t="str">
            <v/>
          </cell>
          <cell r="BO1087" t="str">
            <v/>
          </cell>
          <cell r="BP1087" t="str">
            <v/>
          </cell>
          <cell r="BQ1087" t="str">
            <v/>
          </cell>
          <cell r="BR1087" t="str">
            <v/>
          </cell>
          <cell r="BS1087" t="str">
            <v/>
          </cell>
          <cell r="BU1087" t="str">
            <v>PATRIOTIC INVESTMENTS LTD-NDEEBA C2</v>
          </cell>
          <cell r="BV1087" t="str">
            <v/>
          </cell>
          <cell r="BW1087" t="str">
            <v/>
          </cell>
          <cell r="BX1087" t="str">
            <v/>
          </cell>
          <cell r="BY1087" t="str">
            <v/>
          </cell>
          <cell r="BZ1087" t="str">
            <v/>
          </cell>
          <cell r="CA1087" t="str">
            <v/>
          </cell>
          <cell r="CB1087" t="str">
            <v/>
          </cell>
          <cell r="CC1087" t="str">
            <v/>
          </cell>
          <cell r="CD1087" t="str">
            <v/>
          </cell>
          <cell r="CE1087" t="str">
            <v/>
          </cell>
          <cell r="CG1087" t="str">
            <v>PATRIOTIC INVESTMENTS LTD-NDEEBA C2</v>
          </cell>
          <cell r="CH1087" t="str">
            <v/>
          </cell>
          <cell r="CI1087" t="str">
            <v/>
          </cell>
          <cell r="CJ1087" t="str">
            <v/>
          </cell>
          <cell r="CK1087" t="str">
            <v/>
          </cell>
          <cell r="CL1087" t="str">
            <v/>
          </cell>
          <cell r="CM1087" t="str">
            <v/>
          </cell>
          <cell r="CN1087" t="str">
            <v/>
          </cell>
          <cell r="CO1087" t="str">
            <v/>
          </cell>
          <cell r="CP1087" t="str">
            <v/>
          </cell>
          <cell r="CQ1087" t="str">
            <v/>
          </cell>
          <cell r="CR1087" t="str">
            <v/>
          </cell>
          <cell r="CS1087" t="str">
            <v/>
          </cell>
          <cell r="CU1087" t="str">
            <v>PATRIOTIC INVESTMENTS LTD-NDEEBA C2</v>
          </cell>
          <cell r="CV1087" t="str">
            <v/>
          </cell>
          <cell r="CW1087" t="str">
            <v/>
          </cell>
          <cell r="CX1087" t="str">
            <v/>
          </cell>
          <cell r="CY1087" t="str">
            <v/>
          </cell>
          <cell r="CZ1087" t="str">
            <v/>
          </cell>
          <cell r="DA1087" t="str">
            <v/>
          </cell>
          <cell r="DB1087" t="str">
            <v/>
          </cell>
          <cell r="DC1087" t="str">
            <v/>
          </cell>
          <cell r="DD1087" t="str">
            <v/>
          </cell>
          <cell r="DE1087" t="str">
            <v/>
          </cell>
          <cell r="DG1087" t="str">
            <v>PATRIOTIC INVESTMENTS LTD-NDEEBA C2</v>
          </cell>
          <cell r="DH1087" t="str">
            <v/>
          </cell>
          <cell r="DI1087" t="str">
            <v/>
          </cell>
          <cell r="DJ1087" t="str">
            <v/>
          </cell>
          <cell r="DK1087" t="str">
            <v/>
          </cell>
          <cell r="DL1087" t="str">
            <v/>
          </cell>
          <cell r="DM1087" t="str">
            <v/>
          </cell>
          <cell r="DN1087" t="str">
            <v/>
          </cell>
          <cell r="DO1087" t="str">
            <v/>
          </cell>
          <cell r="DP1087" t="str">
            <v/>
          </cell>
          <cell r="DQ1087" t="str">
            <v/>
          </cell>
          <cell r="DR1087" t="str">
            <v/>
          </cell>
          <cell r="DS1087" t="str">
            <v/>
          </cell>
          <cell r="DU1087" t="str">
            <v>PATRIOTIC INVESTMENTS LTD-NDEEBA C2</v>
          </cell>
          <cell r="DV1087" t="str">
            <v/>
          </cell>
          <cell r="DW1087" t="str">
            <v/>
          </cell>
          <cell r="DX1087" t="str">
            <v/>
          </cell>
          <cell r="DY1087" t="str">
            <v/>
          </cell>
          <cell r="DZ1087" t="str">
            <v/>
          </cell>
          <cell r="EA1087" t="str">
            <v/>
          </cell>
          <cell r="EB1087" t="str">
            <v/>
          </cell>
          <cell r="EC1087" t="str">
            <v/>
          </cell>
          <cell r="ED1087" t="str">
            <v/>
          </cell>
          <cell r="EE1087" t="str">
            <v/>
          </cell>
        </row>
        <row r="1088">
          <cell r="I1088" t="str">
            <v>STANDARD HIGH SCHOOL ZZANA</v>
          </cell>
          <cell r="J1088">
            <v>18</v>
          </cell>
          <cell r="K1088">
            <v>20</v>
          </cell>
          <cell r="L1088">
            <v>5504000</v>
          </cell>
          <cell r="M1088">
            <v>25110</v>
          </cell>
          <cell r="AF1088" t="str">
            <v>PAX JUNIOR SCHOOL</v>
          </cell>
          <cell r="AG1088" t="str">
            <v>PAX JUNIOR SCHOOL</v>
          </cell>
          <cell r="AH1088" t="str">
            <v/>
          </cell>
          <cell r="AI1088" t="str">
            <v/>
          </cell>
          <cell r="AJ1088" t="str">
            <v/>
          </cell>
          <cell r="AK1088" t="str">
            <v/>
          </cell>
          <cell r="AL1088">
            <v>8</v>
          </cell>
          <cell r="AM1088">
            <v>15</v>
          </cell>
          <cell r="AN1088">
            <v>6</v>
          </cell>
          <cell r="AO1088">
            <v>1</v>
          </cell>
          <cell r="AP1088">
            <v>9</v>
          </cell>
          <cell r="AQ1088">
            <v>9</v>
          </cell>
          <cell r="AR1088">
            <v>4</v>
          </cell>
          <cell r="AS1088">
            <v>1</v>
          </cell>
          <cell r="AT1088">
            <v>53</v>
          </cell>
          <cell r="AU1088" t="str">
            <v>PAX JUNIOR SCHOOL</v>
          </cell>
          <cell r="AV1088">
            <v>1</v>
          </cell>
          <cell r="AW1088">
            <v>16</v>
          </cell>
          <cell r="AX1088">
            <v>17</v>
          </cell>
          <cell r="AY1088">
            <v>11</v>
          </cell>
          <cell r="AZ1088">
            <v>8</v>
          </cell>
          <cell r="BA1088">
            <v>14</v>
          </cell>
          <cell r="BB1088">
            <v>20</v>
          </cell>
          <cell r="BC1088">
            <v>20</v>
          </cell>
          <cell r="BD1088">
            <v>23</v>
          </cell>
          <cell r="BE1088">
            <v>14</v>
          </cell>
          <cell r="BG1088" t="str">
            <v>PAX JUNIOR SCHOOL</v>
          </cell>
          <cell r="BH1088" t="str">
            <v/>
          </cell>
          <cell r="BI1088" t="str">
            <v/>
          </cell>
          <cell r="BJ1088" t="str">
            <v/>
          </cell>
          <cell r="BK1088" t="str">
            <v/>
          </cell>
          <cell r="BL1088">
            <v>13</v>
          </cell>
          <cell r="BM1088">
            <v>32</v>
          </cell>
          <cell r="BN1088">
            <v>7</v>
          </cell>
          <cell r="BO1088">
            <v>4</v>
          </cell>
          <cell r="BP1088">
            <v>10</v>
          </cell>
          <cell r="BQ1088">
            <v>25</v>
          </cell>
          <cell r="BR1088">
            <v>5</v>
          </cell>
          <cell r="BS1088">
            <v>2</v>
          </cell>
          <cell r="BU1088" t="str">
            <v>PAX JUNIOR SCHOOL</v>
          </cell>
          <cell r="BV1088">
            <v>1</v>
          </cell>
          <cell r="BW1088">
            <v>23</v>
          </cell>
          <cell r="BX1088">
            <v>23</v>
          </cell>
          <cell r="BY1088">
            <v>11</v>
          </cell>
          <cell r="BZ1088">
            <v>11</v>
          </cell>
          <cell r="CA1088">
            <v>18</v>
          </cell>
          <cell r="CB1088">
            <v>43</v>
          </cell>
          <cell r="CC1088">
            <v>42</v>
          </cell>
          <cell r="CD1088">
            <v>29</v>
          </cell>
          <cell r="CE1088">
            <v>19</v>
          </cell>
          <cell r="CG1088" t="str">
            <v>PAX JUNIOR SCHOOL</v>
          </cell>
          <cell r="CH1088" t="str">
            <v/>
          </cell>
          <cell r="CI1088" t="str">
            <v/>
          </cell>
          <cell r="CJ1088" t="str">
            <v/>
          </cell>
          <cell r="CK1088" t="str">
            <v/>
          </cell>
          <cell r="CL1088">
            <v>2066000</v>
          </cell>
          <cell r="CM1088">
            <v>5203100</v>
          </cell>
          <cell r="CN1088">
            <v>645400</v>
          </cell>
          <cell r="CO1088">
            <v>800000</v>
          </cell>
          <cell r="CP1088">
            <v>2150000</v>
          </cell>
          <cell r="CQ1088">
            <v>4010000</v>
          </cell>
          <cell r="CR1088">
            <v>391000</v>
          </cell>
          <cell r="CS1088">
            <v>200000</v>
          </cell>
          <cell r="CU1088" t="str">
            <v>PAX JUNIOR SCHOOL</v>
          </cell>
          <cell r="CV1088">
            <v>180000</v>
          </cell>
          <cell r="CW1088">
            <v>4935000</v>
          </cell>
          <cell r="CX1088">
            <v>3523000</v>
          </cell>
          <cell r="CY1088">
            <v>1441000</v>
          </cell>
          <cell r="CZ1088">
            <v>2280000</v>
          </cell>
          <cell r="DA1088">
            <v>3360000</v>
          </cell>
          <cell r="DB1088">
            <v>9378000</v>
          </cell>
          <cell r="DC1088">
            <v>6181500</v>
          </cell>
          <cell r="DD1088">
            <v>6917000</v>
          </cell>
          <cell r="DE1088">
            <v>2765000</v>
          </cell>
          <cell r="DG1088" t="str">
            <v>PAX JUNIOR SCHOOL</v>
          </cell>
          <cell r="DH1088" t="str">
            <v/>
          </cell>
          <cell r="DI1088" t="str">
            <v/>
          </cell>
          <cell r="DJ1088" t="str">
            <v/>
          </cell>
          <cell r="DK1088" t="str">
            <v/>
          </cell>
          <cell r="DL1088">
            <v>7100</v>
          </cell>
          <cell r="DM1088">
            <v>10900</v>
          </cell>
          <cell r="DN1088">
            <v>3100</v>
          </cell>
          <cell r="DO1088">
            <v>700</v>
          </cell>
          <cell r="DP1088">
            <v>8000</v>
          </cell>
          <cell r="DQ1088">
            <v>5700</v>
          </cell>
          <cell r="DR1088">
            <v>2300</v>
          </cell>
          <cell r="DS1088">
            <v>800</v>
          </cell>
          <cell r="DU1088" t="str">
            <v>PAX JUNIOR SCHOOL</v>
          </cell>
          <cell r="DV1088">
            <v>700</v>
          </cell>
          <cell r="DW1088">
            <v>15800</v>
          </cell>
          <cell r="DX1088">
            <v>14000</v>
          </cell>
          <cell r="DY1088">
            <v>6600</v>
          </cell>
          <cell r="DZ1088">
            <v>8750</v>
          </cell>
          <cell r="EA1088">
            <v>12500</v>
          </cell>
          <cell r="EB1088">
            <v>42700</v>
          </cell>
          <cell r="EC1088">
            <v>32940</v>
          </cell>
          <cell r="ED1088">
            <v>29940</v>
          </cell>
          <cell r="EE1088">
            <v>15340</v>
          </cell>
        </row>
        <row r="1089">
          <cell r="I1089" t="str">
            <v>StarTimes</v>
          </cell>
          <cell r="J1089">
            <v>4771</v>
          </cell>
          <cell r="K1089">
            <v>5621</v>
          </cell>
          <cell r="L1089">
            <v>76967080</v>
          </cell>
          <cell r="M1089">
            <v>2219540</v>
          </cell>
          <cell r="AF1089" t="str">
            <v>PAYPHONE</v>
          </cell>
          <cell r="AG1089" t="str">
            <v>PAYPHONE</v>
          </cell>
          <cell r="AH1089" t="str">
            <v/>
          </cell>
          <cell r="AI1089" t="str">
            <v/>
          </cell>
          <cell r="AJ1089" t="str">
            <v/>
          </cell>
          <cell r="AK1089" t="str">
            <v/>
          </cell>
          <cell r="AL1089" t="str">
            <v/>
          </cell>
          <cell r="AM1089" t="str">
            <v/>
          </cell>
          <cell r="AN1089" t="str">
            <v/>
          </cell>
          <cell r="AO1089" t="str">
            <v/>
          </cell>
          <cell r="AP1089" t="str">
            <v/>
          </cell>
          <cell r="AQ1089" t="str">
            <v/>
          </cell>
          <cell r="AR1089" t="str">
            <v/>
          </cell>
          <cell r="AS1089" t="str">
            <v/>
          </cell>
          <cell r="AT1089">
            <v>0</v>
          </cell>
          <cell r="AU1089" t="str">
            <v>PAYPHONE</v>
          </cell>
          <cell r="AV1089" t="str">
            <v/>
          </cell>
          <cell r="AW1089" t="str">
            <v/>
          </cell>
          <cell r="AX1089" t="str">
            <v/>
          </cell>
          <cell r="AY1089" t="str">
            <v/>
          </cell>
          <cell r="AZ1089" t="str">
            <v/>
          </cell>
          <cell r="BA1089" t="str">
            <v/>
          </cell>
          <cell r="BB1089" t="str">
            <v/>
          </cell>
          <cell r="BC1089" t="str">
            <v/>
          </cell>
          <cell r="BD1089" t="str">
            <v/>
          </cell>
          <cell r="BE1089" t="str">
            <v/>
          </cell>
          <cell r="BG1089" t="str">
            <v>PAYPHONE</v>
          </cell>
          <cell r="BH1089" t="str">
            <v/>
          </cell>
          <cell r="BI1089" t="str">
            <v/>
          </cell>
          <cell r="BJ1089" t="str">
            <v/>
          </cell>
          <cell r="BK1089" t="str">
            <v/>
          </cell>
          <cell r="BL1089" t="str">
            <v/>
          </cell>
          <cell r="BM1089" t="str">
            <v/>
          </cell>
          <cell r="BN1089" t="str">
            <v/>
          </cell>
          <cell r="BO1089" t="str">
            <v/>
          </cell>
          <cell r="BP1089" t="str">
            <v/>
          </cell>
          <cell r="BQ1089" t="str">
            <v/>
          </cell>
          <cell r="BR1089" t="str">
            <v/>
          </cell>
          <cell r="BS1089" t="str">
            <v/>
          </cell>
          <cell r="BU1089" t="str">
            <v>PAYPHONE</v>
          </cell>
          <cell r="BV1089" t="str">
            <v/>
          </cell>
          <cell r="BW1089" t="str">
            <v/>
          </cell>
          <cell r="BX1089" t="str">
            <v/>
          </cell>
          <cell r="BY1089" t="str">
            <v/>
          </cell>
          <cell r="BZ1089" t="str">
            <v/>
          </cell>
          <cell r="CA1089" t="str">
            <v/>
          </cell>
          <cell r="CB1089" t="str">
            <v/>
          </cell>
          <cell r="CC1089" t="str">
            <v/>
          </cell>
          <cell r="CD1089" t="str">
            <v/>
          </cell>
          <cell r="CE1089" t="str">
            <v/>
          </cell>
          <cell r="CG1089" t="str">
            <v>PAYPHONE</v>
          </cell>
          <cell r="CH1089" t="str">
            <v/>
          </cell>
          <cell r="CI1089" t="str">
            <v/>
          </cell>
          <cell r="CJ1089" t="str">
            <v/>
          </cell>
          <cell r="CK1089" t="str">
            <v/>
          </cell>
          <cell r="CL1089" t="str">
            <v/>
          </cell>
          <cell r="CM1089" t="str">
            <v/>
          </cell>
          <cell r="CN1089" t="str">
            <v/>
          </cell>
          <cell r="CO1089" t="str">
            <v/>
          </cell>
          <cell r="CP1089" t="str">
            <v/>
          </cell>
          <cell r="CQ1089" t="str">
            <v/>
          </cell>
          <cell r="CR1089" t="str">
            <v/>
          </cell>
          <cell r="CS1089" t="str">
            <v/>
          </cell>
          <cell r="CU1089" t="str">
            <v>PAYPHONE</v>
          </cell>
          <cell r="CV1089" t="str">
            <v/>
          </cell>
          <cell r="CW1089" t="str">
            <v/>
          </cell>
          <cell r="CX1089" t="str">
            <v/>
          </cell>
          <cell r="CY1089" t="str">
            <v/>
          </cell>
          <cell r="CZ1089" t="str">
            <v/>
          </cell>
          <cell r="DA1089" t="str">
            <v/>
          </cell>
          <cell r="DB1089" t="str">
            <v/>
          </cell>
          <cell r="DC1089" t="str">
            <v/>
          </cell>
          <cell r="DD1089" t="str">
            <v/>
          </cell>
          <cell r="DE1089" t="str">
            <v/>
          </cell>
          <cell r="DG1089" t="str">
            <v>PAYPHONE</v>
          </cell>
          <cell r="DH1089" t="str">
            <v/>
          </cell>
          <cell r="DI1089" t="str">
            <v/>
          </cell>
          <cell r="DJ1089" t="str">
            <v/>
          </cell>
          <cell r="DK1089" t="str">
            <v/>
          </cell>
          <cell r="DL1089" t="str">
            <v/>
          </cell>
          <cell r="DM1089" t="str">
            <v/>
          </cell>
          <cell r="DN1089" t="str">
            <v/>
          </cell>
          <cell r="DO1089" t="str">
            <v/>
          </cell>
          <cell r="DP1089" t="str">
            <v/>
          </cell>
          <cell r="DQ1089" t="str">
            <v/>
          </cell>
          <cell r="DR1089" t="str">
            <v/>
          </cell>
          <cell r="DS1089" t="str">
            <v/>
          </cell>
          <cell r="DU1089" t="str">
            <v>PAYPHONE</v>
          </cell>
          <cell r="DV1089" t="str">
            <v/>
          </cell>
          <cell r="DW1089" t="str">
            <v/>
          </cell>
          <cell r="DX1089" t="str">
            <v/>
          </cell>
          <cell r="DY1089" t="str">
            <v/>
          </cell>
          <cell r="DZ1089" t="str">
            <v/>
          </cell>
          <cell r="EA1089" t="str">
            <v/>
          </cell>
          <cell r="EB1089" t="str">
            <v/>
          </cell>
          <cell r="EC1089" t="str">
            <v/>
          </cell>
          <cell r="ED1089" t="str">
            <v/>
          </cell>
          <cell r="EE1089" t="str">
            <v/>
          </cell>
        </row>
        <row r="1090">
          <cell r="I1090" t="str">
            <v>SYSNET SOLUTIONS LTD</v>
          </cell>
          <cell r="J1090">
            <v>1</v>
          </cell>
          <cell r="K1090">
            <v>2</v>
          </cell>
          <cell r="L1090">
            <v>46000</v>
          </cell>
          <cell r="M1090">
            <v>1000</v>
          </cell>
          <cell r="AF1090" t="str">
            <v>PAYPHONES</v>
          </cell>
          <cell r="AG1090" t="str">
            <v>PAYPHONES</v>
          </cell>
          <cell r="AH1090" t="str">
            <v/>
          </cell>
          <cell r="AI1090" t="str">
            <v/>
          </cell>
          <cell r="AJ1090" t="str">
            <v/>
          </cell>
          <cell r="AK1090" t="str">
            <v/>
          </cell>
          <cell r="AL1090" t="str">
            <v/>
          </cell>
          <cell r="AM1090" t="str">
            <v/>
          </cell>
          <cell r="AN1090" t="str">
            <v/>
          </cell>
          <cell r="AO1090" t="str">
            <v/>
          </cell>
          <cell r="AP1090" t="str">
            <v/>
          </cell>
          <cell r="AQ1090" t="str">
            <v/>
          </cell>
          <cell r="AR1090" t="str">
            <v/>
          </cell>
          <cell r="AS1090" t="str">
            <v/>
          </cell>
          <cell r="AT1090">
            <v>0</v>
          </cell>
          <cell r="AU1090" t="str">
            <v>PAYPHONES</v>
          </cell>
          <cell r="AV1090" t="str">
            <v/>
          </cell>
          <cell r="AW1090" t="str">
            <v/>
          </cell>
          <cell r="AX1090" t="str">
            <v/>
          </cell>
          <cell r="AY1090" t="str">
            <v/>
          </cell>
          <cell r="AZ1090" t="str">
            <v/>
          </cell>
          <cell r="BA1090" t="str">
            <v/>
          </cell>
          <cell r="BB1090" t="str">
            <v/>
          </cell>
          <cell r="BC1090" t="str">
            <v/>
          </cell>
          <cell r="BD1090" t="str">
            <v/>
          </cell>
          <cell r="BE1090" t="str">
            <v/>
          </cell>
          <cell r="BG1090" t="str">
            <v>PAYPHONES</v>
          </cell>
          <cell r="BH1090" t="str">
            <v/>
          </cell>
          <cell r="BI1090" t="str">
            <v/>
          </cell>
          <cell r="BJ1090" t="str">
            <v/>
          </cell>
          <cell r="BK1090" t="str">
            <v/>
          </cell>
          <cell r="BL1090" t="str">
            <v/>
          </cell>
          <cell r="BM1090" t="str">
            <v/>
          </cell>
          <cell r="BN1090" t="str">
            <v/>
          </cell>
          <cell r="BO1090" t="str">
            <v/>
          </cell>
          <cell r="BP1090" t="str">
            <v/>
          </cell>
          <cell r="BQ1090" t="str">
            <v/>
          </cell>
          <cell r="BR1090" t="str">
            <v/>
          </cell>
          <cell r="BS1090" t="str">
            <v/>
          </cell>
          <cell r="BU1090" t="str">
            <v>PAYPHONES</v>
          </cell>
          <cell r="BV1090" t="str">
            <v/>
          </cell>
          <cell r="BW1090" t="str">
            <v/>
          </cell>
          <cell r="BX1090" t="str">
            <v/>
          </cell>
          <cell r="BY1090" t="str">
            <v/>
          </cell>
          <cell r="BZ1090" t="str">
            <v/>
          </cell>
          <cell r="CA1090" t="str">
            <v/>
          </cell>
          <cell r="CB1090" t="str">
            <v/>
          </cell>
          <cell r="CC1090" t="str">
            <v/>
          </cell>
          <cell r="CD1090" t="str">
            <v/>
          </cell>
          <cell r="CE1090" t="str">
            <v/>
          </cell>
          <cell r="CG1090" t="str">
            <v>PAYPHONES</v>
          </cell>
          <cell r="CH1090" t="str">
            <v/>
          </cell>
          <cell r="CI1090" t="str">
            <v/>
          </cell>
          <cell r="CJ1090" t="str">
            <v/>
          </cell>
          <cell r="CK1090" t="str">
            <v/>
          </cell>
          <cell r="CL1090" t="str">
            <v/>
          </cell>
          <cell r="CM1090" t="str">
            <v/>
          </cell>
          <cell r="CN1090" t="str">
            <v/>
          </cell>
          <cell r="CO1090" t="str">
            <v/>
          </cell>
          <cell r="CP1090" t="str">
            <v/>
          </cell>
          <cell r="CQ1090" t="str">
            <v/>
          </cell>
          <cell r="CR1090" t="str">
            <v/>
          </cell>
          <cell r="CS1090" t="str">
            <v/>
          </cell>
          <cell r="CU1090" t="str">
            <v>PAYPHONES</v>
          </cell>
          <cell r="CV1090" t="str">
            <v/>
          </cell>
          <cell r="CW1090" t="str">
            <v/>
          </cell>
          <cell r="CX1090" t="str">
            <v/>
          </cell>
          <cell r="CY1090" t="str">
            <v/>
          </cell>
          <cell r="CZ1090" t="str">
            <v/>
          </cell>
          <cell r="DA1090" t="str">
            <v/>
          </cell>
          <cell r="DB1090" t="str">
            <v/>
          </cell>
          <cell r="DC1090" t="str">
            <v/>
          </cell>
          <cell r="DD1090" t="str">
            <v/>
          </cell>
          <cell r="DE1090" t="str">
            <v/>
          </cell>
          <cell r="DG1090" t="str">
            <v>PAYPHONES</v>
          </cell>
          <cell r="DH1090" t="str">
            <v/>
          </cell>
          <cell r="DI1090" t="str">
            <v/>
          </cell>
          <cell r="DJ1090" t="str">
            <v/>
          </cell>
          <cell r="DK1090" t="str">
            <v/>
          </cell>
          <cell r="DL1090" t="str">
            <v/>
          </cell>
          <cell r="DM1090" t="str">
            <v/>
          </cell>
          <cell r="DN1090" t="str">
            <v/>
          </cell>
          <cell r="DO1090" t="str">
            <v/>
          </cell>
          <cell r="DP1090" t="str">
            <v/>
          </cell>
          <cell r="DQ1090" t="str">
            <v/>
          </cell>
          <cell r="DR1090" t="str">
            <v/>
          </cell>
          <cell r="DS1090" t="str">
            <v/>
          </cell>
          <cell r="DU1090" t="str">
            <v>PAYPHONES</v>
          </cell>
          <cell r="DV1090" t="str">
            <v/>
          </cell>
          <cell r="DW1090" t="str">
            <v/>
          </cell>
          <cell r="DX1090" t="str">
            <v/>
          </cell>
          <cell r="DY1090" t="str">
            <v/>
          </cell>
          <cell r="DZ1090" t="str">
            <v/>
          </cell>
          <cell r="EA1090" t="str">
            <v/>
          </cell>
          <cell r="EB1090" t="str">
            <v/>
          </cell>
          <cell r="EC1090" t="str">
            <v/>
          </cell>
          <cell r="ED1090" t="str">
            <v/>
          </cell>
          <cell r="EE1090" t="str">
            <v/>
          </cell>
        </row>
        <row r="1091">
          <cell r="I1091" t="str">
            <v>THE JUBILEE INSURANCE CO OF UGANDA LTD</v>
          </cell>
          <cell r="J1091">
            <v>2</v>
          </cell>
          <cell r="K1091">
            <v>2</v>
          </cell>
          <cell r="L1091">
            <v>204500</v>
          </cell>
          <cell r="M1091">
            <v>1500</v>
          </cell>
          <cell r="AF1091" t="str">
            <v>PEARL DIGITAL TV</v>
          </cell>
          <cell r="AG1091" t="str">
            <v>PEARL DIGITAL TV</v>
          </cell>
          <cell r="AH1091" t="str">
            <v/>
          </cell>
          <cell r="AI1091" t="str">
            <v/>
          </cell>
          <cell r="AJ1091" t="str">
            <v/>
          </cell>
          <cell r="AK1091" t="str">
            <v/>
          </cell>
          <cell r="AL1091" t="str">
            <v/>
          </cell>
          <cell r="AM1091" t="str">
            <v/>
          </cell>
          <cell r="AN1091" t="str">
            <v/>
          </cell>
          <cell r="AO1091" t="str">
            <v/>
          </cell>
          <cell r="AP1091" t="str">
            <v/>
          </cell>
          <cell r="AQ1091" t="str">
            <v/>
          </cell>
          <cell r="AR1091" t="str">
            <v/>
          </cell>
          <cell r="AS1091" t="str">
            <v/>
          </cell>
          <cell r="AT1091">
            <v>0</v>
          </cell>
          <cell r="AU1091" t="str">
            <v>PEARL DIGITAL TV</v>
          </cell>
          <cell r="AV1091" t="str">
            <v/>
          </cell>
          <cell r="AW1091" t="str">
            <v/>
          </cell>
          <cell r="AX1091" t="str">
            <v/>
          </cell>
          <cell r="AY1091" t="str">
            <v/>
          </cell>
          <cell r="AZ1091" t="str">
            <v/>
          </cell>
          <cell r="BA1091" t="str">
            <v/>
          </cell>
          <cell r="BB1091" t="str">
            <v/>
          </cell>
          <cell r="BC1091" t="str">
            <v/>
          </cell>
          <cell r="BD1091" t="str">
            <v/>
          </cell>
          <cell r="BE1091" t="str">
            <v/>
          </cell>
          <cell r="BG1091" t="str">
            <v>PEARL DIGITAL TV</v>
          </cell>
          <cell r="BH1091" t="str">
            <v/>
          </cell>
          <cell r="BI1091" t="str">
            <v/>
          </cell>
          <cell r="BJ1091" t="str">
            <v/>
          </cell>
          <cell r="BK1091" t="str">
            <v/>
          </cell>
          <cell r="BL1091" t="str">
            <v/>
          </cell>
          <cell r="BM1091" t="str">
            <v/>
          </cell>
          <cell r="BN1091" t="str">
            <v/>
          </cell>
          <cell r="BO1091" t="str">
            <v/>
          </cell>
          <cell r="BP1091" t="str">
            <v/>
          </cell>
          <cell r="BQ1091" t="str">
            <v/>
          </cell>
          <cell r="BR1091" t="str">
            <v/>
          </cell>
          <cell r="BS1091" t="str">
            <v/>
          </cell>
          <cell r="BU1091" t="str">
            <v>PEARL DIGITAL TV</v>
          </cell>
          <cell r="BV1091" t="str">
            <v/>
          </cell>
          <cell r="BW1091" t="str">
            <v/>
          </cell>
          <cell r="BX1091" t="str">
            <v/>
          </cell>
          <cell r="BY1091" t="str">
            <v/>
          </cell>
          <cell r="BZ1091" t="str">
            <v/>
          </cell>
          <cell r="CA1091" t="str">
            <v/>
          </cell>
          <cell r="CB1091" t="str">
            <v/>
          </cell>
          <cell r="CC1091" t="str">
            <v/>
          </cell>
          <cell r="CD1091" t="str">
            <v/>
          </cell>
          <cell r="CE1091" t="str">
            <v/>
          </cell>
          <cell r="CG1091" t="str">
            <v>PEARL DIGITAL TV</v>
          </cell>
          <cell r="CH1091" t="str">
            <v/>
          </cell>
          <cell r="CI1091" t="str">
            <v/>
          </cell>
          <cell r="CJ1091" t="str">
            <v/>
          </cell>
          <cell r="CK1091" t="str">
            <v/>
          </cell>
          <cell r="CL1091" t="str">
            <v/>
          </cell>
          <cell r="CM1091" t="str">
            <v/>
          </cell>
          <cell r="CN1091" t="str">
            <v/>
          </cell>
          <cell r="CO1091" t="str">
            <v/>
          </cell>
          <cell r="CP1091" t="str">
            <v/>
          </cell>
          <cell r="CQ1091" t="str">
            <v/>
          </cell>
          <cell r="CR1091" t="str">
            <v/>
          </cell>
          <cell r="CS1091" t="str">
            <v/>
          </cell>
          <cell r="CU1091" t="str">
            <v>PEARL DIGITAL TV</v>
          </cell>
          <cell r="CV1091" t="str">
            <v/>
          </cell>
          <cell r="CW1091" t="str">
            <v/>
          </cell>
          <cell r="CX1091" t="str">
            <v/>
          </cell>
          <cell r="CY1091" t="str">
            <v/>
          </cell>
          <cell r="CZ1091" t="str">
            <v/>
          </cell>
          <cell r="DA1091" t="str">
            <v/>
          </cell>
          <cell r="DB1091" t="str">
            <v/>
          </cell>
          <cell r="DC1091" t="str">
            <v/>
          </cell>
          <cell r="DD1091" t="str">
            <v/>
          </cell>
          <cell r="DE1091" t="str">
            <v/>
          </cell>
          <cell r="DG1091" t="str">
            <v>PEARL DIGITAL TV</v>
          </cell>
          <cell r="DH1091" t="str">
            <v/>
          </cell>
          <cell r="DI1091" t="str">
            <v/>
          </cell>
          <cell r="DJ1091" t="str">
            <v/>
          </cell>
          <cell r="DK1091" t="str">
            <v/>
          </cell>
          <cell r="DL1091" t="str">
            <v/>
          </cell>
          <cell r="DM1091" t="str">
            <v/>
          </cell>
          <cell r="DN1091" t="str">
            <v/>
          </cell>
          <cell r="DO1091" t="str">
            <v/>
          </cell>
          <cell r="DP1091" t="str">
            <v/>
          </cell>
          <cell r="DQ1091" t="str">
            <v/>
          </cell>
          <cell r="DR1091" t="str">
            <v/>
          </cell>
          <cell r="DS1091" t="str">
            <v/>
          </cell>
          <cell r="DU1091" t="str">
            <v>PEARL DIGITAL TV</v>
          </cell>
          <cell r="DV1091" t="str">
            <v/>
          </cell>
          <cell r="DW1091" t="str">
            <v/>
          </cell>
          <cell r="DX1091" t="str">
            <v/>
          </cell>
          <cell r="DY1091" t="str">
            <v/>
          </cell>
          <cell r="DZ1091" t="str">
            <v/>
          </cell>
          <cell r="EA1091" t="str">
            <v/>
          </cell>
          <cell r="EB1091" t="str">
            <v/>
          </cell>
          <cell r="EC1091" t="str">
            <v/>
          </cell>
          <cell r="ED1091" t="str">
            <v/>
          </cell>
          <cell r="EE1091" t="str">
            <v/>
          </cell>
        </row>
        <row r="1092">
          <cell r="I1092" t="str">
            <v>The Monitor publications</v>
          </cell>
          <cell r="J1092">
            <v>1</v>
          </cell>
          <cell r="K1092">
            <v>1</v>
          </cell>
          <cell r="L1092">
            <v>700000</v>
          </cell>
          <cell r="M1092">
            <v>3200</v>
          </cell>
          <cell r="AF1092" t="str">
            <v>PEARL MICRO FINANCE  LUGAZI</v>
          </cell>
          <cell r="AG1092" t="str">
            <v>PEARL MICRO FINANCE  LUGAZI</v>
          </cell>
          <cell r="AH1092" t="str">
            <v/>
          </cell>
          <cell r="AI1092" t="str">
            <v/>
          </cell>
          <cell r="AJ1092" t="str">
            <v/>
          </cell>
          <cell r="AK1092" t="str">
            <v/>
          </cell>
          <cell r="AL1092">
            <v>4</v>
          </cell>
          <cell r="AM1092">
            <v>12</v>
          </cell>
          <cell r="AN1092">
            <v>17</v>
          </cell>
          <cell r="AO1092">
            <v>18</v>
          </cell>
          <cell r="AP1092">
            <v>11</v>
          </cell>
          <cell r="AQ1092">
            <v>19</v>
          </cell>
          <cell r="AR1092">
            <v>38</v>
          </cell>
          <cell r="AS1092">
            <v>46</v>
          </cell>
          <cell r="AT1092">
            <v>165</v>
          </cell>
          <cell r="AU1092" t="str">
            <v>PEARL MICRO FINANCE  LUGAZI</v>
          </cell>
          <cell r="AV1092">
            <v>104</v>
          </cell>
          <cell r="AW1092">
            <v>111</v>
          </cell>
          <cell r="AX1092">
            <v>127</v>
          </cell>
          <cell r="AY1092">
            <v>149</v>
          </cell>
          <cell r="AZ1092">
            <v>83</v>
          </cell>
          <cell r="BA1092">
            <v>11</v>
          </cell>
          <cell r="BB1092">
            <v>2</v>
          </cell>
          <cell r="BC1092">
            <v>2</v>
          </cell>
          <cell r="BD1092" t="str">
            <v/>
          </cell>
          <cell r="BE1092" t="str">
            <v/>
          </cell>
          <cell r="BG1092" t="str">
            <v>PEARL MICRO FINANCE  LUGAZI</v>
          </cell>
          <cell r="BH1092" t="str">
            <v/>
          </cell>
          <cell r="BI1092" t="str">
            <v/>
          </cell>
          <cell r="BJ1092" t="str">
            <v/>
          </cell>
          <cell r="BK1092" t="str">
            <v/>
          </cell>
          <cell r="BL1092">
            <v>7</v>
          </cell>
          <cell r="BM1092">
            <v>48</v>
          </cell>
          <cell r="BN1092">
            <v>43</v>
          </cell>
          <cell r="BO1092">
            <v>60</v>
          </cell>
          <cell r="BP1092">
            <v>38</v>
          </cell>
          <cell r="BQ1092">
            <v>81</v>
          </cell>
          <cell r="BR1092">
            <v>65</v>
          </cell>
          <cell r="BS1092">
            <v>125</v>
          </cell>
          <cell r="BU1092" t="str">
            <v>PEARL MICRO FINANCE  LUGAZI</v>
          </cell>
          <cell r="BV1092">
            <v>259</v>
          </cell>
          <cell r="BW1092">
            <v>271</v>
          </cell>
          <cell r="BX1092">
            <v>371</v>
          </cell>
          <cell r="BY1092">
            <v>470</v>
          </cell>
          <cell r="BZ1092">
            <v>159</v>
          </cell>
          <cell r="CA1092">
            <v>15</v>
          </cell>
          <cell r="CB1092">
            <v>2</v>
          </cell>
          <cell r="CC1092">
            <v>2</v>
          </cell>
          <cell r="CD1092" t="str">
            <v/>
          </cell>
          <cell r="CE1092" t="str">
            <v/>
          </cell>
          <cell r="CG1092" t="str">
            <v>PEARL MICRO FINANCE  LUGAZI</v>
          </cell>
          <cell r="CH1092" t="str">
            <v/>
          </cell>
          <cell r="CI1092" t="str">
            <v/>
          </cell>
          <cell r="CJ1092" t="str">
            <v/>
          </cell>
          <cell r="CK1092" t="str">
            <v/>
          </cell>
          <cell r="CL1092">
            <v>3499100</v>
          </cell>
          <cell r="CM1092">
            <v>26794050</v>
          </cell>
          <cell r="CN1092">
            <v>28451900</v>
          </cell>
          <cell r="CO1092">
            <v>39528800</v>
          </cell>
          <cell r="CP1092">
            <v>11468800</v>
          </cell>
          <cell r="CQ1092">
            <v>30729350</v>
          </cell>
          <cell r="CR1092">
            <v>25314600</v>
          </cell>
          <cell r="CS1092">
            <v>45696500</v>
          </cell>
          <cell r="CU1092" t="str">
            <v>PEARL MICRO FINANCE  LUGAZI</v>
          </cell>
          <cell r="CV1092">
            <v>89855050</v>
          </cell>
          <cell r="CW1092">
            <v>100361900</v>
          </cell>
          <cell r="CX1092">
            <v>129277950</v>
          </cell>
          <cell r="CY1092">
            <v>151515730</v>
          </cell>
          <cell r="CZ1092">
            <v>46883700</v>
          </cell>
          <cell r="DA1092">
            <v>4644200</v>
          </cell>
          <cell r="DB1092">
            <v>517000</v>
          </cell>
          <cell r="DC1092">
            <v>517000</v>
          </cell>
          <cell r="DD1092" t="str">
            <v/>
          </cell>
          <cell r="DE1092" t="str">
            <v/>
          </cell>
          <cell r="DG1092" t="str">
            <v>PEARL MICRO FINANCE  LUGAZI</v>
          </cell>
          <cell r="DH1092" t="str">
            <v/>
          </cell>
          <cell r="DI1092" t="str">
            <v/>
          </cell>
          <cell r="DJ1092" t="str">
            <v/>
          </cell>
          <cell r="DK1092" t="str">
            <v/>
          </cell>
          <cell r="DL1092">
            <v>5500</v>
          </cell>
          <cell r="DM1092">
            <v>26100</v>
          </cell>
          <cell r="DN1092">
            <v>63500</v>
          </cell>
          <cell r="DO1092">
            <v>49400</v>
          </cell>
          <cell r="DP1092">
            <v>36400</v>
          </cell>
          <cell r="DQ1092">
            <v>29600</v>
          </cell>
          <cell r="DR1092">
            <v>68200</v>
          </cell>
          <cell r="DS1092">
            <v>132100</v>
          </cell>
          <cell r="DU1092" t="str">
            <v>PEARL MICRO FINANCE  LUGAZI</v>
          </cell>
          <cell r="DV1092">
            <v>282200</v>
          </cell>
          <cell r="DW1092">
            <v>317300</v>
          </cell>
          <cell r="DX1092">
            <v>392100</v>
          </cell>
          <cell r="DY1092">
            <v>469600</v>
          </cell>
          <cell r="DZ1092">
            <v>175250</v>
          </cell>
          <cell r="EA1092">
            <v>17800</v>
          </cell>
          <cell r="EB1092">
            <v>2200</v>
          </cell>
          <cell r="EC1092">
            <v>2200</v>
          </cell>
          <cell r="ED1092" t="str">
            <v/>
          </cell>
          <cell r="EE1092" t="str">
            <v/>
          </cell>
        </row>
        <row r="1093">
          <cell r="I1093" t="str">
            <v>THE SYNAGOGUE CHURCH OF ALL NATIONS KLA</v>
          </cell>
          <cell r="J1093">
            <v>16</v>
          </cell>
          <cell r="K1093">
            <v>20</v>
          </cell>
          <cell r="L1093">
            <v>280600</v>
          </cell>
          <cell r="M1093">
            <v>17100</v>
          </cell>
          <cell r="AF1093" t="str">
            <v>PEARL MICROFINANCE LTD</v>
          </cell>
          <cell r="AG1093" t="str">
            <v>PEARL MICROFINANCE LTD</v>
          </cell>
          <cell r="AH1093" t="str">
            <v/>
          </cell>
          <cell r="AI1093" t="str">
            <v/>
          </cell>
          <cell r="AJ1093" t="str">
            <v/>
          </cell>
          <cell r="AK1093" t="str">
            <v/>
          </cell>
          <cell r="AL1093" t="str">
            <v/>
          </cell>
          <cell r="AM1093" t="str">
            <v/>
          </cell>
          <cell r="AN1093" t="str">
            <v/>
          </cell>
          <cell r="AO1093" t="str">
            <v/>
          </cell>
          <cell r="AP1093" t="str">
            <v/>
          </cell>
          <cell r="AQ1093" t="str">
            <v/>
          </cell>
          <cell r="AR1093" t="str">
            <v/>
          </cell>
          <cell r="AS1093" t="str">
            <v/>
          </cell>
          <cell r="AT1093">
            <v>0</v>
          </cell>
          <cell r="AU1093" t="str">
            <v>PEARL MICROFINANCE LTD</v>
          </cell>
          <cell r="AV1093" t="str">
            <v/>
          </cell>
          <cell r="AW1093" t="str">
            <v/>
          </cell>
          <cell r="AX1093" t="str">
            <v/>
          </cell>
          <cell r="AY1093" t="str">
            <v/>
          </cell>
          <cell r="AZ1093" t="str">
            <v/>
          </cell>
          <cell r="BA1093" t="str">
            <v/>
          </cell>
          <cell r="BB1093" t="str">
            <v/>
          </cell>
          <cell r="BC1093" t="str">
            <v/>
          </cell>
          <cell r="BD1093" t="str">
            <v/>
          </cell>
          <cell r="BE1093" t="str">
            <v/>
          </cell>
          <cell r="BG1093" t="str">
            <v>PEARL MICROFINANCE LTD</v>
          </cell>
          <cell r="BH1093" t="str">
            <v/>
          </cell>
          <cell r="BI1093" t="str">
            <v/>
          </cell>
          <cell r="BJ1093" t="str">
            <v/>
          </cell>
          <cell r="BK1093" t="str">
            <v/>
          </cell>
          <cell r="BL1093" t="str">
            <v/>
          </cell>
          <cell r="BM1093" t="str">
            <v/>
          </cell>
          <cell r="BN1093" t="str">
            <v/>
          </cell>
          <cell r="BO1093" t="str">
            <v/>
          </cell>
          <cell r="BP1093" t="str">
            <v/>
          </cell>
          <cell r="BQ1093" t="str">
            <v/>
          </cell>
          <cell r="BR1093" t="str">
            <v/>
          </cell>
          <cell r="BS1093" t="str">
            <v/>
          </cell>
          <cell r="BU1093" t="str">
            <v>PEARL MICROFINANCE LTD</v>
          </cell>
          <cell r="BV1093" t="str">
            <v/>
          </cell>
          <cell r="BW1093" t="str">
            <v/>
          </cell>
          <cell r="BX1093" t="str">
            <v/>
          </cell>
          <cell r="BY1093" t="str">
            <v/>
          </cell>
          <cell r="BZ1093" t="str">
            <v/>
          </cell>
          <cell r="CA1093" t="str">
            <v/>
          </cell>
          <cell r="CB1093" t="str">
            <v/>
          </cell>
          <cell r="CC1093" t="str">
            <v/>
          </cell>
          <cell r="CD1093" t="str">
            <v/>
          </cell>
          <cell r="CE1093" t="str">
            <v/>
          </cell>
          <cell r="CG1093" t="str">
            <v>PEARL MICROFINANCE LTD</v>
          </cell>
          <cell r="CH1093" t="str">
            <v/>
          </cell>
          <cell r="CI1093" t="str">
            <v/>
          </cell>
          <cell r="CJ1093" t="str">
            <v/>
          </cell>
          <cell r="CK1093" t="str">
            <v/>
          </cell>
          <cell r="CL1093" t="str">
            <v/>
          </cell>
          <cell r="CM1093" t="str">
            <v/>
          </cell>
          <cell r="CN1093" t="str">
            <v/>
          </cell>
          <cell r="CO1093" t="str">
            <v/>
          </cell>
          <cell r="CP1093" t="str">
            <v/>
          </cell>
          <cell r="CQ1093" t="str">
            <v/>
          </cell>
          <cell r="CR1093" t="str">
            <v/>
          </cell>
          <cell r="CS1093" t="str">
            <v/>
          </cell>
          <cell r="CU1093" t="str">
            <v>PEARL MICROFINANCE LTD</v>
          </cell>
          <cell r="CV1093" t="str">
            <v/>
          </cell>
          <cell r="CW1093" t="str">
            <v/>
          </cell>
          <cell r="CX1093" t="str">
            <v/>
          </cell>
          <cell r="CY1093" t="str">
            <v/>
          </cell>
          <cell r="CZ1093" t="str">
            <v/>
          </cell>
          <cell r="DA1093" t="str">
            <v/>
          </cell>
          <cell r="DB1093" t="str">
            <v/>
          </cell>
          <cell r="DC1093" t="str">
            <v/>
          </cell>
          <cell r="DD1093" t="str">
            <v/>
          </cell>
          <cell r="DE1093" t="str">
            <v/>
          </cell>
          <cell r="DG1093" t="str">
            <v>PEARL MICROFINANCE LTD</v>
          </cell>
          <cell r="DH1093" t="str">
            <v/>
          </cell>
          <cell r="DI1093" t="str">
            <v/>
          </cell>
          <cell r="DJ1093" t="str">
            <v/>
          </cell>
          <cell r="DK1093" t="str">
            <v/>
          </cell>
          <cell r="DL1093" t="str">
            <v/>
          </cell>
          <cell r="DM1093" t="str">
            <v/>
          </cell>
          <cell r="DN1093" t="str">
            <v/>
          </cell>
          <cell r="DO1093" t="str">
            <v/>
          </cell>
          <cell r="DP1093" t="str">
            <v/>
          </cell>
          <cell r="DQ1093" t="str">
            <v/>
          </cell>
          <cell r="DR1093" t="str">
            <v/>
          </cell>
          <cell r="DS1093" t="str">
            <v/>
          </cell>
          <cell r="DU1093" t="str">
            <v>PEARL MICROFINANCE LTD</v>
          </cell>
          <cell r="DV1093" t="str">
            <v/>
          </cell>
          <cell r="DW1093" t="str">
            <v/>
          </cell>
          <cell r="DX1093" t="str">
            <v/>
          </cell>
          <cell r="DY1093" t="str">
            <v/>
          </cell>
          <cell r="DZ1093" t="str">
            <v/>
          </cell>
          <cell r="EA1093" t="str">
            <v/>
          </cell>
          <cell r="EB1093" t="str">
            <v/>
          </cell>
          <cell r="EC1093" t="str">
            <v/>
          </cell>
          <cell r="ED1093" t="str">
            <v/>
          </cell>
          <cell r="EE1093" t="str">
            <v/>
          </cell>
        </row>
        <row r="1094">
          <cell r="I1094" t="str">
            <v>TRINITY PRIMARY SCHOOL</v>
          </cell>
          <cell r="J1094">
            <v>4</v>
          </cell>
          <cell r="K1094">
            <v>4</v>
          </cell>
          <cell r="L1094">
            <v>940000</v>
          </cell>
          <cell r="M1094">
            <v>4110</v>
          </cell>
          <cell r="AF1094" t="str">
            <v>PEPPER PUBLICATIONS</v>
          </cell>
          <cell r="AG1094" t="str">
            <v>PEPPER PUBLICATIONS</v>
          </cell>
          <cell r="AH1094" t="str">
            <v/>
          </cell>
          <cell r="AI1094" t="str">
            <v/>
          </cell>
          <cell r="AJ1094">
            <v>1</v>
          </cell>
          <cell r="AK1094" t="str">
            <v/>
          </cell>
          <cell r="AL1094" t="str">
            <v/>
          </cell>
          <cell r="AM1094" t="str">
            <v/>
          </cell>
          <cell r="AN1094" t="str">
            <v/>
          </cell>
          <cell r="AO1094" t="str">
            <v/>
          </cell>
          <cell r="AP1094" t="str">
            <v/>
          </cell>
          <cell r="AQ1094">
            <v>7</v>
          </cell>
          <cell r="AR1094">
            <v>8</v>
          </cell>
          <cell r="AS1094">
            <v>9</v>
          </cell>
          <cell r="AT1094">
            <v>25</v>
          </cell>
          <cell r="AU1094" t="str">
            <v>PEPPER PUBLICATIONS</v>
          </cell>
          <cell r="AV1094">
            <v>15</v>
          </cell>
          <cell r="AW1094">
            <v>35</v>
          </cell>
          <cell r="AX1094">
            <v>58</v>
          </cell>
          <cell r="AY1094">
            <v>57</v>
          </cell>
          <cell r="AZ1094">
            <v>61</v>
          </cell>
          <cell r="BA1094">
            <v>50</v>
          </cell>
          <cell r="BB1094">
            <v>58</v>
          </cell>
          <cell r="BC1094">
            <v>59</v>
          </cell>
          <cell r="BD1094">
            <v>50</v>
          </cell>
          <cell r="BE1094">
            <v>32</v>
          </cell>
          <cell r="BG1094" t="str">
            <v>PEPPER PUBLICATIONS</v>
          </cell>
          <cell r="BH1094" t="str">
            <v/>
          </cell>
          <cell r="BI1094" t="str">
            <v/>
          </cell>
          <cell r="BJ1094">
            <v>2</v>
          </cell>
          <cell r="BK1094" t="str">
            <v/>
          </cell>
          <cell r="BL1094" t="str">
            <v/>
          </cell>
          <cell r="BM1094" t="str">
            <v/>
          </cell>
          <cell r="BN1094" t="str">
            <v/>
          </cell>
          <cell r="BO1094" t="str">
            <v/>
          </cell>
          <cell r="BP1094" t="str">
            <v/>
          </cell>
          <cell r="BQ1094">
            <v>26</v>
          </cell>
          <cell r="BR1094">
            <v>33</v>
          </cell>
          <cell r="BS1094">
            <v>52</v>
          </cell>
          <cell r="BU1094" t="str">
            <v>PEPPER PUBLICATIONS</v>
          </cell>
          <cell r="BV1094">
            <v>58</v>
          </cell>
          <cell r="BW1094">
            <v>99</v>
          </cell>
          <cell r="BX1094">
            <v>176</v>
          </cell>
          <cell r="BY1094">
            <v>171</v>
          </cell>
          <cell r="BZ1094">
            <v>147</v>
          </cell>
          <cell r="CA1094">
            <v>152</v>
          </cell>
          <cell r="CB1094">
            <v>160</v>
          </cell>
          <cell r="CC1094">
            <v>148</v>
          </cell>
          <cell r="CD1094">
            <v>151</v>
          </cell>
          <cell r="CE1094">
            <v>60</v>
          </cell>
          <cell r="CG1094" t="str">
            <v>PEPPER PUBLICATIONS</v>
          </cell>
          <cell r="CH1094" t="str">
            <v/>
          </cell>
          <cell r="CI1094" t="str">
            <v/>
          </cell>
          <cell r="CJ1094">
            <v>2000</v>
          </cell>
          <cell r="CK1094" t="str">
            <v/>
          </cell>
          <cell r="CL1094" t="str">
            <v/>
          </cell>
          <cell r="CM1094" t="str">
            <v/>
          </cell>
          <cell r="CN1094" t="str">
            <v/>
          </cell>
          <cell r="CO1094" t="str">
            <v/>
          </cell>
          <cell r="CP1094" t="str">
            <v/>
          </cell>
          <cell r="CQ1094">
            <v>6025620</v>
          </cell>
          <cell r="CR1094">
            <v>7098900</v>
          </cell>
          <cell r="CS1094">
            <v>11919260</v>
          </cell>
          <cell r="CU1094" t="str">
            <v>PEPPER PUBLICATIONS</v>
          </cell>
          <cell r="CV1094">
            <v>13274990</v>
          </cell>
          <cell r="CW1094">
            <v>22810170</v>
          </cell>
          <cell r="CX1094">
            <v>40471400</v>
          </cell>
          <cell r="CY1094">
            <v>41837320</v>
          </cell>
          <cell r="CZ1094">
            <v>31927360</v>
          </cell>
          <cell r="DA1094">
            <v>26827830</v>
          </cell>
          <cell r="DB1094">
            <v>31039130</v>
          </cell>
          <cell r="DC1094">
            <v>27782600</v>
          </cell>
          <cell r="DD1094">
            <v>29835840</v>
          </cell>
          <cell r="DE1094">
            <v>11319090</v>
          </cell>
          <cell r="DG1094" t="str">
            <v>PEPPER PUBLICATIONS</v>
          </cell>
          <cell r="DH1094" t="str">
            <v/>
          </cell>
          <cell r="DI1094" t="str">
            <v/>
          </cell>
          <cell r="DJ1094">
            <v>0</v>
          </cell>
          <cell r="DK1094" t="str">
            <v/>
          </cell>
          <cell r="DL1094" t="str">
            <v/>
          </cell>
          <cell r="DM1094" t="str">
            <v/>
          </cell>
          <cell r="DN1094" t="str">
            <v/>
          </cell>
          <cell r="DO1094" t="str">
            <v/>
          </cell>
          <cell r="DP1094" t="str">
            <v/>
          </cell>
          <cell r="DQ1094">
            <v>9700</v>
          </cell>
          <cell r="DR1094">
            <v>24000</v>
          </cell>
          <cell r="DS1094">
            <v>41300</v>
          </cell>
          <cell r="DU1094" t="str">
            <v>PEPPER PUBLICATIONS</v>
          </cell>
          <cell r="DV1094">
            <v>50700</v>
          </cell>
          <cell r="DW1094">
            <v>85000</v>
          </cell>
          <cell r="DX1094">
            <v>142600</v>
          </cell>
          <cell r="DY1094">
            <v>144500</v>
          </cell>
          <cell r="DZ1094">
            <v>141250</v>
          </cell>
          <cell r="EA1094">
            <v>125350</v>
          </cell>
          <cell r="EB1094">
            <v>168780</v>
          </cell>
          <cell r="EC1094">
            <v>151790</v>
          </cell>
          <cell r="ED1094">
            <v>157730</v>
          </cell>
          <cell r="EE1094">
            <v>62860</v>
          </cell>
        </row>
        <row r="1095">
          <cell r="I1095" t="str">
            <v>Trinity Senior Academy</v>
          </cell>
          <cell r="J1095">
            <v>7</v>
          </cell>
          <cell r="K1095">
            <v>8</v>
          </cell>
          <cell r="L1095">
            <v>1680000</v>
          </cell>
          <cell r="M1095">
            <v>7630</v>
          </cell>
          <cell r="AF1095" t="str">
            <v>PESA YAKO</v>
          </cell>
          <cell r="AG1095" t="str">
            <v>PESA YAKO</v>
          </cell>
          <cell r="AH1095" t="str">
            <v/>
          </cell>
          <cell r="AI1095" t="str">
            <v/>
          </cell>
          <cell r="AJ1095" t="str">
            <v/>
          </cell>
          <cell r="AK1095" t="str">
            <v/>
          </cell>
          <cell r="AL1095" t="str">
            <v/>
          </cell>
          <cell r="AM1095" t="str">
            <v/>
          </cell>
          <cell r="AN1095" t="str">
            <v/>
          </cell>
          <cell r="AO1095" t="str">
            <v/>
          </cell>
          <cell r="AP1095" t="str">
            <v/>
          </cell>
          <cell r="AQ1095" t="str">
            <v/>
          </cell>
          <cell r="AR1095" t="str">
            <v/>
          </cell>
          <cell r="AS1095" t="str">
            <v/>
          </cell>
          <cell r="AT1095">
            <v>0</v>
          </cell>
          <cell r="AU1095" t="str">
            <v>PESA YAKO</v>
          </cell>
          <cell r="AV1095" t="str">
            <v/>
          </cell>
          <cell r="AW1095" t="str">
            <v/>
          </cell>
          <cell r="AX1095" t="str">
            <v/>
          </cell>
          <cell r="AY1095" t="str">
            <v/>
          </cell>
          <cell r="AZ1095" t="str">
            <v/>
          </cell>
          <cell r="BA1095" t="str">
            <v/>
          </cell>
          <cell r="BB1095" t="str">
            <v/>
          </cell>
          <cell r="BC1095" t="str">
            <v/>
          </cell>
          <cell r="BD1095" t="str">
            <v/>
          </cell>
          <cell r="BE1095" t="str">
            <v/>
          </cell>
          <cell r="BG1095" t="str">
            <v>PESA YAKO</v>
          </cell>
          <cell r="BH1095" t="str">
            <v/>
          </cell>
          <cell r="BI1095" t="str">
            <v/>
          </cell>
          <cell r="BJ1095" t="str">
            <v/>
          </cell>
          <cell r="BK1095" t="str">
            <v/>
          </cell>
          <cell r="BL1095" t="str">
            <v/>
          </cell>
          <cell r="BM1095" t="str">
            <v/>
          </cell>
          <cell r="BN1095" t="str">
            <v/>
          </cell>
          <cell r="BO1095" t="str">
            <v/>
          </cell>
          <cell r="BP1095" t="str">
            <v/>
          </cell>
          <cell r="BQ1095" t="str">
            <v/>
          </cell>
          <cell r="BR1095" t="str">
            <v/>
          </cell>
          <cell r="BS1095" t="str">
            <v/>
          </cell>
          <cell r="BU1095" t="str">
            <v>PESA YAKO</v>
          </cell>
          <cell r="BV1095" t="str">
            <v/>
          </cell>
          <cell r="BW1095" t="str">
            <v/>
          </cell>
          <cell r="BX1095" t="str">
            <v/>
          </cell>
          <cell r="BY1095" t="str">
            <v/>
          </cell>
          <cell r="BZ1095" t="str">
            <v/>
          </cell>
          <cell r="CA1095" t="str">
            <v/>
          </cell>
          <cell r="CB1095" t="str">
            <v/>
          </cell>
          <cell r="CC1095" t="str">
            <v/>
          </cell>
          <cell r="CD1095" t="str">
            <v/>
          </cell>
          <cell r="CE1095" t="str">
            <v/>
          </cell>
          <cell r="CG1095" t="str">
            <v>PESA YAKO</v>
          </cell>
          <cell r="CH1095" t="str">
            <v/>
          </cell>
          <cell r="CI1095" t="str">
            <v/>
          </cell>
          <cell r="CJ1095" t="str">
            <v/>
          </cell>
          <cell r="CK1095" t="str">
            <v/>
          </cell>
          <cell r="CL1095" t="str">
            <v/>
          </cell>
          <cell r="CM1095" t="str">
            <v/>
          </cell>
          <cell r="CN1095" t="str">
            <v/>
          </cell>
          <cell r="CO1095" t="str">
            <v/>
          </cell>
          <cell r="CP1095" t="str">
            <v/>
          </cell>
          <cell r="CQ1095" t="str">
            <v/>
          </cell>
          <cell r="CR1095" t="str">
            <v/>
          </cell>
          <cell r="CS1095" t="str">
            <v/>
          </cell>
          <cell r="CU1095" t="str">
            <v>PESA YAKO</v>
          </cell>
          <cell r="CV1095" t="str">
            <v/>
          </cell>
          <cell r="CW1095" t="str">
            <v/>
          </cell>
          <cell r="CX1095" t="str">
            <v/>
          </cell>
          <cell r="CY1095" t="str">
            <v/>
          </cell>
          <cell r="CZ1095" t="str">
            <v/>
          </cell>
          <cell r="DA1095" t="str">
            <v/>
          </cell>
          <cell r="DB1095" t="str">
            <v/>
          </cell>
          <cell r="DC1095" t="str">
            <v/>
          </cell>
          <cell r="DD1095" t="str">
            <v/>
          </cell>
          <cell r="DE1095" t="str">
            <v/>
          </cell>
          <cell r="DG1095" t="str">
            <v>PESA YAKO</v>
          </cell>
          <cell r="DH1095" t="str">
            <v/>
          </cell>
          <cell r="DI1095" t="str">
            <v/>
          </cell>
          <cell r="DJ1095" t="str">
            <v/>
          </cell>
          <cell r="DK1095" t="str">
            <v/>
          </cell>
          <cell r="DL1095" t="str">
            <v/>
          </cell>
          <cell r="DM1095" t="str">
            <v/>
          </cell>
          <cell r="DN1095" t="str">
            <v/>
          </cell>
          <cell r="DO1095" t="str">
            <v/>
          </cell>
          <cell r="DP1095" t="str">
            <v/>
          </cell>
          <cell r="DQ1095" t="str">
            <v/>
          </cell>
          <cell r="DR1095" t="str">
            <v/>
          </cell>
          <cell r="DS1095" t="str">
            <v/>
          </cell>
          <cell r="DU1095" t="str">
            <v>PESA YAKO</v>
          </cell>
          <cell r="DV1095" t="str">
            <v/>
          </cell>
          <cell r="DW1095" t="str">
            <v/>
          </cell>
          <cell r="DX1095" t="str">
            <v/>
          </cell>
          <cell r="DY1095" t="str">
            <v/>
          </cell>
          <cell r="DZ1095" t="str">
            <v/>
          </cell>
          <cell r="EA1095" t="str">
            <v/>
          </cell>
          <cell r="EB1095" t="str">
            <v/>
          </cell>
          <cell r="EC1095" t="str">
            <v/>
          </cell>
          <cell r="ED1095" t="str">
            <v/>
          </cell>
          <cell r="EE1095" t="str">
            <v/>
          </cell>
        </row>
        <row r="1096">
          <cell r="I1096" t="str">
            <v>UG - MART LIMITED</v>
          </cell>
          <cell r="J1096">
            <v>9</v>
          </cell>
          <cell r="K1096">
            <v>13</v>
          </cell>
          <cell r="L1096">
            <v>62700</v>
          </cell>
          <cell r="M1096">
            <v>3110</v>
          </cell>
          <cell r="AF1096" t="str">
            <v>PESA YAKO(DST)KAMPALA</v>
          </cell>
          <cell r="AG1096" t="str">
            <v>PESA YAKO(DST)KAMPALA</v>
          </cell>
          <cell r="AH1096" t="str">
            <v/>
          </cell>
          <cell r="AI1096" t="str">
            <v/>
          </cell>
          <cell r="AJ1096" t="str">
            <v/>
          </cell>
          <cell r="AK1096" t="str">
            <v/>
          </cell>
          <cell r="AL1096" t="str">
            <v/>
          </cell>
          <cell r="AM1096" t="str">
            <v/>
          </cell>
          <cell r="AN1096" t="str">
            <v/>
          </cell>
          <cell r="AO1096" t="str">
            <v/>
          </cell>
          <cell r="AP1096" t="str">
            <v/>
          </cell>
          <cell r="AQ1096" t="str">
            <v/>
          </cell>
          <cell r="AR1096" t="str">
            <v/>
          </cell>
          <cell r="AS1096" t="str">
            <v/>
          </cell>
          <cell r="AT1096">
            <v>0</v>
          </cell>
          <cell r="AU1096" t="str">
            <v>PESA YAKO(DST)KAMPALA</v>
          </cell>
          <cell r="AV1096" t="str">
            <v/>
          </cell>
          <cell r="AW1096" t="str">
            <v/>
          </cell>
          <cell r="AX1096" t="str">
            <v/>
          </cell>
          <cell r="AY1096" t="str">
            <v/>
          </cell>
          <cell r="AZ1096" t="str">
            <v/>
          </cell>
          <cell r="BA1096" t="str">
            <v/>
          </cell>
          <cell r="BB1096" t="str">
            <v/>
          </cell>
          <cell r="BC1096" t="str">
            <v/>
          </cell>
          <cell r="BD1096" t="str">
            <v/>
          </cell>
          <cell r="BE1096" t="str">
            <v/>
          </cell>
          <cell r="BG1096" t="str">
            <v>PESA YAKO(DST)KAMPALA</v>
          </cell>
          <cell r="BH1096" t="str">
            <v/>
          </cell>
          <cell r="BI1096" t="str">
            <v/>
          </cell>
          <cell r="BJ1096" t="str">
            <v/>
          </cell>
          <cell r="BK1096" t="str">
            <v/>
          </cell>
          <cell r="BL1096" t="str">
            <v/>
          </cell>
          <cell r="BM1096" t="str">
            <v/>
          </cell>
          <cell r="BN1096" t="str">
            <v/>
          </cell>
          <cell r="BO1096" t="str">
            <v/>
          </cell>
          <cell r="BP1096" t="str">
            <v/>
          </cell>
          <cell r="BQ1096" t="str">
            <v/>
          </cell>
          <cell r="BR1096" t="str">
            <v/>
          </cell>
          <cell r="BS1096" t="str">
            <v/>
          </cell>
          <cell r="BU1096" t="str">
            <v>PESA YAKO(DST)KAMPALA</v>
          </cell>
          <cell r="BV1096" t="str">
            <v/>
          </cell>
          <cell r="BW1096" t="str">
            <v/>
          </cell>
          <cell r="BX1096" t="str">
            <v/>
          </cell>
          <cell r="BY1096" t="str">
            <v/>
          </cell>
          <cell r="BZ1096" t="str">
            <v/>
          </cell>
          <cell r="CA1096" t="str">
            <v/>
          </cell>
          <cell r="CB1096" t="str">
            <v/>
          </cell>
          <cell r="CC1096" t="str">
            <v/>
          </cell>
          <cell r="CD1096" t="str">
            <v/>
          </cell>
          <cell r="CE1096" t="str">
            <v/>
          </cell>
          <cell r="CG1096" t="str">
            <v>PESA YAKO(DST)KAMPALA</v>
          </cell>
          <cell r="CH1096" t="str">
            <v/>
          </cell>
          <cell r="CI1096" t="str">
            <v/>
          </cell>
          <cell r="CJ1096" t="str">
            <v/>
          </cell>
          <cell r="CK1096" t="str">
            <v/>
          </cell>
          <cell r="CL1096" t="str">
            <v/>
          </cell>
          <cell r="CM1096" t="str">
            <v/>
          </cell>
          <cell r="CN1096" t="str">
            <v/>
          </cell>
          <cell r="CO1096" t="str">
            <v/>
          </cell>
          <cell r="CP1096" t="str">
            <v/>
          </cell>
          <cell r="CQ1096" t="str">
            <v/>
          </cell>
          <cell r="CR1096" t="str">
            <v/>
          </cell>
          <cell r="CS1096" t="str">
            <v/>
          </cell>
          <cell r="CU1096" t="str">
            <v>PESA YAKO(DST)KAMPALA</v>
          </cell>
          <cell r="CV1096" t="str">
            <v/>
          </cell>
          <cell r="CW1096" t="str">
            <v/>
          </cell>
          <cell r="CX1096" t="str">
            <v/>
          </cell>
          <cell r="CY1096" t="str">
            <v/>
          </cell>
          <cell r="CZ1096" t="str">
            <v/>
          </cell>
          <cell r="DA1096" t="str">
            <v/>
          </cell>
          <cell r="DB1096" t="str">
            <v/>
          </cell>
          <cell r="DC1096" t="str">
            <v/>
          </cell>
          <cell r="DD1096" t="str">
            <v/>
          </cell>
          <cell r="DE1096" t="str">
            <v/>
          </cell>
          <cell r="DG1096" t="str">
            <v>PESA YAKO(DST)KAMPALA</v>
          </cell>
          <cell r="DH1096" t="str">
            <v/>
          </cell>
          <cell r="DI1096" t="str">
            <v/>
          </cell>
          <cell r="DJ1096" t="str">
            <v/>
          </cell>
          <cell r="DK1096" t="str">
            <v/>
          </cell>
          <cell r="DL1096" t="str">
            <v/>
          </cell>
          <cell r="DM1096" t="str">
            <v/>
          </cell>
          <cell r="DN1096" t="str">
            <v/>
          </cell>
          <cell r="DO1096" t="str">
            <v/>
          </cell>
          <cell r="DP1096" t="str">
            <v/>
          </cell>
          <cell r="DQ1096" t="str">
            <v/>
          </cell>
          <cell r="DR1096" t="str">
            <v/>
          </cell>
          <cell r="DS1096" t="str">
            <v/>
          </cell>
          <cell r="DU1096" t="str">
            <v>PESA YAKO(DST)KAMPALA</v>
          </cell>
          <cell r="DV1096" t="str">
            <v/>
          </cell>
          <cell r="DW1096" t="str">
            <v/>
          </cell>
          <cell r="DX1096" t="str">
            <v/>
          </cell>
          <cell r="DY1096" t="str">
            <v/>
          </cell>
          <cell r="DZ1096" t="str">
            <v/>
          </cell>
          <cell r="EA1096" t="str">
            <v/>
          </cell>
          <cell r="EB1096" t="str">
            <v/>
          </cell>
          <cell r="EC1096" t="str">
            <v/>
          </cell>
          <cell r="ED1096" t="str">
            <v/>
          </cell>
          <cell r="EE1096" t="str">
            <v/>
          </cell>
        </row>
        <row r="1097">
          <cell r="I1097" t="str">
            <v>UGANDA MARTYRS COLLEGE SSONDE</v>
          </cell>
          <cell r="J1097">
            <v>6</v>
          </cell>
          <cell r="K1097">
            <v>6</v>
          </cell>
          <cell r="L1097">
            <v>1275000</v>
          </cell>
          <cell r="M1097">
            <v>5710</v>
          </cell>
          <cell r="AF1097" t="str">
            <v>PESA YAKO(DST)KAMPALA</v>
          </cell>
          <cell r="AG1097" t="str">
            <v>PESA YAKO(DST)KAMPALA</v>
          </cell>
          <cell r="AH1097" t="str">
            <v/>
          </cell>
          <cell r="AI1097" t="str">
            <v/>
          </cell>
          <cell r="AJ1097" t="str">
            <v/>
          </cell>
          <cell r="AK1097" t="str">
            <v/>
          </cell>
          <cell r="AL1097" t="str">
            <v/>
          </cell>
          <cell r="AM1097" t="str">
            <v/>
          </cell>
          <cell r="AN1097" t="str">
            <v/>
          </cell>
          <cell r="AO1097" t="str">
            <v/>
          </cell>
          <cell r="AP1097" t="str">
            <v/>
          </cell>
          <cell r="AQ1097" t="str">
            <v/>
          </cell>
          <cell r="AR1097" t="str">
            <v/>
          </cell>
          <cell r="AS1097" t="str">
            <v/>
          </cell>
          <cell r="AT1097">
            <v>0</v>
          </cell>
          <cell r="AU1097" t="str">
            <v>PESA YAKO(DST)KAMPALA</v>
          </cell>
          <cell r="AV1097" t="str">
            <v/>
          </cell>
          <cell r="AW1097" t="str">
            <v/>
          </cell>
          <cell r="AX1097" t="str">
            <v/>
          </cell>
          <cell r="AY1097" t="str">
            <v/>
          </cell>
          <cell r="AZ1097" t="str">
            <v/>
          </cell>
          <cell r="BA1097" t="str">
            <v/>
          </cell>
          <cell r="BB1097" t="str">
            <v/>
          </cell>
          <cell r="BC1097" t="str">
            <v/>
          </cell>
          <cell r="BD1097" t="str">
            <v/>
          </cell>
          <cell r="BE1097" t="str">
            <v/>
          </cell>
          <cell r="BG1097" t="str">
            <v>PESA YAKO(DST)KAMPALA</v>
          </cell>
          <cell r="BH1097" t="str">
            <v/>
          </cell>
          <cell r="BI1097" t="str">
            <v/>
          </cell>
          <cell r="BJ1097" t="str">
            <v/>
          </cell>
          <cell r="BK1097" t="str">
            <v/>
          </cell>
          <cell r="BL1097" t="str">
            <v/>
          </cell>
          <cell r="BM1097" t="str">
            <v/>
          </cell>
          <cell r="BN1097" t="str">
            <v/>
          </cell>
          <cell r="BO1097" t="str">
            <v/>
          </cell>
          <cell r="BP1097" t="str">
            <v/>
          </cell>
          <cell r="BQ1097" t="str">
            <v/>
          </cell>
          <cell r="BR1097" t="str">
            <v/>
          </cell>
          <cell r="BS1097" t="str">
            <v/>
          </cell>
          <cell r="BU1097" t="str">
            <v>PESA YAKO(DST)KAMPALA</v>
          </cell>
          <cell r="BV1097" t="str">
            <v/>
          </cell>
          <cell r="BW1097" t="str">
            <v/>
          </cell>
          <cell r="BX1097" t="str">
            <v/>
          </cell>
          <cell r="BY1097" t="str">
            <v/>
          </cell>
          <cell r="BZ1097" t="str">
            <v/>
          </cell>
          <cell r="CA1097" t="str">
            <v/>
          </cell>
          <cell r="CB1097" t="str">
            <v/>
          </cell>
          <cell r="CC1097" t="str">
            <v/>
          </cell>
          <cell r="CD1097" t="str">
            <v/>
          </cell>
          <cell r="CE1097" t="str">
            <v/>
          </cell>
          <cell r="CG1097" t="str">
            <v>PESA YAKO(DST)KAMPALA</v>
          </cell>
          <cell r="CH1097" t="str">
            <v/>
          </cell>
          <cell r="CI1097" t="str">
            <v/>
          </cell>
          <cell r="CJ1097" t="str">
            <v/>
          </cell>
          <cell r="CK1097" t="str">
            <v/>
          </cell>
          <cell r="CL1097" t="str">
            <v/>
          </cell>
          <cell r="CM1097" t="str">
            <v/>
          </cell>
          <cell r="CN1097" t="str">
            <v/>
          </cell>
          <cell r="CO1097" t="str">
            <v/>
          </cell>
          <cell r="CP1097" t="str">
            <v/>
          </cell>
          <cell r="CQ1097" t="str">
            <v/>
          </cell>
          <cell r="CR1097" t="str">
            <v/>
          </cell>
          <cell r="CS1097" t="str">
            <v/>
          </cell>
          <cell r="CU1097" t="str">
            <v>PESA YAKO(DST)KAMPALA</v>
          </cell>
          <cell r="CV1097" t="str">
            <v/>
          </cell>
          <cell r="CW1097" t="str">
            <v/>
          </cell>
          <cell r="CX1097" t="str">
            <v/>
          </cell>
          <cell r="CY1097" t="str">
            <v/>
          </cell>
          <cell r="CZ1097" t="str">
            <v/>
          </cell>
          <cell r="DA1097" t="str">
            <v/>
          </cell>
          <cell r="DB1097" t="str">
            <v/>
          </cell>
          <cell r="DC1097" t="str">
            <v/>
          </cell>
          <cell r="DD1097" t="str">
            <v/>
          </cell>
          <cell r="DE1097" t="str">
            <v/>
          </cell>
          <cell r="DG1097" t="str">
            <v>PESA YAKO(DST)KAMPALA</v>
          </cell>
          <cell r="DH1097" t="str">
            <v/>
          </cell>
          <cell r="DI1097" t="str">
            <v/>
          </cell>
          <cell r="DJ1097" t="str">
            <v/>
          </cell>
          <cell r="DK1097" t="str">
            <v/>
          </cell>
          <cell r="DL1097" t="str">
            <v/>
          </cell>
          <cell r="DM1097" t="str">
            <v/>
          </cell>
          <cell r="DN1097" t="str">
            <v/>
          </cell>
          <cell r="DO1097" t="str">
            <v/>
          </cell>
          <cell r="DP1097" t="str">
            <v/>
          </cell>
          <cell r="DQ1097" t="str">
            <v/>
          </cell>
          <cell r="DR1097" t="str">
            <v/>
          </cell>
          <cell r="DS1097" t="str">
            <v/>
          </cell>
          <cell r="DU1097" t="str">
            <v>PESA YAKO(DST)KAMPALA</v>
          </cell>
          <cell r="DV1097" t="str">
            <v/>
          </cell>
          <cell r="DW1097" t="str">
            <v/>
          </cell>
          <cell r="DX1097" t="str">
            <v/>
          </cell>
          <cell r="DY1097" t="str">
            <v/>
          </cell>
          <cell r="DZ1097" t="str">
            <v/>
          </cell>
          <cell r="EA1097" t="str">
            <v/>
          </cell>
          <cell r="EB1097" t="str">
            <v/>
          </cell>
          <cell r="EC1097" t="str">
            <v/>
          </cell>
          <cell r="ED1097" t="str">
            <v/>
          </cell>
          <cell r="EE1097" t="str">
            <v/>
          </cell>
        </row>
        <row r="1098">
          <cell r="I1098" t="str">
            <v>UMEME</v>
          </cell>
          <cell r="J1098">
            <v>11737</v>
          </cell>
          <cell r="K1098">
            <v>13833</v>
          </cell>
          <cell r="L1098">
            <v>626204855</v>
          </cell>
          <cell r="M1098">
            <v>7361940</v>
          </cell>
          <cell r="AF1098" t="str">
            <v>PESA YAKO(DST)KAMPALA</v>
          </cell>
          <cell r="AG1098" t="str">
            <v>PESA YAKO(DST)KAMPALA</v>
          </cell>
          <cell r="AH1098" t="str">
            <v/>
          </cell>
          <cell r="AI1098" t="str">
            <v/>
          </cell>
          <cell r="AJ1098" t="str">
            <v/>
          </cell>
          <cell r="AK1098" t="str">
            <v/>
          </cell>
          <cell r="AL1098" t="str">
            <v/>
          </cell>
          <cell r="AM1098" t="str">
            <v/>
          </cell>
          <cell r="AN1098" t="str">
            <v/>
          </cell>
          <cell r="AO1098" t="str">
            <v/>
          </cell>
          <cell r="AP1098" t="str">
            <v/>
          </cell>
          <cell r="AQ1098" t="str">
            <v/>
          </cell>
          <cell r="AR1098" t="str">
            <v/>
          </cell>
          <cell r="AS1098" t="str">
            <v/>
          </cell>
          <cell r="AT1098">
            <v>0</v>
          </cell>
          <cell r="AU1098" t="str">
            <v>PESA YAKO(DST)KAMPALA</v>
          </cell>
          <cell r="AV1098" t="str">
            <v/>
          </cell>
          <cell r="AW1098" t="str">
            <v/>
          </cell>
          <cell r="AX1098" t="str">
            <v/>
          </cell>
          <cell r="AY1098" t="str">
            <v/>
          </cell>
          <cell r="AZ1098" t="str">
            <v/>
          </cell>
          <cell r="BA1098" t="str">
            <v/>
          </cell>
          <cell r="BB1098" t="str">
            <v/>
          </cell>
          <cell r="BC1098" t="str">
            <v/>
          </cell>
          <cell r="BD1098" t="str">
            <v/>
          </cell>
          <cell r="BE1098" t="str">
            <v/>
          </cell>
          <cell r="BG1098" t="str">
            <v>PESA YAKO(DST)KAMPALA</v>
          </cell>
          <cell r="BH1098" t="str">
            <v/>
          </cell>
          <cell r="BI1098" t="str">
            <v/>
          </cell>
          <cell r="BJ1098" t="str">
            <v/>
          </cell>
          <cell r="BK1098" t="str">
            <v/>
          </cell>
          <cell r="BL1098" t="str">
            <v/>
          </cell>
          <cell r="BM1098" t="str">
            <v/>
          </cell>
          <cell r="BN1098" t="str">
            <v/>
          </cell>
          <cell r="BO1098" t="str">
            <v/>
          </cell>
          <cell r="BP1098" t="str">
            <v/>
          </cell>
          <cell r="BQ1098" t="str">
            <v/>
          </cell>
          <cell r="BR1098" t="str">
            <v/>
          </cell>
          <cell r="BS1098" t="str">
            <v/>
          </cell>
          <cell r="BU1098" t="str">
            <v>PESA YAKO(DST)KAMPALA</v>
          </cell>
          <cell r="BV1098" t="str">
            <v/>
          </cell>
          <cell r="BW1098" t="str">
            <v/>
          </cell>
          <cell r="BX1098" t="str">
            <v/>
          </cell>
          <cell r="BY1098" t="str">
            <v/>
          </cell>
          <cell r="BZ1098" t="str">
            <v/>
          </cell>
          <cell r="CA1098" t="str">
            <v/>
          </cell>
          <cell r="CB1098" t="str">
            <v/>
          </cell>
          <cell r="CC1098" t="str">
            <v/>
          </cell>
          <cell r="CD1098" t="str">
            <v/>
          </cell>
          <cell r="CE1098" t="str">
            <v/>
          </cell>
          <cell r="CG1098" t="str">
            <v>PESA YAKO(DST)KAMPALA</v>
          </cell>
          <cell r="CH1098" t="str">
            <v/>
          </cell>
          <cell r="CI1098" t="str">
            <v/>
          </cell>
          <cell r="CJ1098" t="str">
            <v/>
          </cell>
          <cell r="CK1098" t="str">
            <v/>
          </cell>
          <cell r="CL1098" t="str">
            <v/>
          </cell>
          <cell r="CM1098" t="str">
            <v/>
          </cell>
          <cell r="CN1098" t="str">
            <v/>
          </cell>
          <cell r="CO1098" t="str">
            <v/>
          </cell>
          <cell r="CP1098" t="str">
            <v/>
          </cell>
          <cell r="CQ1098" t="str">
            <v/>
          </cell>
          <cell r="CR1098" t="str">
            <v/>
          </cell>
          <cell r="CS1098" t="str">
            <v/>
          </cell>
          <cell r="CU1098" t="str">
            <v>PESA YAKO(DST)KAMPALA</v>
          </cell>
          <cell r="CV1098" t="str">
            <v/>
          </cell>
          <cell r="CW1098" t="str">
            <v/>
          </cell>
          <cell r="CX1098" t="str">
            <v/>
          </cell>
          <cell r="CY1098" t="str">
            <v/>
          </cell>
          <cell r="CZ1098" t="str">
            <v/>
          </cell>
          <cell r="DA1098" t="str">
            <v/>
          </cell>
          <cell r="DB1098" t="str">
            <v/>
          </cell>
          <cell r="DC1098" t="str">
            <v/>
          </cell>
          <cell r="DD1098" t="str">
            <v/>
          </cell>
          <cell r="DE1098" t="str">
            <v/>
          </cell>
          <cell r="DG1098" t="str">
            <v>PESA YAKO(DST)KAMPALA</v>
          </cell>
          <cell r="DH1098" t="str">
            <v/>
          </cell>
          <cell r="DI1098" t="str">
            <v/>
          </cell>
          <cell r="DJ1098" t="str">
            <v/>
          </cell>
          <cell r="DK1098" t="str">
            <v/>
          </cell>
          <cell r="DL1098" t="str">
            <v/>
          </cell>
          <cell r="DM1098" t="str">
            <v/>
          </cell>
          <cell r="DN1098" t="str">
            <v/>
          </cell>
          <cell r="DO1098" t="str">
            <v/>
          </cell>
          <cell r="DP1098" t="str">
            <v/>
          </cell>
          <cell r="DQ1098" t="str">
            <v/>
          </cell>
          <cell r="DR1098" t="str">
            <v/>
          </cell>
          <cell r="DS1098" t="str">
            <v/>
          </cell>
          <cell r="DU1098" t="str">
            <v>PESA YAKO(DST)KAMPALA</v>
          </cell>
          <cell r="DV1098" t="str">
            <v/>
          </cell>
          <cell r="DW1098" t="str">
            <v/>
          </cell>
          <cell r="DX1098" t="str">
            <v/>
          </cell>
          <cell r="DY1098" t="str">
            <v/>
          </cell>
          <cell r="DZ1098" t="str">
            <v/>
          </cell>
          <cell r="EA1098" t="str">
            <v/>
          </cell>
          <cell r="EB1098" t="str">
            <v/>
          </cell>
          <cell r="EC1098" t="str">
            <v/>
          </cell>
          <cell r="ED1098" t="str">
            <v/>
          </cell>
          <cell r="EE1098" t="str">
            <v/>
          </cell>
        </row>
        <row r="1099">
          <cell r="I1099" t="str">
            <v>VISION FUND UGANDA LIMITED</v>
          </cell>
          <cell r="J1099">
            <v>49</v>
          </cell>
          <cell r="K1099">
            <v>60</v>
          </cell>
          <cell r="L1099">
            <v>9259900</v>
          </cell>
          <cell r="M1099">
            <v>52600</v>
          </cell>
          <cell r="AF1099" t="str">
            <v>PESAPAL UGANDA LIMITED</v>
          </cell>
          <cell r="AG1099" t="str">
            <v>PESAPAL UGANDA LIMITED</v>
          </cell>
          <cell r="AH1099" t="str">
            <v/>
          </cell>
          <cell r="AI1099" t="str">
            <v/>
          </cell>
          <cell r="AJ1099" t="str">
            <v/>
          </cell>
          <cell r="AK1099" t="str">
            <v/>
          </cell>
          <cell r="AL1099" t="str">
            <v/>
          </cell>
          <cell r="AM1099" t="str">
            <v/>
          </cell>
          <cell r="AN1099" t="str">
            <v/>
          </cell>
          <cell r="AO1099" t="str">
            <v/>
          </cell>
          <cell r="AP1099" t="str">
            <v/>
          </cell>
          <cell r="AQ1099" t="str">
            <v/>
          </cell>
          <cell r="AR1099" t="str">
            <v/>
          </cell>
          <cell r="AS1099" t="str">
            <v/>
          </cell>
          <cell r="AT1099">
            <v>0</v>
          </cell>
          <cell r="AU1099" t="str">
            <v>PESAPAL UGANDA LIMITED</v>
          </cell>
          <cell r="AV1099">
            <v>1</v>
          </cell>
          <cell r="AW1099" t="str">
            <v/>
          </cell>
          <cell r="AX1099" t="str">
            <v/>
          </cell>
          <cell r="AY1099" t="str">
            <v/>
          </cell>
          <cell r="AZ1099" t="str">
            <v/>
          </cell>
          <cell r="BA1099" t="str">
            <v/>
          </cell>
          <cell r="BB1099" t="str">
            <v/>
          </cell>
          <cell r="BC1099" t="str">
            <v/>
          </cell>
          <cell r="BD1099" t="str">
            <v/>
          </cell>
          <cell r="BE1099" t="str">
            <v/>
          </cell>
          <cell r="BG1099" t="str">
            <v>PESAPAL UGANDA LIMITED</v>
          </cell>
          <cell r="BH1099" t="str">
            <v/>
          </cell>
          <cell r="BI1099" t="str">
            <v/>
          </cell>
          <cell r="BJ1099" t="str">
            <v/>
          </cell>
          <cell r="BK1099" t="str">
            <v/>
          </cell>
          <cell r="BL1099" t="str">
            <v/>
          </cell>
          <cell r="BM1099" t="str">
            <v/>
          </cell>
          <cell r="BN1099" t="str">
            <v/>
          </cell>
          <cell r="BO1099" t="str">
            <v/>
          </cell>
          <cell r="BP1099" t="str">
            <v/>
          </cell>
          <cell r="BQ1099" t="str">
            <v/>
          </cell>
          <cell r="BR1099" t="str">
            <v/>
          </cell>
          <cell r="BS1099" t="str">
            <v/>
          </cell>
          <cell r="BU1099" t="str">
            <v>PESAPAL UGANDA LIMITED</v>
          </cell>
          <cell r="BV1099">
            <v>1</v>
          </cell>
          <cell r="BW1099" t="str">
            <v/>
          </cell>
          <cell r="BX1099" t="str">
            <v/>
          </cell>
          <cell r="BY1099" t="str">
            <v/>
          </cell>
          <cell r="BZ1099" t="str">
            <v/>
          </cell>
          <cell r="CA1099" t="str">
            <v/>
          </cell>
          <cell r="CB1099" t="str">
            <v/>
          </cell>
          <cell r="CC1099" t="str">
            <v/>
          </cell>
          <cell r="CD1099" t="str">
            <v/>
          </cell>
          <cell r="CE1099" t="str">
            <v/>
          </cell>
          <cell r="CG1099" t="str">
            <v>PESAPAL UGANDA LIMITED</v>
          </cell>
          <cell r="CH1099" t="str">
            <v/>
          </cell>
          <cell r="CI1099" t="str">
            <v/>
          </cell>
          <cell r="CJ1099" t="str">
            <v/>
          </cell>
          <cell r="CK1099" t="str">
            <v/>
          </cell>
          <cell r="CL1099" t="str">
            <v/>
          </cell>
          <cell r="CM1099" t="str">
            <v/>
          </cell>
          <cell r="CN1099" t="str">
            <v/>
          </cell>
          <cell r="CO1099" t="str">
            <v/>
          </cell>
          <cell r="CP1099" t="str">
            <v/>
          </cell>
          <cell r="CQ1099" t="str">
            <v/>
          </cell>
          <cell r="CR1099" t="str">
            <v/>
          </cell>
          <cell r="CS1099" t="str">
            <v/>
          </cell>
          <cell r="CU1099" t="str">
            <v>PESAPAL UGANDA LIMITED</v>
          </cell>
          <cell r="CV1099">
            <v>1000</v>
          </cell>
          <cell r="CW1099" t="str">
            <v/>
          </cell>
          <cell r="CX1099" t="str">
            <v/>
          </cell>
          <cell r="CY1099" t="str">
            <v/>
          </cell>
          <cell r="CZ1099" t="str">
            <v/>
          </cell>
          <cell r="DA1099" t="str">
            <v/>
          </cell>
          <cell r="DB1099" t="str">
            <v/>
          </cell>
          <cell r="DC1099" t="str">
            <v/>
          </cell>
          <cell r="DD1099" t="str">
            <v/>
          </cell>
          <cell r="DE1099" t="str">
            <v/>
          </cell>
          <cell r="DG1099" t="str">
            <v>PESAPAL UGANDA LIMITED</v>
          </cell>
          <cell r="DH1099" t="str">
            <v/>
          </cell>
          <cell r="DI1099" t="str">
            <v/>
          </cell>
          <cell r="DJ1099" t="str">
            <v/>
          </cell>
          <cell r="DK1099" t="str">
            <v/>
          </cell>
          <cell r="DL1099" t="str">
            <v/>
          </cell>
          <cell r="DM1099" t="str">
            <v/>
          </cell>
          <cell r="DN1099" t="str">
            <v/>
          </cell>
          <cell r="DO1099" t="str">
            <v/>
          </cell>
          <cell r="DP1099" t="str">
            <v/>
          </cell>
          <cell r="DQ1099" t="str">
            <v/>
          </cell>
          <cell r="DR1099" t="str">
            <v/>
          </cell>
          <cell r="DS1099" t="str">
            <v/>
          </cell>
          <cell r="DU1099" t="str">
            <v>PESAPAL UGANDA LIMITED</v>
          </cell>
          <cell r="DV1099">
            <v>0</v>
          </cell>
          <cell r="DW1099" t="str">
            <v/>
          </cell>
          <cell r="DX1099" t="str">
            <v/>
          </cell>
          <cell r="DY1099" t="str">
            <v/>
          </cell>
          <cell r="DZ1099" t="str">
            <v/>
          </cell>
          <cell r="EA1099" t="str">
            <v/>
          </cell>
          <cell r="EB1099" t="str">
            <v/>
          </cell>
          <cell r="EC1099" t="str">
            <v/>
          </cell>
          <cell r="ED1099" t="str">
            <v/>
          </cell>
          <cell r="EE1099" t="str">
            <v/>
          </cell>
        </row>
        <row r="1100">
          <cell r="I1100" t="str">
            <v>VISIONFUND UGANDA LIMITED</v>
          </cell>
          <cell r="J1100">
            <v>5</v>
          </cell>
          <cell r="K1100">
            <v>8</v>
          </cell>
          <cell r="L1100">
            <v>944800</v>
          </cell>
          <cell r="M1100">
            <v>5610</v>
          </cell>
          <cell r="AF1100" t="str">
            <v>PHOTO LINK SA LTD</v>
          </cell>
          <cell r="AG1100" t="str">
            <v>PHOTO LINK SA LTD</v>
          </cell>
          <cell r="AH1100" t="str">
            <v/>
          </cell>
          <cell r="AI1100" t="str">
            <v/>
          </cell>
          <cell r="AJ1100" t="str">
            <v/>
          </cell>
          <cell r="AK1100" t="str">
            <v/>
          </cell>
          <cell r="AL1100" t="str">
            <v/>
          </cell>
          <cell r="AM1100" t="str">
            <v/>
          </cell>
          <cell r="AN1100" t="str">
            <v/>
          </cell>
          <cell r="AO1100" t="str">
            <v/>
          </cell>
          <cell r="AP1100" t="str">
            <v/>
          </cell>
          <cell r="AQ1100" t="str">
            <v/>
          </cell>
          <cell r="AR1100" t="str">
            <v/>
          </cell>
          <cell r="AS1100" t="str">
            <v/>
          </cell>
          <cell r="AT1100">
            <v>0</v>
          </cell>
          <cell r="AU1100" t="str">
            <v>PHOTO LINK SA LTD</v>
          </cell>
          <cell r="AV1100" t="str">
            <v/>
          </cell>
          <cell r="AW1100" t="str">
            <v/>
          </cell>
          <cell r="AX1100" t="str">
            <v/>
          </cell>
          <cell r="AY1100" t="str">
            <v/>
          </cell>
          <cell r="AZ1100" t="str">
            <v/>
          </cell>
          <cell r="BA1100" t="str">
            <v/>
          </cell>
          <cell r="BB1100" t="str">
            <v/>
          </cell>
          <cell r="BC1100" t="str">
            <v/>
          </cell>
          <cell r="BD1100" t="str">
            <v/>
          </cell>
          <cell r="BE1100" t="str">
            <v/>
          </cell>
          <cell r="BG1100" t="str">
            <v>PHOTO LINK SA LTD</v>
          </cell>
          <cell r="BH1100" t="str">
            <v/>
          </cell>
          <cell r="BI1100" t="str">
            <v/>
          </cell>
          <cell r="BJ1100" t="str">
            <v/>
          </cell>
          <cell r="BK1100" t="str">
            <v/>
          </cell>
          <cell r="BL1100" t="str">
            <v/>
          </cell>
          <cell r="BM1100" t="str">
            <v/>
          </cell>
          <cell r="BN1100" t="str">
            <v/>
          </cell>
          <cell r="BO1100" t="str">
            <v/>
          </cell>
          <cell r="BP1100" t="str">
            <v/>
          </cell>
          <cell r="BQ1100" t="str">
            <v/>
          </cell>
          <cell r="BR1100" t="str">
            <v/>
          </cell>
          <cell r="BS1100" t="str">
            <v/>
          </cell>
          <cell r="BU1100" t="str">
            <v>PHOTO LINK SA LTD</v>
          </cell>
          <cell r="BV1100" t="str">
            <v/>
          </cell>
          <cell r="BW1100" t="str">
            <v/>
          </cell>
          <cell r="BX1100" t="str">
            <v/>
          </cell>
          <cell r="BY1100" t="str">
            <v/>
          </cell>
          <cell r="BZ1100" t="str">
            <v/>
          </cell>
          <cell r="CA1100" t="str">
            <v/>
          </cell>
          <cell r="CB1100" t="str">
            <v/>
          </cell>
          <cell r="CC1100" t="str">
            <v/>
          </cell>
          <cell r="CD1100" t="str">
            <v/>
          </cell>
          <cell r="CE1100" t="str">
            <v/>
          </cell>
          <cell r="CG1100" t="str">
            <v>PHOTO LINK SA LTD</v>
          </cell>
          <cell r="CH1100" t="str">
            <v/>
          </cell>
          <cell r="CI1100" t="str">
            <v/>
          </cell>
          <cell r="CJ1100" t="str">
            <v/>
          </cell>
          <cell r="CK1100" t="str">
            <v/>
          </cell>
          <cell r="CL1100" t="str">
            <v/>
          </cell>
          <cell r="CM1100" t="str">
            <v/>
          </cell>
          <cell r="CN1100" t="str">
            <v/>
          </cell>
          <cell r="CO1100" t="str">
            <v/>
          </cell>
          <cell r="CP1100" t="str">
            <v/>
          </cell>
          <cell r="CQ1100" t="str">
            <v/>
          </cell>
          <cell r="CR1100" t="str">
            <v/>
          </cell>
          <cell r="CS1100" t="str">
            <v/>
          </cell>
          <cell r="CU1100" t="str">
            <v>PHOTO LINK SA LTD</v>
          </cell>
          <cell r="CV1100" t="str">
            <v/>
          </cell>
          <cell r="CW1100" t="str">
            <v/>
          </cell>
          <cell r="CX1100" t="str">
            <v/>
          </cell>
          <cell r="CY1100" t="str">
            <v/>
          </cell>
          <cell r="CZ1100" t="str">
            <v/>
          </cell>
          <cell r="DA1100" t="str">
            <v/>
          </cell>
          <cell r="DB1100" t="str">
            <v/>
          </cell>
          <cell r="DC1100" t="str">
            <v/>
          </cell>
          <cell r="DD1100" t="str">
            <v/>
          </cell>
          <cell r="DE1100" t="str">
            <v/>
          </cell>
          <cell r="DG1100" t="str">
            <v>PHOTO LINK SA LTD</v>
          </cell>
          <cell r="DH1100" t="str">
            <v/>
          </cell>
          <cell r="DI1100" t="str">
            <v/>
          </cell>
          <cell r="DJ1100" t="str">
            <v/>
          </cell>
          <cell r="DK1100" t="str">
            <v/>
          </cell>
          <cell r="DL1100" t="str">
            <v/>
          </cell>
          <cell r="DM1100" t="str">
            <v/>
          </cell>
          <cell r="DN1100" t="str">
            <v/>
          </cell>
          <cell r="DO1100" t="str">
            <v/>
          </cell>
          <cell r="DP1100" t="str">
            <v/>
          </cell>
          <cell r="DQ1100" t="str">
            <v/>
          </cell>
          <cell r="DR1100" t="str">
            <v/>
          </cell>
          <cell r="DS1100" t="str">
            <v/>
          </cell>
          <cell r="DU1100" t="str">
            <v>PHOTO LINK SA LTD</v>
          </cell>
          <cell r="DV1100" t="str">
            <v/>
          </cell>
          <cell r="DW1100" t="str">
            <v/>
          </cell>
          <cell r="DX1100" t="str">
            <v/>
          </cell>
          <cell r="DY1100" t="str">
            <v/>
          </cell>
          <cell r="DZ1100" t="str">
            <v/>
          </cell>
          <cell r="EA1100" t="str">
            <v/>
          </cell>
          <cell r="EB1100" t="str">
            <v/>
          </cell>
          <cell r="EC1100" t="str">
            <v/>
          </cell>
          <cell r="ED1100" t="str">
            <v/>
          </cell>
          <cell r="EE1100" t="str">
            <v/>
          </cell>
        </row>
        <row r="1101">
          <cell r="I1101" t="str">
            <v>VISIONFUND UGANDA LTD</v>
          </cell>
          <cell r="J1101">
            <v>5</v>
          </cell>
          <cell r="K1101">
            <v>6</v>
          </cell>
          <cell r="L1101">
            <v>520000</v>
          </cell>
          <cell r="M1101">
            <v>7400</v>
          </cell>
          <cell r="AF1101" t="str">
            <v>PLAY LOTTO</v>
          </cell>
          <cell r="AG1101" t="str">
            <v>PLAY LOTTO</v>
          </cell>
          <cell r="AH1101" t="str">
            <v/>
          </cell>
          <cell r="AI1101" t="str">
            <v/>
          </cell>
          <cell r="AJ1101" t="str">
            <v/>
          </cell>
          <cell r="AK1101" t="str">
            <v/>
          </cell>
          <cell r="AL1101" t="str">
            <v/>
          </cell>
          <cell r="AM1101" t="str">
            <v/>
          </cell>
          <cell r="AN1101" t="str">
            <v/>
          </cell>
          <cell r="AO1101" t="str">
            <v/>
          </cell>
          <cell r="AP1101" t="str">
            <v/>
          </cell>
          <cell r="AQ1101" t="str">
            <v/>
          </cell>
          <cell r="AR1101" t="str">
            <v/>
          </cell>
          <cell r="AS1101" t="str">
            <v/>
          </cell>
          <cell r="AT1101">
            <v>0</v>
          </cell>
          <cell r="AU1101" t="str">
            <v>PLAY LOTTO</v>
          </cell>
          <cell r="AV1101" t="str">
            <v/>
          </cell>
          <cell r="AW1101" t="str">
            <v/>
          </cell>
          <cell r="AX1101" t="str">
            <v/>
          </cell>
          <cell r="AY1101" t="str">
            <v/>
          </cell>
          <cell r="AZ1101">
            <v>1546</v>
          </cell>
          <cell r="BA1101">
            <v>28965</v>
          </cell>
          <cell r="BB1101">
            <v>13574</v>
          </cell>
          <cell r="BC1101">
            <v>12462</v>
          </cell>
          <cell r="BD1101">
            <v>10697</v>
          </cell>
          <cell r="BE1101">
            <v>4844</v>
          </cell>
          <cell r="BG1101" t="str">
            <v>PLAY LOTTO</v>
          </cell>
          <cell r="BH1101" t="str">
            <v/>
          </cell>
          <cell r="BI1101" t="str">
            <v/>
          </cell>
          <cell r="BJ1101" t="str">
            <v/>
          </cell>
          <cell r="BK1101" t="str">
            <v/>
          </cell>
          <cell r="BL1101" t="str">
            <v/>
          </cell>
          <cell r="BM1101" t="str">
            <v/>
          </cell>
          <cell r="BN1101" t="str">
            <v/>
          </cell>
          <cell r="BO1101" t="str">
            <v/>
          </cell>
          <cell r="BP1101" t="str">
            <v/>
          </cell>
          <cell r="BQ1101" t="str">
            <v/>
          </cell>
          <cell r="BR1101" t="str">
            <v/>
          </cell>
          <cell r="BS1101" t="str">
            <v/>
          </cell>
          <cell r="BU1101" t="str">
            <v>PLAY LOTTO</v>
          </cell>
          <cell r="BV1101" t="str">
            <v/>
          </cell>
          <cell r="BW1101" t="str">
            <v/>
          </cell>
          <cell r="BX1101" t="str">
            <v/>
          </cell>
          <cell r="BY1101" t="str">
            <v/>
          </cell>
          <cell r="BZ1101">
            <v>4728</v>
          </cell>
          <cell r="CA1101">
            <v>83313</v>
          </cell>
          <cell r="CB1101">
            <v>50886</v>
          </cell>
          <cell r="CC1101">
            <v>51242</v>
          </cell>
          <cell r="CD1101">
            <v>43125</v>
          </cell>
          <cell r="CE1101">
            <v>17983</v>
          </cell>
          <cell r="CG1101" t="str">
            <v>PLAY LOTTO</v>
          </cell>
          <cell r="CH1101" t="str">
            <v/>
          </cell>
          <cell r="CI1101" t="str">
            <v/>
          </cell>
          <cell r="CJ1101" t="str">
            <v/>
          </cell>
          <cell r="CK1101" t="str">
            <v/>
          </cell>
          <cell r="CL1101" t="str">
            <v/>
          </cell>
          <cell r="CM1101" t="str">
            <v/>
          </cell>
          <cell r="CN1101" t="str">
            <v/>
          </cell>
          <cell r="CO1101" t="str">
            <v/>
          </cell>
          <cell r="CP1101" t="str">
            <v/>
          </cell>
          <cell r="CQ1101" t="str">
            <v/>
          </cell>
          <cell r="CR1101" t="str">
            <v/>
          </cell>
          <cell r="CS1101" t="str">
            <v/>
          </cell>
          <cell r="CU1101" t="str">
            <v>PLAY LOTTO</v>
          </cell>
          <cell r="CV1101" t="str">
            <v/>
          </cell>
          <cell r="CW1101" t="str">
            <v/>
          </cell>
          <cell r="CX1101" t="str">
            <v/>
          </cell>
          <cell r="CY1101" t="str">
            <v/>
          </cell>
          <cell r="CZ1101">
            <v>7573009</v>
          </cell>
          <cell r="DA1101">
            <v>106595000</v>
          </cell>
          <cell r="DB1101">
            <v>63381000</v>
          </cell>
          <cell r="DC1101">
            <v>67035000</v>
          </cell>
          <cell r="DD1101">
            <v>56914000</v>
          </cell>
          <cell r="DE1101">
            <v>23762000</v>
          </cell>
          <cell r="DG1101" t="str">
            <v>PLAY LOTTO</v>
          </cell>
          <cell r="DH1101" t="str">
            <v/>
          </cell>
          <cell r="DI1101" t="str">
            <v/>
          </cell>
          <cell r="DJ1101" t="str">
            <v/>
          </cell>
          <cell r="DK1101" t="str">
            <v/>
          </cell>
          <cell r="DL1101" t="str">
            <v/>
          </cell>
          <cell r="DM1101" t="str">
            <v/>
          </cell>
          <cell r="DN1101" t="str">
            <v/>
          </cell>
          <cell r="DO1101" t="str">
            <v/>
          </cell>
          <cell r="DP1101" t="str">
            <v/>
          </cell>
          <cell r="DQ1101" t="str">
            <v/>
          </cell>
          <cell r="DR1101" t="str">
            <v/>
          </cell>
          <cell r="DS1101" t="str">
            <v/>
          </cell>
          <cell r="DU1101" t="str">
            <v>PLAY LOTTO</v>
          </cell>
          <cell r="DV1101" t="str">
            <v/>
          </cell>
          <cell r="DW1101" t="str">
            <v/>
          </cell>
          <cell r="DX1101" t="str">
            <v/>
          </cell>
          <cell r="DY1101" t="str">
            <v/>
          </cell>
          <cell r="DZ1101">
            <v>383825</v>
          </cell>
          <cell r="EA1101">
            <v>3318700</v>
          </cell>
          <cell r="EB1101">
            <v>5793240</v>
          </cell>
          <cell r="EC1101">
            <v>5901790</v>
          </cell>
          <cell r="ED1101">
            <v>4979580</v>
          </cell>
          <cell r="EE1101">
            <v>2074100</v>
          </cell>
        </row>
        <row r="1102">
          <cell r="I1102" t="str">
            <v>watoto child care ministries</v>
          </cell>
          <cell r="J1102">
            <v>3</v>
          </cell>
          <cell r="K1102">
            <v>3</v>
          </cell>
          <cell r="L1102">
            <v>255000</v>
          </cell>
          <cell r="M1102">
            <v>2270</v>
          </cell>
          <cell r="AF1102" t="str">
            <v>POST BANK(DST)KAMPALA RD</v>
          </cell>
          <cell r="AG1102" t="str">
            <v>POST BANK(DST)KAMPALA RD</v>
          </cell>
          <cell r="AH1102" t="str">
            <v/>
          </cell>
          <cell r="AI1102" t="str">
            <v/>
          </cell>
          <cell r="AJ1102" t="str">
            <v/>
          </cell>
          <cell r="AK1102" t="str">
            <v/>
          </cell>
          <cell r="AL1102" t="str">
            <v/>
          </cell>
          <cell r="AM1102" t="str">
            <v/>
          </cell>
          <cell r="AN1102" t="str">
            <v/>
          </cell>
          <cell r="AO1102" t="str">
            <v/>
          </cell>
          <cell r="AP1102" t="str">
            <v/>
          </cell>
          <cell r="AQ1102" t="str">
            <v/>
          </cell>
          <cell r="AR1102" t="str">
            <v/>
          </cell>
          <cell r="AS1102" t="str">
            <v/>
          </cell>
          <cell r="AT1102">
            <v>0</v>
          </cell>
          <cell r="AU1102" t="str">
            <v>POST BANK(DST)KAMPALA RD</v>
          </cell>
          <cell r="AV1102" t="str">
            <v/>
          </cell>
          <cell r="AW1102" t="str">
            <v/>
          </cell>
          <cell r="AX1102" t="str">
            <v/>
          </cell>
          <cell r="AY1102" t="str">
            <v/>
          </cell>
          <cell r="AZ1102" t="str">
            <v/>
          </cell>
          <cell r="BA1102" t="str">
            <v/>
          </cell>
          <cell r="BB1102" t="str">
            <v/>
          </cell>
          <cell r="BC1102" t="str">
            <v/>
          </cell>
          <cell r="BD1102" t="str">
            <v/>
          </cell>
          <cell r="BE1102" t="str">
            <v/>
          </cell>
          <cell r="BG1102" t="str">
            <v>POST BANK(DST)KAMPALA RD</v>
          </cell>
          <cell r="BH1102" t="str">
            <v/>
          </cell>
          <cell r="BI1102" t="str">
            <v/>
          </cell>
          <cell r="BJ1102" t="str">
            <v/>
          </cell>
          <cell r="BK1102" t="str">
            <v/>
          </cell>
          <cell r="BL1102" t="str">
            <v/>
          </cell>
          <cell r="BM1102" t="str">
            <v/>
          </cell>
          <cell r="BN1102" t="str">
            <v/>
          </cell>
          <cell r="BO1102" t="str">
            <v/>
          </cell>
          <cell r="BP1102" t="str">
            <v/>
          </cell>
          <cell r="BQ1102" t="str">
            <v/>
          </cell>
          <cell r="BR1102" t="str">
            <v/>
          </cell>
          <cell r="BS1102" t="str">
            <v/>
          </cell>
          <cell r="BU1102" t="str">
            <v>POST BANK(DST)KAMPALA RD</v>
          </cell>
          <cell r="BV1102" t="str">
            <v/>
          </cell>
          <cell r="BW1102" t="str">
            <v/>
          </cell>
          <cell r="BX1102" t="str">
            <v/>
          </cell>
          <cell r="BY1102" t="str">
            <v/>
          </cell>
          <cell r="BZ1102" t="str">
            <v/>
          </cell>
          <cell r="CA1102" t="str">
            <v/>
          </cell>
          <cell r="CB1102" t="str">
            <v/>
          </cell>
          <cell r="CC1102" t="str">
            <v/>
          </cell>
          <cell r="CD1102" t="str">
            <v/>
          </cell>
          <cell r="CE1102" t="str">
            <v/>
          </cell>
          <cell r="CG1102" t="str">
            <v>POST BANK(DST)KAMPALA RD</v>
          </cell>
          <cell r="CH1102" t="str">
            <v/>
          </cell>
          <cell r="CI1102" t="str">
            <v/>
          </cell>
          <cell r="CJ1102" t="str">
            <v/>
          </cell>
          <cell r="CK1102" t="str">
            <v/>
          </cell>
          <cell r="CL1102" t="str">
            <v/>
          </cell>
          <cell r="CM1102" t="str">
            <v/>
          </cell>
          <cell r="CN1102" t="str">
            <v/>
          </cell>
          <cell r="CO1102" t="str">
            <v/>
          </cell>
          <cell r="CP1102" t="str">
            <v/>
          </cell>
          <cell r="CQ1102" t="str">
            <v/>
          </cell>
          <cell r="CR1102" t="str">
            <v/>
          </cell>
          <cell r="CS1102" t="str">
            <v/>
          </cell>
          <cell r="CU1102" t="str">
            <v>POST BANK(DST)KAMPALA RD</v>
          </cell>
          <cell r="CV1102" t="str">
            <v/>
          </cell>
          <cell r="CW1102" t="str">
            <v/>
          </cell>
          <cell r="CX1102" t="str">
            <v/>
          </cell>
          <cell r="CY1102" t="str">
            <v/>
          </cell>
          <cell r="CZ1102" t="str">
            <v/>
          </cell>
          <cell r="DA1102" t="str">
            <v/>
          </cell>
          <cell r="DB1102" t="str">
            <v/>
          </cell>
          <cell r="DC1102" t="str">
            <v/>
          </cell>
          <cell r="DD1102" t="str">
            <v/>
          </cell>
          <cell r="DE1102" t="str">
            <v/>
          </cell>
          <cell r="DG1102" t="str">
            <v>POST BANK(DST)KAMPALA RD</v>
          </cell>
          <cell r="DH1102" t="str">
            <v/>
          </cell>
          <cell r="DI1102" t="str">
            <v/>
          </cell>
          <cell r="DJ1102" t="str">
            <v/>
          </cell>
          <cell r="DK1102" t="str">
            <v/>
          </cell>
          <cell r="DL1102" t="str">
            <v/>
          </cell>
          <cell r="DM1102" t="str">
            <v/>
          </cell>
          <cell r="DN1102" t="str">
            <v/>
          </cell>
          <cell r="DO1102" t="str">
            <v/>
          </cell>
          <cell r="DP1102" t="str">
            <v/>
          </cell>
          <cell r="DQ1102" t="str">
            <v/>
          </cell>
          <cell r="DR1102" t="str">
            <v/>
          </cell>
          <cell r="DS1102" t="str">
            <v/>
          </cell>
          <cell r="DU1102" t="str">
            <v>POST BANK(DST)KAMPALA RD</v>
          </cell>
          <cell r="DV1102" t="str">
            <v/>
          </cell>
          <cell r="DW1102" t="str">
            <v/>
          </cell>
          <cell r="DX1102" t="str">
            <v/>
          </cell>
          <cell r="DY1102" t="str">
            <v/>
          </cell>
          <cell r="DZ1102" t="str">
            <v/>
          </cell>
          <cell r="EA1102" t="str">
            <v/>
          </cell>
          <cell r="EB1102" t="str">
            <v/>
          </cell>
          <cell r="EC1102" t="str">
            <v/>
          </cell>
          <cell r="ED1102" t="str">
            <v/>
          </cell>
          <cell r="EE1102" t="str">
            <v/>
          </cell>
        </row>
        <row r="1103">
          <cell r="I1103" t="str">
            <v>watoto church</v>
          </cell>
          <cell r="J1103">
            <v>37</v>
          </cell>
          <cell r="K1103">
            <v>47</v>
          </cell>
          <cell r="L1103">
            <v>3406050</v>
          </cell>
          <cell r="M1103">
            <v>28010</v>
          </cell>
          <cell r="AF1103" t="str">
            <v>POSTA UGANDA LIMITED - IBANDA</v>
          </cell>
          <cell r="AG1103" t="str">
            <v>POSTA UGANDA LIMITED - IBANDA</v>
          </cell>
          <cell r="AH1103" t="str">
            <v/>
          </cell>
          <cell r="AI1103" t="str">
            <v/>
          </cell>
          <cell r="AJ1103" t="str">
            <v/>
          </cell>
          <cell r="AK1103" t="str">
            <v/>
          </cell>
          <cell r="AL1103" t="str">
            <v/>
          </cell>
          <cell r="AM1103" t="str">
            <v/>
          </cell>
          <cell r="AN1103" t="str">
            <v/>
          </cell>
          <cell r="AO1103" t="str">
            <v/>
          </cell>
          <cell r="AP1103" t="str">
            <v/>
          </cell>
          <cell r="AQ1103" t="str">
            <v/>
          </cell>
          <cell r="AR1103" t="str">
            <v/>
          </cell>
          <cell r="AS1103" t="str">
            <v/>
          </cell>
          <cell r="AT1103">
            <v>0</v>
          </cell>
          <cell r="AU1103" t="str">
            <v>POSTA UGANDA LIMITED - IBANDA</v>
          </cell>
          <cell r="AV1103" t="str">
            <v/>
          </cell>
          <cell r="AW1103" t="str">
            <v/>
          </cell>
          <cell r="AX1103" t="str">
            <v/>
          </cell>
          <cell r="AY1103" t="str">
            <v/>
          </cell>
          <cell r="AZ1103" t="str">
            <v/>
          </cell>
          <cell r="BA1103" t="str">
            <v/>
          </cell>
          <cell r="BB1103" t="str">
            <v/>
          </cell>
          <cell r="BC1103" t="str">
            <v/>
          </cell>
          <cell r="BD1103" t="str">
            <v/>
          </cell>
          <cell r="BE1103" t="str">
            <v/>
          </cell>
          <cell r="BG1103" t="str">
            <v>POSTA UGANDA LIMITED - IBANDA</v>
          </cell>
          <cell r="BH1103" t="str">
            <v/>
          </cell>
          <cell r="BI1103" t="str">
            <v/>
          </cell>
          <cell r="BJ1103" t="str">
            <v/>
          </cell>
          <cell r="BK1103" t="str">
            <v/>
          </cell>
          <cell r="BL1103" t="str">
            <v/>
          </cell>
          <cell r="BM1103" t="str">
            <v/>
          </cell>
          <cell r="BN1103" t="str">
            <v/>
          </cell>
          <cell r="BO1103" t="str">
            <v/>
          </cell>
          <cell r="BP1103" t="str">
            <v/>
          </cell>
          <cell r="BQ1103" t="str">
            <v/>
          </cell>
          <cell r="BR1103" t="str">
            <v/>
          </cell>
          <cell r="BS1103" t="str">
            <v/>
          </cell>
          <cell r="BU1103" t="str">
            <v>POSTA UGANDA LIMITED - IBANDA</v>
          </cell>
          <cell r="BV1103" t="str">
            <v/>
          </cell>
          <cell r="BW1103" t="str">
            <v/>
          </cell>
          <cell r="BX1103" t="str">
            <v/>
          </cell>
          <cell r="BY1103" t="str">
            <v/>
          </cell>
          <cell r="BZ1103" t="str">
            <v/>
          </cell>
          <cell r="CA1103" t="str">
            <v/>
          </cell>
          <cell r="CB1103" t="str">
            <v/>
          </cell>
          <cell r="CC1103" t="str">
            <v/>
          </cell>
          <cell r="CD1103" t="str">
            <v/>
          </cell>
          <cell r="CE1103" t="str">
            <v/>
          </cell>
          <cell r="CG1103" t="str">
            <v>POSTA UGANDA LIMITED - IBANDA</v>
          </cell>
          <cell r="CH1103" t="str">
            <v/>
          </cell>
          <cell r="CI1103" t="str">
            <v/>
          </cell>
          <cell r="CJ1103" t="str">
            <v/>
          </cell>
          <cell r="CK1103" t="str">
            <v/>
          </cell>
          <cell r="CL1103" t="str">
            <v/>
          </cell>
          <cell r="CM1103" t="str">
            <v/>
          </cell>
          <cell r="CN1103" t="str">
            <v/>
          </cell>
          <cell r="CO1103" t="str">
            <v/>
          </cell>
          <cell r="CP1103" t="str">
            <v/>
          </cell>
          <cell r="CQ1103" t="str">
            <v/>
          </cell>
          <cell r="CR1103" t="str">
            <v/>
          </cell>
          <cell r="CS1103" t="str">
            <v/>
          </cell>
          <cell r="CU1103" t="str">
            <v>POSTA UGANDA LIMITED - IBANDA</v>
          </cell>
          <cell r="CV1103" t="str">
            <v/>
          </cell>
          <cell r="CW1103" t="str">
            <v/>
          </cell>
          <cell r="CX1103" t="str">
            <v/>
          </cell>
          <cell r="CY1103" t="str">
            <v/>
          </cell>
          <cell r="CZ1103" t="str">
            <v/>
          </cell>
          <cell r="DA1103" t="str">
            <v/>
          </cell>
          <cell r="DB1103" t="str">
            <v/>
          </cell>
          <cell r="DC1103" t="str">
            <v/>
          </cell>
          <cell r="DD1103" t="str">
            <v/>
          </cell>
          <cell r="DE1103" t="str">
            <v/>
          </cell>
          <cell r="DG1103" t="str">
            <v>POSTA UGANDA LIMITED - IBANDA</v>
          </cell>
          <cell r="DH1103" t="str">
            <v/>
          </cell>
          <cell r="DI1103" t="str">
            <v/>
          </cell>
          <cell r="DJ1103" t="str">
            <v/>
          </cell>
          <cell r="DK1103" t="str">
            <v/>
          </cell>
          <cell r="DL1103" t="str">
            <v/>
          </cell>
          <cell r="DM1103" t="str">
            <v/>
          </cell>
          <cell r="DN1103" t="str">
            <v/>
          </cell>
          <cell r="DO1103" t="str">
            <v/>
          </cell>
          <cell r="DP1103" t="str">
            <v/>
          </cell>
          <cell r="DQ1103" t="str">
            <v/>
          </cell>
          <cell r="DR1103" t="str">
            <v/>
          </cell>
          <cell r="DS1103" t="str">
            <v/>
          </cell>
          <cell r="DU1103" t="str">
            <v>POSTA UGANDA LIMITED - IBANDA</v>
          </cell>
          <cell r="DV1103" t="str">
            <v/>
          </cell>
          <cell r="DW1103" t="str">
            <v/>
          </cell>
          <cell r="DX1103" t="str">
            <v/>
          </cell>
          <cell r="DY1103" t="str">
            <v/>
          </cell>
          <cell r="DZ1103" t="str">
            <v/>
          </cell>
          <cell r="EA1103" t="str">
            <v/>
          </cell>
          <cell r="EB1103" t="str">
            <v/>
          </cell>
          <cell r="EC1103" t="str">
            <v/>
          </cell>
          <cell r="ED1103" t="str">
            <v/>
          </cell>
          <cell r="EE1103" t="str">
            <v/>
          </cell>
        </row>
        <row r="1104">
          <cell r="I1104" t="str">
            <v>Y Save Cooperative</v>
          </cell>
          <cell r="J1104">
            <v>3</v>
          </cell>
          <cell r="K1104">
            <v>3</v>
          </cell>
          <cell r="L1104">
            <v>1485000</v>
          </cell>
          <cell r="M1104">
            <v>7410</v>
          </cell>
          <cell r="AF1104" t="str">
            <v>POULTRY AND ANIMAL FEEDS STORE</v>
          </cell>
          <cell r="AG1104" t="str">
            <v>POULTRY AND ANIMAL FEEDS STORE</v>
          </cell>
          <cell r="AH1104" t="str">
            <v/>
          </cell>
          <cell r="AI1104" t="str">
            <v/>
          </cell>
          <cell r="AJ1104" t="str">
            <v/>
          </cell>
          <cell r="AK1104" t="str">
            <v/>
          </cell>
          <cell r="AL1104" t="str">
            <v/>
          </cell>
          <cell r="AM1104" t="str">
            <v/>
          </cell>
          <cell r="AN1104" t="str">
            <v/>
          </cell>
          <cell r="AO1104" t="str">
            <v/>
          </cell>
          <cell r="AP1104" t="str">
            <v/>
          </cell>
          <cell r="AQ1104" t="str">
            <v/>
          </cell>
          <cell r="AR1104" t="str">
            <v/>
          </cell>
          <cell r="AS1104" t="str">
            <v/>
          </cell>
          <cell r="AT1104">
            <v>0</v>
          </cell>
          <cell r="AU1104" t="str">
            <v>POULTRY AND ANIMAL FEEDS STORE</v>
          </cell>
          <cell r="AV1104" t="str">
            <v/>
          </cell>
          <cell r="AW1104" t="str">
            <v/>
          </cell>
          <cell r="AX1104" t="str">
            <v/>
          </cell>
          <cell r="AY1104" t="str">
            <v/>
          </cell>
          <cell r="AZ1104" t="str">
            <v/>
          </cell>
          <cell r="BA1104" t="str">
            <v/>
          </cell>
          <cell r="BB1104" t="str">
            <v/>
          </cell>
          <cell r="BC1104" t="str">
            <v/>
          </cell>
          <cell r="BD1104" t="str">
            <v/>
          </cell>
          <cell r="BE1104" t="str">
            <v/>
          </cell>
          <cell r="BG1104" t="str">
            <v>POULTRY AND ANIMAL FEEDS STORE</v>
          </cell>
          <cell r="BH1104" t="str">
            <v/>
          </cell>
          <cell r="BI1104" t="str">
            <v/>
          </cell>
          <cell r="BJ1104" t="str">
            <v/>
          </cell>
          <cell r="BK1104" t="str">
            <v/>
          </cell>
          <cell r="BL1104" t="str">
            <v/>
          </cell>
          <cell r="BM1104" t="str">
            <v/>
          </cell>
          <cell r="BN1104" t="str">
            <v/>
          </cell>
          <cell r="BO1104" t="str">
            <v/>
          </cell>
          <cell r="BP1104" t="str">
            <v/>
          </cell>
          <cell r="BQ1104" t="str">
            <v/>
          </cell>
          <cell r="BR1104" t="str">
            <v/>
          </cell>
          <cell r="BS1104" t="str">
            <v/>
          </cell>
          <cell r="BU1104" t="str">
            <v>POULTRY AND ANIMAL FEEDS STORE</v>
          </cell>
          <cell r="BV1104" t="str">
            <v/>
          </cell>
          <cell r="BW1104" t="str">
            <v/>
          </cell>
          <cell r="BX1104" t="str">
            <v/>
          </cell>
          <cell r="BY1104" t="str">
            <v/>
          </cell>
          <cell r="BZ1104" t="str">
            <v/>
          </cell>
          <cell r="CA1104" t="str">
            <v/>
          </cell>
          <cell r="CB1104" t="str">
            <v/>
          </cell>
          <cell r="CC1104" t="str">
            <v/>
          </cell>
          <cell r="CD1104" t="str">
            <v/>
          </cell>
          <cell r="CE1104" t="str">
            <v/>
          </cell>
          <cell r="CG1104" t="str">
            <v>POULTRY AND ANIMAL FEEDS STORE</v>
          </cell>
          <cell r="CH1104" t="str">
            <v/>
          </cell>
          <cell r="CI1104" t="str">
            <v/>
          </cell>
          <cell r="CJ1104" t="str">
            <v/>
          </cell>
          <cell r="CK1104" t="str">
            <v/>
          </cell>
          <cell r="CL1104" t="str">
            <v/>
          </cell>
          <cell r="CM1104" t="str">
            <v/>
          </cell>
          <cell r="CN1104" t="str">
            <v/>
          </cell>
          <cell r="CO1104" t="str">
            <v/>
          </cell>
          <cell r="CP1104" t="str">
            <v/>
          </cell>
          <cell r="CQ1104" t="str">
            <v/>
          </cell>
          <cell r="CR1104" t="str">
            <v/>
          </cell>
          <cell r="CS1104" t="str">
            <v/>
          </cell>
          <cell r="CU1104" t="str">
            <v>POULTRY AND ANIMAL FEEDS STORE</v>
          </cell>
          <cell r="CV1104" t="str">
            <v/>
          </cell>
          <cell r="CW1104" t="str">
            <v/>
          </cell>
          <cell r="CX1104" t="str">
            <v/>
          </cell>
          <cell r="CY1104" t="str">
            <v/>
          </cell>
          <cell r="CZ1104" t="str">
            <v/>
          </cell>
          <cell r="DA1104" t="str">
            <v/>
          </cell>
          <cell r="DB1104" t="str">
            <v/>
          </cell>
          <cell r="DC1104" t="str">
            <v/>
          </cell>
          <cell r="DD1104" t="str">
            <v/>
          </cell>
          <cell r="DE1104" t="str">
            <v/>
          </cell>
          <cell r="DG1104" t="str">
            <v>POULTRY AND ANIMAL FEEDS STORE</v>
          </cell>
          <cell r="DH1104" t="str">
            <v/>
          </cell>
          <cell r="DI1104" t="str">
            <v/>
          </cell>
          <cell r="DJ1104" t="str">
            <v/>
          </cell>
          <cell r="DK1104" t="str">
            <v/>
          </cell>
          <cell r="DL1104" t="str">
            <v/>
          </cell>
          <cell r="DM1104" t="str">
            <v/>
          </cell>
          <cell r="DN1104" t="str">
            <v/>
          </cell>
          <cell r="DO1104" t="str">
            <v/>
          </cell>
          <cell r="DP1104" t="str">
            <v/>
          </cell>
          <cell r="DQ1104" t="str">
            <v/>
          </cell>
          <cell r="DR1104" t="str">
            <v/>
          </cell>
          <cell r="DS1104" t="str">
            <v/>
          </cell>
          <cell r="DU1104" t="str">
            <v>POULTRY AND ANIMAL FEEDS STORE</v>
          </cell>
          <cell r="DV1104" t="str">
            <v/>
          </cell>
          <cell r="DW1104" t="str">
            <v/>
          </cell>
          <cell r="DX1104" t="str">
            <v/>
          </cell>
          <cell r="DY1104" t="str">
            <v/>
          </cell>
          <cell r="DZ1104" t="str">
            <v/>
          </cell>
          <cell r="EA1104" t="str">
            <v/>
          </cell>
          <cell r="EB1104" t="str">
            <v/>
          </cell>
          <cell r="EC1104" t="str">
            <v/>
          </cell>
          <cell r="ED1104" t="str">
            <v/>
          </cell>
          <cell r="EE1104" t="str">
            <v/>
          </cell>
        </row>
        <row r="1105">
          <cell r="I1105" t="str">
            <v>York Primary School</v>
          </cell>
          <cell r="J1105">
            <v>10</v>
          </cell>
          <cell r="K1105">
            <v>10</v>
          </cell>
          <cell r="L1105">
            <v>1618000</v>
          </cell>
          <cell r="M1105">
            <v>8120</v>
          </cell>
          <cell r="AF1105" t="str">
            <v>PRAISE INTEGRATED SCHOOL</v>
          </cell>
          <cell r="AG1105" t="str">
            <v>PRAISE INTEGRATED SCHOOL</v>
          </cell>
          <cell r="AH1105" t="str">
            <v/>
          </cell>
          <cell r="AI1105" t="str">
            <v/>
          </cell>
          <cell r="AJ1105" t="str">
            <v/>
          </cell>
          <cell r="AK1105" t="str">
            <v/>
          </cell>
          <cell r="AL1105" t="str">
            <v/>
          </cell>
          <cell r="AM1105" t="str">
            <v/>
          </cell>
          <cell r="AN1105" t="str">
            <v/>
          </cell>
          <cell r="AO1105" t="str">
            <v/>
          </cell>
          <cell r="AP1105" t="str">
            <v/>
          </cell>
          <cell r="AQ1105" t="str">
            <v/>
          </cell>
          <cell r="AR1105" t="str">
            <v/>
          </cell>
          <cell r="AS1105" t="str">
            <v/>
          </cell>
          <cell r="AT1105">
            <v>0</v>
          </cell>
          <cell r="AU1105" t="str">
            <v>PRAISE INTEGRATED SCHOOL</v>
          </cell>
          <cell r="AV1105" t="str">
            <v/>
          </cell>
          <cell r="AW1105" t="str">
            <v/>
          </cell>
          <cell r="AX1105" t="str">
            <v/>
          </cell>
          <cell r="AY1105" t="str">
            <v/>
          </cell>
          <cell r="AZ1105" t="str">
            <v/>
          </cell>
          <cell r="BA1105" t="str">
            <v/>
          </cell>
          <cell r="BB1105" t="str">
            <v/>
          </cell>
          <cell r="BC1105" t="str">
            <v/>
          </cell>
          <cell r="BD1105" t="str">
            <v/>
          </cell>
          <cell r="BE1105" t="str">
            <v/>
          </cell>
          <cell r="BG1105" t="str">
            <v>PRAISE INTEGRATED SCHOOL</v>
          </cell>
          <cell r="BH1105" t="str">
            <v/>
          </cell>
          <cell r="BI1105" t="str">
            <v/>
          </cell>
          <cell r="BJ1105" t="str">
            <v/>
          </cell>
          <cell r="BK1105" t="str">
            <v/>
          </cell>
          <cell r="BL1105" t="str">
            <v/>
          </cell>
          <cell r="BM1105" t="str">
            <v/>
          </cell>
          <cell r="BN1105" t="str">
            <v/>
          </cell>
          <cell r="BO1105" t="str">
            <v/>
          </cell>
          <cell r="BP1105" t="str">
            <v/>
          </cell>
          <cell r="BQ1105" t="str">
            <v/>
          </cell>
          <cell r="BR1105" t="str">
            <v/>
          </cell>
          <cell r="BS1105" t="str">
            <v/>
          </cell>
          <cell r="BU1105" t="str">
            <v>PRAISE INTEGRATED SCHOOL</v>
          </cell>
          <cell r="BV1105" t="str">
            <v/>
          </cell>
          <cell r="BW1105" t="str">
            <v/>
          </cell>
          <cell r="BX1105" t="str">
            <v/>
          </cell>
          <cell r="BY1105" t="str">
            <v/>
          </cell>
          <cell r="BZ1105" t="str">
            <v/>
          </cell>
          <cell r="CA1105" t="str">
            <v/>
          </cell>
          <cell r="CB1105" t="str">
            <v/>
          </cell>
          <cell r="CC1105" t="str">
            <v/>
          </cell>
          <cell r="CD1105" t="str">
            <v/>
          </cell>
          <cell r="CE1105" t="str">
            <v/>
          </cell>
          <cell r="CG1105" t="str">
            <v>PRAISE INTEGRATED SCHOOL</v>
          </cell>
          <cell r="CH1105" t="str">
            <v/>
          </cell>
          <cell r="CI1105" t="str">
            <v/>
          </cell>
          <cell r="CJ1105" t="str">
            <v/>
          </cell>
          <cell r="CK1105" t="str">
            <v/>
          </cell>
          <cell r="CL1105" t="str">
            <v/>
          </cell>
          <cell r="CM1105" t="str">
            <v/>
          </cell>
          <cell r="CN1105" t="str">
            <v/>
          </cell>
          <cell r="CO1105" t="str">
            <v/>
          </cell>
          <cell r="CP1105" t="str">
            <v/>
          </cell>
          <cell r="CQ1105" t="str">
            <v/>
          </cell>
          <cell r="CR1105" t="str">
            <v/>
          </cell>
          <cell r="CS1105" t="str">
            <v/>
          </cell>
          <cell r="CU1105" t="str">
            <v>PRAISE INTEGRATED SCHOOL</v>
          </cell>
          <cell r="CV1105" t="str">
            <v/>
          </cell>
          <cell r="CW1105" t="str">
            <v/>
          </cell>
          <cell r="CX1105" t="str">
            <v/>
          </cell>
          <cell r="CY1105" t="str">
            <v/>
          </cell>
          <cell r="CZ1105" t="str">
            <v/>
          </cell>
          <cell r="DA1105" t="str">
            <v/>
          </cell>
          <cell r="DB1105" t="str">
            <v/>
          </cell>
          <cell r="DC1105" t="str">
            <v/>
          </cell>
          <cell r="DD1105" t="str">
            <v/>
          </cell>
          <cell r="DE1105" t="str">
            <v/>
          </cell>
          <cell r="DG1105" t="str">
            <v>PRAISE INTEGRATED SCHOOL</v>
          </cell>
          <cell r="DH1105" t="str">
            <v/>
          </cell>
          <cell r="DI1105" t="str">
            <v/>
          </cell>
          <cell r="DJ1105" t="str">
            <v/>
          </cell>
          <cell r="DK1105" t="str">
            <v/>
          </cell>
          <cell r="DL1105" t="str">
            <v/>
          </cell>
          <cell r="DM1105" t="str">
            <v/>
          </cell>
          <cell r="DN1105" t="str">
            <v/>
          </cell>
          <cell r="DO1105" t="str">
            <v/>
          </cell>
          <cell r="DP1105" t="str">
            <v/>
          </cell>
          <cell r="DQ1105" t="str">
            <v/>
          </cell>
          <cell r="DR1105" t="str">
            <v/>
          </cell>
          <cell r="DS1105" t="str">
            <v/>
          </cell>
          <cell r="DU1105" t="str">
            <v>PRAISE INTEGRATED SCHOOL</v>
          </cell>
          <cell r="DV1105" t="str">
            <v/>
          </cell>
          <cell r="DW1105" t="str">
            <v/>
          </cell>
          <cell r="DX1105" t="str">
            <v/>
          </cell>
          <cell r="DY1105" t="str">
            <v/>
          </cell>
          <cell r="DZ1105" t="str">
            <v/>
          </cell>
          <cell r="EA1105" t="str">
            <v/>
          </cell>
          <cell r="EB1105" t="str">
            <v/>
          </cell>
          <cell r="EC1105" t="str">
            <v/>
          </cell>
          <cell r="ED1105" t="str">
            <v/>
          </cell>
          <cell r="EE1105" t="str">
            <v/>
          </cell>
        </row>
        <row r="1106">
          <cell r="I1106" t="str">
            <v>YVCO EDUCATION SAVINGS BUREAU LIMITED</v>
          </cell>
          <cell r="J1106">
            <v>1</v>
          </cell>
          <cell r="K1106">
            <v>1</v>
          </cell>
          <cell r="L1106">
            <v>92250</v>
          </cell>
          <cell r="M1106">
            <v>1400</v>
          </cell>
          <cell r="AF1106" t="str">
            <v>PREMIER GREEN</v>
          </cell>
          <cell r="AG1106" t="str">
            <v>PREMIER GREEN</v>
          </cell>
          <cell r="AH1106" t="str">
            <v/>
          </cell>
          <cell r="AI1106" t="str">
            <v/>
          </cell>
          <cell r="AJ1106" t="str">
            <v/>
          </cell>
          <cell r="AK1106" t="str">
            <v/>
          </cell>
          <cell r="AL1106" t="str">
            <v/>
          </cell>
          <cell r="AM1106" t="str">
            <v/>
          </cell>
          <cell r="AN1106" t="str">
            <v/>
          </cell>
          <cell r="AO1106" t="str">
            <v/>
          </cell>
          <cell r="AP1106" t="str">
            <v/>
          </cell>
          <cell r="AQ1106" t="str">
            <v/>
          </cell>
          <cell r="AR1106" t="str">
            <v/>
          </cell>
          <cell r="AS1106" t="str">
            <v/>
          </cell>
          <cell r="AT1106">
            <v>0</v>
          </cell>
          <cell r="AU1106" t="str">
            <v>PREMIER GREEN</v>
          </cell>
          <cell r="AV1106" t="str">
            <v/>
          </cell>
          <cell r="AW1106" t="str">
            <v/>
          </cell>
          <cell r="AX1106" t="str">
            <v/>
          </cell>
          <cell r="AY1106" t="str">
            <v/>
          </cell>
          <cell r="AZ1106" t="str">
            <v/>
          </cell>
          <cell r="BA1106" t="str">
            <v/>
          </cell>
          <cell r="BB1106" t="str">
            <v/>
          </cell>
          <cell r="BC1106" t="str">
            <v/>
          </cell>
          <cell r="BD1106" t="str">
            <v/>
          </cell>
          <cell r="BE1106" t="str">
            <v/>
          </cell>
          <cell r="BG1106" t="str">
            <v>PREMIER GREEN</v>
          </cell>
          <cell r="BH1106" t="str">
            <v/>
          </cell>
          <cell r="BI1106" t="str">
            <v/>
          </cell>
          <cell r="BJ1106" t="str">
            <v/>
          </cell>
          <cell r="BK1106" t="str">
            <v/>
          </cell>
          <cell r="BL1106" t="str">
            <v/>
          </cell>
          <cell r="BM1106" t="str">
            <v/>
          </cell>
          <cell r="BN1106" t="str">
            <v/>
          </cell>
          <cell r="BO1106" t="str">
            <v/>
          </cell>
          <cell r="BP1106" t="str">
            <v/>
          </cell>
          <cell r="BQ1106" t="str">
            <v/>
          </cell>
          <cell r="BR1106" t="str">
            <v/>
          </cell>
          <cell r="BS1106" t="str">
            <v/>
          </cell>
          <cell r="BU1106" t="str">
            <v>PREMIER GREEN</v>
          </cell>
          <cell r="BV1106" t="str">
            <v/>
          </cell>
          <cell r="BW1106" t="str">
            <v/>
          </cell>
          <cell r="BX1106" t="str">
            <v/>
          </cell>
          <cell r="BY1106" t="str">
            <v/>
          </cell>
          <cell r="BZ1106" t="str">
            <v/>
          </cell>
          <cell r="CA1106" t="str">
            <v/>
          </cell>
          <cell r="CB1106" t="str">
            <v/>
          </cell>
          <cell r="CC1106" t="str">
            <v/>
          </cell>
          <cell r="CD1106" t="str">
            <v/>
          </cell>
          <cell r="CE1106" t="str">
            <v/>
          </cell>
          <cell r="CG1106" t="str">
            <v>PREMIER GREEN</v>
          </cell>
          <cell r="CH1106" t="str">
            <v/>
          </cell>
          <cell r="CI1106" t="str">
            <v/>
          </cell>
          <cell r="CJ1106" t="str">
            <v/>
          </cell>
          <cell r="CK1106" t="str">
            <v/>
          </cell>
          <cell r="CL1106" t="str">
            <v/>
          </cell>
          <cell r="CM1106" t="str">
            <v/>
          </cell>
          <cell r="CN1106" t="str">
            <v/>
          </cell>
          <cell r="CO1106" t="str">
            <v/>
          </cell>
          <cell r="CP1106" t="str">
            <v/>
          </cell>
          <cell r="CQ1106" t="str">
            <v/>
          </cell>
          <cell r="CR1106" t="str">
            <v/>
          </cell>
          <cell r="CS1106" t="str">
            <v/>
          </cell>
          <cell r="CU1106" t="str">
            <v>PREMIER GREEN</v>
          </cell>
          <cell r="CV1106" t="str">
            <v/>
          </cell>
          <cell r="CW1106" t="str">
            <v/>
          </cell>
          <cell r="CX1106" t="str">
            <v/>
          </cell>
          <cell r="CY1106" t="str">
            <v/>
          </cell>
          <cell r="CZ1106" t="str">
            <v/>
          </cell>
          <cell r="DA1106" t="str">
            <v/>
          </cell>
          <cell r="DB1106" t="str">
            <v/>
          </cell>
          <cell r="DC1106" t="str">
            <v/>
          </cell>
          <cell r="DD1106" t="str">
            <v/>
          </cell>
          <cell r="DE1106" t="str">
            <v/>
          </cell>
          <cell r="DG1106" t="str">
            <v>PREMIER GREEN</v>
          </cell>
          <cell r="DH1106" t="str">
            <v/>
          </cell>
          <cell r="DI1106" t="str">
            <v/>
          </cell>
          <cell r="DJ1106" t="str">
            <v/>
          </cell>
          <cell r="DK1106" t="str">
            <v/>
          </cell>
          <cell r="DL1106" t="str">
            <v/>
          </cell>
          <cell r="DM1106" t="str">
            <v/>
          </cell>
          <cell r="DN1106" t="str">
            <v/>
          </cell>
          <cell r="DO1106" t="str">
            <v/>
          </cell>
          <cell r="DP1106" t="str">
            <v/>
          </cell>
          <cell r="DQ1106" t="str">
            <v/>
          </cell>
          <cell r="DR1106" t="str">
            <v/>
          </cell>
          <cell r="DS1106" t="str">
            <v/>
          </cell>
          <cell r="DU1106" t="str">
            <v>PREMIER GREEN</v>
          </cell>
          <cell r="DV1106" t="str">
            <v/>
          </cell>
          <cell r="DW1106" t="str">
            <v/>
          </cell>
          <cell r="DX1106" t="str">
            <v/>
          </cell>
          <cell r="DY1106" t="str">
            <v/>
          </cell>
          <cell r="DZ1106" t="str">
            <v/>
          </cell>
          <cell r="EA1106" t="str">
            <v/>
          </cell>
          <cell r="EB1106" t="str">
            <v/>
          </cell>
          <cell r="EC1106" t="str">
            <v/>
          </cell>
          <cell r="ED1106" t="str">
            <v/>
          </cell>
          <cell r="EE1106" t="str">
            <v/>
          </cell>
        </row>
        <row r="1107">
          <cell r="I1107" t="str">
            <v>Zuku TV</v>
          </cell>
          <cell r="J1107">
            <v>603</v>
          </cell>
          <cell r="K1107">
            <v>698</v>
          </cell>
          <cell r="L1107">
            <v>24951987</v>
          </cell>
          <cell r="M1107">
            <v>355280</v>
          </cell>
          <cell r="AF1107" t="str">
            <v>PREMIER MARKETING</v>
          </cell>
          <cell r="AG1107" t="str">
            <v>PREMIER MARKETING</v>
          </cell>
          <cell r="AH1107" t="str">
            <v/>
          </cell>
          <cell r="AI1107" t="str">
            <v/>
          </cell>
          <cell r="AJ1107" t="str">
            <v/>
          </cell>
          <cell r="AK1107" t="str">
            <v/>
          </cell>
          <cell r="AL1107" t="str">
            <v/>
          </cell>
          <cell r="AM1107" t="str">
            <v/>
          </cell>
          <cell r="AN1107" t="str">
            <v/>
          </cell>
          <cell r="AO1107" t="str">
            <v/>
          </cell>
          <cell r="AP1107" t="str">
            <v/>
          </cell>
          <cell r="AQ1107" t="str">
            <v/>
          </cell>
          <cell r="AR1107" t="str">
            <v/>
          </cell>
          <cell r="AS1107" t="str">
            <v/>
          </cell>
          <cell r="AT1107">
            <v>0</v>
          </cell>
          <cell r="AU1107" t="str">
            <v>PREMIER MARKETING</v>
          </cell>
          <cell r="AV1107" t="str">
            <v/>
          </cell>
          <cell r="AW1107" t="str">
            <v/>
          </cell>
          <cell r="AX1107" t="str">
            <v/>
          </cell>
          <cell r="AY1107" t="str">
            <v/>
          </cell>
          <cell r="AZ1107" t="str">
            <v/>
          </cell>
          <cell r="BA1107" t="str">
            <v/>
          </cell>
          <cell r="BB1107" t="str">
            <v/>
          </cell>
          <cell r="BC1107" t="str">
            <v/>
          </cell>
          <cell r="BD1107" t="str">
            <v/>
          </cell>
          <cell r="BE1107" t="str">
            <v/>
          </cell>
          <cell r="BG1107" t="str">
            <v>PREMIER MARKETING</v>
          </cell>
          <cell r="BH1107" t="str">
            <v/>
          </cell>
          <cell r="BI1107" t="str">
            <v/>
          </cell>
          <cell r="BJ1107" t="str">
            <v/>
          </cell>
          <cell r="BK1107" t="str">
            <v/>
          </cell>
          <cell r="BL1107" t="str">
            <v/>
          </cell>
          <cell r="BM1107" t="str">
            <v/>
          </cell>
          <cell r="BN1107" t="str">
            <v/>
          </cell>
          <cell r="BO1107" t="str">
            <v/>
          </cell>
          <cell r="BP1107" t="str">
            <v/>
          </cell>
          <cell r="BQ1107" t="str">
            <v/>
          </cell>
          <cell r="BR1107" t="str">
            <v/>
          </cell>
          <cell r="BS1107" t="str">
            <v/>
          </cell>
          <cell r="BU1107" t="str">
            <v>PREMIER MARKETING</v>
          </cell>
          <cell r="BV1107" t="str">
            <v/>
          </cell>
          <cell r="BW1107" t="str">
            <v/>
          </cell>
          <cell r="BX1107" t="str">
            <v/>
          </cell>
          <cell r="BY1107" t="str">
            <v/>
          </cell>
          <cell r="BZ1107" t="str">
            <v/>
          </cell>
          <cell r="CA1107" t="str">
            <v/>
          </cell>
          <cell r="CB1107" t="str">
            <v/>
          </cell>
          <cell r="CC1107" t="str">
            <v/>
          </cell>
          <cell r="CD1107" t="str">
            <v/>
          </cell>
          <cell r="CE1107" t="str">
            <v/>
          </cell>
          <cell r="CG1107" t="str">
            <v>PREMIER MARKETING</v>
          </cell>
          <cell r="CH1107" t="str">
            <v/>
          </cell>
          <cell r="CI1107" t="str">
            <v/>
          </cell>
          <cell r="CJ1107" t="str">
            <v/>
          </cell>
          <cell r="CK1107" t="str">
            <v/>
          </cell>
          <cell r="CL1107" t="str">
            <v/>
          </cell>
          <cell r="CM1107" t="str">
            <v/>
          </cell>
          <cell r="CN1107" t="str">
            <v/>
          </cell>
          <cell r="CO1107" t="str">
            <v/>
          </cell>
          <cell r="CP1107" t="str">
            <v/>
          </cell>
          <cell r="CQ1107" t="str">
            <v/>
          </cell>
          <cell r="CR1107" t="str">
            <v/>
          </cell>
          <cell r="CS1107" t="str">
            <v/>
          </cell>
          <cell r="CU1107" t="str">
            <v>PREMIER MARKETING</v>
          </cell>
          <cell r="CV1107" t="str">
            <v/>
          </cell>
          <cell r="CW1107" t="str">
            <v/>
          </cell>
          <cell r="CX1107" t="str">
            <v/>
          </cell>
          <cell r="CY1107" t="str">
            <v/>
          </cell>
          <cell r="CZ1107" t="str">
            <v/>
          </cell>
          <cell r="DA1107" t="str">
            <v/>
          </cell>
          <cell r="DB1107" t="str">
            <v/>
          </cell>
          <cell r="DC1107" t="str">
            <v/>
          </cell>
          <cell r="DD1107" t="str">
            <v/>
          </cell>
          <cell r="DE1107" t="str">
            <v/>
          </cell>
          <cell r="DG1107" t="str">
            <v>PREMIER MARKETING</v>
          </cell>
          <cell r="DH1107" t="str">
            <v/>
          </cell>
          <cell r="DI1107" t="str">
            <v/>
          </cell>
          <cell r="DJ1107" t="str">
            <v/>
          </cell>
          <cell r="DK1107" t="str">
            <v/>
          </cell>
          <cell r="DL1107" t="str">
            <v/>
          </cell>
          <cell r="DM1107" t="str">
            <v/>
          </cell>
          <cell r="DN1107" t="str">
            <v/>
          </cell>
          <cell r="DO1107" t="str">
            <v/>
          </cell>
          <cell r="DP1107" t="str">
            <v/>
          </cell>
          <cell r="DQ1107" t="str">
            <v/>
          </cell>
          <cell r="DR1107" t="str">
            <v/>
          </cell>
          <cell r="DS1107" t="str">
            <v/>
          </cell>
          <cell r="DU1107" t="str">
            <v>PREMIER MARKETING</v>
          </cell>
          <cell r="DV1107" t="str">
            <v/>
          </cell>
          <cell r="DW1107" t="str">
            <v/>
          </cell>
          <cell r="DX1107" t="str">
            <v/>
          </cell>
          <cell r="DY1107" t="str">
            <v/>
          </cell>
          <cell r="DZ1107" t="str">
            <v/>
          </cell>
          <cell r="EA1107" t="str">
            <v/>
          </cell>
          <cell r="EB1107" t="str">
            <v/>
          </cell>
          <cell r="EC1107" t="str">
            <v/>
          </cell>
          <cell r="ED1107" t="str">
            <v/>
          </cell>
          <cell r="EE1107" t="str">
            <v/>
          </cell>
        </row>
        <row r="1108">
          <cell r="I1108" t="str">
            <v>UGANDA MARTYRS COLLEGE SSONDE</v>
          </cell>
          <cell r="J1108">
            <v>15</v>
          </cell>
          <cell r="K1108">
            <v>16</v>
          </cell>
          <cell r="L1108">
            <v>3057000</v>
          </cell>
          <cell r="M1108">
            <v>14710</v>
          </cell>
          <cell r="AF1108" t="str">
            <v>PREMIER MARKETING INT LTD</v>
          </cell>
          <cell r="AG1108" t="str">
            <v>PREMIER MARKETING INT LTD</v>
          </cell>
          <cell r="AH1108" t="str">
            <v/>
          </cell>
          <cell r="AI1108" t="str">
            <v/>
          </cell>
          <cell r="AJ1108" t="str">
            <v/>
          </cell>
          <cell r="AK1108" t="str">
            <v/>
          </cell>
          <cell r="AL1108" t="str">
            <v/>
          </cell>
          <cell r="AM1108" t="str">
            <v/>
          </cell>
          <cell r="AN1108" t="str">
            <v/>
          </cell>
          <cell r="AO1108" t="str">
            <v/>
          </cell>
          <cell r="AP1108" t="str">
            <v/>
          </cell>
          <cell r="AQ1108" t="str">
            <v/>
          </cell>
          <cell r="AR1108" t="str">
            <v/>
          </cell>
          <cell r="AS1108" t="str">
            <v/>
          </cell>
          <cell r="AT1108">
            <v>0</v>
          </cell>
          <cell r="AU1108" t="str">
            <v>PREMIER MARKETING INT LTD</v>
          </cell>
          <cell r="AV1108" t="str">
            <v/>
          </cell>
          <cell r="AW1108" t="str">
            <v/>
          </cell>
          <cell r="AX1108" t="str">
            <v/>
          </cell>
          <cell r="AY1108" t="str">
            <v/>
          </cell>
          <cell r="AZ1108" t="str">
            <v/>
          </cell>
          <cell r="BA1108" t="str">
            <v/>
          </cell>
          <cell r="BB1108" t="str">
            <v/>
          </cell>
          <cell r="BC1108" t="str">
            <v/>
          </cell>
          <cell r="BD1108" t="str">
            <v/>
          </cell>
          <cell r="BE1108" t="str">
            <v/>
          </cell>
          <cell r="BG1108" t="str">
            <v>PREMIER MARKETING INT LTD</v>
          </cell>
          <cell r="BH1108" t="str">
            <v/>
          </cell>
          <cell r="BI1108" t="str">
            <v/>
          </cell>
          <cell r="BJ1108" t="str">
            <v/>
          </cell>
          <cell r="BK1108" t="str">
            <v/>
          </cell>
          <cell r="BL1108" t="str">
            <v/>
          </cell>
          <cell r="BM1108" t="str">
            <v/>
          </cell>
          <cell r="BN1108" t="str">
            <v/>
          </cell>
          <cell r="BO1108" t="str">
            <v/>
          </cell>
          <cell r="BP1108" t="str">
            <v/>
          </cell>
          <cell r="BQ1108" t="str">
            <v/>
          </cell>
          <cell r="BR1108" t="str">
            <v/>
          </cell>
          <cell r="BS1108" t="str">
            <v/>
          </cell>
          <cell r="BU1108" t="str">
            <v>PREMIER MARKETING INT LTD</v>
          </cell>
          <cell r="BV1108" t="str">
            <v/>
          </cell>
          <cell r="BW1108" t="str">
            <v/>
          </cell>
          <cell r="BX1108" t="str">
            <v/>
          </cell>
          <cell r="BY1108" t="str">
            <v/>
          </cell>
          <cell r="BZ1108" t="str">
            <v/>
          </cell>
          <cell r="CA1108" t="str">
            <v/>
          </cell>
          <cell r="CB1108" t="str">
            <v/>
          </cell>
          <cell r="CC1108" t="str">
            <v/>
          </cell>
          <cell r="CD1108" t="str">
            <v/>
          </cell>
          <cell r="CE1108" t="str">
            <v/>
          </cell>
          <cell r="CG1108" t="str">
            <v>PREMIER MARKETING INT LTD</v>
          </cell>
          <cell r="CH1108" t="str">
            <v/>
          </cell>
          <cell r="CI1108" t="str">
            <v/>
          </cell>
          <cell r="CJ1108" t="str">
            <v/>
          </cell>
          <cell r="CK1108" t="str">
            <v/>
          </cell>
          <cell r="CL1108" t="str">
            <v/>
          </cell>
          <cell r="CM1108" t="str">
            <v/>
          </cell>
          <cell r="CN1108" t="str">
            <v/>
          </cell>
          <cell r="CO1108" t="str">
            <v/>
          </cell>
          <cell r="CP1108" t="str">
            <v/>
          </cell>
          <cell r="CQ1108" t="str">
            <v/>
          </cell>
          <cell r="CR1108" t="str">
            <v/>
          </cell>
          <cell r="CS1108" t="str">
            <v/>
          </cell>
          <cell r="CU1108" t="str">
            <v>PREMIER MARKETING INT LTD</v>
          </cell>
          <cell r="CV1108" t="str">
            <v/>
          </cell>
          <cell r="CW1108" t="str">
            <v/>
          </cell>
          <cell r="CX1108" t="str">
            <v/>
          </cell>
          <cell r="CY1108" t="str">
            <v/>
          </cell>
          <cell r="CZ1108" t="str">
            <v/>
          </cell>
          <cell r="DA1108" t="str">
            <v/>
          </cell>
          <cell r="DB1108" t="str">
            <v/>
          </cell>
          <cell r="DC1108" t="str">
            <v/>
          </cell>
          <cell r="DD1108" t="str">
            <v/>
          </cell>
          <cell r="DE1108" t="str">
            <v/>
          </cell>
          <cell r="DG1108" t="str">
            <v>PREMIER MARKETING INT LTD</v>
          </cell>
          <cell r="DH1108" t="str">
            <v/>
          </cell>
          <cell r="DI1108" t="str">
            <v/>
          </cell>
          <cell r="DJ1108" t="str">
            <v/>
          </cell>
          <cell r="DK1108" t="str">
            <v/>
          </cell>
          <cell r="DL1108" t="str">
            <v/>
          </cell>
          <cell r="DM1108" t="str">
            <v/>
          </cell>
          <cell r="DN1108" t="str">
            <v/>
          </cell>
          <cell r="DO1108" t="str">
            <v/>
          </cell>
          <cell r="DP1108" t="str">
            <v/>
          </cell>
          <cell r="DQ1108" t="str">
            <v/>
          </cell>
          <cell r="DR1108" t="str">
            <v/>
          </cell>
          <cell r="DS1108" t="str">
            <v/>
          </cell>
          <cell r="DU1108" t="str">
            <v>PREMIER MARKETING INT LTD</v>
          </cell>
          <cell r="DV1108" t="str">
            <v/>
          </cell>
          <cell r="DW1108" t="str">
            <v/>
          </cell>
          <cell r="DX1108" t="str">
            <v/>
          </cell>
          <cell r="DY1108" t="str">
            <v/>
          </cell>
          <cell r="DZ1108" t="str">
            <v/>
          </cell>
          <cell r="EA1108" t="str">
            <v/>
          </cell>
          <cell r="EB1108" t="str">
            <v/>
          </cell>
          <cell r="EC1108" t="str">
            <v/>
          </cell>
          <cell r="ED1108" t="str">
            <v/>
          </cell>
          <cell r="EE1108" t="str">
            <v/>
          </cell>
        </row>
        <row r="1109">
          <cell r="I1109" t="str">
            <v>UGANDA MARTYRS UNIVERSITY NYAMITANGA CAMPUS</v>
          </cell>
          <cell r="J1109">
            <v>1</v>
          </cell>
          <cell r="K1109">
            <v>3</v>
          </cell>
          <cell r="L1109">
            <v>5850000</v>
          </cell>
          <cell r="M1109">
            <v>21000</v>
          </cell>
          <cell r="AF1109" t="str">
            <v>PREMIER MARKETING KAMPALA DST-C2</v>
          </cell>
          <cell r="AG1109" t="str">
            <v>PREMIER MARKETING KAMPALA DST-C2</v>
          </cell>
          <cell r="AH1109" t="str">
            <v/>
          </cell>
          <cell r="AI1109" t="str">
            <v/>
          </cell>
          <cell r="AJ1109" t="str">
            <v/>
          </cell>
          <cell r="AK1109" t="str">
            <v/>
          </cell>
          <cell r="AL1109" t="str">
            <v/>
          </cell>
          <cell r="AM1109" t="str">
            <v/>
          </cell>
          <cell r="AN1109" t="str">
            <v/>
          </cell>
          <cell r="AO1109" t="str">
            <v/>
          </cell>
          <cell r="AP1109" t="str">
            <v/>
          </cell>
          <cell r="AQ1109" t="str">
            <v/>
          </cell>
          <cell r="AR1109" t="str">
            <v/>
          </cell>
          <cell r="AS1109" t="str">
            <v/>
          </cell>
          <cell r="AT1109">
            <v>0</v>
          </cell>
          <cell r="AU1109" t="str">
            <v>PREMIER MARKETING KAMPALA DST-C2</v>
          </cell>
          <cell r="AV1109" t="str">
            <v/>
          </cell>
          <cell r="AW1109" t="str">
            <v/>
          </cell>
          <cell r="AX1109" t="str">
            <v/>
          </cell>
          <cell r="AY1109" t="str">
            <v/>
          </cell>
          <cell r="AZ1109" t="str">
            <v/>
          </cell>
          <cell r="BA1109" t="str">
            <v/>
          </cell>
          <cell r="BB1109" t="str">
            <v/>
          </cell>
          <cell r="BC1109" t="str">
            <v/>
          </cell>
          <cell r="BD1109" t="str">
            <v/>
          </cell>
          <cell r="BE1109" t="str">
            <v/>
          </cell>
          <cell r="BG1109" t="str">
            <v>PREMIER MARKETING KAMPALA DST-C2</v>
          </cell>
          <cell r="BH1109" t="str">
            <v/>
          </cell>
          <cell r="BI1109" t="str">
            <v/>
          </cell>
          <cell r="BJ1109" t="str">
            <v/>
          </cell>
          <cell r="BK1109" t="str">
            <v/>
          </cell>
          <cell r="BL1109" t="str">
            <v/>
          </cell>
          <cell r="BM1109" t="str">
            <v/>
          </cell>
          <cell r="BN1109" t="str">
            <v/>
          </cell>
          <cell r="BO1109" t="str">
            <v/>
          </cell>
          <cell r="BP1109" t="str">
            <v/>
          </cell>
          <cell r="BQ1109" t="str">
            <v/>
          </cell>
          <cell r="BR1109" t="str">
            <v/>
          </cell>
          <cell r="BS1109" t="str">
            <v/>
          </cell>
          <cell r="BU1109" t="str">
            <v>PREMIER MARKETING KAMPALA DST-C2</v>
          </cell>
          <cell r="BV1109" t="str">
            <v/>
          </cell>
          <cell r="BW1109" t="str">
            <v/>
          </cell>
          <cell r="BX1109" t="str">
            <v/>
          </cell>
          <cell r="BY1109" t="str">
            <v/>
          </cell>
          <cell r="BZ1109" t="str">
            <v/>
          </cell>
          <cell r="CA1109" t="str">
            <v/>
          </cell>
          <cell r="CB1109" t="str">
            <v/>
          </cell>
          <cell r="CC1109" t="str">
            <v/>
          </cell>
          <cell r="CD1109" t="str">
            <v/>
          </cell>
          <cell r="CE1109" t="str">
            <v/>
          </cell>
          <cell r="CG1109" t="str">
            <v>PREMIER MARKETING KAMPALA DST-C2</v>
          </cell>
          <cell r="CH1109" t="str">
            <v/>
          </cell>
          <cell r="CI1109" t="str">
            <v/>
          </cell>
          <cell r="CJ1109" t="str">
            <v/>
          </cell>
          <cell r="CK1109" t="str">
            <v/>
          </cell>
          <cell r="CL1109" t="str">
            <v/>
          </cell>
          <cell r="CM1109" t="str">
            <v/>
          </cell>
          <cell r="CN1109" t="str">
            <v/>
          </cell>
          <cell r="CO1109" t="str">
            <v/>
          </cell>
          <cell r="CP1109" t="str">
            <v/>
          </cell>
          <cell r="CQ1109" t="str">
            <v/>
          </cell>
          <cell r="CR1109" t="str">
            <v/>
          </cell>
          <cell r="CS1109" t="str">
            <v/>
          </cell>
          <cell r="CU1109" t="str">
            <v>PREMIER MARKETING KAMPALA DST-C2</v>
          </cell>
          <cell r="CV1109" t="str">
            <v/>
          </cell>
          <cell r="CW1109" t="str">
            <v/>
          </cell>
          <cell r="CX1109" t="str">
            <v/>
          </cell>
          <cell r="CY1109" t="str">
            <v/>
          </cell>
          <cell r="CZ1109" t="str">
            <v/>
          </cell>
          <cell r="DA1109" t="str">
            <v/>
          </cell>
          <cell r="DB1109" t="str">
            <v/>
          </cell>
          <cell r="DC1109" t="str">
            <v/>
          </cell>
          <cell r="DD1109" t="str">
            <v/>
          </cell>
          <cell r="DE1109" t="str">
            <v/>
          </cell>
          <cell r="DG1109" t="str">
            <v>PREMIER MARKETING KAMPALA DST-C2</v>
          </cell>
          <cell r="DH1109" t="str">
            <v/>
          </cell>
          <cell r="DI1109" t="str">
            <v/>
          </cell>
          <cell r="DJ1109" t="str">
            <v/>
          </cell>
          <cell r="DK1109" t="str">
            <v/>
          </cell>
          <cell r="DL1109" t="str">
            <v/>
          </cell>
          <cell r="DM1109" t="str">
            <v/>
          </cell>
          <cell r="DN1109" t="str">
            <v/>
          </cell>
          <cell r="DO1109" t="str">
            <v/>
          </cell>
          <cell r="DP1109" t="str">
            <v/>
          </cell>
          <cell r="DQ1109" t="str">
            <v/>
          </cell>
          <cell r="DR1109" t="str">
            <v/>
          </cell>
          <cell r="DS1109" t="str">
            <v/>
          </cell>
          <cell r="DU1109" t="str">
            <v>PREMIER MARKETING KAMPALA DST-C2</v>
          </cell>
          <cell r="DV1109" t="str">
            <v/>
          </cell>
          <cell r="DW1109" t="str">
            <v/>
          </cell>
          <cell r="DX1109" t="str">
            <v/>
          </cell>
          <cell r="DY1109" t="str">
            <v/>
          </cell>
          <cell r="DZ1109" t="str">
            <v/>
          </cell>
          <cell r="EA1109" t="str">
            <v/>
          </cell>
          <cell r="EB1109" t="str">
            <v/>
          </cell>
          <cell r="EC1109" t="str">
            <v/>
          </cell>
          <cell r="ED1109" t="str">
            <v/>
          </cell>
          <cell r="EE1109" t="str">
            <v/>
          </cell>
        </row>
        <row r="1110">
          <cell r="I1110" t="str">
            <v>UMEME</v>
          </cell>
          <cell r="J1110">
            <v>27483</v>
          </cell>
          <cell r="K1110">
            <v>39012</v>
          </cell>
          <cell r="L1110">
            <v>1688422341</v>
          </cell>
          <cell r="M1110">
            <v>20327670</v>
          </cell>
          <cell r="AF1110" t="str">
            <v>PRICE CHOPPER ENT</v>
          </cell>
          <cell r="AG1110" t="str">
            <v>PRICE CHOPPER ENT</v>
          </cell>
          <cell r="AH1110" t="str">
            <v/>
          </cell>
          <cell r="AI1110" t="str">
            <v/>
          </cell>
          <cell r="AJ1110" t="str">
            <v/>
          </cell>
          <cell r="AK1110" t="str">
            <v/>
          </cell>
          <cell r="AL1110" t="str">
            <v/>
          </cell>
          <cell r="AM1110" t="str">
            <v/>
          </cell>
          <cell r="AN1110" t="str">
            <v/>
          </cell>
          <cell r="AO1110" t="str">
            <v/>
          </cell>
          <cell r="AP1110" t="str">
            <v/>
          </cell>
          <cell r="AQ1110" t="str">
            <v/>
          </cell>
          <cell r="AR1110" t="str">
            <v/>
          </cell>
          <cell r="AS1110" t="str">
            <v/>
          </cell>
          <cell r="AT1110">
            <v>0</v>
          </cell>
          <cell r="AU1110" t="str">
            <v>PRICE CHOPPER ENT</v>
          </cell>
          <cell r="AV1110" t="str">
            <v/>
          </cell>
          <cell r="AW1110" t="str">
            <v/>
          </cell>
          <cell r="AX1110" t="str">
            <v/>
          </cell>
          <cell r="AY1110" t="str">
            <v/>
          </cell>
          <cell r="AZ1110" t="str">
            <v/>
          </cell>
          <cell r="BA1110" t="str">
            <v/>
          </cell>
          <cell r="BB1110" t="str">
            <v/>
          </cell>
          <cell r="BC1110" t="str">
            <v/>
          </cell>
          <cell r="BD1110" t="str">
            <v/>
          </cell>
          <cell r="BE1110" t="str">
            <v/>
          </cell>
          <cell r="BG1110" t="str">
            <v>PRICE CHOPPER ENT</v>
          </cell>
          <cell r="BH1110" t="str">
            <v/>
          </cell>
          <cell r="BI1110" t="str">
            <v/>
          </cell>
          <cell r="BJ1110" t="str">
            <v/>
          </cell>
          <cell r="BK1110" t="str">
            <v/>
          </cell>
          <cell r="BL1110" t="str">
            <v/>
          </cell>
          <cell r="BM1110" t="str">
            <v/>
          </cell>
          <cell r="BN1110" t="str">
            <v/>
          </cell>
          <cell r="BO1110" t="str">
            <v/>
          </cell>
          <cell r="BP1110" t="str">
            <v/>
          </cell>
          <cell r="BQ1110" t="str">
            <v/>
          </cell>
          <cell r="BR1110" t="str">
            <v/>
          </cell>
          <cell r="BS1110" t="str">
            <v/>
          </cell>
          <cell r="BU1110" t="str">
            <v>PRICE CHOPPER ENT</v>
          </cell>
          <cell r="BV1110" t="str">
            <v/>
          </cell>
          <cell r="BW1110" t="str">
            <v/>
          </cell>
          <cell r="BX1110" t="str">
            <v/>
          </cell>
          <cell r="BY1110" t="str">
            <v/>
          </cell>
          <cell r="BZ1110" t="str">
            <v/>
          </cell>
          <cell r="CA1110" t="str">
            <v/>
          </cell>
          <cell r="CB1110" t="str">
            <v/>
          </cell>
          <cell r="CC1110" t="str">
            <v/>
          </cell>
          <cell r="CD1110" t="str">
            <v/>
          </cell>
          <cell r="CE1110" t="str">
            <v/>
          </cell>
          <cell r="CG1110" t="str">
            <v>PRICE CHOPPER ENT</v>
          </cell>
          <cell r="CH1110" t="str">
            <v/>
          </cell>
          <cell r="CI1110" t="str">
            <v/>
          </cell>
          <cell r="CJ1110" t="str">
            <v/>
          </cell>
          <cell r="CK1110" t="str">
            <v/>
          </cell>
          <cell r="CL1110" t="str">
            <v/>
          </cell>
          <cell r="CM1110" t="str">
            <v/>
          </cell>
          <cell r="CN1110" t="str">
            <v/>
          </cell>
          <cell r="CO1110" t="str">
            <v/>
          </cell>
          <cell r="CP1110" t="str">
            <v/>
          </cell>
          <cell r="CQ1110" t="str">
            <v/>
          </cell>
          <cell r="CR1110" t="str">
            <v/>
          </cell>
          <cell r="CS1110" t="str">
            <v/>
          </cell>
          <cell r="CU1110" t="str">
            <v>PRICE CHOPPER ENT</v>
          </cell>
          <cell r="CV1110" t="str">
            <v/>
          </cell>
          <cell r="CW1110" t="str">
            <v/>
          </cell>
          <cell r="CX1110" t="str">
            <v/>
          </cell>
          <cell r="CY1110" t="str">
            <v/>
          </cell>
          <cell r="CZ1110" t="str">
            <v/>
          </cell>
          <cell r="DA1110" t="str">
            <v/>
          </cell>
          <cell r="DB1110" t="str">
            <v/>
          </cell>
          <cell r="DC1110" t="str">
            <v/>
          </cell>
          <cell r="DD1110" t="str">
            <v/>
          </cell>
          <cell r="DE1110" t="str">
            <v/>
          </cell>
          <cell r="DG1110" t="str">
            <v>PRICE CHOPPER ENT</v>
          </cell>
          <cell r="DH1110" t="str">
            <v/>
          </cell>
          <cell r="DI1110" t="str">
            <v/>
          </cell>
          <cell r="DJ1110" t="str">
            <v/>
          </cell>
          <cell r="DK1110" t="str">
            <v/>
          </cell>
          <cell r="DL1110" t="str">
            <v/>
          </cell>
          <cell r="DM1110" t="str">
            <v/>
          </cell>
          <cell r="DN1110" t="str">
            <v/>
          </cell>
          <cell r="DO1110" t="str">
            <v/>
          </cell>
          <cell r="DP1110" t="str">
            <v/>
          </cell>
          <cell r="DQ1110" t="str">
            <v/>
          </cell>
          <cell r="DR1110" t="str">
            <v/>
          </cell>
          <cell r="DS1110" t="str">
            <v/>
          </cell>
          <cell r="DU1110" t="str">
            <v>PRICE CHOPPER ENT</v>
          </cell>
          <cell r="DV1110" t="str">
            <v/>
          </cell>
          <cell r="DW1110" t="str">
            <v/>
          </cell>
          <cell r="DX1110" t="str">
            <v/>
          </cell>
          <cell r="DY1110" t="str">
            <v/>
          </cell>
          <cell r="DZ1110" t="str">
            <v/>
          </cell>
          <cell r="EA1110" t="str">
            <v/>
          </cell>
          <cell r="EB1110" t="str">
            <v/>
          </cell>
          <cell r="EC1110" t="str">
            <v/>
          </cell>
          <cell r="ED1110" t="str">
            <v/>
          </cell>
          <cell r="EE1110" t="str">
            <v/>
          </cell>
        </row>
        <row r="1111">
          <cell r="I1111" t="str">
            <v>USAFRIMALL</v>
          </cell>
          <cell r="J1111">
            <v>1</v>
          </cell>
          <cell r="K1111">
            <v>1</v>
          </cell>
          <cell r="L1111">
            <v>400000</v>
          </cell>
          <cell r="M1111">
            <v>1250</v>
          </cell>
          <cell r="AF1111" t="str">
            <v>PRIMARYAIRTIME</v>
          </cell>
          <cell r="AG1111" t="str">
            <v>PRIMARYAIRTIME</v>
          </cell>
          <cell r="AH1111" t="str">
            <v/>
          </cell>
          <cell r="AI1111">
            <v>586999</v>
          </cell>
          <cell r="AJ1111">
            <v>652312</v>
          </cell>
          <cell r="AK1111">
            <v>678995</v>
          </cell>
          <cell r="AL1111">
            <v>700746</v>
          </cell>
          <cell r="AM1111">
            <v>752414</v>
          </cell>
          <cell r="AN1111">
            <v>815866</v>
          </cell>
          <cell r="AO1111">
            <v>851598</v>
          </cell>
          <cell r="AP1111">
            <v>875575</v>
          </cell>
          <cell r="AQ1111">
            <v>921731</v>
          </cell>
          <cell r="AR1111">
            <v>951122</v>
          </cell>
          <cell r="AS1111">
            <v>1003158</v>
          </cell>
          <cell r="AT1111">
            <v>8790516</v>
          </cell>
          <cell r="AU1111" t="str">
            <v>PRIMARYAIRTIME</v>
          </cell>
          <cell r="AV1111">
            <v>992286</v>
          </cell>
          <cell r="AW1111">
            <v>1008322</v>
          </cell>
          <cell r="AX1111">
            <v>1093159</v>
          </cell>
          <cell r="AY1111">
            <v>1150165</v>
          </cell>
          <cell r="AZ1111">
            <v>1190881</v>
          </cell>
          <cell r="BA1111">
            <v>1196673</v>
          </cell>
          <cell r="BB1111">
            <v>1234290</v>
          </cell>
          <cell r="BC1111">
            <v>1300009</v>
          </cell>
          <cell r="BD1111">
            <v>1297136</v>
          </cell>
          <cell r="BE1111">
            <v>1071036</v>
          </cell>
          <cell r="BG1111" t="str">
            <v>PRIMARYAIRTIME</v>
          </cell>
          <cell r="BH1111" t="str">
            <v/>
          </cell>
          <cell r="BI1111">
            <v>5736421</v>
          </cell>
          <cell r="BJ1111">
            <v>7023502</v>
          </cell>
          <cell r="BK1111">
            <v>6927194</v>
          </cell>
          <cell r="BL1111">
            <v>7213173</v>
          </cell>
          <cell r="BM1111">
            <v>7935213</v>
          </cell>
          <cell r="BN1111">
            <v>8808274</v>
          </cell>
          <cell r="BO1111">
            <v>9034529</v>
          </cell>
          <cell r="BP1111">
            <v>8791222</v>
          </cell>
          <cell r="BQ1111">
            <v>9761182</v>
          </cell>
          <cell r="BR1111">
            <v>10280786</v>
          </cell>
          <cell r="BS1111">
            <v>12067384</v>
          </cell>
          <cell r="BU1111" t="str">
            <v>PRIMARYAIRTIME</v>
          </cell>
          <cell r="BV1111">
            <v>11277256</v>
          </cell>
          <cell r="BW1111">
            <v>10969373</v>
          </cell>
          <cell r="BX1111">
            <v>12277091</v>
          </cell>
          <cell r="BY1111">
            <v>11737810</v>
          </cell>
          <cell r="BZ1111">
            <v>12189676</v>
          </cell>
          <cell r="CA1111">
            <v>11077551</v>
          </cell>
          <cell r="CB1111">
            <v>11362327</v>
          </cell>
          <cell r="CC1111">
            <v>12278938</v>
          </cell>
          <cell r="CD1111">
            <v>12002900</v>
          </cell>
          <cell r="CE1111">
            <v>6518056</v>
          </cell>
          <cell r="CG1111" t="str">
            <v>PRIMARYAIRTIME</v>
          </cell>
          <cell r="CH1111" t="str">
            <v/>
          </cell>
          <cell r="CI1111">
            <v>6613749991</v>
          </cell>
          <cell r="CJ1111">
            <v>7780936949</v>
          </cell>
          <cell r="CK1111">
            <v>7364453127</v>
          </cell>
          <cell r="CL1111">
            <v>7523162758</v>
          </cell>
          <cell r="CM1111">
            <v>8205209173</v>
          </cell>
          <cell r="CN1111">
            <v>9126222655</v>
          </cell>
          <cell r="CO1111">
            <v>9264992000</v>
          </cell>
          <cell r="CP1111">
            <v>8769178335</v>
          </cell>
          <cell r="CQ1111">
            <v>9359897452</v>
          </cell>
          <cell r="CR1111">
            <v>9755924704</v>
          </cell>
          <cell r="CS1111">
            <v>12027188070</v>
          </cell>
          <cell r="CU1111" t="str">
            <v>PRIMARYAIRTIME</v>
          </cell>
          <cell r="CV1111">
            <v>11270942867</v>
          </cell>
          <cell r="CW1111">
            <v>10819244467</v>
          </cell>
          <cell r="CX1111">
            <v>11940886243</v>
          </cell>
          <cell r="CY1111">
            <v>11839524347</v>
          </cell>
          <cell r="CZ1111">
            <v>12590066930</v>
          </cell>
          <cell r="DA1111">
            <v>11632049123</v>
          </cell>
          <cell r="DB1111">
            <v>12024569366</v>
          </cell>
          <cell r="DC1111">
            <v>13003403207</v>
          </cell>
          <cell r="DD1111">
            <v>12786996322</v>
          </cell>
          <cell r="DE1111">
            <v>6683837917</v>
          </cell>
          <cell r="DG1111" t="str">
            <v>PRIMARYAIRTIME</v>
          </cell>
          <cell r="DH1111" t="str">
            <v/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300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U1111" t="str">
            <v>PRIMARYAIRTIME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</row>
        <row r="1112">
          <cell r="I1112" t="str">
            <v>VISION FUND UGANDA LIMITED</v>
          </cell>
          <cell r="J1112">
            <v>197</v>
          </cell>
          <cell r="K1112">
            <v>325</v>
          </cell>
          <cell r="L1112">
            <v>51051050</v>
          </cell>
          <cell r="M1112">
            <v>287640</v>
          </cell>
          <cell r="AF1112" t="str">
            <v>PRIME GRAIN MILLERS</v>
          </cell>
          <cell r="AG1112" t="str">
            <v>PRIME GRAIN MILLERS</v>
          </cell>
          <cell r="AH1112" t="str">
            <v/>
          </cell>
          <cell r="AI1112" t="str">
            <v/>
          </cell>
          <cell r="AJ1112" t="str">
            <v/>
          </cell>
          <cell r="AK1112" t="str">
            <v/>
          </cell>
          <cell r="AL1112" t="str">
            <v/>
          </cell>
          <cell r="AM1112" t="str">
            <v/>
          </cell>
          <cell r="AN1112" t="str">
            <v/>
          </cell>
          <cell r="AO1112" t="str">
            <v/>
          </cell>
          <cell r="AP1112" t="str">
            <v/>
          </cell>
          <cell r="AQ1112" t="str">
            <v/>
          </cell>
          <cell r="AR1112" t="str">
            <v/>
          </cell>
          <cell r="AS1112" t="str">
            <v/>
          </cell>
          <cell r="AT1112">
            <v>0</v>
          </cell>
          <cell r="AU1112" t="str">
            <v>PRIME GRAIN MILLERS</v>
          </cell>
          <cell r="AV1112" t="str">
            <v/>
          </cell>
          <cell r="AW1112" t="str">
            <v/>
          </cell>
          <cell r="AX1112" t="str">
            <v/>
          </cell>
          <cell r="AY1112" t="str">
            <v/>
          </cell>
          <cell r="AZ1112" t="str">
            <v/>
          </cell>
          <cell r="BA1112" t="str">
            <v/>
          </cell>
          <cell r="BB1112" t="str">
            <v/>
          </cell>
          <cell r="BC1112" t="str">
            <v/>
          </cell>
          <cell r="BD1112" t="str">
            <v/>
          </cell>
          <cell r="BE1112" t="str">
            <v/>
          </cell>
          <cell r="BG1112" t="str">
            <v>PRIME GRAIN MILLERS</v>
          </cell>
          <cell r="BH1112" t="str">
            <v/>
          </cell>
          <cell r="BI1112" t="str">
            <v/>
          </cell>
          <cell r="BJ1112" t="str">
            <v/>
          </cell>
          <cell r="BK1112" t="str">
            <v/>
          </cell>
          <cell r="BL1112" t="str">
            <v/>
          </cell>
          <cell r="BM1112" t="str">
            <v/>
          </cell>
          <cell r="BN1112" t="str">
            <v/>
          </cell>
          <cell r="BO1112" t="str">
            <v/>
          </cell>
          <cell r="BP1112" t="str">
            <v/>
          </cell>
          <cell r="BQ1112" t="str">
            <v/>
          </cell>
          <cell r="BR1112" t="str">
            <v/>
          </cell>
          <cell r="BS1112" t="str">
            <v/>
          </cell>
          <cell r="BU1112" t="str">
            <v>PRIME GRAIN MILLERS</v>
          </cell>
          <cell r="BV1112" t="str">
            <v/>
          </cell>
          <cell r="BW1112" t="str">
            <v/>
          </cell>
          <cell r="BX1112" t="str">
            <v/>
          </cell>
          <cell r="BY1112" t="str">
            <v/>
          </cell>
          <cell r="BZ1112" t="str">
            <v/>
          </cell>
          <cell r="CA1112" t="str">
            <v/>
          </cell>
          <cell r="CB1112" t="str">
            <v/>
          </cell>
          <cell r="CC1112" t="str">
            <v/>
          </cell>
          <cell r="CD1112" t="str">
            <v/>
          </cell>
          <cell r="CE1112" t="str">
            <v/>
          </cell>
          <cell r="CG1112" t="str">
            <v>PRIME GRAIN MILLERS</v>
          </cell>
          <cell r="CH1112" t="str">
            <v/>
          </cell>
          <cell r="CI1112" t="str">
            <v/>
          </cell>
          <cell r="CJ1112" t="str">
            <v/>
          </cell>
          <cell r="CK1112" t="str">
            <v/>
          </cell>
          <cell r="CL1112" t="str">
            <v/>
          </cell>
          <cell r="CM1112" t="str">
            <v/>
          </cell>
          <cell r="CN1112" t="str">
            <v/>
          </cell>
          <cell r="CO1112" t="str">
            <v/>
          </cell>
          <cell r="CP1112" t="str">
            <v/>
          </cell>
          <cell r="CQ1112" t="str">
            <v/>
          </cell>
          <cell r="CR1112" t="str">
            <v/>
          </cell>
          <cell r="CS1112" t="str">
            <v/>
          </cell>
          <cell r="CU1112" t="str">
            <v>PRIME GRAIN MILLERS</v>
          </cell>
          <cell r="CV1112" t="str">
            <v/>
          </cell>
          <cell r="CW1112" t="str">
            <v/>
          </cell>
          <cell r="CX1112" t="str">
            <v/>
          </cell>
          <cell r="CY1112" t="str">
            <v/>
          </cell>
          <cell r="CZ1112" t="str">
            <v/>
          </cell>
          <cell r="DA1112" t="str">
            <v/>
          </cell>
          <cell r="DB1112" t="str">
            <v/>
          </cell>
          <cell r="DC1112" t="str">
            <v/>
          </cell>
          <cell r="DD1112" t="str">
            <v/>
          </cell>
          <cell r="DE1112" t="str">
            <v/>
          </cell>
          <cell r="DG1112" t="str">
            <v>PRIME GRAIN MILLERS</v>
          </cell>
          <cell r="DH1112" t="str">
            <v/>
          </cell>
          <cell r="DI1112" t="str">
            <v/>
          </cell>
          <cell r="DJ1112" t="str">
            <v/>
          </cell>
          <cell r="DK1112" t="str">
            <v/>
          </cell>
          <cell r="DL1112" t="str">
            <v/>
          </cell>
          <cell r="DM1112" t="str">
            <v/>
          </cell>
          <cell r="DN1112" t="str">
            <v/>
          </cell>
          <cell r="DO1112" t="str">
            <v/>
          </cell>
          <cell r="DP1112" t="str">
            <v/>
          </cell>
          <cell r="DQ1112" t="str">
            <v/>
          </cell>
          <cell r="DR1112" t="str">
            <v/>
          </cell>
          <cell r="DS1112" t="str">
            <v/>
          </cell>
          <cell r="DU1112" t="str">
            <v>PRIME GRAIN MILLERS</v>
          </cell>
          <cell r="DV1112" t="str">
            <v/>
          </cell>
          <cell r="DW1112" t="str">
            <v/>
          </cell>
          <cell r="DX1112" t="str">
            <v/>
          </cell>
          <cell r="DY1112" t="str">
            <v/>
          </cell>
          <cell r="DZ1112" t="str">
            <v/>
          </cell>
          <cell r="EA1112" t="str">
            <v/>
          </cell>
          <cell r="EB1112" t="str">
            <v/>
          </cell>
          <cell r="EC1112" t="str">
            <v/>
          </cell>
          <cell r="ED1112" t="str">
            <v/>
          </cell>
          <cell r="EE1112" t="str">
            <v/>
          </cell>
        </row>
        <row r="1113">
          <cell r="I1113" t="str">
            <v>VISIONFUND UGANDA LIMITED</v>
          </cell>
          <cell r="J1113">
            <v>13</v>
          </cell>
          <cell r="K1113">
            <v>17</v>
          </cell>
          <cell r="L1113">
            <v>4204200</v>
          </cell>
          <cell r="M1113">
            <v>20230</v>
          </cell>
          <cell r="AF1113" t="str">
            <v>PROCESS MATCH LIMITED(DST) KLA-C1</v>
          </cell>
          <cell r="AG1113" t="str">
            <v>PROCESS MATCH LIMITED(DST) KLA-C1</v>
          </cell>
          <cell r="AH1113" t="str">
            <v/>
          </cell>
          <cell r="AI1113" t="str">
            <v/>
          </cell>
          <cell r="AJ1113" t="str">
            <v/>
          </cell>
          <cell r="AK1113" t="str">
            <v/>
          </cell>
          <cell r="AL1113" t="str">
            <v/>
          </cell>
          <cell r="AM1113" t="str">
            <v/>
          </cell>
          <cell r="AN1113" t="str">
            <v/>
          </cell>
          <cell r="AO1113" t="str">
            <v/>
          </cell>
          <cell r="AP1113" t="str">
            <v/>
          </cell>
          <cell r="AQ1113" t="str">
            <v/>
          </cell>
          <cell r="AR1113" t="str">
            <v/>
          </cell>
          <cell r="AS1113" t="str">
            <v/>
          </cell>
          <cell r="AT1113">
            <v>0</v>
          </cell>
          <cell r="AU1113" t="str">
            <v>PROCESS MATCH LIMITED(DST) KLA-C1</v>
          </cell>
          <cell r="AV1113" t="str">
            <v/>
          </cell>
          <cell r="AW1113" t="str">
            <v/>
          </cell>
          <cell r="AX1113" t="str">
            <v/>
          </cell>
          <cell r="AY1113" t="str">
            <v/>
          </cell>
          <cell r="AZ1113" t="str">
            <v/>
          </cell>
          <cell r="BA1113" t="str">
            <v/>
          </cell>
          <cell r="BB1113" t="str">
            <v/>
          </cell>
          <cell r="BC1113" t="str">
            <v/>
          </cell>
          <cell r="BD1113" t="str">
            <v/>
          </cell>
          <cell r="BE1113" t="str">
            <v/>
          </cell>
          <cell r="BG1113" t="str">
            <v>PROCESS MATCH LIMITED(DST) KLA-C1</v>
          </cell>
          <cell r="BH1113" t="str">
            <v/>
          </cell>
          <cell r="BI1113" t="str">
            <v/>
          </cell>
          <cell r="BJ1113" t="str">
            <v/>
          </cell>
          <cell r="BK1113" t="str">
            <v/>
          </cell>
          <cell r="BL1113" t="str">
            <v/>
          </cell>
          <cell r="BM1113" t="str">
            <v/>
          </cell>
          <cell r="BN1113" t="str">
            <v/>
          </cell>
          <cell r="BO1113" t="str">
            <v/>
          </cell>
          <cell r="BP1113" t="str">
            <v/>
          </cell>
          <cell r="BQ1113" t="str">
            <v/>
          </cell>
          <cell r="BR1113" t="str">
            <v/>
          </cell>
          <cell r="BS1113" t="str">
            <v/>
          </cell>
          <cell r="BU1113" t="str">
            <v>PROCESS MATCH LIMITED(DST) KLA-C1</v>
          </cell>
          <cell r="BV1113" t="str">
            <v/>
          </cell>
          <cell r="BW1113" t="str">
            <v/>
          </cell>
          <cell r="BX1113" t="str">
            <v/>
          </cell>
          <cell r="BY1113" t="str">
            <v/>
          </cell>
          <cell r="BZ1113" t="str">
            <v/>
          </cell>
          <cell r="CA1113" t="str">
            <v/>
          </cell>
          <cell r="CB1113" t="str">
            <v/>
          </cell>
          <cell r="CC1113" t="str">
            <v/>
          </cell>
          <cell r="CD1113" t="str">
            <v/>
          </cell>
          <cell r="CE1113" t="str">
            <v/>
          </cell>
          <cell r="CG1113" t="str">
            <v>PROCESS MATCH LIMITED(DST) KLA-C1</v>
          </cell>
          <cell r="CH1113" t="str">
            <v/>
          </cell>
          <cell r="CI1113" t="str">
            <v/>
          </cell>
          <cell r="CJ1113" t="str">
            <v/>
          </cell>
          <cell r="CK1113" t="str">
            <v/>
          </cell>
          <cell r="CL1113" t="str">
            <v/>
          </cell>
          <cell r="CM1113" t="str">
            <v/>
          </cell>
          <cell r="CN1113" t="str">
            <v/>
          </cell>
          <cell r="CO1113" t="str">
            <v/>
          </cell>
          <cell r="CP1113" t="str">
            <v/>
          </cell>
          <cell r="CQ1113" t="str">
            <v/>
          </cell>
          <cell r="CR1113" t="str">
            <v/>
          </cell>
          <cell r="CS1113" t="str">
            <v/>
          </cell>
          <cell r="CU1113" t="str">
            <v>PROCESS MATCH LIMITED(DST) KLA-C1</v>
          </cell>
          <cell r="CV1113" t="str">
            <v/>
          </cell>
          <cell r="CW1113" t="str">
            <v/>
          </cell>
          <cell r="CX1113" t="str">
            <v/>
          </cell>
          <cell r="CY1113" t="str">
            <v/>
          </cell>
          <cell r="CZ1113" t="str">
            <v/>
          </cell>
          <cell r="DA1113" t="str">
            <v/>
          </cell>
          <cell r="DB1113" t="str">
            <v/>
          </cell>
          <cell r="DC1113" t="str">
            <v/>
          </cell>
          <cell r="DD1113" t="str">
            <v/>
          </cell>
          <cell r="DE1113" t="str">
            <v/>
          </cell>
          <cell r="DG1113" t="str">
            <v>PROCESS MATCH LIMITED(DST) KLA-C1</v>
          </cell>
          <cell r="DH1113" t="str">
            <v/>
          </cell>
          <cell r="DI1113" t="str">
            <v/>
          </cell>
          <cell r="DJ1113" t="str">
            <v/>
          </cell>
          <cell r="DK1113" t="str">
            <v/>
          </cell>
          <cell r="DL1113" t="str">
            <v/>
          </cell>
          <cell r="DM1113" t="str">
            <v/>
          </cell>
          <cell r="DN1113" t="str">
            <v/>
          </cell>
          <cell r="DO1113" t="str">
            <v/>
          </cell>
          <cell r="DP1113" t="str">
            <v/>
          </cell>
          <cell r="DQ1113" t="str">
            <v/>
          </cell>
          <cell r="DR1113" t="str">
            <v/>
          </cell>
          <cell r="DS1113" t="str">
            <v/>
          </cell>
          <cell r="DU1113" t="str">
            <v>PROCESS MATCH LIMITED(DST) KLA-C1</v>
          </cell>
          <cell r="DV1113" t="str">
            <v/>
          </cell>
          <cell r="DW1113" t="str">
            <v/>
          </cell>
          <cell r="DX1113" t="str">
            <v/>
          </cell>
          <cell r="DY1113" t="str">
            <v/>
          </cell>
          <cell r="DZ1113" t="str">
            <v/>
          </cell>
          <cell r="EA1113" t="str">
            <v/>
          </cell>
          <cell r="EB1113" t="str">
            <v/>
          </cell>
          <cell r="EC1113" t="str">
            <v/>
          </cell>
          <cell r="ED1113" t="str">
            <v/>
          </cell>
          <cell r="EE1113" t="str">
            <v/>
          </cell>
        </row>
        <row r="1114">
          <cell r="I1114" t="str">
            <v>VISIONFUND UGANDA LTD</v>
          </cell>
          <cell r="J1114">
            <v>41</v>
          </cell>
          <cell r="K1114">
            <v>55</v>
          </cell>
          <cell r="L1114">
            <v>8005100</v>
          </cell>
          <cell r="M1114">
            <v>74600</v>
          </cell>
          <cell r="AF1114" t="str">
            <v>PROCOM CO.LTD  ZERO RATED - KIRUHURA T/C</v>
          </cell>
          <cell r="AG1114" t="str">
            <v>PROCOM CO.LTD  ZERO RATED - KIRUHURA T/C</v>
          </cell>
          <cell r="AH1114" t="str">
            <v/>
          </cell>
          <cell r="AI1114" t="str">
            <v/>
          </cell>
          <cell r="AJ1114" t="str">
            <v/>
          </cell>
          <cell r="AK1114" t="str">
            <v/>
          </cell>
          <cell r="AL1114" t="str">
            <v/>
          </cell>
          <cell r="AM1114" t="str">
            <v/>
          </cell>
          <cell r="AN1114" t="str">
            <v/>
          </cell>
          <cell r="AO1114" t="str">
            <v/>
          </cell>
          <cell r="AP1114" t="str">
            <v/>
          </cell>
          <cell r="AQ1114" t="str">
            <v/>
          </cell>
          <cell r="AR1114" t="str">
            <v/>
          </cell>
          <cell r="AS1114" t="str">
            <v/>
          </cell>
          <cell r="AT1114">
            <v>0</v>
          </cell>
          <cell r="AU1114" t="str">
            <v>PROCOM CO.LTD  ZERO RATED - KIRUHURA T/C</v>
          </cell>
          <cell r="AV1114" t="str">
            <v/>
          </cell>
          <cell r="AW1114" t="str">
            <v/>
          </cell>
          <cell r="AX1114" t="str">
            <v/>
          </cell>
          <cell r="AY1114" t="str">
            <v/>
          </cell>
          <cell r="AZ1114" t="str">
            <v/>
          </cell>
          <cell r="BA1114" t="str">
            <v/>
          </cell>
          <cell r="BB1114" t="str">
            <v/>
          </cell>
          <cell r="BC1114" t="str">
            <v/>
          </cell>
          <cell r="BD1114" t="str">
            <v/>
          </cell>
          <cell r="BE1114" t="str">
            <v/>
          </cell>
          <cell r="BG1114" t="str">
            <v>PROCOM CO.LTD  ZERO RATED - KIRUHURA T/C</v>
          </cell>
          <cell r="BH1114" t="str">
            <v/>
          </cell>
          <cell r="BI1114" t="str">
            <v/>
          </cell>
          <cell r="BJ1114" t="str">
            <v/>
          </cell>
          <cell r="BK1114" t="str">
            <v/>
          </cell>
          <cell r="BL1114" t="str">
            <v/>
          </cell>
          <cell r="BM1114" t="str">
            <v/>
          </cell>
          <cell r="BN1114" t="str">
            <v/>
          </cell>
          <cell r="BO1114" t="str">
            <v/>
          </cell>
          <cell r="BP1114" t="str">
            <v/>
          </cell>
          <cell r="BQ1114" t="str">
            <v/>
          </cell>
          <cell r="BR1114" t="str">
            <v/>
          </cell>
          <cell r="BS1114" t="str">
            <v/>
          </cell>
          <cell r="BU1114" t="str">
            <v>PROCOM CO.LTD  ZERO RATED - KIRUHURA T/C</v>
          </cell>
          <cell r="BV1114" t="str">
            <v/>
          </cell>
          <cell r="BW1114" t="str">
            <v/>
          </cell>
          <cell r="BX1114" t="str">
            <v/>
          </cell>
          <cell r="BY1114" t="str">
            <v/>
          </cell>
          <cell r="BZ1114" t="str">
            <v/>
          </cell>
          <cell r="CA1114" t="str">
            <v/>
          </cell>
          <cell r="CB1114" t="str">
            <v/>
          </cell>
          <cell r="CC1114" t="str">
            <v/>
          </cell>
          <cell r="CD1114" t="str">
            <v/>
          </cell>
          <cell r="CE1114" t="str">
            <v/>
          </cell>
          <cell r="CG1114" t="str">
            <v>PROCOM CO.LTD  ZERO RATED - KIRUHURA T/C</v>
          </cell>
          <cell r="CH1114" t="str">
            <v/>
          </cell>
          <cell r="CI1114" t="str">
            <v/>
          </cell>
          <cell r="CJ1114" t="str">
            <v/>
          </cell>
          <cell r="CK1114" t="str">
            <v/>
          </cell>
          <cell r="CL1114" t="str">
            <v/>
          </cell>
          <cell r="CM1114" t="str">
            <v/>
          </cell>
          <cell r="CN1114" t="str">
            <v/>
          </cell>
          <cell r="CO1114" t="str">
            <v/>
          </cell>
          <cell r="CP1114" t="str">
            <v/>
          </cell>
          <cell r="CQ1114" t="str">
            <v/>
          </cell>
          <cell r="CR1114" t="str">
            <v/>
          </cell>
          <cell r="CS1114" t="str">
            <v/>
          </cell>
          <cell r="CU1114" t="str">
            <v>PROCOM CO.LTD  ZERO RATED - KIRUHURA T/C</v>
          </cell>
          <cell r="CV1114" t="str">
            <v/>
          </cell>
          <cell r="CW1114" t="str">
            <v/>
          </cell>
          <cell r="CX1114" t="str">
            <v/>
          </cell>
          <cell r="CY1114" t="str">
            <v/>
          </cell>
          <cell r="CZ1114" t="str">
            <v/>
          </cell>
          <cell r="DA1114" t="str">
            <v/>
          </cell>
          <cell r="DB1114" t="str">
            <v/>
          </cell>
          <cell r="DC1114" t="str">
            <v/>
          </cell>
          <cell r="DD1114" t="str">
            <v/>
          </cell>
          <cell r="DE1114" t="str">
            <v/>
          </cell>
          <cell r="DG1114" t="str">
            <v>PROCOM CO.LTD  ZERO RATED - KIRUHURA T/C</v>
          </cell>
          <cell r="DH1114" t="str">
            <v/>
          </cell>
          <cell r="DI1114" t="str">
            <v/>
          </cell>
          <cell r="DJ1114" t="str">
            <v/>
          </cell>
          <cell r="DK1114" t="str">
            <v/>
          </cell>
          <cell r="DL1114" t="str">
            <v/>
          </cell>
          <cell r="DM1114" t="str">
            <v/>
          </cell>
          <cell r="DN1114" t="str">
            <v/>
          </cell>
          <cell r="DO1114" t="str">
            <v/>
          </cell>
          <cell r="DP1114" t="str">
            <v/>
          </cell>
          <cell r="DQ1114" t="str">
            <v/>
          </cell>
          <cell r="DR1114" t="str">
            <v/>
          </cell>
          <cell r="DS1114" t="str">
            <v/>
          </cell>
          <cell r="DU1114" t="str">
            <v>PROCOM CO.LTD  ZERO RATED - KIRUHURA T/C</v>
          </cell>
          <cell r="DV1114" t="str">
            <v/>
          </cell>
          <cell r="DW1114" t="str">
            <v/>
          </cell>
          <cell r="DX1114" t="str">
            <v/>
          </cell>
          <cell r="DY1114" t="str">
            <v/>
          </cell>
          <cell r="DZ1114" t="str">
            <v/>
          </cell>
          <cell r="EA1114" t="str">
            <v/>
          </cell>
          <cell r="EB1114" t="str">
            <v/>
          </cell>
          <cell r="EC1114" t="str">
            <v/>
          </cell>
          <cell r="ED1114" t="str">
            <v/>
          </cell>
          <cell r="EE1114" t="str">
            <v/>
          </cell>
        </row>
        <row r="1115">
          <cell r="I1115" t="str">
            <v>watoto child care ministries</v>
          </cell>
          <cell r="J1115">
            <v>4</v>
          </cell>
          <cell r="K1115">
            <v>5</v>
          </cell>
          <cell r="L1115">
            <v>536000</v>
          </cell>
          <cell r="M1115">
            <v>3880</v>
          </cell>
          <cell r="AF1115" t="str">
            <v>PROMPT STORES -COMMISSION LINE</v>
          </cell>
          <cell r="AG1115" t="str">
            <v>PROMPT STORES -COMMISSION LINE</v>
          </cell>
          <cell r="AH1115" t="str">
            <v/>
          </cell>
          <cell r="AI1115" t="str">
            <v/>
          </cell>
          <cell r="AJ1115" t="str">
            <v/>
          </cell>
          <cell r="AK1115" t="str">
            <v/>
          </cell>
          <cell r="AL1115" t="str">
            <v/>
          </cell>
          <cell r="AM1115" t="str">
            <v/>
          </cell>
          <cell r="AN1115" t="str">
            <v/>
          </cell>
          <cell r="AO1115" t="str">
            <v/>
          </cell>
          <cell r="AP1115" t="str">
            <v/>
          </cell>
          <cell r="AQ1115" t="str">
            <v/>
          </cell>
          <cell r="AR1115" t="str">
            <v/>
          </cell>
          <cell r="AS1115" t="str">
            <v/>
          </cell>
          <cell r="AT1115">
            <v>0</v>
          </cell>
          <cell r="AU1115" t="str">
            <v>PROMPT STORES -COMMISSION LINE</v>
          </cell>
          <cell r="AV1115" t="str">
            <v/>
          </cell>
          <cell r="AW1115" t="str">
            <v/>
          </cell>
          <cell r="AX1115" t="str">
            <v/>
          </cell>
          <cell r="AY1115" t="str">
            <v/>
          </cell>
          <cell r="AZ1115" t="str">
            <v/>
          </cell>
          <cell r="BA1115" t="str">
            <v/>
          </cell>
          <cell r="BB1115" t="str">
            <v/>
          </cell>
          <cell r="BC1115" t="str">
            <v/>
          </cell>
          <cell r="BD1115" t="str">
            <v/>
          </cell>
          <cell r="BE1115" t="str">
            <v/>
          </cell>
          <cell r="BG1115" t="str">
            <v>PROMPT STORES -COMMISSION LINE</v>
          </cell>
          <cell r="BH1115" t="str">
            <v/>
          </cell>
          <cell r="BI1115" t="str">
            <v/>
          </cell>
          <cell r="BJ1115" t="str">
            <v/>
          </cell>
          <cell r="BK1115" t="str">
            <v/>
          </cell>
          <cell r="BL1115" t="str">
            <v/>
          </cell>
          <cell r="BM1115" t="str">
            <v/>
          </cell>
          <cell r="BN1115" t="str">
            <v/>
          </cell>
          <cell r="BO1115" t="str">
            <v/>
          </cell>
          <cell r="BP1115" t="str">
            <v/>
          </cell>
          <cell r="BQ1115" t="str">
            <v/>
          </cell>
          <cell r="BR1115" t="str">
            <v/>
          </cell>
          <cell r="BS1115" t="str">
            <v/>
          </cell>
          <cell r="BU1115" t="str">
            <v>PROMPT STORES -COMMISSION LINE</v>
          </cell>
          <cell r="BV1115" t="str">
            <v/>
          </cell>
          <cell r="BW1115" t="str">
            <v/>
          </cell>
          <cell r="BX1115" t="str">
            <v/>
          </cell>
          <cell r="BY1115" t="str">
            <v/>
          </cell>
          <cell r="BZ1115" t="str">
            <v/>
          </cell>
          <cell r="CA1115" t="str">
            <v/>
          </cell>
          <cell r="CB1115" t="str">
            <v/>
          </cell>
          <cell r="CC1115" t="str">
            <v/>
          </cell>
          <cell r="CD1115" t="str">
            <v/>
          </cell>
          <cell r="CE1115" t="str">
            <v/>
          </cell>
          <cell r="CG1115" t="str">
            <v>PROMPT STORES -COMMISSION LINE</v>
          </cell>
          <cell r="CH1115" t="str">
            <v/>
          </cell>
          <cell r="CI1115" t="str">
            <v/>
          </cell>
          <cell r="CJ1115" t="str">
            <v/>
          </cell>
          <cell r="CK1115" t="str">
            <v/>
          </cell>
          <cell r="CL1115" t="str">
            <v/>
          </cell>
          <cell r="CM1115" t="str">
            <v/>
          </cell>
          <cell r="CN1115" t="str">
            <v/>
          </cell>
          <cell r="CO1115" t="str">
            <v/>
          </cell>
          <cell r="CP1115" t="str">
            <v/>
          </cell>
          <cell r="CQ1115" t="str">
            <v/>
          </cell>
          <cell r="CR1115" t="str">
            <v/>
          </cell>
          <cell r="CS1115" t="str">
            <v/>
          </cell>
          <cell r="CU1115" t="str">
            <v>PROMPT STORES -COMMISSION LINE</v>
          </cell>
          <cell r="CV1115" t="str">
            <v/>
          </cell>
          <cell r="CW1115" t="str">
            <v/>
          </cell>
          <cell r="CX1115" t="str">
            <v/>
          </cell>
          <cell r="CY1115" t="str">
            <v/>
          </cell>
          <cell r="CZ1115" t="str">
            <v/>
          </cell>
          <cell r="DA1115" t="str">
            <v/>
          </cell>
          <cell r="DB1115" t="str">
            <v/>
          </cell>
          <cell r="DC1115" t="str">
            <v/>
          </cell>
          <cell r="DD1115" t="str">
            <v/>
          </cell>
          <cell r="DE1115" t="str">
            <v/>
          </cell>
          <cell r="DG1115" t="str">
            <v>PROMPT STORES -COMMISSION LINE</v>
          </cell>
          <cell r="DH1115" t="str">
            <v/>
          </cell>
          <cell r="DI1115" t="str">
            <v/>
          </cell>
          <cell r="DJ1115" t="str">
            <v/>
          </cell>
          <cell r="DK1115" t="str">
            <v/>
          </cell>
          <cell r="DL1115" t="str">
            <v/>
          </cell>
          <cell r="DM1115" t="str">
            <v/>
          </cell>
          <cell r="DN1115" t="str">
            <v/>
          </cell>
          <cell r="DO1115" t="str">
            <v/>
          </cell>
          <cell r="DP1115" t="str">
            <v/>
          </cell>
          <cell r="DQ1115" t="str">
            <v/>
          </cell>
          <cell r="DR1115" t="str">
            <v/>
          </cell>
          <cell r="DS1115" t="str">
            <v/>
          </cell>
          <cell r="DU1115" t="str">
            <v>PROMPT STORES -COMMISSION LINE</v>
          </cell>
          <cell r="DV1115" t="str">
            <v/>
          </cell>
          <cell r="DW1115" t="str">
            <v/>
          </cell>
          <cell r="DX1115" t="str">
            <v/>
          </cell>
          <cell r="DY1115" t="str">
            <v/>
          </cell>
          <cell r="DZ1115" t="str">
            <v/>
          </cell>
          <cell r="EA1115" t="str">
            <v/>
          </cell>
          <cell r="EB1115" t="str">
            <v/>
          </cell>
          <cell r="EC1115" t="str">
            <v/>
          </cell>
          <cell r="ED1115" t="str">
            <v/>
          </cell>
          <cell r="EE1115" t="str">
            <v/>
          </cell>
        </row>
        <row r="1116">
          <cell r="I1116" t="str">
            <v>watoto church</v>
          </cell>
          <cell r="J1116">
            <v>67</v>
          </cell>
          <cell r="K1116">
            <v>102</v>
          </cell>
          <cell r="L1116">
            <v>5935608</v>
          </cell>
          <cell r="M1116">
            <v>56130</v>
          </cell>
          <cell r="AF1116" t="str">
            <v>PROSPELIA COOPERATIVE</v>
          </cell>
          <cell r="AG1116" t="str">
            <v>PROSPELIA COOPERATIVE</v>
          </cell>
          <cell r="AH1116" t="str">
            <v/>
          </cell>
          <cell r="AI1116" t="str">
            <v/>
          </cell>
          <cell r="AJ1116" t="str">
            <v/>
          </cell>
          <cell r="AK1116">
            <v>3</v>
          </cell>
          <cell r="AL1116">
            <v>2</v>
          </cell>
          <cell r="AM1116">
            <v>1</v>
          </cell>
          <cell r="AN1116" t="str">
            <v/>
          </cell>
          <cell r="AO1116" t="str">
            <v/>
          </cell>
          <cell r="AP1116" t="str">
            <v/>
          </cell>
          <cell r="AQ1116" t="str">
            <v/>
          </cell>
          <cell r="AR1116" t="str">
            <v/>
          </cell>
          <cell r="AS1116" t="str">
            <v/>
          </cell>
          <cell r="AT1116">
            <v>6</v>
          </cell>
          <cell r="AU1116" t="str">
            <v>PROSPELIA COOPERATIVE</v>
          </cell>
          <cell r="AV1116" t="str">
            <v/>
          </cell>
          <cell r="AW1116" t="str">
            <v/>
          </cell>
          <cell r="AX1116" t="str">
            <v/>
          </cell>
          <cell r="AY1116" t="str">
            <v/>
          </cell>
          <cell r="AZ1116" t="str">
            <v/>
          </cell>
          <cell r="BA1116" t="str">
            <v/>
          </cell>
          <cell r="BB1116" t="str">
            <v/>
          </cell>
          <cell r="BC1116" t="str">
            <v/>
          </cell>
          <cell r="BD1116" t="str">
            <v/>
          </cell>
          <cell r="BE1116" t="str">
            <v/>
          </cell>
          <cell r="BG1116" t="str">
            <v>PROSPELIA COOPERATIVE</v>
          </cell>
          <cell r="BH1116" t="str">
            <v/>
          </cell>
          <cell r="BI1116" t="str">
            <v/>
          </cell>
          <cell r="BJ1116" t="str">
            <v/>
          </cell>
          <cell r="BK1116">
            <v>6</v>
          </cell>
          <cell r="BL1116">
            <v>2</v>
          </cell>
          <cell r="BM1116">
            <v>1</v>
          </cell>
          <cell r="BN1116" t="str">
            <v/>
          </cell>
          <cell r="BO1116" t="str">
            <v/>
          </cell>
          <cell r="BP1116" t="str">
            <v/>
          </cell>
          <cell r="BQ1116" t="str">
            <v/>
          </cell>
          <cell r="BR1116" t="str">
            <v/>
          </cell>
          <cell r="BS1116" t="str">
            <v/>
          </cell>
          <cell r="BU1116" t="str">
            <v>PROSPELIA COOPERATIVE</v>
          </cell>
          <cell r="BV1116" t="str">
            <v/>
          </cell>
          <cell r="BW1116" t="str">
            <v/>
          </cell>
          <cell r="BX1116" t="str">
            <v/>
          </cell>
          <cell r="BY1116" t="str">
            <v/>
          </cell>
          <cell r="BZ1116" t="str">
            <v/>
          </cell>
          <cell r="CA1116" t="str">
            <v/>
          </cell>
          <cell r="CB1116" t="str">
            <v/>
          </cell>
          <cell r="CC1116" t="str">
            <v/>
          </cell>
          <cell r="CD1116" t="str">
            <v/>
          </cell>
          <cell r="CE1116" t="str">
            <v/>
          </cell>
          <cell r="CG1116" t="str">
            <v>PROSPELIA COOPERATIVE</v>
          </cell>
          <cell r="CH1116" t="str">
            <v/>
          </cell>
          <cell r="CI1116" t="str">
            <v/>
          </cell>
          <cell r="CJ1116" t="str">
            <v/>
          </cell>
          <cell r="CK1116">
            <v>16000</v>
          </cell>
          <cell r="CL1116">
            <v>3000</v>
          </cell>
          <cell r="CM1116">
            <v>1000</v>
          </cell>
          <cell r="CN1116" t="str">
            <v/>
          </cell>
          <cell r="CO1116" t="str">
            <v/>
          </cell>
          <cell r="CP1116" t="str">
            <v/>
          </cell>
          <cell r="CQ1116" t="str">
            <v/>
          </cell>
          <cell r="CR1116" t="str">
            <v/>
          </cell>
          <cell r="CS1116" t="str">
            <v/>
          </cell>
          <cell r="CU1116" t="str">
            <v>PROSPELIA COOPERATIVE</v>
          </cell>
          <cell r="CV1116" t="str">
            <v/>
          </cell>
          <cell r="CW1116" t="str">
            <v/>
          </cell>
          <cell r="CX1116" t="str">
            <v/>
          </cell>
          <cell r="CY1116" t="str">
            <v/>
          </cell>
          <cell r="CZ1116" t="str">
            <v/>
          </cell>
          <cell r="DA1116" t="str">
            <v/>
          </cell>
          <cell r="DB1116" t="str">
            <v/>
          </cell>
          <cell r="DC1116" t="str">
            <v/>
          </cell>
          <cell r="DD1116" t="str">
            <v/>
          </cell>
          <cell r="DE1116" t="str">
            <v/>
          </cell>
          <cell r="DG1116" t="str">
            <v>PROSPELIA COOPERATIVE</v>
          </cell>
          <cell r="DH1116" t="str">
            <v/>
          </cell>
          <cell r="DI1116" t="str">
            <v/>
          </cell>
          <cell r="DJ1116" t="str">
            <v/>
          </cell>
          <cell r="DK1116">
            <v>2000</v>
          </cell>
          <cell r="DL1116">
            <v>400</v>
          </cell>
          <cell r="DM1116">
            <v>0</v>
          </cell>
          <cell r="DN1116" t="str">
            <v/>
          </cell>
          <cell r="DO1116" t="str">
            <v/>
          </cell>
          <cell r="DP1116" t="str">
            <v/>
          </cell>
          <cell r="DQ1116" t="str">
            <v/>
          </cell>
          <cell r="DR1116" t="str">
            <v/>
          </cell>
          <cell r="DS1116" t="str">
            <v/>
          </cell>
          <cell r="DU1116" t="str">
            <v>PROSPELIA COOPERATIVE</v>
          </cell>
          <cell r="DV1116" t="str">
            <v/>
          </cell>
          <cell r="DW1116" t="str">
            <v/>
          </cell>
          <cell r="DX1116" t="str">
            <v/>
          </cell>
          <cell r="DY1116" t="str">
            <v/>
          </cell>
          <cell r="DZ1116" t="str">
            <v/>
          </cell>
          <cell r="EA1116" t="str">
            <v/>
          </cell>
          <cell r="EB1116" t="str">
            <v/>
          </cell>
          <cell r="EC1116" t="str">
            <v/>
          </cell>
          <cell r="ED1116" t="str">
            <v/>
          </cell>
          <cell r="EE1116" t="str">
            <v/>
          </cell>
        </row>
        <row r="1117">
          <cell r="I1117" t="str">
            <v>WORLD STAR SPORTS BETTING</v>
          </cell>
          <cell r="J1117">
            <v>2</v>
          </cell>
          <cell r="K1117">
            <v>3</v>
          </cell>
          <cell r="L1117">
            <v>4200</v>
          </cell>
          <cell r="M1117">
            <v>1500</v>
          </cell>
          <cell r="AF1117" t="str">
            <v>PROSPER SECONDARY SCHOOL</v>
          </cell>
          <cell r="AG1117" t="str">
            <v>PROSPER SECONDARY SCHOOL</v>
          </cell>
          <cell r="AH1117" t="str">
            <v/>
          </cell>
          <cell r="AI1117" t="str">
            <v/>
          </cell>
          <cell r="AJ1117" t="str">
            <v/>
          </cell>
          <cell r="AK1117" t="str">
            <v/>
          </cell>
          <cell r="AL1117" t="str">
            <v/>
          </cell>
          <cell r="AM1117" t="str">
            <v/>
          </cell>
          <cell r="AN1117" t="str">
            <v/>
          </cell>
          <cell r="AO1117" t="str">
            <v/>
          </cell>
          <cell r="AP1117" t="str">
            <v/>
          </cell>
          <cell r="AQ1117" t="str">
            <v/>
          </cell>
          <cell r="AR1117" t="str">
            <v/>
          </cell>
          <cell r="AS1117" t="str">
            <v/>
          </cell>
          <cell r="AT1117">
            <v>0</v>
          </cell>
          <cell r="AU1117" t="str">
            <v>PROSPER SECONDARY SCHOOL</v>
          </cell>
          <cell r="AV1117" t="str">
            <v/>
          </cell>
          <cell r="AW1117" t="str">
            <v/>
          </cell>
          <cell r="AX1117" t="str">
            <v/>
          </cell>
          <cell r="AY1117" t="str">
            <v/>
          </cell>
          <cell r="AZ1117" t="str">
            <v/>
          </cell>
          <cell r="BA1117" t="str">
            <v/>
          </cell>
          <cell r="BB1117" t="str">
            <v/>
          </cell>
          <cell r="BC1117" t="str">
            <v/>
          </cell>
          <cell r="BD1117" t="str">
            <v/>
          </cell>
          <cell r="BE1117" t="str">
            <v/>
          </cell>
          <cell r="BG1117" t="str">
            <v>PROSPER SECONDARY SCHOOL</v>
          </cell>
          <cell r="BH1117" t="str">
            <v/>
          </cell>
          <cell r="BI1117" t="str">
            <v/>
          </cell>
          <cell r="BJ1117" t="str">
            <v/>
          </cell>
          <cell r="BK1117" t="str">
            <v/>
          </cell>
          <cell r="BL1117" t="str">
            <v/>
          </cell>
          <cell r="BM1117" t="str">
            <v/>
          </cell>
          <cell r="BN1117" t="str">
            <v/>
          </cell>
          <cell r="BO1117" t="str">
            <v/>
          </cell>
          <cell r="BP1117" t="str">
            <v/>
          </cell>
          <cell r="BQ1117" t="str">
            <v/>
          </cell>
          <cell r="BR1117" t="str">
            <v/>
          </cell>
          <cell r="BS1117" t="str">
            <v/>
          </cell>
          <cell r="BU1117" t="str">
            <v>PROSPER SECONDARY SCHOOL</v>
          </cell>
          <cell r="BV1117" t="str">
            <v/>
          </cell>
          <cell r="BW1117" t="str">
            <v/>
          </cell>
          <cell r="BX1117" t="str">
            <v/>
          </cell>
          <cell r="BY1117" t="str">
            <v/>
          </cell>
          <cell r="BZ1117" t="str">
            <v/>
          </cell>
          <cell r="CA1117" t="str">
            <v/>
          </cell>
          <cell r="CB1117" t="str">
            <v/>
          </cell>
          <cell r="CC1117" t="str">
            <v/>
          </cell>
          <cell r="CD1117" t="str">
            <v/>
          </cell>
          <cell r="CE1117" t="str">
            <v/>
          </cell>
          <cell r="CG1117" t="str">
            <v>PROSPER SECONDARY SCHOOL</v>
          </cell>
          <cell r="CH1117" t="str">
            <v/>
          </cell>
          <cell r="CI1117" t="str">
            <v/>
          </cell>
          <cell r="CJ1117" t="str">
            <v/>
          </cell>
          <cell r="CK1117" t="str">
            <v/>
          </cell>
          <cell r="CL1117" t="str">
            <v/>
          </cell>
          <cell r="CM1117" t="str">
            <v/>
          </cell>
          <cell r="CN1117" t="str">
            <v/>
          </cell>
          <cell r="CO1117" t="str">
            <v/>
          </cell>
          <cell r="CP1117" t="str">
            <v/>
          </cell>
          <cell r="CQ1117" t="str">
            <v/>
          </cell>
          <cell r="CR1117" t="str">
            <v/>
          </cell>
          <cell r="CS1117" t="str">
            <v/>
          </cell>
          <cell r="CU1117" t="str">
            <v>PROSPER SECONDARY SCHOOL</v>
          </cell>
          <cell r="CV1117" t="str">
            <v/>
          </cell>
          <cell r="CW1117" t="str">
            <v/>
          </cell>
          <cell r="CX1117" t="str">
            <v/>
          </cell>
          <cell r="CY1117" t="str">
            <v/>
          </cell>
          <cell r="CZ1117" t="str">
            <v/>
          </cell>
          <cell r="DA1117" t="str">
            <v/>
          </cell>
          <cell r="DB1117" t="str">
            <v/>
          </cell>
          <cell r="DC1117" t="str">
            <v/>
          </cell>
          <cell r="DD1117" t="str">
            <v/>
          </cell>
          <cell r="DE1117" t="str">
            <v/>
          </cell>
          <cell r="DG1117" t="str">
            <v>PROSPER SECONDARY SCHOOL</v>
          </cell>
          <cell r="DH1117" t="str">
            <v/>
          </cell>
          <cell r="DI1117" t="str">
            <v/>
          </cell>
          <cell r="DJ1117" t="str">
            <v/>
          </cell>
          <cell r="DK1117" t="str">
            <v/>
          </cell>
          <cell r="DL1117" t="str">
            <v/>
          </cell>
          <cell r="DM1117" t="str">
            <v/>
          </cell>
          <cell r="DN1117" t="str">
            <v/>
          </cell>
          <cell r="DO1117" t="str">
            <v/>
          </cell>
          <cell r="DP1117" t="str">
            <v/>
          </cell>
          <cell r="DQ1117" t="str">
            <v/>
          </cell>
          <cell r="DR1117" t="str">
            <v/>
          </cell>
          <cell r="DS1117" t="str">
            <v/>
          </cell>
          <cell r="DU1117" t="str">
            <v>PROSPER SECONDARY SCHOOL</v>
          </cell>
          <cell r="DV1117" t="str">
            <v/>
          </cell>
          <cell r="DW1117" t="str">
            <v/>
          </cell>
          <cell r="DX1117" t="str">
            <v/>
          </cell>
          <cell r="DY1117" t="str">
            <v/>
          </cell>
          <cell r="DZ1117" t="str">
            <v/>
          </cell>
          <cell r="EA1117" t="str">
            <v/>
          </cell>
          <cell r="EB1117" t="str">
            <v/>
          </cell>
          <cell r="EC1117" t="str">
            <v/>
          </cell>
          <cell r="ED1117" t="str">
            <v/>
          </cell>
          <cell r="EE1117" t="str">
            <v/>
          </cell>
        </row>
        <row r="1118">
          <cell r="I1118" t="str">
            <v>Y Save Cooperative</v>
          </cell>
          <cell r="J1118">
            <v>9</v>
          </cell>
          <cell r="K1118">
            <v>11</v>
          </cell>
          <cell r="L1118">
            <v>2615000</v>
          </cell>
          <cell r="M1118">
            <v>14870</v>
          </cell>
          <cell r="AF1118" t="str">
            <v>PROVIDERS TRUST UGANDA LIMITED - NAKASONGOLA</v>
          </cell>
          <cell r="AG1118" t="str">
            <v>PROVIDERS TRUST UGANDA LIMITED - NAKASONGOLA</v>
          </cell>
          <cell r="AH1118" t="str">
            <v/>
          </cell>
          <cell r="AI1118" t="str">
            <v/>
          </cell>
          <cell r="AJ1118" t="str">
            <v/>
          </cell>
          <cell r="AK1118" t="str">
            <v/>
          </cell>
          <cell r="AL1118" t="str">
            <v/>
          </cell>
          <cell r="AM1118" t="str">
            <v/>
          </cell>
          <cell r="AN1118" t="str">
            <v/>
          </cell>
          <cell r="AO1118" t="str">
            <v/>
          </cell>
          <cell r="AP1118" t="str">
            <v/>
          </cell>
          <cell r="AQ1118" t="str">
            <v/>
          </cell>
          <cell r="AR1118" t="str">
            <v/>
          </cell>
          <cell r="AS1118" t="str">
            <v/>
          </cell>
          <cell r="AT1118">
            <v>0</v>
          </cell>
          <cell r="AU1118" t="str">
            <v>PROVIDERS TRUST UGANDA LIMITED - NAKASONGOLA</v>
          </cell>
          <cell r="AV1118" t="str">
            <v/>
          </cell>
          <cell r="AW1118" t="str">
            <v/>
          </cell>
          <cell r="AX1118" t="str">
            <v/>
          </cell>
          <cell r="AY1118" t="str">
            <v/>
          </cell>
          <cell r="AZ1118" t="str">
            <v/>
          </cell>
          <cell r="BA1118" t="str">
            <v/>
          </cell>
          <cell r="BB1118" t="str">
            <v/>
          </cell>
          <cell r="BC1118" t="str">
            <v/>
          </cell>
          <cell r="BD1118" t="str">
            <v/>
          </cell>
          <cell r="BE1118" t="str">
            <v/>
          </cell>
          <cell r="BG1118" t="str">
            <v>PROVIDERS TRUST UGANDA LIMITED - NAKASONGOLA</v>
          </cell>
          <cell r="BH1118" t="str">
            <v/>
          </cell>
          <cell r="BI1118" t="str">
            <v/>
          </cell>
          <cell r="BJ1118" t="str">
            <v/>
          </cell>
          <cell r="BK1118" t="str">
            <v/>
          </cell>
          <cell r="BL1118" t="str">
            <v/>
          </cell>
          <cell r="BM1118" t="str">
            <v/>
          </cell>
          <cell r="BN1118" t="str">
            <v/>
          </cell>
          <cell r="BO1118" t="str">
            <v/>
          </cell>
          <cell r="BP1118" t="str">
            <v/>
          </cell>
          <cell r="BQ1118" t="str">
            <v/>
          </cell>
          <cell r="BR1118" t="str">
            <v/>
          </cell>
          <cell r="BS1118" t="str">
            <v/>
          </cell>
          <cell r="BU1118" t="str">
            <v>PROVIDERS TRUST UGANDA LIMITED - NAKASONGOLA</v>
          </cell>
          <cell r="BV1118" t="str">
            <v/>
          </cell>
          <cell r="BW1118" t="str">
            <v/>
          </cell>
          <cell r="BX1118" t="str">
            <v/>
          </cell>
          <cell r="BY1118" t="str">
            <v/>
          </cell>
          <cell r="BZ1118" t="str">
            <v/>
          </cell>
          <cell r="CA1118" t="str">
            <v/>
          </cell>
          <cell r="CB1118" t="str">
            <v/>
          </cell>
          <cell r="CC1118" t="str">
            <v/>
          </cell>
          <cell r="CD1118" t="str">
            <v/>
          </cell>
          <cell r="CE1118" t="str">
            <v/>
          </cell>
          <cell r="CG1118" t="str">
            <v>PROVIDERS TRUST UGANDA LIMITED - NAKASONGOLA</v>
          </cell>
          <cell r="CH1118" t="str">
            <v/>
          </cell>
          <cell r="CI1118" t="str">
            <v/>
          </cell>
          <cell r="CJ1118" t="str">
            <v/>
          </cell>
          <cell r="CK1118" t="str">
            <v/>
          </cell>
          <cell r="CL1118" t="str">
            <v/>
          </cell>
          <cell r="CM1118" t="str">
            <v/>
          </cell>
          <cell r="CN1118" t="str">
            <v/>
          </cell>
          <cell r="CO1118" t="str">
            <v/>
          </cell>
          <cell r="CP1118" t="str">
            <v/>
          </cell>
          <cell r="CQ1118" t="str">
            <v/>
          </cell>
          <cell r="CR1118" t="str">
            <v/>
          </cell>
          <cell r="CS1118" t="str">
            <v/>
          </cell>
          <cell r="CU1118" t="str">
            <v>PROVIDERS TRUST UGANDA LIMITED - NAKASONGOLA</v>
          </cell>
          <cell r="CV1118" t="str">
            <v/>
          </cell>
          <cell r="CW1118" t="str">
            <v/>
          </cell>
          <cell r="CX1118" t="str">
            <v/>
          </cell>
          <cell r="CY1118" t="str">
            <v/>
          </cell>
          <cell r="CZ1118" t="str">
            <v/>
          </cell>
          <cell r="DA1118" t="str">
            <v/>
          </cell>
          <cell r="DB1118" t="str">
            <v/>
          </cell>
          <cell r="DC1118" t="str">
            <v/>
          </cell>
          <cell r="DD1118" t="str">
            <v/>
          </cell>
          <cell r="DE1118" t="str">
            <v/>
          </cell>
          <cell r="DG1118" t="str">
            <v>PROVIDERS TRUST UGANDA LIMITED - NAKASONGOLA</v>
          </cell>
          <cell r="DH1118" t="str">
            <v/>
          </cell>
          <cell r="DI1118" t="str">
            <v/>
          </cell>
          <cell r="DJ1118" t="str">
            <v/>
          </cell>
          <cell r="DK1118" t="str">
            <v/>
          </cell>
          <cell r="DL1118" t="str">
            <v/>
          </cell>
          <cell r="DM1118" t="str">
            <v/>
          </cell>
          <cell r="DN1118" t="str">
            <v/>
          </cell>
          <cell r="DO1118" t="str">
            <v/>
          </cell>
          <cell r="DP1118" t="str">
            <v/>
          </cell>
          <cell r="DQ1118" t="str">
            <v/>
          </cell>
          <cell r="DR1118" t="str">
            <v/>
          </cell>
          <cell r="DS1118" t="str">
            <v/>
          </cell>
          <cell r="DU1118" t="str">
            <v>PROVIDERS TRUST UGANDA LIMITED - NAKASONGOLA</v>
          </cell>
          <cell r="DV1118" t="str">
            <v/>
          </cell>
          <cell r="DW1118" t="str">
            <v/>
          </cell>
          <cell r="DX1118" t="str">
            <v/>
          </cell>
          <cell r="DY1118" t="str">
            <v/>
          </cell>
          <cell r="DZ1118" t="str">
            <v/>
          </cell>
          <cell r="EA1118" t="str">
            <v/>
          </cell>
          <cell r="EB1118" t="str">
            <v/>
          </cell>
          <cell r="EC1118" t="str">
            <v/>
          </cell>
          <cell r="ED1118" t="str">
            <v/>
          </cell>
          <cell r="EE1118" t="str">
            <v/>
          </cell>
        </row>
        <row r="1119">
          <cell r="I1119" t="str">
            <v>York Primary School</v>
          </cell>
          <cell r="J1119">
            <v>25</v>
          </cell>
          <cell r="K1119">
            <v>27</v>
          </cell>
          <cell r="L1119">
            <v>4457000</v>
          </cell>
          <cell r="M1119">
            <v>22150</v>
          </cell>
          <cell r="AF1119" t="str">
            <v>PUBLIC ACCESS</v>
          </cell>
          <cell r="AG1119" t="str">
            <v>PUBLIC ACCESS</v>
          </cell>
          <cell r="AH1119" t="str">
            <v/>
          </cell>
          <cell r="AI1119" t="str">
            <v/>
          </cell>
          <cell r="AJ1119" t="str">
            <v/>
          </cell>
          <cell r="AK1119" t="str">
            <v/>
          </cell>
          <cell r="AL1119" t="str">
            <v/>
          </cell>
          <cell r="AM1119" t="str">
            <v/>
          </cell>
          <cell r="AN1119" t="str">
            <v/>
          </cell>
          <cell r="AO1119" t="str">
            <v/>
          </cell>
          <cell r="AP1119" t="str">
            <v/>
          </cell>
          <cell r="AQ1119" t="str">
            <v/>
          </cell>
          <cell r="AR1119" t="str">
            <v/>
          </cell>
          <cell r="AS1119" t="str">
            <v/>
          </cell>
          <cell r="AT1119">
            <v>0</v>
          </cell>
          <cell r="AU1119" t="str">
            <v>PUBLIC ACCESS</v>
          </cell>
          <cell r="AV1119" t="str">
            <v/>
          </cell>
          <cell r="AW1119" t="str">
            <v/>
          </cell>
          <cell r="AX1119" t="str">
            <v/>
          </cell>
          <cell r="AY1119" t="str">
            <v/>
          </cell>
          <cell r="AZ1119" t="str">
            <v/>
          </cell>
          <cell r="BA1119" t="str">
            <v/>
          </cell>
          <cell r="BB1119" t="str">
            <v/>
          </cell>
          <cell r="BC1119" t="str">
            <v/>
          </cell>
          <cell r="BD1119" t="str">
            <v/>
          </cell>
          <cell r="BE1119" t="str">
            <v/>
          </cell>
          <cell r="BG1119" t="str">
            <v>PUBLIC ACCESS</v>
          </cell>
          <cell r="BH1119" t="str">
            <v/>
          </cell>
          <cell r="BI1119" t="str">
            <v/>
          </cell>
          <cell r="BJ1119" t="str">
            <v/>
          </cell>
          <cell r="BK1119" t="str">
            <v/>
          </cell>
          <cell r="BL1119" t="str">
            <v/>
          </cell>
          <cell r="BM1119" t="str">
            <v/>
          </cell>
          <cell r="BN1119" t="str">
            <v/>
          </cell>
          <cell r="BO1119" t="str">
            <v/>
          </cell>
          <cell r="BP1119" t="str">
            <v/>
          </cell>
          <cell r="BQ1119" t="str">
            <v/>
          </cell>
          <cell r="BR1119" t="str">
            <v/>
          </cell>
          <cell r="BS1119" t="str">
            <v/>
          </cell>
          <cell r="BU1119" t="str">
            <v>PUBLIC ACCESS</v>
          </cell>
          <cell r="BV1119" t="str">
            <v/>
          </cell>
          <cell r="BW1119" t="str">
            <v/>
          </cell>
          <cell r="BX1119" t="str">
            <v/>
          </cell>
          <cell r="BY1119" t="str">
            <v/>
          </cell>
          <cell r="BZ1119" t="str">
            <v/>
          </cell>
          <cell r="CA1119" t="str">
            <v/>
          </cell>
          <cell r="CB1119" t="str">
            <v/>
          </cell>
          <cell r="CC1119" t="str">
            <v/>
          </cell>
          <cell r="CD1119" t="str">
            <v/>
          </cell>
          <cell r="CE1119" t="str">
            <v/>
          </cell>
          <cell r="CG1119" t="str">
            <v>PUBLIC ACCESS</v>
          </cell>
          <cell r="CH1119" t="str">
            <v/>
          </cell>
          <cell r="CI1119" t="str">
            <v/>
          </cell>
          <cell r="CJ1119" t="str">
            <v/>
          </cell>
          <cell r="CK1119" t="str">
            <v/>
          </cell>
          <cell r="CL1119" t="str">
            <v/>
          </cell>
          <cell r="CM1119" t="str">
            <v/>
          </cell>
          <cell r="CN1119" t="str">
            <v/>
          </cell>
          <cell r="CO1119" t="str">
            <v/>
          </cell>
          <cell r="CP1119" t="str">
            <v/>
          </cell>
          <cell r="CQ1119" t="str">
            <v/>
          </cell>
          <cell r="CR1119" t="str">
            <v/>
          </cell>
          <cell r="CS1119" t="str">
            <v/>
          </cell>
          <cell r="CU1119" t="str">
            <v>PUBLIC ACCESS</v>
          </cell>
          <cell r="CV1119" t="str">
            <v/>
          </cell>
          <cell r="CW1119" t="str">
            <v/>
          </cell>
          <cell r="CX1119" t="str">
            <v/>
          </cell>
          <cell r="CY1119" t="str">
            <v/>
          </cell>
          <cell r="CZ1119" t="str">
            <v/>
          </cell>
          <cell r="DA1119" t="str">
            <v/>
          </cell>
          <cell r="DB1119" t="str">
            <v/>
          </cell>
          <cell r="DC1119" t="str">
            <v/>
          </cell>
          <cell r="DD1119" t="str">
            <v/>
          </cell>
          <cell r="DE1119" t="str">
            <v/>
          </cell>
          <cell r="DG1119" t="str">
            <v>PUBLIC ACCESS</v>
          </cell>
          <cell r="DH1119" t="str">
            <v/>
          </cell>
          <cell r="DI1119" t="str">
            <v/>
          </cell>
          <cell r="DJ1119" t="str">
            <v/>
          </cell>
          <cell r="DK1119" t="str">
            <v/>
          </cell>
          <cell r="DL1119" t="str">
            <v/>
          </cell>
          <cell r="DM1119" t="str">
            <v/>
          </cell>
          <cell r="DN1119" t="str">
            <v/>
          </cell>
          <cell r="DO1119" t="str">
            <v/>
          </cell>
          <cell r="DP1119" t="str">
            <v/>
          </cell>
          <cell r="DQ1119" t="str">
            <v/>
          </cell>
          <cell r="DR1119" t="str">
            <v/>
          </cell>
          <cell r="DS1119" t="str">
            <v/>
          </cell>
          <cell r="DU1119" t="str">
            <v>PUBLIC ACCESS</v>
          </cell>
          <cell r="DV1119" t="str">
            <v/>
          </cell>
          <cell r="DW1119" t="str">
            <v/>
          </cell>
          <cell r="DX1119" t="str">
            <v/>
          </cell>
          <cell r="DY1119" t="str">
            <v/>
          </cell>
          <cell r="DZ1119" t="str">
            <v/>
          </cell>
          <cell r="EA1119" t="str">
            <v/>
          </cell>
          <cell r="EB1119" t="str">
            <v/>
          </cell>
          <cell r="EC1119" t="str">
            <v/>
          </cell>
          <cell r="ED1119" t="str">
            <v/>
          </cell>
          <cell r="EE1119" t="str">
            <v/>
          </cell>
        </row>
        <row r="1120">
          <cell r="I1120" t="str">
            <v>YVCO EDUCATION SAVINGS BUREAU LIMITED</v>
          </cell>
          <cell r="J1120">
            <v>2</v>
          </cell>
          <cell r="K1120">
            <v>2</v>
          </cell>
          <cell r="L1120">
            <v>392250</v>
          </cell>
          <cell r="M1120">
            <v>2800</v>
          </cell>
          <cell r="AF1120" t="str">
            <v>PUBLIC ACCESS-JUNIOR</v>
          </cell>
          <cell r="AG1120" t="str">
            <v>PUBLIC ACCESS-JUNIOR</v>
          </cell>
          <cell r="AH1120" t="str">
            <v/>
          </cell>
          <cell r="AI1120" t="str">
            <v/>
          </cell>
          <cell r="AJ1120" t="str">
            <v/>
          </cell>
          <cell r="AK1120" t="str">
            <v/>
          </cell>
          <cell r="AL1120" t="str">
            <v/>
          </cell>
          <cell r="AM1120" t="str">
            <v/>
          </cell>
          <cell r="AN1120" t="str">
            <v/>
          </cell>
          <cell r="AO1120" t="str">
            <v/>
          </cell>
          <cell r="AP1120" t="str">
            <v/>
          </cell>
          <cell r="AQ1120" t="str">
            <v/>
          </cell>
          <cell r="AR1120" t="str">
            <v/>
          </cell>
          <cell r="AS1120" t="str">
            <v/>
          </cell>
          <cell r="AT1120">
            <v>0</v>
          </cell>
          <cell r="AU1120" t="str">
            <v>PUBLIC ACCESS-JUNIOR</v>
          </cell>
          <cell r="AV1120" t="str">
            <v/>
          </cell>
          <cell r="AW1120" t="str">
            <v/>
          </cell>
          <cell r="AX1120" t="str">
            <v/>
          </cell>
          <cell r="AY1120" t="str">
            <v/>
          </cell>
          <cell r="AZ1120" t="str">
            <v/>
          </cell>
          <cell r="BA1120" t="str">
            <v/>
          </cell>
          <cell r="BB1120" t="str">
            <v/>
          </cell>
          <cell r="BC1120" t="str">
            <v/>
          </cell>
          <cell r="BD1120" t="str">
            <v/>
          </cell>
          <cell r="BE1120" t="str">
            <v/>
          </cell>
          <cell r="BG1120" t="str">
            <v>PUBLIC ACCESS-JUNIOR</v>
          </cell>
          <cell r="BH1120" t="str">
            <v/>
          </cell>
          <cell r="BI1120" t="str">
            <v/>
          </cell>
          <cell r="BJ1120" t="str">
            <v/>
          </cell>
          <cell r="BK1120" t="str">
            <v/>
          </cell>
          <cell r="BL1120" t="str">
            <v/>
          </cell>
          <cell r="BM1120" t="str">
            <v/>
          </cell>
          <cell r="BN1120" t="str">
            <v/>
          </cell>
          <cell r="BO1120" t="str">
            <v/>
          </cell>
          <cell r="BP1120" t="str">
            <v/>
          </cell>
          <cell r="BQ1120" t="str">
            <v/>
          </cell>
          <cell r="BR1120" t="str">
            <v/>
          </cell>
          <cell r="BS1120" t="str">
            <v/>
          </cell>
          <cell r="BU1120" t="str">
            <v>PUBLIC ACCESS-JUNIOR</v>
          </cell>
          <cell r="BV1120" t="str">
            <v/>
          </cell>
          <cell r="BW1120" t="str">
            <v/>
          </cell>
          <cell r="BX1120" t="str">
            <v/>
          </cell>
          <cell r="BY1120" t="str">
            <v/>
          </cell>
          <cell r="BZ1120" t="str">
            <v/>
          </cell>
          <cell r="CA1120" t="str">
            <v/>
          </cell>
          <cell r="CB1120" t="str">
            <v/>
          </cell>
          <cell r="CC1120" t="str">
            <v/>
          </cell>
          <cell r="CD1120" t="str">
            <v/>
          </cell>
          <cell r="CE1120" t="str">
            <v/>
          </cell>
          <cell r="CG1120" t="str">
            <v>PUBLIC ACCESS-JUNIOR</v>
          </cell>
          <cell r="CH1120" t="str">
            <v/>
          </cell>
          <cell r="CI1120" t="str">
            <v/>
          </cell>
          <cell r="CJ1120" t="str">
            <v/>
          </cell>
          <cell r="CK1120" t="str">
            <v/>
          </cell>
          <cell r="CL1120" t="str">
            <v/>
          </cell>
          <cell r="CM1120" t="str">
            <v/>
          </cell>
          <cell r="CN1120" t="str">
            <v/>
          </cell>
          <cell r="CO1120" t="str">
            <v/>
          </cell>
          <cell r="CP1120" t="str">
            <v/>
          </cell>
          <cell r="CQ1120" t="str">
            <v/>
          </cell>
          <cell r="CR1120" t="str">
            <v/>
          </cell>
          <cell r="CS1120" t="str">
            <v/>
          </cell>
          <cell r="CU1120" t="str">
            <v>PUBLIC ACCESS-JUNIOR</v>
          </cell>
          <cell r="CV1120" t="str">
            <v/>
          </cell>
          <cell r="CW1120" t="str">
            <v/>
          </cell>
          <cell r="CX1120" t="str">
            <v/>
          </cell>
          <cell r="CY1120" t="str">
            <v/>
          </cell>
          <cell r="CZ1120" t="str">
            <v/>
          </cell>
          <cell r="DA1120" t="str">
            <v/>
          </cell>
          <cell r="DB1120" t="str">
            <v/>
          </cell>
          <cell r="DC1120" t="str">
            <v/>
          </cell>
          <cell r="DD1120" t="str">
            <v/>
          </cell>
          <cell r="DE1120" t="str">
            <v/>
          </cell>
          <cell r="DG1120" t="str">
            <v>PUBLIC ACCESS-JUNIOR</v>
          </cell>
          <cell r="DH1120" t="str">
            <v/>
          </cell>
          <cell r="DI1120" t="str">
            <v/>
          </cell>
          <cell r="DJ1120" t="str">
            <v/>
          </cell>
          <cell r="DK1120" t="str">
            <v/>
          </cell>
          <cell r="DL1120" t="str">
            <v/>
          </cell>
          <cell r="DM1120" t="str">
            <v/>
          </cell>
          <cell r="DN1120" t="str">
            <v/>
          </cell>
          <cell r="DO1120" t="str">
            <v/>
          </cell>
          <cell r="DP1120" t="str">
            <v/>
          </cell>
          <cell r="DQ1120" t="str">
            <v/>
          </cell>
          <cell r="DR1120" t="str">
            <v/>
          </cell>
          <cell r="DS1120" t="str">
            <v/>
          </cell>
          <cell r="DU1120" t="str">
            <v>PUBLIC ACCESS-JUNIOR</v>
          </cell>
          <cell r="DV1120" t="str">
            <v/>
          </cell>
          <cell r="DW1120" t="str">
            <v/>
          </cell>
          <cell r="DX1120" t="str">
            <v/>
          </cell>
          <cell r="DY1120" t="str">
            <v/>
          </cell>
          <cell r="DZ1120" t="str">
            <v/>
          </cell>
          <cell r="EA1120" t="str">
            <v/>
          </cell>
          <cell r="EB1120" t="str">
            <v/>
          </cell>
          <cell r="EC1120" t="str">
            <v/>
          </cell>
          <cell r="ED1120" t="str">
            <v/>
          </cell>
          <cell r="EE1120" t="str">
            <v/>
          </cell>
        </row>
        <row r="1121">
          <cell r="I1121" t="str">
            <v>Zuku TV</v>
          </cell>
          <cell r="J1121">
            <v>1606</v>
          </cell>
          <cell r="K1121">
            <v>1957</v>
          </cell>
          <cell r="L1121">
            <v>68655249</v>
          </cell>
          <cell r="M1121">
            <v>992800</v>
          </cell>
          <cell r="AF1121" t="str">
            <v>PUBLIC ACCESS-TEST LINE</v>
          </cell>
          <cell r="AG1121" t="str">
            <v>PUBLIC ACCESS-TEST LINE</v>
          </cell>
          <cell r="AH1121" t="str">
            <v/>
          </cell>
          <cell r="AI1121" t="str">
            <v/>
          </cell>
          <cell r="AJ1121" t="str">
            <v/>
          </cell>
          <cell r="AK1121" t="str">
            <v/>
          </cell>
          <cell r="AL1121" t="str">
            <v/>
          </cell>
          <cell r="AM1121" t="str">
            <v/>
          </cell>
          <cell r="AN1121" t="str">
            <v/>
          </cell>
          <cell r="AO1121" t="str">
            <v/>
          </cell>
          <cell r="AP1121" t="str">
            <v/>
          </cell>
          <cell r="AQ1121" t="str">
            <v/>
          </cell>
          <cell r="AR1121" t="str">
            <v/>
          </cell>
          <cell r="AS1121" t="str">
            <v/>
          </cell>
          <cell r="AT1121">
            <v>0</v>
          </cell>
          <cell r="AU1121" t="str">
            <v>PUBLIC ACCESS-TEST LINE</v>
          </cell>
          <cell r="AV1121" t="str">
            <v/>
          </cell>
          <cell r="AW1121" t="str">
            <v/>
          </cell>
          <cell r="AX1121" t="str">
            <v/>
          </cell>
          <cell r="AY1121" t="str">
            <v/>
          </cell>
          <cell r="AZ1121" t="str">
            <v/>
          </cell>
          <cell r="BA1121" t="str">
            <v/>
          </cell>
          <cell r="BB1121" t="str">
            <v/>
          </cell>
          <cell r="BC1121" t="str">
            <v/>
          </cell>
          <cell r="BD1121" t="str">
            <v/>
          </cell>
          <cell r="BE1121" t="str">
            <v/>
          </cell>
          <cell r="BG1121" t="str">
            <v>PUBLIC ACCESS-TEST LINE</v>
          </cell>
          <cell r="BH1121" t="str">
            <v/>
          </cell>
          <cell r="BI1121" t="str">
            <v/>
          </cell>
          <cell r="BJ1121" t="str">
            <v/>
          </cell>
          <cell r="BK1121" t="str">
            <v/>
          </cell>
          <cell r="BL1121" t="str">
            <v/>
          </cell>
          <cell r="BM1121" t="str">
            <v/>
          </cell>
          <cell r="BN1121" t="str">
            <v/>
          </cell>
          <cell r="BO1121" t="str">
            <v/>
          </cell>
          <cell r="BP1121" t="str">
            <v/>
          </cell>
          <cell r="BQ1121" t="str">
            <v/>
          </cell>
          <cell r="BR1121" t="str">
            <v/>
          </cell>
          <cell r="BS1121" t="str">
            <v/>
          </cell>
          <cell r="BU1121" t="str">
            <v>PUBLIC ACCESS-TEST LINE</v>
          </cell>
          <cell r="BV1121" t="str">
            <v/>
          </cell>
          <cell r="BW1121" t="str">
            <v/>
          </cell>
          <cell r="BX1121" t="str">
            <v/>
          </cell>
          <cell r="BY1121" t="str">
            <v/>
          </cell>
          <cell r="BZ1121" t="str">
            <v/>
          </cell>
          <cell r="CA1121" t="str">
            <v/>
          </cell>
          <cell r="CB1121" t="str">
            <v/>
          </cell>
          <cell r="CC1121" t="str">
            <v/>
          </cell>
          <cell r="CD1121" t="str">
            <v/>
          </cell>
          <cell r="CE1121" t="str">
            <v/>
          </cell>
          <cell r="CG1121" t="str">
            <v>PUBLIC ACCESS-TEST LINE</v>
          </cell>
          <cell r="CH1121" t="str">
            <v/>
          </cell>
          <cell r="CI1121" t="str">
            <v/>
          </cell>
          <cell r="CJ1121" t="str">
            <v/>
          </cell>
          <cell r="CK1121" t="str">
            <v/>
          </cell>
          <cell r="CL1121" t="str">
            <v/>
          </cell>
          <cell r="CM1121" t="str">
            <v/>
          </cell>
          <cell r="CN1121" t="str">
            <v/>
          </cell>
          <cell r="CO1121" t="str">
            <v/>
          </cell>
          <cell r="CP1121" t="str">
            <v/>
          </cell>
          <cell r="CQ1121" t="str">
            <v/>
          </cell>
          <cell r="CR1121" t="str">
            <v/>
          </cell>
          <cell r="CS1121" t="str">
            <v/>
          </cell>
          <cell r="CU1121" t="str">
            <v>PUBLIC ACCESS-TEST LINE</v>
          </cell>
          <cell r="CV1121" t="str">
            <v/>
          </cell>
          <cell r="CW1121" t="str">
            <v/>
          </cell>
          <cell r="CX1121" t="str">
            <v/>
          </cell>
          <cell r="CY1121" t="str">
            <v/>
          </cell>
          <cell r="CZ1121" t="str">
            <v/>
          </cell>
          <cell r="DA1121" t="str">
            <v/>
          </cell>
          <cell r="DB1121" t="str">
            <v/>
          </cell>
          <cell r="DC1121" t="str">
            <v/>
          </cell>
          <cell r="DD1121" t="str">
            <v/>
          </cell>
          <cell r="DE1121" t="str">
            <v/>
          </cell>
          <cell r="DG1121" t="str">
            <v>PUBLIC ACCESS-TEST LINE</v>
          </cell>
          <cell r="DH1121" t="str">
            <v/>
          </cell>
          <cell r="DI1121" t="str">
            <v/>
          </cell>
          <cell r="DJ1121" t="str">
            <v/>
          </cell>
          <cell r="DK1121" t="str">
            <v/>
          </cell>
          <cell r="DL1121" t="str">
            <v/>
          </cell>
          <cell r="DM1121" t="str">
            <v/>
          </cell>
          <cell r="DN1121" t="str">
            <v/>
          </cell>
          <cell r="DO1121" t="str">
            <v/>
          </cell>
          <cell r="DP1121" t="str">
            <v/>
          </cell>
          <cell r="DQ1121" t="str">
            <v/>
          </cell>
          <cell r="DR1121" t="str">
            <v/>
          </cell>
          <cell r="DS1121" t="str">
            <v/>
          </cell>
          <cell r="DU1121" t="str">
            <v>PUBLIC ACCESS-TEST LINE</v>
          </cell>
          <cell r="DV1121" t="str">
            <v/>
          </cell>
          <cell r="DW1121" t="str">
            <v/>
          </cell>
          <cell r="DX1121" t="str">
            <v/>
          </cell>
          <cell r="DY1121" t="str">
            <v/>
          </cell>
          <cell r="DZ1121" t="str">
            <v/>
          </cell>
          <cell r="EA1121" t="str">
            <v/>
          </cell>
          <cell r="EB1121" t="str">
            <v/>
          </cell>
          <cell r="EC1121" t="str">
            <v/>
          </cell>
          <cell r="ED1121" t="str">
            <v/>
          </cell>
          <cell r="EE1121" t="str">
            <v/>
          </cell>
        </row>
        <row r="1122">
          <cell r="AF1122" t="str">
            <v>QUALITY EDUCATION CONSULTANCY LIMITED</v>
          </cell>
          <cell r="AG1122" t="str">
            <v>QUALITY EDUCATION CONSULTANCY LIMITED</v>
          </cell>
          <cell r="AH1122" t="str">
            <v/>
          </cell>
          <cell r="AI1122" t="str">
            <v/>
          </cell>
          <cell r="AJ1122" t="str">
            <v/>
          </cell>
          <cell r="AK1122" t="str">
            <v/>
          </cell>
          <cell r="AL1122" t="str">
            <v/>
          </cell>
          <cell r="AM1122" t="str">
            <v/>
          </cell>
          <cell r="AN1122" t="str">
            <v/>
          </cell>
          <cell r="AO1122" t="str">
            <v/>
          </cell>
          <cell r="AP1122" t="str">
            <v/>
          </cell>
          <cell r="AQ1122" t="str">
            <v/>
          </cell>
          <cell r="AR1122" t="str">
            <v/>
          </cell>
          <cell r="AS1122" t="str">
            <v/>
          </cell>
          <cell r="AT1122">
            <v>0</v>
          </cell>
          <cell r="AU1122" t="str">
            <v>QUALITY EDUCATION CONSULTANCY LIMITED</v>
          </cell>
          <cell r="AV1122" t="str">
            <v/>
          </cell>
          <cell r="AW1122" t="str">
            <v/>
          </cell>
          <cell r="AX1122" t="str">
            <v/>
          </cell>
          <cell r="AY1122" t="str">
            <v/>
          </cell>
          <cell r="AZ1122" t="str">
            <v/>
          </cell>
          <cell r="BA1122" t="str">
            <v/>
          </cell>
          <cell r="BB1122" t="str">
            <v/>
          </cell>
          <cell r="BC1122" t="str">
            <v/>
          </cell>
          <cell r="BD1122" t="str">
            <v/>
          </cell>
          <cell r="BE1122" t="str">
            <v/>
          </cell>
          <cell r="BG1122" t="str">
            <v>QUALITY EDUCATION CONSULTANCY LIMITED</v>
          </cell>
          <cell r="BH1122" t="str">
            <v/>
          </cell>
          <cell r="BI1122" t="str">
            <v/>
          </cell>
          <cell r="BJ1122" t="str">
            <v/>
          </cell>
          <cell r="BK1122" t="str">
            <v/>
          </cell>
          <cell r="BL1122" t="str">
            <v/>
          </cell>
          <cell r="BM1122" t="str">
            <v/>
          </cell>
          <cell r="BN1122" t="str">
            <v/>
          </cell>
          <cell r="BO1122" t="str">
            <v/>
          </cell>
          <cell r="BP1122" t="str">
            <v/>
          </cell>
          <cell r="BQ1122" t="str">
            <v/>
          </cell>
          <cell r="BR1122" t="str">
            <v/>
          </cell>
          <cell r="BS1122" t="str">
            <v/>
          </cell>
          <cell r="BU1122" t="str">
            <v>QUALITY EDUCATION CONSULTANCY LIMITED</v>
          </cell>
          <cell r="BV1122" t="str">
            <v/>
          </cell>
          <cell r="BW1122" t="str">
            <v/>
          </cell>
          <cell r="BX1122" t="str">
            <v/>
          </cell>
          <cell r="BY1122" t="str">
            <v/>
          </cell>
          <cell r="BZ1122" t="str">
            <v/>
          </cell>
          <cell r="CA1122" t="str">
            <v/>
          </cell>
          <cell r="CB1122" t="str">
            <v/>
          </cell>
          <cell r="CC1122" t="str">
            <v/>
          </cell>
          <cell r="CD1122" t="str">
            <v/>
          </cell>
          <cell r="CE1122" t="str">
            <v/>
          </cell>
          <cell r="CG1122" t="str">
            <v>QUALITY EDUCATION CONSULTANCY LIMITED</v>
          </cell>
          <cell r="CH1122" t="str">
            <v/>
          </cell>
          <cell r="CI1122" t="str">
            <v/>
          </cell>
          <cell r="CJ1122" t="str">
            <v/>
          </cell>
          <cell r="CK1122" t="str">
            <v/>
          </cell>
          <cell r="CL1122" t="str">
            <v/>
          </cell>
          <cell r="CM1122" t="str">
            <v/>
          </cell>
          <cell r="CN1122" t="str">
            <v/>
          </cell>
          <cell r="CO1122" t="str">
            <v/>
          </cell>
          <cell r="CP1122" t="str">
            <v/>
          </cell>
          <cell r="CQ1122" t="str">
            <v/>
          </cell>
          <cell r="CR1122" t="str">
            <v/>
          </cell>
          <cell r="CS1122" t="str">
            <v/>
          </cell>
          <cell r="CU1122" t="str">
            <v>QUALITY EDUCATION CONSULTANCY LIMITED</v>
          </cell>
          <cell r="CV1122" t="str">
            <v/>
          </cell>
          <cell r="CW1122" t="str">
            <v/>
          </cell>
          <cell r="CX1122" t="str">
            <v/>
          </cell>
          <cell r="CY1122" t="str">
            <v/>
          </cell>
          <cell r="CZ1122" t="str">
            <v/>
          </cell>
          <cell r="DA1122" t="str">
            <v/>
          </cell>
          <cell r="DB1122" t="str">
            <v/>
          </cell>
          <cell r="DC1122" t="str">
            <v/>
          </cell>
          <cell r="DD1122" t="str">
            <v/>
          </cell>
          <cell r="DE1122" t="str">
            <v/>
          </cell>
          <cell r="DG1122" t="str">
            <v>QUALITY EDUCATION CONSULTANCY LIMITED</v>
          </cell>
          <cell r="DH1122" t="str">
            <v/>
          </cell>
          <cell r="DI1122" t="str">
            <v/>
          </cell>
          <cell r="DJ1122" t="str">
            <v/>
          </cell>
          <cell r="DK1122" t="str">
            <v/>
          </cell>
          <cell r="DL1122" t="str">
            <v/>
          </cell>
          <cell r="DM1122" t="str">
            <v/>
          </cell>
          <cell r="DN1122" t="str">
            <v/>
          </cell>
          <cell r="DO1122" t="str">
            <v/>
          </cell>
          <cell r="DP1122" t="str">
            <v/>
          </cell>
          <cell r="DQ1122" t="str">
            <v/>
          </cell>
          <cell r="DR1122" t="str">
            <v/>
          </cell>
          <cell r="DS1122" t="str">
            <v/>
          </cell>
          <cell r="DU1122" t="str">
            <v>QUALITY EDUCATION CONSULTANCY LIMITED</v>
          </cell>
          <cell r="DV1122" t="str">
            <v/>
          </cell>
          <cell r="DW1122" t="str">
            <v/>
          </cell>
          <cell r="DX1122" t="str">
            <v/>
          </cell>
          <cell r="DY1122" t="str">
            <v/>
          </cell>
          <cell r="DZ1122" t="str">
            <v/>
          </cell>
          <cell r="EA1122" t="str">
            <v/>
          </cell>
          <cell r="EB1122" t="str">
            <v/>
          </cell>
          <cell r="EC1122" t="str">
            <v/>
          </cell>
          <cell r="ED1122" t="str">
            <v/>
          </cell>
          <cell r="EE1122" t="str">
            <v/>
          </cell>
        </row>
        <row r="1123">
          <cell r="AF1123" t="str">
            <v>QUICK SERVE(INDUSTRIAL AREA)</v>
          </cell>
          <cell r="AG1123" t="str">
            <v>QUICK SERVE(INDUSTRIAL AREA)</v>
          </cell>
          <cell r="AH1123" t="str">
            <v/>
          </cell>
          <cell r="AI1123" t="str">
            <v/>
          </cell>
          <cell r="AJ1123" t="str">
            <v/>
          </cell>
          <cell r="AK1123" t="str">
            <v/>
          </cell>
          <cell r="AL1123" t="str">
            <v/>
          </cell>
          <cell r="AM1123" t="str">
            <v/>
          </cell>
          <cell r="AN1123" t="str">
            <v/>
          </cell>
          <cell r="AO1123" t="str">
            <v/>
          </cell>
          <cell r="AP1123" t="str">
            <v/>
          </cell>
          <cell r="AQ1123" t="str">
            <v/>
          </cell>
          <cell r="AR1123" t="str">
            <v/>
          </cell>
          <cell r="AS1123" t="str">
            <v/>
          </cell>
          <cell r="AT1123">
            <v>0</v>
          </cell>
          <cell r="AU1123" t="str">
            <v>QUICK SERVE(INDUSTRIAL AREA)</v>
          </cell>
          <cell r="AV1123" t="str">
            <v/>
          </cell>
          <cell r="AW1123" t="str">
            <v/>
          </cell>
          <cell r="AX1123" t="str">
            <v/>
          </cell>
          <cell r="AY1123" t="str">
            <v/>
          </cell>
          <cell r="AZ1123" t="str">
            <v/>
          </cell>
          <cell r="BA1123" t="str">
            <v/>
          </cell>
          <cell r="BB1123" t="str">
            <v/>
          </cell>
          <cell r="BC1123" t="str">
            <v/>
          </cell>
          <cell r="BD1123" t="str">
            <v/>
          </cell>
          <cell r="BE1123" t="str">
            <v/>
          </cell>
          <cell r="BG1123" t="str">
            <v>QUICK SERVE(INDUSTRIAL AREA)</v>
          </cell>
          <cell r="BH1123" t="str">
            <v/>
          </cell>
          <cell r="BI1123" t="str">
            <v/>
          </cell>
          <cell r="BJ1123" t="str">
            <v/>
          </cell>
          <cell r="BK1123" t="str">
            <v/>
          </cell>
          <cell r="BL1123" t="str">
            <v/>
          </cell>
          <cell r="BM1123" t="str">
            <v/>
          </cell>
          <cell r="BN1123" t="str">
            <v/>
          </cell>
          <cell r="BO1123" t="str">
            <v/>
          </cell>
          <cell r="BP1123" t="str">
            <v/>
          </cell>
          <cell r="BQ1123" t="str">
            <v/>
          </cell>
          <cell r="BR1123" t="str">
            <v/>
          </cell>
          <cell r="BS1123" t="str">
            <v/>
          </cell>
          <cell r="BU1123" t="str">
            <v>QUICK SERVE(INDUSTRIAL AREA)</v>
          </cell>
          <cell r="BV1123" t="str">
            <v/>
          </cell>
          <cell r="BW1123" t="str">
            <v/>
          </cell>
          <cell r="BX1123" t="str">
            <v/>
          </cell>
          <cell r="BY1123" t="str">
            <v/>
          </cell>
          <cell r="BZ1123" t="str">
            <v/>
          </cell>
          <cell r="CA1123" t="str">
            <v/>
          </cell>
          <cell r="CB1123" t="str">
            <v/>
          </cell>
          <cell r="CC1123" t="str">
            <v/>
          </cell>
          <cell r="CD1123" t="str">
            <v/>
          </cell>
          <cell r="CE1123" t="str">
            <v/>
          </cell>
          <cell r="CG1123" t="str">
            <v>QUICK SERVE(INDUSTRIAL AREA)</v>
          </cell>
          <cell r="CH1123" t="str">
            <v/>
          </cell>
          <cell r="CI1123" t="str">
            <v/>
          </cell>
          <cell r="CJ1123" t="str">
            <v/>
          </cell>
          <cell r="CK1123" t="str">
            <v/>
          </cell>
          <cell r="CL1123" t="str">
            <v/>
          </cell>
          <cell r="CM1123" t="str">
            <v/>
          </cell>
          <cell r="CN1123" t="str">
            <v/>
          </cell>
          <cell r="CO1123" t="str">
            <v/>
          </cell>
          <cell r="CP1123" t="str">
            <v/>
          </cell>
          <cell r="CQ1123" t="str">
            <v/>
          </cell>
          <cell r="CR1123" t="str">
            <v/>
          </cell>
          <cell r="CS1123" t="str">
            <v/>
          </cell>
          <cell r="CU1123" t="str">
            <v>QUICK SERVE(INDUSTRIAL AREA)</v>
          </cell>
          <cell r="CV1123" t="str">
            <v/>
          </cell>
          <cell r="CW1123" t="str">
            <v/>
          </cell>
          <cell r="CX1123" t="str">
            <v/>
          </cell>
          <cell r="CY1123" t="str">
            <v/>
          </cell>
          <cell r="CZ1123" t="str">
            <v/>
          </cell>
          <cell r="DA1123" t="str">
            <v/>
          </cell>
          <cell r="DB1123" t="str">
            <v/>
          </cell>
          <cell r="DC1123" t="str">
            <v/>
          </cell>
          <cell r="DD1123" t="str">
            <v/>
          </cell>
          <cell r="DE1123" t="str">
            <v/>
          </cell>
          <cell r="DG1123" t="str">
            <v>QUICK SERVE(INDUSTRIAL AREA)</v>
          </cell>
          <cell r="DH1123" t="str">
            <v/>
          </cell>
          <cell r="DI1123" t="str">
            <v/>
          </cell>
          <cell r="DJ1123" t="str">
            <v/>
          </cell>
          <cell r="DK1123" t="str">
            <v/>
          </cell>
          <cell r="DL1123" t="str">
            <v/>
          </cell>
          <cell r="DM1123" t="str">
            <v/>
          </cell>
          <cell r="DN1123" t="str">
            <v/>
          </cell>
          <cell r="DO1123" t="str">
            <v/>
          </cell>
          <cell r="DP1123" t="str">
            <v/>
          </cell>
          <cell r="DQ1123" t="str">
            <v/>
          </cell>
          <cell r="DR1123" t="str">
            <v/>
          </cell>
          <cell r="DS1123" t="str">
            <v/>
          </cell>
          <cell r="DU1123" t="str">
            <v>QUICK SERVE(INDUSTRIAL AREA)</v>
          </cell>
          <cell r="DV1123" t="str">
            <v/>
          </cell>
          <cell r="DW1123" t="str">
            <v/>
          </cell>
          <cell r="DX1123" t="str">
            <v/>
          </cell>
          <cell r="DY1123" t="str">
            <v/>
          </cell>
          <cell r="DZ1123" t="str">
            <v/>
          </cell>
          <cell r="EA1123" t="str">
            <v/>
          </cell>
          <cell r="EB1123" t="str">
            <v/>
          </cell>
          <cell r="EC1123" t="str">
            <v/>
          </cell>
          <cell r="ED1123" t="str">
            <v/>
          </cell>
          <cell r="EE1123" t="str">
            <v/>
          </cell>
        </row>
        <row r="1124">
          <cell r="AF1124" t="str">
            <v>QUINTOS KINDERGARTEN AND PRIMARY SCHOOL</v>
          </cell>
          <cell r="AG1124" t="str">
            <v>QUINTOS KINDERGARTEN AND PRIMARY SCHOOL</v>
          </cell>
          <cell r="AH1124" t="str">
            <v/>
          </cell>
          <cell r="AI1124" t="str">
            <v/>
          </cell>
          <cell r="AJ1124" t="str">
            <v/>
          </cell>
          <cell r="AK1124" t="str">
            <v/>
          </cell>
          <cell r="AL1124" t="str">
            <v/>
          </cell>
          <cell r="AM1124">
            <v>2</v>
          </cell>
          <cell r="AN1124">
            <v>1</v>
          </cell>
          <cell r="AO1124" t="str">
            <v/>
          </cell>
          <cell r="AP1124">
            <v>10</v>
          </cell>
          <cell r="AQ1124">
            <v>4</v>
          </cell>
          <cell r="AR1124" t="str">
            <v/>
          </cell>
          <cell r="AS1124" t="str">
            <v/>
          </cell>
          <cell r="AT1124">
            <v>17</v>
          </cell>
          <cell r="AU1124" t="str">
            <v>QUINTOS KINDERGARTEN AND PRIMARY SCHOOL</v>
          </cell>
          <cell r="AV1124" t="str">
            <v/>
          </cell>
          <cell r="AW1124">
            <v>1</v>
          </cell>
          <cell r="AX1124" t="str">
            <v/>
          </cell>
          <cell r="AY1124" t="str">
            <v/>
          </cell>
          <cell r="AZ1124" t="str">
            <v/>
          </cell>
          <cell r="BA1124" t="str">
            <v/>
          </cell>
          <cell r="BB1124" t="str">
            <v/>
          </cell>
          <cell r="BC1124" t="str">
            <v/>
          </cell>
          <cell r="BD1124" t="str">
            <v/>
          </cell>
          <cell r="BE1124" t="str">
            <v/>
          </cell>
          <cell r="BG1124" t="str">
            <v>QUINTOS KINDERGARTEN AND PRIMARY SCHOOL</v>
          </cell>
          <cell r="BH1124" t="str">
            <v/>
          </cell>
          <cell r="BI1124" t="str">
            <v/>
          </cell>
          <cell r="BJ1124" t="str">
            <v/>
          </cell>
          <cell r="BK1124" t="str">
            <v/>
          </cell>
          <cell r="BL1124" t="str">
            <v/>
          </cell>
          <cell r="BM1124">
            <v>13</v>
          </cell>
          <cell r="BN1124">
            <v>1</v>
          </cell>
          <cell r="BO1124" t="str">
            <v/>
          </cell>
          <cell r="BP1124">
            <v>14</v>
          </cell>
          <cell r="BQ1124">
            <v>10</v>
          </cell>
          <cell r="BR1124" t="str">
            <v/>
          </cell>
          <cell r="BS1124" t="str">
            <v/>
          </cell>
          <cell r="BU1124" t="str">
            <v>QUINTOS KINDERGARTEN AND PRIMARY SCHOOL</v>
          </cell>
          <cell r="BV1124" t="str">
            <v/>
          </cell>
          <cell r="BW1124">
            <v>1</v>
          </cell>
          <cell r="BX1124" t="str">
            <v/>
          </cell>
          <cell r="BY1124" t="str">
            <v/>
          </cell>
          <cell r="BZ1124" t="str">
            <v/>
          </cell>
          <cell r="CA1124" t="str">
            <v/>
          </cell>
          <cell r="CB1124" t="str">
            <v/>
          </cell>
          <cell r="CC1124" t="str">
            <v/>
          </cell>
          <cell r="CD1124" t="str">
            <v/>
          </cell>
          <cell r="CE1124" t="str">
            <v/>
          </cell>
          <cell r="CG1124" t="str">
            <v>QUINTOS KINDERGARTEN AND PRIMARY SCHOOL</v>
          </cell>
          <cell r="CH1124" t="str">
            <v/>
          </cell>
          <cell r="CI1124" t="str">
            <v/>
          </cell>
          <cell r="CJ1124" t="str">
            <v/>
          </cell>
          <cell r="CK1124" t="str">
            <v/>
          </cell>
          <cell r="CL1124" t="str">
            <v/>
          </cell>
          <cell r="CM1124">
            <v>687000</v>
          </cell>
          <cell r="CN1124">
            <v>65000</v>
          </cell>
          <cell r="CO1124" t="str">
            <v/>
          </cell>
          <cell r="CP1124">
            <v>1114200</v>
          </cell>
          <cell r="CQ1124">
            <v>520000</v>
          </cell>
          <cell r="CR1124" t="str">
            <v/>
          </cell>
          <cell r="CS1124" t="str">
            <v/>
          </cell>
          <cell r="CU1124" t="str">
            <v>QUINTOS KINDERGARTEN AND PRIMARY SCHOOL</v>
          </cell>
          <cell r="CV1124" t="str">
            <v/>
          </cell>
          <cell r="CW1124">
            <v>300000</v>
          </cell>
          <cell r="CX1124" t="str">
            <v/>
          </cell>
          <cell r="CY1124" t="str">
            <v/>
          </cell>
          <cell r="CZ1124" t="str">
            <v/>
          </cell>
          <cell r="DA1124" t="str">
            <v/>
          </cell>
          <cell r="DB1124" t="str">
            <v/>
          </cell>
          <cell r="DC1124" t="str">
            <v/>
          </cell>
          <cell r="DD1124" t="str">
            <v/>
          </cell>
          <cell r="DE1124" t="str">
            <v/>
          </cell>
          <cell r="DG1124" t="str">
            <v>QUINTOS KINDERGARTEN AND PRIMARY SCHOOL</v>
          </cell>
          <cell r="DH1124" t="str">
            <v/>
          </cell>
          <cell r="DI1124" t="str">
            <v/>
          </cell>
          <cell r="DJ1124" t="str">
            <v/>
          </cell>
          <cell r="DK1124" t="str">
            <v/>
          </cell>
          <cell r="DL1124" t="str">
            <v/>
          </cell>
          <cell r="DM1124">
            <v>4800</v>
          </cell>
          <cell r="DN1124">
            <v>400</v>
          </cell>
          <cell r="DO1124" t="str">
            <v/>
          </cell>
          <cell r="DP1124">
            <v>5900</v>
          </cell>
          <cell r="DQ1124">
            <v>2000</v>
          </cell>
          <cell r="DR1124" t="str">
            <v/>
          </cell>
          <cell r="DS1124" t="str">
            <v/>
          </cell>
          <cell r="DU1124" t="str">
            <v>QUINTOS KINDERGARTEN AND PRIMARY SCHOOL</v>
          </cell>
          <cell r="DV1124" t="str">
            <v/>
          </cell>
          <cell r="DW1124">
            <v>1000</v>
          </cell>
          <cell r="DX1124" t="str">
            <v/>
          </cell>
          <cell r="DY1124" t="str">
            <v/>
          </cell>
          <cell r="DZ1124" t="str">
            <v/>
          </cell>
          <cell r="EA1124" t="str">
            <v/>
          </cell>
          <cell r="EB1124" t="str">
            <v/>
          </cell>
          <cell r="EC1124" t="str">
            <v/>
          </cell>
          <cell r="ED1124" t="str">
            <v/>
          </cell>
          <cell r="EE1124" t="str">
            <v/>
          </cell>
        </row>
        <row r="1125">
          <cell r="AF1125" t="str">
            <v>RADA MICRO FINANCE FINANACE UGANDA LTD</v>
          </cell>
          <cell r="AG1125" t="str">
            <v>RADA MICRO FINANCE FINANACE UGANDA LTD</v>
          </cell>
          <cell r="AH1125" t="str">
            <v/>
          </cell>
          <cell r="AI1125" t="str">
            <v/>
          </cell>
          <cell r="AJ1125" t="str">
            <v/>
          </cell>
          <cell r="AK1125" t="str">
            <v/>
          </cell>
          <cell r="AL1125" t="str">
            <v/>
          </cell>
          <cell r="AM1125" t="str">
            <v/>
          </cell>
          <cell r="AN1125" t="str">
            <v/>
          </cell>
          <cell r="AO1125" t="str">
            <v/>
          </cell>
          <cell r="AP1125" t="str">
            <v/>
          </cell>
          <cell r="AQ1125" t="str">
            <v/>
          </cell>
          <cell r="AR1125" t="str">
            <v/>
          </cell>
          <cell r="AS1125" t="str">
            <v/>
          </cell>
          <cell r="AT1125">
            <v>0</v>
          </cell>
          <cell r="AU1125" t="str">
            <v>RADA MICRO FINANCE FINANACE UGANDA LTD</v>
          </cell>
          <cell r="AV1125" t="str">
            <v/>
          </cell>
          <cell r="AW1125" t="str">
            <v/>
          </cell>
          <cell r="AX1125" t="str">
            <v/>
          </cell>
          <cell r="AY1125" t="str">
            <v/>
          </cell>
          <cell r="AZ1125" t="str">
            <v/>
          </cell>
          <cell r="BA1125" t="str">
            <v/>
          </cell>
          <cell r="BB1125" t="str">
            <v/>
          </cell>
          <cell r="BC1125" t="str">
            <v/>
          </cell>
          <cell r="BD1125" t="str">
            <v/>
          </cell>
          <cell r="BE1125" t="str">
            <v/>
          </cell>
          <cell r="BG1125" t="str">
            <v>RADA MICRO FINANCE FINANACE UGANDA LTD</v>
          </cell>
          <cell r="BH1125" t="str">
            <v/>
          </cell>
          <cell r="BI1125" t="str">
            <v/>
          </cell>
          <cell r="BJ1125" t="str">
            <v/>
          </cell>
          <cell r="BK1125" t="str">
            <v/>
          </cell>
          <cell r="BL1125" t="str">
            <v/>
          </cell>
          <cell r="BM1125" t="str">
            <v/>
          </cell>
          <cell r="BN1125" t="str">
            <v/>
          </cell>
          <cell r="BO1125" t="str">
            <v/>
          </cell>
          <cell r="BP1125" t="str">
            <v/>
          </cell>
          <cell r="BQ1125" t="str">
            <v/>
          </cell>
          <cell r="BR1125" t="str">
            <v/>
          </cell>
          <cell r="BS1125" t="str">
            <v/>
          </cell>
          <cell r="BU1125" t="str">
            <v>RADA MICRO FINANCE FINANACE UGANDA LTD</v>
          </cell>
          <cell r="BV1125" t="str">
            <v/>
          </cell>
          <cell r="BW1125" t="str">
            <v/>
          </cell>
          <cell r="BX1125" t="str">
            <v/>
          </cell>
          <cell r="BY1125" t="str">
            <v/>
          </cell>
          <cell r="BZ1125" t="str">
            <v/>
          </cell>
          <cell r="CA1125" t="str">
            <v/>
          </cell>
          <cell r="CB1125" t="str">
            <v/>
          </cell>
          <cell r="CC1125" t="str">
            <v/>
          </cell>
          <cell r="CD1125" t="str">
            <v/>
          </cell>
          <cell r="CE1125" t="str">
            <v/>
          </cell>
          <cell r="CG1125" t="str">
            <v>RADA MICRO FINANCE FINANACE UGANDA LTD</v>
          </cell>
          <cell r="CH1125" t="str">
            <v/>
          </cell>
          <cell r="CI1125" t="str">
            <v/>
          </cell>
          <cell r="CJ1125" t="str">
            <v/>
          </cell>
          <cell r="CK1125" t="str">
            <v/>
          </cell>
          <cell r="CL1125" t="str">
            <v/>
          </cell>
          <cell r="CM1125" t="str">
            <v/>
          </cell>
          <cell r="CN1125" t="str">
            <v/>
          </cell>
          <cell r="CO1125" t="str">
            <v/>
          </cell>
          <cell r="CP1125" t="str">
            <v/>
          </cell>
          <cell r="CQ1125" t="str">
            <v/>
          </cell>
          <cell r="CR1125" t="str">
            <v/>
          </cell>
          <cell r="CS1125" t="str">
            <v/>
          </cell>
          <cell r="CU1125" t="str">
            <v>RADA MICRO FINANCE FINANACE UGANDA LTD</v>
          </cell>
          <cell r="CV1125" t="str">
            <v/>
          </cell>
          <cell r="CW1125" t="str">
            <v/>
          </cell>
          <cell r="CX1125" t="str">
            <v/>
          </cell>
          <cell r="CY1125" t="str">
            <v/>
          </cell>
          <cell r="CZ1125" t="str">
            <v/>
          </cell>
          <cell r="DA1125" t="str">
            <v/>
          </cell>
          <cell r="DB1125" t="str">
            <v/>
          </cell>
          <cell r="DC1125" t="str">
            <v/>
          </cell>
          <cell r="DD1125" t="str">
            <v/>
          </cell>
          <cell r="DE1125" t="str">
            <v/>
          </cell>
          <cell r="DG1125" t="str">
            <v>RADA MICRO FINANCE FINANACE UGANDA LTD</v>
          </cell>
          <cell r="DH1125" t="str">
            <v/>
          </cell>
          <cell r="DI1125" t="str">
            <v/>
          </cell>
          <cell r="DJ1125" t="str">
            <v/>
          </cell>
          <cell r="DK1125" t="str">
            <v/>
          </cell>
          <cell r="DL1125" t="str">
            <v/>
          </cell>
          <cell r="DM1125" t="str">
            <v/>
          </cell>
          <cell r="DN1125" t="str">
            <v/>
          </cell>
          <cell r="DO1125" t="str">
            <v/>
          </cell>
          <cell r="DP1125" t="str">
            <v/>
          </cell>
          <cell r="DQ1125" t="str">
            <v/>
          </cell>
          <cell r="DR1125" t="str">
            <v/>
          </cell>
          <cell r="DS1125" t="str">
            <v/>
          </cell>
          <cell r="DU1125" t="str">
            <v>RADA MICRO FINANCE FINANACE UGANDA LTD</v>
          </cell>
          <cell r="DV1125" t="str">
            <v/>
          </cell>
          <cell r="DW1125" t="str">
            <v/>
          </cell>
          <cell r="DX1125" t="str">
            <v/>
          </cell>
          <cell r="DY1125" t="str">
            <v/>
          </cell>
          <cell r="DZ1125" t="str">
            <v/>
          </cell>
          <cell r="EA1125" t="str">
            <v/>
          </cell>
          <cell r="EB1125" t="str">
            <v/>
          </cell>
          <cell r="EC1125" t="str">
            <v/>
          </cell>
          <cell r="ED1125" t="str">
            <v/>
          </cell>
          <cell r="EE1125" t="str">
            <v/>
          </cell>
        </row>
        <row r="1126">
          <cell r="AF1126" t="str">
            <v>RADIO MARIA UGANDA</v>
          </cell>
          <cell r="AG1126" t="str">
            <v>RADIO MARIA UGANDA</v>
          </cell>
          <cell r="AH1126" t="str">
            <v/>
          </cell>
          <cell r="AI1126">
            <v>1</v>
          </cell>
          <cell r="AJ1126" t="str">
            <v/>
          </cell>
          <cell r="AK1126" t="str">
            <v/>
          </cell>
          <cell r="AL1126" t="str">
            <v/>
          </cell>
          <cell r="AM1126" t="str">
            <v/>
          </cell>
          <cell r="AN1126" t="str">
            <v/>
          </cell>
          <cell r="AO1126" t="str">
            <v/>
          </cell>
          <cell r="AP1126" t="str">
            <v/>
          </cell>
          <cell r="AQ1126" t="str">
            <v/>
          </cell>
          <cell r="AR1126" t="str">
            <v/>
          </cell>
          <cell r="AS1126" t="str">
            <v/>
          </cell>
          <cell r="AT1126">
            <v>1</v>
          </cell>
          <cell r="AU1126" t="str">
            <v>RADIO MARIA UGANDA</v>
          </cell>
          <cell r="AV1126" t="str">
            <v/>
          </cell>
          <cell r="AW1126" t="str">
            <v/>
          </cell>
          <cell r="AX1126" t="str">
            <v/>
          </cell>
          <cell r="AY1126" t="str">
            <v/>
          </cell>
          <cell r="AZ1126" t="str">
            <v/>
          </cell>
          <cell r="BA1126" t="str">
            <v/>
          </cell>
          <cell r="BB1126" t="str">
            <v/>
          </cell>
          <cell r="BC1126" t="str">
            <v/>
          </cell>
          <cell r="BD1126" t="str">
            <v/>
          </cell>
          <cell r="BE1126" t="str">
            <v/>
          </cell>
          <cell r="BG1126" t="str">
            <v>RADIO MARIA UGANDA</v>
          </cell>
          <cell r="BH1126" t="str">
            <v/>
          </cell>
          <cell r="BI1126">
            <v>1</v>
          </cell>
          <cell r="BJ1126" t="str">
            <v/>
          </cell>
          <cell r="BK1126" t="str">
            <v/>
          </cell>
          <cell r="BL1126" t="str">
            <v/>
          </cell>
          <cell r="BM1126" t="str">
            <v/>
          </cell>
          <cell r="BN1126" t="str">
            <v/>
          </cell>
          <cell r="BO1126" t="str">
            <v/>
          </cell>
          <cell r="BP1126" t="str">
            <v/>
          </cell>
          <cell r="BQ1126" t="str">
            <v/>
          </cell>
          <cell r="BR1126" t="str">
            <v/>
          </cell>
          <cell r="BS1126" t="str">
            <v/>
          </cell>
          <cell r="BU1126" t="str">
            <v>RADIO MARIA UGANDA</v>
          </cell>
          <cell r="BV1126" t="str">
            <v/>
          </cell>
          <cell r="BW1126" t="str">
            <v/>
          </cell>
          <cell r="BX1126" t="str">
            <v/>
          </cell>
          <cell r="BY1126" t="str">
            <v/>
          </cell>
          <cell r="BZ1126" t="str">
            <v/>
          </cell>
          <cell r="CA1126" t="str">
            <v/>
          </cell>
          <cell r="CB1126" t="str">
            <v/>
          </cell>
          <cell r="CC1126" t="str">
            <v/>
          </cell>
          <cell r="CD1126" t="str">
            <v/>
          </cell>
          <cell r="CE1126" t="str">
            <v/>
          </cell>
          <cell r="CG1126" t="str">
            <v>RADIO MARIA UGANDA</v>
          </cell>
          <cell r="CH1126" t="str">
            <v/>
          </cell>
          <cell r="CI1126">
            <v>1000</v>
          </cell>
          <cell r="CJ1126" t="str">
            <v/>
          </cell>
          <cell r="CK1126" t="str">
            <v/>
          </cell>
          <cell r="CL1126" t="str">
            <v/>
          </cell>
          <cell r="CM1126" t="str">
            <v/>
          </cell>
          <cell r="CN1126" t="str">
            <v/>
          </cell>
          <cell r="CO1126" t="str">
            <v/>
          </cell>
          <cell r="CP1126" t="str">
            <v/>
          </cell>
          <cell r="CQ1126" t="str">
            <v/>
          </cell>
          <cell r="CR1126" t="str">
            <v/>
          </cell>
          <cell r="CS1126" t="str">
            <v/>
          </cell>
          <cell r="CU1126" t="str">
            <v>RADIO MARIA UGANDA</v>
          </cell>
          <cell r="CV1126" t="str">
            <v/>
          </cell>
          <cell r="CW1126" t="str">
            <v/>
          </cell>
          <cell r="CX1126" t="str">
            <v/>
          </cell>
          <cell r="CY1126" t="str">
            <v/>
          </cell>
          <cell r="CZ1126" t="str">
            <v/>
          </cell>
          <cell r="DA1126" t="str">
            <v/>
          </cell>
          <cell r="DB1126" t="str">
            <v/>
          </cell>
          <cell r="DC1126" t="str">
            <v/>
          </cell>
          <cell r="DD1126" t="str">
            <v/>
          </cell>
          <cell r="DE1126" t="str">
            <v/>
          </cell>
          <cell r="DG1126" t="str">
            <v>RADIO MARIA UGANDA</v>
          </cell>
          <cell r="DH1126" t="str">
            <v/>
          </cell>
          <cell r="DI1126">
            <v>400</v>
          </cell>
          <cell r="DJ1126" t="str">
            <v/>
          </cell>
          <cell r="DK1126" t="str">
            <v/>
          </cell>
          <cell r="DL1126" t="str">
            <v/>
          </cell>
          <cell r="DM1126" t="str">
            <v/>
          </cell>
          <cell r="DN1126" t="str">
            <v/>
          </cell>
          <cell r="DO1126" t="str">
            <v/>
          </cell>
          <cell r="DP1126" t="str">
            <v/>
          </cell>
          <cell r="DQ1126" t="str">
            <v/>
          </cell>
          <cell r="DR1126" t="str">
            <v/>
          </cell>
          <cell r="DS1126" t="str">
            <v/>
          </cell>
          <cell r="DU1126" t="str">
            <v>RADIO MARIA UGANDA</v>
          </cell>
          <cell r="DV1126" t="str">
            <v/>
          </cell>
          <cell r="DW1126" t="str">
            <v/>
          </cell>
          <cell r="DX1126" t="str">
            <v/>
          </cell>
          <cell r="DY1126" t="str">
            <v/>
          </cell>
          <cell r="DZ1126" t="str">
            <v/>
          </cell>
          <cell r="EA1126" t="str">
            <v/>
          </cell>
          <cell r="EB1126" t="str">
            <v/>
          </cell>
          <cell r="EC1126" t="str">
            <v/>
          </cell>
          <cell r="ED1126" t="str">
            <v/>
          </cell>
          <cell r="EE1126" t="str">
            <v/>
          </cell>
        </row>
        <row r="1127">
          <cell r="AF1127" t="str">
            <v>RAHIM FASHIONS</v>
          </cell>
          <cell r="AG1127" t="str">
            <v>RAHIM FASHIONS</v>
          </cell>
          <cell r="AH1127" t="str">
            <v/>
          </cell>
          <cell r="AI1127" t="str">
            <v/>
          </cell>
          <cell r="AJ1127" t="str">
            <v/>
          </cell>
          <cell r="AK1127" t="str">
            <v/>
          </cell>
          <cell r="AL1127" t="str">
            <v/>
          </cell>
          <cell r="AM1127" t="str">
            <v/>
          </cell>
          <cell r="AN1127" t="str">
            <v/>
          </cell>
          <cell r="AO1127" t="str">
            <v/>
          </cell>
          <cell r="AP1127" t="str">
            <v/>
          </cell>
          <cell r="AQ1127" t="str">
            <v/>
          </cell>
          <cell r="AR1127" t="str">
            <v/>
          </cell>
          <cell r="AS1127" t="str">
            <v/>
          </cell>
          <cell r="AT1127">
            <v>0</v>
          </cell>
          <cell r="AU1127" t="str">
            <v>RAHIM FASHIONS</v>
          </cell>
          <cell r="AV1127" t="str">
            <v/>
          </cell>
          <cell r="AW1127" t="str">
            <v/>
          </cell>
          <cell r="AX1127" t="str">
            <v/>
          </cell>
          <cell r="AY1127" t="str">
            <v/>
          </cell>
          <cell r="AZ1127" t="str">
            <v/>
          </cell>
          <cell r="BA1127" t="str">
            <v/>
          </cell>
          <cell r="BB1127" t="str">
            <v/>
          </cell>
          <cell r="BC1127" t="str">
            <v/>
          </cell>
          <cell r="BD1127" t="str">
            <v/>
          </cell>
          <cell r="BE1127" t="str">
            <v/>
          </cell>
          <cell r="BG1127" t="str">
            <v>RAHIM FASHIONS</v>
          </cell>
          <cell r="BH1127" t="str">
            <v/>
          </cell>
          <cell r="BI1127" t="str">
            <v/>
          </cell>
          <cell r="BJ1127" t="str">
            <v/>
          </cell>
          <cell r="BK1127" t="str">
            <v/>
          </cell>
          <cell r="BL1127" t="str">
            <v/>
          </cell>
          <cell r="BM1127" t="str">
            <v/>
          </cell>
          <cell r="BN1127" t="str">
            <v/>
          </cell>
          <cell r="BO1127" t="str">
            <v/>
          </cell>
          <cell r="BP1127" t="str">
            <v/>
          </cell>
          <cell r="BQ1127" t="str">
            <v/>
          </cell>
          <cell r="BR1127" t="str">
            <v/>
          </cell>
          <cell r="BS1127" t="str">
            <v/>
          </cell>
          <cell r="BU1127" t="str">
            <v>RAHIM FASHIONS</v>
          </cell>
          <cell r="BV1127" t="str">
            <v/>
          </cell>
          <cell r="BW1127" t="str">
            <v/>
          </cell>
          <cell r="BX1127" t="str">
            <v/>
          </cell>
          <cell r="BY1127" t="str">
            <v/>
          </cell>
          <cell r="BZ1127" t="str">
            <v/>
          </cell>
          <cell r="CA1127" t="str">
            <v/>
          </cell>
          <cell r="CB1127" t="str">
            <v/>
          </cell>
          <cell r="CC1127" t="str">
            <v/>
          </cell>
          <cell r="CD1127" t="str">
            <v/>
          </cell>
          <cell r="CE1127" t="str">
            <v/>
          </cell>
          <cell r="CG1127" t="str">
            <v>RAHIM FASHIONS</v>
          </cell>
          <cell r="CH1127" t="str">
            <v/>
          </cell>
          <cell r="CI1127" t="str">
            <v/>
          </cell>
          <cell r="CJ1127" t="str">
            <v/>
          </cell>
          <cell r="CK1127" t="str">
            <v/>
          </cell>
          <cell r="CL1127" t="str">
            <v/>
          </cell>
          <cell r="CM1127" t="str">
            <v/>
          </cell>
          <cell r="CN1127" t="str">
            <v/>
          </cell>
          <cell r="CO1127" t="str">
            <v/>
          </cell>
          <cell r="CP1127" t="str">
            <v/>
          </cell>
          <cell r="CQ1127" t="str">
            <v/>
          </cell>
          <cell r="CR1127" t="str">
            <v/>
          </cell>
          <cell r="CS1127" t="str">
            <v/>
          </cell>
          <cell r="CU1127" t="str">
            <v>RAHIM FASHIONS</v>
          </cell>
          <cell r="CV1127" t="str">
            <v/>
          </cell>
          <cell r="CW1127" t="str">
            <v/>
          </cell>
          <cell r="CX1127" t="str">
            <v/>
          </cell>
          <cell r="CY1127" t="str">
            <v/>
          </cell>
          <cell r="CZ1127" t="str">
            <v/>
          </cell>
          <cell r="DA1127" t="str">
            <v/>
          </cell>
          <cell r="DB1127" t="str">
            <v/>
          </cell>
          <cell r="DC1127" t="str">
            <v/>
          </cell>
          <cell r="DD1127" t="str">
            <v/>
          </cell>
          <cell r="DE1127" t="str">
            <v/>
          </cell>
          <cell r="DG1127" t="str">
            <v>RAHIM FASHIONS</v>
          </cell>
          <cell r="DH1127" t="str">
            <v/>
          </cell>
          <cell r="DI1127" t="str">
            <v/>
          </cell>
          <cell r="DJ1127" t="str">
            <v/>
          </cell>
          <cell r="DK1127" t="str">
            <v/>
          </cell>
          <cell r="DL1127" t="str">
            <v/>
          </cell>
          <cell r="DM1127" t="str">
            <v/>
          </cell>
          <cell r="DN1127" t="str">
            <v/>
          </cell>
          <cell r="DO1127" t="str">
            <v/>
          </cell>
          <cell r="DP1127" t="str">
            <v/>
          </cell>
          <cell r="DQ1127" t="str">
            <v/>
          </cell>
          <cell r="DR1127" t="str">
            <v/>
          </cell>
          <cell r="DS1127" t="str">
            <v/>
          </cell>
          <cell r="DU1127" t="str">
            <v>RAHIM FASHIONS</v>
          </cell>
          <cell r="DV1127" t="str">
            <v/>
          </cell>
          <cell r="DW1127" t="str">
            <v/>
          </cell>
          <cell r="DX1127" t="str">
            <v/>
          </cell>
          <cell r="DY1127" t="str">
            <v/>
          </cell>
          <cell r="DZ1127" t="str">
            <v/>
          </cell>
          <cell r="EA1127" t="str">
            <v/>
          </cell>
          <cell r="EB1127" t="str">
            <v/>
          </cell>
          <cell r="EC1127" t="str">
            <v/>
          </cell>
          <cell r="ED1127" t="str">
            <v/>
          </cell>
          <cell r="EE1127" t="str">
            <v/>
          </cell>
        </row>
        <row r="1128">
          <cell r="AF1128" t="str">
            <v>RAINBOW HIGH SCHOOL BUDAKA</v>
          </cell>
          <cell r="AG1128" t="str">
            <v>RAINBOW HIGH SCHOOL BUDAKA</v>
          </cell>
          <cell r="AH1128" t="str">
            <v/>
          </cell>
          <cell r="AI1128" t="str">
            <v/>
          </cell>
          <cell r="AJ1128" t="str">
            <v/>
          </cell>
          <cell r="AK1128" t="str">
            <v/>
          </cell>
          <cell r="AL1128" t="str">
            <v/>
          </cell>
          <cell r="AM1128" t="str">
            <v/>
          </cell>
          <cell r="AN1128" t="str">
            <v/>
          </cell>
          <cell r="AO1128" t="str">
            <v/>
          </cell>
          <cell r="AP1128" t="str">
            <v/>
          </cell>
          <cell r="AQ1128" t="str">
            <v/>
          </cell>
          <cell r="AR1128" t="str">
            <v/>
          </cell>
          <cell r="AS1128" t="str">
            <v/>
          </cell>
          <cell r="AT1128">
            <v>0</v>
          </cell>
          <cell r="AU1128" t="str">
            <v>RAINBOW HIGH SCHOOL BUDAKA</v>
          </cell>
          <cell r="AV1128" t="str">
            <v/>
          </cell>
          <cell r="AW1128" t="str">
            <v/>
          </cell>
          <cell r="AX1128" t="str">
            <v/>
          </cell>
          <cell r="AY1128" t="str">
            <v/>
          </cell>
          <cell r="AZ1128" t="str">
            <v/>
          </cell>
          <cell r="BA1128" t="str">
            <v/>
          </cell>
          <cell r="BB1128" t="str">
            <v/>
          </cell>
          <cell r="BC1128" t="str">
            <v/>
          </cell>
          <cell r="BD1128" t="str">
            <v/>
          </cell>
          <cell r="BE1128" t="str">
            <v/>
          </cell>
          <cell r="BG1128" t="str">
            <v>RAINBOW HIGH SCHOOL BUDAKA</v>
          </cell>
          <cell r="BH1128" t="str">
            <v/>
          </cell>
          <cell r="BI1128" t="str">
            <v/>
          </cell>
          <cell r="BJ1128" t="str">
            <v/>
          </cell>
          <cell r="BK1128" t="str">
            <v/>
          </cell>
          <cell r="BL1128" t="str">
            <v/>
          </cell>
          <cell r="BM1128" t="str">
            <v/>
          </cell>
          <cell r="BN1128" t="str">
            <v/>
          </cell>
          <cell r="BO1128" t="str">
            <v/>
          </cell>
          <cell r="BP1128" t="str">
            <v/>
          </cell>
          <cell r="BQ1128" t="str">
            <v/>
          </cell>
          <cell r="BR1128" t="str">
            <v/>
          </cell>
          <cell r="BS1128" t="str">
            <v/>
          </cell>
          <cell r="BU1128" t="str">
            <v>RAINBOW HIGH SCHOOL BUDAKA</v>
          </cell>
          <cell r="BV1128" t="str">
            <v/>
          </cell>
          <cell r="BW1128" t="str">
            <v/>
          </cell>
          <cell r="BX1128" t="str">
            <v/>
          </cell>
          <cell r="BY1128" t="str">
            <v/>
          </cell>
          <cell r="BZ1128" t="str">
            <v/>
          </cell>
          <cell r="CA1128" t="str">
            <v/>
          </cell>
          <cell r="CB1128" t="str">
            <v/>
          </cell>
          <cell r="CC1128" t="str">
            <v/>
          </cell>
          <cell r="CD1128" t="str">
            <v/>
          </cell>
          <cell r="CE1128" t="str">
            <v/>
          </cell>
          <cell r="CG1128" t="str">
            <v>RAINBOW HIGH SCHOOL BUDAKA</v>
          </cell>
          <cell r="CH1128" t="str">
            <v/>
          </cell>
          <cell r="CI1128" t="str">
            <v/>
          </cell>
          <cell r="CJ1128" t="str">
            <v/>
          </cell>
          <cell r="CK1128" t="str">
            <v/>
          </cell>
          <cell r="CL1128" t="str">
            <v/>
          </cell>
          <cell r="CM1128" t="str">
            <v/>
          </cell>
          <cell r="CN1128" t="str">
            <v/>
          </cell>
          <cell r="CO1128" t="str">
            <v/>
          </cell>
          <cell r="CP1128" t="str">
            <v/>
          </cell>
          <cell r="CQ1128" t="str">
            <v/>
          </cell>
          <cell r="CR1128" t="str">
            <v/>
          </cell>
          <cell r="CS1128" t="str">
            <v/>
          </cell>
          <cell r="CU1128" t="str">
            <v>RAINBOW HIGH SCHOOL BUDAKA</v>
          </cell>
          <cell r="CV1128" t="str">
            <v/>
          </cell>
          <cell r="CW1128" t="str">
            <v/>
          </cell>
          <cell r="CX1128" t="str">
            <v/>
          </cell>
          <cell r="CY1128" t="str">
            <v/>
          </cell>
          <cell r="CZ1128" t="str">
            <v/>
          </cell>
          <cell r="DA1128" t="str">
            <v/>
          </cell>
          <cell r="DB1128" t="str">
            <v/>
          </cell>
          <cell r="DC1128" t="str">
            <v/>
          </cell>
          <cell r="DD1128" t="str">
            <v/>
          </cell>
          <cell r="DE1128" t="str">
            <v/>
          </cell>
          <cell r="DG1128" t="str">
            <v>RAINBOW HIGH SCHOOL BUDAKA</v>
          </cell>
          <cell r="DH1128" t="str">
            <v/>
          </cell>
          <cell r="DI1128" t="str">
            <v/>
          </cell>
          <cell r="DJ1128" t="str">
            <v/>
          </cell>
          <cell r="DK1128" t="str">
            <v/>
          </cell>
          <cell r="DL1128" t="str">
            <v/>
          </cell>
          <cell r="DM1128" t="str">
            <v/>
          </cell>
          <cell r="DN1128" t="str">
            <v/>
          </cell>
          <cell r="DO1128" t="str">
            <v/>
          </cell>
          <cell r="DP1128" t="str">
            <v/>
          </cell>
          <cell r="DQ1128" t="str">
            <v/>
          </cell>
          <cell r="DR1128" t="str">
            <v/>
          </cell>
          <cell r="DS1128" t="str">
            <v/>
          </cell>
          <cell r="DU1128" t="str">
            <v>RAINBOW HIGH SCHOOL BUDAKA</v>
          </cell>
          <cell r="DV1128" t="str">
            <v/>
          </cell>
          <cell r="DW1128" t="str">
            <v/>
          </cell>
          <cell r="DX1128" t="str">
            <v/>
          </cell>
          <cell r="DY1128" t="str">
            <v/>
          </cell>
          <cell r="DZ1128" t="str">
            <v/>
          </cell>
          <cell r="EA1128" t="str">
            <v/>
          </cell>
          <cell r="EB1128" t="str">
            <v/>
          </cell>
          <cell r="EC1128" t="str">
            <v/>
          </cell>
          <cell r="ED1128" t="str">
            <v/>
          </cell>
          <cell r="EE1128" t="str">
            <v/>
          </cell>
        </row>
        <row r="1129">
          <cell r="AF1129" t="str">
            <v>RAPID ADVISORY SERVICES LIMITED</v>
          </cell>
          <cell r="AG1129" t="str">
            <v>RAPID ADVISORY SERVICES LIMITED</v>
          </cell>
          <cell r="AH1129" t="str">
            <v/>
          </cell>
          <cell r="AI1129" t="str">
            <v/>
          </cell>
          <cell r="AJ1129" t="str">
            <v/>
          </cell>
          <cell r="AK1129" t="str">
            <v/>
          </cell>
          <cell r="AL1129" t="str">
            <v/>
          </cell>
          <cell r="AM1129" t="str">
            <v/>
          </cell>
          <cell r="AN1129">
            <v>1</v>
          </cell>
          <cell r="AO1129">
            <v>1</v>
          </cell>
          <cell r="AP1129" t="str">
            <v/>
          </cell>
          <cell r="AQ1129" t="str">
            <v/>
          </cell>
          <cell r="AR1129" t="str">
            <v/>
          </cell>
          <cell r="AS1129" t="str">
            <v/>
          </cell>
          <cell r="AT1129">
            <v>2</v>
          </cell>
          <cell r="AU1129" t="str">
            <v>RAPID ADVISORY SERVICES LIMITED</v>
          </cell>
          <cell r="AV1129">
            <v>1</v>
          </cell>
          <cell r="AW1129">
            <v>3</v>
          </cell>
          <cell r="AX1129">
            <v>11</v>
          </cell>
          <cell r="AY1129">
            <v>21</v>
          </cell>
          <cell r="AZ1129">
            <v>46</v>
          </cell>
          <cell r="BA1129">
            <v>60</v>
          </cell>
          <cell r="BB1129">
            <v>69</v>
          </cell>
          <cell r="BC1129">
            <v>82</v>
          </cell>
          <cell r="BD1129">
            <v>86</v>
          </cell>
          <cell r="BE1129">
            <v>45</v>
          </cell>
          <cell r="BG1129" t="str">
            <v>RAPID ADVISORY SERVICES LIMITED</v>
          </cell>
          <cell r="BH1129" t="str">
            <v/>
          </cell>
          <cell r="BI1129" t="str">
            <v/>
          </cell>
          <cell r="BJ1129" t="str">
            <v/>
          </cell>
          <cell r="BK1129" t="str">
            <v/>
          </cell>
          <cell r="BL1129" t="str">
            <v/>
          </cell>
          <cell r="BM1129" t="str">
            <v/>
          </cell>
          <cell r="BN1129">
            <v>5</v>
          </cell>
          <cell r="BO1129">
            <v>1</v>
          </cell>
          <cell r="BP1129" t="str">
            <v/>
          </cell>
          <cell r="BQ1129" t="str">
            <v/>
          </cell>
          <cell r="BR1129" t="str">
            <v/>
          </cell>
          <cell r="BS1129" t="str">
            <v/>
          </cell>
          <cell r="BU1129" t="str">
            <v>RAPID ADVISORY SERVICES LIMITED</v>
          </cell>
          <cell r="BV1129">
            <v>3</v>
          </cell>
          <cell r="BW1129">
            <v>3</v>
          </cell>
          <cell r="BX1129">
            <v>11</v>
          </cell>
          <cell r="BY1129">
            <v>28</v>
          </cell>
          <cell r="BZ1129">
            <v>61</v>
          </cell>
          <cell r="CA1129">
            <v>77</v>
          </cell>
          <cell r="CB1129">
            <v>100</v>
          </cell>
          <cell r="CC1129">
            <v>127</v>
          </cell>
          <cell r="CD1129">
            <v>126</v>
          </cell>
          <cell r="CE1129">
            <v>52</v>
          </cell>
          <cell r="CG1129" t="str">
            <v>RAPID ADVISORY SERVICES LIMITED</v>
          </cell>
          <cell r="CH1129" t="str">
            <v/>
          </cell>
          <cell r="CI1129" t="str">
            <v/>
          </cell>
          <cell r="CJ1129" t="str">
            <v/>
          </cell>
          <cell r="CK1129" t="str">
            <v/>
          </cell>
          <cell r="CL1129" t="str">
            <v/>
          </cell>
          <cell r="CM1129" t="str">
            <v/>
          </cell>
          <cell r="CN1129">
            <v>5000</v>
          </cell>
          <cell r="CO1129">
            <v>1000</v>
          </cell>
          <cell r="CP1129" t="str">
            <v/>
          </cell>
          <cell r="CQ1129" t="str">
            <v/>
          </cell>
          <cell r="CR1129" t="str">
            <v/>
          </cell>
          <cell r="CS1129" t="str">
            <v/>
          </cell>
          <cell r="CU1129" t="str">
            <v>RAPID ADVISORY SERVICES LIMITED</v>
          </cell>
          <cell r="CV1129">
            <v>2500</v>
          </cell>
          <cell r="CW1129">
            <v>82000</v>
          </cell>
          <cell r="CX1129">
            <v>4193000</v>
          </cell>
          <cell r="CY1129">
            <v>9280593</v>
          </cell>
          <cell r="CZ1129">
            <v>33956560</v>
          </cell>
          <cell r="DA1129">
            <v>49113900</v>
          </cell>
          <cell r="DB1129">
            <v>57802600</v>
          </cell>
          <cell r="DC1129">
            <v>52624000</v>
          </cell>
          <cell r="DD1129">
            <v>58068550</v>
          </cell>
          <cell r="DE1129">
            <v>26313700</v>
          </cell>
          <cell r="DG1129" t="str">
            <v>RAPID ADVISORY SERVICES LIMITED</v>
          </cell>
          <cell r="DH1129" t="str">
            <v/>
          </cell>
          <cell r="DI1129" t="str">
            <v/>
          </cell>
          <cell r="DJ1129" t="str">
            <v/>
          </cell>
          <cell r="DK1129" t="str">
            <v/>
          </cell>
          <cell r="DL1129" t="str">
            <v/>
          </cell>
          <cell r="DM1129" t="str">
            <v/>
          </cell>
          <cell r="DN1129">
            <v>0</v>
          </cell>
          <cell r="DO1129">
            <v>0</v>
          </cell>
          <cell r="DP1129" t="str">
            <v/>
          </cell>
          <cell r="DQ1129" t="str">
            <v/>
          </cell>
          <cell r="DR1129" t="str">
            <v/>
          </cell>
          <cell r="DS1129" t="str">
            <v/>
          </cell>
          <cell r="DU1129" t="str">
            <v>RAPID ADVISORY SERVICES LIMITED</v>
          </cell>
          <cell r="DV1129">
            <v>400</v>
          </cell>
          <cell r="DW1129">
            <v>2000</v>
          </cell>
          <cell r="DX1129">
            <v>8800</v>
          </cell>
          <cell r="DY1129">
            <v>21600</v>
          </cell>
          <cell r="DZ1129">
            <v>79550</v>
          </cell>
          <cell r="EA1129">
            <v>103050</v>
          </cell>
          <cell r="EB1129">
            <v>161250</v>
          </cell>
          <cell r="EC1129">
            <v>193500</v>
          </cell>
          <cell r="ED1129">
            <v>196600</v>
          </cell>
          <cell r="EE1129">
            <v>84100</v>
          </cell>
        </row>
        <row r="1130">
          <cell r="AF1130" t="str">
            <v>RAYMARK INVESTMENT</v>
          </cell>
          <cell r="AG1130" t="str">
            <v>RAYMARK INVESTMENT</v>
          </cell>
          <cell r="AH1130" t="str">
            <v/>
          </cell>
          <cell r="AI1130" t="str">
            <v/>
          </cell>
          <cell r="AJ1130" t="str">
            <v/>
          </cell>
          <cell r="AK1130" t="str">
            <v/>
          </cell>
          <cell r="AL1130" t="str">
            <v/>
          </cell>
          <cell r="AM1130" t="str">
            <v/>
          </cell>
          <cell r="AN1130" t="str">
            <v/>
          </cell>
          <cell r="AO1130" t="str">
            <v/>
          </cell>
          <cell r="AP1130" t="str">
            <v/>
          </cell>
          <cell r="AQ1130" t="str">
            <v/>
          </cell>
          <cell r="AR1130" t="str">
            <v/>
          </cell>
          <cell r="AS1130" t="str">
            <v/>
          </cell>
          <cell r="AT1130">
            <v>0</v>
          </cell>
          <cell r="AU1130" t="str">
            <v>RAYMARK INVESTMENT</v>
          </cell>
          <cell r="AV1130" t="str">
            <v/>
          </cell>
          <cell r="AW1130" t="str">
            <v/>
          </cell>
          <cell r="AX1130" t="str">
            <v/>
          </cell>
          <cell r="AY1130" t="str">
            <v/>
          </cell>
          <cell r="AZ1130" t="str">
            <v/>
          </cell>
          <cell r="BA1130" t="str">
            <v/>
          </cell>
          <cell r="BB1130" t="str">
            <v/>
          </cell>
          <cell r="BC1130" t="str">
            <v/>
          </cell>
          <cell r="BD1130" t="str">
            <v/>
          </cell>
          <cell r="BE1130" t="str">
            <v/>
          </cell>
          <cell r="BG1130" t="str">
            <v>RAYMARK INVESTMENT</v>
          </cell>
          <cell r="BH1130" t="str">
            <v/>
          </cell>
          <cell r="BI1130" t="str">
            <v/>
          </cell>
          <cell r="BJ1130" t="str">
            <v/>
          </cell>
          <cell r="BK1130" t="str">
            <v/>
          </cell>
          <cell r="BL1130" t="str">
            <v/>
          </cell>
          <cell r="BM1130" t="str">
            <v/>
          </cell>
          <cell r="BN1130" t="str">
            <v/>
          </cell>
          <cell r="BO1130" t="str">
            <v/>
          </cell>
          <cell r="BP1130" t="str">
            <v/>
          </cell>
          <cell r="BQ1130" t="str">
            <v/>
          </cell>
          <cell r="BR1130" t="str">
            <v/>
          </cell>
          <cell r="BS1130" t="str">
            <v/>
          </cell>
          <cell r="BU1130" t="str">
            <v>RAYMARK INVESTMENT</v>
          </cell>
          <cell r="BV1130" t="str">
            <v/>
          </cell>
          <cell r="BW1130" t="str">
            <v/>
          </cell>
          <cell r="BX1130" t="str">
            <v/>
          </cell>
          <cell r="BY1130" t="str">
            <v/>
          </cell>
          <cell r="BZ1130" t="str">
            <v/>
          </cell>
          <cell r="CA1130" t="str">
            <v/>
          </cell>
          <cell r="CB1130" t="str">
            <v/>
          </cell>
          <cell r="CC1130" t="str">
            <v/>
          </cell>
          <cell r="CD1130" t="str">
            <v/>
          </cell>
          <cell r="CE1130" t="str">
            <v/>
          </cell>
          <cell r="CG1130" t="str">
            <v>RAYMARK INVESTMENT</v>
          </cell>
          <cell r="CH1130" t="str">
            <v/>
          </cell>
          <cell r="CI1130" t="str">
            <v/>
          </cell>
          <cell r="CJ1130" t="str">
            <v/>
          </cell>
          <cell r="CK1130" t="str">
            <v/>
          </cell>
          <cell r="CL1130" t="str">
            <v/>
          </cell>
          <cell r="CM1130" t="str">
            <v/>
          </cell>
          <cell r="CN1130" t="str">
            <v/>
          </cell>
          <cell r="CO1130" t="str">
            <v/>
          </cell>
          <cell r="CP1130" t="str">
            <v/>
          </cell>
          <cell r="CQ1130" t="str">
            <v/>
          </cell>
          <cell r="CR1130" t="str">
            <v/>
          </cell>
          <cell r="CS1130" t="str">
            <v/>
          </cell>
          <cell r="CU1130" t="str">
            <v>RAYMARK INVESTMENT</v>
          </cell>
          <cell r="CV1130" t="str">
            <v/>
          </cell>
          <cell r="CW1130" t="str">
            <v/>
          </cell>
          <cell r="CX1130" t="str">
            <v/>
          </cell>
          <cell r="CY1130" t="str">
            <v/>
          </cell>
          <cell r="CZ1130" t="str">
            <v/>
          </cell>
          <cell r="DA1130" t="str">
            <v/>
          </cell>
          <cell r="DB1130" t="str">
            <v/>
          </cell>
          <cell r="DC1130" t="str">
            <v/>
          </cell>
          <cell r="DD1130" t="str">
            <v/>
          </cell>
          <cell r="DE1130" t="str">
            <v/>
          </cell>
          <cell r="DG1130" t="str">
            <v>RAYMARK INVESTMENT</v>
          </cell>
          <cell r="DH1130" t="str">
            <v/>
          </cell>
          <cell r="DI1130" t="str">
            <v/>
          </cell>
          <cell r="DJ1130" t="str">
            <v/>
          </cell>
          <cell r="DK1130" t="str">
            <v/>
          </cell>
          <cell r="DL1130" t="str">
            <v/>
          </cell>
          <cell r="DM1130" t="str">
            <v/>
          </cell>
          <cell r="DN1130" t="str">
            <v/>
          </cell>
          <cell r="DO1130" t="str">
            <v/>
          </cell>
          <cell r="DP1130" t="str">
            <v/>
          </cell>
          <cell r="DQ1130" t="str">
            <v/>
          </cell>
          <cell r="DR1130" t="str">
            <v/>
          </cell>
          <cell r="DS1130" t="str">
            <v/>
          </cell>
          <cell r="DU1130" t="str">
            <v>RAYMARK INVESTMENT</v>
          </cell>
          <cell r="DV1130" t="str">
            <v/>
          </cell>
          <cell r="DW1130" t="str">
            <v/>
          </cell>
          <cell r="DX1130" t="str">
            <v/>
          </cell>
          <cell r="DY1130" t="str">
            <v/>
          </cell>
          <cell r="DZ1130" t="str">
            <v/>
          </cell>
          <cell r="EA1130" t="str">
            <v/>
          </cell>
          <cell r="EB1130" t="str">
            <v/>
          </cell>
          <cell r="EC1130" t="str">
            <v/>
          </cell>
          <cell r="ED1130" t="str">
            <v/>
          </cell>
          <cell r="EE1130" t="str">
            <v/>
          </cell>
        </row>
        <row r="1131">
          <cell r="AF1131" t="str">
            <v>REAL GRAPHICS AND COMP TECH</v>
          </cell>
          <cell r="AG1131" t="str">
            <v>REAL GRAPHICS AND COMP TECH</v>
          </cell>
          <cell r="AH1131" t="str">
            <v/>
          </cell>
          <cell r="AI1131" t="str">
            <v/>
          </cell>
          <cell r="AJ1131" t="str">
            <v/>
          </cell>
          <cell r="AK1131" t="str">
            <v/>
          </cell>
          <cell r="AL1131" t="str">
            <v/>
          </cell>
          <cell r="AM1131" t="str">
            <v/>
          </cell>
          <cell r="AN1131" t="str">
            <v/>
          </cell>
          <cell r="AO1131" t="str">
            <v/>
          </cell>
          <cell r="AP1131" t="str">
            <v/>
          </cell>
          <cell r="AQ1131" t="str">
            <v/>
          </cell>
          <cell r="AR1131" t="str">
            <v/>
          </cell>
          <cell r="AS1131" t="str">
            <v/>
          </cell>
          <cell r="AT1131">
            <v>0</v>
          </cell>
          <cell r="AU1131" t="str">
            <v>REAL GRAPHICS AND COMP TECH</v>
          </cell>
          <cell r="AV1131" t="str">
            <v/>
          </cell>
          <cell r="AW1131" t="str">
            <v/>
          </cell>
          <cell r="AX1131" t="str">
            <v/>
          </cell>
          <cell r="AY1131" t="str">
            <v/>
          </cell>
          <cell r="AZ1131" t="str">
            <v/>
          </cell>
          <cell r="BA1131" t="str">
            <v/>
          </cell>
          <cell r="BB1131" t="str">
            <v/>
          </cell>
          <cell r="BC1131" t="str">
            <v/>
          </cell>
          <cell r="BD1131" t="str">
            <v/>
          </cell>
          <cell r="BE1131" t="str">
            <v/>
          </cell>
          <cell r="BG1131" t="str">
            <v>REAL GRAPHICS AND COMP TECH</v>
          </cell>
          <cell r="BH1131" t="str">
            <v/>
          </cell>
          <cell r="BI1131" t="str">
            <v/>
          </cell>
          <cell r="BJ1131" t="str">
            <v/>
          </cell>
          <cell r="BK1131" t="str">
            <v/>
          </cell>
          <cell r="BL1131" t="str">
            <v/>
          </cell>
          <cell r="BM1131" t="str">
            <v/>
          </cell>
          <cell r="BN1131" t="str">
            <v/>
          </cell>
          <cell r="BO1131" t="str">
            <v/>
          </cell>
          <cell r="BP1131" t="str">
            <v/>
          </cell>
          <cell r="BQ1131" t="str">
            <v/>
          </cell>
          <cell r="BR1131" t="str">
            <v/>
          </cell>
          <cell r="BS1131" t="str">
            <v/>
          </cell>
          <cell r="BU1131" t="str">
            <v>REAL GRAPHICS AND COMP TECH</v>
          </cell>
          <cell r="BV1131" t="str">
            <v/>
          </cell>
          <cell r="BW1131" t="str">
            <v/>
          </cell>
          <cell r="BX1131" t="str">
            <v/>
          </cell>
          <cell r="BY1131" t="str">
            <v/>
          </cell>
          <cell r="BZ1131" t="str">
            <v/>
          </cell>
          <cell r="CA1131" t="str">
            <v/>
          </cell>
          <cell r="CB1131" t="str">
            <v/>
          </cell>
          <cell r="CC1131" t="str">
            <v/>
          </cell>
          <cell r="CD1131" t="str">
            <v/>
          </cell>
          <cell r="CE1131" t="str">
            <v/>
          </cell>
          <cell r="CG1131" t="str">
            <v>REAL GRAPHICS AND COMP TECH</v>
          </cell>
          <cell r="CH1131" t="str">
            <v/>
          </cell>
          <cell r="CI1131" t="str">
            <v/>
          </cell>
          <cell r="CJ1131" t="str">
            <v/>
          </cell>
          <cell r="CK1131" t="str">
            <v/>
          </cell>
          <cell r="CL1131" t="str">
            <v/>
          </cell>
          <cell r="CM1131" t="str">
            <v/>
          </cell>
          <cell r="CN1131" t="str">
            <v/>
          </cell>
          <cell r="CO1131" t="str">
            <v/>
          </cell>
          <cell r="CP1131" t="str">
            <v/>
          </cell>
          <cell r="CQ1131" t="str">
            <v/>
          </cell>
          <cell r="CR1131" t="str">
            <v/>
          </cell>
          <cell r="CS1131" t="str">
            <v/>
          </cell>
          <cell r="CU1131" t="str">
            <v>REAL GRAPHICS AND COMP TECH</v>
          </cell>
          <cell r="CV1131" t="str">
            <v/>
          </cell>
          <cell r="CW1131" t="str">
            <v/>
          </cell>
          <cell r="CX1131" t="str">
            <v/>
          </cell>
          <cell r="CY1131" t="str">
            <v/>
          </cell>
          <cell r="CZ1131" t="str">
            <v/>
          </cell>
          <cell r="DA1131" t="str">
            <v/>
          </cell>
          <cell r="DB1131" t="str">
            <v/>
          </cell>
          <cell r="DC1131" t="str">
            <v/>
          </cell>
          <cell r="DD1131" t="str">
            <v/>
          </cell>
          <cell r="DE1131" t="str">
            <v/>
          </cell>
          <cell r="DG1131" t="str">
            <v>REAL GRAPHICS AND COMP TECH</v>
          </cell>
          <cell r="DH1131" t="str">
            <v/>
          </cell>
          <cell r="DI1131" t="str">
            <v/>
          </cell>
          <cell r="DJ1131" t="str">
            <v/>
          </cell>
          <cell r="DK1131" t="str">
            <v/>
          </cell>
          <cell r="DL1131" t="str">
            <v/>
          </cell>
          <cell r="DM1131" t="str">
            <v/>
          </cell>
          <cell r="DN1131" t="str">
            <v/>
          </cell>
          <cell r="DO1131" t="str">
            <v/>
          </cell>
          <cell r="DP1131" t="str">
            <v/>
          </cell>
          <cell r="DQ1131" t="str">
            <v/>
          </cell>
          <cell r="DR1131" t="str">
            <v/>
          </cell>
          <cell r="DS1131" t="str">
            <v/>
          </cell>
          <cell r="DU1131" t="str">
            <v>REAL GRAPHICS AND COMP TECH</v>
          </cell>
          <cell r="DV1131" t="str">
            <v/>
          </cell>
          <cell r="DW1131" t="str">
            <v/>
          </cell>
          <cell r="DX1131" t="str">
            <v/>
          </cell>
          <cell r="DY1131" t="str">
            <v/>
          </cell>
          <cell r="DZ1131" t="str">
            <v/>
          </cell>
          <cell r="EA1131" t="str">
            <v/>
          </cell>
          <cell r="EB1131" t="str">
            <v/>
          </cell>
          <cell r="EC1131" t="str">
            <v/>
          </cell>
          <cell r="ED1131" t="str">
            <v/>
          </cell>
          <cell r="EE1131" t="str">
            <v/>
          </cell>
        </row>
        <row r="1132">
          <cell r="AF1132" t="str">
            <v>REAL PEOPLE FINANCIAL SERVICES</v>
          </cell>
          <cell r="AG1132" t="str">
            <v>REAL PEOPLE FINANCIAL SERVICES</v>
          </cell>
          <cell r="AH1132" t="str">
            <v/>
          </cell>
          <cell r="AI1132">
            <v>7</v>
          </cell>
          <cell r="AJ1132">
            <v>15</v>
          </cell>
          <cell r="AK1132">
            <v>9</v>
          </cell>
          <cell r="AL1132">
            <v>16</v>
          </cell>
          <cell r="AM1132">
            <v>13</v>
          </cell>
          <cell r="AN1132">
            <v>17</v>
          </cell>
          <cell r="AO1132">
            <v>16</v>
          </cell>
          <cell r="AP1132">
            <v>21</v>
          </cell>
          <cell r="AQ1132">
            <v>24</v>
          </cell>
          <cell r="AR1132">
            <v>40</v>
          </cell>
          <cell r="AS1132">
            <v>72</v>
          </cell>
          <cell r="AT1132">
            <v>250</v>
          </cell>
          <cell r="AU1132" t="str">
            <v>REAL PEOPLE FINANCIAL SERVICES</v>
          </cell>
          <cell r="AV1132">
            <v>124</v>
          </cell>
          <cell r="AW1132">
            <v>126</v>
          </cell>
          <cell r="AX1132">
            <v>164</v>
          </cell>
          <cell r="AY1132">
            <v>218</v>
          </cell>
          <cell r="AZ1132">
            <v>254</v>
          </cell>
          <cell r="BA1132">
            <v>231</v>
          </cell>
          <cell r="BB1132">
            <v>299</v>
          </cell>
          <cell r="BC1132">
            <v>325</v>
          </cell>
          <cell r="BD1132">
            <v>325</v>
          </cell>
          <cell r="BE1132">
            <v>174</v>
          </cell>
          <cell r="BG1132" t="str">
            <v>REAL PEOPLE FINANCIAL SERVICES</v>
          </cell>
          <cell r="BH1132" t="str">
            <v/>
          </cell>
          <cell r="BI1132">
            <v>9</v>
          </cell>
          <cell r="BJ1132">
            <v>31</v>
          </cell>
          <cell r="BK1132">
            <v>26</v>
          </cell>
          <cell r="BL1132">
            <v>57</v>
          </cell>
          <cell r="BM1132">
            <v>47</v>
          </cell>
          <cell r="BN1132">
            <v>25</v>
          </cell>
          <cell r="BO1132">
            <v>51</v>
          </cell>
          <cell r="BP1132">
            <v>44</v>
          </cell>
          <cell r="BQ1132">
            <v>130</v>
          </cell>
          <cell r="BR1132">
            <v>103</v>
          </cell>
          <cell r="BS1132">
            <v>213</v>
          </cell>
          <cell r="BU1132" t="str">
            <v>REAL PEOPLE FINANCIAL SERVICES</v>
          </cell>
          <cell r="BV1132">
            <v>294</v>
          </cell>
          <cell r="BW1132">
            <v>395</v>
          </cell>
          <cell r="BX1132">
            <v>397</v>
          </cell>
          <cell r="BY1132">
            <v>583</v>
          </cell>
          <cell r="BZ1132">
            <v>636</v>
          </cell>
          <cell r="CA1132">
            <v>580</v>
          </cell>
          <cell r="CB1132">
            <v>927</v>
          </cell>
          <cell r="CC1132">
            <v>806</v>
          </cell>
          <cell r="CD1132">
            <v>739</v>
          </cell>
          <cell r="CE1132">
            <v>285</v>
          </cell>
          <cell r="CG1132" t="str">
            <v>REAL PEOPLE FINANCIAL SERVICES</v>
          </cell>
          <cell r="CH1132" t="str">
            <v/>
          </cell>
          <cell r="CI1132">
            <v>2306400</v>
          </cell>
          <cell r="CJ1132">
            <v>8759750</v>
          </cell>
          <cell r="CK1132">
            <v>4911800</v>
          </cell>
          <cell r="CL1132">
            <v>22548000</v>
          </cell>
          <cell r="CM1132">
            <v>15151500</v>
          </cell>
          <cell r="CN1132">
            <v>10103900</v>
          </cell>
          <cell r="CO1132">
            <v>15663299</v>
          </cell>
          <cell r="CP1132">
            <v>11661700</v>
          </cell>
          <cell r="CQ1132">
            <v>44841200</v>
          </cell>
          <cell r="CR1132">
            <v>41969441</v>
          </cell>
          <cell r="CS1132">
            <v>78336201</v>
          </cell>
          <cell r="CU1132" t="str">
            <v>REAL PEOPLE FINANCIAL SERVICES</v>
          </cell>
          <cell r="CV1132">
            <v>112804350</v>
          </cell>
          <cell r="CW1132">
            <v>138338763</v>
          </cell>
          <cell r="CX1132">
            <v>147917978</v>
          </cell>
          <cell r="CY1132">
            <v>209159007</v>
          </cell>
          <cell r="CZ1132">
            <v>230925505</v>
          </cell>
          <cell r="DA1132">
            <v>223390913</v>
          </cell>
          <cell r="DB1132">
            <v>321665143</v>
          </cell>
          <cell r="DC1132">
            <v>289591240</v>
          </cell>
          <cell r="DD1132">
            <v>245133550</v>
          </cell>
          <cell r="DE1132">
            <v>104189454</v>
          </cell>
          <cell r="DG1132" t="str">
            <v>REAL PEOPLE FINANCIAL SERVICES</v>
          </cell>
          <cell r="DH1132" t="str">
            <v/>
          </cell>
          <cell r="DI1132">
            <v>8900</v>
          </cell>
          <cell r="DJ1132">
            <v>31300</v>
          </cell>
          <cell r="DK1132">
            <v>17600</v>
          </cell>
          <cell r="DL1132">
            <v>31500</v>
          </cell>
          <cell r="DM1132">
            <v>27200</v>
          </cell>
          <cell r="DN1132">
            <v>31100</v>
          </cell>
          <cell r="DO1132">
            <v>32800</v>
          </cell>
          <cell r="DP1132">
            <v>40500</v>
          </cell>
          <cell r="DQ1132">
            <v>50500</v>
          </cell>
          <cell r="DR1132">
            <v>110300</v>
          </cell>
          <cell r="DS1132">
            <v>221900</v>
          </cell>
          <cell r="DU1132" t="str">
            <v>REAL PEOPLE FINANCIAL SERVICES</v>
          </cell>
          <cell r="DV1132">
            <v>336400</v>
          </cell>
          <cell r="DW1132">
            <v>427900</v>
          </cell>
          <cell r="DX1132">
            <v>444800</v>
          </cell>
          <cell r="DY1132">
            <v>613700</v>
          </cell>
          <cell r="DZ1132">
            <v>835125</v>
          </cell>
          <cell r="EA1132">
            <v>781725</v>
          </cell>
          <cell r="EB1132">
            <v>1418640</v>
          </cell>
          <cell r="EC1132">
            <v>1272820</v>
          </cell>
          <cell r="ED1132">
            <v>1076610</v>
          </cell>
          <cell r="EE1132">
            <v>462620</v>
          </cell>
        </row>
        <row r="1133">
          <cell r="AF1133" t="str">
            <v>REAL STANDARD PRIMARY SCHOOL</v>
          </cell>
          <cell r="AG1133" t="str">
            <v>REAL STANDARD PRIMARY SCHOOL</v>
          </cell>
          <cell r="AH1133" t="str">
            <v/>
          </cell>
          <cell r="AI1133" t="str">
            <v/>
          </cell>
          <cell r="AJ1133" t="str">
            <v/>
          </cell>
          <cell r="AK1133" t="str">
            <v/>
          </cell>
          <cell r="AL1133" t="str">
            <v/>
          </cell>
          <cell r="AM1133" t="str">
            <v/>
          </cell>
          <cell r="AN1133" t="str">
            <v/>
          </cell>
          <cell r="AO1133" t="str">
            <v/>
          </cell>
          <cell r="AP1133" t="str">
            <v/>
          </cell>
          <cell r="AQ1133" t="str">
            <v/>
          </cell>
          <cell r="AR1133" t="str">
            <v/>
          </cell>
          <cell r="AS1133" t="str">
            <v/>
          </cell>
          <cell r="AT1133">
            <v>0</v>
          </cell>
          <cell r="AU1133" t="str">
            <v>REAL STANDARD PRIMARY SCHOOL</v>
          </cell>
          <cell r="AV1133" t="str">
            <v/>
          </cell>
          <cell r="AW1133" t="str">
            <v/>
          </cell>
          <cell r="AX1133" t="str">
            <v/>
          </cell>
          <cell r="AY1133" t="str">
            <v/>
          </cell>
          <cell r="AZ1133" t="str">
            <v/>
          </cell>
          <cell r="BA1133" t="str">
            <v/>
          </cell>
          <cell r="BB1133" t="str">
            <v/>
          </cell>
          <cell r="BC1133" t="str">
            <v/>
          </cell>
          <cell r="BD1133" t="str">
            <v/>
          </cell>
          <cell r="BE1133" t="str">
            <v/>
          </cell>
          <cell r="BG1133" t="str">
            <v>REAL STANDARD PRIMARY SCHOOL</v>
          </cell>
          <cell r="BH1133" t="str">
            <v/>
          </cell>
          <cell r="BI1133" t="str">
            <v/>
          </cell>
          <cell r="BJ1133" t="str">
            <v/>
          </cell>
          <cell r="BK1133" t="str">
            <v/>
          </cell>
          <cell r="BL1133" t="str">
            <v/>
          </cell>
          <cell r="BM1133" t="str">
            <v/>
          </cell>
          <cell r="BN1133" t="str">
            <v/>
          </cell>
          <cell r="BO1133" t="str">
            <v/>
          </cell>
          <cell r="BP1133" t="str">
            <v/>
          </cell>
          <cell r="BQ1133" t="str">
            <v/>
          </cell>
          <cell r="BR1133" t="str">
            <v/>
          </cell>
          <cell r="BS1133" t="str">
            <v/>
          </cell>
          <cell r="BU1133" t="str">
            <v>REAL STANDARD PRIMARY SCHOOL</v>
          </cell>
          <cell r="BV1133" t="str">
            <v/>
          </cell>
          <cell r="BW1133" t="str">
            <v/>
          </cell>
          <cell r="BX1133" t="str">
            <v/>
          </cell>
          <cell r="BY1133" t="str">
            <v/>
          </cell>
          <cell r="BZ1133" t="str">
            <v/>
          </cell>
          <cell r="CA1133" t="str">
            <v/>
          </cell>
          <cell r="CB1133" t="str">
            <v/>
          </cell>
          <cell r="CC1133" t="str">
            <v/>
          </cell>
          <cell r="CD1133" t="str">
            <v/>
          </cell>
          <cell r="CE1133" t="str">
            <v/>
          </cell>
          <cell r="CG1133" t="str">
            <v>REAL STANDARD PRIMARY SCHOOL</v>
          </cell>
          <cell r="CH1133" t="str">
            <v/>
          </cell>
          <cell r="CI1133" t="str">
            <v/>
          </cell>
          <cell r="CJ1133" t="str">
            <v/>
          </cell>
          <cell r="CK1133" t="str">
            <v/>
          </cell>
          <cell r="CL1133" t="str">
            <v/>
          </cell>
          <cell r="CM1133" t="str">
            <v/>
          </cell>
          <cell r="CN1133" t="str">
            <v/>
          </cell>
          <cell r="CO1133" t="str">
            <v/>
          </cell>
          <cell r="CP1133" t="str">
            <v/>
          </cell>
          <cell r="CQ1133" t="str">
            <v/>
          </cell>
          <cell r="CR1133" t="str">
            <v/>
          </cell>
          <cell r="CS1133" t="str">
            <v/>
          </cell>
          <cell r="CU1133" t="str">
            <v>REAL STANDARD PRIMARY SCHOOL</v>
          </cell>
          <cell r="CV1133" t="str">
            <v/>
          </cell>
          <cell r="CW1133" t="str">
            <v/>
          </cell>
          <cell r="CX1133" t="str">
            <v/>
          </cell>
          <cell r="CY1133" t="str">
            <v/>
          </cell>
          <cell r="CZ1133" t="str">
            <v/>
          </cell>
          <cell r="DA1133" t="str">
            <v/>
          </cell>
          <cell r="DB1133" t="str">
            <v/>
          </cell>
          <cell r="DC1133" t="str">
            <v/>
          </cell>
          <cell r="DD1133" t="str">
            <v/>
          </cell>
          <cell r="DE1133" t="str">
            <v/>
          </cell>
          <cell r="DG1133" t="str">
            <v>REAL STANDARD PRIMARY SCHOOL</v>
          </cell>
          <cell r="DH1133" t="str">
            <v/>
          </cell>
          <cell r="DI1133" t="str">
            <v/>
          </cell>
          <cell r="DJ1133" t="str">
            <v/>
          </cell>
          <cell r="DK1133" t="str">
            <v/>
          </cell>
          <cell r="DL1133" t="str">
            <v/>
          </cell>
          <cell r="DM1133" t="str">
            <v/>
          </cell>
          <cell r="DN1133" t="str">
            <v/>
          </cell>
          <cell r="DO1133" t="str">
            <v/>
          </cell>
          <cell r="DP1133" t="str">
            <v/>
          </cell>
          <cell r="DQ1133" t="str">
            <v/>
          </cell>
          <cell r="DR1133" t="str">
            <v/>
          </cell>
          <cell r="DS1133" t="str">
            <v/>
          </cell>
          <cell r="DU1133" t="str">
            <v>REAL STANDARD PRIMARY SCHOOL</v>
          </cell>
          <cell r="DV1133" t="str">
            <v/>
          </cell>
          <cell r="DW1133" t="str">
            <v/>
          </cell>
          <cell r="DX1133" t="str">
            <v/>
          </cell>
          <cell r="DY1133" t="str">
            <v/>
          </cell>
          <cell r="DZ1133" t="str">
            <v/>
          </cell>
          <cell r="EA1133" t="str">
            <v/>
          </cell>
          <cell r="EB1133" t="str">
            <v/>
          </cell>
          <cell r="EC1133" t="str">
            <v/>
          </cell>
          <cell r="ED1133" t="str">
            <v/>
          </cell>
          <cell r="EE1133" t="str">
            <v/>
          </cell>
        </row>
        <row r="1134">
          <cell r="AF1134" t="str">
            <v>REBECCA NAKABUGO</v>
          </cell>
          <cell r="AG1134" t="str">
            <v>REBECCA NAKABUGO</v>
          </cell>
          <cell r="AH1134" t="str">
            <v/>
          </cell>
          <cell r="AI1134" t="str">
            <v/>
          </cell>
          <cell r="AJ1134" t="str">
            <v/>
          </cell>
          <cell r="AK1134" t="str">
            <v/>
          </cell>
          <cell r="AL1134" t="str">
            <v/>
          </cell>
          <cell r="AM1134" t="str">
            <v/>
          </cell>
          <cell r="AN1134" t="str">
            <v/>
          </cell>
          <cell r="AO1134" t="str">
            <v/>
          </cell>
          <cell r="AP1134" t="str">
            <v/>
          </cell>
          <cell r="AQ1134" t="str">
            <v/>
          </cell>
          <cell r="AR1134" t="str">
            <v/>
          </cell>
          <cell r="AS1134" t="str">
            <v/>
          </cell>
          <cell r="AT1134">
            <v>0</v>
          </cell>
          <cell r="AU1134" t="str">
            <v>REBECCA NAKABUGO</v>
          </cell>
          <cell r="AV1134" t="str">
            <v/>
          </cell>
          <cell r="AW1134" t="str">
            <v/>
          </cell>
          <cell r="AX1134" t="str">
            <v/>
          </cell>
          <cell r="AY1134" t="str">
            <v/>
          </cell>
          <cell r="AZ1134" t="str">
            <v/>
          </cell>
          <cell r="BA1134" t="str">
            <v/>
          </cell>
          <cell r="BB1134" t="str">
            <v/>
          </cell>
          <cell r="BC1134" t="str">
            <v/>
          </cell>
          <cell r="BD1134" t="str">
            <v/>
          </cell>
          <cell r="BE1134" t="str">
            <v/>
          </cell>
          <cell r="BG1134" t="str">
            <v>REBECCA NAKABUGO</v>
          </cell>
          <cell r="BH1134" t="str">
            <v/>
          </cell>
          <cell r="BI1134" t="str">
            <v/>
          </cell>
          <cell r="BJ1134" t="str">
            <v/>
          </cell>
          <cell r="BK1134" t="str">
            <v/>
          </cell>
          <cell r="BL1134" t="str">
            <v/>
          </cell>
          <cell r="BM1134" t="str">
            <v/>
          </cell>
          <cell r="BN1134" t="str">
            <v/>
          </cell>
          <cell r="BO1134" t="str">
            <v/>
          </cell>
          <cell r="BP1134" t="str">
            <v/>
          </cell>
          <cell r="BQ1134" t="str">
            <v/>
          </cell>
          <cell r="BR1134" t="str">
            <v/>
          </cell>
          <cell r="BS1134" t="str">
            <v/>
          </cell>
          <cell r="BU1134" t="str">
            <v>REBECCA NAKABUGO</v>
          </cell>
          <cell r="BV1134" t="str">
            <v/>
          </cell>
          <cell r="BW1134" t="str">
            <v/>
          </cell>
          <cell r="BX1134" t="str">
            <v/>
          </cell>
          <cell r="BY1134" t="str">
            <v/>
          </cell>
          <cell r="BZ1134" t="str">
            <v/>
          </cell>
          <cell r="CA1134" t="str">
            <v/>
          </cell>
          <cell r="CB1134" t="str">
            <v/>
          </cell>
          <cell r="CC1134" t="str">
            <v/>
          </cell>
          <cell r="CD1134" t="str">
            <v/>
          </cell>
          <cell r="CE1134" t="str">
            <v/>
          </cell>
          <cell r="CG1134" t="str">
            <v>REBECCA NAKABUGO</v>
          </cell>
          <cell r="CH1134" t="str">
            <v/>
          </cell>
          <cell r="CI1134" t="str">
            <v/>
          </cell>
          <cell r="CJ1134" t="str">
            <v/>
          </cell>
          <cell r="CK1134" t="str">
            <v/>
          </cell>
          <cell r="CL1134" t="str">
            <v/>
          </cell>
          <cell r="CM1134" t="str">
            <v/>
          </cell>
          <cell r="CN1134" t="str">
            <v/>
          </cell>
          <cell r="CO1134" t="str">
            <v/>
          </cell>
          <cell r="CP1134" t="str">
            <v/>
          </cell>
          <cell r="CQ1134" t="str">
            <v/>
          </cell>
          <cell r="CR1134" t="str">
            <v/>
          </cell>
          <cell r="CS1134" t="str">
            <v/>
          </cell>
          <cell r="CU1134" t="str">
            <v>REBECCA NAKABUGO</v>
          </cell>
          <cell r="CV1134" t="str">
            <v/>
          </cell>
          <cell r="CW1134" t="str">
            <v/>
          </cell>
          <cell r="CX1134" t="str">
            <v/>
          </cell>
          <cell r="CY1134" t="str">
            <v/>
          </cell>
          <cell r="CZ1134" t="str">
            <v/>
          </cell>
          <cell r="DA1134" t="str">
            <v/>
          </cell>
          <cell r="DB1134" t="str">
            <v/>
          </cell>
          <cell r="DC1134" t="str">
            <v/>
          </cell>
          <cell r="DD1134" t="str">
            <v/>
          </cell>
          <cell r="DE1134" t="str">
            <v/>
          </cell>
          <cell r="DG1134" t="str">
            <v>REBECCA NAKABUGO</v>
          </cell>
          <cell r="DH1134" t="str">
            <v/>
          </cell>
          <cell r="DI1134" t="str">
            <v/>
          </cell>
          <cell r="DJ1134" t="str">
            <v/>
          </cell>
          <cell r="DK1134" t="str">
            <v/>
          </cell>
          <cell r="DL1134" t="str">
            <v/>
          </cell>
          <cell r="DM1134" t="str">
            <v/>
          </cell>
          <cell r="DN1134" t="str">
            <v/>
          </cell>
          <cell r="DO1134" t="str">
            <v/>
          </cell>
          <cell r="DP1134" t="str">
            <v/>
          </cell>
          <cell r="DQ1134" t="str">
            <v/>
          </cell>
          <cell r="DR1134" t="str">
            <v/>
          </cell>
          <cell r="DS1134" t="str">
            <v/>
          </cell>
          <cell r="DU1134" t="str">
            <v>REBECCA NAKABUGO</v>
          </cell>
          <cell r="DV1134" t="str">
            <v/>
          </cell>
          <cell r="DW1134" t="str">
            <v/>
          </cell>
          <cell r="DX1134" t="str">
            <v/>
          </cell>
          <cell r="DY1134" t="str">
            <v/>
          </cell>
          <cell r="DZ1134" t="str">
            <v/>
          </cell>
          <cell r="EA1134" t="str">
            <v/>
          </cell>
          <cell r="EB1134" t="str">
            <v/>
          </cell>
          <cell r="EC1134" t="str">
            <v/>
          </cell>
          <cell r="ED1134" t="str">
            <v/>
          </cell>
          <cell r="EE1134" t="str">
            <v/>
          </cell>
        </row>
        <row r="1135">
          <cell r="AF1135" t="str">
            <v>RESCUE FUND COMPANY LTD</v>
          </cell>
          <cell r="AG1135" t="str">
            <v>RESCUE FUND COMPANY LTD</v>
          </cell>
          <cell r="AH1135" t="str">
            <v/>
          </cell>
          <cell r="AI1135" t="str">
            <v/>
          </cell>
          <cell r="AJ1135" t="str">
            <v/>
          </cell>
          <cell r="AK1135" t="str">
            <v/>
          </cell>
          <cell r="AL1135" t="str">
            <v/>
          </cell>
          <cell r="AM1135" t="str">
            <v/>
          </cell>
          <cell r="AN1135" t="str">
            <v/>
          </cell>
          <cell r="AO1135" t="str">
            <v/>
          </cell>
          <cell r="AP1135" t="str">
            <v/>
          </cell>
          <cell r="AQ1135" t="str">
            <v/>
          </cell>
          <cell r="AR1135" t="str">
            <v/>
          </cell>
          <cell r="AS1135" t="str">
            <v/>
          </cell>
          <cell r="AT1135">
            <v>0</v>
          </cell>
          <cell r="AU1135" t="str">
            <v>RESCUE FUND COMPANY LTD</v>
          </cell>
          <cell r="AV1135" t="str">
            <v/>
          </cell>
          <cell r="AW1135" t="str">
            <v/>
          </cell>
          <cell r="AX1135" t="str">
            <v/>
          </cell>
          <cell r="AY1135" t="str">
            <v/>
          </cell>
          <cell r="AZ1135" t="str">
            <v/>
          </cell>
          <cell r="BA1135" t="str">
            <v/>
          </cell>
          <cell r="BB1135" t="str">
            <v/>
          </cell>
          <cell r="BC1135" t="str">
            <v/>
          </cell>
          <cell r="BD1135" t="str">
            <v/>
          </cell>
          <cell r="BE1135" t="str">
            <v/>
          </cell>
          <cell r="BG1135" t="str">
            <v>RESCUE FUND COMPANY LTD</v>
          </cell>
          <cell r="BH1135" t="str">
            <v/>
          </cell>
          <cell r="BI1135" t="str">
            <v/>
          </cell>
          <cell r="BJ1135" t="str">
            <v/>
          </cell>
          <cell r="BK1135" t="str">
            <v/>
          </cell>
          <cell r="BL1135" t="str">
            <v/>
          </cell>
          <cell r="BM1135" t="str">
            <v/>
          </cell>
          <cell r="BN1135" t="str">
            <v/>
          </cell>
          <cell r="BO1135" t="str">
            <v/>
          </cell>
          <cell r="BP1135" t="str">
            <v/>
          </cell>
          <cell r="BQ1135" t="str">
            <v/>
          </cell>
          <cell r="BR1135" t="str">
            <v/>
          </cell>
          <cell r="BS1135" t="str">
            <v/>
          </cell>
          <cell r="BU1135" t="str">
            <v>RESCUE FUND COMPANY LTD</v>
          </cell>
          <cell r="BV1135" t="str">
            <v/>
          </cell>
          <cell r="BW1135" t="str">
            <v/>
          </cell>
          <cell r="BX1135" t="str">
            <v/>
          </cell>
          <cell r="BY1135" t="str">
            <v/>
          </cell>
          <cell r="BZ1135" t="str">
            <v/>
          </cell>
          <cell r="CA1135" t="str">
            <v/>
          </cell>
          <cell r="CB1135" t="str">
            <v/>
          </cell>
          <cell r="CC1135" t="str">
            <v/>
          </cell>
          <cell r="CD1135" t="str">
            <v/>
          </cell>
          <cell r="CE1135" t="str">
            <v/>
          </cell>
          <cell r="CG1135" t="str">
            <v>RESCUE FUND COMPANY LTD</v>
          </cell>
          <cell r="CH1135" t="str">
            <v/>
          </cell>
          <cell r="CI1135" t="str">
            <v/>
          </cell>
          <cell r="CJ1135" t="str">
            <v/>
          </cell>
          <cell r="CK1135" t="str">
            <v/>
          </cell>
          <cell r="CL1135" t="str">
            <v/>
          </cell>
          <cell r="CM1135" t="str">
            <v/>
          </cell>
          <cell r="CN1135" t="str">
            <v/>
          </cell>
          <cell r="CO1135" t="str">
            <v/>
          </cell>
          <cell r="CP1135" t="str">
            <v/>
          </cell>
          <cell r="CQ1135" t="str">
            <v/>
          </cell>
          <cell r="CR1135" t="str">
            <v/>
          </cell>
          <cell r="CS1135" t="str">
            <v/>
          </cell>
          <cell r="CU1135" t="str">
            <v>RESCUE FUND COMPANY LTD</v>
          </cell>
          <cell r="CV1135" t="str">
            <v/>
          </cell>
          <cell r="CW1135" t="str">
            <v/>
          </cell>
          <cell r="CX1135" t="str">
            <v/>
          </cell>
          <cell r="CY1135" t="str">
            <v/>
          </cell>
          <cell r="CZ1135" t="str">
            <v/>
          </cell>
          <cell r="DA1135" t="str">
            <v/>
          </cell>
          <cell r="DB1135" t="str">
            <v/>
          </cell>
          <cell r="DC1135" t="str">
            <v/>
          </cell>
          <cell r="DD1135" t="str">
            <v/>
          </cell>
          <cell r="DE1135" t="str">
            <v/>
          </cell>
          <cell r="DG1135" t="str">
            <v>RESCUE FUND COMPANY LTD</v>
          </cell>
          <cell r="DH1135" t="str">
            <v/>
          </cell>
          <cell r="DI1135" t="str">
            <v/>
          </cell>
          <cell r="DJ1135" t="str">
            <v/>
          </cell>
          <cell r="DK1135" t="str">
            <v/>
          </cell>
          <cell r="DL1135" t="str">
            <v/>
          </cell>
          <cell r="DM1135" t="str">
            <v/>
          </cell>
          <cell r="DN1135" t="str">
            <v/>
          </cell>
          <cell r="DO1135" t="str">
            <v/>
          </cell>
          <cell r="DP1135" t="str">
            <v/>
          </cell>
          <cell r="DQ1135" t="str">
            <v/>
          </cell>
          <cell r="DR1135" t="str">
            <v/>
          </cell>
          <cell r="DS1135" t="str">
            <v/>
          </cell>
          <cell r="DU1135" t="str">
            <v>RESCUE FUND COMPANY LTD</v>
          </cell>
          <cell r="DV1135" t="str">
            <v/>
          </cell>
          <cell r="DW1135" t="str">
            <v/>
          </cell>
          <cell r="DX1135" t="str">
            <v/>
          </cell>
          <cell r="DY1135" t="str">
            <v/>
          </cell>
          <cell r="DZ1135" t="str">
            <v/>
          </cell>
          <cell r="EA1135" t="str">
            <v/>
          </cell>
          <cell r="EB1135" t="str">
            <v/>
          </cell>
          <cell r="EC1135" t="str">
            <v/>
          </cell>
          <cell r="ED1135" t="str">
            <v/>
          </cell>
          <cell r="EE1135" t="str">
            <v/>
          </cell>
        </row>
        <row r="1136">
          <cell r="AF1136" t="str">
            <v>REYER ENTERPRISES</v>
          </cell>
          <cell r="AG1136" t="str">
            <v>REYER ENTERPRISES</v>
          </cell>
          <cell r="AH1136" t="str">
            <v/>
          </cell>
          <cell r="AI1136" t="str">
            <v/>
          </cell>
          <cell r="AJ1136" t="str">
            <v/>
          </cell>
          <cell r="AK1136" t="str">
            <v/>
          </cell>
          <cell r="AL1136" t="str">
            <v/>
          </cell>
          <cell r="AM1136" t="str">
            <v/>
          </cell>
          <cell r="AN1136" t="str">
            <v/>
          </cell>
          <cell r="AO1136" t="str">
            <v/>
          </cell>
          <cell r="AP1136" t="str">
            <v/>
          </cell>
          <cell r="AQ1136" t="str">
            <v/>
          </cell>
          <cell r="AR1136" t="str">
            <v/>
          </cell>
          <cell r="AS1136" t="str">
            <v/>
          </cell>
          <cell r="AT1136">
            <v>0</v>
          </cell>
          <cell r="AU1136" t="str">
            <v>REYER ENTERPRISES</v>
          </cell>
          <cell r="AV1136" t="str">
            <v/>
          </cell>
          <cell r="AW1136" t="str">
            <v/>
          </cell>
          <cell r="AX1136" t="str">
            <v/>
          </cell>
          <cell r="AY1136" t="str">
            <v/>
          </cell>
          <cell r="AZ1136" t="str">
            <v/>
          </cell>
          <cell r="BA1136" t="str">
            <v/>
          </cell>
          <cell r="BB1136" t="str">
            <v/>
          </cell>
          <cell r="BC1136" t="str">
            <v/>
          </cell>
          <cell r="BD1136" t="str">
            <v/>
          </cell>
          <cell r="BE1136" t="str">
            <v/>
          </cell>
          <cell r="BG1136" t="str">
            <v>REYER ENTERPRISES</v>
          </cell>
          <cell r="BH1136" t="str">
            <v/>
          </cell>
          <cell r="BI1136" t="str">
            <v/>
          </cell>
          <cell r="BJ1136" t="str">
            <v/>
          </cell>
          <cell r="BK1136" t="str">
            <v/>
          </cell>
          <cell r="BL1136" t="str">
            <v/>
          </cell>
          <cell r="BM1136" t="str">
            <v/>
          </cell>
          <cell r="BN1136" t="str">
            <v/>
          </cell>
          <cell r="BO1136" t="str">
            <v/>
          </cell>
          <cell r="BP1136" t="str">
            <v/>
          </cell>
          <cell r="BQ1136" t="str">
            <v/>
          </cell>
          <cell r="BR1136" t="str">
            <v/>
          </cell>
          <cell r="BS1136" t="str">
            <v/>
          </cell>
          <cell r="BU1136" t="str">
            <v>REYER ENTERPRISES</v>
          </cell>
          <cell r="BV1136" t="str">
            <v/>
          </cell>
          <cell r="BW1136" t="str">
            <v/>
          </cell>
          <cell r="BX1136" t="str">
            <v/>
          </cell>
          <cell r="BY1136" t="str">
            <v/>
          </cell>
          <cell r="BZ1136" t="str">
            <v/>
          </cell>
          <cell r="CA1136" t="str">
            <v/>
          </cell>
          <cell r="CB1136" t="str">
            <v/>
          </cell>
          <cell r="CC1136" t="str">
            <v/>
          </cell>
          <cell r="CD1136" t="str">
            <v/>
          </cell>
          <cell r="CE1136" t="str">
            <v/>
          </cell>
          <cell r="CG1136" t="str">
            <v>REYER ENTERPRISES</v>
          </cell>
          <cell r="CH1136" t="str">
            <v/>
          </cell>
          <cell r="CI1136" t="str">
            <v/>
          </cell>
          <cell r="CJ1136" t="str">
            <v/>
          </cell>
          <cell r="CK1136" t="str">
            <v/>
          </cell>
          <cell r="CL1136" t="str">
            <v/>
          </cell>
          <cell r="CM1136" t="str">
            <v/>
          </cell>
          <cell r="CN1136" t="str">
            <v/>
          </cell>
          <cell r="CO1136" t="str">
            <v/>
          </cell>
          <cell r="CP1136" t="str">
            <v/>
          </cell>
          <cell r="CQ1136" t="str">
            <v/>
          </cell>
          <cell r="CR1136" t="str">
            <v/>
          </cell>
          <cell r="CS1136" t="str">
            <v/>
          </cell>
          <cell r="CU1136" t="str">
            <v>REYER ENTERPRISES</v>
          </cell>
          <cell r="CV1136" t="str">
            <v/>
          </cell>
          <cell r="CW1136" t="str">
            <v/>
          </cell>
          <cell r="CX1136" t="str">
            <v/>
          </cell>
          <cell r="CY1136" t="str">
            <v/>
          </cell>
          <cell r="CZ1136" t="str">
            <v/>
          </cell>
          <cell r="DA1136" t="str">
            <v/>
          </cell>
          <cell r="DB1136" t="str">
            <v/>
          </cell>
          <cell r="DC1136" t="str">
            <v/>
          </cell>
          <cell r="DD1136" t="str">
            <v/>
          </cell>
          <cell r="DE1136" t="str">
            <v/>
          </cell>
          <cell r="DG1136" t="str">
            <v>REYER ENTERPRISES</v>
          </cell>
          <cell r="DH1136" t="str">
            <v/>
          </cell>
          <cell r="DI1136" t="str">
            <v/>
          </cell>
          <cell r="DJ1136" t="str">
            <v/>
          </cell>
          <cell r="DK1136" t="str">
            <v/>
          </cell>
          <cell r="DL1136" t="str">
            <v/>
          </cell>
          <cell r="DM1136" t="str">
            <v/>
          </cell>
          <cell r="DN1136" t="str">
            <v/>
          </cell>
          <cell r="DO1136" t="str">
            <v/>
          </cell>
          <cell r="DP1136" t="str">
            <v/>
          </cell>
          <cell r="DQ1136" t="str">
            <v/>
          </cell>
          <cell r="DR1136" t="str">
            <v/>
          </cell>
          <cell r="DS1136" t="str">
            <v/>
          </cell>
          <cell r="DU1136" t="str">
            <v>REYER ENTERPRISES</v>
          </cell>
          <cell r="DV1136" t="str">
            <v/>
          </cell>
          <cell r="DW1136" t="str">
            <v/>
          </cell>
          <cell r="DX1136" t="str">
            <v/>
          </cell>
          <cell r="DY1136" t="str">
            <v/>
          </cell>
          <cell r="DZ1136" t="str">
            <v/>
          </cell>
          <cell r="EA1136" t="str">
            <v/>
          </cell>
          <cell r="EB1136" t="str">
            <v/>
          </cell>
          <cell r="EC1136" t="str">
            <v/>
          </cell>
          <cell r="ED1136" t="str">
            <v/>
          </cell>
          <cell r="EE1136" t="str">
            <v/>
          </cell>
        </row>
        <row r="1137">
          <cell r="AF1137" t="str">
            <v>RICHTALES AUTO LTD - KAMPALA</v>
          </cell>
          <cell r="AG1137" t="str">
            <v>RICHTALES AUTO LTD - KAMPALA</v>
          </cell>
          <cell r="AH1137" t="str">
            <v/>
          </cell>
          <cell r="AI1137" t="str">
            <v/>
          </cell>
          <cell r="AJ1137" t="str">
            <v/>
          </cell>
          <cell r="AK1137" t="str">
            <v/>
          </cell>
          <cell r="AL1137" t="str">
            <v/>
          </cell>
          <cell r="AM1137" t="str">
            <v/>
          </cell>
          <cell r="AN1137" t="str">
            <v/>
          </cell>
          <cell r="AO1137" t="str">
            <v/>
          </cell>
          <cell r="AP1137" t="str">
            <v/>
          </cell>
          <cell r="AQ1137" t="str">
            <v/>
          </cell>
          <cell r="AR1137" t="str">
            <v/>
          </cell>
          <cell r="AS1137" t="str">
            <v/>
          </cell>
          <cell r="AT1137">
            <v>0</v>
          </cell>
          <cell r="AU1137" t="str">
            <v>RICHTALES AUTO LTD - KAMPALA</v>
          </cell>
          <cell r="AV1137" t="str">
            <v/>
          </cell>
          <cell r="AW1137" t="str">
            <v/>
          </cell>
          <cell r="AX1137" t="str">
            <v/>
          </cell>
          <cell r="AY1137" t="str">
            <v/>
          </cell>
          <cell r="AZ1137" t="str">
            <v/>
          </cell>
          <cell r="BA1137" t="str">
            <v/>
          </cell>
          <cell r="BB1137" t="str">
            <v/>
          </cell>
          <cell r="BC1137" t="str">
            <v/>
          </cell>
          <cell r="BD1137" t="str">
            <v/>
          </cell>
          <cell r="BE1137" t="str">
            <v/>
          </cell>
          <cell r="BG1137" t="str">
            <v>RICHTALES AUTO LTD - KAMPALA</v>
          </cell>
          <cell r="BH1137" t="str">
            <v/>
          </cell>
          <cell r="BI1137" t="str">
            <v/>
          </cell>
          <cell r="BJ1137" t="str">
            <v/>
          </cell>
          <cell r="BK1137" t="str">
            <v/>
          </cell>
          <cell r="BL1137" t="str">
            <v/>
          </cell>
          <cell r="BM1137" t="str">
            <v/>
          </cell>
          <cell r="BN1137" t="str">
            <v/>
          </cell>
          <cell r="BO1137" t="str">
            <v/>
          </cell>
          <cell r="BP1137" t="str">
            <v/>
          </cell>
          <cell r="BQ1137" t="str">
            <v/>
          </cell>
          <cell r="BR1137" t="str">
            <v/>
          </cell>
          <cell r="BS1137" t="str">
            <v/>
          </cell>
          <cell r="BU1137" t="str">
            <v>RICHTALES AUTO LTD - KAMPALA</v>
          </cell>
          <cell r="BV1137" t="str">
            <v/>
          </cell>
          <cell r="BW1137" t="str">
            <v/>
          </cell>
          <cell r="BX1137" t="str">
            <v/>
          </cell>
          <cell r="BY1137" t="str">
            <v/>
          </cell>
          <cell r="BZ1137" t="str">
            <v/>
          </cell>
          <cell r="CA1137" t="str">
            <v/>
          </cell>
          <cell r="CB1137" t="str">
            <v/>
          </cell>
          <cell r="CC1137" t="str">
            <v/>
          </cell>
          <cell r="CD1137" t="str">
            <v/>
          </cell>
          <cell r="CE1137" t="str">
            <v/>
          </cell>
          <cell r="CG1137" t="str">
            <v>RICHTALES AUTO LTD - KAMPALA</v>
          </cell>
          <cell r="CH1137" t="str">
            <v/>
          </cell>
          <cell r="CI1137" t="str">
            <v/>
          </cell>
          <cell r="CJ1137" t="str">
            <v/>
          </cell>
          <cell r="CK1137" t="str">
            <v/>
          </cell>
          <cell r="CL1137" t="str">
            <v/>
          </cell>
          <cell r="CM1137" t="str">
            <v/>
          </cell>
          <cell r="CN1137" t="str">
            <v/>
          </cell>
          <cell r="CO1137" t="str">
            <v/>
          </cell>
          <cell r="CP1137" t="str">
            <v/>
          </cell>
          <cell r="CQ1137" t="str">
            <v/>
          </cell>
          <cell r="CR1137" t="str">
            <v/>
          </cell>
          <cell r="CS1137" t="str">
            <v/>
          </cell>
          <cell r="CU1137" t="str">
            <v>RICHTALES AUTO LTD - KAMPALA</v>
          </cell>
          <cell r="CV1137" t="str">
            <v/>
          </cell>
          <cell r="CW1137" t="str">
            <v/>
          </cell>
          <cell r="CX1137" t="str">
            <v/>
          </cell>
          <cell r="CY1137" t="str">
            <v/>
          </cell>
          <cell r="CZ1137" t="str">
            <v/>
          </cell>
          <cell r="DA1137" t="str">
            <v/>
          </cell>
          <cell r="DB1137" t="str">
            <v/>
          </cell>
          <cell r="DC1137" t="str">
            <v/>
          </cell>
          <cell r="DD1137" t="str">
            <v/>
          </cell>
          <cell r="DE1137" t="str">
            <v/>
          </cell>
          <cell r="DG1137" t="str">
            <v>RICHTALES AUTO LTD - KAMPALA</v>
          </cell>
          <cell r="DH1137" t="str">
            <v/>
          </cell>
          <cell r="DI1137" t="str">
            <v/>
          </cell>
          <cell r="DJ1137" t="str">
            <v/>
          </cell>
          <cell r="DK1137" t="str">
            <v/>
          </cell>
          <cell r="DL1137" t="str">
            <v/>
          </cell>
          <cell r="DM1137" t="str">
            <v/>
          </cell>
          <cell r="DN1137" t="str">
            <v/>
          </cell>
          <cell r="DO1137" t="str">
            <v/>
          </cell>
          <cell r="DP1137" t="str">
            <v/>
          </cell>
          <cell r="DQ1137" t="str">
            <v/>
          </cell>
          <cell r="DR1137" t="str">
            <v/>
          </cell>
          <cell r="DS1137" t="str">
            <v/>
          </cell>
          <cell r="DU1137" t="str">
            <v>RICHTALES AUTO LTD - KAMPALA</v>
          </cell>
          <cell r="DV1137" t="str">
            <v/>
          </cell>
          <cell r="DW1137" t="str">
            <v/>
          </cell>
          <cell r="DX1137" t="str">
            <v/>
          </cell>
          <cell r="DY1137" t="str">
            <v/>
          </cell>
          <cell r="DZ1137" t="str">
            <v/>
          </cell>
          <cell r="EA1137" t="str">
            <v/>
          </cell>
          <cell r="EB1137" t="str">
            <v/>
          </cell>
          <cell r="EC1137" t="str">
            <v/>
          </cell>
          <cell r="ED1137" t="str">
            <v/>
          </cell>
          <cell r="EE1137" t="str">
            <v/>
          </cell>
        </row>
        <row r="1138">
          <cell r="AF1138" t="str">
            <v>RIDDER SYSTEM KYENGERA DST LINE</v>
          </cell>
          <cell r="AG1138" t="str">
            <v>RIDDER SYSTEM KYENGERA DST LINE</v>
          </cell>
          <cell r="AH1138" t="str">
            <v/>
          </cell>
          <cell r="AI1138" t="str">
            <v/>
          </cell>
          <cell r="AJ1138" t="str">
            <v/>
          </cell>
          <cell r="AK1138" t="str">
            <v/>
          </cell>
          <cell r="AL1138" t="str">
            <v/>
          </cell>
          <cell r="AM1138" t="str">
            <v/>
          </cell>
          <cell r="AN1138" t="str">
            <v/>
          </cell>
          <cell r="AO1138" t="str">
            <v/>
          </cell>
          <cell r="AP1138" t="str">
            <v/>
          </cell>
          <cell r="AQ1138" t="str">
            <v/>
          </cell>
          <cell r="AR1138" t="str">
            <v/>
          </cell>
          <cell r="AS1138" t="str">
            <v/>
          </cell>
          <cell r="AT1138">
            <v>0</v>
          </cell>
          <cell r="AU1138" t="str">
            <v>RIDDER SYSTEM KYENGERA DST LINE</v>
          </cell>
          <cell r="AV1138" t="str">
            <v/>
          </cell>
          <cell r="AW1138" t="str">
            <v/>
          </cell>
          <cell r="AX1138" t="str">
            <v/>
          </cell>
          <cell r="AY1138" t="str">
            <v/>
          </cell>
          <cell r="AZ1138" t="str">
            <v/>
          </cell>
          <cell r="BA1138" t="str">
            <v/>
          </cell>
          <cell r="BB1138" t="str">
            <v/>
          </cell>
          <cell r="BC1138" t="str">
            <v/>
          </cell>
          <cell r="BD1138" t="str">
            <v/>
          </cell>
          <cell r="BE1138" t="str">
            <v/>
          </cell>
          <cell r="BG1138" t="str">
            <v>RIDDER SYSTEM KYENGERA DST LINE</v>
          </cell>
          <cell r="BH1138" t="str">
            <v/>
          </cell>
          <cell r="BI1138" t="str">
            <v/>
          </cell>
          <cell r="BJ1138" t="str">
            <v/>
          </cell>
          <cell r="BK1138" t="str">
            <v/>
          </cell>
          <cell r="BL1138" t="str">
            <v/>
          </cell>
          <cell r="BM1138" t="str">
            <v/>
          </cell>
          <cell r="BN1138" t="str">
            <v/>
          </cell>
          <cell r="BO1138" t="str">
            <v/>
          </cell>
          <cell r="BP1138" t="str">
            <v/>
          </cell>
          <cell r="BQ1138" t="str">
            <v/>
          </cell>
          <cell r="BR1138" t="str">
            <v/>
          </cell>
          <cell r="BS1138" t="str">
            <v/>
          </cell>
          <cell r="BU1138" t="str">
            <v>RIDDER SYSTEM KYENGERA DST LINE</v>
          </cell>
          <cell r="BV1138" t="str">
            <v/>
          </cell>
          <cell r="BW1138" t="str">
            <v/>
          </cell>
          <cell r="BX1138" t="str">
            <v/>
          </cell>
          <cell r="BY1138" t="str">
            <v/>
          </cell>
          <cell r="BZ1138" t="str">
            <v/>
          </cell>
          <cell r="CA1138" t="str">
            <v/>
          </cell>
          <cell r="CB1138" t="str">
            <v/>
          </cell>
          <cell r="CC1138" t="str">
            <v/>
          </cell>
          <cell r="CD1138" t="str">
            <v/>
          </cell>
          <cell r="CE1138" t="str">
            <v/>
          </cell>
          <cell r="CG1138" t="str">
            <v>RIDDER SYSTEM KYENGERA DST LINE</v>
          </cell>
          <cell r="CH1138" t="str">
            <v/>
          </cell>
          <cell r="CI1138" t="str">
            <v/>
          </cell>
          <cell r="CJ1138" t="str">
            <v/>
          </cell>
          <cell r="CK1138" t="str">
            <v/>
          </cell>
          <cell r="CL1138" t="str">
            <v/>
          </cell>
          <cell r="CM1138" t="str">
            <v/>
          </cell>
          <cell r="CN1138" t="str">
            <v/>
          </cell>
          <cell r="CO1138" t="str">
            <v/>
          </cell>
          <cell r="CP1138" t="str">
            <v/>
          </cell>
          <cell r="CQ1138" t="str">
            <v/>
          </cell>
          <cell r="CR1138" t="str">
            <v/>
          </cell>
          <cell r="CS1138" t="str">
            <v/>
          </cell>
          <cell r="CU1138" t="str">
            <v>RIDDER SYSTEM KYENGERA DST LINE</v>
          </cell>
          <cell r="CV1138" t="str">
            <v/>
          </cell>
          <cell r="CW1138" t="str">
            <v/>
          </cell>
          <cell r="CX1138" t="str">
            <v/>
          </cell>
          <cell r="CY1138" t="str">
            <v/>
          </cell>
          <cell r="CZ1138" t="str">
            <v/>
          </cell>
          <cell r="DA1138" t="str">
            <v/>
          </cell>
          <cell r="DB1138" t="str">
            <v/>
          </cell>
          <cell r="DC1138" t="str">
            <v/>
          </cell>
          <cell r="DD1138" t="str">
            <v/>
          </cell>
          <cell r="DE1138" t="str">
            <v/>
          </cell>
          <cell r="DG1138" t="str">
            <v>RIDDER SYSTEM KYENGERA DST LINE</v>
          </cell>
          <cell r="DH1138" t="str">
            <v/>
          </cell>
          <cell r="DI1138" t="str">
            <v/>
          </cell>
          <cell r="DJ1138" t="str">
            <v/>
          </cell>
          <cell r="DK1138" t="str">
            <v/>
          </cell>
          <cell r="DL1138" t="str">
            <v/>
          </cell>
          <cell r="DM1138" t="str">
            <v/>
          </cell>
          <cell r="DN1138" t="str">
            <v/>
          </cell>
          <cell r="DO1138" t="str">
            <v/>
          </cell>
          <cell r="DP1138" t="str">
            <v/>
          </cell>
          <cell r="DQ1138" t="str">
            <v/>
          </cell>
          <cell r="DR1138" t="str">
            <v/>
          </cell>
          <cell r="DS1138" t="str">
            <v/>
          </cell>
          <cell r="DU1138" t="str">
            <v>RIDDER SYSTEM KYENGERA DST LINE</v>
          </cell>
          <cell r="DV1138" t="str">
            <v/>
          </cell>
          <cell r="DW1138" t="str">
            <v/>
          </cell>
          <cell r="DX1138" t="str">
            <v/>
          </cell>
          <cell r="DY1138" t="str">
            <v/>
          </cell>
          <cell r="DZ1138" t="str">
            <v/>
          </cell>
          <cell r="EA1138" t="str">
            <v/>
          </cell>
          <cell r="EB1138" t="str">
            <v/>
          </cell>
          <cell r="EC1138" t="str">
            <v/>
          </cell>
          <cell r="ED1138" t="str">
            <v/>
          </cell>
          <cell r="EE1138" t="str">
            <v/>
          </cell>
        </row>
        <row r="1139">
          <cell r="AF1139" t="str">
            <v>RISTAKA HIGH SCHOOL BUSIIKA</v>
          </cell>
          <cell r="AG1139" t="str">
            <v>RISTAKA HIGH SCHOOL BUSIIKA</v>
          </cell>
          <cell r="AH1139" t="str">
            <v/>
          </cell>
          <cell r="AI1139" t="str">
            <v/>
          </cell>
          <cell r="AJ1139" t="str">
            <v/>
          </cell>
          <cell r="AK1139" t="str">
            <v/>
          </cell>
          <cell r="AL1139" t="str">
            <v/>
          </cell>
          <cell r="AM1139" t="str">
            <v/>
          </cell>
          <cell r="AN1139" t="str">
            <v/>
          </cell>
          <cell r="AO1139">
            <v>5</v>
          </cell>
          <cell r="AP1139">
            <v>20</v>
          </cell>
          <cell r="AQ1139">
            <v>21</v>
          </cell>
          <cell r="AR1139">
            <v>11</v>
          </cell>
          <cell r="AS1139" t="str">
            <v/>
          </cell>
          <cell r="AT1139">
            <v>57</v>
          </cell>
          <cell r="AU1139" t="str">
            <v>RISTAKA HIGH SCHOOL BUSIIKA</v>
          </cell>
          <cell r="AV1139">
            <v>9</v>
          </cell>
          <cell r="AW1139">
            <v>20</v>
          </cell>
          <cell r="AX1139">
            <v>22</v>
          </cell>
          <cell r="AY1139">
            <v>21</v>
          </cell>
          <cell r="AZ1139">
            <v>16</v>
          </cell>
          <cell r="BA1139">
            <v>25</v>
          </cell>
          <cell r="BB1139">
            <v>32</v>
          </cell>
          <cell r="BC1139">
            <v>5</v>
          </cell>
          <cell r="BD1139">
            <v>28</v>
          </cell>
          <cell r="BE1139">
            <v>21</v>
          </cell>
          <cell r="BG1139" t="str">
            <v>RISTAKA HIGH SCHOOL BUSIIKA</v>
          </cell>
          <cell r="BH1139" t="str">
            <v/>
          </cell>
          <cell r="BI1139" t="str">
            <v/>
          </cell>
          <cell r="BJ1139" t="str">
            <v/>
          </cell>
          <cell r="BK1139" t="str">
            <v/>
          </cell>
          <cell r="BL1139" t="str">
            <v/>
          </cell>
          <cell r="BM1139" t="str">
            <v/>
          </cell>
          <cell r="BN1139" t="str">
            <v/>
          </cell>
          <cell r="BO1139">
            <v>7</v>
          </cell>
          <cell r="BP1139">
            <v>42</v>
          </cell>
          <cell r="BQ1139">
            <v>85</v>
          </cell>
          <cell r="BR1139">
            <v>31</v>
          </cell>
          <cell r="BS1139" t="str">
            <v/>
          </cell>
          <cell r="BU1139" t="str">
            <v>RISTAKA HIGH SCHOOL BUSIIKA</v>
          </cell>
          <cell r="BV1139">
            <v>12</v>
          </cell>
          <cell r="BW1139">
            <v>29</v>
          </cell>
          <cell r="BX1139">
            <v>43</v>
          </cell>
          <cell r="BY1139">
            <v>78</v>
          </cell>
          <cell r="BZ1139">
            <v>19</v>
          </cell>
          <cell r="CA1139">
            <v>29</v>
          </cell>
          <cell r="CB1139">
            <v>48</v>
          </cell>
          <cell r="CC1139">
            <v>6</v>
          </cell>
          <cell r="CD1139">
            <v>35</v>
          </cell>
          <cell r="CE1139">
            <v>30</v>
          </cell>
          <cell r="CG1139" t="str">
            <v>RISTAKA HIGH SCHOOL BUSIIKA</v>
          </cell>
          <cell r="CH1139" t="str">
            <v/>
          </cell>
          <cell r="CI1139" t="str">
            <v/>
          </cell>
          <cell r="CJ1139" t="str">
            <v/>
          </cell>
          <cell r="CK1139" t="str">
            <v/>
          </cell>
          <cell r="CL1139" t="str">
            <v/>
          </cell>
          <cell r="CM1139" t="str">
            <v/>
          </cell>
          <cell r="CN1139" t="str">
            <v/>
          </cell>
          <cell r="CO1139">
            <v>1008500</v>
          </cell>
          <cell r="CP1139">
            <v>6695500</v>
          </cell>
          <cell r="CQ1139">
            <v>8772200</v>
          </cell>
          <cell r="CR1139">
            <v>2323500</v>
          </cell>
          <cell r="CS1139" t="str">
            <v/>
          </cell>
          <cell r="CU1139" t="str">
            <v>RISTAKA HIGH SCHOOL BUSIIKA</v>
          </cell>
          <cell r="CV1139">
            <v>2920500</v>
          </cell>
          <cell r="CW1139">
            <v>4786200</v>
          </cell>
          <cell r="CX1139">
            <v>5650700</v>
          </cell>
          <cell r="CY1139">
            <v>6259500</v>
          </cell>
          <cell r="CZ1139">
            <v>2945800</v>
          </cell>
          <cell r="DA1139">
            <v>4112900</v>
          </cell>
          <cell r="DB1139">
            <v>4866500</v>
          </cell>
          <cell r="DC1139">
            <v>532970</v>
          </cell>
          <cell r="DD1139">
            <v>5465400</v>
          </cell>
          <cell r="DE1139">
            <v>4449200</v>
          </cell>
          <cell r="DG1139" t="str">
            <v>RISTAKA HIGH SCHOOL BUSIIKA</v>
          </cell>
          <cell r="DH1139" t="str">
            <v/>
          </cell>
          <cell r="DI1139" t="str">
            <v/>
          </cell>
          <cell r="DJ1139" t="str">
            <v/>
          </cell>
          <cell r="DK1139" t="str">
            <v/>
          </cell>
          <cell r="DL1139" t="str">
            <v/>
          </cell>
          <cell r="DM1139" t="str">
            <v/>
          </cell>
          <cell r="DN1139" t="str">
            <v/>
          </cell>
          <cell r="DO1139">
            <v>4300</v>
          </cell>
          <cell r="DP1139">
            <v>27000</v>
          </cell>
          <cell r="DQ1139">
            <v>21600</v>
          </cell>
          <cell r="DR1139">
            <v>13600</v>
          </cell>
          <cell r="DS1139" t="str">
            <v/>
          </cell>
          <cell r="DU1139" t="str">
            <v>RISTAKA HIGH SCHOOL BUSIIKA</v>
          </cell>
          <cell r="DV1139">
            <v>10000</v>
          </cell>
          <cell r="DW1139">
            <v>18900</v>
          </cell>
          <cell r="DX1139">
            <v>23700</v>
          </cell>
          <cell r="DY1139">
            <v>33600</v>
          </cell>
          <cell r="DZ1139">
            <v>14050</v>
          </cell>
          <cell r="EA1139">
            <v>21050</v>
          </cell>
          <cell r="EB1139">
            <v>32950</v>
          </cell>
          <cell r="EC1139">
            <v>3900</v>
          </cell>
          <cell r="ED1139">
            <v>28750</v>
          </cell>
          <cell r="EE1139">
            <v>24240</v>
          </cell>
        </row>
        <row r="1140">
          <cell r="AF1140" t="str">
            <v>RIVER BANK VENTURES U LTD   COMMISSION</v>
          </cell>
          <cell r="AG1140" t="str">
            <v>RIVER BANK VENTURES U LTD   COMMISSION</v>
          </cell>
          <cell r="AH1140" t="str">
            <v/>
          </cell>
          <cell r="AI1140" t="str">
            <v/>
          </cell>
          <cell r="AJ1140" t="str">
            <v/>
          </cell>
          <cell r="AK1140" t="str">
            <v/>
          </cell>
          <cell r="AL1140" t="str">
            <v/>
          </cell>
          <cell r="AM1140" t="str">
            <v/>
          </cell>
          <cell r="AN1140" t="str">
            <v/>
          </cell>
          <cell r="AO1140" t="str">
            <v/>
          </cell>
          <cell r="AP1140" t="str">
            <v/>
          </cell>
          <cell r="AQ1140" t="str">
            <v/>
          </cell>
          <cell r="AR1140" t="str">
            <v/>
          </cell>
          <cell r="AS1140" t="str">
            <v/>
          </cell>
          <cell r="AT1140">
            <v>0</v>
          </cell>
          <cell r="AU1140" t="str">
            <v>RIVER BANK VENTURES U LTD   COMMISSION</v>
          </cell>
          <cell r="AV1140" t="str">
            <v/>
          </cell>
          <cell r="AW1140" t="str">
            <v/>
          </cell>
          <cell r="AX1140" t="str">
            <v/>
          </cell>
          <cell r="AY1140" t="str">
            <v/>
          </cell>
          <cell r="AZ1140" t="str">
            <v/>
          </cell>
          <cell r="BA1140" t="str">
            <v/>
          </cell>
          <cell r="BB1140" t="str">
            <v/>
          </cell>
          <cell r="BC1140" t="str">
            <v/>
          </cell>
          <cell r="BD1140" t="str">
            <v/>
          </cell>
          <cell r="BE1140" t="str">
            <v/>
          </cell>
          <cell r="BG1140" t="str">
            <v>RIVER BANK VENTURES U LTD   COMMISSION</v>
          </cell>
          <cell r="BH1140" t="str">
            <v/>
          </cell>
          <cell r="BI1140" t="str">
            <v/>
          </cell>
          <cell r="BJ1140" t="str">
            <v/>
          </cell>
          <cell r="BK1140" t="str">
            <v/>
          </cell>
          <cell r="BL1140" t="str">
            <v/>
          </cell>
          <cell r="BM1140" t="str">
            <v/>
          </cell>
          <cell r="BN1140" t="str">
            <v/>
          </cell>
          <cell r="BO1140" t="str">
            <v/>
          </cell>
          <cell r="BP1140" t="str">
            <v/>
          </cell>
          <cell r="BQ1140" t="str">
            <v/>
          </cell>
          <cell r="BR1140" t="str">
            <v/>
          </cell>
          <cell r="BS1140" t="str">
            <v/>
          </cell>
          <cell r="BU1140" t="str">
            <v>RIVER BANK VENTURES U LTD   COMMISSION</v>
          </cell>
          <cell r="BV1140" t="str">
            <v/>
          </cell>
          <cell r="BW1140" t="str">
            <v/>
          </cell>
          <cell r="BX1140" t="str">
            <v/>
          </cell>
          <cell r="BY1140" t="str">
            <v/>
          </cell>
          <cell r="BZ1140" t="str">
            <v/>
          </cell>
          <cell r="CA1140" t="str">
            <v/>
          </cell>
          <cell r="CB1140" t="str">
            <v/>
          </cell>
          <cell r="CC1140" t="str">
            <v/>
          </cell>
          <cell r="CD1140" t="str">
            <v/>
          </cell>
          <cell r="CE1140" t="str">
            <v/>
          </cell>
          <cell r="CG1140" t="str">
            <v>RIVER BANK VENTURES U LTD   COMMISSION</v>
          </cell>
          <cell r="CH1140" t="str">
            <v/>
          </cell>
          <cell r="CI1140" t="str">
            <v/>
          </cell>
          <cell r="CJ1140" t="str">
            <v/>
          </cell>
          <cell r="CK1140" t="str">
            <v/>
          </cell>
          <cell r="CL1140" t="str">
            <v/>
          </cell>
          <cell r="CM1140" t="str">
            <v/>
          </cell>
          <cell r="CN1140" t="str">
            <v/>
          </cell>
          <cell r="CO1140" t="str">
            <v/>
          </cell>
          <cell r="CP1140" t="str">
            <v/>
          </cell>
          <cell r="CQ1140" t="str">
            <v/>
          </cell>
          <cell r="CR1140" t="str">
            <v/>
          </cell>
          <cell r="CS1140" t="str">
            <v/>
          </cell>
          <cell r="CU1140" t="str">
            <v>RIVER BANK VENTURES U LTD   COMMISSION</v>
          </cell>
          <cell r="CV1140" t="str">
            <v/>
          </cell>
          <cell r="CW1140" t="str">
            <v/>
          </cell>
          <cell r="CX1140" t="str">
            <v/>
          </cell>
          <cell r="CY1140" t="str">
            <v/>
          </cell>
          <cell r="CZ1140" t="str">
            <v/>
          </cell>
          <cell r="DA1140" t="str">
            <v/>
          </cell>
          <cell r="DB1140" t="str">
            <v/>
          </cell>
          <cell r="DC1140" t="str">
            <v/>
          </cell>
          <cell r="DD1140" t="str">
            <v/>
          </cell>
          <cell r="DE1140" t="str">
            <v/>
          </cell>
          <cell r="DG1140" t="str">
            <v>RIVER BANK VENTURES U LTD   COMMISSION</v>
          </cell>
          <cell r="DH1140" t="str">
            <v/>
          </cell>
          <cell r="DI1140" t="str">
            <v/>
          </cell>
          <cell r="DJ1140" t="str">
            <v/>
          </cell>
          <cell r="DK1140" t="str">
            <v/>
          </cell>
          <cell r="DL1140" t="str">
            <v/>
          </cell>
          <cell r="DM1140" t="str">
            <v/>
          </cell>
          <cell r="DN1140" t="str">
            <v/>
          </cell>
          <cell r="DO1140" t="str">
            <v/>
          </cell>
          <cell r="DP1140" t="str">
            <v/>
          </cell>
          <cell r="DQ1140" t="str">
            <v/>
          </cell>
          <cell r="DR1140" t="str">
            <v/>
          </cell>
          <cell r="DS1140" t="str">
            <v/>
          </cell>
          <cell r="DU1140" t="str">
            <v>RIVER BANK VENTURES U LTD   COMMISSION</v>
          </cell>
          <cell r="DV1140" t="str">
            <v/>
          </cell>
          <cell r="DW1140" t="str">
            <v/>
          </cell>
          <cell r="DX1140" t="str">
            <v/>
          </cell>
          <cell r="DY1140" t="str">
            <v/>
          </cell>
          <cell r="DZ1140" t="str">
            <v/>
          </cell>
          <cell r="EA1140" t="str">
            <v/>
          </cell>
          <cell r="EB1140" t="str">
            <v/>
          </cell>
          <cell r="EC1140" t="str">
            <v/>
          </cell>
          <cell r="ED1140" t="str">
            <v/>
          </cell>
          <cell r="EE1140" t="str">
            <v/>
          </cell>
        </row>
        <row r="1141">
          <cell r="AF1141" t="str">
            <v>RIVERS OF LIFE INVESTMENT</v>
          </cell>
          <cell r="AG1141" t="str">
            <v>RIVERS OF LIFE INVESTMENT</v>
          </cell>
          <cell r="AH1141" t="str">
            <v/>
          </cell>
          <cell r="AI1141" t="str">
            <v/>
          </cell>
          <cell r="AJ1141" t="str">
            <v/>
          </cell>
          <cell r="AK1141" t="str">
            <v/>
          </cell>
          <cell r="AL1141" t="str">
            <v/>
          </cell>
          <cell r="AM1141" t="str">
            <v/>
          </cell>
          <cell r="AN1141" t="str">
            <v/>
          </cell>
          <cell r="AO1141" t="str">
            <v/>
          </cell>
          <cell r="AP1141" t="str">
            <v/>
          </cell>
          <cell r="AQ1141" t="str">
            <v/>
          </cell>
          <cell r="AR1141" t="str">
            <v/>
          </cell>
          <cell r="AS1141" t="str">
            <v/>
          </cell>
          <cell r="AT1141">
            <v>0</v>
          </cell>
          <cell r="AU1141" t="str">
            <v>RIVERS OF LIFE INVESTMENT</v>
          </cell>
          <cell r="AV1141" t="str">
            <v/>
          </cell>
          <cell r="AW1141" t="str">
            <v/>
          </cell>
          <cell r="AX1141" t="str">
            <v/>
          </cell>
          <cell r="AY1141" t="str">
            <v/>
          </cell>
          <cell r="AZ1141" t="str">
            <v/>
          </cell>
          <cell r="BA1141" t="str">
            <v/>
          </cell>
          <cell r="BB1141" t="str">
            <v/>
          </cell>
          <cell r="BC1141" t="str">
            <v/>
          </cell>
          <cell r="BD1141" t="str">
            <v/>
          </cell>
          <cell r="BE1141" t="str">
            <v/>
          </cell>
          <cell r="BG1141" t="str">
            <v>RIVERS OF LIFE INVESTMENT</v>
          </cell>
          <cell r="BH1141" t="str">
            <v/>
          </cell>
          <cell r="BI1141" t="str">
            <v/>
          </cell>
          <cell r="BJ1141" t="str">
            <v/>
          </cell>
          <cell r="BK1141" t="str">
            <v/>
          </cell>
          <cell r="BL1141" t="str">
            <v/>
          </cell>
          <cell r="BM1141" t="str">
            <v/>
          </cell>
          <cell r="BN1141" t="str">
            <v/>
          </cell>
          <cell r="BO1141" t="str">
            <v/>
          </cell>
          <cell r="BP1141" t="str">
            <v/>
          </cell>
          <cell r="BQ1141" t="str">
            <v/>
          </cell>
          <cell r="BR1141" t="str">
            <v/>
          </cell>
          <cell r="BS1141" t="str">
            <v/>
          </cell>
          <cell r="BU1141" t="str">
            <v>RIVERS OF LIFE INVESTMENT</v>
          </cell>
          <cell r="BV1141" t="str">
            <v/>
          </cell>
          <cell r="BW1141" t="str">
            <v/>
          </cell>
          <cell r="BX1141" t="str">
            <v/>
          </cell>
          <cell r="BY1141" t="str">
            <v/>
          </cell>
          <cell r="BZ1141" t="str">
            <v/>
          </cell>
          <cell r="CA1141" t="str">
            <v/>
          </cell>
          <cell r="CB1141" t="str">
            <v/>
          </cell>
          <cell r="CC1141" t="str">
            <v/>
          </cell>
          <cell r="CD1141" t="str">
            <v/>
          </cell>
          <cell r="CE1141" t="str">
            <v/>
          </cell>
          <cell r="CG1141" t="str">
            <v>RIVERS OF LIFE INVESTMENT</v>
          </cell>
          <cell r="CH1141" t="str">
            <v/>
          </cell>
          <cell r="CI1141" t="str">
            <v/>
          </cell>
          <cell r="CJ1141" t="str">
            <v/>
          </cell>
          <cell r="CK1141" t="str">
            <v/>
          </cell>
          <cell r="CL1141" t="str">
            <v/>
          </cell>
          <cell r="CM1141" t="str">
            <v/>
          </cell>
          <cell r="CN1141" t="str">
            <v/>
          </cell>
          <cell r="CO1141" t="str">
            <v/>
          </cell>
          <cell r="CP1141" t="str">
            <v/>
          </cell>
          <cell r="CQ1141" t="str">
            <v/>
          </cell>
          <cell r="CR1141" t="str">
            <v/>
          </cell>
          <cell r="CS1141" t="str">
            <v/>
          </cell>
          <cell r="CU1141" t="str">
            <v>RIVERS OF LIFE INVESTMENT</v>
          </cell>
          <cell r="CV1141" t="str">
            <v/>
          </cell>
          <cell r="CW1141" t="str">
            <v/>
          </cell>
          <cell r="CX1141" t="str">
            <v/>
          </cell>
          <cell r="CY1141" t="str">
            <v/>
          </cell>
          <cell r="CZ1141" t="str">
            <v/>
          </cell>
          <cell r="DA1141" t="str">
            <v/>
          </cell>
          <cell r="DB1141" t="str">
            <v/>
          </cell>
          <cell r="DC1141" t="str">
            <v/>
          </cell>
          <cell r="DD1141" t="str">
            <v/>
          </cell>
          <cell r="DE1141" t="str">
            <v/>
          </cell>
          <cell r="DG1141" t="str">
            <v>RIVERS OF LIFE INVESTMENT</v>
          </cell>
          <cell r="DH1141" t="str">
            <v/>
          </cell>
          <cell r="DI1141" t="str">
            <v/>
          </cell>
          <cell r="DJ1141" t="str">
            <v/>
          </cell>
          <cell r="DK1141" t="str">
            <v/>
          </cell>
          <cell r="DL1141" t="str">
            <v/>
          </cell>
          <cell r="DM1141" t="str">
            <v/>
          </cell>
          <cell r="DN1141" t="str">
            <v/>
          </cell>
          <cell r="DO1141" t="str">
            <v/>
          </cell>
          <cell r="DP1141" t="str">
            <v/>
          </cell>
          <cell r="DQ1141" t="str">
            <v/>
          </cell>
          <cell r="DR1141" t="str">
            <v/>
          </cell>
          <cell r="DS1141" t="str">
            <v/>
          </cell>
          <cell r="DU1141" t="str">
            <v>RIVERS OF LIFE INVESTMENT</v>
          </cell>
          <cell r="DV1141" t="str">
            <v/>
          </cell>
          <cell r="DW1141" t="str">
            <v/>
          </cell>
          <cell r="DX1141" t="str">
            <v/>
          </cell>
          <cell r="DY1141" t="str">
            <v/>
          </cell>
          <cell r="DZ1141" t="str">
            <v/>
          </cell>
          <cell r="EA1141" t="str">
            <v/>
          </cell>
          <cell r="EB1141" t="str">
            <v/>
          </cell>
          <cell r="EC1141" t="str">
            <v/>
          </cell>
          <cell r="ED1141" t="str">
            <v/>
          </cell>
          <cell r="EE1141" t="str">
            <v/>
          </cell>
        </row>
        <row r="1142">
          <cell r="AF1142" t="str">
            <v>ROADSIDE ARCADE</v>
          </cell>
          <cell r="AG1142" t="str">
            <v>ROADSIDE ARCADE</v>
          </cell>
          <cell r="AH1142" t="str">
            <v/>
          </cell>
          <cell r="AI1142" t="str">
            <v/>
          </cell>
          <cell r="AJ1142" t="str">
            <v/>
          </cell>
          <cell r="AK1142" t="str">
            <v/>
          </cell>
          <cell r="AL1142" t="str">
            <v/>
          </cell>
          <cell r="AM1142" t="str">
            <v/>
          </cell>
          <cell r="AN1142" t="str">
            <v/>
          </cell>
          <cell r="AO1142" t="str">
            <v/>
          </cell>
          <cell r="AP1142" t="str">
            <v/>
          </cell>
          <cell r="AQ1142" t="str">
            <v/>
          </cell>
          <cell r="AR1142" t="str">
            <v/>
          </cell>
          <cell r="AS1142" t="str">
            <v/>
          </cell>
          <cell r="AT1142">
            <v>0</v>
          </cell>
          <cell r="AU1142" t="str">
            <v>ROADSIDE ARCADE</v>
          </cell>
          <cell r="AV1142" t="str">
            <v/>
          </cell>
          <cell r="AW1142" t="str">
            <v/>
          </cell>
          <cell r="AX1142" t="str">
            <v/>
          </cell>
          <cell r="AY1142" t="str">
            <v/>
          </cell>
          <cell r="AZ1142" t="str">
            <v/>
          </cell>
          <cell r="BA1142" t="str">
            <v/>
          </cell>
          <cell r="BB1142" t="str">
            <v/>
          </cell>
          <cell r="BC1142" t="str">
            <v/>
          </cell>
          <cell r="BD1142" t="str">
            <v/>
          </cell>
          <cell r="BE1142" t="str">
            <v/>
          </cell>
          <cell r="BG1142" t="str">
            <v>ROADSIDE ARCADE</v>
          </cell>
          <cell r="BH1142" t="str">
            <v/>
          </cell>
          <cell r="BI1142" t="str">
            <v/>
          </cell>
          <cell r="BJ1142" t="str">
            <v/>
          </cell>
          <cell r="BK1142" t="str">
            <v/>
          </cell>
          <cell r="BL1142" t="str">
            <v/>
          </cell>
          <cell r="BM1142" t="str">
            <v/>
          </cell>
          <cell r="BN1142" t="str">
            <v/>
          </cell>
          <cell r="BO1142" t="str">
            <v/>
          </cell>
          <cell r="BP1142" t="str">
            <v/>
          </cell>
          <cell r="BQ1142" t="str">
            <v/>
          </cell>
          <cell r="BR1142" t="str">
            <v/>
          </cell>
          <cell r="BS1142" t="str">
            <v/>
          </cell>
          <cell r="BU1142" t="str">
            <v>ROADSIDE ARCADE</v>
          </cell>
          <cell r="BV1142" t="str">
            <v/>
          </cell>
          <cell r="BW1142" t="str">
            <v/>
          </cell>
          <cell r="BX1142" t="str">
            <v/>
          </cell>
          <cell r="BY1142" t="str">
            <v/>
          </cell>
          <cell r="BZ1142" t="str">
            <v/>
          </cell>
          <cell r="CA1142" t="str">
            <v/>
          </cell>
          <cell r="CB1142" t="str">
            <v/>
          </cell>
          <cell r="CC1142" t="str">
            <v/>
          </cell>
          <cell r="CD1142" t="str">
            <v/>
          </cell>
          <cell r="CE1142" t="str">
            <v/>
          </cell>
          <cell r="CG1142" t="str">
            <v>ROADSIDE ARCADE</v>
          </cell>
          <cell r="CH1142" t="str">
            <v/>
          </cell>
          <cell r="CI1142" t="str">
            <v/>
          </cell>
          <cell r="CJ1142" t="str">
            <v/>
          </cell>
          <cell r="CK1142" t="str">
            <v/>
          </cell>
          <cell r="CL1142" t="str">
            <v/>
          </cell>
          <cell r="CM1142" t="str">
            <v/>
          </cell>
          <cell r="CN1142" t="str">
            <v/>
          </cell>
          <cell r="CO1142" t="str">
            <v/>
          </cell>
          <cell r="CP1142" t="str">
            <v/>
          </cell>
          <cell r="CQ1142" t="str">
            <v/>
          </cell>
          <cell r="CR1142" t="str">
            <v/>
          </cell>
          <cell r="CS1142" t="str">
            <v/>
          </cell>
          <cell r="CU1142" t="str">
            <v>ROADSIDE ARCADE</v>
          </cell>
          <cell r="CV1142" t="str">
            <v/>
          </cell>
          <cell r="CW1142" t="str">
            <v/>
          </cell>
          <cell r="CX1142" t="str">
            <v/>
          </cell>
          <cell r="CY1142" t="str">
            <v/>
          </cell>
          <cell r="CZ1142" t="str">
            <v/>
          </cell>
          <cell r="DA1142" t="str">
            <v/>
          </cell>
          <cell r="DB1142" t="str">
            <v/>
          </cell>
          <cell r="DC1142" t="str">
            <v/>
          </cell>
          <cell r="DD1142" t="str">
            <v/>
          </cell>
          <cell r="DE1142" t="str">
            <v/>
          </cell>
          <cell r="DG1142" t="str">
            <v>ROADSIDE ARCADE</v>
          </cell>
          <cell r="DH1142" t="str">
            <v/>
          </cell>
          <cell r="DI1142" t="str">
            <v/>
          </cell>
          <cell r="DJ1142" t="str">
            <v/>
          </cell>
          <cell r="DK1142" t="str">
            <v/>
          </cell>
          <cell r="DL1142" t="str">
            <v/>
          </cell>
          <cell r="DM1142" t="str">
            <v/>
          </cell>
          <cell r="DN1142" t="str">
            <v/>
          </cell>
          <cell r="DO1142" t="str">
            <v/>
          </cell>
          <cell r="DP1142" t="str">
            <v/>
          </cell>
          <cell r="DQ1142" t="str">
            <v/>
          </cell>
          <cell r="DR1142" t="str">
            <v/>
          </cell>
          <cell r="DS1142" t="str">
            <v/>
          </cell>
          <cell r="DU1142" t="str">
            <v>ROADSIDE ARCADE</v>
          </cell>
          <cell r="DV1142" t="str">
            <v/>
          </cell>
          <cell r="DW1142" t="str">
            <v/>
          </cell>
          <cell r="DX1142" t="str">
            <v/>
          </cell>
          <cell r="DY1142" t="str">
            <v/>
          </cell>
          <cell r="DZ1142" t="str">
            <v/>
          </cell>
          <cell r="EA1142" t="str">
            <v/>
          </cell>
          <cell r="EB1142" t="str">
            <v/>
          </cell>
          <cell r="EC1142" t="str">
            <v/>
          </cell>
          <cell r="ED1142" t="str">
            <v/>
          </cell>
          <cell r="EE1142" t="str">
            <v/>
          </cell>
        </row>
        <row r="1143">
          <cell r="AF1143" t="str">
            <v>ROBANN ENTERPRISES</v>
          </cell>
          <cell r="AG1143" t="str">
            <v>ROBANN ENTERPRISES</v>
          </cell>
          <cell r="AH1143" t="str">
            <v/>
          </cell>
          <cell r="AI1143" t="str">
            <v/>
          </cell>
          <cell r="AJ1143" t="str">
            <v/>
          </cell>
          <cell r="AK1143" t="str">
            <v/>
          </cell>
          <cell r="AL1143" t="str">
            <v/>
          </cell>
          <cell r="AM1143" t="str">
            <v/>
          </cell>
          <cell r="AN1143" t="str">
            <v/>
          </cell>
          <cell r="AO1143" t="str">
            <v/>
          </cell>
          <cell r="AP1143" t="str">
            <v/>
          </cell>
          <cell r="AQ1143" t="str">
            <v/>
          </cell>
          <cell r="AR1143" t="str">
            <v/>
          </cell>
          <cell r="AS1143" t="str">
            <v/>
          </cell>
          <cell r="AT1143">
            <v>0</v>
          </cell>
          <cell r="AU1143" t="str">
            <v>ROBANN ENTERPRISES</v>
          </cell>
          <cell r="AV1143" t="str">
            <v/>
          </cell>
          <cell r="AW1143" t="str">
            <v/>
          </cell>
          <cell r="AX1143" t="str">
            <v/>
          </cell>
          <cell r="AY1143" t="str">
            <v/>
          </cell>
          <cell r="AZ1143" t="str">
            <v/>
          </cell>
          <cell r="BA1143" t="str">
            <v/>
          </cell>
          <cell r="BB1143" t="str">
            <v/>
          </cell>
          <cell r="BC1143" t="str">
            <v/>
          </cell>
          <cell r="BD1143" t="str">
            <v/>
          </cell>
          <cell r="BE1143" t="str">
            <v/>
          </cell>
          <cell r="BG1143" t="str">
            <v>ROBANN ENTERPRISES</v>
          </cell>
          <cell r="BH1143" t="str">
            <v/>
          </cell>
          <cell r="BI1143" t="str">
            <v/>
          </cell>
          <cell r="BJ1143" t="str">
            <v/>
          </cell>
          <cell r="BK1143" t="str">
            <v/>
          </cell>
          <cell r="BL1143" t="str">
            <v/>
          </cell>
          <cell r="BM1143" t="str">
            <v/>
          </cell>
          <cell r="BN1143" t="str">
            <v/>
          </cell>
          <cell r="BO1143" t="str">
            <v/>
          </cell>
          <cell r="BP1143" t="str">
            <v/>
          </cell>
          <cell r="BQ1143" t="str">
            <v/>
          </cell>
          <cell r="BR1143" t="str">
            <v/>
          </cell>
          <cell r="BS1143" t="str">
            <v/>
          </cell>
          <cell r="BU1143" t="str">
            <v>ROBANN ENTERPRISES</v>
          </cell>
          <cell r="BV1143" t="str">
            <v/>
          </cell>
          <cell r="BW1143" t="str">
            <v/>
          </cell>
          <cell r="BX1143" t="str">
            <v/>
          </cell>
          <cell r="BY1143" t="str">
            <v/>
          </cell>
          <cell r="BZ1143" t="str">
            <v/>
          </cell>
          <cell r="CA1143" t="str">
            <v/>
          </cell>
          <cell r="CB1143" t="str">
            <v/>
          </cell>
          <cell r="CC1143" t="str">
            <v/>
          </cell>
          <cell r="CD1143" t="str">
            <v/>
          </cell>
          <cell r="CE1143" t="str">
            <v/>
          </cell>
          <cell r="CG1143" t="str">
            <v>ROBANN ENTERPRISES</v>
          </cell>
          <cell r="CH1143" t="str">
            <v/>
          </cell>
          <cell r="CI1143" t="str">
            <v/>
          </cell>
          <cell r="CJ1143" t="str">
            <v/>
          </cell>
          <cell r="CK1143" t="str">
            <v/>
          </cell>
          <cell r="CL1143" t="str">
            <v/>
          </cell>
          <cell r="CM1143" t="str">
            <v/>
          </cell>
          <cell r="CN1143" t="str">
            <v/>
          </cell>
          <cell r="CO1143" t="str">
            <v/>
          </cell>
          <cell r="CP1143" t="str">
            <v/>
          </cell>
          <cell r="CQ1143" t="str">
            <v/>
          </cell>
          <cell r="CR1143" t="str">
            <v/>
          </cell>
          <cell r="CS1143" t="str">
            <v/>
          </cell>
          <cell r="CU1143" t="str">
            <v>ROBANN ENTERPRISES</v>
          </cell>
          <cell r="CV1143" t="str">
            <v/>
          </cell>
          <cell r="CW1143" t="str">
            <v/>
          </cell>
          <cell r="CX1143" t="str">
            <v/>
          </cell>
          <cell r="CY1143" t="str">
            <v/>
          </cell>
          <cell r="CZ1143" t="str">
            <v/>
          </cell>
          <cell r="DA1143" t="str">
            <v/>
          </cell>
          <cell r="DB1143" t="str">
            <v/>
          </cell>
          <cell r="DC1143" t="str">
            <v/>
          </cell>
          <cell r="DD1143" t="str">
            <v/>
          </cell>
          <cell r="DE1143" t="str">
            <v/>
          </cell>
          <cell r="DG1143" t="str">
            <v>ROBANN ENTERPRISES</v>
          </cell>
          <cell r="DH1143" t="str">
            <v/>
          </cell>
          <cell r="DI1143" t="str">
            <v/>
          </cell>
          <cell r="DJ1143" t="str">
            <v/>
          </cell>
          <cell r="DK1143" t="str">
            <v/>
          </cell>
          <cell r="DL1143" t="str">
            <v/>
          </cell>
          <cell r="DM1143" t="str">
            <v/>
          </cell>
          <cell r="DN1143" t="str">
            <v/>
          </cell>
          <cell r="DO1143" t="str">
            <v/>
          </cell>
          <cell r="DP1143" t="str">
            <v/>
          </cell>
          <cell r="DQ1143" t="str">
            <v/>
          </cell>
          <cell r="DR1143" t="str">
            <v/>
          </cell>
          <cell r="DS1143" t="str">
            <v/>
          </cell>
          <cell r="DU1143" t="str">
            <v>ROBANN ENTERPRISES</v>
          </cell>
          <cell r="DV1143" t="str">
            <v/>
          </cell>
          <cell r="DW1143" t="str">
            <v/>
          </cell>
          <cell r="DX1143" t="str">
            <v/>
          </cell>
          <cell r="DY1143" t="str">
            <v/>
          </cell>
          <cell r="DZ1143" t="str">
            <v/>
          </cell>
          <cell r="EA1143" t="str">
            <v/>
          </cell>
          <cell r="EB1143" t="str">
            <v/>
          </cell>
          <cell r="EC1143" t="str">
            <v/>
          </cell>
          <cell r="ED1143" t="str">
            <v/>
          </cell>
          <cell r="EE1143" t="str">
            <v/>
          </cell>
        </row>
        <row r="1144">
          <cell r="AF1144" t="str">
            <v>ROBANN ENTERPRISES LIMITED</v>
          </cell>
          <cell r="AG1144" t="str">
            <v>ROBANN ENTERPRISES LIMITED</v>
          </cell>
          <cell r="AH1144" t="str">
            <v/>
          </cell>
          <cell r="AI1144" t="str">
            <v/>
          </cell>
          <cell r="AJ1144" t="str">
            <v/>
          </cell>
          <cell r="AK1144" t="str">
            <v/>
          </cell>
          <cell r="AL1144" t="str">
            <v/>
          </cell>
          <cell r="AM1144" t="str">
            <v/>
          </cell>
          <cell r="AN1144" t="str">
            <v/>
          </cell>
          <cell r="AO1144" t="str">
            <v/>
          </cell>
          <cell r="AP1144" t="str">
            <v/>
          </cell>
          <cell r="AQ1144" t="str">
            <v/>
          </cell>
          <cell r="AR1144" t="str">
            <v/>
          </cell>
          <cell r="AS1144" t="str">
            <v/>
          </cell>
          <cell r="AT1144">
            <v>0</v>
          </cell>
          <cell r="AU1144" t="str">
            <v>ROBANN ENTERPRISES LIMITED</v>
          </cell>
          <cell r="AV1144" t="str">
            <v/>
          </cell>
          <cell r="AW1144" t="str">
            <v/>
          </cell>
          <cell r="AX1144" t="str">
            <v/>
          </cell>
          <cell r="AY1144" t="str">
            <v/>
          </cell>
          <cell r="AZ1144" t="str">
            <v/>
          </cell>
          <cell r="BA1144" t="str">
            <v/>
          </cell>
          <cell r="BB1144" t="str">
            <v/>
          </cell>
          <cell r="BC1144" t="str">
            <v/>
          </cell>
          <cell r="BD1144" t="str">
            <v/>
          </cell>
          <cell r="BE1144" t="str">
            <v/>
          </cell>
          <cell r="BG1144" t="str">
            <v>ROBANN ENTERPRISES LIMITED</v>
          </cell>
          <cell r="BH1144" t="str">
            <v/>
          </cell>
          <cell r="BI1144" t="str">
            <v/>
          </cell>
          <cell r="BJ1144" t="str">
            <v/>
          </cell>
          <cell r="BK1144" t="str">
            <v/>
          </cell>
          <cell r="BL1144" t="str">
            <v/>
          </cell>
          <cell r="BM1144" t="str">
            <v/>
          </cell>
          <cell r="BN1144" t="str">
            <v/>
          </cell>
          <cell r="BO1144" t="str">
            <v/>
          </cell>
          <cell r="BP1144" t="str">
            <v/>
          </cell>
          <cell r="BQ1144" t="str">
            <v/>
          </cell>
          <cell r="BR1144" t="str">
            <v/>
          </cell>
          <cell r="BS1144" t="str">
            <v/>
          </cell>
          <cell r="BU1144" t="str">
            <v>ROBANN ENTERPRISES LIMITED</v>
          </cell>
          <cell r="BV1144" t="str">
            <v/>
          </cell>
          <cell r="BW1144" t="str">
            <v/>
          </cell>
          <cell r="BX1144" t="str">
            <v/>
          </cell>
          <cell r="BY1144" t="str">
            <v/>
          </cell>
          <cell r="BZ1144" t="str">
            <v/>
          </cell>
          <cell r="CA1144" t="str">
            <v/>
          </cell>
          <cell r="CB1144" t="str">
            <v/>
          </cell>
          <cell r="CC1144" t="str">
            <v/>
          </cell>
          <cell r="CD1144" t="str">
            <v/>
          </cell>
          <cell r="CE1144" t="str">
            <v/>
          </cell>
          <cell r="CG1144" t="str">
            <v>ROBANN ENTERPRISES LIMITED</v>
          </cell>
          <cell r="CH1144" t="str">
            <v/>
          </cell>
          <cell r="CI1144" t="str">
            <v/>
          </cell>
          <cell r="CJ1144" t="str">
            <v/>
          </cell>
          <cell r="CK1144" t="str">
            <v/>
          </cell>
          <cell r="CL1144" t="str">
            <v/>
          </cell>
          <cell r="CM1144" t="str">
            <v/>
          </cell>
          <cell r="CN1144" t="str">
            <v/>
          </cell>
          <cell r="CO1144" t="str">
            <v/>
          </cell>
          <cell r="CP1144" t="str">
            <v/>
          </cell>
          <cell r="CQ1144" t="str">
            <v/>
          </cell>
          <cell r="CR1144" t="str">
            <v/>
          </cell>
          <cell r="CS1144" t="str">
            <v/>
          </cell>
          <cell r="CU1144" t="str">
            <v>ROBANN ENTERPRISES LIMITED</v>
          </cell>
          <cell r="CV1144" t="str">
            <v/>
          </cell>
          <cell r="CW1144" t="str">
            <v/>
          </cell>
          <cell r="CX1144" t="str">
            <v/>
          </cell>
          <cell r="CY1144" t="str">
            <v/>
          </cell>
          <cell r="CZ1144" t="str">
            <v/>
          </cell>
          <cell r="DA1144" t="str">
            <v/>
          </cell>
          <cell r="DB1144" t="str">
            <v/>
          </cell>
          <cell r="DC1144" t="str">
            <v/>
          </cell>
          <cell r="DD1144" t="str">
            <v/>
          </cell>
          <cell r="DE1144" t="str">
            <v/>
          </cell>
          <cell r="DG1144" t="str">
            <v>ROBANN ENTERPRISES LIMITED</v>
          </cell>
          <cell r="DH1144" t="str">
            <v/>
          </cell>
          <cell r="DI1144" t="str">
            <v/>
          </cell>
          <cell r="DJ1144" t="str">
            <v/>
          </cell>
          <cell r="DK1144" t="str">
            <v/>
          </cell>
          <cell r="DL1144" t="str">
            <v/>
          </cell>
          <cell r="DM1144" t="str">
            <v/>
          </cell>
          <cell r="DN1144" t="str">
            <v/>
          </cell>
          <cell r="DO1144" t="str">
            <v/>
          </cell>
          <cell r="DP1144" t="str">
            <v/>
          </cell>
          <cell r="DQ1144" t="str">
            <v/>
          </cell>
          <cell r="DR1144" t="str">
            <v/>
          </cell>
          <cell r="DS1144" t="str">
            <v/>
          </cell>
          <cell r="DU1144" t="str">
            <v>ROBANN ENTERPRISES LIMITED</v>
          </cell>
          <cell r="DV1144" t="str">
            <v/>
          </cell>
          <cell r="DW1144" t="str">
            <v/>
          </cell>
          <cell r="DX1144" t="str">
            <v/>
          </cell>
          <cell r="DY1144" t="str">
            <v/>
          </cell>
          <cell r="DZ1144" t="str">
            <v/>
          </cell>
          <cell r="EA1144" t="str">
            <v/>
          </cell>
          <cell r="EB1144" t="str">
            <v/>
          </cell>
          <cell r="EC1144" t="str">
            <v/>
          </cell>
          <cell r="ED1144" t="str">
            <v/>
          </cell>
          <cell r="EE1144" t="str">
            <v/>
          </cell>
        </row>
        <row r="1145">
          <cell r="AF1145" t="str">
            <v>ROCK HIGH SCHOOL</v>
          </cell>
          <cell r="AG1145" t="str">
            <v>ROCK HIGH SCHOOL</v>
          </cell>
          <cell r="AH1145" t="str">
            <v/>
          </cell>
          <cell r="AI1145" t="str">
            <v/>
          </cell>
          <cell r="AJ1145" t="str">
            <v/>
          </cell>
          <cell r="AK1145" t="str">
            <v/>
          </cell>
          <cell r="AL1145" t="str">
            <v/>
          </cell>
          <cell r="AM1145" t="str">
            <v/>
          </cell>
          <cell r="AN1145" t="str">
            <v/>
          </cell>
          <cell r="AO1145" t="str">
            <v/>
          </cell>
          <cell r="AP1145" t="str">
            <v/>
          </cell>
          <cell r="AQ1145" t="str">
            <v/>
          </cell>
          <cell r="AR1145" t="str">
            <v/>
          </cell>
          <cell r="AS1145" t="str">
            <v/>
          </cell>
          <cell r="AT1145">
            <v>0</v>
          </cell>
          <cell r="AU1145" t="str">
            <v>ROCK HIGH SCHOOL</v>
          </cell>
          <cell r="AV1145" t="str">
            <v/>
          </cell>
          <cell r="AW1145" t="str">
            <v/>
          </cell>
          <cell r="AX1145" t="str">
            <v/>
          </cell>
          <cell r="AY1145" t="str">
            <v/>
          </cell>
          <cell r="AZ1145" t="str">
            <v/>
          </cell>
          <cell r="BA1145" t="str">
            <v/>
          </cell>
          <cell r="BB1145" t="str">
            <v/>
          </cell>
          <cell r="BC1145" t="str">
            <v/>
          </cell>
          <cell r="BD1145" t="str">
            <v/>
          </cell>
          <cell r="BE1145" t="str">
            <v/>
          </cell>
          <cell r="BG1145" t="str">
            <v>ROCK HIGH SCHOOL</v>
          </cell>
          <cell r="BH1145" t="str">
            <v/>
          </cell>
          <cell r="BI1145" t="str">
            <v/>
          </cell>
          <cell r="BJ1145" t="str">
            <v/>
          </cell>
          <cell r="BK1145" t="str">
            <v/>
          </cell>
          <cell r="BL1145" t="str">
            <v/>
          </cell>
          <cell r="BM1145" t="str">
            <v/>
          </cell>
          <cell r="BN1145" t="str">
            <v/>
          </cell>
          <cell r="BO1145" t="str">
            <v/>
          </cell>
          <cell r="BP1145" t="str">
            <v/>
          </cell>
          <cell r="BQ1145" t="str">
            <v/>
          </cell>
          <cell r="BR1145" t="str">
            <v/>
          </cell>
          <cell r="BS1145" t="str">
            <v/>
          </cell>
          <cell r="BU1145" t="str">
            <v>ROCK HIGH SCHOOL</v>
          </cell>
          <cell r="BV1145" t="str">
            <v/>
          </cell>
          <cell r="BW1145" t="str">
            <v/>
          </cell>
          <cell r="BX1145" t="str">
            <v/>
          </cell>
          <cell r="BY1145" t="str">
            <v/>
          </cell>
          <cell r="BZ1145" t="str">
            <v/>
          </cell>
          <cell r="CA1145" t="str">
            <v/>
          </cell>
          <cell r="CB1145" t="str">
            <v/>
          </cell>
          <cell r="CC1145" t="str">
            <v/>
          </cell>
          <cell r="CD1145" t="str">
            <v/>
          </cell>
          <cell r="CE1145" t="str">
            <v/>
          </cell>
          <cell r="CG1145" t="str">
            <v>ROCK HIGH SCHOOL</v>
          </cell>
          <cell r="CH1145" t="str">
            <v/>
          </cell>
          <cell r="CI1145" t="str">
            <v/>
          </cell>
          <cell r="CJ1145" t="str">
            <v/>
          </cell>
          <cell r="CK1145" t="str">
            <v/>
          </cell>
          <cell r="CL1145" t="str">
            <v/>
          </cell>
          <cell r="CM1145" t="str">
            <v/>
          </cell>
          <cell r="CN1145" t="str">
            <v/>
          </cell>
          <cell r="CO1145" t="str">
            <v/>
          </cell>
          <cell r="CP1145" t="str">
            <v/>
          </cell>
          <cell r="CQ1145" t="str">
            <v/>
          </cell>
          <cell r="CR1145" t="str">
            <v/>
          </cell>
          <cell r="CS1145" t="str">
            <v/>
          </cell>
          <cell r="CU1145" t="str">
            <v>ROCK HIGH SCHOOL</v>
          </cell>
          <cell r="CV1145" t="str">
            <v/>
          </cell>
          <cell r="CW1145" t="str">
            <v/>
          </cell>
          <cell r="CX1145" t="str">
            <v/>
          </cell>
          <cell r="CY1145" t="str">
            <v/>
          </cell>
          <cell r="CZ1145" t="str">
            <v/>
          </cell>
          <cell r="DA1145" t="str">
            <v/>
          </cell>
          <cell r="DB1145" t="str">
            <v/>
          </cell>
          <cell r="DC1145" t="str">
            <v/>
          </cell>
          <cell r="DD1145" t="str">
            <v/>
          </cell>
          <cell r="DE1145" t="str">
            <v/>
          </cell>
          <cell r="DG1145" t="str">
            <v>ROCK HIGH SCHOOL</v>
          </cell>
          <cell r="DH1145" t="str">
            <v/>
          </cell>
          <cell r="DI1145" t="str">
            <v/>
          </cell>
          <cell r="DJ1145" t="str">
            <v/>
          </cell>
          <cell r="DK1145" t="str">
            <v/>
          </cell>
          <cell r="DL1145" t="str">
            <v/>
          </cell>
          <cell r="DM1145" t="str">
            <v/>
          </cell>
          <cell r="DN1145" t="str">
            <v/>
          </cell>
          <cell r="DO1145" t="str">
            <v/>
          </cell>
          <cell r="DP1145" t="str">
            <v/>
          </cell>
          <cell r="DQ1145" t="str">
            <v/>
          </cell>
          <cell r="DR1145" t="str">
            <v/>
          </cell>
          <cell r="DS1145" t="str">
            <v/>
          </cell>
          <cell r="DU1145" t="str">
            <v>ROCK HIGH SCHOOL</v>
          </cell>
          <cell r="DV1145" t="str">
            <v/>
          </cell>
          <cell r="DW1145" t="str">
            <v/>
          </cell>
          <cell r="DX1145" t="str">
            <v/>
          </cell>
          <cell r="DY1145" t="str">
            <v/>
          </cell>
          <cell r="DZ1145" t="str">
            <v/>
          </cell>
          <cell r="EA1145" t="str">
            <v/>
          </cell>
          <cell r="EB1145" t="str">
            <v/>
          </cell>
          <cell r="EC1145" t="str">
            <v/>
          </cell>
          <cell r="ED1145" t="str">
            <v/>
          </cell>
          <cell r="EE1145" t="str">
            <v/>
          </cell>
        </row>
        <row r="1146">
          <cell r="AF1146" t="str">
            <v>ROCK-SOLAR(7) &amp; CO. LTD - FORT PORTAL</v>
          </cell>
          <cell r="AG1146" t="str">
            <v>ROCK-SOLAR(7) &amp; CO. LTD - FORT PORTAL</v>
          </cell>
          <cell r="AH1146" t="str">
            <v/>
          </cell>
          <cell r="AI1146" t="str">
            <v/>
          </cell>
          <cell r="AJ1146" t="str">
            <v/>
          </cell>
          <cell r="AK1146" t="str">
            <v/>
          </cell>
          <cell r="AL1146" t="str">
            <v/>
          </cell>
          <cell r="AM1146" t="str">
            <v/>
          </cell>
          <cell r="AN1146" t="str">
            <v/>
          </cell>
          <cell r="AO1146" t="str">
            <v/>
          </cell>
          <cell r="AP1146" t="str">
            <v/>
          </cell>
          <cell r="AQ1146" t="str">
            <v/>
          </cell>
          <cell r="AR1146" t="str">
            <v/>
          </cell>
          <cell r="AS1146" t="str">
            <v/>
          </cell>
          <cell r="AT1146">
            <v>0</v>
          </cell>
          <cell r="AU1146" t="str">
            <v>ROCK-SOLAR(7) &amp; CO. LTD - FORT PORTAL</v>
          </cell>
          <cell r="AV1146" t="str">
            <v/>
          </cell>
          <cell r="AW1146" t="str">
            <v/>
          </cell>
          <cell r="AX1146" t="str">
            <v/>
          </cell>
          <cell r="AY1146" t="str">
            <v/>
          </cell>
          <cell r="AZ1146" t="str">
            <v/>
          </cell>
          <cell r="BA1146" t="str">
            <v/>
          </cell>
          <cell r="BB1146" t="str">
            <v/>
          </cell>
          <cell r="BC1146" t="str">
            <v/>
          </cell>
          <cell r="BD1146" t="str">
            <v/>
          </cell>
          <cell r="BE1146" t="str">
            <v/>
          </cell>
          <cell r="BG1146" t="str">
            <v>ROCK-SOLAR(7) &amp; CO. LTD - FORT PORTAL</v>
          </cell>
          <cell r="BH1146" t="str">
            <v/>
          </cell>
          <cell r="BI1146" t="str">
            <v/>
          </cell>
          <cell r="BJ1146" t="str">
            <v/>
          </cell>
          <cell r="BK1146" t="str">
            <v/>
          </cell>
          <cell r="BL1146" t="str">
            <v/>
          </cell>
          <cell r="BM1146" t="str">
            <v/>
          </cell>
          <cell r="BN1146" t="str">
            <v/>
          </cell>
          <cell r="BO1146" t="str">
            <v/>
          </cell>
          <cell r="BP1146" t="str">
            <v/>
          </cell>
          <cell r="BQ1146" t="str">
            <v/>
          </cell>
          <cell r="BR1146" t="str">
            <v/>
          </cell>
          <cell r="BS1146" t="str">
            <v/>
          </cell>
          <cell r="BU1146" t="str">
            <v>ROCK-SOLAR(7) &amp; CO. LTD - FORT PORTAL</v>
          </cell>
          <cell r="BV1146" t="str">
            <v/>
          </cell>
          <cell r="BW1146" t="str">
            <v/>
          </cell>
          <cell r="BX1146" t="str">
            <v/>
          </cell>
          <cell r="BY1146" t="str">
            <v/>
          </cell>
          <cell r="BZ1146" t="str">
            <v/>
          </cell>
          <cell r="CA1146" t="str">
            <v/>
          </cell>
          <cell r="CB1146" t="str">
            <v/>
          </cell>
          <cell r="CC1146" t="str">
            <v/>
          </cell>
          <cell r="CD1146" t="str">
            <v/>
          </cell>
          <cell r="CE1146" t="str">
            <v/>
          </cell>
          <cell r="CG1146" t="str">
            <v>ROCK-SOLAR(7) &amp; CO. LTD - FORT PORTAL</v>
          </cell>
          <cell r="CH1146" t="str">
            <v/>
          </cell>
          <cell r="CI1146" t="str">
            <v/>
          </cell>
          <cell r="CJ1146" t="str">
            <v/>
          </cell>
          <cell r="CK1146" t="str">
            <v/>
          </cell>
          <cell r="CL1146" t="str">
            <v/>
          </cell>
          <cell r="CM1146" t="str">
            <v/>
          </cell>
          <cell r="CN1146" t="str">
            <v/>
          </cell>
          <cell r="CO1146" t="str">
            <v/>
          </cell>
          <cell r="CP1146" t="str">
            <v/>
          </cell>
          <cell r="CQ1146" t="str">
            <v/>
          </cell>
          <cell r="CR1146" t="str">
            <v/>
          </cell>
          <cell r="CS1146" t="str">
            <v/>
          </cell>
          <cell r="CU1146" t="str">
            <v>ROCK-SOLAR(7) &amp; CO. LTD - FORT PORTAL</v>
          </cell>
          <cell r="CV1146" t="str">
            <v/>
          </cell>
          <cell r="CW1146" t="str">
            <v/>
          </cell>
          <cell r="CX1146" t="str">
            <v/>
          </cell>
          <cell r="CY1146" t="str">
            <v/>
          </cell>
          <cell r="CZ1146" t="str">
            <v/>
          </cell>
          <cell r="DA1146" t="str">
            <v/>
          </cell>
          <cell r="DB1146" t="str">
            <v/>
          </cell>
          <cell r="DC1146" t="str">
            <v/>
          </cell>
          <cell r="DD1146" t="str">
            <v/>
          </cell>
          <cell r="DE1146" t="str">
            <v/>
          </cell>
          <cell r="DG1146" t="str">
            <v>ROCK-SOLAR(7) &amp; CO. LTD - FORT PORTAL</v>
          </cell>
          <cell r="DH1146" t="str">
            <v/>
          </cell>
          <cell r="DI1146" t="str">
            <v/>
          </cell>
          <cell r="DJ1146" t="str">
            <v/>
          </cell>
          <cell r="DK1146" t="str">
            <v/>
          </cell>
          <cell r="DL1146" t="str">
            <v/>
          </cell>
          <cell r="DM1146" t="str">
            <v/>
          </cell>
          <cell r="DN1146" t="str">
            <v/>
          </cell>
          <cell r="DO1146" t="str">
            <v/>
          </cell>
          <cell r="DP1146" t="str">
            <v/>
          </cell>
          <cell r="DQ1146" t="str">
            <v/>
          </cell>
          <cell r="DR1146" t="str">
            <v/>
          </cell>
          <cell r="DS1146" t="str">
            <v/>
          </cell>
          <cell r="DU1146" t="str">
            <v>ROCK-SOLAR(7) &amp; CO. LTD - FORT PORTAL</v>
          </cell>
          <cell r="DV1146" t="str">
            <v/>
          </cell>
          <cell r="DW1146" t="str">
            <v/>
          </cell>
          <cell r="DX1146" t="str">
            <v/>
          </cell>
          <cell r="DY1146" t="str">
            <v/>
          </cell>
          <cell r="DZ1146" t="str">
            <v/>
          </cell>
          <cell r="EA1146" t="str">
            <v/>
          </cell>
          <cell r="EB1146" t="str">
            <v/>
          </cell>
          <cell r="EC1146" t="str">
            <v/>
          </cell>
          <cell r="ED1146" t="str">
            <v/>
          </cell>
          <cell r="EE1146" t="str">
            <v/>
          </cell>
        </row>
        <row r="1147">
          <cell r="AF1147" t="str">
            <v>ROCUS INVESTMENTS LIMITED</v>
          </cell>
          <cell r="AG1147" t="str">
            <v>ROCUS INVESTMENTS LIMITED</v>
          </cell>
          <cell r="AH1147" t="str">
            <v/>
          </cell>
          <cell r="AI1147" t="str">
            <v/>
          </cell>
          <cell r="AJ1147" t="str">
            <v/>
          </cell>
          <cell r="AK1147" t="str">
            <v/>
          </cell>
          <cell r="AL1147" t="str">
            <v/>
          </cell>
          <cell r="AM1147" t="str">
            <v/>
          </cell>
          <cell r="AN1147" t="str">
            <v/>
          </cell>
          <cell r="AO1147" t="str">
            <v/>
          </cell>
          <cell r="AP1147" t="str">
            <v/>
          </cell>
          <cell r="AQ1147" t="str">
            <v/>
          </cell>
          <cell r="AR1147" t="str">
            <v/>
          </cell>
          <cell r="AS1147" t="str">
            <v/>
          </cell>
          <cell r="AT1147">
            <v>0</v>
          </cell>
          <cell r="AU1147" t="str">
            <v>ROCUS INVESTMENTS LIMITED</v>
          </cell>
          <cell r="AV1147" t="str">
            <v/>
          </cell>
          <cell r="AW1147" t="str">
            <v/>
          </cell>
          <cell r="AX1147" t="str">
            <v/>
          </cell>
          <cell r="AY1147" t="str">
            <v/>
          </cell>
          <cell r="AZ1147" t="str">
            <v/>
          </cell>
          <cell r="BA1147" t="str">
            <v/>
          </cell>
          <cell r="BB1147" t="str">
            <v/>
          </cell>
          <cell r="BC1147" t="str">
            <v/>
          </cell>
          <cell r="BD1147" t="str">
            <v/>
          </cell>
          <cell r="BE1147" t="str">
            <v/>
          </cell>
          <cell r="BG1147" t="str">
            <v>ROCUS INVESTMENTS LIMITED</v>
          </cell>
          <cell r="BH1147" t="str">
            <v/>
          </cell>
          <cell r="BI1147" t="str">
            <v/>
          </cell>
          <cell r="BJ1147" t="str">
            <v/>
          </cell>
          <cell r="BK1147" t="str">
            <v/>
          </cell>
          <cell r="BL1147" t="str">
            <v/>
          </cell>
          <cell r="BM1147" t="str">
            <v/>
          </cell>
          <cell r="BN1147" t="str">
            <v/>
          </cell>
          <cell r="BO1147" t="str">
            <v/>
          </cell>
          <cell r="BP1147" t="str">
            <v/>
          </cell>
          <cell r="BQ1147" t="str">
            <v/>
          </cell>
          <cell r="BR1147" t="str">
            <v/>
          </cell>
          <cell r="BS1147" t="str">
            <v/>
          </cell>
          <cell r="BU1147" t="str">
            <v>ROCUS INVESTMENTS LIMITED</v>
          </cell>
          <cell r="BV1147" t="str">
            <v/>
          </cell>
          <cell r="BW1147" t="str">
            <v/>
          </cell>
          <cell r="BX1147" t="str">
            <v/>
          </cell>
          <cell r="BY1147" t="str">
            <v/>
          </cell>
          <cell r="BZ1147" t="str">
            <v/>
          </cell>
          <cell r="CA1147" t="str">
            <v/>
          </cell>
          <cell r="CB1147" t="str">
            <v/>
          </cell>
          <cell r="CC1147" t="str">
            <v/>
          </cell>
          <cell r="CD1147" t="str">
            <v/>
          </cell>
          <cell r="CE1147" t="str">
            <v/>
          </cell>
          <cell r="CG1147" t="str">
            <v>ROCUS INVESTMENTS LIMITED</v>
          </cell>
          <cell r="CH1147" t="str">
            <v/>
          </cell>
          <cell r="CI1147" t="str">
            <v/>
          </cell>
          <cell r="CJ1147" t="str">
            <v/>
          </cell>
          <cell r="CK1147" t="str">
            <v/>
          </cell>
          <cell r="CL1147" t="str">
            <v/>
          </cell>
          <cell r="CM1147" t="str">
            <v/>
          </cell>
          <cell r="CN1147" t="str">
            <v/>
          </cell>
          <cell r="CO1147" t="str">
            <v/>
          </cell>
          <cell r="CP1147" t="str">
            <v/>
          </cell>
          <cell r="CQ1147" t="str">
            <v/>
          </cell>
          <cell r="CR1147" t="str">
            <v/>
          </cell>
          <cell r="CS1147" t="str">
            <v/>
          </cell>
          <cell r="CU1147" t="str">
            <v>ROCUS INVESTMENTS LIMITED</v>
          </cell>
          <cell r="CV1147" t="str">
            <v/>
          </cell>
          <cell r="CW1147" t="str">
            <v/>
          </cell>
          <cell r="CX1147" t="str">
            <v/>
          </cell>
          <cell r="CY1147" t="str">
            <v/>
          </cell>
          <cell r="CZ1147" t="str">
            <v/>
          </cell>
          <cell r="DA1147" t="str">
            <v/>
          </cell>
          <cell r="DB1147" t="str">
            <v/>
          </cell>
          <cell r="DC1147" t="str">
            <v/>
          </cell>
          <cell r="DD1147" t="str">
            <v/>
          </cell>
          <cell r="DE1147" t="str">
            <v/>
          </cell>
          <cell r="DG1147" t="str">
            <v>ROCUS INVESTMENTS LIMITED</v>
          </cell>
          <cell r="DH1147" t="str">
            <v/>
          </cell>
          <cell r="DI1147" t="str">
            <v/>
          </cell>
          <cell r="DJ1147" t="str">
            <v/>
          </cell>
          <cell r="DK1147" t="str">
            <v/>
          </cell>
          <cell r="DL1147" t="str">
            <v/>
          </cell>
          <cell r="DM1147" t="str">
            <v/>
          </cell>
          <cell r="DN1147" t="str">
            <v/>
          </cell>
          <cell r="DO1147" t="str">
            <v/>
          </cell>
          <cell r="DP1147" t="str">
            <v/>
          </cell>
          <cell r="DQ1147" t="str">
            <v/>
          </cell>
          <cell r="DR1147" t="str">
            <v/>
          </cell>
          <cell r="DS1147" t="str">
            <v/>
          </cell>
          <cell r="DU1147" t="str">
            <v>ROCUS INVESTMENTS LIMITED</v>
          </cell>
          <cell r="DV1147" t="str">
            <v/>
          </cell>
          <cell r="DW1147" t="str">
            <v/>
          </cell>
          <cell r="DX1147" t="str">
            <v/>
          </cell>
          <cell r="DY1147" t="str">
            <v/>
          </cell>
          <cell r="DZ1147" t="str">
            <v/>
          </cell>
          <cell r="EA1147" t="str">
            <v/>
          </cell>
          <cell r="EB1147" t="str">
            <v/>
          </cell>
          <cell r="EC1147" t="str">
            <v/>
          </cell>
          <cell r="ED1147" t="str">
            <v/>
          </cell>
          <cell r="EE1147" t="str">
            <v/>
          </cell>
        </row>
        <row r="1148">
          <cell r="AF1148" t="str">
            <v>ROCUS INVESTMENTS LIMITED</v>
          </cell>
          <cell r="AG1148" t="str">
            <v>ROCUS INVESTMENTS LIMITED</v>
          </cell>
          <cell r="AH1148" t="str">
            <v/>
          </cell>
          <cell r="AI1148" t="str">
            <v/>
          </cell>
          <cell r="AJ1148" t="str">
            <v/>
          </cell>
          <cell r="AK1148" t="str">
            <v/>
          </cell>
          <cell r="AL1148" t="str">
            <v/>
          </cell>
          <cell r="AM1148" t="str">
            <v/>
          </cell>
          <cell r="AN1148" t="str">
            <v/>
          </cell>
          <cell r="AO1148" t="str">
            <v/>
          </cell>
          <cell r="AP1148" t="str">
            <v/>
          </cell>
          <cell r="AQ1148" t="str">
            <v/>
          </cell>
          <cell r="AR1148" t="str">
            <v/>
          </cell>
          <cell r="AS1148" t="str">
            <v/>
          </cell>
          <cell r="AT1148">
            <v>0</v>
          </cell>
          <cell r="AU1148" t="str">
            <v>ROCUS INVESTMENTS LIMITED</v>
          </cell>
          <cell r="AV1148" t="str">
            <v/>
          </cell>
          <cell r="AW1148" t="str">
            <v/>
          </cell>
          <cell r="AX1148" t="str">
            <v/>
          </cell>
          <cell r="AY1148" t="str">
            <v/>
          </cell>
          <cell r="AZ1148" t="str">
            <v/>
          </cell>
          <cell r="BA1148" t="str">
            <v/>
          </cell>
          <cell r="BB1148" t="str">
            <v/>
          </cell>
          <cell r="BC1148" t="str">
            <v/>
          </cell>
          <cell r="BD1148" t="str">
            <v/>
          </cell>
          <cell r="BE1148" t="str">
            <v/>
          </cell>
          <cell r="BG1148" t="str">
            <v>ROCUS INVESTMENTS LIMITED</v>
          </cell>
          <cell r="BH1148" t="str">
            <v/>
          </cell>
          <cell r="BI1148" t="str">
            <v/>
          </cell>
          <cell r="BJ1148" t="str">
            <v/>
          </cell>
          <cell r="BK1148" t="str">
            <v/>
          </cell>
          <cell r="BL1148" t="str">
            <v/>
          </cell>
          <cell r="BM1148" t="str">
            <v/>
          </cell>
          <cell r="BN1148" t="str">
            <v/>
          </cell>
          <cell r="BO1148" t="str">
            <v/>
          </cell>
          <cell r="BP1148" t="str">
            <v/>
          </cell>
          <cell r="BQ1148" t="str">
            <v/>
          </cell>
          <cell r="BR1148" t="str">
            <v/>
          </cell>
          <cell r="BS1148" t="str">
            <v/>
          </cell>
          <cell r="BU1148" t="str">
            <v>ROCUS INVESTMENTS LIMITED</v>
          </cell>
          <cell r="BV1148" t="str">
            <v/>
          </cell>
          <cell r="BW1148" t="str">
            <v/>
          </cell>
          <cell r="BX1148" t="str">
            <v/>
          </cell>
          <cell r="BY1148" t="str">
            <v/>
          </cell>
          <cell r="BZ1148" t="str">
            <v/>
          </cell>
          <cell r="CA1148" t="str">
            <v/>
          </cell>
          <cell r="CB1148" t="str">
            <v/>
          </cell>
          <cell r="CC1148" t="str">
            <v/>
          </cell>
          <cell r="CD1148" t="str">
            <v/>
          </cell>
          <cell r="CE1148" t="str">
            <v/>
          </cell>
          <cell r="CG1148" t="str">
            <v>ROCUS INVESTMENTS LIMITED</v>
          </cell>
          <cell r="CH1148" t="str">
            <v/>
          </cell>
          <cell r="CI1148" t="str">
            <v/>
          </cell>
          <cell r="CJ1148" t="str">
            <v/>
          </cell>
          <cell r="CK1148" t="str">
            <v/>
          </cell>
          <cell r="CL1148" t="str">
            <v/>
          </cell>
          <cell r="CM1148" t="str">
            <v/>
          </cell>
          <cell r="CN1148" t="str">
            <v/>
          </cell>
          <cell r="CO1148" t="str">
            <v/>
          </cell>
          <cell r="CP1148" t="str">
            <v/>
          </cell>
          <cell r="CQ1148" t="str">
            <v/>
          </cell>
          <cell r="CR1148" t="str">
            <v/>
          </cell>
          <cell r="CS1148" t="str">
            <v/>
          </cell>
          <cell r="CU1148" t="str">
            <v>ROCUS INVESTMENTS LIMITED</v>
          </cell>
          <cell r="CV1148" t="str">
            <v/>
          </cell>
          <cell r="CW1148" t="str">
            <v/>
          </cell>
          <cell r="CX1148" t="str">
            <v/>
          </cell>
          <cell r="CY1148" t="str">
            <v/>
          </cell>
          <cell r="CZ1148" t="str">
            <v/>
          </cell>
          <cell r="DA1148" t="str">
            <v/>
          </cell>
          <cell r="DB1148" t="str">
            <v/>
          </cell>
          <cell r="DC1148" t="str">
            <v/>
          </cell>
          <cell r="DD1148" t="str">
            <v/>
          </cell>
          <cell r="DE1148" t="str">
            <v/>
          </cell>
          <cell r="DG1148" t="str">
            <v>ROCUS INVESTMENTS LIMITED</v>
          </cell>
          <cell r="DH1148" t="str">
            <v/>
          </cell>
          <cell r="DI1148" t="str">
            <v/>
          </cell>
          <cell r="DJ1148" t="str">
            <v/>
          </cell>
          <cell r="DK1148" t="str">
            <v/>
          </cell>
          <cell r="DL1148" t="str">
            <v/>
          </cell>
          <cell r="DM1148" t="str">
            <v/>
          </cell>
          <cell r="DN1148" t="str">
            <v/>
          </cell>
          <cell r="DO1148" t="str">
            <v/>
          </cell>
          <cell r="DP1148" t="str">
            <v/>
          </cell>
          <cell r="DQ1148" t="str">
            <v/>
          </cell>
          <cell r="DR1148" t="str">
            <v/>
          </cell>
          <cell r="DS1148" t="str">
            <v/>
          </cell>
          <cell r="DU1148" t="str">
            <v>ROCUS INVESTMENTS LIMITED</v>
          </cell>
          <cell r="DV1148" t="str">
            <v/>
          </cell>
          <cell r="DW1148" t="str">
            <v/>
          </cell>
          <cell r="DX1148" t="str">
            <v/>
          </cell>
          <cell r="DY1148" t="str">
            <v/>
          </cell>
          <cell r="DZ1148" t="str">
            <v/>
          </cell>
          <cell r="EA1148" t="str">
            <v/>
          </cell>
          <cell r="EB1148" t="str">
            <v/>
          </cell>
          <cell r="EC1148" t="str">
            <v/>
          </cell>
          <cell r="ED1148" t="str">
            <v/>
          </cell>
          <cell r="EE1148" t="str">
            <v/>
          </cell>
        </row>
        <row r="1149">
          <cell r="AF1149" t="str">
            <v>RODA INVESTMENTS LTD KAMPLA</v>
          </cell>
          <cell r="AG1149" t="str">
            <v>RODA INVESTMENTS LTD KAMPLA</v>
          </cell>
          <cell r="AH1149" t="str">
            <v/>
          </cell>
          <cell r="AI1149" t="str">
            <v/>
          </cell>
          <cell r="AJ1149" t="str">
            <v/>
          </cell>
          <cell r="AK1149" t="str">
            <v/>
          </cell>
          <cell r="AL1149" t="str">
            <v/>
          </cell>
          <cell r="AM1149" t="str">
            <v/>
          </cell>
          <cell r="AN1149" t="str">
            <v/>
          </cell>
          <cell r="AO1149" t="str">
            <v/>
          </cell>
          <cell r="AP1149" t="str">
            <v/>
          </cell>
          <cell r="AQ1149" t="str">
            <v/>
          </cell>
          <cell r="AR1149" t="str">
            <v/>
          </cell>
          <cell r="AS1149" t="str">
            <v/>
          </cell>
          <cell r="AT1149">
            <v>0</v>
          </cell>
          <cell r="AU1149" t="str">
            <v>RODA INVESTMENTS LTD KAMPLA</v>
          </cell>
          <cell r="AV1149" t="str">
            <v/>
          </cell>
          <cell r="AW1149" t="str">
            <v/>
          </cell>
          <cell r="AX1149" t="str">
            <v/>
          </cell>
          <cell r="AY1149" t="str">
            <v/>
          </cell>
          <cell r="AZ1149" t="str">
            <v/>
          </cell>
          <cell r="BA1149" t="str">
            <v/>
          </cell>
          <cell r="BB1149" t="str">
            <v/>
          </cell>
          <cell r="BC1149" t="str">
            <v/>
          </cell>
          <cell r="BD1149" t="str">
            <v/>
          </cell>
          <cell r="BE1149" t="str">
            <v/>
          </cell>
          <cell r="BG1149" t="str">
            <v>RODA INVESTMENTS LTD KAMPLA</v>
          </cell>
          <cell r="BH1149" t="str">
            <v/>
          </cell>
          <cell r="BI1149" t="str">
            <v/>
          </cell>
          <cell r="BJ1149" t="str">
            <v/>
          </cell>
          <cell r="BK1149" t="str">
            <v/>
          </cell>
          <cell r="BL1149" t="str">
            <v/>
          </cell>
          <cell r="BM1149" t="str">
            <v/>
          </cell>
          <cell r="BN1149" t="str">
            <v/>
          </cell>
          <cell r="BO1149" t="str">
            <v/>
          </cell>
          <cell r="BP1149" t="str">
            <v/>
          </cell>
          <cell r="BQ1149" t="str">
            <v/>
          </cell>
          <cell r="BR1149" t="str">
            <v/>
          </cell>
          <cell r="BS1149" t="str">
            <v/>
          </cell>
          <cell r="BU1149" t="str">
            <v>RODA INVESTMENTS LTD KAMPLA</v>
          </cell>
          <cell r="BV1149" t="str">
            <v/>
          </cell>
          <cell r="BW1149" t="str">
            <v/>
          </cell>
          <cell r="BX1149" t="str">
            <v/>
          </cell>
          <cell r="BY1149" t="str">
            <v/>
          </cell>
          <cell r="BZ1149" t="str">
            <v/>
          </cell>
          <cell r="CA1149" t="str">
            <v/>
          </cell>
          <cell r="CB1149" t="str">
            <v/>
          </cell>
          <cell r="CC1149" t="str">
            <v/>
          </cell>
          <cell r="CD1149" t="str">
            <v/>
          </cell>
          <cell r="CE1149" t="str">
            <v/>
          </cell>
          <cell r="CG1149" t="str">
            <v>RODA INVESTMENTS LTD KAMPLA</v>
          </cell>
          <cell r="CH1149" t="str">
            <v/>
          </cell>
          <cell r="CI1149" t="str">
            <v/>
          </cell>
          <cell r="CJ1149" t="str">
            <v/>
          </cell>
          <cell r="CK1149" t="str">
            <v/>
          </cell>
          <cell r="CL1149" t="str">
            <v/>
          </cell>
          <cell r="CM1149" t="str">
            <v/>
          </cell>
          <cell r="CN1149" t="str">
            <v/>
          </cell>
          <cell r="CO1149" t="str">
            <v/>
          </cell>
          <cell r="CP1149" t="str">
            <v/>
          </cell>
          <cell r="CQ1149" t="str">
            <v/>
          </cell>
          <cell r="CR1149" t="str">
            <v/>
          </cell>
          <cell r="CS1149" t="str">
            <v/>
          </cell>
          <cell r="CU1149" t="str">
            <v>RODA INVESTMENTS LTD KAMPLA</v>
          </cell>
          <cell r="CV1149" t="str">
            <v/>
          </cell>
          <cell r="CW1149" t="str">
            <v/>
          </cell>
          <cell r="CX1149" t="str">
            <v/>
          </cell>
          <cell r="CY1149" t="str">
            <v/>
          </cell>
          <cell r="CZ1149" t="str">
            <v/>
          </cell>
          <cell r="DA1149" t="str">
            <v/>
          </cell>
          <cell r="DB1149" t="str">
            <v/>
          </cell>
          <cell r="DC1149" t="str">
            <v/>
          </cell>
          <cell r="DD1149" t="str">
            <v/>
          </cell>
          <cell r="DE1149" t="str">
            <v/>
          </cell>
          <cell r="DG1149" t="str">
            <v>RODA INVESTMENTS LTD KAMPLA</v>
          </cell>
          <cell r="DH1149" t="str">
            <v/>
          </cell>
          <cell r="DI1149" t="str">
            <v/>
          </cell>
          <cell r="DJ1149" t="str">
            <v/>
          </cell>
          <cell r="DK1149" t="str">
            <v/>
          </cell>
          <cell r="DL1149" t="str">
            <v/>
          </cell>
          <cell r="DM1149" t="str">
            <v/>
          </cell>
          <cell r="DN1149" t="str">
            <v/>
          </cell>
          <cell r="DO1149" t="str">
            <v/>
          </cell>
          <cell r="DP1149" t="str">
            <v/>
          </cell>
          <cell r="DQ1149" t="str">
            <v/>
          </cell>
          <cell r="DR1149" t="str">
            <v/>
          </cell>
          <cell r="DS1149" t="str">
            <v/>
          </cell>
          <cell r="DU1149" t="str">
            <v>RODA INVESTMENTS LTD KAMPLA</v>
          </cell>
          <cell r="DV1149" t="str">
            <v/>
          </cell>
          <cell r="DW1149" t="str">
            <v/>
          </cell>
          <cell r="DX1149" t="str">
            <v/>
          </cell>
          <cell r="DY1149" t="str">
            <v/>
          </cell>
          <cell r="DZ1149" t="str">
            <v/>
          </cell>
          <cell r="EA1149" t="str">
            <v/>
          </cell>
          <cell r="EB1149" t="str">
            <v/>
          </cell>
          <cell r="EC1149" t="str">
            <v/>
          </cell>
          <cell r="ED1149" t="str">
            <v/>
          </cell>
          <cell r="EE1149" t="str">
            <v/>
          </cell>
        </row>
        <row r="1150">
          <cell r="AF1150" t="str">
            <v>RODA INVESTMENTS LTD KISAASI</v>
          </cell>
          <cell r="AG1150" t="str">
            <v>RODA INVESTMENTS LTD KISAASI</v>
          </cell>
          <cell r="AH1150" t="str">
            <v/>
          </cell>
          <cell r="AI1150" t="str">
            <v/>
          </cell>
          <cell r="AJ1150" t="str">
            <v/>
          </cell>
          <cell r="AK1150" t="str">
            <v/>
          </cell>
          <cell r="AL1150" t="str">
            <v/>
          </cell>
          <cell r="AM1150" t="str">
            <v/>
          </cell>
          <cell r="AN1150" t="str">
            <v/>
          </cell>
          <cell r="AO1150" t="str">
            <v/>
          </cell>
          <cell r="AP1150" t="str">
            <v/>
          </cell>
          <cell r="AQ1150" t="str">
            <v/>
          </cell>
          <cell r="AR1150" t="str">
            <v/>
          </cell>
          <cell r="AS1150" t="str">
            <v/>
          </cell>
          <cell r="AT1150">
            <v>0</v>
          </cell>
          <cell r="AU1150" t="str">
            <v>RODA INVESTMENTS LTD KISAASI</v>
          </cell>
          <cell r="AV1150" t="str">
            <v/>
          </cell>
          <cell r="AW1150" t="str">
            <v/>
          </cell>
          <cell r="AX1150" t="str">
            <v/>
          </cell>
          <cell r="AY1150" t="str">
            <v/>
          </cell>
          <cell r="AZ1150" t="str">
            <v/>
          </cell>
          <cell r="BA1150" t="str">
            <v/>
          </cell>
          <cell r="BB1150" t="str">
            <v/>
          </cell>
          <cell r="BC1150" t="str">
            <v/>
          </cell>
          <cell r="BD1150" t="str">
            <v/>
          </cell>
          <cell r="BE1150" t="str">
            <v/>
          </cell>
          <cell r="BG1150" t="str">
            <v>RODA INVESTMENTS LTD KISAASI</v>
          </cell>
          <cell r="BH1150" t="str">
            <v/>
          </cell>
          <cell r="BI1150" t="str">
            <v/>
          </cell>
          <cell r="BJ1150" t="str">
            <v/>
          </cell>
          <cell r="BK1150" t="str">
            <v/>
          </cell>
          <cell r="BL1150" t="str">
            <v/>
          </cell>
          <cell r="BM1150" t="str">
            <v/>
          </cell>
          <cell r="BN1150" t="str">
            <v/>
          </cell>
          <cell r="BO1150" t="str">
            <v/>
          </cell>
          <cell r="BP1150" t="str">
            <v/>
          </cell>
          <cell r="BQ1150" t="str">
            <v/>
          </cell>
          <cell r="BR1150" t="str">
            <v/>
          </cell>
          <cell r="BS1150" t="str">
            <v/>
          </cell>
          <cell r="BU1150" t="str">
            <v>RODA INVESTMENTS LTD KISAASI</v>
          </cell>
          <cell r="BV1150" t="str">
            <v/>
          </cell>
          <cell r="BW1150" t="str">
            <v/>
          </cell>
          <cell r="BX1150" t="str">
            <v/>
          </cell>
          <cell r="BY1150" t="str">
            <v/>
          </cell>
          <cell r="BZ1150" t="str">
            <v/>
          </cell>
          <cell r="CA1150" t="str">
            <v/>
          </cell>
          <cell r="CB1150" t="str">
            <v/>
          </cell>
          <cell r="CC1150" t="str">
            <v/>
          </cell>
          <cell r="CD1150" t="str">
            <v/>
          </cell>
          <cell r="CE1150" t="str">
            <v/>
          </cell>
          <cell r="CG1150" t="str">
            <v>RODA INVESTMENTS LTD KISAASI</v>
          </cell>
          <cell r="CH1150" t="str">
            <v/>
          </cell>
          <cell r="CI1150" t="str">
            <v/>
          </cell>
          <cell r="CJ1150" t="str">
            <v/>
          </cell>
          <cell r="CK1150" t="str">
            <v/>
          </cell>
          <cell r="CL1150" t="str">
            <v/>
          </cell>
          <cell r="CM1150" t="str">
            <v/>
          </cell>
          <cell r="CN1150" t="str">
            <v/>
          </cell>
          <cell r="CO1150" t="str">
            <v/>
          </cell>
          <cell r="CP1150" t="str">
            <v/>
          </cell>
          <cell r="CQ1150" t="str">
            <v/>
          </cell>
          <cell r="CR1150" t="str">
            <v/>
          </cell>
          <cell r="CS1150" t="str">
            <v/>
          </cell>
          <cell r="CU1150" t="str">
            <v>RODA INVESTMENTS LTD KISAASI</v>
          </cell>
          <cell r="CV1150" t="str">
            <v/>
          </cell>
          <cell r="CW1150" t="str">
            <v/>
          </cell>
          <cell r="CX1150" t="str">
            <v/>
          </cell>
          <cell r="CY1150" t="str">
            <v/>
          </cell>
          <cell r="CZ1150" t="str">
            <v/>
          </cell>
          <cell r="DA1150" t="str">
            <v/>
          </cell>
          <cell r="DB1150" t="str">
            <v/>
          </cell>
          <cell r="DC1150" t="str">
            <v/>
          </cell>
          <cell r="DD1150" t="str">
            <v/>
          </cell>
          <cell r="DE1150" t="str">
            <v/>
          </cell>
          <cell r="DG1150" t="str">
            <v>RODA INVESTMENTS LTD KISAASI</v>
          </cell>
          <cell r="DH1150" t="str">
            <v/>
          </cell>
          <cell r="DI1150" t="str">
            <v/>
          </cell>
          <cell r="DJ1150" t="str">
            <v/>
          </cell>
          <cell r="DK1150" t="str">
            <v/>
          </cell>
          <cell r="DL1150" t="str">
            <v/>
          </cell>
          <cell r="DM1150" t="str">
            <v/>
          </cell>
          <cell r="DN1150" t="str">
            <v/>
          </cell>
          <cell r="DO1150" t="str">
            <v/>
          </cell>
          <cell r="DP1150" t="str">
            <v/>
          </cell>
          <cell r="DQ1150" t="str">
            <v/>
          </cell>
          <cell r="DR1150" t="str">
            <v/>
          </cell>
          <cell r="DS1150" t="str">
            <v/>
          </cell>
          <cell r="DU1150" t="str">
            <v>RODA INVESTMENTS LTD KISAASI</v>
          </cell>
          <cell r="DV1150" t="str">
            <v/>
          </cell>
          <cell r="DW1150" t="str">
            <v/>
          </cell>
          <cell r="DX1150" t="str">
            <v/>
          </cell>
          <cell r="DY1150" t="str">
            <v/>
          </cell>
          <cell r="DZ1150" t="str">
            <v/>
          </cell>
          <cell r="EA1150" t="str">
            <v/>
          </cell>
          <cell r="EB1150" t="str">
            <v/>
          </cell>
          <cell r="EC1150" t="str">
            <v/>
          </cell>
          <cell r="ED1150" t="str">
            <v/>
          </cell>
          <cell r="EE1150" t="str">
            <v/>
          </cell>
        </row>
        <row r="1151">
          <cell r="AF1151" t="str">
            <v>RODEX MULIT PURPOSE CO LTD DST KASESE</v>
          </cell>
          <cell r="AG1151" t="str">
            <v>RODEX MULIT PURPOSE CO LTD DST KASESE</v>
          </cell>
          <cell r="AH1151" t="str">
            <v/>
          </cell>
          <cell r="AI1151" t="str">
            <v/>
          </cell>
          <cell r="AJ1151" t="str">
            <v/>
          </cell>
          <cell r="AK1151" t="str">
            <v/>
          </cell>
          <cell r="AL1151" t="str">
            <v/>
          </cell>
          <cell r="AM1151" t="str">
            <v/>
          </cell>
          <cell r="AN1151" t="str">
            <v/>
          </cell>
          <cell r="AO1151" t="str">
            <v/>
          </cell>
          <cell r="AP1151" t="str">
            <v/>
          </cell>
          <cell r="AQ1151" t="str">
            <v/>
          </cell>
          <cell r="AR1151" t="str">
            <v/>
          </cell>
          <cell r="AS1151" t="str">
            <v/>
          </cell>
          <cell r="AT1151">
            <v>0</v>
          </cell>
          <cell r="AU1151" t="str">
            <v>RODEX MULIT PURPOSE CO LTD DST KASESE</v>
          </cell>
          <cell r="AV1151" t="str">
            <v/>
          </cell>
          <cell r="AW1151" t="str">
            <v/>
          </cell>
          <cell r="AX1151" t="str">
            <v/>
          </cell>
          <cell r="AY1151" t="str">
            <v/>
          </cell>
          <cell r="AZ1151" t="str">
            <v/>
          </cell>
          <cell r="BA1151" t="str">
            <v/>
          </cell>
          <cell r="BB1151" t="str">
            <v/>
          </cell>
          <cell r="BC1151" t="str">
            <v/>
          </cell>
          <cell r="BD1151" t="str">
            <v/>
          </cell>
          <cell r="BE1151" t="str">
            <v/>
          </cell>
          <cell r="BG1151" t="str">
            <v>RODEX MULIT PURPOSE CO LTD DST KASESE</v>
          </cell>
          <cell r="BH1151" t="str">
            <v/>
          </cell>
          <cell r="BI1151" t="str">
            <v/>
          </cell>
          <cell r="BJ1151" t="str">
            <v/>
          </cell>
          <cell r="BK1151" t="str">
            <v/>
          </cell>
          <cell r="BL1151" t="str">
            <v/>
          </cell>
          <cell r="BM1151" t="str">
            <v/>
          </cell>
          <cell r="BN1151" t="str">
            <v/>
          </cell>
          <cell r="BO1151" t="str">
            <v/>
          </cell>
          <cell r="BP1151" t="str">
            <v/>
          </cell>
          <cell r="BQ1151" t="str">
            <v/>
          </cell>
          <cell r="BR1151" t="str">
            <v/>
          </cell>
          <cell r="BS1151" t="str">
            <v/>
          </cell>
          <cell r="BU1151" t="str">
            <v>RODEX MULIT PURPOSE CO LTD DST KASESE</v>
          </cell>
          <cell r="BV1151" t="str">
            <v/>
          </cell>
          <cell r="BW1151" t="str">
            <v/>
          </cell>
          <cell r="BX1151" t="str">
            <v/>
          </cell>
          <cell r="BY1151" t="str">
            <v/>
          </cell>
          <cell r="BZ1151" t="str">
            <v/>
          </cell>
          <cell r="CA1151" t="str">
            <v/>
          </cell>
          <cell r="CB1151" t="str">
            <v/>
          </cell>
          <cell r="CC1151" t="str">
            <v/>
          </cell>
          <cell r="CD1151" t="str">
            <v/>
          </cell>
          <cell r="CE1151" t="str">
            <v/>
          </cell>
          <cell r="CG1151" t="str">
            <v>RODEX MULIT PURPOSE CO LTD DST KASESE</v>
          </cell>
          <cell r="CH1151" t="str">
            <v/>
          </cell>
          <cell r="CI1151" t="str">
            <v/>
          </cell>
          <cell r="CJ1151" t="str">
            <v/>
          </cell>
          <cell r="CK1151" t="str">
            <v/>
          </cell>
          <cell r="CL1151" t="str">
            <v/>
          </cell>
          <cell r="CM1151" t="str">
            <v/>
          </cell>
          <cell r="CN1151" t="str">
            <v/>
          </cell>
          <cell r="CO1151" t="str">
            <v/>
          </cell>
          <cell r="CP1151" t="str">
            <v/>
          </cell>
          <cell r="CQ1151" t="str">
            <v/>
          </cell>
          <cell r="CR1151" t="str">
            <v/>
          </cell>
          <cell r="CS1151" t="str">
            <v/>
          </cell>
          <cell r="CU1151" t="str">
            <v>RODEX MULIT PURPOSE CO LTD DST KASESE</v>
          </cell>
          <cell r="CV1151" t="str">
            <v/>
          </cell>
          <cell r="CW1151" t="str">
            <v/>
          </cell>
          <cell r="CX1151" t="str">
            <v/>
          </cell>
          <cell r="CY1151" t="str">
            <v/>
          </cell>
          <cell r="CZ1151" t="str">
            <v/>
          </cell>
          <cell r="DA1151" t="str">
            <v/>
          </cell>
          <cell r="DB1151" t="str">
            <v/>
          </cell>
          <cell r="DC1151" t="str">
            <v/>
          </cell>
          <cell r="DD1151" t="str">
            <v/>
          </cell>
          <cell r="DE1151" t="str">
            <v/>
          </cell>
          <cell r="DG1151" t="str">
            <v>RODEX MULIT PURPOSE CO LTD DST KASESE</v>
          </cell>
          <cell r="DH1151" t="str">
            <v/>
          </cell>
          <cell r="DI1151" t="str">
            <v/>
          </cell>
          <cell r="DJ1151" t="str">
            <v/>
          </cell>
          <cell r="DK1151" t="str">
            <v/>
          </cell>
          <cell r="DL1151" t="str">
            <v/>
          </cell>
          <cell r="DM1151" t="str">
            <v/>
          </cell>
          <cell r="DN1151" t="str">
            <v/>
          </cell>
          <cell r="DO1151" t="str">
            <v/>
          </cell>
          <cell r="DP1151" t="str">
            <v/>
          </cell>
          <cell r="DQ1151" t="str">
            <v/>
          </cell>
          <cell r="DR1151" t="str">
            <v/>
          </cell>
          <cell r="DS1151" t="str">
            <v/>
          </cell>
          <cell r="DU1151" t="str">
            <v>RODEX MULIT PURPOSE CO LTD DST KASESE</v>
          </cell>
          <cell r="DV1151" t="str">
            <v/>
          </cell>
          <cell r="DW1151" t="str">
            <v/>
          </cell>
          <cell r="DX1151" t="str">
            <v/>
          </cell>
          <cell r="DY1151" t="str">
            <v/>
          </cell>
          <cell r="DZ1151" t="str">
            <v/>
          </cell>
          <cell r="EA1151" t="str">
            <v/>
          </cell>
          <cell r="EB1151" t="str">
            <v/>
          </cell>
          <cell r="EC1151" t="str">
            <v/>
          </cell>
          <cell r="ED1151" t="str">
            <v/>
          </cell>
          <cell r="EE1151" t="str">
            <v/>
          </cell>
        </row>
        <row r="1152">
          <cell r="AF1152" t="str">
            <v>ROKO PHONE WORLD BUSHENYI</v>
          </cell>
          <cell r="AG1152" t="str">
            <v>ROKO PHONE WORLD BUSHENYI</v>
          </cell>
          <cell r="AH1152" t="str">
            <v/>
          </cell>
          <cell r="AI1152" t="str">
            <v/>
          </cell>
          <cell r="AJ1152" t="str">
            <v/>
          </cell>
          <cell r="AK1152" t="str">
            <v/>
          </cell>
          <cell r="AL1152" t="str">
            <v/>
          </cell>
          <cell r="AM1152" t="str">
            <v/>
          </cell>
          <cell r="AN1152" t="str">
            <v/>
          </cell>
          <cell r="AO1152" t="str">
            <v/>
          </cell>
          <cell r="AP1152" t="str">
            <v/>
          </cell>
          <cell r="AQ1152" t="str">
            <v/>
          </cell>
          <cell r="AR1152" t="str">
            <v/>
          </cell>
          <cell r="AS1152" t="str">
            <v/>
          </cell>
          <cell r="AT1152">
            <v>0</v>
          </cell>
          <cell r="AU1152" t="str">
            <v>ROKO PHONE WORLD BUSHENYI</v>
          </cell>
          <cell r="AV1152" t="str">
            <v/>
          </cell>
          <cell r="AW1152" t="str">
            <v/>
          </cell>
          <cell r="AX1152" t="str">
            <v/>
          </cell>
          <cell r="AY1152" t="str">
            <v/>
          </cell>
          <cell r="AZ1152" t="str">
            <v/>
          </cell>
          <cell r="BA1152" t="str">
            <v/>
          </cell>
          <cell r="BB1152" t="str">
            <v/>
          </cell>
          <cell r="BC1152" t="str">
            <v/>
          </cell>
          <cell r="BD1152" t="str">
            <v/>
          </cell>
          <cell r="BE1152" t="str">
            <v/>
          </cell>
          <cell r="BG1152" t="str">
            <v>ROKO PHONE WORLD BUSHENYI</v>
          </cell>
          <cell r="BH1152" t="str">
            <v/>
          </cell>
          <cell r="BI1152" t="str">
            <v/>
          </cell>
          <cell r="BJ1152" t="str">
            <v/>
          </cell>
          <cell r="BK1152" t="str">
            <v/>
          </cell>
          <cell r="BL1152" t="str">
            <v/>
          </cell>
          <cell r="BM1152" t="str">
            <v/>
          </cell>
          <cell r="BN1152" t="str">
            <v/>
          </cell>
          <cell r="BO1152" t="str">
            <v/>
          </cell>
          <cell r="BP1152" t="str">
            <v/>
          </cell>
          <cell r="BQ1152" t="str">
            <v/>
          </cell>
          <cell r="BR1152" t="str">
            <v/>
          </cell>
          <cell r="BS1152" t="str">
            <v/>
          </cell>
          <cell r="BU1152" t="str">
            <v>ROKO PHONE WORLD BUSHENYI</v>
          </cell>
          <cell r="BV1152" t="str">
            <v/>
          </cell>
          <cell r="BW1152" t="str">
            <v/>
          </cell>
          <cell r="BX1152" t="str">
            <v/>
          </cell>
          <cell r="BY1152" t="str">
            <v/>
          </cell>
          <cell r="BZ1152" t="str">
            <v/>
          </cell>
          <cell r="CA1152" t="str">
            <v/>
          </cell>
          <cell r="CB1152" t="str">
            <v/>
          </cell>
          <cell r="CC1152" t="str">
            <v/>
          </cell>
          <cell r="CD1152" t="str">
            <v/>
          </cell>
          <cell r="CE1152" t="str">
            <v/>
          </cell>
          <cell r="CG1152" t="str">
            <v>ROKO PHONE WORLD BUSHENYI</v>
          </cell>
          <cell r="CH1152" t="str">
            <v/>
          </cell>
          <cell r="CI1152" t="str">
            <v/>
          </cell>
          <cell r="CJ1152" t="str">
            <v/>
          </cell>
          <cell r="CK1152" t="str">
            <v/>
          </cell>
          <cell r="CL1152" t="str">
            <v/>
          </cell>
          <cell r="CM1152" t="str">
            <v/>
          </cell>
          <cell r="CN1152" t="str">
            <v/>
          </cell>
          <cell r="CO1152" t="str">
            <v/>
          </cell>
          <cell r="CP1152" t="str">
            <v/>
          </cell>
          <cell r="CQ1152" t="str">
            <v/>
          </cell>
          <cell r="CR1152" t="str">
            <v/>
          </cell>
          <cell r="CS1152" t="str">
            <v/>
          </cell>
          <cell r="CU1152" t="str">
            <v>ROKO PHONE WORLD BUSHENYI</v>
          </cell>
          <cell r="CV1152" t="str">
            <v/>
          </cell>
          <cell r="CW1152" t="str">
            <v/>
          </cell>
          <cell r="CX1152" t="str">
            <v/>
          </cell>
          <cell r="CY1152" t="str">
            <v/>
          </cell>
          <cell r="CZ1152" t="str">
            <v/>
          </cell>
          <cell r="DA1152" t="str">
            <v/>
          </cell>
          <cell r="DB1152" t="str">
            <v/>
          </cell>
          <cell r="DC1152" t="str">
            <v/>
          </cell>
          <cell r="DD1152" t="str">
            <v/>
          </cell>
          <cell r="DE1152" t="str">
            <v/>
          </cell>
          <cell r="DG1152" t="str">
            <v>ROKO PHONE WORLD BUSHENYI</v>
          </cell>
          <cell r="DH1152" t="str">
            <v/>
          </cell>
          <cell r="DI1152" t="str">
            <v/>
          </cell>
          <cell r="DJ1152" t="str">
            <v/>
          </cell>
          <cell r="DK1152" t="str">
            <v/>
          </cell>
          <cell r="DL1152" t="str">
            <v/>
          </cell>
          <cell r="DM1152" t="str">
            <v/>
          </cell>
          <cell r="DN1152" t="str">
            <v/>
          </cell>
          <cell r="DO1152" t="str">
            <v/>
          </cell>
          <cell r="DP1152" t="str">
            <v/>
          </cell>
          <cell r="DQ1152" t="str">
            <v/>
          </cell>
          <cell r="DR1152" t="str">
            <v/>
          </cell>
          <cell r="DS1152" t="str">
            <v/>
          </cell>
          <cell r="DU1152" t="str">
            <v>ROKO PHONE WORLD BUSHENYI</v>
          </cell>
          <cell r="DV1152" t="str">
            <v/>
          </cell>
          <cell r="DW1152" t="str">
            <v/>
          </cell>
          <cell r="DX1152" t="str">
            <v/>
          </cell>
          <cell r="DY1152" t="str">
            <v/>
          </cell>
          <cell r="DZ1152" t="str">
            <v/>
          </cell>
          <cell r="EA1152" t="str">
            <v/>
          </cell>
          <cell r="EB1152" t="str">
            <v/>
          </cell>
          <cell r="EC1152" t="str">
            <v/>
          </cell>
          <cell r="ED1152" t="str">
            <v/>
          </cell>
          <cell r="EE1152" t="str">
            <v/>
          </cell>
        </row>
        <row r="1153">
          <cell r="AF1153" t="str">
            <v>RONALD RUTA PRIMARY SCHOOL</v>
          </cell>
          <cell r="AG1153" t="str">
            <v>RONALD RUTA PRIMARY SCHOOL</v>
          </cell>
          <cell r="AH1153" t="str">
            <v/>
          </cell>
          <cell r="AI1153" t="str">
            <v/>
          </cell>
          <cell r="AJ1153" t="str">
            <v/>
          </cell>
          <cell r="AK1153" t="str">
            <v/>
          </cell>
          <cell r="AL1153" t="str">
            <v/>
          </cell>
          <cell r="AM1153" t="str">
            <v/>
          </cell>
          <cell r="AN1153" t="str">
            <v/>
          </cell>
          <cell r="AO1153" t="str">
            <v/>
          </cell>
          <cell r="AP1153" t="str">
            <v/>
          </cell>
          <cell r="AQ1153" t="str">
            <v/>
          </cell>
          <cell r="AR1153" t="str">
            <v/>
          </cell>
          <cell r="AS1153" t="str">
            <v/>
          </cell>
          <cell r="AT1153">
            <v>0</v>
          </cell>
          <cell r="AU1153" t="str">
            <v>RONALD RUTA PRIMARY SCHOOL</v>
          </cell>
          <cell r="AV1153" t="str">
            <v/>
          </cell>
          <cell r="AW1153" t="str">
            <v/>
          </cell>
          <cell r="AX1153" t="str">
            <v/>
          </cell>
          <cell r="AY1153" t="str">
            <v/>
          </cell>
          <cell r="AZ1153" t="str">
            <v/>
          </cell>
          <cell r="BA1153" t="str">
            <v/>
          </cell>
          <cell r="BB1153" t="str">
            <v/>
          </cell>
          <cell r="BC1153" t="str">
            <v/>
          </cell>
          <cell r="BD1153" t="str">
            <v/>
          </cell>
          <cell r="BE1153" t="str">
            <v/>
          </cell>
          <cell r="BG1153" t="str">
            <v>RONALD RUTA PRIMARY SCHOOL</v>
          </cell>
          <cell r="BH1153" t="str">
            <v/>
          </cell>
          <cell r="BI1153" t="str">
            <v/>
          </cell>
          <cell r="BJ1153" t="str">
            <v/>
          </cell>
          <cell r="BK1153" t="str">
            <v/>
          </cell>
          <cell r="BL1153" t="str">
            <v/>
          </cell>
          <cell r="BM1153" t="str">
            <v/>
          </cell>
          <cell r="BN1153" t="str">
            <v/>
          </cell>
          <cell r="BO1153" t="str">
            <v/>
          </cell>
          <cell r="BP1153" t="str">
            <v/>
          </cell>
          <cell r="BQ1153" t="str">
            <v/>
          </cell>
          <cell r="BR1153" t="str">
            <v/>
          </cell>
          <cell r="BS1153" t="str">
            <v/>
          </cell>
          <cell r="BU1153" t="str">
            <v>RONALD RUTA PRIMARY SCHOOL</v>
          </cell>
          <cell r="BV1153" t="str">
            <v/>
          </cell>
          <cell r="BW1153" t="str">
            <v/>
          </cell>
          <cell r="BX1153" t="str">
            <v/>
          </cell>
          <cell r="BY1153" t="str">
            <v/>
          </cell>
          <cell r="BZ1153" t="str">
            <v/>
          </cell>
          <cell r="CA1153" t="str">
            <v/>
          </cell>
          <cell r="CB1153" t="str">
            <v/>
          </cell>
          <cell r="CC1153" t="str">
            <v/>
          </cell>
          <cell r="CD1153" t="str">
            <v/>
          </cell>
          <cell r="CE1153" t="str">
            <v/>
          </cell>
          <cell r="CG1153" t="str">
            <v>RONALD RUTA PRIMARY SCHOOL</v>
          </cell>
          <cell r="CH1153" t="str">
            <v/>
          </cell>
          <cell r="CI1153" t="str">
            <v/>
          </cell>
          <cell r="CJ1153" t="str">
            <v/>
          </cell>
          <cell r="CK1153" t="str">
            <v/>
          </cell>
          <cell r="CL1153" t="str">
            <v/>
          </cell>
          <cell r="CM1153" t="str">
            <v/>
          </cell>
          <cell r="CN1153" t="str">
            <v/>
          </cell>
          <cell r="CO1153" t="str">
            <v/>
          </cell>
          <cell r="CP1153" t="str">
            <v/>
          </cell>
          <cell r="CQ1153" t="str">
            <v/>
          </cell>
          <cell r="CR1153" t="str">
            <v/>
          </cell>
          <cell r="CS1153" t="str">
            <v/>
          </cell>
          <cell r="CU1153" t="str">
            <v>RONALD RUTA PRIMARY SCHOOL</v>
          </cell>
          <cell r="CV1153" t="str">
            <v/>
          </cell>
          <cell r="CW1153" t="str">
            <v/>
          </cell>
          <cell r="CX1153" t="str">
            <v/>
          </cell>
          <cell r="CY1153" t="str">
            <v/>
          </cell>
          <cell r="CZ1153" t="str">
            <v/>
          </cell>
          <cell r="DA1153" t="str">
            <v/>
          </cell>
          <cell r="DB1153" t="str">
            <v/>
          </cell>
          <cell r="DC1153" t="str">
            <v/>
          </cell>
          <cell r="DD1153" t="str">
            <v/>
          </cell>
          <cell r="DE1153" t="str">
            <v/>
          </cell>
          <cell r="DG1153" t="str">
            <v>RONALD RUTA PRIMARY SCHOOL</v>
          </cell>
          <cell r="DH1153" t="str">
            <v/>
          </cell>
          <cell r="DI1153" t="str">
            <v/>
          </cell>
          <cell r="DJ1153" t="str">
            <v/>
          </cell>
          <cell r="DK1153" t="str">
            <v/>
          </cell>
          <cell r="DL1153" t="str">
            <v/>
          </cell>
          <cell r="DM1153" t="str">
            <v/>
          </cell>
          <cell r="DN1153" t="str">
            <v/>
          </cell>
          <cell r="DO1153" t="str">
            <v/>
          </cell>
          <cell r="DP1153" t="str">
            <v/>
          </cell>
          <cell r="DQ1153" t="str">
            <v/>
          </cell>
          <cell r="DR1153" t="str">
            <v/>
          </cell>
          <cell r="DS1153" t="str">
            <v/>
          </cell>
          <cell r="DU1153" t="str">
            <v>RONALD RUTA PRIMARY SCHOOL</v>
          </cell>
          <cell r="DV1153" t="str">
            <v/>
          </cell>
          <cell r="DW1153" t="str">
            <v/>
          </cell>
          <cell r="DX1153" t="str">
            <v/>
          </cell>
          <cell r="DY1153" t="str">
            <v/>
          </cell>
          <cell r="DZ1153" t="str">
            <v/>
          </cell>
          <cell r="EA1153" t="str">
            <v/>
          </cell>
          <cell r="EB1153" t="str">
            <v/>
          </cell>
          <cell r="EC1153" t="str">
            <v/>
          </cell>
          <cell r="ED1153" t="str">
            <v/>
          </cell>
          <cell r="EE1153" t="str">
            <v/>
          </cell>
        </row>
        <row r="1154">
          <cell r="AF1154" t="str">
            <v>ROSENA ESTABLISHMENT LTD</v>
          </cell>
          <cell r="AG1154" t="str">
            <v>ROSENA ESTABLISHMENT LTD</v>
          </cell>
          <cell r="AH1154" t="str">
            <v/>
          </cell>
          <cell r="AI1154" t="str">
            <v/>
          </cell>
          <cell r="AJ1154" t="str">
            <v/>
          </cell>
          <cell r="AK1154" t="str">
            <v/>
          </cell>
          <cell r="AL1154" t="str">
            <v/>
          </cell>
          <cell r="AM1154" t="str">
            <v/>
          </cell>
          <cell r="AN1154" t="str">
            <v/>
          </cell>
          <cell r="AO1154" t="str">
            <v/>
          </cell>
          <cell r="AP1154" t="str">
            <v/>
          </cell>
          <cell r="AQ1154" t="str">
            <v/>
          </cell>
          <cell r="AR1154" t="str">
            <v/>
          </cell>
          <cell r="AS1154" t="str">
            <v/>
          </cell>
          <cell r="AT1154">
            <v>0</v>
          </cell>
          <cell r="AU1154" t="str">
            <v>ROSENA ESTABLISHMENT LTD</v>
          </cell>
          <cell r="AV1154" t="str">
            <v/>
          </cell>
          <cell r="AW1154" t="str">
            <v/>
          </cell>
          <cell r="AX1154" t="str">
            <v/>
          </cell>
          <cell r="AY1154" t="str">
            <v/>
          </cell>
          <cell r="AZ1154" t="str">
            <v/>
          </cell>
          <cell r="BA1154" t="str">
            <v/>
          </cell>
          <cell r="BB1154" t="str">
            <v/>
          </cell>
          <cell r="BC1154" t="str">
            <v/>
          </cell>
          <cell r="BD1154" t="str">
            <v/>
          </cell>
          <cell r="BE1154" t="str">
            <v/>
          </cell>
          <cell r="BG1154" t="str">
            <v>ROSENA ESTABLISHMENT LTD</v>
          </cell>
          <cell r="BH1154" t="str">
            <v/>
          </cell>
          <cell r="BI1154" t="str">
            <v/>
          </cell>
          <cell r="BJ1154" t="str">
            <v/>
          </cell>
          <cell r="BK1154" t="str">
            <v/>
          </cell>
          <cell r="BL1154" t="str">
            <v/>
          </cell>
          <cell r="BM1154" t="str">
            <v/>
          </cell>
          <cell r="BN1154" t="str">
            <v/>
          </cell>
          <cell r="BO1154" t="str">
            <v/>
          </cell>
          <cell r="BP1154" t="str">
            <v/>
          </cell>
          <cell r="BQ1154" t="str">
            <v/>
          </cell>
          <cell r="BR1154" t="str">
            <v/>
          </cell>
          <cell r="BS1154" t="str">
            <v/>
          </cell>
          <cell r="BU1154" t="str">
            <v>ROSENA ESTABLISHMENT LTD</v>
          </cell>
          <cell r="BV1154" t="str">
            <v/>
          </cell>
          <cell r="BW1154" t="str">
            <v/>
          </cell>
          <cell r="BX1154" t="str">
            <v/>
          </cell>
          <cell r="BY1154" t="str">
            <v/>
          </cell>
          <cell r="BZ1154" t="str">
            <v/>
          </cell>
          <cell r="CA1154" t="str">
            <v/>
          </cell>
          <cell r="CB1154" t="str">
            <v/>
          </cell>
          <cell r="CC1154" t="str">
            <v/>
          </cell>
          <cell r="CD1154" t="str">
            <v/>
          </cell>
          <cell r="CE1154" t="str">
            <v/>
          </cell>
          <cell r="CG1154" t="str">
            <v>ROSENA ESTABLISHMENT LTD</v>
          </cell>
          <cell r="CH1154" t="str">
            <v/>
          </cell>
          <cell r="CI1154" t="str">
            <v/>
          </cell>
          <cell r="CJ1154" t="str">
            <v/>
          </cell>
          <cell r="CK1154" t="str">
            <v/>
          </cell>
          <cell r="CL1154" t="str">
            <v/>
          </cell>
          <cell r="CM1154" t="str">
            <v/>
          </cell>
          <cell r="CN1154" t="str">
            <v/>
          </cell>
          <cell r="CO1154" t="str">
            <v/>
          </cell>
          <cell r="CP1154" t="str">
            <v/>
          </cell>
          <cell r="CQ1154" t="str">
            <v/>
          </cell>
          <cell r="CR1154" t="str">
            <v/>
          </cell>
          <cell r="CS1154" t="str">
            <v/>
          </cell>
          <cell r="CU1154" t="str">
            <v>ROSENA ESTABLISHMENT LTD</v>
          </cell>
          <cell r="CV1154" t="str">
            <v/>
          </cell>
          <cell r="CW1154" t="str">
            <v/>
          </cell>
          <cell r="CX1154" t="str">
            <v/>
          </cell>
          <cell r="CY1154" t="str">
            <v/>
          </cell>
          <cell r="CZ1154" t="str">
            <v/>
          </cell>
          <cell r="DA1154" t="str">
            <v/>
          </cell>
          <cell r="DB1154" t="str">
            <v/>
          </cell>
          <cell r="DC1154" t="str">
            <v/>
          </cell>
          <cell r="DD1154" t="str">
            <v/>
          </cell>
          <cell r="DE1154" t="str">
            <v/>
          </cell>
          <cell r="DG1154" t="str">
            <v>ROSENA ESTABLISHMENT LTD</v>
          </cell>
          <cell r="DH1154" t="str">
            <v/>
          </cell>
          <cell r="DI1154" t="str">
            <v/>
          </cell>
          <cell r="DJ1154" t="str">
            <v/>
          </cell>
          <cell r="DK1154" t="str">
            <v/>
          </cell>
          <cell r="DL1154" t="str">
            <v/>
          </cell>
          <cell r="DM1154" t="str">
            <v/>
          </cell>
          <cell r="DN1154" t="str">
            <v/>
          </cell>
          <cell r="DO1154" t="str">
            <v/>
          </cell>
          <cell r="DP1154" t="str">
            <v/>
          </cell>
          <cell r="DQ1154" t="str">
            <v/>
          </cell>
          <cell r="DR1154" t="str">
            <v/>
          </cell>
          <cell r="DS1154" t="str">
            <v/>
          </cell>
          <cell r="DU1154" t="str">
            <v>ROSENA ESTABLISHMENT LTD</v>
          </cell>
          <cell r="DV1154" t="str">
            <v/>
          </cell>
          <cell r="DW1154" t="str">
            <v/>
          </cell>
          <cell r="DX1154" t="str">
            <v/>
          </cell>
          <cell r="DY1154" t="str">
            <v/>
          </cell>
          <cell r="DZ1154" t="str">
            <v/>
          </cell>
          <cell r="EA1154" t="str">
            <v/>
          </cell>
          <cell r="EB1154" t="str">
            <v/>
          </cell>
          <cell r="EC1154" t="str">
            <v/>
          </cell>
          <cell r="ED1154" t="str">
            <v/>
          </cell>
          <cell r="EE1154" t="str">
            <v/>
          </cell>
        </row>
        <row r="1155">
          <cell r="AF1155" t="str">
            <v>ROYAL GIANT HIGH SCHOOL</v>
          </cell>
          <cell r="AG1155" t="str">
            <v>ROYAL GIANT HIGH SCHOOL</v>
          </cell>
          <cell r="AH1155" t="str">
            <v/>
          </cell>
          <cell r="AI1155">
            <v>1</v>
          </cell>
          <cell r="AJ1155">
            <v>24</v>
          </cell>
          <cell r="AK1155">
            <v>17</v>
          </cell>
          <cell r="AL1155">
            <v>21</v>
          </cell>
          <cell r="AM1155">
            <v>23</v>
          </cell>
          <cell r="AN1155">
            <v>31</v>
          </cell>
          <cell r="AO1155">
            <v>6</v>
          </cell>
          <cell r="AP1155">
            <v>9</v>
          </cell>
          <cell r="AQ1155">
            <v>4</v>
          </cell>
          <cell r="AR1155">
            <v>1</v>
          </cell>
          <cell r="AS1155" t="str">
            <v/>
          </cell>
          <cell r="AT1155">
            <v>137</v>
          </cell>
          <cell r="AU1155" t="str">
            <v>ROYAL GIANT HIGH SCHOOL</v>
          </cell>
          <cell r="AV1155" t="str">
            <v/>
          </cell>
          <cell r="AW1155" t="str">
            <v/>
          </cell>
          <cell r="AX1155" t="str">
            <v/>
          </cell>
          <cell r="AY1155" t="str">
            <v/>
          </cell>
          <cell r="AZ1155">
            <v>1</v>
          </cell>
          <cell r="BA1155" t="str">
            <v/>
          </cell>
          <cell r="BB1155" t="str">
            <v/>
          </cell>
          <cell r="BC1155" t="str">
            <v/>
          </cell>
          <cell r="BD1155" t="str">
            <v/>
          </cell>
          <cell r="BE1155" t="str">
            <v/>
          </cell>
          <cell r="BG1155" t="str">
            <v>ROYAL GIANT HIGH SCHOOL</v>
          </cell>
          <cell r="BH1155" t="str">
            <v/>
          </cell>
          <cell r="BI1155">
            <v>7</v>
          </cell>
          <cell r="BJ1155">
            <v>41</v>
          </cell>
          <cell r="BK1155">
            <v>36</v>
          </cell>
          <cell r="BL1155">
            <v>30</v>
          </cell>
          <cell r="BM1155">
            <v>112</v>
          </cell>
          <cell r="BN1155">
            <v>156</v>
          </cell>
          <cell r="BO1155">
            <v>31</v>
          </cell>
          <cell r="BP1155">
            <v>42</v>
          </cell>
          <cell r="BQ1155">
            <v>9</v>
          </cell>
          <cell r="BR1155">
            <v>1</v>
          </cell>
          <cell r="BS1155" t="str">
            <v/>
          </cell>
          <cell r="BU1155" t="str">
            <v>ROYAL GIANT HIGH SCHOOL</v>
          </cell>
          <cell r="BV1155" t="str">
            <v/>
          </cell>
          <cell r="BW1155" t="str">
            <v/>
          </cell>
          <cell r="BX1155" t="str">
            <v/>
          </cell>
          <cell r="BY1155" t="str">
            <v/>
          </cell>
          <cell r="BZ1155">
            <v>4</v>
          </cell>
          <cell r="CA1155" t="str">
            <v/>
          </cell>
          <cell r="CB1155" t="str">
            <v/>
          </cell>
          <cell r="CC1155" t="str">
            <v/>
          </cell>
          <cell r="CD1155" t="str">
            <v/>
          </cell>
          <cell r="CE1155" t="str">
            <v/>
          </cell>
          <cell r="CG1155" t="str">
            <v>ROYAL GIANT HIGH SCHOOL</v>
          </cell>
          <cell r="CH1155" t="str">
            <v/>
          </cell>
          <cell r="CI1155">
            <v>1113000</v>
          </cell>
          <cell r="CJ1155">
            <v>7330200</v>
          </cell>
          <cell r="CK1155">
            <v>3511200</v>
          </cell>
          <cell r="CL1155">
            <v>6998200</v>
          </cell>
          <cell r="CM1155">
            <v>20375400</v>
          </cell>
          <cell r="CN1155">
            <v>24761100</v>
          </cell>
          <cell r="CO1155">
            <v>6958000</v>
          </cell>
          <cell r="CP1155">
            <v>6976000</v>
          </cell>
          <cell r="CQ1155">
            <v>871500</v>
          </cell>
          <cell r="CR1155">
            <v>133000</v>
          </cell>
          <cell r="CS1155" t="str">
            <v/>
          </cell>
          <cell r="CU1155" t="str">
            <v>ROYAL GIANT HIGH SCHOOL</v>
          </cell>
          <cell r="CV1155" t="str">
            <v/>
          </cell>
          <cell r="CW1155" t="str">
            <v/>
          </cell>
          <cell r="CX1155" t="str">
            <v/>
          </cell>
          <cell r="CY1155" t="str">
            <v/>
          </cell>
          <cell r="CZ1155">
            <v>1200000</v>
          </cell>
          <cell r="DA1155" t="str">
            <v/>
          </cell>
          <cell r="DB1155" t="str">
            <v/>
          </cell>
          <cell r="DC1155" t="str">
            <v/>
          </cell>
          <cell r="DD1155" t="str">
            <v/>
          </cell>
          <cell r="DE1155" t="str">
            <v/>
          </cell>
          <cell r="DG1155" t="str">
            <v>ROYAL GIANT HIGH SCHOOL</v>
          </cell>
          <cell r="DH1155" t="str">
            <v/>
          </cell>
          <cell r="DI1155">
            <v>700</v>
          </cell>
          <cell r="DJ1155">
            <v>26700</v>
          </cell>
          <cell r="DK1155">
            <v>18400</v>
          </cell>
          <cell r="DL1155">
            <v>20300</v>
          </cell>
          <cell r="DM1155">
            <v>13600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 t="str">
            <v/>
          </cell>
          <cell r="DU1155" t="str">
            <v>ROYAL GIANT HIGH SCHOOL</v>
          </cell>
          <cell r="DV1155" t="str">
            <v/>
          </cell>
          <cell r="DW1155" t="str">
            <v/>
          </cell>
          <cell r="DX1155" t="str">
            <v/>
          </cell>
          <cell r="DY1155" t="str">
            <v/>
          </cell>
          <cell r="DZ1155">
            <v>0</v>
          </cell>
          <cell r="EA1155" t="str">
            <v/>
          </cell>
          <cell r="EB1155" t="str">
            <v/>
          </cell>
          <cell r="EC1155" t="str">
            <v/>
          </cell>
          <cell r="ED1155" t="str">
            <v/>
          </cell>
          <cell r="EE1155" t="str">
            <v/>
          </cell>
        </row>
        <row r="1156">
          <cell r="AF1156" t="str">
            <v>RS YOLK FOUNDATION LIMITED - COMMISSION</v>
          </cell>
          <cell r="AG1156" t="str">
            <v>RS YOLK FOUNDATION LIMITED - COMMISSION</v>
          </cell>
          <cell r="AH1156" t="str">
            <v/>
          </cell>
          <cell r="AI1156" t="str">
            <v/>
          </cell>
          <cell r="AJ1156" t="str">
            <v/>
          </cell>
          <cell r="AK1156" t="str">
            <v/>
          </cell>
          <cell r="AL1156" t="str">
            <v/>
          </cell>
          <cell r="AM1156" t="str">
            <v/>
          </cell>
          <cell r="AN1156" t="str">
            <v/>
          </cell>
          <cell r="AO1156" t="str">
            <v/>
          </cell>
          <cell r="AP1156" t="str">
            <v/>
          </cell>
          <cell r="AQ1156" t="str">
            <v/>
          </cell>
          <cell r="AR1156" t="str">
            <v/>
          </cell>
          <cell r="AS1156" t="str">
            <v/>
          </cell>
          <cell r="AT1156">
            <v>0</v>
          </cell>
          <cell r="AU1156" t="str">
            <v>RS YOLK FOUNDATION LIMITED - COMMISSION</v>
          </cell>
          <cell r="AV1156" t="str">
            <v/>
          </cell>
          <cell r="AW1156" t="str">
            <v/>
          </cell>
          <cell r="AX1156" t="str">
            <v/>
          </cell>
          <cell r="AY1156" t="str">
            <v/>
          </cell>
          <cell r="AZ1156" t="str">
            <v/>
          </cell>
          <cell r="BA1156" t="str">
            <v/>
          </cell>
          <cell r="BB1156" t="str">
            <v/>
          </cell>
          <cell r="BC1156" t="str">
            <v/>
          </cell>
          <cell r="BD1156" t="str">
            <v/>
          </cell>
          <cell r="BE1156" t="str">
            <v/>
          </cell>
          <cell r="BG1156" t="str">
            <v>RS YOLK FOUNDATION LIMITED - COMMISSION</v>
          </cell>
          <cell r="BH1156" t="str">
            <v/>
          </cell>
          <cell r="BI1156" t="str">
            <v/>
          </cell>
          <cell r="BJ1156" t="str">
            <v/>
          </cell>
          <cell r="BK1156" t="str">
            <v/>
          </cell>
          <cell r="BL1156" t="str">
            <v/>
          </cell>
          <cell r="BM1156" t="str">
            <v/>
          </cell>
          <cell r="BN1156" t="str">
            <v/>
          </cell>
          <cell r="BO1156" t="str">
            <v/>
          </cell>
          <cell r="BP1156" t="str">
            <v/>
          </cell>
          <cell r="BQ1156" t="str">
            <v/>
          </cell>
          <cell r="BR1156" t="str">
            <v/>
          </cell>
          <cell r="BS1156" t="str">
            <v/>
          </cell>
          <cell r="BU1156" t="str">
            <v>RS YOLK FOUNDATION LIMITED - COMMISSION</v>
          </cell>
          <cell r="BV1156" t="str">
            <v/>
          </cell>
          <cell r="BW1156" t="str">
            <v/>
          </cell>
          <cell r="BX1156" t="str">
            <v/>
          </cell>
          <cell r="BY1156" t="str">
            <v/>
          </cell>
          <cell r="BZ1156" t="str">
            <v/>
          </cell>
          <cell r="CA1156" t="str">
            <v/>
          </cell>
          <cell r="CB1156" t="str">
            <v/>
          </cell>
          <cell r="CC1156" t="str">
            <v/>
          </cell>
          <cell r="CD1156" t="str">
            <v/>
          </cell>
          <cell r="CE1156" t="str">
            <v/>
          </cell>
          <cell r="CG1156" t="str">
            <v>RS YOLK FOUNDATION LIMITED - COMMISSION</v>
          </cell>
          <cell r="CH1156" t="str">
            <v/>
          </cell>
          <cell r="CI1156" t="str">
            <v/>
          </cell>
          <cell r="CJ1156" t="str">
            <v/>
          </cell>
          <cell r="CK1156" t="str">
            <v/>
          </cell>
          <cell r="CL1156" t="str">
            <v/>
          </cell>
          <cell r="CM1156" t="str">
            <v/>
          </cell>
          <cell r="CN1156" t="str">
            <v/>
          </cell>
          <cell r="CO1156" t="str">
            <v/>
          </cell>
          <cell r="CP1156" t="str">
            <v/>
          </cell>
          <cell r="CQ1156" t="str">
            <v/>
          </cell>
          <cell r="CR1156" t="str">
            <v/>
          </cell>
          <cell r="CS1156" t="str">
            <v/>
          </cell>
          <cell r="CU1156" t="str">
            <v>RS YOLK FOUNDATION LIMITED - COMMISSION</v>
          </cell>
          <cell r="CV1156" t="str">
            <v/>
          </cell>
          <cell r="CW1156" t="str">
            <v/>
          </cell>
          <cell r="CX1156" t="str">
            <v/>
          </cell>
          <cell r="CY1156" t="str">
            <v/>
          </cell>
          <cell r="CZ1156" t="str">
            <v/>
          </cell>
          <cell r="DA1156" t="str">
            <v/>
          </cell>
          <cell r="DB1156" t="str">
            <v/>
          </cell>
          <cell r="DC1156" t="str">
            <v/>
          </cell>
          <cell r="DD1156" t="str">
            <v/>
          </cell>
          <cell r="DE1156" t="str">
            <v/>
          </cell>
          <cell r="DG1156" t="str">
            <v>RS YOLK FOUNDATION LIMITED - COMMISSION</v>
          </cell>
          <cell r="DH1156" t="str">
            <v/>
          </cell>
          <cell r="DI1156" t="str">
            <v/>
          </cell>
          <cell r="DJ1156" t="str">
            <v/>
          </cell>
          <cell r="DK1156" t="str">
            <v/>
          </cell>
          <cell r="DL1156" t="str">
            <v/>
          </cell>
          <cell r="DM1156" t="str">
            <v/>
          </cell>
          <cell r="DN1156" t="str">
            <v/>
          </cell>
          <cell r="DO1156" t="str">
            <v/>
          </cell>
          <cell r="DP1156" t="str">
            <v/>
          </cell>
          <cell r="DQ1156" t="str">
            <v/>
          </cell>
          <cell r="DR1156" t="str">
            <v/>
          </cell>
          <cell r="DS1156" t="str">
            <v/>
          </cell>
          <cell r="DU1156" t="str">
            <v>RS YOLK FOUNDATION LIMITED - COMMISSION</v>
          </cell>
          <cell r="DV1156" t="str">
            <v/>
          </cell>
          <cell r="DW1156" t="str">
            <v/>
          </cell>
          <cell r="DX1156" t="str">
            <v/>
          </cell>
          <cell r="DY1156" t="str">
            <v/>
          </cell>
          <cell r="DZ1156" t="str">
            <v/>
          </cell>
          <cell r="EA1156" t="str">
            <v/>
          </cell>
          <cell r="EB1156" t="str">
            <v/>
          </cell>
          <cell r="EC1156" t="str">
            <v/>
          </cell>
          <cell r="ED1156" t="str">
            <v/>
          </cell>
          <cell r="EE1156" t="str">
            <v/>
          </cell>
        </row>
        <row r="1157">
          <cell r="AF1157" t="str">
            <v>RUBEIRE(U) LIMITED - COMMISSION LINE</v>
          </cell>
          <cell r="AG1157" t="str">
            <v>RUBEIRE(U) LIMITED - COMMISSION LINE</v>
          </cell>
          <cell r="AH1157" t="str">
            <v/>
          </cell>
          <cell r="AI1157" t="str">
            <v/>
          </cell>
          <cell r="AJ1157" t="str">
            <v/>
          </cell>
          <cell r="AK1157" t="str">
            <v/>
          </cell>
          <cell r="AL1157" t="str">
            <v/>
          </cell>
          <cell r="AM1157" t="str">
            <v/>
          </cell>
          <cell r="AN1157" t="str">
            <v/>
          </cell>
          <cell r="AO1157" t="str">
            <v/>
          </cell>
          <cell r="AP1157" t="str">
            <v/>
          </cell>
          <cell r="AQ1157" t="str">
            <v/>
          </cell>
          <cell r="AR1157" t="str">
            <v/>
          </cell>
          <cell r="AS1157" t="str">
            <v/>
          </cell>
          <cell r="AT1157">
            <v>0</v>
          </cell>
          <cell r="AU1157" t="str">
            <v>RUBEIRE(U) LIMITED - COMMISSION LINE</v>
          </cell>
          <cell r="AV1157" t="str">
            <v/>
          </cell>
          <cell r="AW1157" t="str">
            <v/>
          </cell>
          <cell r="AX1157" t="str">
            <v/>
          </cell>
          <cell r="AY1157" t="str">
            <v/>
          </cell>
          <cell r="AZ1157" t="str">
            <v/>
          </cell>
          <cell r="BA1157" t="str">
            <v/>
          </cell>
          <cell r="BB1157" t="str">
            <v/>
          </cell>
          <cell r="BC1157" t="str">
            <v/>
          </cell>
          <cell r="BD1157" t="str">
            <v/>
          </cell>
          <cell r="BE1157" t="str">
            <v/>
          </cell>
          <cell r="BG1157" t="str">
            <v>RUBEIRE(U) LIMITED - COMMISSION LINE</v>
          </cell>
          <cell r="BH1157" t="str">
            <v/>
          </cell>
          <cell r="BI1157" t="str">
            <v/>
          </cell>
          <cell r="BJ1157" t="str">
            <v/>
          </cell>
          <cell r="BK1157" t="str">
            <v/>
          </cell>
          <cell r="BL1157" t="str">
            <v/>
          </cell>
          <cell r="BM1157" t="str">
            <v/>
          </cell>
          <cell r="BN1157" t="str">
            <v/>
          </cell>
          <cell r="BO1157" t="str">
            <v/>
          </cell>
          <cell r="BP1157" t="str">
            <v/>
          </cell>
          <cell r="BQ1157" t="str">
            <v/>
          </cell>
          <cell r="BR1157" t="str">
            <v/>
          </cell>
          <cell r="BS1157" t="str">
            <v/>
          </cell>
          <cell r="BU1157" t="str">
            <v>RUBEIRE(U) LIMITED - COMMISSION LINE</v>
          </cell>
          <cell r="BV1157" t="str">
            <v/>
          </cell>
          <cell r="BW1157" t="str">
            <v/>
          </cell>
          <cell r="BX1157" t="str">
            <v/>
          </cell>
          <cell r="BY1157" t="str">
            <v/>
          </cell>
          <cell r="BZ1157" t="str">
            <v/>
          </cell>
          <cell r="CA1157" t="str">
            <v/>
          </cell>
          <cell r="CB1157" t="str">
            <v/>
          </cell>
          <cell r="CC1157" t="str">
            <v/>
          </cell>
          <cell r="CD1157" t="str">
            <v/>
          </cell>
          <cell r="CE1157" t="str">
            <v/>
          </cell>
          <cell r="CG1157" t="str">
            <v>RUBEIRE(U) LIMITED - COMMISSION LINE</v>
          </cell>
          <cell r="CH1157" t="str">
            <v/>
          </cell>
          <cell r="CI1157" t="str">
            <v/>
          </cell>
          <cell r="CJ1157" t="str">
            <v/>
          </cell>
          <cell r="CK1157" t="str">
            <v/>
          </cell>
          <cell r="CL1157" t="str">
            <v/>
          </cell>
          <cell r="CM1157" t="str">
            <v/>
          </cell>
          <cell r="CN1157" t="str">
            <v/>
          </cell>
          <cell r="CO1157" t="str">
            <v/>
          </cell>
          <cell r="CP1157" t="str">
            <v/>
          </cell>
          <cell r="CQ1157" t="str">
            <v/>
          </cell>
          <cell r="CR1157" t="str">
            <v/>
          </cell>
          <cell r="CS1157" t="str">
            <v/>
          </cell>
          <cell r="CU1157" t="str">
            <v>RUBEIRE(U) LIMITED - COMMISSION LINE</v>
          </cell>
          <cell r="CV1157" t="str">
            <v/>
          </cell>
          <cell r="CW1157" t="str">
            <v/>
          </cell>
          <cell r="CX1157" t="str">
            <v/>
          </cell>
          <cell r="CY1157" t="str">
            <v/>
          </cell>
          <cell r="CZ1157" t="str">
            <v/>
          </cell>
          <cell r="DA1157" t="str">
            <v/>
          </cell>
          <cell r="DB1157" t="str">
            <v/>
          </cell>
          <cell r="DC1157" t="str">
            <v/>
          </cell>
          <cell r="DD1157" t="str">
            <v/>
          </cell>
          <cell r="DE1157" t="str">
            <v/>
          </cell>
          <cell r="DG1157" t="str">
            <v>RUBEIRE(U) LIMITED - COMMISSION LINE</v>
          </cell>
          <cell r="DH1157" t="str">
            <v/>
          </cell>
          <cell r="DI1157" t="str">
            <v/>
          </cell>
          <cell r="DJ1157" t="str">
            <v/>
          </cell>
          <cell r="DK1157" t="str">
            <v/>
          </cell>
          <cell r="DL1157" t="str">
            <v/>
          </cell>
          <cell r="DM1157" t="str">
            <v/>
          </cell>
          <cell r="DN1157" t="str">
            <v/>
          </cell>
          <cell r="DO1157" t="str">
            <v/>
          </cell>
          <cell r="DP1157" t="str">
            <v/>
          </cell>
          <cell r="DQ1157" t="str">
            <v/>
          </cell>
          <cell r="DR1157" t="str">
            <v/>
          </cell>
          <cell r="DS1157" t="str">
            <v/>
          </cell>
          <cell r="DU1157" t="str">
            <v>RUBEIRE(U) LIMITED - COMMISSION LINE</v>
          </cell>
          <cell r="DV1157" t="str">
            <v/>
          </cell>
          <cell r="DW1157" t="str">
            <v/>
          </cell>
          <cell r="DX1157" t="str">
            <v/>
          </cell>
          <cell r="DY1157" t="str">
            <v/>
          </cell>
          <cell r="DZ1157" t="str">
            <v/>
          </cell>
          <cell r="EA1157" t="str">
            <v/>
          </cell>
          <cell r="EB1157" t="str">
            <v/>
          </cell>
          <cell r="EC1157" t="str">
            <v/>
          </cell>
          <cell r="ED1157" t="str">
            <v/>
          </cell>
          <cell r="EE1157" t="str">
            <v/>
          </cell>
        </row>
        <row r="1158">
          <cell r="AF1158" t="str">
            <v>RUBINDI PARENTS SCHOOL</v>
          </cell>
          <cell r="AG1158" t="str">
            <v>RUBINDI PARENTS SCHOOL</v>
          </cell>
          <cell r="AH1158" t="str">
            <v/>
          </cell>
          <cell r="AI1158">
            <v>2</v>
          </cell>
          <cell r="AJ1158" t="str">
            <v/>
          </cell>
          <cell r="AK1158" t="str">
            <v/>
          </cell>
          <cell r="AL1158" t="str">
            <v/>
          </cell>
          <cell r="AM1158" t="str">
            <v/>
          </cell>
          <cell r="AN1158">
            <v>1</v>
          </cell>
          <cell r="AO1158" t="str">
            <v/>
          </cell>
          <cell r="AP1158" t="str">
            <v/>
          </cell>
          <cell r="AQ1158" t="str">
            <v/>
          </cell>
          <cell r="AR1158" t="str">
            <v/>
          </cell>
          <cell r="AS1158" t="str">
            <v/>
          </cell>
          <cell r="AT1158">
            <v>3</v>
          </cell>
          <cell r="AU1158" t="str">
            <v>RUBINDI PARENTS SCHOOL</v>
          </cell>
          <cell r="AV1158" t="str">
            <v/>
          </cell>
          <cell r="AW1158">
            <v>1</v>
          </cell>
          <cell r="AX1158">
            <v>1</v>
          </cell>
          <cell r="AY1158">
            <v>1</v>
          </cell>
          <cell r="AZ1158" t="str">
            <v/>
          </cell>
          <cell r="BA1158" t="str">
            <v/>
          </cell>
          <cell r="BB1158" t="str">
            <v/>
          </cell>
          <cell r="BC1158" t="str">
            <v/>
          </cell>
          <cell r="BD1158">
            <v>1</v>
          </cell>
          <cell r="BE1158" t="str">
            <v/>
          </cell>
          <cell r="BG1158" t="str">
            <v>RUBINDI PARENTS SCHOOL</v>
          </cell>
          <cell r="BH1158" t="str">
            <v/>
          </cell>
          <cell r="BI1158">
            <v>2</v>
          </cell>
          <cell r="BJ1158" t="str">
            <v/>
          </cell>
          <cell r="BK1158" t="str">
            <v/>
          </cell>
          <cell r="BL1158" t="str">
            <v/>
          </cell>
          <cell r="BM1158" t="str">
            <v/>
          </cell>
          <cell r="BN1158">
            <v>3</v>
          </cell>
          <cell r="BO1158" t="str">
            <v/>
          </cell>
          <cell r="BP1158" t="str">
            <v/>
          </cell>
          <cell r="BQ1158" t="str">
            <v/>
          </cell>
          <cell r="BR1158" t="str">
            <v/>
          </cell>
          <cell r="BS1158" t="str">
            <v/>
          </cell>
          <cell r="BU1158" t="str">
            <v>RUBINDI PARENTS SCHOOL</v>
          </cell>
          <cell r="BV1158" t="str">
            <v/>
          </cell>
          <cell r="BW1158">
            <v>2</v>
          </cell>
          <cell r="BX1158">
            <v>1</v>
          </cell>
          <cell r="BY1158">
            <v>1</v>
          </cell>
          <cell r="BZ1158" t="str">
            <v/>
          </cell>
          <cell r="CA1158" t="str">
            <v/>
          </cell>
          <cell r="CB1158" t="str">
            <v/>
          </cell>
          <cell r="CC1158" t="str">
            <v/>
          </cell>
          <cell r="CD1158">
            <v>1</v>
          </cell>
          <cell r="CE1158" t="str">
            <v/>
          </cell>
          <cell r="CG1158" t="str">
            <v>RUBINDI PARENTS SCHOOL</v>
          </cell>
          <cell r="CH1158" t="str">
            <v/>
          </cell>
          <cell r="CI1158">
            <v>2000</v>
          </cell>
          <cell r="CJ1158" t="str">
            <v/>
          </cell>
          <cell r="CK1158" t="str">
            <v/>
          </cell>
          <cell r="CL1158" t="str">
            <v/>
          </cell>
          <cell r="CM1158" t="str">
            <v/>
          </cell>
          <cell r="CN1158">
            <v>99000</v>
          </cell>
          <cell r="CO1158" t="str">
            <v/>
          </cell>
          <cell r="CP1158" t="str">
            <v/>
          </cell>
          <cell r="CQ1158" t="str">
            <v/>
          </cell>
          <cell r="CR1158" t="str">
            <v/>
          </cell>
          <cell r="CS1158" t="str">
            <v/>
          </cell>
          <cell r="CU1158" t="str">
            <v>RUBINDI PARENTS SCHOOL</v>
          </cell>
          <cell r="CV1158" t="str">
            <v/>
          </cell>
          <cell r="CW1158">
            <v>100000</v>
          </cell>
          <cell r="CX1158">
            <v>10000</v>
          </cell>
          <cell r="CY1158">
            <v>11000</v>
          </cell>
          <cell r="CZ1158" t="str">
            <v/>
          </cell>
          <cell r="DA1158" t="str">
            <v/>
          </cell>
          <cell r="DB1158" t="str">
            <v/>
          </cell>
          <cell r="DC1158" t="str">
            <v/>
          </cell>
          <cell r="DD1158">
            <v>100000</v>
          </cell>
          <cell r="DE1158" t="str">
            <v/>
          </cell>
          <cell r="DG1158" t="str">
            <v>RUBINDI PARENTS SCHOOL</v>
          </cell>
          <cell r="DH1158" t="str">
            <v/>
          </cell>
          <cell r="DI1158">
            <v>800</v>
          </cell>
          <cell r="DJ1158" t="str">
            <v/>
          </cell>
          <cell r="DK1158" t="str">
            <v/>
          </cell>
          <cell r="DL1158" t="str">
            <v/>
          </cell>
          <cell r="DM1158" t="str">
            <v/>
          </cell>
          <cell r="DN1158">
            <v>400</v>
          </cell>
          <cell r="DO1158" t="str">
            <v/>
          </cell>
          <cell r="DP1158" t="str">
            <v/>
          </cell>
          <cell r="DQ1158" t="str">
            <v/>
          </cell>
          <cell r="DR1158" t="str">
            <v/>
          </cell>
          <cell r="DS1158" t="str">
            <v/>
          </cell>
          <cell r="DU1158" t="str">
            <v>RUBINDI PARENTS SCHOOL</v>
          </cell>
          <cell r="DV1158" t="str">
            <v/>
          </cell>
          <cell r="DW1158">
            <v>800</v>
          </cell>
          <cell r="DX1158">
            <v>400</v>
          </cell>
          <cell r="DY1158">
            <v>400</v>
          </cell>
          <cell r="DZ1158" t="str">
            <v/>
          </cell>
          <cell r="EA1158" t="str">
            <v/>
          </cell>
          <cell r="EB1158" t="str">
            <v/>
          </cell>
          <cell r="EC1158" t="str">
            <v/>
          </cell>
          <cell r="ED1158">
            <v>660</v>
          </cell>
          <cell r="EE1158" t="str">
            <v/>
          </cell>
        </row>
        <row r="1159">
          <cell r="AF1159" t="str">
            <v>RUBONA MOTHERCARE NURSERY AND PRIMARY SCHOOL</v>
          </cell>
          <cell r="AG1159" t="str">
            <v>RUBONA MOTHERCARE NURSERY AND PRIMARY SCHOOL</v>
          </cell>
          <cell r="AH1159" t="str">
            <v/>
          </cell>
          <cell r="AI1159" t="str">
            <v/>
          </cell>
          <cell r="AJ1159" t="str">
            <v/>
          </cell>
          <cell r="AK1159" t="str">
            <v/>
          </cell>
          <cell r="AL1159" t="str">
            <v/>
          </cell>
          <cell r="AM1159" t="str">
            <v/>
          </cell>
          <cell r="AN1159" t="str">
            <v/>
          </cell>
          <cell r="AO1159" t="str">
            <v/>
          </cell>
          <cell r="AP1159" t="str">
            <v/>
          </cell>
          <cell r="AQ1159" t="str">
            <v/>
          </cell>
          <cell r="AR1159" t="str">
            <v/>
          </cell>
          <cell r="AS1159" t="str">
            <v/>
          </cell>
          <cell r="AT1159">
            <v>0</v>
          </cell>
          <cell r="AU1159" t="str">
            <v>RUBONA MOTHERCARE NURSERY AND PRIMARY SCHOOL</v>
          </cell>
          <cell r="AV1159" t="str">
            <v/>
          </cell>
          <cell r="AW1159" t="str">
            <v/>
          </cell>
          <cell r="AX1159" t="str">
            <v/>
          </cell>
          <cell r="AY1159" t="str">
            <v/>
          </cell>
          <cell r="AZ1159" t="str">
            <v/>
          </cell>
          <cell r="BA1159" t="str">
            <v/>
          </cell>
          <cell r="BB1159" t="str">
            <v/>
          </cell>
          <cell r="BC1159" t="str">
            <v/>
          </cell>
          <cell r="BD1159" t="str">
            <v/>
          </cell>
          <cell r="BE1159" t="str">
            <v/>
          </cell>
          <cell r="BG1159" t="str">
            <v>RUBONA MOTHERCARE NURSERY AND PRIMARY SCHOOL</v>
          </cell>
          <cell r="BH1159" t="str">
            <v/>
          </cell>
          <cell r="BI1159" t="str">
            <v/>
          </cell>
          <cell r="BJ1159" t="str">
            <v/>
          </cell>
          <cell r="BK1159" t="str">
            <v/>
          </cell>
          <cell r="BL1159" t="str">
            <v/>
          </cell>
          <cell r="BM1159" t="str">
            <v/>
          </cell>
          <cell r="BN1159" t="str">
            <v/>
          </cell>
          <cell r="BO1159" t="str">
            <v/>
          </cell>
          <cell r="BP1159" t="str">
            <v/>
          </cell>
          <cell r="BQ1159" t="str">
            <v/>
          </cell>
          <cell r="BR1159" t="str">
            <v/>
          </cell>
          <cell r="BS1159" t="str">
            <v/>
          </cell>
          <cell r="BU1159" t="str">
            <v>RUBONA MOTHERCARE NURSERY AND PRIMARY SCHOOL</v>
          </cell>
          <cell r="BV1159" t="str">
            <v/>
          </cell>
          <cell r="BW1159" t="str">
            <v/>
          </cell>
          <cell r="BX1159" t="str">
            <v/>
          </cell>
          <cell r="BY1159" t="str">
            <v/>
          </cell>
          <cell r="BZ1159" t="str">
            <v/>
          </cell>
          <cell r="CA1159" t="str">
            <v/>
          </cell>
          <cell r="CB1159" t="str">
            <v/>
          </cell>
          <cell r="CC1159" t="str">
            <v/>
          </cell>
          <cell r="CD1159" t="str">
            <v/>
          </cell>
          <cell r="CE1159" t="str">
            <v/>
          </cell>
          <cell r="CG1159" t="str">
            <v>RUBONA MOTHERCARE NURSERY AND PRIMARY SCHOOL</v>
          </cell>
          <cell r="CH1159" t="str">
            <v/>
          </cell>
          <cell r="CI1159" t="str">
            <v/>
          </cell>
          <cell r="CJ1159" t="str">
            <v/>
          </cell>
          <cell r="CK1159" t="str">
            <v/>
          </cell>
          <cell r="CL1159" t="str">
            <v/>
          </cell>
          <cell r="CM1159" t="str">
            <v/>
          </cell>
          <cell r="CN1159" t="str">
            <v/>
          </cell>
          <cell r="CO1159" t="str">
            <v/>
          </cell>
          <cell r="CP1159" t="str">
            <v/>
          </cell>
          <cell r="CQ1159" t="str">
            <v/>
          </cell>
          <cell r="CR1159" t="str">
            <v/>
          </cell>
          <cell r="CS1159" t="str">
            <v/>
          </cell>
          <cell r="CU1159" t="str">
            <v>RUBONA MOTHERCARE NURSERY AND PRIMARY SCHOOL</v>
          </cell>
          <cell r="CV1159" t="str">
            <v/>
          </cell>
          <cell r="CW1159" t="str">
            <v/>
          </cell>
          <cell r="CX1159" t="str">
            <v/>
          </cell>
          <cell r="CY1159" t="str">
            <v/>
          </cell>
          <cell r="CZ1159" t="str">
            <v/>
          </cell>
          <cell r="DA1159" t="str">
            <v/>
          </cell>
          <cell r="DB1159" t="str">
            <v/>
          </cell>
          <cell r="DC1159" t="str">
            <v/>
          </cell>
          <cell r="DD1159" t="str">
            <v/>
          </cell>
          <cell r="DE1159" t="str">
            <v/>
          </cell>
          <cell r="DG1159" t="str">
            <v>RUBONA MOTHERCARE NURSERY AND PRIMARY SCHOOL</v>
          </cell>
          <cell r="DH1159" t="str">
            <v/>
          </cell>
          <cell r="DI1159" t="str">
            <v/>
          </cell>
          <cell r="DJ1159" t="str">
            <v/>
          </cell>
          <cell r="DK1159" t="str">
            <v/>
          </cell>
          <cell r="DL1159" t="str">
            <v/>
          </cell>
          <cell r="DM1159" t="str">
            <v/>
          </cell>
          <cell r="DN1159" t="str">
            <v/>
          </cell>
          <cell r="DO1159" t="str">
            <v/>
          </cell>
          <cell r="DP1159" t="str">
            <v/>
          </cell>
          <cell r="DQ1159" t="str">
            <v/>
          </cell>
          <cell r="DR1159" t="str">
            <v/>
          </cell>
          <cell r="DS1159" t="str">
            <v/>
          </cell>
          <cell r="DU1159" t="str">
            <v>RUBONA MOTHERCARE NURSERY AND PRIMARY SCHOOL</v>
          </cell>
          <cell r="DV1159" t="str">
            <v/>
          </cell>
          <cell r="DW1159" t="str">
            <v/>
          </cell>
          <cell r="DX1159" t="str">
            <v/>
          </cell>
          <cell r="DY1159" t="str">
            <v/>
          </cell>
          <cell r="DZ1159" t="str">
            <v/>
          </cell>
          <cell r="EA1159" t="str">
            <v/>
          </cell>
          <cell r="EB1159" t="str">
            <v/>
          </cell>
          <cell r="EC1159" t="str">
            <v/>
          </cell>
          <cell r="ED1159" t="str">
            <v/>
          </cell>
          <cell r="EE1159" t="str">
            <v/>
          </cell>
        </row>
        <row r="1160">
          <cell r="AF1160" t="str">
            <v>RUGARAMA PROGRESSIVE PRIMARY SCHOOL</v>
          </cell>
          <cell r="AG1160" t="str">
            <v>RUGARAMA PROGRESSIVE PRIMARY SCHOOL</v>
          </cell>
          <cell r="AH1160" t="str">
            <v/>
          </cell>
          <cell r="AI1160" t="str">
            <v/>
          </cell>
          <cell r="AJ1160" t="str">
            <v/>
          </cell>
          <cell r="AK1160" t="str">
            <v/>
          </cell>
          <cell r="AL1160" t="str">
            <v/>
          </cell>
          <cell r="AM1160" t="str">
            <v/>
          </cell>
          <cell r="AN1160" t="str">
            <v/>
          </cell>
          <cell r="AO1160" t="str">
            <v/>
          </cell>
          <cell r="AP1160" t="str">
            <v/>
          </cell>
          <cell r="AQ1160">
            <v>1</v>
          </cell>
          <cell r="AR1160" t="str">
            <v/>
          </cell>
          <cell r="AS1160" t="str">
            <v/>
          </cell>
          <cell r="AT1160">
            <v>1</v>
          </cell>
          <cell r="AU1160" t="str">
            <v>RUGARAMA PROGRESSIVE PRIMARY SCHOOL</v>
          </cell>
          <cell r="AV1160" t="str">
            <v/>
          </cell>
          <cell r="AW1160" t="str">
            <v/>
          </cell>
          <cell r="AX1160" t="str">
            <v/>
          </cell>
          <cell r="AY1160" t="str">
            <v/>
          </cell>
          <cell r="AZ1160" t="str">
            <v/>
          </cell>
          <cell r="BA1160" t="str">
            <v/>
          </cell>
          <cell r="BB1160" t="str">
            <v/>
          </cell>
          <cell r="BC1160" t="str">
            <v/>
          </cell>
          <cell r="BD1160" t="str">
            <v/>
          </cell>
          <cell r="BE1160" t="str">
            <v/>
          </cell>
          <cell r="BG1160" t="str">
            <v>RUGARAMA PROGRESSIVE PRIMARY SCHOOL</v>
          </cell>
          <cell r="BH1160" t="str">
            <v/>
          </cell>
          <cell r="BI1160" t="str">
            <v/>
          </cell>
          <cell r="BJ1160" t="str">
            <v/>
          </cell>
          <cell r="BK1160" t="str">
            <v/>
          </cell>
          <cell r="BL1160" t="str">
            <v/>
          </cell>
          <cell r="BM1160" t="str">
            <v/>
          </cell>
          <cell r="BN1160" t="str">
            <v/>
          </cell>
          <cell r="BO1160" t="str">
            <v/>
          </cell>
          <cell r="BP1160" t="str">
            <v/>
          </cell>
          <cell r="BQ1160">
            <v>1</v>
          </cell>
          <cell r="BR1160" t="str">
            <v/>
          </cell>
          <cell r="BS1160" t="str">
            <v/>
          </cell>
          <cell r="BU1160" t="str">
            <v>RUGARAMA PROGRESSIVE PRIMARY SCHOOL</v>
          </cell>
          <cell r="BV1160" t="str">
            <v/>
          </cell>
          <cell r="BW1160" t="str">
            <v/>
          </cell>
          <cell r="BX1160" t="str">
            <v/>
          </cell>
          <cell r="BY1160" t="str">
            <v/>
          </cell>
          <cell r="BZ1160" t="str">
            <v/>
          </cell>
          <cell r="CA1160" t="str">
            <v/>
          </cell>
          <cell r="CB1160" t="str">
            <v/>
          </cell>
          <cell r="CC1160" t="str">
            <v/>
          </cell>
          <cell r="CD1160" t="str">
            <v/>
          </cell>
          <cell r="CE1160" t="str">
            <v/>
          </cell>
          <cell r="CG1160" t="str">
            <v>RUGARAMA PROGRESSIVE PRIMARY SCHOOL</v>
          </cell>
          <cell r="CH1160" t="str">
            <v/>
          </cell>
          <cell r="CI1160" t="str">
            <v/>
          </cell>
          <cell r="CJ1160" t="str">
            <v/>
          </cell>
          <cell r="CK1160" t="str">
            <v/>
          </cell>
          <cell r="CL1160" t="str">
            <v/>
          </cell>
          <cell r="CM1160" t="str">
            <v/>
          </cell>
          <cell r="CN1160" t="str">
            <v/>
          </cell>
          <cell r="CO1160" t="str">
            <v/>
          </cell>
          <cell r="CP1160" t="str">
            <v/>
          </cell>
          <cell r="CQ1160">
            <v>120000</v>
          </cell>
          <cell r="CR1160" t="str">
            <v/>
          </cell>
          <cell r="CS1160" t="str">
            <v/>
          </cell>
          <cell r="CU1160" t="str">
            <v>RUGARAMA PROGRESSIVE PRIMARY SCHOOL</v>
          </cell>
          <cell r="CV1160" t="str">
            <v/>
          </cell>
          <cell r="CW1160" t="str">
            <v/>
          </cell>
          <cell r="CX1160" t="str">
            <v/>
          </cell>
          <cell r="CY1160" t="str">
            <v/>
          </cell>
          <cell r="CZ1160" t="str">
            <v/>
          </cell>
          <cell r="DA1160" t="str">
            <v/>
          </cell>
          <cell r="DB1160" t="str">
            <v/>
          </cell>
          <cell r="DC1160" t="str">
            <v/>
          </cell>
          <cell r="DD1160" t="str">
            <v/>
          </cell>
          <cell r="DE1160" t="str">
            <v/>
          </cell>
          <cell r="DG1160" t="str">
            <v>RUGARAMA PROGRESSIVE PRIMARY SCHOOL</v>
          </cell>
          <cell r="DH1160" t="str">
            <v/>
          </cell>
          <cell r="DI1160" t="str">
            <v/>
          </cell>
          <cell r="DJ1160" t="str">
            <v/>
          </cell>
          <cell r="DK1160" t="str">
            <v/>
          </cell>
          <cell r="DL1160" t="str">
            <v/>
          </cell>
          <cell r="DM1160" t="str">
            <v/>
          </cell>
          <cell r="DN1160" t="str">
            <v/>
          </cell>
          <cell r="DO1160" t="str">
            <v/>
          </cell>
          <cell r="DP1160" t="str">
            <v/>
          </cell>
          <cell r="DQ1160">
            <v>400</v>
          </cell>
          <cell r="DR1160" t="str">
            <v/>
          </cell>
          <cell r="DS1160" t="str">
            <v/>
          </cell>
          <cell r="DU1160" t="str">
            <v>RUGARAMA PROGRESSIVE PRIMARY SCHOOL</v>
          </cell>
          <cell r="DV1160" t="str">
            <v/>
          </cell>
          <cell r="DW1160" t="str">
            <v/>
          </cell>
          <cell r="DX1160" t="str">
            <v/>
          </cell>
          <cell r="DY1160" t="str">
            <v/>
          </cell>
          <cell r="DZ1160" t="str">
            <v/>
          </cell>
          <cell r="EA1160" t="str">
            <v/>
          </cell>
          <cell r="EB1160" t="str">
            <v/>
          </cell>
          <cell r="EC1160" t="str">
            <v/>
          </cell>
          <cell r="ED1160" t="str">
            <v/>
          </cell>
          <cell r="EE1160" t="str">
            <v/>
          </cell>
        </row>
        <row r="1161">
          <cell r="AF1161" t="str">
            <v>RUHAAMA FARMERS N TRADERS SACO</v>
          </cell>
          <cell r="AG1161" t="str">
            <v>RUHAAMA FARMERS N TRADERS SACO</v>
          </cell>
          <cell r="AH1161" t="str">
            <v/>
          </cell>
          <cell r="AI1161" t="str">
            <v/>
          </cell>
          <cell r="AJ1161" t="str">
            <v/>
          </cell>
          <cell r="AK1161" t="str">
            <v/>
          </cell>
          <cell r="AL1161" t="str">
            <v/>
          </cell>
          <cell r="AM1161" t="str">
            <v/>
          </cell>
          <cell r="AN1161" t="str">
            <v/>
          </cell>
          <cell r="AO1161" t="str">
            <v/>
          </cell>
          <cell r="AP1161" t="str">
            <v/>
          </cell>
          <cell r="AQ1161" t="str">
            <v/>
          </cell>
          <cell r="AR1161" t="str">
            <v/>
          </cell>
          <cell r="AS1161" t="str">
            <v/>
          </cell>
          <cell r="AT1161">
            <v>0</v>
          </cell>
          <cell r="AU1161" t="str">
            <v>RUHAAMA FARMERS N TRADERS SACO</v>
          </cell>
          <cell r="AV1161" t="str">
            <v/>
          </cell>
          <cell r="AW1161" t="str">
            <v/>
          </cell>
          <cell r="AX1161" t="str">
            <v/>
          </cell>
          <cell r="AY1161" t="str">
            <v/>
          </cell>
          <cell r="AZ1161" t="str">
            <v/>
          </cell>
          <cell r="BA1161" t="str">
            <v/>
          </cell>
          <cell r="BB1161" t="str">
            <v/>
          </cell>
          <cell r="BC1161" t="str">
            <v/>
          </cell>
          <cell r="BD1161" t="str">
            <v/>
          </cell>
          <cell r="BE1161" t="str">
            <v/>
          </cell>
          <cell r="BG1161" t="str">
            <v>RUHAAMA FARMERS N TRADERS SACO</v>
          </cell>
          <cell r="BH1161" t="str">
            <v/>
          </cell>
          <cell r="BI1161" t="str">
            <v/>
          </cell>
          <cell r="BJ1161" t="str">
            <v/>
          </cell>
          <cell r="BK1161" t="str">
            <v/>
          </cell>
          <cell r="BL1161" t="str">
            <v/>
          </cell>
          <cell r="BM1161" t="str">
            <v/>
          </cell>
          <cell r="BN1161" t="str">
            <v/>
          </cell>
          <cell r="BO1161" t="str">
            <v/>
          </cell>
          <cell r="BP1161" t="str">
            <v/>
          </cell>
          <cell r="BQ1161" t="str">
            <v/>
          </cell>
          <cell r="BR1161" t="str">
            <v/>
          </cell>
          <cell r="BS1161" t="str">
            <v/>
          </cell>
          <cell r="BU1161" t="str">
            <v>RUHAAMA FARMERS N TRADERS SACO</v>
          </cell>
          <cell r="BV1161" t="str">
            <v/>
          </cell>
          <cell r="BW1161" t="str">
            <v/>
          </cell>
          <cell r="BX1161" t="str">
            <v/>
          </cell>
          <cell r="BY1161" t="str">
            <v/>
          </cell>
          <cell r="BZ1161" t="str">
            <v/>
          </cell>
          <cell r="CA1161" t="str">
            <v/>
          </cell>
          <cell r="CB1161" t="str">
            <v/>
          </cell>
          <cell r="CC1161" t="str">
            <v/>
          </cell>
          <cell r="CD1161" t="str">
            <v/>
          </cell>
          <cell r="CE1161" t="str">
            <v/>
          </cell>
          <cell r="CG1161" t="str">
            <v>RUHAAMA FARMERS N TRADERS SACO</v>
          </cell>
          <cell r="CH1161" t="str">
            <v/>
          </cell>
          <cell r="CI1161" t="str">
            <v/>
          </cell>
          <cell r="CJ1161" t="str">
            <v/>
          </cell>
          <cell r="CK1161" t="str">
            <v/>
          </cell>
          <cell r="CL1161" t="str">
            <v/>
          </cell>
          <cell r="CM1161" t="str">
            <v/>
          </cell>
          <cell r="CN1161" t="str">
            <v/>
          </cell>
          <cell r="CO1161" t="str">
            <v/>
          </cell>
          <cell r="CP1161" t="str">
            <v/>
          </cell>
          <cell r="CQ1161" t="str">
            <v/>
          </cell>
          <cell r="CR1161" t="str">
            <v/>
          </cell>
          <cell r="CS1161" t="str">
            <v/>
          </cell>
          <cell r="CU1161" t="str">
            <v>RUHAAMA FARMERS N TRADERS SACO</v>
          </cell>
          <cell r="CV1161" t="str">
            <v/>
          </cell>
          <cell r="CW1161" t="str">
            <v/>
          </cell>
          <cell r="CX1161" t="str">
            <v/>
          </cell>
          <cell r="CY1161" t="str">
            <v/>
          </cell>
          <cell r="CZ1161" t="str">
            <v/>
          </cell>
          <cell r="DA1161" t="str">
            <v/>
          </cell>
          <cell r="DB1161" t="str">
            <v/>
          </cell>
          <cell r="DC1161" t="str">
            <v/>
          </cell>
          <cell r="DD1161" t="str">
            <v/>
          </cell>
          <cell r="DE1161" t="str">
            <v/>
          </cell>
          <cell r="DG1161" t="str">
            <v>RUHAAMA FARMERS N TRADERS SACO</v>
          </cell>
          <cell r="DH1161" t="str">
            <v/>
          </cell>
          <cell r="DI1161" t="str">
            <v/>
          </cell>
          <cell r="DJ1161" t="str">
            <v/>
          </cell>
          <cell r="DK1161" t="str">
            <v/>
          </cell>
          <cell r="DL1161" t="str">
            <v/>
          </cell>
          <cell r="DM1161" t="str">
            <v/>
          </cell>
          <cell r="DN1161" t="str">
            <v/>
          </cell>
          <cell r="DO1161" t="str">
            <v/>
          </cell>
          <cell r="DP1161" t="str">
            <v/>
          </cell>
          <cell r="DQ1161" t="str">
            <v/>
          </cell>
          <cell r="DR1161" t="str">
            <v/>
          </cell>
          <cell r="DS1161" t="str">
            <v/>
          </cell>
          <cell r="DU1161" t="str">
            <v>RUHAAMA FARMERS N TRADERS SACO</v>
          </cell>
          <cell r="DV1161" t="str">
            <v/>
          </cell>
          <cell r="DW1161" t="str">
            <v/>
          </cell>
          <cell r="DX1161" t="str">
            <v/>
          </cell>
          <cell r="DY1161" t="str">
            <v/>
          </cell>
          <cell r="DZ1161" t="str">
            <v/>
          </cell>
          <cell r="EA1161" t="str">
            <v/>
          </cell>
          <cell r="EB1161" t="str">
            <v/>
          </cell>
          <cell r="EC1161" t="str">
            <v/>
          </cell>
          <cell r="ED1161" t="str">
            <v/>
          </cell>
          <cell r="EE1161" t="str">
            <v/>
          </cell>
        </row>
        <row r="1162">
          <cell r="AF1162" t="str">
            <v>RUKUNGIRI MODERN PRIMARY SCHOOL</v>
          </cell>
          <cell r="AG1162" t="str">
            <v>RUKUNGIRI MODERN PRIMARY SCHOOL</v>
          </cell>
          <cell r="AH1162" t="str">
            <v/>
          </cell>
          <cell r="AI1162" t="str">
            <v/>
          </cell>
          <cell r="AJ1162" t="str">
            <v/>
          </cell>
          <cell r="AK1162" t="str">
            <v/>
          </cell>
          <cell r="AL1162" t="str">
            <v/>
          </cell>
          <cell r="AM1162" t="str">
            <v/>
          </cell>
          <cell r="AN1162" t="str">
            <v/>
          </cell>
          <cell r="AO1162" t="str">
            <v/>
          </cell>
          <cell r="AP1162" t="str">
            <v/>
          </cell>
          <cell r="AQ1162" t="str">
            <v/>
          </cell>
          <cell r="AR1162" t="str">
            <v/>
          </cell>
          <cell r="AS1162" t="str">
            <v/>
          </cell>
          <cell r="AT1162">
            <v>0</v>
          </cell>
          <cell r="AU1162" t="str">
            <v>RUKUNGIRI MODERN PRIMARY SCHOOL</v>
          </cell>
          <cell r="AV1162" t="str">
            <v/>
          </cell>
          <cell r="AW1162" t="str">
            <v/>
          </cell>
          <cell r="AX1162" t="str">
            <v/>
          </cell>
          <cell r="AY1162" t="str">
            <v/>
          </cell>
          <cell r="AZ1162" t="str">
            <v/>
          </cell>
          <cell r="BA1162" t="str">
            <v/>
          </cell>
          <cell r="BB1162" t="str">
            <v/>
          </cell>
          <cell r="BC1162" t="str">
            <v/>
          </cell>
          <cell r="BD1162" t="str">
            <v/>
          </cell>
          <cell r="BE1162" t="str">
            <v/>
          </cell>
          <cell r="BG1162" t="str">
            <v>RUKUNGIRI MODERN PRIMARY SCHOOL</v>
          </cell>
          <cell r="BH1162" t="str">
            <v/>
          </cell>
          <cell r="BI1162" t="str">
            <v/>
          </cell>
          <cell r="BJ1162" t="str">
            <v/>
          </cell>
          <cell r="BK1162" t="str">
            <v/>
          </cell>
          <cell r="BL1162" t="str">
            <v/>
          </cell>
          <cell r="BM1162" t="str">
            <v/>
          </cell>
          <cell r="BN1162" t="str">
            <v/>
          </cell>
          <cell r="BO1162" t="str">
            <v/>
          </cell>
          <cell r="BP1162" t="str">
            <v/>
          </cell>
          <cell r="BQ1162" t="str">
            <v/>
          </cell>
          <cell r="BR1162" t="str">
            <v/>
          </cell>
          <cell r="BS1162" t="str">
            <v/>
          </cell>
          <cell r="BU1162" t="str">
            <v>RUKUNGIRI MODERN PRIMARY SCHOOL</v>
          </cell>
          <cell r="BV1162" t="str">
            <v/>
          </cell>
          <cell r="BW1162" t="str">
            <v/>
          </cell>
          <cell r="BX1162" t="str">
            <v/>
          </cell>
          <cell r="BY1162" t="str">
            <v/>
          </cell>
          <cell r="BZ1162" t="str">
            <v/>
          </cell>
          <cell r="CA1162" t="str">
            <v/>
          </cell>
          <cell r="CB1162" t="str">
            <v/>
          </cell>
          <cell r="CC1162" t="str">
            <v/>
          </cell>
          <cell r="CD1162" t="str">
            <v/>
          </cell>
          <cell r="CE1162" t="str">
            <v/>
          </cell>
          <cell r="CG1162" t="str">
            <v>RUKUNGIRI MODERN PRIMARY SCHOOL</v>
          </cell>
          <cell r="CH1162" t="str">
            <v/>
          </cell>
          <cell r="CI1162" t="str">
            <v/>
          </cell>
          <cell r="CJ1162" t="str">
            <v/>
          </cell>
          <cell r="CK1162" t="str">
            <v/>
          </cell>
          <cell r="CL1162" t="str">
            <v/>
          </cell>
          <cell r="CM1162" t="str">
            <v/>
          </cell>
          <cell r="CN1162" t="str">
            <v/>
          </cell>
          <cell r="CO1162" t="str">
            <v/>
          </cell>
          <cell r="CP1162" t="str">
            <v/>
          </cell>
          <cell r="CQ1162" t="str">
            <v/>
          </cell>
          <cell r="CR1162" t="str">
            <v/>
          </cell>
          <cell r="CS1162" t="str">
            <v/>
          </cell>
          <cell r="CU1162" t="str">
            <v>RUKUNGIRI MODERN PRIMARY SCHOOL</v>
          </cell>
          <cell r="CV1162" t="str">
            <v/>
          </cell>
          <cell r="CW1162" t="str">
            <v/>
          </cell>
          <cell r="CX1162" t="str">
            <v/>
          </cell>
          <cell r="CY1162" t="str">
            <v/>
          </cell>
          <cell r="CZ1162" t="str">
            <v/>
          </cell>
          <cell r="DA1162" t="str">
            <v/>
          </cell>
          <cell r="DB1162" t="str">
            <v/>
          </cell>
          <cell r="DC1162" t="str">
            <v/>
          </cell>
          <cell r="DD1162" t="str">
            <v/>
          </cell>
          <cell r="DE1162" t="str">
            <v/>
          </cell>
          <cell r="DG1162" t="str">
            <v>RUKUNGIRI MODERN PRIMARY SCHOOL</v>
          </cell>
          <cell r="DH1162" t="str">
            <v/>
          </cell>
          <cell r="DI1162" t="str">
            <v/>
          </cell>
          <cell r="DJ1162" t="str">
            <v/>
          </cell>
          <cell r="DK1162" t="str">
            <v/>
          </cell>
          <cell r="DL1162" t="str">
            <v/>
          </cell>
          <cell r="DM1162" t="str">
            <v/>
          </cell>
          <cell r="DN1162" t="str">
            <v/>
          </cell>
          <cell r="DO1162" t="str">
            <v/>
          </cell>
          <cell r="DP1162" t="str">
            <v/>
          </cell>
          <cell r="DQ1162" t="str">
            <v/>
          </cell>
          <cell r="DR1162" t="str">
            <v/>
          </cell>
          <cell r="DS1162" t="str">
            <v/>
          </cell>
          <cell r="DU1162" t="str">
            <v>RUKUNGIRI MODERN PRIMARY SCHOOL</v>
          </cell>
          <cell r="DV1162" t="str">
            <v/>
          </cell>
          <cell r="DW1162" t="str">
            <v/>
          </cell>
          <cell r="DX1162" t="str">
            <v/>
          </cell>
          <cell r="DY1162" t="str">
            <v/>
          </cell>
          <cell r="DZ1162" t="str">
            <v/>
          </cell>
          <cell r="EA1162" t="str">
            <v/>
          </cell>
          <cell r="EB1162" t="str">
            <v/>
          </cell>
          <cell r="EC1162" t="str">
            <v/>
          </cell>
          <cell r="ED1162" t="str">
            <v/>
          </cell>
          <cell r="EE1162" t="str">
            <v/>
          </cell>
        </row>
        <row r="1163">
          <cell r="AF1163" t="str">
            <v>RUMI CONFECTIONARY</v>
          </cell>
          <cell r="AG1163" t="str">
            <v>RUMI CONFECTIONARY</v>
          </cell>
          <cell r="AH1163" t="str">
            <v/>
          </cell>
          <cell r="AI1163" t="str">
            <v/>
          </cell>
          <cell r="AJ1163">
            <v>2</v>
          </cell>
          <cell r="AK1163">
            <v>1</v>
          </cell>
          <cell r="AL1163">
            <v>3</v>
          </cell>
          <cell r="AM1163">
            <v>2</v>
          </cell>
          <cell r="AN1163" t="str">
            <v/>
          </cell>
          <cell r="AO1163" t="str">
            <v/>
          </cell>
          <cell r="AP1163" t="str">
            <v/>
          </cell>
          <cell r="AQ1163" t="str">
            <v/>
          </cell>
          <cell r="AR1163" t="str">
            <v/>
          </cell>
          <cell r="AS1163" t="str">
            <v/>
          </cell>
          <cell r="AT1163">
            <v>8</v>
          </cell>
          <cell r="AU1163" t="str">
            <v>RUMI CONFECTIONARY</v>
          </cell>
          <cell r="AV1163" t="str">
            <v/>
          </cell>
          <cell r="AW1163" t="str">
            <v/>
          </cell>
          <cell r="AX1163" t="str">
            <v/>
          </cell>
          <cell r="AY1163" t="str">
            <v/>
          </cell>
          <cell r="AZ1163" t="str">
            <v/>
          </cell>
          <cell r="BA1163" t="str">
            <v/>
          </cell>
          <cell r="BB1163" t="str">
            <v/>
          </cell>
          <cell r="BC1163" t="str">
            <v/>
          </cell>
          <cell r="BD1163" t="str">
            <v/>
          </cell>
          <cell r="BE1163" t="str">
            <v/>
          </cell>
          <cell r="BG1163" t="str">
            <v>RUMI CONFECTIONARY</v>
          </cell>
          <cell r="BH1163" t="str">
            <v/>
          </cell>
          <cell r="BI1163" t="str">
            <v/>
          </cell>
          <cell r="BJ1163">
            <v>3</v>
          </cell>
          <cell r="BK1163">
            <v>1</v>
          </cell>
          <cell r="BL1163">
            <v>4</v>
          </cell>
          <cell r="BM1163">
            <v>2</v>
          </cell>
          <cell r="BN1163" t="str">
            <v/>
          </cell>
          <cell r="BO1163" t="str">
            <v/>
          </cell>
          <cell r="BP1163" t="str">
            <v/>
          </cell>
          <cell r="BQ1163" t="str">
            <v/>
          </cell>
          <cell r="BR1163" t="str">
            <v/>
          </cell>
          <cell r="BS1163" t="str">
            <v/>
          </cell>
          <cell r="BU1163" t="str">
            <v>RUMI CONFECTIONARY</v>
          </cell>
          <cell r="BV1163" t="str">
            <v/>
          </cell>
          <cell r="BW1163" t="str">
            <v/>
          </cell>
          <cell r="BX1163" t="str">
            <v/>
          </cell>
          <cell r="BY1163" t="str">
            <v/>
          </cell>
          <cell r="BZ1163" t="str">
            <v/>
          </cell>
          <cell r="CA1163" t="str">
            <v/>
          </cell>
          <cell r="CB1163" t="str">
            <v/>
          </cell>
          <cell r="CC1163" t="str">
            <v/>
          </cell>
          <cell r="CD1163" t="str">
            <v/>
          </cell>
          <cell r="CE1163" t="str">
            <v/>
          </cell>
          <cell r="CG1163" t="str">
            <v>RUMI CONFECTIONARY</v>
          </cell>
          <cell r="CH1163" t="str">
            <v/>
          </cell>
          <cell r="CI1163" t="str">
            <v/>
          </cell>
          <cell r="CJ1163">
            <v>252000</v>
          </cell>
          <cell r="CK1163">
            <v>60000</v>
          </cell>
          <cell r="CL1163">
            <v>485000</v>
          </cell>
          <cell r="CM1163">
            <v>2150000</v>
          </cell>
          <cell r="CN1163" t="str">
            <v/>
          </cell>
          <cell r="CO1163" t="str">
            <v/>
          </cell>
          <cell r="CP1163" t="str">
            <v/>
          </cell>
          <cell r="CQ1163" t="str">
            <v/>
          </cell>
          <cell r="CR1163" t="str">
            <v/>
          </cell>
          <cell r="CS1163" t="str">
            <v/>
          </cell>
          <cell r="CU1163" t="str">
            <v>RUMI CONFECTIONARY</v>
          </cell>
          <cell r="CV1163" t="str">
            <v/>
          </cell>
          <cell r="CW1163" t="str">
            <v/>
          </cell>
          <cell r="CX1163" t="str">
            <v/>
          </cell>
          <cell r="CY1163" t="str">
            <v/>
          </cell>
          <cell r="CZ1163" t="str">
            <v/>
          </cell>
          <cell r="DA1163" t="str">
            <v/>
          </cell>
          <cell r="DB1163" t="str">
            <v/>
          </cell>
          <cell r="DC1163" t="str">
            <v/>
          </cell>
          <cell r="DD1163" t="str">
            <v/>
          </cell>
          <cell r="DE1163" t="str">
            <v/>
          </cell>
          <cell r="DG1163" t="str">
            <v>RUMI CONFECTIONARY</v>
          </cell>
          <cell r="DH1163" t="str">
            <v/>
          </cell>
          <cell r="DI1163" t="str">
            <v/>
          </cell>
          <cell r="DJ1163">
            <v>1500</v>
          </cell>
          <cell r="DK1163">
            <v>400</v>
          </cell>
          <cell r="DL1163">
            <v>1100</v>
          </cell>
          <cell r="DM1163">
            <v>2000</v>
          </cell>
          <cell r="DN1163" t="str">
            <v/>
          </cell>
          <cell r="DO1163" t="str">
            <v/>
          </cell>
          <cell r="DP1163" t="str">
            <v/>
          </cell>
          <cell r="DQ1163" t="str">
            <v/>
          </cell>
          <cell r="DR1163" t="str">
            <v/>
          </cell>
          <cell r="DS1163" t="str">
            <v/>
          </cell>
          <cell r="DU1163" t="str">
            <v>RUMI CONFECTIONARY</v>
          </cell>
          <cell r="DV1163" t="str">
            <v/>
          </cell>
          <cell r="DW1163" t="str">
            <v/>
          </cell>
          <cell r="DX1163" t="str">
            <v/>
          </cell>
          <cell r="DY1163" t="str">
            <v/>
          </cell>
          <cell r="DZ1163" t="str">
            <v/>
          </cell>
          <cell r="EA1163" t="str">
            <v/>
          </cell>
          <cell r="EB1163" t="str">
            <v/>
          </cell>
          <cell r="EC1163" t="str">
            <v/>
          </cell>
          <cell r="ED1163" t="str">
            <v/>
          </cell>
          <cell r="EE1163" t="str">
            <v/>
          </cell>
        </row>
        <row r="1164">
          <cell r="AF1164" t="str">
            <v>RUMI CONFECTIONARY</v>
          </cell>
          <cell r="AG1164" t="str">
            <v>RUMI CONFECTIONARY</v>
          </cell>
          <cell r="AH1164" t="str">
            <v/>
          </cell>
          <cell r="AI1164" t="str">
            <v/>
          </cell>
          <cell r="AJ1164">
            <v>2</v>
          </cell>
          <cell r="AK1164">
            <v>1</v>
          </cell>
          <cell r="AL1164">
            <v>3</v>
          </cell>
          <cell r="AM1164">
            <v>2</v>
          </cell>
          <cell r="AN1164" t="str">
            <v/>
          </cell>
          <cell r="AO1164" t="str">
            <v/>
          </cell>
          <cell r="AP1164" t="str">
            <v/>
          </cell>
          <cell r="AQ1164" t="str">
            <v/>
          </cell>
          <cell r="AR1164" t="str">
            <v/>
          </cell>
          <cell r="AS1164" t="str">
            <v/>
          </cell>
          <cell r="AT1164">
            <v>8</v>
          </cell>
          <cell r="AU1164" t="str">
            <v>RUMI CONFECTIONARY</v>
          </cell>
          <cell r="AV1164" t="str">
            <v/>
          </cell>
          <cell r="AW1164" t="str">
            <v/>
          </cell>
          <cell r="AX1164" t="str">
            <v/>
          </cell>
          <cell r="AY1164" t="str">
            <v/>
          </cell>
          <cell r="AZ1164" t="str">
            <v/>
          </cell>
          <cell r="BA1164" t="str">
            <v/>
          </cell>
          <cell r="BB1164" t="str">
            <v/>
          </cell>
          <cell r="BC1164" t="str">
            <v/>
          </cell>
          <cell r="BD1164" t="str">
            <v/>
          </cell>
          <cell r="BE1164" t="str">
            <v/>
          </cell>
          <cell r="BG1164" t="str">
            <v>RUMI CONFECTIONARY</v>
          </cell>
          <cell r="BH1164" t="str">
            <v/>
          </cell>
          <cell r="BI1164" t="str">
            <v/>
          </cell>
          <cell r="BJ1164">
            <v>3</v>
          </cell>
          <cell r="BK1164">
            <v>1</v>
          </cell>
          <cell r="BL1164">
            <v>4</v>
          </cell>
          <cell r="BM1164">
            <v>2</v>
          </cell>
          <cell r="BN1164" t="str">
            <v/>
          </cell>
          <cell r="BO1164" t="str">
            <v/>
          </cell>
          <cell r="BP1164" t="str">
            <v/>
          </cell>
          <cell r="BQ1164" t="str">
            <v/>
          </cell>
          <cell r="BR1164" t="str">
            <v/>
          </cell>
          <cell r="BS1164" t="str">
            <v/>
          </cell>
          <cell r="BU1164" t="str">
            <v>RUMI CONFECTIONARY</v>
          </cell>
          <cell r="BV1164" t="str">
            <v/>
          </cell>
          <cell r="BW1164" t="str">
            <v/>
          </cell>
          <cell r="BX1164" t="str">
            <v/>
          </cell>
          <cell r="BY1164" t="str">
            <v/>
          </cell>
          <cell r="BZ1164" t="str">
            <v/>
          </cell>
          <cell r="CA1164" t="str">
            <v/>
          </cell>
          <cell r="CB1164" t="str">
            <v/>
          </cell>
          <cell r="CC1164" t="str">
            <v/>
          </cell>
          <cell r="CD1164" t="str">
            <v/>
          </cell>
          <cell r="CE1164" t="str">
            <v/>
          </cell>
          <cell r="CG1164" t="str">
            <v>RUMI CONFECTIONARY</v>
          </cell>
          <cell r="CH1164" t="str">
            <v/>
          </cell>
          <cell r="CI1164" t="str">
            <v/>
          </cell>
          <cell r="CJ1164">
            <v>252000</v>
          </cell>
          <cell r="CK1164">
            <v>60000</v>
          </cell>
          <cell r="CL1164">
            <v>485000</v>
          </cell>
          <cell r="CM1164">
            <v>2150000</v>
          </cell>
          <cell r="CN1164" t="str">
            <v/>
          </cell>
          <cell r="CO1164" t="str">
            <v/>
          </cell>
          <cell r="CP1164" t="str">
            <v/>
          </cell>
          <cell r="CQ1164" t="str">
            <v/>
          </cell>
          <cell r="CR1164" t="str">
            <v/>
          </cell>
          <cell r="CS1164" t="str">
            <v/>
          </cell>
          <cell r="CU1164" t="str">
            <v>RUMI CONFECTIONARY</v>
          </cell>
          <cell r="CV1164" t="str">
            <v/>
          </cell>
          <cell r="CW1164" t="str">
            <v/>
          </cell>
          <cell r="CX1164" t="str">
            <v/>
          </cell>
          <cell r="CY1164" t="str">
            <v/>
          </cell>
          <cell r="CZ1164" t="str">
            <v/>
          </cell>
          <cell r="DA1164" t="str">
            <v/>
          </cell>
          <cell r="DB1164" t="str">
            <v/>
          </cell>
          <cell r="DC1164" t="str">
            <v/>
          </cell>
          <cell r="DD1164" t="str">
            <v/>
          </cell>
          <cell r="DE1164" t="str">
            <v/>
          </cell>
          <cell r="DG1164" t="str">
            <v>RUMI CONFECTIONARY</v>
          </cell>
          <cell r="DH1164" t="str">
            <v/>
          </cell>
          <cell r="DI1164" t="str">
            <v/>
          </cell>
          <cell r="DJ1164">
            <v>1500</v>
          </cell>
          <cell r="DK1164">
            <v>400</v>
          </cell>
          <cell r="DL1164">
            <v>1100</v>
          </cell>
          <cell r="DM1164">
            <v>2000</v>
          </cell>
          <cell r="DN1164" t="str">
            <v/>
          </cell>
          <cell r="DO1164" t="str">
            <v/>
          </cell>
          <cell r="DP1164" t="str">
            <v/>
          </cell>
          <cell r="DQ1164" t="str">
            <v/>
          </cell>
          <cell r="DR1164" t="str">
            <v/>
          </cell>
          <cell r="DS1164" t="str">
            <v/>
          </cell>
          <cell r="DU1164" t="str">
            <v>RUMI CONFECTIONARY</v>
          </cell>
          <cell r="DV1164" t="str">
            <v/>
          </cell>
          <cell r="DW1164" t="str">
            <v/>
          </cell>
          <cell r="DX1164" t="str">
            <v/>
          </cell>
          <cell r="DY1164" t="str">
            <v/>
          </cell>
          <cell r="DZ1164" t="str">
            <v/>
          </cell>
          <cell r="EA1164" t="str">
            <v/>
          </cell>
          <cell r="EB1164" t="str">
            <v/>
          </cell>
          <cell r="EC1164" t="str">
            <v/>
          </cell>
          <cell r="ED1164" t="str">
            <v/>
          </cell>
          <cell r="EE1164" t="str">
            <v/>
          </cell>
        </row>
        <row r="1165">
          <cell r="AF1165" t="str">
            <v>RURAL COMMUNICATION CENTER(NAKASONGOLA)</v>
          </cell>
          <cell r="AG1165" t="str">
            <v>RURAL COMMUNICATION CENTER(NAKASONGOLA)</v>
          </cell>
          <cell r="AH1165" t="str">
            <v/>
          </cell>
          <cell r="AI1165" t="str">
            <v/>
          </cell>
          <cell r="AJ1165" t="str">
            <v/>
          </cell>
          <cell r="AK1165" t="str">
            <v/>
          </cell>
          <cell r="AL1165" t="str">
            <v/>
          </cell>
          <cell r="AM1165" t="str">
            <v/>
          </cell>
          <cell r="AN1165" t="str">
            <v/>
          </cell>
          <cell r="AO1165" t="str">
            <v/>
          </cell>
          <cell r="AP1165" t="str">
            <v/>
          </cell>
          <cell r="AQ1165" t="str">
            <v/>
          </cell>
          <cell r="AR1165" t="str">
            <v/>
          </cell>
          <cell r="AS1165" t="str">
            <v/>
          </cell>
          <cell r="AT1165">
            <v>0</v>
          </cell>
          <cell r="AU1165" t="str">
            <v>RURAL COMMUNICATION CENTER(NAKASONGOLA)</v>
          </cell>
          <cell r="AV1165" t="str">
            <v/>
          </cell>
          <cell r="AW1165" t="str">
            <v/>
          </cell>
          <cell r="AX1165" t="str">
            <v/>
          </cell>
          <cell r="AY1165" t="str">
            <v/>
          </cell>
          <cell r="AZ1165" t="str">
            <v/>
          </cell>
          <cell r="BA1165" t="str">
            <v/>
          </cell>
          <cell r="BB1165" t="str">
            <v/>
          </cell>
          <cell r="BC1165" t="str">
            <v/>
          </cell>
          <cell r="BD1165" t="str">
            <v/>
          </cell>
          <cell r="BE1165" t="str">
            <v/>
          </cell>
          <cell r="BG1165" t="str">
            <v>RURAL COMMUNICATION CENTER(NAKASONGOLA)</v>
          </cell>
          <cell r="BH1165" t="str">
            <v/>
          </cell>
          <cell r="BI1165" t="str">
            <v/>
          </cell>
          <cell r="BJ1165" t="str">
            <v/>
          </cell>
          <cell r="BK1165" t="str">
            <v/>
          </cell>
          <cell r="BL1165" t="str">
            <v/>
          </cell>
          <cell r="BM1165" t="str">
            <v/>
          </cell>
          <cell r="BN1165" t="str">
            <v/>
          </cell>
          <cell r="BO1165" t="str">
            <v/>
          </cell>
          <cell r="BP1165" t="str">
            <v/>
          </cell>
          <cell r="BQ1165" t="str">
            <v/>
          </cell>
          <cell r="BR1165" t="str">
            <v/>
          </cell>
          <cell r="BS1165" t="str">
            <v/>
          </cell>
          <cell r="BU1165" t="str">
            <v>RURAL COMMUNICATION CENTER(NAKASONGOLA)</v>
          </cell>
          <cell r="BV1165" t="str">
            <v/>
          </cell>
          <cell r="BW1165" t="str">
            <v/>
          </cell>
          <cell r="BX1165" t="str">
            <v/>
          </cell>
          <cell r="BY1165" t="str">
            <v/>
          </cell>
          <cell r="BZ1165" t="str">
            <v/>
          </cell>
          <cell r="CA1165" t="str">
            <v/>
          </cell>
          <cell r="CB1165" t="str">
            <v/>
          </cell>
          <cell r="CC1165" t="str">
            <v/>
          </cell>
          <cell r="CD1165" t="str">
            <v/>
          </cell>
          <cell r="CE1165" t="str">
            <v/>
          </cell>
          <cell r="CG1165" t="str">
            <v>RURAL COMMUNICATION CENTER(NAKASONGOLA)</v>
          </cell>
          <cell r="CH1165" t="str">
            <v/>
          </cell>
          <cell r="CI1165" t="str">
            <v/>
          </cell>
          <cell r="CJ1165" t="str">
            <v/>
          </cell>
          <cell r="CK1165" t="str">
            <v/>
          </cell>
          <cell r="CL1165" t="str">
            <v/>
          </cell>
          <cell r="CM1165" t="str">
            <v/>
          </cell>
          <cell r="CN1165" t="str">
            <v/>
          </cell>
          <cell r="CO1165" t="str">
            <v/>
          </cell>
          <cell r="CP1165" t="str">
            <v/>
          </cell>
          <cell r="CQ1165" t="str">
            <v/>
          </cell>
          <cell r="CR1165" t="str">
            <v/>
          </cell>
          <cell r="CS1165" t="str">
            <v/>
          </cell>
          <cell r="CU1165" t="str">
            <v>RURAL COMMUNICATION CENTER(NAKASONGOLA)</v>
          </cell>
          <cell r="CV1165" t="str">
            <v/>
          </cell>
          <cell r="CW1165" t="str">
            <v/>
          </cell>
          <cell r="CX1165" t="str">
            <v/>
          </cell>
          <cell r="CY1165" t="str">
            <v/>
          </cell>
          <cell r="CZ1165" t="str">
            <v/>
          </cell>
          <cell r="DA1165" t="str">
            <v/>
          </cell>
          <cell r="DB1165" t="str">
            <v/>
          </cell>
          <cell r="DC1165" t="str">
            <v/>
          </cell>
          <cell r="DD1165" t="str">
            <v/>
          </cell>
          <cell r="DE1165" t="str">
            <v/>
          </cell>
          <cell r="DG1165" t="str">
            <v>RURAL COMMUNICATION CENTER(NAKASONGOLA)</v>
          </cell>
          <cell r="DH1165" t="str">
            <v/>
          </cell>
          <cell r="DI1165" t="str">
            <v/>
          </cell>
          <cell r="DJ1165" t="str">
            <v/>
          </cell>
          <cell r="DK1165" t="str">
            <v/>
          </cell>
          <cell r="DL1165" t="str">
            <v/>
          </cell>
          <cell r="DM1165" t="str">
            <v/>
          </cell>
          <cell r="DN1165" t="str">
            <v/>
          </cell>
          <cell r="DO1165" t="str">
            <v/>
          </cell>
          <cell r="DP1165" t="str">
            <v/>
          </cell>
          <cell r="DQ1165" t="str">
            <v/>
          </cell>
          <cell r="DR1165" t="str">
            <v/>
          </cell>
          <cell r="DS1165" t="str">
            <v/>
          </cell>
          <cell r="DU1165" t="str">
            <v>RURAL COMMUNICATION CENTER(NAKASONGOLA)</v>
          </cell>
          <cell r="DV1165" t="str">
            <v/>
          </cell>
          <cell r="DW1165" t="str">
            <v/>
          </cell>
          <cell r="DX1165" t="str">
            <v/>
          </cell>
          <cell r="DY1165" t="str">
            <v/>
          </cell>
          <cell r="DZ1165" t="str">
            <v/>
          </cell>
          <cell r="EA1165" t="str">
            <v/>
          </cell>
          <cell r="EB1165" t="str">
            <v/>
          </cell>
          <cell r="EC1165" t="str">
            <v/>
          </cell>
          <cell r="ED1165" t="str">
            <v/>
          </cell>
          <cell r="EE1165" t="str">
            <v/>
          </cell>
        </row>
        <row r="1166">
          <cell r="AF1166" t="str">
            <v>RURAL COMMUNICATION(BWEYALE)</v>
          </cell>
          <cell r="AG1166" t="str">
            <v>RURAL COMMUNICATION(BWEYALE)</v>
          </cell>
          <cell r="AH1166" t="str">
            <v/>
          </cell>
          <cell r="AI1166" t="str">
            <v/>
          </cell>
          <cell r="AJ1166" t="str">
            <v/>
          </cell>
          <cell r="AK1166" t="str">
            <v/>
          </cell>
          <cell r="AL1166" t="str">
            <v/>
          </cell>
          <cell r="AM1166" t="str">
            <v/>
          </cell>
          <cell r="AN1166" t="str">
            <v/>
          </cell>
          <cell r="AO1166" t="str">
            <v/>
          </cell>
          <cell r="AP1166" t="str">
            <v/>
          </cell>
          <cell r="AQ1166" t="str">
            <v/>
          </cell>
          <cell r="AR1166" t="str">
            <v/>
          </cell>
          <cell r="AS1166" t="str">
            <v/>
          </cell>
          <cell r="AT1166">
            <v>0</v>
          </cell>
          <cell r="AU1166" t="str">
            <v>RURAL COMMUNICATION(BWEYALE)</v>
          </cell>
          <cell r="AV1166" t="str">
            <v/>
          </cell>
          <cell r="AW1166" t="str">
            <v/>
          </cell>
          <cell r="AX1166" t="str">
            <v/>
          </cell>
          <cell r="AY1166" t="str">
            <v/>
          </cell>
          <cell r="AZ1166" t="str">
            <v/>
          </cell>
          <cell r="BA1166" t="str">
            <v/>
          </cell>
          <cell r="BB1166" t="str">
            <v/>
          </cell>
          <cell r="BC1166" t="str">
            <v/>
          </cell>
          <cell r="BD1166" t="str">
            <v/>
          </cell>
          <cell r="BE1166" t="str">
            <v/>
          </cell>
          <cell r="BG1166" t="str">
            <v>RURAL COMMUNICATION(BWEYALE)</v>
          </cell>
          <cell r="BH1166" t="str">
            <v/>
          </cell>
          <cell r="BI1166" t="str">
            <v/>
          </cell>
          <cell r="BJ1166" t="str">
            <v/>
          </cell>
          <cell r="BK1166" t="str">
            <v/>
          </cell>
          <cell r="BL1166" t="str">
            <v/>
          </cell>
          <cell r="BM1166" t="str">
            <v/>
          </cell>
          <cell r="BN1166" t="str">
            <v/>
          </cell>
          <cell r="BO1166" t="str">
            <v/>
          </cell>
          <cell r="BP1166" t="str">
            <v/>
          </cell>
          <cell r="BQ1166" t="str">
            <v/>
          </cell>
          <cell r="BR1166" t="str">
            <v/>
          </cell>
          <cell r="BS1166" t="str">
            <v/>
          </cell>
          <cell r="BU1166" t="str">
            <v>RURAL COMMUNICATION(BWEYALE)</v>
          </cell>
          <cell r="BV1166" t="str">
            <v/>
          </cell>
          <cell r="BW1166" t="str">
            <v/>
          </cell>
          <cell r="BX1166" t="str">
            <v/>
          </cell>
          <cell r="BY1166" t="str">
            <v/>
          </cell>
          <cell r="BZ1166" t="str">
            <v/>
          </cell>
          <cell r="CA1166" t="str">
            <v/>
          </cell>
          <cell r="CB1166" t="str">
            <v/>
          </cell>
          <cell r="CC1166" t="str">
            <v/>
          </cell>
          <cell r="CD1166" t="str">
            <v/>
          </cell>
          <cell r="CE1166" t="str">
            <v/>
          </cell>
          <cell r="CG1166" t="str">
            <v>RURAL COMMUNICATION(BWEYALE)</v>
          </cell>
          <cell r="CH1166" t="str">
            <v/>
          </cell>
          <cell r="CI1166" t="str">
            <v/>
          </cell>
          <cell r="CJ1166" t="str">
            <v/>
          </cell>
          <cell r="CK1166" t="str">
            <v/>
          </cell>
          <cell r="CL1166" t="str">
            <v/>
          </cell>
          <cell r="CM1166" t="str">
            <v/>
          </cell>
          <cell r="CN1166" t="str">
            <v/>
          </cell>
          <cell r="CO1166" t="str">
            <v/>
          </cell>
          <cell r="CP1166" t="str">
            <v/>
          </cell>
          <cell r="CQ1166" t="str">
            <v/>
          </cell>
          <cell r="CR1166" t="str">
            <v/>
          </cell>
          <cell r="CS1166" t="str">
            <v/>
          </cell>
          <cell r="CU1166" t="str">
            <v>RURAL COMMUNICATION(BWEYALE)</v>
          </cell>
          <cell r="CV1166" t="str">
            <v/>
          </cell>
          <cell r="CW1166" t="str">
            <v/>
          </cell>
          <cell r="CX1166" t="str">
            <v/>
          </cell>
          <cell r="CY1166" t="str">
            <v/>
          </cell>
          <cell r="CZ1166" t="str">
            <v/>
          </cell>
          <cell r="DA1166" t="str">
            <v/>
          </cell>
          <cell r="DB1166" t="str">
            <v/>
          </cell>
          <cell r="DC1166" t="str">
            <v/>
          </cell>
          <cell r="DD1166" t="str">
            <v/>
          </cell>
          <cell r="DE1166" t="str">
            <v/>
          </cell>
          <cell r="DG1166" t="str">
            <v>RURAL COMMUNICATION(BWEYALE)</v>
          </cell>
          <cell r="DH1166" t="str">
            <v/>
          </cell>
          <cell r="DI1166" t="str">
            <v/>
          </cell>
          <cell r="DJ1166" t="str">
            <v/>
          </cell>
          <cell r="DK1166" t="str">
            <v/>
          </cell>
          <cell r="DL1166" t="str">
            <v/>
          </cell>
          <cell r="DM1166" t="str">
            <v/>
          </cell>
          <cell r="DN1166" t="str">
            <v/>
          </cell>
          <cell r="DO1166" t="str">
            <v/>
          </cell>
          <cell r="DP1166" t="str">
            <v/>
          </cell>
          <cell r="DQ1166" t="str">
            <v/>
          </cell>
          <cell r="DR1166" t="str">
            <v/>
          </cell>
          <cell r="DS1166" t="str">
            <v/>
          </cell>
          <cell r="DU1166" t="str">
            <v>RURAL COMMUNICATION(BWEYALE)</v>
          </cell>
          <cell r="DV1166" t="str">
            <v/>
          </cell>
          <cell r="DW1166" t="str">
            <v/>
          </cell>
          <cell r="DX1166" t="str">
            <v/>
          </cell>
          <cell r="DY1166" t="str">
            <v/>
          </cell>
          <cell r="DZ1166" t="str">
            <v/>
          </cell>
          <cell r="EA1166" t="str">
            <v/>
          </cell>
          <cell r="EB1166" t="str">
            <v/>
          </cell>
          <cell r="EC1166" t="str">
            <v/>
          </cell>
          <cell r="ED1166" t="str">
            <v/>
          </cell>
          <cell r="EE1166" t="str">
            <v/>
          </cell>
        </row>
        <row r="1167">
          <cell r="AF1167" t="str">
            <v>RURAL COMMUNICATIONS CENTER LTD(DST)KLAC1</v>
          </cell>
          <cell r="AG1167" t="str">
            <v>RURAL COMMUNICATIONS CENTER LTD(DST)KLAC1</v>
          </cell>
          <cell r="AH1167" t="str">
            <v/>
          </cell>
          <cell r="AI1167" t="str">
            <v/>
          </cell>
          <cell r="AJ1167" t="str">
            <v/>
          </cell>
          <cell r="AK1167" t="str">
            <v/>
          </cell>
          <cell r="AL1167" t="str">
            <v/>
          </cell>
          <cell r="AM1167" t="str">
            <v/>
          </cell>
          <cell r="AN1167" t="str">
            <v/>
          </cell>
          <cell r="AO1167" t="str">
            <v/>
          </cell>
          <cell r="AP1167" t="str">
            <v/>
          </cell>
          <cell r="AQ1167" t="str">
            <v/>
          </cell>
          <cell r="AR1167" t="str">
            <v/>
          </cell>
          <cell r="AS1167" t="str">
            <v/>
          </cell>
          <cell r="AT1167">
            <v>0</v>
          </cell>
          <cell r="AU1167" t="str">
            <v>RURAL COMMUNICATIONS CENTER LTD(DST)KLAC1</v>
          </cell>
          <cell r="AV1167" t="str">
            <v/>
          </cell>
          <cell r="AW1167" t="str">
            <v/>
          </cell>
          <cell r="AX1167" t="str">
            <v/>
          </cell>
          <cell r="AY1167" t="str">
            <v/>
          </cell>
          <cell r="AZ1167" t="str">
            <v/>
          </cell>
          <cell r="BA1167" t="str">
            <v/>
          </cell>
          <cell r="BB1167" t="str">
            <v/>
          </cell>
          <cell r="BC1167" t="str">
            <v/>
          </cell>
          <cell r="BD1167" t="str">
            <v/>
          </cell>
          <cell r="BE1167" t="str">
            <v/>
          </cell>
          <cell r="BG1167" t="str">
            <v>RURAL COMMUNICATIONS CENTER LTD(DST)KLAC1</v>
          </cell>
          <cell r="BH1167" t="str">
            <v/>
          </cell>
          <cell r="BI1167" t="str">
            <v/>
          </cell>
          <cell r="BJ1167" t="str">
            <v/>
          </cell>
          <cell r="BK1167" t="str">
            <v/>
          </cell>
          <cell r="BL1167" t="str">
            <v/>
          </cell>
          <cell r="BM1167" t="str">
            <v/>
          </cell>
          <cell r="BN1167" t="str">
            <v/>
          </cell>
          <cell r="BO1167" t="str">
            <v/>
          </cell>
          <cell r="BP1167" t="str">
            <v/>
          </cell>
          <cell r="BQ1167" t="str">
            <v/>
          </cell>
          <cell r="BR1167" t="str">
            <v/>
          </cell>
          <cell r="BS1167" t="str">
            <v/>
          </cell>
          <cell r="BU1167" t="str">
            <v>RURAL COMMUNICATIONS CENTER LTD(DST)KLAC1</v>
          </cell>
          <cell r="BV1167" t="str">
            <v/>
          </cell>
          <cell r="BW1167" t="str">
            <v/>
          </cell>
          <cell r="BX1167" t="str">
            <v/>
          </cell>
          <cell r="BY1167" t="str">
            <v/>
          </cell>
          <cell r="BZ1167" t="str">
            <v/>
          </cell>
          <cell r="CA1167" t="str">
            <v/>
          </cell>
          <cell r="CB1167" t="str">
            <v/>
          </cell>
          <cell r="CC1167" t="str">
            <v/>
          </cell>
          <cell r="CD1167" t="str">
            <v/>
          </cell>
          <cell r="CE1167" t="str">
            <v/>
          </cell>
          <cell r="CG1167" t="str">
            <v>RURAL COMMUNICATIONS CENTER LTD(DST)KLAC1</v>
          </cell>
          <cell r="CH1167" t="str">
            <v/>
          </cell>
          <cell r="CI1167" t="str">
            <v/>
          </cell>
          <cell r="CJ1167" t="str">
            <v/>
          </cell>
          <cell r="CK1167" t="str">
            <v/>
          </cell>
          <cell r="CL1167" t="str">
            <v/>
          </cell>
          <cell r="CM1167" t="str">
            <v/>
          </cell>
          <cell r="CN1167" t="str">
            <v/>
          </cell>
          <cell r="CO1167" t="str">
            <v/>
          </cell>
          <cell r="CP1167" t="str">
            <v/>
          </cell>
          <cell r="CQ1167" t="str">
            <v/>
          </cell>
          <cell r="CR1167" t="str">
            <v/>
          </cell>
          <cell r="CS1167" t="str">
            <v/>
          </cell>
          <cell r="CU1167" t="str">
            <v>RURAL COMMUNICATIONS CENTER LTD(DST)KLAC1</v>
          </cell>
          <cell r="CV1167" t="str">
            <v/>
          </cell>
          <cell r="CW1167" t="str">
            <v/>
          </cell>
          <cell r="CX1167" t="str">
            <v/>
          </cell>
          <cell r="CY1167" t="str">
            <v/>
          </cell>
          <cell r="CZ1167" t="str">
            <v/>
          </cell>
          <cell r="DA1167" t="str">
            <v/>
          </cell>
          <cell r="DB1167" t="str">
            <v/>
          </cell>
          <cell r="DC1167" t="str">
            <v/>
          </cell>
          <cell r="DD1167" t="str">
            <v/>
          </cell>
          <cell r="DE1167" t="str">
            <v/>
          </cell>
          <cell r="DG1167" t="str">
            <v>RURAL COMMUNICATIONS CENTER LTD(DST)KLAC1</v>
          </cell>
          <cell r="DH1167" t="str">
            <v/>
          </cell>
          <cell r="DI1167" t="str">
            <v/>
          </cell>
          <cell r="DJ1167" t="str">
            <v/>
          </cell>
          <cell r="DK1167" t="str">
            <v/>
          </cell>
          <cell r="DL1167" t="str">
            <v/>
          </cell>
          <cell r="DM1167" t="str">
            <v/>
          </cell>
          <cell r="DN1167" t="str">
            <v/>
          </cell>
          <cell r="DO1167" t="str">
            <v/>
          </cell>
          <cell r="DP1167" t="str">
            <v/>
          </cell>
          <cell r="DQ1167" t="str">
            <v/>
          </cell>
          <cell r="DR1167" t="str">
            <v/>
          </cell>
          <cell r="DS1167" t="str">
            <v/>
          </cell>
          <cell r="DU1167" t="str">
            <v>RURAL COMMUNICATIONS CENTER LTD(DST)KLAC1</v>
          </cell>
          <cell r="DV1167" t="str">
            <v/>
          </cell>
          <cell r="DW1167" t="str">
            <v/>
          </cell>
          <cell r="DX1167" t="str">
            <v/>
          </cell>
          <cell r="DY1167" t="str">
            <v/>
          </cell>
          <cell r="DZ1167" t="str">
            <v/>
          </cell>
          <cell r="EA1167" t="str">
            <v/>
          </cell>
          <cell r="EB1167" t="str">
            <v/>
          </cell>
          <cell r="EC1167" t="str">
            <v/>
          </cell>
          <cell r="ED1167" t="str">
            <v/>
          </cell>
          <cell r="EE1167" t="str">
            <v/>
          </cell>
        </row>
        <row r="1168">
          <cell r="AF1168" t="str">
            <v>RUSCREF (U) LTD LIMITED COMMISSION</v>
          </cell>
          <cell r="AG1168" t="str">
            <v>RUSCREF (U) LTD LIMITED COMMISSION</v>
          </cell>
          <cell r="AH1168" t="str">
            <v/>
          </cell>
          <cell r="AI1168" t="str">
            <v/>
          </cell>
          <cell r="AJ1168" t="str">
            <v/>
          </cell>
          <cell r="AK1168" t="str">
            <v/>
          </cell>
          <cell r="AL1168" t="str">
            <v/>
          </cell>
          <cell r="AM1168" t="str">
            <v/>
          </cell>
          <cell r="AN1168" t="str">
            <v/>
          </cell>
          <cell r="AO1168" t="str">
            <v/>
          </cell>
          <cell r="AP1168" t="str">
            <v/>
          </cell>
          <cell r="AQ1168" t="str">
            <v/>
          </cell>
          <cell r="AR1168" t="str">
            <v/>
          </cell>
          <cell r="AS1168" t="str">
            <v/>
          </cell>
          <cell r="AT1168">
            <v>0</v>
          </cell>
          <cell r="AU1168" t="str">
            <v>RUSCREF (U) LTD LIMITED COMMISSION</v>
          </cell>
          <cell r="AV1168" t="str">
            <v/>
          </cell>
          <cell r="AW1168" t="str">
            <v/>
          </cell>
          <cell r="AX1168" t="str">
            <v/>
          </cell>
          <cell r="AY1168" t="str">
            <v/>
          </cell>
          <cell r="AZ1168" t="str">
            <v/>
          </cell>
          <cell r="BA1168" t="str">
            <v/>
          </cell>
          <cell r="BB1168" t="str">
            <v/>
          </cell>
          <cell r="BC1168" t="str">
            <v/>
          </cell>
          <cell r="BD1168" t="str">
            <v/>
          </cell>
          <cell r="BE1168" t="str">
            <v/>
          </cell>
          <cell r="BG1168" t="str">
            <v>RUSCREF (U) LTD LIMITED COMMISSION</v>
          </cell>
          <cell r="BH1168" t="str">
            <v/>
          </cell>
          <cell r="BI1168" t="str">
            <v/>
          </cell>
          <cell r="BJ1168" t="str">
            <v/>
          </cell>
          <cell r="BK1168" t="str">
            <v/>
          </cell>
          <cell r="BL1168" t="str">
            <v/>
          </cell>
          <cell r="BM1168" t="str">
            <v/>
          </cell>
          <cell r="BN1168" t="str">
            <v/>
          </cell>
          <cell r="BO1168" t="str">
            <v/>
          </cell>
          <cell r="BP1168" t="str">
            <v/>
          </cell>
          <cell r="BQ1168" t="str">
            <v/>
          </cell>
          <cell r="BR1168" t="str">
            <v/>
          </cell>
          <cell r="BS1168" t="str">
            <v/>
          </cell>
          <cell r="BU1168" t="str">
            <v>RUSCREF (U) LTD LIMITED COMMISSION</v>
          </cell>
          <cell r="BV1168" t="str">
            <v/>
          </cell>
          <cell r="BW1168" t="str">
            <v/>
          </cell>
          <cell r="BX1168" t="str">
            <v/>
          </cell>
          <cell r="BY1168" t="str">
            <v/>
          </cell>
          <cell r="BZ1168" t="str">
            <v/>
          </cell>
          <cell r="CA1168" t="str">
            <v/>
          </cell>
          <cell r="CB1168" t="str">
            <v/>
          </cell>
          <cell r="CC1168" t="str">
            <v/>
          </cell>
          <cell r="CD1168" t="str">
            <v/>
          </cell>
          <cell r="CE1168" t="str">
            <v/>
          </cell>
          <cell r="CG1168" t="str">
            <v>RUSCREF (U) LTD LIMITED COMMISSION</v>
          </cell>
          <cell r="CH1168" t="str">
            <v/>
          </cell>
          <cell r="CI1168" t="str">
            <v/>
          </cell>
          <cell r="CJ1168" t="str">
            <v/>
          </cell>
          <cell r="CK1168" t="str">
            <v/>
          </cell>
          <cell r="CL1168" t="str">
            <v/>
          </cell>
          <cell r="CM1168" t="str">
            <v/>
          </cell>
          <cell r="CN1168" t="str">
            <v/>
          </cell>
          <cell r="CO1168" t="str">
            <v/>
          </cell>
          <cell r="CP1168" t="str">
            <v/>
          </cell>
          <cell r="CQ1168" t="str">
            <v/>
          </cell>
          <cell r="CR1168" t="str">
            <v/>
          </cell>
          <cell r="CS1168" t="str">
            <v/>
          </cell>
          <cell r="CU1168" t="str">
            <v>RUSCREF (U) LTD LIMITED COMMISSION</v>
          </cell>
          <cell r="CV1168" t="str">
            <v/>
          </cell>
          <cell r="CW1168" t="str">
            <v/>
          </cell>
          <cell r="CX1168" t="str">
            <v/>
          </cell>
          <cell r="CY1168" t="str">
            <v/>
          </cell>
          <cell r="CZ1168" t="str">
            <v/>
          </cell>
          <cell r="DA1168" t="str">
            <v/>
          </cell>
          <cell r="DB1168" t="str">
            <v/>
          </cell>
          <cell r="DC1168" t="str">
            <v/>
          </cell>
          <cell r="DD1168" t="str">
            <v/>
          </cell>
          <cell r="DE1168" t="str">
            <v/>
          </cell>
          <cell r="DG1168" t="str">
            <v>RUSCREF (U) LTD LIMITED COMMISSION</v>
          </cell>
          <cell r="DH1168" t="str">
            <v/>
          </cell>
          <cell r="DI1168" t="str">
            <v/>
          </cell>
          <cell r="DJ1168" t="str">
            <v/>
          </cell>
          <cell r="DK1168" t="str">
            <v/>
          </cell>
          <cell r="DL1168" t="str">
            <v/>
          </cell>
          <cell r="DM1168" t="str">
            <v/>
          </cell>
          <cell r="DN1168" t="str">
            <v/>
          </cell>
          <cell r="DO1168" t="str">
            <v/>
          </cell>
          <cell r="DP1168" t="str">
            <v/>
          </cell>
          <cell r="DQ1168" t="str">
            <v/>
          </cell>
          <cell r="DR1168" t="str">
            <v/>
          </cell>
          <cell r="DS1168" t="str">
            <v/>
          </cell>
          <cell r="DU1168" t="str">
            <v>RUSCREF (U) LTD LIMITED COMMISSION</v>
          </cell>
          <cell r="DV1168" t="str">
            <v/>
          </cell>
          <cell r="DW1168" t="str">
            <v/>
          </cell>
          <cell r="DX1168" t="str">
            <v/>
          </cell>
          <cell r="DY1168" t="str">
            <v/>
          </cell>
          <cell r="DZ1168" t="str">
            <v/>
          </cell>
          <cell r="EA1168" t="str">
            <v/>
          </cell>
          <cell r="EB1168" t="str">
            <v/>
          </cell>
          <cell r="EC1168" t="str">
            <v/>
          </cell>
          <cell r="ED1168" t="str">
            <v/>
          </cell>
          <cell r="EE1168" t="str">
            <v/>
          </cell>
        </row>
        <row r="1169">
          <cell r="AF1169" t="str">
            <v>RUSHERE SACCO</v>
          </cell>
          <cell r="AG1169" t="str">
            <v>RUSHERE SACCO</v>
          </cell>
          <cell r="AH1169" t="str">
            <v/>
          </cell>
          <cell r="AI1169" t="str">
            <v/>
          </cell>
          <cell r="AJ1169" t="str">
            <v/>
          </cell>
          <cell r="AK1169" t="str">
            <v/>
          </cell>
          <cell r="AL1169" t="str">
            <v/>
          </cell>
          <cell r="AM1169" t="str">
            <v/>
          </cell>
          <cell r="AN1169" t="str">
            <v/>
          </cell>
          <cell r="AO1169" t="str">
            <v/>
          </cell>
          <cell r="AP1169" t="str">
            <v/>
          </cell>
          <cell r="AQ1169" t="str">
            <v/>
          </cell>
          <cell r="AR1169" t="str">
            <v/>
          </cell>
          <cell r="AS1169" t="str">
            <v/>
          </cell>
          <cell r="AT1169">
            <v>0</v>
          </cell>
          <cell r="AU1169" t="str">
            <v>RUSHERE SACCO</v>
          </cell>
          <cell r="AV1169" t="str">
            <v/>
          </cell>
          <cell r="AW1169" t="str">
            <v/>
          </cell>
          <cell r="AX1169" t="str">
            <v/>
          </cell>
          <cell r="AY1169" t="str">
            <v/>
          </cell>
          <cell r="AZ1169" t="str">
            <v/>
          </cell>
          <cell r="BA1169" t="str">
            <v/>
          </cell>
          <cell r="BB1169" t="str">
            <v/>
          </cell>
          <cell r="BC1169" t="str">
            <v/>
          </cell>
          <cell r="BD1169" t="str">
            <v/>
          </cell>
          <cell r="BE1169" t="str">
            <v/>
          </cell>
          <cell r="BG1169" t="str">
            <v>RUSHERE SACCO</v>
          </cell>
          <cell r="BH1169" t="str">
            <v/>
          </cell>
          <cell r="BI1169" t="str">
            <v/>
          </cell>
          <cell r="BJ1169" t="str">
            <v/>
          </cell>
          <cell r="BK1169" t="str">
            <v/>
          </cell>
          <cell r="BL1169" t="str">
            <v/>
          </cell>
          <cell r="BM1169" t="str">
            <v/>
          </cell>
          <cell r="BN1169" t="str">
            <v/>
          </cell>
          <cell r="BO1169" t="str">
            <v/>
          </cell>
          <cell r="BP1169" t="str">
            <v/>
          </cell>
          <cell r="BQ1169" t="str">
            <v/>
          </cell>
          <cell r="BR1169" t="str">
            <v/>
          </cell>
          <cell r="BS1169" t="str">
            <v/>
          </cell>
          <cell r="BU1169" t="str">
            <v>RUSHERE SACCO</v>
          </cell>
          <cell r="BV1169" t="str">
            <v/>
          </cell>
          <cell r="BW1169" t="str">
            <v/>
          </cell>
          <cell r="BX1169" t="str">
            <v/>
          </cell>
          <cell r="BY1169" t="str">
            <v/>
          </cell>
          <cell r="BZ1169" t="str">
            <v/>
          </cell>
          <cell r="CA1169" t="str">
            <v/>
          </cell>
          <cell r="CB1169" t="str">
            <v/>
          </cell>
          <cell r="CC1169" t="str">
            <v/>
          </cell>
          <cell r="CD1169" t="str">
            <v/>
          </cell>
          <cell r="CE1169" t="str">
            <v/>
          </cell>
          <cell r="CG1169" t="str">
            <v>RUSHERE SACCO</v>
          </cell>
          <cell r="CH1169" t="str">
            <v/>
          </cell>
          <cell r="CI1169" t="str">
            <v/>
          </cell>
          <cell r="CJ1169" t="str">
            <v/>
          </cell>
          <cell r="CK1169" t="str">
            <v/>
          </cell>
          <cell r="CL1169" t="str">
            <v/>
          </cell>
          <cell r="CM1169" t="str">
            <v/>
          </cell>
          <cell r="CN1169" t="str">
            <v/>
          </cell>
          <cell r="CO1169" t="str">
            <v/>
          </cell>
          <cell r="CP1169" t="str">
            <v/>
          </cell>
          <cell r="CQ1169" t="str">
            <v/>
          </cell>
          <cell r="CR1169" t="str">
            <v/>
          </cell>
          <cell r="CS1169" t="str">
            <v/>
          </cell>
          <cell r="CU1169" t="str">
            <v>RUSHERE SACCO</v>
          </cell>
          <cell r="CV1169" t="str">
            <v/>
          </cell>
          <cell r="CW1169" t="str">
            <v/>
          </cell>
          <cell r="CX1169" t="str">
            <v/>
          </cell>
          <cell r="CY1169" t="str">
            <v/>
          </cell>
          <cell r="CZ1169" t="str">
            <v/>
          </cell>
          <cell r="DA1169" t="str">
            <v/>
          </cell>
          <cell r="DB1169" t="str">
            <v/>
          </cell>
          <cell r="DC1169" t="str">
            <v/>
          </cell>
          <cell r="DD1169" t="str">
            <v/>
          </cell>
          <cell r="DE1169" t="str">
            <v/>
          </cell>
          <cell r="DG1169" t="str">
            <v>RUSHERE SACCO</v>
          </cell>
          <cell r="DH1169" t="str">
            <v/>
          </cell>
          <cell r="DI1169" t="str">
            <v/>
          </cell>
          <cell r="DJ1169" t="str">
            <v/>
          </cell>
          <cell r="DK1169" t="str">
            <v/>
          </cell>
          <cell r="DL1169" t="str">
            <v/>
          </cell>
          <cell r="DM1169" t="str">
            <v/>
          </cell>
          <cell r="DN1169" t="str">
            <v/>
          </cell>
          <cell r="DO1169" t="str">
            <v/>
          </cell>
          <cell r="DP1169" t="str">
            <v/>
          </cell>
          <cell r="DQ1169" t="str">
            <v/>
          </cell>
          <cell r="DR1169" t="str">
            <v/>
          </cell>
          <cell r="DS1169" t="str">
            <v/>
          </cell>
          <cell r="DU1169" t="str">
            <v>RUSHERE SACCO</v>
          </cell>
          <cell r="DV1169" t="str">
            <v/>
          </cell>
          <cell r="DW1169" t="str">
            <v/>
          </cell>
          <cell r="DX1169" t="str">
            <v/>
          </cell>
          <cell r="DY1169" t="str">
            <v/>
          </cell>
          <cell r="DZ1169" t="str">
            <v/>
          </cell>
          <cell r="EA1169" t="str">
            <v/>
          </cell>
          <cell r="EB1169" t="str">
            <v/>
          </cell>
          <cell r="EC1169" t="str">
            <v/>
          </cell>
          <cell r="ED1169" t="str">
            <v/>
          </cell>
          <cell r="EE1169" t="str">
            <v/>
          </cell>
        </row>
        <row r="1170">
          <cell r="AF1170" t="str">
            <v>RUSOKORA COMPANY LTD</v>
          </cell>
          <cell r="AG1170" t="str">
            <v>RUSOKORA COMPANY LTD</v>
          </cell>
          <cell r="AH1170" t="str">
            <v/>
          </cell>
          <cell r="AI1170" t="str">
            <v/>
          </cell>
          <cell r="AJ1170" t="str">
            <v/>
          </cell>
          <cell r="AK1170" t="str">
            <v/>
          </cell>
          <cell r="AL1170" t="str">
            <v/>
          </cell>
          <cell r="AM1170" t="str">
            <v/>
          </cell>
          <cell r="AN1170" t="str">
            <v/>
          </cell>
          <cell r="AO1170" t="str">
            <v/>
          </cell>
          <cell r="AP1170" t="str">
            <v/>
          </cell>
          <cell r="AQ1170" t="str">
            <v/>
          </cell>
          <cell r="AR1170" t="str">
            <v/>
          </cell>
          <cell r="AS1170" t="str">
            <v/>
          </cell>
          <cell r="AT1170">
            <v>0</v>
          </cell>
          <cell r="AU1170" t="str">
            <v>RUSOKORA COMPANY LTD</v>
          </cell>
          <cell r="AV1170" t="str">
            <v/>
          </cell>
          <cell r="AW1170" t="str">
            <v/>
          </cell>
          <cell r="AX1170" t="str">
            <v/>
          </cell>
          <cell r="AY1170" t="str">
            <v/>
          </cell>
          <cell r="AZ1170" t="str">
            <v/>
          </cell>
          <cell r="BA1170" t="str">
            <v/>
          </cell>
          <cell r="BB1170" t="str">
            <v/>
          </cell>
          <cell r="BC1170" t="str">
            <v/>
          </cell>
          <cell r="BD1170" t="str">
            <v/>
          </cell>
          <cell r="BE1170" t="str">
            <v/>
          </cell>
          <cell r="BG1170" t="str">
            <v>RUSOKORA COMPANY LTD</v>
          </cell>
          <cell r="BH1170" t="str">
            <v/>
          </cell>
          <cell r="BI1170" t="str">
            <v/>
          </cell>
          <cell r="BJ1170" t="str">
            <v/>
          </cell>
          <cell r="BK1170" t="str">
            <v/>
          </cell>
          <cell r="BL1170" t="str">
            <v/>
          </cell>
          <cell r="BM1170" t="str">
            <v/>
          </cell>
          <cell r="BN1170" t="str">
            <v/>
          </cell>
          <cell r="BO1170" t="str">
            <v/>
          </cell>
          <cell r="BP1170" t="str">
            <v/>
          </cell>
          <cell r="BQ1170" t="str">
            <v/>
          </cell>
          <cell r="BR1170" t="str">
            <v/>
          </cell>
          <cell r="BS1170" t="str">
            <v/>
          </cell>
          <cell r="BU1170" t="str">
            <v>RUSOKORA COMPANY LTD</v>
          </cell>
          <cell r="BV1170" t="str">
            <v/>
          </cell>
          <cell r="BW1170" t="str">
            <v/>
          </cell>
          <cell r="BX1170" t="str">
            <v/>
          </cell>
          <cell r="BY1170" t="str">
            <v/>
          </cell>
          <cell r="BZ1170" t="str">
            <v/>
          </cell>
          <cell r="CA1170" t="str">
            <v/>
          </cell>
          <cell r="CB1170" t="str">
            <v/>
          </cell>
          <cell r="CC1170" t="str">
            <v/>
          </cell>
          <cell r="CD1170" t="str">
            <v/>
          </cell>
          <cell r="CE1170" t="str">
            <v/>
          </cell>
          <cell r="CG1170" t="str">
            <v>RUSOKORA COMPANY LTD</v>
          </cell>
          <cell r="CH1170" t="str">
            <v/>
          </cell>
          <cell r="CI1170" t="str">
            <v/>
          </cell>
          <cell r="CJ1170" t="str">
            <v/>
          </cell>
          <cell r="CK1170" t="str">
            <v/>
          </cell>
          <cell r="CL1170" t="str">
            <v/>
          </cell>
          <cell r="CM1170" t="str">
            <v/>
          </cell>
          <cell r="CN1170" t="str">
            <v/>
          </cell>
          <cell r="CO1170" t="str">
            <v/>
          </cell>
          <cell r="CP1170" t="str">
            <v/>
          </cell>
          <cell r="CQ1170" t="str">
            <v/>
          </cell>
          <cell r="CR1170" t="str">
            <v/>
          </cell>
          <cell r="CS1170" t="str">
            <v/>
          </cell>
          <cell r="CU1170" t="str">
            <v>RUSOKORA COMPANY LTD</v>
          </cell>
          <cell r="CV1170" t="str">
            <v/>
          </cell>
          <cell r="CW1170" t="str">
            <v/>
          </cell>
          <cell r="CX1170" t="str">
            <v/>
          </cell>
          <cell r="CY1170" t="str">
            <v/>
          </cell>
          <cell r="CZ1170" t="str">
            <v/>
          </cell>
          <cell r="DA1170" t="str">
            <v/>
          </cell>
          <cell r="DB1170" t="str">
            <v/>
          </cell>
          <cell r="DC1170" t="str">
            <v/>
          </cell>
          <cell r="DD1170" t="str">
            <v/>
          </cell>
          <cell r="DE1170" t="str">
            <v/>
          </cell>
          <cell r="DG1170" t="str">
            <v>RUSOKORA COMPANY LTD</v>
          </cell>
          <cell r="DH1170" t="str">
            <v/>
          </cell>
          <cell r="DI1170" t="str">
            <v/>
          </cell>
          <cell r="DJ1170" t="str">
            <v/>
          </cell>
          <cell r="DK1170" t="str">
            <v/>
          </cell>
          <cell r="DL1170" t="str">
            <v/>
          </cell>
          <cell r="DM1170" t="str">
            <v/>
          </cell>
          <cell r="DN1170" t="str">
            <v/>
          </cell>
          <cell r="DO1170" t="str">
            <v/>
          </cell>
          <cell r="DP1170" t="str">
            <v/>
          </cell>
          <cell r="DQ1170" t="str">
            <v/>
          </cell>
          <cell r="DR1170" t="str">
            <v/>
          </cell>
          <cell r="DS1170" t="str">
            <v/>
          </cell>
          <cell r="DU1170" t="str">
            <v>RUSOKORA COMPANY LTD</v>
          </cell>
          <cell r="DV1170" t="str">
            <v/>
          </cell>
          <cell r="DW1170" t="str">
            <v/>
          </cell>
          <cell r="DX1170" t="str">
            <v/>
          </cell>
          <cell r="DY1170" t="str">
            <v/>
          </cell>
          <cell r="DZ1170" t="str">
            <v/>
          </cell>
          <cell r="EA1170" t="str">
            <v/>
          </cell>
          <cell r="EB1170" t="str">
            <v/>
          </cell>
          <cell r="EC1170" t="str">
            <v/>
          </cell>
          <cell r="ED1170" t="str">
            <v/>
          </cell>
          <cell r="EE1170" t="str">
            <v/>
          </cell>
        </row>
        <row r="1171">
          <cell r="AF1171" t="str">
            <v>RWENE EXPERT CLEANERS</v>
          </cell>
          <cell r="AG1171" t="str">
            <v>RWENE EXPERT CLEANERS</v>
          </cell>
          <cell r="AH1171" t="str">
            <v/>
          </cell>
          <cell r="AI1171" t="str">
            <v/>
          </cell>
          <cell r="AJ1171" t="str">
            <v/>
          </cell>
          <cell r="AK1171" t="str">
            <v/>
          </cell>
          <cell r="AL1171">
            <v>1</v>
          </cell>
          <cell r="AM1171" t="str">
            <v/>
          </cell>
          <cell r="AN1171" t="str">
            <v/>
          </cell>
          <cell r="AO1171" t="str">
            <v/>
          </cell>
          <cell r="AP1171" t="str">
            <v/>
          </cell>
          <cell r="AQ1171" t="str">
            <v/>
          </cell>
          <cell r="AR1171" t="str">
            <v/>
          </cell>
          <cell r="AS1171" t="str">
            <v/>
          </cell>
          <cell r="AT1171">
            <v>1</v>
          </cell>
          <cell r="AU1171" t="str">
            <v>RWENE EXPERT CLEANERS</v>
          </cell>
          <cell r="AV1171" t="str">
            <v/>
          </cell>
          <cell r="AW1171" t="str">
            <v/>
          </cell>
          <cell r="AX1171" t="str">
            <v/>
          </cell>
          <cell r="AY1171" t="str">
            <v/>
          </cell>
          <cell r="AZ1171" t="str">
            <v/>
          </cell>
          <cell r="BA1171" t="str">
            <v/>
          </cell>
          <cell r="BB1171" t="str">
            <v/>
          </cell>
          <cell r="BC1171" t="str">
            <v/>
          </cell>
          <cell r="BD1171" t="str">
            <v/>
          </cell>
          <cell r="BE1171" t="str">
            <v/>
          </cell>
          <cell r="BG1171" t="str">
            <v>RWENE EXPERT CLEANERS</v>
          </cell>
          <cell r="BH1171" t="str">
            <v/>
          </cell>
          <cell r="BI1171" t="str">
            <v/>
          </cell>
          <cell r="BJ1171" t="str">
            <v/>
          </cell>
          <cell r="BK1171" t="str">
            <v/>
          </cell>
          <cell r="BL1171">
            <v>1</v>
          </cell>
          <cell r="BM1171" t="str">
            <v/>
          </cell>
          <cell r="BN1171" t="str">
            <v/>
          </cell>
          <cell r="BO1171" t="str">
            <v/>
          </cell>
          <cell r="BP1171" t="str">
            <v/>
          </cell>
          <cell r="BQ1171" t="str">
            <v/>
          </cell>
          <cell r="BR1171" t="str">
            <v/>
          </cell>
          <cell r="BS1171" t="str">
            <v/>
          </cell>
          <cell r="BU1171" t="str">
            <v>RWENE EXPERT CLEANERS</v>
          </cell>
          <cell r="BV1171" t="str">
            <v/>
          </cell>
          <cell r="BW1171" t="str">
            <v/>
          </cell>
          <cell r="BX1171" t="str">
            <v/>
          </cell>
          <cell r="BY1171" t="str">
            <v/>
          </cell>
          <cell r="BZ1171" t="str">
            <v/>
          </cell>
          <cell r="CA1171" t="str">
            <v/>
          </cell>
          <cell r="CB1171" t="str">
            <v/>
          </cell>
          <cell r="CC1171" t="str">
            <v/>
          </cell>
          <cell r="CD1171" t="str">
            <v/>
          </cell>
          <cell r="CE1171" t="str">
            <v/>
          </cell>
          <cell r="CG1171" t="str">
            <v>RWENE EXPERT CLEANERS</v>
          </cell>
          <cell r="CH1171" t="str">
            <v/>
          </cell>
          <cell r="CI1171" t="str">
            <v/>
          </cell>
          <cell r="CJ1171" t="str">
            <v/>
          </cell>
          <cell r="CK1171" t="str">
            <v/>
          </cell>
          <cell r="CL1171">
            <v>1000</v>
          </cell>
          <cell r="CM1171" t="str">
            <v/>
          </cell>
          <cell r="CN1171" t="str">
            <v/>
          </cell>
          <cell r="CO1171" t="str">
            <v/>
          </cell>
          <cell r="CP1171" t="str">
            <v/>
          </cell>
          <cell r="CQ1171" t="str">
            <v/>
          </cell>
          <cell r="CR1171" t="str">
            <v/>
          </cell>
          <cell r="CS1171" t="str">
            <v/>
          </cell>
          <cell r="CU1171" t="str">
            <v>RWENE EXPERT CLEANERS</v>
          </cell>
          <cell r="CV1171" t="str">
            <v/>
          </cell>
          <cell r="CW1171" t="str">
            <v/>
          </cell>
          <cell r="CX1171" t="str">
            <v/>
          </cell>
          <cell r="CY1171" t="str">
            <v/>
          </cell>
          <cell r="CZ1171" t="str">
            <v/>
          </cell>
          <cell r="DA1171" t="str">
            <v/>
          </cell>
          <cell r="DB1171" t="str">
            <v/>
          </cell>
          <cell r="DC1171" t="str">
            <v/>
          </cell>
          <cell r="DD1171" t="str">
            <v/>
          </cell>
          <cell r="DE1171" t="str">
            <v/>
          </cell>
          <cell r="DG1171" t="str">
            <v>RWENE EXPERT CLEANERS</v>
          </cell>
          <cell r="DH1171" t="str">
            <v/>
          </cell>
          <cell r="DI1171" t="str">
            <v/>
          </cell>
          <cell r="DJ1171" t="str">
            <v/>
          </cell>
          <cell r="DK1171" t="str">
            <v/>
          </cell>
          <cell r="DL1171">
            <v>400</v>
          </cell>
          <cell r="DM1171" t="str">
            <v/>
          </cell>
          <cell r="DN1171" t="str">
            <v/>
          </cell>
          <cell r="DO1171" t="str">
            <v/>
          </cell>
          <cell r="DP1171" t="str">
            <v/>
          </cell>
          <cell r="DQ1171" t="str">
            <v/>
          </cell>
          <cell r="DR1171" t="str">
            <v/>
          </cell>
          <cell r="DS1171" t="str">
            <v/>
          </cell>
          <cell r="DU1171" t="str">
            <v>RWENE EXPERT CLEANERS</v>
          </cell>
          <cell r="DV1171" t="str">
            <v/>
          </cell>
          <cell r="DW1171" t="str">
            <v/>
          </cell>
          <cell r="DX1171" t="str">
            <v/>
          </cell>
          <cell r="DY1171" t="str">
            <v/>
          </cell>
          <cell r="DZ1171" t="str">
            <v/>
          </cell>
          <cell r="EA1171" t="str">
            <v/>
          </cell>
          <cell r="EB1171" t="str">
            <v/>
          </cell>
          <cell r="EC1171" t="str">
            <v/>
          </cell>
          <cell r="ED1171" t="str">
            <v/>
          </cell>
          <cell r="EE1171" t="str">
            <v/>
          </cell>
        </row>
        <row r="1172">
          <cell r="AF1172" t="str">
            <v>RWENZORI WORLDWIDE COMMISION LINE</v>
          </cell>
          <cell r="AG1172" t="str">
            <v>RWENZORI WORLDWIDE COMMISION LINE</v>
          </cell>
          <cell r="AH1172" t="str">
            <v/>
          </cell>
          <cell r="AI1172" t="str">
            <v/>
          </cell>
          <cell r="AJ1172" t="str">
            <v/>
          </cell>
          <cell r="AK1172" t="str">
            <v/>
          </cell>
          <cell r="AL1172" t="str">
            <v/>
          </cell>
          <cell r="AM1172" t="str">
            <v/>
          </cell>
          <cell r="AN1172" t="str">
            <v/>
          </cell>
          <cell r="AO1172" t="str">
            <v/>
          </cell>
          <cell r="AP1172" t="str">
            <v/>
          </cell>
          <cell r="AQ1172" t="str">
            <v/>
          </cell>
          <cell r="AR1172" t="str">
            <v/>
          </cell>
          <cell r="AS1172" t="str">
            <v/>
          </cell>
          <cell r="AT1172">
            <v>0</v>
          </cell>
          <cell r="AU1172" t="str">
            <v>RWENZORI WORLDWIDE COMMISION LINE</v>
          </cell>
          <cell r="AV1172" t="str">
            <v/>
          </cell>
          <cell r="AW1172" t="str">
            <v/>
          </cell>
          <cell r="AX1172" t="str">
            <v/>
          </cell>
          <cell r="AY1172" t="str">
            <v/>
          </cell>
          <cell r="AZ1172" t="str">
            <v/>
          </cell>
          <cell r="BA1172" t="str">
            <v/>
          </cell>
          <cell r="BB1172" t="str">
            <v/>
          </cell>
          <cell r="BC1172" t="str">
            <v/>
          </cell>
          <cell r="BD1172" t="str">
            <v/>
          </cell>
          <cell r="BE1172" t="str">
            <v/>
          </cell>
          <cell r="BG1172" t="str">
            <v>RWENZORI WORLDWIDE COMMISION LINE</v>
          </cell>
          <cell r="BH1172" t="str">
            <v/>
          </cell>
          <cell r="BI1172" t="str">
            <v/>
          </cell>
          <cell r="BJ1172" t="str">
            <v/>
          </cell>
          <cell r="BK1172" t="str">
            <v/>
          </cell>
          <cell r="BL1172" t="str">
            <v/>
          </cell>
          <cell r="BM1172" t="str">
            <v/>
          </cell>
          <cell r="BN1172" t="str">
            <v/>
          </cell>
          <cell r="BO1172" t="str">
            <v/>
          </cell>
          <cell r="BP1172" t="str">
            <v/>
          </cell>
          <cell r="BQ1172" t="str">
            <v/>
          </cell>
          <cell r="BR1172" t="str">
            <v/>
          </cell>
          <cell r="BS1172" t="str">
            <v/>
          </cell>
          <cell r="BU1172" t="str">
            <v>RWENZORI WORLDWIDE COMMISION LINE</v>
          </cell>
          <cell r="BV1172" t="str">
            <v/>
          </cell>
          <cell r="BW1172" t="str">
            <v/>
          </cell>
          <cell r="BX1172" t="str">
            <v/>
          </cell>
          <cell r="BY1172" t="str">
            <v/>
          </cell>
          <cell r="BZ1172" t="str">
            <v/>
          </cell>
          <cell r="CA1172" t="str">
            <v/>
          </cell>
          <cell r="CB1172" t="str">
            <v/>
          </cell>
          <cell r="CC1172" t="str">
            <v/>
          </cell>
          <cell r="CD1172" t="str">
            <v/>
          </cell>
          <cell r="CE1172" t="str">
            <v/>
          </cell>
          <cell r="CG1172" t="str">
            <v>RWENZORI WORLDWIDE COMMISION LINE</v>
          </cell>
          <cell r="CH1172" t="str">
            <v/>
          </cell>
          <cell r="CI1172" t="str">
            <v/>
          </cell>
          <cell r="CJ1172" t="str">
            <v/>
          </cell>
          <cell r="CK1172" t="str">
            <v/>
          </cell>
          <cell r="CL1172" t="str">
            <v/>
          </cell>
          <cell r="CM1172" t="str">
            <v/>
          </cell>
          <cell r="CN1172" t="str">
            <v/>
          </cell>
          <cell r="CO1172" t="str">
            <v/>
          </cell>
          <cell r="CP1172" t="str">
            <v/>
          </cell>
          <cell r="CQ1172" t="str">
            <v/>
          </cell>
          <cell r="CR1172" t="str">
            <v/>
          </cell>
          <cell r="CS1172" t="str">
            <v/>
          </cell>
          <cell r="CU1172" t="str">
            <v>RWENZORI WORLDWIDE COMMISION LINE</v>
          </cell>
          <cell r="CV1172" t="str">
            <v/>
          </cell>
          <cell r="CW1172" t="str">
            <v/>
          </cell>
          <cell r="CX1172" t="str">
            <v/>
          </cell>
          <cell r="CY1172" t="str">
            <v/>
          </cell>
          <cell r="CZ1172" t="str">
            <v/>
          </cell>
          <cell r="DA1172" t="str">
            <v/>
          </cell>
          <cell r="DB1172" t="str">
            <v/>
          </cell>
          <cell r="DC1172" t="str">
            <v/>
          </cell>
          <cell r="DD1172" t="str">
            <v/>
          </cell>
          <cell r="DE1172" t="str">
            <v/>
          </cell>
          <cell r="DG1172" t="str">
            <v>RWENZORI WORLDWIDE COMMISION LINE</v>
          </cell>
          <cell r="DH1172" t="str">
            <v/>
          </cell>
          <cell r="DI1172" t="str">
            <v/>
          </cell>
          <cell r="DJ1172" t="str">
            <v/>
          </cell>
          <cell r="DK1172" t="str">
            <v/>
          </cell>
          <cell r="DL1172" t="str">
            <v/>
          </cell>
          <cell r="DM1172" t="str">
            <v/>
          </cell>
          <cell r="DN1172" t="str">
            <v/>
          </cell>
          <cell r="DO1172" t="str">
            <v/>
          </cell>
          <cell r="DP1172" t="str">
            <v/>
          </cell>
          <cell r="DQ1172" t="str">
            <v/>
          </cell>
          <cell r="DR1172" t="str">
            <v/>
          </cell>
          <cell r="DS1172" t="str">
            <v/>
          </cell>
          <cell r="DU1172" t="str">
            <v>RWENZORI WORLDWIDE COMMISION LINE</v>
          </cell>
          <cell r="DV1172" t="str">
            <v/>
          </cell>
          <cell r="DW1172" t="str">
            <v/>
          </cell>
          <cell r="DX1172" t="str">
            <v/>
          </cell>
          <cell r="DY1172" t="str">
            <v/>
          </cell>
          <cell r="DZ1172" t="str">
            <v/>
          </cell>
          <cell r="EA1172" t="str">
            <v/>
          </cell>
          <cell r="EB1172" t="str">
            <v/>
          </cell>
          <cell r="EC1172" t="str">
            <v/>
          </cell>
          <cell r="ED1172" t="str">
            <v/>
          </cell>
          <cell r="EE1172" t="str">
            <v/>
          </cell>
        </row>
        <row r="1173">
          <cell r="AF1173" t="str">
            <v>RWENZORI WORLDWIDE CONNECTIONS -COMMISSION LINE</v>
          </cell>
          <cell r="AG1173" t="str">
            <v>RWENZORI WORLDWIDE CONNECTIONS -COMMISSION LINE</v>
          </cell>
          <cell r="AH1173" t="str">
            <v/>
          </cell>
          <cell r="AI1173" t="str">
            <v/>
          </cell>
          <cell r="AJ1173" t="str">
            <v/>
          </cell>
          <cell r="AK1173" t="str">
            <v/>
          </cell>
          <cell r="AL1173" t="str">
            <v/>
          </cell>
          <cell r="AM1173" t="str">
            <v/>
          </cell>
          <cell r="AN1173" t="str">
            <v/>
          </cell>
          <cell r="AO1173" t="str">
            <v/>
          </cell>
          <cell r="AP1173" t="str">
            <v/>
          </cell>
          <cell r="AQ1173" t="str">
            <v/>
          </cell>
          <cell r="AR1173" t="str">
            <v/>
          </cell>
          <cell r="AS1173" t="str">
            <v/>
          </cell>
          <cell r="AT1173">
            <v>0</v>
          </cell>
          <cell r="AU1173" t="str">
            <v>RWENZORI WORLDWIDE CONNECTIONS -COMMISSION LINE</v>
          </cell>
          <cell r="AV1173" t="str">
            <v/>
          </cell>
          <cell r="AW1173" t="str">
            <v/>
          </cell>
          <cell r="AX1173" t="str">
            <v/>
          </cell>
          <cell r="AY1173" t="str">
            <v/>
          </cell>
          <cell r="AZ1173" t="str">
            <v/>
          </cell>
          <cell r="BA1173" t="str">
            <v/>
          </cell>
          <cell r="BB1173" t="str">
            <v/>
          </cell>
          <cell r="BC1173" t="str">
            <v/>
          </cell>
          <cell r="BD1173" t="str">
            <v/>
          </cell>
          <cell r="BE1173" t="str">
            <v/>
          </cell>
          <cell r="BG1173" t="str">
            <v>RWENZORI WORLDWIDE CONNECTIONS -COMMISSION LINE</v>
          </cell>
          <cell r="BH1173" t="str">
            <v/>
          </cell>
          <cell r="BI1173" t="str">
            <v/>
          </cell>
          <cell r="BJ1173" t="str">
            <v/>
          </cell>
          <cell r="BK1173" t="str">
            <v/>
          </cell>
          <cell r="BL1173" t="str">
            <v/>
          </cell>
          <cell r="BM1173" t="str">
            <v/>
          </cell>
          <cell r="BN1173" t="str">
            <v/>
          </cell>
          <cell r="BO1173" t="str">
            <v/>
          </cell>
          <cell r="BP1173" t="str">
            <v/>
          </cell>
          <cell r="BQ1173" t="str">
            <v/>
          </cell>
          <cell r="BR1173" t="str">
            <v/>
          </cell>
          <cell r="BS1173" t="str">
            <v/>
          </cell>
          <cell r="BU1173" t="str">
            <v>RWENZORI WORLDWIDE CONNECTIONS -COMMISSION LINE</v>
          </cell>
          <cell r="BV1173" t="str">
            <v/>
          </cell>
          <cell r="BW1173" t="str">
            <v/>
          </cell>
          <cell r="BX1173" t="str">
            <v/>
          </cell>
          <cell r="BY1173" t="str">
            <v/>
          </cell>
          <cell r="BZ1173" t="str">
            <v/>
          </cell>
          <cell r="CA1173" t="str">
            <v/>
          </cell>
          <cell r="CB1173" t="str">
            <v/>
          </cell>
          <cell r="CC1173" t="str">
            <v/>
          </cell>
          <cell r="CD1173" t="str">
            <v/>
          </cell>
          <cell r="CE1173" t="str">
            <v/>
          </cell>
          <cell r="CG1173" t="str">
            <v>RWENZORI WORLDWIDE CONNECTIONS -COMMISSION LINE</v>
          </cell>
          <cell r="CH1173" t="str">
            <v/>
          </cell>
          <cell r="CI1173" t="str">
            <v/>
          </cell>
          <cell r="CJ1173" t="str">
            <v/>
          </cell>
          <cell r="CK1173" t="str">
            <v/>
          </cell>
          <cell r="CL1173" t="str">
            <v/>
          </cell>
          <cell r="CM1173" t="str">
            <v/>
          </cell>
          <cell r="CN1173" t="str">
            <v/>
          </cell>
          <cell r="CO1173" t="str">
            <v/>
          </cell>
          <cell r="CP1173" t="str">
            <v/>
          </cell>
          <cell r="CQ1173" t="str">
            <v/>
          </cell>
          <cell r="CR1173" t="str">
            <v/>
          </cell>
          <cell r="CS1173" t="str">
            <v/>
          </cell>
          <cell r="CU1173" t="str">
            <v>RWENZORI WORLDWIDE CONNECTIONS -COMMISSION LINE</v>
          </cell>
          <cell r="CV1173" t="str">
            <v/>
          </cell>
          <cell r="CW1173" t="str">
            <v/>
          </cell>
          <cell r="CX1173" t="str">
            <v/>
          </cell>
          <cell r="CY1173" t="str">
            <v/>
          </cell>
          <cell r="CZ1173" t="str">
            <v/>
          </cell>
          <cell r="DA1173" t="str">
            <v/>
          </cell>
          <cell r="DB1173" t="str">
            <v/>
          </cell>
          <cell r="DC1173" t="str">
            <v/>
          </cell>
          <cell r="DD1173" t="str">
            <v/>
          </cell>
          <cell r="DE1173" t="str">
            <v/>
          </cell>
          <cell r="DG1173" t="str">
            <v>RWENZORI WORLDWIDE CONNECTIONS -COMMISSION LINE</v>
          </cell>
          <cell r="DH1173" t="str">
            <v/>
          </cell>
          <cell r="DI1173" t="str">
            <v/>
          </cell>
          <cell r="DJ1173" t="str">
            <v/>
          </cell>
          <cell r="DK1173" t="str">
            <v/>
          </cell>
          <cell r="DL1173" t="str">
            <v/>
          </cell>
          <cell r="DM1173" t="str">
            <v/>
          </cell>
          <cell r="DN1173" t="str">
            <v/>
          </cell>
          <cell r="DO1173" t="str">
            <v/>
          </cell>
          <cell r="DP1173" t="str">
            <v/>
          </cell>
          <cell r="DQ1173" t="str">
            <v/>
          </cell>
          <cell r="DR1173" t="str">
            <v/>
          </cell>
          <cell r="DS1173" t="str">
            <v/>
          </cell>
          <cell r="DU1173" t="str">
            <v>RWENZORI WORLDWIDE CONNECTIONS -COMMISSION LINE</v>
          </cell>
          <cell r="DV1173" t="str">
            <v/>
          </cell>
          <cell r="DW1173" t="str">
            <v/>
          </cell>
          <cell r="DX1173" t="str">
            <v/>
          </cell>
          <cell r="DY1173" t="str">
            <v/>
          </cell>
          <cell r="DZ1173" t="str">
            <v/>
          </cell>
          <cell r="EA1173" t="str">
            <v/>
          </cell>
          <cell r="EB1173" t="str">
            <v/>
          </cell>
          <cell r="EC1173" t="str">
            <v/>
          </cell>
          <cell r="ED1173" t="str">
            <v/>
          </cell>
          <cell r="EE1173" t="str">
            <v/>
          </cell>
        </row>
        <row r="1174">
          <cell r="AF1174" t="str">
            <v>RWENZORI WORLDWIDE CONNECTIONS -COMMISSION LINE</v>
          </cell>
          <cell r="AG1174" t="str">
            <v>RWENZORI WORLDWIDE CONNECTIONS -COMMISSION LINE</v>
          </cell>
          <cell r="AH1174" t="str">
            <v/>
          </cell>
          <cell r="AI1174" t="str">
            <v/>
          </cell>
          <cell r="AJ1174" t="str">
            <v/>
          </cell>
          <cell r="AK1174" t="str">
            <v/>
          </cell>
          <cell r="AL1174" t="str">
            <v/>
          </cell>
          <cell r="AM1174" t="str">
            <v/>
          </cell>
          <cell r="AN1174" t="str">
            <v/>
          </cell>
          <cell r="AO1174" t="str">
            <v/>
          </cell>
          <cell r="AP1174" t="str">
            <v/>
          </cell>
          <cell r="AQ1174" t="str">
            <v/>
          </cell>
          <cell r="AR1174" t="str">
            <v/>
          </cell>
          <cell r="AS1174" t="str">
            <v/>
          </cell>
          <cell r="AT1174">
            <v>0</v>
          </cell>
          <cell r="AU1174" t="str">
            <v>RWENZORI WORLDWIDE CONNECTIONS -COMMISSION LINE</v>
          </cell>
          <cell r="AV1174" t="str">
            <v/>
          </cell>
          <cell r="AW1174" t="str">
            <v/>
          </cell>
          <cell r="AX1174" t="str">
            <v/>
          </cell>
          <cell r="AY1174" t="str">
            <v/>
          </cell>
          <cell r="AZ1174" t="str">
            <v/>
          </cell>
          <cell r="BA1174" t="str">
            <v/>
          </cell>
          <cell r="BB1174" t="str">
            <v/>
          </cell>
          <cell r="BC1174" t="str">
            <v/>
          </cell>
          <cell r="BD1174" t="str">
            <v/>
          </cell>
          <cell r="BE1174" t="str">
            <v/>
          </cell>
          <cell r="BG1174" t="str">
            <v>RWENZORI WORLDWIDE CONNECTIONS -COMMISSION LINE</v>
          </cell>
          <cell r="BH1174" t="str">
            <v/>
          </cell>
          <cell r="BI1174" t="str">
            <v/>
          </cell>
          <cell r="BJ1174" t="str">
            <v/>
          </cell>
          <cell r="BK1174" t="str">
            <v/>
          </cell>
          <cell r="BL1174" t="str">
            <v/>
          </cell>
          <cell r="BM1174" t="str">
            <v/>
          </cell>
          <cell r="BN1174" t="str">
            <v/>
          </cell>
          <cell r="BO1174" t="str">
            <v/>
          </cell>
          <cell r="BP1174" t="str">
            <v/>
          </cell>
          <cell r="BQ1174" t="str">
            <v/>
          </cell>
          <cell r="BR1174" t="str">
            <v/>
          </cell>
          <cell r="BS1174" t="str">
            <v/>
          </cell>
          <cell r="BU1174" t="str">
            <v>RWENZORI WORLDWIDE CONNECTIONS -COMMISSION LINE</v>
          </cell>
          <cell r="BV1174" t="str">
            <v/>
          </cell>
          <cell r="BW1174" t="str">
            <v/>
          </cell>
          <cell r="BX1174" t="str">
            <v/>
          </cell>
          <cell r="BY1174" t="str">
            <v/>
          </cell>
          <cell r="BZ1174" t="str">
            <v/>
          </cell>
          <cell r="CA1174" t="str">
            <v/>
          </cell>
          <cell r="CB1174" t="str">
            <v/>
          </cell>
          <cell r="CC1174" t="str">
            <v/>
          </cell>
          <cell r="CD1174" t="str">
            <v/>
          </cell>
          <cell r="CE1174" t="str">
            <v/>
          </cell>
          <cell r="CG1174" t="str">
            <v>RWENZORI WORLDWIDE CONNECTIONS -COMMISSION LINE</v>
          </cell>
          <cell r="CH1174" t="str">
            <v/>
          </cell>
          <cell r="CI1174" t="str">
            <v/>
          </cell>
          <cell r="CJ1174" t="str">
            <v/>
          </cell>
          <cell r="CK1174" t="str">
            <v/>
          </cell>
          <cell r="CL1174" t="str">
            <v/>
          </cell>
          <cell r="CM1174" t="str">
            <v/>
          </cell>
          <cell r="CN1174" t="str">
            <v/>
          </cell>
          <cell r="CO1174" t="str">
            <v/>
          </cell>
          <cell r="CP1174" t="str">
            <v/>
          </cell>
          <cell r="CQ1174" t="str">
            <v/>
          </cell>
          <cell r="CR1174" t="str">
            <v/>
          </cell>
          <cell r="CS1174" t="str">
            <v/>
          </cell>
          <cell r="CU1174" t="str">
            <v>RWENZORI WORLDWIDE CONNECTIONS -COMMISSION LINE</v>
          </cell>
          <cell r="CV1174" t="str">
            <v/>
          </cell>
          <cell r="CW1174" t="str">
            <v/>
          </cell>
          <cell r="CX1174" t="str">
            <v/>
          </cell>
          <cell r="CY1174" t="str">
            <v/>
          </cell>
          <cell r="CZ1174" t="str">
            <v/>
          </cell>
          <cell r="DA1174" t="str">
            <v/>
          </cell>
          <cell r="DB1174" t="str">
            <v/>
          </cell>
          <cell r="DC1174" t="str">
            <v/>
          </cell>
          <cell r="DD1174" t="str">
            <v/>
          </cell>
          <cell r="DE1174" t="str">
            <v/>
          </cell>
          <cell r="DG1174" t="str">
            <v>RWENZORI WORLDWIDE CONNECTIONS -COMMISSION LINE</v>
          </cell>
          <cell r="DH1174" t="str">
            <v/>
          </cell>
          <cell r="DI1174" t="str">
            <v/>
          </cell>
          <cell r="DJ1174" t="str">
            <v/>
          </cell>
          <cell r="DK1174" t="str">
            <v/>
          </cell>
          <cell r="DL1174" t="str">
            <v/>
          </cell>
          <cell r="DM1174" t="str">
            <v/>
          </cell>
          <cell r="DN1174" t="str">
            <v/>
          </cell>
          <cell r="DO1174" t="str">
            <v/>
          </cell>
          <cell r="DP1174" t="str">
            <v/>
          </cell>
          <cell r="DQ1174" t="str">
            <v/>
          </cell>
          <cell r="DR1174" t="str">
            <v/>
          </cell>
          <cell r="DS1174" t="str">
            <v/>
          </cell>
          <cell r="DU1174" t="str">
            <v>RWENZORI WORLDWIDE CONNECTIONS -COMMISSION LINE</v>
          </cell>
          <cell r="DV1174" t="str">
            <v/>
          </cell>
          <cell r="DW1174" t="str">
            <v/>
          </cell>
          <cell r="DX1174" t="str">
            <v/>
          </cell>
          <cell r="DY1174" t="str">
            <v/>
          </cell>
          <cell r="DZ1174" t="str">
            <v/>
          </cell>
          <cell r="EA1174" t="str">
            <v/>
          </cell>
          <cell r="EB1174" t="str">
            <v/>
          </cell>
          <cell r="EC1174" t="str">
            <v/>
          </cell>
          <cell r="ED1174" t="str">
            <v/>
          </cell>
          <cell r="EE1174" t="str">
            <v/>
          </cell>
        </row>
        <row r="1175">
          <cell r="AF1175" t="str">
            <v>RWERERE SACCO</v>
          </cell>
          <cell r="AG1175" t="str">
            <v>RWERERE SACCO</v>
          </cell>
          <cell r="AH1175" t="str">
            <v/>
          </cell>
          <cell r="AI1175" t="str">
            <v/>
          </cell>
          <cell r="AJ1175" t="str">
            <v/>
          </cell>
          <cell r="AK1175" t="str">
            <v/>
          </cell>
          <cell r="AL1175" t="str">
            <v/>
          </cell>
          <cell r="AM1175" t="str">
            <v/>
          </cell>
          <cell r="AN1175" t="str">
            <v/>
          </cell>
          <cell r="AO1175" t="str">
            <v/>
          </cell>
          <cell r="AP1175" t="str">
            <v/>
          </cell>
          <cell r="AQ1175" t="str">
            <v/>
          </cell>
          <cell r="AR1175" t="str">
            <v/>
          </cell>
          <cell r="AS1175" t="str">
            <v/>
          </cell>
          <cell r="AT1175">
            <v>0</v>
          </cell>
          <cell r="AU1175" t="str">
            <v>RWERERE SACCO</v>
          </cell>
          <cell r="AV1175" t="str">
            <v/>
          </cell>
          <cell r="AW1175" t="str">
            <v/>
          </cell>
          <cell r="AX1175" t="str">
            <v/>
          </cell>
          <cell r="AY1175" t="str">
            <v/>
          </cell>
          <cell r="AZ1175" t="str">
            <v/>
          </cell>
          <cell r="BA1175" t="str">
            <v/>
          </cell>
          <cell r="BB1175" t="str">
            <v/>
          </cell>
          <cell r="BC1175" t="str">
            <v/>
          </cell>
          <cell r="BD1175" t="str">
            <v/>
          </cell>
          <cell r="BE1175" t="str">
            <v/>
          </cell>
          <cell r="BG1175" t="str">
            <v>RWERERE SACCO</v>
          </cell>
          <cell r="BH1175" t="str">
            <v/>
          </cell>
          <cell r="BI1175" t="str">
            <v/>
          </cell>
          <cell r="BJ1175" t="str">
            <v/>
          </cell>
          <cell r="BK1175" t="str">
            <v/>
          </cell>
          <cell r="BL1175" t="str">
            <v/>
          </cell>
          <cell r="BM1175" t="str">
            <v/>
          </cell>
          <cell r="BN1175" t="str">
            <v/>
          </cell>
          <cell r="BO1175" t="str">
            <v/>
          </cell>
          <cell r="BP1175" t="str">
            <v/>
          </cell>
          <cell r="BQ1175" t="str">
            <v/>
          </cell>
          <cell r="BR1175" t="str">
            <v/>
          </cell>
          <cell r="BS1175" t="str">
            <v/>
          </cell>
          <cell r="BU1175" t="str">
            <v>RWERERE SACCO</v>
          </cell>
          <cell r="BV1175" t="str">
            <v/>
          </cell>
          <cell r="BW1175" t="str">
            <v/>
          </cell>
          <cell r="BX1175" t="str">
            <v/>
          </cell>
          <cell r="BY1175" t="str">
            <v/>
          </cell>
          <cell r="BZ1175" t="str">
            <v/>
          </cell>
          <cell r="CA1175" t="str">
            <v/>
          </cell>
          <cell r="CB1175" t="str">
            <v/>
          </cell>
          <cell r="CC1175" t="str">
            <v/>
          </cell>
          <cell r="CD1175" t="str">
            <v/>
          </cell>
          <cell r="CE1175" t="str">
            <v/>
          </cell>
          <cell r="CG1175" t="str">
            <v>RWERERE SACCO</v>
          </cell>
          <cell r="CH1175" t="str">
            <v/>
          </cell>
          <cell r="CI1175" t="str">
            <v/>
          </cell>
          <cell r="CJ1175" t="str">
            <v/>
          </cell>
          <cell r="CK1175" t="str">
            <v/>
          </cell>
          <cell r="CL1175" t="str">
            <v/>
          </cell>
          <cell r="CM1175" t="str">
            <v/>
          </cell>
          <cell r="CN1175" t="str">
            <v/>
          </cell>
          <cell r="CO1175" t="str">
            <v/>
          </cell>
          <cell r="CP1175" t="str">
            <v/>
          </cell>
          <cell r="CQ1175" t="str">
            <v/>
          </cell>
          <cell r="CR1175" t="str">
            <v/>
          </cell>
          <cell r="CS1175" t="str">
            <v/>
          </cell>
          <cell r="CU1175" t="str">
            <v>RWERERE SACCO</v>
          </cell>
          <cell r="CV1175" t="str">
            <v/>
          </cell>
          <cell r="CW1175" t="str">
            <v/>
          </cell>
          <cell r="CX1175" t="str">
            <v/>
          </cell>
          <cell r="CY1175" t="str">
            <v/>
          </cell>
          <cell r="CZ1175" t="str">
            <v/>
          </cell>
          <cell r="DA1175" t="str">
            <v/>
          </cell>
          <cell r="DB1175" t="str">
            <v/>
          </cell>
          <cell r="DC1175" t="str">
            <v/>
          </cell>
          <cell r="DD1175" t="str">
            <v/>
          </cell>
          <cell r="DE1175" t="str">
            <v/>
          </cell>
          <cell r="DG1175" t="str">
            <v>RWERERE SACCO</v>
          </cell>
          <cell r="DH1175" t="str">
            <v/>
          </cell>
          <cell r="DI1175" t="str">
            <v/>
          </cell>
          <cell r="DJ1175" t="str">
            <v/>
          </cell>
          <cell r="DK1175" t="str">
            <v/>
          </cell>
          <cell r="DL1175" t="str">
            <v/>
          </cell>
          <cell r="DM1175" t="str">
            <v/>
          </cell>
          <cell r="DN1175" t="str">
            <v/>
          </cell>
          <cell r="DO1175" t="str">
            <v/>
          </cell>
          <cell r="DP1175" t="str">
            <v/>
          </cell>
          <cell r="DQ1175" t="str">
            <v/>
          </cell>
          <cell r="DR1175" t="str">
            <v/>
          </cell>
          <cell r="DS1175" t="str">
            <v/>
          </cell>
          <cell r="DU1175" t="str">
            <v>RWERERE SACCO</v>
          </cell>
          <cell r="DV1175" t="str">
            <v/>
          </cell>
          <cell r="DW1175" t="str">
            <v/>
          </cell>
          <cell r="DX1175" t="str">
            <v/>
          </cell>
          <cell r="DY1175" t="str">
            <v/>
          </cell>
          <cell r="DZ1175" t="str">
            <v/>
          </cell>
          <cell r="EA1175" t="str">
            <v/>
          </cell>
          <cell r="EB1175" t="str">
            <v/>
          </cell>
          <cell r="EC1175" t="str">
            <v/>
          </cell>
          <cell r="ED1175" t="str">
            <v/>
          </cell>
          <cell r="EE1175" t="str">
            <v/>
          </cell>
        </row>
        <row r="1176">
          <cell r="AF1176" t="str">
            <v>RWIMI SECONDARY SCHOOL</v>
          </cell>
          <cell r="AG1176" t="str">
            <v>RWIMI SECONDARY SCHOOL</v>
          </cell>
          <cell r="AH1176" t="str">
            <v/>
          </cell>
          <cell r="AI1176" t="str">
            <v/>
          </cell>
          <cell r="AJ1176" t="str">
            <v/>
          </cell>
          <cell r="AK1176" t="str">
            <v/>
          </cell>
          <cell r="AL1176" t="str">
            <v/>
          </cell>
          <cell r="AM1176" t="str">
            <v/>
          </cell>
          <cell r="AN1176" t="str">
            <v/>
          </cell>
          <cell r="AO1176" t="str">
            <v/>
          </cell>
          <cell r="AP1176" t="str">
            <v/>
          </cell>
          <cell r="AQ1176" t="str">
            <v/>
          </cell>
          <cell r="AR1176" t="str">
            <v/>
          </cell>
          <cell r="AS1176" t="str">
            <v/>
          </cell>
          <cell r="AT1176">
            <v>0</v>
          </cell>
          <cell r="AU1176" t="str">
            <v>RWIMI SECONDARY SCHOOL</v>
          </cell>
          <cell r="AV1176" t="str">
            <v/>
          </cell>
          <cell r="AW1176" t="str">
            <v/>
          </cell>
          <cell r="AX1176" t="str">
            <v/>
          </cell>
          <cell r="AY1176" t="str">
            <v/>
          </cell>
          <cell r="AZ1176" t="str">
            <v/>
          </cell>
          <cell r="BA1176" t="str">
            <v/>
          </cell>
          <cell r="BB1176" t="str">
            <v/>
          </cell>
          <cell r="BC1176" t="str">
            <v/>
          </cell>
          <cell r="BD1176" t="str">
            <v/>
          </cell>
          <cell r="BE1176" t="str">
            <v/>
          </cell>
          <cell r="BG1176" t="str">
            <v>RWIMI SECONDARY SCHOOL</v>
          </cell>
          <cell r="BH1176" t="str">
            <v/>
          </cell>
          <cell r="BI1176" t="str">
            <v/>
          </cell>
          <cell r="BJ1176" t="str">
            <v/>
          </cell>
          <cell r="BK1176" t="str">
            <v/>
          </cell>
          <cell r="BL1176" t="str">
            <v/>
          </cell>
          <cell r="BM1176" t="str">
            <v/>
          </cell>
          <cell r="BN1176" t="str">
            <v/>
          </cell>
          <cell r="BO1176" t="str">
            <v/>
          </cell>
          <cell r="BP1176" t="str">
            <v/>
          </cell>
          <cell r="BQ1176" t="str">
            <v/>
          </cell>
          <cell r="BR1176" t="str">
            <v/>
          </cell>
          <cell r="BS1176" t="str">
            <v/>
          </cell>
          <cell r="BU1176" t="str">
            <v>RWIMI SECONDARY SCHOOL</v>
          </cell>
          <cell r="BV1176" t="str">
            <v/>
          </cell>
          <cell r="BW1176" t="str">
            <v/>
          </cell>
          <cell r="BX1176" t="str">
            <v/>
          </cell>
          <cell r="BY1176" t="str">
            <v/>
          </cell>
          <cell r="BZ1176" t="str">
            <v/>
          </cell>
          <cell r="CA1176" t="str">
            <v/>
          </cell>
          <cell r="CB1176" t="str">
            <v/>
          </cell>
          <cell r="CC1176" t="str">
            <v/>
          </cell>
          <cell r="CD1176" t="str">
            <v/>
          </cell>
          <cell r="CE1176" t="str">
            <v/>
          </cell>
          <cell r="CG1176" t="str">
            <v>RWIMI SECONDARY SCHOOL</v>
          </cell>
          <cell r="CH1176" t="str">
            <v/>
          </cell>
          <cell r="CI1176" t="str">
            <v/>
          </cell>
          <cell r="CJ1176" t="str">
            <v/>
          </cell>
          <cell r="CK1176" t="str">
            <v/>
          </cell>
          <cell r="CL1176" t="str">
            <v/>
          </cell>
          <cell r="CM1176" t="str">
            <v/>
          </cell>
          <cell r="CN1176" t="str">
            <v/>
          </cell>
          <cell r="CO1176" t="str">
            <v/>
          </cell>
          <cell r="CP1176" t="str">
            <v/>
          </cell>
          <cell r="CQ1176" t="str">
            <v/>
          </cell>
          <cell r="CR1176" t="str">
            <v/>
          </cell>
          <cell r="CS1176" t="str">
            <v/>
          </cell>
          <cell r="CU1176" t="str">
            <v>RWIMI SECONDARY SCHOOL</v>
          </cell>
          <cell r="CV1176" t="str">
            <v/>
          </cell>
          <cell r="CW1176" t="str">
            <v/>
          </cell>
          <cell r="CX1176" t="str">
            <v/>
          </cell>
          <cell r="CY1176" t="str">
            <v/>
          </cell>
          <cell r="CZ1176" t="str">
            <v/>
          </cell>
          <cell r="DA1176" t="str">
            <v/>
          </cell>
          <cell r="DB1176" t="str">
            <v/>
          </cell>
          <cell r="DC1176" t="str">
            <v/>
          </cell>
          <cell r="DD1176" t="str">
            <v/>
          </cell>
          <cell r="DE1176" t="str">
            <v/>
          </cell>
          <cell r="DG1176" t="str">
            <v>RWIMI SECONDARY SCHOOL</v>
          </cell>
          <cell r="DH1176" t="str">
            <v/>
          </cell>
          <cell r="DI1176" t="str">
            <v/>
          </cell>
          <cell r="DJ1176" t="str">
            <v/>
          </cell>
          <cell r="DK1176" t="str">
            <v/>
          </cell>
          <cell r="DL1176" t="str">
            <v/>
          </cell>
          <cell r="DM1176" t="str">
            <v/>
          </cell>
          <cell r="DN1176" t="str">
            <v/>
          </cell>
          <cell r="DO1176" t="str">
            <v/>
          </cell>
          <cell r="DP1176" t="str">
            <v/>
          </cell>
          <cell r="DQ1176" t="str">
            <v/>
          </cell>
          <cell r="DR1176" t="str">
            <v/>
          </cell>
          <cell r="DS1176" t="str">
            <v/>
          </cell>
          <cell r="DU1176" t="str">
            <v>RWIMI SECONDARY SCHOOL</v>
          </cell>
          <cell r="DV1176" t="str">
            <v/>
          </cell>
          <cell r="DW1176" t="str">
            <v/>
          </cell>
          <cell r="DX1176" t="str">
            <v/>
          </cell>
          <cell r="DY1176" t="str">
            <v/>
          </cell>
          <cell r="DZ1176" t="str">
            <v/>
          </cell>
          <cell r="EA1176" t="str">
            <v/>
          </cell>
          <cell r="EB1176" t="str">
            <v/>
          </cell>
          <cell r="EC1176" t="str">
            <v/>
          </cell>
          <cell r="ED1176" t="str">
            <v/>
          </cell>
          <cell r="EE1176" t="str">
            <v/>
          </cell>
        </row>
        <row r="1177">
          <cell r="AF1177" t="str">
            <v>RWIZI ENTERPRISES LTD   COMMISSION</v>
          </cell>
          <cell r="AG1177" t="str">
            <v>RWIZI ENTERPRISES LTD   COMMISSION</v>
          </cell>
          <cell r="AH1177" t="str">
            <v/>
          </cell>
          <cell r="AI1177" t="str">
            <v/>
          </cell>
          <cell r="AJ1177" t="str">
            <v/>
          </cell>
          <cell r="AK1177" t="str">
            <v/>
          </cell>
          <cell r="AL1177" t="str">
            <v/>
          </cell>
          <cell r="AM1177" t="str">
            <v/>
          </cell>
          <cell r="AN1177" t="str">
            <v/>
          </cell>
          <cell r="AO1177" t="str">
            <v/>
          </cell>
          <cell r="AP1177" t="str">
            <v/>
          </cell>
          <cell r="AQ1177" t="str">
            <v/>
          </cell>
          <cell r="AR1177" t="str">
            <v/>
          </cell>
          <cell r="AS1177" t="str">
            <v/>
          </cell>
          <cell r="AT1177">
            <v>0</v>
          </cell>
          <cell r="AU1177" t="str">
            <v>RWIZI ENTERPRISES LTD   COMMISSION</v>
          </cell>
          <cell r="AV1177" t="str">
            <v/>
          </cell>
          <cell r="AW1177" t="str">
            <v/>
          </cell>
          <cell r="AX1177" t="str">
            <v/>
          </cell>
          <cell r="AY1177" t="str">
            <v/>
          </cell>
          <cell r="AZ1177" t="str">
            <v/>
          </cell>
          <cell r="BA1177" t="str">
            <v/>
          </cell>
          <cell r="BB1177" t="str">
            <v/>
          </cell>
          <cell r="BC1177" t="str">
            <v/>
          </cell>
          <cell r="BD1177" t="str">
            <v/>
          </cell>
          <cell r="BE1177" t="str">
            <v/>
          </cell>
          <cell r="BG1177" t="str">
            <v>RWIZI ENTERPRISES LTD   COMMISSION</v>
          </cell>
          <cell r="BH1177" t="str">
            <v/>
          </cell>
          <cell r="BI1177" t="str">
            <v/>
          </cell>
          <cell r="BJ1177" t="str">
            <v/>
          </cell>
          <cell r="BK1177" t="str">
            <v/>
          </cell>
          <cell r="BL1177" t="str">
            <v/>
          </cell>
          <cell r="BM1177" t="str">
            <v/>
          </cell>
          <cell r="BN1177" t="str">
            <v/>
          </cell>
          <cell r="BO1177" t="str">
            <v/>
          </cell>
          <cell r="BP1177" t="str">
            <v/>
          </cell>
          <cell r="BQ1177" t="str">
            <v/>
          </cell>
          <cell r="BR1177" t="str">
            <v/>
          </cell>
          <cell r="BS1177" t="str">
            <v/>
          </cell>
          <cell r="BU1177" t="str">
            <v>RWIZI ENTERPRISES LTD   COMMISSION</v>
          </cell>
          <cell r="BV1177" t="str">
            <v/>
          </cell>
          <cell r="BW1177" t="str">
            <v/>
          </cell>
          <cell r="BX1177" t="str">
            <v/>
          </cell>
          <cell r="BY1177" t="str">
            <v/>
          </cell>
          <cell r="BZ1177" t="str">
            <v/>
          </cell>
          <cell r="CA1177" t="str">
            <v/>
          </cell>
          <cell r="CB1177" t="str">
            <v/>
          </cell>
          <cell r="CC1177" t="str">
            <v/>
          </cell>
          <cell r="CD1177" t="str">
            <v/>
          </cell>
          <cell r="CE1177" t="str">
            <v/>
          </cell>
          <cell r="CG1177" t="str">
            <v>RWIZI ENTERPRISES LTD   COMMISSION</v>
          </cell>
          <cell r="CH1177" t="str">
            <v/>
          </cell>
          <cell r="CI1177" t="str">
            <v/>
          </cell>
          <cell r="CJ1177" t="str">
            <v/>
          </cell>
          <cell r="CK1177" t="str">
            <v/>
          </cell>
          <cell r="CL1177" t="str">
            <v/>
          </cell>
          <cell r="CM1177" t="str">
            <v/>
          </cell>
          <cell r="CN1177" t="str">
            <v/>
          </cell>
          <cell r="CO1177" t="str">
            <v/>
          </cell>
          <cell r="CP1177" t="str">
            <v/>
          </cell>
          <cell r="CQ1177" t="str">
            <v/>
          </cell>
          <cell r="CR1177" t="str">
            <v/>
          </cell>
          <cell r="CS1177" t="str">
            <v/>
          </cell>
          <cell r="CU1177" t="str">
            <v>RWIZI ENTERPRISES LTD   COMMISSION</v>
          </cell>
          <cell r="CV1177" t="str">
            <v/>
          </cell>
          <cell r="CW1177" t="str">
            <v/>
          </cell>
          <cell r="CX1177" t="str">
            <v/>
          </cell>
          <cell r="CY1177" t="str">
            <v/>
          </cell>
          <cell r="CZ1177" t="str">
            <v/>
          </cell>
          <cell r="DA1177" t="str">
            <v/>
          </cell>
          <cell r="DB1177" t="str">
            <v/>
          </cell>
          <cell r="DC1177" t="str">
            <v/>
          </cell>
          <cell r="DD1177" t="str">
            <v/>
          </cell>
          <cell r="DE1177" t="str">
            <v/>
          </cell>
          <cell r="DG1177" t="str">
            <v>RWIZI ENTERPRISES LTD   COMMISSION</v>
          </cell>
          <cell r="DH1177" t="str">
            <v/>
          </cell>
          <cell r="DI1177" t="str">
            <v/>
          </cell>
          <cell r="DJ1177" t="str">
            <v/>
          </cell>
          <cell r="DK1177" t="str">
            <v/>
          </cell>
          <cell r="DL1177" t="str">
            <v/>
          </cell>
          <cell r="DM1177" t="str">
            <v/>
          </cell>
          <cell r="DN1177" t="str">
            <v/>
          </cell>
          <cell r="DO1177" t="str">
            <v/>
          </cell>
          <cell r="DP1177" t="str">
            <v/>
          </cell>
          <cell r="DQ1177" t="str">
            <v/>
          </cell>
          <cell r="DR1177" t="str">
            <v/>
          </cell>
          <cell r="DS1177" t="str">
            <v/>
          </cell>
          <cell r="DU1177" t="str">
            <v>RWIZI ENTERPRISES LTD   COMMISSION</v>
          </cell>
          <cell r="DV1177" t="str">
            <v/>
          </cell>
          <cell r="DW1177" t="str">
            <v/>
          </cell>
          <cell r="DX1177" t="str">
            <v/>
          </cell>
          <cell r="DY1177" t="str">
            <v/>
          </cell>
          <cell r="DZ1177" t="str">
            <v/>
          </cell>
          <cell r="EA1177" t="str">
            <v/>
          </cell>
          <cell r="EB1177" t="str">
            <v/>
          </cell>
          <cell r="EC1177" t="str">
            <v/>
          </cell>
          <cell r="ED1177" t="str">
            <v/>
          </cell>
          <cell r="EE1177" t="str">
            <v/>
          </cell>
        </row>
        <row r="1178">
          <cell r="AF1178" t="str">
            <v>RWOTEK INV U LTD</v>
          </cell>
          <cell r="AG1178" t="str">
            <v>RWOTEK INV U LTD</v>
          </cell>
          <cell r="AH1178" t="str">
            <v/>
          </cell>
          <cell r="AI1178" t="str">
            <v/>
          </cell>
          <cell r="AJ1178" t="str">
            <v/>
          </cell>
          <cell r="AK1178" t="str">
            <v/>
          </cell>
          <cell r="AL1178" t="str">
            <v/>
          </cell>
          <cell r="AM1178" t="str">
            <v/>
          </cell>
          <cell r="AN1178" t="str">
            <v/>
          </cell>
          <cell r="AO1178" t="str">
            <v/>
          </cell>
          <cell r="AP1178" t="str">
            <v/>
          </cell>
          <cell r="AQ1178" t="str">
            <v/>
          </cell>
          <cell r="AR1178" t="str">
            <v/>
          </cell>
          <cell r="AS1178" t="str">
            <v/>
          </cell>
          <cell r="AT1178">
            <v>0</v>
          </cell>
          <cell r="AU1178" t="str">
            <v>RWOTEK INV U LTD</v>
          </cell>
          <cell r="AV1178" t="str">
            <v/>
          </cell>
          <cell r="AW1178" t="str">
            <v/>
          </cell>
          <cell r="AX1178" t="str">
            <v/>
          </cell>
          <cell r="AY1178" t="str">
            <v/>
          </cell>
          <cell r="AZ1178" t="str">
            <v/>
          </cell>
          <cell r="BA1178" t="str">
            <v/>
          </cell>
          <cell r="BB1178" t="str">
            <v/>
          </cell>
          <cell r="BC1178" t="str">
            <v/>
          </cell>
          <cell r="BD1178" t="str">
            <v/>
          </cell>
          <cell r="BE1178" t="str">
            <v/>
          </cell>
          <cell r="BG1178" t="str">
            <v>RWOTEK INV U LTD</v>
          </cell>
          <cell r="BH1178" t="str">
            <v/>
          </cell>
          <cell r="BI1178" t="str">
            <v/>
          </cell>
          <cell r="BJ1178" t="str">
            <v/>
          </cell>
          <cell r="BK1178" t="str">
            <v/>
          </cell>
          <cell r="BL1178" t="str">
            <v/>
          </cell>
          <cell r="BM1178" t="str">
            <v/>
          </cell>
          <cell r="BN1178" t="str">
            <v/>
          </cell>
          <cell r="BO1178" t="str">
            <v/>
          </cell>
          <cell r="BP1178" t="str">
            <v/>
          </cell>
          <cell r="BQ1178" t="str">
            <v/>
          </cell>
          <cell r="BR1178" t="str">
            <v/>
          </cell>
          <cell r="BS1178" t="str">
            <v/>
          </cell>
          <cell r="BU1178" t="str">
            <v>RWOTEK INV U LTD</v>
          </cell>
          <cell r="BV1178" t="str">
            <v/>
          </cell>
          <cell r="BW1178" t="str">
            <v/>
          </cell>
          <cell r="BX1178" t="str">
            <v/>
          </cell>
          <cell r="BY1178" t="str">
            <v/>
          </cell>
          <cell r="BZ1178" t="str">
            <v/>
          </cell>
          <cell r="CA1178" t="str">
            <v/>
          </cell>
          <cell r="CB1178" t="str">
            <v/>
          </cell>
          <cell r="CC1178" t="str">
            <v/>
          </cell>
          <cell r="CD1178" t="str">
            <v/>
          </cell>
          <cell r="CE1178" t="str">
            <v/>
          </cell>
          <cell r="CG1178" t="str">
            <v>RWOTEK INV U LTD</v>
          </cell>
          <cell r="CH1178" t="str">
            <v/>
          </cell>
          <cell r="CI1178" t="str">
            <v/>
          </cell>
          <cell r="CJ1178" t="str">
            <v/>
          </cell>
          <cell r="CK1178" t="str">
            <v/>
          </cell>
          <cell r="CL1178" t="str">
            <v/>
          </cell>
          <cell r="CM1178" t="str">
            <v/>
          </cell>
          <cell r="CN1178" t="str">
            <v/>
          </cell>
          <cell r="CO1178" t="str">
            <v/>
          </cell>
          <cell r="CP1178" t="str">
            <v/>
          </cell>
          <cell r="CQ1178" t="str">
            <v/>
          </cell>
          <cell r="CR1178" t="str">
            <v/>
          </cell>
          <cell r="CS1178" t="str">
            <v/>
          </cell>
          <cell r="CU1178" t="str">
            <v>RWOTEK INV U LTD</v>
          </cell>
          <cell r="CV1178" t="str">
            <v/>
          </cell>
          <cell r="CW1178" t="str">
            <v/>
          </cell>
          <cell r="CX1178" t="str">
            <v/>
          </cell>
          <cell r="CY1178" t="str">
            <v/>
          </cell>
          <cell r="CZ1178" t="str">
            <v/>
          </cell>
          <cell r="DA1178" t="str">
            <v/>
          </cell>
          <cell r="DB1178" t="str">
            <v/>
          </cell>
          <cell r="DC1178" t="str">
            <v/>
          </cell>
          <cell r="DD1178" t="str">
            <v/>
          </cell>
          <cell r="DE1178" t="str">
            <v/>
          </cell>
          <cell r="DG1178" t="str">
            <v>RWOTEK INV U LTD</v>
          </cell>
          <cell r="DH1178" t="str">
            <v/>
          </cell>
          <cell r="DI1178" t="str">
            <v/>
          </cell>
          <cell r="DJ1178" t="str">
            <v/>
          </cell>
          <cell r="DK1178" t="str">
            <v/>
          </cell>
          <cell r="DL1178" t="str">
            <v/>
          </cell>
          <cell r="DM1178" t="str">
            <v/>
          </cell>
          <cell r="DN1178" t="str">
            <v/>
          </cell>
          <cell r="DO1178" t="str">
            <v/>
          </cell>
          <cell r="DP1178" t="str">
            <v/>
          </cell>
          <cell r="DQ1178" t="str">
            <v/>
          </cell>
          <cell r="DR1178" t="str">
            <v/>
          </cell>
          <cell r="DS1178" t="str">
            <v/>
          </cell>
          <cell r="DU1178" t="str">
            <v>RWOTEK INV U LTD</v>
          </cell>
          <cell r="DV1178" t="str">
            <v/>
          </cell>
          <cell r="DW1178" t="str">
            <v/>
          </cell>
          <cell r="DX1178" t="str">
            <v/>
          </cell>
          <cell r="DY1178" t="str">
            <v/>
          </cell>
          <cell r="DZ1178" t="str">
            <v/>
          </cell>
          <cell r="EA1178" t="str">
            <v/>
          </cell>
          <cell r="EB1178" t="str">
            <v/>
          </cell>
          <cell r="EC1178" t="str">
            <v/>
          </cell>
          <cell r="ED1178" t="str">
            <v/>
          </cell>
          <cell r="EE1178" t="str">
            <v/>
          </cell>
        </row>
        <row r="1179">
          <cell r="AF1179" t="str">
            <v>RWOTEK INV U LTD COMMISSION LINE</v>
          </cell>
          <cell r="AG1179" t="str">
            <v>RWOTEK INV U LTD COMMISSION LINE</v>
          </cell>
          <cell r="AH1179" t="str">
            <v/>
          </cell>
          <cell r="AI1179" t="str">
            <v/>
          </cell>
          <cell r="AJ1179" t="str">
            <v/>
          </cell>
          <cell r="AK1179" t="str">
            <v/>
          </cell>
          <cell r="AL1179" t="str">
            <v/>
          </cell>
          <cell r="AM1179" t="str">
            <v/>
          </cell>
          <cell r="AN1179" t="str">
            <v/>
          </cell>
          <cell r="AO1179" t="str">
            <v/>
          </cell>
          <cell r="AP1179" t="str">
            <v/>
          </cell>
          <cell r="AQ1179" t="str">
            <v/>
          </cell>
          <cell r="AR1179" t="str">
            <v/>
          </cell>
          <cell r="AS1179" t="str">
            <v/>
          </cell>
          <cell r="AT1179">
            <v>0</v>
          </cell>
          <cell r="AU1179" t="str">
            <v>RWOTEK INV U LTD COMMISSION LINE</v>
          </cell>
          <cell r="AV1179" t="str">
            <v/>
          </cell>
          <cell r="AW1179" t="str">
            <v/>
          </cell>
          <cell r="AX1179" t="str">
            <v/>
          </cell>
          <cell r="AY1179" t="str">
            <v/>
          </cell>
          <cell r="AZ1179" t="str">
            <v/>
          </cell>
          <cell r="BA1179" t="str">
            <v/>
          </cell>
          <cell r="BB1179" t="str">
            <v/>
          </cell>
          <cell r="BC1179" t="str">
            <v/>
          </cell>
          <cell r="BD1179" t="str">
            <v/>
          </cell>
          <cell r="BE1179" t="str">
            <v/>
          </cell>
          <cell r="BG1179" t="str">
            <v>RWOTEK INV U LTD COMMISSION LINE</v>
          </cell>
          <cell r="BH1179" t="str">
            <v/>
          </cell>
          <cell r="BI1179" t="str">
            <v/>
          </cell>
          <cell r="BJ1179" t="str">
            <v/>
          </cell>
          <cell r="BK1179" t="str">
            <v/>
          </cell>
          <cell r="BL1179" t="str">
            <v/>
          </cell>
          <cell r="BM1179" t="str">
            <v/>
          </cell>
          <cell r="BN1179" t="str">
            <v/>
          </cell>
          <cell r="BO1179" t="str">
            <v/>
          </cell>
          <cell r="BP1179" t="str">
            <v/>
          </cell>
          <cell r="BQ1179" t="str">
            <v/>
          </cell>
          <cell r="BR1179" t="str">
            <v/>
          </cell>
          <cell r="BS1179" t="str">
            <v/>
          </cell>
          <cell r="BU1179" t="str">
            <v>RWOTEK INV U LTD COMMISSION LINE</v>
          </cell>
          <cell r="BV1179" t="str">
            <v/>
          </cell>
          <cell r="BW1179" t="str">
            <v/>
          </cell>
          <cell r="BX1179" t="str">
            <v/>
          </cell>
          <cell r="BY1179" t="str">
            <v/>
          </cell>
          <cell r="BZ1179" t="str">
            <v/>
          </cell>
          <cell r="CA1179" t="str">
            <v/>
          </cell>
          <cell r="CB1179" t="str">
            <v/>
          </cell>
          <cell r="CC1179" t="str">
            <v/>
          </cell>
          <cell r="CD1179" t="str">
            <v/>
          </cell>
          <cell r="CE1179" t="str">
            <v/>
          </cell>
          <cell r="CG1179" t="str">
            <v>RWOTEK INV U LTD COMMISSION LINE</v>
          </cell>
          <cell r="CH1179" t="str">
            <v/>
          </cell>
          <cell r="CI1179" t="str">
            <v/>
          </cell>
          <cell r="CJ1179" t="str">
            <v/>
          </cell>
          <cell r="CK1179" t="str">
            <v/>
          </cell>
          <cell r="CL1179" t="str">
            <v/>
          </cell>
          <cell r="CM1179" t="str">
            <v/>
          </cell>
          <cell r="CN1179" t="str">
            <v/>
          </cell>
          <cell r="CO1179" t="str">
            <v/>
          </cell>
          <cell r="CP1179" t="str">
            <v/>
          </cell>
          <cell r="CQ1179" t="str">
            <v/>
          </cell>
          <cell r="CR1179" t="str">
            <v/>
          </cell>
          <cell r="CS1179" t="str">
            <v/>
          </cell>
          <cell r="CU1179" t="str">
            <v>RWOTEK INV U LTD COMMISSION LINE</v>
          </cell>
          <cell r="CV1179" t="str">
            <v/>
          </cell>
          <cell r="CW1179" t="str">
            <v/>
          </cell>
          <cell r="CX1179" t="str">
            <v/>
          </cell>
          <cell r="CY1179" t="str">
            <v/>
          </cell>
          <cell r="CZ1179" t="str">
            <v/>
          </cell>
          <cell r="DA1179" t="str">
            <v/>
          </cell>
          <cell r="DB1179" t="str">
            <v/>
          </cell>
          <cell r="DC1179" t="str">
            <v/>
          </cell>
          <cell r="DD1179" t="str">
            <v/>
          </cell>
          <cell r="DE1179" t="str">
            <v/>
          </cell>
          <cell r="DG1179" t="str">
            <v>RWOTEK INV U LTD COMMISSION LINE</v>
          </cell>
          <cell r="DH1179" t="str">
            <v/>
          </cell>
          <cell r="DI1179" t="str">
            <v/>
          </cell>
          <cell r="DJ1179" t="str">
            <v/>
          </cell>
          <cell r="DK1179" t="str">
            <v/>
          </cell>
          <cell r="DL1179" t="str">
            <v/>
          </cell>
          <cell r="DM1179" t="str">
            <v/>
          </cell>
          <cell r="DN1179" t="str">
            <v/>
          </cell>
          <cell r="DO1179" t="str">
            <v/>
          </cell>
          <cell r="DP1179" t="str">
            <v/>
          </cell>
          <cell r="DQ1179" t="str">
            <v/>
          </cell>
          <cell r="DR1179" t="str">
            <v/>
          </cell>
          <cell r="DS1179" t="str">
            <v/>
          </cell>
          <cell r="DU1179" t="str">
            <v>RWOTEK INV U LTD COMMISSION LINE</v>
          </cell>
          <cell r="DV1179" t="str">
            <v/>
          </cell>
          <cell r="DW1179" t="str">
            <v/>
          </cell>
          <cell r="DX1179" t="str">
            <v/>
          </cell>
          <cell r="DY1179" t="str">
            <v/>
          </cell>
          <cell r="DZ1179" t="str">
            <v/>
          </cell>
          <cell r="EA1179" t="str">
            <v/>
          </cell>
          <cell r="EB1179" t="str">
            <v/>
          </cell>
          <cell r="EC1179" t="str">
            <v/>
          </cell>
          <cell r="ED1179" t="str">
            <v/>
          </cell>
          <cell r="EE1179" t="str">
            <v/>
          </cell>
        </row>
        <row r="1180">
          <cell r="AF1180" t="str">
            <v>RYAKAJINGA CENTER FOR HIGHER EDUCATION</v>
          </cell>
          <cell r="AG1180" t="str">
            <v>RYAKAJINGA CENTER FOR HIGHER EDUCATION</v>
          </cell>
          <cell r="AH1180" t="str">
            <v/>
          </cell>
          <cell r="AI1180" t="str">
            <v/>
          </cell>
          <cell r="AJ1180">
            <v>1</v>
          </cell>
          <cell r="AK1180" t="str">
            <v/>
          </cell>
          <cell r="AL1180" t="str">
            <v/>
          </cell>
          <cell r="AM1180" t="str">
            <v/>
          </cell>
          <cell r="AN1180" t="str">
            <v/>
          </cell>
          <cell r="AO1180" t="str">
            <v/>
          </cell>
          <cell r="AP1180" t="str">
            <v/>
          </cell>
          <cell r="AQ1180" t="str">
            <v/>
          </cell>
          <cell r="AR1180" t="str">
            <v/>
          </cell>
          <cell r="AS1180" t="str">
            <v/>
          </cell>
          <cell r="AT1180">
            <v>1</v>
          </cell>
          <cell r="AU1180" t="str">
            <v>RYAKAJINGA CENTER FOR HIGHER EDUCATION</v>
          </cell>
          <cell r="AV1180" t="str">
            <v/>
          </cell>
          <cell r="AW1180" t="str">
            <v/>
          </cell>
          <cell r="AX1180" t="str">
            <v/>
          </cell>
          <cell r="AY1180" t="str">
            <v/>
          </cell>
          <cell r="AZ1180" t="str">
            <v/>
          </cell>
          <cell r="BA1180" t="str">
            <v/>
          </cell>
          <cell r="BB1180" t="str">
            <v/>
          </cell>
          <cell r="BC1180" t="str">
            <v/>
          </cell>
          <cell r="BD1180" t="str">
            <v/>
          </cell>
          <cell r="BE1180" t="str">
            <v/>
          </cell>
          <cell r="BG1180" t="str">
            <v>RYAKAJINGA CENTER FOR HIGHER EDUCATION</v>
          </cell>
          <cell r="BH1180" t="str">
            <v/>
          </cell>
          <cell r="BI1180" t="str">
            <v/>
          </cell>
          <cell r="BJ1180">
            <v>1</v>
          </cell>
          <cell r="BK1180" t="str">
            <v/>
          </cell>
          <cell r="BL1180" t="str">
            <v/>
          </cell>
          <cell r="BM1180" t="str">
            <v/>
          </cell>
          <cell r="BN1180" t="str">
            <v/>
          </cell>
          <cell r="BO1180" t="str">
            <v/>
          </cell>
          <cell r="BP1180" t="str">
            <v/>
          </cell>
          <cell r="BQ1180" t="str">
            <v/>
          </cell>
          <cell r="BR1180" t="str">
            <v/>
          </cell>
          <cell r="BS1180" t="str">
            <v/>
          </cell>
          <cell r="BU1180" t="str">
            <v>RYAKAJINGA CENTER FOR HIGHER EDUCATION</v>
          </cell>
          <cell r="BV1180" t="str">
            <v/>
          </cell>
          <cell r="BW1180" t="str">
            <v/>
          </cell>
          <cell r="BX1180" t="str">
            <v/>
          </cell>
          <cell r="BY1180" t="str">
            <v/>
          </cell>
          <cell r="BZ1180" t="str">
            <v/>
          </cell>
          <cell r="CA1180" t="str">
            <v/>
          </cell>
          <cell r="CB1180" t="str">
            <v/>
          </cell>
          <cell r="CC1180" t="str">
            <v/>
          </cell>
          <cell r="CD1180" t="str">
            <v/>
          </cell>
          <cell r="CE1180" t="str">
            <v/>
          </cell>
          <cell r="CG1180" t="str">
            <v>RYAKAJINGA CENTER FOR HIGHER EDUCATION</v>
          </cell>
          <cell r="CH1180" t="str">
            <v/>
          </cell>
          <cell r="CI1180" t="str">
            <v/>
          </cell>
          <cell r="CJ1180">
            <v>1000</v>
          </cell>
          <cell r="CK1180" t="str">
            <v/>
          </cell>
          <cell r="CL1180" t="str">
            <v/>
          </cell>
          <cell r="CM1180" t="str">
            <v/>
          </cell>
          <cell r="CN1180" t="str">
            <v/>
          </cell>
          <cell r="CO1180" t="str">
            <v/>
          </cell>
          <cell r="CP1180" t="str">
            <v/>
          </cell>
          <cell r="CQ1180" t="str">
            <v/>
          </cell>
          <cell r="CR1180" t="str">
            <v/>
          </cell>
          <cell r="CS1180" t="str">
            <v/>
          </cell>
          <cell r="CU1180" t="str">
            <v>RYAKAJINGA CENTER FOR HIGHER EDUCATION</v>
          </cell>
          <cell r="CV1180" t="str">
            <v/>
          </cell>
          <cell r="CW1180" t="str">
            <v/>
          </cell>
          <cell r="CX1180" t="str">
            <v/>
          </cell>
          <cell r="CY1180" t="str">
            <v/>
          </cell>
          <cell r="CZ1180" t="str">
            <v/>
          </cell>
          <cell r="DA1180" t="str">
            <v/>
          </cell>
          <cell r="DB1180" t="str">
            <v/>
          </cell>
          <cell r="DC1180" t="str">
            <v/>
          </cell>
          <cell r="DD1180" t="str">
            <v/>
          </cell>
          <cell r="DE1180" t="str">
            <v/>
          </cell>
          <cell r="DG1180" t="str">
            <v>RYAKAJINGA CENTER FOR HIGHER EDUCATION</v>
          </cell>
          <cell r="DH1180" t="str">
            <v/>
          </cell>
          <cell r="DI1180" t="str">
            <v/>
          </cell>
          <cell r="DJ1180">
            <v>400</v>
          </cell>
          <cell r="DK1180" t="str">
            <v/>
          </cell>
          <cell r="DL1180" t="str">
            <v/>
          </cell>
          <cell r="DM1180" t="str">
            <v/>
          </cell>
          <cell r="DN1180" t="str">
            <v/>
          </cell>
          <cell r="DO1180" t="str">
            <v/>
          </cell>
          <cell r="DP1180" t="str">
            <v/>
          </cell>
          <cell r="DQ1180" t="str">
            <v/>
          </cell>
          <cell r="DR1180" t="str">
            <v/>
          </cell>
          <cell r="DS1180" t="str">
            <v/>
          </cell>
          <cell r="DU1180" t="str">
            <v>RYAKAJINGA CENTER FOR HIGHER EDUCATION</v>
          </cell>
          <cell r="DV1180" t="str">
            <v/>
          </cell>
          <cell r="DW1180" t="str">
            <v/>
          </cell>
          <cell r="DX1180" t="str">
            <v/>
          </cell>
          <cell r="DY1180" t="str">
            <v/>
          </cell>
          <cell r="DZ1180" t="str">
            <v/>
          </cell>
          <cell r="EA1180" t="str">
            <v/>
          </cell>
          <cell r="EB1180" t="str">
            <v/>
          </cell>
          <cell r="EC1180" t="str">
            <v/>
          </cell>
          <cell r="ED1180" t="str">
            <v/>
          </cell>
          <cell r="EE1180" t="str">
            <v/>
          </cell>
        </row>
        <row r="1181">
          <cell r="AF1181" t="str">
            <v>RYAKASINGA CENTRE FOR HIGHER EDUCATION</v>
          </cell>
          <cell r="AG1181" t="str">
            <v>RYAKASINGA CENTRE FOR HIGHER EDUCATION</v>
          </cell>
          <cell r="AH1181" t="str">
            <v/>
          </cell>
          <cell r="AI1181" t="str">
            <v/>
          </cell>
          <cell r="AJ1181" t="str">
            <v/>
          </cell>
          <cell r="AK1181" t="str">
            <v/>
          </cell>
          <cell r="AL1181" t="str">
            <v/>
          </cell>
          <cell r="AM1181" t="str">
            <v/>
          </cell>
          <cell r="AN1181" t="str">
            <v/>
          </cell>
          <cell r="AO1181" t="str">
            <v/>
          </cell>
          <cell r="AP1181" t="str">
            <v/>
          </cell>
          <cell r="AQ1181" t="str">
            <v/>
          </cell>
          <cell r="AR1181" t="str">
            <v/>
          </cell>
          <cell r="AS1181" t="str">
            <v/>
          </cell>
          <cell r="AT1181">
            <v>0</v>
          </cell>
          <cell r="AU1181" t="str">
            <v>RYAKASINGA CENTRE FOR HIGHER EDUCATION</v>
          </cell>
          <cell r="AV1181" t="str">
            <v/>
          </cell>
          <cell r="AW1181" t="str">
            <v/>
          </cell>
          <cell r="AX1181" t="str">
            <v/>
          </cell>
          <cell r="AY1181" t="str">
            <v/>
          </cell>
          <cell r="AZ1181" t="str">
            <v/>
          </cell>
          <cell r="BA1181" t="str">
            <v/>
          </cell>
          <cell r="BB1181" t="str">
            <v/>
          </cell>
          <cell r="BC1181" t="str">
            <v/>
          </cell>
          <cell r="BD1181" t="str">
            <v/>
          </cell>
          <cell r="BE1181" t="str">
            <v/>
          </cell>
          <cell r="BG1181" t="str">
            <v>RYAKASINGA CENTRE FOR HIGHER EDUCATION</v>
          </cell>
          <cell r="BH1181" t="str">
            <v/>
          </cell>
          <cell r="BI1181" t="str">
            <v/>
          </cell>
          <cell r="BJ1181" t="str">
            <v/>
          </cell>
          <cell r="BK1181" t="str">
            <v/>
          </cell>
          <cell r="BL1181" t="str">
            <v/>
          </cell>
          <cell r="BM1181" t="str">
            <v/>
          </cell>
          <cell r="BN1181" t="str">
            <v/>
          </cell>
          <cell r="BO1181" t="str">
            <v/>
          </cell>
          <cell r="BP1181" t="str">
            <v/>
          </cell>
          <cell r="BQ1181" t="str">
            <v/>
          </cell>
          <cell r="BR1181" t="str">
            <v/>
          </cell>
          <cell r="BS1181" t="str">
            <v/>
          </cell>
          <cell r="BU1181" t="str">
            <v>RYAKASINGA CENTRE FOR HIGHER EDUCATION</v>
          </cell>
          <cell r="BV1181" t="str">
            <v/>
          </cell>
          <cell r="BW1181" t="str">
            <v/>
          </cell>
          <cell r="BX1181" t="str">
            <v/>
          </cell>
          <cell r="BY1181" t="str">
            <v/>
          </cell>
          <cell r="BZ1181" t="str">
            <v/>
          </cell>
          <cell r="CA1181" t="str">
            <v/>
          </cell>
          <cell r="CB1181" t="str">
            <v/>
          </cell>
          <cell r="CC1181" t="str">
            <v/>
          </cell>
          <cell r="CD1181" t="str">
            <v/>
          </cell>
          <cell r="CE1181" t="str">
            <v/>
          </cell>
          <cell r="CG1181" t="str">
            <v>RYAKASINGA CENTRE FOR HIGHER EDUCATION</v>
          </cell>
          <cell r="CH1181" t="str">
            <v/>
          </cell>
          <cell r="CI1181" t="str">
            <v/>
          </cell>
          <cell r="CJ1181" t="str">
            <v/>
          </cell>
          <cell r="CK1181" t="str">
            <v/>
          </cell>
          <cell r="CL1181" t="str">
            <v/>
          </cell>
          <cell r="CM1181" t="str">
            <v/>
          </cell>
          <cell r="CN1181" t="str">
            <v/>
          </cell>
          <cell r="CO1181" t="str">
            <v/>
          </cell>
          <cell r="CP1181" t="str">
            <v/>
          </cell>
          <cell r="CQ1181" t="str">
            <v/>
          </cell>
          <cell r="CR1181" t="str">
            <v/>
          </cell>
          <cell r="CS1181" t="str">
            <v/>
          </cell>
          <cell r="CU1181" t="str">
            <v>RYAKASINGA CENTRE FOR HIGHER EDUCATION</v>
          </cell>
          <cell r="CV1181" t="str">
            <v/>
          </cell>
          <cell r="CW1181" t="str">
            <v/>
          </cell>
          <cell r="CX1181" t="str">
            <v/>
          </cell>
          <cell r="CY1181" t="str">
            <v/>
          </cell>
          <cell r="CZ1181" t="str">
            <v/>
          </cell>
          <cell r="DA1181" t="str">
            <v/>
          </cell>
          <cell r="DB1181" t="str">
            <v/>
          </cell>
          <cell r="DC1181" t="str">
            <v/>
          </cell>
          <cell r="DD1181" t="str">
            <v/>
          </cell>
          <cell r="DE1181" t="str">
            <v/>
          </cell>
          <cell r="DG1181" t="str">
            <v>RYAKASINGA CENTRE FOR HIGHER EDUCATION</v>
          </cell>
          <cell r="DH1181" t="str">
            <v/>
          </cell>
          <cell r="DI1181" t="str">
            <v/>
          </cell>
          <cell r="DJ1181" t="str">
            <v/>
          </cell>
          <cell r="DK1181" t="str">
            <v/>
          </cell>
          <cell r="DL1181" t="str">
            <v/>
          </cell>
          <cell r="DM1181" t="str">
            <v/>
          </cell>
          <cell r="DN1181" t="str">
            <v/>
          </cell>
          <cell r="DO1181" t="str">
            <v/>
          </cell>
          <cell r="DP1181" t="str">
            <v/>
          </cell>
          <cell r="DQ1181" t="str">
            <v/>
          </cell>
          <cell r="DR1181" t="str">
            <v/>
          </cell>
          <cell r="DS1181" t="str">
            <v/>
          </cell>
          <cell r="DU1181" t="str">
            <v>RYAKASINGA CENTRE FOR HIGHER EDUCATION</v>
          </cell>
          <cell r="DV1181" t="str">
            <v/>
          </cell>
          <cell r="DW1181" t="str">
            <v/>
          </cell>
          <cell r="DX1181" t="str">
            <v/>
          </cell>
          <cell r="DY1181" t="str">
            <v/>
          </cell>
          <cell r="DZ1181" t="str">
            <v/>
          </cell>
          <cell r="EA1181" t="str">
            <v/>
          </cell>
          <cell r="EB1181" t="str">
            <v/>
          </cell>
          <cell r="EC1181" t="str">
            <v/>
          </cell>
          <cell r="ED1181" t="str">
            <v/>
          </cell>
          <cell r="EE1181" t="str">
            <v/>
          </cell>
        </row>
        <row r="1182">
          <cell r="AF1182" t="str">
            <v>RYAN MOTOS SPARE PARTS</v>
          </cell>
          <cell r="AG1182" t="str">
            <v>RYAN MOTOS SPARE PARTS</v>
          </cell>
          <cell r="AH1182" t="str">
            <v/>
          </cell>
          <cell r="AI1182" t="str">
            <v/>
          </cell>
          <cell r="AJ1182" t="str">
            <v/>
          </cell>
          <cell r="AK1182" t="str">
            <v/>
          </cell>
          <cell r="AL1182" t="str">
            <v/>
          </cell>
          <cell r="AM1182" t="str">
            <v/>
          </cell>
          <cell r="AN1182" t="str">
            <v/>
          </cell>
          <cell r="AO1182" t="str">
            <v/>
          </cell>
          <cell r="AP1182" t="str">
            <v/>
          </cell>
          <cell r="AQ1182" t="str">
            <v/>
          </cell>
          <cell r="AR1182" t="str">
            <v/>
          </cell>
          <cell r="AS1182" t="str">
            <v/>
          </cell>
          <cell r="AT1182">
            <v>0</v>
          </cell>
          <cell r="AU1182" t="str">
            <v>RYAN MOTOS SPARE PARTS</v>
          </cell>
          <cell r="AV1182" t="str">
            <v/>
          </cell>
          <cell r="AW1182" t="str">
            <v/>
          </cell>
          <cell r="AX1182" t="str">
            <v/>
          </cell>
          <cell r="AY1182" t="str">
            <v/>
          </cell>
          <cell r="AZ1182" t="str">
            <v/>
          </cell>
          <cell r="BA1182" t="str">
            <v/>
          </cell>
          <cell r="BB1182" t="str">
            <v/>
          </cell>
          <cell r="BC1182" t="str">
            <v/>
          </cell>
          <cell r="BD1182" t="str">
            <v/>
          </cell>
          <cell r="BE1182" t="str">
            <v/>
          </cell>
          <cell r="BG1182" t="str">
            <v>RYAN MOTOS SPARE PARTS</v>
          </cell>
          <cell r="BH1182" t="str">
            <v/>
          </cell>
          <cell r="BI1182" t="str">
            <v/>
          </cell>
          <cell r="BJ1182" t="str">
            <v/>
          </cell>
          <cell r="BK1182" t="str">
            <v/>
          </cell>
          <cell r="BL1182" t="str">
            <v/>
          </cell>
          <cell r="BM1182" t="str">
            <v/>
          </cell>
          <cell r="BN1182" t="str">
            <v/>
          </cell>
          <cell r="BO1182" t="str">
            <v/>
          </cell>
          <cell r="BP1182" t="str">
            <v/>
          </cell>
          <cell r="BQ1182" t="str">
            <v/>
          </cell>
          <cell r="BR1182" t="str">
            <v/>
          </cell>
          <cell r="BS1182" t="str">
            <v/>
          </cell>
          <cell r="BU1182" t="str">
            <v>RYAN MOTOS SPARE PARTS</v>
          </cell>
          <cell r="BV1182" t="str">
            <v/>
          </cell>
          <cell r="BW1182" t="str">
            <v/>
          </cell>
          <cell r="BX1182" t="str">
            <v/>
          </cell>
          <cell r="BY1182" t="str">
            <v/>
          </cell>
          <cell r="BZ1182" t="str">
            <v/>
          </cell>
          <cell r="CA1182" t="str">
            <v/>
          </cell>
          <cell r="CB1182" t="str">
            <v/>
          </cell>
          <cell r="CC1182" t="str">
            <v/>
          </cell>
          <cell r="CD1182" t="str">
            <v/>
          </cell>
          <cell r="CE1182" t="str">
            <v/>
          </cell>
          <cell r="CG1182" t="str">
            <v>RYAN MOTOS SPARE PARTS</v>
          </cell>
          <cell r="CH1182" t="str">
            <v/>
          </cell>
          <cell r="CI1182" t="str">
            <v/>
          </cell>
          <cell r="CJ1182" t="str">
            <v/>
          </cell>
          <cell r="CK1182" t="str">
            <v/>
          </cell>
          <cell r="CL1182" t="str">
            <v/>
          </cell>
          <cell r="CM1182" t="str">
            <v/>
          </cell>
          <cell r="CN1182" t="str">
            <v/>
          </cell>
          <cell r="CO1182" t="str">
            <v/>
          </cell>
          <cell r="CP1182" t="str">
            <v/>
          </cell>
          <cell r="CQ1182" t="str">
            <v/>
          </cell>
          <cell r="CR1182" t="str">
            <v/>
          </cell>
          <cell r="CS1182" t="str">
            <v/>
          </cell>
          <cell r="CU1182" t="str">
            <v>RYAN MOTOS SPARE PARTS</v>
          </cell>
          <cell r="CV1182" t="str">
            <v/>
          </cell>
          <cell r="CW1182" t="str">
            <v/>
          </cell>
          <cell r="CX1182" t="str">
            <v/>
          </cell>
          <cell r="CY1182" t="str">
            <v/>
          </cell>
          <cell r="CZ1182" t="str">
            <v/>
          </cell>
          <cell r="DA1182" t="str">
            <v/>
          </cell>
          <cell r="DB1182" t="str">
            <v/>
          </cell>
          <cell r="DC1182" t="str">
            <v/>
          </cell>
          <cell r="DD1182" t="str">
            <v/>
          </cell>
          <cell r="DE1182" t="str">
            <v/>
          </cell>
          <cell r="DG1182" t="str">
            <v>RYAN MOTOS SPARE PARTS</v>
          </cell>
          <cell r="DH1182" t="str">
            <v/>
          </cell>
          <cell r="DI1182" t="str">
            <v/>
          </cell>
          <cell r="DJ1182" t="str">
            <v/>
          </cell>
          <cell r="DK1182" t="str">
            <v/>
          </cell>
          <cell r="DL1182" t="str">
            <v/>
          </cell>
          <cell r="DM1182" t="str">
            <v/>
          </cell>
          <cell r="DN1182" t="str">
            <v/>
          </cell>
          <cell r="DO1182" t="str">
            <v/>
          </cell>
          <cell r="DP1182" t="str">
            <v/>
          </cell>
          <cell r="DQ1182" t="str">
            <v/>
          </cell>
          <cell r="DR1182" t="str">
            <v/>
          </cell>
          <cell r="DS1182" t="str">
            <v/>
          </cell>
          <cell r="DU1182" t="str">
            <v>RYAN MOTOS SPARE PARTS</v>
          </cell>
          <cell r="DV1182" t="str">
            <v/>
          </cell>
          <cell r="DW1182" t="str">
            <v/>
          </cell>
          <cell r="DX1182" t="str">
            <v/>
          </cell>
          <cell r="DY1182" t="str">
            <v/>
          </cell>
          <cell r="DZ1182" t="str">
            <v/>
          </cell>
          <cell r="EA1182" t="str">
            <v/>
          </cell>
          <cell r="EB1182" t="str">
            <v/>
          </cell>
          <cell r="EC1182" t="str">
            <v/>
          </cell>
          <cell r="ED1182" t="str">
            <v/>
          </cell>
          <cell r="EE1182" t="str">
            <v/>
          </cell>
        </row>
        <row r="1183">
          <cell r="AF1183" t="str">
            <v>RYLE ENT-DST EAST</v>
          </cell>
          <cell r="AG1183" t="str">
            <v>RYLE ENT-DST EAST</v>
          </cell>
          <cell r="AH1183" t="str">
            <v/>
          </cell>
          <cell r="AI1183" t="str">
            <v/>
          </cell>
          <cell r="AJ1183" t="str">
            <v/>
          </cell>
          <cell r="AK1183" t="str">
            <v/>
          </cell>
          <cell r="AL1183" t="str">
            <v/>
          </cell>
          <cell r="AM1183" t="str">
            <v/>
          </cell>
          <cell r="AN1183" t="str">
            <v/>
          </cell>
          <cell r="AO1183" t="str">
            <v/>
          </cell>
          <cell r="AP1183" t="str">
            <v/>
          </cell>
          <cell r="AQ1183" t="str">
            <v/>
          </cell>
          <cell r="AR1183" t="str">
            <v/>
          </cell>
          <cell r="AS1183" t="str">
            <v/>
          </cell>
          <cell r="AT1183">
            <v>0</v>
          </cell>
          <cell r="AU1183" t="str">
            <v>RYLE ENT-DST EAST</v>
          </cell>
          <cell r="AV1183" t="str">
            <v/>
          </cell>
          <cell r="AW1183" t="str">
            <v/>
          </cell>
          <cell r="AX1183" t="str">
            <v/>
          </cell>
          <cell r="AY1183" t="str">
            <v/>
          </cell>
          <cell r="AZ1183" t="str">
            <v/>
          </cell>
          <cell r="BA1183" t="str">
            <v/>
          </cell>
          <cell r="BB1183" t="str">
            <v/>
          </cell>
          <cell r="BC1183" t="str">
            <v/>
          </cell>
          <cell r="BD1183" t="str">
            <v/>
          </cell>
          <cell r="BE1183" t="str">
            <v/>
          </cell>
          <cell r="BG1183" t="str">
            <v>RYLE ENT-DST EAST</v>
          </cell>
          <cell r="BH1183" t="str">
            <v/>
          </cell>
          <cell r="BI1183" t="str">
            <v/>
          </cell>
          <cell r="BJ1183" t="str">
            <v/>
          </cell>
          <cell r="BK1183" t="str">
            <v/>
          </cell>
          <cell r="BL1183" t="str">
            <v/>
          </cell>
          <cell r="BM1183" t="str">
            <v/>
          </cell>
          <cell r="BN1183" t="str">
            <v/>
          </cell>
          <cell r="BO1183" t="str">
            <v/>
          </cell>
          <cell r="BP1183" t="str">
            <v/>
          </cell>
          <cell r="BQ1183" t="str">
            <v/>
          </cell>
          <cell r="BR1183" t="str">
            <v/>
          </cell>
          <cell r="BS1183" t="str">
            <v/>
          </cell>
          <cell r="BU1183" t="str">
            <v>RYLE ENT-DST EAST</v>
          </cell>
          <cell r="BV1183" t="str">
            <v/>
          </cell>
          <cell r="BW1183" t="str">
            <v/>
          </cell>
          <cell r="BX1183" t="str">
            <v/>
          </cell>
          <cell r="BY1183" t="str">
            <v/>
          </cell>
          <cell r="BZ1183" t="str">
            <v/>
          </cell>
          <cell r="CA1183" t="str">
            <v/>
          </cell>
          <cell r="CB1183" t="str">
            <v/>
          </cell>
          <cell r="CC1183" t="str">
            <v/>
          </cell>
          <cell r="CD1183" t="str">
            <v/>
          </cell>
          <cell r="CE1183" t="str">
            <v/>
          </cell>
          <cell r="CG1183" t="str">
            <v>RYLE ENT-DST EAST</v>
          </cell>
          <cell r="CH1183" t="str">
            <v/>
          </cell>
          <cell r="CI1183" t="str">
            <v/>
          </cell>
          <cell r="CJ1183" t="str">
            <v/>
          </cell>
          <cell r="CK1183" t="str">
            <v/>
          </cell>
          <cell r="CL1183" t="str">
            <v/>
          </cell>
          <cell r="CM1183" t="str">
            <v/>
          </cell>
          <cell r="CN1183" t="str">
            <v/>
          </cell>
          <cell r="CO1183" t="str">
            <v/>
          </cell>
          <cell r="CP1183" t="str">
            <v/>
          </cell>
          <cell r="CQ1183" t="str">
            <v/>
          </cell>
          <cell r="CR1183" t="str">
            <v/>
          </cell>
          <cell r="CS1183" t="str">
            <v/>
          </cell>
          <cell r="CU1183" t="str">
            <v>RYLE ENT-DST EAST</v>
          </cell>
          <cell r="CV1183" t="str">
            <v/>
          </cell>
          <cell r="CW1183" t="str">
            <v/>
          </cell>
          <cell r="CX1183" t="str">
            <v/>
          </cell>
          <cell r="CY1183" t="str">
            <v/>
          </cell>
          <cell r="CZ1183" t="str">
            <v/>
          </cell>
          <cell r="DA1183" t="str">
            <v/>
          </cell>
          <cell r="DB1183" t="str">
            <v/>
          </cell>
          <cell r="DC1183" t="str">
            <v/>
          </cell>
          <cell r="DD1183" t="str">
            <v/>
          </cell>
          <cell r="DE1183" t="str">
            <v/>
          </cell>
          <cell r="DG1183" t="str">
            <v>RYLE ENT-DST EAST</v>
          </cell>
          <cell r="DH1183" t="str">
            <v/>
          </cell>
          <cell r="DI1183" t="str">
            <v/>
          </cell>
          <cell r="DJ1183" t="str">
            <v/>
          </cell>
          <cell r="DK1183" t="str">
            <v/>
          </cell>
          <cell r="DL1183" t="str">
            <v/>
          </cell>
          <cell r="DM1183" t="str">
            <v/>
          </cell>
          <cell r="DN1183" t="str">
            <v/>
          </cell>
          <cell r="DO1183" t="str">
            <v/>
          </cell>
          <cell r="DP1183" t="str">
            <v/>
          </cell>
          <cell r="DQ1183" t="str">
            <v/>
          </cell>
          <cell r="DR1183" t="str">
            <v/>
          </cell>
          <cell r="DS1183" t="str">
            <v/>
          </cell>
          <cell r="DU1183" t="str">
            <v>RYLE ENT-DST EAST</v>
          </cell>
          <cell r="DV1183" t="str">
            <v/>
          </cell>
          <cell r="DW1183" t="str">
            <v/>
          </cell>
          <cell r="DX1183" t="str">
            <v/>
          </cell>
          <cell r="DY1183" t="str">
            <v/>
          </cell>
          <cell r="DZ1183" t="str">
            <v/>
          </cell>
          <cell r="EA1183" t="str">
            <v/>
          </cell>
          <cell r="EB1183" t="str">
            <v/>
          </cell>
          <cell r="EC1183" t="str">
            <v/>
          </cell>
          <cell r="ED1183" t="str">
            <v/>
          </cell>
          <cell r="EE1183" t="str">
            <v/>
          </cell>
        </row>
        <row r="1184">
          <cell r="AF1184" t="str">
            <v>RYLE ENT-EAST DST</v>
          </cell>
          <cell r="AG1184" t="str">
            <v>RYLE ENT-EAST DST</v>
          </cell>
          <cell r="AH1184" t="str">
            <v/>
          </cell>
          <cell r="AI1184" t="str">
            <v/>
          </cell>
          <cell r="AJ1184" t="str">
            <v/>
          </cell>
          <cell r="AK1184" t="str">
            <v/>
          </cell>
          <cell r="AL1184" t="str">
            <v/>
          </cell>
          <cell r="AM1184" t="str">
            <v/>
          </cell>
          <cell r="AN1184" t="str">
            <v/>
          </cell>
          <cell r="AO1184" t="str">
            <v/>
          </cell>
          <cell r="AP1184" t="str">
            <v/>
          </cell>
          <cell r="AQ1184" t="str">
            <v/>
          </cell>
          <cell r="AR1184" t="str">
            <v/>
          </cell>
          <cell r="AS1184" t="str">
            <v/>
          </cell>
          <cell r="AT1184">
            <v>0</v>
          </cell>
          <cell r="AU1184" t="str">
            <v>RYLE ENT-EAST DST</v>
          </cell>
          <cell r="AV1184" t="str">
            <v/>
          </cell>
          <cell r="AW1184" t="str">
            <v/>
          </cell>
          <cell r="AX1184" t="str">
            <v/>
          </cell>
          <cell r="AY1184" t="str">
            <v/>
          </cell>
          <cell r="AZ1184" t="str">
            <v/>
          </cell>
          <cell r="BA1184" t="str">
            <v/>
          </cell>
          <cell r="BB1184" t="str">
            <v/>
          </cell>
          <cell r="BC1184" t="str">
            <v/>
          </cell>
          <cell r="BD1184" t="str">
            <v/>
          </cell>
          <cell r="BE1184" t="str">
            <v/>
          </cell>
          <cell r="BG1184" t="str">
            <v>RYLE ENT-EAST DST</v>
          </cell>
          <cell r="BH1184" t="str">
            <v/>
          </cell>
          <cell r="BI1184" t="str">
            <v/>
          </cell>
          <cell r="BJ1184" t="str">
            <v/>
          </cell>
          <cell r="BK1184" t="str">
            <v/>
          </cell>
          <cell r="BL1184" t="str">
            <v/>
          </cell>
          <cell r="BM1184" t="str">
            <v/>
          </cell>
          <cell r="BN1184" t="str">
            <v/>
          </cell>
          <cell r="BO1184" t="str">
            <v/>
          </cell>
          <cell r="BP1184" t="str">
            <v/>
          </cell>
          <cell r="BQ1184" t="str">
            <v/>
          </cell>
          <cell r="BR1184" t="str">
            <v/>
          </cell>
          <cell r="BS1184" t="str">
            <v/>
          </cell>
          <cell r="BU1184" t="str">
            <v>RYLE ENT-EAST DST</v>
          </cell>
          <cell r="BV1184" t="str">
            <v/>
          </cell>
          <cell r="BW1184" t="str">
            <v/>
          </cell>
          <cell r="BX1184" t="str">
            <v/>
          </cell>
          <cell r="BY1184" t="str">
            <v/>
          </cell>
          <cell r="BZ1184" t="str">
            <v/>
          </cell>
          <cell r="CA1184" t="str">
            <v/>
          </cell>
          <cell r="CB1184" t="str">
            <v/>
          </cell>
          <cell r="CC1184" t="str">
            <v/>
          </cell>
          <cell r="CD1184" t="str">
            <v/>
          </cell>
          <cell r="CE1184" t="str">
            <v/>
          </cell>
          <cell r="CG1184" t="str">
            <v>RYLE ENT-EAST DST</v>
          </cell>
          <cell r="CH1184" t="str">
            <v/>
          </cell>
          <cell r="CI1184" t="str">
            <v/>
          </cell>
          <cell r="CJ1184" t="str">
            <v/>
          </cell>
          <cell r="CK1184" t="str">
            <v/>
          </cell>
          <cell r="CL1184" t="str">
            <v/>
          </cell>
          <cell r="CM1184" t="str">
            <v/>
          </cell>
          <cell r="CN1184" t="str">
            <v/>
          </cell>
          <cell r="CO1184" t="str">
            <v/>
          </cell>
          <cell r="CP1184" t="str">
            <v/>
          </cell>
          <cell r="CQ1184" t="str">
            <v/>
          </cell>
          <cell r="CR1184" t="str">
            <v/>
          </cell>
          <cell r="CS1184" t="str">
            <v/>
          </cell>
          <cell r="CU1184" t="str">
            <v>RYLE ENT-EAST DST</v>
          </cell>
          <cell r="CV1184" t="str">
            <v/>
          </cell>
          <cell r="CW1184" t="str">
            <v/>
          </cell>
          <cell r="CX1184" t="str">
            <v/>
          </cell>
          <cell r="CY1184" t="str">
            <v/>
          </cell>
          <cell r="CZ1184" t="str">
            <v/>
          </cell>
          <cell r="DA1184" t="str">
            <v/>
          </cell>
          <cell r="DB1184" t="str">
            <v/>
          </cell>
          <cell r="DC1184" t="str">
            <v/>
          </cell>
          <cell r="DD1184" t="str">
            <v/>
          </cell>
          <cell r="DE1184" t="str">
            <v/>
          </cell>
          <cell r="DG1184" t="str">
            <v>RYLE ENT-EAST DST</v>
          </cell>
          <cell r="DH1184" t="str">
            <v/>
          </cell>
          <cell r="DI1184" t="str">
            <v/>
          </cell>
          <cell r="DJ1184" t="str">
            <v/>
          </cell>
          <cell r="DK1184" t="str">
            <v/>
          </cell>
          <cell r="DL1184" t="str">
            <v/>
          </cell>
          <cell r="DM1184" t="str">
            <v/>
          </cell>
          <cell r="DN1184" t="str">
            <v/>
          </cell>
          <cell r="DO1184" t="str">
            <v/>
          </cell>
          <cell r="DP1184" t="str">
            <v/>
          </cell>
          <cell r="DQ1184" t="str">
            <v/>
          </cell>
          <cell r="DR1184" t="str">
            <v/>
          </cell>
          <cell r="DS1184" t="str">
            <v/>
          </cell>
          <cell r="DU1184" t="str">
            <v>RYLE ENT-EAST DST</v>
          </cell>
          <cell r="DV1184" t="str">
            <v/>
          </cell>
          <cell r="DW1184" t="str">
            <v/>
          </cell>
          <cell r="DX1184" t="str">
            <v/>
          </cell>
          <cell r="DY1184" t="str">
            <v/>
          </cell>
          <cell r="DZ1184" t="str">
            <v/>
          </cell>
          <cell r="EA1184" t="str">
            <v/>
          </cell>
          <cell r="EB1184" t="str">
            <v/>
          </cell>
          <cell r="EC1184" t="str">
            <v/>
          </cell>
          <cell r="ED1184" t="str">
            <v/>
          </cell>
          <cell r="EE1184" t="str">
            <v/>
          </cell>
        </row>
        <row r="1185">
          <cell r="AF1185" t="str">
            <v>S &amp; S ENTERPRISES(DST)MUKONO-C3</v>
          </cell>
          <cell r="AG1185" t="str">
            <v>S &amp; S ENTERPRISES(DST)MUKONO-C3</v>
          </cell>
          <cell r="AH1185" t="str">
            <v/>
          </cell>
          <cell r="AI1185" t="str">
            <v/>
          </cell>
          <cell r="AJ1185" t="str">
            <v/>
          </cell>
          <cell r="AK1185" t="str">
            <v/>
          </cell>
          <cell r="AL1185" t="str">
            <v/>
          </cell>
          <cell r="AM1185" t="str">
            <v/>
          </cell>
          <cell r="AN1185" t="str">
            <v/>
          </cell>
          <cell r="AO1185" t="str">
            <v/>
          </cell>
          <cell r="AP1185" t="str">
            <v/>
          </cell>
          <cell r="AQ1185" t="str">
            <v/>
          </cell>
          <cell r="AR1185" t="str">
            <v/>
          </cell>
          <cell r="AS1185" t="str">
            <v/>
          </cell>
          <cell r="AT1185">
            <v>0</v>
          </cell>
          <cell r="AU1185" t="str">
            <v>S &amp; S ENTERPRISES(DST)MUKONO-C3</v>
          </cell>
          <cell r="AV1185" t="str">
            <v/>
          </cell>
          <cell r="AW1185" t="str">
            <v/>
          </cell>
          <cell r="AX1185" t="str">
            <v/>
          </cell>
          <cell r="AY1185" t="str">
            <v/>
          </cell>
          <cell r="AZ1185" t="str">
            <v/>
          </cell>
          <cell r="BA1185" t="str">
            <v/>
          </cell>
          <cell r="BB1185" t="str">
            <v/>
          </cell>
          <cell r="BC1185" t="str">
            <v/>
          </cell>
          <cell r="BD1185" t="str">
            <v/>
          </cell>
          <cell r="BE1185" t="str">
            <v/>
          </cell>
          <cell r="BG1185" t="str">
            <v>S &amp; S ENTERPRISES(DST)MUKONO-C3</v>
          </cell>
          <cell r="BH1185" t="str">
            <v/>
          </cell>
          <cell r="BI1185" t="str">
            <v/>
          </cell>
          <cell r="BJ1185" t="str">
            <v/>
          </cell>
          <cell r="BK1185" t="str">
            <v/>
          </cell>
          <cell r="BL1185" t="str">
            <v/>
          </cell>
          <cell r="BM1185" t="str">
            <v/>
          </cell>
          <cell r="BN1185" t="str">
            <v/>
          </cell>
          <cell r="BO1185" t="str">
            <v/>
          </cell>
          <cell r="BP1185" t="str">
            <v/>
          </cell>
          <cell r="BQ1185" t="str">
            <v/>
          </cell>
          <cell r="BR1185" t="str">
            <v/>
          </cell>
          <cell r="BS1185" t="str">
            <v/>
          </cell>
          <cell r="BU1185" t="str">
            <v>S &amp; S ENTERPRISES(DST)MUKONO-C3</v>
          </cell>
          <cell r="BV1185" t="str">
            <v/>
          </cell>
          <cell r="BW1185" t="str">
            <v/>
          </cell>
          <cell r="BX1185" t="str">
            <v/>
          </cell>
          <cell r="BY1185" t="str">
            <v/>
          </cell>
          <cell r="BZ1185" t="str">
            <v/>
          </cell>
          <cell r="CA1185" t="str">
            <v/>
          </cell>
          <cell r="CB1185" t="str">
            <v/>
          </cell>
          <cell r="CC1185" t="str">
            <v/>
          </cell>
          <cell r="CD1185" t="str">
            <v/>
          </cell>
          <cell r="CE1185" t="str">
            <v/>
          </cell>
          <cell r="CG1185" t="str">
            <v>S &amp; S ENTERPRISES(DST)MUKONO-C3</v>
          </cell>
          <cell r="CH1185" t="str">
            <v/>
          </cell>
          <cell r="CI1185" t="str">
            <v/>
          </cell>
          <cell r="CJ1185" t="str">
            <v/>
          </cell>
          <cell r="CK1185" t="str">
            <v/>
          </cell>
          <cell r="CL1185" t="str">
            <v/>
          </cell>
          <cell r="CM1185" t="str">
            <v/>
          </cell>
          <cell r="CN1185" t="str">
            <v/>
          </cell>
          <cell r="CO1185" t="str">
            <v/>
          </cell>
          <cell r="CP1185" t="str">
            <v/>
          </cell>
          <cell r="CQ1185" t="str">
            <v/>
          </cell>
          <cell r="CR1185" t="str">
            <v/>
          </cell>
          <cell r="CS1185" t="str">
            <v/>
          </cell>
          <cell r="CU1185" t="str">
            <v>S &amp; S ENTERPRISES(DST)MUKONO-C3</v>
          </cell>
          <cell r="CV1185" t="str">
            <v/>
          </cell>
          <cell r="CW1185" t="str">
            <v/>
          </cell>
          <cell r="CX1185" t="str">
            <v/>
          </cell>
          <cell r="CY1185" t="str">
            <v/>
          </cell>
          <cell r="CZ1185" t="str">
            <v/>
          </cell>
          <cell r="DA1185" t="str">
            <v/>
          </cell>
          <cell r="DB1185" t="str">
            <v/>
          </cell>
          <cell r="DC1185" t="str">
            <v/>
          </cell>
          <cell r="DD1185" t="str">
            <v/>
          </cell>
          <cell r="DE1185" t="str">
            <v/>
          </cell>
          <cell r="DG1185" t="str">
            <v>S &amp; S ENTERPRISES(DST)MUKONO-C3</v>
          </cell>
          <cell r="DH1185" t="str">
            <v/>
          </cell>
          <cell r="DI1185" t="str">
            <v/>
          </cell>
          <cell r="DJ1185" t="str">
            <v/>
          </cell>
          <cell r="DK1185" t="str">
            <v/>
          </cell>
          <cell r="DL1185" t="str">
            <v/>
          </cell>
          <cell r="DM1185" t="str">
            <v/>
          </cell>
          <cell r="DN1185" t="str">
            <v/>
          </cell>
          <cell r="DO1185" t="str">
            <v/>
          </cell>
          <cell r="DP1185" t="str">
            <v/>
          </cell>
          <cell r="DQ1185" t="str">
            <v/>
          </cell>
          <cell r="DR1185" t="str">
            <v/>
          </cell>
          <cell r="DS1185" t="str">
            <v/>
          </cell>
          <cell r="DU1185" t="str">
            <v>S &amp; S ENTERPRISES(DST)MUKONO-C3</v>
          </cell>
          <cell r="DV1185" t="str">
            <v/>
          </cell>
          <cell r="DW1185" t="str">
            <v/>
          </cell>
          <cell r="DX1185" t="str">
            <v/>
          </cell>
          <cell r="DY1185" t="str">
            <v/>
          </cell>
          <cell r="DZ1185" t="str">
            <v/>
          </cell>
          <cell r="EA1185" t="str">
            <v/>
          </cell>
          <cell r="EB1185" t="str">
            <v/>
          </cell>
          <cell r="EC1185" t="str">
            <v/>
          </cell>
          <cell r="ED1185" t="str">
            <v/>
          </cell>
          <cell r="EE1185" t="str">
            <v/>
          </cell>
        </row>
        <row r="1186">
          <cell r="AF1186" t="str">
            <v>S AND L FASHION WARE</v>
          </cell>
          <cell r="AG1186" t="str">
            <v>S AND L FASHION WARE</v>
          </cell>
          <cell r="AH1186" t="str">
            <v/>
          </cell>
          <cell r="AI1186" t="str">
            <v/>
          </cell>
          <cell r="AJ1186" t="str">
            <v/>
          </cell>
          <cell r="AK1186" t="str">
            <v/>
          </cell>
          <cell r="AL1186" t="str">
            <v/>
          </cell>
          <cell r="AM1186" t="str">
            <v/>
          </cell>
          <cell r="AN1186" t="str">
            <v/>
          </cell>
          <cell r="AO1186" t="str">
            <v/>
          </cell>
          <cell r="AP1186" t="str">
            <v/>
          </cell>
          <cell r="AQ1186" t="str">
            <v/>
          </cell>
          <cell r="AR1186" t="str">
            <v/>
          </cell>
          <cell r="AS1186" t="str">
            <v/>
          </cell>
          <cell r="AT1186">
            <v>0</v>
          </cell>
          <cell r="AU1186" t="str">
            <v>S AND L FASHION WARE</v>
          </cell>
          <cell r="AV1186" t="str">
            <v/>
          </cell>
          <cell r="AW1186" t="str">
            <v/>
          </cell>
          <cell r="AX1186" t="str">
            <v/>
          </cell>
          <cell r="AY1186" t="str">
            <v/>
          </cell>
          <cell r="AZ1186" t="str">
            <v/>
          </cell>
          <cell r="BA1186" t="str">
            <v/>
          </cell>
          <cell r="BB1186" t="str">
            <v/>
          </cell>
          <cell r="BC1186" t="str">
            <v/>
          </cell>
          <cell r="BD1186" t="str">
            <v/>
          </cell>
          <cell r="BE1186" t="str">
            <v/>
          </cell>
          <cell r="BG1186" t="str">
            <v>S AND L FASHION WARE</v>
          </cell>
          <cell r="BH1186" t="str">
            <v/>
          </cell>
          <cell r="BI1186" t="str">
            <v/>
          </cell>
          <cell r="BJ1186" t="str">
            <v/>
          </cell>
          <cell r="BK1186" t="str">
            <v/>
          </cell>
          <cell r="BL1186" t="str">
            <v/>
          </cell>
          <cell r="BM1186" t="str">
            <v/>
          </cell>
          <cell r="BN1186" t="str">
            <v/>
          </cell>
          <cell r="BO1186" t="str">
            <v/>
          </cell>
          <cell r="BP1186" t="str">
            <v/>
          </cell>
          <cell r="BQ1186" t="str">
            <v/>
          </cell>
          <cell r="BR1186" t="str">
            <v/>
          </cell>
          <cell r="BS1186" t="str">
            <v/>
          </cell>
          <cell r="BU1186" t="str">
            <v>S AND L FASHION WARE</v>
          </cell>
          <cell r="BV1186" t="str">
            <v/>
          </cell>
          <cell r="BW1186" t="str">
            <v/>
          </cell>
          <cell r="BX1186" t="str">
            <v/>
          </cell>
          <cell r="BY1186" t="str">
            <v/>
          </cell>
          <cell r="BZ1186" t="str">
            <v/>
          </cell>
          <cell r="CA1186" t="str">
            <v/>
          </cell>
          <cell r="CB1186" t="str">
            <v/>
          </cell>
          <cell r="CC1186" t="str">
            <v/>
          </cell>
          <cell r="CD1186" t="str">
            <v/>
          </cell>
          <cell r="CE1186" t="str">
            <v/>
          </cell>
          <cell r="CG1186" t="str">
            <v>S AND L FASHION WARE</v>
          </cell>
          <cell r="CH1186" t="str">
            <v/>
          </cell>
          <cell r="CI1186" t="str">
            <v/>
          </cell>
          <cell r="CJ1186" t="str">
            <v/>
          </cell>
          <cell r="CK1186" t="str">
            <v/>
          </cell>
          <cell r="CL1186" t="str">
            <v/>
          </cell>
          <cell r="CM1186" t="str">
            <v/>
          </cell>
          <cell r="CN1186" t="str">
            <v/>
          </cell>
          <cell r="CO1186" t="str">
            <v/>
          </cell>
          <cell r="CP1186" t="str">
            <v/>
          </cell>
          <cell r="CQ1186" t="str">
            <v/>
          </cell>
          <cell r="CR1186" t="str">
            <v/>
          </cell>
          <cell r="CS1186" t="str">
            <v/>
          </cell>
          <cell r="CU1186" t="str">
            <v>S AND L FASHION WARE</v>
          </cell>
          <cell r="CV1186" t="str">
            <v/>
          </cell>
          <cell r="CW1186" t="str">
            <v/>
          </cell>
          <cell r="CX1186" t="str">
            <v/>
          </cell>
          <cell r="CY1186" t="str">
            <v/>
          </cell>
          <cell r="CZ1186" t="str">
            <v/>
          </cell>
          <cell r="DA1186" t="str">
            <v/>
          </cell>
          <cell r="DB1186" t="str">
            <v/>
          </cell>
          <cell r="DC1186" t="str">
            <v/>
          </cell>
          <cell r="DD1186" t="str">
            <v/>
          </cell>
          <cell r="DE1186" t="str">
            <v/>
          </cell>
          <cell r="DG1186" t="str">
            <v>S AND L FASHION WARE</v>
          </cell>
          <cell r="DH1186" t="str">
            <v/>
          </cell>
          <cell r="DI1186" t="str">
            <v/>
          </cell>
          <cell r="DJ1186" t="str">
            <v/>
          </cell>
          <cell r="DK1186" t="str">
            <v/>
          </cell>
          <cell r="DL1186" t="str">
            <v/>
          </cell>
          <cell r="DM1186" t="str">
            <v/>
          </cell>
          <cell r="DN1186" t="str">
            <v/>
          </cell>
          <cell r="DO1186" t="str">
            <v/>
          </cell>
          <cell r="DP1186" t="str">
            <v/>
          </cell>
          <cell r="DQ1186" t="str">
            <v/>
          </cell>
          <cell r="DR1186" t="str">
            <v/>
          </cell>
          <cell r="DS1186" t="str">
            <v/>
          </cell>
          <cell r="DU1186" t="str">
            <v>S AND L FASHION WARE</v>
          </cell>
          <cell r="DV1186" t="str">
            <v/>
          </cell>
          <cell r="DW1186" t="str">
            <v/>
          </cell>
          <cell r="DX1186" t="str">
            <v/>
          </cell>
          <cell r="DY1186" t="str">
            <v/>
          </cell>
          <cell r="DZ1186" t="str">
            <v/>
          </cell>
          <cell r="EA1186" t="str">
            <v/>
          </cell>
          <cell r="EB1186" t="str">
            <v/>
          </cell>
          <cell r="EC1186" t="str">
            <v/>
          </cell>
          <cell r="ED1186" t="str">
            <v/>
          </cell>
          <cell r="EE1186" t="str">
            <v/>
          </cell>
        </row>
        <row r="1187">
          <cell r="AF1187" t="str">
            <v>S AND S COMMUNICATION LIMITED - KAMPALA</v>
          </cell>
          <cell r="AG1187" t="str">
            <v>S AND S COMMUNICATION LIMITED - KAMPALA</v>
          </cell>
          <cell r="AH1187" t="str">
            <v/>
          </cell>
          <cell r="AI1187" t="str">
            <v/>
          </cell>
          <cell r="AJ1187" t="str">
            <v/>
          </cell>
          <cell r="AK1187" t="str">
            <v/>
          </cell>
          <cell r="AL1187" t="str">
            <v/>
          </cell>
          <cell r="AM1187" t="str">
            <v/>
          </cell>
          <cell r="AN1187" t="str">
            <v/>
          </cell>
          <cell r="AO1187" t="str">
            <v/>
          </cell>
          <cell r="AP1187" t="str">
            <v/>
          </cell>
          <cell r="AQ1187" t="str">
            <v/>
          </cell>
          <cell r="AR1187" t="str">
            <v/>
          </cell>
          <cell r="AS1187" t="str">
            <v/>
          </cell>
          <cell r="AT1187">
            <v>0</v>
          </cell>
          <cell r="AU1187" t="str">
            <v>S AND S COMMUNICATION LIMITED - KAMPALA</v>
          </cell>
          <cell r="AV1187" t="str">
            <v/>
          </cell>
          <cell r="AW1187" t="str">
            <v/>
          </cell>
          <cell r="AX1187" t="str">
            <v/>
          </cell>
          <cell r="AY1187" t="str">
            <v/>
          </cell>
          <cell r="AZ1187" t="str">
            <v/>
          </cell>
          <cell r="BA1187" t="str">
            <v/>
          </cell>
          <cell r="BB1187" t="str">
            <v/>
          </cell>
          <cell r="BC1187" t="str">
            <v/>
          </cell>
          <cell r="BD1187" t="str">
            <v/>
          </cell>
          <cell r="BE1187" t="str">
            <v/>
          </cell>
          <cell r="BG1187" t="str">
            <v>S AND S COMMUNICATION LIMITED - KAMPALA</v>
          </cell>
          <cell r="BH1187" t="str">
            <v/>
          </cell>
          <cell r="BI1187" t="str">
            <v/>
          </cell>
          <cell r="BJ1187" t="str">
            <v/>
          </cell>
          <cell r="BK1187" t="str">
            <v/>
          </cell>
          <cell r="BL1187" t="str">
            <v/>
          </cell>
          <cell r="BM1187" t="str">
            <v/>
          </cell>
          <cell r="BN1187" t="str">
            <v/>
          </cell>
          <cell r="BO1187" t="str">
            <v/>
          </cell>
          <cell r="BP1187" t="str">
            <v/>
          </cell>
          <cell r="BQ1187" t="str">
            <v/>
          </cell>
          <cell r="BR1187" t="str">
            <v/>
          </cell>
          <cell r="BS1187" t="str">
            <v/>
          </cell>
          <cell r="BU1187" t="str">
            <v>S AND S COMMUNICATION LIMITED - KAMPALA</v>
          </cell>
          <cell r="BV1187" t="str">
            <v/>
          </cell>
          <cell r="BW1187" t="str">
            <v/>
          </cell>
          <cell r="BX1187" t="str">
            <v/>
          </cell>
          <cell r="BY1187" t="str">
            <v/>
          </cell>
          <cell r="BZ1187" t="str">
            <v/>
          </cell>
          <cell r="CA1187" t="str">
            <v/>
          </cell>
          <cell r="CB1187" t="str">
            <v/>
          </cell>
          <cell r="CC1187" t="str">
            <v/>
          </cell>
          <cell r="CD1187" t="str">
            <v/>
          </cell>
          <cell r="CE1187" t="str">
            <v/>
          </cell>
          <cell r="CG1187" t="str">
            <v>S AND S COMMUNICATION LIMITED - KAMPALA</v>
          </cell>
          <cell r="CH1187" t="str">
            <v/>
          </cell>
          <cell r="CI1187" t="str">
            <v/>
          </cell>
          <cell r="CJ1187" t="str">
            <v/>
          </cell>
          <cell r="CK1187" t="str">
            <v/>
          </cell>
          <cell r="CL1187" t="str">
            <v/>
          </cell>
          <cell r="CM1187" t="str">
            <v/>
          </cell>
          <cell r="CN1187" t="str">
            <v/>
          </cell>
          <cell r="CO1187" t="str">
            <v/>
          </cell>
          <cell r="CP1187" t="str">
            <v/>
          </cell>
          <cell r="CQ1187" t="str">
            <v/>
          </cell>
          <cell r="CR1187" t="str">
            <v/>
          </cell>
          <cell r="CS1187" t="str">
            <v/>
          </cell>
          <cell r="CU1187" t="str">
            <v>S AND S COMMUNICATION LIMITED - KAMPALA</v>
          </cell>
          <cell r="CV1187" t="str">
            <v/>
          </cell>
          <cell r="CW1187" t="str">
            <v/>
          </cell>
          <cell r="CX1187" t="str">
            <v/>
          </cell>
          <cell r="CY1187" t="str">
            <v/>
          </cell>
          <cell r="CZ1187" t="str">
            <v/>
          </cell>
          <cell r="DA1187" t="str">
            <v/>
          </cell>
          <cell r="DB1187" t="str">
            <v/>
          </cell>
          <cell r="DC1187" t="str">
            <v/>
          </cell>
          <cell r="DD1187" t="str">
            <v/>
          </cell>
          <cell r="DE1187" t="str">
            <v/>
          </cell>
          <cell r="DG1187" t="str">
            <v>S AND S COMMUNICATION LIMITED - KAMPALA</v>
          </cell>
          <cell r="DH1187" t="str">
            <v/>
          </cell>
          <cell r="DI1187" t="str">
            <v/>
          </cell>
          <cell r="DJ1187" t="str">
            <v/>
          </cell>
          <cell r="DK1187" t="str">
            <v/>
          </cell>
          <cell r="DL1187" t="str">
            <v/>
          </cell>
          <cell r="DM1187" t="str">
            <v/>
          </cell>
          <cell r="DN1187" t="str">
            <v/>
          </cell>
          <cell r="DO1187" t="str">
            <v/>
          </cell>
          <cell r="DP1187" t="str">
            <v/>
          </cell>
          <cell r="DQ1187" t="str">
            <v/>
          </cell>
          <cell r="DR1187" t="str">
            <v/>
          </cell>
          <cell r="DS1187" t="str">
            <v/>
          </cell>
          <cell r="DU1187" t="str">
            <v>S AND S COMMUNICATION LIMITED - KAMPALA</v>
          </cell>
          <cell r="DV1187" t="str">
            <v/>
          </cell>
          <cell r="DW1187" t="str">
            <v/>
          </cell>
          <cell r="DX1187" t="str">
            <v/>
          </cell>
          <cell r="DY1187" t="str">
            <v/>
          </cell>
          <cell r="DZ1187" t="str">
            <v/>
          </cell>
          <cell r="EA1187" t="str">
            <v/>
          </cell>
          <cell r="EB1187" t="str">
            <v/>
          </cell>
          <cell r="EC1187" t="str">
            <v/>
          </cell>
          <cell r="ED1187" t="str">
            <v/>
          </cell>
          <cell r="EE1187" t="str">
            <v/>
          </cell>
        </row>
        <row r="1188">
          <cell r="AF1188" t="str">
            <v>SAFE TRUST ENTERPRISE LTD - DST</v>
          </cell>
          <cell r="AG1188" t="str">
            <v>SAFE TRUST ENTERPRISE LTD - DST</v>
          </cell>
          <cell r="AH1188" t="str">
            <v/>
          </cell>
          <cell r="AI1188" t="str">
            <v/>
          </cell>
          <cell r="AJ1188" t="str">
            <v/>
          </cell>
          <cell r="AK1188" t="str">
            <v/>
          </cell>
          <cell r="AL1188" t="str">
            <v/>
          </cell>
          <cell r="AM1188" t="str">
            <v/>
          </cell>
          <cell r="AN1188" t="str">
            <v/>
          </cell>
          <cell r="AO1188" t="str">
            <v/>
          </cell>
          <cell r="AP1188" t="str">
            <v/>
          </cell>
          <cell r="AQ1188" t="str">
            <v/>
          </cell>
          <cell r="AR1188" t="str">
            <v/>
          </cell>
          <cell r="AS1188" t="str">
            <v/>
          </cell>
          <cell r="AT1188">
            <v>0</v>
          </cell>
          <cell r="AU1188" t="str">
            <v>SAFE TRUST ENTERPRISE LTD - DST</v>
          </cell>
          <cell r="AV1188" t="str">
            <v/>
          </cell>
          <cell r="AW1188" t="str">
            <v/>
          </cell>
          <cell r="AX1188" t="str">
            <v/>
          </cell>
          <cell r="AY1188" t="str">
            <v/>
          </cell>
          <cell r="AZ1188" t="str">
            <v/>
          </cell>
          <cell r="BA1188" t="str">
            <v/>
          </cell>
          <cell r="BB1188" t="str">
            <v/>
          </cell>
          <cell r="BC1188" t="str">
            <v/>
          </cell>
          <cell r="BD1188" t="str">
            <v/>
          </cell>
          <cell r="BE1188" t="str">
            <v/>
          </cell>
          <cell r="BG1188" t="str">
            <v>SAFE TRUST ENTERPRISE LTD - DST</v>
          </cell>
          <cell r="BH1188" t="str">
            <v/>
          </cell>
          <cell r="BI1188" t="str">
            <v/>
          </cell>
          <cell r="BJ1188" t="str">
            <v/>
          </cell>
          <cell r="BK1188" t="str">
            <v/>
          </cell>
          <cell r="BL1188" t="str">
            <v/>
          </cell>
          <cell r="BM1188" t="str">
            <v/>
          </cell>
          <cell r="BN1188" t="str">
            <v/>
          </cell>
          <cell r="BO1188" t="str">
            <v/>
          </cell>
          <cell r="BP1188" t="str">
            <v/>
          </cell>
          <cell r="BQ1188" t="str">
            <v/>
          </cell>
          <cell r="BR1188" t="str">
            <v/>
          </cell>
          <cell r="BS1188" t="str">
            <v/>
          </cell>
          <cell r="BU1188" t="str">
            <v>SAFE TRUST ENTERPRISE LTD - DST</v>
          </cell>
          <cell r="BV1188" t="str">
            <v/>
          </cell>
          <cell r="BW1188" t="str">
            <v/>
          </cell>
          <cell r="BX1188" t="str">
            <v/>
          </cell>
          <cell r="BY1188" t="str">
            <v/>
          </cell>
          <cell r="BZ1188" t="str">
            <v/>
          </cell>
          <cell r="CA1188" t="str">
            <v/>
          </cell>
          <cell r="CB1188" t="str">
            <v/>
          </cell>
          <cell r="CC1188" t="str">
            <v/>
          </cell>
          <cell r="CD1188" t="str">
            <v/>
          </cell>
          <cell r="CE1188" t="str">
            <v/>
          </cell>
          <cell r="CG1188" t="str">
            <v>SAFE TRUST ENTERPRISE LTD - DST</v>
          </cell>
          <cell r="CH1188" t="str">
            <v/>
          </cell>
          <cell r="CI1188" t="str">
            <v/>
          </cell>
          <cell r="CJ1188" t="str">
            <v/>
          </cell>
          <cell r="CK1188" t="str">
            <v/>
          </cell>
          <cell r="CL1188" t="str">
            <v/>
          </cell>
          <cell r="CM1188" t="str">
            <v/>
          </cell>
          <cell r="CN1188" t="str">
            <v/>
          </cell>
          <cell r="CO1188" t="str">
            <v/>
          </cell>
          <cell r="CP1188" t="str">
            <v/>
          </cell>
          <cell r="CQ1188" t="str">
            <v/>
          </cell>
          <cell r="CR1188" t="str">
            <v/>
          </cell>
          <cell r="CS1188" t="str">
            <v/>
          </cell>
          <cell r="CU1188" t="str">
            <v>SAFE TRUST ENTERPRISE LTD - DST</v>
          </cell>
          <cell r="CV1188" t="str">
            <v/>
          </cell>
          <cell r="CW1188" t="str">
            <v/>
          </cell>
          <cell r="CX1188" t="str">
            <v/>
          </cell>
          <cell r="CY1188" t="str">
            <v/>
          </cell>
          <cell r="CZ1188" t="str">
            <v/>
          </cell>
          <cell r="DA1188" t="str">
            <v/>
          </cell>
          <cell r="DB1188" t="str">
            <v/>
          </cell>
          <cell r="DC1188" t="str">
            <v/>
          </cell>
          <cell r="DD1188" t="str">
            <v/>
          </cell>
          <cell r="DE1188" t="str">
            <v/>
          </cell>
          <cell r="DG1188" t="str">
            <v>SAFE TRUST ENTERPRISE LTD - DST</v>
          </cell>
          <cell r="DH1188" t="str">
            <v/>
          </cell>
          <cell r="DI1188" t="str">
            <v/>
          </cell>
          <cell r="DJ1188" t="str">
            <v/>
          </cell>
          <cell r="DK1188" t="str">
            <v/>
          </cell>
          <cell r="DL1188" t="str">
            <v/>
          </cell>
          <cell r="DM1188" t="str">
            <v/>
          </cell>
          <cell r="DN1188" t="str">
            <v/>
          </cell>
          <cell r="DO1188" t="str">
            <v/>
          </cell>
          <cell r="DP1188" t="str">
            <v/>
          </cell>
          <cell r="DQ1188" t="str">
            <v/>
          </cell>
          <cell r="DR1188" t="str">
            <v/>
          </cell>
          <cell r="DS1188" t="str">
            <v/>
          </cell>
          <cell r="DU1188" t="str">
            <v>SAFE TRUST ENTERPRISE LTD - DST</v>
          </cell>
          <cell r="DV1188" t="str">
            <v/>
          </cell>
          <cell r="DW1188" t="str">
            <v/>
          </cell>
          <cell r="DX1188" t="str">
            <v/>
          </cell>
          <cell r="DY1188" t="str">
            <v/>
          </cell>
          <cell r="DZ1188" t="str">
            <v/>
          </cell>
          <cell r="EA1188" t="str">
            <v/>
          </cell>
          <cell r="EB1188" t="str">
            <v/>
          </cell>
          <cell r="EC1188" t="str">
            <v/>
          </cell>
          <cell r="ED1188" t="str">
            <v/>
          </cell>
          <cell r="EE1188" t="str">
            <v/>
          </cell>
        </row>
        <row r="1189">
          <cell r="AF1189" t="str">
            <v>SAFINA NAMUWENGWE MBALE</v>
          </cell>
          <cell r="AG1189" t="str">
            <v>SAFINA NAMUWENGWE MBALE</v>
          </cell>
          <cell r="AH1189" t="str">
            <v/>
          </cell>
          <cell r="AI1189" t="str">
            <v/>
          </cell>
          <cell r="AJ1189" t="str">
            <v/>
          </cell>
          <cell r="AK1189" t="str">
            <v/>
          </cell>
          <cell r="AL1189" t="str">
            <v/>
          </cell>
          <cell r="AM1189" t="str">
            <v/>
          </cell>
          <cell r="AN1189" t="str">
            <v/>
          </cell>
          <cell r="AO1189" t="str">
            <v/>
          </cell>
          <cell r="AP1189" t="str">
            <v/>
          </cell>
          <cell r="AQ1189" t="str">
            <v/>
          </cell>
          <cell r="AR1189" t="str">
            <v/>
          </cell>
          <cell r="AS1189" t="str">
            <v/>
          </cell>
          <cell r="AT1189">
            <v>0</v>
          </cell>
          <cell r="AU1189" t="str">
            <v>SAFINA NAMUWENGWE MBALE</v>
          </cell>
          <cell r="AV1189" t="str">
            <v/>
          </cell>
          <cell r="AW1189" t="str">
            <v/>
          </cell>
          <cell r="AX1189" t="str">
            <v/>
          </cell>
          <cell r="AY1189" t="str">
            <v/>
          </cell>
          <cell r="AZ1189" t="str">
            <v/>
          </cell>
          <cell r="BA1189" t="str">
            <v/>
          </cell>
          <cell r="BB1189" t="str">
            <v/>
          </cell>
          <cell r="BC1189" t="str">
            <v/>
          </cell>
          <cell r="BD1189" t="str">
            <v/>
          </cell>
          <cell r="BE1189" t="str">
            <v/>
          </cell>
          <cell r="BG1189" t="str">
            <v>SAFINA NAMUWENGWE MBALE</v>
          </cell>
          <cell r="BH1189" t="str">
            <v/>
          </cell>
          <cell r="BI1189" t="str">
            <v/>
          </cell>
          <cell r="BJ1189" t="str">
            <v/>
          </cell>
          <cell r="BK1189" t="str">
            <v/>
          </cell>
          <cell r="BL1189" t="str">
            <v/>
          </cell>
          <cell r="BM1189" t="str">
            <v/>
          </cell>
          <cell r="BN1189" t="str">
            <v/>
          </cell>
          <cell r="BO1189" t="str">
            <v/>
          </cell>
          <cell r="BP1189" t="str">
            <v/>
          </cell>
          <cell r="BQ1189" t="str">
            <v/>
          </cell>
          <cell r="BR1189" t="str">
            <v/>
          </cell>
          <cell r="BS1189" t="str">
            <v/>
          </cell>
          <cell r="BU1189" t="str">
            <v>SAFINA NAMUWENGWE MBALE</v>
          </cell>
          <cell r="BV1189" t="str">
            <v/>
          </cell>
          <cell r="BW1189" t="str">
            <v/>
          </cell>
          <cell r="BX1189" t="str">
            <v/>
          </cell>
          <cell r="BY1189" t="str">
            <v/>
          </cell>
          <cell r="BZ1189" t="str">
            <v/>
          </cell>
          <cell r="CA1189" t="str">
            <v/>
          </cell>
          <cell r="CB1189" t="str">
            <v/>
          </cell>
          <cell r="CC1189" t="str">
            <v/>
          </cell>
          <cell r="CD1189" t="str">
            <v/>
          </cell>
          <cell r="CE1189" t="str">
            <v/>
          </cell>
          <cell r="CG1189" t="str">
            <v>SAFINA NAMUWENGWE MBALE</v>
          </cell>
          <cell r="CH1189" t="str">
            <v/>
          </cell>
          <cell r="CI1189" t="str">
            <v/>
          </cell>
          <cell r="CJ1189" t="str">
            <v/>
          </cell>
          <cell r="CK1189" t="str">
            <v/>
          </cell>
          <cell r="CL1189" t="str">
            <v/>
          </cell>
          <cell r="CM1189" t="str">
            <v/>
          </cell>
          <cell r="CN1189" t="str">
            <v/>
          </cell>
          <cell r="CO1189" t="str">
            <v/>
          </cell>
          <cell r="CP1189" t="str">
            <v/>
          </cell>
          <cell r="CQ1189" t="str">
            <v/>
          </cell>
          <cell r="CR1189" t="str">
            <v/>
          </cell>
          <cell r="CS1189" t="str">
            <v/>
          </cell>
          <cell r="CU1189" t="str">
            <v>SAFINA NAMUWENGWE MBALE</v>
          </cell>
          <cell r="CV1189" t="str">
            <v/>
          </cell>
          <cell r="CW1189" t="str">
            <v/>
          </cell>
          <cell r="CX1189" t="str">
            <v/>
          </cell>
          <cell r="CY1189" t="str">
            <v/>
          </cell>
          <cell r="CZ1189" t="str">
            <v/>
          </cell>
          <cell r="DA1189" t="str">
            <v/>
          </cell>
          <cell r="DB1189" t="str">
            <v/>
          </cell>
          <cell r="DC1189" t="str">
            <v/>
          </cell>
          <cell r="DD1189" t="str">
            <v/>
          </cell>
          <cell r="DE1189" t="str">
            <v/>
          </cell>
          <cell r="DG1189" t="str">
            <v>SAFINA NAMUWENGWE MBALE</v>
          </cell>
          <cell r="DH1189" t="str">
            <v/>
          </cell>
          <cell r="DI1189" t="str">
            <v/>
          </cell>
          <cell r="DJ1189" t="str">
            <v/>
          </cell>
          <cell r="DK1189" t="str">
            <v/>
          </cell>
          <cell r="DL1189" t="str">
            <v/>
          </cell>
          <cell r="DM1189" t="str">
            <v/>
          </cell>
          <cell r="DN1189" t="str">
            <v/>
          </cell>
          <cell r="DO1189" t="str">
            <v/>
          </cell>
          <cell r="DP1189" t="str">
            <v/>
          </cell>
          <cell r="DQ1189" t="str">
            <v/>
          </cell>
          <cell r="DR1189" t="str">
            <v/>
          </cell>
          <cell r="DS1189" t="str">
            <v/>
          </cell>
          <cell r="DU1189" t="str">
            <v>SAFINA NAMUWENGWE MBALE</v>
          </cell>
          <cell r="DV1189" t="str">
            <v/>
          </cell>
          <cell r="DW1189" t="str">
            <v/>
          </cell>
          <cell r="DX1189" t="str">
            <v/>
          </cell>
          <cell r="DY1189" t="str">
            <v/>
          </cell>
          <cell r="DZ1189" t="str">
            <v/>
          </cell>
          <cell r="EA1189" t="str">
            <v/>
          </cell>
          <cell r="EB1189" t="str">
            <v/>
          </cell>
          <cell r="EC1189" t="str">
            <v/>
          </cell>
          <cell r="ED1189" t="str">
            <v/>
          </cell>
          <cell r="EE1189" t="str">
            <v/>
          </cell>
        </row>
        <row r="1190">
          <cell r="AF1190" t="str">
            <v>SAFINA NAMUWENGWE MBALE</v>
          </cell>
          <cell r="AG1190" t="str">
            <v>SAFINA NAMUWENGWE MBALE</v>
          </cell>
          <cell r="AH1190" t="str">
            <v/>
          </cell>
          <cell r="AI1190" t="str">
            <v/>
          </cell>
          <cell r="AJ1190" t="str">
            <v/>
          </cell>
          <cell r="AK1190" t="str">
            <v/>
          </cell>
          <cell r="AL1190" t="str">
            <v/>
          </cell>
          <cell r="AM1190" t="str">
            <v/>
          </cell>
          <cell r="AN1190" t="str">
            <v/>
          </cell>
          <cell r="AO1190" t="str">
            <v/>
          </cell>
          <cell r="AP1190" t="str">
            <v/>
          </cell>
          <cell r="AQ1190" t="str">
            <v/>
          </cell>
          <cell r="AR1190" t="str">
            <v/>
          </cell>
          <cell r="AS1190" t="str">
            <v/>
          </cell>
          <cell r="AT1190">
            <v>0</v>
          </cell>
          <cell r="AU1190" t="str">
            <v>SAFINA NAMUWENGWE MBALE</v>
          </cell>
          <cell r="AV1190" t="str">
            <v/>
          </cell>
          <cell r="AW1190" t="str">
            <v/>
          </cell>
          <cell r="AX1190" t="str">
            <v/>
          </cell>
          <cell r="AY1190" t="str">
            <v/>
          </cell>
          <cell r="AZ1190" t="str">
            <v/>
          </cell>
          <cell r="BA1190" t="str">
            <v/>
          </cell>
          <cell r="BB1190" t="str">
            <v/>
          </cell>
          <cell r="BC1190" t="str">
            <v/>
          </cell>
          <cell r="BD1190" t="str">
            <v/>
          </cell>
          <cell r="BE1190" t="str">
            <v/>
          </cell>
          <cell r="BG1190" t="str">
            <v>SAFINA NAMUWENGWE MBALE</v>
          </cell>
          <cell r="BH1190" t="str">
            <v/>
          </cell>
          <cell r="BI1190" t="str">
            <v/>
          </cell>
          <cell r="BJ1190" t="str">
            <v/>
          </cell>
          <cell r="BK1190" t="str">
            <v/>
          </cell>
          <cell r="BL1190" t="str">
            <v/>
          </cell>
          <cell r="BM1190" t="str">
            <v/>
          </cell>
          <cell r="BN1190" t="str">
            <v/>
          </cell>
          <cell r="BO1190" t="str">
            <v/>
          </cell>
          <cell r="BP1190" t="str">
            <v/>
          </cell>
          <cell r="BQ1190" t="str">
            <v/>
          </cell>
          <cell r="BR1190" t="str">
            <v/>
          </cell>
          <cell r="BS1190" t="str">
            <v/>
          </cell>
          <cell r="BU1190" t="str">
            <v>SAFINA NAMUWENGWE MBALE</v>
          </cell>
          <cell r="BV1190" t="str">
            <v/>
          </cell>
          <cell r="BW1190" t="str">
            <v/>
          </cell>
          <cell r="BX1190" t="str">
            <v/>
          </cell>
          <cell r="BY1190" t="str">
            <v/>
          </cell>
          <cell r="BZ1190" t="str">
            <v/>
          </cell>
          <cell r="CA1190" t="str">
            <v/>
          </cell>
          <cell r="CB1190" t="str">
            <v/>
          </cell>
          <cell r="CC1190" t="str">
            <v/>
          </cell>
          <cell r="CD1190" t="str">
            <v/>
          </cell>
          <cell r="CE1190" t="str">
            <v/>
          </cell>
          <cell r="CG1190" t="str">
            <v>SAFINA NAMUWENGWE MBALE</v>
          </cell>
          <cell r="CH1190" t="str">
            <v/>
          </cell>
          <cell r="CI1190" t="str">
            <v/>
          </cell>
          <cell r="CJ1190" t="str">
            <v/>
          </cell>
          <cell r="CK1190" t="str">
            <v/>
          </cell>
          <cell r="CL1190" t="str">
            <v/>
          </cell>
          <cell r="CM1190" t="str">
            <v/>
          </cell>
          <cell r="CN1190" t="str">
            <v/>
          </cell>
          <cell r="CO1190" t="str">
            <v/>
          </cell>
          <cell r="CP1190" t="str">
            <v/>
          </cell>
          <cell r="CQ1190" t="str">
            <v/>
          </cell>
          <cell r="CR1190" t="str">
            <v/>
          </cell>
          <cell r="CS1190" t="str">
            <v/>
          </cell>
          <cell r="CU1190" t="str">
            <v>SAFINA NAMUWENGWE MBALE</v>
          </cell>
          <cell r="CV1190" t="str">
            <v/>
          </cell>
          <cell r="CW1190" t="str">
            <v/>
          </cell>
          <cell r="CX1190" t="str">
            <v/>
          </cell>
          <cell r="CY1190" t="str">
            <v/>
          </cell>
          <cell r="CZ1190" t="str">
            <v/>
          </cell>
          <cell r="DA1190" t="str">
            <v/>
          </cell>
          <cell r="DB1190" t="str">
            <v/>
          </cell>
          <cell r="DC1190" t="str">
            <v/>
          </cell>
          <cell r="DD1190" t="str">
            <v/>
          </cell>
          <cell r="DE1190" t="str">
            <v/>
          </cell>
          <cell r="DG1190" t="str">
            <v>SAFINA NAMUWENGWE MBALE</v>
          </cell>
          <cell r="DH1190" t="str">
            <v/>
          </cell>
          <cell r="DI1190" t="str">
            <v/>
          </cell>
          <cell r="DJ1190" t="str">
            <v/>
          </cell>
          <cell r="DK1190" t="str">
            <v/>
          </cell>
          <cell r="DL1190" t="str">
            <v/>
          </cell>
          <cell r="DM1190" t="str">
            <v/>
          </cell>
          <cell r="DN1190" t="str">
            <v/>
          </cell>
          <cell r="DO1190" t="str">
            <v/>
          </cell>
          <cell r="DP1190" t="str">
            <v/>
          </cell>
          <cell r="DQ1190" t="str">
            <v/>
          </cell>
          <cell r="DR1190" t="str">
            <v/>
          </cell>
          <cell r="DS1190" t="str">
            <v/>
          </cell>
          <cell r="DU1190" t="str">
            <v>SAFINA NAMUWENGWE MBALE</v>
          </cell>
          <cell r="DV1190" t="str">
            <v/>
          </cell>
          <cell r="DW1190" t="str">
            <v/>
          </cell>
          <cell r="DX1190" t="str">
            <v/>
          </cell>
          <cell r="DY1190" t="str">
            <v/>
          </cell>
          <cell r="DZ1190" t="str">
            <v/>
          </cell>
          <cell r="EA1190" t="str">
            <v/>
          </cell>
          <cell r="EB1190" t="str">
            <v/>
          </cell>
          <cell r="EC1190" t="str">
            <v/>
          </cell>
          <cell r="ED1190" t="str">
            <v/>
          </cell>
          <cell r="EE1190" t="str">
            <v/>
          </cell>
        </row>
        <row r="1191">
          <cell r="AF1191" t="str">
            <v>SAINT ALOY LIMITED</v>
          </cell>
          <cell r="AG1191" t="str">
            <v>SAINT ALOY LIMITED</v>
          </cell>
          <cell r="AH1191" t="str">
            <v/>
          </cell>
          <cell r="AI1191" t="str">
            <v/>
          </cell>
          <cell r="AJ1191" t="str">
            <v/>
          </cell>
          <cell r="AK1191" t="str">
            <v/>
          </cell>
          <cell r="AL1191" t="str">
            <v/>
          </cell>
          <cell r="AM1191" t="str">
            <v/>
          </cell>
          <cell r="AN1191" t="str">
            <v/>
          </cell>
          <cell r="AO1191" t="str">
            <v/>
          </cell>
          <cell r="AP1191" t="str">
            <v/>
          </cell>
          <cell r="AQ1191" t="str">
            <v/>
          </cell>
          <cell r="AR1191" t="str">
            <v/>
          </cell>
          <cell r="AS1191" t="str">
            <v/>
          </cell>
          <cell r="AT1191">
            <v>0</v>
          </cell>
          <cell r="AU1191" t="str">
            <v>SAINT ALOY LIMITED</v>
          </cell>
          <cell r="AV1191" t="str">
            <v/>
          </cell>
          <cell r="AW1191" t="str">
            <v/>
          </cell>
          <cell r="AX1191" t="str">
            <v/>
          </cell>
          <cell r="AY1191" t="str">
            <v/>
          </cell>
          <cell r="AZ1191" t="str">
            <v/>
          </cell>
          <cell r="BA1191" t="str">
            <v/>
          </cell>
          <cell r="BB1191" t="str">
            <v/>
          </cell>
          <cell r="BC1191" t="str">
            <v/>
          </cell>
          <cell r="BD1191" t="str">
            <v/>
          </cell>
          <cell r="BE1191" t="str">
            <v/>
          </cell>
          <cell r="BG1191" t="str">
            <v>SAINT ALOY LIMITED</v>
          </cell>
          <cell r="BH1191" t="str">
            <v/>
          </cell>
          <cell r="BI1191" t="str">
            <v/>
          </cell>
          <cell r="BJ1191" t="str">
            <v/>
          </cell>
          <cell r="BK1191" t="str">
            <v/>
          </cell>
          <cell r="BL1191" t="str">
            <v/>
          </cell>
          <cell r="BM1191" t="str">
            <v/>
          </cell>
          <cell r="BN1191" t="str">
            <v/>
          </cell>
          <cell r="BO1191" t="str">
            <v/>
          </cell>
          <cell r="BP1191" t="str">
            <v/>
          </cell>
          <cell r="BQ1191" t="str">
            <v/>
          </cell>
          <cell r="BR1191" t="str">
            <v/>
          </cell>
          <cell r="BS1191" t="str">
            <v/>
          </cell>
          <cell r="BU1191" t="str">
            <v>SAINT ALOY LIMITED</v>
          </cell>
          <cell r="BV1191" t="str">
            <v/>
          </cell>
          <cell r="BW1191" t="str">
            <v/>
          </cell>
          <cell r="BX1191" t="str">
            <v/>
          </cell>
          <cell r="BY1191" t="str">
            <v/>
          </cell>
          <cell r="BZ1191" t="str">
            <v/>
          </cell>
          <cell r="CA1191" t="str">
            <v/>
          </cell>
          <cell r="CB1191" t="str">
            <v/>
          </cell>
          <cell r="CC1191" t="str">
            <v/>
          </cell>
          <cell r="CD1191" t="str">
            <v/>
          </cell>
          <cell r="CE1191" t="str">
            <v/>
          </cell>
          <cell r="CG1191" t="str">
            <v>SAINT ALOY LIMITED</v>
          </cell>
          <cell r="CH1191" t="str">
            <v/>
          </cell>
          <cell r="CI1191" t="str">
            <v/>
          </cell>
          <cell r="CJ1191" t="str">
            <v/>
          </cell>
          <cell r="CK1191" t="str">
            <v/>
          </cell>
          <cell r="CL1191" t="str">
            <v/>
          </cell>
          <cell r="CM1191" t="str">
            <v/>
          </cell>
          <cell r="CN1191" t="str">
            <v/>
          </cell>
          <cell r="CO1191" t="str">
            <v/>
          </cell>
          <cell r="CP1191" t="str">
            <v/>
          </cell>
          <cell r="CQ1191" t="str">
            <v/>
          </cell>
          <cell r="CR1191" t="str">
            <v/>
          </cell>
          <cell r="CS1191" t="str">
            <v/>
          </cell>
          <cell r="CU1191" t="str">
            <v>SAINT ALOY LIMITED</v>
          </cell>
          <cell r="CV1191" t="str">
            <v/>
          </cell>
          <cell r="CW1191" t="str">
            <v/>
          </cell>
          <cell r="CX1191" t="str">
            <v/>
          </cell>
          <cell r="CY1191" t="str">
            <v/>
          </cell>
          <cell r="CZ1191" t="str">
            <v/>
          </cell>
          <cell r="DA1191" t="str">
            <v/>
          </cell>
          <cell r="DB1191" t="str">
            <v/>
          </cell>
          <cell r="DC1191" t="str">
            <v/>
          </cell>
          <cell r="DD1191" t="str">
            <v/>
          </cell>
          <cell r="DE1191" t="str">
            <v/>
          </cell>
          <cell r="DG1191" t="str">
            <v>SAINT ALOY LIMITED</v>
          </cell>
          <cell r="DH1191" t="str">
            <v/>
          </cell>
          <cell r="DI1191" t="str">
            <v/>
          </cell>
          <cell r="DJ1191" t="str">
            <v/>
          </cell>
          <cell r="DK1191" t="str">
            <v/>
          </cell>
          <cell r="DL1191" t="str">
            <v/>
          </cell>
          <cell r="DM1191" t="str">
            <v/>
          </cell>
          <cell r="DN1191" t="str">
            <v/>
          </cell>
          <cell r="DO1191" t="str">
            <v/>
          </cell>
          <cell r="DP1191" t="str">
            <v/>
          </cell>
          <cell r="DQ1191" t="str">
            <v/>
          </cell>
          <cell r="DR1191" t="str">
            <v/>
          </cell>
          <cell r="DS1191" t="str">
            <v/>
          </cell>
          <cell r="DU1191" t="str">
            <v>SAINT ALOY LIMITED</v>
          </cell>
          <cell r="DV1191" t="str">
            <v/>
          </cell>
          <cell r="DW1191" t="str">
            <v/>
          </cell>
          <cell r="DX1191" t="str">
            <v/>
          </cell>
          <cell r="DY1191" t="str">
            <v/>
          </cell>
          <cell r="DZ1191" t="str">
            <v/>
          </cell>
          <cell r="EA1191" t="str">
            <v/>
          </cell>
          <cell r="EB1191" t="str">
            <v/>
          </cell>
          <cell r="EC1191" t="str">
            <v/>
          </cell>
          <cell r="ED1191" t="str">
            <v/>
          </cell>
          <cell r="EE1191" t="str">
            <v/>
          </cell>
        </row>
        <row r="1192">
          <cell r="AF1192" t="str">
            <v>SAJOCA LIMITED -COMMISSION LINE</v>
          </cell>
          <cell r="AG1192" t="str">
            <v>SAJOCA LIMITED -COMMISSION LINE</v>
          </cell>
          <cell r="AH1192" t="str">
            <v/>
          </cell>
          <cell r="AI1192" t="str">
            <v/>
          </cell>
          <cell r="AJ1192" t="str">
            <v/>
          </cell>
          <cell r="AK1192" t="str">
            <v/>
          </cell>
          <cell r="AL1192" t="str">
            <v/>
          </cell>
          <cell r="AM1192" t="str">
            <v/>
          </cell>
          <cell r="AN1192" t="str">
            <v/>
          </cell>
          <cell r="AO1192" t="str">
            <v/>
          </cell>
          <cell r="AP1192" t="str">
            <v/>
          </cell>
          <cell r="AQ1192" t="str">
            <v/>
          </cell>
          <cell r="AR1192" t="str">
            <v/>
          </cell>
          <cell r="AS1192" t="str">
            <v/>
          </cell>
          <cell r="AT1192">
            <v>0</v>
          </cell>
          <cell r="AU1192" t="str">
            <v>SAJOCA LIMITED -COMMISSION LINE</v>
          </cell>
          <cell r="AV1192" t="str">
            <v/>
          </cell>
          <cell r="AW1192" t="str">
            <v/>
          </cell>
          <cell r="AX1192" t="str">
            <v/>
          </cell>
          <cell r="AY1192" t="str">
            <v/>
          </cell>
          <cell r="AZ1192" t="str">
            <v/>
          </cell>
          <cell r="BA1192" t="str">
            <v/>
          </cell>
          <cell r="BB1192" t="str">
            <v/>
          </cell>
          <cell r="BC1192" t="str">
            <v/>
          </cell>
          <cell r="BD1192" t="str">
            <v/>
          </cell>
          <cell r="BE1192" t="str">
            <v/>
          </cell>
          <cell r="BG1192" t="str">
            <v>SAJOCA LIMITED -COMMISSION LINE</v>
          </cell>
          <cell r="BH1192" t="str">
            <v/>
          </cell>
          <cell r="BI1192" t="str">
            <v/>
          </cell>
          <cell r="BJ1192" t="str">
            <v/>
          </cell>
          <cell r="BK1192" t="str">
            <v/>
          </cell>
          <cell r="BL1192" t="str">
            <v/>
          </cell>
          <cell r="BM1192" t="str">
            <v/>
          </cell>
          <cell r="BN1192" t="str">
            <v/>
          </cell>
          <cell r="BO1192" t="str">
            <v/>
          </cell>
          <cell r="BP1192" t="str">
            <v/>
          </cell>
          <cell r="BQ1192" t="str">
            <v/>
          </cell>
          <cell r="BR1192" t="str">
            <v/>
          </cell>
          <cell r="BS1192" t="str">
            <v/>
          </cell>
          <cell r="BU1192" t="str">
            <v>SAJOCA LIMITED -COMMISSION LINE</v>
          </cell>
          <cell r="BV1192" t="str">
            <v/>
          </cell>
          <cell r="BW1192" t="str">
            <v/>
          </cell>
          <cell r="BX1192" t="str">
            <v/>
          </cell>
          <cell r="BY1192" t="str">
            <v/>
          </cell>
          <cell r="BZ1192" t="str">
            <v/>
          </cell>
          <cell r="CA1192" t="str">
            <v/>
          </cell>
          <cell r="CB1192" t="str">
            <v/>
          </cell>
          <cell r="CC1192" t="str">
            <v/>
          </cell>
          <cell r="CD1192" t="str">
            <v/>
          </cell>
          <cell r="CE1192" t="str">
            <v/>
          </cell>
          <cell r="CG1192" t="str">
            <v>SAJOCA LIMITED -COMMISSION LINE</v>
          </cell>
          <cell r="CH1192" t="str">
            <v/>
          </cell>
          <cell r="CI1192" t="str">
            <v/>
          </cell>
          <cell r="CJ1192" t="str">
            <v/>
          </cell>
          <cell r="CK1192" t="str">
            <v/>
          </cell>
          <cell r="CL1192" t="str">
            <v/>
          </cell>
          <cell r="CM1192" t="str">
            <v/>
          </cell>
          <cell r="CN1192" t="str">
            <v/>
          </cell>
          <cell r="CO1192" t="str">
            <v/>
          </cell>
          <cell r="CP1192" t="str">
            <v/>
          </cell>
          <cell r="CQ1192" t="str">
            <v/>
          </cell>
          <cell r="CR1192" t="str">
            <v/>
          </cell>
          <cell r="CS1192" t="str">
            <v/>
          </cell>
          <cell r="CU1192" t="str">
            <v>SAJOCA LIMITED -COMMISSION LINE</v>
          </cell>
          <cell r="CV1192" t="str">
            <v/>
          </cell>
          <cell r="CW1192" t="str">
            <v/>
          </cell>
          <cell r="CX1192" t="str">
            <v/>
          </cell>
          <cell r="CY1192" t="str">
            <v/>
          </cell>
          <cell r="CZ1192" t="str">
            <v/>
          </cell>
          <cell r="DA1192" t="str">
            <v/>
          </cell>
          <cell r="DB1192" t="str">
            <v/>
          </cell>
          <cell r="DC1192" t="str">
            <v/>
          </cell>
          <cell r="DD1192" t="str">
            <v/>
          </cell>
          <cell r="DE1192" t="str">
            <v/>
          </cell>
          <cell r="DG1192" t="str">
            <v>SAJOCA LIMITED -COMMISSION LINE</v>
          </cell>
          <cell r="DH1192" t="str">
            <v/>
          </cell>
          <cell r="DI1192" t="str">
            <v/>
          </cell>
          <cell r="DJ1192" t="str">
            <v/>
          </cell>
          <cell r="DK1192" t="str">
            <v/>
          </cell>
          <cell r="DL1192" t="str">
            <v/>
          </cell>
          <cell r="DM1192" t="str">
            <v/>
          </cell>
          <cell r="DN1192" t="str">
            <v/>
          </cell>
          <cell r="DO1192" t="str">
            <v/>
          </cell>
          <cell r="DP1192" t="str">
            <v/>
          </cell>
          <cell r="DQ1192" t="str">
            <v/>
          </cell>
          <cell r="DR1192" t="str">
            <v/>
          </cell>
          <cell r="DS1192" t="str">
            <v/>
          </cell>
          <cell r="DU1192" t="str">
            <v>SAJOCA LIMITED -COMMISSION LINE</v>
          </cell>
          <cell r="DV1192" t="str">
            <v/>
          </cell>
          <cell r="DW1192" t="str">
            <v/>
          </cell>
          <cell r="DX1192" t="str">
            <v/>
          </cell>
          <cell r="DY1192" t="str">
            <v/>
          </cell>
          <cell r="DZ1192" t="str">
            <v/>
          </cell>
          <cell r="EA1192" t="str">
            <v/>
          </cell>
          <cell r="EB1192" t="str">
            <v/>
          </cell>
          <cell r="EC1192" t="str">
            <v/>
          </cell>
          <cell r="ED1192" t="str">
            <v/>
          </cell>
          <cell r="EE1192" t="str">
            <v/>
          </cell>
        </row>
        <row r="1193">
          <cell r="AF1193" t="str">
            <v>SAMALIEN SUPERMARKET</v>
          </cell>
          <cell r="AG1193" t="str">
            <v>SAMALIEN SUPERMARKET</v>
          </cell>
          <cell r="AH1193" t="str">
            <v/>
          </cell>
          <cell r="AI1193" t="str">
            <v/>
          </cell>
          <cell r="AJ1193" t="str">
            <v/>
          </cell>
          <cell r="AK1193" t="str">
            <v/>
          </cell>
          <cell r="AL1193" t="str">
            <v/>
          </cell>
          <cell r="AM1193" t="str">
            <v/>
          </cell>
          <cell r="AN1193" t="str">
            <v/>
          </cell>
          <cell r="AO1193" t="str">
            <v/>
          </cell>
          <cell r="AP1193" t="str">
            <v/>
          </cell>
          <cell r="AQ1193" t="str">
            <v/>
          </cell>
          <cell r="AR1193" t="str">
            <v/>
          </cell>
          <cell r="AS1193" t="str">
            <v/>
          </cell>
          <cell r="AT1193">
            <v>0</v>
          </cell>
          <cell r="AU1193" t="str">
            <v>SAMALIEN SUPERMARKET</v>
          </cell>
          <cell r="AV1193" t="str">
            <v/>
          </cell>
          <cell r="AW1193" t="str">
            <v/>
          </cell>
          <cell r="AX1193" t="str">
            <v/>
          </cell>
          <cell r="AY1193" t="str">
            <v/>
          </cell>
          <cell r="AZ1193" t="str">
            <v/>
          </cell>
          <cell r="BA1193" t="str">
            <v/>
          </cell>
          <cell r="BB1193" t="str">
            <v/>
          </cell>
          <cell r="BC1193" t="str">
            <v/>
          </cell>
          <cell r="BD1193" t="str">
            <v/>
          </cell>
          <cell r="BE1193" t="str">
            <v/>
          </cell>
          <cell r="BG1193" t="str">
            <v>SAMALIEN SUPERMARKET</v>
          </cell>
          <cell r="BH1193" t="str">
            <v/>
          </cell>
          <cell r="BI1193" t="str">
            <v/>
          </cell>
          <cell r="BJ1193" t="str">
            <v/>
          </cell>
          <cell r="BK1193" t="str">
            <v/>
          </cell>
          <cell r="BL1193" t="str">
            <v/>
          </cell>
          <cell r="BM1193" t="str">
            <v/>
          </cell>
          <cell r="BN1193" t="str">
            <v/>
          </cell>
          <cell r="BO1193" t="str">
            <v/>
          </cell>
          <cell r="BP1193" t="str">
            <v/>
          </cell>
          <cell r="BQ1193" t="str">
            <v/>
          </cell>
          <cell r="BR1193" t="str">
            <v/>
          </cell>
          <cell r="BS1193" t="str">
            <v/>
          </cell>
          <cell r="BU1193" t="str">
            <v>SAMALIEN SUPERMARKET</v>
          </cell>
          <cell r="BV1193" t="str">
            <v/>
          </cell>
          <cell r="BW1193" t="str">
            <v/>
          </cell>
          <cell r="BX1193" t="str">
            <v/>
          </cell>
          <cell r="BY1193" t="str">
            <v/>
          </cell>
          <cell r="BZ1193" t="str">
            <v/>
          </cell>
          <cell r="CA1193" t="str">
            <v/>
          </cell>
          <cell r="CB1193" t="str">
            <v/>
          </cell>
          <cell r="CC1193" t="str">
            <v/>
          </cell>
          <cell r="CD1193" t="str">
            <v/>
          </cell>
          <cell r="CE1193" t="str">
            <v/>
          </cell>
          <cell r="CG1193" t="str">
            <v>SAMALIEN SUPERMARKET</v>
          </cell>
          <cell r="CH1193" t="str">
            <v/>
          </cell>
          <cell r="CI1193" t="str">
            <v/>
          </cell>
          <cell r="CJ1193" t="str">
            <v/>
          </cell>
          <cell r="CK1193" t="str">
            <v/>
          </cell>
          <cell r="CL1193" t="str">
            <v/>
          </cell>
          <cell r="CM1193" t="str">
            <v/>
          </cell>
          <cell r="CN1193" t="str">
            <v/>
          </cell>
          <cell r="CO1193" t="str">
            <v/>
          </cell>
          <cell r="CP1193" t="str">
            <v/>
          </cell>
          <cell r="CQ1193" t="str">
            <v/>
          </cell>
          <cell r="CR1193" t="str">
            <v/>
          </cell>
          <cell r="CS1193" t="str">
            <v/>
          </cell>
          <cell r="CU1193" t="str">
            <v>SAMALIEN SUPERMARKET</v>
          </cell>
          <cell r="CV1193" t="str">
            <v/>
          </cell>
          <cell r="CW1193" t="str">
            <v/>
          </cell>
          <cell r="CX1193" t="str">
            <v/>
          </cell>
          <cell r="CY1193" t="str">
            <v/>
          </cell>
          <cell r="CZ1193" t="str">
            <v/>
          </cell>
          <cell r="DA1193" t="str">
            <v/>
          </cell>
          <cell r="DB1193" t="str">
            <v/>
          </cell>
          <cell r="DC1193" t="str">
            <v/>
          </cell>
          <cell r="DD1193" t="str">
            <v/>
          </cell>
          <cell r="DE1193" t="str">
            <v/>
          </cell>
          <cell r="DG1193" t="str">
            <v>SAMALIEN SUPERMARKET</v>
          </cell>
          <cell r="DH1193" t="str">
            <v/>
          </cell>
          <cell r="DI1193" t="str">
            <v/>
          </cell>
          <cell r="DJ1193" t="str">
            <v/>
          </cell>
          <cell r="DK1193" t="str">
            <v/>
          </cell>
          <cell r="DL1193" t="str">
            <v/>
          </cell>
          <cell r="DM1193" t="str">
            <v/>
          </cell>
          <cell r="DN1193" t="str">
            <v/>
          </cell>
          <cell r="DO1193" t="str">
            <v/>
          </cell>
          <cell r="DP1193" t="str">
            <v/>
          </cell>
          <cell r="DQ1193" t="str">
            <v/>
          </cell>
          <cell r="DR1193" t="str">
            <v/>
          </cell>
          <cell r="DS1193" t="str">
            <v/>
          </cell>
          <cell r="DU1193" t="str">
            <v>SAMALIEN SUPERMARKET</v>
          </cell>
          <cell r="DV1193" t="str">
            <v/>
          </cell>
          <cell r="DW1193" t="str">
            <v/>
          </cell>
          <cell r="DX1193" t="str">
            <v/>
          </cell>
          <cell r="DY1193" t="str">
            <v/>
          </cell>
          <cell r="DZ1193" t="str">
            <v/>
          </cell>
          <cell r="EA1193" t="str">
            <v/>
          </cell>
          <cell r="EB1193" t="str">
            <v/>
          </cell>
          <cell r="EC1193" t="str">
            <v/>
          </cell>
          <cell r="ED1193" t="str">
            <v/>
          </cell>
          <cell r="EE1193" t="str">
            <v/>
          </cell>
        </row>
        <row r="1194">
          <cell r="AF1194" t="str">
            <v>SAME PRICE SHOP</v>
          </cell>
          <cell r="AG1194" t="str">
            <v>SAME PRICE SHOP</v>
          </cell>
          <cell r="AH1194" t="str">
            <v/>
          </cell>
          <cell r="AI1194" t="str">
            <v/>
          </cell>
          <cell r="AJ1194" t="str">
            <v/>
          </cell>
          <cell r="AK1194" t="str">
            <v/>
          </cell>
          <cell r="AL1194" t="str">
            <v/>
          </cell>
          <cell r="AM1194" t="str">
            <v/>
          </cell>
          <cell r="AN1194" t="str">
            <v/>
          </cell>
          <cell r="AO1194" t="str">
            <v/>
          </cell>
          <cell r="AP1194" t="str">
            <v/>
          </cell>
          <cell r="AQ1194" t="str">
            <v/>
          </cell>
          <cell r="AR1194" t="str">
            <v/>
          </cell>
          <cell r="AS1194" t="str">
            <v/>
          </cell>
          <cell r="AT1194">
            <v>0</v>
          </cell>
          <cell r="AU1194" t="str">
            <v>SAME PRICE SHOP</v>
          </cell>
          <cell r="AV1194" t="str">
            <v/>
          </cell>
          <cell r="AW1194" t="str">
            <v/>
          </cell>
          <cell r="AX1194" t="str">
            <v/>
          </cell>
          <cell r="AY1194" t="str">
            <v/>
          </cell>
          <cell r="AZ1194" t="str">
            <v/>
          </cell>
          <cell r="BA1194" t="str">
            <v/>
          </cell>
          <cell r="BB1194" t="str">
            <v/>
          </cell>
          <cell r="BC1194" t="str">
            <v/>
          </cell>
          <cell r="BD1194" t="str">
            <v/>
          </cell>
          <cell r="BE1194" t="str">
            <v/>
          </cell>
          <cell r="BG1194" t="str">
            <v>SAME PRICE SHOP</v>
          </cell>
          <cell r="BH1194" t="str">
            <v/>
          </cell>
          <cell r="BI1194" t="str">
            <v/>
          </cell>
          <cell r="BJ1194" t="str">
            <v/>
          </cell>
          <cell r="BK1194" t="str">
            <v/>
          </cell>
          <cell r="BL1194" t="str">
            <v/>
          </cell>
          <cell r="BM1194" t="str">
            <v/>
          </cell>
          <cell r="BN1194" t="str">
            <v/>
          </cell>
          <cell r="BO1194" t="str">
            <v/>
          </cell>
          <cell r="BP1194" t="str">
            <v/>
          </cell>
          <cell r="BQ1194" t="str">
            <v/>
          </cell>
          <cell r="BR1194" t="str">
            <v/>
          </cell>
          <cell r="BS1194" t="str">
            <v/>
          </cell>
          <cell r="BU1194" t="str">
            <v>SAME PRICE SHOP</v>
          </cell>
          <cell r="BV1194" t="str">
            <v/>
          </cell>
          <cell r="BW1194" t="str">
            <v/>
          </cell>
          <cell r="BX1194" t="str">
            <v/>
          </cell>
          <cell r="BY1194" t="str">
            <v/>
          </cell>
          <cell r="BZ1194" t="str">
            <v/>
          </cell>
          <cell r="CA1194" t="str">
            <v/>
          </cell>
          <cell r="CB1194" t="str">
            <v/>
          </cell>
          <cell r="CC1194" t="str">
            <v/>
          </cell>
          <cell r="CD1194" t="str">
            <v/>
          </cell>
          <cell r="CE1194" t="str">
            <v/>
          </cell>
          <cell r="CG1194" t="str">
            <v>SAME PRICE SHOP</v>
          </cell>
          <cell r="CH1194" t="str">
            <v/>
          </cell>
          <cell r="CI1194" t="str">
            <v/>
          </cell>
          <cell r="CJ1194" t="str">
            <v/>
          </cell>
          <cell r="CK1194" t="str">
            <v/>
          </cell>
          <cell r="CL1194" t="str">
            <v/>
          </cell>
          <cell r="CM1194" t="str">
            <v/>
          </cell>
          <cell r="CN1194" t="str">
            <v/>
          </cell>
          <cell r="CO1194" t="str">
            <v/>
          </cell>
          <cell r="CP1194" t="str">
            <v/>
          </cell>
          <cell r="CQ1194" t="str">
            <v/>
          </cell>
          <cell r="CR1194" t="str">
            <v/>
          </cell>
          <cell r="CS1194" t="str">
            <v/>
          </cell>
          <cell r="CU1194" t="str">
            <v>SAME PRICE SHOP</v>
          </cell>
          <cell r="CV1194" t="str">
            <v/>
          </cell>
          <cell r="CW1194" t="str">
            <v/>
          </cell>
          <cell r="CX1194" t="str">
            <v/>
          </cell>
          <cell r="CY1194" t="str">
            <v/>
          </cell>
          <cell r="CZ1194" t="str">
            <v/>
          </cell>
          <cell r="DA1194" t="str">
            <v/>
          </cell>
          <cell r="DB1194" t="str">
            <v/>
          </cell>
          <cell r="DC1194" t="str">
            <v/>
          </cell>
          <cell r="DD1194" t="str">
            <v/>
          </cell>
          <cell r="DE1194" t="str">
            <v/>
          </cell>
          <cell r="DG1194" t="str">
            <v>SAME PRICE SHOP</v>
          </cell>
          <cell r="DH1194" t="str">
            <v/>
          </cell>
          <cell r="DI1194" t="str">
            <v/>
          </cell>
          <cell r="DJ1194" t="str">
            <v/>
          </cell>
          <cell r="DK1194" t="str">
            <v/>
          </cell>
          <cell r="DL1194" t="str">
            <v/>
          </cell>
          <cell r="DM1194" t="str">
            <v/>
          </cell>
          <cell r="DN1194" t="str">
            <v/>
          </cell>
          <cell r="DO1194" t="str">
            <v/>
          </cell>
          <cell r="DP1194" t="str">
            <v/>
          </cell>
          <cell r="DQ1194" t="str">
            <v/>
          </cell>
          <cell r="DR1194" t="str">
            <v/>
          </cell>
          <cell r="DS1194" t="str">
            <v/>
          </cell>
          <cell r="DU1194" t="str">
            <v>SAME PRICE SHOP</v>
          </cell>
          <cell r="DV1194" t="str">
            <v/>
          </cell>
          <cell r="DW1194" t="str">
            <v/>
          </cell>
          <cell r="DX1194" t="str">
            <v/>
          </cell>
          <cell r="DY1194" t="str">
            <v/>
          </cell>
          <cell r="DZ1194" t="str">
            <v/>
          </cell>
          <cell r="EA1194" t="str">
            <v/>
          </cell>
          <cell r="EB1194" t="str">
            <v/>
          </cell>
          <cell r="EC1194" t="str">
            <v/>
          </cell>
          <cell r="ED1194" t="str">
            <v/>
          </cell>
          <cell r="EE1194" t="str">
            <v/>
          </cell>
        </row>
        <row r="1195">
          <cell r="AF1195" t="str">
            <v>SANLAM LIFE INSURANCE LIMITED</v>
          </cell>
          <cell r="AG1195" t="str">
            <v>SANLAM LIFE INSURANCE LIMITED</v>
          </cell>
          <cell r="AH1195" t="str">
            <v/>
          </cell>
          <cell r="AI1195" t="str">
            <v/>
          </cell>
          <cell r="AJ1195" t="str">
            <v/>
          </cell>
          <cell r="AK1195" t="str">
            <v/>
          </cell>
          <cell r="AL1195" t="str">
            <v/>
          </cell>
          <cell r="AM1195" t="str">
            <v/>
          </cell>
          <cell r="AN1195" t="str">
            <v/>
          </cell>
          <cell r="AO1195" t="str">
            <v/>
          </cell>
          <cell r="AP1195" t="str">
            <v/>
          </cell>
          <cell r="AQ1195" t="str">
            <v/>
          </cell>
          <cell r="AR1195" t="str">
            <v/>
          </cell>
          <cell r="AS1195" t="str">
            <v/>
          </cell>
          <cell r="AT1195">
            <v>0</v>
          </cell>
          <cell r="AU1195" t="str">
            <v>SANLAM LIFE INSURANCE LIMITED</v>
          </cell>
          <cell r="AV1195">
            <v>3</v>
          </cell>
          <cell r="AW1195">
            <v>5</v>
          </cell>
          <cell r="AX1195">
            <v>10</v>
          </cell>
          <cell r="AY1195">
            <v>7</v>
          </cell>
          <cell r="AZ1195">
            <v>9</v>
          </cell>
          <cell r="BA1195">
            <v>10</v>
          </cell>
          <cell r="BB1195">
            <v>12</v>
          </cell>
          <cell r="BC1195">
            <v>10</v>
          </cell>
          <cell r="BD1195">
            <v>11</v>
          </cell>
          <cell r="BE1195">
            <v>7</v>
          </cell>
          <cell r="BG1195" t="str">
            <v>SANLAM LIFE INSURANCE LIMITED</v>
          </cell>
          <cell r="BH1195" t="str">
            <v/>
          </cell>
          <cell r="BI1195" t="str">
            <v/>
          </cell>
          <cell r="BJ1195" t="str">
            <v/>
          </cell>
          <cell r="BK1195" t="str">
            <v/>
          </cell>
          <cell r="BL1195" t="str">
            <v/>
          </cell>
          <cell r="BM1195" t="str">
            <v/>
          </cell>
          <cell r="BN1195" t="str">
            <v/>
          </cell>
          <cell r="BO1195" t="str">
            <v/>
          </cell>
          <cell r="BP1195" t="str">
            <v/>
          </cell>
          <cell r="BQ1195" t="str">
            <v/>
          </cell>
          <cell r="BR1195" t="str">
            <v/>
          </cell>
          <cell r="BS1195" t="str">
            <v/>
          </cell>
          <cell r="BU1195" t="str">
            <v>SANLAM LIFE INSURANCE LIMITED</v>
          </cell>
          <cell r="BV1195">
            <v>3</v>
          </cell>
          <cell r="BW1195">
            <v>7</v>
          </cell>
          <cell r="BX1195">
            <v>21</v>
          </cell>
          <cell r="BY1195">
            <v>8</v>
          </cell>
          <cell r="BZ1195">
            <v>10</v>
          </cell>
          <cell r="CA1195">
            <v>11</v>
          </cell>
          <cell r="CB1195">
            <v>17</v>
          </cell>
          <cell r="CC1195">
            <v>11</v>
          </cell>
          <cell r="CD1195">
            <v>14</v>
          </cell>
          <cell r="CE1195">
            <v>7</v>
          </cell>
          <cell r="CG1195" t="str">
            <v>SANLAM LIFE INSURANCE LIMITED</v>
          </cell>
          <cell r="CH1195" t="str">
            <v/>
          </cell>
          <cell r="CI1195" t="str">
            <v/>
          </cell>
          <cell r="CJ1195" t="str">
            <v/>
          </cell>
          <cell r="CK1195" t="str">
            <v/>
          </cell>
          <cell r="CL1195" t="str">
            <v/>
          </cell>
          <cell r="CM1195" t="str">
            <v/>
          </cell>
          <cell r="CN1195" t="str">
            <v/>
          </cell>
          <cell r="CO1195" t="str">
            <v/>
          </cell>
          <cell r="CP1195" t="str">
            <v/>
          </cell>
          <cell r="CQ1195" t="str">
            <v/>
          </cell>
          <cell r="CR1195" t="str">
            <v/>
          </cell>
          <cell r="CS1195" t="str">
            <v/>
          </cell>
          <cell r="CU1195" t="str">
            <v>SANLAM LIFE INSURANCE LIMITED</v>
          </cell>
          <cell r="CV1195">
            <v>22000</v>
          </cell>
          <cell r="CW1195">
            <v>1407500</v>
          </cell>
          <cell r="CX1195">
            <v>1278090</v>
          </cell>
          <cell r="CY1195">
            <v>4039250</v>
          </cell>
          <cell r="CZ1195">
            <v>1748760</v>
          </cell>
          <cell r="DA1195">
            <v>953150</v>
          </cell>
          <cell r="DB1195">
            <v>1396450</v>
          </cell>
          <cell r="DC1195">
            <v>835350</v>
          </cell>
          <cell r="DD1195">
            <v>1205650</v>
          </cell>
          <cell r="DE1195">
            <v>780700</v>
          </cell>
          <cell r="DG1195" t="str">
            <v>SANLAM LIFE INSURANCE LIMITED</v>
          </cell>
          <cell r="DH1195" t="str">
            <v/>
          </cell>
          <cell r="DI1195" t="str">
            <v/>
          </cell>
          <cell r="DJ1195" t="str">
            <v/>
          </cell>
          <cell r="DK1195" t="str">
            <v/>
          </cell>
          <cell r="DL1195" t="str">
            <v/>
          </cell>
          <cell r="DM1195" t="str">
            <v/>
          </cell>
          <cell r="DN1195" t="str">
            <v/>
          </cell>
          <cell r="DO1195" t="str">
            <v/>
          </cell>
          <cell r="DP1195" t="str">
            <v/>
          </cell>
          <cell r="DQ1195" t="str">
            <v/>
          </cell>
          <cell r="DR1195" t="str">
            <v/>
          </cell>
          <cell r="DS1195" t="str">
            <v/>
          </cell>
          <cell r="DU1195" t="str">
            <v>SANLAM LIFE INSURANCE LIMITED</v>
          </cell>
          <cell r="DV1195">
            <v>900</v>
          </cell>
          <cell r="DW1195">
            <v>5700</v>
          </cell>
          <cell r="DX1195">
            <v>5400</v>
          </cell>
          <cell r="DY1195">
            <v>4300</v>
          </cell>
          <cell r="DZ1195">
            <v>7050</v>
          </cell>
          <cell r="EA1195">
            <v>4700</v>
          </cell>
          <cell r="EB1195">
            <v>10210</v>
          </cell>
          <cell r="EC1195">
            <v>6750</v>
          </cell>
          <cell r="ED1195">
            <v>9020</v>
          </cell>
          <cell r="EE1195">
            <v>4880</v>
          </cell>
        </row>
        <row r="1196">
          <cell r="AF1196" t="str">
            <v>SANTRAM ENTERPRISES LTD-BUNDIBUJJO</v>
          </cell>
          <cell r="AG1196" t="str">
            <v>SANTRAM ENTERPRISES LTD-BUNDIBUJJO</v>
          </cell>
          <cell r="AH1196" t="str">
            <v/>
          </cell>
          <cell r="AI1196" t="str">
            <v/>
          </cell>
          <cell r="AJ1196" t="str">
            <v/>
          </cell>
          <cell r="AK1196" t="str">
            <v/>
          </cell>
          <cell r="AL1196" t="str">
            <v/>
          </cell>
          <cell r="AM1196" t="str">
            <v/>
          </cell>
          <cell r="AN1196" t="str">
            <v/>
          </cell>
          <cell r="AO1196" t="str">
            <v/>
          </cell>
          <cell r="AP1196" t="str">
            <v/>
          </cell>
          <cell r="AQ1196" t="str">
            <v/>
          </cell>
          <cell r="AR1196" t="str">
            <v/>
          </cell>
          <cell r="AS1196" t="str">
            <v/>
          </cell>
          <cell r="AT1196">
            <v>0</v>
          </cell>
          <cell r="AU1196" t="str">
            <v>SANTRAM ENTERPRISES LTD-BUNDIBUJJO</v>
          </cell>
          <cell r="AV1196" t="str">
            <v/>
          </cell>
          <cell r="AW1196" t="str">
            <v/>
          </cell>
          <cell r="AX1196" t="str">
            <v/>
          </cell>
          <cell r="AY1196" t="str">
            <v/>
          </cell>
          <cell r="AZ1196" t="str">
            <v/>
          </cell>
          <cell r="BA1196" t="str">
            <v/>
          </cell>
          <cell r="BB1196" t="str">
            <v/>
          </cell>
          <cell r="BC1196" t="str">
            <v/>
          </cell>
          <cell r="BD1196" t="str">
            <v/>
          </cell>
          <cell r="BE1196" t="str">
            <v/>
          </cell>
          <cell r="BG1196" t="str">
            <v>SANTRAM ENTERPRISES LTD-BUNDIBUJJO</v>
          </cell>
          <cell r="BH1196" t="str">
            <v/>
          </cell>
          <cell r="BI1196" t="str">
            <v/>
          </cell>
          <cell r="BJ1196" t="str">
            <v/>
          </cell>
          <cell r="BK1196" t="str">
            <v/>
          </cell>
          <cell r="BL1196" t="str">
            <v/>
          </cell>
          <cell r="BM1196" t="str">
            <v/>
          </cell>
          <cell r="BN1196" t="str">
            <v/>
          </cell>
          <cell r="BO1196" t="str">
            <v/>
          </cell>
          <cell r="BP1196" t="str">
            <v/>
          </cell>
          <cell r="BQ1196" t="str">
            <v/>
          </cell>
          <cell r="BR1196" t="str">
            <v/>
          </cell>
          <cell r="BS1196" t="str">
            <v/>
          </cell>
          <cell r="BU1196" t="str">
            <v>SANTRAM ENTERPRISES LTD-BUNDIBUJJO</v>
          </cell>
          <cell r="BV1196" t="str">
            <v/>
          </cell>
          <cell r="BW1196" t="str">
            <v/>
          </cell>
          <cell r="BX1196" t="str">
            <v/>
          </cell>
          <cell r="BY1196" t="str">
            <v/>
          </cell>
          <cell r="BZ1196" t="str">
            <v/>
          </cell>
          <cell r="CA1196" t="str">
            <v/>
          </cell>
          <cell r="CB1196" t="str">
            <v/>
          </cell>
          <cell r="CC1196" t="str">
            <v/>
          </cell>
          <cell r="CD1196" t="str">
            <v/>
          </cell>
          <cell r="CE1196" t="str">
            <v/>
          </cell>
          <cell r="CG1196" t="str">
            <v>SANTRAM ENTERPRISES LTD-BUNDIBUJJO</v>
          </cell>
          <cell r="CH1196" t="str">
            <v/>
          </cell>
          <cell r="CI1196" t="str">
            <v/>
          </cell>
          <cell r="CJ1196" t="str">
            <v/>
          </cell>
          <cell r="CK1196" t="str">
            <v/>
          </cell>
          <cell r="CL1196" t="str">
            <v/>
          </cell>
          <cell r="CM1196" t="str">
            <v/>
          </cell>
          <cell r="CN1196" t="str">
            <v/>
          </cell>
          <cell r="CO1196" t="str">
            <v/>
          </cell>
          <cell r="CP1196" t="str">
            <v/>
          </cell>
          <cell r="CQ1196" t="str">
            <v/>
          </cell>
          <cell r="CR1196" t="str">
            <v/>
          </cell>
          <cell r="CS1196" t="str">
            <v/>
          </cell>
          <cell r="CU1196" t="str">
            <v>SANTRAM ENTERPRISES LTD-BUNDIBUJJO</v>
          </cell>
          <cell r="CV1196" t="str">
            <v/>
          </cell>
          <cell r="CW1196" t="str">
            <v/>
          </cell>
          <cell r="CX1196" t="str">
            <v/>
          </cell>
          <cell r="CY1196" t="str">
            <v/>
          </cell>
          <cell r="CZ1196" t="str">
            <v/>
          </cell>
          <cell r="DA1196" t="str">
            <v/>
          </cell>
          <cell r="DB1196" t="str">
            <v/>
          </cell>
          <cell r="DC1196" t="str">
            <v/>
          </cell>
          <cell r="DD1196" t="str">
            <v/>
          </cell>
          <cell r="DE1196" t="str">
            <v/>
          </cell>
          <cell r="DG1196" t="str">
            <v>SANTRAM ENTERPRISES LTD-BUNDIBUJJO</v>
          </cell>
          <cell r="DH1196" t="str">
            <v/>
          </cell>
          <cell r="DI1196" t="str">
            <v/>
          </cell>
          <cell r="DJ1196" t="str">
            <v/>
          </cell>
          <cell r="DK1196" t="str">
            <v/>
          </cell>
          <cell r="DL1196" t="str">
            <v/>
          </cell>
          <cell r="DM1196" t="str">
            <v/>
          </cell>
          <cell r="DN1196" t="str">
            <v/>
          </cell>
          <cell r="DO1196" t="str">
            <v/>
          </cell>
          <cell r="DP1196" t="str">
            <v/>
          </cell>
          <cell r="DQ1196" t="str">
            <v/>
          </cell>
          <cell r="DR1196" t="str">
            <v/>
          </cell>
          <cell r="DS1196" t="str">
            <v/>
          </cell>
          <cell r="DU1196" t="str">
            <v>SANTRAM ENTERPRISES LTD-BUNDIBUJJO</v>
          </cell>
          <cell r="DV1196" t="str">
            <v/>
          </cell>
          <cell r="DW1196" t="str">
            <v/>
          </cell>
          <cell r="DX1196" t="str">
            <v/>
          </cell>
          <cell r="DY1196" t="str">
            <v/>
          </cell>
          <cell r="DZ1196" t="str">
            <v/>
          </cell>
          <cell r="EA1196" t="str">
            <v/>
          </cell>
          <cell r="EB1196" t="str">
            <v/>
          </cell>
          <cell r="EC1196" t="str">
            <v/>
          </cell>
          <cell r="ED1196" t="str">
            <v/>
          </cell>
          <cell r="EE1196" t="str">
            <v/>
          </cell>
        </row>
        <row r="1197">
          <cell r="AF1197" t="str">
            <v>SANYU BABIES HOME</v>
          </cell>
          <cell r="AG1197" t="str">
            <v>SANYU BABIES HOME</v>
          </cell>
          <cell r="AH1197" t="str">
            <v/>
          </cell>
          <cell r="AI1197" t="str">
            <v/>
          </cell>
          <cell r="AJ1197" t="str">
            <v/>
          </cell>
          <cell r="AK1197" t="str">
            <v/>
          </cell>
          <cell r="AL1197" t="str">
            <v/>
          </cell>
          <cell r="AM1197" t="str">
            <v/>
          </cell>
          <cell r="AN1197" t="str">
            <v/>
          </cell>
          <cell r="AO1197" t="str">
            <v/>
          </cell>
          <cell r="AP1197" t="str">
            <v/>
          </cell>
          <cell r="AQ1197" t="str">
            <v/>
          </cell>
          <cell r="AR1197" t="str">
            <v/>
          </cell>
          <cell r="AS1197" t="str">
            <v/>
          </cell>
          <cell r="AT1197">
            <v>0</v>
          </cell>
          <cell r="AU1197" t="str">
            <v>SANYU BABIES HOME</v>
          </cell>
          <cell r="AV1197" t="str">
            <v/>
          </cell>
          <cell r="AW1197" t="str">
            <v/>
          </cell>
          <cell r="AX1197" t="str">
            <v/>
          </cell>
          <cell r="AY1197" t="str">
            <v/>
          </cell>
          <cell r="AZ1197" t="str">
            <v/>
          </cell>
          <cell r="BA1197" t="str">
            <v/>
          </cell>
          <cell r="BB1197" t="str">
            <v/>
          </cell>
          <cell r="BC1197" t="str">
            <v/>
          </cell>
          <cell r="BD1197" t="str">
            <v/>
          </cell>
          <cell r="BE1197" t="str">
            <v/>
          </cell>
          <cell r="BG1197" t="str">
            <v>SANYU BABIES HOME</v>
          </cell>
          <cell r="BH1197" t="str">
            <v/>
          </cell>
          <cell r="BI1197" t="str">
            <v/>
          </cell>
          <cell r="BJ1197" t="str">
            <v/>
          </cell>
          <cell r="BK1197" t="str">
            <v/>
          </cell>
          <cell r="BL1197" t="str">
            <v/>
          </cell>
          <cell r="BM1197" t="str">
            <v/>
          </cell>
          <cell r="BN1197" t="str">
            <v/>
          </cell>
          <cell r="BO1197" t="str">
            <v/>
          </cell>
          <cell r="BP1197" t="str">
            <v/>
          </cell>
          <cell r="BQ1197" t="str">
            <v/>
          </cell>
          <cell r="BR1197" t="str">
            <v/>
          </cell>
          <cell r="BS1197" t="str">
            <v/>
          </cell>
          <cell r="BU1197" t="str">
            <v>SANYU BABIES HOME</v>
          </cell>
          <cell r="BV1197" t="str">
            <v/>
          </cell>
          <cell r="BW1197" t="str">
            <v/>
          </cell>
          <cell r="BX1197" t="str">
            <v/>
          </cell>
          <cell r="BY1197" t="str">
            <v/>
          </cell>
          <cell r="BZ1197" t="str">
            <v/>
          </cell>
          <cell r="CA1197" t="str">
            <v/>
          </cell>
          <cell r="CB1197" t="str">
            <v/>
          </cell>
          <cell r="CC1197" t="str">
            <v/>
          </cell>
          <cell r="CD1197" t="str">
            <v/>
          </cell>
          <cell r="CE1197" t="str">
            <v/>
          </cell>
          <cell r="CG1197" t="str">
            <v>SANYU BABIES HOME</v>
          </cell>
          <cell r="CH1197" t="str">
            <v/>
          </cell>
          <cell r="CI1197" t="str">
            <v/>
          </cell>
          <cell r="CJ1197" t="str">
            <v/>
          </cell>
          <cell r="CK1197" t="str">
            <v/>
          </cell>
          <cell r="CL1197" t="str">
            <v/>
          </cell>
          <cell r="CM1197" t="str">
            <v/>
          </cell>
          <cell r="CN1197" t="str">
            <v/>
          </cell>
          <cell r="CO1197" t="str">
            <v/>
          </cell>
          <cell r="CP1197" t="str">
            <v/>
          </cell>
          <cell r="CQ1197" t="str">
            <v/>
          </cell>
          <cell r="CR1197" t="str">
            <v/>
          </cell>
          <cell r="CS1197" t="str">
            <v/>
          </cell>
          <cell r="CU1197" t="str">
            <v>SANYU BABIES HOME</v>
          </cell>
          <cell r="CV1197" t="str">
            <v/>
          </cell>
          <cell r="CW1197" t="str">
            <v/>
          </cell>
          <cell r="CX1197" t="str">
            <v/>
          </cell>
          <cell r="CY1197" t="str">
            <v/>
          </cell>
          <cell r="CZ1197" t="str">
            <v/>
          </cell>
          <cell r="DA1197" t="str">
            <v/>
          </cell>
          <cell r="DB1197" t="str">
            <v/>
          </cell>
          <cell r="DC1197" t="str">
            <v/>
          </cell>
          <cell r="DD1197" t="str">
            <v/>
          </cell>
          <cell r="DE1197" t="str">
            <v/>
          </cell>
          <cell r="DG1197" t="str">
            <v>SANYU BABIES HOME</v>
          </cell>
          <cell r="DH1197" t="str">
            <v/>
          </cell>
          <cell r="DI1197" t="str">
            <v/>
          </cell>
          <cell r="DJ1197" t="str">
            <v/>
          </cell>
          <cell r="DK1197" t="str">
            <v/>
          </cell>
          <cell r="DL1197" t="str">
            <v/>
          </cell>
          <cell r="DM1197" t="str">
            <v/>
          </cell>
          <cell r="DN1197" t="str">
            <v/>
          </cell>
          <cell r="DO1197" t="str">
            <v/>
          </cell>
          <cell r="DP1197" t="str">
            <v/>
          </cell>
          <cell r="DQ1197" t="str">
            <v/>
          </cell>
          <cell r="DR1197" t="str">
            <v/>
          </cell>
          <cell r="DS1197" t="str">
            <v/>
          </cell>
          <cell r="DU1197" t="str">
            <v>SANYU BABIES HOME</v>
          </cell>
          <cell r="DV1197" t="str">
            <v/>
          </cell>
          <cell r="DW1197" t="str">
            <v/>
          </cell>
          <cell r="DX1197" t="str">
            <v/>
          </cell>
          <cell r="DY1197" t="str">
            <v/>
          </cell>
          <cell r="DZ1197" t="str">
            <v/>
          </cell>
          <cell r="EA1197" t="str">
            <v/>
          </cell>
          <cell r="EB1197" t="str">
            <v/>
          </cell>
          <cell r="EC1197" t="str">
            <v/>
          </cell>
          <cell r="ED1197" t="str">
            <v/>
          </cell>
          <cell r="EE1197" t="str">
            <v/>
          </cell>
        </row>
        <row r="1198">
          <cell r="AF1198" t="str">
            <v>SARFMOBILE-COMMISSION LINE</v>
          </cell>
          <cell r="AG1198" t="str">
            <v>SARFMOBILE-COMMISSION LINE</v>
          </cell>
          <cell r="AH1198" t="str">
            <v/>
          </cell>
          <cell r="AI1198" t="str">
            <v/>
          </cell>
          <cell r="AJ1198" t="str">
            <v/>
          </cell>
          <cell r="AK1198" t="str">
            <v/>
          </cell>
          <cell r="AL1198" t="str">
            <v/>
          </cell>
          <cell r="AM1198" t="str">
            <v/>
          </cell>
          <cell r="AN1198" t="str">
            <v/>
          </cell>
          <cell r="AO1198" t="str">
            <v/>
          </cell>
          <cell r="AP1198" t="str">
            <v/>
          </cell>
          <cell r="AQ1198" t="str">
            <v/>
          </cell>
          <cell r="AR1198" t="str">
            <v/>
          </cell>
          <cell r="AS1198" t="str">
            <v/>
          </cell>
          <cell r="AT1198">
            <v>0</v>
          </cell>
          <cell r="AU1198" t="str">
            <v>SARFMOBILE-COMMISSION LINE</v>
          </cell>
          <cell r="AV1198" t="str">
            <v/>
          </cell>
          <cell r="AW1198" t="str">
            <v/>
          </cell>
          <cell r="AX1198" t="str">
            <v/>
          </cell>
          <cell r="AY1198" t="str">
            <v/>
          </cell>
          <cell r="AZ1198" t="str">
            <v/>
          </cell>
          <cell r="BA1198" t="str">
            <v/>
          </cell>
          <cell r="BB1198" t="str">
            <v/>
          </cell>
          <cell r="BC1198" t="str">
            <v/>
          </cell>
          <cell r="BD1198" t="str">
            <v/>
          </cell>
          <cell r="BE1198" t="str">
            <v/>
          </cell>
          <cell r="BG1198" t="str">
            <v>SARFMOBILE-COMMISSION LINE</v>
          </cell>
          <cell r="BH1198" t="str">
            <v/>
          </cell>
          <cell r="BI1198" t="str">
            <v/>
          </cell>
          <cell r="BJ1198" t="str">
            <v/>
          </cell>
          <cell r="BK1198" t="str">
            <v/>
          </cell>
          <cell r="BL1198" t="str">
            <v/>
          </cell>
          <cell r="BM1198" t="str">
            <v/>
          </cell>
          <cell r="BN1198" t="str">
            <v/>
          </cell>
          <cell r="BO1198" t="str">
            <v/>
          </cell>
          <cell r="BP1198" t="str">
            <v/>
          </cell>
          <cell r="BQ1198" t="str">
            <v/>
          </cell>
          <cell r="BR1198" t="str">
            <v/>
          </cell>
          <cell r="BS1198" t="str">
            <v/>
          </cell>
          <cell r="BU1198" t="str">
            <v>SARFMOBILE-COMMISSION LINE</v>
          </cell>
          <cell r="BV1198" t="str">
            <v/>
          </cell>
          <cell r="BW1198" t="str">
            <v/>
          </cell>
          <cell r="BX1198" t="str">
            <v/>
          </cell>
          <cell r="BY1198" t="str">
            <v/>
          </cell>
          <cell r="BZ1198" t="str">
            <v/>
          </cell>
          <cell r="CA1198" t="str">
            <v/>
          </cell>
          <cell r="CB1198" t="str">
            <v/>
          </cell>
          <cell r="CC1198" t="str">
            <v/>
          </cell>
          <cell r="CD1198" t="str">
            <v/>
          </cell>
          <cell r="CE1198" t="str">
            <v/>
          </cell>
          <cell r="CG1198" t="str">
            <v>SARFMOBILE-COMMISSION LINE</v>
          </cell>
          <cell r="CH1198" t="str">
            <v/>
          </cell>
          <cell r="CI1198" t="str">
            <v/>
          </cell>
          <cell r="CJ1198" t="str">
            <v/>
          </cell>
          <cell r="CK1198" t="str">
            <v/>
          </cell>
          <cell r="CL1198" t="str">
            <v/>
          </cell>
          <cell r="CM1198" t="str">
            <v/>
          </cell>
          <cell r="CN1198" t="str">
            <v/>
          </cell>
          <cell r="CO1198" t="str">
            <v/>
          </cell>
          <cell r="CP1198" t="str">
            <v/>
          </cell>
          <cell r="CQ1198" t="str">
            <v/>
          </cell>
          <cell r="CR1198" t="str">
            <v/>
          </cell>
          <cell r="CS1198" t="str">
            <v/>
          </cell>
          <cell r="CU1198" t="str">
            <v>SARFMOBILE-COMMISSION LINE</v>
          </cell>
          <cell r="CV1198" t="str">
            <v/>
          </cell>
          <cell r="CW1198" t="str">
            <v/>
          </cell>
          <cell r="CX1198" t="str">
            <v/>
          </cell>
          <cell r="CY1198" t="str">
            <v/>
          </cell>
          <cell r="CZ1198" t="str">
            <v/>
          </cell>
          <cell r="DA1198" t="str">
            <v/>
          </cell>
          <cell r="DB1198" t="str">
            <v/>
          </cell>
          <cell r="DC1198" t="str">
            <v/>
          </cell>
          <cell r="DD1198" t="str">
            <v/>
          </cell>
          <cell r="DE1198" t="str">
            <v/>
          </cell>
          <cell r="DG1198" t="str">
            <v>SARFMOBILE-COMMISSION LINE</v>
          </cell>
          <cell r="DH1198" t="str">
            <v/>
          </cell>
          <cell r="DI1198" t="str">
            <v/>
          </cell>
          <cell r="DJ1198" t="str">
            <v/>
          </cell>
          <cell r="DK1198" t="str">
            <v/>
          </cell>
          <cell r="DL1198" t="str">
            <v/>
          </cell>
          <cell r="DM1198" t="str">
            <v/>
          </cell>
          <cell r="DN1198" t="str">
            <v/>
          </cell>
          <cell r="DO1198" t="str">
            <v/>
          </cell>
          <cell r="DP1198" t="str">
            <v/>
          </cell>
          <cell r="DQ1198" t="str">
            <v/>
          </cell>
          <cell r="DR1198" t="str">
            <v/>
          </cell>
          <cell r="DS1198" t="str">
            <v/>
          </cell>
          <cell r="DU1198" t="str">
            <v>SARFMOBILE-COMMISSION LINE</v>
          </cell>
          <cell r="DV1198" t="str">
            <v/>
          </cell>
          <cell r="DW1198" t="str">
            <v/>
          </cell>
          <cell r="DX1198" t="str">
            <v/>
          </cell>
          <cell r="DY1198" t="str">
            <v/>
          </cell>
          <cell r="DZ1198" t="str">
            <v/>
          </cell>
          <cell r="EA1198" t="str">
            <v/>
          </cell>
          <cell r="EB1198" t="str">
            <v/>
          </cell>
          <cell r="EC1198" t="str">
            <v/>
          </cell>
          <cell r="ED1198" t="str">
            <v/>
          </cell>
          <cell r="EE1198" t="str">
            <v/>
          </cell>
        </row>
        <row r="1199">
          <cell r="AF1199" t="str">
            <v>SAVANAH AGRO CHEMICALS</v>
          </cell>
          <cell r="AG1199" t="str">
            <v>SAVANAH AGRO CHEMICALS</v>
          </cell>
          <cell r="AH1199" t="str">
            <v/>
          </cell>
          <cell r="AI1199" t="str">
            <v/>
          </cell>
          <cell r="AJ1199" t="str">
            <v/>
          </cell>
          <cell r="AK1199" t="str">
            <v/>
          </cell>
          <cell r="AL1199" t="str">
            <v/>
          </cell>
          <cell r="AM1199" t="str">
            <v/>
          </cell>
          <cell r="AN1199" t="str">
            <v/>
          </cell>
          <cell r="AO1199" t="str">
            <v/>
          </cell>
          <cell r="AP1199" t="str">
            <v/>
          </cell>
          <cell r="AQ1199" t="str">
            <v/>
          </cell>
          <cell r="AR1199" t="str">
            <v/>
          </cell>
          <cell r="AS1199" t="str">
            <v/>
          </cell>
          <cell r="AT1199">
            <v>0</v>
          </cell>
          <cell r="AU1199" t="str">
            <v>SAVANAH AGRO CHEMICALS</v>
          </cell>
          <cell r="AV1199" t="str">
            <v/>
          </cell>
          <cell r="AW1199" t="str">
            <v/>
          </cell>
          <cell r="AX1199" t="str">
            <v/>
          </cell>
          <cell r="AY1199" t="str">
            <v/>
          </cell>
          <cell r="AZ1199" t="str">
            <v/>
          </cell>
          <cell r="BA1199" t="str">
            <v/>
          </cell>
          <cell r="BB1199" t="str">
            <v/>
          </cell>
          <cell r="BC1199" t="str">
            <v/>
          </cell>
          <cell r="BD1199" t="str">
            <v/>
          </cell>
          <cell r="BE1199" t="str">
            <v/>
          </cell>
          <cell r="BG1199" t="str">
            <v>SAVANAH AGRO CHEMICALS</v>
          </cell>
          <cell r="BH1199" t="str">
            <v/>
          </cell>
          <cell r="BI1199" t="str">
            <v/>
          </cell>
          <cell r="BJ1199" t="str">
            <v/>
          </cell>
          <cell r="BK1199" t="str">
            <v/>
          </cell>
          <cell r="BL1199" t="str">
            <v/>
          </cell>
          <cell r="BM1199" t="str">
            <v/>
          </cell>
          <cell r="BN1199" t="str">
            <v/>
          </cell>
          <cell r="BO1199" t="str">
            <v/>
          </cell>
          <cell r="BP1199" t="str">
            <v/>
          </cell>
          <cell r="BQ1199" t="str">
            <v/>
          </cell>
          <cell r="BR1199" t="str">
            <v/>
          </cell>
          <cell r="BS1199" t="str">
            <v/>
          </cell>
          <cell r="BU1199" t="str">
            <v>SAVANAH AGRO CHEMICALS</v>
          </cell>
          <cell r="BV1199" t="str">
            <v/>
          </cell>
          <cell r="BW1199" t="str">
            <v/>
          </cell>
          <cell r="BX1199" t="str">
            <v/>
          </cell>
          <cell r="BY1199" t="str">
            <v/>
          </cell>
          <cell r="BZ1199" t="str">
            <v/>
          </cell>
          <cell r="CA1199" t="str">
            <v/>
          </cell>
          <cell r="CB1199" t="str">
            <v/>
          </cell>
          <cell r="CC1199" t="str">
            <v/>
          </cell>
          <cell r="CD1199" t="str">
            <v/>
          </cell>
          <cell r="CE1199" t="str">
            <v/>
          </cell>
          <cell r="CG1199" t="str">
            <v>SAVANAH AGRO CHEMICALS</v>
          </cell>
          <cell r="CH1199" t="str">
            <v/>
          </cell>
          <cell r="CI1199" t="str">
            <v/>
          </cell>
          <cell r="CJ1199" t="str">
            <v/>
          </cell>
          <cell r="CK1199" t="str">
            <v/>
          </cell>
          <cell r="CL1199" t="str">
            <v/>
          </cell>
          <cell r="CM1199" t="str">
            <v/>
          </cell>
          <cell r="CN1199" t="str">
            <v/>
          </cell>
          <cell r="CO1199" t="str">
            <v/>
          </cell>
          <cell r="CP1199" t="str">
            <v/>
          </cell>
          <cell r="CQ1199" t="str">
            <v/>
          </cell>
          <cell r="CR1199" t="str">
            <v/>
          </cell>
          <cell r="CS1199" t="str">
            <v/>
          </cell>
          <cell r="CU1199" t="str">
            <v>SAVANAH AGRO CHEMICALS</v>
          </cell>
          <cell r="CV1199" t="str">
            <v/>
          </cell>
          <cell r="CW1199" t="str">
            <v/>
          </cell>
          <cell r="CX1199" t="str">
            <v/>
          </cell>
          <cell r="CY1199" t="str">
            <v/>
          </cell>
          <cell r="CZ1199" t="str">
            <v/>
          </cell>
          <cell r="DA1199" t="str">
            <v/>
          </cell>
          <cell r="DB1199" t="str">
            <v/>
          </cell>
          <cell r="DC1199" t="str">
            <v/>
          </cell>
          <cell r="DD1199" t="str">
            <v/>
          </cell>
          <cell r="DE1199" t="str">
            <v/>
          </cell>
          <cell r="DG1199" t="str">
            <v>SAVANAH AGRO CHEMICALS</v>
          </cell>
          <cell r="DH1199" t="str">
            <v/>
          </cell>
          <cell r="DI1199" t="str">
            <v/>
          </cell>
          <cell r="DJ1199" t="str">
            <v/>
          </cell>
          <cell r="DK1199" t="str">
            <v/>
          </cell>
          <cell r="DL1199" t="str">
            <v/>
          </cell>
          <cell r="DM1199" t="str">
            <v/>
          </cell>
          <cell r="DN1199" t="str">
            <v/>
          </cell>
          <cell r="DO1199" t="str">
            <v/>
          </cell>
          <cell r="DP1199" t="str">
            <v/>
          </cell>
          <cell r="DQ1199" t="str">
            <v/>
          </cell>
          <cell r="DR1199" t="str">
            <v/>
          </cell>
          <cell r="DS1199" t="str">
            <v/>
          </cell>
          <cell r="DU1199" t="str">
            <v>SAVANAH AGRO CHEMICALS</v>
          </cell>
          <cell r="DV1199" t="str">
            <v/>
          </cell>
          <cell r="DW1199" t="str">
            <v/>
          </cell>
          <cell r="DX1199" t="str">
            <v/>
          </cell>
          <cell r="DY1199" t="str">
            <v/>
          </cell>
          <cell r="DZ1199" t="str">
            <v/>
          </cell>
          <cell r="EA1199" t="str">
            <v/>
          </cell>
          <cell r="EB1199" t="str">
            <v/>
          </cell>
          <cell r="EC1199" t="str">
            <v/>
          </cell>
          <cell r="ED1199" t="str">
            <v/>
          </cell>
          <cell r="EE1199" t="str">
            <v/>
          </cell>
        </row>
        <row r="1200">
          <cell r="AF1200" t="str">
            <v>SBA</v>
          </cell>
          <cell r="AG1200" t="str">
            <v>SBA</v>
          </cell>
          <cell r="AH1200" t="str">
            <v/>
          </cell>
          <cell r="AI1200" t="str">
            <v/>
          </cell>
          <cell r="AJ1200" t="str">
            <v/>
          </cell>
          <cell r="AK1200" t="str">
            <v/>
          </cell>
          <cell r="AL1200">
            <v>1</v>
          </cell>
          <cell r="AM1200" t="str">
            <v/>
          </cell>
          <cell r="AN1200" t="str">
            <v/>
          </cell>
          <cell r="AO1200">
            <v>2</v>
          </cell>
          <cell r="AP1200">
            <v>270</v>
          </cell>
          <cell r="AQ1200">
            <v>343</v>
          </cell>
          <cell r="AR1200">
            <v>324</v>
          </cell>
          <cell r="AS1200">
            <v>359</v>
          </cell>
          <cell r="AT1200">
            <v>1299</v>
          </cell>
          <cell r="AU1200" t="str">
            <v>SBA</v>
          </cell>
          <cell r="AV1200">
            <v>357</v>
          </cell>
          <cell r="AW1200">
            <v>355</v>
          </cell>
          <cell r="AX1200">
            <v>362</v>
          </cell>
          <cell r="AY1200">
            <v>425</v>
          </cell>
          <cell r="AZ1200">
            <v>488</v>
          </cell>
          <cell r="BA1200">
            <v>363</v>
          </cell>
          <cell r="BB1200">
            <v>347</v>
          </cell>
          <cell r="BC1200">
            <v>394</v>
          </cell>
          <cell r="BD1200">
            <v>436</v>
          </cell>
          <cell r="BE1200">
            <v>358</v>
          </cell>
          <cell r="BG1200" t="str">
            <v>SBA</v>
          </cell>
          <cell r="BH1200" t="str">
            <v/>
          </cell>
          <cell r="BI1200" t="str">
            <v/>
          </cell>
          <cell r="BJ1200" t="str">
            <v/>
          </cell>
          <cell r="BK1200" t="str">
            <v/>
          </cell>
          <cell r="BL1200">
            <v>2</v>
          </cell>
          <cell r="BM1200" t="str">
            <v/>
          </cell>
          <cell r="BN1200" t="str">
            <v/>
          </cell>
          <cell r="BO1200">
            <v>4</v>
          </cell>
          <cell r="BP1200">
            <v>2246</v>
          </cell>
          <cell r="BQ1200">
            <v>7175</v>
          </cell>
          <cell r="BR1200">
            <v>4133</v>
          </cell>
          <cell r="BS1200">
            <v>4594</v>
          </cell>
          <cell r="BU1200" t="str">
            <v>SBA</v>
          </cell>
          <cell r="BV1200">
            <v>4723</v>
          </cell>
          <cell r="BW1200">
            <v>4273</v>
          </cell>
          <cell r="BX1200">
            <v>4664</v>
          </cell>
          <cell r="BY1200">
            <v>4743</v>
          </cell>
          <cell r="BZ1200">
            <v>5933</v>
          </cell>
          <cell r="CA1200">
            <v>4467</v>
          </cell>
          <cell r="CB1200">
            <v>3943</v>
          </cell>
          <cell r="CC1200">
            <v>4286</v>
          </cell>
          <cell r="CD1200">
            <v>4927</v>
          </cell>
          <cell r="CE1200">
            <v>2780</v>
          </cell>
          <cell r="CG1200" t="str">
            <v>SBA</v>
          </cell>
          <cell r="CH1200" t="str">
            <v/>
          </cell>
          <cell r="CI1200" t="str">
            <v/>
          </cell>
          <cell r="CJ1200" t="str">
            <v/>
          </cell>
          <cell r="CK1200" t="str">
            <v/>
          </cell>
          <cell r="CL1200">
            <v>2000</v>
          </cell>
          <cell r="CM1200" t="str">
            <v/>
          </cell>
          <cell r="CN1200" t="str">
            <v/>
          </cell>
          <cell r="CO1200">
            <v>13000</v>
          </cell>
          <cell r="CP1200">
            <v>398228280</v>
          </cell>
          <cell r="CQ1200">
            <v>1209079596</v>
          </cell>
          <cell r="CR1200">
            <v>823557010</v>
          </cell>
          <cell r="CS1200">
            <v>764634714</v>
          </cell>
          <cell r="CU1200" t="str">
            <v>SBA</v>
          </cell>
          <cell r="CV1200">
            <v>851313567</v>
          </cell>
          <cell r="CW1200">
            <v>721827183</v>
          </cell>
          <cell r="CX1200">
            <v>831359464</v>
          </cell>
          <cell r="CY1200">
            <v>556057163</v>
          </cell>
          <cell r="CZ1200">
            <v>584450373</v>
          </cell>
          <cell r="DA1200">
            <v>364999984</v>
          </cell>
          <cell r="DB1200">
            <v>343782563</v>
          </cell>
          <cell r="DC1200">
            <v>431138090</v>
          </cell>
          <cell r="DD1200">
            <v>473034189</v>
          </cell>
          <cell r="DE1200">
            <v>267263462</v>
          </cell>
          <cell r="DG1200" t="str">
            <v>SBA</v>
          </cell>
          <cell r="DH1200" t="str">
            <v/>
          </cell>
          <cell r="DI1200" t="str">
            <v/>
          </cell>
          <cell r="DJ1200" t="str">
            <v/>
          </cell>
          <cell r="DK1200" t="str">
            <v/>
          </cell>
          <cell r="DL1200">
            <v>0</v>
          </cell>
          <cell r="DM1200" t="str">
            <v/>
          </cell>
          <cell r="DN1200" t="str">
            <v/>
          </cell>
          <cell r="DO1200">
            <v>1600</v>
          </cell>
          <cell r="DP1200">
            <v>1324100</v>
          </cell>
          <cell r="DQ1200">
            <v>1913300</v>
          </cell>
          <cell r="DR1200">
            <v>2530400</v>
          </cell>
          <cell r="DS1200">
            <v>2402900</v>
          </cell>
          <cell r="DU1200" t="str">
            <v>SBA</v>
          </cell>
          <cell r="DV1200">
            <v>3145300</v>
          </cell>
          <cell r="DW1200">
            <v>2565600</v>
          </cell>
          <cell r="DX1200">
            <v>2583500</v>
          </cell>
          <cell r="DY1200">
            <v>2350400</v>
          </cell>
          <cell r="DZ1200">
            <v>3365075</v>
          </cell>
          <cell r="EA1200">
            <v>2305150</v>
          </cell>
          <cell r="EB1200">
            <v>2576180</v>
          </cell>
          <cell r="EC1200">
            <v>2967860</v>
          </cell>
          <cell r="ED1200">
            <v>3359000</v>
          </cell>
          <cell r="EE1200">
            <v>1876780</v>
          </cell>
        </row>
        <row r="1201">
          <cell r="AF1201" t="str">
            <v>SBR MILLERS</v>
          </cell>
          <cell r="AG1201" t="str">
            <v>SBR MILLERS</v>
          </cell>
          <cell r="AH1201" t="str">
            <v/>
          </cell>
          <cell r="AI1201" t="str">
            <v/>
          </cell>
          <cell r="AJ1201" t="str">
            <v/>
          </cell>
          <cell r="AK1201" t="str">
            <v/>
          </cell>
          <cell r="AL1201" t="str">
            <v/>
          </cell>
          <cell r="AM1201" t="str">
            <v/>
          </cell>
          <cell r="AN1201" t="str">
            <v/>
          </cell>
          <cell r="AO1201" t="str">
            <v/>
          </cell>
          <cell r="AP1201" t="str">
            <v/>
          </cell>
          <cell r="AQ1201" t="str">
            <v/>
          </cell>
          <cell r="AR1201" t="str">
            <v/>
          </cell>
          <cell r="AS1201" t="str">
            <v/>
          </cell>
          <cell r="AT1201">
            <v>0</v>
          </cell>
          <cell r="AU1201" t="str">
            <v>SBR MILLERS</v>
          </cell>
          <cell r="AV1201" t="str">
            <v/>
          </cell>
          <cell r="AW1201" t="str">
            <v/>
          </cell>
          <cell r="AX1201" t="str">
            <v/>
          </cell>
          <cell r="AY1201" t="str">
            <v/>
          </cell>
          <cell r="AZ1201" t="str">
            <v/>
          </cell>
          <cell r="BA1201" t="str">
            <v/>
          </cell>
          <cell r="BB1201" t="str">
            <v/>
          </cell>
          <cell r="BC1201" t="str">
            <v/>
          </cell>
          <cell r="BD1201" t="str">
            <v/>
          </cell>
          <cell r="BE1201" t="str">
            <v/>
          </cell>
          <cell r="BG1201" t="str">
            <v>SBR MILLERS</v>
          </cell>
          <cell r="BH1201" t="str">
            <v/>
          </cell>
          <cell r="BI1201" t="str">
            <v/>
          </cell>
          <cell r="BJ1201" t="str">
            <v/>
          </cell>
          <cell r="BK1201" t="str">
            <v/>
          </cell>
          <cell r="BL1201" t="str">
            <v/>
          </cell>
          <cell r="BM1201" t="str">
            <v/>
          </cell>
          <cell r="BN1201" t="str">
            <v/>
          </cell>
          <cell r="BO1201" t="str">
            <v/>
          </cell>
          <cell r="BP1201" t="str">
            <v/>
          </cell>
          <cell r="BQ1201" t="str">
            <v/>
          </cell>
          <cell r="BR1201" t="str">
            <v/>
          </cell>
          <cell r="BS1201" t="str">
            <v/>
          </cell>
          <cell r="BU1201" t="str">
            <v>SBR MILLERS</v>
          </cell>
          <cell r="BV1201" t="str">
            <v/>
          </cell>
          <cell r="BW1201" t="str">
            <v/>
          </cell>
          <cell r="BX1201" t="str">
            <v/>
          </cell>
          <cell r="BY1201" t="str">
            <v/>
          </cell>
          <cell r="BZ1201" t="str">
            <v/>
          </cell>
          <cell r="CA1201" t="str">
            <v/>
          </cell>
          <cell r="CB1201" t="str">
            <v/>
          </cell>
          <cell r="CC1201" t="str">
            <v/>
          </cell>
          <cell r="CD1201" t="str">
            <v/>
          </cell>
          <cell r="CE1201" t="str">
            <v/>
          </cell>
          <cell r="CG1201" t="str">
            <v>SBR MILLERS</v>
          </cell>
          <cell r="CH1201" t="str">
            <v/>
          </cell>
          <cell r="CI1201" t="str">
            <v/>
          </cell>
          <cell r="CJ1201" t="str">
            <v/>
          </cell>
          <cell r="CK1201" t="str">
            <v/>
          </cell>
          <cell r="CL1201" t="str">
            <v/>
          </cell>
          <cell r="CM1201" t="str">
            <v/>
          </cell>
          <cell r="CN1201" t="str">
            <v/>
          </cell>
          <cell r="CO1201" t="str">
            <v/>
          </cell>
          <cell r="CP1201" t="str">
            <v/>
          </cell>
          <cell r="CQ1201" t="str">
            <v/>
          </cell>
          <cell r="CR1201" t="str">
            <v/>
          </cell>
          <cell r="CS1201" t="str">
            <v/>
          </cell>
          <cell r="CU1201" t="str">
            <v>SBR MILLERS</v>
          </cell>
          <cell r="CV1201" t="str">
            <v/>
          </cell>
          <cell r="CW1201" t="str">
            <v/>
          </cell>
          <cell r="CX1201" t="str">
            <v/>
          </cell>
          <cell r="CY1201" t="str">
            <v/>
          </cell>
          <cell r="CZ1201" t="str">
            <v/>
          </cell>
          <cell r="DA1201" t="str">
            <v/>
          </cell>
          <cell r="DB1201" t="str">
            <v/>
          </cell>
          <cell r="DC1201" t="str">
            <v/>
          </cell>
          <cell r="DD1201" t="str">
            <v/>
          </cell>
          <cell r="DE1201" t="str">
            <v/>
          </cell>
          <cell r="DG1201" t="str">
            <v>SBR MILLERS</v>
          </cell>
          <cell r="DH1201" t="str">
            <v/>
          </cell>
          <cell r="DI1201" t="str">
            <v/>
          </cell>
          <cell r="DJ1201" t="str">
            <v/>
          </cell>
          <cell r="DK1201" t="str">
            <v/>
          </cell>
          <cell r="DL1201" t="str">
            <v/>
          </cell>
          <cell r="DM1201" t="str">
            <v/>
          </cell>
          <cell r="DN1201" t="str">
            <v/>
          </cell>
          <cell r="DO1201" t="str">
            <v/>
          </cell>
          <cell r="DP1201" t="str">
            <v/>
          </cell>
          <cell r="DQ1201" t="str">
            <v/>
          </cell>
          <cell r="DR1201" t="str">
            <v/>
          </cell>
          <cell r="DS1201" t="str">
            <v/>
          </cell>
          <cell r="DU1201" t="str">
            <v>SBR MILLERS</v>
          </cell>
          <cell r="DV1201" t="str">
            <v/>
          </cell>
          <cell r="DW1201" t="str">
            <v/>
          </cell>
          <cell r="DX1201" t="str">
            <v/>
          </cell>
          <cell r="DY1201" t="str">
            <v/>
          </cell>
          <cell r="DZ1201" t="str">
            <v/>
          </cell>
          <cell r="EA1201" t="str">
            <v/>
          </cell>
          <cell r="EB1201" t="str">
            <v/>
          </cell>
          <cell r="EC1201" t="str">
            <v/>
          </cell>
          <cell r="ED1201" t="str">
            <v/>
          </cell>
          <cell r="EE1201" t="str">
            <v/>
          </cell>
        </row>
        <row r="1202">
          <cell r="AF1202" t="str">
            <v>SCABS TECHNICAL SERVICES LIMITED SOUTH WEST-MBARAR</v>
          </cell>
          <cell r="AG1202" t="str">
            <v>SCABS TECHNICAL SERVICES LIMITED SOUTH WEST-MBARAR</v>
          </cell>
          <cell r="AH1202" t="str">
            <v/>
          </cell>
          <cell r="AI1202" t="str">
            <v/>
          </cell>
          <cell r="AJ1202" t="str">
            <v/>
          </cell>
          <cell r="AK1202" t="str">
            <v/>
          </cell>
          <cell r="AL1202" t="str">
            <v/>
          </cell>
          <cell r="AM1202" t="str">
            <v/>
          </cell>
          <cell r="AN1202" t="str">
            <v/>
          </cell>
          <cell r="AO1202" t="str">
            <v/>
          </cell>
          <cell r="AP1202" t="str">
            <v/>
          </cell>
          <cell r="AQ1202" t="str">
            <v/>
          </cell>
          <cell r="AR1202" t="str">
            <v/>
          </cell>
          <cell r="AS1202" t="str">
            <v/>
          </cell>
          <cell r="AT1202">
            <v>0</v>
          </cell>
          <cell r="AU1202" t="str">
            <v>SCABS TECHNICAL SERVICES LIMITED SOUTH WEST-MBARAR</v>
          </cell>
          <cell r="AV1202" t="str">
            <v/>
          </cell>
          <cell r="AW1202" t="str">
            <v/>
          </cell>
          <cell r="AX1202" t="str">
            <v/>
          </cell>
          <cell r="AY1202" t="str">
            <v/>
          </cell>
          <cell r="AZ1202" t="str">
            <v/>
          </cell>
          <cell r="BA1202" t="str">
            <v/>
          </cell>
          <cell r="BB1202" t="str">
            <v/>
          </cell>
          <cell r="BC1202" t="str">
            <v/>
          </cell>
          <cell r="BD1202" t="str">
            <v/>
          </cell>
          <cell r="BE1202" t="str">
            <v/>
          </cell>
          <cell r="BG1202" t="str">
            <v>SCABS TECHNICAL SERVICES LIMITED SOUTH WEST-MBARAR</v>
          </cell>
          <cell r="BH1202" t="str">
            <v/>
          </cell>
          <cell r="BI1202" t="str">
            <v/>
          </cell>
          <cell r="BJ1202" t="str">
            <v/>
          </cell>
          <cell r="BK1202" t="str">
            <v/>
          </cell>
          <cell r="BL1202" t="str">
            <v/>
          </cell>
          <cell r="BM1202" t="str">
            <v/>
          </cell>
          <cell r="BN1202" t="str">
            <v/>
          </cell>
          <cell r="BO1202" t="str">
            <v/>
          </cell>
          <cell r="BP1202" t="str">
            <v/>
          </cell>
          <cell r="BQ1202" t="str">
            <v/>
          </cell>
          <cell r="BR1202" t="str">
            <v/>
          </cell>
          <cell r="BS1202" t="str">
            <v/>
          </cell>
          <cell r="BU1202" t="str">
            <v>SCABS TECHNICAL SERVICES LIMITED SOUTH WEST-MBARAR</v>
          </cell>
          <cell r="BV1202" t="str">
            <v/>
          </cell>
          <cell r="BW1202" t="str">
            <v/>
          </cell>
          <cell r="BX1202" t="str">
            <v/>
          </cell>
          <cell r="BY1202" t="str">
            <v/>
          </cell>
          <cell r="BZ1202" t="str">
            <v/>
          </cell>
          <cell r="CA1202" t="str">
            <v/>
          </cell>
          <cell r="CB1202" t="str">
            <v/>
          </cell>
          <cell r="CC1202" t="str">
            <v/>
          </cell>
          <cell r="CD1202" t="str">
            <v/>
          </cell>
          <cell r="CE1202" t="str">
            <v/>
          </cell>
          <cell r="CG1202" t="str">
            <v>SCABS TECHNICAL SERVICES LIMITED SOUTH WEST-MBARAR</v>
          </cell>
          <cell r="CH1202" t="str">
            <v/>
          </cell>
          <cell r="CI1202" t="str">
            <v/>
          </cell>
          <cell r="CJ1202" t="str">
            <v/>
          </cell>
          <cell r="CK1202" t="str">
            <v/>
          </cell>
          <cell r="CL1202" t="str">
            <v/>
          </cell>
          <cell r="CM1202" t="str">
            <v/>
          </cell>
          <cell r="CN1202" t="str">
            <v/>
          </cell>
          <cell r="CO1202" t="str">
            <v/>
          </cell>
          <cell r="CP1202" t="str">
            <v/>
          </cell>
          <cell r="CQ1202" t="str">
            <v/>
          </cell>
          <cell r="CR1202" t="str">
            <v/>
          </cell>
          <cell r="CS1202" t="str">
            <v/>
          </cell>
          <cell r="CU1202" t="str">
            <v>SCABS TECHNICAL SERVICES LIMITED SOUTH WEST-MBARAR</v>
          </cell>
          <cell r="CV1202" t="str">
            <v/>
          </cell>
          <cell r="CW1202" t="str">
            <v/>
          </cell>
          <cell r="CX1202" t="str">
            <v/>
          </cell>
          <cell r="CY1202" t="str">
            <v/>
          </cell>
          <cell r="CZ1202" t="str">
            <v/>
          </cell>
          <cell r="DA1202" t="str">
            <v/>
          </cell>
          <cell r="DB1202" t="str">
            <v/>
          </cell>
          <cell r="DC1202" t="str">
            <v/>
          </cell>
          <cell r="DD1202" t="str">
            <v/>
          </cell>
          <cell r="DE1202" t="str">
            <v/>
          </cell>
          <cell r="DG1202" t="str">
            <v>SCABS TECHNICAL SERVICES LIMITED SOUTH WEST-MBARAR</v>
          </cell>
          <cell r="DH1202" t="str">
            <v/>
          </cell>
          <cell r="DI1202" t="str">
            <v/>
          </cell>
          <cell r="DJ1202" t="str">
            <v/>
          </cell>
          <cell r="DK1202" t="str">
            <v/>
          </cell>
          <cell r="DL1202" t="str">
            <v/>
          </cell>
          <cell r="DM1202" t="str">
            <v/>
          </cell>
          <cell r="DN1202" t="str">
            <v/>
          </cell>
          <cell r="DO1202" t="str">
            <v/>
          </cell>
          <cell r="DP1202" t="str">
            <v/>
          </cell>
          <cell r="DQ1202" t="str">
            <v/>
          </cell>
          <cell r="DR1202" t="str">
            <v/>
          </cell>
          <cell r="DS1202" t="str">
            <v/>
          </cell>
          <cell r="DU1202" t="str">
            <v>SCABS TECHNICAL SERVICES LIMITED SOUTH WEST-MBARAR</v>
          </cell>
          <cell r="DV1202" t="str">
            <v/>
          </cell>
          <cell r="DW1202" t="str">
            <v/>
          </cell>
          <cell r="DX1202" t="str">
            <v/>
          </cell>
          <cell r="DY1202" t="str">
            <v/>
          </cell>
          <cell r="DZ1202" t="str">
            <v/>
          </cell>
          <cell r="EA1202" t="str">
            <v/>
          </cell>
          <cell r="EB1202" t="str">
            <v/>
          </cell>
          <cell r="EC1202" t="str">
            <v/>
          </cell>
          <cell r="ED1202" t="str">
            <v/>
          </cell>
          <cell r="EE1202" t="str">
            <v/>
          </cell>
        </row>
        <row r="1203">
          <cell r="AF1203" t="str">
            <v>SCHIZY (U) LTD</v>
          </cell>
          <cell r="AG1203" t="str">
            <v>SCHIZY (U) LTD</v>
          </cell>
          <cell r="AH1203" t="str">
            <v/>
          </cell>
          <cell r="AI1203" t="str">
            <v/>
          </cell>
          <cell r="AJ1203" t="str">
            <v/>
          </cell>
          <cell r="AK1203" t="str">
            <v/>
          </cell>
          <cell r="AL1203" t="str">
            <v/>
          </cell>
          <cell r="AM1203" t="str">
            <v/>
          </cell>
          <cell r="AN1203" t="str">
            <v/>
          </cell>
          <cell r="AO1203" t="str">
            <v/>
          </cell>
          <cell r="AP1203" t="str">
            <v/>
          </cell>
          <cell r="AQ1203" t="str">
            <v/>
          </cell>
          <cell r="AR1203" t="str">
            <v/>
          </cell>
          <cell r="AS1203" t="str">
            <v/>
          </cell>
          <cell r="AT1203">
            <v>0</v>
          </cell>
          <cell r="AU1203" t="str">
            <v>SCHIZY (U) LTD</v>
          </cell>
          <cell r="AV1203" t="str">
            <v/>
          </cell>
          <cell r="AW1203" t="str">
            <v/>
          </cell>
          <cell r="AX1203" t="str">
            <v/>
          </cell>
          <cell r="AY1203" t="str">
            <v/>
          </cell>
          <cell r="AZ1203" t="str">
            <v/>
          </cell>
          <cell r="BA1203" t="str">
            <v/>
          </cell>
          <cell r="BB1203" t="str">
            <v/>
          </cell>
          <cell r="BC1203" t="str">
            <v/>
          </cell>
          <cell r="BD1203" t="str">
            <v/>
          </cell>
          <cell r="BE1203" t="str">
            <v/>
          </cell>
          <cell r="BG1203" t="str">
            <v>SCHIZY (U) LTD</v>
          </cell>
          <cell r="BH1203" t="str">
            <v/>
          </cell>
          <cell r="BI1203" t="str">
            <v/>
          </cell>
          <cell r="BJ1203" t="str">
            <v/>
          </cell>
          <cell r="BK1203" t="str">
            <v/>
          </cell>
          <cell r="BL1203" t="str">
            <v/>
          </cell>
          <cell r="BM1203" t="str">
            <v/>
          </cell>
          <cell r="BN1203" t="str">
            <v/>
          </cell>
          <cell r="BO1203" t="str">
            <v/>
          </cell>
          <cell r="BP1203" t="str">
            <v/>
          </cell>
          <cell r="BQ1203" t="str">
            <v/>
          </cell>
          <cell r="BR1203" t="str">
            <v/>
          </cell>
          <cell r="BS1203" t="str">
            <v/>
          </cell>
          <cell r="BU1203" t="str">
            <v>SCHIZY (U) LTD</v>
          </cell>
          <cell r="BV1203" t="str">
            <v/>
          </cell>
          <cell r="BW1203" t="str">
            <v/>
          </cell>
          <cell r="BX1203" t="str">
            <v/>
          </cell>
          <cell r="BY1203" t="str">
            <v/>
          </cell>
          <cell r="BZ1203" t="str">
            <v/>
          </cell>
          <cell r="CA1203" t="str">
            <v/>
          </cell>
          <cell r="CB1203" t="str">
            <v/>
          </cell>
          <cell r="CC1203" t="str">
            <v/>
          </cell>
          <cell r="CD1203" t="str">
            <v/>
          </cell>
          <cell r="CE1203" t="str">
            <v/>
          </cell>
          <cell r="CG1203" t="str">
            <v>SCHIZY (U) LTD</v>
          </cell>
          <cell r="CH1203" t="str">
            <v/>
          </cell>
          <cell r="CI1203" t="str">
            <v/>
          </cell>
          <cell r="CJ1203" t="str">
            <v/>
          </cell>
          <cell r="CK1203" t="str">
            <v/>
          </cell>
          <cell r="CL1203" t="str">
            <v/>
          </cell>
          <cell r="CM1203" t="str">
            <v/>
          </cell>
          <cell r="CN1203" t="str">
            <v/>
          </cell>
          <cell r="CO1203" t="str">
            <v/>
          </cell>
          <cell r="CP1203" t="str">
            <v/>
          </cell>
          <cell r="CQ1203" t="str">
            <v/>
          </cell>
          <cell r="CR1203" t="str">
            <v/>
          </cell>
          <cell r="CS1203" t="str">
            <v/>
          </cell>
          <cell r="CU1203" t="str">
            <v>SCHIZY (U) LTD</v>
          </cell>
          <cell r="CV1203" t="str">
            <v/>
          </cell>
          <cell r="CW1203" t="str">
            <v/>
          </cell>
          <cell r="CX1203" t="str">
            <v/>
          </cell>
          <cell r="CY1203" t="str">
            <v/>
          </cell>
          <cell r="CZ1203" t="str">
            <v/>
          </cell>
          <cell r="DA1203" t="str">
            <v/>
          </cell>
          <cell r="DB1203" t="str">
            <v/>
          </cell>
          <cell r="DC1203" t="str">
            <v/>
          </cell>
          <cell r="DD1203" t="str">
            <v/>
          </cell>
          <cell r="DE1203" t="str">
            <v/>
          </cell>
          <cell r="DG1203" t="str">
            <v>SCHIZY (U) LTD</v>
          </cell>
          <cell r="DH1203" t="str">
            <v/>
          </cell>
          <cell r="DI1203" t="str">
            <v/>
          </cell>
          <cell r="DJ1203" t="str">
            <v/>
          </cell>
          <cell r="DK1203" t="str">
            <v/>
          </cell>
          <cell r="DL1203" t="str">
            <v/>
          </cell>
          <cell r="DM1203" t="str">
            <v/>
          </cell>
          <cell r="DN1203" t="str">
            <v/>
          </cell>
          <cell r="DO1203" t="str">
            <v/>
          </cell>
          <cell r="DP1203" t="str">
            <v/>
          </cell>
          <cell r="DQ1203" t="str">
            <v/>
          </cell>
          <cell r="DR1203" t="str">
            <v/>
          </cell>
          <cell r="DS1203" t="str">
            <v/>
          </cell>
          <cell r="DU1203" t="str">
            <v>SCHIZY (U) LTD</v>
          </cell>
          <cell r="DV1203" t="str">
            <v/>
          </cell>
          <cell r="DW1203" t="str">
            <v/>
          </cell>
          <cell r="DX1203" t="str">
            <v/>
          </cell>
          <cell r="DY1203" t="str">
            <v/>
          </cell>
          <cell r="DZ1203" t="str">
            <v/>
          </cell>
          <cell r="EA1203" t="str">
            <v/>
          </cell>
          <cell r="EB1203" t="str">
            <v/>
          </cell>
          <cell r="EC1203" t="str">
            <v/>
          </cell>
          <cell r="ED1203" t="str">
            <v/>
          </cell>
          <cell r="EE1203" t="str">
            <v/>
          </cell>
        </row>
        <row r="1204">
          <cell r="AF1204" t="str">
            <v>SCHIZY U LTD</v>
          </cell>
          <cell r="AG1204" t="str">
            <v>SCHIZY U LTD</v>
          </cell>
          <cell r="AH1204" t="str">
            <v/>
          </cell>
          <cell r="AI1204" t="str">
            <v/>
          </cell>
          <cell r="AJ1204" t="str">
            <v/>
          </cell>
          <cell r="AK1204" t="str">
            <v/>
          </cell>
          <cell r="AL1204" t="str">
            <v/>
          </cell>
          <cell r="AM1204" t="str">
            <v/>
          </cell>
          <cell r="AN1204">
            <v>2</v>
          </cell>
          <cell r="AO1204">
            <v>3</v>
          </cell>
          <cell r="AP1204" t="str">
            <v/>
          </cell>
          <cell r="AQ1204" t="str">
            <v/>
          </cell>
          <cell r="AR1204" t="str">
            <v/>
          </cell>
          <cell r="AS1204" t="str">
            <v/>
          </cell>
          <cell r="AT1204">
            <v>5</v>
          </cell>
          <cell r="AU1204" t="str">
            <v>SCHIZY U LTD</v>
          </cell>
          <cell r="AV1204" t="str">
            <v/>
          </cell>
          <cell r="AW1204" t="str">
            <v/>
          </cell>
          <cell r="AX1204">
            <v>1</v>
          </cell>
          <cell r="AY1204" t="str">
            <v/>
          </cell>
          <cell r="AZ1204" t="str">
            <v/>
          </cell>
          <cell r="BA1204" t="str">
            <v/>
          </cell>
          <cell r="BB1204" t="str">
            <v/>
          </cell>
          <cell r="BC1204" t="str">
            <v/>
          </cell>
          <cell r="BD1204" t="str">
            <v/>
          </cell>
          <cell r="BE1204" t="str">
            <v/>
          </cell>
          <cell r="BG1204" t="str">
            <v>SCHIZY U LTD</v>
          </cell>
          <cell r="BH1204" t="str">
            <v/>
          </cell>
          <cell r="BI1204" t="str">
            <v/>
          </cell>
          <cell r="BJ1204" t="str">
            <v/>
          </cell>
          <cell r="BK1204" t="str">
            <v/>
          </cell>
          <cell r="BL1204" t="str">
            <v/>
          </cell>
          <cell r="BM1204" t="str">
            <v/>
          </cell>
          <cell r="BN1204">
            <v>2</v>
          </cell>
          <cell r="BO1204">
            <v>4</v>
          </cell>
          <cell r="BP1204" t="str">
            <v/>
          </cell>
          <cell r="BQ1204" t="str">
            <v/>
          </cell>
          <cell r="BR1204" t="str">
            <v/>
          </cell>
          <cell r="BS1204" t="str">
            <v/>
          </cell>
          <cell r="BU1204" t="str">
            <v>SCHIZY U LTD</v>
          </cell>
          <cell r="BV1204" t="str">
            <v/>
          </cell>
          <cell r="BW1204" t="str">
            <v/>
          </cell>
          <cell r="BX1204">
            <v>1</v>
          </cell>
          <cell r="BY1204" t="str">
            <v/>
          </cell>
          <cell r="BZ1204" t="str">
            <v/>
          </cell>
          <cell r="CA1204" t="str">
            <v/>
          </cell>
          <cell r="CB1204" t="str">
            <v/>
          </cell>
          <cell r="CC1204" t="str">
            <v/>
          </cell>
          <cell r="CD1204" t="str">
            <v/>
          </cell>
          <cell r="CE1204" t="str">
            <v/>
          </cell>
          <cell r="CG1204" t="str">
            <v>SCHIZY U LTD</v>
          </cell>
          <cell r="CH1204" t="str">
            <v/>
          </cell>
          <cell r="CI1204" t="str">
            <v/>
          </cell>
          <cell r="CJ1204" t="str">
            <v/>
          </cell>
          <cell r="CK1204" t="str">
            <v/>
          </cell>
          <cell r="CL1204" t="str">
            <v/>
          </cell>
          <cell r="CM1204" t="str">
            <v/>
          </cell>
          <cell r="CN1204">
            <v>2000</v>
          </cell>
          <cell r="CO1204">
            <v>147000</v>
          </cell>
          <cell r="CP1204" t="str">
            <v/>
          </cell>
          <cell r="CQ1204" t="str">
            <v/>
          </cell>
          <cell r="CR1204" t="str">
            <v/>
          </cell>
          <cell r="CS1204" t="str">
            <v/>
          </cell>
          <cell r="CU1204" t="str">
            <v>SCHIZY U LTD</v>
          </cell>
          <cell r="CV1204" t="str">
            <v/>
          </cell>
          <cell r="CW1204" t="str">
            <v/>
          </cell>
          <cell r="CX1204">
            <v>14400</v>
          </cell>
          <cell r="CY1204" t="str">
            <v/>
          </cell>
          <cell r="CZ1204" t="str">
            <v/>
          </cell>
          <cell r="DA1204" t="str">
            <v/>
          </cell>
          <cell r="DB1204" t="str">
            <v/>
          </cell>
          <cell r="DC1204" t="str">
            <v/>
          </cell>
          <cell r="DD1204" t="str">
            <v/>
          </cell>
          <cell r="DE1204" t="str">
            <v/>
          </cell>
          <cell r="DG1204" t="str">
            <v>SCHIZY U LTD</v>
          </cell>
          <cell r="DH1204" t="str">
            <v/>
          </cell>
          <cell r="DI1204" t="str">
            <v/>
          </cell>
          <cell r="DJ1204" t="str">
            <v/>
          </cell>
          <cell r="DK1204" t="str">
            <v/>
          </cell>
          <cell r="DL1204" t="str">
            <v/>
          </cell>
          <cell r="DM1204" t="str">
            <v/>
          </cell>
          <cell r="DN1204">
            <v>800</v>
          </cell>
          <cell r="DO1204">
            <v>1200</v>
          </cell>
          <cell r="DP1204" t="str">
            <v/>
          </cell>
          <cell r="DQ1204" t="str">
            <v/>
          </cell>
          <cell r="DR1204" t="str">
            <v/>
          </cell>
          <cell r="DS1204" t="str">
            <v/>
          </cell>
          <cell r="DU1204" t="str">
            <v>SCHIZY U LTD</v>
          </cell>
          <cell r="DV1204" t="str">
            <v/>
          </cell>
          <cell r="DW1204" t="str">
            <v/>
          </cell>
          <cell r="DX1204">
            <v>400</v>
          </cell>
          <cell r="DY1204" t="str">
            <v/>
          </cell>
          <cell r="DZ1204" t="str">
            <v/>
          </cell>
          <cell r="EA1204" t="str">
            <v/>
          </cell>
          <cell r="EB1204" t="str">
            <v/>
          </cell>
          <cell r="EC1204" t="str">
            <v/>
          </cell>
          <cell r="ED1204" t="str">
            <v/>
          </cell>
          <cell r="EE1204" t="str">
            <v/>
          </cell>
        </row>
        <row r="1205">
          <cell r="AF1205" t="str">
            <v>SCIPTURE UNION UGANDA</v>
          </cell>
          <cell r="AG1205" t="str">
            <v>SCIPTURE UNION UGANDA</v>
          </cell>
          <cell r="AH1205" t="str">
            <v/>
          </cell>
          <cell r="AI1205" t="str">
            <v/>
          </cell>
          <cell r="AJ1205" t="str">
            <v/>
          </cell>
          <cell r="AK1205" t="str">
            <v/>
          </cell>
          <cell r="AL1205" t="str">
            <v/>
          </cell>
          <cell r="AM1205" t="str">
            <v/>
          </cell>
          <cell r="AN1205" t="str">
            <v/>
          </cell>
          <cell r="AO1205" t="str">
            <v/>
          </cell>
          <cell r="AP1205" t="str">
            <v/>
          </cell>
          <cell r="AQ1205" t="str">
            <v/>
          </cell>
          <cell r="AR1205" t="str">
            <v/>
          </cell>
          <cell r="AS1205" t="str">
            <v/>
          </cell>
          <cell r="AT1205">
            <v>0</v>
          </cell>
          <cell r="AU1205" t="str">
            <v>SCIPTURE UNION UGANDA</v>
          </cell>
          <cell r="AV1205" t="str">
            <v/>
          </cell>
          <cell r="AW1205" t="str">
            <v/>
          </cell>
          <cell r="AX1205" t="str">
            <v/>
          </cell>
          <cell r="AY1205" t="str">
            <v/>
          </cell>
          <cell r="AZ1205" t="str">
            <v/>
          </cell>
          <cell r="BA1205" t="str">
            <v/>
          </cell>
          <cell r="BB1205" t="str">
            <v/>
          </cell>
          <cell r="BC1205" t="str">
            <v/>
          </cell>
          <cell r="BD1205" t="str">
            <v/>
          </cell>
          <cell r="BE1205" t="str">
            <v/>
          </cell>
          <cell r="BG1205" t="str">
            <v>SCIPTURE UNION UGANDA</v>
          </cell>
          <cell r="BH1205" t="str">
            <v/>
          </cell>
          <cell r="BI1205" t="str">
            <v/>
          </cell>
          <cell r="BJ1205" t="str">
            <v/>
          </cell>
          <cell r="BK1205" t="str">
            <v/>
          </cell>
          <cell r="BL1205" t="str">
            <v/>
          </cell>
          <cell r="BM1205" t="str">
            <v/>
          </cell>
          <cell r="BN1205" t="str">
            <v/>
          </cell>
          <cell r="BO1205" t="str">
            <v/>
          </cell>
          <cell r="BP1205" t="str">
            <v/>
          </cell>
          <cell r="BQ1205" t="str">
            <v/>
          </cell>
          <cell r="BR1205" t="str">
            <v/>
          </cell>
          <cell r="BS1205" t="str">
            <v/>
          </cell>
          <cell r="BU1205" t="str">
            <v>SCIPTURE UNION UGANDA</v>
          </cell>
          <cell r="BV1205" t="str">
            <v/>
          </cell>
          <cell r="BW1205" t="str">
            <v/>
          </cell>
          <cell r="BX1205" t="str">
            <v/>
          </cell>
          <cell r="BY1205" t="str">
            <v/>
          </cell>
          <cell r="BZ1205" t="str">
            <v/>
          </cell>
          <cell r="CA1205" t="str">
            <v/>
          </cell>
          <cell r="CB1205" t="str">
            <v/>
          </cell>
          <cell r="CC1205" t="str">
            <v/>
          </cell>
          <cell r="CD1205" t="str">
            <v/>
          </cell>
          <cell r="CE1205" t="str">
            <v/>
          </cell>
          <cell r="CG1205" t="str">
            <v>SCIPTURE UNION UGANDA</v>
          </cell>
          <cell r="CH1205" t="str">
            <v/>
          </cell>
          <cell r="CI1205" t="str">
            <v/>
          </cell>
          <cell r="CJ1205" t="str">
            <v/>
          </cell>
          <cell r="CK1205" t="str">
            <v/>
          </cell>
          <cell r="CL1205" t="str">
            <v/>
          </cell>
          <cell r="CM1205" t="str">
            <v/>
          </cell>
          <cell r="CN1205" t="str">
            <v/>
          </cell>
          <cell r="CO1205" t="str">
            <v/>
          </cell>
          <cell r="CP1205" t="str">
            <v/>
          </cell>
          <cell r="CQ1205" t="str">
            <v/>
          </cell>
          <cell r="CR1205" t="str">
            <v/>
          </cell>
          <cell r="CS1205" t="str">
            <v/>
          </cell>
          <cell r="CU1205" t="str">
            <v>SCIPTURE UNION UGANDA</v>
          </cell>
          <cell r="CV1205" t="str">
            <v/>
          </cell>
          <cell r="CW1205" t="str">
            <v/>
          </cell>
          <cell r="CX1205" t="str">
            <v/>
          </cell>
          <cell r="CY1205" t="str">
            <v/>
          </cell>
          <cell r="CZ1205" t="str">
            <v/>
          </cell>
          <cell r="DA1205" t="str">
            <v/>
          </cell>
          <cell r="DB1205" t="str">
            <v/>
          </cell>
          <cell r="DC1205" t="str">
            <v/>
          </cell>
          <cell r="DD1205" t="str">
            <v/>
          </cell>
          <cell r="DE1205" t="str">
            <v/>
          </cell>
          <cell r="DG1205" t="str">
            <v>SCIPTURE UNION UGANDA</v>
          </cell>
          <cell r="DH1205" t="str">
            <v/>
          </cell>
          <cell r="DI1205" t="str">
            <v/>
          </cell>
          <cell r="DJ1205" t="str">
            <v/>
          </cell>
          <cell r="DK1205" t="str">
            <v/>
          </cell>
          <cell r="DL1205" t="str">
            <v/>
          </cell>
          <cell r="DM1205" t="str">
            <v/>
          </cell>
          <cell r="DN1205" t="str">
            <v/>
          </cell>
          <cell r="DO1205" t="str">
            <v/>
          </cell>
          <cell r="DP1205" t="str">
            <v/>
          </cell>
          <cell r="DQ1205" t="str">
            <v/>
          </cell>
          <cell r="DR1205" t="str">
            <v/>
          </cell>
          <cell r="DS1205" t="str">
            <v/>
          </cell>
          <cell r="DU1205" t="str">
            <v>SCIPTURE UNION UGANDA</v>
          </cell>
          <cell r="DV1205" t="str">
            <v/>
          </cell>
          <cell r="DW1205" t="str">
            <v/>
          </cell>
          <cell r="DX1205" t="str">
            <v/>
          </cell>
          <cell r="DY1205" t="str">
            <v/>
          </cell>
          <cell r="DZ1205" t="str">
            <v/>
          </cell>
          <cell r="EA1205" t="str">
            <v/>
          </cell>
          <cell r="EB1205" t="str">
            <v/>
          </cell>
          <cell r="EC1205" t="str">
            <v/>
          </cell>
          <cell r="ED1205" t="str">
            <v/>
          </cell>
          <cell r="EE1205" t="str">
            <v/>
          </cell>
        </row>
        <row r="1206">
          <cell r="AF1206" t="str">
            <v>SDP</v>
          </cell>
          <cell r="AG1206" t="str">
            <v>SDP</v>
          </cell>
          <cell r="AH1206" t="str">
            <v/>
          </cell>
          <cell r="AI1206" t="str">
            <v/>
          </cell>
          <cell r="AJ1206" t="str">
            <v/>
          </cell>
          <cell r="AK1206" t="str">
            <v/>
          </cell>
          <cell r="AL1206" t="str">
            <v/>
          </cell>
          <cell r="AM1206" t="str">
            <v/>
          </cell>
          <cell r="AN1206" t="str">
            <v/>
          </cell>
          <cell r="AO1206" t="str">
            <v/>
          </cell>
          <cell r="AP1206" t="str">
            <v/>
          </cell>
          <cell r="AQ1206" t="str">
            <v/>
          </cell>
          <cell r="AR1206" t="str">
            <v/>
          </cell>
          <cell r="AS1206" t="str">
            <v/>
          </cell>
          <cell r="AT1206">
            <v>0</v>
          </cell>
          <cell r="AU1206" t="str">
            <v>SDP</v>
          </cell>
          <cell r="AV1206" t="str">
            <v/>
          </cell>
          <cell r="AW1206" t="str">
            <v/>
          </cell>
          <cell r="AX1206" t="str">
            <v/>
          </cell>
          <cell r="AY1206" t="str">
            <v/>
          </cell>
          <cell r="AZ1206">
            <v>6</v>
          </cell>
          <cell r="BA1206" t="str">
            <v/>
          </cell>
          <cell r="BB1206" t="str">
            <v/>
          </cell>
          <cell r="BC1206" t="str">
            <v/>
          </cell>
          <cell r="BD1206" t="str">
            <v/>
          </cell>
          <cell r="BE1206" t="str">
            <v/>
          </cell>
          <cell r="BG1206" t="str">
            <v>SDP</v>
          </cell>
          <cell r="BH1206" t="str">
            <v/>
          </cell>
          <cell r="BI1206" t="str">
            <v/>
          </cell>
          <cell r="BJ1206" t="str">
            <v/>
          </cell>
          <cell r="BK1206" t="str">
            <v/>
          </cell>
          <cell r="BL1206" t="str">
            <v/>
          </cell>
          <cell r="BM1206" t="str">
            <v/>
          </cell>
          <cell r="BN1206" t="str">
            <v/>
          </cell>
          <cell r="BO1206" t="str">
            <v/>
          </cell>
          <cell r="BP1206" t="str">
            <v/>
          </cell>
          <cell r="BQ1206" t="str">
            <v/>
          </cell>
          <cell r="BR1206" t="str">
            <v/>
          </cell>
          <cell r="BS1206" t="str">
            <v/>
          </cell>
          <cell r="BU1206" t="str">
            <v>SDP</v>
          </cell>
          <cell r="BV1206" t="str">
            <v/>
          </cell>
          <cell r="BW1206" t="str">
            <v/>
          </cell>
          <cell r="BX1206" t="str">
            <v/>
          </cell>
          <cell r="BY1206" t="str">
            <v/>
          </cell>
          <cell r="BZ1206">
            <v>166</v>
          </cell>
          <cell r="CA1206" t="str">
            <v/>
          </cell>
          <cell r="CB1206" t="str">
            <v/>
          </cell>
          <cell r="CC1206" t="str">
            <v/>
          </cell>
          <cell r="CD1206" t="str">
            <v/>
          </cell>
          <cell r="CE1206" t="str">
            <v/>
          </cell>
          <cell r="CG1206" t="str">
            <v>SDP</v>
          </cell>
          <cell r="CH1206" t="str">
            <v/>
          </cell>
          <cell r="CI1206" t="str">
            <v/>
          </cell>
          <cell r="CJ1206" t="str">
            <v/>
          </cell>
          <cell r="CK1206" t="str">
            <v/>
          </cell>
          <cell r="CL1206" t="str">
            <v/>
          </cell>
          <cell r="CM1206" t="str">
            <v/>
          </cell>
          <cell r="CN1206" t="str">
            <v/>
          </cell>
          <cell r="CO1206" t="str">
            <v/>
          </cell>
          <cell r="CP1206" t="str">
            <v/>
          </cell>
          <cell r="CQ1206" t="str">
            <v/>
          </cell>
          <cell r="CR1206" t="str">
            <v/>
          </cell>
          <cell r="CS1206" t="str">
            <v/>
          </cell>
          <cell r="CU1206" t="str">
            <v>SDP</v>
          </cell>
          <cell r="CV1206" t="str">
            <v/>
          </cell>
          <cell r="CW1206" t="str">
            <v/>
          </cell>
          <cell r="CX1206" t="str">
            <v/>
          </cell>
          <cell r="CY1206" t="str">
            <v/>
          </cell>
          <cell r="CZ1206">
            <v>129515</v>
          </cell>
          <cell r="DA1206" t="str">
            <v/>
          </cell>
          <cell r="DB1206" t="str">
            <v/>
          </cell>
          <cell r="DC1206" t="str">
            <v/>
          </cell>
          <cell r="DD1206" t="str">
            <v/>
          </cell>
          <cell r="DE1206" t="str">
            <v/>
          </cell>
          <cell r="DG1206" t="str">
            <v>SDP</v>
          </cell>
          <cell r="DH1206" t="str">
            <v/>
          </cell>
          <cell r="DI1206" t="str">
            <v/>
          </cell>
          <cell r="DJ1206" t="str">
            <v/>
          </cell>
          <cell r="DK1206" t="str">
            <v/>
          </cell>
          <cell r="DL1206" t="str">
            <v/>
          </cell>
          <cell r="DM1206" t="str">
            <v/>
          </cell>
          <cell r="DN1206" t="str">
            <v/>
          </cell>
          <cell r="DO1206" t="str">
            <v/>
          </cell>
          <cell r="DP1206" t="str">
            <v/>
          </cell>
          <cell r="DQ1206" t="str">
            <v/>
          </cell>
          <cell r="DR1206" t="str">
            <v/>
          </cell>
          <cell r="DS1206" t="str">
            <v/>
          </cell>
          <cell r="DU1206" t="str">
            <v>SDP</v>
          </cell>
          <cell r="DV1206" t="str">
            <v/>
          </cell>
          <cell r="DW1206" t="str">
            <v/>
          </cell>
          <cell r="DX1206" t="str">
            <v/>
          </cell>
          <cell r="DY1206" t="str">
            <v/>
          </cell>
          <cell r="DZ1206">
            <v>3950</v>
          </cell>
          <cell r="EA1206" t="str">
            <v/>
          </cell>
          <cell r="EB1206" t="str">
            <v/>
          </cell>
          <cell r="EC1206" t="str">
            <v/>
          </cell>
          <cell r="ED1206" t="str">
            <v/>
          </cell>
          <cell r="EE1206" t="str">
            <v/>
          </cell>
        </row>
        <row r="1207">
          <cell r="AF1207" t="str">
            <v>SEAFOR KOM</v>
          </cell>
          <cell r="AG1207" t="str">
            <v>SEAFOR KOM</v>
          </cell>
          <cell r="AH1207" t="str">
            <v/>
          </cell>
          <cell r="AI1207" t="str">
            <v/>
          </cell>
          <cell r="AJ1207" t="str">
            <v/>
          </cell>
          <cell r="AK1207" t="str">
            <v/>
          </cell>
          <cell r="AL1207" t="str">
            <v/>
          </cell>
          <cell r="AM1207" t="str">
            <v/>
          </cell>
          <cell r="AN1207" t="str">
            <v/>
          </cell>
          <cell r="AO1207" t="str">
            <v/>
          </cell>
          <cell r="AP1207" t="str">
            <v/>
          </cell>
          <cell r="AQ1207" t="str">
            <v/>
          </cell>
          <cell r="AR1207" t="str">
            <v/>
          </cell>
          <cell r="AS1207" t="str">
            <v/>
          </cell>
          <cell r="AT1207">
            <v>0</v>
          </cell>
          <cell r="AU1207" t="str">
            <v>SEAFOR KOM</v>
          </cell>
          <cell r="AV1207" t="str">
            <v/>
          </cell>
          <cell r="AW1207" t="str">
            <v/>
          </cell>
          <cell r="AX1207" t="str">
            <v/>
          </cell>
          <cell r="AY1207" t="str">
            <v/>
          </cell>
          <cell r="AZ1207" t="str">
            <v/>
          </cell>
          <cell r="BA1207" t="str">
            <v/>
          </cell>
          <cell r="BB1207" t="str">
            <v/>
          </cell>
          <cell r="BC1207" t="str">
            <v/>
          </cell>
          <cell r="BD1207" t="str">
            <v/>
          </cell>
          <cell r="BE1207" t="str">
            <v/>
          </cell>
          <cell r="BG1207" t="str">
            <v>SEAFOR KOM</v>
          </cell>
          <cell r="BH1207" t="str">
            <v/>
          </cell>
          <cell r="BI1207" t="str">
            <v/>
          </cell>
          <cell r="BJ1207" t="str">
            <v/>
          </cell>
          <cell r="BK1207" t="str">
            <v/>
          </cell>
          <cell r="BL1207" t="str">
            <v/>
          </cell>
          <cell r="BM1207" t="str">
            <v/>
          </cell>
          <cell r="BN1207" t="str">
            <v/>
          </cell>
          <cell r="BO1207" t="str">
            <v/>
          </cell>
          <cell r="BP1207" t="str">
            <v/>
          </cell>
          <cell r="BQ1207" t="str">
            <v/>
          </cell>
          <cell r="BR1207" t="str">
            <v/>
          </cell>
          <cell r="BS1207" t="str">
            <v/>
          </cell>
          <cell r="BU1207" t="str">
            <v>SEAFOR KOM</v>
          </cell>
          <cell r="BV1207" t="str">
            <v/>
          </cell>
          <cell r="BW1207" t="str">
            <v/>
          </cell>
          <cell r="BX1207" t="str">
            <v/>
          </cell>
          <cell r="BY1207" t="str">
            <v/>
          </cell>
          <cell r="BZ1207" t="str">
            <v/>
          </cell>
          <cell r="CA1207" t="str">
            <v/>
          </cell>
          <cell r="CB1207" t="str">
            <v/>
          </cell>
          <cell r="CC1207" t="str">
            <v/>
          </cell>
          <cell r="CD1207" t="str">
            <v/>
          </cell>
          <cell r="CE1207" t="str">
            <v/>
          </cell>
          <cell r="CG1207" t="str">
            <v>SEAFOR KOM</v>
          </cell>
          <cell r="CH1207" t="str">
            <v/>
          </cell>
          <cell r="CI1207" t="str">
            <v/>
          </cell>
          <cell r="CJ1207" t="str">
            <v/>
          </cell>
          <cell r="CK1207" t="str">
            <v/>
          </cell>
          <cell r="CL1207" t="str">
            <v/>
          </cell>
          <cell r="CM1207" t="str">
            <v/>
          </cell>
          <cell r="CN1207" t="str">
            <v/>
          </cell>
          <cell r="CO1207" t="str">
            <v/>
          </cell>
          <cell r="CP1207" t="str">
            <v/>
          </cell>
          <cell r="CQ1207" t="str">
            <v/>
          </cell>
          <cell r="CR1207" t="str">
            <v/>
          </cell>
          <cell r="CS1207" t="str">
            <v/>
          </cell>
          <cell r="CU1207" t="str">
            <v>SEAFOR KOM</v>
          </cell>
          <cell r="CV1207" t="str">
            <v/>
          </cell>
          <cell r="CW1207" t="str">
            <v/>
          </cell>
          <cell r="CX1207" t="str">
            <v/>
          </cell>
          <cell r="CY1207" t="str">
            <v/>
          </cell>
          <cell r="CZ1207" t="str">
            <v/>
          </cell>
          <cell r="DA1207" t="str">
            <v/>
          </cell>
          <cell r="DB1207" t="str">
            <v/>
          </cell>
          <cell r="DC1207" t="str">
            <v/>
          </cell>
          <cell r="DD1207" t="str">
            <v/>
          </cell>
          <cell r="DE1207" t="str">
            <v/>
          </cell>
          <cell r="DG1207" t="str">
            <v>SEAFOR KOM</v>
          </cell>
          <cell r="DH1207" t="str">
            <v/>
          </cell>
          <cell r="DI1207" t="str">
            <v/>
          </cell>
          <cell r="DJ1207" t="str">
            <v/>
          </cell>
          <cell r="DK1207" t="str">
            <v/>
          </cell>
          <cell r="DL1207" t="str">
            <v/>
          </cell>
          <cell r="DM1207" t="str">
            <v/>
          </cell>
          <cell r="DN1207" t="str">
            <v/>
          </cell>
          <cell r="DO1207" t="str">
            <v/>
          </cell>
          <cell r="DP1207" t="str">
            <v/>
          </cell>
          <cell r="DQ1207" t="str">
            <v/>
          </cell>
          <cell r="DR1207" t="str">
            <v/>
          </cell>
          <cell r="DS1207" t="str">
            <v/>
          </cell>
          <cell r="DU1207" t="str">
            <v>SEAFOR KOM</v>
          </cell>
          <cell r="DV1207" t="str">
            <v/>
          </cell>
          <cell r="DW1207" t="str">
            <v/>
          </cell>
          <cell r="DX1207" t="str">
            <v/>
          </cell>
          <cell r="DY1207" t="str">
            <v/>
          </cell>
          <cell r="DZ1207" t="str">
            <v/>
          </cell>
          <cell r="EA1207" t="str">
            <v/>
          </cell>
          <cell r="EB1207" t="str">
            <v/>
          </cell>
          <cell r="EC1207" t="str">
            <v/>
          </cell>
          <cell r="ED1207" t="str">
            <v/>
          </cell>
          <cell r="EE1207" t="str">
            <v/>
          </cell>
        </row>
        <row r="1208">
          <cell r="AF1208" t="str">
            <v>SEAFOR KOM</v>
          </cell>
          <cell r="AG1208" t="str">
            <v>SEAFOR KOM</v>
          </cell>
          <cell r="AH1208" t="str">
            <v/>
          </cell>
          <cell r="AI1208" t="str">
            <v/>
          </cell>
          <cell r="AJ1208" t="str">
            <v/>
          </cell>
          <cell r="AK1208" t="str">
            <v/>
          </cell>
          <cell r="AL1208" t="str">
            <v/>
          </cell>
          <cell r="AM1208" t="str">
            <v/>
          </cell>
          <cell r="AN1208" t="str">
            <v/>
          </cell>
          <cell r="AO1208" t="str">
            <v/>
          </cell>
          <cell r="AP1208" t="str">
            <v/>
          </cell>
          <cell r="AQ1208" t="str">
            <v/>
          </cell>
          <cell r="AR1208" t="str">
            <v/>
          </cell>
          <cell r="AS1208" t="str">
            <v/>
          </cell>
          <cell r="AT1208">
            <v>0</v>
          </cell>
          <cell r="AU1208" t="str">
            <v>SEAFOR KOM</v>
          </cell>
          <cell r="AV1208" t="str">
            <v/>
          </cell>
          <cell r="AW1208" t="str">
            <v/>
          </cell>
          <cell r="AX1208" t="str">
            <v/>
          </cell>
          <cell r="AY1208" t="str">
            <v/>
          </cell>
          <cell r="AZ1208" t="str">
            <v/>
          </cell>
          <cell r="BA1208" t="str">
            <v/>
          </cell>
          <cell r="BB1208" t="str">
            <v/>
          </cell>
          <cell r="BC1208" t="str">
            <v/>
          </cell>
          <cell r="BD1208" t="str">
            <v/>
          </cell>
          <cell r="BE1208" t="str">
            <v/>
          </cell>
          <cell r="BG1208" t="str">
            <v>SEAFOR KOM</v>
          </cell>
          <cell r="BH1208" t="str">
            <v/>
          </cell>
          <cell r="BI1208" t="str">
            <v/>
          </cell>
          <cell r="BJ1208" t="str">
            <v/>
          </cell>
          <cell r="BK1208" t="str">
            <v/>
          </cell>
          <cell r="BL1208" t="str">
            <v/>
          </cell>
          <cell r="BM1208" t="str">
            <v/>
          </cell>
          <cell r="BN1208" t="str">
            <v/>
          </cell>
          <cell r="BO1208" t="str">
            <v/>
          </cell>
          <cell r="BP1208" t="str">
            <v/>
          </cell>
          <cell r="BQ1208" t="str">
            <v/>
          </cell>
          <cell r="BR1208" t="str">
            <v/>
          </cell>
          <cell r="BS1208" t="str">
            <v/>
          </cell>
          <cell r="BU1208" t="str">
            <v>SEAFOR KOM</v>
          </cell>
          <cell r="BV1208" t="str">
            <v/>
          </cell>
          <cell r="BW1208" t="str">
            <v/>
          </cell>
          <cell r="BX1208" t="str">
            <v/>
          </cell>
          <cell r="BY1208" t="str">
            <v/>
          </cell>
          <cell r="BZ1208" t="str">
            <v/>
          </cell>
          <cell r="CA1208" t="str">
            <v/>
          </cell>
          <cell r="CB1208" t="str">
            <v/>
          </cell>
          <cell r="CC1208" t="str">
            <v/>
          </cell>
          <cell r="CD1208" t="str">
            <v/>
          </cell>
          <cell r="CE1208" t="str">
            <v/>
          </cell>
          <cell r="CG1208" t="str">
            <v>SEAFOR KOM</v>
          </cell>
          <cell r="CH1208" t="str">
            <v/>
          </cell>
          <cell r="CI1208" t="str">
            <v/>
          </cell>
          <cell r="CJ1208" t="str">
            <v/>
          </cell>
          <cell r="CK1208" t="str">
            <v/>
          </cell>
          <cell r="CL1208" t="str">
            <v/>
          </cell>
          <cell r="CM1208" t="str">
            <v/>
          </cell>
          <cell r="CN1208" t="str">
            <v/>
          </cell>
          <cell r="CO1208" t="str">
            <v/>
          </cell>
          <cell r="CP1208" t="str">
            <v/>
          </cell>
          <cell r="CQ1208" t="str">
            <v/>
          </cell>
          <cell r="CR1208" t="str">
            <v/>
          </cell>
          <cell r="CS1208" t="str">
            <v/>
          </cell>
          <cell r="CU1208" t="str">
            <v>SEAFOR KOM</v>
          </cell>
          <cell r="CV1208" t="str">
            <v/>
          </cell>
          <cell r="CW1208" t="str">
            <v/>
          </cell>
          <cell r="CX1208" t="str">
            <v/>
          </cell>
          <cell r="CY1208" t="str">
            <v/>
          </cell>
          <cell r="CZ1208" t="str">
            <v/>
          </cell>
          <cell r="DA1208" t="str">
            <v/>
          </cell>
          <cell r="DB1208" t="str">
            <v/>
          </cell>
          <cell r="DC1208" t="str">
            <v/>
          </cell>
          <cell r="DD1208" t="str">
            <v/>
          </cell>
          <cell r="DE1208" t="str">
            <v/>
          </cell>
          <cell r="DG1208" t="str">
            <v>SEAFOR KOM</v>
          </cell>
          <cell r="DH1208" t="str">
            <v/>
          </cell>
          <cell r="DI1208" t="str">
            <v/>
          </cell>
          <cell r="DJ1208" t="str">
            <v/>
          </cell>
          <cell r="DK1208" t="str">
            <v/>
          </cell>
          <cell r="DL1208" t="str">
            <v/>
          </cell>
          <cell r="DM1208" t="str">
            <v/>
          </cell>
          <cell r="DN1208" t="str">
            <v/>
          </cell>
          <cell r="DO1208" t="str">
            <v/>
          </cell>
          <cell r="DP1208" t="str">
            <v/>
          </cell>
          <cell r="DQ1208" t="str">
            <v/>
          </cell>
          <cell r="DR1208" t="str">
            <v/>
          </cell>
          <cell r="DS1208" t="str">
            <v/>
          </cell>
          <cell r="DU1208" t="str">
            <v>SEAFOR KOM</v>
          </cell>
          <cell r="DV1208" t="str">
            <v/>
          </cell>
          <cell r="DW1208" t="str">
            <v/>
          </cell>
          <cell r="DX1208" t="str">
            <v/>
          </cell>
          <cell r="DY1208" t="str">
            <v/>
          </cell>
          <cell r="DZ1208" t="str">
            <v/>
          </cell>
          <cell r="EA1208" t="str">
            <v/>
          </cell>
          <cell r="EB1208" t="str">
            <v/>
          </cell>
          <cell r="EC1208" t="str">
            <v/>
          </cell>
          <cell r="ED1208" t="str">
            <v/>
          </cell>
          <cell r="EE1208" t="str">
            <v/>
          </cell>
        </row>
        <row r="1209">
          <cell r="AF1209" t="str">
            <v>SEAFOR KOM-COMMISSION LINE</v>
          </cell>
          <cell r="AG1209" t="str">
            <v>SEAFOR KOM-COMMISSION LINE</v>
          </cell>
          <cell r="AH1209" t="str">
            <v/>
          </cell>
          <cell r="AI1209" t="str">
            <v/>
          </cell>
          <cell r="AJ1209" t="str">
            <v/>
          </cell>
          <cell r="AK1209" t="str">
            <v/>
          </cell>
          <cell r="AL1209" t="str">
            <v/>
          </cell>
          <cell r="AM1209" t="str">
            <v/>
          </cell>
          <cell r="AN1209" t="str">
            <v/>
          </cell>
          <cell r="AO1209" t="str">
            <v/>
          </cell>
          <cell r="AP1209" t="str">
            <v/>
          </cell>
          <cell r="AQ1209" t="str">
            <v/>
          </cell>
          <cell r="AR1209" t="str">
            <v/>
          </cell>
          <cell r="AS1209" t="str">
            <v/>
          </cell>
          <cell r="AT1209">
            <v>0</v>
          </cell>
          <cell r="AU1209" t="str">
            <v>SEAFOR KOM-COMMISSION LINE</v>
          </cell>
          <cell r="AV1209" t="str">
            <v/>
          </cell>
          <cell r="AW1209" t="str">
            <v/>
          </cell>
          <cell r="AX1209" t="str">
            <v/>
          </cell>
          <cell r="AY1209" t="str">
            <v/>
          </cell>
          <cell r="AZ1209" t="str">
            <v/>
          </cell>
          <cell r="BA1209" t="str">
            <v/>
          </cell>
          <cell r="BB1209" t="str">
            <v/>
          </cell>
          <cell r="BC1209" t="str">
            <v/>
          </cell>
          <cell r="BD1209" t="str">
            <v/>
          </cell>
          <cell r="BE1209" t="str">
            <v/>
          </cell>
          <cell r="BG1209" t="str">
            <v>SEAFOR KOM-COMMISSION LINE</v>
          </cell>
          <cell r="BH1209" t="str">
            <v/>
          </cell>
          <cell r="BI1209" t="str">
            <v/>
          </cell>
          <cell r="BJ1209" t="str">
            <v/>
          </cell>
          <cell r="BK1209" t="str">
            <v/>
          </cell>
          <cell r="BL1209" t="str">
            <v/>
          </cell>
          <cell r="BM1209" t="str">
            <v/>
          </cell>
          <cell r="BN1209" t="str">
            <v/>
          </cell>
          <cell r="BO1209" t="str">
            <v/>
          </cell>
          <cell r="BP1209" t="str">
            <v/>
          </cell>
          <cell r="BQ1209" t="str">
            <v/>
          </cell>
          <cell r="BR1209" t="str">
            <v/>
          </cell>
          <cell r="BS1209" t="str">
            <v/>
          </cell>
          <cell r="BU1209" t="str">
            <v>SEAFOR KOM-COMMISSION LINE</v>
          </cell>
          <cell r="BV1209" t="str">
            <v/>
          </cell>
          <cell r="BW1209" t="str">
            <v/>
          </cell>
          <cell r="BX1209" t="str">
            <v/>
          </cell>
          <cell r="BY1209" t="str">
            <v/>
          </cell>
          <cell r="BZ1209" t="str">
            <v/>
          </cell>
          <cell r="CA1209" t="str">
            <v/>
          </cell>
          <cell r="CB1209" t="str">
            <v/>
          </cell>
          <cell r="CC1209" t="str">
            <v/>
          </cell>
          <cell r="CD1209" t="str">
            <v/>
          </cell>
          <cell r="CE1209" t="str">
            <v/>
          </cell>
          <cell r="CG1209" t="str">
            <v>SEAFOR KOM-COMMISSION LINE</v>
          </cell>
          <cell r="CH1209" t="str">
            <v/>
          </cell>
          <cell r="CI1209" t="str">
            <v/>
          </cell>
          <cell r="CJ1209" t="str">
            <v/>
          </cell>
          <cell r="CK1209" t="str">
            <v/>
          </cell>
          <cell r="CL1209" t="str">
            <v/>
          </cell>
          <cell r="CM1209" t="str">
            <v/>
          </cell>
          <cell r="CN1209" t="str">
            <v/>
          </cell>
          <cell r="CO1209" t="str">
            <v/>
          </cell>
          <cell r="CP1209" t="str">
            <v/>
          </cell>
          <cell r="CQ1209" t="str">
            <v/>
          </cell>
          <cell r="CR1209" t="str">
            <v/>
          </cell>
          <cell r="CS1209" t="str">
            <v/>
          </cell>
          <cell r="CU1209" t="str">
            <v>SEAFOR KOM-COMMISSION LINE</v>
          </cell>
          <cell r="CV1209" t="str">
            <v/>
          </cell>
          <cell r="CW1209" t="str">
            <v/>
          </cell>
          <cell r="CX1209" t="str">
            <v/>
          </cell>
          <cell r="CY1209" t="str">
            <v/>
          </cell>
          <cell r="CZ1209" t="str">
            <v/>
          </cell>
          <cell r="DA1209" t="str">
            <v/>
          </cell>
          <cell r="DB1209" t="str">
            <v/>
          </cell>
          <cell r="DC1209" t="str">
            <v/>
          </cell>
          <cell r="DD1209" t="str">
            <v/>
          </cell>
          <cell r="DE1209" t="str">
            <v/>
          </cell>
          <cell r="DG1209" t="str">
            <v>SEAFOR KOM-COMMISSION LINE</v>
          </cell>
          <cell r="DH1209" t="str">
            <v/>
          </cell>
          <cell r="DI1209" t="str">
            <v/>
          </cell>
          <cell r="DJ1209" t="str">
            <v/>
          </cell>
          <cell r="DK1209" t="str">
            <v/>
          </cell>
          <cell r="DL1209" t="str">
            <v/>
          </cell>
          <cell r="DM1209" t="str">
            <v/>
          </cell>
          <cell r="DN1209" t="str">
            <v/>
          </cell>
          <cell r="DO1209" t="str">
            <v/>
          </cell>
          <cell r="DP1209" t="str">
            <v/>
          </cell>
          <cell r="DQ1209" t="str">
            <v/>
          </cell>
          <cell r="DR1209" t="str">
            <v/>
          </cell>
          <cell r="DS1209" t="str">
            <v/>
          </cell>
          <cell r="DU1209" t="str">
            <v>SEAFOR KOM-COMMISSION LINE</v>
          </cell>
          <cell r="DV1209" t="str">
            <v/>
          </cell>
          <cell r="DW1209" t="str">
            <v/>
          </cell>
          <cell r="DX1209" t="str">
            <v/>
          </cell>
          <cell r="DY1209" t="str">
            <v/>
          </cell>
          <cell r="DZ1209" t="str">
            <v/>
          </cell>
          <cell r="EA1209" t="str">
            <v/>
          </cell>
          <cell r="EB1209" t="str">
            <v/>
          </cell>
          <cell r="EC1209" t="str">
            <v/>
          </cell>
          <cell r="ED1209" t="str">
            <v/>
          </cell>
          <cell r="EE1209" t="str">
            <v/>
          </cell>
        </row>
        <row r="1210">
          <cell r="AF1210" t="str">
            <v>SEKASI JACKSON</v>
          </cell>
          <cell r="AG1210" t="str">
            <v>SEKASI JACKSON</v>
          </cell>
          <cell r="AH1210" t="str">
            <v/>
          </cell>
          <cell r="AI1210" t="str">
            <v/>
          </cell>
          <cell r="AJ1210" t="str">
            <v/>
          </cell>
          <cell r="AK1210" t="str">
            <v/>
          </cell>
          <cell r="AL1210" t="str">
            <v/>
          </cell>
          <cell r="AM1210" t="str">
            <v/>
          </cell>
          <cell r="AN1210" t="str">
            <v/>
          </cell>
          <cell r="AO1210" t="str">
            <v/>
          </cell>
          <cell r="AP1210" t="str">
            <v/>
          </cell>
          <cell r="AQ1210" t="str">
            <v/>
          </cell>
          <cell r="AR1210" t="str">
            <v/>
          </cell>
          <cell r="AS1210" t="str">
            <v/>
          </cell>
          <cell r="AT1210">
            <v>0</v>
          </cell>
          <cell r="AU1210" t="str">
            <v>SEKASI JACKSON</v>
          </cell>
          <cell r="AV1210" t="str">
            <v/>
          </cell>
          <cell r="AW1210" t="str">
            <v/>
          </cell>
          <cell r="AX1210" t="str">
            <v/>
          </cell>
          <cell r="AY1210" t="str">
            <v/>
          </cell>
          <cell r="AZ1210" t="str">
            <v/>
          </cell>
          <cell r="BA1210" t="str">
            <v/>
          </cell>
          <cell r="BB1210" t="str">
            <v/>
          </cell>
          <cell r="BC1210" t="str">
            <v/>
          </cell>
          <cell r="BD1210" t="str">
            <v/>
          </cell>
          <cell r="BE1210" t="str">
            <v/>
          </cell>
          <cell r="BG1210" t="str">
            <v>SEKASI JACKSON</v>
          </cell>
          <cell r="BH1210" t="str">
            <v/>
          </cell>
          <cell r="BI1210" t="str">
            <v/>
          </cell>
          <cell r="BJ1210" t="str">
            <v/>
          </cell>
          <cell r="BK1210" t="str">
            <v/>
          </cell>
          <cell r="BL1210" t="str">
            <v/>
          </cell>
          <cell r="BM1210" t="str">
            <v/>
          </cell>
          <cell r="BN1210" t="str">
            <v/>
          </cell>
          <cell r="BO1210" t="str">
            <v/>
          </cell>
          <cell r="BP1210" t="str">
            <v/>
          </cell>
          <cell r="BQ1210" t="str">
            <v/>
          </cell>
          <cell r="BR1210" t="str">
            <v/>
          </cell>
          <cell r="BS1210" t="str">
            <v/>
          </cell>
          <cell r="BU1210" t="str">
            <v>SEKASI JACKSON</v>
          </cell>
          <cell r="BV1210" t="str">
            <v/>
          </cell>
          <cell r="BW1210" t="str">
            <v/>
          </cell>
          <cell r="BX1210" t="str">
            <v/>
          </cell>
          <cell r="BY1210" t="str">
            <v/>
          </cell>
          <cell r="BZ1210" t="str">
            <v/>
          </cell>
          <cell r="CA1210" t="str">
            <v/>
          </cell>
          <cell r="CB1210" t="str">
            <v/>
          </cell>
          <cell r="CC1210" t="str">
            <v/>
          </cell>
          <cell r="CD1210" t="str">
            <v/>
          </cell>
          <cell r="CE1210" t="str">
            <v/>
          </cell>
          <cell r="CG1210" t="str">
            <v>SEKASI JACKSON</v>
          </cell>
          <cell r="CH1210" t="str">
            <v/>
          </cell>
          <cell r="CI1210" t="str">
            <v/>
          </cell>
          <cell r="CJ1210" t="str">
            <v/>
          </cell>
          <cell r="CK1210" t="str">
            <v/>
          </cell>
          <cell r="CL1210" t="str">
            <v/>
          </cell>
          <cell r="CM1210" t="str">
            <v/>
          </cell>
          <cell r="CN1210" t="str">
            <v/>
          </cell>
          <cell r="CO1210" t="str">
            <v/>
          </cell>
          <cell r="CP1210" t="str">
            <v/>
          </cell>
          <cell r="CQ1210" t="str">
            <v/>
          </cell>
          <cell r="CR1210" t="str">
            <v/>
          </cell>
          <cell r="CS1210" t="str">
            <v/>
          </cell>
          <cell r="CU1210" t="str">
            <v>SEKASI JACKSON</v>
          </cell>
          <cell r="CV1210" t="str">
            <v/>
          </cell>
          <cell r="CW1210" t="str">
            <v/>
          </cell>
          <cell r="CX1210" t="str">
            <v/>
          </cell>
          <cell r="CY1210" t="str">
            <v/>
          </cell>
          <cell r="CZ1210" t="str">
            <v/>
          </cell>
          <cell r="DA1210" t="str">
            <v/>
          </cell>
          <cell r="DB1210" t="str">
            <v/>
          </cell>
          <cell r="DC1210" t="str">
            <v/>
          </cell>
          <cell r="DD1210" t="str">
            <v/>
          </cell>
          <cell r="DE1210" t="str">
            <v/>
          </cell>
          <cell r="DG1210" t="str">
            <v>SEKASI JACKSON</v>
          </cell>
          <cell r="DH1210" t="str">
            <v/>
          </cell>
          <cell r="DI1210" t="str">
            <v/>
          </cell>
          <cell r="DJ1210" t="str">
            <v/>
          </cell>
          <cell r="DK1210" t="str">
            <v/>
          </cell>
          <cell r="DL1210" t="str">
            <v/>
          </cell>
          <cell r="DM1210" t="str">
            <v/>
          </cell>
          <cell r="DN1210" t="str">
            <v/>
          </cell>
          <cell r="DO1210" t="str">
            <v/>
          </cell>
          <cell r="DP1210" t="str">
            <v/>
          </cell>
          <cell r="DQ1210" t="str">
            <v/>
          </cell>
          <cell r="DR1210" t="str">
            <v/>
          </cell>
          <cell r="DS1210" t="str">
            <v/>
          </cell>
          <cell r="DU1210" t="str">
            <v>SEKASI JACKSON</v>
          </cell>
          <cell r="DV1210" t="str">
            <v/>
          </cell>
          <cell r="DW1210" t="str">
            <v/>
          </cell>
          <cell r="DX1210" t="str">
            <v/>
          </cell>
          <cell r="DY1210" t="str">
            <v/>
          </cell>
          <cell r="DZ1210" t="str">
            <v/>
          </cell>
          <cell r="EA1210" t="str">
            <v/>
          </cell>
          <cell r="EB1210" t="str">
            <v/>
          </cell>
          <cell r="EC1210" t="str">
            <v/>
          </cell>
          <cell r="ED1210" t="str">
            <v/>
          </cell>
          <cell r="EE1210" t="str">
            <v/>
          </cell>
        </row>
        <row r="1211">
          <cell r="AF1211" t="str">
            <v>SEKIBULE BAKER</v>
          </cell>
          <cell r="AG1211" t="str">
            <v>SEKIBULE BAKER</v>
          </cell>
          <cell r="AH1211" t="str">
            <v/>
          </cell>
          <cell r="AI1211" t="str">
            <v/>
          </cell>
          <cell r="AJ1211" t="str">
            <v/>
          </cell>
          <cell r="AK1211" t="str">
            <v/>
          </cell>
          <cell r="AL1211" t="str">
            <v/>
          </cell>
          <cell r="AM1211" t="str">
            <v/>
          </cell>
          <cell r="AN1211" t="str">
            <v/>
          </cell>
          <cell r="AO1211" t="str">
            <v/>
          </cell>
          <cell r="AP1211" t="str">
            <v/>
          </cell>
          <cell r="AQ1211" t="str">
            <v/>
          </cell>
          <cell r="AR1211" t="str">
            <v/>
          </cell>
          <cell r="AS1211" t="str">
            <v/>
          </cell>
          <cell r="AT1211">
            <v>0</v>
          </cell>
          <cell r="AU1211" t="str">
            <v>SEKIBULE BAKER</v>
          </cell>
          <cell r="AV1211" t="str">
            <v/>
          </cell>
          <cell r="AW1211" t="str">
            <v/>
          </cell>
          <cell r="AX1211" t="str">
            <v/>
          </cell>
          <cell r="AY1211" t="str">
            <v/>
          </cell>
          <cell r="AZ1211" t="str">
            <v/>
          </cell>
          <cell r="BA1211" t="str">
            <v/>
          </cell>
          <cell r="BB1211" t="str">
            <v/>
          </cell>
          <cell r="BC1211" t="str">
            <v/>
          </cell>
          <cell r="BD1211" t="str">
            <v/>
          </cell>
          <cell r="BE1211" t="str">
            <v/>
          </cell>
          <cell r="BG1211" t="str">
            <v>SEKIBULE BAKER</v>
          </cell>
          <cell r="BH1211" t="str">
            <v/>
          </cell>
          <cell r="BI1211" t="str">
            <v/>
          </cell>
          <cell r="BJ1211" t="str">
            <v/>
          </cell>
          <cell r="BK1211" t="str">
            <v/>
          </cell>
          <cell r="BL1211" t="str">
            <v/>
          </cell>
          <cell r="BM1211" t="str">
            <v/>
          </cell>
          <cell r="BN1211" t="str">
            <v/>
          </cell>
          <cell r="BO1211" t="str">
            <v/>
          </cell>
          <cell r="BP1211" t="str">
            <v/>
          </cell>
          <cell r="BQ1211" t="str">
            <v/>
          </cell>
          <cell r="BR1211" t="str">
            <v/>
          </cell>
          <cell r="BS1211" t="str">
            <v/>
          </cell>
          <cell r="BU1211" t="str">
            <v>SEKIBULE BAKER</v>
          </cell>
          <cell r="BV1211" t="str">
            <v/>
          </cell>
          <cell r="BW1211" t="str">
            <v/>
          </cell>
          <cell r="BX1211" t="str">
            <v/>
          </cell>
          <cell r="BY1211" t="str">
            <v/>
          </cell>
          <cell r="BZ1211" t="str">
            <v/>
          </cell>
          <cell r="CA1211" t="str">
            <v/>
          </cell>
          <cell r="CB1211" t="str">
            <v/>
          </cell>
          <cell r="CC1211" t="str">
            <v/>
          </cell>
          <cell r="CD1211" t="str">
            <v/>
          </cell>
          <cell r="CE1211" t="str">
            <v/>
          </cell>
          <cell r="CG1211" t="str">
            <v>SEKIBULE BAKER</v>
          </cell>
          <cell r="CH1211" t="str">
            <v/>
          </cell>
          <cell r="CI1211" t="str">
            <v/>
          </cell>
          <cell r="CJ1211" t="str">
            <v/>
          </cell>
          <cell r="CK1211" t="str">
            <v/>
          </cell>
          <cell r="CL1211" t="str">
            <v/>
          </cell>
          <cell r="CM1211" t="str">
            <v/>
          </cell>
          <cell r="CN1211" t="str">
            <v/>
          </cell>
          <cell r="CO1211" t="str">
            <v/>
          </cell>
          <cell r="CP1211" t="str">
            <v/>
          </cell>
          <cell r="CQ1211" t="str">
            <v/>
          </cell>
          <cell r="CR1211" t="str">
            <v/>
          </cell>
          <cell r="CS1211" t="str">
            <v/>
          </cell>
          <cell r="CU1211" t="str">
            <v>SEKIBULE BAKER</v>
          </cell>
          <cell r="CV1211" t="str">
            <v/>
          </cell>
          <cell r="CW1211" t="str">
            <v/>
          </cell>
          <cell r="CX1211" t="str">
            <v/>
          </cell>
          <cell r="CY1211" t="str">
            <v/>
          </cell>
          <cell r="CZ1211" t="str">
            <v/>
          </cell>
          <cell r="DA1211" t="str">
            <v/>
          </cell>
          <cell r="DB1211" t="str">
            <v/>
          </cell>
          <cell r="DC1211" t="str">
            <v/>
          </cell>
          <cell r="DD1211" t="str">
            <v/>
          </cell>
          <cell r="DE1211" t="str">
            <v/>
          </cell>
          <cell r="DG1211" t="str">
            <v>SEKIBULE BAKER</v>
          </cell>
          <cell r="DH1211" t="str">
            <v/>
          </cell>
          <cell r="DI1211" t="str">
            <v/>
          </cell>
          <cell r="DJ1211" t="str">
            <v/>
          </cell>
          <cell r="DK1211" t="str">
            <v/>
          </cell>
          <cell r="DL1211" t="str">
            <v/>
          </cell>
          <cell r="DM1211" t="str">
            <v/>
          </cell>
          <cell r="DN1211" t="str">
            <v/>
          </cell>
          <cell r="DO1211" t="str">
            <v/>
          </cell>
          <cell r="DP1211" t="str">
            <v/>
          </cell>
          <cell r="DQ1211" t="str">
            <v/>
          </cell>
          <cell r="DR1211" t="str">
            <v/>
          </cell>
          <cell r="DS1211" t="str">
            <v/>
          </cell>
          <cell r="DU1211" t="str">
            <v>SEKIBULE BAKER</v>
          </cell>
          <cell r="DV1211" t="str">
            <v/>
          </cell>
          <cell r="DW1211" t="str">
            <v/>
          </cell>
          <cell r="DX1211" t="str">
            <v/>
          </cell>
          <cell r="DY1211" t="str">
            <v/>
          </cell>
          <cell r="DZ1211" t="str">
            <v/>
          </cell>
          <cell r="EA1211" t="str">
            <v/>
          </cell>
          <cell r="EB1211" t="str">
            <v/>
          </cell>
          <cell r="EC1211" t="str">
            <v/>
          </cell>
          <cell r="ED1211" t="str">
            <v/>
          </cell>
          <cell r="EE1211" t="str">
            <v/>
          </cell>
        </row>
        <row r="1212">
          <cell r="AF1212" t="str">
            <v>SELECT DESTINATION U LTD -COLINE HOUSE</v>
          </cell>
          <cell r="AG1212" t="str">
            <v>SELECT DESTINATION U LTD -COLINE HOUSE</v>
          </cell>
          <cell r="AH1212" t="str">
            <v/>
          </cell>
          <cell r="AI1212" t="str">
            <v/>
          </cell>
          <cell r="AJ1212" t="str">
            <v/>
          </cell>
          <cell r="AK1212" t="str">
            <v/>
          </cell>
          <cell r="AL1212" t="str">
            <v/>
          </cell>
          <cell r="AM1212" t="str">
            <v/>
          </cell>
          <cell r="AN1212" t="str">
            <v/>
          </cell>
          <cell r="AO1212" t="str">
            <v/>
          </cell>
          <cell r="AP1212" t="str">
            <v/>
          </cell>
          <cell r="AQ1212" t="str">
            <v/>
          </cell>
          <cell r="AR1212" t="str">
            <v/>
          </cell>
          <cell r="AS1212" t="str">
            <v/>
          </cell>
          <cell r="AT1212">
            <v>0</v>
          </cell>
          <cell r="AU1212" t="str">
            <v>SELECT DESTINATION U LTD -COLINE HOUSE</v>
          </cell>
          <cell r="AV1212" t="str">
            <v/>
          </cell>
          <cell r="AW1212" t="str">
            <v/>
          </cell>
          <cell r="AX1212" t="str">
            <v/>
          </cell>
          <cell r="AY1212" t="str">
            <v/>
          </cell>
          <cell r="AZ1212" t="str">
            <v/>
          </cell>
          <cell r="BA1212" t="str">
            <v/>
          </cell>
          <cell r="BB1212" t="str">
            <v/>
          </cell>
          <cell r="BC1212" t="str">
            <v/>
          </cell>
          <cell r="BD1212" t="str">
            <v/>
          </cell>
          <cell r="BE1212" t="str">
            <v/>
          </cell>
          <cell r="BG1212" t="str">
            <v>SELECT DESTINATION U LTD -COLINE HOUSE</v>
          </cell>
          <cell r="BH1212" t="str">
            <v/>
          </cell>
          <cell r="BI1212" t="str">
            <v/>
          </cell>
          <cell r="BJ1212" t="str">
            <v/>
          </cell>
          <cell r="BK1212" t="str">
            <v/>
          </cell>
          <cell r="BL1212" t="str">
            <v/>
          </cell>
          <cell r="BM1212" t="str">
            <v/>
          </cell>
          <cell r="BN1212" t="str">
            <v/>
          </cell>
          <cell r="BO1212" t="str">
            <v/>
          </cell>
          <cell r="BP1212" t="str">
            <v/>
          </cell>
          <cell r="BQ1212" t="str">
            <v/>
          </cell>
          <cell r="BR1212" t="str">
            <v/>
          </cell>
          <cell r="BS1212" t="str">
            <v/>
          </cell>
          <cell r="BU1212" t="str">
            <v>SELECT DESTINATION U LTD -COLINE HOUSE</v>
          </cell>
          <cell r="BV1212" t="str">
            <v/>
          </cell>
          <cell r="BW1212" t="str">
            <v/>
          </cell>
          <cell r="BX1212" t="str">
            <v/>
          </cell>
          <cell r="BY1212" t="str">
            <v/>
          </cell>
          <cell r="BZ1212" t="str">
            <v/>
          </cell>
          <cell r="CA1212" t="str">
            <v/>
          </cell>
          <cell r="CB1212" t="str">
            <v/>
          </cell>
          <cell r="CC1212" t="str">
            <v/>
          </cell>
          <cell r="CD1212" t="str">
            <v/>
          </cell>
          <cell r="CE1212" t="str">
            <v/>
          </cell>
          <cell r="CG1212" t="str">
            <v>SELECT DESTINATION U LTD -COLINE HOUSE</v>
          </cell>
          <cell r="CH1212" t="str">
            <v/>
          </cell>
          <cell r="CI1212" t="str">
            <v/>
          </cell>
          <cell r="CJ1212" t="str">
            <v/>
          </cell>
          <cell r="CK1212" t="str">
            <v/>
          </cell>
          <cell r="CL1212" t="str">
            <v/>
          </cell>
          <cell r="CM1212" t="str">
            <v/>
          </cell>
          <cell r="CN1212" t="str">
            <v/>
          </cell>
          <cell r="CO1212" t="str">
            <v/>
          </cell>
          <cell r="CP1212" t="str">
            <v/>
          </cell>
          <cell r="CQ1212" t="str">
            <v/>
          </cell>
          <cell r="CR1212" t="str">
            <v/>
          </cell>
          <cell r="CS1212" t="str">
            <v/>
          </cell>
          <cell r="CU1212" t="str">
            <v>SELECT DESTINATION U LTD -COLINE HOUSE</v>
          </cell>
          <cell r="CV1212" t="str">
            <v/>
          </cell>
          <cell r="CW1212" t="str">
            <v/>
          </cell>
          <cell r="CX1212" t="str">
            <v/>
          </cell>
          <cell r="CY1212" t="str">
            <v/>
          </cell>
          <cell r="CZ1212" t="str">
            <v/>
          </cell>
          <cell r="DA1212" t="str">
            <v/>
          </cell>
          <cell r="DB1212" t="str">
            <v/>
          </cell>
          <cell r="DC1212" t="str">
            <v/>
          </cell>
          <cell r="DD1212" t="str">
            <v/>
          </cell>
          <cell r="DE1212" t="str">
            <v/>
          </cell>
          <cell r="DG1212" t="str">
            <v>SELECT DESTINATION U LTD -COLINE HOUSE</v>
          </cell>
          <cell r="DH1212" t="str">
            <v/>
          </cell>
          <cell r="DI1212" t="str">
            <v/>
          </cell>
          <cell r="DJ1212" t="str">
            <v/>
          </cell>
          <cell r="DK1212" t="str">
            <v/>
          </cell>
          <cell r="DL1212" t="str">
            <v/>
          </cell>
          <cell r="DM1212" t="str">
            <v/>
          </cell>
          <cell r="DN1212" t="str">
            <v/>
          </cell>
          <cell r="DO1212" t="str">
            <v/>
          </cell>
          <cell r="DP1212" t="str">
            <v/>
          </cell>
          <cell r="DQ1212" t="str">
            <v/>
          </cell>
          <cell r="DR1212" t="str">
            <v/>
          </cell>
          <cell r="DS1212" t="str">
            <v/>
          </cell>
          <cell r="DU1212" t="str">
            <v>SELECT DESTINATION U LTD -COLINE HOUSE</v>
          </cell>
          <cell r="DV1212" t="str">
            <v/>
          </cell>
          <cell r="DW1212" t="str">
            <v/>
          </cell>
          <cell r="DX1212" t="str">
            <v/>
          </cell>
          <cell r="DY1212" t="str">
            <v/>
          </cell>
          <cell r="DZ1212" t="str">
            <v/>
          </cell>
          <cell r="EA1212" t="str">
            <v/>
          </cell>
          <cell r="EB1212" t="str">
            <v/>
          </cell>
          <cell r="EC1212" t="str">
            <v/>
          </cell>
          <cell r="ED1212" t="str">
            <v/>
          </cell>
          <cell r="EE1212" t="str">
            <v/>
          </cell>
        </row>
        <row r="1213">
          <cell r="AF1213" t="str">
            <v>SEMAMBA PROPERTY SERVICES LTD</v>
          </cell>
          <cell r="AG1213" t="str">
            <v>SEMAMBA PROPERTY SERVICES LTD</v>
          </cell>
          <cell r="AH1213" t="str">
            <v/>
          </cell>
          <cell r="AI1213" t="str">
            <v/>
          </cell>
          <cell r="AJ1213" t="str">
            <v/>
          </cell>
          <cell r="AK1213" t="str">
            <v/>
          </cell>
          <cell r="AL1213" t="str">
            <v/>
          </cell>
          <cell r="AM1213" t="str">
            <v/>
          </cell>
          <cell r="AN1213" t="str">
            <v/>
          </cell>
          <cell r="AO1213" t="str">
            <v/>
          </cell>
          <cell r="AP1213" t="str">
            <v/>
          </cell>
          <cell r="AQ1213" t="str">
            <v/>
          </cell>
          <cell r="AR1213" t="str">
            <v/>
          </cell>
          <cell r="AS1213" t="str">
            <v/>
          </cell>
          <cell r="AT1213">
            <v>0</v>
          </cell>
          <cell r="AU1213" t="str">
            <v>SEMAMBA PROPERTY SERVICES LTD</v>
          </cell>
          <cell r="AV1213" t="str">
            <v/>
          </cell>
          <cell r="AW1213" t="str">
            <v/>
          </cell>
          <cell r="AX1213" t="str">
            <v/>
          </cell>
          <cell r="AY1213" t="str">
            <v/>
          </cell>
          <cell r="AZ1213" t="str">
            <v/>
          </cell>
          <cell r="BA1213" t="str">
            <v/>
          </cell>
          <cell r="BB1213" t="str">
            <v/>
          </cell>
          <cell r="BC1213" t="str">
            <v/>
          </cell>
          <cell r="BD1213" t="str">
            <v/>
          </cell>
          <cell r="BE1213" t="str">
            <v/>
          </cell>
          <cell r="BG1213" t="str">
            <v>SEMAMBA PROPERTY SERVICES LTD</v>
          </cell>
          <cell r="BH1213" t="str">
            <v/>
          </cell>
          <cell r="BI1213" t="str">
            <v/>
          </cell>
          <cell r="BJ1213" t="str">
            <v/>
          </cell>
          <cell r="BK1213" t="str">
            <v/>
          </cell>
          <cell r="BL1213" t="str">
            <v/>
          </cell>
          <cell r="BM1213" t="str">
            <v/>
          </cell>
          <cell r="BN1213" t="str">
            <v/>
          </cell>
          <cell r="BO1213" t="str">
            <v/>
          </cell>
          <cell r="BP1213" t="str">
            <v/>
          </cell>
          <cell r="BQ1213" t="str">
            <v/>
          </cell>
          <cell r="BR1213" t="str">
            <v/>
          </cell>
          <cell r="BS1213" t="str">
            <v/>
          </cell>
          <cell r="BU1213" t="str">
            <v>SEMAMBA PROPERTY SERVICES LTD</v>
          </cell>
          <cell r="BV1213" t="str">
            <v/>
          </cell>
          <cell r="BW1213" t="str">
            <v/>
          </cell>
          <cell r="BX1213" t="str">
            <v/>
          </cell>
          <cell r="BY1213" t="str">
            <v/>
          </cell>
          <cell r="BZ1213" t="str">
            <v/>
          </cell>
          <cell r="CA1213" t="str">
            <v/>
          </cell>
          <cell r="CB1213" t="str">
            <v/>
          </cell>
          <cell r="CC1213" t="str">
            <v/>
          </cell>
          <cell r="CD1213" t="str">
            <v/>
          </cell>
          <cell r="CE1213" t="str">
            <v/>
          </cell>
          <cell r="CG1213" t="str">
            <v>SEMAMBA PROPERTY SERVICES LTD</v>
          </cell>
          <cell r="CH1213" t="str">
            <v/>
          </cell>
          <cell r="CI1213" t="str">
            <v/>
          </cell>
          <cell r="CJ1213" t="str">
            <v/>
          </cell>
          <cell r="CK1213" t="str">
            <v/>
          </cell>
          <cell r="CL1213" t="str">
            <v/>
          </cell>
          <cell r="CM1213" t="str">
            <v/>
          </cell>
          <cell r="CN1213" t="str">
            <v/>
          </cell>
          <cell r="CO1213" t="str">
            <v/>
          </cell>
          <cell r="CP1213" t="str">
            <v/>
          </cell>
          <cell r="CQ1213" t="str">
            <v/>
          </cell>
          <cell r="CR1213" t="str">
            <v/>
          </cell>
          <cell r="CS1213" t="str">
            <v/>
          </cell>
          <cell r="CU1213" t="str">
            <v>SEMAMBA PROPERTY SERVICES LTD</v>
          </cell>
          <cell r="CV1213" t="str">
            <v/>
          </cell>
          <cell r="CW1213" t="str">
            <v/>
          </cell>
          <cell r="CX1213" t="str">
            <v/>
          </cell>
          <cell r="CY1213" t="str">
            <v/>
          </cell>
          <cell r="CZ1213" t="str">
            <v/>
          </cell>
          <cell r="DA1213" t="str">
            <v/>
          </cell>
          <cell r="DB1213" t="str">
            <v/>
          </cell>
          <cell r="DC1213" t="str">
            <v/>
          </cell>
          <cell r="DD1213" t="str">
            <v/>
          </cell>
          <cell r="DE1213" t="str">
            <v/>
          </cell>
          <cell r="DG1213" t="str">
            <v>SEMAMBA PROPERTY SERVICES LTD</v>
          </cell>
          <cell r="DH1213" t="str">
            <v/>
          </cell>
          <cell r="DI1213" t="str">
            <v/>
          </cell>
          <cell r="DJ1213" t="str">
            <v/>
          </cell>
          <cell r="DK1213" t="str">
            <v/>
          </cell>
          <cell r="DL1213" t="str">
            <v/>
          </cell>
          <cell r="DM1213" t="str">
            <v/>
          </cell>
          <cell r="DN1213" t="str">
            <v/>
          </cell>
          <cell r="DO1213" t="str">
            <v/>
          </cell>
          <cell r="DP1213" t="str">
            <v/>
          </cell>
          <cell r="DQ1213" t="str">
            <v/>
          </cell>
          <cell r="DR1213" t="str">
            <v/>
          </cell>
          <cell r="DS1213" t="str">
            <v/>
          </cell>
          <cell r="DU1213" t="str">
            <v>SEMAMBA PROPERTY SERVICES LTD</v>
          </cell>
          <cell r="DV1213" t="str">
            <v/>
          </cell>
          <cell r="DW1213" t="str">
            <v/>
          </cell>
          <cell r="DX1213" t="str">
            <v/>
          </cell>
          <cell r="DY1213" t="str">
            <v/>
          </cell>
          <cell r="DZ1213" t="str">
            <v/>
          </cell>
          <cell r="EA1213" t="str">
            <v/>
          </cell>
          <cell r="EB1213" t="str">
            <v/>
          </cell>
          <cell r="EC1213" t="str">
            <v/>
          </cell>
          <cell r="ED1213" t="str">
            <v/>
          </cell>
          <cell r="EE1213" t="str">
            <v/>
          </cell>
        </row>
        <row r="1214">
          <cell r="AF1214" t="str">
            <v>SEMBABULE FARMERS SACCO</v>
          </cell>
          <cell r="AG1214" t="str">
            <v>SEMBABULE FARMERS SACCO</v>
          </cell>
          <cell r="AH1214" t="str">
            <v/>
          </cell>
          <cell r="AI1214" t="str">
            <v/>
          </cell>
          <cell r="AJ1214" t="str">
            <v/>
          </cell>
          <cell r="AK1214" t="str">
            <v/>
          </cell>
          <cell r="AL1214">
            <v>1</v>
          </cell>
          <cell r="AM1214">
            <v>1</v>
          </cell>
          <cell r="AN1214">
            <v>1</v>
          </cell>
          <cell r="AO1214" t="str">
            <v/>
          </cell>
          <cell r="AP1214" t="str">
            <v/>
          </cell>
          <cell r="AQ1214" t="str">
            <v/>
          </cell>
          <cell r="AR1214" t="str">
            <v/>
          </cell>
          <cell r="AS1214">
            <v>1</v>
          </cell>
          <cell r="AT1214">
            <v>4</v>
          </cell>
          <cell r="AU1214" t="str">
            <v>SEMBABULE FARMERS SACCO</v>
          </cell>
          <cell r="AV1214">
            <v>1</v>
          </cell>
          <cell r="AW1214" t="str">
            <v/>
          </cell>
          <cell r="AX1214" t="str">
            <v/>
          </cell>
          <cell r="AY1214" t="str">
            <v/>
          </cell>
          <cell r="AZ1214" t="str">
            <v/>
          </cell>
          <cell r="BA1214" t="str">
            <v/>
          </cell>
          <cell r="BB1214" t="str">
            <v/>
          </cell>
          <cell r="BC1214" t="str">
            <v/>
          </cell>
          <cell r="BD1214" t="str">
            <v/>
          </cell>
          <cell r="BE1214" t="str">
            <v/>
          </cell>
          <cell r="BG1214" t="str">
            <v>SEMBABULE FARMERS SACCO</v>
          </cell>
          <cell r="BH1214" t="str">
            <v/>
          </cell>
          <cell r="BI1214" t="str">
            <v/>
          </cell>
          <cell r="BJ1214" t="str">
            <v/>
          </cell>
          <cell r="BK1214" t="str">
            <v/>
          </cell>
          <cell r="BL1214">
            <v>1</v>
          </cell>
          <cell r="BM1214">
            <v>2</v>
          </cell>
          <cell r="BN1214">
            <v>2</v>
          </cell>
          <cell r="BO1214" t="str">
            <v/>
          </cell>
          <cell r="BP1214" t="str">
            <v/>
          </cell>
          <cell r="BQ1214" t="str">
            <v/>
          </cell>
          <cell r="BR1214" t="str">
            <v/>
          </cell>
          <cell r="BS1214">
            <v>1</v>
          </cell>
          <cell r="BU1214" t="str">
            <v>SEMBABULE FARMERS SACCO</v>
          </cell>
          <cell r="BV1214">
            <v>1</v>
          </cell>
          <cell r="BW1214" t="str">
            <v/>
          </cell>
          <cell r="BX1214" t="str">
            <v/>
          </cell>
          <cell r="BY1214" t="str">
            <v/>
          </cell>
          <cell r="BZ1214" t="str">
            <v/>
          </cell>
          <cell r="CA1214" t="str">
            <v/>
          </cell>
          <cell r="CB1214" t="str">
            <v/>
          </cell>
          <cell r="CC1214" t="str">
            <v/>
          </cell>
          <cell r="CD1214" t="str">
            <v/>
          </cell>
          <cell r="CE1214" t="str">
            <v/>
          </cell>
          <cell r="CG1214" t="str">
            <v>SEMBABULE FARMERS SACCO</v>
          </cell>
          <cell r="CH1214" t="str">
            <v/>
          </cell>
          <cell r="CI1214" t="str">
            <v/>
          </cell>
          <cell r="CJ1214" t="str">
            <v/>
          </cell>
          <cell r="CK1214" t="str">
            <v/>
          </cell>
          <cell r="CL1214">
            <v>1000</v>
          </cell>
          <cell r="CM1214">
            <v>21000</v>
          </cell>
          <cell r="CN1214">
            <v>53000</v>
          </cell>
          <cell r="CO1214" t="str">
            <v/>
          </cell>
          <cell r="CP1214" t="str">
            <v/>
          </cell>
          <cell r="CQ1214" t="str">
            <v/>
          </cell>
          <cell r="CR1214" t="str">
            <v/>
          </cell>
          <cell r="CS1214">
            <v>93950</v>
          </cell>
          <cell r="CU1214" t="str">
            <v>SEMBABULE FARMERS SACCO</v>
          </cell>
          <cell r="CV1214">
            <v>119100</v>
          </cell>
          <cell r="CW1214" t="str">
            <v/>
          </cell>
          <cell r="CX1214" t="str">
            <v/>
          </cell>
          <cell r="CY1214" t="str">
            <v/>
          </cell>
          <cell r="CZ1214" t="str">
            <v/>
          </cell>
          <cell r="DA1214" t="str">
            <v/>
          </cell>
          <cell r="DB1214" t="str">
            <v/>
          </cell>
          <cell r="DC1214" t="str">
            <v/>
          </cell>
          <cell r="DD1214" t="str">
            <v/>
          </cell>
          <cell r="DE1214" t="str">
            <v/>
          </cell>
          <cell r="DG1214" t="str">
            <v>SEMBABULE FARMERS SACCO</v>
          </cell>
          <cell r="DH1214" t="str">
            <v/>
          </cell>
          <cell r="DI1214" t="str">
            <v/>
          </cell>
          <cell r="DJ1214" t="str">
            <v/>
          </cell>
          <cell r="DK1214" t="str">
            <v/>
          </cell>
          <cell r="DL1214">
            <v>400</v>
          </cell>
          <cell r="DM1214">
            <v>800</v>
          </cell>
          <cell r="DN1214">
            <v>800</v>
          </cell>
          <cell r="DO1214" t="str">
            <v/>
          </cell>
          <cell r="DP1214" t="str">
            <v/>
          </cell>
          <cell r="DQ1214" t="str">
            <v/>
          </cell>
          <cell r="DR1214" t="str">
            <v/>
          </cell>
          <cell r="DS1214">
            <v>400</v>
          </cell>
          <cell r="DU1214" t="str">
            <v>SEMBABULE FARMERS SACCO</v>
          </cell>
          <cell r="DV1214">
            <v>400</v>
          </cell>
          <cell r="DW1214" t="str">
            <v/>
          </cell>
          <cell r="DX1214" t="str">
            <v/>
          </cell>
          <cell r="DY1214" t="str">
            <v/>
          </cell>
          <cell r="DZ1214" t="str">
            <v/>
          </cell>
          <cell r="EA1214" t="str">
            <v/>
          </cell>
          <cell r="EB1214" t="str">
            <v/>
          </cell>
          <cell r="EC1214" t="str">
            <v/>
          </cell>
          <cell r="ED1214" t="str">
            <v/>
          </cell>
          <cell r="EE1214" t="str">
            <v/>
          </cell>
        </row>
        <row r="1215">
          <cell r="AF1215" t="str">
            <v>SEMBABULE FARMERS SACCO</v>
          </cell>
          <cell r="AG1215" t="str">
            <v>SEMBABULE FARMERS SACCO</v>
          </cell>
          <cell r="AH1215" t="str">
            <v/>
          </cell>
          <cell r="AI1215" t="str">
            <v/>
          </cell>
          <cell r="AJ1215" t="str">
            <v/>
          </cell>
          <cell r="AK1215" t="str">
            <v/>
          </cell>
          <cell r="AL1215">
            <v>1</v>
          </cell>
          <cell r="AM1215">
            <v>1</v>
          </cell>
          <cell r="AN1215">
            <v>1</v>
          </cell>
          <cell r="AO1215" t="str">
            <v/>
          </cell>
          <cell r="AP1215" t="str">
            <v/>
          </cell>
          <cell r="AQ1215" t="str">
            <v/>
          </cell>
          <cell r="AR1215" t="str">
            <v/>
          </cell>
          <cell r="AS1215">
            <v>1</v>
          </cell>
          <cell r="AT1215">
            <v>4</v>
          </cell>
          <cell r="AU1215" t="str">
            <v>SEMBABULE FARMERS SACCO</v>
          </cell>
          <cell r="AV1215">
            <v>1</v>
          </cell>
          <cell r="AW1215" t="str">
            <v/>
          </cell>
          <cell r="AX1215" t="str">
            <v/>
          </cell>
          <cell r="AY1215" t="str">
            <v/>
          </cell>
          <cell r="AZ1215" t="str">
            <v/>
          </cell>
          <cell r="BA1215" t="str">
            <v/>
          </cell>
          <cell r="BB1215" t="str">
            <v/>
          </cell>
          <cell r="BC1215" t="str">
            <v/>
          </cell>
          <cell r="BD1215" t="str">
            <v/>
          </cell>
          <cell r="BE1215" t="str">
            <v/>
          </cell>
          <cell r="BG1215" t="str">
            <v>SEMBABULE FARMERS SACCO</v>
          </cell>
          <cell r="BH1215" t="str">
            <v/>
          </cell>
          <cell r="BI1215" t="str">
            <v/>
          </cell>
          <cell r="BJ1215" t="str">
            <v/>
          </cell>
          <cell r="BK1215" t="str">
            <v/>
          </cell>
          <cell r="BL1215">
            <v>1</v>
          </cell>
          <cell r="BM1215">
            <v>2</v>
          </cell>
          <cell r="BN1215">
            <v>2</v>
          </cell>
          <cell r="BO1215" t="str">
            <v/>
          </cell>
          <cell r="BP1215" t="str">
            <v/>
          </cell>
          <cell r="BQ1215" t="str">
            <v/>
          </cell>
          <cell r="BR1215" t="str">
            <v/>
          </cell>
          <cell r="BS1215">
            <v>1</v>
          </cell>
          <cell r="BU1215" t="str">
            <v>SEMBABULE FARMERS SACCO</v>
          </cell>
          <cell r="BV1215">
            <v>1</v>
          </cell>
          <cell r="BW1215" t="str">
            <v/>
          </cell>
          <cell r="BX1215" t="str">
            <v/>
          </cell>
          <cell r="BY1215" t="str">
            <v/>
          </cell>
          <cell r="BZ1215" t="str">
            <v/>
          </cell>
          <cell r="CA1215" t="str">
            <v/>
          </cell>
          <cell r="CB1215" t="str">
            <v/>
          </cell>
          <cell r="CC1215" t="str">
            <v/>
          </cell>
          <cell r="CD1215" t="str">
            <v/>
          </cell>
          <cell r="CE1215" t="str">
            <v/>
          </cell>
          <cell r="CG1215" t="str">
            <v>SEMBABULE FARMERS SACCO</v>
          </cell>
          <cell r="CH1215" t="str">
            <v/>
          </cell>
          <cell r="CI1215" t="str">
            <v/>
          </cell>
          <cell r="CJ1215" t="str">
            <v/>
          </cell>
          <cell r="CK1215" t="str">
            <v/>
          </cell>
          <cell r="CL1215">
            <v>1000</v>
          </cell>
          <cell r="CM1215">
            <v>21000</v>
          </cell>
          <cell r="CN1215">
            <v>53000</v>
          </cell>
          <cell r="CO1215" t="str">
            <v/>
          </cell>
          <cell r="CP1215" t="str">
            <v/>
          </cell>
          <cell r="CQ1215" t="str">
            <v/>
          </cell>
          <cell r="CR1215" t="str">
            <v/>
          </cell>
          <cell r="CS1215">
            <v>93950</v>
          </cell>
          <cell r="CU1215" t="str">
            <v>SEMBABULE FARMERS SACCO</v>
          </cell>
          <cell r="CV1215">
            <v>119100</v>
          </cell>
          <cell r="CW1215" t="str">
            <v/>
          </cell>
          <cell r="CX1215" t="str">
            <v/>
          </cell>
          <cell r="CY1215" t="str">
            <v/>
          </cell>
          <cell r="CZ1215" t="str">
            <v/>
          </cell>
          <cell r="DA1215" t="str">
            <v/>
          </cell>
          <cell r="DB1215" t="str">
            <v/>
          </cell>
          <cell r="DC1215" t="str">
            <v/>
          </cell>
          <cell r="DD1215" t="str">
            <v/>
          </cell>
          <cell r="DE1215" t="str">
            <v/>
          </cell>
          <cell r="DG1215" t="str">
            <v>SEMBABULE FARMERS SACCO</v>
          </cell>
          <cell r="DH1215" t="str">
            <v/>
          </cell>
          <cell r="DI1215" t="str">
            <v/>
          </cell>
          <cell r="DJ1215" t="str">
            <v/>
          </cell>
          <cell r="DK1215" t="str">
            <v/>
          </cell>
          <cell r="DL1215">
            <v>400</v>
          </cell>
          <cell r="DM1215">
            <v>800</v>
          </cell>
          <cell r="DN1215">
            <v>800</v>
          </cell>
          <cell r="DO1215" t="str">
            <v/>
          </cell>
          <cell r="DP1215" t="str">
            <v/>
          </cell>
          <cell r="DQ1215" t="str">
            <v/>
          </cell>
          <cell r="DR1215" t="str">
            <v/>
          </cell>
          <cell r="DS1215">
            <v>400</v>
          </cell>
          <cell r="DU1215" t="str">
            <v>SEMBABULE FARMERS SACCO</v>
          </cell>
          <cell r="DV1215">
            <v>400</v>
          </cell>
          <cell r="DW1215" t="str">
            <v/>
          </cell>
          <cell r="DX1215" t="str">
            <v/>
          </cell>
          <cell r="DY1215" t="str">
            <v/>
          </cell>
          <cell r="DZ1215" t="str">
            <v/>
          </cell>
          <cell r="EA1215" t="str">
            <v/>
          </cell>
          <cell r="EB1215" t="str">
            <v/>
          </cell>
          <cell r="EC1215" t="str">
            <v/>
          </cell>
          <cell r="ED1215" t="str">
            <v/>
          </cell>
          <cell r="EE1215" t="str">
            <v/>
          </cell>
        </row>
        <row r="1216">
          <cell r="AF1216" t="str">
            <v>SEMILIKI HIGH SCHOOL</v>
          </cell>
          <cell r="AG1216" t="str">
            <v>SEMILIKI HIGH SCHOOL</v>
          </cell>
          <cell r="AH1216" t="str">
            <v/>
          </cell>
          <cell r="AI1216" t="str">
            <v/>
          </cell>
          <cell r="AJ1216" t="str">
            <v/>
          </cell>
          <cell r="AK1216" t="str">
            <v/>
          </cell>
          <cell r="AL1216" t="str">
            <v/>
          </cell>
          <cell r="AM1216" t="str">
            <v/>
          </cell>
          <cell r="AN1216" t="str">
            <v/>
          </cell>
          <cell r="AO1216" t="str">
            <v/>
          </cell>
          <cell r="AP1216" t="str">
            <v/>
          </cell>
          <cell r="AQ1216" t="str">
            <v/>
          </cell>
          <cell r="AR1216" t="str">
            <v/>
          </cell>
          <cell r="AS1216" t="str">
            <v/>
          </cell>
          <cell r="AT1216">
            <v>0</v>
          </cell>
          <cell r="AU1216" t="str">
            <v>SEMILIKI HIGH SCHOOL</v>
          </cell>
          <cell r="AV1216" t="str">
            <v/>
          </cell>
          <cell r="AW1216" t="str">
            <v/>
          </cell>
          <cell r="AX1216" t="str">
            <v/>
          </cell>
          <cell r="AY1216" t="str">
            <v/>
          </cell>
          <cell r="AZ1216" t="str">
            <v/>
          </cell>
          <cell r="BA1216" t="str">
            <v/>
          </cell>
          <cell r="BB1216" t="str">
            <v/>
          </cell>
          <cell r="BC1216" t="str">
            <v/>
          </cell>
          <cell r="BD1216" t="str">
            <v/>
          </cell>
          <cell r="BE1216" t="str">
            <v/>
          </cell>
          <cell r="BG1216" t="str">
            <v>SEMILIKI HIGH SCHOOL</v>
          </cell>
          <cell r="BH1216" t="str">
            <v/>
          </cell>
          <cell r="BI1216" t="str">
            <v/>
          </cell>
          <cell r="BJ1216" t="str">
            <v/>
          </cell>
          <cell r="BK1216" t="str">
            <v/>
          </cell>
          <cell r="BL1216" t="str">
            <v/>
          </cell>
          <cell r="BM1216" t="str">
            <v/>
          </cell>
          <cell r="BN1216" t="str">
            <v/>
          </cell>
          <cell r="BO1216" t="str">
            <v/>
          </cell>
          <cell r="BP1216" t="str">
            <v/>
          </cell>
          <cell r="BQ1216" t="str">
            <v/>
          </cell>
          <cell r="BR1216" t="str">
            <v/>
          </cell>
          <cell r="BS1216" t="str">
            <v/>
          </cell>
          <cell r="BU1216" t="str">
            <v>SEMILIKI HIGH SCHOOL</v>
          </cell>
          <cell r="BV1216" t="str">
            <v/>
          </cell>
          <cell r="BW1216" t="str">
            <v/>
          </cell>
          <cell r="BX1216" t="str">
            <v/>
          </cell>
          <cell r="BY1216" t="str">
            <v/>
          </cell>
          <cell r="BZ1216" t="str">
            <v/>
          </cell>
          <cell r="CA1216" t="str">
            <v/>
          </cell>
          <cell r="CB1216" t="str">
            <v/>
          </cell>
          <cell r="CC1216" t="str">
            <v/>
          </cell>
          <cell r="CD1216" t="str">
            <v/>
          </cell>
          <cell r="CE1216" t="str">
            <v/>
          </cell>
          <cell r="CG1216" t="str">
            <v>SEMILIKI HIGH SCHOOL</v>
          </cell>
          <cell r="CH1216" t="str">
            <v/>
          </cell>
          <cell r="CI1216" t="str">
            <v/>
          </cell>
          <cell r="CJ1216" t="str">
            <v/>
          </cell>
          <cell r="CK1216" t="str">
            <v/>
          </cell>
          <cell r="CL1216" t="str">
            <v/>
          </cell>
          <cell r="CM1216" t="str">
            <v/>
          </cell>
          <cell r="CN1216" t="str">
            <v/>
          </cell>
          <cell r="CO1216" t="str">
            <v/>
          </cell>
          <cell r="CP1216" t="str">
            <v/>
          </cell>
          <cell r="CQ1216" t="str">
            <v/>
          </cell>
          <cell r="CR1216" t="str">
            <v/>
          </cell>
          <cell r="CS1216" t="str">
            <v/>
          </cell>
          <cell r="CU1216" t="str">
            <v>SEMILIKI HIGH SCHOOL</v>
          </cell>
          <cell r="CV1216" t="str">
            <v/>
          </cell>
          <cell r="CW1216" t="str">
            <v/>
          </cell>
          <cell r="CX1216" t="str">
            <v/>
          </cell>
          <cell r="CY1216" t="str">
            <v/>
          </cell>
          <cell r="CZ1216" t="str">
            <v/>
          </cell>
          <cell r="DA1216" t="str">
            <v/>
          </cell>
          <cell r="DB1216" t="str">
            <v/>
          </cell>
          <cell r="DC1216" t="str">
            <v/>
          </cell>
          <cell r="DD1216" t="str">
            <v/>
          </cell>
          <cell r="DE1216" t="str">
            <v/>
          </cell>
          <cell r="DG1216" t="str">
            <v>SEMILIKI HIGH SCHOOL</v>
          </cell>
          <cell r="DH1216" t="str">
            <v/>
          </cell>
          <cell r="DI1216" t="str">
            <v/>
          </cell>
          <cell r="DJ1216" t="str">
            <v/>
          </cell>
          <cell r="DK1216" t="str">
            <v/>
          </cell>
          <cell r="DL1216" t="str">
            <v/>
          </cell>
          <cell r="DM1216" t="str">
            <v/>
          </cell>
          <cell r="DN1216" t="str">
            <v/>
          </cell>
          <cell r="DO1216" t="str">
            <v/>
          </cell>
          <cell r="DP1216" t="str">
            <v/>
          </cell>
          <cell r="DQ1216" t="str">
            <v/>
          </cell>
          <cell r="DR1216" t="str">
            <v/>
          </cell>
          <cell r="DS1216" t="str">
            <v/>
          </cell>
          <cell r="DU1216" t="str">
            <v>SEMILIKI HIGH SCHOOL</v>
          </cell>
          <cell r="DV1216" t="str">
            <v/>
          </cell>
          <cell r="DW1216" t="str">
            <v/>
          </cell>
          <cell r="DX1216" t="str">
            <v/>
          </cell>
          <cell r="DY1216" t="str">
            <v/>
          </cell>
          <cell r="DZ1216" t="str">
            <v/>
          </cell>
          <cell r="EA1216" t="str">
            <v/>
          </cell>
          <cell r="EB1216" t="str">
            <v/>
          </cell>
          <cell r="EC1216" t="str">
            <v/>
          </cell>
          <cell r="ED1216" t="str">
            <v/>
          </cell>
          <cell r="EE1216" t="str">
            <v/>
          </cell>
        </row>
        <row r="1217">
          <cell r="AF1217" t="str">
            <v>SEMILIKI HIGH SCHOOL</v>
          </cell>
          <cell r="AG1217" t="str">
            <v>SEMILIKI HIGH SCHOOL</v>
          </cell>
          <cell r="AH1217" t="str">
            <v/>
          </cell>
          <cell r="AI1217" t="str">
            <v/>
          </cell>
          <cell r="AJ1217" t="str">
            <v/>
          </cell>
          <cell r="AK1217" t="str">
            <v/>
          </cell>
          <cell r="AL1217" t="str">
            <v/>
          </cell>
          <cell r="AM1217" t="str">
            <v/>
          </cell>
          <cell r="AN1217" t="str">
            <v/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>
            <v>0</v>
          </cell>
          <cell r="AU1217" t="str">
            <v>SEMILIKI HIGH SCHOOL</v>
          </cell>
          <cell r="AV1217" t="str">
            <v/>
          </cell>
          <cell r="AW1217" t="str">
            <v/>
          </cell>
          <cell r="AX1217" t="str">
            <v/>
          </cell>
          <cell r="AY1217" t="str">
            <v/>
          </cell>
          <cell r="AZ1217" t="str">
            <v/>
          </cell>
          <cell r="BA1217" t="str">
            <v/>
          </cell>
          <cell r="BB1217" t="str">
            <v/>
          </cell>
          <cell r="BC1217" t="str">
            <v/>
          </cell>
          <cell r="BD1217" t="str">
            <v/>
          </cell>
          <cell r="BE1217" t="str">
            <v/>
          </cell>
          <cell r="BG1217" t="str">
            <v>SEMILIKI HIGH SCHOOL</v>
          </cell>
          <cell r="BH1217" t="str">
            <v/>
          </cell>
          <cell r="BI1217" t="str">
            <v/>
          </cell>
          <cell r="BJ1217" t="str">
            <v/>
          </cell>
          <cell r="BK1217" t="str">
            <v/>
          </cell>
          <cell r="BL1217" t="str">
            <v/>
          </cell>
          <cell r="BM1217" t="str">
            <v/>
          </cell>
          <cell r="BN1217" t="str">
            <v/>
          </cell>
          <cell r="BO1217" t="str">
            <v/>
          </cell>
          <cell r="BP1217" t="str">
            <v/>
          </cell>
          <cell r="BQ1217" t="str">
            <v/>
          </cell>
          <cell r="BR1217" t="str">
            <v/>
          </cell>
          <cell r="BS1217" t="str">
            <v/>
          </cell>
          <cell r="BU1217" t="str">
            <v>SEMILIKI HIGH SCHOOL</v>
          </cell>
          <cell r="BV1217" t="str">
            <v/>
          </cell>
          <cell r="BW1217" t="str">
            <v/>
          </cell>
          <cell r="BX1217" t="str">
            <v/>
          </cell>
          <cell r="BY1217" t="str">
            <v/>
          </cell>
          <cell r="BZ1217" t="str">
            <v/>
          </cell>
          <cell r="CA1217" t="str">
            <v/>
          </cell>
          <cell r="CB1217" t="str">
            <v/>
          </cell>
          <cell r="CC1217" t="str">
            <v/>
          </cell>
          <cell r="CD1217" t="str">
            <v/>
          </cell>
          <cell r="CE1217" t="str">
            <v/>
          </cell>
          <cell r="CG1217" t="str">
            <v>SEMILIKI HIGH SCHOOL</v>
          </cell>
          <cell r="CH1217" t="str">
            <v/>
          </cell>
          <cell r="CI1217" t="str">
            <v/>
          </cell>
          <cell r="CJ1217" t="str">
            <v/>
          </cell>
          <cell r="CK1217" t="str">
            <v/>
          </cell>
          <cell r="CL1217" t="str">
            <v/>
          </cell>
          <cell r="CM1217" t="str">
            <v/>
          </cell>
          <cell r="CN1217" t="str">
            <v/>
          </cell>
          <cell r="CO1217" t="str">
            <v/>
          </cell>
          <cell r="CP1217" t="str">
            <v/>
          </cell>
          <cell r="CQ1217" t="str">
            <v/>
          </cell>
          <cell r="CR1217" t="str">
            <v/>
          </cell>
          <cell r="CS1217" t="str">
            <v/>
          </cell>
          <cell r="CU1217" t="str">
            <v>SEMILIKI HIGH SCHOOL</v>
          </cell>
          <cell r="CV1217" t="str">
            <v/>
          </cell>
          <cell r="CW1217" t="str">
            <v/>
          </cell>
          <cell r="CX1217" t="str">
            <v/>
          </cell>
          <cell r="CY1217" t="str">
            <v/>
          </cell>
          <cell r="CZ1217" t="str">
            <v/>
          </cell>
          <cell r="DA1217" t="str">
            <v/>
          </cell>
          <cell r="DB1217" t="str">
            <v/>
          </cell>
          <cell r="DC1217" t="str">
            <v/>
          </cell>
          <cell r="DD1217" t="str">
            <v/>
          </cell>
          <cell r="DE1217" t="str">
            <v/>
          </cell>
          <cell r="DG1217" t="str">
            <v>SEMILIKI HIGH SCHOOL</v>
          </cell>
          <cell r="DH1217" t="str">
            <v/>
          </cell>
          <cell r="DI1217" t="str">
            <v/>
          </cell>
          <cell r="DJ1217" t="str">
            <v/>
          </cell>
          <cell r="DK1217" t="str">
            <v/>
          </cell>
          <cell r="DL1217" t="str">
            <v/>
          </cell>
          <cell r="DM1217" t="str">
            <v/>
          </cell>
          <cell r="DN1217" t="str">
            <v/>
          </cell>
          <cell r="DO1217" t="str">
            <v/>
          </cell>
          <cell r="DP1217" t="str">
            <v/>
          </cell>
          <cell r="DQ1217" t="str">
            <v/>
          </cell>
          <cell r="DR1217" t="str">
            <v/>
          </cell>
          <cell r="DS1217" t="str">
            <v/>
          </cell>
          <cell r="DU1217" t="str">
            <v>SEMILIKI HIGH SCHOOL</v>
          </cell>
          <cell r="DV1217" t="str">
            <v/>
          </cell>
          <cell r="DW1217" t="str">
            <v/>
          </cell>
          <cell r="DX1217" t="str">
            <v/>
          </cell>
          <cell r="DY1217" t="str">
            <v/>
          </cell>
          <cell r="DZ1217" t="str">
            <v/>
          </cell>
          <cell r="EA1217" t="str">
            <v/>
          </cell>
          <cell r="EB1217" t="str">
            <v/>
          </cell>
          <cell r="EC1217" t="str">
            <v/>
          </cell>
          <cell r="ED1217" t="str">
            <v/>
          </cell>
          <cell r="EE1217" t="str">
            <v/>
          </cell>
        </row>
        <row r="1218">
          <cell r="AF1218" t="str">
            <v>SEREMU INT LTD</v>
          </cell>
          <cell r="AG1218" t="str">
            <v>SEREMU INT LTD</v>
          </cell>
          <cell r="AH1218" t="str">
            <v/>
          </cell>
          <cell r="AI1218" t="str">
            <v/>
          </cell>
          <cell r="AJ1218" t="str">
            <v/>
          </cell>
          <cell r="AK1218" t="str">
            <v/>
          </cell>
          <cell r="AL1218" t="str">
            <v/>
          </cell>
          <cell r="AM1218" t="str">
            <v/>
          </cell>
          <cell r="AN1218" t="str">
            <v/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>
            <v>0</v>
          </cell>
          <cell r="AU1218" t="str">
            <v>SEREMU INT LTD</v>
          </cell>
          <cell r="AV1218" t="str">
            <v/>
          </cell>
          <cell r="AW1218" t="str">
            <v/>
          </cell>
          <cell r="AX1218" t="str">
            <v/>
          </cell>
          <cell r="AY1218" t="str">
            <v/>
          </cell>
          <cell r="AZ1218" t="str">
            <v/>
          </cell>
          <cell r="BA1218" t="str">
            <v/>
          </cell>
          <cell r="BB1218" t="str">
            <v/>
          </cell>
          <cell r="BC1218" t="str">
            <v/>
          </cell>
          <cell r="BD1218" t="str">
            <v/>
          </cell>
          <cell r="BE1218" t="str">
            <v/>
          </cell>
          <cell r="BG1218" t="str">
            <v>SEREMU INT LTD</v>
          </cell>
          <cell r="BH1218" t="str">
            <v/>
          </cell>
          <cell r="BI1218" t="str">
            <v/>
          </cell>
          <cell r="BJ1218" t="str">
            <v/>
          </cell>
          <cell r="BK1218" t="str">
            <v/>
          </cell>
          <cell r="BL1218" t="str">
            <v/>
          </cell>
          <cell r="BM1218" t="str">
            <v/>
          </cell>
          <cell r="BN1218" t="str">
            <v/>
          </cell>
          <cell r="BO1218" t="str">
            <v/>
          </cell>
          <cell r="BP1218" t="str">
            <v/>
          </cell>
          <cell r="BQ1218" t="str">
            <v/>
          </cell>
          <cell r="BR1218" t="str">
            <v/>
          </cell>
          <cell r="BS1218" t="str">
            <v/>
          </cell>
          <cell r="BU1218" t="str">
            <v>SEREMU INT LTD</v>
          </cell>
          <cell r="BV1218" t="str">
            <v/>
          </cell>
          <cell r="BW1218" t="str">
            <v/>
          </cell>
          <cell r="BX1218" t="str">
            <v/>
          </cell>
          <cell r="BY1218" t="str">
            <v/>
          </cell>
          <cell r="BZ1218" t="str">
            <v/>
          </cell>
          <cell r="CA1218" t="str">
            <v/>
          </cell>
          <cell r="CB1218" t="str">
            <v/>
          </cell>
          <cell r="CC1218" t="str">
            <v/>
          </cell>
          <cell r="CD1218" t="str">
            <v/>
          </cell>
          <cell r="CE1218" t="str">
            <v/>
          </cell>
          <cell r="CG1218" t="str">
            <v>SEREMU INT LTD</v>
          </cell>
          <cell r="CH1218" t="str">
            <v/>
          </cell>
          <cell r="CI1218" t="str">
            <v/>
          </cell>
          <cell r="CJ1218" t="str">
            <v/>
          </cell>
          <cell r="CK1218" t="str">
            <v/>
          </cell>
          <cell r="CL1218" t="str">
            <v/>
          </cell>
          <cell r="CM1218" t="str">
            <v/>
          </cell>
          <cell r="CN1218" t="str">
            <v/>
          </cell>
          <cell r="CO1218" t="str">
            <v/>
          </cell>
          <cell r="CP1218" t="str">
            <v/>
          </cell>
          <cell r="CQ1218" t="str">
            <v/>
          </cell>
          <cell r="CR1218" t="str">
            <v/>
          </cell>
          <cell r="CS1218" t="str">
            <v/>
          </cell>
          <cell r="CU1218" t="str">
            <v>SEREMU INT LTD</v>
          </cell>
          <cell r="CV1218" t="str">
            <v/>
          </cell>
          <cell r="CW1218" t="str">
            <v/>
          </cell>
          <cell r="CX1218" t="str">
            <v/>
          </cell>
          <cell r="CY1218" t="str">
            <v/>
          </cell>
          <cell r="CZ1218" t="str">
            <v/>
          </cell>
          <cell r="DA1218" t="str">
            <v/>
          </cell>
          <cell r="DB1218" t="str">
            <v/>
          </cell>
          <cell r="DC1218" t="str">
            <v/>
          </cell>
          <cell r="DD1218" t="str">
            <v/>
          </cell>
          <cell r="DE1218" t="str">
            <v/>
          </cell>
          <cell r="DG1218" t="str">
            <v>SEREMU INT LTD</v>
          </cell>
          <cell r="DH1218" t="str">
            <v/>
          </cell>
          <cell r="DI1218" t="str">
            <v/>
          </cell>
          <cell r="DJ1218" t="str">
            <v/>
          </cell>
          <cell r="DK1218" t="str">
            <v/>
          </cell>
          <cell r="DL1218" t="str">
            <v/>
          </cell>
          <cell r="DM1218" t="str">
            <v/>
          </cell>
          <cell r="DN1218" t="str">
            <v/>
          </cell>
          <cell r="DO1218" t="str">
            <v/>
          </cell>
          <cell r="DP1218" t="str">
            <v/>
          </cell>
          <cell r="DQ1218" t="str">
            <v/>
          </cell>
          <cell r="DR1218" t="str">
            <v/>
          </cell>
          <cell r="DS1218" t="str">
            <v/>
          </cell>
          <cell r="DU1218" t="str">
            <v>SEREMU INT LTD</v>
          </cell>
          <cell r="DV1218" t="str">
            <v/>
          </cell>
          <cell r="DW1218" t="str">
            <v/>
          </cell>
          <cell r="DX1218" t="str">
            <v/>
          </cell>
          <cell r="DY1218" t="str">
            <v/>
          </cell>
          <cell r="DZ1218" t="str">
            <v/>
          </cell>
          <cell r="EA1218" t="str">
            <v/>
          </cell>
          <cell r="EB1218" t="str">
            <v/>
          </cell>
          <cell r="EC1218" t="str">
            <v/>
          </cell>
          <cell r="ED1218" t="str">
            <v/>
          </cell>
          <cell r="EE1218" t="str">
            <v/>
          </cell>
        </row>
        <row r="1219">
          <cell r="AF1219" t="str">
            <v>SERERE TOWNSHIP SECONDARY SCHOOL</v>
          </cell>
          <cell r="AG1219" t="str">
            <v>SERERE TOWNSHIP SECONDARY SCHOOL</v>
          </cell>
          <cell r="AH1219">
            <v>1</v>
          </cell>
          <cell r="AI1219">
            <v>1</v>
          </cell>
          <cell r="AJ1219">
            <v>1</v>
          </cell>
          <cell r="AK1219">
            <v>1</v>
          </cell>
          <cell r="AL1219" t="str">
            <v/>
          </cell>
          <cell r="AM1219" t="str">
            <v/>
          </cell>
          <cell r="AN1219" t="str">
            <v/>
          </cell>
          <cell r="AO1219" t="str">
            <v/>
          </cell>
          <cell r="AP1219" t="str">
            <v/>
          </cell>
          <cell r="AQ1219" t="str">
            <v/>
          </cell>
          <cell r="AR1219" t="str">
            <v/>
          </cell>
          <cell r="AS1219" t="str">
            <v/>
          </cell>
          <cell r="AT1219">
            <v>4</v>
          </cell>
          <cell r="AU1219" t="str">
            <v>SERERE TOWNSHIP SECONDARY SCHOOL</v>
          </cell>
          <cell r="AV1219" t="str">
            <v/>
          </cell>
          <cell r="AW1219" t="str">
            <v/>
          </cell>
          <cell r="AX1219" t="str">
            <v/>
          </cell>
          <cell r="AY1219" t="str">
            <v/>
          </cell>
          <cell r="AZ1219" t="str">
            <v/>
          </cell>
          <cell r="BA1219" t="str">
            <v/>
          </cell>
          <cell r="BB1219" t="str">
            <v/>
          </cell>
          <cell r="BC1219" t="str">
            <v/>
          </cell>
          <cell r="BD1219" t="str">
            <v/>
          </cell>
          <cell r="BE1219" t="str">
            <v/>
          </cell>
          <cell r="BG1219" t="str">
            <v>SERERE TOWNSHIP SECONDARY SCHOOL</v>
          </cell>
          <cell r="BH1219">
            <v>1</v>
          </cell>
          <cell r="BI1219">
            <v>1</v>
          </cell>
          <cell r="BJ1219">
            <v>2</v>
          </cell>
          <cell r="BK1219">
            <v>2</v>
          </cell>
          <cell r="BL1219" t="str">
            <v/>
          </cell>
          <cell r="BM1219" t="str">
            <v/>
          </cell>
          <cell r="BN1219" t="str">
            <v/>
          </cell>
          <cell r="BO1219" t="str">
            <v/>
          </cell>
          <cell r="BP1219" t="str">
            <v/>
          </cell>
          <cell r="BQ1219" t="str">
            <v/>
          </cell>
          <cell r="BR1219" t="str">
            <v/>
          </cell>
          <cell r="BS1219" t="str">
            <v/>
          </cell>
          <cell r="BU1219" t="str">
            <v>SERERE TOWNSHIP SECONDARY SCHOOL</v>
          </cell>
          <cell r="BV1219" t="str">
            <v/>
          </cell>
          <cell r="BW1219" t="str">
            <v/>
          </cell>
          <cell r="BX1219" t="str">
            <v/>
          </cell>
          <cell r="BY1219" t="str">
            <v/>
          </cell>
          <cell r="BZ1219" t="str">
            <v/>
          </cell>
          <cell r="CA1219" t="str">
            <v/>
          </cell>
          <cell r="CB1219" t="str">
            <v/>
          </cell>
          <cell r="CC1219" t="str">
            <v/>
          </cell>
          <cell r="CD1219" t="str">
            <v/>
          </cell>
          <cell r="CE1219" t="str">
            <v/>
          </cell>
          <cell r="CG1219" t="str">
            <v>SERERE TOWNSHIP SECONDARY SCHOOL</v>
          </cell>
          <cell r="CH1219">
            <v>50000</v>
          </cell>
          <cell r="CI1219">
            <v>70000</v>
          </cell>
          <cell r="CJ1219">
            <v>45000</v>
          </cell>
          <cell r="CK1219">
            <v>45000</v>
          </cell>
          <cell r="CL1219" t="str">
            <v/>
          </cell>
          <cell r="CM1219" t="str">
            <v/>
          </cell>
          <cell r="CN1219" t="str">
            <v/>
          </cell>
          <cell r="CO1219" t="str">
            <v/>
          </cell>
          <cell r="CP1219" t="str">
            <v/>
          </cell>
          <cell r="CQ1219" t="str">
            <v/>
          </cell>
          <cell r="CR1219" t="str">
            <v/>
          </cell>
          <cell r="CS1219" t="str">
            <v/>
          </cell>
          <cell r="CU1219" t="str">
            <v>SERERE TOWNSHIP SECONDARY SCHOOL</v>
          </cell>
          <cell r="CV1219" t="str">
            <v/>
          </cell>
          <cell r="CW1219" t="str">
            <v/>
          </cell>
          <cell r="CX1219" t="str">
            <v/>
          </cell>
          <cell r="CY1219" t="str">
            <v/>
          </cell>
          <cell r="CZ1219" t="str">
            <v/>
          </cell>
          <cell r="DA1219" t="str">
            <v/>
          </cell>
          <cell r="DB1219" t="str">
            <v/>
          </cell>
          <cell r="DC1219" t="str">
            <v/>
          </cell>
          <cell r="DD1219" t="str">
            <v/>
          </cell>
          <cell r="DE1219" t="str">
            <v/>
          </cell>
          <cell r="DG1219" t="str">
            <v>SERERE TOWNSHIP SECONDARY SCHOOL</v>
          </cell>
          <cell r="DH1219">
            <v>400</v>
          </cell>
          <cell r="DI1219">
            <v>400</v>
          </cell>
          <cell r="DJ1219">
            <v>800</v>
          </cell>
          <cell r="DK1219">
            <v>800</v>
          </cell>
          <cell r="DL1219" t="str">
            <v/>
          </cell>
          <cell r="DM1219" t="str">
            <v/>
          </cell>
          <cell r="DN1219" t="str">
            <v/>
          </cell>
          <cell r="DO1219" t="str">
            <v/>
          </cell>
          <cell r="DP1219" t="str">
            <v/>
          </cell>
          <cell r="DQ1219" t="str">
            <v/>
          </cell>
          <cell r="DR1219" t="str">
            <v/>
          </cell>
          <cell r="DS1219" t="str">
            <v/>
          </cell>
          <cell r="DU1219" t="str">
            <v>SERERE TOWNSHIP SECONDARY SCHOOL</v>
          </cell>
          <cell r="DV1219" t="str">
            <v/>
          </cell>
          <cell r="DW1219" t="str">
            <v/>
          </cell>
          <cell r="DX1219" t="str">
            <v/>
          </cell>
          <cell r="DY1219" t="str">
            <v/>
          </cell>
          <cell r="DZ1219" t="str">
            <v/>
          </cell>
          <cell r="EA1219" t="str">
            <v/>
          </cell>
          <cell r="EB1219" t="str">
            <v/>
          </cell>
          <cell r="EC1219" t="str">
            <v/>
          </cell>
          <cell r="ED1219" t="str">
            <v/>
          </cell>
          <cell r="EE1219" t="str">
            <v/>
          </cell>
        </row>
        <row r="1220">
          <cell r="AF1220" t="str">
            <v>SET AUTO PARTS</v>
          </cell>
          <cell r="AG1220" t="str">
            <v>SET AUTO PARTS</v>
          </cell>
          <cell r="AH1220" t="str">
            <v/>
          </cell>
          <cell r="AI1220" t="str">
            <v/>
          </cell>
          <cell r="AJ1220" t="str">
            <v/>
          </cell>
          <cell r="AK1220" t="str">
            <v/>
          </cell>
          <cell r="AL1220" t="str">
            <v/>
          </cell>
          <cell r="AM1220" t="str">
            <v/>
          </cell>
          <cell r="AN1220" t="str">
            <v/>
          </cell>
          <cell r="AO1220" t="str">
            <v/>
          </cell>
          <cell r="AP1220" t="str">
            <v/>
          </cell>
          <cell r="AQ1220" t="str">
            <v/>
          </cell>
          <cell r="AR1220" t="str">
            <v/>
          </cell>
          <cell r="AS1220" t="str">
            <v/>
          </cell>
          <cell r="AT1220">
            <v>0</v>
          </cell>
          <cell r="AU1220" t="str">
            <v>SET AUTO PARTS</v>
          </cell>
          <cell r="AV1220" t="str">
            <v/>
          </cell>
          <cell r="AW1220" t="str">
            <v/>
          </cell>
          <cell r="AX1220" t="str">
            <v/>
          </cell>
          <cell r="AY1220" t="str">
            <v/>
          </cell>
          <cell r="AZ1220" t="str">
            <v/>
          </cell>
          <cell r="BA1220" t="str">
            <v/>
          </cell>
          <cell r="BB1220" t="str">
            <v/>
          </cell>
          <cell r="BC1220" t="str">
            <v/>
          </cell>
          <cell r="BD1220" t="str">
            <v/>
          </cell>
          <cell r="BE1220" t="str">
            <v/>
          </cell>
          <cell r="BG1220" t="str">
            <v>SET AUTO PARTS</v>
          </cell>
          <cell r="BH1220" t="str">
            <v/>
          </cell>
          <cell r="BI1220" t="str">
            <v/>
          </cell>
          <cell r="BJ1220" t="str">
            <v/>
          </cell>
          <cell r="BK1220" t="str">
            <v/>
          </cell>
          <cell r="BL1220" t="str">
            <v/>
          </cell>
          <cell r="BM1220" t="str">
            <v/>
          </cell>
          <cell r="BN1220" t="str">
            <v/>
          </cell>
          <cell r="BO1220" t="str">
            <v/>
          </cell>
          <cell r="BP1220" t="str">
            <v/>
          </cell>
          <cell r="BQ1220" t="str">
            <v/>
          </cell>
          <cell r="BR1220" t="str">
            <v/>
          </cell>
          <cell r="BS1220" t="str">
            <v/>
          </cell>
          <cell r="BU1220" t="str">
            <v>SET AUTO PARTS</v>
          </cell>
          <cell r="BV1220" t="str">
            <v/>
          </cell>
          <cell r="BW1220" t="str">
            <v/>
          </cell>
          <cell r="BX1220" t="str">
            <v/>
          </cell>
          <cell r="BY1220" t="str">
            <v/>
          </cell>
          <cell r="BZ1220" t="str">
            <v/>
          </cell>
          <cell r="CA1220" t="str">
            <v/>
          </cell>
          <cell r="CB1220" t="str">
            <v/>
          </cell>
          <cell r="CC1220" t="str">
            <v/>
          </cell>
          <cell r="CD1220" t="str">
            <v/>
          </cell>
          <cell r="CE1220" t="str">
            <v/>
          </cell>
          <cell r="CG1220" t="str">
            <v>SET AUTO PARTS</v>
          </cell>
          <cell r="CH1220" t="str">
            <v/>
          </cell>
          <cell r="CI1220" t="str">
            <v/>
          </cell>
          <cell r="CJ1220" t="str">
            <v/>
          </cell>
          <cell r="CK1220" t="str">
            <v/>
          </cell>
          <cell r="CL1220" t="str">
            <v/>
          </cell>
          <cell r="CM1220" t="str">
            <v/>
          </cell>
          <cell r="CN1220" t="str">
            <v/>
          </cell>
          <cell r="CO1220" t="str">
            <v/>
          </cell>
          <cell r="CP1220" t="str">
            <v/>
          </cell>
          <cell r="CQ1220" t="str">
            <v/>
          </cell>
          <cell r="CR1220" t="str">
            <v/>
          </cell>
          <cell r="CS1220" t="str">
            <v/>
          </cell>
          <cell r="CU1220" t="str">
            <v>SET AUTO PARTS</v>
          </cell>
          <cell r="CV1220" t="str">
            <v/>
          </cell>
          <cell r="CW1220" t="str">
            <v/>
          </cell>
          <cell r="CX1220" t="str">
            <v/>
          </cell>
          <cell r="CY1220" t="str">
            <v/>
          </cell>
          <cell r="CZ1220" t="str">
            <v/>
          </cell>
          <cell r="DA1220" t="str">
            <v/>
          </cell>
          <cell r="DB1220" t="str">
            <v/>
          </cell>
          <cell r="DC1220" t="str">
            <v/>
          </cell>
          <cell r="DD1220" t="str">
            <v/>
          </cell>
          <cell r="DE1220" t="str">
            <v/>
          </cell>
          <cell r="DG1220" t="str">
            <v>SET AUTO PARTS</v>
          </cell>
          <cell r="DH1220" t="str">
            <v/>
          </cell>
          <cell r="DI1220" t="str">
            <v/>
          </cell>
          <cell r="DJ1220" t="str">
            <v/>
          </cell>
          <cell r="DK1220" t="str">
            <v/>
          </cell>
          <cell r="DL1220" t="str">
            <v/>
          </cell>
          <cell r="DM1220" t="str">
            <v/>
          </cell>
          <cell r="DN1220" t="str">
            <v/>
          </cell>
          <cell r="DO1220" t="str">
            <v/>
          </cell>
          <cell r="DP1220" t="str">
            <v/>
          </cell>
          <cell r="DQ1220" t="str">
            <v/>
          </cell>
          <cell r="DR1220" t="str">
            <v/>
          </cell>
          <cell r="DS1220" t="str">
            <v/>
          </cell>
          <cell r="DU1220" t="str">
            <v>SET AUTO PARTS</v>
          </cell>
          <cell r="DV1220" t="str">
            <v/>
          </cell>
          <cell r="DW1220" t="str">
            <v/>
          </cell>
          <cell r="DX1220" t="str">
            <v/>
          </cell>
          <cell r="DY1220" t="str">
            <v/>
          </cell>
          <cell r="DZ1220" t="str">
            <v/>
          </cell>
          <cell r="EA1220" t="str">
            <v/>
          </cell>
          <cell r="EB1220" t="str">
            <v/>
          </cell>
          <cell r="EC1220" t="str">
            <v/>
          </cell>
          <cell r="ED1220" t="str">
            <v/>
          </cell>
          <cell r="EE1220" t="str">
            <v/>
          </cell>
        </row>
        <row r="1221">
          <cell r="AF1221" t="str">
            <v>SF ENGINEERING LIMITED COMMISSION</v>
          </cell>
          <cell r="AG1221" t="str">
            <v>SF ENGINEERING LIMITED COMMISSION</v>
          </cell>
          <cell r="AH1221" t="str">
            <v/>
          </cell>
          <cell r="AI1221" t="str">
            <v/>
          </cell>
          <cell r="AJ1221" t="str">
            <v/>
          </cell>
          <cell r="AK1221" t="str">
            <v/>
          </cell>
          <cell r="AL1221" t="str">
            <v/>
          </cell>
          <cell r="AM1221" t="str">
            <v/>
          </cell>
          <cell r="AN1221" t="str">
            <v/>
          </cell>
          <cell r="AO1221" t="str">
            <v/>
          </cell>
          <cell r="AP1221" t="str">
            <v/>
          </cell>
          <cell r="AQ1221" t="str">
            <v/>
          </cell>
          <cell r="AR1221" t="str">
            <v/>
          </cell>
          <cell r="AS1221" t="str">
            <v/>
          </cell>
          <cell r="AT1221">
            <v>0</v>
          </cell>
          <cell r="AU1221" t="str">
            <v>SF ENGINEERING LIMITED COMMISSION</v>
          </cell>
          <cell r="AV1221" t="str">
            <v/>
          </cell>
          <cell r="AW1221" t="str">
            <v/>
          </cell>
          <cell r="AX1221" t="str">
            <v/>
          </cell>
          <cell r="AY1221" t="str">
            <v/>
          </cell>
          <cell r="AZ1221" t="str">
            <v/>
          </cell>
          <cell r="BA1221" t="str">
            <v/>
          </cell>
          <cell r="BB1221" t="str">
            <v/>
          </cell>
          <cell r="BC1221" t="str">
            <v/>
          </cell>
          <cell r="BD1221" t="str">
            <v/>
          </cell>
          <cell r="BE1221" t="str">
            <v/>
          </cell>
          <cell r="BG1221" t="str">
            <v>SF ENGINEERING LIMITED COMMISSION</v>
          </cell>
          <cell r="BH1221" t="str">
            <v/>
          </cell>
          <cell r="BI1221" t="str">
            <v/>
          </cell>
          <cell r="BJ1221" t="str">
            <v/>
          </cell>
          <cell r="BK1221" t="str">
            <v/>
          </cell>
          <cell r="BL1221" t="str">
            <v/>
          </cell>
          <cell r="BM1221" t="str">
            <v/>
          </cell>
          <cell r="BN1221" t="str">
            <v/>
          </cell>
          <cell r="BO1221" t="str">
            <v/>
          </cell>
          <cell r="BP1221" t="str">
            <v/>
          </cell>
          <cell r="BQ1221" t="str">
            <v/>
          </cell>
          <cell r="BR1221" t="str">
            <v/>
          </cell>
          <cell r="BS1221" t="str">
            <v/>
          </cell>
          <cell r="BU1221" t="str">
            <v>SF ENGINEERING LIMITED COMMISSION</v>
          </cell>
          <cell r="BV1221" t="str">
            <v/>
          </cell>
          <cell r="BW1221" t="str">
            <v/>
          </cell>
          <cell r="BX1221" t="str">
            <v/>
          </cell>
          <cell r="BY1221" t="str">
            <v/>
          </cell>
          <cell r="BZ1221" t="str">
            <v/>
          </cell>
          <cell r="CA1221" t="str">
            <v/>
          </cell>
          <cell r="CB1221" t="str">
            <v/>
          </cell>
          <cell r="CC1221" t="str">
            <v/>
          </cell>
          <cell r="CD1221" t="str">
            <v/>
          </cell>
          <cell r="CE1221" t="str">
            <v/>
          </cell>
          <cell r="CG1221" t="str">
            <v>SF ENGINEERING LIMITED COMMISSION</v>
          </cell>
          <cell r="CH1221" t="str">
            <v/>
          </cell>
          <cell r="CI1221" t="str">
            <v/>
          </cell>
          <cell r="CJ1221" t="str">
            <v/>
          </cell>
          <cell r="CK1221" t="str">
            <v/>
          </cell>
          <cell r="CL1221" t="str">
            <v/>
          </cell>
          <cell r="CM1221" t="str">
            <v/>
          </cell>
          <cell r="CN1221" t="str">
            <v/>
          </cell>
          <cell r="CO1221" t="str">
            <v/>
          </cell>
          <cell r="CP1221" t="str">
            <v/>
          </cell>
          <cell r="CQ1221" t="str">
            <v/>
          </cell>
          <cell r="CR1221" t="str">
            <v/>
          </cell>
          <cell r="CS1221" t="str">
            <v/>
          </cell>
          <cell r="CU1221" t="str">
            <v>SF ENGINEERING LIMITED COMMISSION</v>
          </cell>
          <cell r="CV1221" t="str">
            <v/>
          </cell>
          <cell r="CW1221" t="str">
            <v/>
          </cell>
          <cell r="CX1221" t="str">
            <v/>
          </cell>
          <cell r="CY1221" t="str">
            <v/>
          </cell>
          <cell r="CZ1221" t="str">
            <v/>
          </cell>
          <cell r="DA1221" t="str">
            <v/>
          </cell>
          <cell r="DB1221" t="str">
            <v/>
          </cell>
          <cell r="DC1221" t="str">
            <v/>
          </cell>
          <cell r="DD1221" t="str">
            <v/>
          </cell>
          <cell r="DE1221" t="str">
            <v/>
          </cell>
          <cell r="DG1221" t="str">
            <v>SF ENGINEERING LIMITED COMMISSION</v>
          </cell>
          <cell r="DH1221" t="str">
            <v/>
          </cell>
          <cell r="DI1221" t="str">
            <v/>
          </cell>
          <cell r="DJ1221" t="str">
            <v/>
          </cell>
          <cell r="DK1221" t="str">
            <v/>
          </cell>
          <cell r="DL1221" t="str">
            <v/>
          </cell>
          <cell r="DM1221" t="str">
            <v/>
          </cell>
          <cell r="DN1221" t="str">
            <v/>
          </cell>
          <cell r="DO1221" t="str">
            <v/>
          </cell>
          <cell r="DP1221" t="str">
            <v/>
          </cell>
          <cell r="DQ1221" t="str">
            <v/>
          </cell>
          <cell r="DR1221" t="str">
            <v/>
          </cell>
          <cell r="DS1221" t="str">
            <v/>
          </cell>
          <cell r="DU1221" t="str">
            <v>SF ENGINEERING LIMITED COMMISSION</v>
          </cell>
          <cell r="DV1221" t="str">
            <v/>
          </cell>
          <cell r="DW1221" t="str">
            <v/>
          </cell>
          <cell r="DX1221" t="str">
            <v/>
          </cell>
          <cell r="DY1221" t="str">
            <v/>
          </cell>
          <cell r="DZ1221" t="str">
            <v/>
          </cell>
          <cell r="EA1221" t="str">
            <v/>
          </cell>
          <cell r="EB1221" t="str">
            <v/>
          </cell>
          <cell r="EC1221" t="str">
            <v/>
          </cell>
          <cell r="ED1221" t="str">
            <v/>
          </cell>
          <cell r="EE1221" t="str">
            <v/>
          </cell>
        </row>
        <row r="1222">
          <cell r="AF1222" t="str">
            <v>SHADIQ REAL PHONES</v>
          </cell>
          <cell r="AG1222" t="str">
            <v>SHADIQ REAL PHONES</v>
          </cell>
          <cell r="AH1222" t="str">
            <v/>
          </cell>
          <cell r="AI1222" t="str">
            <v/>
          </cell>
          <cell r="AJ1222" t="str">
            <v/>
          </cell>
          <cell r="AK1222" t="str">
            <v/>
          </cell>
          <cell r="AL1222" t="str">
            <v/>
          </cell>
          <cell r="AM1222" t="str">
            <v/>
          </cell>
          <cell r="AN1222" t="str">
            <v/>
          </cell>
          <cell r="AO1222" t="str">
            <v/>
          </cell>
          <cell r="AP1222" t="str">
            <v/>
          </cell>
          <cell r="AQ1222" t="str">
            <v/>
          </cell>
          <cell r="AR1222" t="str">
            <v/>
          </cell>
          <cell r="AS1222" t="str">
            <v/>
          </cell>
          <cell r="AT1222">
            <v>0</v>
          </cell>
          <cell r="AU1222" t="str">
            <v>SHADIQ REAL PHONES</v>
          </cell>
          <cell r="AV1222" t="str">
            <v/>
          </cell>
          <cell r="AW1222" t="str">
            <v/>
          </cell>
          <cell r="AX1222" t="str">
            <v/>
          </cell>
          <cell r="AY1222" t="str">
            <v/>
          </cell>
          <cell r="AZ1222" t="str">
            <v/>
          </cell>
          <cell r="BA1222" t="str">
            <v/>
          </cell>
          <cell r="BB1222" t="str">
            <v/>
          </cell>
          <cell r="BC1222" t="str">
            <v/>
          </cell>
          <cell r="BD1222" t="str">
            <v/>
          </cell>
          <cell r="BE1222" t="str">
            <v/>
          </cell>
          <cell r="BG1222" t="str">
            <v>SHADIQ REAL PHONES</v>
          </cell>
          <cell r="BH1222" t="str">
            <v/>
          </cell>
          <cell r="BI1222" t="str">
            <v/>
          </cell>
          <cell r="BJ1222" t="str">
            <v/>
          </cell>
          <cell r="BK1222" t="str">
            <v/>
          </cell>
          <cell r="BL1222" t="str">
            <v/>
          </cell>
          <cell r="BM1222" t="str">
            <v/>
          </cell>
          <cell r="BN1222" t="str">
            <v/>
          </cell>
          <cell r="BO1222" t="str">
            <v/>
          </cell>
          <cell r="BP1222" t="str">
            <v/>
          </cell>
          <cell r="BQ1222" t="str">
            <v/>
          </cell>
          <cell r="BR1222" t="str">
            <v/>
          </cell>
          <cell r="BS1222" t="str">
            <v/>
          </cell>
          <cell r="BU1222" t="str">
            <v>SHADIQ REAL PHONES</v>
          </cell>
          <cell r="BV1222" t="str">
            <v/>
          </cell>
          <cell r="BW1222" t="str">
            <v/>
          </cell>
          <cell r="BX1222" t="str">
            <v/>
          </cell>
          <cell r="BY1222" t="str">
            <v/>
          </cell>
          <cell r="BZ1222" t="str">
            <v/>
          </cell>
          <cell r="CA1222" t="str">
            <v/>
          </cell>
          <cell r="CB1222" t="str">
            <v/>
          </cell>
          <cell r="CC1222" t="str">
            <v/>
          </cell>
          <cell r="CD1222" t="str">
            <v/>
          </cell>
          <cell r="CE1222" t="str">
            <v/>
          </cell>
          <cell r="CG1222" t="str">
            <v>SHADIQ REAL PHONES</v>
          </cell>
          <cell r="CH1222" t="str">
            <v/>
          </cell>
          <cell r="CI1222" t="str">
            <v/>
          </cell>
          <cell r="CJ1222" t="str">
            <v/>
          </cell>
          <cell r="CK1222" t="str">
            <v/>
          </cell>
          <cell r="CL1222" t="str">
            <v/>
          </cell>
          <cell r="CM1222" t="str">
            <v/>
          </cell>
          <cell r="CN1222" t="str">
            <v/>
          </cell>
          <cell r="CO1222" t="str">
            <v/>
          </cell>
          <cell r="CP1222" t="str">
            <v/>
          </cell>
          <cell r="CQ1222" t="str">
            <v/>
          </cell>
          <cell r="CR1222" t="str">
            <v/>
          </cell>
          <cell r="CS1222" t="str">
            <v/>
          </cell>
          <cell r="CU1222" t="str">
            <v>SHADIQ REAL PHONES</v>
          </cell>
          <cell r="CV1222" t="str">
            <v/>
          </cell>
          <cell r="CW1222" t="str">
            <v/>
          </cell>
          <cell r="CX1222" t="str">
            <v/>
          </cell>
          <cell r="CY1222" t="str">
            <v/>
          </cell>
          <cell r="CZ1222" t="str">
            <v/>
          </cell>
          <cell r="DA1222" t="str">
            <v/>
          </cell>
          <cell r="DB1222" t="str">
            <v/>
          </cell>
          <cell r="DC1222" t="str">
            <v/>
          </cell>
          <cell r="DD1222" t="str">
            <v/>
          </cell>
          <cell r="DE1222" t="str">
            <v/>
          </cell>
          <cell r="DG1222" t="str">
            <v>SHADIQ REAL PHONES</v>
          </cell>
          <cell r="DH1222" t="str">
            <v/>
          </cell>
          <cell r="DI1222" t="str">
            <v/>
          </cell>
          <cell r="DJ1222" t="str">
            <v/>
          </cell>
          <cell r="DK1222" t="str">
            <v/>
          </cell>
          <cell r="DL1222" t="str">
            <v/>
          </cell>
          <cell r="DM1222" t="str">
            <v/>
          </cell>
          <cell r="DN1222" t="str">
            <v/>
          </cell>
          <cell r="DO1222" t="str">
            <v/>
          </cell>
          <cell r="DP1222" t="str">
            <v/>
          </cell>
          <cell r="DQ1222" t="str">
            <v/>
          </cell>
          <cell r="DR1222" t="str">
            <v/>
          </cell>
          <cell r="DS1222" t="str">
            <v/>
          </cell>
          <cell r="DU1222" t="str">
            <v>SHADIQ REAL PHONES</v>
          </cell>
          <cell r="DV1222" t="str">
            <v/>
          </cell>
          <cell r="DW1222" t="str">
            <v/>
          </cell>
          <cell r="DX1222" t="str">
            <v/>
          </cell>
          <cell r="DY1222" t="str">
            <v/>
          </cell>
          <cell r="DZ1222" t="str">
            <v/>
          </cell>
          <cell r="EA1222" t="str">
            <v/>
          </cell>
          <cell r="EB1222" t="str">
            <v/>
          </cell>
          <cell r="EC1222" t="str">
            <v/>
          </cell>
          <cell r="ED1222" t="str">
            <v/>
          </cell>
          <cell r="EE1222" t="str">
            <v/>
          </cell>
        </row>
        <row r="1223">
          <cell r="AF1223" t="str">
            <v>SHERYS U LIMITED</v>
          </cell>
          <cell r="AG1223" t="str">
            <v>SHERYS U LIMITED</v>
          </cell>
          <cell r="AH1223" t="str">
            <v/>
          </cell>
          <cell r="AI1223" t="str">
            <v/>
          </cell>
          <cell r="AJ1223" t="str">
            <v/>
          </cell>
          <cell r="AK1223" t="str">
            <v/>
          </cell>
          <cell r="AL1223" t="str">
            <v/>
          </cell>
          <cell r="AM1223" t="str">
            <v/>
          </cell>
          <cell r="AN1223" t="str">
            <v/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>
            <v>0</v>
          </cell>
          <cell r="AU1223" t="str">
            <v>SHERYS U LIMITED</v>
          </cell>
          <cell r="AV1223" t="str">
            <v/>
          </cell>
          <cell r="AW1223" t="str">
            <v/>
          </cell>
          <cell r="AX1223" t="str">
            <v/>
          </cell>
          <cell r="AY1223" t="str">
            <v/>
          </cell>
          <cell r="AZ1223" t="str">
            <v/>
          </cell>
          <cell r="BA1223" t="str">
            <v/>
          </cell>
          <cell r="BB1223" t="str">
            <v/>
          </cell>
          <cell r="BC1223" t="str">
            <v/>
          </cell>
          <cell r="BD1223" t="str">
            <v/>
          </cell>
          <cell r="BE1223" t="str">
            <v/>
          </cell>
          <cell r="BG1223" t="str">
            <v>SHERYS U LIMITED</v>
          </cell>
          <cell r="BH1223" t="str">
            <v/>
          </cell>
          <cell r="BI1223" t="str">
            <v/>
          </cell>
          <cell r="BJ1223" t="str">
            <v/>
          </cell>
          <cell r="BK1223" t="str">
            <v/>
          </cell>
          <cell r="BL1223" t="str">
            <v/>
          </cell>
          <cell r="BM1223" t="str">
            <v/>
          </cell>
          <cell r="BN1223" t="str">
            <v/>
          </cell>
          <cell r="BO1223" t="str">
            <v/>
          </cell>
          <cell r="BP1223" t="str">
            <v/>
          </cell>
          <cell r="BQ1223" t="str">
            <v/>
          </cell>
          <cell r="BR1223" t="str">
            <v/>
          </cell>
          <cell r="BS1223" t="str">
            <v/>
          </cell>
          <cell r="BU1223" t="str">
            <v>SHERYS U LIMITED</v>
          </cell>
          <cell r="BV1223" t="str">
            <v/>
          </cell>
          <cell r="BW1223" t="str">
            <v/>
          </cell>
          <cell r="BX1223" t="str">
            <v/>
          </cell>
          <cell r="BY1223" t="str">
            <v/>
          </cell>
          <cell r="BZ1223" t="str">
            <v/>
          </cell>
          <cell r="CA1223" t="str">
            <v/>
          </cell>
          <cell r="CB1223" t="str">
            <v/>
          </cell>
          <cell r="CC1223" t="str">
            <v/>
          </cell>
          <cell r="CD1223" t="str">
            <v/>
          </cell>
          <cell r="CE1223" t="str">
            <v/>
          </cell>
          <cell r="CG1223" t="str">
            <v>SHERYS U LIMITED</v>
          </cell>
          <cell r="CH1223" t="str">
            <v/>
          </cell>
          <cell r="CI1223" t="str">
            <v/>
          </cell>
          <cell r="CJ1223" t="str">
            <v/>
          </cell>
          <cell r="CK1223" t="str">
            <v/>
          </cell>
          <cell r="CL1223" t="str">
            <v/>
          </cell>
          <cell r="CM1223" t="str">
            <v/>
          </cell>
          <cell r="CN1223" t="str">
            <v/>
          </cell>
          <cell r="CO1223" t="str">
            <v/>
          </cell>
          <cell r="CP1223" t="str">
            <v/>
          </cell>
          <cell r="CQ1223" t="str">
            <v/>
          </cell>
          <cell r="CR1223" t="str">
            <v/>
          </cell>
          <cell r="CS1223" t="str">
            <v/>
          </cell>
          <cell r="CU1223" t="str">
            <v>SHERYS U LIMITED</v>
          </cell>
          <cell r="CV1223" t="str">
            <v/>
          </cell>
          <cell r="CW1223" t="str">
            <v/>
          </cell>
          <cell r="CX1223" t="str">
            <v/>
          </cell>
          <cell r="CY1223" t="str">
            <v/>
          </cell>
          <cell r="CZ1223" t="str">
            <v/>
          </cell>
          <cell r="DA1223" t="str">
            <v/>
          </cell>
          <cell r="DB1223" t="str">
            <v/>
          </cell>
          <cell r="DC1223" t="str">
            <v/>
          </cell>
          <cell r="DD1223" t="str">
            <v/>
          </cell>
          <cell r="DE1223" t="str">
            <v/>
          </cell>
          <cell r="DG1223" t="str">
            <v>SHERYS U LIMITED</v>
          </cell>
          <cell r="DH1223" t="str">
            <v/>
          </cell>
          <cell r="DI1223" t="str">
            <v/>
          </cell>
          <cell r="DJ1223" t="str">
            <v/>
          </cell>
          <cell r="DK1223" t="str">
            <v/>
          </cell>
          <cell r="DL1223" t="str">
            <v/>
          </cell>
          <cell r="DM1223" t="str">
            <v/>
          </cell>
          <cell r="DN1223" t="str">
            <v/>
          </cell>
          <cell r="DO1223" t="str">
            <v/>
          </cell>
          <cell r="DP1223" t="str">
            <v/>
          </cell>
          <cell r="DQ1223" t="str">
            <v/>
          </cell>
          <cell r="DR1223" t="str">
            <v/>
          </cell>
          <cell r="DS1223" t="str">
            <v/>
          </cell>
          <cell r="DU1223" t="str">
            <v>SHERYS U LIMITED</v>
          </cell>
          <cell r="DV1223" t="str">
            <v/>
          </cell>
          <cell r="DW1223" t="str">
            <v/>
          </cell>
          <cell r="DX1223" t="str">
            <v/>
          </cell>
          <cell r="DY1223" t="str">
            <v/>
          </cell>
          <cell r="DZ1223" t="str">
            <v/>
          </cell>
          <cell r="EA1223" t="str">
            <v/>
          </cell>
          <cell r="EB1223" t="str">
            <v/>
          </cell>
          <cell r="EC1223" t="str">
            <v/>
          </cell>
          <cell r="ED1223" t="str">
            <v/>
          </cell>
          <cell r="EE1223" t="str">
            <v/>
          </cell>
        </row>
        <row r="1224">
          <cell r="AF1224" t="str">
            <v>SHINE LONG UGANDA LIMITED</v>
          </cell>
          <cell r="AG1224" t="str">
            <v>SHINE LONG UGANDA LIMITED</v>
          </cell>
          <cell r="AH1224" t="str">
            <v/>
          </cell>
          <cell r="AI1224" t="str">
            <v/>
          </cell>
          <cell r="AJ1224" t="str">
            <v/>
          </cell>
          <cell r="AK1224" t="str">
            <v/>
          </cell>
          <cell r="AL1224" t="str">
            <v/>
          </cell>
          <cell r="AM1224" t="str">
            <v/>
          </cell>
          <cell r="AN1224" t="str">
            <v/>
          </cell>
          <cell r="AO1224" t="str">
            <v/>
          </cell>
          <cell r="AP1224" t="str">
            <v/>
          </cell>
          <cell r="AQ1224" t="str">
            <v/>
          </cell>
          <cell r="AR1224" t="str">
            <v/>
          </cell>
          <cell r="AS1224" t="str">
            <v/>
          </cell>
          <cell r="AT1224">
            <v>0</v>
          </cell>
          <cell r="AU1224" t="str">
            <v>SHINE LONG UGANDA LIMITED</v>
          </cell>
          <cell r="AV1224" t="str">
            <v/>
          </cell>
          <cell r="AW1224" t="str">
            <v/>
          </cell>
          <cell r="AX1224" t="str">
            <v/>
          </cell>
          <cell r="AY1224" t="str">
            <v/>
          </cell>
          <cell r="AZ1224" t="str">
            <v/>
          </cell>
          <cell r="BA1224" t="str">
            <v/>
          </cell>
          <cell r="BB1224" t="str">
            <v/>
          </cell>
          <cell r="BC1224" t="str">
            <v/>
          </cell>
          <cell r="BD1224" t="str">
            <v/>
          </cell>
          <cell r="BE1224" t="str">
            <v/>
          </cell>
          <cell r="BG1224" t="str">
            <v>SHINE LONG UGANDA LIMITED</v>
          </cell>
          <cell r="BH1224" t="str">
            <v/>
          </cell>
          <cell r="BI1224" t="str">
            <v/>
          </cell>
          <cell r="BJ1224" t="str">
            <v/>
          </cell>
          <cell r="BK1224" t="str">
            <v/>
          </cell>
          <cell r="BL1224" t="str">
            <v/>
          </cell>
          <cell r="BM1224" t="str">
            <v/>
          </cell>
          <cell r="BN1224" t="str">
            <v/>
          </cell>
          <cell r="BO1224" t="str">
            <v/>
          </cell>
          <cell r="BP1224" t="str">
            <v/>
          </cell>
          <cell r="BQ1224" t="str">
            <v/>
          </cell>
          <cell r="BR1224" t="str">
            <v/>
          </cell>
          <cell r="BS1224" t="str">
            <v/>
          </cell>
          <cell r="BU1224" t="str">
            <v>SHINE LONG UGANDA LIMITED</v>
          </cell>
          <cell r="BV1224" t="str">
            <v/>
          </cell>
          <cell r="BW1224" t="str">
            <v/>
          </cell>
          <cell r="BX1224" t="str">
            <v/>
          </cell>
          <cell r="BY1224" t="str">
            <v/>
          </cell>
          <cell r="BZ1224" t="str">
            <v/>
          </cell>
          <cell r="CA1224" t="str">
            <v/>
          </cell>
          <cell r="CB1224" t="str">
            <v/>
          </cell>
          <cell r="CC1224" t="str">
            <v/>
          </cell>
          <cell r="CD1224" t="str">
            <v/>
          </cell>
          <cell r="CE1224" t="str">
            <v/>
          </cell>
          <cell r="CG1224" t="str">
            <v>SHINE LONG UGANDA LIMITED</v>
          </cell>
          <cell r="CH1224" t="str">
            <v/>
          </cell>
          <cell r="CI1224" t="str">
            <v/>
          </cell>
          <cell r="CJ1224" t="str">
            <v/>
          </cell>
          <cell r="CK1224" t="str">
            <v/>
          </cell>
          <cell r="CL1224" t="str">
            <v/>
          </cell>
          <cell r="CM1224" t="str">
            <v/>
          </cell>
          <cell r="CN1224" t="str">
            <v/>
          </cell>
          <cell r="CO1224" t="str">
            <v/>
          </cell>
          <cell r="CP1224" t="str">
            <v/>
          </cell>
          <cell r="CQ1224" t="str">
            <v/>
          </cell>
          <cell r="CR1224" t="str">
            <v/>
          </cell>
          <cell r="CS1224" t="str">
            <v/>
          </cell>
          <cell r="CU1224" t="str">
            <v>SHINE LONG UGANDA LIMITED</v>
          </cell>
          <cell r="CV1224" t="str">
            <v/>
          </cell>
          <cell r="CW1224" t="str">
            <v/>
          </cell>
          <cell r="CX1224" t="str">
            <v/>
          </cell>
          <cell r="CY1224" t="str">
            <v/>
          </cell>
          <cell r="CZ1224" t="str">
            <v/>
          </cell>
          <cell r="DA1224" t="str">
            <v/>
          </cell>
          <cell r="DB1224" t="str">
            <v/>
          </cell>
          <cell r="DC1224" t="str">
            <v/>
          </cell>
          <cell r="DD1224" t="str">
            <v/>
          </cell>
          <cell r="DE1224" t="str">
            <v/>
          </cell>
          <cell r="DG1224" t="str">
            <v>SHINE LONG UGANDA LIMITED</v>
          </cell>
          <cell r="DH1224" t="str">
            <v/>
          </cell>
          <cell r="DI1224" t="str">
            <v/>
          </cell>
          <cell r="DJ1224" t="str">
            <v/>
          </cell>
          <cell r="DK1224" t="str">
            <v/>
          </cell>
          <cell r="DL1224" t="str">
            <v/>
          </cell>
          <cell r="DM1224" t="str">
            <v/>
          </cell>
          <cell r="DN1224" t="str">
            <v/>
          </cell>
          <cell r="DO1224" t="str">
            <v/>
          </cell>
          <cell r="DP1224" t="str">
            <v/>
          </cell>
          <cell r="DQ1224" t="str">
            <v/>
          </cell>
          <cell r="DR1224" t="str">
            <v/>
          </cell>
          <cell r="DS1224" t="str">
            <v/>
          </cell>
          <cell r="DU1224" t="str">
            <v>SHINE LONG UGANDA LIMITED</v>
          </cell>
          <cell r="DV1224" t="str">
            <v/>
          </cell>
          <cell r="DW1224" t="str">
            <v/>
          </cell>
          <cell r="DX1224" t="str">
            <v/>
          </cell>
          <cell r="DY1224" t="str">
            <v/>
          </cell>
          <cell r="DZ1224" t="str">
            <v/>
          </cell>
          <cell r="EA1224" t="str">
            <v/>
          </cell>
          <cell r="EB1224" t="str">
            <v/>
          </cell>
          <cell r="EC1224" t="str">
            <v/>
          </cell>
          <cell r="ED1224" t="str">
            <v/>
          </cell>
          <cell r="EE1224" t="str">
            <v/>
          </cell>
        </row>
        <row r="1225">
          <cell r="AF1225" t="str">
            <v>SHOE HAWKER</v>
          </cell>
          <cell r="AG1225" t="str">
            <v>SHOE HAWKER</v>
          </cell>
          <cell r="AH1225" t="str">
            <v/>
          </cell>
          <cell r="AI1225" t="str">
            <v/>
          </cell>
          <cell r="AJ1225" t="str">
            <v/>
          </cell>
          <cell r="AK1225" t="str">
            <v/>
          </cell>
          <cell r="AL1225" t="str">
            <v/>
          </cell>
          <cell r="AM1225" t="str">
            <v/>
          </cell>
          <cell r="AN1225" t="str">
            <v/>
          </cell>
          <cell r="AO1225" t="str">
            <v/>
          </cell>
          <cell r="AP1225" t="str">
            <v/>
          </cell>
          <cell r="AQ1225" t="str">
            <v/>
          </cell>
          <cell r="AR1225" t="str">
            <v/>
          </cell>
          <cell r="AS1225" t="str">
            <v/>
          </cell>
          <cell r="AT1225">
            <v>0</v>
          </cell>
          <cell r="AU1225" t="str">
            <v>SHOE HAWKER</v>
          </cell>
          <cell r="AV1225" t="str">
            <v/>
          </cell>
          <cell r="AW1225" t="str">
            <v/>
          </cell>
          <cell r="AX1225" t="str">
            <v/>
          </cell>
          <cell r="AY1225" t="str">
            <v/>
          </cell>
          <cell r="AZ1225" t="str">
            <v/>
          </cell>
          <cell r="BA1225" t="str">
            <v/>
          </cell>
          <cell r="BB1225" t="str">
            <v/>
          </cell>
          <cell r="BC1225" t="str">
            <v/>
          </cell>
          <cell r="BD1225" t="str">
            <v/>
          </cell>
          <cell r="BE1225" t="str">
            <v/>
          </cell>
          <cell r="BG1225" t="str">
            <v>SHOE HAWKER</v>
          </cell>
          <cell r="BH1225" t="str">
            <v/>
          </cell>
          <cell r="BI1225" t="str">
            <v/>
          </cell>
          <cell r="BJ1225" t="str">
            <v/>
          </cell>
          <cell r="BK1225" t="str">
            <v/>
          </cell>
          <cell r="BL1225" t="str">
            <v/>
          </cell>
          <cell r="BM1225" t="str">
            <v/>
          </cell>
          <cell r="BN1225" t="str">
            <v/>
          </cell>
          <cell r="BO1225" t="str">
            <v/>
          </cell>
          <cell r="BP1225" t="str">
            <v/>
          </cell>
          <cell r="BQ1225" t="str">
            <v/>
          </cell>
          <cell r="BR1225" t="str">
            <v/>
          </cell>
          <cell r="BS1225" t="str">
            <v/>
          </cell>
          <cell r="BU1225" t="str">
            <v>SHOE HAWKER</v>
          </cell>
          <cell r="BV1225" t="str">
            <v/>
          </cell>
          <cell r="BW1225" t="str">
            <v/>
          </cell>
          <cell r="BX1225" t="str">
            <v/>
          </cell>
          <cell r="BY1225" t="str">
            <v/>
          </cell>
          <cell r="BZ1225" t="str">
            <v/>
          </cell>
          <cell r="CA1225" t="str">
            <v/>
          </cell>
          <cell r="CB1225" t="str">
            <v/>
          </cell>
          <cell r="CC1225" t="str">
            <v/>
          </cell>
          <cell r="CD1225" t="str">
            <v/>
          </cell>
          <cell r="CE1225" t="str">
            <v/>
          </cell>
          <cell r="CG1225" t="str">
            <v>SHOE HAWKER</v>
          </cell>
          <cell r="CH1225" t="str">
            <v/>
          </cell>
          <cell r="CI1225" t="str">
            <v/>
          </cell>
          <cell r="CJ1225" t="str">
            <v/>
          </cell>
          <cell r="CK1225" t="str">
            <v/>
          </cell>
          <cell r="CL1225" t="str">
            <v/>
          </cell>
          <cell r="CM1225" t="str">
            <v/>
          </cell>
          <cell r="CN1225" t="str">
            <v/>
          </cell>
          <cell r="CO1225" t="str">
            <v/>
          </cell>
          <cell r="CP1225" t="str">
            <v/>
          </cell>
          <cell r="CQ1225" t="str">
            <v/>
          </cell>
          <cell r="CR1225" t="str">
            <v/>
          </cell>
          <cell r="CS1225" t="str">
            <v/>
          </cell>
          <cell r="CU1225" t="str">
            <v>SHOE HAWKER</v>
          </cell>
          <cell r="CV1225" t="str">
            <v/>
          </cell>
          <cell r="CW1225" t="str">
            <v/>
          </cell>
          <cell r="CX1225" t="str">
            <v/>
          </cell>
          <cell r="CY1225" t="str">
            <v/>
          </cell>
          <cell r="CZ1225" t="str">
            <v/>
          </cell>
          <cell r="DA1225" t="str">
            <v/>
          </cell>
          <cell r="DB1225" t="str">
            <v/>
          </cell>
          <cell r="DC1225" t="str">
            <v/>
          </cell>
          <cell r="DD1225" t="str">
            <v/>
          </cell>
          <cell r="DE1225" t="str">
            <v/>
          </cell>
          <cell r="DG1225" t="str">
            <v>SHOE HAWKER</v>
          </cell>
          <cell r="DH1225" t="str">
            <v/>
          </cell>
          <cell r="DI1225" t="str">
            <v/>
          </cell>
          <cell r="DJ1225" t="str">
            <v/>
          </cell>
          <cell r="DK1225" t="str">
            <v/>
          </cell>
          <cell r="DL1225" t="str">
            <v/>
          </cell>
          <cell r="DM1225" t="str">
            <v/>
          </cell>
          <cell r="DN1225" t="str">
            <v/>
          </cell>
          <cell r="DO1225" t="str">
            <v/>
          </cell>
          <cell r="DP1225" t="str">
            <v/>
          </cell>
          <cell r="DQ1225" t="str">
            <v/>
          </cell>
          <cell r="DR1225" t="str">
            <v/>
          </cell>
          <cell r="DS1225" t="str">
            <v/>
          </cell>
          <cell r="DU1225" t="str">
            <v>SHOE HAWKER</v>
          </cell>
          <cell r="DV1225" t="str">
            <v/>
          </cell>
          <cell r="DW1225" t="str">
            <v/>
          </cell>
          <cell r="DX1225" t="str">
            <v/>
          </cell>
          <cell r="DY1225" t="str">
            <v/>
          </cell>
          <cell r="DZ1225" t="str">
            <v/>
          </cell>
          <cell r="EA1225" t="str">
            <v/>
          </cell>
          <cell r="EB1225" t="str">
            <v/>
          </cell>
          <cell r="EC1225" t="str">
            <v/>
          </cell>
          <cell r="ED1225" t="str">
            <v/>
          </cell>
          <cell r="EE1225" t="str">
            <v/>
          </cell>
        </row>
        <row r="1226">
          <cell r="AF1226" t="str">
            <v>SHOPRITE LUGOGO</v>
          </cell>
          <cell r="AG1226" t="str">
            <v>SHOPRITE LUGOGO</v>
          </cell>
          <cell r="AH1226" t="str">
            <v/>
          </cell>
          <cell r="AI1226" t="str">
            <v/>
          </cell>
          <cell r="AJ1226" t="str">
            <v/>
          </cell>
          <cell r="AK1226" t="str">
            <v/>
          </cell>
          <cell r="AL1226" t="str">
            <v/>
          </cell>
          <cell r="AM1226" t="str">
            <v/>
          </cell>
          <cell r="AN1226" t="str">
            <v/>
          </cell>
          <cell r="AO1226" t="str">
            <v/>
          </cell>
          <cell r="AP1226" t="str">
            <v/>
          </cell>
          <cell r="AQ1226" t="str">
            <v/>
          </cell>
          <cell r="AR1226" t="str">
            <v/>
          </cell>
          <cell r="AS1226" t="str">
            <v/>
          </cell>
          <cell r="AT1226">
            <v>0</v>
          </cell>
          <cell r="AU1226" t="str">
            <v>SHOPRITE LUGOGO</v>
          </cell>
          <cell r="AV1226" t="str">
            <v/>
          </cell>
          <cell r="AW1226" t="str">
            <v/>
          </cell>
          <cell r="AX1226" t="str">
            <v/>
          </cell>
          <cell r="AY1226" t="str">
            <v/>
          </cell>
          <cell r="AZ1226" t="str">
            <v/>
          </cell>
          <cell r="BA1226" t="str">
            <v/>
          </cell>
          <cell r="BB1226" t="str">
            <v/>
          </cell>
          <cell r="BC1226" t="str">
            <v/>
          </cell>
          <cell r="BD1226" t="str">
            <v/>
          </cell>
          <cell r="BE1226" t="str">
            <v/>
          </cell>
          <cell r="BG1226" t="str">
            <v>SHOPRITE LUGOGO</v>
          </cell>
          <cell r="BH1226" t="str">
            <v/>
          </cell>
          <cell r="BI1226" t="str">
            <v/>
          </cell>
          <cell r="BJ1226" t="str">
            <v/>
          </cell>
          <cell r="BK1226" t="str">
            <v/>
          </cell>
          <cell r="BL1226" t="str">
            <v/>
          </cell>
          <cell r="BM1226" t="str">
            <v/>
          </cell>
          <cell r="BN1226" t="str">
            <v/>
          </cell>
          <cell r="BO1226" t="str">
            <v/>
          </cell>
          <cell r="BP1226" t="str">
            <v/>
          </cell>
          <cell r="BQ1226" t="str">
            <v/>
          </cell>
          <cell r="BR1226" t="str">
            <v/>
          </cell>
          <cell r="BS1226" t="str">
            <v/>
          </cell>
          <cell r="BU1226" t="str">
            <v>SHOPRITE LUGOGO</v>
          </cell>
          <cell r="BV1226" t="str">
            <v/>
          </cell>
          <cell r="BW1226" t="str">
            <v/>
          </cell>
          <cell r="BX1226" t="str">
            <v/>
          </cell>
          <cell r="BY1226" t="str">
            <v/>
          </cell>
          <cell r="BZ1226" t="str">
            <v/>
          </cell>
          <cell r="CA1226" t="str">
            <v/>
          </cell>
          <cell r="CB1226" t="str">
            <v/>
          </cell>
          <cell r="CC1226" t="str">
            <v/>
          </cell>
          <cell r="CD1226" t="str">
            <v/>
          </cell>
          <cell r="CE1226" t="str">
            <v/>
          </cell>
          <cell r="CG1226" t="str">
            <v>SHOPRITE LUGOGO</v>
          </cell>
          <cell r="CH1226" t="str">
            <v/>
          </cell>
          <cell r="CI1226" t="str">
            <v/>
          </cell>
          <cell r="CJ1226" t="str">
            <v/>
          </cell>
          <cell r="CK1226" t="str">
            <v/>
          </cell>
          <cell r="CL1226" t="str">
            <v/>
          </cell>
          <cell r="CM1226" t="str">
            <v/>
          </cell>
          <cell r="CN1226" t="str">
            <v/>
          </cell>
          <cell r="CO1226" t="str">
            <v/>
          </cell>
          <cell r="CP1226" t="str">
            <v/>
          </cell>
          <cell r="CQ1226" t="str">
            <v/>
          </cell>
          <cell r="CR1226" t="str">
            <v/>
          </cell>
          <cell r="CS1226" t="str">
            <v/>
          </cell>
          <cell r="CU1226" t="str">
            <v>SHOPRITE LUGOGO</v>
          </cell>
          <cell r="CV1226" t="str">
            <v/>
          </cell>
          <cell r="CW1226" t="str">
            <v/>
          </cell>
          <cell r="CX1226" t="str">
            <v/>
          </cell>
          <cell r="CY1226" t="str">
            <v/>
          </cell>
          <cell r="CZ1226" t="str">
            <v/>
          </cell>
          <cell r="DA1226" t="str">
            <v/>
          </cell>
          <cell r="DB1226" t="str">
            <v/>
          </cell>
          <cell r="DC1226" t="str">
            <v/>
          </cell>
          <cell r="DD1226" t="str">
            <v/>
          </cell>
          <cell r="DE1226" t="str">
            <v/>
          </cell>
          <cell r="DG1226" t="str">
            <v>SHOPRITE LUGOGO</v>
          </cell>
          <cell r="DH1226" t="str">
            <v/>
          </cell>
          <cell r="DI1226" t="str">
            <v/>
          </cell>
          <cell r="DJ1226" t="str">
            <v/>
          </cell>
          <cell r="DK1226" t="str">
            <v/>
          </cell>
          <cell r="DL1226" t="str">
            <v/>
          </cell>
          <cell r="DM1226" t="str">
            <v/>
          </cell>
          <cell r="DN1226" t="str">
            <v/>
          </cell>
          <cell r="DO1226" t="str">
            <v/>
          </cell>
          <cell r="DP1226" t="str">
            <v/>
          </cell>
          <cell r="DQ1226" t="str">
            <v/>
          </cell>
          <cell r="DR1226" t="str">
            <v/>
          </cell>
          <cell r="DS1226" t="str">
            <v/>
          </cell>
          <cell r="DU1226" t="str">
            <v>SHOPRITE LUGOGO</v>
          </cell>
          <cell r="DV1226" t="str">
            <v/>
          </cell>
          <cell r="DW1226" t="str">
            <v/>
          </cell>
          <cell r="DX1226" t="str">
            <v/>
          </cell>
          <cell r="DY1226" t="str">
            <v/>
          </cell>
          <cell r="DZ1226" t="str">
            <v/>
          </cell>
          <cell r="EA1226" t="str">
            <v/>
          </cell>
          <cell r="EB1226" t="str">
            <v/>
          </cell>
          <cell r="EC1226" t="str">
            <v/>
          </cell>
          <cell r="ED1226" t="str">
            <v/>
          </cell>
          <cell r="EE1226" t="str">
            <v/>
          </cell>
        </row>
        <row r="1227">
          <cell r="AF1227" t="str">
            <v>SHUUKU COOPERATIVE SAVINGS AND CREDIT</v>
          </cell>
          <cell r="AG1227" t="str">
            <v>SHUUKU COOPERATIVE SAVINGS AND CREDIT</v>
          </cell>
          <cell r="AH1227" t="str">
            <v/>
          </cell>
          <cell r="AI1227">
            <v>1</v>
          </cell>
          <cell r="AJ1227" t="str">
            <v/>
          </cell>
          <cell r="AK1227" t="str">
            <v/>
          </cell>
          <cell r="AL1227">
            <v>1</v>
          </cell>
          <cell r="AM1227" t="str">
            <v/>
          </cell>
          <cell r="AN1227" t="str">
            <v/>
          </cell>
          <cell r="AO1227" t="str">
            <v/>
          </cell>
          <cell r="AP1227" t="str">
            <v/>
          </cell>
          <cell r="AQ1227" t="str">
            <v/>
          </cell>
          <cell r="AR1227" t="str">
            <v/>
          </cell>
          <cell r="AS1227" t="str">
            <v/>
          </cell>
          <cell r="AT1227">
            <v>2</v>
          </cell>
          <cell r="AU1227" t="str">
            <v>SHUUKU COOPERATIVE SAVINGS AND CREDIT</v>
          </cell>
          <cell r="AV1227" t="str">
            <v/>
          </cell>
          <cell r="AW1227" t="str">
            <v/>
          </cell>
          <cell r="AX1227" t="str">
            <v/>
          </cell>
          <cell r="AY1227" t="str">
            <v/>
          </cell>
          <cell r="AZ1227" t="str">
            <v/>
          </cell>
          <cell r="BA1227" t="str">
            <v/>
          </cell>
          <cell r="BB1227" t="str">
            <v/>
          </cell>
          <cell r="BC1227" t="str">
            <v/>
          </cell>
          <cell r="BD1227" t="str">
            <v/>
          </cell>
          <cell r="BE1227" t="str">
            <v/>
          </cell>
          <cell r="BG1227" t="str">
            <v>SHUUKU COOPERATIVE SAVINGS AND CREDIT</v>
          </cell>
          <cell r="BH1227" t="str">
            <v/>
          </cell>
          <cell r="BI1227">
            <v>1</v>
          </cell>
          <cell r="BJ1227" t="str">
            <v/>
          </cell>
          <cell r="BK1227" t="str">
            <v/>
          </cell>
          <cell r="BL1227">
            <v>2</v>
          </cell>
          <cell r="BM1227" t="str">
            <v/>
          </cell>
          <cell r="BN1227" t="str">
            <v/>
          </cell>
          <cell r="BO1227" t="str">
            <v/>
          </cell>
          <cell r="BP1227" t="str">
            <v/>
          </cell>
          <cell r="BQ1227" t="str">
            <v/>
          </cell>
          <cell r="BR1227" t="str">
            <v/>
          </cell>
          <cell r="BS1227" t="str">
            <v/>
          </cell>
          <cell r="BU1227" t="str">
            <v>SHUUKU COOPERATIVE SAVINGS AND CREDIT</v>
          </cell>
          <cell r="BV1227" t="str">
            <v/>
          </cell>
          <cell r="BW1227" t="str">
            <v/>
          </cell>
          <cell r="BX1227" t="str">
            <v/>
          </cell>
          <cell r="BY1227" t="str">
            <v/>
          </cell>
          <cell r="BZ1227" t="str">
            <v/>
          </cell>
          <cell r="CA1227" t="str">
            <v/>
          </cell>
          <cell r="CB1227" t="str">
            <v/>
          </cell>
          <cell r="CC1227" t="str">
            <v/>
          </cell>
          <cell r="CD1227" t="str">
            <v/>
          </cell>
          <cell r="CE1227" t="str">
            <v/>
          </cell>
          <cell r="CG1227" t="str">
            <v>SHUUKU COOPERATIVE SAVINGS AND CREDIT</v>
          </cell>
          <cell r="CH1227" t="str">
            <v/>
          </cell>
          <cell r="CI1227">
            <v>1000</v>
          </cell>
          <cell r="CJ1227" t="str">
            <v/>
          </cell>
          <cell r="CK1227" t="str">
            <v/>
          </cell>
          <cell r="CL1227">
            <v>3000</v>
          </cell>
          <cell r="CM1227" t="str">
            <v/>
          </cell>
          <cell r="CN1227" t="str">
            <v/>
          </cell>
          <cell r="CO1227" t="str">
            <v/>
          </cell>
          <cell r="CP1227" t="str">
            <v/>
          </cell>
          <cell r="CQ1227" t="str">
            <v/>
          </cell>
          <cell r="CR1227" t="str">
            <v/>
          </cell>
          <cell r="CS1227" t="str">
            <v/>
          </cell>
          <cell r="CU1227" t="str">
            <v>SHUUKU COOPERATIVE SAVINGS AND CREDIT</v>
          </cell>
          <cell r="CV1227" t="str">
            <v/>
          </cell>
          <cell r="CW1227" t="str">
            <v/>
          </cell>
          <cell r="CX1227" t="str">
            <v/>
          </cell>
          <cell r="CY1227" t="str">
            <v/>
          </cell>
          <cell r="CZ1227" t="str">
            <v/>
          </cell>
          <cell r="DA1227" t="str">
            <v/>
          </cell>
          <cell r="DB1227" t="str">
            <v/>
          </cell>
          <cell r="DC1227" t="str">
            <v/>
          </cell>
          <cell r="DD1227" t="str">
            <v/>
          </cell>
          <cell r="DE1227" t="str">
            <v/>
          </cell>
          <cell r="DG1227" t="str">
            <v>SHUUKU COOPERATIVE SAVINGS AND CREDIT</v>
          </cell>
          <cell r="DH1227" t="str">
            <v/>
          </cell>
          <cell r="DI1227">
            <v>400</v>
          </cell>
          <cell r="DJ1227" t="str">
            <v/>
          </cell>
          <cell r="DK1227" t="str">
            <v/>
          </cell>
          <cell r="DL1227">
            <v>0</v>
          </cell>
          <cell r="DM1227" t="str">
            <v/>
          </cell>
          <cell r="DN1227" t="str">
            <v/>
          </cell>
          <cell r="DO1227" t="str">
            <v/>
          </cell>
          <cell r="DP1227" t="str">
            <v/>
          </cell>
          <cell r="DQ1227" t="str">
            <v/>
          </cell>
          <cell r="DR1227" t="str">
            <v/>
          </cell>
          <cell r="DS1227" t="str">
            <v/>
          </cell>
          <cell r="DU1227" t="str">
            <v>SHUUKU COOPERATIVE SAVINGS AND CREDIT</v>
          </cell>
          <cell r="DV1227" t="str">
            <v/>
          </cell>
          <cell r="DW1227" t="str">
            <v/>
          </cell>
          <cell r="DX1227" t="str">
            <v/>
          </cell>
          <cell r="DY1227" t="str">
            <v/>
          </cell>
          <cell r="DZ1227" t="str">
            <v/>
          </cell>
          <cell r="EA1227" t="str">
            <v/>
          </cell>
          <cell r="EB1227" t="str">
            <v/>
          </cell>
          <cell r="EC1227" t="str">
            <v/>
          </cell>
          <cell r="ED1227" t="str">
            <v/>
          </cell>
          <cell r="EE1227" t="str">
            <v/>
          </cell>
        </row>
        <row r="1228">
          <cell r="AF1228" t="str">
            <v>SIDONA AGENCY LIMITED MAKINDYE C3</v>
          </cell>
          <cell r="AG1228" t="str">
            <v>SIDONA AGENCY LIMITED MAKINDYE C3</v>
          </cell>
          <cell r="AH1228" t="str">
            <v/>
          </cell>
          <cell r="AI1228" t="str">
            <v/>
          </cell>
          <cell r="AJ1228" t="str">
            <v/>
          </cell>
          <cell r="AK1228" t="str">
            <v/>
          </cell>
          <cell r="AL1228" t="str">
            <v/>
          </cell>
          <cell r="AM1228" t="str">
            <v/>
          </cell>
          <cell r="AN1228" t="str">
            <v/>
          </cell>
          <cell r="AO1228" t="str">
            <v/>
          </cell>
          <cell r="AP1228" t="str">
            <v/>
          </cell>
          <cell r="AQ1228" t="str">
            <v/>
          </cell>
          <cell r="AR1228" t="str">
            <v/>
          </cell>
          <cell r="AS1228" t="str">
            <v/>
          </cell>
          <cell r="AT1228">
            <v>0</v>
          </cell>
          <cell r="AU1228" t="str">
            <v>SIDONA AGENCY LIMITED MAKINDYE C3</v>
          </cell>
          <cell r="AV1228" t="str">
            <v/>
          </cell>
          <cell r="AW1228" t="str">
            <v/>
          </cell>
          <cell r="AX1228" t="str">
            <v/>
          </cell>
          <cell r="AY1228" t="str">
            <v/>
          </cell>
          <cell r="AZ1228" t="str">
            <v/>
          </cell>
          <cell r="BA1228" t="str">
            <v/>
          </cell>
          <cell r="BB1228" t="str">
            <v/>
          </cell>
          <cell r="BC1228" t="str">
            <v/>
          </cell>
          <cell r="BD1228" t="str">
            <v/>
          </cell>
          <cell r="BE1228" t="str">
            <v/>
          </cell>
          <cell r="BG1228" t="str">
            <v>SIDONA AGENCY LIMITED MAKINDYE C3</v>
          </cell>
          <cell r="BH1228" t="str">
            <v/>
          </cell>
          <cell r="BI1228" t="str">
            <v/>
          </cell>
          <cell r="BJ1228" t="str">
            <v/>
          </cell>
          <cell r="BK1228" t="str">
            <v/>
          </cell>
          <cell r="BL1228" t="str">
            <v/>
          </cell>
          <cell r="BM1228" t="str">
            <v/>
          </cell>
          <cell r="BN1228" t="str">
            <v/>
          </cell>
          <cell r="BO1228" t="str">
            <v/>
          </cell>
          <cell r="BP1228" t="str">
            <v/>
          </cell>
          <cell r="BQ1228" t="str">
            <v/>
          </cell>
          <cell r="BR1228" t="str">
            <v/>
          </cell>
          <cell r="BS1228" t="str">
            <v/>
          </cell>
          <cell r="BU1228" t="str">
            <v>SIDONA AGENCY LIMITED MAKINDYE C3</v>
          </cell>
          <cell r="BV1228" t="str">
            <v/>
          </cell>
          <cell r="BW1228" t="str">
            <v/>
          </cell>
          <cell r="BX1228" t="str">
            <v/>
          </cell>
          <cell r="BY1228" t="str">
            <v/>
          </cell>
          <cell r="BZ1228" t="str">
            <v/>
          </cell>
          <cell r="CA1228" t="str">
            <v/>
          </cell>
          <cell r="CB1228" t="str">
            <v/>
          </cell>
          <cell r="CC1228" t="str">
            <v/>
          </cell>
          <cell r="CD1228" t="str">
            <v/>
          </cell>
          <cell r="CE1228" t="str">
            <v/>
          </cell>
          <cell r="CG1228" t="str">
            <v>SIDONA AGENCY LIMITED MAKINDYE C3</v>
          </cell>
          <cell r="CH1228" t="str">
            <v/>
          </cell>
          <cell r="CI1228" t="str">
            <v/>
          </cell>
          <cell r="CJ1228" t="str">
            <v/>
          </cell>
          <cell r="CK1228" t="str">
            <v/>
          </cell>
          <cell r="CL1228" t="str">
            <v/>
          </cell>
          <cell r="CM1228" t="str">
            <v/>
          </cell>
          <cell r="CN1228" t="str">
            <v/>
          </cell>
          <cell r="CO1228" t="str">
            <v/>
          </cell>
          <cell r="CP1228" t="str">
            <v/>
          </cell>
          <cell r="CQ1228" t="str">
            <v/>
          </cell>
          <cell r="CR1228" t="str">
            <v/>
          </cell>
          <cell r="CS1228" t="str">
            <v/>
          </cell>
          <cell r="CU1228" t="str">
            <v>SIDONA AGENCY LIMITED MAKINDYE C3</v>
          </cell>
          <cell r="CV1228" t="str">
            <v/>
          </cell>
          <cell r="CW1228" t="str">
            <v/>
          </cell>
          <cell r="CX1228" t="str">
            <v/>
          </cell>
          <cell r="CY1228" t="str">
            <v/>
          </cell>
          <cell r="CZ1228" t="str">
            <v/>
          </cell>
          <cell r="DA1228" t="str">
            <v/>
          </cell>
          <cell r="DB1228" t="str">
            <v/>
          </cell>
          <cell r="DC1228" t="str">
            <v/>
          </cell>
          <cell r="DD1228" t="str">
            <v/>
          </cell>
          <cell r="DE1228" t="str">
            <v/>
          </cell>
          <cell r="DG1228" t="str">
            <v>SIDONA AGENCY LIMITED MAKINDYE C3</v>
          </cell>
          <cell r="DH1228" t="str">
            <v/>
          </cell>
          <cell r="DI1228" t="str">
            <v/>
          </cell>
          <cell r="DJ1228" t="str">
            <v/>
          </cell>
          <cell r="DK1228" t="str">
            <v/>
          </cell>
          <cell r="DL1228" t="str">
            <v/>
          </cell>
          <cell r="DM1228" t="str">
            <v/>
          </cell>
          <cell r="DN1228" t="str">
            <v/>
          </cell>
          <cell r="DO1228" t="str">
            <v/>
          </cell>
          <cell r="DP1228" t="str">
            <v/>
          </cell>
          <cell r="DQ1228" t="str">
            <v/>
          </cell>
          <cell r="DR1228" t="str">
            <v/>
          </cell>
          <cell r="DS1228" t="str">
            <v/>
          </cell>
          <cell r="DU1228" t="str">
            <v>SIDONA AGENCY LIMITED MAKINDYE C3</v>
          </cell>
          <cell r="DV1228" t="str">
            <v/>
          </cell>
          <cell r="DW1228" t="str">
            <v/>
          </cell>
          <cell r="DX1228" t="str">
            <v/>
          </cell>
          <cell r="DY1228" t="str">
            <v/>
          </cell>
          <cell r="DZ1228" t="str">
            <v/>
          </cell>
          <cell r="EA1228" t="str">
            <v/>
          </cell>
          <cell r="EB1228" t="str">
            <v/>
          </cell>
          <cell r="EC1228" t="str">
            <v/>
          </cell>
          <cell r="ED1228" t="str">
            <v/>
          </cell>
          <cell r="EE1228" t="str">
            <v/>
          </cell>
        </row>
        <row r="1229">
          <cell r="AF1229" t="str">
            <v>SIMBA</v>
          </cell>
          <cell r="AG1229" t="str">
            <v>SIMBA</v>
          </cell>
          <cell r="AH1229" t="str">
            <v/>
          </cell>
          <cell r="AI1229" t="str">
            <v/>
          </cell>
          <cell r="AJ1229" t="str">
            <v/>
          </cell>
          <cell r="AK1229" t="str">
            <v/>
          </cell>
          <cell r="AL1229" t="str">
            <v/>
          </cell>
          <cell r="AM1229" t="str">
            <v/>
          </cell>
          <cell r="AN1229" t="str">
            <v/>
          </cell>
          <cell r="AO1229" t="str">
            <v/>
          </cell>
          <cell r="AP1229" t="str">
            <v/>
          </cell>
          <cell r="AQ1229" t="str">
            <v/>
          </cell>
          <cell r="AR1229" t="str">
            <v/>
          </cell>
          <cell r="AS1229" t="str">
            <v/>
          </cell>
          <cell r="AT1229">
            <v>0</v>
          </cell>
          <cell r="AU1229" t="str">
            <v>SIMBA</v>
          </cell>
          <cell r="AV1229" t="str">
            <v/>
          </cell>
          <cell r="AW1229" t="str">
            <v/>
          </cell>
          <cell r="AX1229" t="str">
            <v/>
          </cell>
          <cell r="AY1229" t="str">
            <v/>
          </cell>
          <cell r="AZ1229" t="str">
            <v/>
          </cell>
          <cell r="BA1229" t="str">
            <v/>
          </cell>
          <cell r="BB1229" t="str">
            <v/>
          </cell>
          <cell r="BC1229" t="str">
            <v/>
          </cell>
          <cell r="BD1229" t="str">
            <v/>
          </cell>
          <cell r="BE1229" t="str">
            <v/>
          </cell>
          <cell r="BG1229" t="str">
            <v>SIMBA</v>
          </cell>
          <cell r="BH1229" t="str">
            <v/>
          </cell>
          <cell r="BI1229" t="str">
            <v/>
          </cell>
          <cell r="BJ1229" t="str">
            <v/>
          </cell>
          <cell r="BK1229" t="str">
            <v/>
          </cell>
          <cell r="BL1229" t="str">
            <v/>
          </cell>
          <cell r="BM1229" t="str">
            <v/>
          </cell>
          <cell r="BN1229" t="str">
            <v/>
          </cell>
          <cell r="BO1229" t="str">
            <v/>
          </cell>
          <cell r="BP1229" t="str">
            <v/>
          </cell>
          <cell r="BQ1229" t="str">
            <v/>
          </cell>
          <cell r="BR1229" t="str">
            <v/>
          </cell>
          <cell r="BS1229" t="str">
            <v/>
          </cell>
          <cell r="BU1229" t="str">
            <v>SIMBA</v>
          </cell>
          <cell r="BV1229" t="str">
            <v/>
          </cell>
          <cell r="BW1229" t="str">
            <v/>
          </cell>
          <cell r="BX1229" t="str">
            <v/>
          </cell>
          <cell r="BY1229" t="str">
            <v/>
          </cell>
          <cell r="BZ1229" t="str">
            <v/>
          </cell>
          <cell r="CA1229" t="str">
            <v/>
          </cell>
          <cell r="CB1229" t="str">
            <v/>
          </cell>
          <cell r="CC1229" t="str">
            <v/>
          </cell>
          <cell r="CD1229" t="str">
            <v/>
          </cell>
          <cell r="CE1229" t="str">
            <v/>
          </cell>
          <cell r="CG1229" t="str">
            <v>SIMBA</v>
          </cell>
          <cell r="CH1229" t="str">
            <v/>
          </cell>
          <cell r="CI1229" t="str">
            <v/>
          </cell>
          <cell r="CJ1229" t="str">
            <v/>
          </cell>
          <cell r="CK1229" t="str">
            <v/>
          </cell>
          <cell r="CL1229" t="str">
            <v/>
          </cell>
          <cell r="CM1229" t="str">
            <v/>
          </cell>
          <cell r="CN1229" t="str">
            <v/>
          </cell>
          <cell r="CO1229" t="str">
            <v/>
          </cell>
          <cell r="CP1229" t="str">
            <v/>
          </cell>
          <cell r="CQ1229" t="str">
            <v/>
          </cell>
          <cell r="CR1229" t="str">
            <v/>
          </cell>
          <cell r="CS1229" t="str">
            <v/>
          </cell>
          <cell r="CU1229" t="str">
            <v>SIMBA</v>
          </cell>
          <cell r="CV1229" t="str">
            <v/>
          </cell>
          <cell r="CW1229" t="str">
            <v/>
          </cell>
          <cell r="CX1229" t="str">
            <v/>
          </cell>
          <cell r="CY1229" t="str">
            <v/>
          </cell>
          <cell r="CZ1229" t="str">
            <v/>
          </cell>
          <cell r="DA1229" t="str">
            <v/>
          </cell>
          <cell r="DB1229" t="str">
            <v/>
          </cell>
          <cell r="DC1229" t="str">
            <v/>
          </cell>
          <cell r="DD1229" t="str">
            <v/>
          </cell>
          <cell r="DE1229" t="str">
            <v/>
          </cell>
          <cell r="DG1229" t="str">
            <v>SIMBA</v>
          </cell>
          <cell r="DH1229" t="str">
            <v/>
          </cell>
          <cell r="DI1229" t="str">
            <v/>
          </cell>
          <cell r="DJ1229" t="str">
            <v/>
          </cell>
          <cell r="DK1229" t="str">
            <v/>
          </cell>
          <cell r="DL1229" t="str">
            <v/>
          </cell>
          <cell r="DM1229" t="str">
            <v/>
          </cell>
          <cell r="DN1229" t="str">
            <v/>
          </cell>
          <cell r="DO1229" t="str">
            <v/>
          </cell>
          <cell r="DP1229" t="str">
            <v/>
          </cell>
          <cell r="DQ1229" t="str">
            <v/>
          </cell>
          <cell r="DR1229" t="str">
            <v/>
          </cell>
          <cell r="DS1229" t="str">
            <v/>
          </cell>
          <cell r="DU1229" t="str">
            <v>SIMBA</v>
          </cell>
          <cell r="DV1229" t="str">
            <v/>
          </cell>
          <cell r="DW1229" t="str">
            <v/>
          </cell>
          <cell r="DX1229" t="str">
            <v/>
          </cell>
          <cell r="DY1229" t="str">
            <v/>
          </cell>
          <cell r="DZ1229" t="str">
            <v/>
          </cell>
          <cell r="EA1229" t="str">
            <v/>
          </cell>
          <cell r="EB1229" t="str">
            <v/>
          </cell>
          <cell r="EC1229" t="str">
            <v/>
          </cell>
          <cell r="ED1229" t="str">
            <v/>
          </cell>
          <cell r="EE1229" t="str">
            <v/>
          </cell>
        </row>
        <row r="1230">
          <cell r="AF1230" t="str">
            <v>SIMBA</v>
          </cell>
          <cell r="AG1230" t="str">
            <v>SIMBA</v>
          </cell>
          <cell r="AH1230" t="str">
            <v/>
          </cell>
          <cell r="AI1230" t="str">
            <v/>
          </cell>
          <cell r="AJ1230" t="str">
            <v/>
          </cell>
          <cell r="AK1230" t="str">
            <v/>
          </cell>
          <cell r="AL1230" t="str">
            <v/>
          </cell>
          <cell r="AM1230" t="str">
            <v/>
          </cell>
          <cell r="AN1230" t="str">
            <v/>
          </cell>
          <cell r="AO1230" t="str">
            <v/>
          </cell>
          <cell r="AP1230" t="str">
            <v/>
          </cell>
          <cell r="AQ1230" t="str">
            <v/>
          </cell>
          <cell r="AR1230" t="str">
            <v/>
          </cell>
          <cell r="AS1230" t="str">
            <v/>
          </cell>
          <cell r="AT1230">
            <v>0</v>
          </cell>
          <cell r="AU1230" t="str">
            <v>SIMBA</v>
          </cell>
          <cell r="AV1230" t="str">
            <v/>
          </cell>
          <cell r="AW1230" t="str">
            <v/>
          </cell>
          <cell r="AX1230" t="str">
            <v/>
          </cell>
          <cell r="AY1230" t="str">
            <v/>
          </cell>
          <cell r="AZ1230" t="str">
            <v/>
          </cell>
          <cell r="BA1230" t="str">
            <v/>
          </cell>
          <cell r="BB1230" t="str">
            <v/>
          </cell>
          <cell r="BC1230" t="str">
            <v/>
          </cell>
          <cell r="BD1230" t="str">
            <v/>
          </cell>
          <cell r="BE1230" t="str">
            <v/>
          </cell>
          <cell r="BG1230" t="str">
            <v>SIMBA</v>
          </cell>
          <cell r="BH1230" t="str">
            <v/>
          </cell>
          <cell r="BI1230" t="str">
            <v/>
          </cell>
          <cell r="BJ1230" t="str">
            <v/>
          </cell>
          <cell r="BK1230" t="str">
            <v/>
          </cell>
          <cell r="BL1230" t="str">
            <v/>
          </cell>
          <cell r="BM1230" t="str">
            <v/>
          </cell>
          <cell r="BN1230" t="str">
            <v/>
          </cell>
          <cell r="BO1230" t="str">
            <v/>
          </cell>
          <cell r="BP1230" t="str">
            <v/>
          </cell>
          <cell r="BQ1230" t="str">
            <v/>
          </cell>
          <cell r="BR1230" t="str">
            <v/>
          </cell>
          <cell r="BS1230" t="str">
            <v/>
          </cell>
          <cell r="BU1230" t="str">
            <v>SIMBA</v>
          </cell>
          <cell r="BV1230" t="str">
            <v/>
          </cell>
          <cell r="BW1230" t="str">
            <v/>
          </cell>
          <cell r="BX1230" t="str">
            <v/>
          </cell>
          <cell r="BY1230" t="str">
            <v/>
          </cell>
          <cell r="BZ1230" t="str">
            <v/>
          </cell>
          <cell r="CA1230" t="str">
            <v/>
          </cell>
          <cell r="CB1230" t="str">
            <v/>
          </cell>
          <cell r="CC1230" t="str">
            <v/>
          </cell>
          <cell r="CD1230" t="str">
            <v/>
          </cell>
          <cell r="CE1230" t="str">
            <v/>
          </cell>
          <cell r="CG1230" t="str">
            <v>SIMBA</v>
          </cell>
          <cell r="CH1230" t="str">
            <v/>
          </cell>
          <cell r="CI1230" t="str">
            <v/>
          </cell>
          <cell r="CJ1230" t="str">
            <v/>
          </cell>
          <cell r="CK1230" t="str">
            <v/>
          </cell>
          <cell r="CL1230" t="str">
            <v/>
          </cell>
          <cell r="CM1230" t="str">
            <v/>
          </cell>
          <cell r="CN1230" t="str">
            <v/>
          </cell>
          <cell r="CO1230" t="str">
            <v/>
          </cell>
          <cell r="CP1230" t="str">
            <v/>
          </cell>
          <cell r="CQ1230" t="str">
            <v/>
          </cell>
          <cell r="CR1230" t="str">
            <v/>
          </cell>
          <cell r="CS1230" t="str">
            <v/>
          </cell>
          <cell r="CU1230" t="str">
            <v>SIMBA</v>
          </cell>
          <cell r="CV1230" t="str">
            <v/>
          </cell>
          <cell r="CW1230" t="str">
            <v/>
          </cell>
          <cell r="CX1230" t="str">
            <v/>
          </cell>
          <cell r="CY1230" t="str">
            <v/>
          </cell>
          <cell r="CZ1230" t="str">
            <v/>
          </cell>
          <cell r="DA1230" t="str">
            <v/>
          </cell>
          <cell r="DB1230" t="str">
            <v/>
          </cell>
          <cell r="DC1230" t="str">
            <v/>
          </cell>
          <cell r="DD1230" t="str">
            <v/>
          </cell>
          <cell r="DE1230" t="str">
            <v/>
          </cell>
          <cell r="DG1230" t="str">
            <v>SIMBA</v>
          </cell>
          <cell r="DH1230" t="str">
            <v/>
          </cell>
          <cell r="DI1230" t="str">
            <v/>
          </cell>
          <cell r="DJ1230" t="str">
            <v/>
          </cell>
          <cell r="DK1230" t="str">
            <v/>
          </cell>
          <cell r="DL1230" t="str">
            <v/>
          </cell>
          <cell r="DM1230" t="str">
            <v/>
          </cell>
          <cell r="DN1230" t="str">
            <v/>
          </cell>
          <cell r="DO1230" t="str">
            <v/>
          </cell>
          <cell r="DP1230" t="str">
            <v/>
          </cell>
          <cell r="DQ1230" t="str">
            <v/>
          </cell>
          <cell r="DR1230" t="str">
            <v/>
          </cell>
          <cell r="DS1230" t="str">
            <v/>
          </cell>
          <cell r="DU1230" t="str">
            <v>SIMBA</v>
          </cell>
          <cell r="DV1230" t="str">
            <v/>
          </cell>
          <cell r="DW1230" t="str">
            <v/>
          </cell>
          <cell r="DX1230" t="str">
            <v/>
          </cell>
          <cell r="DY1230" t="str">
            <v/>
          </cell>
          <cell r="DZ1230" t="str">
            <v/>
          </cell>
          <cell r="EA1230" t="str">
            <v/>
          </cell>
          <cell r="EB1230" t="str">
            <v/>
          </cell>
          <cell r="EC1230" t="str">
            <v/>
          </cell>
          <cell r="ED1230" t="str">
            <v/>
          </cell>
          <cell r="EE1230" t="str">
            <v/>
          </cell>
        </row>
        <row r="1231">
          <cell r="AF1231" t="str">
            <v>SIMBA KLA</v>
          </cell>
          <cell r="AG1231" t="str">
            <v>SIMBA KLA</v>
          </cell>
          <cell r="AH1231" t="str">
            <v/>
          </cell>
          <cell r="AI1231" t="str">
            <v/>
          </cell>
          <cell r="AJ1231" t="str">
            <v/>
          </cell>
          <cell r="AK1231" t="str">
            <v/>
          </cell>
          <cell r="AL1231" t="str">
            <v/>
          </cell>
          <cell r="AM1231" t="str">
            <v/>
          </cell>
          <cell r="AN1231" t="str">
            <v/>
          </cell>
          <cell r="AO1231" t="str">
            <v/>
          </cell>
          <cell r="AP1231" t="str">
            <v/>
          </cell>
          <cell r="AQ1231" t="str">
            <v/>
          </cell>
          <cell r="AR1231" t="str">
            <v/>
          </cell>
          <cell r="AS1231" t="str">
            <v/>
          </cell>
          <cell r="AT1231">
            <v>0</v>
          </cell>
          <cell r="AU1231" t="str">
            <v>SIMBA KLA</v>
          </cell>
          <cell r="AV1231" t="str">
            <v/>
          </cell>
          <cell r="AW1231" t="str">
            <v/>
          </cell>
          <cell r="AX1231" t="str">
            <v/>
          </cell>
          <cell r="AY1231" t="str">
            <v/>
          </cell>
          <cell r="AZ1231" t="str">
            <v/>
          </cell>
          <cell r="BA1231" t="str">
            <v/>
          </cell>
          <cell r="BB1231" t="str">
            <v/>
          </cell>
          <cell r="BC1231" t="str">
            <v/>
          </cell>
          <cell r="BD1231" t="str">
            <v/>
          </cell>
          <cell r="BE1231" t="str">
            <v/>
          </cell>
          <cell r="BG1231" t="str">
            <v>SIMBA KLA</v>
          </cell>
          <cell r="BH1231" t="str">
            <v/>
          </cell>
          <cell r="BI1231" t="str">
            <v/>
          </cell>
          <cell r="BJ1231" t="str">
            <v/>
          </cell>
          <cell r="BK1231" t="str">
            <v/>
          </cell>
          <cell r="BL1231" t="str">
            <v/>
          </cell>
          <cell r="BM1231" t="str">
            <v/>
          </cell>
          <cell r="BN1231" t="str">
            <v/>
          </cell>
          <cell r="BO1231" t="str">
            <v/>
          </cell>
          <cell r="BP1231" t="str">
            <v/>
          </cell>
          <cell r="BQ1231" t="str">
            <v/>
          </cell>
          <cell r="BR1231" t="str">
            <v/>
          </cell>
          <cell r="BS1231" t="str">
            <v/>
          </cell>
          <cell r="BU1231" t="str">
            <v>SIMBA KLA</v>
          </cell>
          <cell r="BV1231" t="str">
            <v/>
          </cell>
          <cell r="BW1231" t="str">
            <v/>
          </cell>
          <cell r="BX1231" t="str">
            <v/>
          </cell>
          <cell r="BY1231" t="str">
            <v/>
          </cell>
          <cell r="BZ1231" t="str">
            <v/>
          </cell>
          <cell r="CA1231" t="str">
            <v/>
          </cell>
          <cell r="CB1231" t="str">
            <v/>
          </cell>
          <cell r="CC1231" t="str">
            <v/>
          </cell>
          <cell r="CD1231" t="str">
            <v/>
          </cell>
          <cell r="CE1231" t="str">
            <v/>
          </cell>
          <cell r="CG1231" t="str">
            <v>SIMBA KLA</v>
          </cell>
          <cell r="CH1231" t="str">
            <v/>
          </cell>
          <cell r="CI1231" t="str">
            <v/>
          </cell>
          <cell r="CJ1231" t="str">
            <v/>
          </cell>
          <cell r="CK1231" t="str">
            <v/>
          </cell>
          <cell r="CL1231" t="str">
            <v/>
          </cell>
          <cell r="CM1231" t="str">
            <v/>
          </cell>
          <cell r="CN1231" t="str">
            <v/>
          </cell>
          <cell r="CO1231" t="str">
            <v/>
          </cell>
          <cell r="CP1231" t="str">
            <v/>
          </cell>
          <cell r="CQ1231" t="str">
            <v/>
          </cell>
          <cell r="CR1231" t="str">
            <v/>
          </cell>
          <cell r="CS1231" t="str">
            <v/>
          </cell>
          <cell r="CU1231" t="str">
            <v>SIMBA KLA</v>
          </cell>
          <cell r="CV1231" t="str">
            <v/>
          </cell>
          <cell r="CW1231" t="str">
            <v/>
          </cell>
          <cell r="CX1231" t="str">
            <v/>
          </cell>
          <cell r="CY1231" t="str">
            <v/>
          </cell>
          <cell r="CZ1231" t="str">
            <v/>
          </cell>
          <cell r="DA1231" t="str">
            <v/>
          </cell>
          <cell r="DB1231" t="str">
            <v/>
          </cell>
          <cell r="DC1231" t="str">
            <v/>
          </cell>
          <cell r="DD1231" t="str">
            <v/>
          </cell>
          <cell r="DE1231" t="str">
            <v/>
          </cell>
          <cell r="DG1231" t="str">
            <v>SIMBA KLA</v>
          </cell>
          <cell r="DH1231" t="str">
            <v/>
          </cell>
          <cell r="DI1231" t="str">
            <v/>
          </cell>
          <cell r="DJ1231" t="str">
            <v/>
          </cell>
          <cell r="DK1231" t="str">
            <v/>
          </cell>
          <cell r="DL1231" t="str">
            <v/>
          </cell>
          <cell r="DM1231" t="str">
            <v/>
          </cell>
          <cell r="DN1231" t="str">
            <v/>
          </cell>
          <cell r="DO1231" t="str">
            <v/>
          </cell>
          <cell r="DP1231" t="str">
            <v/>
          </cell>
          <cell r="DQ1231" t="str">
            <v/>
          </cell>
          <cell r="DR1231" t="str">
            <v/>
          </cell>
          <cell r="DS1231" t="str">
            <v/>
          </cell>
          <cell r="DU1231" t="str">
            <v>SIMBA KLA</v>
          </cell>
          <cell r="DV1231" t="str">
            <v/>
          </cell>
          <cell r="DW1231" t="str">
            <v/>
          </cell>
          <cell r="DX1231" t="str">
            <v/>
          </cell>
          <cell r="DY1231" t="str">
            <v/>
          </cell>
          <cell r="DZ1231" t="str">
            <v/>
          </cell>
          <cell r="EA1231" t="str">
            <v/>
          </cell>
          <cell r="EB1231" t="str">
            <v/>
          </cell>
          <cell r="EC1231" t="str">
            <v/>
          </cell>
          <cell r="ED1231" t="str">
            <v/>
          </cell>
          <cell r="EE1231" t="str">
            <v/>
          </cell>
        </row>
        <row r="1232">
          <cell r="AF1232" t="str">
            <v>SIMBA TELCOM</v>
          </cell>
          <cell r="AG1232" t="str">
            <v>SIMBA TELCOM</v>
          </cell>
          <cell r="AH1232" t="str">
            <v/>
          </cell>
          <cell r="AI1232" t="str">
            <v/>
          </cell>
          <cell r="AJ1232" t="str">
            <v/>
          </cell>
          <cell r="AK1232" t="str">
            <v/>
          </cell>
          <cell r="AL1232" t="str">
            <v/>
          </cell>
          <cell r="AM1232" t="str">
            <v/>
          </cell>
          <cell r="AN1232" t="str">
            <v/>
          </cell>
          <cell r="AO1232" t="str">
            <v/>
          </cell>
          <cell r="AP1232" t="str">
            <v/>
          </cell>
          <cell r="AQ1232" t="str">
            <v/>
          </cell>
          <cell r="AR1232" t="str">
            <v/>
          </cell>
          <cell r="AS1232" t="str">
            <v/>
          </cell>
          <cell r="AT1232">
            <v>0</v>
          </cell>
          <cell r="AU1232" t="str">
            <v>SIMBA TELCOM</v>
          </cell>
          <cell r="AV1232" t="str">
            <v/>
          </cell>
          <cell r="AW1232" t="str">
            <v/>
          </cell>
          <cell r="AX1232" t="str">
            <v/>
          </cell>
          <cell r="AY1232" t="str">
            <v/>
          </cell>
          <cell r="AZ1232" t="str">
            <v/>
          </cell>
          <cell r="BA1232" t="str">
            <v/>
          </cell>
          <cell r="BB1232" t="str">
            <v/>
          </cell>
          <cell r="BC1232" t="str">
            <v/>
          </cell>
          <cell r="BD1232" t="str">
            <v/>
          </cell>
          <cell r="BE1232" t="str">
            <v/>
          </cell>
          <cell r="BG1232" t="str">
            <v>SIMBA TELCOM</v>
          </cell>
          <cell r="BH1232" t="str">
            <v/>
          </cell>
          <cell r="BI1232" t="str">
            <v/>
          </cell>
          <cell r="BJ1232" t="str">
            <v/>
          </cell>
          <cell r="BK1232" t="str">
            <v/>
          </cell>
          <cell r="BL1232" t="str">
            <v/>
          </cell>
          <cell r="BM1232" t="str">
            <v/>
          </cell>
          <cell r="BN1232" t="str">
            <v/>
          </cell>
          <cell r="BO1232" t="str">
            <v/>
          </cell>
          <cell r="BP1232" t="str">
            <v/>
          </cell>
          <cell r="BQ1232" t="str">
            <v/>
          </cell>
          <cell r="BR1232" t="str">
            <v/>
          </cell>
          <cell r="BS1232" t="str">
            <v/>
          </cell>
          <cell r="BU1232" t="str">
            <v>SIMBA TELCOM</v>
          </cell>
          <cell r="BV1232" t="str">
            <v/>
          </cell>
          <cell r="BW1232" t="str">
            <v/>
          </cell>
          <cell r="BX1232" t="str">
            <v/>
          </cell>
          <cell r="BY1232" t="str">
            <v/>
          </cell>
          <cell r="BZ1232" t="str">
            <v/>
          </cell>
          <cell r="CA1232" t="str">
            <v/>
          </cell>
          <cell r="CB1232" t="str">
            <v/>
          </cell>
          <cell r="CC1232" t="str">
            <v/>
          </cell>
          <cell r="CD1232" t="str">
            <v/>
          </cell>
          <cell r="CE1232" t="str">
            <v/>
          </cell>
          <cell r="CG1232" t="str">
            <v>SIMBA TELCOM</v>
          </cell>
          <cell r="CH1232" t="str">
            <v/>
          </cell>
          <cell r="CI1232" t="str">
            <v/>
          </cell>
          <cell r="CJ1232" t="str">
            <v/>
          </cell>
          <cell r="CK1232" t="str">
            <v/>
          </cell>
          <cell r="CL1232" t="str">
            <v/>
          </cell>
          <cell r="CM1232" t="str">
            <v/>
          </cell>
          <cell r="CN1232" t="str">
            <v/>
          </cell>
          <cell r="CO1232" t="str">
            <v/>
          </cell>
          <cell r="CP1232" t="str">
            <v/>
          </cell>
          <cell r="CQ1232" t="str">
            <v/>
          </cell>
          <cell r="CR1232" t="str">
            <v/>
          </cell>
          <cell r="CS1232" t="str">
            <v/>
          </cell>
          <cell r="CU1232" t="str">
            <v>SIMBA TELCOM</v>
          </cell>
          <cell r="CV1232" t="str">
            <v/>
          </cell>
          <cell r="CW1232" t="str">
            <v/>
          </cell>
          <cell r="CX1232" t="str">
            <v/>
          </cell>
          <cell r="CY1232" t="str">
            <v/>
          </cell>
          <cell r="CZ1232" t="str">
            <v/>
          </cell>
          <cell r="DA1232" t="str">
            <v/>
          </cell>
          <cell r="DB1232" t="str">
            <v/>
          </cell>
          <cell r="DC1232" t="str">
            <v/>
          </cell>
          <cell r="DD1232" t="str">
            <v/>
          </cell>
          <cell r="DE1232" t="str">
            <v/>
          </cell>
          <cell r="DG1232" t="str">
            <v>SIMBA TELCOM</v>
          </cell>
          <cell r="DH1232" t="str">
            <v/>
          </cell>
          <cell r="DI1232" t="str">
            <v/>
          </cell>
          <cell r="DJ1232" t="str">
            <v/>
          </cell>
          <cell r="DK1232" t="str">
            <v/>
          </cell>
          <cell r="DL1232" t="str">
            <v/>
          </cell>
          <cell r="DM1232" t="str">
            <v/>
          </cell>
          <cell r="DN1232" t="str">
            <v/>
          </cell>
          <cell r="DO1232" t="str">
            <v/>
          </cell>
          <cell r="DP1232" t="str">
            <v/>
          </cell>
          <cell r="DQ1232" t="str">
            <v/>
          </cell>
          <cell r="DR1232" t="str">
            <v/>
          </cell>
          <cell r="DS1232" t="str">
            <v/>
          </cell>
          <cell r="DU1232" t="str">
            <v>SIMBA TELCOM</v>
          </cell>
          <cell r="DV1232" t="str">
            <v/>
          </cell>
          <cell r="DW1232" t="str">
            <v/>
          </cell>
          <cell r="DX1232" t="str">
            <v/>
          </cell>
          <cell r="DY1232" t="str">
            <v/>
          </cell>
          <cell r="DZ1232" t="str">
            <v/>
          </cell>
          <cell r="EA1232" t="str">
            <v/>
          </cell>
          <cell r="EB1232" t="str">
            <v/>
          </cell>
          <cell r="EC1232" t="str">
            <v/>
          </cell>
          <cell r="ED1232" t="str">
            <v/>
          </cell>
          <cell r="EE1232" t="str">
            <v/>
          </cell>
        </row>
        <row r="1233">
          <cell r="AF1233" t="str">
            <v>SIMBA TELECOM (DST) JINJA</v>
          </cell>
          <cell r="AG1233" t="str">
            <v>SIMBA TELECOM (DST) JINJA</v>
          </cell>
          <cell r="AH1233" t="str">
            <v/>
          </cell>
          <cell r="AI1233" t="str">
            <v/>
          </cell>
          <cell r="AJ1233" t="str">
            <v/>
          </cell>
          <cell r="AK1233" t="str">
            <v/>
          </cell>
          <cell r="AL1233" t="str">
            <v/>
          </cell>
          <cell r="AM1233" t="str">
            <v/>
          </cell>
          <cell r="AN1233" t="str">
            <v/>
          </cell>
          <cell r="AO1233" t="str">
            <v/>
          </cell>
          <cell r="AP1233" t="str">
            <v/>
          </cell>
          <cell r="AQ1233" t="str">
            <v/>
          </cell>
          <cell r="AR1233" t="str">
            <v/>
          </cell>
          <cell r="AS1233" t="str">
            <v/>
          </cell>
          <cell r="AT1233">
            <v>0</v>
          </cell>
          <cell r="AU1233" t="str">
            <v>SIMBA TELECOM (DST) JINJA</v>
          </cell>
          <cell r="AV1233" t="str">
            <v/>
          </cell>
          <cell r="AW1233" t="str">
            <v/>
          </cell>
          <cell r="AX1233" t="str">
            <v/>
          </cell>
          <cell r="AY1233" t="str">
            <v/>
          </cell>
          <cell r="AZ1233" t="str">
            <v/>
          </cell>
          <cell r="BA1233" t="str">
            <v/>
          </cell>
          <cell r="BB1233" t="str">
            <v/>
          </cell>
          <cell r="BC1233" t="str">
            <v/>
          </cell>
          <cell r="BD1233" t="str">
            <v/>
          </cell>
          <cell r="BE1233" t="str">
            <v/>
          </cell>
          <cell r="BG1233" t="str">
            <v>SIMBA TELECOM (DST) JINJA</v>
          </cell>
          <cell r="BH1233" t="str">
            <v/>
          </cell>
          <cell r="BI1233" t="str">
            <v/>
          </cell>
          <cell r="BJ1233" t="str">
            <v/>
          </cell>
          <cell r="BK1233" t="str">
            <v/>
          </cell>
          <cell r="BL1233" t="str">
            <v/>
          </cell>
          <cell r="BM1233" t="str">
            <v/>
          </cell>
          <cell r="BN1233" t="str">
            <v/>
          </cell>
          <cell r="BO1233" t="str">
            <v/>
          </cell>
          <cell r="BP1233" t="str">
            <v/>
          </cell>
          <cell r="BQ1233" t="str">
            <v/>
          </cell>
          <cell r="BR1233" t="str">
            <v/>
          </cell>
          <cell r="BS1233" t="str">
            <v/>
          </cell>
          <cell r="BU1233" t="str">
            <v>SIMBA TELECOM (DST) JINJA</v>
          </cell>
          <cell r="BV1233" t="str">
            <v/>
          </cell>
          <cell r="BW1233" t="str">
            <v/>
          </cell>
          <cell r="BX1233" t="str">
            <v/>
          </cell>
          <cell r="BY1233" t="str">
            <v/>
          </cell>
          <cell r="BZ1233" t="str">
            <v/>
          </cell>
          <cell r="CA1233" t="str">
            <v/>
          </cell>
          <cell r="CB1233" t="str">
            <v/>
          </cell>
          <cell r="CC1233" t="str">
            <v/>
          </cell>
          <cell r="CD1233" t="str">
            <v/>
          </cell>
          <cell r="CE1233" t="str">
            <v/>
          </cell>
          <cell r="CG1233" t="str">
            <v>SIMBA TELECOM (DST) JINJA</v>
          </cell>
          <cell r="CH1233" t="str">
            <v/>
          </cell>
          <cell r="CI1233" t="str">
            <v/>
          </cell>
          <cell r="CJ1233" t="str">
            <v/>
          </cell>
          <cell r="CK1233" t="str">
            <v/>
          </cell>
          <cell r="CL1233" t="str">
            <v/>
          </cell>
          <cell r="CM1233" t="str">
            <v/>
          </cell>
          <cell r="CN1233" t="str">
            <v/>
          </cell>
          <cell r="CO1233" t="str">
            <v/>
          </cell>
          <cell r="CP1233" t="str">
            <v/>
          </cell>
          <cell r="CQ1233" t="str">
            <v/>
          </cell>
          <cell r="CR1233" t="str">
            <v/>
          </cell>
          <cell r="CS1233" t="str">
            <v/>
          </cell>
          <cell r="CU1233" t="str">
            <v>SIMBA TELECOM (DST) JINJA</v>
          </cell>
          <cell r="CV1233" t="str">
            <v/>
          </cell>
          <cell r="CW1233" t="str">
            <v/>
          </cell>
          <cell r="CX1233" t="str">
            <v/>
          </cell>
          <cell r="CY1233" t="str">
            <v/>
          </cell>
          <cell r="CZ1233" t="str">
            <v/>
          </cell>
          <cell r="DA1233" t="str">
            <v/>
          </cell>
          <cell r="DB1233" t="str">
            <v/>
          </cell>
          <cell r="DC1233" t="str">
            <v/>
          </cell>
          <cell r="DD1233" t="str">
            <v/>
          </cell>
          <cell r="DE1233" t="str">
            <v/>
          </cell>
          <cell r="DG1233" t="str">
            <v>SIMBA TELECOM (DST) JINJA</v>
          </cell>
          <cell r="DH1233" t="str">
            <v/>
          </cell>
          <cell r="DI1233" t="str">
            <v/>
          </cell>
          <cell r="DJ1233" t="str">
            <v/>
          </cell>
          <cell r="DK1233" t="str">
            <v/>
          </cell>
          <cell r="DL1233" t="str">
            <v/>
          </cell>
          <cell r="DM1233" t="str">
            <v/>
          </cell>
          <cell r="DN1233" t="str">
            <v/>
          </cell>
          <cell r="DO1233" t="str">
            <v/>
          </cell>
          <cell r="DP1233" t="str">
            <v/>
          </cell>
          <cell r="DQ1233" t="str">
            <v/>
          </cell>
          <cell r="DR1233" t="str">
            <v/>
          </cell>
          <cell r="DS1233" t="str">
            <v/>
          </cell>
          <cell r="DU1233" t="str">
            <v>SIMBA TELECOM (DST) JINJA</v>
          </cell>
          <cell r="DV1233" t="str">
            <v/>
          </cell>
          <cell r="DW1233" t="str">
            <v/>
          </cell>
          <cell r="DX1233" t="str">
            <v/>
          </cell>
          <cell r="DY1233" t="str">
            <v/>
          </cell>
          <cell r="DZ1233" t="str">
            <v/>
          </cell>
          <cell r="EA1233" t="str">
            <v/>
          </cell>
          <cell r="EB1233" t="str">
            <v/>
          </cell>
          <cell r="EC1233" t="str">
            <v/>
          </cell>
          <cell r="ED1233" t="str">
            <v/>
          </cell>
          <cell r="EE1233" t="str">
            <v/>
          </cell>
        </row>
        <row r="1234">
          <cell r="AF1234" t="str">
            <v>SIMBA TELECOM (DST)JINJA</v>
          </cell>
          <cell r="AG1234" t="str">
            <v>SIMBA TELECOM (DST)JINJA</v>
          </cell>
          <cell r="AH1234" t="str">
            <v/>
          </cell>
          <cell r="AI1234" t="str">
            <v/>
          </cell>
          <cell r="AJ1234" t="str">
            <v/>
          </cell>
          <cell r="AK1234" t="str">
            <v/>
          </cell>
          <cell r="AL1234" t="str">
            <v/>
          </cell>
          <cell r="AM1234" t="str">
            <v/>
          </cell>
          <cell r="AN1234" t="str">
            <v/>
          </cell>
          <cell r="AO1234" t="str">
            <v/>
          </cell>
          <cell r="AP1234" t="str">
            <v/>
          </cell>
          <cell r="AQ1234" t="str">
            <v/>
          </cell>
          <cell r="AR1234" t="str">
            <v/>
          </cell>
          <cell r="AS1234" t="str">
            <v/>
          </cell>
          <cell r="AT1234">
            <v>0</v>
          </cell>
          <cell r="AU1234" t="str">
            <v>SIMBA TELECOM (DST)JINJA</v>
          </cell>
          <cell r="AV1234" t="str">
            <v/>
          </cell>
          <cell r="AW1234" t="str">
            <v/>
          </cell>
          <cell r="AX1234" t="str">
            <v/>
          </cell>
          <cell r="AY1234" t="str">
            <v/>
          </cell>
          <cell r="AZ1234" t="str">
            <v/>
          </cell>
          <cell r="BA1234" t="str">
            <v/>
          </cell>
          <cell r="BB1234" t="str">
            <v/>
          </cell>
          <cell r="BC1234" t="str">
            <v/>
          </cell>
          <cell r="BD1234" t="str">
            <v/>
          </cell>
          <cell r="BE1234" t="str">
            <v/>
          </cell>
          <cell r="BG1234" t="str">
            <v>SIMBA TELECOM (DST)JINJA</v>
          </cell>
          <cell r="BH1234" t="str">
            <v/>
          </cell>
          <cell r="BI1234" t="str">
            <v/>
          </cell>
          <cell r="BJ1234" t="str">
            <v/>
          </cell>
          <cell r="BK1234" t="str">
            <v/>
          </cell>
          <cell r="BL1234" t="str">
            <v/>
          </cell>
          <cell r="BM1234" t="str">
            <v/>
          </cell>
          <cell r="BN1234" t="str">
            <v/>
          </cell>
          <cell r="BO1234" t="str">
            <v/>
          </cell>
          <cell r="BP1234" t="str">
            <v/>
          </cell>
          <cell r="BQ1234" t="str">
            <v/>
          </cell>
          <cell r="BR1234" t="str">
            <v/>
          </cell>
          <cell r="BS1234" t="str">
            <v/>
          </cell>
          <cell r="BU1234" t="str">
            <v>SIMBA TELECOM (DST)JINJA</v>
          </cell>
          <cell r="BV1234" t="str">
            <v/>
          </cell>
          <cell r="BW1234" t="str">
            <v/>
          </cell>
          <cell r="BX1234" t="str">
            <v/>
          </cell>
          <cell r="BY1234" t="str">
            <v/>
          </cell>
          <cell r="BZ1234" t="str">
            <v/>
          </cell>
          <cell r="CA1234" t="str">
            <v/>
          </cell>
          <cell r="CB1234" t="str">
            <v/>
          </cell>
          <cell r="CC1234" t="str">
            <v/>
          </cell>
          <cell r="CD1234" t="str">
            <v/>
          </cell>
          <cell r="CE1234" t="str">
            <v/>
          </cell>
          <cell r="CG1234" t="str">
            <v>SIMBA TELECOM (DST)JINJA</v>
          </cell>
          <cell r="CH1234" t="str">
            <v/>
          </cell>
          <cell r="CI1234" t="str">
            <v/>
          </cell>
          <cell r="CJ1234" t="str">
            <v/>
          </cell>
          <cell r="CK1234" t="str">
            <v/>
          </cell>
          <cell r="CL1234" t="str">
            <v/>
          </cell>
          <cell r="CM1234" t="str">
            <v/>
          </cell>
          <cell r="CN1234" t="str">
            <v/>
          </cell>
          <cell r="CO1234" t="str">
            <v/>
          </cell>
          <cell r="CP1234" t="str">
            <v/>
          </cell>
          <cell r="CQ1234" t="str">
            <v/>
          </cell>
          <cell r="CR1234" t="str">
            <v/>
          </cell>
          <cell r="CS1234" t="str">
            <v/>
          </cell>
          <cell r="CU1234" t="str">
            <v>SIMBA TELECOM (DST)JINJA</v>
          </cell>
          <cell r="CV1234" t="str">
            <v/>
          </cell>
          <cell r="CW1234" t="str">
            <v/>
          </cell>
          <cell r="CX1234" t="str">
            <v/>
          </cell>
          <cell r="CY1234" t="str">
            <v/>
          </cell>
          <cell r="CZ1234" t="str">
            <v/>
          </cell>
          <cell r="DA1234" t="str">
            <v/>
          </cell>
          <cell r="DB1234" t="str">
            <v/>
          </cell>
          <cell r="DC1234" t="str">
            <v/>
          </cell>
          <cell r="DD1234" t="str">
            <v/>
          </cell>
          <cell r="DE1234" t="str">
            <v/>
          </cell>
          <cell r="DG1234" t="str">
            <v>SIMBA TELECOM (DST)JINJA</v>
          </cell>
          <cell r="DH1234" t="str">
            <v/>
          </cell>
          <cell r="DI1234" t="str">
            <v/>
          </cell>
          <cell r="DJ1234" t="str">
            <v/>
          </cell>
          <cell r="DK1234" t="str">
            <v/>
          </cell>
          <cell r="DL1234" t="str">
            <v/>
          </cell>
          <cell r="DM1234" t="str">
            <v/>
          </cell>
          <cell r="DN1234" t="str">
            <v/>
          </cell>
          <cell r="DO1234" t="str">
            <v/>
          </cell>
          <cell r="DP1234" t="str">
            <v/>
          </cell>
          <cell r="DQ1234" t="str">
            <v/>
          </cell>
          <cell r="DR1234" t="str">
            <v/>
          </cell>
          <cell r="DS1234" t="str">
            <v/>
          </cell>
          <cell r="DU1234" t="str">
            <v>SIMBA TELECOM (DST)JINJA</v>
          </cell>
          <cell r="DV1234" t="str">
            <v/>
          </cell>
          <cell r="DW1234" t="str">
            <v/>
          </cell>
          <cell r="DX1234" t="str">
            <v/>
          </cell>
          <cell r="DY1234" t="str">
            <v/>
          </cell>
          <cell r="DZ1234" t="str">
            <v/>
          </cell>
          <cell r="EA1234" t="str">
            <v/>
          </cell>
          <cell r="EB1234" t="str">
            <v/>
          </cell>
          <cell r="EC1234" t="str">
            <v/>
          </cell>
          <cell r="ED1234" t="str">
            <v/>
          </cell>
          <cell r="EE1234" t="str">
            <v/>
          </cell>
        </row>
        <row r="1235">
          <cell r="AF1235" t="str">
            <v>SIMBA TELECOM (U) LIMITED</v>
          </cell>
          <cell r="AG1235" t="str">
            <v>SIMBA TELECOM (U) LIMITED</v>
          </cell>
          <cell r="AH1235" t="str">
            <v/>
          </cell>
          <cell r="AI1235" t="str">
            <v/>
          </cell>
          <cell r="AJ1235" t="str">
            <v/>
          </cell>
          <cell r="AK1235" t="str">
            <v/>
          </cell>
          <cell r="AL1235" t="str">
            <v/>
          </cell>
          <cell r="AM1235" t="str">
            <v/>
          </cell>
          <cell r="AN1235" t="str">
            <v/>
          </cell>
          <cell r="AO1235" t="str">
            <v/>
          </cell>
          <cell r="AP1235" t="str">
            <v/>
          </cell>
          <cell r="AQ1235" t="str">
            <v/>
          </cell>
          <cell r="AR1235" t="str">
            <v/>
          </cell>
          <cell r="AS1235" t="str">
            <v/>
          </cell>
          <cell r="AT1235">
            <v>0</v>
          </cell>
          <cell r="AU1235" t="str">
            <v>SIMBA TELECOM (U) LIMITED</v>
          </cell>
          <cell r="AV1235" t="str">
            <v/>
          </cell>
          <cell r="AW1235" t="str">
            <v/>
          </cell>
          <cell r="AX1235" t="str">
            <v/>
          </cell>
          <cell r="AY1235" t="str">
            <v/>
          </cell>
          <cell r="AZ1235" t="str">
            <v/>
          </cell>
          <cell r="BA1235" t="str">
            <v/>
          </cell>
          <cell r="BB1235" t="str">
            <v/>
          </cell>
          <cell r="BC1235" t="str">
            <v/>
          </cell>
          <cell r="BD1235" t="str">
            <v/>
          </cell>
          <cell r="BE1235" t="str">
            <v/>
          </cell>
          <cell r="BG1235" t="str">
            <v>SIMBA TELECOM (U) LIMITED</v>
          </cell>
          <cell r="BH1235" t="str">
            <v/>
          </cell>
          <cell r="BI1235" t="str">
            <v/>
          </cell>
          <cell r="BJ1235" t="str">
            <v/>
          </cell>
          <cell r="BK1235" t="str">
            <v/>
          </cell>
          <cell r="BL1235" t="str">
            <v/>
          </cell>
          <cell r="BM1235" t="str">
            <v/>
          </cell>
          <cell r="BN1235" t="str">
            <v/>
          </cell>
          <cell r="BO1235" t="str">
            <v/>
          </cell>
          <cell r="BP1235" t="str">
            <v/>
          </cell>
          <cell r="BQ1235" t="str">
            <v/>
          </cell>
          <cell r="BR1235" t="str">
            <v/>
          </cell>
          <cell r="BS1235" t="str">
            <v/>
          </cell>
          <cell r="BU1235" t="str">
            <v>SIMBA TELECOM (U) LIMITED</v>
          </cell>
          <cell r="BV1235" t="str">
            <v/>
          </cell>
          <cell r="BW1235" t="str">
            <v/>
          </cell>
          <cell r="BX1235" t="str">
            <v/>
          </cell>
          <cell r="BY1235" t="str">
            <v/>
          </cell>
          <cell r="BZ1235" t="str">
            <v/>
          </cell>
          <cell r="CA1235" t="str">
            <v/>
          </cell>
          <cell r="CB1235" t="str">
            <v/>
          </cell>
          <cell r="CC1235" t="str">
            <v/>
          </cell>
          <cell r="CD1235" t="str">
            <v/>
          </cell>
          <cell r="CE1235" t="str">
            <v/>
          </cell>
          <cell r="CG1235" t="str">
            <v>SIMBA TELECOM (U) LIMITED</v>
          </cell>
          <cell r="CH1235" t="str">
            <v/>
          </cell>
          <cell r="CI1235" t="str">
            <v/>
          </cell>
          <cell r="CJ1235" t="str">
            <v/>
          </cell>
          <cell r="CK1235" t="str">
            <v/>
          </cell>
          <cell r="CL1235" t="str">
            <v/>
          </cell>
          <cell r="CM1235" t="str">
            <v/>
          </cell>
          <cell r="CN1235" t="str">
            <v/>
          </cell>
          <cell r="CO1235" t="str">
            <v/>
          </cell>
          <cell r="CP1235" t="str">
            <v/>
          </cell>
          <cell r="CQ1235" t="str">
            <v/>
          </cell>
          <cell r="CR1235" t="str">
            <v/>
          </cell>
          <cell r="CS1235" t="str">
            <v/>
          </cell>
          <cell r="CU1235" t="str">
            <v>SIMBA TELECOM (U) LIMITED</v>
          </cell>
          <cell r="CV1235" t="str">
            <v/>
          </cell>
          <cell r="CW1235" t="str">
            <v/>
          </cell>
          <cell r="CX1235" t="str">
            <v/>
          </cell>
          <cell r="CY1235" t="str">
            <v/>
          </cell>
          <cell r="CZ1235" t="str">
            <v/>
          </cell>
          <cell r="DA1235" t="str">
            <v/>
          </cell>
          <cell r="DB1235" t="str">
            <v/>
          </cell>
          <cell r="DC1235" t="str">
            <v/>
          </cell>
          <cell r="DD1235" t="str">
            <v/>
          </cell>
          <cell r="DE1235" t="str">
            <v/>
          </cell>
          <cell r="DG1235" t="str">
            <v>SIMBA TELECOM (U) LIMITED</v>
          </cell>
          <cell r="DH1235" t="str">
            <v/>
          </cell>
          <cell r="DI1235" t="str">
            <v/>
          </cell>
          <cell r="DJ1235" t="str">
            <v/>
          </cell>
          <cell r="DK1235" t="str">
            <v/>
          </cell>
          <cell r="DL1235" t="str">
            <v/>
          </cell>
          <cell r="DM1235" t="str">
            <v/>
          </cell>
          <cell r="DN1235" t="str">
            <v/>
          </cell>
          <cell r="DO1235" t="str">
            <v/>
          </cell>
          <cell r="DP1235" t="str">
            <v/>
          </cell>
          <cell r="DQ1235" t="str">
            <v/>
          </cell>
          <cell r="DR1235" t="str">
            <v/>
          </cell>
          <cell r="DS1235" t="str">
            <v/>
          </cell>
          <cell r="DU1235" t="str">
            <v>SIMBA TELECOM (U) LIMITED</v>
          </cell>
          <cell r="DV1235" t="str">
            <v/>
          </cell>
          <cell r="DW1235" t="str">
            <v/>
          </cell>
          <cell r="DX1235" t="str">
            <v/>
          </cell>
          <cell r="DY1235" t="str">
            <v/>
          </cell>
          <cell r="DZ1235" t="str">
            <v/>
          </cell>
          <cell r="EA1235" t="str">
            <v/>
          </cell>
          <cell r="EB1235" t="str">
            <v/>
          </cell>
          <cell r="EC1235" t="str">
            <v/>
          </cell>
          <cell r="ED1235" t="str">
            <v/>
          </cell>
          <cell r="EE1235" t="str">
            <v/>
          </cell>
        </row>
        <row r="1236">
          <cell r="AF1236" t="str">
            <v>SIMBA TELECOM (U) LIMITED</v>
          </cell>
          <cell r="AG1236" t="str">
            <v>SIMBA TELECOM (U) LIMITED</v>
          </cell>
          <cell r="AH1236" t="str">
            <v/>
          </cell>
          <cell r="AI1236" t="str">
            <v/>
          </cell>
          <cell r="AJ1236" t="str">
            <v/>
          </cell>
          <cell r="AK1236" t="str">
            <v/>
          </cell>
          <cell r="AL1236" t="str">
            <v/>
          </cell>
          <cell r="AM1236" t="str">
            <v/>
          </cell>
          <cell r="AN1236" t="str">
            <v/>
          </cell>
          <cell r="AO1236" t="str">
            <v/>
          </cell>
          <cell r="AP1236" t="str">
            <v/>
          </cell>
          <cell r="AQ1236" t="str">
            <v/>
          </cell>
          <cell r="AR1236" t="str">
            <v/>
          </cell>
          <cell r="AS1236" t="str">
            <v/>
          </cell>
          <cell r="AT1236">
            <v>0</v>
          </cell>
          <cell r="AU1236" t="str">
            <v>SIMBA TELECOM (U) LIMITED</v>
          </cell>
          <cell r="AV1236" t="str">
            <v/>
          </cell>
          <cell r="AW1236" t="str">
            <v/>
          </cell>
          <cell r="AX1236" t="str">
            <v/>
          </cell>
          <cell r="AY1236" t="str">
            <v/>
          </cell>
          <cell r="AZ1236" t="str">
            <v/>
          </cell>
          <cell r="BA1236" t="str">
            <v/>
          </cell>
          <cell r="BB1236" t="str">
            <v/>
          </cell>
          <cell r="BC1236" t="str">
            <v/>
          </cell>
          <cell r="BD1236" t="str">
            <v/>
          </cell>
          <cell r="BE1236" t="str">
            <v/>
          </cell>
          <cell r="BG1236" t="str">
            <v>SIMBA TELECOM (U) LIMITED</v>
          </cell>
          <cell r="BH1236" t="str">
            <v/>
          </cell>
          <cell r="BI1236" t="str">
            <v/>
          </cell>
          <cell r="BJ1236" t="str">
            <v/>
          </cell>
          <cell r="BK1236" t="str">
            <v/>
          </cell>
          <cell r="BL1236" t="str">
            <v/>
          </cell>
          <cell r="BM1236" t="str">
            <v/>
          </cell>
          <cell r="BN1236" t="str">
            <v/>
          </cell>
          <cell r="BO1236" t="str">
            <v/>
          </cell>
          <cell r="BP1236" t="str">
            <v/>
          </cell>
          <cell r="BQ1236" t="str">
            <v/>
          </cell>
          <cell r="BR1236" t="str">
            <v/>
          </cell>
          <cell r="BS1236" t="str">
            <v/>
          </cell>
          <cell r="BU1236" t="str">
            <v>SIMBA TELECOM (U) LIMITED</v>
          </cell>
          <cell r="BV1236" t="str">
            <v/>
          </cell>
          <cell r="BW1236" t="str">
            <v/>
          </cell>
          <cell r="BX1236" t="str">
            <v/>
          </cell>
          <cell r="BY1236" t="str">
            <v/>
          </cell>
          <cell r="BZ1236" t="str">
            <v/>
          </cell>
          <cell r="CA1236" t="str">
            <v/>
          </cell>
          <cell r="CB1236" t="str">
            <v/>
          </cell>
          <cell r="CC1236" t="str">
            <v/>
          </cell>
          <cell r="CD1236" t="str">
            <v/>
          </cell>
          <cell r="CE1236" t="str">
            <v/>
          </cell>
          <cell r="CG1236" t="str">
            <v>SIMBA TELECOM (U) LIMITED</v>
          </cell>
          <cell r="CH1236" t="str">
            <v/>
          </cell>
          <cell r="CI1236" t="str">
            <v/>
          </cell>
          <cell r="CJ1236" t="str">
            <v/>
          </cell>
          <cell r="CK1236" t="str">
            <v/>
          </cell>
          <cell r="CL1236" t="str">
            <v/>
          </cell>
          <cell r="CM1236" t="str">
            <v/>
          </cell>
          <cell r="CN1236" t="str">
            <v/>
          </cell>
          <cell r="CO1236" t="str">
            <v/>
          </cell>
          <cell r="CP1236" t="str">
            <v/>
          </cell>
          <cell r="CQ1236" t="str">
            <v/>
          </cell>
          <cell r="CR1236" t="str">
            <v/>
          </cell>
          <cell r="CS1236" t="str">
            <v/>
          </cell>
          <cell r="CU1236" t="str">
            <v>SIMBA TELECOM (U) LIMITED</v>
          </cell>
          <cell r="CV1236" t="str">
            <v/>
          </cell>
          <cell r="CW1236" t="str">
            <v/>
          </cell>
          <cell r="CX1236" t="str">
            <v/>
          </cell>
          <cell r="CY1236" t="str">
            <v/>
          </cell>
          <cell r="CZ1236" t="str">
            <v/>
          </cell>
          <cell r="DA1236" t="str">
            <v/>
          </cell>
          <cell r="DB1236" t="str">
            <v/>
          </cell>
          <cell r="DC1236" t="str">
            <v/>
          </cell>
          <cell r="DD1236" t="str">
            <v/>
          </cell>
          <cell r="DE1236" t="str">
            <v/>
          </cell>
          <cell r="DG1236" t="str">
            <v>SIMBA TELECOM (U) LIMITED</v>
          </cell>
          <cell r="DH1236" t="str">
            <v/>
          </cell>
          <cell r="DI1236" t="str">
            <v/>
          </cell>
          <cell r="DJ1236" t="str">
            <v/>
          </cell>
          <cell r="DK1236" t="str">
            <v/>
          </cell>
          <cell r="DL1236" t="str">
            <v/>
          </cell>
          <cell r="DM1236" t="str">
            <v/>
          </cell>
          <cell r="DN1236" t="str">
            <v/>
          </cell>
          <cell r="DO1236" t="str">
            <v/>
          </cell>
          <cell r="DP1236" t="str">
            <v/>
          </cell>
          <cell r="DQ1236" t="str">
            <v/>
          </cell>
          <cell r="DR1236" t="str">
            <v/>
          </cell>
          <cell r="DS1236" t="str">
            <v/>
          </cell>
          <cell r="DU1236" t="str">
            <v>SIMBA TELECOM (U) LIMITED</v>
          </cell>
          <cell r="DV1236" t="str">
            <v/>
          </cell>
          <cell r="DW1236" t="str">
            <v/>
          </cell>
          <cell r="DX1236" t="str">
            <v/>
          </cell>
          <cell r="DY1236" t="str">
            <v/>
          </cell>
          <cell r="DZ1236" t="str">
            <v/>
          </cell>
          <cell r="EA1236" t="str">
            <v/>
          </cell>
          <cell r="EB1236" t="str">
            <v/>
          </cell>
          <cell r="EC1236" t="str">
            <v/>
          </cell>
          <cell r="ED1236" t="str">
            <v/>
          </cell>
          <cell r="EE1236" t="str">
            <v/>
          </cell>
        </row>
        <row r="1237">
          <cell r="AF1237" t="str">
            <v>SIMBA TELECOM (U) LIMITED BANKKIING HALL</v>
          </cell>
          <cell r="AG1237" t="str">
            <v>SIMBA TELECOM (U) LIMITED BANKKIING HALL</v>
          </cell>
          <cell r="AH1237" t="str">
            <v/>
          </cell>
          <cell r="AI1237" t="str">
            <v/>
          </cell>
          <cell r="AJ1237" t="str">
            <v/>
          </cell>
          <cell r="AK1237" t="str">
            <v/>
          </cell>
          <cell r="AL1237" t="str">
            <v/>
          </cell>
          <cell r="AM1237" t="str">
            <v/>
          </cell>
          <cell r="AN1237" t="str">
            <v/>
          </cell>
          <cell r="AO1237" t="str">
            <v/>
          </cell>
          <cell r="AP1237" t="str">
            <v/>
          </cell>
          <cell r="AQ1237" t="str">
            <v/>
          </cell>
          <cell r="AR1237" t="str">
            <v/>
          </cell>
          <cell r="AS1237" t="str">
            <v/>
          </cell>
          <cell r="AT1237">
            <v>0</v>
          </cell>
          <cell r="AU1237" t="str">
            <v>SIMBA TELECOM (U) LIMITED BANKKIING HALL</v>
          </cell>
          <cell r="AV1237" t="str">
            <v/>
          </cell>
          <cell r="AW1237" t="str">
            <v/>
          </cell>
          <cell r="AX1237" t="str">
            <v/>
          </cell>
          <cell r="AY1237" t="str">
            <v/>
          </cell>
          <cell r="AZ1237" t="str">
            <v/>
          </cell>
          <cell r="BA1237" t="str">
            <v/>
          </cell>
          <cell r="BB1237" t="str">
            <v/>
          </cell>
          <cell r="BC1237" t="str">
            <v/>
          </cell>
          <cell r="BD1237" t="str">
            <v/>
          </cell>
          <cell r="BE1237" t="str">
            <v/>
          </cell>
          <cell r="BG1237" t="str">
            <v>SIMBA TELECOM (U) LIMITED BANKKIING HALL</v>
          </cell>
          <cell r="BH1237" t="str">
            <v/>
          </cell>
          <cell r="BI1237" t="str">
            <v/>
          </cell>
          <cell r="BJ1237" t="str">
            <v/>
          </cell>
          <cell r="BK1237" t="str">
            <v/>
          </cell>
          <cell r="BL1237" t="str">
            <v/>
          </cell>
          <cell r="BM1237" t="str">
            <v/>
          </cell>
          <cell r="BN1237" t="str">
            <v/>
          </cell>
          <cell r="BO1237" t="str">
            <v/>
          </cell>
          <cell r="BP1237" t="str">
            <v/>
          </cell>
          <cell r="BQ1237" t="str">
            <v/>
          </cell>
          <cell r="BR1237" t="str">
            <v/>
          </cell>
          <cell r="BS1237" t="str">
            <v/>
          </cell>
          <cell r="BU1237" t="str">
            <v>SIMBA TELECOM (U) LIMITED BANKKIING HALL</v>
          </cell>
          <cell r="BV1237" t="str">
            <v/>
          </cell>
          <cell r="BW1237" t="str">
            <v/>
          </cell>
          <cell r="BX1237" t="str">
            <v/>
          </cell>
          <cell r="BY1237" t="str">
            <v/>
          </cell>
          <cell r="BZ1237" t="str">
            <v/>
          </cell>
          <cell r="CA1237" t="str">
            <v/>
          </cell>
          <cell r="CB1237" t="str">
            <v/>
          </cell>
          <cell r="CC1237" t="str">
            <v/>
          </cell>
          <cell r="CD1237" t="str">
            <v/>
          </cell>
          <cell r="CE1237" t="str">
            <v/>
          </cell>
          <cell r="CG1237" t="str">
            <v>SIMBA TELECOM (U) LIMITED BANKKIING HALL</v>
          </cell>
          <cell r="CH1237" t="str">
            <v/>
          </cell>
          <cell r="CI1237" t="str">
            <v/>
          </cell>
          <cell r="CJ1237" t="str">
            <v/>
          </cell>
          <cell r="CK1237" t="str">
            <v/>
          </cell>
          <cell r="CL1237" t="str">
            <v/>
          </cell>
          <cell r="CM1237" t="str">
            <v/>
          </cell>
          <cell r="CN1237" t="str">
            <v/>
          </cell>
          <cell r="CO1237" t="str">
            <v/>
          </cell>
          <cell r="CP1237" t="str">
            <v/>
          </cell>
          <cell r="CQ1237" t="str">
            <v/>
          </cell>
          <cell r="CR1237" t="str">
            <v/>
          </cell>
          <cell r="CS1237" t="str">
            <v/>
          </cell>
          <cell r="CU1237" t="str">
            <v>SIMBA TELECOM (U) LIMITED BANKKIING HALL</v>
          </cell>
          <cell r="CV1237" t="str">
            <v/>
          </cell>
          <cell r="CW1237" t="str">
            <v/>
          </cell>
          <cell r="CX1237" t="str">
            <v/>
          </cell>
          <cell r="CY1237" t="str">
            <v/>
          </cell>
          <cell r="CZ1237" t="str">
            <v/>
          </cell>
          <cell r="DA1237" t="str">
            <v/>
          </cell>
          <cell r="DB1237" t="str">
            <v/>
          </cell>
          <cell r="DC1237" t="str">
            <v/>
          </cell>
          <cell r="DD1237" t="str">
            <v/>
          </cell>
          <cell r="DE1237" t="str">
            <v/>
          </cell>
          <cell r="DG1237" t="str">
            <v>SIMBA TELECOM (U) LIMITED BANKKIING HALL</v>
          </cell>
          <cell r="DH1237" t="str">
            <v/>
          </cell>
          <cell r="DI1237" t="str">
            <v/>
          </cell>
          <cell r="DJ1237" t="str">
            <v/>
          </cell>
          <cell r="DK1237" t="str">
            <v/>
          </cell>
          <cell r="DL1237" t="str">
            <v/>
          </cell>
          <cell r="DM1237" t="str">
            <v/>
          </cell>
          <cell r="DN1237" t="str">
            <v/>
          </cell>
          <cell r="DO1237" t="str">
            <v/>
          </cell>
          <cell r="DP1237" t="str">
            <v/>
          </cell>
          <cell r="DQ1237" t="str">
            <v/>
          </cell>
          <cell r="DR1237" t="str">
            <v/>
          </cell>
          <cell r="DS1237" t="str">
            <v/>
          </cell>
          <cell r="DU1237" t="str">
            <v>SIMBA TELECOM (U) LIMITED BANKKIING HALL</v>
          </cell>
          <cell r="DV1237" t="str">
            <v/>
          </cell>
          <cell r="DW1237" t="str">
            <v/>
          </cell>
          <cell r="DX1237" t="str">
            <v/>
          </cell>
          <cell r="DY1237" t="str">
            <v/>
          </cell>
          <cell r="DZ1237" t="str">
            <v/>
          </cell>
          <cell r="EA1237" t="str">
            <v/>
          </cell>
          <cell r="EB1237" t="str">
            <v/>
          </cell>
          <cell r="EC1237" t="str">
            <v/>
          </cell>
          <cell r="ED1237" t="str">
            <v/>
          </cell>
          <cell r="EE1237" t="str">
            <v/>
          </cell>
        </row>
        <row r="1238">
          <cell r="AF1238" t="str">
            <v>SIMBA TELECOM (U) LIMITED(DST)KYOTERA</v>
          </cell>
          <cell r="AG1238" t="str">
            <v>SIMBA TELECOM (U) LIMITED(DST)KYOTERA</v>
          </cell>
          <cell r="AH1238" t="str">
            <v/>
          </cell>
          <cell r="AI1238" t="str">
            <v/>
          </cell>
          <cell r="AJ1238" t="str">
            <v/>
          </cell>
          <cell r="AK1238" t="str">
            <v/>
          </cell>
          <cell r="AL1238" t="str">
            <v/>
          </cell>
          <cell r="AM1238" t="str">
            <v/>
          </cell>
          <cell r="AN1238" t="str">
            <v/>
          </cell>
          <cell r="AO1238" t="str">
            <v/>
          </cell>
          <cell r="AP1238" t="str">
            <v/>
          </cell>
          <cell r="AQ1238" t="str">
            <v/>
          </cell>
          <cell r="AR1238" t="str">
            <v/>
          </cell>
          <cell r="AS1238" t="str">
            <v/>
          </cell>
          <cell r="AT1238">
            <v>0</v>
          </cell>
          <cell r="AU1238" t="str">
            <v>SIMBA TELECOM (U) LIMITED(DST)KYOTERA</v>
          </cell>
          <cell r="AV1238" t="str">
            <v/>
          </cell>
          <cell r="AW1238" t="str">
            <v/>
          </cell>
          <cell r="AX1238" t="str">
            <v/>
          </cell>
          <cell r="AY1238" t="str">
            <v/>
          </cell>
          <cell r="AZ1238" t="str">
            <v/>
          </cell>
          <cell r="BA1238" t="str">
            <v/>
          </cell>
          <cell r="BB1238" t="str">
            <v/>
          </cell>
          <cell r="BC1238" t="str">
            <v/>
          </cell>
          <cell r="BD1238" t="str">
            <v/>
          </cell>
          <cell r="BE1238" t="str">
            <v/>
          </cell>
          <cell r="BG1238" t="str">
            <v>SIMBA TELECOM (U) LIMITED(DST)KYOTERA</v>
          </cell>
          <cell r="BH1238" t="str">
            <v/>
          </cell>
          <cell r="BI1238" t="str">
            <v/>
          </cell>
          <cell r="BJ1238" t="str">
            <v/>
          </cell>
          <cell r="BK1238" t="str">
            <v/>
          </cell>
          <cell r="BL1238" t="str">
            <v/>
          </cell>
          <cell r="BM1238" t="str">
            <v/>
          </cell>
          <cell r="BN1238" t="str">
            <v/>
          </cell>
          <cell r="BO1238" t="str">
            <v/>
          </cell>
          <cell r="BP1238" t="str">
            <v/>
          </cell>
          <cell r="BQ1238" t="str">
            <v/>
          </cell>
          <cell r="BR1238" t="str">
            <v/>
          </cell>
          <cell r="BS1238" t="str">
            <v/>
          </cell>
          <cell r="BU1238" t="str">
            <v>SIMBA TELECOM (U) LIMITED(DST)KYOTERA</v>
          </cell>
          <cell r="BV1238" t="str">
            <v/>
          </cell>
          <cell r="BW1238" t="str">
            <v/>
          </cell>
          <cell r="BX1238" t="str">
            <v/>
          </cell>
          <cell r="BY1238" t="str">
            <v/>
          </cell>
          <cell r="BZ1238" t="str">
            <v/>
          </cell>
          <cell r="CA1238" t="str">
            <v/>
          </cell>
          <cell r="CB1238" t="str">
            <v/>
          </cell>
          <cell r="CC1238" t="str">
            <v/>
          </cell>
          <cell r="CD1238" t="str">
            <v/>
          </cell>
          <cell r="CE1238" t="str">
            <v/>
          </cell>
          <cell r="CG1238" t="str">
            <v>SIMBA TELECOM (U) LIMITED(DST)KYOTERA</v>
          </cell>
          <cell r="CH1238" t="str">
            <v/>
          </cell>
          <cell r="CI1238" t="str">
            <v/>
          </cell>
          <cell r="CJ1238" t="str">
            <v/>
          </cell>
          <cell r="CK1238" t="str">
            <v/>
          </cell>
          <cell r="CL1238" t="str">
            <v/>
          </cell>
          <cell r="CM1238" t="str">
            <v/>
          </cell>
          <cell r="CN1238" t="str">
            <v/>
          </cell>
          <cell r="CO1238" t="str">
            <v/>
          </cell>
          <cell r="CP1238" t="str">
            <v/>
          </cell>
          <cell r="CQ1238" t="str">
            <v/>
          </cell>
          <cell r="CR1238" t="str">
            <v/>
          </cell>
          <cell r="CS1238" t="str">
            <v/>
          </cell>
          <cell r="CU1238" t="str">
            <v>SIMBA TELECOM (U) LIMITED(DST)KYOTERA</v>
          </cell>
          <cell r="CV1238" t="str">
            <v/>
          </cell>
          <cell r="CW1238" t="str">
            <v/>
          </cell>
          <cell r="CX1238" t="str">
            <v/>
          </cell>
          <cell r="CY1238" t="str">
            <v/>
          </cell>
          <cell r="CZ1238" t="str">
            <v/>
          </cell>
          <cell r="DA1238" t="str">
            <v/>
          </cell>
          <cell r="DB1238" t="str">
            <v/>
          </cell>
          <cell r="DC1238" t="str">
            <v/>
          </cell>
          <cell r="DD1238" t="str">
            <v/>
          </cell>
          <cell r="DE1238" t="str">
            <v/>
          </cell>
          <cell r="DG1238" t="str">
            <v>SIMBA TELECOM (U) LIMITED(DST)KYOTERA</v>
          </cell>
          <cell r="DH1238" t="str">
            <v/>
          </cell>
          <cell r="DI1238" t="str">
            <v/>
          </cell>
          <cell r="DJ1238" t="str">
            <v/>
          </cell>
          <cell r="DK1238" t="str">
            <v/>
          </cell>
          <cell r="DL1238" t="str">
            <v/>
          </cell>
          <cell r="DM1238" t="str">
            <v/>
          </cell>
          <cell r="DN1238" t="str">
            <v/>
          </cell>
          <cell r="DO1238" t="str">
            <v/>
          </cell>
          <cell r="DP1238" t="str">
            <v/>
          </cell>
          <cell r="DQ1238" t="str">
            <v/>
          </cell>
          <cell r="DR1238" t="str">
            <v/>
          </cell>
          <cell r="DS1238" t="str">
            <v/>
          </cell>
          <cell r="DU1238" t="str">
            <v>SIMBA TELECOM (U) LIMITED(DST)KYOTERA</v>
          </cell>
          <cell r="DV1238" t="str">
            <v/>
          </cell>
          <cell r="DW1238" t="str">
            <v/>
          </cell>
          <cell r="DX1238" t="str">
            <v/>
          </cell>
          <cell r="DY1238" t="str">
            <v/>
          </cell>
          <cell r="DZ1238" t="str">
            <v/>
          </cell>
          <cell r="EA1238" t="str">
            <v/>
          </cell>
          <cell r="EB1238" t="str">
            <v/>
          </cell>
          <cell r="EC1238" t="str">
            <v/>
          </cell>
          <cell r="ED1238" t="str">
            <v/>
          </cell>
          <cell r="EE1238" t="str">
            <v/>
          </cell>
        </row>
        <row r="1239">
          <cell r="AF1239" t="str">
            <v>SIMBA TELECOM (U) LIMITED-JINJA</v>
          </cell>
          <cell r="AG1239" t="str">
            <v>SIMBA TELECOM (U) LIMITED-JINJA</v>
          </cell>
          <cell r="AH1239" t="str">
            <v/>
          </cell>
          <cell r="AI1239" t="str">
            <v/>
          </cell>
          <cell r="AJ1239" t="str">
            <v/>
          </cell>
          <cell r="AK1239" t="str">
            <v/>
          </cell>
          <cell r="AL1239" t="str">
            <v/>
          </cell>
          <cell r="AM1239" t="str">
            <v/>
          </cell>
          <cell r="AN1239" t="str">
            <v/>
          </cell>
          <cell r="AO1239" t="str">
            <v/>
          </cell>
          <cell r="AP1239" t="str">
            <v/>
          </cell>
          <cell r="AQ1239" t="str">
            <v/>
          </cell>
          <cell r="AR1239" t="str">
            <v/>
          </cell>
          <cell r="AS1239" t="str">
            <v/>
          </cell>
          <cell r="AT1239">
            <v>0</v>
          </cell>
          <cell r="AU1239" t="str">
            <v>SIMBA TELECOM (U) LIMITED-JINJA</v>
          </cell>
          <cell r="AV1239" t="str">
            <v/>
          </cell>
          <cell r="AW1239" t="str">
            <v/>
          </cell>
          <cell r="AX1239" t="str">
            <v/>
          </cell>
          <cell r="AY1239" t="str">
            <v/>
          </cell>
          <cell r="AZ1239" t="str">
            <v/>
          </cell>
          <cell r="BA1239" t="str">
            <v/>
          </cell>
          <cell r="BB1239" t="str">
            <v/>
          </cell>
          <cell r="BC1239" t="str">
            <v/>
          </cell>
          <cell r="BD1239" t="str">
            <v/>
          </cell>
          <cell r="BE1239" t="str">
            <v/>
          </cell>
          <cell r="BG1239" t="str">
            <v>SIMBA TELECOM (U) LIMITED-JINJA</v>
          </cell>
          <cell r="BH1239" t="str">
            <v/>
          </cell>
          <cell r="BI1239" t="str">
            <v/>
          </cell>
          <cell r="BJ1239" t="str">
            <v/>
          </cell>
          <cell r="BK1239" t="str">
            <v/>
          </cell>
          <cell r="BL1239" t="str">
            <v/>
          </cell>
          <cell r="BM1239" t="str">
            <v/>
          </cell>
          <cell r="BN1239" t="str">
            <v/>
          </cell>
          <cell r="BO1239" t="str">
            <v/>
          </cell>
          <cell r="BP1239" t="str">
            <v/>
          </cell>
          <cell r="BQ1239" t="str">
            <v/>
          </cell>
          <cell r="BR1239" t="str">
            <v/>
          </cell>
          <cell r="BS1239" t="str">
            <v/>
          </cell>
          <cell r="BU1239" t="str">
            <v>SIMBA TELECOM (U) LIMITED-JINJA</v>
          </cell>
          <cell r="BV1239" t="str">
            <v/>
          </cell>
          <cell r="BW1239" t="str">
            <v/>
          </cell>
          <cell r="BX1239" t="str">
            <v/>
          </cell>
          <cell r="BY1239" t="str">
            <v/>
          </cell>
          <cell r="BZ1239" t="str">
            <v/>
          </cell>
          <cell r="CA1239" t="str">
            <v/>
          </cell>
          <cell r="CB1239" t="str">
            <v/>
          </cell>
          <cell r="CC1239" t="str">
            <v/>
          </cell>
          <cell r="CD1239" t="str">
            <v/>
          </cell>
          <cell r="CE1239" t="str">
            <v/>
          </cell>
          <cell r="CG1239" t="str">
            <v>SIMBA TELECOM (U) LIMITED-JINJA</v>
          </cell>
          <cell r="CH1239" t="str">
            <v/>
          </cell>
          <cell r="CI1239" t="str">
            <v/>
          </cell>
          <cell r="CJ1239" t="str">
            <v/>
          </cell>
          <cell r="CK1239" t="str">
            <v/>
          </cell>
          <cell r="CL1239" t="str">
            <v/>
          </cell>
          <cell r="CM1239" t="str">
            <v/>
          </cell>
          <cell r="CN1239" t="str">
            <v/>
          </cell>
          <cell r="CO1239" t="str">
            <v/>
          </cell>
          <cell r="CP1239" t="str">
            <v/>
          </cell>
          <cell r="CQ1239" t="str">
            <v/>
          </cell>
          <cell r="CR1239" t="str">
            <v/>
          </cell>
          <cell r="CS1239" t="str">
            <v/>
          </cell>
          <cell r="CU1239" t="str">
            <v>SIMBA TELECOM (U) LIMITED-JINJA</v>
          </cell>
          <cell r="CV1239" t="str">
            <v/>
          </cell>
          <cell r="CW1239" t="str">
            <v/>
          </cell>
          <cell r="CX1239" t="str">
            <v/>
          </cell>
          <cell r="CY1239" t="str">
            <v/>
          </cell>
          <cell r="CZ1239" t="str">
            <v/>
          </cell>
          <cell r="DA1239" t="str">
            <v/>
          </cell>
          <cell r="DB1239" t="str">
            <v/>
          </cell>
          <cell r="DC1239" t="str">
            <v/>
          </cell>
          <cell r="DD1239" t="str">
            <v/>
          </cell>
          <cell r="DE1239" t="str">
            <v/>
          </cell>
          <cell r="DG1239" t="str">
            <v>SIMBA TELECOM (U) LIMITED-JINJA</v>
          </cell>
          <cell r="DH1239" t="str">
            <v/>
          </cell>
          <cell r="DI1239" t="str">
            <v/>
          </cell>
          <cell r="DJ1239" t="str">
            <v/>
          </cell>
          <cell r="DK1239" t="str">
            <v/>
          </cell>
          <cell r="DL1239" t="str">
            <v/>
          </cell>
          <cell r="DM1239" t="str">
            <v/>
          </cell>
          <cell r="DN1239" t="str">
            <v/>
          </cell>
          <cell r="DO1239" t="str">
            <v/>
          </cell>
          <cell r="DP1239" t="str">
            <v/>
          </cell>
          <cell r="DQ1239" t="str">
            <v/>
          </cell>
          <cell r="DR1239" t="str">
            <v/>
          </cell>
          <cell r="DS1239" t="str">
            <v/>
          </cell>
          <cell r="DU1239" t="str">
            <v>SIMBA TELECOM (U) LIMITED-JINJA</v>
          </cell>
          <cell r="DV1239" t="str">
            <v/>
          </cell>
          <cell r="DW1239" t="str">
            <v/>
          </cell>
          <cell r="DX1239" t="str">
            <v/>
          </cell>
          <cell r="DY1239" t="str">
            <v/>
          </cell>
          <cell r="DZ1239" t="str">
            <v/>
          </cell>
          <cell r="EA1239" t="str">
            <v/>
          </cell>
          <cell r="EB1239" t="str">
            <v/>
          </cell>
          <cell r="EC1239" t="str">
            <v/>
          </cell>
          <cell r="ED1239" t="str">
            <v/>
          </cell>
          <cell r="EE1239" t="str">
            <v/>
          </cell>
        </row>
        <row r="1240">
          <cell r="AF1240" t="str">
            <v>SIMBA TELECOM (U) LIMITED-MBARARA</v>
          </cell>
          <cell r="AG1240" t="str">
            <v>SIMBA TELECOM (U) LIMITED-MBARARA</v>
          </cell>
          <cell r="AH1240" t="str">
            <v/>
          </cell>
          <cell r="AI1240" t="str">
            <v/>
          </cell>
          <cell r="AJ1240" t="str">
            <v/>
          </cell>
          <cell r="AK1240" t="str">
            <v/>
          </cell>
          <cell r="AL1240" t="str">
            <v/>
          </cell>
          <cell r="AM1240" t="str">
            <v/>
          </cell>
          <cell r="AN1240" t="str">
            <v/>
          </cell>
          <cell r="AO1240" t="str">
            <v/>
          </cell>
          <cell r="AP1240" t="str">
            <v/>
          </cell>
          <cell r="AQ1240" t="str">
            <v/>
          </cell>
          <cell r="AR1240" t="str">
            <v/>
          </cell>
          <cell r="AS1240" t="str">
            <v/>
          </cell>
          <cell r="AT1240">
            <v>0</v>
          </cell>
          <cell r="AU1240" t="str">
            <v>SIMBA TELECOM (U) LIMITED-MBARARA</v>
          </cell>
          <cell r="AV1240" t="str">
            <v/>
          </cell>
          <cell r="AW1240" t="str">
            <v/>
          </cell>
          <cell r="AX1240" t="str">
            <v/>
          </cell>
          <cell r="AY1240" t="str">
            <v/>
          </cell>
          <cell r="AZ1240" t="str">
            <v/>
          </cell>
          <cell r="BA1240" t="str">
            <v/>
          </cell>
          <cell r="BB1240" t="str">
            <v/>
          </cell>
          <cell r="BC1240" t="str">
            <v/>
          </cell>
          <cell r="BD1240" t="str">
            <v/>
          </cell>
          <cell r="BE1240" t="str">
            <v/>
          </cell>
          <cell r="BG1240" t="str">
            <v>SIMBA TELECOM (U) LIMITED-MBARARA</v>
          </cell>
          <cell r="BH1240" t="str">
            <v/>
          </cell>
          <cell r="BI1240" t="str">
            <v/>
          </cell>
          <cell r="BJ1240" t="str">
            <v/>
          </cell>
          <cell r="BK1240" t="str">
            <v/>
          </cell>
          <cell r="BL1240" t="str">
            <v/>
          </cell>
          <cell r="BM1240" t="str">
            <v/>
          </cell>
          <cell r="BN1240" t="str">
            <v/>
          </cell>
          <cell r="BO1240" t="str">
            <v/>
          </cell>
          <cell r="BP1240" t="str">
            <v/>
          </cell>
          <cell r="BQ1240" t="str">
            <v/>
          </cell>
          <cell r="BR1240" t="str">
            <v/>
          </cell>
          <cell r="BS1240" t="str">
            <v/>
          </cell>
          <cell r="BU1240" t="str">
            <v>SIMBA TELECOM (U) LIMITED-MBARARA</v>
          </cell>
          <cell r="BV1240" t="str">
            <v/>
          </cell>
          <cell r="BW1240" t="str">
            <v/>
          </cell>
          <cell r="BX1240" t="str">
            <v/>
          </cell>
          <cell r="BY1240" t="str">
            <v/>
          </cell>
          <cell r="BZ1240" t="str">
            <v/>
          </cell>
          <cell r="CA1240" t="str">
            <v/>
          </cell>
          <cell r="CB1240" t="str">
            <v/>
          </cell>
          <cell r="CC1240" t="str">
            <v/>
          </cell>
          <cell r="CD1240" t="str">
            <v/>
          </cell>
          <cell r="CE1240" t="str">
            <v/>
          </cell>
          <cell r="CG1240" t="str">
            <v>SIMBA TELECOM (U) LIMITED-MBARARA</v>
          </cell>
          <cell r="CH1240" t="str">
            <v/>
          </cell>
          <cell r="CI1240" t="str">
            <v/>
          </cell>
          <cell r="CJ1240" t="str">
            <v/>
          </cell>
          <cell r="CK1240" t="str">
            <v/>
          </cell>
          <cell r="CL1240" t="str">
            <v/>
          </cell>
          <cell r="CM1240" t="str">
            <v/>
          </cell>
          <cell r="CN1240" t="str">
            <v/>
          </cell>
          <cell r="CO1240" t="str">
            <v/>
          </cell>
          <cell r="CP1240" t="str">
            <v/>
          </cell>
          <cell r="CQ1240" t="str">
            <v/>
          </cell>
          <cell r="CR1240" t="str">
            <v/>
          </cell>
          <cell r="CS1240" t="str">
            <v/>
          </cell>
          <cell r="CU1240" t="str">
            <v>SIMBA TELECOM (U) LIMITED-MBARARA</v>
          </cell>
          <cell r="CV1240" t="str">
            <v/>
          </cell>
          <cell r="CW1240" t="str">
            <v/>
          </cell>
          <cell r="CX1240" t="str">
            <v/>
          </cell>
          <cell r="CY1240" t="str">
            <v/>
          </cell>
          <cell r="CZ1240" t="str">
            <v/>
          </cell>
          <cell r="DA1240" t="str">
            <v/>
          </cell>
          <cell r="DB1240" t="str">
            <v/>
          </cell>
          <cell r="DC1240" t="str">
            <v/>
          </cell>
          <cell r="DD1240" t="str">
            <v/>
          </cell>
          <cell r="DE1240" t="str">
            <v/>
          </cell>
          <cell r="DG1240" t="str">
            <v>SIMBA TELECOM (U) LIMITED-MBARARA</v>
          </cell>
          <cell r="DH1240" t="str">
            <v/>
          </cell>
          <cell r="DI1240" t="str">
            <v/>
          </cell>
          <cell r="DJ1240" t="str">
            <v/>
          </cell>
          <cell r="DK1240" t="str">
            <v/>
          </cell>
          <cell r="DL1240" t="str">
            <v/>
          </cell>
          <cell r="DM1240" t="str">
            <v/>
          </cell>
          <cell r="DN1240" t="str">
            <v/>
          </cell>
          <cell r="DO1240" t="str">
            <v/>
          </cell>
          <cell r="DP1240" t="str">
            <v/>
          </cell>
          <cell r="DQ1240" t="str">
            <v/>
          </cell>
          <cell r="DR1240" t="str">
            <v/>
          </cell>
          <cell r="DS1240" t="str">
            <v/>
          </cell>
          <cell r="DU1240" t="str">
            <v>SIMBA TELECOM (U) LIMITED-MBARARA</v>
          </cell>
          <cell r="DV1240" t="str">
            <v/>
          </cell>
          <cell r="DW1240" t="str">
            <v/>
          </cell>
          <cell r="DX1240" t="str">
            <v/>
          </cell>
          <cell r="DY1240" t="str">
            <v/>
          </cell>
          <cell r="DZ1240" t="str">
            <v/>
          </cell>
          <cell r="EA1240" t="str">
            <v/>
          </cell>
          <cell r="EB1240" t="str">
            <v/>
          </cell>
          <cell r="EC1240" t="str">
            <v/>
          </cell>
          <cell r="ED1240" t="str">
            <v/>
          </cell>
          <cell r="EE1240" t="str">
            <v/>
          </cell>
        </row>
        <row r="1241">
          <cell r="AF1241" t="str">
            <v>SIMBA TELECOM UGANDA LTD(DST)MPIGI</v>
          </cell>
          <cell r="AG1241" t="str">
            <v>SIMBA TELECOM UGANDA LTD(DST)MPIGI</v>
          </cell>
          <cell r="AH1241" t="str">
            <v/>
          </cell>
          <cell r="AI1241" t="str">
            <v/>
          </cell>
          <cell r="AJ1241" t="str">
            <v/>
          </cell>
          <cell r="AK1241" t="str">
            <v/>
          </cell>
          <cell r="AL1241" t="str">
            <v/>
          </cell>
          <cell r="AM1241" t="str">
            <v/>
          </cell>
          <cell r="AN1241" t="str">
            <v/>
          </cell>
          <cell r="AO1241" t="str">
            <v/>
          </cell>
          <cell r="AP1241" t="str">
            <v/>
          </cell>
          <cell r="AQ1241" t="str">
            <v/>
          </cell>
          <cell r="AR1241" t="str">
            <v/>
          </cell>
          <cell r="AS1241" t="str">
            <v/>
          </cell>
          <cell r="AT1241">
            <v>0</v>
          </cell>
          <cell r="AU1241" t="str">
            <v>SIMBA TELECOM UGANDA LTD(DST)MPIGI</v>
          </cell>
          <cell r="AV1241" t="str">
            <v/>
          </cell>
          <cell r="AW1241" t="str">
            <v/>
          </cell>
          <cell r="AX1241" t="str">
            <v/>
          </cell>
          <cell r="AY1241" t="str">
            <v/>
          </cell>
          <cell r="AZ1241" t="str">
            <v/>
          </cell>
          <cell r="BA1241" t="str">
            <v/>
          </cell>
          <cell r="BB1241" t="str">
            <v/>
          </cell>
          <cell r="BC1241" t="str">
            <v/>
          </cell>
          <cell r="BD1241" t="str">
            <v/>
          </cell>
          <cell r="BE1241" t="str">
            <v/>
          </cell>
          <cell r="BG1241" t="str">
            <v>SIMBA TELECOM UGANDA LTD(DST)MPIGI</v>
          </cell>
          <cell r="BH1241" t="str">
            <v/>
          </cell>
          <cell r="BI1241" t="str">
            <v/>
          </cell>
          <cell r="BJ1241" t="str">
            <v/>
          </cell>
          <cell r="BK1241" t="str">
            <v/>
          </cell>
          <cell r="BL1241" t="str">
            <v/>
          </cell>
          <cell r="BM1241" t="str">
            <v/>
          </cell>
          <cell r="BN1241" t="str">
            <v/>
          </cell>
          <cell r="BO1241" t="str">
            <v/>
          </cell>
          <cell r="BP1241" t="str">
            <v/>
          </cell>
          <cell r="BQ1241" t="str">
            <v/>
          </cell>
          <cell r="BR1241" t="str">
            <v/>
          </cell>
          <cell r="BS1241" t="str">
            <v/>
          </cell>
          <cell r="BU1241" t="str">
            <v>SIMBA TELECOM UGANDA LTD(DST)MPIGI</v>
          </cell>
          <cell r="BV1241" t="str">
            <v/>
          </cell>
          <cell r="BW1241" t="str">
            <v/>
          </cell>
          <cell r="BX1241" t="str">
            <v/>
          </cell>
          <cell r="BY1241" t="str">
            <v/>
          </cell>
          <cell r="BZ1241" t="str">
            <v/>
          </cell>
          <cell r="CA1241" t="str">
            <v/>
          </cell>
          <cell r="CB1241" t="str">
            <v/>
          </cell>
          <cell r="CC1241" t="str">
            <v/>
          </cell>
          <cell r="CD1241" t="str">
            <v/>
          </cell>
          <cell r="CE1241" t="str">
            <v/>
          </cell>
          <cell r="CG1241" t="str">
            <v>SIMBA TELECOM UGANDA LTD(DST)MPIGI</v>
          </cell>
          <cell r="CH1241" t="str">
            <v/>
          </cell>
          <cell r="CI1241" t="str">
            <v/>
          </cell>
          <cell r="CJ1241" t="str">
            <v/>
          </cell>
          <cell r="CK1241" t="str">
            <v/>
          </cell>
          <cell r="CL1241" t="str">
            <v/>
          </cell>
          <cell r="CM1241" t="str">
            <v/>
          </cell>
          <cell r="CN1241" t="str">
            <v/>
          </cell>
          <cell r="CO1241" t="str">
            <v/>
          </cell>
          <cell r="CP1241" t="str">
            <v/>
          </cell>
          <cell r="CQ1241" t="str">
            <v/>
          </cell>
          <cell r="CR1241" t="str">
            <v/>
          </cell>
          <cell r="CS1241" t="str">
            <v/>
          </cell>
          <cell r="CU1241" t="str">
            <v>SIMBA TELECOM UGANDA LTD(DST)MPIGI</v>
          </cell>
          <cell r="CV1241" t="str">
            <v/>
          </cell>
          <cell r="CW1241" t="str">
            <v/>
          </cell>
          <cell r="CX1241" t="str">
            <v/>
          </cell>
          <cell r="CY1241" t="str">
            <v/>
          </cell>
          <cell r="CZ1241" t="str">
            <v/>
          </cell>
          <cell r="DA1241" t="str">
            <v/>
          </cell>
          <cell r="DB1241" t="str">
            <v/>
          </cell>
          <cell r="DC1241" t="str">
            <v/>
          </cell>
          <cell r="DD1241" t="str">
            <v/>
          </cell>
          <cell r="DE1241" t="str">
            <v/>
          </cell>
          <cell r="DG1241" t="str">
            <v>SIMBA TELECOM UGANDA LTD(DST)MPIGI</v>
          </cell>
          <cell r="DH1241" t="str">
            <v/>
          </cell>
          <cell r="DI1241" t="str">
            <v/>
          </cell>
          <cell r="DJ1241" t="str">
            <v/>
          </cell>
          <cell r="DK1241" t="str">
            <v/>
          </cell>
          <cell r="DL1241" t="str">
            <v/>
          </cell>
          <cell r="DM1241" t="str">
            <v/>
          </cell>
          <cell r="DN1241" t="str">
            <v/>
          </cell>
          <cell r="DO1241" t="str">
            <v/>
          </cell>
          <cell r="DP1241" t="str">
            <v/>
          </cell>
          <cell r="DQ1241" t="str">
            <v/>
          </cell>
          <cell r="DR1241" t="str">
            <v/>
          </cell>
          <cell r="DS1241" t="str">
            <v/>
          </cell>
          <cell r="DU1241" t="str">
            <v>SIMBA TELECOM UGANDA LTD(DST)MPIGI</v>
          </cell>
          <cell r="DV1241" t="str">
            <v/>
          </cell>
          <cell r="DW1241" t="str">
            <v/>
          </cell>
          <cell r="DX1241" t="str">
            <v/>
          </cell>
          <cell r="DY1241" t="str">
            <v/>
          </cell>
          <cell r="DZ1241" t="str">
            <v/>
          </cell>
          <cell r="EA1241" t="str">
            <v/>
          </cell>
          <cell r="EB1241" t="str">
            <v/>
          </cell>
          <cell r="EC1241" t="str">
            <v/>
          </cell>
          <cell r="ED1241" t="str">
            <v/>
          </cell>
          <cell r="EE1241" t="str">
            <v/>
          </cell>
        </row>
        <row r="1242">
          <cell r="AF1242" t="str">
            <v>SIMBA TELECOM(DST)</v>
          </cell>
          <cell r="AG1242" t="str">
            <v>SIMBA TELECOM(DST)</v>
          </cell>
          <cell r="AH1242" t="str">
            <v/>
          </cell>
          <cell r="AI1242" t="str">
            <v/>
          </cell>
          <cell r="AJ1242" t="str">
            <v/>
          </cell>
          <cell r="AK1242" t="str">
            <v/>
          </cell>
          <cell r="AL1242" t="str">
            <v/>
          </cell>
          <cell r="AM1242" t="str">
            <v/>
          </cell>
          <cell r="AN1242" t="str">
            <v/>
          </cell>
          <cell r="AO1242" t="str">
            <v/>
          </cell>
          <cell r="AP1242" t="str">
            <v/>
          </cell>
          <cell r="AQ1242" t="str">
            <v/>
          </cell>
          <cell r="AR1242" t="str">
            <v/>
          </cell>
          <cell r="AS1242" t="str">
            <v/>
          </cell>
          <cell r="AT1242">
            <v>0</v>
          </cell>
          <cell r="AU1242" t="str">
            <v>SIMBA TELECOM(DST)</v>
          </cell>
          <cell r="AV1242" t="str">
            <v/>
          </cell>
          <cell r="AW1242" t="str">
            <v/>
          </cell>
          <cell r="AX1242" t="str">
            <v/>
          </cell>
          <cell r="AY1242" t="str">
            <v/>
          </cell>
          <cell r="AZ1242" t="str">
            <v/>
          </cell>
          <cell r="BA1242" t="str">
            <v/>
          </cell>
          <cell r="BB1242" t="str">
            <v/>
          </cell>
          <cell r="BC1242" t="str">
            <v/>
          </cell>
          <cell r="BD1242" t="str">
            <v/>
          </cell>
          <cell r="BE1242" t="str">
            <v/>
          </cell>
          <cell r="BG1242" t="str">
            <v>SIMBA TELECOM(DST)</v>
          </cell>
          <cell r="BH1242" t="str">
            <v/>
          </cell>
          <cell r="BI1242" t="str">
            <v/>
          </cell>
          <cell r="BJ1242" t="str">
            <v/>
          </cell>
          <cell r="BK1242" t="str">
            <v/>
          </cell>
          <cell r="BL1242" t="str">
            <v/>
          </cell>
          <cell r="BM1242" t="str">
            <v/>
          </cell>
          <cell r="BN1242" t="str">
            <v/>
          </cell>
          <cell r="BO1242" t="str">
            <v/>
          </cell>
          <cell r="BP1242" t="str">
            <v/>
          </cell>
          <cell r="BQ1242" t="str">
            <v/>
          </cell>
          <cell r="BR1242" t="str">
            <v/>
          </cell>
          <cell r="BS1242" t="str">
            <v/>
          </cell>
          <cell r="BU1242" t="str">
            <v>SIMBA TELECOM(DST)</v>
          </cell>
          <cell r="BV1242" t="str">
            <v/>
          </cell>
          <cell r="BW1242" t="str">
            <v/>
          </cell>
          <cell r="BX1242" t="str">
            <v/>
          </cell>
          <cell r="BY1242" t="str">
            <v/>
          </cell>
          <cell r="BZ1242" t="str">
            <v/>
          </cell>
          <cell r="CA1242" t="str">
            <v/>
          </cell>
          <cell r="CB1242" t="str">
            <v/>
          </cell>
          <cell r="CC1242" t="str">
            <v/>
          </cell>
          <cell r="CD1242" t="str">
            <v/>
          </cell>
          <cell r="CE1242" t="str">
            <v/>
          </cell>
          <cell r="CG1242" t="str">
            <v>SIMBA TELECOM(DST)</v>
          </cell>
          <cell r="CH1242" t="str">
            <v/>
          </cell>
          <cell r="CI1242" t="str">
            <v/>
          </cell>
          <cell r="CJ1242" t="str">
            <v/>
          </cell>
          <cell r="CK1242" t="str">
            <v/>
          </cell>
          <cell r="CL1242" t="str">
            <v/>
          </cell>
          <cell r="CM1242" t="str">
            <v/>
          </cell>
          <cell r="CN1242" t="str">
            <v/>
          </cell>
          <cell r="CO1242" t="str">
            <v/>
          </cell>
          <cell r="CP1242" t="str">
            <v/>
          </cell>
          <cell r="CQ1242" t="str">
            <v/>
          </cell>
          <cell r="CR1242" t="str">
            <v/>
          </cell>
          <cell r="CS1242" t="str">
            <v/>
          </cell>
          <cell r="CU1242" t="str">
            <v>SIMBA TELECOM(DST)</v>
          </cell>
          <cell r="CV1242" t="str">
            <v/>
          </cell>
          <cell r="CW1242" t="str">
            <v/>
          </cell>
          <cell r="CX1242" t="str">
            <v/>
          </cell>
          <cell r="CY1242" t="str">
            <v/>
          </cell>
          <cell r="CZ1242" t="str">
            <v/>
          </cell>
          <cell r="DA1242" t="str">
            <v/>
          </cell>
          <cell r="DB1242" t="str">
            <v/>
          </cell>
          <cell r="DC1242" t="str">
            <v/>
          </cell>
          <cell r="DD1242" t="str">
            <v/>
          </cell>
          <cell r="DE1242" t="str">
            <v/>
          </cell>
          <cell r="DG1242" t="str">
            <v>SIMBA TELECOM(DST)</v>
          </cell>
          <cell r="DH1242" t="str">
            <v/>
          </cell>
          <cell r="DI1242" t="str">
            <v/>
          </cell>
          <cell r="DJ1242" t="str">
            <v/>
          </cell>
          <cell r="DK1242" t="str">
            <v/>
          </cell>
          <cell r="DL1242" t="str">
            <v/>
          </cell>
          <cell r="DM1242" t="str">
            <v/>
          </cell>
          <cell r="DN1242" t="str">
            <v/>
          </cell>
          <cell r="DO1242" t="str">
            <v/>
          </cell>
          <cell r="DP1242" t="str">
            <v/>
          </cell>
          <cell r="DQ1242" t="str">
            <v/>
          </cell>
          <cell r="DR1242" t="str">
            <v/>
          </cell>
          <cell r="DS1242" t="str">
            <v/>
          </cell>
          <cell r="DU1242" t="str">
            <v>SIMBA TELECOM(DST)</v>
          </cell>
          <cell r="DV1242" t="str">
            <v/>
          </cell>
          <cell r="DW1242" t="str">
            <v/>
          </cell>
          <cell r="DX1242" t="str">
            <v/>
          </cell>
          <cell r="DY1242" t="str">
            <v/>
          </cell>
          <cell r="DZ1242" t="str">
            <v/>
          </cell>
          <cell r="EA1242" t="str">
            <v/>
          </cell>
          <cell r="EB1242" t="str">
            <v/>
          </cell>
          <cell r="EC1242" t="str">
            <v/>
          </cell>
          <cell r="ED1242" t="str">
            <v/>
          </cell>
          <cell r="EE1242" t="str">
            <v/>
          </cell>
        </row>
        <row r="1243">
          <cell r="AF1243" t="str">
            <v>SIMBA TELECOM(DST) JINJA</v>
          </cell>
          <cell r="AG1243" t="str">
            <v>SIMBA TELECOM(DST) JINJA</v>
          </cell>
          <cell r="AH1243" t="str">
            <v/>
          </cell>
          <cell r="AI1243" t="str">
            <v/>
          </cell>
          <cell r="AJ1243" t="str">
            <v/>
          </cell>
          <cell r="AK1243" t="str">
            <v/>
          </cell>
          <cell r="AL1243" t="str">
            <v/>
          </cell>
          <cell r="AM1243" t="str">
            <v/>
          </cell>
          <cell r="AN1243" t="str">
            <v/>
          </cell>
          <cell r="AO1243" t="str">
            <v/>
          </cell>
          <cell r="AP1243" t="str">
            <v/>
          </cell>
          <cell r="AQ1243" t="str">
            <v/>
          </cell>
          <cell r="AR1243" t="str">
            <v/>
          </cell>
          <cell r="AS1243" t="str">
            <v/>
          </cell>
          <cell r="AT1243">
            <v>0</v>
          </cell>
          <cell r="AU1243" t="str">
            <v>SIMBA TELECOM(DST) JINJA</v>
          </cell>
          <cell r="AV1243" t="str">
            <v/>
          </cell>
          <cell r="AW1243" t="str">
            <v/>
          </cell>
          <cell r="AX1243" t="str">
            <v/>
          </cell>
          <cell r="AY1243" t="str">
            <v/>
          </cell>
          <cell r="AZ1243" t="str">
            <v/>
          </cell>
          <cell r="BA1243" t="str">
            <v/>
          </cell>
          <cell r="BB1243" t="str">
            <v/>
          </cell>
          <cell r="BC1243" t="str">
            <v/>
          </cell>
          <cell r="BD1243" t="str">
            <v/>
          </cell>
          <cell r="BE1243" t="str">
            <v/>
          </cell>
          <cell r="BG1243" t="str">
            <v>SIMBA TELECOM(DST) JINJA</v>
          </cell>
          <cell r="BH1243" t="str">
            <v/>
          </cell>
          <cell r="BI1243" t="str">
            <v/>
          </cell>
          <cell r="BJ1243" t="str">
            <v/>
          </cell>
          <cell r="BK1243" t="str">
            <v/>
          </cell>
          <cell r="BL1243" t="str">
            <v/>
          </cell>
          <cell r="BM1243" t="str">
            <v/>
          </cell>
          <cell r="BN1243" t="str">
            <v/>
          </cell>
          <cell r="BO1243" t="str">
            <v/>
          </cell>
          <cell r="BP1243" t="str">
            <v/>
          </cell>
          <cell r="BQ1243" t="str">
            <v/>
          </cell>
          <cell r="BR1243" t="str">
            <v/>
          </cell>
          <cell r="BS1243" t="str">
            <v/>
          </cell>
          <cell r="BU1243" t="str">
            <v>SIMBA TELECOM(DST) JINJA</v>
          </cell>
          <cell r="BV1243" t="str">
            <v/>
          </cell>
          <cell r="BW1243" t="str">
            <v/>
          </cell>
          <cell r="BX1243" t="str">
            <v/>
          </cell>
          <cell r="BY1243" t="str">
            <v/>
          </cell>
          <cell r="BZ1243" t="str">
            <v/>
          </cell>
          <cell r="CA1243" t="str">
            <v/>
          </cell>
          <cell r="CB1243" t="str">
            <v/>
          </cell>
          <cell r="CC1243" t="str">
            <v/>
          </cell>
          <cell r="CD1243" t="str">
            <v/>
          </cell>
          <cell r="CE1243" t="str">
            <v/>
          </cell>
          <cell r="CG1243" t="str">
            <v>SIMBA TELECOM(DST) JINJA</v>
          </cell>
          <cell r="CH1243" t="str">
            <v/>
          </cell>
          <cell r="CI1243" t="str">
            <v/>
          </cell>
          <cell r="CJ1243" t="str">
            <v/>
          </cell>
          <cell r="CK1243" t="str">
            <v/>
          </cell>
          <cell r="CL1243" t="str">
            <v/>
          </cell>
          <cell r="CM1243" t="str">
            <v/>
          </cell>
          <cell r="CN1243" t="str">
            <v/>
          </cell>
          <cell r="CO1243" t="str">
            <v/>
          </cell>
          <cell r="CP1243" t="str">
            <v/>
          </cell>
          <cell r="CQ1243" t="str">
            <v/>
          </cell>
          <cell r="CR1243" t="str">
            <v/>
          </cell>
          <cell r="CS1243" t="str">
            <v/>
          </cell>
          <cell r="CU1243" t="str">
            <v>SIMBA TELECOM(DST) JINJA</v>
          </cell>
          <cell r="CV1243" t="str">
            <v/>
          </cell>
          <cell r="CW1243" t="str">
            <v/>
          </cell>
          <cell r="CX1243" t="str">
            <v/>
          </cell>
          <cell r="CY1243" t="str">
            <v/>
          </cell>
          <cell r="CZ1243" t="str">
            <v/>
          </cell>
          <cell r="DA1243" t="str">
            <v/>
          </cell>
          <cell r="DB1243" t="str">
            <v/>
          </cell>
          <cell r="DC1243" t="str">
            <v/>
          </cell>
          <cell r="DD1243" t="str">
            <v/>
          </cell>
          <cell r="DE1243" t="str">
            <v/>
          </cell>
          <cell r="DG1243" t="str">
            <v>SIMBA TELECOM(DST) JINJA</v>
          </cell>
          <cell r="DH1243" t="str">
            <v/>
          </cell>
          <cell r="DI1243" t="str">
            <v/>
          </cell>
          <cell r="DJ1243" t="str">
            <v/>
          </cell>
          <cell r="DK1243" t="str">
            <v/>
          </cell>
          <cell r="DL1243" t="str">
            <v/>
          </cell>
          <cell r="DM1243" t="str">
            <v/>
          </cell>
          <cell r="DN1243" t="str">
            <v/>
          </cell>
          <cell r="DO1243" t="str">
            <v/>
          </cell>
          <cell r="DP1243" t="str">
            <v/>
          </cell>
          <cell r="DQ1243" t="str">
            <v/>
          </cell>
          <cell r="DR1243" t="str">
            <v/>
          </cell>
          <cell r="DS1243" t="str">
            <v/>
          </cell>
          <cell r="DU1243" t="str">
            <v>SIMBA TELECOM(DST) JINJA</v>
          </cell>
          <cell r="DV1243" t="str">
            <v/>
          </cell>
          <cell r="DW1243" t="str">
            <v/>
          </cell>
          <cell r="DX1243" t="str">
            <v/>
          </cell>
          <cell r="DY1243" t="str">
            <v/>
          </cell>
          <cell r="DZ1243" t="str">
            <v/>
          </cell>
          <cell r="EA1243" t="str">
            <v/>
          </cell>
          <cell r="EB1243" t="str">
            <v/>
          </cell>
          <cell r="EC1243" t="str">
            <v/>
          </cell>
          <cell r="ED1243" t="str">
            <v/>
          </cell>
          <cell r="EE1243" t="str">
            <v/>
          </cell>
        </row>
        <row r="1244">
          <cell r="AF1244" t="str">
            <v>SIMBA TELECOM(DST)JINJA</v>
          </cell>
          <cell r="AG1244" t="str">
            <v>SIMBA TELECOM(DST)JINJA</v>
          </cell>
          <cell r="AH1244" t="str">
            <v/>
          </cell>
          <cell r="AI1244" t="str">
            <v/>
          </cell>
          <cell r="AJ1244" t="str">
            <v/>
          </cell>
          <cell r="AK1244" t="str">
            <v/>
          </cell>
          <cell r="AL1244" t="str">
            <v/>
          </cell>
          <cell r="AM1244" t="str">
            <v/>
          </cell>
          <cell r="AN1244" t="str">
            <v/>
          </cell>
          <cell r="AO1244" t="str">
            <v/>
          </cell>
          <cell r="AP1244" t="str">
            <v/>
          </cell>
          <cell r="AQ1244" t="str">
            <v/>
          </cell>
          <cell r="AR1244" t="str">
            <v/>
          </cell>
          <cell r="AS1244" t="str">
            <v/>
          </cell>
          <cell r="AT1244">
            <v>0</v>
          </cell>
          <cell r="AU1244" t="str">
            <v>SIMBA TELECOM(DST)JINJA</v>
          </cell>
          <cell r="AV1244" t="str">
            <v/>
          </cell>
          <cell r="AW1244" t="str">
            <v/>
          </cell>
          <cell r="AX1244" t="str">
            <v/>
          </cell>
          <cell r="AY1244" t="str">
            <v/>
          </cell>
          <cell r="AZ1244" t="str">
            <v/>
          </cell>
          <cell r="BA1244" t="str">
            <v/>
          </cell>
          <cell r="BB1244" t="str">
            <v/>
          </cell>
          <cell r="BC1244" t="str">
            <v/>
          </cell>
          <cell r="BD1244" t="str">
            <v/>
          </cell>
          <cell r="BE1244" t="str">
            <v/>
          </cell>
          <cell r="BG1244" t="str">
            <v>SIMBA TELECOM(DST)JINJA</v>
          </cell>
          <cell r="BH1244" t="str">
            <v/>
          </cell>
          <cell r="BI1244" t="str">
            <v/>
          </cell>
          <cell r="BJ1244" t="str">
            <v/>
          </cell>
          <cell r="BK1244" t="str">
            <v/>
          </cell>
          <cell r="BL1244" t="str">
            <v/>
          </cell>
          <cell r="BM1244" t="str">
            <v/>
          </cell>
          <cell r="BN1244" t="str">
            <v/>
          </cell>
          <cell r="BO1244" t="str">
            <v/>
          </cell>
          <cell r="BP1244" t="str">
            <v/>
          </cell>
          <cell r="BQ1244" t="str">
            <v/>
          </cell>
          <cell r="BR1244" t="str">
            <v/>
          </cell>
          <cell r="BS1244" t="str">
            <v/>
          </cell>
          <cell r="BU1244" t="str">
            <v>SIMBA TELECOM(DST)JINJA</v>
          </cell>
          <cell r="BV1244" t="str">
            <v/>
          </cell>
          <cell r="BW1244" t="str">
            <v/>
          </cell>
          <cell r="BX1244" t="str">
            <v/>
          </cell>
          <cell r="BY1244" t="str">
            <v/>
          </cell>
          <cell r="BZ1244" t="str">
            <v/>
          </cell>
          <cell r="CA1244" t="str">
            <v/>
          </cell>
          <cell r="CB1244" t="str">
            <v/>
          </cell>
          <cell r="CC1244" t="str">
            <v/>
          </cell>
          <cell r="CD1244" t="str">
            <v/>
          </cell>
          <cell r="CE1244" t="str">
            <v/>
          </cell>
          <cell r="CG1244" t="str">
            <v>SIMBA TELECOM(DST)JINJA</v>
          </cell>
          <cell r="CH1244" t="str">
            <v/>
          </cell>
          <cell r="CI1244" t="str">
            <v/>
          </cell>
          <cell r="CJ1244" t="str">
            <v/>
          </cell>
          <cell r="CK1244" t="str">
            <v/>
          </cell>
          <cell r="CL1244" t="str">
            <v/>
          </cell>
          <cell r="CM1244" t="str">
            <v/>
          </cell>
          <cell r="CN1244" t="str">
            <v/>
          </cell>
          <cell r="CO1244" t="str">
            <v/>
          </cell>
          <cell r="CP1244" t="str">
            <v/>
          </cell>
          <cell r="CQ1244" t="str">
            <v/>
          </cell>
          <cell r="CR1244" t="str">
            <v/>
          </cell>
          <cell r="CS1244" t="str">
            <v/>
          </cell>
          <cell r="CU1244" t="str">
            <v>SIMBA TELECOM(DST)JINJA</v>
          </cell>
          <cell r="CV1244" t="str">
            <v/>
          </cell>
          <cell r="CW1244" t="str">
            <v/>
          </cell>
          <cell r="CX1244" t="str">
            <v/>
          </cell>
          <cell r="CY1244" t="str">
            <v/>
          </cell>
          <cell r="CZ1244" t="str">
            <v/>
          </cell>
          <cell r="DA1244" t="str">
            <v/>
          </cell>
          <cell r="DB1244" t="str">
            <v/>
          </cell>
          <cell r="DC1244" t="str">
            <v/>
          </cell>
          <cell r="DD1244" t="str">
            <v/>
          </cell>
          <cell r="DE1244" t="str">
            <v/>
          </cell>
          <cell r="DG1244" t="str">
            <v>SIMBA TELECOM(DST)JINJA</v>
          </cell>
          <cell r="DH1244" t="str">
            <v/>
          </cell>
          <cell r="DI1244" t="str">
            <v/>
          </cell>
          <cell r="DJ1244" t="str">
            <v/>
          </cell>
          <cell r="DK1244" t="str">
            <v/>
          </cell>
          <cell r="DL1244" t="str">
            <v/>
          </cell>
          <cell r="DM1244" t="str">
            <v/>
          </cell>
          <cell r="DN1244" t="str">
            <v/>
          </cell>
          <cell r="DO1244" t="str">
            <v/>
          </cell>
          <cell r="DP1244" t="str">
            <v/>
          </cell>
          <cell r="DQ1244" t="str">
            <v/>
          </cell>
          <cell r="DR1244" t="str">
            <v/>
          </cell>
          <cell r="DS1244" t="str">
            <v/>
          </cell>
          <cell r="DU1244" t="str">
            <v>SIMBA TELECOM(DST)JINJA</v>
          </cell>
          <cell r="DV1244" t="str">
            <v/>
          </cell>
          <cell r="DW1244" t="str">
            <v/>
          </cell>
          <cell r="DX1244" t="str">
            <v/>
          </cell>
          <cell r="DY1244" t="str">
            <v/>
          </cell>
          <cell r="DZ1244" t="str">
            <v/>
          </cell>
          <cell r="EA1244" t="str">
            <v/>
          </cell>
          <cell r="EB1244" t="str">
            <v/>
          </cell>
          <cell r="EC1244" t="str">
            <v/>
          </cell>
          <cell r="ED1244" t="str">
            <v/>
          </cell>
          <cell r="EE1244" t="str">
            <v/>
          </cell>
        </row>
        <row r="1245">
          <cell r="AF1245" t="str">
            <v>SIMBA TELECOM(DST)JINJA</v>
          </cell>
          <cell r="AG1245" t="str">
            <v>SIMBA TELECOM(DST)JINJA</v>
          </cell>
          <cell r="AH1245" t="str">
            <v/>
          </cell>
          <cell r="AI1245" t="str">
            <v/>
          </cell>
          <cell r="AJ1245" t="str">
            <v/>
          </cell>
          <cell r="AK1245" t="str">
            <v/>
          </cell>
          <cell r="AL1245" t="str">
            <v/>
          </cell>
          <cell r="AM1245" t="str">
            <v/>
          </cell>
          <cell r="AN1245" t="str">
            <v/>
          </cell>
          <cell r="AO1245" t="str">
            <v/>
          </cell>
          <cell r="AP1245" t="str">
            <v/>
          </cell>
          <cell r="AQ1245" t="str">
            <v/>
          </cell>
          <cell r="AR1245" t="str">
            <v/>
          </cell>
          <cell r="AS1245" t="str">
            <v/>
          </cell>
          <cell r="AT1245">
            <v>0</v>
          </cell>
          <cell r="AU1245" t="str">
            <v>SIMBA TELECOM(DST)JINJA</v>
          </cell>
          <cell r="AV1245" t="str">
            <v/>
          </cell>
          <cell r="AW1245" t="str">
            <v/>
          </cell>
          <cell r="AX1245" t="str">
            <v/>
          </cell>
          <cell r="AY1245" t="str">
            <v/>
          </cell>
          <cell r="AZ1245" t="str">
            <v/>
          </cell>
          <cell r="BA1245" t="str">
            <v/>
          </cell>
          <cell r="BB1245" t="str">
            <v/>
          </cell>
          <cell r="BC1245" t="str">
            <v/>
          </cell>
          <cell r="BD1245" t="str">
            <v/>
          </cell>
          <cell r="BE1245" t="str">
            <v/>
          </cell>
          <cell r="BG1245" t="str">
            <v>SIMBA TELECOM(DST)JINJA</v>
          </cell>
          <cell r="BH1245" t="str">
            <v/>
          </cell>
          <cell r="BI1245" t="str">
            <v/>
          </cell>
          <cell r="BJ1245" t="str">
            <v/>
          </cell>
          <cell r="BK1245" t="str">
            <v/>
          </cell>
          <cell r="BL1245" t="str">
            <v/>
          </cell>
          <cell r="BM1245" t="str">
            <v/>
          </cell>
          <cell r="BN1245" t="str">
            <v/>
          </cell>
          <cell r="BO1245" t="str">
            <v/>
          </cell>
          <cell r="BP1245" t="str">
            <v/>
          </cell>
          <cell r="BQ1245" t="str">
            <v/>
          </cell>
          <cell r="BR1245" t="str">
            <v/>
          </cell>
          <cell r="BS1245" t="str">
            <v/>
          </cell>
          <cell r="BU1245" t="str">
            <v>SIMBA TELECOM(DST)JINJA</v>
          </cell>
          <cell r="BV1245" t="str">
            <v/>
          </cell>
          <cell r="BW1245" t="str">
            <v/>
          </cell>
          <cell r="BX1245" t="str">
            <v/>
          </cell>
          <cell r="BY1245" t="str">
            <v/>
          </cell>
          <cell r="BZ1245" t="str">
            <v/>
          </cell>
          <cell r="CA1245" t="str">
            <v/>
          </cell>
          <cell r="CB1245" t="str">
            <v/>
          </cell>
          <cell r="CC1245" t="str">
            <v/>
          </cell>
          <cell r="CD1245" t="str">
            <v/>
          </cell>
          <cell r="CE1245" t="str">
            <v/>
          </cell>
          <cell r="CG1245" t="str">
            <v>SIMBA TELECOM(DST)JINJA</v>
          </cell>
          <cell r="CH1245" t="str">
            <v/>
          </cell>
          <cell r="CI1245" t="str">
            <v/>
          </cell>
          <cell r="CJ1245" t="str">
            <v/>
          </cell>
          <cell r="CK1245" t="str">
            <v/>
          </cell>
          <cell r="CL1245" t="str">
            <v/>
          </cell>
          <cell r="CM1245" t="str">
            <v/>
          </cell>
          <cell r="CN1245" t="str">
            <v/>
          </cell>
          <cell r="CO1245" t="str">
            <v/>
          </cell>
          <cell r="CP1245" t="str">
            <v/>
          </cell>
          <cell r="CQ1245" t="str">
            <v/>
          </cell>
          <cell r="CR1245" t="str">
            <v/>
          </cell>
          <cell r="CS1245" t="str">
            <v/>
          </cell>
          <cell r="CU1245" t="str">
            <v>SIMBA TELECOM(DST)JINJA</v>
          </cell>
          <cell r="CV1245" t="str">
            <v/>
          </cell>
          <cell r="CW1245" t="str">
            <v/>
          </cell>
          <cell r="CX1245" t="str">
            <v/>
          </cell>
          <cell r="CY1245" t="str">
            <v/>
          </cell>
          <cell r="CZ1245" t="str">
            <v/>
          </cell>
          <cell r="DA1245" t="str">
            <v/>
          </cell>
          <cell r="DB1245" t="str">
            <v/>
          </cell>
          <cell r="DC1245" t="str">
            <v/>
          </cell>
          <cell r="DD1245" t="str">
            <v/>
          </cell>
          <cell r="DE1245" t="str">
            <v/>
          </cell>
          <cell r="DG1245" t="str">
            <v>SIMBA TELECOM(DST)JINJA</v>
          </cell>
          <cell r="DH1245" t="str">
            <v/>
          </cell>
          <cell r="DI1245" t="str">
            <v/>
          </cell>
          <cell r="DJ1245" t="str">
            <v/>
          </cell>
          <cell r="DK1245" t="str">
            <v/>
          </cell>
          <cell r="DL1245" t="str">
            <v/>
          </cell>
          <cell r="DM1245" t="str">
            <v/>
          </cell>
          <cell r="DN1245" t="str">
            <v/>
          </cell>
          <cell r="DO1245" t="str">
            <v/>
          </cell>
          <cell r="DP1245" t="str">
            <v/>
          </cell>
          <cell r="DQ1245" t="str">
            <v/>
          </cell>
          <cell r="DR1245" t="str">
            <v/>
          </cell>
          <cell r="DS1245" t="str">
            <v/>
          </cell>
          <cell r="DU1245" t="str">
            <v>SIMBA TELECOM(DST)JINJA</v>
          </cell>
          <cell r="DV1245" t="str">
            <v/>
          </cell>
          <cell r="DW1245" t="str">
            <v/>
          </cell>
          <cell r="DX1245" t="str">
            <v/>
          </cell>
          <cell r="DY1245" t="str">
            <v/>
          </cell>
          <cell r="DZ1245" t="str">
            <v/>
          </cell>
          <cell r="EA1245" t="str">
            <v/>
          </cell>
          <cell r="EB1245" t="str">
            <v/>
          </cell>
          <cell r="EC1245" t="str">
            <v/>
          </cell>
          <cell r="ED1245" t="str">
            <v/>
          </cell>
          <cell r="EE1245" t="str">
            <v/>
          </cell>
        </row>
        <row r="1246">
          <cell r="AF1246" t="str">
            <v>SIMBA TELECOM-KLA</v>
          </cell>
          <cell r="AG1246" t="str">
            <v>SIMBA TELECOM-KLA</v>
          </cell>
          <cell r="AH1246" t="str">
            <v/>
          </cell>
          <cell r="AI1246" t="str">
            <v/>
          </cell>
          <cell r="AJ1246" t="str">
            <v/>
          </cell>
          <cell r="AK1246" t="str">
            <v/>
          </cell>
          <cell r="AL1246" t="str">
            <v/>
          </cell>
          <cell r="AM1246" t="str">
            <v/>
          </cell>
          <cell r="AN1246" t="str">
            <v/>
          </cell>
          <cell r="AO1246" t="str">
            <v/>
          </cell>
          <cell r="AP1246" t="str">
            <v/>
          </cell>
          <cell r="AQ1246" t="str">
            <v/>
          </cell>
          <cell r="AR1246" t="str">
            <v/>
          </cell>
          <cell r="AS1246" t="str">
            <v/>
          </cell>
          <cell r="AT1246">
            <v>0</v>
          </cell>
          <cell r="AU1246" t="str">
            <v>SIMBA TELECOM-KLA</v>
          </cell>
          <cell r="AV1246" t="str">
            <v/>
          </cell>
          <cell r="AW1246" t="str">
            <v/>
          </cell>
          <cell r="AX1246" t="str">
            <v/>
          </cell>
          <cell r="AY1246" t="str">
            <v/>
          </cell>
          <cell r="AZ1246" t="str">
            <v/>
          </cell>
          <cell r="BA1246" t="str">
            <v/>
          </cell>
          <cell r="BB1246" t="str">
            <v/>
          </cell>
          <cell r="BC1246" t="str">
            <v/>
          </cell>
          <cell r="BD1246" t="str">
            <v/>
          </cell>
          <cell r="BE1246" t="str">
            <v/>
          </cell>
          <cell r="BG1246" t="str">
            <v>SIMBA TELECOM-KLA</v>
          </cell>
          <cell r="BH1246" t="str">
            <v/>
          </cell>
          <cell r="BI1246" t="str">
            <v/>
          </cell>
          <cell r="BJ1246" t="str">
            <v/>
          </cell>
          <cell r="BK1246" t="str">
            <v/>
          </cell>
          <cell r="BL1246" t="str">
            <v/>
          </cell>
          <cell r="BM1246" t="str">
            <v/>
          </cell>
          <cell r="BN1246" t="str">
            <v/>
          </cell>
          <cell r="BO1246" t="str">
            <v/>
          </cell>
          <cell r="BP1246" t="str">
            <v/>
          </cell>
          <cell r="BQ1246" t="str">
            <v/>
          </cell>
          <cell r="BR1246" t="str">
            <v/>
          </cell>
          <cell r="BS1246" t="str">
            <v/>
          </cell>
          <cell r="BU1246" t="str">
            <v>SIMBA TELECOM-KLA</v>
          </cell>
          <cell r="BV1246" t="str">
            <v/>
          </cell>
          <cell r="BW1246" t="str">
            <v/>
          </cell>
          <cell r="BX1246" t="str">
            <v/>
          </cell>
          <cell r="BY1246" t="str">
            <v/>
          </cell>
          <cell r="BZ1246" t="str">
            <v/>
          </cell>
          <cell r="CA1246" t="str">
            <v/>
          </cell>
          <cell r="CB1246" t="str">
            <v/>
          </cell>
          <cell r="CC1246" t="str">
            <v/>
          </cell>
          <cell r="CD1246" t="str">
            <v/>
          </cell>
          <cell r="CE1246" t="str">
            <v/>
          </cell>
          <cell r="CG1246" t="str">
            <v>SIMBA TELECOM-KLA</v>
          </cell>
          <cell r="CH1246" t="str">
            <v/>
          </cell>
          <cell r="CI1246" t="str">
            <v/>
          </cell>
          <cell r="CJ1246" t="str">
            <v/>
          </cell>
          <cell r="CK1246" t="str">
            <v/>
          </cell>
          <cell r="CL1246" t="str">
            <v/>
          </cell>
          <cell r="CM1246" t="str">
            <v/>
          </cell>
          <cell r="CN1246" t="str">
            <v/>
          </cell>
          <cell r="CO1246" t="str">
            <v/>
          </cell>
          <cell r="CP1246" t="str">
            <v/>
          </cell>
          <cell r="CQ1246" t="str">
            <v/>
          </cell>
          <cell r="CR1246" t="str">
            <v/>
          </cell>
          <cell r="CS1246" t="str">
            <v/>
          </cell>
          <cell r="CU1246" t="str">
            <v>SIMBA TELECOM-KLA</v>
          </cell>
          <cell r="CV1246" t="str">
            <v/>
          </cell>
          <cell r="CW1246" t="str">
            <v/>
          </cell>
          <cell r="CX1246" t="str">
            <v/>
          </cell>
          <cell r="CY1246" t="str">
            <v/>
          </cell>
          <cell r="CZ1246" t="str">
            <v/>
          </cell>
          <cell r="DA1246" t="str">
            <v/>
          </cell>
          <cell r="DB1246" t="str">
            <v/>
          </cell>
          <cell r="DC1246" t="str">
            <v/>
          </cell>
          <cell r="DD1246" t="str">
            <v/>
          </cell>
          <cell r="DE1246" t="str">
            <v/>
          </cell>
          <cell r="DG1246" t="str">
            <v>SIMBA TELECOM-KLA</v>
          </cell>
          <cell r="DH1246" t="str">
            <v/>
          </cell>
          <cell r="DI1246" t="str">
            <v/>
          </cell>
          <cell r="DJ1246" t="str">
            <v/>
          </cell>
          <cell r="DK1246" t="str">
            <v/>
          </cell>
          <cell r="DL1246" t="str">
            <v/>
          </cell>
          <cell r="DM1246" t="str">
            <v/>
          </cell>
          <cell r="DN1246" t="str">
            <v/>
          </cell>
          <cell r="DO1246" t="str">
            <v/>
          </cell>
          <cell r="DP1246" t="str">
            <v/>
          </cell>
          <cell r="DQ1246" t="str">
            <v/>
          </cell>
          <cell r="DR1246" t="str">
            <v/>
          </cell>
          <cell r="DS1246" t="str">
            <v/>
          </cell>
          <cell r="DU1246" t="str">
            <v>SIMBA TELECOM-KLA</v>
          </cell>
          <cell r="DV1246" t="str">
            <v/>
          </cell>
          <cell r="DW1246" t="str">
            <v/>
          </cell>
          <cell r="DX1246" t="str">
            <v/>
          </cell>
          <cell r="DY1246" t="str">
            <v/>
          </cell>
          <cell r="DZ1246" t="str">
            <v/>
          </cell>
          <cell r="EA1246" t="str">
            <v/>
          </cell>
          <cell r="EB1246" t="str">
            <v/>
          </cell>
          <cell r="EC1246" t="str">
            <v/>
          </cell>
          <cell r="ED1246" t="str">
            <v/>
          </cell>
          <cell r="EE1246" t="str">
            <v/>
          </cell>
        </row>
        <row r="1247">
          <cell r="AF1247" t="str">
            <v>SIMBA TEST</v>
          </cell>
          <cell r="AG1247" t="str">
            <v>SIMBA TEST</v>
          </cell>
          <cell r="AH1247" t="str">
            <v/>
          </cell>
          <cell r="AI1247" t="str">
            <v/>
          </cell>
          <cell r="AJ1247" t="str">
            <v/>
          </cell>
          <cell r="AK1247" t="str">
            <v/>
          </cell>
          <cell r="AL1247" t="str">
            <v/>
          </cell>
          <cell r="AM1247" t="str">
            <v/>
          </cell>
          <cell r="AN1247" t="str">
            <v/>
          </cell>
          <cell r="AO1247" t="str">
            <v/>
          </cell>
          <cell r="AP1247" t="str">
            <v/>
          </cell>
          <cell r="AQ1247" t="str">
            <v/>
          </cell>
          <cell r="AR1247" t="str">
            <v/>
          </cell>
          <cell r="AS1247" t="str">
            <v/>
          </cell>
          <cell r="AT1247">
            <v>0</v>
          </cell>
          <cell r="AU1247" t="str">
            <v>SIMBA TEST</v>
          </cell>
          <cell r="AV1247" t="str">
            <v/>
          </cell>
          <cell r="AW1247" t="str">
            <v/>
          </cell>
          <cell r="AX1247" t="str">
            <v/>
          </cell>
          <cell r="AY1247" t="str">
            <v/>
          </cell>
          <cell r="AZ1247" t="str">
            <v/>
          </cell>
          <cell r="BA1247" t="str">
            <v/>
          </cell>
          <cell r="BB1247" t="str">
            <v/>
          </cell>
          <cell r="BC1247" t="str">
            <v/>
          </cell>
          <cell r="BD1247" t="str">
            <v/>
          </cell>
          <cell r="BE1247" t="str">
            <v/>
          </cell>
          <cell r="BG1247" t="str">
            <v>SIMBA TEST</v>
          </cell>
          <cell r="BH1247" t="str">
            <v/>
          </cell>
          <cell r="BI1247" t="str">
            <v/>
          </cell>
          <cell r="BJ1247" t="str">
            <v/>
          </cell>
          <cell r="BK1247" t="str">
            <v/>
          </cell>
          <cell r="BL1247" t="str">
            <v/>
          </cell>
          <cell r="BM1247" t="str">
            <v/>
          </cell>
          <cell r="BN1247" t="str">
            <v/>
          </cell>
          <cell r="BO1247" t="str">
            <v/>
          </cell>
          <cell r="BP1247" t="str">
            <v/>
          </cell>
          <cell r="BQ1247" t="str">
            <v/>
          </cell>
          <cell r="BR1247" t="str">
            <v/>
          </cell>
          <cell r="BS1247" t="str">
            <v/>
          </cell>
          <cell r="BU1247" t="str">
            <v>SIMBA TEST</v>
          </cell>
          <cell r="BV1247" t="str">
            <v/>
          </cell>
          <cell r="BW1247" t="str">
            <v/>
          </cell>
          <cell r="BX1247" t="str">
            <v/>
          </cell>
          <cell r="BY1247" t="str">
            <v/>
          </cell>
          <cell r="BZ1247" t="str">
            <v/>
          </cell>
          <cell r="CA1247" t="str">
            <v/>
          </cell>
          <cell r="CB1247" t="str">
            <v/>
          </cell>
          <cell r="CC1247" t="str">
            <v/>
          </cell>
          <cell r="CD1247" t="str">
            <v/>
          </cell>
          <cell r="CE1247" t="str">
            <v/>
          </cell>
          <cell r="CG1247" t="str">
            <v>SIMBA TEST</v>
          </cell>
          <cell r="CH1247" t="str">
            <v/>
          </cell>
          <cell r="CI1247" t="str">
            <v/>
          </cell>
          <cell r="CJ1247" t="str">
            <v/>
          </cell>
          <cell r="CK1247" t="str">
            <v/>
          </cell>
          <cell r="CL1247" t="str">
            <v/>
          </cell>
          <cell r="CM1247" t="str">
            <v/>
          </cell>
          <cell r="CN1247" t="str">
            <v/>
          </cell>
          <cell r="CO1247" t="str">
            <v/>
          </cell>
          <cell r="CP1247" t="str">
            <v/>
          </cell>
          <cell r="CQ1247" t="str">
            <v/>
          </cell>
          <cell r="CR1247" t="str">
            <v/>
          </cell>
          <cell r="CS1247" t="str">
            <v/>
          </cell>
          <cell r="CU1247" t="str">
            <v>SIMBA TEST</v>
          </cell>
          <cell r="CV1247" t="str">
            <v/>
          </cell>
          <cell r="CW1247" t="str">
            <v/>
          </cell>
          <cell r="CX1247" t="str">
            <v/>
          </cell>
          <cell r="CY1247" t="str">
            <v/>
          </cell>
          <cell r="CZ1247" t="str">
            <v/>
          </cell>
          <cell r="DA1247" t="str">
            <v/>
          </cell>
          <cell r="DB1247" t="str">
            <v/>
          </cell>
          <cell r="DC1247" t="str">
            <v/>
          </cell>
          <cell r="DD1247" t="str">
            <v/>
          </cell>
          <cell r="DE1247" t="str">
            <v/>
          </cell>
          <cell r="DG1247" t="str">
            <v>SIMBA TEST</v>
          </cell>
          <cell r="DH1247" t="str">
            <v/>
          </cell>
          <cell r="DI1247" t="str">
            <v/>
          </cell>
          <cell r="DJ1247" t="str">
            <v/>
          </cell>
          <cell r="DK1247" t="str">
            <v/>
          </cell>
          <cell r="DL1247" t="str">
            <v/>
          </cell>
          <cell r="DM1247" t="str">
            <v/>
          </cell>
          <cell r="DN1247" t="str">
            <v/>
          </cell>
          <cell r="DO1247" t="str">
            <v/>
          </cell>
          <cell r="DP1247" t="str">
            <v/>
          </cell>
          <cell r="DQ1247" t="str">
            <v/>
          </cell>
          <cell r="DR1247" t="str">
            <v/>
          </cell>
          <cell r="DS1247" t="str">
            <v/>
          </cell>
          <cell r="DU1247" t="str">
            <v>SIMBA TEST</v>
          </cell>
          <cell r="DV1247" t="str">
            <v/>
          </cell>
          <cell r="DW1247" t="str">
            <v/>
          </cell>
          <cell r="DX1247" t="str">
            <v/>
          </cell>
          <cell r="DY1247" t="str">
            <v/>
          </cell>
          <cell r="DZ1247" t="str">
            <v/>
          </cell>
          <cell r="EA1247" t="str">
            <v/>
          </cell>
          <cell r="EB1247" t="str">
            <v/>
          </cell>
          <cell r="EC1247" t="str">
            <v/>
          </cell>
          <cell r="ED1247" t="str">
            <v/>
          </cell>
          <cell r="EE1247" t="str">
            <v/>
          </cell>
        </row>
        <row r="1248">
          <cell r="AF1248" t="str">
            <v>SIMBWA SAM</v>
          </cell>
          <cell r="AG1248" t="str">
            <v>SIMBWA SAM</v>
          </cell>
          <cell r="AH1248" t="str">
            <v/>
          </cell>
          <cell r="AI1248" t="str">
            <v/>
          </cell>
          <cell r="AJ1248" t="str">
            <v/>
          </cell>
          <cell r="AK1248" t="str">
            <v/>
          </cell>
          <cell r="AL1248" t="str">
            <v/>
          </cell>
          <cell r="AM1248" t="str">
            <v/>
          </cell>
          <cell r="AN1248" t="str">
            <v/>
          </cell>
          <cell r="AO1248" t="str">
            <v/>
          </cell>
          <cell r="AP1248" t="str">
            <v/>
          </cell>
          <cell r="AQ1248" t="str">
            <v/>
          </cell>
          <cell r="AR1248" t="str">
            <v/>
          </cell>
          <cell r="AS1248" t="str">
            <v/>
          </cell>
          <cell r="AT1248">
            <v>0</v>
          </cell>
          <cell r="AU1248" t="str">
            <v>SIMBWA SAM</v>
          </cell>
          <cell r="AV1248" t="str">
            <v/>
          </cell>
          <cell r="AW1248" t="str">
            <v/>
          </cell>
          <cell r="AX1248" t="str">
            <v/>
          </cell>
          <cell r="AY1248" t="str">
            <v/>
          </cell>
          <cell r="AZ1248" t="str">
            <v/>
          </cell>
          <cell r="BA1248" t="str">
            <v/>
          </cell>
          <cell r="BB1248" t="str">
            <v/>
          </cell>
          <cell r="BC1248" t="str">
            <v/>
          </cell>
          <cell r="BD1248" t="str">
            <v/>
          </cell>
          <cell r="BE1248" t="str">
            <v/>
          </cell>
          <cell r="BG1248" t="str">
            <v>SIMBWA SAM</v>
          </cell>
          <cell r="BH1248" t="str">
            <v/>
          </cell>
          <cell r="BI1248" t="str">
            <v/>
          </cell>
          <cell r="BJ1248" t="str">
            <v/>
          </cell>
          <cell r="BK1248" t="str">
            <v/>
          </cell>
          <cell r="BL1248" t="str">
            <v/>
          </cell>
          <cell r="BM1248" t="str">
            <v/>
          </cell>
          <cell r="BN1248" t="str">
            <v/>
          </cell>
          <cell r="BO1248" t="str">
            <v/>
          </cell>
          <cell r="BP1248" t="str">
            <v/>
          </cell>
          <cell r="BQ1248" t="str">
            <v/>
          </cell>
          <cell r="BR1248" t="str">
            <v/>
          </cell>
          <cell r="BS1248" t="str">
            <v/>
          </cell>
          <cell r="BU1248" t="str">
            <v>SIMBWA SAM</v>
          </cell>
          <cell r="BV1248" t="str">
            <v/>
          </cell>
          <cell r="BW1248" t="str">
            <v/>
          </cell>
          <cell r="BX1248" t="str">
            <v/>
          </cell>
          <cell r="BY1248" t="str">
            <v/>
          </cell>
          <cell r="BZ1248" t="str">
            <v/>
          </cell>
          <cell r="CA1248" t="str">
            <v/>
          </cell>
          <cell r="CB1248" t="str">
            <v/>
          </cell>
          <cell r="CC1248" t="str">
            <v/>
          </cell>
          <cell r="CD1248" t="str">
            <v/>
          </cell>
          <cell r="CE1248" t="str">
            <v/>
          </cell>
          <cell r="CG1248" t="str">
            <v>SIMBWA SAM</v>
          </cell>
          <cell r="CH1248" t="str">
            <v/>
          </cell>
          <cell r="CI1248" t="str">
            <v/>
          </cell>
          <cell r="CJ1248" t="str">
            <v/>
          </cell>
          <cell r="CK1248" t="str">
            <v/>
          </cell>
          <cell r="CL1248" t="str">
            <v/>
          </cell>
          <cell r="CM1248" t="str">
            <v/>
          </cell>
          <cell r="CN1248" t="str">
            <v/>
          </cell>
          <cell r="CO1248" t="str">
            <v/>
          </cell>
          <cell r="CP1248" t="str">
            <v/>
          </cell>
          <cell r="CQ1248" t="str">
            <v/>
          </cell>
          <cell r="CR1248" t="str">
            <v/>
          </cell>
          <cell r="CS1248" t="str">
            <v/>
          </cell>
          <cell r="CU1248" t="str">
            <v>SIMBWA SAM</v>
          </cell>
          <cell r="CV1248" t="str">
            <v/>
          </cell>
          <cell r="CW1248" t="str">
            <v/>
          </cell>
          <cell r="CX1248" t="str">
            <v/>
          </cell>
          <cell r="CY1248" t="str">
            <v/>
          </cell>
          <cell r="CZ1248" t="str">
            <v/>
          </cell>
          <cell r="DA1248" t="str">
            <v/>
          </cell>
          <cell r="DB1248" t="str">
            <v/>
          </cell>
          <cell r="DC1248" t="str">
            <v/>
          </cell>
          <cell r="DD1248" t="str">
            <v/>
          </cell>
          <cell r="DE1248" t="str">
            <v/>
          </cell>
          <cell r="DG1248" t="str">
            <v>SIMBWA SAM</v>
          </cell>
          <cell r="DH1248" t="str">
            <v/>
          </cell>
          <cell r="DI1248" t="str">
            <v/>
          </cell>
          <cell r="DJ1248" t="str">
            <v/>
          </cell>
          <cell r="DK1248" t="str">
            <v/>
          </cell>
          <cell r="DL1248" t="str">
            <v/>
          </cell>
          <cell r="DM1248" t="str">
            <v/>
          </cell>
          <cell r="DN1248" t="str">
            <v/>
          </cell>
          <cell r="DO1248" t="str">
            <v/>
          </cell>
          <cell r="DP1248" t="str">
            <v/>
          </cell>
          <cell r="DQ1248" t="str">
            <v/>
          </cell>
          <cell r="DR1248" t="str">
            <v/>
          </cell>
          <cell r="DS1248" t="str">
            <v/>
          </cell>
          <cell r="DU1248" t="str">
            <v>SIMBWA SAM</v>
          </cell>
          <cell r="DV1248" t="str">
            <v/>
          </cell>
          <cell r="DW1248" t="str">
            <v/>
          </cell>
          <cell r="DX1248" t="str">
            <v/>
          </cell>
          <cell r="DY1248" t="str">
            <v/>
          </cell>
          <cell r="DZ1248" t="str">
            <v/>
          </cell>
          <cell r="EA1248" t="str">
            <v/>
          </cell>
          <cell r="EB1248" t="str">
            <v/>
          </cell>
          <cell r="EC1248" t="str">
            <v/>
          </cell>
          <cell r="ED1248" t="str">
            <v/>
          </cell>
          <cell r="EE1248" t="str">
            <v/>
          </cell>
        </row>
        <row r="1249">
          <cell r="AF1249" t="str">
            <v>SIMU PLUS LTD-DST C1</v>
          </cell>
          <cell r="AG1249" t="str">
            <v>SIMU PLUS LTD-DST C1</v>
          </cell>
          <cell r="AH1249" t="str">
            <v/>
          </cell>
          <cell r="AI1249" t="str">
            <v/>
          </cell>
          <cell r="AJ1249" t="str">
            <v/>
          </cell>
          <cell r="AK1249" t="str">
            <v/>
          </cell>
          <cell r="AL1249" t="str">
            <v/>
          </cell>
          <cell r="AM1249" t="str">
            <v/>
          </cell>
          <cell r="AN1249" t="str">
            <v/>
          </cell>
          <cell r="AO1249" t="str">
            <v/>
          </cell>
          <cell r="AP1249" t="str">
            <v/>
          </cell>
          <cell r="AQ1249" t="str">
            <v/>
          </cell>
          <cell r="AR1249" t="str">
            <v/>
          </cell>
          <cell r="AS1249" t="str">
            <v/>
          </cell>
          <cell r="AT1249">
            <v>0</v>
          </cell>
          <cell r="AU1249" t="str">
            <v>SIMU PLUS LTD-DST C1</v>
          </cell>
          <cell r="AV1249" t="str">
            <v/>
          </cell>
          <cell r="AW1249" t="str">
            <v/>
          </cell>
          <cell r="AX1249" t="str">
            <v/>
          </cell>
          <cell r="AY1249" t="str">
            <v/>
          </cell>
          <cell r="AZ1249" t="str">
            <v/>
          </cell>
          <cell r="BA1249" t="str">
            <v/>
          </cell>
          <cell r="BB1249" t="str">
            <v/>
          </cell>
          <cell r="BC1249" t="str">
            <v/>
          </cell>
          <cell r="BD1249" t="str">
            <v/>
          </cell>
          <cell r="BE1249" t="str">
            <v/>
          </cell>
          <cell r="BG1249" t="str">
            <v>SIMU PLUS LTD-DST C1</v>
          </cell>
          <cell r="BH1249" t="str">
            <v/>
          </cell>
          <cell r="BI1249" t="str">
            <v/>
          </cell>
          <cell r="BJ1249" t="str">
            <v/>
          </cell>
          <cell r="BK1249" t="str">
            <v/>
          </cell>
          <cell r="BL1249" t="str">
            <v/>
          </cell>
          <cell r="BM1249" t="str">
            <v/>
          </cell>
          <cell r="BN1249" t="str">
            <v/>
          </cell>
          <cell r="BO1249" t="str">
            <v/>
          </cell>
          <cell r="BP1249" t="str">
            <v/>
          </cell>
          <cell r="BQ1249" t="str">
            <v/>
          </cell>
          <cell r="BR1249" t="str">
            <v/>
          </cell>
          <cell r="BS1249" t="str">
            <v/>
          </cell>
          <cell r="BU1249" t="str">
            <v>SIMU PLUS LTD-DST C1</v>
          </cell>
          <cell r="BV1249" t="str">
            <v/>
          </cell>
          <cell r="BW1249" t="str">
            <v/>
          </cell>
          <cell r="BX1249" t="str">
            <v/>
          </cell>
          <cell r="BY1249" t="str">
            <v/>
          </cell>
          <cell r="BZ1249" t="str">
            <v/>
          </cell>
          <cell r="CA1249" t="str">
            <v/>
          </cell>
          <cell r="CB1249" t="str">
            <v/>
          </cell>
          <cell r="CC1249" t="str">
            <v/>
          </cell>
          <cell r="CD1249" t="str">
            <v/>
          </cell>
          <cell r="CE1249" t="str">
            <v/>
          </cell>
          <cell r="CG1249" t="str">
            <v>SIMU PLUS LTD-DST C1</v>
          </cell>
          <cell r="CH1249" t="str">
            <v/>
          </cell>
          <cell r="CI1249" t="str">
            <v/>
          </cell>
          <cell r="CJ1249" t="str">
            <v/>
          </cell>
          <cell r="CK1249" t="str">
            <v/>
          </cell>
          <cell r="CL1249" t="str">
            <v/>
          </cell>
          <cell r="CM1249" t="str">
            <v/>
          </cell>
          <cell r="CN1249" t="str">
            <v/>
          </cell>
          <cell r="CO1249" t="str">
            <v/>
          </cell>
          <cell r="CP1249" t="str">
            <v/>
          </cell>
          <cell r="CQ1249" t="str">
            <v/>
          </cell>
          <cell r="CR1249" t="str">
            <v/>
          </cell>
          <cell r="CS1249" t="str">
            <v/>
          </cell>
          <cell r="CU1249" t="str">
            <v>SIMU PLUS LTD-DST C1</v>
          </cell>
          <cell r="CV1249" t="str">
            <v/>
          </cell>
          <cell r="CW1249" t="str">
            <v/>
          </cell>
          <cell r="CX1249" t="str">
            <v/>
          </cell>
          <cell r="CY1249" t="str">
            <v/>
          </cell>
          <cell r="CZ1249" t="str">
            <v/>
          </cell>
          <cell r="DA1249" t="str">
            <v/>
          </cell>
          <cell r="DB1249" t="str">
            <v/>
          </cell>
          <cell r="DC1249" t="str">
            <v/>
          </cell>
          <cell r="DD1249" t="str">
            <v/>
          </cell>
          <cell r="DE1249" t="str">
            <v/>
          </cell>
          <cell r="DG1249" t="str">
            <v>SIMU PLUS LTD-DST C1</v>
          </cell>
          <cell r="DH1249" t="str">
            <v/>
          </cell>
          <cell r="DI1249" t="str">
            <v/>
          </cell>
          <cell r="DJ1249" t="str">
            <v/>
          </cell>
          <cell r="DK1249" t="str">
            <v/>
          </cell>
          <cell r="DL1249" t="str">
            <v/>
          </cell>
          <cell r="DM1249" t="str">
            <v/>
          </cell>
          <cell r="DN1249" t="str">
            <v/>
          </cell>
          <cell r="DO1249" t="str">
            <v/>
          </cell>
          <cell r="DP1249" t="str">
            <v/>
          </cell>
          <cell r="DQ1249" t="str">
            <v/>
          </cell>
          <cell r="DR1249" t="str">
            <v/>
          </cell>
          <cell r="DS1249" t="str">
            <v/>
          </cell>
          <cell r="DU1249" t="str">
            <v>SIMU PLUS LTD-DST C1</v>
          </cell>
          <cell r="DV1249" t="str">
            <v/>
          </cell>
          <cell r="DW1249" t="str">
            <v/>
          </cell>
          <cell r="DX1249" t="str">
            <v/>
          </cell>
          <cell r="DY1249" t="str">
            <v/>
          </cell>
          <cell r="DZ1249" t="str">
            <v/>
          </cell>
          <cell r="EA1249" t="str">
            <v/>
          </cell>
          <cell r="EB1249" t="str">
            <v/>
          </cell>
          <cell r="EC1249" t="str">
            <v/>
          </cell>
          <cell r="ED1249" t="str">
            <v/>
          </cell>
          <cell r="EE1249" t="str">
            <v/>
          </cell>
        </row>
        <row r="1250">
          <cell r="AF1250" t="str">
            <v>SIMU PLUS LTD-DST C1</v>
          </cell>
          <cell r="AG1250" t="str">
            <v>SIMU PLUS LTD-DST C1</v>
          </cell>
          <cell r="AH1250" t="str">
            <v/>
          </cell>
          <cell r="AI1250" t="str">
            <v/>
          </cell>
          <cell r="AJ1250" t="str">
            <v/>
          </cell>
          <cell r="AK1250" t="str">
            <v/>
          </cell>
          <cell r="AL1250" t="str">
            <v/>
          </cell>
          <cell r="AM1250" t="str">
            <v/>
          </cell>
          <cell r="AN1250" t="str">
            <v/>
          </cell>
          <cell r="AO1250" t="str">
            <v/>
          </cell>
          <cell r="AP1250" t="str">
            <v/>
          </cell>
          <cell r="AQ1250" t="str">
            <v/>
          </cell>
          <cell r="AR1250" t="str">
            <v/>
          </cell>
          <cell r="AS1250" t="str">
            <v/>
          </cell>
          <cell r="AT1250">
            <v>0</v>
          </cell>
          <cell r="AU1250" t="str">
            <v>SIMU PLUS LTD-DST C1</v>
          </cell>
          <cell r="AV1250" t="str">
            <v/>
          </cell>
          <cell r="AW1250" t="str">
            <v/>
          </cell>
          <cell r="AX1250" t="str">
            <v/>
          </cell>
          <cell r="AY1250" t="str">
            <v/>
          </cell>
          <cell r="AZ1250" t="str">
            <v/>
          </cell>
          <cell r="BA1250" t="str">
            <v/>
          </cell>
          <cell r="BB1250" t="str">
            <v/>
          </cell>
          <cell r="BC1250" t="str">
            <v/>
          </cell>
          <cell r="BD1250" t="str">
            <v/>
          </cell>
          <cell r="BE1250" t="str">
            <v/>
          </cell>
          <cell r="BG1250" t="str">
            <v>SIMU PLUS LTD-DST C1</v>
          </cell>
          <cell r="BH1250" t="str">
            <v/>
          </cell>
          <cell r="BI1250" t="str">
            <v/>
          </cell>
          <cell r="BJ1250" t="str">
            <v/>
          </cell>
          <cell r="BK1250" t="str">
            <v/>
          </cell>
          <cell r="BL1250" t="str">
            <v/>
          </cell>
          <cell r="BM1250" t="str">
            <v/>
          </cell>
          <cell r="BN1250" t="str">
            <v/>
          </cell>
          <cell r="BO1250" t="str">
            <v/>
          </cell>
          <cell r="BP1250" t="str">
            <v/>
          </cell>
          <cell r="BQ1250" t="str">
            <v/>
          </cell>
          <cell r="BR1250" t="str">
            <v/>
          </cell>
          <cell r="BS1250" t="str">
            <v/>
          </cell>
          <cell r="BU1250" t="str">
            <v>SIMU PLUS LTD-DST C1</v>
          </cell>
          <cell r="BV1250" t="str">
            <v/>
          </cell>
          <cell r="BW1250" t="str">
            <v/>
          </cell>
          <cell r="BX1250" t="str">
            <v/>
          </cell>
          <cell r="BY1250" t="str">
            <v/>
          </cell>
          <cell r="BZ1250" t="str">
            <v/>
          </cell>
          <cell r="CA1250" t="str">
            <v/>
          </cell>
          <cell r="CB1250" t="str">
            <v/>
          </cell>
          <cell r="CC1250" t="str">
            <v/>
          </cell>
          <cell r="CD1250" t="str">
            <v/>
          </cell>
          <cell r="CE1250" t="str">
            <v/>
          </cell>
          <cell r="CG1250" t="str">
            <v>SIMU PLUS LTD-DST C1</v>
          </cell>
          <cell r="CH1250" t="str">
            <v/>
          </cell>
          <cell r="CI1250" t="str">
            <v/>
          </cell>
          <cell r="CJ1250" t="str">
            <v/>
          </cell>
          <cell r="CK1250" t="str">
            <v/>
          </cell>
          <cell r="CL1250" t="str">
            <v/>
          </cell>
          <cell r="CM1250" t="str">
            <v/>
          </cell>
          <cell r="CN1250" t="str">
            <v/>
          </cell>
          <cell r="CO1250" t="str">
            <v/>
          </cell>
          <cell r="CP1250" t="str">
            <v/>
          </cell>
          <cell r="CQ1250" t="str">
            <v/>
          </cell>
          <cell r="CR1250" t="str">
            <v/>
          </cell>
          <cell r="CS1250" t="str">
            <v/>
          </cell>
          <cell r="CU1250" t="str">
            <v>SIMU PLUS LTD-DST C1</v>
          </cell>
          <cell r="CV1250" t="str">
            <v/>
          </cell>
          <cell r="CW1250" t="str">
            <v/>
          </cell>
          <cell r="CX1250" t="str">
            <v/>
          </cell>
          <cell r="CY1250" t="str">
            <v/>
          </cell>
          <cell r="CZ1250" t="str">
            <v/>
          </cell>
          <cell r="DA1250" t="str">
            <v/>
          </cell>
          <cell r="DB1250" t="str">
            <v/>
          </cell>
          <cell r="DC1250" t="str">
            <v/>
          </cell>
          <cell r="DD1250" t="str">
            <v/>
          </cell>
          <cell r="DE1250" t="str">
            <v/>
          </cell>
          <cell r="DG1250" t="str">
            <v>SIMU PLUS LTD-DST C1</v>
          </cell>
          <cell r="DH1250" t="str">
            <v/>
          </cell>
          <cell r="DI1250" t="str">
            <v/>
          </cell>
          <cell r="DJ1250" t="str">
            <v/>
          </cell>
          <cell r="DK1250" t="str">
            <v/>
          </cell>
          <cell r="DL1250" t="str">
            <v/>
          </cell>
          <cell r="DM1250" t="str">
            <v/>
          </cell>
          <cell r="DN1250" t="str">
            <v/>
          </cell>
          <cell r="DO1250" t="str">
            <v/>
          </cell>
          <cell r="DP1250" t="str">
            <v/>
          </cell>
          <cell r="DQ1250" t="str">
            <v/>
          </cell>
          <cell r="DR1250" t="str">
            <v/>
          </cell>
          <cell r="DS1250" t="str">
            <v/>
          </cell>
          <cell r="DU1250" t="str">
            <v>SIMU PLUS LTD-DST C1</v>
          </cell>
          <cell r="DV1250" t="str">
            <v/>
          </cell>
          <cell r="DW1250" t="str">
            <v/>
          </cell>
          <cell r="DX1250" t="str">
            <v/>
          </cell>
          <cell r="DY1250" t="str">
            <v/>
          </cell>
          <cell r="DZ1250" t="str">
            <v/>
          </cell>
          <cell r="EA1250" t="str">
            <v/>
          </cell>
          <cell r="EB1250" t="str">
            <v/>
          </cell>
          <cell r="EC1250" t="str">
            <v/>
          </cell>
          <cell r="ED1250" t="str">
            <v/>
          </cell>
          <cell r="EE1250" t="str">
            <v/>
          </cell>
        </row>
        <row r="1251">
          <cell r="AF1251" t="str">
            <v>SINAI GENERAL MERCHANDISE LTD-BULIISA</v>
          </cell>
          <cell r="AG1251" t="str">
            <v>SINAI GENERAL MERCHANDISE LTD-BULIISA</v>
          </cell>
          <cell r="AH1251" t="str">
            <v/>
          </cell>
          <cell r="AI1251" t="str">
            <v/>
          </cell>
          <cell r="AJ1251" t="str">
            <v/>
          </cell>
          <cell r="AK1251" t="str">
            <v/>
          </cell>
          <cell r="AL1251" t="str">
            <v/>
          </cell>
          <cell r="AM1251" t="str">
            <v/>
          </cell>
          <cell r="AN1251" t="str">
            <v/>
          </cell>
          <cell r="AO1251" t="str">
            <v/>
          </cell>
          <cell r="AP1251" t="str">
            <v/>
          </cell>
          <cell r="AQ1251" t="str">
            <v/>
          </cell>
          <cell r="AR1251" t="str">
            <v/>
          </cell>
          <cell r="AS1251" t="str">
            <v/>
          </cell>
          <cell r="AT1251">
            <v>0</v>
          </cell>
          <cell r="AU1251" t="str">
            <v>SINAI GENERAL MERCHANDISE LTD-BULIISA</v>
          </cell>
          <cell r="AV1251" t="str">
            <v/>
          </cell>
          <cell r="AW1251" t="str">
            <v/>
          </cell>
          <cell r="AX1251" t="str">
            <v/>
          </cell>
          <cell r="AY1251" t="str">
            <v/>
          </cell>
          <cell r="AZ1251" t="str">
            <v/>
          </cell>
          <cell r="BA1251" t="str">
            <v/>
          </cell>
          <cell r="BB1251" t="str">
            <v/>
          </cell>
          <cell r="BC1251" t="str">
            <v/>
          </cell>
          <cell r="BD1251" t="str">
            <v/>
          </cell>
          <cell r="BE1251" t="str">
            <v/>
          </cell>
          <cell r="BG1251" t="str">
            <v>SINAI GENERAL MERCHANDISE LTD-BULIISA</v>
          </cell>
          <cell r="BH1251" t="str">
            <v/>
          </cell>
          <cell r="BI1251" t="str">
            <v/>
          </cell>
          <cell r="BJ1251" t="str">
            <v/>
          </cell>
          <cell r="BK1251" t="str">
            <v/>
          </cell>
          <cell r="BL1251" t="str">
            <v/>
          </cell>
          <cell r="BM1251" t="str">
            <v/>
          </cell>
          <cell r="BN1251" t="str">
            <v/>
          </cell>
          <cell r="BO1251" t="str">
            <v/>
          </cell>
          <cell r="BP1251" t="str">
            <v/>
          </cell>
          <cell r="BQ1251" t="str">
            <v/>
          </cell>
          <cell r="BR1251" t="str">
            <v/>
          </cell>
          <cell r="BS1251" t="str">
            <v/>
          </cell>
          <cell r="BU1251" t="str">
            <v>SINAI GENERAL MERCHANDISE LTD-BULIISA</v>
          </cell>
          <cell r="BV1251" t="str">
            <v/>
          </cell>
          <cell r="BW1251" t="str">
            <v/>
          </cell>
          <cell r="BX1251" t="str">
            <v/>
          </cell>
          <cell r="BY1251" t="str">
            <v/>
          </cell>
          <cell r="BZ1251" t="str">
            <v/>
          </cell>
          <cell r="CA1251" t="str">
            <v/>
          </cell>
          <cell r="CB1251" t="str">
            <v/>
          </cell>
          <cell r="CC1251" t="str">
            <v/>
          </cell>
          <cell r="CD1251" t="str">
            <v/>
          </cell>
          <cell r="CE1251" t="str">
            <v/>
          </cell>
          <cell r="CG1251" t="str">
            <v>SINAI GENERAL MERCHANDISE LTD-BULIISA</v>
          </cell>
          <cell r="CH1251" t="str">
            <v/>
          </cell>
          <cell r="CI1251" t="str">
            <v/>
          </cell>
          <cell r="CJ1251" t="str">
            <v/>
          </cell>
          <cell r="CK1251" t="str">
            <v/>
          </cell>
          <cell r="CL1251" t="str">
            <v/>
          </cell>
          <cell r="CM1251" t="str">
            <v/>
          </cell>
          <cell r="CN1251" t="str">
            <v/>
          </cell>
          <cell r="CO1251" t="str">
            <v/>
          </cell>
          <cell r="CP1251" t="str">
            <v/>
          </cell>
          <cell r="CQ1251" t="str">
            <v/>
          </cell>
          <cell r="CR1251" t="str">
            <v/>
          </cell>
          <cell r="CS1251" t="str">
            <v/>
          </cell>
          <cell r="CU1251" t="str">
            <v>SINAI GENERAL MERCHANDISE LTD-BULIISA</v>
          </cell>
          <cell r="CV1251" t="str">
            <v/>
          </cell>
          <cell r="CW1251" t="str">
            <v/>
          </cell>
          <cell r="CX1251" t="str">
            <v/>
          </cell>
          <cell r="CY1251" t="str">
            <v/>
          </cell>
          <cell r="CZ1251" t="str">
            <v/>
          </cell>
          <cell r="DA1251" t="str">
            <v/>
          </cell>
          <cell r="DB1251" t="str">
            <v/>
          </cell>
          <cell r="DC1251" t="str">
            <v/>
          </cell>
          <cell r="DD1251" t="str">
            <v/>
          </cell>
          <cell r="DE1251" t="str">
            <v/>
          </cell>
          <cell r="DG1251" t="str">
            <v>SINAI GENERAL MERCHANDISE LTD-BULIISA</v>
          </cell>
          <cell r="DH1251" t="str">
            <v/>
          </cell>
          <cell r="DI1251" t="str">
            <v/>
          </cell>
          <cell r="DJ1251" t="str">
            <v/>
          </cell>
          <cell r="DK1251" t="str">
            <v/>
          </cell>
          <cell r="DL1251" t="str">
            <v/>
          </cell>
          <cell r="DM1251" t="str">
            <v/>
          </cell>
          <cell r="DN1251" t="str">
            <v/>
          </cell>
          <cell r="DO1251" t="str">
            <v/>
          </cell>
          <cell r="DP1251" t="str">
            <v/>
          </cell>
          <cell r="DQ1251" t="str">
            <v/>
          </cell>
          <cell r="DR1251" t="str">
            <v/>
          </cell>
          <cell r="DS1251" t="str">
            <v/>
          </cell>
          <cell r="DU1251" t="str">
            <v>SINAI GENERAL MERCHANDISE LTD-BULIISA</v>
          </cell>
          <cell r="DV1251" t="str">
            <v/>
          </cell>
          <cell r="DW1251" t="str">
            <v/>
          </cell>
          <cell r="DX1251" t="str">
            <v/>
          </cell>
          <cell r="DY1251" t="str">
            <v/>
          </cell>
          <cell r="DZ1251" t="str">
            <v/>
          </cell>
          <cell r="EA1251" t="str">
            <v/>
          </cell>
          <cell r="EB1251" t="str">
            <v/>
          </cell>
          <cell r="EC1251" t="str">
            <v/>
          </cell>
          <cell r="ED1251" t="str">
            <v/>
          </cell>
          <cell r="EE1251" t="str">
            <v/>
          </cell>
        </row>
        <row r="1252">
          <cell r="AF1252" t="str">
            <v>SIRS BOTIQUE LTD</v>
          </cell>
          <cell r="AG1252" t="str">
            <v>SIRS BOTIQUE LTD</v>
          </cell>
          <cell r="AH1252" t="str">
            <v/>
          </cell>
          <cell r="AI1252" t="str">
            <v/>
          </cell>
          <cell r="AJ1252" t="str">
            <v/>
          </cell>
          <cell r="AK1252" t="str">
            <v/>
          </cell>
          <cell r="AL1252" t="str">
            <v/>
          </cell>
          <cell r="AM1252" t="str">
            <v/>
          </cell>
          <cell r="AN1252" t="str">
            <v/>
          </cell>
          <cell r="AO1252" t="str">
            <v/>
          </cell>
          <cell r="AP1252" t="str">
            <v/>
          </cell>
          <cell r="AQ1252" t="str">
            <v/>
          </cell>
          <cell r="AR1252" t="str">
            <v/>
          </cell>
          <cell r="AS1252" t="str">
            <v/>
          </cell>
          <cell r="AT1252">
            <v>0</v>
          </cell>
          <cell r="AU1252" t="str">
            <v>SIRS BOTIQUE LTD</v>
          </cell>
          <cell r="AV1252" t="str">
            <v/>
          </cell>
          <cell r="AW1252" t="str">
            <v/>
          </cell>
          <cell r="AX1252" t="str">
            <v/>
          </cell>
          <cell r="AY1252" t="str">
            <v/>
          </cell>
          <cell r="AZ1252" t="str">
            <v/>
          </cell>
          <cell r="BA1252" t="str">
            <v/>
          </cell>
          <cell r="BB1252" t="str">
            <v/>
          </cell>
          <cell r="BC1252" t="str">
            <v/>
          </cell>
          <cell r="BD1252" t="str">
            <v/>
          </cell>
          <cell r="BE1252" t="str">
            <v/>
          </cell>
          <cell r="BG1252" t="str">
            <v>SIRS BOTIQUE LTD</v>
          </cell>
          <cell r="BH1252" t="str">
            <v/>
          </cell>
          <cell r="BI1252" t="str">
            <v/>
          </cell>
          <cell r="BJ1252" t="str">
            <v/>
          </cell>
          <cell r="BK1252" t="str">
            <v/>
          </cell>
          <cell r="BL1252" t="str">
            <v/>
          </cell>
          <cell r="BM1252" t="str">
            <v/>
          </cell>
          <cell r="BN1252" t="str">
            <v/>
          </cell>
          <cell r="BO1252" t="str">
            <v/>
          </cell>
          <cell r="BP1252" t="str">
            <v/>
          </cell>
          <cell r="BQ1252" t="str">
            <v/>
          </cell>
          <cell r="BR1252" t="str">
            <v/>
          </cell>
          <cell r="BS1252" t="str">
            <v/>
          </cell>
          <cell r="BU1252" t="str">
            <v>SIRS BOTIQUE LTD</v>
          </cell>
          <cell r="BV1252" t="str">
            <v/>
          </cell>
          <cell r="BW1252" t="str">
            <v/>
          </cell>
          <cell r="BX1252" t="str">
            <v/>
          </cell>
          <cell r="BY1252" t="str">
            <v/>
          </cell>
          <cell r="BZ1252" t="str">
            <v/>
          </cell>
          <cell r="CA1252" t="str">
            <v/>
          </cell>
          <cell r="CB1252" t="str">
            <v/>
          </cell>
          <cell r="CC1252" t="str">
            <v/>
          </cell>
          <cell r="CD1252" t="str">
            <v/>
          </cell>
          <cell r="CE1252" t="str">
            <v/>
          </cell>
          <cell r="CG1252" t="str">
            <v>SIRS BOTIQUE LTD</v>
          </cell>
          <cell r="CH1252" t="str">
            <v/>
          </cell>
          <cell r="CI1252" t="str">
            <v/>
          </cell>
          <cell r="CJ1252" t="str">
            <v/>
          </cell>
          <cell r="CK1252" t="str">
            <v/>
          </cell>
          <cell r="CL1252" t="str">
            <v/>
          </cell>
          <cell r="CM1252" t="str">
            <v/>
          </cell>
          <cell r="CN1252" t="str">
            <v/>
          </cell>
          <cell r="CO1252" t="str">
            <v/>
          </cell>
          <cell r="CP1252" t="str">
            <v/>
          </cell>
          <cell r="CQ1252" t="str">
            <v/>
          </cell>
          <cell r="CR1252" t="str">
            <v/>
          </cell>
          <cell r="CS1252" t="str">
            <v/>
          </cell>
          <cell r="CU1252" t="str">
            <v>SIRS BOTIQUE LTD</v>
          </cell>
          <cell r="CV1252" t="str">
            <v/>
          </cell>
          <cell r="CW1252" t="str">
            <v/>
          </cell>
          <cell r="CX1252" t="str">
            <v/>
          </cell>
          <cell r="CY1252" t="str">
            <v/>
          </cell>
          <cell r="CZ1252" t="str">
            <v/>
          </cell>
          <cell r="DA1252" t="str">
            <v/>
          </cell>
          <cell r="DB1252" t="str">
            <v/>
          </cell>
          <cell r="DC1252" t="str">
            <v/>
          </cell>
          <cell r="DD1252" t="str">
            <v/>
          </cell>
          <cell r="DE1252" t="str">
            <v/>
          </cell>
          <cell r="DG1252" t="str">
            <v>SIRS BOTIQUE LTD</v>
          </cell>
          <cell r="DH1252" t="str">
            <v/>
          </cell>
          <cell r="DI1252" t="str">
            <v/>
          </cell>
          <cell r="DJ1252" t="str">
            <v/>
          </cell>
          <cell r="DK1252" t="str">
            <v/>
          </cell>
          <cell r="DL1252" t="str">
            <v/>
          </cell>
          <cell r="DM1252" t="str">
            <v/>
          </cell>
          <cell r="DN1252" t="str">
            <v/>
          </cell>
          <cell r="DO1252" t="str">
            <v/>
          </cell>
          <cell r="DP1252" t="str">
            <v/>
          </cell>
          <cell r="DQ1252" t="str">
            <v/>
          </cell>
          <cell r="DR1252" t="str">
            <v/>
          </cell>
          <cell r="DS1252" t="str">
            <v/>
          </cell>
          <cell r="DU1252" t="str">
            <v>SIRS BOTIQUE LTD</v>
          </cell>
          <cell r="DV1252" t="str">
            <v/>
          </cell>
          <cell r="DW1252" t="str">
            <v/>
          </cell>
          <cell r="DX1252" t="str">
            <v/>
          </cell>
          <cell r="DY1252" t="str">
            <v/>
          </cell>
          <cell r="DZ1252" t="str">
            <v/>
          </cell>
          <cell r="EA1252" t="str">
            <v/>
          </cell>
          <cell r="EB1252" t="str">
            <v/>
          </cell>
          <cell r="EC1252" t="str">
            <v/>
          </cell>
          <cell r="ED1252" t="str">
            <v/>
          </cell>
          <cell r="EE1252" t="str">
            <v/>
          </cell>
        </row>
        <row r="1253">
          <cell r="AF1253" t="str">
            <v>SISTERS ELECTRICALS</v>
          </cell>
          <cell r="AG1253" t="str">
            <v>SISTERS ELECTRICALS</v>
          </cell>
          <cell r="AH1253" t="str">
            <v/>
          </cell>
          <cell r="AI1253" t="str">
            <v/>
          </cell>
          <cell r="AJ1253" t="str">
            <v/>
          </cell>
          <cell r="AK1253" t="str">
            <v/>
          </cell>
          <cell r="AL1253" t="str">
            <v/>
          </cell>
          <cell r="AM1253" t="str">
            <v/>
          </cell>
          <cell r="AN1253" t="str">
            <v/>
          </cell>
          <cell r="AO1253" t="str">
            <v/>
          </cell>
          <cell r="AP1253" t="str">
            <v/>
          </cell>
          <cell r="AQ1253" t="str">
            <v/>
          </cell>
          <cell r="AR1253" t="str">
            <v/>
          </cell>
          <cell r="AS1253" t="str">
            <v/>
          </cell>
          <cell r="AT1253">
            <v>0</v>
          </cell>
          <cell r="AU1253" t="str">
            <v>SISTERS ELECTRICALS</v>
          </cell>
          <cell r="AV1253" t="str">
            <v/>
          </cell>
          <cell r="AW1253" t="str">
            <v/>
          </cell>
          <cell r="AX1253" t="str">
            <v/>
          </cell>
          <cell r="AY1253" t="str">
            <v/>
          </cell>
          <cell r="AZ1253" t="str">
            <v/>
          </cell>
          <cell r="BA1253" t="str">
            <v/>
          </cell>
          <cell r="BB1253" t="str">
            <v/>
          </cell>
          <cell r="BC1253" t="str">
            <v/>
          </cell>
          <cell r="BD1253" t="str">
            <v/>
          </cell>
          <cell r="BE1253" t="str">
            <v/>
          </cell>
          <cell r="BG1253" t="str">
            <v>SISTERS ELECTRICALS</v>
          </cell>
          <cell r="BH1253" t="str">
            <v/>
          </cell>
          <cell r="BI1253" t="str">
            <v/>
          </cell>
          <cell r="BJ1253" t="str">
            <v/>
          </cell>
          <cell r="BK1253" t="str">
            <v/>
          </cell>
          <cell r="BL1253" t="str">
            <v/>
          </cell>
          <cell r="BM1253" t="str">
            <v/>
          </cell>
          <cell r="BN1253" t="str">
            <v/>
          </cell>
          <cell r="BO1253" t="str">
            <v/>
          </cell>
          <cell r="BP1253" t="str">
            <v/>
          </cell>
          <cell r="BQ1253" t="str">
            <v/>
          </cell>
          <cell r="BR1253" t="str">
            <v/>
          </cell>
          <cell r="BS1253" t="str">
            <v/>
          </cell>
          <cell r="BU1253" t="str">
            <v>SISTERS ELECTRICALS</v>
          </cell>
          <cell r="BV1253" t="str">
            <v/>
          </cell>
          <cell r="BW1253" t="str">
            <v/>
          </cell>
          <cell r="BX1253" t="str">
            <v/>
          </cell>
          <cell r="BY1253" t="str">
            <v/>
          </cell>
          <cell r="BZ1253" t="str">
            <v/>
          </cell>
          <cell r="CA1253" t="str">
            <v/>
          </cell>
          <cell r="CB1253" t="str">
            <v/>
          </cell>
          <cell r="CC1253" t="str">
            <v/>
          </cell>
          <cell r="CD1253" t="str">
            <v/>
          </cell>
          <cell r="CE1253" t="str">
            <v/>
          </cell>
          <cell r="CG1253" t="str">
            <v>SISTERS ELECTRICALS</v>
          </cell>
          <cell r="CH1253" t="str">
            <v/>
          </cell>
          <cell r="CI1253" t="str">
            <v/>
          </cell>
          <cell r="CJ1253" t="str">
            <v/>
          </cell>
          <cell r="CK1253" t="str">
            <v/>
          </cell>
          <cell r="CL1253" t="str">
            <v/>
          </cell>
          <cell r="CM1253" t="str">
            <v/>
          </cell>
          <cell r="CN1253" t="str">
            <v/>
          </cell>
          <cell r="CO1253" t="str">
            <v/>
          </cell>
          <cell r="CP1253" t="str">
            <v/>
          </cell>
          <cell r="CQ1253" t="str">
            <v/>
          </cell>
          <cell r="CR1253" t="str">
            <v/>
          </cell>
          <cell r="CS1253" t="str">
            <v/>
          </cell>
          <cell r="CU1253" t="str">
            <v>SISTERS ELECTRICALS</v>
          </cell>
          <cell r="CV1253" t="str">
            <v/>
          </cell>
          <cell r="CW1253" t="str">
            <v/>
          </cell>
          <cell r="CX1253" t="str">
            <v/>
          </cell>
          <cell r="CY1253" t="str">
            <v/>
          </cell>
          <cell r="CZ1253" t="str">
            <v/>
          </cell>
          <cell r="DA1253" t="str">
            <v/>
          </cell>
          <cell r="DB1253" t="str">
            <v/>
          </cell>
          <cell r="DC1253" t="str">
            <v/>
          </cell>
          <cell r="DD1253" t="str">
            <v/>
          </cell>
          <cell r="DE1253" t="str">
            <v/>
          </cell>
          <cell r="DG1253" t="str">
            <v>SISTERS ELECTRICALS</v>
          </cell>
          <cell r="DH1253" t="str">
            <v/>
          </cell>
          <cell r="DI1253" t="str">
            <v/>
          </cell>
          <cell r="DJ1253" t="str">
            <v/>
          </cell>
          <cell r="DK1253" t="str">
            <v/>
          </cell>
          <cell r="DL1253" t="str">
            <v/>
          </cell>
          <cell r="DM1253" t="str">
            <v/>
          </cell>
          <cell r="DN1253" t="str">
            <v/>
          </cell>
          <cell r="DO1253" t="str">
            <v/>
          </cell>
          <cell r="DP1253" t="str">
            <v/>
          </cell>
          <cell r="DQ1253" t="str">
            <v/>
          </cell>
          <cell r="DR1253" t="str">
            <v/>
          </cell>
          <cell r="DS1253" t="str">
            <v/>
          </cell>
          <cell r="DU1253" t="str">
            <v>SISTERS ELECTRICALS</v>
          </cell>
          <cell r="DV1253" t="str">
            <v/>
          </cell>
          <cell r="DW1253" t="str">
            <v/>
          </cell>
          <cell r="DX1253" t="str">
            <v/>
          </cell>
          <cell r="DY1253" t="str">
            <v/>
          </cell>
          <cell r="DZ1253" t="str">
            <v/>
          </cell>
          <cell r="EA1253" t="str">
            <v/>
          </cell>
          <cell r="EB1253" t="str">
            <v/>
          </cell>
          <cell r="EC1253" t="str">
            <v/>
          </cell>
          <cell r="ED1253" t="str">
            <v/>
          </cell>
          <cell r="EE1253" t="str">
            <v/>
          </cell>
        </row>
        <row r="1254">
          <cell r="AF1254" t="str">
            <v>SITU COMMUNICATIONS BUS PARK</v>
          </cell>
          <cell r="AG1254" t="str">
            <v>SITU COMMUNICATIONS BUS PARK</v>
          </cell>
          <cell r="AH1254" t="str">
            <v/>
          </cell>
          <cell r="AI1254" t="str">
            <v/>
          </cell>
          <cell r="AJ1254" t="str">
            <v/>
          </cell>
          <cell r="AK1254" t="str">
            <v/>
          </cell>
          <cell r="AL1254" t="str">
            <v/>
          </cell>
          <cell r="AM1254" t="str">
            <v/>
          </cell>
          <cell r="AN1254" t="str">
            <v/>
          </cell>
          <cell r="AO1254" t="str">
            <v/>
          </cell>
          <cell r="AP1254" t="str">
            <v/>
          </cell>
          <cell r="AQ1254" t="str">
            <v/>
          </cell>
          <cell r="AR1254" t="str">
            <v/>
          </cell>
          <cell r="AS1254" t="str">
            <v/>
          </cell>
          <cell r="AT1254">
            <v>0</v>
          </cell>
          <cell r="AU1254" t="str">
            <v>SITU COMMUNICATIONS BUS PARK</v>
          </cell>
          <cell r="AV1254" t="str">
            <v/>
          </cell>
          <cell r="AW1254" t="str">
            <v/>
          </cell>
          <cell r="AX1254" t="str">
            <v/>
          </cell>
          <cell r="AY1254" t="str">
            <v/>
          </cell>
          <cell r="AZ1254" t="str">
            <v/>
          </cell>
          <cell r="BA1254" t="str">
            <v/>
          </cell>
          <cell r="BB1254" t="str">
            <v/>
          </cell>
          <cell r="BC1254" t="str">
            <v/>
          </cell>
          <cell r="BD1254" t="str">
            <v/>
          </cell>
          <cell r="BE1254" t="str">
            <v/>
          </cell>
          <cell r="BG1254" t="str">
            <v>SITU COMMUNICATIONS BUS PARK</v>
          </cell>
          <cell r="BH1254" t="str">
            <v/>
          </cell>
          <cell r="BI1254" t="str">
            <v/>
          </cell>
          <cell r="BJ1254" t="str">
            <v/>
          </cell>
          <cell r="BK1254" t="str">
            <v/>
          </cell>
          <cell r="BL1254" t="str">
            <v/>
          </cell>
          <cell r="BM1254" t="str">
            <v/>
          </cell>
          <cell r="BN1254" t="str">
            <v/>
          </cell>
          <cell r="BO1254" t="str">
            <v/>
          </cell>
          <cell r="BP1254" t="str">
            <v/>
          </cell>
          <cell r="BQ1254" t="str">
            <v/>
          </cell>
          <cell r="BR1254" t="str">
            <v/>
          </cell>
          <cell r="BS1254" t="str">
            <v/>
          </cell>
          <cell r="BU1254" t="str">
            <v>SITU COMMUNICATIONS BUS PARK</v>
          </cell>
          <cell r="BV1254" t="str">
            <v/>
          </cell>
          <cell r="BW1254" t="str">
            <v/>
          </cell>
          <cell r="BX1254" t="str">
            <v/>
          </cell>
          <cell r="BY1254" t="str">
            <v/>
          </cell>
          <cell r="BZ1254" t="str">
            <v/>
          </cell>
          <cell r="CA1254" t="str">
            <v/>
          </cell>
          <cell r="CB1254" t="str">
            <v/>
          </cell>
          <cell r="CC1254" t="str">
            <v/>
          </cell>
          <cell r="CD1254" t="str">
            <v/>
          </cell>
          <cell r="CE1254" t="str">
            <v/>
          </cell>
          <cell r="CG1254" t="str">
            <v>SITU COMMUNICATIONS BUS PARK</v>
          </cell>
          <cell r="CH1254" t="str">
            <v/>
          </cell>
          <cell r="CI1254" t="str">
            <v/>
          </cell>
          <cell r="CJ1254" t="str">
            <v/>
          </cell>
          <cell r="CK1254" t="str">
            <v/>
          </cell>
          <cell r="CL1254" t="str">
            <v/>
          </cell>
          <cell r="CM1254" t="str">
            <v/>
          </cell>
          <cell r="CN1254" t="str">
            <v/>
          </cell>
          <cell r="CO1254" t="str">
            <v/>
          </cell>
          <cell r="CP1254" t="str">
            <v/>
          </cell>
          <cell r="CQ1254" t="str">
            <v/>
          </cell>
          <cell r="CR1254" t="str">
            <v/>
          </cell>
          <cell r="CS1254" t="str">
            <v/>
          </cell>
          <cell r="CU1254" t="str">
            <v>SITU COMMUNICATIONS BUS PARK</v>
          </cell>
          <cell r="CV1254" t="str">
            <v/>
          </cell>
          <cell r="CW1254" t="str">
            <v/>
          </cell>
          <cell r="CX1254" t="str">
            <v/>
          </cell>
          <cell r="CY1254" t="str">
            <v/>
          </cell>
          <cell r="CZ1254" t="str">
            <v/>
          </cell>
          <cell r="DA1254" t="str">
            <v/>
          </cell>
          <cell r="DB1254" t="str">
            <v/>
          </cell>
          <cell r="DC1254" t="str">
            <v/>
          </cell>
          <cell r="DD1254" t="str">
            <v/>
          </cell>
          <cell r="DE1254" t="str">
            <v/>
          </cell>
          <cell r="DG1254" t="str">
            <v>SITU COMMUNICATIONS BUS PARK</v>
          </cell>
          <cell r="DH1254" t="str">
            <v/>
          </cell>
          <cell r="DI1254" t="str">
            <v/>
          </cell>
          <cell r="DJ1254" t="str">
            <v/>
          </cell>
          <cell r="DK1254" t="str">
            <v/>
          </cell>
          <cell r="DL1254" t="str">
            <v/>
          </cell>
          <cell r="DM1254" t="str">
            <v/>
          </cell>
          <cell r="DN1254" t="str">
            <v/>
          </cell>
          <cell r="DO1254" t="str">
            <v/>
          </cell>
          <cell r="DP1254" t="str">
            <v/>
          </cell>
          <cell r="DQ1254" t="str">
            <v/>
          </cell>
          <cell r="DR1254" t="str">
            <v/>
          </cell>
          <cell r="DS1254" t="str">
            <v/>
          </cell>
          <cell r="DU1254" t="str">
            <v>SITU COMMUNICATIONS BUS PARK</v>
          </cell>
          <cell r="DV1254" t="str">
            <v/>
          </cell>
          <cell r="DW1254" t="str">
            <v/>
          </cell>
          <cell r="DX1254" t="str">
            <v/>
          </cell>
          <cell r="DY1254" t="str">
            <v/>
          </cell>
          <cell r="DZ1254" t="str">
            <v/>
          </cell>
          <cell r="EA1254" t="str">
            <v/>
          </cell>
          <cell r="EB1254" t="str">
            <v/>
          </cell>
          <cell r="EC1254" t="str">
            <v/>
          </cell>
          <cell r="ED1254" t="str">
            <v/>
          </cell>
          <cell r="EE1254" t="str">
            <v/>
          </cell>
        </row>
        <row r="1255">
          <cell r="AF1255" t="str">
            <v>SIZZLE STUDIOS</v>
          </cell>
          <cell r="AG1255" t="str">
            <v>SIZZLE STUDIOS</v>
          </cell>
          <cell r="AH1255" t="str">
            <v/>
          </cell>
          <cell r="AI1255" t="str">
            <v/>
          </cell>
          <cell r="AJ1255" t="str">
            <v/>
          </cell>
          <cell r="AK1255" t="str">
            <v/>
          </cell>
          <cell r="AL1255" t="str">
            <v/>
          </cell>
          <cell r="AM1255" t="str">
            <v/>
          </cell>
          <cell r="AN1255" t="str">
            <v/>
          </cell>
          <cell r="AO1255" t="str">
            <v/>
          </cell>
          <cell r="AP1255" t="str">
            <v/>
          </cell>
          <cell r="AQ1255" t="str">
            <v/>
          </cell>
          <cell r="AR1255" t="str">
            <v/>
          </cell>
          <cell r="AS1255" t="str">
            <v/>
          </cell>
          <cell r="AT1255">
            <v>0</v>
          </cell>
          <cell r="AU1255" t="str">
            <v>SIZZLE STUDIOS</v>
          </cell>
          <cell r="AV1255" t="str">
            <v/>
          </cell>
          <cell r="AW1255" t="str">
            <v/>
          </cell>
          <cell r="AX1255" t="str">
            <v/>
          </cell>
          <cell r="AY1255" t="str">
            <v/>
          </cell>
          <cell r="AZ1255" t="str">
            <v/>
          </cell>
          <cell r="BA1255" t="str">
            <v/>
          </cell>
          <cell r="BB1255" t="str">
            <v/>
          </cell>
          <cell r="BC1255" t="str">
            <v/>
          </cell>
          <cell r="BD1255" t="str">
            <v/>
          </cell>
          <cell r="BE1255" t="str">
            <v/>
          </cell>
          <cell r="BG1255" t="str">
            <v>SIZZLE STUDIOS</v>
          </cell>
          <cell r="BH1255" t="str">
            <v/>
          </cell>
          <cell r="BI1255" t="str">
            <v/>
          </cell>
          <cell r="BJ1255" t="str">
            <v/>
          </cell>
          <cell r="BK1255" t="str">
            <v/>
          </cell>
          <cell r="BL1255" t="str">
            <v/>
          </cell>
          <cell r="BM1255" t="str">
            <v/>
          </cell>
          <cell r="BN1255" t="str">
            <v/>
          </cell>
          <cell r="BO1255" t="str">
            <v/>
          </cell>
          <cell r="BP1255" t="str">
            <v/>
          </cell>
          <cell r="BQ1255" t="str">
            <v/>
          </cell>
          <cell r="BR1255" t="str">
            <v/>
          </cell>
          <cell r="BS1255" t="str">
            <v/>
          </cell>
          <cell r="BU1255" t="str">
            <v>SIZZLE STUDIOS</v>
          </cell>
          <cell r="BV1255" t="str">
            <v/>
          </cell>
          <cell r="BW1255" t="str">
            <v/>
          </cell>
          <cell r="BX1255" t="str">
            <v/>
          </cell>
          <cell r="BY1255" t="str">
            <v/>
          </cell>
          <cell r="BZ1255" t="str">
            <v/>
          </cell>
          <cell r="CA1255" t="str">
            <v/>
          </cell>
          <cell r="CB1255" t="str">
            <v/>
          </cell>
          <cell r="CC1255" t="str">
            <v/>
          </cell>
          <cell r="CD1255" t="str">
            <v/>
          </cell>
          <cell r="CE1255" t="str">
            <v/>
          </cell>
          <cell r="CG1255" t="str">
            <v>SIZZLE STUDIOS</v>
          </cell>
          <cell r="CH1255" t="str">
            <v/>
          </cell>
          <cell r="CI1255" t="str">
            <v/>
          </cell>
          <cell r="CJ1255" t="str">
            <v/>
          </cell>
          <cell r="CK1255" t="str">
            <v/>
          </cell>
          <cell r="CL1255" t="str">
            <v/>
          </cell>
          <cell r="CM1255" t="str">
            <v/>
          </cell>
          <cell r="CN1255" t="str">
            <v/>
          </cell>
          <cell r="CO1255" t="str">
            <v/>
          </cell>
          <cell r="CP1255" t="str">
            <v/>
          </cell>
          <cell r="CQ1255" t="str">
            <v/>
          </cell>
          <cell r="CR1255" t="str">
            <v/>
          </cell>
          <cell r="CS1255" t="str">
            <v/>
          </cell>
          <cell r="CU1255" t="str">
            <v>SIZZLE STUDIOS</v>
          </cell>
          <cell r="CV1255" t="str">
            <v/>
          </cell>
          <cell r="CW1255" t="str">
            <v/>
          </cell>
          <cell r="CX1255" t="str">
            <v/>
          </cell>
          <cell r="CY1255" t="str">
            <v/>
          </cell>
          <cell r="CZ1255" t="str">
            <v/>
          </cell>
          <cell r="DA1255" t="str">
            <v/>
          </cell>
          <cell r="DB1255" t="str">
            <v/>
          </cell>
          <cell r="DC1255" t="str">
            <v/>
          </cell>
          <cell r="DD1255" t="str">
            <v/>
          </cell>
          <cell r="DE1255" t="str">
            <v/>
          </cell>
          <cell r="DG1255" t="str">
            <v>SIZZLE STUDIOS</v>
          </cell>
          <cell r="DH1255" t="str">
            <v/>
          </cell>
          <cell r="DI1255" t="str">
            <v/>
          </cell>
          <cell r="DJ1255" t="str">
            <v/>
          </cell>
          <cell r="DK1255" t="str">
            <v/>
          </cell>
          <cell r="DL1255" t="str">
            <v/>
          </cell>
          <cell r="DM1255" t="str">
            <v/>
          </cell>
          <cell r="DN1255" t="str">
            <v/>
          </cell>
          <cell r="DO1255" t="str">
            <v/>
          </cell>
          <cell r="DP1255" t="str">
            <v/>
          </cell>
          <cell r="DQ1255" t="str">
            <v/>
          </cell>
          <cell r="DR1255" t="str">
            <v/>
          </cell>
          <cell r="DS1255" t="str">
            <v/>
          </cell>
          <cell r="DU1255" t="str">
            <v>SIZZLE STUDIOS</v>
          </cell>
          <cell r="DV1255" t="str">
            <v/>
          </cell>
          <cell r="DW1255" t="str">
            <v/>
          </cell>
          <cell r="DX1255" t="str">
            <v/>
          </cell>
          <cell r="DY1255" t="str">
            <v/>
          </cell>
          <cell r="DZ1255" t="str">
            <v/>
          </cell>
          <cell r="EA1255" t="str">
            <v/>
          </cell>
          <cell r="EB1255" t="str">
            <v/>
          </cell>
          <cell r="EC1255" t="str">
            <v/>
          </cell>
          <cell r="ED1255" t="str">
            <v/>
          </cell>
          <cell r="EE1255" t="str">
            <v/>
          </cell>
        </row>
        <row r="1256">
          <cell r="AF1256" t="str">
            <v>SK ENTERPRISE</v>
          </cell>
          <cell r="AG1256" t="str">
            <v>SK ENTERPRISE</v>
          </cell>
          <cell r="AH1256" t="str">
            <v/>
          </cell>
          <cell r="AI1256" t="str">
            <v/>
          </cell>
          <cell r="AJ1256" t="str">
            <v/>
          </cell>
          <cell r="AK1256" t="str">
            <v/>
          </cell>
          <cell r="AL1256" t="str">
            <v/>
          </cell>
          <cell r="AM1256" t="str">
            <v/>
          </cell>
          <cell r="AN1256" t="str">
            <v/>
          </cell>
          <cell r="AO1256" t="str">
            <v/>
          </cell>
          <cell r="AP1256" t="str">
            <v/>
          </cell>
          <cell r="AQ1256" t="str">
            <v/>
          </cell>
          <cell r="AR1256" t="str">
            <v/>
          </cell>
          <cell r="AS1256" t="str">
            <v/>
          </cell>
          <cell r="AT1256">
            <v>0</v>
          </cell>
          <cell r="AU1256" t="str">
            <v>SK ENTERPRISE</v>
          </cell>
          <cell r="AV1256" t="str">
            <v/>
          </cell>
          <cell r="AW1256" t="str">
            <v/>
          </cell>
          <cell r="AX1256" t="str">
            <v/>
          </cell>
          <cell r="AY1256" t="str">
            <v/>
          </cell>
          <cell r="AZ1256" t="str">
            <v/>
          </cell>
          <cell r="BA1256" t="str">
            <v/>
          </cell>
          <cell r="BB1256" t="str">
            <v/>
          </cell>
          <cell r="BC1256" t="str">
            <v/>
          </cell>
          <cell r="BD1256" t="str">
            <v/>
          </cell>
          <cell r="BE1256" t="str">
            <v/>
          </cell>
          <cell r="BG1256" t="str">
            <v>SK ENTERPRISE</v>
          </cell>
          <cell r="BH1256" t="str">
            <v/>
          </cell>
          <cell r="BI1256" t="str">
            <v/>
          </cell>
          <cell r="BJ1256" t="str">
            <v/>
          </cell>
          <cell r="BK1256" t="str">
            <v/>
          </cell>
          <cell r="BL1256" t="str">
            <v/>
          </cell>
          <cell r="BM1256" t="str">
            <v/>
          </cell>
          <cell r="BN1256" t="str">
            <v/>
          </cell>
          <cell r="BO1256" t="str">
            <v/>
          </cell>
          <cell r="BP1256" t="str">
            <v/>
          </cell>
          <cell r="BQ1256" t="str">
            <v/>
          </cell>
          <cell r="BR1256" t="str">
            <v/>
          </cell>
          <cell r="BS1256" t="str">
            <v/>
          </cell>
          <cell r="BU1256" t="str">
            <v>SK ENTERPRISE</v>
          </cell>
          <cell r="BV1256" t="str">
            <v/>
          </cell>
          <cell r="BW1256" t="str">
            <v/>
          </cell>
          <cell r="BX1256" t="str">
            <v/>
          </cell>
          <cell r="BY1256" t="str">
            <v/>
          </cell>
          <cell r="BZ1256" t="str">
            <v/>
          </cell>
          <cell r="CA1256" t="str">
            <v/>
          </cell>
          <cell r="CB1256" t="str">
            <v/>
          </cell>
          <cell r="CC1256" t="str">
            <v/>
          </cell>
          <cell r="CD1256" t="str">
            <v/>
          </cell>
          <cell r="CE1256" t="str">
            <v/>
          </cell>
          <cell r="CG1256" t="str">
            <v>SK ENTERPRISE</v>
          </cell>
          <cell r="CH1256" t="str">
            <v/>
          </cell>
          <cell r="CI1256" t="str">
            <v/>
          </cell>
          <cell r="CJ1256" t="str">
            <v/>
          </cell>
          <cell r="CK1256" t="str">
            <v/>
          </cell>
          <cell r="CL1256" t="str">
            <v/>
          </cell>
          <cell r="CM1256" t="str">
            <v/>
          </cell>
          <cell r="CN1256" t="str">
            <v/>
          </cell>
          <cell r="CO1256" t="str">
            <v/>
          </cell>
          <cell r="CP1256" t="str">
            <v/>
          </cell>
          <cell r="CQ1256" t="str">
            <v/>
          </cell>
          <cell r="CR1256" t="str">
            <v/>
          </cell>
          <cell r="CS1256" t="str">
            <v/>
          </cell>
          <cell r="CU1256" t="str">
            <v>SK ENTERPRISE</v>
          </cell>
          <cell r="CV1256" t="str">
            <v/>
          </cell>
          <cell r="CW1256" t="str">
            <v/>
          </cell>
          <cell r="CX1256" t="str">
            <v/>
          </cell>
          <cell r="CY1256" t="str">
            <v/>
          </cell>
          <cell r="CZ1256" t="str">
            <v/>
          </cell>
          <cell r="DA1256" t="str">
            <v/>
          </cell>
          <cell r="DB1256" t="str">
            <v/>
          </cell>
          <cell r="DC1256" t="str">
            <v/>
          </cell>
          <cell r="DD1256" t="str">
            <v/>
          </cell>
          <cell r="DE1256" t="str">
            <v/>
          </cell>
          <cell r="DG1256" t="str">
            <v>SK ENTERPRISE</v>
          </cell>
          <cell r="DH1256" t="str">
            <v/>
          </cell>
          <cell r="DI1256" t="str">
            <v/>
          </cell>
          <cell r="DJ1256" t="str">
            <v/>
          </cell>
          <cell r="DK1256" t="str">
            <v/>
          </cell>
          <cell r="DL1256" t="str">
            <v/>
          </cell>
          <cell r="DM1256" t="str">
            <v/>
          </cell>
          <cell r="DN1256" t="str">
            <v/>
          </cell>
          <cell r="DO1256" t="str">
            <v/>
          </cell>
          <cell r="DP1256" t="str">
            <v/>
          </cell>
          <cell r="DQ1256" t="str">
            <v/>
          </cell>
          <cell r="DR1256" t="str">
            <v/>
          </cell>
          <cell r="DS1256" t="str">
            <v/>
          </cell>
          <cell r="DU1256" t="str">
            <v>SK ENTERPRISE</v>
          </cell>
          <cell r="DV1256" t="str">
            <v/>
          </cell>
          <cell r="DW1256" t="str">
            <v/>
          </cell>
          <cell r="DX1256" t="str">
            <v/>
          </cell>
          <cell r="DY1256" t="str">
            <v/>
          </cell>
          <cell r="DZ1256" t="str">
            <v/>
          </cell>
          <cell r="EA1256" t="str">
            <v/>
          </cell>
          <cell r="EB1256" t="str">
            <v/>
          </cell>
          <cell r="EC1256" t="str">
            <v/>
          </cell>
          <cell r="ED1256" t="str">
            <v/>
          </cell>
          <cell r="EE1256" t="str">
            <v/>
          </cell>
        </row>
        <row r="1257">
          <cell r="AF1257" t="str">
            <v>SKN SOUNDS - DST</v>
          </cell>
          <cell r="AG1257" t="str">
            <v>SKN SOUNDS - DST</v>
          </cell>
          <cell r="AH1257" t="str">
            <v/>
          </cell>
          <cell r="AI1257" t="str">
            <v/>
          </cell>
          <cell r="AJ1257" t="str">
            <v/>
          </cell>
          <cell r="AK1257" t="str">
            <v/>
          </cell>
          <cell r="AL1257" t="str">
            <v/>
          </cell>
          <cell r="AM1257" t="str">
            <v/>
          </cell>
          <cell r="AN1257" t="str">
            <v/>
          </cell>
          <cell r="AO1257" t="str">
            <v/>
          </cell>
          <cell r="AP1257" t="str">
            <v/>
          </cell>
          <cell r="AQ1257" t="str">
            <v/>
          </cell>
          <cell r="AR1257" t="str">
            <v/>
          </cell>
          <cell r="AS1257" t="str">
            <v/>
          </cell>
          <cell r="AT1257">
            <v>0</v>
          </cell>
          <cell r="AU1257" t="str">
            <v>SKN SOUNDS - DST</v>
          </cell>
          <cell r="AV1257" t="str">
            <v/>
          </cell>
          <cell r="AW1257" t="str">
            <v/>
          </cell>
          <cell r="AX1257" t="str">
            <v/>
          </cell>
          <cell r="AY1257" t="str">
            <v/>
          </cell>
          <cell r="AZ1257" t="str">
            <v/>
          </cell>
          <cell r="BA1257" t="str">
            <v/>
          </cell>
          <cell r="BB1257" t="str">
            <v/>
          </cell>
          <cell r="BC1257" t="str">
            <v/>
          </cell>
          <cell r="BD1257" t="str">
            <v/>
          </cell>
          <cell r="BE1257" t="str">
            <v/>
          </cell>
          <cell r="BG1257" t="str">
            <v>SKN SOUNDS - DST</v>
          </cell>
          <cell r="BH1257" t="str">
            <v/>
          </cell>
          <cell r="BI1257" t="str">
            <v/>
          </cell>
          <cell r="BJ1257" t="str">
            <v/>
          </cell>
          <cell r="BK1257" t="str">
            <v/>
          </cell>
          <cell r="BL1257" t="str">
            <v/>
          </cell>
          <cell r="BM1257" t="str">
            <v/>
          </cell>
          <cell r="BN1257" t="str">
            <v/>
          </cell>
          <cell r="BO1257" t="str">
            <v/>
          </cell>
          <cell r="BP1257" t="str">
            <v/>
          </cell>
          <cell r="BQ1257" t="str">
            <v/>
          </cell>
          <cell r="BR1257" t="str">
            <v/>
          </cell>
          <cell r="BS1257" t="str">
            <v/>
          </cell>
          <cell r="BU1257" t="str">
            <v>SKN SOUNDS - DST</v>
          </cell>
          <cell r="BV1257" t="str">
            <v/>
          </cell>
          <cell r="BW1257" t="str">
            <v/>
          </cell>
          <cell r="BX1257" t="str">
            <v/>
          </cell>
          <cell r="BY1257" t="str">
            <v/>
          </cell>
          <cell r="BZ1257" t="str">
            <v/>
          </cell>
          <cell r="CA1257" t="str">
            <v/>
          </cell>
          <cell r="CB1257" t="str">
            <v/>
          </cell>
          <cell r="CC1257" t="str">
            <v/>
          </cell>
          <cell r="CD1257" t="str">
            <v/>
          </cell>
          <cell r="CE1257" t="str">
            <v/>
          </cell>
          <cell r="CG1257" t="str">
            <v>SKN SOUNDS - DST</v>
          </cell>
          <cell r="CH1257" t="str">
            <v/>
          </cell>
          <cell r="CI1257" t="str">
            <v/>
          </cell>
          <cell r="CJ1257" t="str">
            <v/>
          </cell>
          <cell r="CK1257" t="str">
            <v/>
          </cell>
          <cell r="CL1257" t="str">
            <v/>
          </cell>
          <cell r="CM1257" t="str">
            <v/>
          </cell>
          <cell r="CN1257" t="str">
            <v/>
          </cell>
          <cell r="CO1257" t="str">
            <v/>
          </cell>
          <cell r="CP1257" t="str">
            <v/>
          </cell>
          <cell r="CQ1257" t="str">
            <v/>
          </cell>
          <cell r="CR1257" t="str">
            <v/>
          </cell>
          <cell r="CS1257" t="str">
            <v/>
          </cell>
          <cell r="CU1257" t="str">
            <v>SKN SOUNDS - DST</v>
          </cell>
          <cell r="CV1257" t="str">
            <v/>
          </cell>
          <cell r="CW1257" t="str">
            <v/>
          </cell>
          <cell r="CX1257" t="str">
            <v/>
          </cell>
          <cell r="CY1257" t="str">
            <v/>
          </cell>
          <cell r="CZ1257" t="str">
            <v/>
          </cell>
          <cell r="DA1257" t="str">
            <v/>
          </cell>
          <cell r="DB1257" t="str">
            <v/>
          </cell>
          <cell r="DC1257" t="str">
            <v/>
          </cell>
          <cell r="DD1257" t="str">
            <v/>
          </cell>
          <cell r="DE1257" t="str">
            <v/>
          </cell>
          <cell r="DG1257" t="str">
            <v>SKN SOUNDS - DST</v>
          </cell>
          <cell r="DH1257" t="str">
            <v/>
          </cell>
          <cell r="DI1257" t="str">
            <v/>
          </cell>
          <cell r="DJ1257" t="str">
            <v/>
          </cell>
          <cell r="DK1257" t="str">
            <v/>
          </cell>
          <cell r="DL1257" t="str">
            <v/>
          </cell>
          <cell r="DM1257" t="str">
            <v/>
          </cell>
          <cell r="DN1257" t="str">
            <v/>
          </cell>
          <cell r="DO1257" t="str">
            <v/>
          </cell>
          <cell r="DP1257" t="str">
            <v/>
          </cell>
          <cell r="DQ1257" t="str">
            <v/>
          </cell>
          <cell r="DR1257" t="str">
            <v/>
          </cell>
          <cell r="DS1257" t="str">
            <v/>
          </cell>
          <cell r="DU1257" t="str">
            <v>SKN SOUNDS - DST</v>
          </cell>
          <cell r="DV1257" t="str">
            <v/>
          </cell>
          <cell r="DW1257" t="str">
            <v/>
          </cell>
          <cell r="DX1257" t="str">
            <v/>
          </cell>
          <cell r="DY1257" t="str">
            <v/>
          </cell>
          <cell r="DZ1257" t="str">
            <v/>
          </cell>
          <cell r="EA1257" t="str">
            <v/>
          </cell>
          <cell r="EB1257" t="str">
            <v/>
          </cell>
          <cell r="EC1257" t="str">
            <v/>
          </cell>
          <cell r="ED1257" t="str">
            <v/>
          </cell>
          <cell r="EE1257" t="str">
            <v/>
          </cell>
        </row>
        <row r="1258">
          <cell r="AF1258" t="str">
            <v>SL GRAIN MILLERS</v>
          </cell>
          <cell r="AG1258" t="str">
            <v>SL GRAIN MILLERS</v>
          </cell>
          <cell r="AH1258" t="str">
            <v/>
          </cell>
          <cell r="AI1258" t="str">
            <v/>
          </cell>
          <cell r="AJ1258" t="str">
            <v/>
          </cell>
          <cell r="AK1258" t="str">
            <v/>
          </cell>
          <cell r="AL1258" t="str">
            <v/>
          </cell>
          <cell r="AM1258" t="str">
            <v/>
          </cell>
          <cell r="AN1258" t="str">
            <v/>
          </cell>
          <cell r="AO1258" t="str">
            <v/>
          </cell>
          <cell r="AP1258" t="str">
            <v/>
          </cell>
          <cell r="AQ1258" t="str">
            <v/>
          </cell>
          <cell r="AR1258" t="str">
            <v/>
          </cell>
          <cell r="AS1258" t="str">
            <v/>
          </cell>
          <cell r="AT1258">
            <v>0</v>
          </cell>
          <cell r="AU1258" t="str">
            <v>SL GRAIN MILLERS</v>
          </cell>
          <cell r="AV1258" t="str">
            <v/>
          </cell>
          <cell r="AW1258" t="str">
            <v/>
          </cell>
          <cell r="AX1258" t="str">
            <v/>
          </cell>
          <cell r="AY1258" t="str">
            <v/>
          </cell>
          <cell r="AZ1258" t="str">
            <v/>
          </cell>
          <cell r="BA1258" t="str">
            <v/>
          </cell>
          <cell r="BB1258" t="str">
            <v/>
          </cell>
          <cell r="BC1258" t="str">
            <v/>
          </cell>
          <cell r="BD1258" t="str">
            <v/>
          </cell>
          <cell r="BE1258" t="str">
            <v/>
          </cell>
          <cell r="BG1258" t="str">
            <v>SL GRAIN MILLERS</v>
          </cell>
          <cell r="BH1258" t="str">
            <v/>
          </cell>
          <cell r="BI1258" t="str">
            <v/>
          </cell>
          <cell r="BJ1258" t="str">
            <v/>
          </cell>
          <cell r="BK1258" t="str">
            <v/>
          </cell>
          <cell r="BL1258" t="str">
            <v/>
          </cell>
          <cell r="BM1258" t="str">
            <v/>
          </cell>
          <cell r="BN1258" t="str">
            <v/>
          </cell>
          <cell r="BO1258" t="str">
            <v/>
          </cell>
          <cell r="BP1258" t="str">
            <v/>
          </cell>
          <cell r="BQ1258" t="str">
            <v/>
          </cell>
          <cell r="BR1258" t="str">
            <v/>
          </cell>
          <cell r="BS1258" t="str">
            <v/>
          </cell>
          <cell r="BU1258" t="str">
            <v>SL GRAIN MILLERS</v>
          </cell>
          <cell r="BV1258" t="str">
            <v/>
          </cell>
          <cell r="BW1258" t="str">
            <v/>
          </cell>
          <cell r="BX1258" t="str">
            <v/>
          </cell>
          <cell r="BY1258" t="str">
            <v/>
          </cell>
          <cell r="BZ1258" t="str">
            <v/>
          </cell>
          <cell r="CA1258" t="str">
            <v/>
          </cell>
          <cell r="CB1258" t="str">
            <v/>
          </cell>
          <cell r="CC1258" t="str">
            <v/>
          </cell>
          <cell r="CD1258" t="str">
            <v/>
          </cell>
          <cell r="CE1258" t="str">
            <v/>
          </cell>
          <cell r="CG1258" t="str">
            <v>SL GRAIN MILLERS</v>
          </cell>
          <cell r="CH1258" t="str">
            <v/>
          </cell>
          <cell r="CI1258" t="str">
            <v/>
          </cell>
          <cell r="CJ1258" t="str">
            <v/>
          </cell>
          <cell r="CK1258" t="str">
            <v/>
          </cell>
          <cell r="CL1258" t="str">
            <v/>
          </cell>
          <cell r="CM1258" t="str">
            <v/>
          </cell>
          <cell r="CN1258" t="str">
            <v/>
          </cell>
          <cell r="CO1258" t="str">
            <v/>
          </cell>
          <cell r="CP1258" t="str">
            <v/>
          </cell>
          <cell r="CQ1258" t="str">
            <v/>
          </cell>
          <cell r="CR1258" t="str">
            <v/>
          </cell>
          <cell r="CS1258" t="str">
            <v/>
          </cell>
          <cell r="CU1258" t="str">
            <v>SL GRAIN MILLERS</v>
          </cell>
          <cell r="CV1258" t="str">
            <v/>
          </cell>
          <cell r="CW1258" t="str">
            <v/>
          </cell>
          <cell r="CX1258" t="str">
            <v/>
          </cell>
          <cell r="CY1258" t="str">
            <v/>
          </cell>
          <cell r="CZ1258" t="str">
            <v/>
          </cell>
          <cell r="DA1258" t="str">
            <v/>
          </cell>
          <cell r="DB1258" t="str">
            <v/>
          </cell>
          <cell r="DC1258" t="str">
            <v/>
          </cell>
          <cell r="DD1258" t="str">
            <v/>
          </cell>
          <cell r="DE1258" t="str">
            <v/>
          </cell>
          <cell r="DG1258" t="str">
            <v>SL GRAIN MILLERS</v>
          </cell>
          <cell r="DH1258" t="str">
            <v/>
          </cell>
          <cell r="DI1258" t="str">
            <v/>
          </cell>
          <cell r="DJ1258" t="str">
            <v/>
          </cell>
          <cell r="DK1258" t="str">
            <v/>
          </cell>
          <cell r="DL1258" t="str">
            <v/>
          </cell>
          <cell r="DM1258" t="str">
            <v/>
          </cell>
          <cell r="DN1258" t="str">
            <v/>
          </cell>
          <cell r="DO1258" t="str">
            <v/>
          </cell>
          <cell r="DP1258" t="str">
            <v/>
          </cell>
          <cell r="DQ1258" t="str">
            <v/>
          </cell>
          <cell r="DR1258" t="str">
            <v/>
          </cell>
          <cell r="DS1258" t="str">
            <v/>
          </cell>
          <cell r="DU1258" t="str">
            <v>SL GRAIN MILLERS</v>
          </cell>
          <cell r="DV1258" t="str">
            <v/>
          </cell>
          <cell r="DW1258" t="str">
            <v/>
          </cell>
          <cell r="DX1258" t="str">
            <v/>
          </cell>
          <cell r="DY1258" t="str">
            <v/>
          </cell>
          <cell r="DZ1258" t="str">
            <v/>
          </cell>
          <cell r="EA1258" t="str">
            <v/>
          </cell>
          <cell r="EB1258" t="str">
            <v/>
          </cell>
          <cell r="EC1258" t="str">
            <v/>
          </cell>
          <cell r="ED1258" t="str">
            <v/>
          </cell>
          <cell r="EE1258" t="str">
            <v/>
          </cell>
        </row>
        <row r="1259">
          <cell r="AF1259" t="str">
            <v>SLY AND CLA INVESTMENTS LIMITED</v>
          </cell>
          <cell r="AG1259" t="str">
            <v>SLY AND CLA INVESTMENTS LIMITED</v>
          </cell>
          <cell r="AH1259" t="str">
            <v/>
          </cell>
          <cell r="AI1259" t="str">
            <v/>
          </cell>
          <cell r="AJ1259" t="str">
            <v/>
          </cell>
          <cell r="AK1259" t="str">
            <v/>
          </cell>
          <cell r="AL1259" t="str">
            <v/>
          </cell>
          <cell r="AM1259" t="str">
            <v/>
          </cell>
          <cell r="AN1259" t="str">
            <v/>
          </cell>
          <cell r="AO1259" t="str">
            <v/>
          </cell>
          <cell r="AP1259" t="str">
            <v/>
          </cell>
          <cell r="AQ1259" t="str">
            <v/>
          </cell>
          <cell r="AR1259" t="str">
            <v/>
          </cell>
          <cell r="AS1259" t="str">
            <v/>
          </cell>
          <cell r="AT1259">
            <v>0</v>
          </cell>
          <cell r="AU1259" t="str">
            <v>SLY AND CLA INVESTMENTS LIMITED</v>
          </cell>
          <cell r="AV1259" t="str">
            <v/>
          </cell>
          <cell r="AW1259" t="str">
            <v/>
          </cell>
          <cell r="AX1259" t="str">
            <v/>
          </cell>
          <cell r="AY1259" t="str">
            <v/>
          </cell>
          <cell r="AZ1259" t="str">
            <v/>
          </cell>
          <cell r="BA1259" t="str">
            <v/>
          </cell>
          <cell r="BB1259" t="str">
            <v/>
          </cell>
          <cell r="BC1259" t="str">
            <v/>
          </cell>
          <cell r="BD1259" t="str">
            <v/>
          </cell>
          <cell r="BE1259" t="str">
            <v/>
          </cell>
          <cell r="BG1259" t="str">
            <v>SLY AND CLA INVESTMENTS LIMITED</v>
          </cell>
          <cell r="BH1259" t="str">
            <v/>
          </cell>
          <cell r="BI1259" t="str">
            <v/>
          </cell>
          <cell r="BJ1259" t="str">
            <v/>
          </cell>
          <cell r="BK1259" t="str">
            <v/>
          </cell>
          <cell r="BL1259" t="str">
            <v/>
          </cell>
          <cell r="BM1259" t="str">
            <v/>
          </cell>
          <cell r="BN1259" t="str">
            <v/>
          </cell>
          <cell r="BO1259" t="str">
            <v/>
          </cell>
          <cell r="BP1259" t="str">
            <v/>
          </cell>
          <cell r="BQ1259" t="str">
            <v/>
          </cell>
          <cell r="BR1259" t="str">
            <v/>
          </cell>
          <cell r="BS1259" t="str">
            <v/>
          </cell>
          <cell r="BU1259" t="str">
            <v>SLY AND CLA INVESTMENTS LIMITED</v>
          </cell>
          <cell r="BV1259" t="str">
            <v/>
          </cell>
          <cell r="BW1259" t="str">
            <v/>
          </cell>
          <cell r="BX1259" t="str">
            <v/>
          </cell>
          <cell r="BY1259" t="str">
            <v/>
          </cell>
          <cell r="BZ1259" t="str">
            <v/>
          </cell>
          <cell r="CA1259" t="str">
            <v/>
          </cell>
          <cell r="CB1259" t="str">
            <v/>
          </cell>
          <cell r="CC1259" t="str">
            <v/>
          </cell>
          <cell r="CD1259" t="str">
            <v/>
          </cell>
          <cell r="CE1259" t="str">
            <v/>
          </cell>
          <cell r="CG1259" t="str">
            <v>SLY AND CLA INVESTMENTS LIMITED</v>
          </cell>
          <cell r="CH1259" t="str">
            <v/>
          </cell>
          <cell r="CI1259" t="str">
            <v/>
          </cell>
          <cell r="CJ1259" t="str">
            <v/>
          </cell>
          <cell r="CK1259" t="str">
            <v/>
          </cell>
          <cell r="CL1259" t="str">
            <v/>
          </cell>
          <cell r="CM1259" t="str">
            <v/>
          </cell>
          <cell r="CN1259" t="str">
            <v/>
          </cell>
          <cell r="CO1259" t="str">
            <v/>
          </cell>
          <cell r="CP1259" t="str">
            <v/>
          </cell>
          <cell r="CQ1259" t="str">
            <v/>
          </cell>
          <cell r="CR1259" t="str">
            <v/>
          </cell>
          <cell r="CS1259" t="str">
            <v/>
          </cell>
          <cell r="CU1259" t="str">
            <v>SLY AND CLA INVESTMENTS LIMITED</v>
          </cell>
          <cell r="CV1259" t="str">
            <v/>
          </cell>
          <cell r="CW1259" t="str">
            <v/>
          </cell>
          <cell r="CX1259" t="str">
            <v/>
          </cell>
          <cell r="CY1259" t="str">
            <v/>
          </cell>
          <cell r="CZ1259" t="str">
            <v/>
          </cell>
          <cell r="DA1259" t="str">
            <v/>
          </cell>
          <cell r="DB1259" t="str">
            <v/>
          </cell>
          <cell r="DC1259" t="str">
            <v/>
          </cell>
          <cell r="DD1259" t="str">
            <v/>
          </cell>
          <cell r="DE1259" t="str">
            <v/>
          </cell>
          <cell r="DG1259" t="str">
            <v>SLY AND CLA INVESTMENTS LIMITED</v>
          </cell>
          <cell r="DH1259" t="str">
            <v/>
          </cell>
          <cell r="DI1259" t="str">
            <v/>
          </cell>
          <cell r="DJ1259" t="str">
            <v/>
          </cell>
          <cell r="DK1259" t="str">
            <v/>
          </cell>
          <cell r="DL1259" t="str">
            <v/>
          </cell>
          <cell r="DM1259" t="str">
            <v/>
          </cell>
          <cell r="DN1259" t="str">
            <v/>
          </cell>
          <cell r="DO1259" t="str">
            <v/>
          </cell>
          <cell r="DP1259" t="str">
            <v/>
          </cell>
          <cell r="DQ1259" t="str">
            <v/>
          </cell>
          <cell r="DR1259" t="str">
            <v/>
          </cell>
          <cell r="DS1259" t="str">
            <v/>
          </cell>
          <cell r="DU1259" t="str">
            <v>SLY AND CLA INVESTMENTS LIMITED</v>
          </cell>
          <cell r="DV1259" t="str">
            <v/>
          </cell>
          <cell r="DW1259" t="str">
            <v/>
          </cell>
          <cell r="DX1259" t="str">
            <v/>
          </cell>
          <cell r="DY1259" t="str">
            <v/>
          </cell>
          <cell r="DZ1259" t="str">
            <v/>
          </cell>
          <cell r="EA1259" t="str">
            <v/>
          </cell>
          <cell r="EB1259" t="str">
            <v/>
          </cell>
          <cell r="EC1259" t="str">
            <v/>
          </cell>
          <cell r="ED1259" t="str">
            <v/>
          </cell>
          <cell r="EE1259" t="str">
            <v/>
          </cell>
        </row>
        <row r="1260">
          <cell r="AF1260" t="str">
            <v>SMART LINK LOGISTICS-WANKULUKUKU C2</v>
          </cell>
          <cell r="AG1260" t="str">
            <v>SMART LINK LOGISTICS-WANKULUKUKU C2</v>
          </cell>
          <cell r="AH1260" t="str">
            <v/>
          </cell>
          <cell r="AI1260" t="str">
            <v/>
          </cell>
          <cell r="AJ1260" t="str">
            <v/>
          </cell>
          <cell r="AK1260" t="str">
            <v/>
          </cell>
          <cell r="AL1260" t="str">
            <v/>
          </cell>
          <cell r="AM1260" t="str">
            <v/>
          </cell>
          <cell r="AN1260" t="str">
            <v/>
          </cell>
          <cell r="AO1260" t="str">
            <v/>
          </cell>
          <cell r="AP1260" t="str">
            <v/>
          </cell>
          <cell r="AQ1260" t="str">
            <v/>
          </cell>
          <cell r="AR1260" t="str">
            <v/>
          </cell>
          <cell r="AS1260" t="str">
            <v/>
          </cell>
          <cell r="AT1260">
            <v>0</v>
          </cell>
          <cell r="AU1260" t="str">
            <v>SMART LINK LOGISTICS-WANKULUKUKU C2</v>
          </cell>
          <cell r="AV1260" t="str">
            <v/>
          </cell>
          <cell r="AW1260" t="str">
            <v/>
          </cell>
          <cell r="AX1260" t="str">
            <v/>
          </cell>
          <cell r="AY1260" t="str">
            <v/>
          </cell>
          <cell r="AZ1260" t="str">
            <v/>
          </cell>
          <cell r="BA1260" t="str">
            <v/>
          </cell>
          <cell r="BB1260" t="str">
            <v/>
          </cell>
          <cell r="BC1260" t="str">
            <v/>
          </cell>
          <cell r="BD1260" t="str">
            <v/>
          </cell>
          <cell r="BE1260" t="str">
            <v/>
          </cell>
          <cell r="BG1260" t="str">
            <v>SMART LINK LOGISTICS-WANKULUKUKU C2</v>
          </cell>
          <cell r="BH1260" t="str">
            <v/>
          </cell>
          <cell r="BI1260" t="str">
            <v/>
          </cell>
          <cell r="BJ1260" t="str">
            <v/>
          </cell>
          <cell r="BK1260" t="str">
            <v/>
          </cell>
          <cell r="BL1260" t="str">
            <v/>
          </cell>
          <cell r="BM1260" t="str">
            <v/>
          </cell>
          <cell r="BN1260" t="str">
            <v/>
          </cell>
          <cell r="BO1260" t="str">
            <v/>
          </cell>
          <cell r="BP1260" t="str">
            <v/>
          </cell>
          <cell r="BQ1260" t="str">
            <v/>
          </cell>
          <cell r="BR1260" t="str">
            <v/>
          </cell>
          <cell r="BS1260" t="str">
            <v/>
          </cell>
          <cell r="BU1260" t="str">
            <v>SMART LINK LOGISTICS-WANKULUKUKU C2</v>
          </cell>
          <cell r="BV1260" t="str">
            <v/>
          </cell>
          <cell r="BW1260" t="str">
            <v/>
          </cell>
          <cell r="BX1260" t="str">
            <v/>
          </cell>
          <cell r="BY1260" t="str">
            <v/>
          </cell>
          <cell r="BZ1260" t="str">
            <v/>
          </cell>
          <cell r="CA1260" t="str">
            <v/>
          </cell>
          <cell r="CB1260" t="str">
            <v/>
          </cell>
          <cell r="CC1260" t="str">
            <v/>
          </cell>
          <cell r="CD1260" t="str">
            <v/>
          </cell>
          <cell r="CE1260" t="str">
            <v/>
          </cell>
          <cell r="CG1260" t="str">
            <v>SMART LINK LOGISTICS-WANKULUKUKU C2</v>
          </cell>
          <cell r="CH1260" t="str">
            <v/>
          </cell>
          <cell r="CI1260" t="str">
            <v/>
          </cell>
          <cell r="CJ1260" t="str">
            <v/>
          </cell>
          <cell r="CK1260" t="str">
            <v/>
          </cell>
          <cell r="CL1260" t="str">
            <v/>
          </cell>
          <cell r="CM1260" t="str">
            <v/>
          </cell>
          <cell r="CN1260" t="str">
            <v/>
          </cell>
          <cell r="CO1260" t="str">
            <v/>
          </cell>
          <cell r="CP1260" t="str">
            <v/>
          </cell>
          <cell r="CQ1260" t="str">
            <v/>
          </cell>
          <cell r="CR1260" t="str">
            <v/>
          </cell>
          <cell r="CS1260" t="str">
            <v/>
          </cell>
          <cell r="CU1260" t="str">
            <v>SMART LINK LOGISTICS-WANKULUKUKU C2</v>
          </cell>
          <cell r="CV1260" t="str">
            <v/>
          </cell>
          <cell r="CW1260" t="str">
            <v/>
          </cell>
          <cell r="CX1260" t="str">
            <v/>
          </cell>
          <cell r="CY1260" t="str">
            <v/>
          </cell>
          <cell r="CZ1260" t="str">
            <v/>
          </cell>
          <cell r="DA1260" t="str">
            <v/>
          </cell>
          <cell r="DB1260" t="str">
            <v/>
          </cell>
          <cell r="DC1260" t="str">
            <v/>
          </cell>
          <cell r="DD1260" t="str">
            <v/>
          </cell>
          <cell r="DE1260" t="str">
            <v/>
          </cell>
          <cell r="DG1260" t="str">
            <v>SMART LINK LOGISTICS-WANKULUKUKU C2</v>
          </cell>
          <cell r="DH1260" t="str">
            <v/>
          </cell>
          <cell r="DI1260" t="str">
            <v/>
          </cell>
          <cell r="DJ1260" t="str">
            <v/>
          </cell>
          <cell r="DK1260" t="str">
            <v/>
          </cell>
          <cell r="DL1260" t="str">
            <v/>
          </cell>
          <cell r="DM1260" t="str">
            <v/>
          </cell>
          <cell r="DN1260" t="str">
            <v/>
          </cell>
          <cell r="DO1260" t="str">
            <v/>
          </cell>
          <cell r="DP1260" t="str">
            <v/>
          </cell>
          <cell r="DQ1260" t="str">
            <v/>
          </cell>
          <cell r="DR1260" t="str">
            <v/>
          </cell>
          <cell r="DS1260" t="str">
            <v/>
          </cell>
          <cell r="DU1260" t="str">
            <v>SMART LINK LOGISTICS-WANKULUKUKU C2</v>
          </cell>
          <cell r="DV1260" t="str">
            <v/>
          </cell>
          <cell r="DW1260" t="str">
            <v/>
          </cell>
          <cell r="DX1260" t="str">
            <v/>
          </cell>
          <cell r="DY1260" t="str">
            <v/>
          </cell>
          <cell r="DZ1260" t="str">
            <v/>
          </cell>
          <cell r="EA1260" t="str">
            <v/>
          </cell>
          <cell r="EB1260" t="str">
            <v/>
          </cell>
          <cell r="EC1260" t="str">
            <v/>
          </cell>
          <cell r="ED1260" t="str">
            <v/>
          </cell>
          <cell r="EE1260" t="str">
            <v/>
          </cell>
        </row>
        <row r="1261">
          <cell r="AF1261" t="str">
            <v>SMART MOBILE OPTIONS LIMITED - WAKISO</v>
          </cell>
          <cell r="AG1261" t="str">
            <v>SMART MOBILE OPTIONS LIMITED - WAKISO</v>
          </cell>
          <cell r="AH1261" t="str">
            <v/>
          </cell>
          <cell r="AI1261" t="str">
            <v/>
          </cell>
          <cell r="AJ1261" t="str">
            <v/>
          </cell>
          <cell r="AK1261" t="str">
            <v/>
          </cell>
          <cell r="AL1261" t="str">
            <v/>
          </cell>
          <cell r="AM1261" t="str">
            <v/>
          </cell>
          <cell r="AN1261" t="str">
            <v/>
          </cell>
          <cell r="AO1261" t="str">
            <v/>
          </cell>
          <cell r="AP1261" t="str">
            <v/>
          </cell>
          <cell r="AQ1261" t="str">
            <v/>
          </cell>
          <cell r="AR1261" t="str">
            <v/>
          </cell>
          <cell r="AS1261" t="str">
            <v/>
          </cell>
          <cell r="AT1261">
            <v>0</v>
          </cell>
          <cell r="AU1261" t="str">
            <v>SMART MOBILE OPTIONS LIMITED - WAKISO</v>
          </cell>
          <cell r="AV1261" t="str">
            <v/>
          </cell>
          <cell r="AW1261" t="str">
            <v/>
          </cell>
          <cell r="AX1261" t="str">
            <v/>
          </cell>
          <cell r="AY1261" t="str">
            <v/>
          </cell>
          <cell r="AZ1261" t="str">
            <v/>
          </cell>
          <cell r="BA1261" t="str">
            <v/>
          </cell>
          <cell r="BB1261" t="str">
            <v/>
          </cell>
          <cell r="BC1261" t="str">
            <v/>
          </cell>
          <cell r="BD1261" t="str">
            <v/>
          </cell>
          <cell r="BE1261" t="str">
            <v/>
          </cell>
          <cell r="BG1261" t="str">
            <v>SMART MOBILE OPTIONS LIMITED - WAKISO</v>
          </cell>
          <cell r="BH1261" t="str">
            <v/>
          </cell>
          <cell r="BI1261" t="str">
            <v/>
          </cell>
          <cell r="BJ1261" t="str">
            <v/>
          </cell>
          <cell r="BK1261" t="str">
            <v/>
          </cell>
          <cell r="BL1261" t="str">
            <v/>
          </cell>
          <cell r="BM1261" t="str">
            <v/>
          </cell>
          <cell r="BN1261" t="str">
            <v/>
          </cell>
          <cell r="BO1261" t="str">
            <v/>
          </cell>
          <cell r="BP1261" t="str">
            <v/>
          </cell>
          <cell r="BQ1261" t="str">
            <v/>
          </cell>
          <cell r="BR1261" t="str">
            <v/>
          </cell>
          <cell r="BS1261" t="str">
            <v/>
          </cell>
          <cell r="BU1261" t="str">
            <v>SMART MOBILE OPTIONS LIMITED - WAKISO</v>
          </cell>
          <cell r="BV1261" t="str">
            <v/>
          </cell>
          <cell r="BW1261" t="str">
            <v/>
          </cell>
          <cell r="BX1261" t="str">
            <v/>
          </cell>
          <cell r="BY1261" t="str">
            <v/>
          </cell>
          <cell r="BZ1261" t="str">
            <v/>
          </cell>
          <cell r="CA1261" t="str">
            <v/>
          </cell>
          <cell r="CB1261" t="str">
            <v/>
          </cell>
          <cell r="CC1261" t="str">
            <v/>
          </cell>
          <cell r="CD1261" t="str">
            <v/>
          </cell>
          <cell r="CE1261" t="str">
            <v/>
          </cell>
          <cell r="CG1261" t="str">
            <v>SMART MOBILE OPTIONS LIMITED - WAKISO</v>
          </cell>
          <cell r="CH1261" t="str">
            <v/>
          </cell>
          <cell r="CI1261" t="str">
            <v/>
          </cell>
          <cell r="CJ1261" t="str">
            <v/>
          </cell>
          <cell r="CK1261" t="str">
            <v/>
          </cell>
          <cell r="CL1261" t="str">
            <v/>
          </cell>
          <cell r="CM1261" t="str">
            <v/>
          </cell>
          <cell r="CN1261" t="str">
            <v/>
          </cell>
          <cell r="CO1261" t="str">
            <v/>
          </cell>
          <cell r="CP1261" t="str">
            <v/>
          </cell>
          <cell r="CQ1261" t="str">
            <v/>
          </cell>
          <cell r="CR1261" t="str">
            <v/>
          </cell>
          <cell r="CS1261" t="str">
            <v/>
          </cell>
          <cell r="CU1261" t="str">
            <v>SMART MOBILE OPTIONS LIMITED - WAKISO</v>
          </cell>
          <cell r="CV1261" t="str">
            <v/>
          </cell>
          <cell r="CW1261" t="str">
            <v/>
          </cell>
          <cell r="CX1261" t="str">
            <v/>
          </cell>
          <cell r="CY1261" t="str">
            <v/>
          </cell>
          <cell r="CZ1261" t="str">
            <v/>
          </cell>
          <cell r="DA1261" t="str">
            <v/>
          </cell>
          <cell r="DB1261" t="str">
            <v/>
          </cell>
          <cell r="DC1261" t="str">
            <v/>
          </cell>
          <cell r="DD1261" t="str">
            <v/>
          </cell>
          <cell r="DE1261" t="str">
            <v/>
          </cell>
          <cell r="DG1261" t="str">
            <v>SMART MOBILE OPTIONS LIMITED - WAKISO</v>
          </cell>
          <cell r="DH1261" t="str">
            <v/>
          </cell>
          <cell r="DI1261" t="str">
            <v/>
          </cell>
          <cell r="DJ1261" t="str">
            <v/>
          </cell>
          <cell r="DK1261" t="str">
            <v/>
          </cell>
          <cell r="DL1261" t="str">
            <v/>
          </cell>
          <cell r="DM1261" t="str">
            <v/>
          </cell>
          <cell r="DN1261" t="str">
            <v/>
          </cell>
          <cell r="DO1261" t="str">
            <v/>
          </cell>
          <cell r="DP1261" t="str">
            <v/>
          </cell>
          <cell r="DQ1261" t="str">
            <v/>
          </cell>
          <cell r="DR1261" t="str">
            <v/>
          </cell>
          <cell r="DS1261" t="str">
            <v/>
          </cell>
          <cell r="DU1261" t="str">
            <v>SMART MOBILE OPTIONS LIMITED - WAKISO</v>
          </cell>
          <cell r="DV1261" t="str">
            <v/>
          </cell>
          <cell r="DW1261" t="str">
            <v/>
          </cell>
          <cell r="DX1261" t="str">
            <v/>
          </cell>
          <cell r="DY1261" t="str">
            <v/>
          </cell>
          <cell r="DZ1261" t="str">
            <v/>
          </cell>
          <cell r="EA1261" t="str">
            <v/>
          </cell>
          <cell r="EB1261" t="str">
            <v/>
          </cell>
          <cell r="EC1261" t="str">
            <v/>
          </cell>
          <cell r="ED1261" t="str">
            <v/>
          </cell>
          <cell r="EE1261" t="str">
            <v/>
          </cell>
        </row>
        <row r="1262">
          <cell r="AF1262" t="str">
            <v>SMART TV</v>
          </cell>
          <cell r="AG1262" t="str">
            <v>SMART TV</v>
          </cell>
          <cell r="AU1262" t="str">
            <v>SMART TV</v>
          </cell>
          <cell r="BD1262" t="str">
            <v/>
          </cell>
          <cell r="BE1262" t="str">
            <v/>
          </cell>
          <cell r="BG1262" t="str">
            <v>SMART TV</v>
          </cell>
          <cell r="BU1262" t="str">
            <v>SMART TV</v>
          </cell>
          <cell r="CD1262" t="str">
            <v/>
          </cell>
          <cell r="CE1262" t="str">
            <v/>
          </cell>
          <cell r="CG1262" t="str">
            <v>SMART TV</v>
          </cell>
          <cell r="CH1262" t="str">
            <v/>
          </cell>
          <cell r="CI1262">
            <v>1296800</v>
          </cell>
          <cell r="CJ1262">
            <v>408722</v>
          </cell>
          <cell r="CK1262">
            <v>1056370</v>
          </cell>
          <cell r="CL1262">
            <v>25000</v>
          </cell>
          <cell r="CM1262" t="str">
            <v/>
          </cell>
          <cell r="CN1262" t="str">
            <v/>
          </cell>
          <cell r="CO1262" t="str">
            <v/>
          </cell>
          <cell r="CP1262" t="str">
            <v/>
          </cell>
          <cell r="CQ1262">
            <v>673438</v>
          </cell>
          <cell r="CR1262">
            <v>1904904</v>
          </cell>
          <cell r="CS1262">
            <v>2421127</v>
          </cell>
          <cell r="CU1262" t="str">
            <v>SMART TV</v>
          </cell>
          <cell r="DD1262" t="str">
            <v/>
          </cell>
          <cell r="DE1262" t="str">
            <v/>
          </cell>
          <cell r="DG1262" t="str">
            <v>SMART TV</v>
          </cell>
          <cell r="DU1262" t="str">
            <v>SMART TV</v>
          </cell>
          <cell r="ED1262" t="str">
            <v/>
          </cell>
          <cell r="EE1262" t="str">
            <v/>
          </cell>
        </row>
        <row r="1263">
          <cell r="AF1263" t="str">
            <v>SMART TV</v>
          </cell>
          <cell r="AG1263" t="str">
            <v>SMART TV</v>
          </cell>
          <cell r="AH1263" t="str">
            <v/>
          </cell>
          <cell r="AI1263">
            <v>28</v>
          </cell>
          <cell r="AJ1263">
            <v>24</v>
          </cell>
          <cell r="AK1263">
            <v>26</v>
          </cell>
          <cell r="AL1263">
            <v>1</v>
          </cell>
          <cell r="AM1263" t="str">
            <v/>
          </cell>
          <cell r="AN1263" t="str">
            <v/>
          </cell>
          <cell r="AO1263" t="str">
            <v/>
          </cell>
          <cell r="AP1263" t="str">
            <v/>
          </cell>
          <cell r="AQ1263">
            <v>37</v>
          </cell>
          <cell r="AR1263">
            <v>46</v>
          </cell>
          <cell r="AS1263">
            <v>70</v>
          </cell>
          <cell r="AT1263">
            <v>232</v>
          </cell>
          <cell r="AU1263" t="str">
            <v>SMART TV</v>
          </cell>
          <cell r="AV1263">
            <v>75</v>
          </cell>
          <cell r="AW1263">
            <v>67</v>
          </cell>
          <cell r="AX1263">
            <v>60</v>
          </cell>
          <cell r="AY1263">
            <v>75</v>
          </cell>
          <cell r="AZ1263">
            <v>66</v>
          </cell>
          <cell r="BA1263">
            <v>112</v>
          </cell>
          <cell r="BB1263" t="str">
            <v/>
          </cell>
          <cell r="BC1263" t="str">
            <v/>
          </cell>
          <cell r="BD1263" t="str">
            <v/>
          </cell>
          <cell r="BE1263" t="str">
            <v/>
          </cell>
          <cell r="BG1263" t="str">
            <v>SMART TV</v>
          </cell>
          <cell r="BH1263" t="str">
            <v/>
          </cell>
          <cell r="BI1263">
            <v>56</v>
          </cell>
          <cell r="BJ1263">
            <v>26</v>
          </cell>
          <cell r="BK1263">
            <v>63</v>
          </cell>
          <cell r="BL1263">
            <v>1</v>
          </cell>
          <cell r="BM1263" t="str">
            <v/>
          </cell>
          <cell r="BN1263" t="str">
            <v/>
          </cell>
          <cell r="BO1263" t="str">
            <v/>
          </cell>
          <cell r="BP1263" t="str">
            <v/>
          </cell>
          <cell r="BQ1263">
            <v>51</v>
          </cell>
          <cell r="BR1263">
            <v>79</v>
          </cell>
          <cell r="BS1263">
            <v>131</v>
          </cell>
          <cell r="BU1263" t="str">
            <v>SMART TV</v>
          </cell>
          <cell r="BV1263">
            <v>126</v>
          </cell>
          <cell r="BW1263">
            <v>124</v>
          </cell>
          <cell r="BX1263">
            <v>105</v>
          </cell>
          <cell r="BY1263">
            <v>104</v>
          </cell>
          <cell r="BZ1263">
            <v>103</v>
          </cell>
          <cell r="CA1263">
            <v>180</v>
          </cell>
          <cell r="CB1263" t="str">
            <v/>
          </cell>
          <cell r="CC1263" t="str">
            <v/>
          </cell>
          <cell r="CD1263" t="str">
            <v/>
          </cell>
          <cell r="CE1263" t="str">
            <v/>
          </cell>
          <cell r="CG1263" t="str">
            <v>SMART TV</v>
          </cell>
          <cell r="CH1263" t="str">
            <v/>
          </cell>
          <cell r="CI1263">
            <v>1296800</v>
          </cell>
          <cell r="CJ1263">
            <v>408722</v>
          </cell>
          <cell r="CK1263">
            <v>1056370</v>
          </cell>
          <cell r="CL1263">
            <v>25000</v>
          </cell>
          <cell r="CM1263" t="str">
            <v/>
          </cell>
          <cell r="CN1263" t="str">
            <v/>
          </cell>
          <cell r="CO1263" t="str">
            <v/>
          </cell>
          <cell r="CP1263" t="str">
            <v/>
          </cell>
          <cell r="CQ1263">
            <v>673438</v>
          </cell>
          <cell r="CR1263">
            <v>1904904</v>
          </cell>
          <cell r="CS1263">
            <v>2421127</v>
          </cell>
          <cell r="CU1263" t="str">
            <v>SMART TV</v>
          </cell>
          <cell r="CV1263">
            <v>2448511</v>
          </cell>
          <cell r="CW1263">
            <v>2171026</v>
          </cell>
          <cell r="CX1263">
            <v>1557617</v>
          </cell>
          <cell r="CY1263">
            <v>1741108</v>
          </cell>
          <cell r="CZ1263">
            <v>2089876</v>
          </cell>
          <cell r="DA1263">
            <v>3027930</v>
          </cell>
          <cell r="DB1263" t="str">
            <v/>
          </cell>
          <cell r="DC1263" t="str">
            <v/>
          </cell>
          <cell r="DD1263" t="str">
            <v/>
          </cell>
          <cell r="DE1263" t="str">
            <v/>
          </cell>
          <cell r="DG1263" t="str">
            <v>SMART TV</v>
          </cell>
          <cell r="DH1263" t="str">
            <v/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 t="str">
            <v/>
          </cell>
          <cell r="DN1263" t="str">
            <v/>
          </cell>
          <cell r="DO1263" t="str">
            <v/>
          </cell>
          <cell r="DP1263" t="str">
            <v/>
          </cell>
          <cell r="DQ1263">
            <v>0</v>
          </cell>
          <cell r="DR1263">
            <v>0</v>
          </cell>
          <cell r="DS1263">
            <v>0</v>
          </cell>
          <cell r="DU1263" t="str">
            <v>SMART TV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 t="str">
            <v/>
          </cell>
          <cell r="EC1263" t="str">
            <v/>
          </cell>
          <cell r="ED1263" t="str">
            <v/>
          </cell>
          <cell r="EE1263" t="str">
            <v/>
          </cell>
        </row>
        <row r="1264">
          <cell r="AF1264" t="str">
            <v>SMART WORLD TECHNOLOGIES - CENTRAL</v>
          </cell>
          <cell r="AG1264" t="str">
            <v>SMART WORLD TECHNOLOGIES - CENTRAL</v>
          </cell>
          <cell r="AH1264" t="str">
            <v/>
          </cell>
          <cell r="AI1264" t="str">
            <v/>
          </cell>
          <cell r="AJ1264" t="str">
            <v/>
          </cell>
          <cell r="AK1264" t="str">
            <v/>
          </cell>
          <cell r="AL1264" t="str">
            <v/>
          </cell>
          <cell r="AM1264" t="str">
            <v/>
          </cell>
          <cell r="AN1264" t="str">
            <v/>
          </cell>
          <cell r="AO1264" t="str">
            <v/>
          </cell>
          <cell r="AP1264" t="str">
            <v/>
          </cell>
          <cell r="AQ1264" t="str">
            <v/>
          </cell>
          <cell r="AR1264" t="str">
            <v/>
          </cell>
          <cell r="AS1264" t="str">
            <v/>
          </cell>
          <cell r="AT1264">
            <v>0</v>
          </cell>
          <cell r="AU1264" t="str">
            <v>SMART WORLD TECHNOLOGIES - CENTRAL</v>
          </cell>
          <cell r="AV1264" t="str">
            <v/>
          </cell>
          <cell r="AW1264" t="str">
            <v/>
          </cell>
          <cell r="AX1264" t="str">
            <v/>
          </cell>
          <cell r="AY1264" t="str">
            <v/>
          </cell>
          <cell r="AZ1264" t="str">
            <v/>
          </cell>
          <cell r="BA1264" t="str">
            <v/>
          </cell>
          <cell r="BB1264" t="str">
            <v/>
          </cell>
          <cell r="BC1264" t="str">
            <v/>
          </cell>
          <cell r="BD1264" t="str">
            <v/>
          </cell>
          <cell r="BE1264" t="str">
            <v/>
          </cell>
          <cell r="BG1264" t="str">
            <v>SMART WORLD TECHNOLOGIES - CENTRAL</v>
          </cell>
          <cell r="BH1264" t="str">
            <v/>
          </cell>
          <cell r="BI1264" t="str">
            <v/>
          </cell>
          <cell r="BJ1264" t="str">
            <v/>
          </cell>
          <cell r="BK1264" t="str">
            <v/>
          </cell>
          <cell r="BL1264" t="str">
            <v/>
          </cell>
          <cell r="BM1264" t="str">
            <v/>
          </cell>
          <cell r="BN1264" t="str">
            <v/>
          </cell>
          <cell r="BO1264" t="str">
            <v/>
          </cell>
          <cell r="BP1264" t="str">
            <v/>
          </cell>
          <cell r="BQ1264" t="str">
            <v/>
          </cell>
          <cell r="BR1264" t="str">
            <v/>
          </cell>
          <cell r="BS1264" t="str">
            <v/>
          </cell>
          <cell r="BU1264" t="str">
            <v>SMART WORLD TECHNOLOGIES - CENTRAL</v>
          </cell>
          <cell r="BV1264" t="str">
            <v/>
          </cell>
          <cell r="BW1264" t="str">
            <v/>
          </cell>
          <cell r="BX1264" t="str">
            <v/>
          </cell>
          <cell r="BY1264" t="str">
            <v/>
          </cell>
          <cell r="BZ1264" t="str">
            <v/>
          </cell>
          <cell r="CA1264" t="str">
            <v/>
          </cell>
          <cell r="CB1264" t="str">
            <v/>
          </cell>
          <cell r="CC1264" t="str">
            <v/>
          </cell>
          <cell r="CD1264" t="str">
            <v/>
          </cell>
          <cell r="CE1264" t="str">
            <v/>
          </cell>
          <cell r="CG1264" t="str">
            <v>SMART WORLD TECHNOLOGIES - CENTRAL</v>
          </cell>
          <cell r="CH1264" t="str">
            <v/>
          </cell>
          <cell r="CI1264" t="str">
            <v/>
          </cell>
          <cell r="CJ1264" t="str">
            <v/>
          </cell>
          <cell r="CK1264" t="str">
            <v/>
          </cell>
          <cell r="CL1264" t="str">
            <v/>
          </cell>
          <cell r="CM1264" t="str">
            <v/>
          </cell>
          <cell r="CN1264" t="str">
            <v/>
          </cell>
          <cell r="CO1264" t="str">
            <v/>
          </cell>
          <cell r="CP1264" t="str">
            <v/>
          </cell>
          <cell r="CQ1264" t="str">
            <v/>
          </cell>
          <cell r="CR1264" t="str">
            <v/>
          </cell>
          <cell r="CS1264" t="str">
            <v/>
          </cell>
          <cell r="CU1264" t="str">
            <v>SMART WORLD TECHNOLOGIES - CENTRAL</v>
          </cell>
          <cell r="CV1264" t="str">
            <v/>
          </cell>
          <cell r="CW1264" t="str">
            <v/>
          </cell>
          <cell r="CX1264" t="str">
            <v/>
          </cell>
          <cell r="CY1264" t="str">
            <v/>
          </cell>
          <cell r="CZ1264" t="str">
            <v/>
          </cell>
          <cell r="DA1264" t="str">
            <v/>
          </cell>
          <cell r="DB1264" t="str">
            <v/>
          </cell>
          <cell r="DC1264" t="str">
            <v/>
          </cell>
          <cell r="DD1264" t="str">
            <v/>
          </cell>
          <cell r="DE1264" t="str">
            <v/>
          </cell>
          <cell r="DG1264" t="str">
            <v>SMART WORLD TECHNOLOGIES - CENTRAL</v>
          </cell>
          <cell r="DH1264" t="str">
            <v/>
          </cell>
          <cell r="DI1264" t="str">
            <v/>
          </cell>
          <cell r="DJ1264" t="str">
            <v/>
          </cell>
          <cell r="DK1264" t="str">
            <v/>
          </cell>
          <cell r="DL1264" t="str">
            <v/>
          </cell>
          <cell r="DM1264" t="str">
            <v/>
          </cell>
          <cell r="DN1264" t="str">
            <v/>
          </cell>
          <cell r="DO1264" t="str">
            <v/>
          </cell>
          <cell r="DP1264" t="str">
            <v/>
          </cell>
          <cell r="DQ1264" t="str">
            <v/>
          </cell>
          <cell r="DR1264" t="str">
            <v/>
          </cell>
          <cell r="DS1264" t="str">
            <v/>
          </cell>
          <cell r="DU1264" t="str">
            <v>SMART WORLD TECHNOLOGIES - CENTRAL</v>
          </cell>
          <cell r="DV1264" t="str">
            <v/>
          </cell>
          <cell r="DW1264" t="str">
            <v/>
          </cell>
          <cell r="DX1264" t="str">
            <v/>
          </cell>
          <cell r="DY1264" t="str">
            <v/>
          </cell>
          <cell r="DZ1264" t="str">
            <v/>
          </cell>
          <cell r="EA1264" t="str">
            <v/>
          </cell>
          <cell r="EB1264" t="str">
            <v/>
          </cell>
          <cell r="EC1264" t="str">
            <v/>
          </cell>
          <cell r="ED1264" t="str">
            <v/>
          </cell>
          <cell r="EE1264" t="str">
            <v/>
          </cell>
        </row>
        <row r="1265">
          <cell r="AF1265" t="str">
            <v>SMS JAJA LTD BUKOTO</v>
          </cell>
          <cell r="AG1265" t="str">
            <v>SMS JAJA LTD BUKOTO</v>
          </cell>
          <cell r="AH1265" t="str">
            <v/>
          </cell>
          <cell r="AI1265" t="str">
            <v/>
          </cell>
          <cell r="AJ1265" t="str">
            <v/>
          </cell>
          <cell r="AK1265" t="str">
            <v/>
          </cell>
          <cell r="AL1265" t="str">
            <v/>
          </cell>
          <cell r="AM1265" t="str">
            <v/>
          </cell>
          <cell r="AN1265" t="str">
            <v/>
          </cell>
          <cell r="AO1265" t="str">
            <v/>
          </cell>
          <cell r="AP1265" t="str">
            <v/>
          </cell>
          <cell r="AQ1265" t="str">
            <v/>
          </cell>
          <cell r="AR1265" t="str">
            <v/>
          </cell>
          <cell r="AS1265" t="str">
            <v/>
          </cell>
          <cell r="AT1265">
            <v>0</v>
          </cell>
          <cell r="AU1265" t="str">
            <v>SMS JAJA LTD BUKOTO</v>
          </cell>
          <cell r="AV1265" t="str">
            <v/>
          </cell>
          <cell r="AW1265" t="str">
            <v/>
          </cell>
          <cell r="AX1265" t="str">
            <v/>
          </cell>
          <cell r="AY1265" t="str">
            <v/>
          </cell>
          <cell r="AZ1265" t="str">
            <v/>
          </cell>
          <cell r="BA1265" t="str">
            <v/>
          </cell>
          <cell r="BB1265" t="str">
            <v/>
          </cell>
          <cell r="BC1265" t="str">
            <v/>
          </cell>
          <cell r="BD1265" t="str">
            <v/>
          </cell>
          <cell r="BE1265" t="str">
            <v/>
          </cell>
          <cell r="BG1265" t="str">
            <v>SMS JAJA LTD BUKOTO</v>
          </cell>
          <cell r="BH1265" t="str">
            <v/>
          </cell>
          <cell r="BI1265" t="str">
            <v/>
          </cell>
          <cell r="BJ1265" t="str">
            <v/>
          </cell>
          <cell r="BK1265" t="str">
            <v/>
          </cell>
          <cell r="BL1265" t="str">
            <v/>
          </cell>
          <cell r="BM1265" t="str">
            <v/>
          </cell>
          <cell r="BN1265" t="str">
            <v/>
          </cell>
          <cell r="BO1265" t="str">
            <v/>
          </cell>
          <cell r="BP1265" t="str">
            <v/>
          </cell>
          <cell r="BQ1265" t="str">
            <v/>
          </cell>
          <cell r="BR1265" t="str">
            <v/>
          </cell>
          <cell r="BS1265" t="str">
            <v/>
          </cell>
          <cell r="BU1265" t="str">
            <v>SMS JAJA LTD BUKOTO</v>
          </cell>
          <cell r="BV1265" t="str">
            <v/>
          </cell>
          <cell r="BW1265" t="str">
            <v/>
          </cell>
          <cell r="BX1265" t="str">
            <v/>
          </cell>
          <cell r="BY1265" t="str">
            <v/>
          </cell>
          <cell r="BZ1265" t="str">
            <v/>
          </cell>
          <cell r="CA1265" t="str">
            <v/>
          </cell>
          <cell r="CB1265" t="str">
            <v/>
          </cell>
          <cell r="CC1265" t="str">
            <v/>
          </cell>
          <cell r="CD1265" t="str">
            <v/>
          </cell>
          <cell r="CE1265" t="str">
            <v/>
          </cell>
          <cell r="CG1265" t="str">
            <v>SMS JAJA LTD BUKOTO</v>
          </cell>
          <cell r="CH1265" t="str">
            <v/>
          </cell>
          <cell r="CI1265" t="str">
            <v/>
          </cell>
          <cell r="CJ1265" t="str">
            <v/>
          </cell>
          <cell r="CK1265" t="str">
            <v/>
          </cell>
          <cell r="CL1265" t="str">
            <v/>
          </cell>
          <cell r="CM1265" t="str">
            <v/>
          </cell>
          <cell r="CN1265" t="str">
            <v/>
          </cell>
          <cell r="CO1265" t="str">
            <v/>
          </cell>
          <cell r="CP1265" t="str">
            <v/>
          </cell>
          <cell r="CQ1265" t="str">
            <v/>
          </cell>
          <cell r="CR1265" t="str">
            <v/>
          </cell>
          <cell r="CS1265" t="str">
            <v/>
          </cell>
          <cell r="CU1265" t="str">
            <v>SMS JAJA LTD BUKOTO</v>
          </cell>
          <cell r="CV1265" t="str">
            <v/>
          </cell>
          <cell r="CW1265" t="str">
            <v/>
          </cell>
          <cell r="CX1265" t="str">
            <v/>
          </cell>
          <cell r="CY1265" t="str">
            <v/>
          </cell>
          <cell r="CZ1265" t="str">
            <v/>
          </cell>
          <cell r="DA1265" t="str">
            <v/>
          </cell>
          <cell r="DB1265" t="str">
            <v/>
          </cell>
          <cell r="DC1265" t="str">
            <v/>
          </cell>
          <cell r="DD1265" t="str">
            <v/>
          </cell>
          <cell r="DE1265" t="str">
            <v/>
          </cell>
          <cell r="DG1265" t="str">
            <v>SMS JAJA LTD BUKOTO</v>
          </cell>
          <cell r="DH1265" t="str">
            <v/>
          </cell>
          <cell r="DI1265" t="str">
            <v/>
          </cell>
          <cell r="DJ1265" t="str">
            <v/>
          </cell>
          <cell r="DK1265" t="str">
            <v/>
          </cell>
          <cell r="DL1265" t="str">
            <v/>
          </cell>
          <cell r="DM1265" t="str">
            <v/>
          </cell>
          <cell r="DN1265" t="str">
            <v/>
          </cell>
          <cell r="DO1265" t="str">
            <v/>
          </cell>
          <cell r="DP1265" t="str">
            <v/>
          </cell>
          <cell r="DQ1265" t="str">
            <v/>
          </cell>
          <cell r="DR1265" t="str">
            <v/>
          </cell>
          <cell r="DS1265" t="str">
            <v/>
          </cell>
          <cell r="DU1265" t="str">
            <v>SMS JAJA LTD BUKOTO</v>
          </cell>
          <cell r="DV1265" t="str">
            <v/>
          </cell>
          <cell r="DW1265" t="str">
            <v/>
          </cell>
          <cell r="DX1265" t="str">
            <v/>
          </cell>
          <cell r="DY1265" t="str">
            <v/>
          </cell>
          <cell r="DZ1265" t="str">
            <v/>
          </cell>
          <cell r="EA1265" t="str">
            <v/>
          </cell>
          <cell r="EB1265" t="str">
            <v/>
          </cell>
          <cell r="EC1265" t="str">
            <v/>
          </cell>
          <cell r="ED1265" t="str">
            <v/>
          </cell>
          <cell r="EE1265" t="str">
            <v/>
          </cell>
        </row>
        <row r="1266">
          <cell r="AF1266" t="str">
            <v>SMS ONE (U) LTD</v>
          </cell>
          <cell r="AG1266" t="str">
            <v>SMS ONE (U) LTD</v>
          </cell>
          <cell r="AH1266" t="str">
            <v/>
          </cell>
          <cell r="AI1266" t="str">
            <v/>
          </cell>
          <cell r="AJ1266" t="str">
            <v/>
          </cell>
          <cell r="AK1266">
            <v>1</v>
          </cell>
          <cell r="AL1266" t="str">
            <v/>
          </cell>
          <cell r="AM1266" t="str">
            <v/>
          </cell>
          <cell r="AN1266" t="str">
            <v/>
          </cell>
          <cell r="AO1266" t="str">
            <v/>
          </cell>
          <cell r="AP1266" t="str">
            <v/>
          </cell>
          <cell r="AQ1266" t="str">
            <v/>
          </cell>
          <cell r="AR1266" t="str">
            <v/>
          </cell>
          <cell r="AS1266">
            <v>1</v>
          </cell>
          <cell r="AT1266">
            <v>2</v>
          </cell>
          <cell r="AU1266" t="str">
            <v>SMS ONE (U) LTD</v>
          </cell>
          <cell r="AV1266" t="str">
            <v/>
          </cell>
          <cell r="AW1266" t="str">
            <v/>
          </cell>
          <cell r="AX1266" t="str">
            <v/>
          </cell>
          <cell r="AY1266" t="str">
            <v/>
          </cell>
          <cell r="AZ1266" t="str">
            <v/>
          </cell>
          <cell r="BA1266" t="str">
            <v/>
          </cell>
          <cell r="BB1266" t="str">
            <v/>
          </cell>
          <cell r="BC1266" t="str">
            <v/>
          </cell>
          <cell r="BD1266" t="str">
            <v/>
          </cell>
          <cell r="BE1266" t="str">
            <v/>
          </cell>
          <cell r="BG1266" t="str">
            <v>SMS ONE (U) LTD</v>
          </cell>
          <cell r="BH1266" t="str">
            <v/>
          </cell>
          <cell r="BI1266" t="str">
            <v/>
          </cell>
          <cell r="BJ1266" t="str">
            <v/>
          </cell>
          <cell r="BK1266">
            <v>1</v>
          </cell>
          <cell r="BL1266" t="str">
            <v/>
          </cell>
          <cell r="BM1266" t="str">
            <v/>
          </cell>
          <cell r="BN1266" t="str">
            <v/>
          </cell>
          <cell r="BO1266" t="str">
            <v/>
          </cell>
          <cell r="BP1266" t="str">
            <v/>
          </cell>
          <cell r="BQ1266" t="str">
            <v/>
          </cell>
          <cell r="BR1266" t="str">
            <v/>
          </cell>
          <cell r="BS1266">
            <v>1</v>
          </cell>
          <cell r="BU1266" t="str">
            <v>SMS ONE (U) LTD</v>
          </cell>
          <cell r="BV1266" t="str">
            <v/>
          </cell>
          <cell r="BW1266" t="str">
            <v/>
          </cell>
          <cell r="BX1266" t="str">
            <v/>
          </cell>
          <cell r="BY1266" t="str">
            <v/>
          </cell>
          <cell r="BZ1266" t="str">
            <v/>
          </cell>
          <cell r="CA1266" t="str">
            <v/>
          </cell>
          <cell r="CB1266" t="str">
            <v/>
          </cell>
          <cell r="CC1266" t="str">
            <v/>
          </cell>
          <cell r="CD1266" t="str">
            <v/>
          </cell>
          <cell r="CE1266" t="str">
            <v/>
          </cell>
          <cell r="CG1266" t="str">
            <v>SMS ONE (U) LTD</v>
          </cell>
          <cell r="CH1266" t="str">
            <v/>
          </cell>
          <cell r="CI1266" t="str">
            <v/>
          </cell>
          <cell r="CJ1266" t="str">
            <v/>
          </cell>
          <cell r="CK1266">
            <v>1000</v>
          </cell>
          <cell r="CL1266" t="str">
            <v/>
          </cell>
          <cell r="CM1266" t="str">
            <v/>
          </cell>
          <cell r="CN1266" t="str">
            <v/>
          </cell>
          <cell r="CO1266" t="str">
            <v/>
          </cell>
          <cell r="CP1266" t="str">
            <v/>
          </cell>
          <cell r="CQ1266" t="str">
            <v/>
          </cell>
          <cell r="CR1266" t="str">
            <v/>
          </cell>
          <cell r="CS1266">
            <v>1000</v>
          </cell>
          <cell r="CU1266" t="str">
            <v>SMS ONE (U) LTD</v>
          </cell>
          <cell r="CV1266" t="str">
            <v/>
          </cell>
          <cell r="CW1266" t="str">
            <v/>
          </cell>
          <cell r="CX1266" t="str">
            <v/>
          </cell>
          <cell r="CY1266" t="str">
            <v/>
          </cell>
          <cell r="CZ1266" t="str">
            <v/>
          </cell>
          <cell r="DA1266" t="str">
            <v/>
          </cell>
          <cell r="DB1266" t="str">
            <v/>
          </cell>
          <cell r="DC1266" t="str">
            <v/>
          </cell>
          <cell r="DD1266" t="str">
            <v/>
          </cell>
          <cell r="DE1266" t="str">
            <v/>
          </cell>
          <cell r="DG1266" t="str">
            <v>SMS ONE (U) LTD</v>
          </cell>
          <cell r="DH1266" t="str">
            <v/>
          </cell>
          <cell r="DI1266" t="str">
            <v/>
          </cell>
          <cell r="DJ1266" t="str">
            <v/>
          </cell>
          <cell r="DK1266">
            <v>400</v>
          </cell>
          <cell r="DL1266" t="str">
            <v/>
          </cell>
          <cell r="DM1266" t="str">
            <v/>
          </cell>
          <cell r="DN1266" t="str">
            <v/>
          </cell>
          <cell r="DO1266" t="str">
            <v/>
          </cell>
          <cell r="DP1266" t="str">
            <v/>
          </cell>
          <cell r="DQ1266" t="str">
            <v/>
          </cell>
          <cell r="DR1266" t="str">
            <v/>
          </cell>
          <cell r="DS1266">
            <v>400</v>
          </cell>
          <cell r="DU1266" t="str">
            <v>SMS ONE (U) LTD</v>
          </cell>
          <cell r="DV1266" t="str">
            <v/>
          </cell>
          <cell r="DW1266" t="str">
            <v/>
          </cell>
          <cell r="DX1266" t="str">
            <v/>
          </cell>
          <cell r="DY1266" t="str">
            <v/>
          </cell>
          <cell r="DZ1266" t="str">
            <v/>
          </cell>
          <cell r="EA1266" t="str">
            <v/>
          </cell>
          <cell r="EB1266" t="str">
            <v/>
          </cell>
          <cell r="EC1266" t="str">
            <v/>
          </cell>
          <cell r="ED1266" t="str">
            <v/>
          </cell>
          <cell r="EE1266" t="str">
            <v/>
          </cell>
        </row>
        <row r="1267">
          <cell r="AF1267" t="str">
            <v>SOKE SOLUTIONS LIMITED - KASESE</v>
          </cell>
          <cell r="AG1267" t="str">
            <v>SOKE SOLUTIONS LIMITED - KASESE</v>
          </cell>
          <cell r="AH1267" t="str">
            <v/>
          </cell>
          <cell r="AI1267" t="str">
            <v/>
          </cell>
          <cell r="AJ1267" t="str">
            <v/>
          </cell>
          <cell r="AK1267" t="str">
            <v/>
          </cell>
          <cell r="AL1267" t="str">
            <v/>
          </cell>
          <cell r="AM1267" t="str">
            <v/>
          </cell>
          <cell r="AN1267" t="str">
            <v/>
          </cell>
          <cell r="AO1267" t="str">
            <v/>
          </cell>
          <cell r="AP1267" t="str">
            <v/>
          </cell>
          <cell r="AQ1267" t="str">
            <v/>
          </cell>
          <cell r="AR1267" t="str">
            <v/>
          </cell>
          <cell r="AS1267" t="str">
            <v/>
          </cell>
          <cell r="AT1267">
            <v>0</v>
          </cell>
          <cell r="AU1267" t="str">
            <v>SOKE SOLUTIONS LIMITED - KASESE</v>
          </cell>
          <cell r="AV1267" t="str">
            <v/>
          </cell>
          <cell r="AW1267" t="str">
            <v/>
          </cell>
          <cell r="AX1267" t="str">
            <v/>
          </cell>
          <cell r="AY1267" t="str">
            <v/>
          </cell>
          <cell r="AZ1267" t="str">
            <v/>
          </cell>
          <cell r="BA1267" t="str">
            <v/>
          </cell>
          <cell r="BB1267" t="str">
            <v/>
          </cell>
          <cell r="BC1267" t="str">
            <v/>
          </cell>
          <cell r="BD1267" t="str">
            <v/>
          </cell>
          <cell r="BE1267" t="str">
            <v/>
          </cell>
          <cell r="BG1267" t="str">
            <v>SOKE SOLUTIONS LIMITED - KASESE</v>
          </cell>
          <cell r="BH1267" t="str">
            <v/>
          </cell>
          <cell r="BI1267" t="str">
            <v/>
          </cell>
          <cell r="BJ1267" t="str">
            <v/>
          </cell>
          <cell r="BK1267" t="str">
            <v/>
          </cell>
          <cell r="BL1267" t="str">
            <v/>
          </cell>
          <cell r="BM1267" t="str">
            <v/>
          </cell>
          <cell r="BN1267" t="str">
            <v/>
          </cell>
          <cell r="BO1267" t="str">
            <v/>
          </cell>
          <cell r="BP1267" t="str">
            <v/>
          </cell>
          <cell r="BQ1267" t="str">
            <v/>
          </cell>
          <cell r="BR1267" t="str">
            <v/>
          </cell>
          <cell r="BS1267" t="str">
            <v/>
          </cell>
          <cell r="BU1267" t="str">
            <v>SOKE SOLUTIONS LIMITED - KASESE</v>
          </cell>
          <cell r="BV1267" t="str">
            <v/>
          </cell>
          <cell r="BW1267" t="str">
            <v/>
          </cell>
          <cell r="BX1267" t="str">
            <v/>
          </cell>
          <cell r="BY1267" t="str">
            <v/>
          </cell>
          <cell r="BZ1267" t="str">
            <v/>
          </cell>
          <cell r="CA1267" t="str">
            <v/>
          </cell>
          <cell r="CB1267" t="str">
            <v/>
          </cell>
          <cell r="CC1267" t="str">
            <v/>
          </cell>
          <cell r="CD1267" t="str">
            <v/>
          </cell>
          <cell r="CE1267" t="str">
            <v/>
          </cell>
          <cell r="CG1267" t="str">
            <v>SOKE SOLUTIONS LIMITED - KASESE</v>
          </cell>
          <cell r="CH1267" t="str">
            <v/>
          </cell>
          <cell r="CI1267" t="str">
            <v/>
          </cell>
          <cell r="CJ1267" t="str">
            <v/>
          </cell>
          <cell r="CK1267" t="str">
            <v/>
          </cell>
          <cell r="CL1267" t="str">
            <v/>
          </cell>
          <cell r="CM1267" t="str">
            <v/>
          </cell>
          <cell r="CN1267" t="str">
            <v/>
          </cell>
          <cell r="CO1267" t="str">
            <v/>
          </cell>
          <cell r="CP1267" t="str">
            <v/>
          </cell>
          <cell r="CQ1267" t="str">
            <v/>
          </cell>
          <cell r="CR1267" t="str">
            <v/>
          </cell>
          <cell r="CS1267" t="str">
            <v/>
          </cell>
          <cell r="CU1267" t="str">
            <v>SOKE SOLUTIONS LIMITED - KASESE</v>
          </cell>
          <cell r="CV1267" t="str">
            <v/>
          </cell>
          <cell r="CW1267" t="str">
            <v/>
          </cell>
          <cell r="CX1267" t="str">
            <v/>
          </cell>
          <cell r="CY1267" t="str">
            <v/>
          </cell>
          <cell r="CZ1267" t="str">
            <v/>
          </cell>
          <cell r="DA1267" t="str">
            <v/>
          </cell>
          <cell r="DB1267" t="str">
            <v/>
          </cell>
          <cell r="DC1267" t="str">
            <v/>
          </cell>
          <cell r="DD1267" t="str">
            <v/>
          </cell>
          <cell r="DE1267" t="str">
            <v/>
          </cell>
          <cell r="DG1267" t="str">
            <v>SOKE SOLUTIONS LIMITED - KASESE</v>
          </cell>
          <cell r="DH1267" t="str">
            <v/>
          </cell>
          <cell r="DI1267" t="str">
            <v/>
          </cell>
          <cell r="DJ1267" t="str">
            <v/>
          </cell>
          <cell r="DK1267" t="str">
            <v/>
          </cell>
          <cell r="DL1267" t="str">
            <v/>
          </cell>
          <cell r="DM1267" t="str">
            <v/>
          </cell>
          <cell r="DN1267" t="str">
            <v/>
          </cell>
          <cell r="DO1267" t="str">
            <v/>
          </cell>
          <cell r="DP1267" t="str">
            <v/>
          </cell>
          <cell r="DQ1267" t="str">
            <v/>
          </cell>
          <cell r="DR1267" t="str">
            <v/>
          </cell>
          <cell r="DS1267" t="str">
            <v/>
          </cell>
          <cell r="DU1267" t="str">
            <v>SOKE SOLUTIONS LIMITED - KASESE</v>
          </cell>
          <cell r="DV1267" t="str">
            <v/>
          </cell>
          <cell r="DW1267" t="str">
            <v/>
          </cell>
          <cell r="DX1267" t="str">
            <v/>
          </cell>
          <cell r="DY1267" t="str">
            <v/>
          </cell>
          <cell r="DZ1267" t="str">
            <v/>
          </cell>
          <cell r="EA1267" t="str">
            <v/>
          </cell>
          <cell r="EB1267" t="str">
            <v/>
          </cell>
          <cell r="EC1267" t="str">
            <v/>
          </cell>
          <cell r="ED1267" t="str">
            <v/>
          </cell>
          <cell r="EE1267" t="str">
            <v/>
          </cell>
        </row>
        <row r="1268">
          <cell r="AF1268" t="str">
            <v>SOLAR NOW SERVICES UGANDA</v>
          </cell>
          <cell r="AG1268" t="str">
            <v>SOLAR NOW SERVICES UGANDA</v>
          </cell>
          <cell r="AH1268" t="str">
            <v/>
          </cell>
          <cell r="AI1268" t="str">
            <v/>
          </cell>
          <cell r="AJ1268" t="str">
            <v/>
          </cell>
          <cell r="AK1268" t="str">
            <v/>
          </cell>
          <cell r="AL1268" t="str">
            <v/>
          </cell>
          <cell r="AM1268">
            <v>12</v>
          </cell>
          <cell r="AN1268">
            <v>28</v>
          </cell>
          <cell r="AO1268">
            <v>34</v>
          </cell>
          <cell r="AP1268">
            <v>38</v>
          </cell>
          <cell r="AQ1268">
            <v>44</v>
          </cell>
          <cell r="AR1268">
            <v>62</v>
          </cell>
          <cell r="AS1268">
            <v>72</v>
          </cell>
          <cell r="AT1268">
            <v>290</v>
          </cell>
          <cell r="AU1268" t="str">
            <v>SOLAR NOW SERVICES UGANDA</v>
          </cell>
          <cell r="AV1268">
            <v>84</v>
          </cell>
          <cell r="AW1268">
            <v>87</v>
          </cell>
          <cell r="AX1268">
            <v>100</v>
          </cell>
          <cell r="AY1268">
            <v>84</v>
          </cell>
          <cell r="AZ1268">
            <v>96</v>
          </cell>
          <cell r="BA1268">
            <v>100</v>
          </cell>
          <cell r="BB1268">
            <v>120</v>
          </cell>
          <cell r="BC1268">
            <v>122</v>
          </cell>
          <cell r="BD1268">
            <v>142</v>
          </cell>
          <cell r="BE1268">
            <v>141</v>
          </cell>
          <cell r="BG1268" t="str">
            <v>SOLAR NOW SERVICES UGANDA</v>
          </cell>
          <cell r="BH1268" t="str">
            <v/>
          </cell>
          <cell r="BI1268" t="str">
            <v/>
          </cell>
          <cell r="BJ1268" t="str">
            <v/>
          </cell>
          <cell r="BK1268" t="str">
            <v/>
          </cell>
          <cell r="BL1268" t="str">
            <v/>
          </cell>
          <cell r="BM1268">
            <v>22</v>
          </cell>
          <cell r="BN1268">
            <v>58</v>
          </cell>
          <cell r="BO1268">
            <v>69</v>
          </cell>
          <cell r="BP1268">
            <v>84</v>
          </cell>
          <cell r="BQ1268">
            <v>154</v>
          </cell>
          <cell r="BR1268">
            <v>143</v>
          </cell>
          <cell r="BS1268">
            <v>231</v>
          </cell>
          <cell r="BU1268" t="str">
            <v>SOLAR NOW SERVICES UGANDA</v>
          </cell>
          <cell r="BV1268">
            <v>191</v>
          </cell>
          <cell r="BW1268">
            <v>198</v>
          </cell>
          <cell r="BX1268">
            <v>272</v>
          </cell>
          <cell r="BY1268">
            <v>186</v>
          </cell>
          <cell r="BZ1268">
            <v>280</v>
          </cell>
          <cell r="CA1268">
            <v>316</v>
          </cell>
          <cell r="CB1268">
            <v>408</v>
          </cell>
          <cell r="CC1268">
            <v>478</v>
          </cell>
          <cell r="CD1268">
            <v>517</v>
          </cell>
          <cell r="CE1268">
            <v>382</v>
          </cell>
          <cell r="CG1268" t="str">
            <v>SOLAR NOW SERVICES UGANDA</v>
          </cell>
          <cell r="CH1268" t="str">
            <v/>
          </cell>
          <cell r="CI1268" t="str">
            <v/>
          </cell>
          <cell r="CJ1268" t="str">
            <v/>
          </cell>
          <cell r="CK1268" t="str">
            <v/>
          </cell>
          <cell r="CL1268" t="str">
            <v/>
          </cell>
          <cell r="CM1268">
            <v>2492000</v>
          </cell>
          <cell r="CN1268">
            <v>9589000</v>
          </cell>
          <cell r="CO1268">
            <v>8938300</v>
          </cell>
          <cell r="CP1268">
            <v>10510700</v>
          </cell>
          <cell r="CQ1268">
            <v>37552200</v>
          </cell>
          <cell r="CR1268">
            <v>33450100</v>
          </cell>
          <cell r="CS1268">
            <v>54621100</v>
          </cell>
          <cell r="CU1268" t="str">
            <v>SOLAR NOW SERVICES UGANDA</v>
          </cell>
          <cell r="CV1268">
            <v>39291600</v>
          </cell>
          <cell r="CW1268">
            <v>43434400</v>
          </cell>
          <cell r="CX1268">
            <v>55302566</v>
          </cell>
          <cell r="CY1268">
            <v>40731600</v>
          </cell>
          <cell r="CZ1268">
            <v>45382000</v>
          </cell>
          <cell r="DA1268">
            <v>59297500</v>
          </cell>
          <cell r="DB1268">
            <v>106571700</v>
          </cell>
          <cell r="DC1268">
            <v>96028500</v>
          </cell>
          <cell r="DD1268">
            <v>71763550</v>
          </cell>
          <cell r="DE1268">
            <v>52294100</v>
          </cell>
          <cell r="DG1268" t="str">
            <v>SOLAR NOW SERVICES UGANDA</v>
          </cell>
          <cell r="DH1268" t="str">
            <v/>
          </cell>
          <cell r="DI1268" t="str">
            <v/>
          </cell>
          <cell r="DJ1268" t="str">
            <v/>
          </cell>
          <cell r="DK1268" t="str">
            <v/>
          </cell>
          <cell r="DL1268" t="str">
            <v/>
          </cell>
          <cell r="DM1268">
            <v>8100</v>
          </cell>
          <cell r="DN1268">
            <v>34300</v>
          </cell>
          <cell r="DO1268">
            <v>36600</v>
          </cell>
          <cell r="DP1268">
            <v>47900</v>
          </cell>
          <cell r="DQ1268">
            <v>51900</v>
          </cell>
          <cell r="DR1268">
            <v>108600</v>
          </cell>
          <cell r="DS1268">
            <v>179700</v>
          </cell>
          <cell r="DU1268" t="str">
            <v>SOLAR NOW SERVICES UGANDA</v>
          </cell>
          <cell r="DV1268">
            <v>145000</v>
          </cell>
          <cell r="DW1268">
            <v>154300</v>
          </cell>
          <cell r="DX1268">
            <v>186000</v>
          </cell>
          <cell r="DY1268">
            <v>143900</v>
          </cell>
          <cell r="DZ1268">
            <v>214700</v>
          </cell>
          <cell r="EA1268">
            <v>263275</v>
          </cell>
          <cell r="EB1268">
            <v>521030</v>
          </cell>
          <cell r="EC1268">
            <v>501880</v>
          </cell>
          <cell r="ED1268">
            <v>417780</v>
          </cell>
          <cell r="EE1268">
            <v>301520</v>
          </cell>
        </row>
        <row r="1269">
          <cell r="AF1269" t="str">
            <v>SONGABELE AGRO CO. LIMITED</v>
          </cell>
          <cell r="AG1269" t="str">
            <v>SONGABELE AGRO CO. LIMITED</v>
          </cell>
          <cell r="AH1269" t="str">
            <v/>
          </cell>
          <cell r="AI1269" t="str">
            <v/>
          </cell>
          <cell r="AJ1269" t="str">
            <v/>
          </cell>
          <cell r="AK1269" t="str">
            <v/>
          </cell>
          <cell r="AL1269" t="str">
            <v/>
          </cell>
          <cell r="AM1269" t="str">
            <v/>
          </cell>
          <cell r="AN1269" t="str">
            <v/>
          </cell>
          <cell r="AO1269" t="str">
            <v/>
          </cell>
          <cell r="AP1269" t="str">
            <v/>
          </cell>
          <cell r="AQ1269" t="str">
            <v/>
          </cell>
          <cell r="AR1269" t="str">
            <v/>
          </cell>
          <cell r="AS1269" t="str">
            <v/>
          </cell>
          <cell r="AT1269">
            <v>0</v>
          </cell>
          <cell r="AU1269" t="str">
            <v>SONGABELE AGRO CO. LIMITED</v>
          </cell>
          <cell r="AV1269" t="str">
            <v/>
          </cell>
          <cell r="AW1269" t="str">
            <v/>
          </cell>
          <cell r="AX1269" t="str">
            <v/>
          </cell>
          <cell r="AY1269" t="str">
            <v/>
          </cell>
          <cell r="AZ1269" t="str">
            <v/>
          </cell>
          <cell r="BA1269" t="str">
            <v/>
          </cell>
          <cell r="BB1269" t="str">
            <v/>
          </cell>
          <cell r="BC1269" t="str">
            <v/>
          </cell>
          <cell r="BD1269" t="str">
            <v/>
          </cell>
          <cell r="BE1269" t="str">
            <v/>
          </cell>
          <cell r="BG1269" t="str">
            <v>SONGABELE AGRO CO. LIMITED</v>
          </cell>
          <cell r="BH1269" t="str">
            <v/>
          </cell>
          <cell r="BI1269" t="str">
            <v/>
          </cell>
          <cell r="BJ1269" t="str">
            <v/>
          </cell>
          <cell r="BK1269" t="str">
            <v/>
          </cell>
          <cell r="BL1269" t="str">
            <v/>
          </cell>
          <cell r="BM1269" t="str">
            <v/>
          </cell>
          <cell r="BN1269" t="str">
            <v/>
          </cell>
          <cell r="BO1269" t="str">
            <v/>
          </cell>
          <cell r="BP1269" t="str">
            <v/>
          </cell>
          <cell r="BQ1269" t="str">
            <v/>
          </cell>
          <cell r="BR1269" t="str">
            <v/>
          </cell>
          <cell r="BS1269" t="str">
            <v/>
          </cell>
          <cell r="BU1269" t="str">
            <v>SONGABELE AGRO CO. LIMITED</v>
          </cell>
          <cell r="BV1269" t="str">
            <v/>
          </cell>
          <cell r="BW1269" t="str">
            <v/>
          </cell>
          <cell r="BX1269" t="str">
            <v/>
          </cell>
          <cell r="BY1269" t="str">
            <v/>
          </cell>
          <cell r="BZ1269" t="str">
            <v/>
          </cell>
          <cell r="CA1269" t="str">
            <v/>
          </cell>
          <cell r="CB1269" t="str">
            <v/>
          </cell>
          <cell r="CC1269" t="str">
            <v/>
          </cell>
          <cell r="CD1269" t="str">
            <v/>
          </cell>
          <cell r="CE1269" t="str">
            <v/>
          </cell>
          <cell r="CG1269" t="str">
            <v>SONGABELE AGRO CO. LIMITED</v>
          </cell>
          <cell r="CH1269" t="str">
            <v/>
          </cell>
          <cell r="CI1269" t="str">
            <v/>
          </cell>
          <cell r="CJ1269" t="str">
            <v/>
          </cell>
          <cell r="CK1269" t="str">
            <v/>
          </cell>
          <cell r="CL1269" t="str">
            <v/>
          </cell>
          <cell r="CM1269" t="str">
            <v/>
          </cell>
          <cell r="CN1269" t="str">
            <v/>
          </cell>
          <cell r="CO1269" t="str">
            <v/>
          </cell>
          <cell r="CP1269" t="str">
            <v/>
          </cell>
          <cell r="CQ1269" t="str">
            <v/>
          </cell>
          <cell r="CR1269" t="str">
            <v/>
          </cell>
          <cell r="CS1269" t="str">
            <v/>
          </cell>
          <cell r="CU1269" t="str">
            <v>SONGABELE AGRO CO. LIMITED</v>
          </cell>
          <cell r="CV1269" t="str">
            <v/>
          </cell>
          <cell r="CW1269" t="str">
            <v/>
          </cell>
          <cell r="CX1269" t="str">
            <v/>
          </cell>
          <cell r="CY1269" t="str">
            <v/>
          </cell>
          <cell r="CZ1269" t="str">
            <v/>
          </cell>
          <cell r="DA1269" t="str">
            <v/>
          </cell>
          <cell r="DB1269" t="str">
            <v/>
          </cell>
          <cell r="DC1269" t="str">
            <v/>
          </cell>
          <cell r="DD1269" t="str">
            <v/>
          </cell>
          <cell r="DE1269" t="str">
            <v/>
          </cell>
          <cell r="DG1269" t="str">
            <v>SONGABELE AGRO CO. LIMITED</v>
          </cell>
          <cell r="DH1269" t="str">
            <v/>
          </cell>
          <cell r="DI1269" t="str">
            <v/>
          </cell>
          <cell r="DJ1269" t="str">
            <v/>
          </cell>
          <cell r="DK1269" t="str">
            <v/>
          </cell>
          <cell r="DL1269" t="str">
            <v/>
          </cell>
          <cell r="DM1269" t="str">
            <v/>
          </cell>
          <cell r="DN1269" t="str">
            <v/>
          </cell>
          <cell r="DO1269" t="str">
            <v/>
          </cell>
          <cell r="DP1269" t="str">
            <v/>
          </cell>
          <cell r="DQ1269" t="str">
            <v/>
          </cell>
          <cell r="DR1269" t="str">
            <v/>
          </cell>
          <cell r="DS1269" t="str">
            <v/>
          </cell>
          <cell r="DU1269" t="str">
            <v>SONGABELE AGRO CO. LIMITED</v>
          </cell>
          <cell r="DV1269" t="str">
            <v/>
          </cell>
          <cell r="DW1269" t="str">
            <v/>
          </cell>
          <cell r="DX1269" t="str">
            <v/>
          </cell>
          <cell r="DY1269" t="str">
            <v/>
          </cell>
          <cell r="DZ1269" t="str">
            <v/>
          </cell>
          <cell r="EA1269" t="str">
            <v/>
          </cell>
          <cell r="EB1269" t="str">
            <v/>
          </cell>
          <cell r="EC1269" t="str">
            <v/>
          </cell>
          <cell r="ED1269" t="str">
            <v/>
          </cell>
          <cell r="EE1269" t="str">
            <v/>
          </cell>
        </row>
        <row r="1270">
          <cell r="AF1270" t="str">
            <v>SOS CHILDRENS VILLAGE S UGANDA</v>
          </cell>
          <cell r="AG1270" t="str">
            <v>SOS CHILDRENS VILLAGE S UGANDA</v>
          </cell>
          <cell r="AH1270" t="str">
            <v/>
          </cell>
          <cell r="AI1270" t="str">
            <v/>
          </cell>
          <cell r="AJ1270" t="str">
            <v/>
          </cell>
          <cell r="AK1270" t="str">
            <v/>
          </cell>
          <cell r="AL1270" t="str">
            <v/>
          </cell>
          <cell r="AM1270" t="str">
            <v/>
          </cell>
          <cell r="AN1270" t="str">
            <v/>
          </cell>
          <cell r="AO1270" t="str">
            <v/>
          </cell>
          <cell r="AP1270" t="str">
            <v/>
          </cell>
          <cell r="AQ1270" t="str">
            <v/>
          </cell>
          <cell r="AR1270" t="str">
            <v/>
          </cell>
          <cell r="AS1270" t="str">
            <v/>
          </cell>
          <cell r="AT1270">
            <v>0</v>
          </cell>
          <cell r="AU1270" t="str">
            <v>SOS CHILDRENS VILLAGE S UGANDA</v>
          </cell>
          <cell r="AV1270" t="str">
            <v/>
          </cell>
          <cell r="AW1270" t="str">
            <v/>
          </cell>
          <cell r="AX1270" t="str">
            <v/>
          </cell>
          <cell r="AY1270" t="str">
            <v/>
          </cell>
          <cell r="AZ1270" t="str">
            <v/>
          </cell>
          <cell r="BA1270" t="str">
            <v/>
          </cell>
          <cell r="BB1270" t="str">
            <v/>
          </cell>
          <cell r="BC1270" t="str">
            <v/>
          </cell>
          <cell r="BD1270" t="str">
            <v/>
          </cell>
          <cell r="BE1270" t="str">
            <v/>
          </cell>
          <cell r="BG1270" t="str">
            <v>SOS CHILDRENS VILLAGE S UGANDA</v>
          </cell>
          <cell r="BH1270" t="str">
            <v/>
          </cell>
          <cell r="BI1270" t="str">
            <v/>
          </cell>
          <cell r="BJ1270" t="str">
            <v/>
          </cell>
          <cell r="BK1270" t="str">
            <v/>
          </cell>
          <cell r="BL1270" t="str">
            <v/>
          </cell>
          <cell r="BM1270" t="str">
            <v/>
          </cell>
          <cell r="BN1270" t="str">
            <v/>
          </cell>
          <cell r="BO1270" t="str">
            <v/>
          </cell>
          <cell r="BP1270" t="str">
            <v/>
          </cell>
          <cell r="BQ1270" t="str">
            <v/>
          </cell>
          <cell r="BR1270" t="str">
            <v/>
          </cell>
          <cell r="BS1270" t="str">
            <v/>
          </cell>
          <cell r="BU1270" t="str">
            <v>SOS CHILDRENS VILLAGE S UGANDA</v>
          </cell>
          <cell r="BV1270" t="str">
            <v/>
          </cell>
          <cell r="BW1270" t="str">
            <v/>
          </cell>
          <cell r="BX1270" t="str">
            <v/>
          </cell>
          <cell r="BY1270" t="str">
            <v/>
          </cell>
          <cell r="BZ1270" t="str">
            <v/>
          </cell>
          <cell r="CA1270" t="str">
            <v/>
          </cell>
          <cell r="CB1270" t="str">
            <v/>
          </cell>
          <cell r="CC1270" t="str">
            <v/>
          </cell>
          <cell r="CD1270" t="str">
            <v/>
          </cell>
          <cell r="CE1270" t="str">
            <v/>
          </cell>
          <cell r="CG1270" t="str">
            <v>SOS CHILDRENS VILLAGE S UGANDA</v>
          </cell>
          <cell r="CH1270" t="str">
            <v/>
          </cell>
          <cell r="CI1270" t="str">
            <v/>
          </cell>
          <cell r="CJ1270" t="str">
            <v/>
          </cell>
          <cell r="CK1270" t="str">
            <v/>
          </cell>
          <cell r="CL1270" t="str">
            <v/>
          </cell>
          <cell r="CM1270" t="str">
            <v/>
          </cell>
          <cell r="CN1270" t="str">
            <v/>
          </cell>
          <cell r="CO1270" t="str">
            <v/>
          </cell>
          <cell r="CP1270" t="str">
            <v/>
          </cell>
          <cell r="CQ1270" t="str">
            <v/>
          </cell>
          <cell r="CR1270" t="str">
            <v/>
          </cell>
          <cell r="CS1270" t="str">
            <v/>
          </cell>
          <cell r="CU1270" t="str">
            <v>SOS CHILDRENS VILLAGE S UGANDA</v>
          </cell>
          <cell r="CV1270" t="str">
            <v/>
          </cell>
          <cell r="CW1270" t="str">
            <v/>
          </cell>
          <cell r="CX1270" t="str">
            <v/>
          </cell>
          <cell r="CY1270" t="str">
            <v/>
          </cell>
          <cell r="CZ1270" t="str">
            <v/>
          </cell>
          <cell r="DA1270" t="str">
            <v/>
          </cell>
          <cell r="DB1270" t="str">
            <v/>
          </cell>
          <cell r="DC1270" t="str">
            <v/>
          </cell>
          <cell r="DD1270" t="str">
            <v/>
          </cell>
          <cell r="DE1270" t="str">
            <v/>
          </cell>
          <cell r="DG1270" t="str">
            <v>SOS CHILDRENS VILLAGE S UGANDA</v>
          </cell>
          <cell r="DH1270" t="str">
            <v/>
          </cell>
          <cell r="DI1270" t="str">
            <v/>
          </cell>
          <cell r="DJ1270" t="str">
            <v/>
          </cell>
          <cell r="DK1270" t="str">
            <v/>
          </cell>
          <cell r="DL1270" t="str">
            <v/>
          </cell>
          <cell r="DM1270" t="str">
            <v/>
          </cell>
          <cell r="DN1270" t="str">
            <v/>
          </cell>
          <cell r="DO1270" t="str">
            <v/>
          </cell>
          <cell r="DP1270" t="str">
            <v/>
          </cell>
          <cell r="DQ1270" t="str">
            <v/>
          </cell>
          <cell r="DR1270" t="str">
            <v/>
          </cell>
          <cell r="DS1270" t="str">
            <v/>
          </cell>
          <cell r="DU1270" t="str">
            <v>SOS CHILDRENS VILLAGE S UGANDA</v>
          </cell>
          <cell r="DV1270" t="str">
            <v/>
          </cell>
          <cell r="DW1270" t="str">
            <v/>
          </cell>
          <cell r="DX1270" t="str">
            <v/>
          </cell>
          <cell r="DY1270" t="str">
            <v/>
          </cell>
          <cell r="DZ1270" t="str">
            <v/>
          </cell>
          <cell r="EA1270" t="str">
            <v/>
          </cell>
          <cell r="EB1270" t="str">
            <v/>
          </cell>
          <cell r="EC1270" t="str">
            <v/>
          </cell>
          <cell r="ED1270" t="str">
            <v/>
          </cell>
          <cell r="EE1270" t="str">
            <v/>
          </cell>
        </row>
        <row r="1271">
          <cell r="AF1271" t="str">
            <v>SPARE</v>
          </cell>
          <cell r="AG1271" t="str">
            <v>SPARE</v>
          </cell>
          <cell r="AH1271" t="str">
            <v/>
          </cell>
          <cell r="AI1271" t="str">
            <v/>
          </cell>
          <cell r="AJ1271" t="str">
            <v/>
          </cell>
          <cell r="AK1271" t="str">
            <v/>
          </cell>
          <cell r="AL1271" t="str">
            <v/>
          </cell>
          <cell r="AM1271" t="str">
            <v/>
          </cell>
          <cell r="AN1271" t="str">
            <v/>
          </cell>
          <cell r="AO1271" t="str">
            <v/>
          </cell>
          <cell r="AP1271" t="str">
            <v/>
          </cell>
          <cell r="AQ1271" t="str">
            <v/>
          </cell>
          <cell r="AR1271" t="str">
            <v/>
          </cell>
          <cell r="AS1271" t="str">
            <v/>
          </cell>
          <cell r="AT1271">
            <v>0</v>
          </cell>
          <cell r="AU1271" t="str">
            <v>SPARE</v>
          </cell>
          <cell r="AV1271" t="str">
            <v/>
          </cell>
          <cell r="AW1271" t="str">
            <v/>
          </cell>
          <cell r="AX1271" t="str">
            <v/>
          </cell>
          <cell r="AY1271" t="str">
            <v/>
          </cell>
          <cell r="AZ1271" t="str">
            <v/>
          </cell>
          <cell r="BA1271" t="str">
            <v/>
          </cell>
          <cell r="BB1271" t="str">
            <v/>
          </cell>
          <cell r="BC1271" t="str">
            <v/>
          </cell>
          <cell r="BD1271" t="str">
            <v/>
          </cell>
          <cell r="BE1271" t="str">
            <v/>
          </cell>
          <cell r="BG1271" t="str">
            <v>SPARE</v>
          </cell>
          <cell r="BH1271" t="str">
            <v/>
          </cell>
          <cell r="BI1271" t="str">
            <v/>
          </cell>
          <cell r="BJ1271" t="str">
            <v/>
          </cell>
          <cell r="BK1271" t="str">
            <v/>
          </cell>
          <cell r="BL1271" t="str">
            <v/>
          </cell>
          <cell r="BM1271" t="str">
            <v/>
          </cell>
          <cell r="BN1271" t="str">
            <v/>
          </cell>
          <cell r="BO1271" t="str">
            <v/>
          </cell>
          <cell r="BP1271" t="str">
            <v/>
          </cell>
          <cell r="BQ1271" t="str">
            <v/>
          </cell>
          <cell r="BR1271" t="str">
            <v/>
          </cell>
          <cell r="BS1271" t="str">
            <v/>
          </cell>
          <cell r="BU1271" t="str">
            <v>SPARE</v>
          </cell>
          <cell r="BV1271" t="str">
            <v/>
          </cell>
          <cell r="BW1271" t="str">
            <v/>
          </cell>
          <cell r="BX1271" t="str">
            <v/>
          </cell>
          <cell r="BY1271" t="str">
            <v/>
          </cell>
          <cell r="BZ1271" t="str">
            <v/>
          </cell>
          <cell r="CA1271" t="str">
            <v/>
          </cell>
          <cell r="CB1271" t="str">
            <v/>
          </cell>
          <cell r="CC1271" t="str">
            <v/>
          </cell>
          <cell r="CD1271" t="str">
            <v/>
          </cell>
          <cell r="CE1271" t="str">
            <v/>
          </cell>
          <cell r="CG1271" t="str">
            <v>SPARE</v>
          </cell>
          <cell r="CH1271" t="str">
            <v/>
          </cell>
          <cell r="CI1271" t="str">
            <v/>
          </cell>
          <cell r="CJ1271" t="str">
            <v/>
          </cell>
          <cell r="CK1271" t="str">
            <v/>
          </cell>
          <cell r="CL1271" t="str">
            <v/>
          </cell>
          <cell r="CM1271" t="str">
            <v/>
          </cell>
          <cell r="CN1271" t="str">
            <v/>
          </cell>
          <cell r="CO1271" t="str">
            <v/>
          </cell>
          <cell r="CP1271" t="str">
            <v/>
          </cell>
          <cell r="CQ1271" t="str">
            <v/>
          </cell>
          <cell r="CR1271" t="str">
            <v/>
          </cell>
          <cell r="CS1271" t="str">
            <v/>
          </cell>
          <cell r="CU1271" t="str">
            <v>SPARE</v>
          </cell>
          <cell r="CV1271" t="str">
            <v/>
          </cell>
          <cell r="CW1271" t="str">
            <v/>
          </cell>
          <cell r="CX1271" t="str">
            <v/>
          </cell>
          <cell r="CY1271" t="str">
            <v/>
          </cell>
          <cell r="CZ1271" t="str">
            <v/>
          </cell>
          <cell r="DA1271" t="str">
            <v/>
          </cell>
          <cell r="DB1271" t="str">
            <v/>
          </cell>
          <cell r="DC1271" t="str">
            <v/>
          </cell>
          <cell r="DD1271" t="str">
            <v/>
          </cell>
          <cell r="DE1271" t="str">
            <v/>
          </cell>
          <cell r="DG1271" t="str">
            <v>SPARE</v>
          </cell>
          <cell r="DH1271" t="str">
            <v/>
          </cell>
          <cell r="DI1271" t="str">
            <v/>
          </cell>
          <cell r="DJ1271" t="str">
            <v/>
          </cell>
          <cell r="DK1271" t="str">
            <v/>
          </cell>
          <cell r="DL1271" t="str">
            <v/>
          </cell>
          <cell r="DM1271" t="str">
            <v/>
          </cell>
          <cell r="DN1271" t="str">
            <v/>
          </cell>
          <cell r="DO1271" t="str">
            <v/>
          </cell>
          <cell r="DP1271" t="str">
            <v/>
          </cell>
          <cell r="DQ1271" t="str">
            <v/>
          </cell>
          <cell r="DR1271" t="str">
            <v/>
          </cell>
          <cell r="DS1271" t="str">
            <v/>
          </cell>
          <cell r="DU1271" t="str">
            <v>SPARE</v>
          </cell>
          <cell r="DV1271" t="str">
            <v/>
          </cell>
          <cell r="DW1271" t="str">
            <v/>
          </cell>
          <cell r="DX1271" t="str">
            <v/>
          </cell>
          <cell r="DY1271" t="str">
            <v/>
          </cell>
          <cell r="DZ1271" t="str">
            <v/>
          </cell>
          <cell r="EA1271" t="str">
            <v/>
          </cell>
          <cell r="EB1271" t="str">
            <v/>
          </cell>
          <cell r="EC1271" t="str">
            <v/>
          </cell>
          <cell r="ED1271" t="str">
            <v/>
          </cell>
          <cell r="EE1271" t="str">
            <v/>
          </cell>
        </row>
        <row r="1272">
          <cell r="AF1272" t="str">
            <v>SPARE MOTORS</v>
          </cell>
          <cell r="AG1272" t="str">
            <v>SPARE MOTORS</v>
          </cell>
          <cell r="AH1272" t="str">
            <v/>
          </cell>
          <cell r="AI1272" t="str">
            <v/>
          </cell>
          <cell r="AJ1272" t="str">
            <v/>
          </cell>
          <cell r="AK1272" t="str">
            <v/>
          </cell>
          <cell r="AL1272" t="str">
            <v/>
          </cell>
          <cell r="AM1272" t="str">
            <v/>
          </cell>
          <cell r="AN1272" t="str">
            <v/>
          </cell>
          <cell r="AO1272" t="str">
            <v/>
          </cell>
          <cell r="AP1272" t="str">
            <v/>
          </cell>
          <cell r="AQ1272" t="str">
            <v/>
          </cell>
          <cell r="AR1272" t="str">
            <v/>
          </cell>
          <cell r="AS1272" t="str">
            <v/>
          </cell>
          <cell r="AT1272">
            <v>0</v>
          </cell>
          <cell r="AU1272" t="str">
            <v>SPARE MOTORS</v>
          </cell>
          <cell r="AV1272" t="str">
            <v/>
          </cell>
          <cell r="AW1272" t="str">
            <v/>
          </cell>
          <cell r="AX1272" t="str">
            <v/>
          </cell>
          <cell r="AY1272" t="str">
            <v/>
          </cell>
          <cell r="AZ1272" t="str">
            <v/>
          </cell>
          <cell r="BA1272" t="str">
            <v/>
          </cell>
          <cell r="BB1272" t="str">
            <v/>
          </cell>
          <cell r="BC1272" t="str">
            <v/>
          </cell>
          <cell r="BD1272" t="str">
            <v/>
          </cell>
          <cell r="BE1272" t="str">
            <v/>
          </cell>
          <cell r="BG1272" t="str">
            <v>SPARE MOTORS</v>
          </cell>
          <cell r="BH1272" t="str">
            <v/>
          </cell>
          <cell r="BI1272" t="str">
            <v/>
          </cell>
          <cell r="BJ1272" t="str">
            <v/>
          </cell>
          <cell r="BK1272" t="str">
            <v/>
          </cell>
          <cell r="BL1272" t="str">
            <v/>
          </cell>
          <cell r="BM1272" t="str">
            <v/>
          </cell>
          <cell r="BN1272" t="str">
            <v/>
          </cell>
          <cell r="BO1272" t="str">
            <v/>
          </cell>
          <cell r="BP1272" t="str">
            <v/>
          </cell>
          <cell r="BQ1272" t="str">
            <v/>
          </cell>
          <cell r="BR1272" t="str">
            <v/>
          </cell>
          <cell r="BS1272" t="str">
            <v/>
          </cell>
          <cell r="BU1272" t="str">
            <v>SPARE MOTORS</v>
          </cell>
          <cell r="BV1272" t="str">
            <v/>
          </cell>
          <cell r="BW1272" t="str">
            <v/>
          </cell>
          <cell r="BX1272" t="str">
            <v/>
          </cell>
          <cell r="BY1272" t="str">
            <v/>
          </cell>
          <cell r="BZ1272" t="str">
            <v/>
          </cell>
          <cell r="CA1272" t="str">
            <v/>
          </cell>
          <cell r="CB1272" t="str">
            <v/>
          </cell>
          <cell r="CC1272" t="str">
            <v/>
          </cell>
          <cell r="CD1272" t="str">
            <v/>
          </cell>
          <cell r="CE1272" t="str">
            <v/>
          </cell>
          <cell r="CG1272" t="str">
            <v>SPARE MOTORS</v>
          </cell>
          <cell r="CH1272" t="str">
            <v/>
          </cell>
          <cell r="CI1272" t="str">
            <v/>
          </cell>
          <cell r="CJ1272" t="str">
            <v/>
          </cell>
          <cell r="CK1272" t="str">
            <v/>
          </cell>
          <cell r="CL1272" t="str">
            <v/>
          </cell>
          <cell r="CM1272" t="str">
            <v/>
          </cell>
          <cell r="CN1272" t="str">
            <v/>
          </cell>
          <cell r="CO1272" t="str">
            <v/>
          </cell>
          <cell r="CP1272" t="str">
            <v/>
          </cell>
          <cell r="CQ1272" t="str">
            <v/>
          </cell>
          <cell r="CR1272" t="str">
            <v/>
          </cell>
          <cell r="CS1272" t="str">
            <v/>
          </cell>
          <cell r="CU1272" t="str">
            <v>SPARE MOTORS</v>
          </cell>
          <cell r="CV1272" t="str">
            <v/>
          </cell>
          <cell r="CW1272" t="str">
            <v/>
          </cell>
          <cell r="CX1272" t="str">
            <v/>
          </cell>
          <cell r="CY1272" t="str">
            <v/>
          </cell>
          <cell r="CZ1272" t="str">
            <v/>
          </cell>
          <cell r="DA1272" t="str">
            <v/>
          </cell>
          <cell r="DB1272" t="str">
            <v/>
          </cell>
          <cell r="DC1272" t="str">
            <v/>
          </cell>
          <cell r="DD1272" t="str">
            <v/>
          </cell>
          <cell r="DE1272" t="str">
            <v/>
          </cell>
          <cell r="DG1272" t="str">
            <v>SPARE MOTORS</v>
          </cell>
          <cell r="DH1272" t="str">
            <v/>
          </cell>
          <cell r="DI1272" t="str">
            <v/>
          </cell>
          <cell r="DJ1272" t="str">
            <v/>
          </cell>
          <cell r="DK1272" t="str">
            <v/>
          </cell>
          <cell r="DL1272" t="str">
            <v/>
          </cell>
          <cell r="DM1272" t="str">
            <v/>
          </cell>
          <cell r="DN1272" t="str">
            <v/>
          </cell>
          <cell r="DO1272" t="str">
            <v/>
          </cell>
          <cell r="DP1272" t="str">
            <v/>
          </cell>
          <cell r="DQ1272" t="str">
            <v/>
          </cell>
          <cell r="DR1272" t="str">
            <v/>
          </cell>
          <cell r="DS1272" t="str">
            <v/>
          </cell>
          <cell r="DU1272" t="str">
            <v>SPARE MOTORS</v>
          </cell>
          <cell r="DV1272" t="str">
            <v/>
          </cell>
          <cell r="DW1272" t="str">
            <v/>
          </cell>
          <cell r="DX1272" t="str">
            <v/>
          </cell>
          <cell r="DY1272" t="str">
            <v/>
          </cell>
          <cell r="DZ1272" t="str">
            <v/>
          </cell>
          <cell r="EA1272" t="str">
            <v/>
          </cell>
          <cell r="EB1272" t="str">
            <v/>
          </cell>
          <cell r="EC1272" t="str">
            <v/>
          </cell>
          <cell r="ED1272" t="str">
            <v/>
          </cell>
          <cell r="EE1272" t="str">
            <v/>
          </cell>
        </row>
        <row r="1273">
          <cell r="AF1273" t="str">
            <v>SPARE PARTS</v>
          </cell>
          <cell r="AG1273" t="str">
            <v>SPARE PARTS</v>
          </cell>
          <cell r="AH1273" t="str">
            <v/>
          </cell>
          <cell r="AI1273" t="str">
            <v/>
          </cell>
          <cell r="AJ1273" t="str">
            <v/>
          </cell>
          <cell r="AK1273" t="str">
            <v/>
          </cell>
          <cell r="AL1273" t="str">
            <v/>
          </cell>
          <cell r="AM1273" t="str">
            <v/>
          </cell>
          <cell r="AN1273" t="str">
            <v/>
          </cell>
          <cell r="AO1273" t="str">
            <v/>
          </cell>
          <cell r="AP1273" t="str">
            <v/>
          </cell>
          <cell r="AQ1273" t="str">
            <v/>
          </cell>
          <cell r="AR1273" t="str">
            <v/>
          </cell>
          <cell r="AS1273" t="str">
            <v/>
          </cell>
          <cell r="AT1273">
            <v>0</v>
          </cell>
          <cell r="AU1273" t="str">
            <v>SPARE PARTS</v>
          </cell>
          <cell r="AV1273" t="str">
            <v/>
          </cell>
          <cell r="AW1273" t="str">
            <v/>
          </cell>
          <cell r="AX1273" t="str">
            <v/>
          </cell>
          <cell r="AY1273" t="str">
            <v/>
          </cell>
          <cell r="AZ1273" t="str">
            <v/>
          </cell>
          <cell r="BA1273" t="str">
            <v/>
          </cell>
          <cell r="BB1273" t="str">
            <v/>
          </cell>
          <cell r="BC1273" t="str">
            <v/>
          </cell>
          <cell r="BD1273" t="str">
            <v/>
          </cell>
          <cell r="BE1273" t="str">
            <v/>
          </cell>
          <cell r="BG1273" t="str">
            <v>SPARE PARTS</v>
          </cell>
          <cell r="BH1273" t="str">
            <v/>
          </cell>
          <cell r="BI1273" t="str">
            <v/>
          </cell>
          <cell r="BJ1273" t="str">
            <v/>
          </cell>
          <cell r="BK1273" t="str">
            <v/>
          </cell>
          <cell r="BL1273" t="str">
            <v/>
          </cell>
          <cell r="BM1273" t="str">
            <v/>
          </cell>
          <cell r="BN1273" t="str">
            <v/>
          </cell>
          <cell r="BO1273" t="str">
            <v/>
          </cell>
          <cell r="BP1273" t="str">
            <v/>
          </cell>
          <cell r="BQ1273" t="str">
            <v/>
          </cell>
          <cell r="BR1273" t="str">
            <v/>
          </cell>
          <cell r="BS1273" t="str">
            <v/>
          </cell>
          <cell r="BU1273" t="str">
            <v>SPARE PARTS</v>
          </cell>
          <cell r="BV1273" t="str">
            <v/>
          </cell>
          <cell r="BW1273" t="str">
            <v/>
          </cell>
          <cell r="BX1273" t="str">
            <v/>
          </cell>
          <cell r="BY1273" t="str">
            <v/>
          </cell>
          <cell r="BZ1273" t="str">
            <v/>
          </cell>
          <cell r="CA1273" t="str">
            <v/>
          </cell>
          <cell r="CB1273" t="str">
            <v/>
          </cell>
          <cell r="CC1273" t="str">
            <v/>
          </cell>
          <cell r="CD1273" t="str">
            <v/>
          </cell>
          <cell r="CE1273" t="str">
            <v/>
          </cell>
          <cell r="CG1273" t="str">
            <v>SPARE PARTS</v>
          </cell>
          <cell r="CH1273" t="str">
            <v/>
          </cell>
          <cell r="CI1273" t="str">
            <v/>
          </cell>
          <cell r="CJ1273" t="str">
            <v/>
          </cell>
          <cell r="CK1273" t="str">
            <v/>
          </cell>
          <cell r="CL1273" t="str">
            <v/>
          </cell>
          <cell r="CM1273" t="str">
            <v/>
          </cell>
          <cell r="CN1273" t="str">
            <v/>
          </cell>
          <cell r="CO1273" t="str">
            <v/>
          </cell>
          <cell r="CP1273" t="str">
            <v/>
          </cell>
          <cell r="CQ1273" t="str">
            <v/>
          </cell>
          <cell r="CR1273" t="str">
            <v/>
          </cell>
          <cell r="CS1273" t="str">
            <v/>
          </cell>
          <cell r="CU1273" t="str">
            <v>SPARE PARTS</v>
          </cell>
          <cell r="CV1273" t="str">
            <v/>
          </cell>
          <cell r="CW1273" t="str">
            <v/>
          </cell>
          <cell r="CX1273" t="str">
            <v/>
          </cell>
          <cell r="CY1273" t="str">
            <v/>
          </cell>
          <cell r="CZ1273" t="str">
            <v/>
          </cell>
          <cell r="DA1273" t="str">
            <v/>
          </cell>
          <cell r="DB1273" t="str">
            <v/>
          </cell>
          <cell r="DC1273" t="str">
            <v/>
          </cell>
          <cell r="DD1273" t="str">
            <v/>
          </cell>
          <cell r="DE1273" t="str">
            <v/>
          </cell>
          <cell r="DG1273" t="str">
            <v>SPARE PARTS</v>
          </cell>
          <cell r="DH1273" t="str">
            <v/>
          </cell>
          <cell r="DI1273" t="str">
            <v/>
          </cell>
          <cell r="DJ1273" t="str">
            <v/>
          </cell>
          <cell r="DK1273" t="str">
            <v/>
          </cell>
          <cell r="DL1273" t="str">
            <v/>
          </cell>
          <cell r="DM1273" t="str">
            <v/>
          </cell>
          <cell r="DN1273" t="str">
            <v/>
          </cell>
          <cell r="DO1273" t="str">
            <v/>
          </cell>
          <cell r="DP1273" t="str">
            <v/>
          </cell>
          <cell r="DQ1273" t="str">
            <v/>
          </cell>
          <cell r="DR1273" t="str">
            <v/>
          </cell>
          <cell r="DS1273" t="str">
            <v/>
          </cell>
          <cell r="DU1273" t="str">
            <v>SPARE PARTS</v>
          </cell>
          <cell r="DV1273" t="str">
            <v/>
          </cell>
          <cell r="DW1273" t="str">
            <v/>
          </cell>
          <cell r="DX1273" t="str">
            <v/>
          </cell>
          <cell r="DY1273" t="str">
            <v/>
          </cell>
          <cell r="DZ1273" t="str">
            <v/>
          </cell>
          <cell r="EA1273" t="str">
            <v/>
          </cell>
          <cell r="EB1273" t="str">
            <v/>
          </cell>
          <cell r="EC1273" t="str">
            <v/>
          </cell>
          <cell r="ED1273" t="str">
            <v/>
          </cell>
          <cell r="EE1273" t="str">
            <v/>
          </cell>
        </row>
        <row r="1274">
          <cell r="AF1274" t="str">
            <v>SPEEDA MOBILE LTD</v>
          </cell>
          <cell r="AG1274" t="str">
            <v>SPEEDA MOBILE LTD</v>
          </cell>
          <cell r="AH1274" t="str">
            <v/>
          </cell>
          <cell r="AI1274" t="str">
            <v/>
          </cell>
          <cell r="AJ1274" t="str">
            <v/>
          </cell>
          <cell r="AK1274" t="str">
            <v/>
          </cell>
          <cell r="AL1274" t="str">
            <v/>
          </cell>
          <cell r="AM1274" t="str">
            <v/>
          </cell>
          <cell r="AN1274" t="str">
            <v/>
          </cell>
          <cell r="AO1274" t="str">
            <v/>
          </cell>
          <cell r="AP1274" t="str">
            <v/>
          </cell>
          <cell r="AQ1274" t="str">
            <v/>
          </cell>
          <cell r="AR1274" t="str">
            <v/>
          </cell>
          <cell r="AS1274" t="str">
            <v/>
          </cell>
          <cell r="AT1274">
            <v>0</v>
          </cell>
          <cell r="AU1274" t="str">
            <v>SPEEDA MOBILE LTD</v>
          </cell>
          <cell r="AV1274" t="str">
            <v/>
          </cell>
          <cell r="AW1274" t="str">
            <v/>
          </cell>
          <cell r="AX1274" t="str">
            <v/>
          </cell>
          <cell r="AY1274" t="str">
            <v/>
          </cell>
          <cell r="AZ1274" t="str">
            <v/>
          </cell>
          <cell r="BA1274" t="str">
            <v/>
          </cell>
          <cell r="BB1274" t="str">
            <v/>
          </cell>
          <cell r="BC1274" t="str">
            <v/>
          </cell>
          <cell r="BD1274" t="str">
            <v/>
          </cell>
          <cell r="BE1274" t="str">
            <v/>
          </cell>
          <cell r="BG1274" t="str">
            <v>SPEEDA MOBILE LTD</v>
          </cell>
          <cell r="BH1274" t="str">
            <v/>
          </cell>
          <cell r="BI1274" t="str">
            <v/>
          </cell>
          <cell r="BJ1274" t="str">
            <v/>
          </cell>
          <cell r="BK1274" t="str">
            <v/>
          </cell>
          <cell r="BL1274" t="str">
            <v/>
          </cell>
          <cell r="BM1274" t="str">
            <v/>
          </cell>
          <cell r="BN1274" t="str">
            <v/>
          </cell>
          <cell r="BO1274" t="str">
            <v/>
          </cell>
          <cell r="BP1274" t="str">
            <v/>
          </cell>
          <cell r="BQ1274" t="str">
            <v/>
          </cell>
          <cell r="BR1274" t="str">
            <v/>
          </cell>
          <cell r="BS1274" t="str">
            <v/>
          </cell>
          <cell r="BU1274" t="str">
            <v>SPEEDA MOBILE LTD</v>
          </cell>
          <cell r="BV1274" t="str">
            <v/>
          </cell>
          <cell r="BW1274" t="str">
            <v/>
          </cell>
          <cell r="BX1274" t="str">
            <v/>
          </cell>
          <cell r="BY1274" t="str">
            <v/>
          </cell>
          <cell r="BZ1274" t="str">
            <v/>
          </cell>
          <cell r="CA1274" t="str">
            <v/>
          </cell>
          <cell r="CB1274" t="str">
            <v/>
          </cell>
          <cell r="CC1274" t="str">
            <v/>
          </cell>
          <cell r="CD1274" t="str">
            <v/>
          </cell>
          <cell r="CE1274" t="str">
            <v/>
          </cell>
          <cell r="CG1274" t="str">
            <v>SPEEDA MOBILE LTD</v>
          </cell>
          <cell r="CH1274" t="str">
            <v/>
          </cell>
          <cell r="CI1274" t="str">
            <v/>
          </cell>
          <cell r="CJ1274" t="str">
            <v/>
          </cell>
          <cell r="CK1274" t="str">
            <v/>
          </cell>
          <cell r="CL1274" t="str">
            <v/>
          </cell>
          <cell r="CM1274" t="str">
            <v/>
          </cell>
          <cell r="CN1274" t="str">
            <v/>
          </cell>
          <cell r="CO1274" t="str">
            <v/>
          </cell>
          <cell r="CP1274" t="str">
            <v/>
          </cell>
          <cell r="CQ1274" t="str">
            <v/>
          </cell>
          <cell r="CR1274" t="str">
            <v/>
          </cell>
          <cell r="CS1274" t="str">
            <v/>
          </cell>
          <cell r="CU1274" t="str">
            <v>SPEEDA MOBILE LTD</v>
          </cell>
          <cell r="CV1274" t="str">
            <v/>
          </cell>
          <cell r="CW1274" t="str">
            <v/>
          </cell>
          <cell r="CX1274" t="str">
            <v/>
          </cell>
          <cell r="CY1274" t="str">
            <v/>
          </cell>
          <cell r="CZ1274" t="str">
            <v/>
          </cell>
          <cell r="DA1274" t="str">
            <v/>
          </cell>
          <cell r="DB1274" t="str">
            <v/>
          </cell>
          <cell r="DC1274" t="str">
            <v/>
          </cell>
          <cell r="DD1274" t="str">
            <v/>
          </cell>
          <cell r="DE1274" t="str">
            <v/>
          </cell>
          <cell r="DG1274" t="str">
            <v>SPEEDA MOBILE LTD</v>
          </cell>
          <cell r="DH1274" t="str">
            <v/>
          </cell>
          <cell r="DI1274" t="str">
            <v/>
          </cell>
          <cell r="DJ1274" t="str">
            <v/>
          </cell>
          <cell r="DK1274" t="str">
            <v/>
          </cell>
          <cell r="DL1274" t="str">
            <v/>
          </cell>
          <cell r="DM1274" t="str">
            <v/>
          </cell>
          <cell r="DN1274" t="str">
            <v/>
          </cell>
          <cell r="DO1274" t="str">
            <v/>
          </cell>
          <cell r="DP1274" t="str">
            <v/>
          </cell>
          <cell r="DQ1274" t="str">
            <v/>
          </cell>
          <cell r="DR1274" t="str">
            <v/>
          </cell>
          <cell r="DS1274" t="str">
            <v/>
          </cell>
          <cell r="DU1274" t="str">
            <v>SPEEDA MOBILE LTD</v>
          </cell>
          <cell r="DV1274" t="str">
            <v/>
          </cell>
          <cell r="DW1274" t="str">
            <v/>
          </cell>
          <cell r="DX1274" t="str">
            <v/>
          </cell>
          <cell r="DY1274" t="str">
            <v/>
          </cell>
          <cell r="DZ1274" t="str">
            <v/>
          </cell>
          <cell r="EA1274" t="str">
            <v/>
          </cell>
          <cell r="EB1274" t="str">
            <v/>
          </cell>
          <cell r="EC1274" t="str">
            <v/>
          </cell>
          <cell r="ED1274" t="str">
            <v/>
          </cell>
          <cell r="EE1274" t="str">
            <v/>
          </cell>
        </row>
        <row r="1275">
          <cell r="AF1275" t="str">
            <v>SPRINGS NURSERY AND PRIMARY SCHOOL</v>
          </cell>
          <cell r="AG1275" t="str">
            <v>SPRINGS NURSERY AND PRIMARY SCHOOL</v>
          </cell>
          <cell r="AH1275" t="str">
            <v/>
          </cell>
          <cell r="AI1275" t="str">
            <v/>
          </cell>
          <cell r="AJ1275" t="str">
            <v/>
          </cell>
          <cell r="AK1275" t="str">
            <v/>
          </cell>
          <cell r="AL1275" t="str">
            <v/>
          </cell>
          <cell r="AM1275" t="str">
            <v/>
          </cell>
          <cell r="AN1275" t="str">
            <v/>
          </cell>
          <cell r="AO1275" t="str">
            <v/>
          </cell>
          <cell r="AP1275" t="str">
            <v/>
          </cell>
          <cell r="AQ1275" t="str">
            <v/>
          </cell>
          <cell r="AR1275" t="str">
            <v/>
          </cell>
          <cell r="AS1275" t="str">
            <v/>
          </cell>
          <cell r="AT1275">
            <v>0</v>
          </cell>
          <cell r="AU1275" t="str">
            <v>SPRINGS NURSERY AND PRIMARY SCHOOL</v>
          </cell>
          <cell r="AV1275" t="str">
            <v/>
          </cell>
          <cell r="AW1275" t="str">
            <v/>
          </cell>
          <cell r="AX1275" t="str">
            <v/>
          </cell>
          <cell r="AY1275" t="str">
            <v/>
          </cell>
          <cell r="AZ1275" t="str">
            <v/>
          </cell>
          <cell r="BA1275" t="str">
            <v/>
          </cell>
          <cell r="BB1275" t="str">
            <v/>
          </cell>
          <cell r="BC1275" t="str">
            <v/>
          </cell>
          <cell r="BD1275" t="str">
            <v/>
          </cell>
          <cell r="BE1275" t="str">
            <v/>
          </cell>
          <cell r="BG1275" t="str">
            <v>SPRINGS NURSERY AND PRIMARY SCHOOL</v>
          </cell>
          <cell r="BH1275" t="str">
            <v/>
          </cell>
          <cell r="BI1275" t="str">
            <v/>
          </cell>
          <cell r="BJ1275" t="str">
            <v/>
          </cell>
          <cell r="BK1275" t="str">
            <v/>
          </cell>
          <cell r="BL1275" t="str">
            <v/>
          </cell>
          <cell r="BM1275" t="str">
            <v/>
          </cell>
          <cell r="BN1275" t="str">
            <v/>
          </cell>
          <cell r="BO1275" t="str">
            <v/>
          </cell>
          <cell r="BP1275" t="str">
            <v/>
          </cell>
          <cell r="BQ1275" t="str">
            <v/>
          </cell>
          <cell r="BR1275" t="str">
            <v/>
          </cell>
          <cell r="BS1275" t="str">
            <v/>
          </cell>
          <cell r="BU1275" t="str">
            <v>SPRINGS NURSERY AND PRIMARY SCHOOL</v>
          </cell>
          <cell r="BV1275" t="str">
            <v/>
          </cell>
          <cell r="BW1275" t="str">
            <v/>
          </cell>
          <cell r="BX1275" t="str">
            <v/>
          </cell>
          <cell r="BY1275" t="str">
            <v/>
          </cell>
          <cell r="BZ1275" t="str">
            <v/>
          </cell>
          <cell r="CA1275" t="str">
            <v/>
          </cell>
          <cell r="CB1275" t="str">
            <v/>
          </cell>
          <cell r="CC1275" t="str">
            <v/>
          </cell>
          <cell r="CD1275" t="str">
            <v/>
          </cell>
          <cell r="CE1275" t="str">
            <v/>
          </cell>
          <cell r="CG1275" t="str">
            <v>SPRINGS NURSERY AND PRIMARY SCHOOL</v>
          </cell>
          <cell r="CH1275" t="str">
            <v/>
          </cell>
          <cell r="CI1275" t="str">
            <v/>
          </cell>
          <cell r="CJ1275" t="str">
            <v/>
          </cell>
          <cell r="CK1275" t="str">
            <v/>
          </cell>
          <cell r="CL1275" t="str">
            <v/>
          </cell>
          <cell r="CM1275" t="str">
            <v/>
          </cell>
          <cell r="CN1275" t="str">
            <v/>
          </cell>
          <cell r="CO1275" t="str">
            <v/>
          </cell>
          <cell r="CP1275" t="str">
            <v/>
          </cell>
          <cell r="CQ1275" t="str">
            <v/>
          </cell>
          <cell r="CR1275" t="str">
            <v/>
          </cell>
          <cell r="CS1275" t="str">
            <v/>
          </cell>
          <cell r="CU1275" t="str">
            <v>SPRINGS NURSERY AND PRIMARY SCHOOL</v>
          </cell>
          <cell r="CV1275" t="str">
            <v/>
          </cell>
          <cell r="CW1275" t="str">
            <v/>
          </cell>
          <cell r="CX1275" t="str">
            <v/>
          </cell>
          <cell r="CY1275" t="str">
            <v/>
          </cell>
          <cell r="CZ1275" t="str">
            <v/>
          </cell>
          <cell r="DA1275" t="str">
            <v/>
          </cell>
          <cell r="DB1275" t="str">
            <v/>
          </cell>
          <cell r="DC1275" t="str">
            <v/>
          </cell>
          <cell r="DD1275" t="str">
            <v/>
          </cell>
          <cell r="DE1275" t="str">
            <v/>
          </cell>
          <cell r="DG1275" t="str">
            <v>SPRINGS NURSERY AND PRIMARY SCHOOL</v>
          </cell>
          <cell r="DH1275" t="str">
            <v/>
          </cell>
          <cell r="DI1275" t="str">
            <v/>
          </cell>
          <cell r="DJ1275" t="str">
            <v/>
          </cell>
          <cell r="DK1275" t="str">
            <v/>
          </cell>
          <cell r="DL1275" t="str">
            <v/>
          </cell>
          <cell r="DM1275" t="str">
            <v/>
          </cell>
          <cell r="DN1275" t="str">
            <v/>
          </cell>
          <cell r="DO1275" t="str">
            <v/>
          </cell>
          <cell r="DP1275" t="str">
            <v/>
          </cell>
          <cell r="DQ1275" t="str">
            <v/>
          </cell>
          <cell r="DR1275" t="str">
            <v/>
          </cell>
          <cell r="DS1275" t="str">
            <v/>
          </cell>
          <cell r="DU1275" t="str">
            <v>SPRINGS NURSERY AND PRIMARY SCHOOL</v>
          </cell>
          <cell r="DV1275" t="str">
            <v/>
          </cell>
          <cell r="DW1275" t="str">
            <v/>
          </cell>
          <cell r="DX1275" t="str">
            <v/>
          </cell>
          <cell r="DY1275" t="str">
            <v/>
          </cell>
          <cell r="DZ1275" t="str">
            <v/>
          </cell>
          <cell r="EA1275" t="str">
            <v/>
          </cell>
          <cell r="EB1275" t="str">
            <v/>
          </cell>
          <cell r="EC1275" t="str">
            <v/>
          </cell>
          <cell r="ED1275" t="str">
            <v/>
          </cell>
          <cell r="EE1275" t="str">
            <v/>
          </cell>
        </row>
        <row r="1276">
          <cell r="AF1276" t="str">
            <v>SR MILLERS COMPANY LTD</v>
          </cell>
          <cell r="AG1276" t="str">
            <v>SR MILLERS COMPANY LTD</v>
          </cell>
          <cell r="AH1276" t="str">
            <v/>
          </cell>
          <cell r="AI1276" t="str">
            <v/>
          </cell>
          <cell r="AJ1276" t="str">
            <v/>
          </cell>
          <cell r="AK1276" t="str">
            <v/>
          </cell>
          <cell r="AL1276" t="str">
            <v/>
          </cell>
          <cell r="AM1276" t="str">
            <v/>
          </cell>
          <cell r="AN1276" t="str">
            <v/>
          </cell>
          <cell r="AO1276" t="str">
            <v/>
          </cell>
          <cell r="AP1276" t="str">
            <v/>
          </cell>
          <cell r="AQ1276" t="str">
            <v/>
          </cell>
          <cell r="AR1276" t="str">
            <v/>
          </cell>
          <cell r="AS1276" t="str">
            <v/>
          </cell>
          <cell r="AT1276">
            <v>0</v>
          </cell>
          <cell r="AU1276" t="str">
            <v>SR MILLERS COMPANY LTD</v>
          </cell>
          <cell r="AV1276" t="str">
            <v/>
          </cell>
          <cell r="AW1276" t="str">
            <v/>
          </cell>
          <cell r="AX1276" t="str">
            <v/>
          </cell>
          <cell r="AY1276" t="str">
            <v/>
          </cell>
          <cell r="AZ1276" t="str">
            <v/>
          </cell>
          <cell r="BA1276" t="str">
            <v/>
          </cell>
          <cell r="BB1276" t="str">
            <v/>
          </cell>
          <cell r="BC1276" t="str">
            <v/>
          </cell>
          <cell r="BD1276" t="str">
            <v/>
          </cell>
          <cell r="BE1276" t="str">
            <v/>
          </cell>
          <cell r="BG1276" t="str">
            <v>SR MILLERS COMPANY LTD</v>
          </cell>
          <cell r="BH1276" t="str">
            <v/>
          </cell>
          <cell r="BI1276" t="str">
            <v/>
          </cell>
          <cell r="BJ1276" t="str">
            <v/>
          </cell>
          <cell r="BK1276" t="str">
            <v/>
          </cell>
          <cell r="BL1276" t="str">
            <v/>
          </cell>
          <cell r="BM1276" t="str">
            <v/>
          </cell>
          <cell r="BN1276" t="str">
            <v/>
          </cell>
          <cell r="BO1276" t="str">
            <v/>
          </cell>
          <cell r="BP1276" t="str">
            <v/>
          </cell>
          <cell r="BQ1276" t="str">
            <v/>
          </cell>
          <cell r="BR1276" t="str">
            <v/>
          </cell>
          <cell r="BS1276" t="str">
            <v/>
          </cell>
          <cell r="BU1276" t="str">
            <v>SR MILLERS COMPANY LTD</v>
          </cell>
          <cell r="BV1276" t="str">
            <v/>
          </cell>
          <cell r="BW1276" t="str">
            <v/>
          </cell>
          <cell r="BX1276" t="str">
            <v/>
          </cell>
          <cell r="BY1276" t="str">
            <v/>
          </cell>
          <cell r="BZ1276" t="str">
            <v/>
          </cell>
          <cell r="CA1276" t="str">
            <v/>
          </cell>
          <cell r="CB1276" t="str">
            <v/>
          </cell>
          <cell r="CC1276" t="str">
            <v/>
          </cell>
          <cell r="CD1276" t="str">
            <v/>
          </cell>
          <cell r="CE1276" t="str">
            <v/>
          </cell>
          <cell r="CG1276" t="str">
            <v>SR MILLERS COMPANY LTD</v>
          </cell>
          <cell r="CH1276" t="str">
            <v/>
          </cell>
          <cell r="CI1276" t="str">
            <v/>
          </cell>
          <cell r="CJ1276" t="str">
            <v/>
          </cell>
          <cell r="CK1276" t="str">
            <v/>
          </cell>
          <cell r="CL1276" t="str">
            <v/>
          </cell>
          <cell r="CM1276" t="str">
            <v/>
          </cell>
          <cell r="CN1276" t="str">
            <v/>
          </cell>
          <cell r="CO1276" t="str">
            <v/>
          </cell>
          <cell r="CP1276" t="str">
            <v/>
          </cell>
          <cell r="CQ1276" t="str">
            <v/>
          </cell>
          <cell r="CR1276" t="str">
            <v/>
          </cell>
          <cell r="CS1276" t="str">
            <v/>
          </cell>
          <cell r="CU1276" t="str">
            <v>SR MILLERS COMPANY LTD</v>
          </cell>
          <cell r="CV1276" t="str">
            <v/>
          </cell>
          <cell r="CW1276" t="str">
            <v/>
          </cell>
          <cell r="CX1276" t="str">
            <v/>
          </cell>
          <cell r="CY1276" t="str">
            <v/>
          </cell>
          <cell r="CZ1276" t="str">
            <v/>
          </cell>
          <cell r="DA1276" t="str">
            <v/>
          </cell>
          <cell r="DB1276" t="str">
            <v/>
          </cell>
          <cell r="DC1276" t="str">
            <v/>
          </cell>
          <cell r="DD1276" t="str">
            <v/>
          </cell>
          <cell r="DE1276" t="str">
            <v/>
          </cell>
          <cell r="DG1276" t="str">
            <v>SR MILLERS COMPANY LTD</v>
          </cell>
          <cell r="DH1276" t="str">
            <v/>
          </cell>
          <cell r="DI1276" t="str">
            <v/>
          </cell>
          <cell r="DJ1276" t="str">
            <v/>
          </cell>
          <cell r="DK1276" t="str">
            <v/>
          </cell>
          <cell r="DL1276" t="str">
            <v/>
          </cell>
          <cell r="DM1276" t="str">
            <v/>
          </cell>
          <cell r="DN1276" t="str">
            <v/>
          </cell>
          <cell r="DO1276" t="str">
            <v/>
          </cell>
          <cell r="DP1276" t="str">
            <v/>
          </cell>
          <cell r="DQ1276" t="str">
            <v/>
          </cell>
          <cell r="DR1276" t="str">
            <v/>
          </cell>
          <cell r="DS1276" t="str">
            <v/>
          </cell>
          <cell r="DU1276" t="str">
            <v>SR MILLERS COMPANY LTD</v>
          </cell>
          <cell r="DV1276" t="str">
            <v/>
          </cell>
          <cell r="DW1276" t="str">
            <v/>
          </cell>
          <cell r="DX1276" t="str">
            <v/>
          </cell>
          <cell r="DY1276" t="str">
            <v/>
          </cell>
          <cell r="DZ1276" t="str">
            <v/>
          </cell>
          <cell r="EA1276" t="str">
            <v/>
          </cell>
          <cell r="EB1276" t="str">
            <v/>
          </cell>
          <cell r="EC1276" t="str">
            <v/>
          </cell>
          <cell r="ED1276" t="str">
            <v/>
          </cell>
          <cell r="EE1276" t="str">
            <v/>
          </cell>
        </row>
        <row r="1277">
          <cell r="AF1277" t="str">
            <v>SSEBALAMU DAVID</v>
          </cell>
          <cell r="AG1277" t="str">
            <v>SSEBALAMU DAVID</v>
          </cell>
          <cell r="AH1277" t="str">
            <v/>
          </cell>
          <cell r="AI1277" t="str">
            <v/>
          </cell>
          <cell r="AJ1277" t="str">
            <v/>
          </cell>
          <cell r="AK1277" t="str">
            <v/>
          </cell>
          <cell r="AL1277" t="str">
            <v/>
          </cell>
          <cell r="AM1277" t="str">
            <v/>
          </cell>
          <cell r="AN1277" t="str">
            <v/>
          </cell>
          <cell r="AO1277" t="str">
            <v/>
          </cell>
          <cell r="AP1277" t="str">
            <v/>
          </cell>
          <cell r="AQ1277" t="str">
            <v/>
          </cell>
          <cell r="AR1277" t="str">
            <v/>
          </cell>
          <cell r="AS1277" t="str">
            <v/>
          </cell>
          <cell r="AT1277">
            <v>0</v>
          </cell>
          <cell r="AU1277" t="str">
            <v>SSEBALAMU DAVID</v>
          </cell>
          <cell r="AV1277" t="str">
            <v/>
          </cell>
          <cell r="AW1277" t="str">
            <v/>
          </cell>
          <cell r="AX1277" t="str">
            <v/>
          </cell>
          <cell r="AY1277" t="str">
            <v/>
          </cell>
          <cell r="AZ1277" t="str">
            <v/>
          </cell>
          <cell r="BA1277" t="str">
            <v/>
          </cell>
          <cell r="BB1277" t="str">
            <v/>
          </cell>
          <cell r="BC1277" t="str">
            <v/>
          </cell>
          <cell r="BD1277" t="str">
            <v/>
          </cell>
          <cell r="BE1277" t="str">
            <v/>
          </cell>
          <cell r="BG1277" t="str">
            <v>SSEBALAMU DAVID</v>
          </cell>
          <cell r="BH1277" t="str">
            <v/>
          </cell>
          <cell r="BI1277" t="str">
            <v/>
          </cell>
          <cell r="BJ1277" t="str">
            <v/>
          </cell>
          <cell r="BK1277" t="str">
            <v/>
          </cell>
          <cell r="BL1277" t="str">
            <v/>
          </cell>
          <cell r="BM1277" t="str">
            <v/>
          </cell>
          <cell r="BN1277" t="str">
            <v/>
          </cell>
          <cell r="BO1277" t="str">
            <v/>
          </cell>
          <cell r="BP1277" t="str">
            <v/>
          </cell>
          <cell r="BQ1277" t="str">
            <v/>
          </cell>
          <cell r="BR1277" t="str">
            <v/>
          </cell>
          <cell r="BS1277" t="str">
            <v/>
          </cell>
          <cell r="BU1277" t="str">
            <v>SSEBALAMU DAVID</v>
          </cell>
          <cell r="BV1277" t="str">
            <v/>
          </cell>
          <cell r="BW1277" t="str">
            <v/>
          </cell>
          <cell r="BX1277" t="str">
            <v/>
          </cell>
          <cell r="BY1277" t="str">
            <v/>
          </cell>
          <cell r="BZ1277" t="str">
            <v/>
          </cell>
          <cell r="CA1277" t="str">
            <v/>
          </cell>
          <cell r="CB1277" t="str">
            <v/>
          </cell>
          <cell r="CC1277" t="str">
            <v/>
          </cell>
          <cell r="CD1277" t="str">
            <v/>
          </cell>
          <cell r="CE1277" t="str">
            <v/>
          </cell>
          <cell r="CG1277" t="str">
            <v>SSEBALAMU DAVID</v>
          </cell>
          <cell r="CH1277" t="str">
            <v/>
          </cell>
          <cell r="CI1277" t="str">
            <v/>
          </cell>
          <cell r="CJ1277" t="str">
            <v/>
          </cell>
          <cell r="CK1277" t="str">
            <v/>
          </cell>
          <cell r="CL1277" t="str">
            <v/>
          </cell>
          <cell r="CM1277" t="str">
            <v/>
          </cell>
          <cell r="CN1277" t="str">
            <v/>
          </cell>
          <cell r="CO1277" t="str">
            <v/>
          </cell>
          <cell r="CP1277" t="str">
            <v/>
          </cell>
          <cell r="CQ1277" t="str">
            <v/>
          </cell>
          <cell r="CR1277" t="str">
            <v/>
          </cell>
          <cell r="CS1277" t="str">
            <v/>
          </cell>
          <cell r="CU1277" t="str">
            <v>SSEBALAMU DAVID</v>
          </cell>
          <cell r="CV1277" t="str">
            <v/>
          </cell>
          <cell r="CW1277" t="str">
            <v/>
          </cell>
          <cell r="CX1277" t="str">
            <v/>
          </cell>
          <cell r="CY1277" t="str">
            <v/>
          </cell>
          <cell r="CZ1277" t="str">
            <v/>
          </cell>
          <cell r="DA1277" t="str">
            <v/>
          </cell>
          <cell r="DB1277" t="str">
            <v/>
          </cell>
          <cell r="DC1277" t="str">
            <v/>
          </cell>
          <cell r="DD1277" t="str">
            <v/>
          </cell>
          <cell r="DE1277" t="str">
            <v/>
          </cell>
          <cell r="DG1277" t="str">
            <v>SSEBALAMU DAVID</v>
          </cell>
          <cell r="DH1277" t="str">
            <v/>
          </cell>
          <cell r="DI1277" t="str">
            <v/>
          </cell>
          <cell r="DJ1277" t="str">
            <v/>
          </cell>
          <cell r="DK1277" t="str">
            <v/>
          </cell>
          <cell r="DL1277" t="str">
            <v/>
          </cell>
          <cell r="DM1277" t="str">
            <v/>
          </cell>
          <cell r="DN1277" t="str">
            <v/>
          </cell>
          <cell r="DO1277" t="str">
            <v/>
          </cell>
          <cell r="DP1277" t="str">
            <v/>
          </cell>
          <cell r="DQ1277" t="str">
            <v/>
          </cell>
          <cell r="DR1277" t="str">
            <v/>
          </cell>
          <cell r="DS1277" t="str">
            <v/>
          </cell>
          <cell r="DU1277" t="str">
            <v>SSEBALAMU DAVID</v>
          </cell>
          <cell r="DV1277" t="str">
            <v/>
          </cell>
          <cell r="DW1277" t="str">
            <v/>
          </cell>
          <cell r="DX1277" t="str">
            <v/>
          </cell>
          <cell r="DY1277" t="str">
            <v/>
          </cell>
          <cell r="DZ1277" t="str">
            <v/>
          </cell>
          <cell r="EA1277" t="str">
            <v/>
          </cell>
          <cell r="EB1277" t="str">
            <v/>
          </cell>
          <cell r="EC1277" t="str">
            <v/>
          </cell>
          <cell r="ED1277" t="str">
            <v/>
          </cell>
          <cell r="EE1277" t="str">
            <v/>
          </cell>
        </row>
        <row r="1278">
          <cell r="AF1278" t="str">
            <v>SSEBUNJE STEVEN</v>
          </cell>
          <cell r="AG1278" t="str">
            <v>SSEBUNJE STEVEN</v>
          </cell>
          <cell r="AH1278" t="str">
            <v/>
          </cell>
          <cell r="AI1278" t="str">
            <v/>
          </cell>
          <cell r="AJ1278" t="str">
            <v/>
          </cell>
          <cell r="AK1278" t="str">
            <v/>
          </cell>
          <cell r="AL1278" t="str">
            <v/>
          </cell>
          <cell r="AM1278" t="str">
            <v/>
          </cell>
          <cell r="AN1278" t="str">
            <v/>
          </cell>
          <cell r="AO1278" t="str">
            <v/>
          </cell>
          <cell r="AP1278" t="str">
            <v/>
          </cell>
          <cell r="AQ1278" t="str">
            <v/>
          </cell>
          <cell r="AR1278" t="str">
            <v/>
          </cell>
          <cell r="AS1278" t="str">
            <v/>
          </cell>
          <cell r="AT1278">
            <v>0</v>
          </cell>
          <cell r="AU1278" t="str">
            <v>SSEBUNJE STEVEN</v>
          </cell>
          <cell r="AV1278" t="str">
            <v/>
          </cell>
          <cell r="AW1278" t="str">
            <v/>
          </cell>
          <cell r="AX1278" t="str">
            <v/>
          </cell>
          <cell r="AY1278" t="str">
            <v/>
          </cell>
          <cell r="AZ1278" t="str">
            <v/>
          </cell>
          <cell r="BA1278" t="str">
            <v/>
          </cell>
          <cell r="BB1278" t="str">
            <v/>
          </cell>
          <cell r="BC1278" t="str">
            <v/>
          </cell>
          <cell r="BD1278" t="str">
            <v/>
          </cell>
          <cell r="BE1278" t="str">
            <v/>
          </cell>
          <cell r="BG1278" t="str">
            <v>SSEBUNJE STEVEN</v>
          </cell>
          <cell r="BH1278" t="str">
            <v/>
          </cell>
          <cell r="BI1278" t="str">
            <v/>
          </cell>
          <cell r="BJ1278" t="str">
            <v/>
          </cell>
          <cell r="BK1278" t="str">
            <v/>
          </cell>
          <cell r="BL1278" t="str">
            <v/>
          </cell>
          <cell r="BM1278" t="str">
            <v/>
          </cell>
          <cell r="BN1278" t="str">
            <v/>
          </cell>
          <cell r="BO1278" t="str">
            <v/>
          </cell>
          <cell r="BP1278" t="str">
            <v/>
          </cell>
          <cell r="BQ1278" t="str">
            <v/>
          </cell>
          <cell r="BR1278" t="str">
            <v/>
          </cell>
          <cell r="BS1278" t="str">
            <v/>
          </cell>
          <cell r="BU1278" t="str">
            <v>SSEBUNJE STEVEN</v>
          </cell>
          <cell r="BV1278" t="str">
            <v/>
          </cell>
          <cell r="BW1278" t="str">
            <v/>
          </cell>
          <cell r="BX1278" t="str">
            <v/>
          </cell>
          <cell r="BY1278" t="str">
            <v/>
          </cell>
          <cell r="BZ1278" t="str">
            <v/>
          </cell>
          <cell r="CA1278" t="str">
            <v/>
          </cell>
          <cell r="CB1278" t="str">
            <v/>
          </cell>
          <cell r="CC1278" t="str">
            <v/>
          </cell>
          <cell r="CD1278" t="str">
            <v/>
          </cell>
          <cell r="CE1278" t="str">
            <v/>
          </cell>
          <cell r="CG1278" t="str">
            <v>SSEBUNJE STEVEN</v>
          </cell>
          <cell r="CH1278" t="str">
            <v/>
          </cell>
          <cell r="CI1278" t="str">
            <v/>
          </cell>
          <cell r="CJ1278" t="str">
            <v/>
          </cell>
          <cell r="CK1278" t="str">
            <v/>
          </cell>
          <cell r="CL1278" t="str">
            <v/>
          </cell>
          <cell r="CM1278" t="str">
            <v/>
          </cell>
          <cell r="CN1278" t="str">
            <v/>
          </cell>
          <cell r="CO1278" t="str">
            <v/>
          </cell>
          <cell r="CP1278" t="str">
            <v/>
          </cell>
          <cell r="CQ1278" t="str">
            <v/>
          </cell>
          <cell r="CR1278" t="str">
            <v/>
          </cell>
          <cell r="CS1278" t="str">
            <v/>
          </cell>
          <cell r="CU1278" t="str">
            <v>SSEBUNJE STEVEN</v>
          </cell>
          <cell r="CV1278" t="str">
            <v/>
          </cell>
          <cell r="CW1278" t="str">
            <v/>
          </cell>
          <cell r="CX1278" t="str">
            <v/>
          </cell>
          <cell r="CY1278" t="str">
            <v/>
          </cell>
          <cell r="CZ1278" t="str">
            <v/>
          </cell>
          <cell r="DA1278" t="str">
            <v/>
          </cell>
          <cell r="DB1278" t="str">
            <v/>
          </cell>
          <cell r="DC1278" t="str">
            <v/>
          </cell>
          <cell r="DD1278" t="str">
            <v/>
          </cell>
          <cell r="DE1278" t="str">
            <v/>
          </cell>
          <cell r="DG1278" t="str">
            <v>SSEBUNJE STEVEN</v>
          </cell>
          <cell r="DH1278" t="str">
            <v/>
          </cell>
          <cell r="DI1278" t="str">
            <v/>
          </cell>
          <cell r="DJ1278" t="str">
            <v/>
          </cell>
          <cell r="DK1278" t="str">
            <v/>
          </cell>
          <cell r="DL1278" t="str">
            <v/>
          </cell>
          <cell r="DM1278" t="str">
            <v/>
          </cell>
          <cell r="DN1278" t="str">
            <v/>
          </cell>
          <cell r="DO1278" t="str">
            <v/>
          </cell>
          <cell r="DP1278" t="str">
            <v/>
          </cell>
          <cell r="DQ1278" t="str">
            <v/>
          </cell>
          <cell r="DR1278" t="str">
            <v/>
          </cell>
          <cell r="DS1278" t="str">
            <v/>
          </cell>
          <cell r="DU1278" t="str">
            <v>SSEBUNJE STEVEN</v>
          </cell>
          <cell r="DV1278" t="str">
            <v/>
          </cell>
          <cell r="DW1278" t="str">
            <v/>
          </cell>
          <cell r="DX1278" t="str">
            <v/>
          </cell>
          <cell r="DY1278" t="str">
            <v/>
          </cell>
          <cell r="DZ1278" t="str">
            <v/>
          </cell>
          <cell r="EA1278" t="str">
            <v/>
          </cell>
          <cell r="EB1278" t="str">
            <v/>
          </cell>
          <cell r="EC1278" t="str">
            <v/>
          </cell>
          <cell r="ED1278" t="str">
            <v/>
          </cell>
          <cell r="EE1278" t="str">
            <v/>
          </cell>
        </row>
        <row r="1279">
          <cell r="AF1279" t="str">
            <v>SSELULE BEST FEEDS</v>
          </cell>
          <cell r="AG1279" t="str">
            <v>SSELULE BEST FEEDS</v>
          </cell>
          <cell r="AH1279" t="str">
            <v/>
          </cell>
          <cell r="AI1279" t="str">
            <v/>
          </cell>
          <cell r="AJ1279" t="str">
            <v/>
          </cell>
          <cell r="AK1279" t="str">
            <v/>
          </cell>
          <cell r="AL1279" t="str">
            <v/>
          </cell>
          <cell r="AM1279" t="str">
            <v/>
          </cell>
          <cell r="AN1279" t="str">
            <v/>
          </cell>
          <cell r="AO1279" t="str">
            <v/>
          </cell>
          <cell r="AP1279" t="str">
            <v/>
          </cell>
          <cell r="AQ1279" t="str">
            <v/>
          </cell>
          <cell r="AR1279" t="str">
            <v/>
          </cell>
          <cell r="AS1279" t="str">
            <v/>
          </cell>
          <cell r="AT1279">
            <v>0</v>
          </cell>
          <cell r="AU1279" t="str">
            <v>SSELULE BEST FEEDS</v>
          </cell>
          <cell r="AV1279" t="str">
            <v/>
          </cell>
          <cell r="AW1279" t="str">
            <v/>
          </cell>
          <cell r="AX1279" t="str">
            <v/>
          </cell>
          <cell r="AY1279" t="str">
            <v/>
          </cell>
          <cell r="AZ1279" t="str">
            <v/>
          </cell>
          <cell r="BA1279" t="str">
            <v/>
          </cell>
          <cell r="BB1279" t="str">
            <v/>
          </cell>
          <cell r="BC1279" t="str">
            <v/>
          </cell>
          <cell r="BD1279" t="str">
            <v/>
          </cell>
          <cell r="BE1279" t="str">
            <v/>
          </cell>
          <cell r="BG1279" t="str">
            <v>SSELULE BEST FEEDS</v>
          </cell>
          <cell r="BH1279" t="str">
            <v/>
          </cell>
          <cell r="BI1279" t="str">
            <v/>
          </cell>
          <cell r="BJ1279" t="str">
            <v/>
          </cell>
          <cell r="BK1279" t="str">
            <v/>
          </cell>
          <cell r="BL1279" t="str">
            <v/>
          </cell>
          <cell r="BM1279" t="str">
            <v/>
          </cell>
          <cell r="BN1279" t="str">
            <v/>
          </cell>
          <cell r="BO1279" t="str">
            <v/>
          </cell>
          <cell r="BP1279" t="str">
            <v/>
          </cell>
          <cell r="BQ1279" t="str">
            <v/>
          </cell>
          <cell r="BR1279" t="str">
            <v/>
          </cell>
          <cell r="BS1279" t="str">
            <v/>
          </cell>
          <cell r="BU1279" t="str">
            <v>SSELULE BEST FEEDS</v>
          </cell>
          <cell r="BV1279" t="str">
            <v/>
          </cell>
          <cell r="BW1279" t="str">
            <v/>
          </cell>
          <cell r="BX1279" t="str">
            <v/>
          </cell>
          <cell r="BY1279" t="str">
            <v/>
          </cell>
          <cell r="BZ1279" t="str">
            <v/>
          </cell>
          <cell r="CA1279" t="str">
            <v/>
          </cell>
          <cell r="CB1279" t="str">
            <v/>
          </cell>
          <cell r="CC1279" t="str">
            <v/>
          </cell>
          <cell r="CD1279" t="str">
            <v/>
          </cell>
          <cell r="CE1279" t="str">
            <v/>
          </cell>
          <cell r="CG1279" t="str">
            <v>SSELULE BEST FEEDS</v>
          </cell>
          <cell r="CH1279" t="str">
            <v/>
          </cell>
          <cell r="CI1279" t="str">
            <v/>
          </cell>
          <cell r="CJ1279" t="str">
            <v/>
          </cell>
          <cell r="CK1279" t="str">
            <v/>
          </cell>
          <cell r="CL1279" t="str">
            <v/>
          </cell>
          <cell r="CM1279" t="str">
            <v/>
          </cell>
          <cell r="CN1279" t="str">
            <v/>
          </cell>
          <cell r="CO1279" t="str">
            <v/>
          </cell>
          <cell r="CP1279" t="str">
            <v/>
          </cell>
          <cell r="CQ1279" t="str">
            <v/>
          </cell>
          <cell r="CR1279" t="str">
            <v/>
          </cell>
          <cell r="CS1279" t="str">
            <v/>
          </cell>
          <cell r="CU1279" t="str">
            <v>SSELULE BEST FEEDS</v>
          </cell>
          <cell r="CV1279" t="str">
            <v/>
          </cell>
          <cell r="CW1279" t="str">
            <v/>
          </cell>
          <cell r="CX1279" t="str">
            <v/>
          </cell>
          <cell r="CY1279" t="str">
            <v/>
          </cell>
          <cell r="CZ1279" t="str">
            <v/>
          </cell>
          <cell r="DA1279" t="str">
            <v/>
          </cell>
          <cell r="DB1279" t="str">
            <v/>
          </cell>
          <cell r="DC1279" t="str">
            <v/>
          </cell>
          <cell r="DD1279" t="str">
            <v/>
          </cell>
          <cell r="DE1279" t="str">
            <v/>
          </cell>
          <cell r="DG1279" t="str">
            <v>SSELULE BEST FEEDS</v>
          </cell>
          <cell r="DH1279" t="str">
            <v/>
          </cell>
          <cell r="DI1279" t="str">
            <v/>
          </cell>
          <cell r="DJ1279" t="str">
            <v/>
          </cell>
          <cell r="DK1279" t="str">
            <v/>
          </cell>
          <cell r="DL1279" t="str">
            <v/>
          </cell>
          <cell r="DM1279" t="str">
            <v/>
          </cell>
          <cell r="DN1279" t="str">
            <v/>
          </cell>
          <cell r="DO1279" t="str">
            <v/>
          </cell>
          <cell r="DP1279" t="str">
            <v/>
          </cell>
          <cell r="DQ1279" t="str">
            <v/>
          </cell>
          <cell r="DR1279" t="str">
            <v/>
          </cell>
          <cell r="DS1279" t="str">
            <v/>
          </cell>
          <cell r="DU1279" t="str">
            <v>SSELULE BEST FEEDS</v>
          </cell>
          <cell r="DV1279" t="str">
            <v/>
          </cell>
          <cell r="DW1279" t="str">
            <v/>
          </cell>
          <cell r="DX1279" t="str">
            <v/>
          </cell>
          <cell r="DY1279" t="str">
            <v/>
          </cell>
          <cell r="DZ1279" t="str">
            <v/>
          </cell>
          <cell r="EA1279" t="str">
            <v/>
          </cell>
          <cell r="EB1279" t="str">
            <v/>
          </cell>
          <cell r="EC1279" t="str">
            <v/>
          </cell>
          <cell r="ED1279" t="str">
            <v/>
          </cell>
          <cell r="EE1279" t="str">
            <v/>
          </cell>
        </row>
        <row r="1280">
          <cell r="AF1280" t="str">
            <v>SSEMUKI UGANDA LIMITED  COMMISSION</v>
          </cell>
          <cell r="AG1280" t="str">
            <v>SSEMUKI UGANDA LIMITED  COMMISSION</v>
          </cell>
          <cell r="AH1280" t="str">
            <v/>
          </cell>
          <cell r="AI1280" t="str">
            <v/>
          </cell>
          <cell r="AJ1280" t="str">
            <v/>
          </cell>
          <cell r="AK1280" t="str">
            <v/>
          </cell>
          <cell r="AL1280" t="str">
            <v/>
          </cell>
          <cell r="AM1280" t="str">
            <v/>
          </cell>
          <cell r="AN1280" t="str">
            <v/>
          </cell>
          <cell r="AO1280" t="str">
            <v/>
          </cell>
          <cell r="AP1280" t="str">
            <v/>
          </cell>
          <cell r="AQ1280" t="str">
            <v/>
          </cell>
          <cell r="AR1280" t="str">
            <v/>
          </cell>
          <cell r="AS1280" t="str">
            <v/>
          </cell>
          <cell r="AT1280">
            <v>0</v>
          </cell>
          <cell r="AU1280" t="str">
            <v>SSEMUKI UGANDA LIMITED  COMMISSION</v>
          </cell>
          <cell r="AV1280" t="str">
            <v/>
          </cell>
          <cell r="AW1280" t="str">
            <v/>
          </cell>
          <cell r="AX1280" t="str">
            <v/>
          </cell>
          <cell r="AY1280" t="str">
            <v/>
          </cell>
          <cell r="AZ1280" t="str">
            <v/>
          </cell>
          <cell r="BA1280" t="str">
            <v/>
          </cell>
          <cell r="BB1280" t="str">
            <v/>
          </cell>
          <cell r="BC1280" t="str">
            <v/>
          </cell>
          <cell r="BD1280" t="str">
            <v/>
          </cell>
          <cell r="BE1280" t="str">
            <v/>
          </cell>
          <cell r="BG1280" t="str">
            <v>SSEMUKI UGANDA LIMITED  COMMISSION</v>
          </cell>
          <cell r="BH1280" t="str">
            <v/>
          </cell>
          <cell r="BI1280" t="str">
            <v/>
          </cell>
          <cell r="BJ1280" t="str">
            <v/>
          </cell>
          <cell r="BK1280" t="str">
            <v/>
          </cell>
          <cell r="BL1280" t="str">
            <v/>
          </cell>
          <cell r="BM1280" t="str">
            <v/>
          </cell>
          <cell r="BN1280" t="str">
            <v/>
          </cell>
          <cell r="BO1280" t="str">
            <v/>
          </cell>
          <cell r="BP1280" t="str">
            <v/>
          </cell>
          <cell r="BQ1280" t="str">
            <v/>
          </cell>
          <cell r="BR1280" t="str">
            <v/>
          </cell>
          <cell r="BS1280" t="str">
            <v/>
          </cell>
          <cell r="BU1280" t="str">
            <v>SSEMUKI UGANDA LIMITED  COMMISSION</v>
          </cell>
          <cell r="BV1280" t="str">
            <v/>
          </cell>
          <cell r="BW1280" t="str">
            <v/>
          </cell>
          <cell r="BX1280" t="str">
            <v/>
          </cell>
          <cell r="BY1280" t="str">
            <v/>
          </cell>
          <cell r="BZ1280" t="str">
            <v/>
          </cell>
          <cell r="CA1280" t="str">
            <v/>
          </cell>
          <cell r="CB1280" t="str">
            <v/>
          </cell>
          <cell r="CC1280" t="str">
            <v/>
          </cell>
          <cell r="CD1280" t="str">
            <v/>
          </cell>
          <cell r="CE1280" t="str">
            <v/>
          </cell>
          <cell r="CG1280" t="str">
            <v>SSEMUKI UGANDA LIMITED  COMMISSION</v>
          </cell>
          <cell r="CH1280" t="str">
            <v/>
          </cell>
          <cell r="CI1280" t="str">
            <v/>
          </cell>
          <cell r="CJ1280" t="str">
            <v/>
          </cell>
          <cell r="CK1280" t="str">
            <v/>
          </cell>
          <cell r="CL1280" t="str">
            <v/>
          </cell>
          <cell r="CM1280" t="str">
            <v/>
          </cell>
          <cell r="CN1280" t="str">
            <v/>
          </cell>
          <cell r="CO1280" t="str">
            <v/>
          </cell>
          <cell r="CP1280" t="str">
            <v/>
          </cell>
          <cell r="CQ1280" t="str">
            <v/>
          </cell>
          <cell r="CR1280" t="str">
            <v/>
          </cell>
          <cell r="CS1280" t="str">
            <v/>
          </cell>
          <cell r="CU1280" t="str">
            <v>SSEMUKI UGANDA LIMITED  COMMISSION</v>
          </cell>
          <cell r="CV1280" t="str">
            <v/>
          </cell>
          <cell r="CW1280" t="str">
            <v/>
          </cell>
          <cell r="CX1280" t="str">
            <v/>
          </cell>
          <cell r="CY1280" t="str">
            <v/>
          </cell>
          <cell r="CZ1280" t="str">
            <v/>
          </cell>
          <cell r="DA1280" t="str">
            <v/>
          </cell>
          <cell r="DB1280" t="str">
            <v/>
          </cell>
          <cell r="DC1280" t="str">
            <v/>
          </cell>
          <cell r="DD1280" t="str">
            <v/>
          </cell>
          <cell r="DE1280" t="str">
            <v/>
          </cell>
          <cell r="DG1280" t="str">
            <v>SSEMUKI UGANDA LIMITED  COMMISSION</v>
          </cell>
          <cell r="DH1280" t="str">
            <v/>
          </cell>
          <cell r="DI1280" t="str">
            <v/>
          </cell>
          <cell r="DJ1280" t="str">
            <v/>
          </cell>
          <cell r="DK1280" t="str">
            <v/>
          </cell>
          <cell r="DL1280" t="str">
            <v/>
          </cell>
          <cell r="DM1280" t="str">
            <v/>
          </cell>
          <cell r="DN1280" t="str">
            <v/>
          </cell>
          <cell r="DO1280" t="str">
            <v/>
          </cell>
          <cell r="DP1280" t="str">
            <v/>
          </cell>
          <cell r="DQ1280" t="str">
            <v/>
          </cell>
          <cell r="DR1280" t="str">
            <v/>
          </cell>
          <cell r="DS1280" t="str">
            <v/>
          </cell>
          <cell r="DU1280" t="str">
            <v>SSEMUKI UGANDA LIMITED  COMMISSION</v>
          </cell>
          <cell r="DV1280" t="str">
            <v/>
          </cell>
          <cell r="DW1280" t="str">
            <v/>
          </cell>
          <cell r="DX1280" t="str">
            <v/>
          </cell>
          <cell r="DY1280" t="str">
            <v/>
          </cell>
          <cell r="DZ1280" t="str">
            <v/>
          </cell>
          <cell r="EA1280" t="str">
            <v/>
          </cell>
          <cell r="EB1280" t="str">
            <v/>
          </cell>
          <cell r="EC1280" t="str">
            <v/>
          </cell>
          <cell r="ED1280" t="str">
            <v/>
          </cell>
          <cell r="EE1280" t="str">
            <v/>
          </cell>
        </row>
        <row r="1281">
          <cell r="AF1281" t="str">
            <v>SSEN UGANDA LTD-COMMISSION LINE</v>
          </cell>
          <cell r="AG1281" t="str">
            <v>SSEN UGANDA LTD-COMMISSION LINE</v>
          </cell>
          <cell r="AH1281" t="str">
            <v/>
          </cell>
          <cell r="AI1281" t="str">
            <v/>
          </cell>
          <cell r="AJ1281" t="str">
            <v/>
          </cell>
          <cell r="AK1281" t="str">
            <v/>
          </cell>
          <cell r="AL1281" t="str">
            <v/>
          </cell>
          <cell r="AM1281" t="str">
            <v/>
          </cell>
          <cell r="AN1281" t="str">
            <v/>
          </cell>
          <cell r="AO1281" t="str">
            <v/>
          </cell>
          <cell r="AP1281" t="str">
            <v/>
          </cell>
          <cell r="AQ1281" t="str">
            <v/>
          </cell>
          <cell r="AR1281" t="str">
            <v/>
          </cell>
          <cell r="AS1281" t="str">
            <v/>
          </cell>
          <cell r="AT1281">
            <v>0</v>
          </cell>
          <cell r="AU1281" t="str">
            <v>SSEN UGANDA LTD-COMMISSION LINE</v>
          </cell>
          <cell r="AV1281" t="str">
            <v/>
          </cell>
          <cell r="AW1281" t="str">
            <v/>
          </cell>
          <cell r="AX1281" t="str">
            <v/>
          </cell>
          <cell r="AY1281" t="str">
            <v/>
          </cell>
          <cell r="AZ1281" t="str">
            <v/>
          </cell>
          <cell r="BA1281" t="str">
            <v/>
          </cell>
          <cell r="BB1281" t="str">
            <v/>
          </cell>
          <cell r="BC1281" t="str">
            <v/>
          </cell>
          <cell r="BD1281" t="str">
            <v/>
          </cell>
          <cell r="BE1281" t="str">
            <v/>
          </cell>
          <cell r="BG1281" t="str">
            <v>SSEN UGANDA LTD-COMMISSION LINE</v>
          </cell>
          <cell r="BH1281" t="str">
            <v/>
          </cell>
          <cell r="BI1281" t="str">
            <v/>
          </cell>
          <cell r="BJ1281" t="str">
            <v/>
          </cell>
          <cell r="BK1281" t="str">
            <v/>
          </cell>
          <cell r="BL1281" t="str">
            <v/>
          </cell>
          <cell r="BM1281" t="str">
            <v/>
          </cell>
          <cell r="BN1281" t="str">
            <v/>
          </cell>
          <cell r="BO1281" t="str">
            <v/>
          </cell>
          <cell r="BP1281" t="str">
            <v/>
          </cell>
          <cell r="BQ1281" t="str">
            <v/>
          </cell>
          <cell r="BR1281" t="str">
            <v/>
          </cell>
          <cell r="BS1281" t="str">
            <v/>
          </cell>
          <cell r="BU1281" t="str">
            <v>SSEN UGANDA LTD-COMMISSION LINE</v>
          </cell>
          <cell r="BV1281" t="str">
            <v/>
          </cell>
          <cell r="BW1281" t="str">
            <v/>
          </cell>
          <cell r="BX1281" t="str">
            <v/>
          </cell>
          <cell r="BY1281" t="str">
            <v/>
          </cell>
          <cell r="BZ1281" t="str">
            <v/>
          </cell>
          <cell r="CA1281" t="str">
            <v/>
          </cell>
          <cell r="CB1281" t="str">
            <v/>
          </cell>
          <cell r="CC1281" t="str">
            <v/>
          </cell>
          <cell r="CD1281" t="str">
            <v/>
          </cell>
          <cell r="CE1281" t="str">
            <v/>
          </cell>
          <cell r="CG1281" t="str">
            <v>SSEN UGANDA LTD-COMMISSION LINE</v>
          </cell>
          <cell r="CH1281" t="str">
            <v/>
          </cell>
          <cell r="CI1281" t="str">
            <v/>
          </cell>
          <cell r="CJ1281" t="str">
            <v/>
          </cell>
          <cell r="CK1281" t="str">
            <v/>
          </cell>
          <cell r="CL1281" t="str">
            <v/>
          </cell>
          <cell r="CM1281" t="str">
            <v/>
          </cell>
          <cell r="CN1281" t="str">
            <v/>
          </cell>
          <cell r="CO1281" t="str">
            <v/>
          </cell>
          <cell r="CP1281" t="str">
            <v/>
          </cell>
          <cell r="CQ1281" t="str">
            <v/>
          </cell>
          <cell r="CR1281" t="str">
            <v/>
          </cell>
          <cell r="CS1281" t="str">
            <v/>
          </cell>
          <cell r="CU1281" t="str">
            <v>SSEN UGANDA LTD-COMMISSION LINE</v>
          </cell>
          <cell r="CV1281" t="str">
            <v/>
          </cell>
          <cell r="CW1281" t="str">
            <v/>
          </cell>
          <cell r="CX1281" t="str">
            <v/>
          </cell>
          <cell r="CY1281" t="str">
            <v/>
          </cell>
          <cell r="CZ1281" t="str">
            <v/>
          </cell>
          <cell r="DA1281" t="str">
            <v/>
          </cell>
          <cell r="DB1281" t="str">
            <v/>
          </cell>
          <cell r="DC1281" t="str">
            <v/>
          </cell>
          <cell r="DD1281" t="str">
            <v/>
          </cell>
          <cell r="DE1281" t="str">
            <v/>
          </cell>
          <cell r="DG1281" t="str">
            <v>SSEN UGANDA LTD-COMMISSION LINE</v>
          </cell>
          <cell r="DH1281" t="str">
            <v/>
          </cell>
          <cell r="DI1281" t="str">
            <v/>
          </cell>
          <cell r="DJ1281" t="str">
            <v/>
          </cell>
          <cell r="DK1281" t="str">
            <v/>
          </cell>
          <cell r="DL1281" t="str">
            <v/>
          </cell>
          <cell r="DM1281" t="str">
            <v/>
          </cell>
          <cell r="DN1281" t="str">
            <v/>
          </cell>
          <cell r="DO1281" t="str">
            <v/>
          </cell>
          <cell r="DP1281" t="str">
            <v/>
          </cell>
          <cell r="DQ1281" t="str">
            <v/>
          </cell>
          <cell r="DR1281" t="str">
            <v/>
          </cell>
          <cell r="DS1281" t="str">
            <v/>
          </cell>
          <cell r="DU1281" t="str">
            <v>SSEN UGANDA LTD-COMMISSION LINE</v>
          </cell>
          <cell r="DV1281" t="str">
            <v/>
          </cell>
          <cell r="DW1281" t="str">
            <v/>
          </cell>
          <cell r="DX1281" t="str">
            <v/>
          </cell>
          <cell r="DY1281" t="str">
            <v/>
          </cell>
          <cell r="DZ1281" t="str">
            <v/>
          </cell>
          <cell r="EA1281" t="str">
            <v/>
          </cell>
          <cell r="EB1281" t="str">
            <v/>
          </cell>
          <cell r="EC1281" t="str">
            <v/>
          </cell>
          <cell r="ED1281" t="str">
            <v/>
          </cell>
          <cell r="EE1281" t="str">
            <v/>
          </cell>
        </row>
        <row r="1282">
          <cell r="AF1282" t="str">
            <v>SSENOGA ABDUL MERCHANT</v>
          </cell>
          <cell r="AG1282" t="str">
            <v>SSENOGA ABDUL MERCHANT</v>
          </cell>
          <cell r="AH1282" t="str">
            <v/>
          </cell>
          <cell r="AI1282" t="str">
            <v/>
          </cell>
          <cell r="AJ1282" t="str">
            <v/>
          </cell>
          <cell r="AK1282" t="str">
            <v/>
          </cell>
          <cell r="AL1282" t="str">
            <v/>
          </cell>
          <cell r="AM1282" t="str">
            <v/>
          </cell>
          <cell r="AN1282" t="str">
            <v/>
          </cell>
          <cell r="AO1282" t="str">
            <v/>
          </cell>
          <cell r="AP1282" t="str">
            <v/>
          </cell>
          <cell r="AQ1282" t="str">
            <v/>
          </cell>
          <cell r="AR1282" t="str">
            <v/>
          </cell>
          <cell r="AS1282" t="str">
            <v/>
          </cell>
          <cell r="AT1282">
            <v>0</v>
          </cell>
          <cell r="AU1282" t="str">
            <v>SSENOGA ABDUL MERCHANT</v>
          </cell>
          <cell r="AV1282" t="str">
            <v/>
          </cell>
          <cell r="AW1282" t="str">
            <v/>
          </cell>
          <cell r="AX1282" t="str">
            <v/>
          </cell>
          <cell r="AY1282" t="str">
            <v/>
          </cell>
          <cell r="AZ1282" t="str">
            <v/>
          </cell>
          <cell r="BA1282" t="str">
            <v/>
          </cell>
          <cell r="BB1282" t="str">
            <v/>
          </cell>
          <cell r="BC1282" t="str">
            <v/>
          </cell>
          <cell r="BD1282" t="str">
            <v/>
          </cell>
          <cell r="BE1282" t="str">
            <v/>
          </cell>
          <cell r="BG1282" t="str">
            <v>SSENOGA ABDUL MERCHANT</v>
          </cell>
          <cell r="BH1282" t="str">
            <v/>
          </cell>
          <cell r="BI1282" t="str">
            <v/>
          </cell>
          <cell r="BJ1282" t="str">
            <v/>
          </cell>
          <cell r="BK1282" t="str">
            <v/>
          </cell>
          <cell r="BL1282" t="str">
            <v/>
          </cell>
          <cell r="BM1282" t="str">
            <v/>
          </cell>
          <cell r="BN1282" t="str">
            <v/>
          </cell>
          <cell r="BO1282" t="str">
            <v/>
          </cell>
          <cell r="BP1282" t="str">
            <v/>
          </cell>
          <cell r="BQ1282" t="str">
            <v/>
          </cell>
          <cell r="BR1282" t="str">
            <v/>
          </cell>
          <cell r="BS1282" t="str">
            <v/>
          </cell>
          <cell r="BU1282" t="str">
            <v>SSENOGA ABDUL MERCHANT</v>
          </cell>
          <cell r="BV1282" t="str">
            <v/>
          </cell>
          <cell r="BW1282" t="str">
            <v/>
          </cell>
          <cell r="BX1282" t="str">
            <v/>
          </cell>
          <cell r="BY1282" t="str">
            <v/>
          </cell>
          <cell r="BZ1282" t="str">
            <v/>
          </cell>
          <cell r="CA1282" t="str">
            <v/>
          </cell>
          <cell r="CB1282" t="str">
            <v/>
          </cell>
          <cell r="CC1282" t="str">
            <v/>
          </cell>
          <cell r="CD1282" t="str">
            <v/>
          </cell>
          <cell r="CE1282" t="str">
            <v/>
          </cell>
          <cell r="CG1282" t="str">
            <v>SSENOGA ABDUL MERCHANT</v>
          </cell>
          <cell r="CH1282" t="str">
            <v/>
          </cell>
          <cell r="CI1282" t="str">
            <v/>
          </cell>
          <cell r="CJ1282" t="str">
            <v/>
          </cell>
          <cell r="CK1282" t="str">
            <v/>
          </cell>
          <cell r="CL1282" t="str">
            <v/>
          </cell>
          <cell r="CM1282" t="str">
            <v/>
          </cell>
          <cell r="CN1282" t="str">
            <v/>
          </cell>
          <cell r="CO1282" t="str">
            <v/>
          </cell>
          <cell r="CP1282" t="str">
            <v/>
          </cell>
          <cell r="CQ1282" t="str">
            <v/>
          </cell>
          <cell r="CR1282" t="str">
            <v/>
          </cell>
          <cell r="CS1282" t="str">
            <v/>
          </cell>
          <cell r="CU1282" t="str">
            <v>SSENOGA ABDUL MERCHANT</v>
          </cell>
          <cell r="CV1282" t="str">
            <v/>
          </cell>
          <cell r="CW1282" t="str">
            <v/>
          </cell>
          <cell r="CX1282" t="str">
            <v/>
          </cell>
          <cell r="CY1282" t="str">
            <v/>
          </cell>
          <cell r="CZ1282" t="str">
            <v/>
          </cell>
          <cell r="DA1282" t="str">
            <v/>
          </cell>
          <cell r="DB1282" t="str">
            <v/>
          </cell>
          <cell r="DC1282" t="str">
            <v/>
          </cell>
          <cell r="DD1282" t="str">
            <v/>
          </cell>
          <cell r="DE1282" t="str">
            <v/>
          </cell>
          <cell r="DG1282" t="str">
            <v>SSENOGA ABDUL MERCHANT</v>
          </cell>
          <cell r="DH1282" t="str">
            <v/>
          </cell>
          <cell r="DI1282" t="str">
            <v/>
          </cell>
          <cell r="DJ1282" t="str">
            <v/>
          </cell>
          <cell r="DK1282" t="str">
            <v/>
          </cell>
          <cell r="DL1282" t="str">
            <v/>
          </cell>
          <cell r="DM1282" t="str">
            <v/>
          </cell>
          <cell r="DN1282" t="str">
            <v/>
          </cell>
          <cell r="DO1282" t="str">
            <v/>
          </cell>
          <cell r="DP1282" t="str">
            <v/>
          </cell>
          <cell r="DQ1282" t="str">
            <v/>
          </cell>
          <cell r="DR1282" t="str">
            <v/>
          </cell>
          <cell r="DS1282" t="str">
            <v/>
          </cell>
          <cell r="DU1282" t="str">
            <v>SSENOGA ABDUL MERCHANT</v>
          </cell>
          <cell r="DV1282" t="str">
            <v/>
          </cell>
          <cell r="DW1282" t="str">
            <v/>
          </cell>
          <cell r="DX1282" t="str">
            <v/>
          </cell>
          <cell r="DY1282" t="str">
            <v/>
          </cell>
          <cell r="DZ1282" t="str">
            <v/>
          </cell>
          <cell r="EA1282" t="str">
            <v/>
          </cell>
          <cell r="EB1282" t="str">
            <v/>
          </cell>
          <cell r="EC1282" t="str">
            <v/>
          </cell>
          <cell r="ED1282" t="str">
            <v/>
          </cell>
          <cell r="EE1282" t="str">
            <v/>
          </cell>
        </row>
        <row r="1283">
          <cell r="AF1283" t="str">
            <v>SSENOGA ROBERTS</v>
          </cell>
          <cell r="AG1283" t="str">
            <v>SSENOGA ROBERTS</v>
          </cell>
          <cell r="AH1283" t="str">
            <v/>
          </cell>
          <cell r="AI1283" t="str">
            <v/>
          </cell>
          <cell r="AJ1283" t="str">
            <v/>
          </cell>
          <cell r="AK1283" t="str">
            <v/>
          </cell>
          <cell r="AL1283" t="str">
            <v/>
          </cell>
          <cell r="AM1283" t="str">
            <v/>
          </cell>
          <cell r="AN1283" t="str">
            <v/>
          </cell>
          <cell r="AO1283" t="str">
            <v/>
          </cell>
          <cell r="AP1283" t="str">
            <v/>
          </cell>
          <cell r="AQ1283" t="str">
            <v/>
          </cell>
          <cell r="AR1283" t="str">
            <v/>
          </cell>
          <cell r="AS1283" t="str">
            <v/>
          </cell>
          <cell r="AT1283">
            <v>0</v>
          </cell>
          <cell r="AU1283" t="str">
            <v>SSENOGA ROBERTS</v>
          </cell>
          <cell r="AV1283" t="str">
            <v/>
          </cell>
          <cell r="AW1283" t="str">
            <v/>
          </cell>
          <cell r="AX1283" t="str">
            <v/>
          </cell>
          <cell r="AY1283" t="str">
            <v/>
          </cell>
          <cell r="AZ1283" t="str">
            <v/>
          </cell>
          <cell r="BA1283" t="str">
            <v/>
          </cell>
          <cell r="BB1283" t="str">
            <v/>
          </cell>
          <cell r="BC1283" t="str">
            <v/>
          </cell>
          <cell r="BD1283" t="str">
            <v/>
          </cell>
          <cell r="BE1283" t="str">
            <v/>
          </cell>
          <cell r="BG1283" t="str">
            <v>SSENOGA ROBERTS</v>
          </cell>
          <cell r="BH1283" t="str">
            <v/>
          </cell>
          <cell r="BI1283" t="str">
            <v/>
          </cell>
          <cell r="BJ1283" t="str">
            <v/>
          </cell>
          <cell r="BK1283" t="str">
            <v/>
          </cell>
          <cell r="BL1283" t="str">
            <v/>
          </cell>
          <cell r="BM1283" t="str">
            <v/>
          </cell>
          <cell r="BN1283" t="str">
            <v/>
          </cell>
          <cell r="BO1283" t="str">
            <v/>
          </cell>
          <cell r="BP1283" t="str">
            <v/>
          </cell>
          <cell r="BQ1283" t="str">
            <v/>
          </cell>
          <cell r="BR1283" t="str">
            <v/>
          </cell>
          <cell r="BS1283" t="str">
            <v/>
          </cell>
          <cell r="BU1283" t="str">
            <v>SSENOGA ROBERTS</v>
          </cell>
          <cell r="BV1283" t="str">
            <v/>
          </cell>
          <cell r="BW1283" t="str">
            <v/>
          </cell>
          <cell r="BX1283" t="str">
            <v/>
          </cell>
          <cell r="BY1283" t="str">
            <v/>
          </cell>
          <cell r="BZ1283" t="str">
            <v/>
          </cell>
          <cell r="CA1283" t="str">
            <v/>
          </cell>
          <cell r="CB1283" t="str">
            <v/>
          </cell>
          <cell r="CC1283" t="str">
            <v/>
          </cell>
          <cell r="CD1283" t="str">
            <v/>
          </cell>
          <cell r="CE1283" t="str">
            <v/>
          </cell>
          <cell r="CG1283" t="str">
            <v>SSENOGA ROBERTS</v>
          </cell>
          <cell r="CH1283" t="str">
            <v/>
          </cell>
          <cell r="CI1283" t="str">
            <v/>
          </cell>
          <cell r="CJ1283" t="str">
            <v/>
          </cell>
          <cell r="CK1283" t="str">
            <v/>
          </cell>
          <cell r="CL1283" t="str">
            <v/>
          </cell>
          <cell r="CM1283" t="str">
            <v/>
          </cell>
          <cell r="CN1283" t="str">
            <v/>
          </cell>
          <cell r="CO1283" t="str">
            <v/>
          </cell>
          <cell r="CP1283" t="str">
            <v/>
          </cell>
          <cell r="CQ1283" t="str">
            <v/>
          </cell>
          <cell r="CR1283" t="str">
            <v/>
          </cell>
          <cell r="CS1283" t="str">
            <v/>
          </cell>
          <cell r="CU1283" t="str">
            <v>SSENOGA ROBERTS</v>
          </cell>
          <cell r="CV1283" t="str">
            <v/>
          </cell>
          <cell r="CW1283" t="str">
            <v/>
          </cell>
          <cell r="CX1283" t="str">
            <v/>
          </cell>
          <cell r="CY1283" t="str">
            <v/>
          </cell>
          <cell r="CZ1283" t="str">
            <v/>
          </cell>
          <cell r="DA1283" t="str">
            <v/>
          </cell>
          <cell r="DB1283" t="str">
            <v/>
          </cell>
          <cell r="DC1283" t="str">
            <v/>
          </cell>
          <cell r="DD1283" t="str">
            <v/>
          </cell>
          <cell r="DE1283" t="str">
            <v/>
          </cell>
          <cell r="DG1283" t="str">
            <v>SSENOGA ROBERTS</v>
          </cell>
          <cell r="DH1283" t="str">
            <v/>
          </cell>
          <cell r="DI1283" t="str">
            <v/>
          </cell>
          <cell r="DJ1283" t="str">
            <v/>
          </cell>
          <cell r="DK1283" t="str">
            <v/>
          </cell>
          <cell r="DL1283" t="str">
            <v/>
          </cell>
          <cell r="DM1283" t="str">
            <v/>
          </cell>
          <cell r="DN1283" t="str">
            <v/>
          </cell>
          <cell r="DO1283" t="str">
            <v/>
          </cell>
          <cell r="DP1283" t="str">
            <v/>
          </cell>
          <cell r="DQ1283" t="str">
            <v/>
          </cell>
          <cell r="DR1283" t="str">
            <v/>
          </cell>
          <cell r="DS1283" t="str">
            <v/>
          </cell>
          <cell r="DU1283" t="str">
            <v>SSENOGA ROBERTS</v>
          </cell>
          <cell r="DV1283" t="str">
            <v/>
          </cell>
          <cell r="DW1283" t="str">
            <v/>
          </cell>
          <cell r="DX1283" t="str">
            <v/>
          </cell>
          <cell r="DY1283" t="str">
            <v/>
          </cell>
          <cell r="DZ1283" t="str">
            <v/>
          </cell>
          <cell r="EA1283" t="str">
            <v/>
          </cell>
          <cell r="EB1283" t="str">
            <v/>
          </cell>
          <cell r="EC1283" t="str">
            <v/>
          </cell>
          <cell r="ED1283" t="str">
            <v/>
          </cell>
          <cell r="EE1283" t="str">
            <v/>
          </cell>
        </row>
        <row r="1284">
          <cell r="AF1284" t="str">
            <v>ST ADOLF HIGH SCHOOL KATOOSA</v>
          </cell>
          <cell r="AG1284" t="str">
            <v>ST ADOLF HIGH SCHOOL KATOOSA</v>
          </cell>
          <cell r="AH1284" t="str">
            <v/>
          </cell>
          <cell r="AI1284" t="str">
            <v/>
          </cell>
          <cell r="AJ1284" t="str">
            <v/>
          </cell>
          <cell r="AK1284" t="str">
            <v/>
          </cell>
          <cell r="AL1284" t="str">
            <v/>
          </cell>
          <cell r="AM1284" t="str">
            <v/>
          </cell>
          <cell r="AN1284" t="str">
            <v/>
          </cell>
          <cell r="AO1284" t="str">
            <v/>
          </cell>
          <cell r="AP1284" t="str">
            <v/>
          </cell>
          <cell r="AQ1284" t="str">
            <v/>
          </cell>
          <cell r="AR1284" t="str">
            <v/>
          </cell>
          <cell r="AS1284" t="str">
            <v/>
          </cell>
          <cell r="AT1284">
            <v>0</v>
          </cell>
          <cell r="AU1284" t="str">
            <v>ST ADOLF HIGH SCHOOL KATOOSA</v>
          </cell>
          <cell r="AV1284" t="str">
            <v/>
          </cell>
          <cell r="AW1284" t="str">
            <v/>
          </cell>
          <cell r="AX1284" t="str">
            <v/>
          </cell>
          <cell r="AY1284" t="str">
            <v/>
          </cell>
          <cell r="AZ1284" t="str">
            <v/>
          </cell>
          <cell r="BA1284" t="str">
            <v/>
          </cell>
          <cell r="BB1284" t="str">
            <v/>
          </cell>
          <cell r="BC1284" t="str">
            <v/>
          </cell>
          <cell r="BD1284" t="str">
            <v/>
          </cell>
          <cell r="BE1284" t="str">
            <v/>
          </cell>
          <cell r="BG1284" t="str">
            <v>ST ADOLF HIGH SCHOOL KATOOSA</v>
          </cell>
          <cell r="BH1284" t="str">
            <v/>
          </cell>
          <cell r="BI1284" t="str">
            <v/>
          </cell>
          <cell r="BJ1284" t="str">
            <v/>
          </cell>
          <cell r="BK1284" t="str">
            <v/>
          </cell>
          <cell r="BL1284" t="str">
            <v/>
          </cell>
          <cell r="BM1284" t="str">
            <v/>
          </cell>
          <cell r="BN1284" t="str">
            <v/>
          </cell>
          <cell r="BO1284" t="str">
            <v/>
          </cell>
          <cell r="BP1284" t="str">
            <v/>
          </cell>
          <cell r="BQ1284" t="str">
            <v/>
          </cell>
          <cell r="BR1284" t="str">
            <v/>
          </cell>
          <cell r="BS1284" t="str">
            <v/>
          </cell>
          <cell r="BU1284" t="str">
            <v>ST ADOLF HIGH SCHOOL KATOOSA</v>
          </cell>
          <cell r="BV1284" t="str">
            <v/>
          </cell>
          <cell r="BW1284" t="str">
            <v/>
          </cell>
          <cell r="BX1284" t="str">
            <v/>
          </cell>
          <cell r="BY1284" t="str">
            <v/>
          </cell>
          <cell r="BZ1284" t="str">
            <v/>
          </cell>
          <cell r="CA1284" t="str">
            <v/>
          </cell>
          <cell r="CB1284" t="str">
            <v/>
          </cell>
          <cell r="CC1284" t="str">
            <v/>
          </cell>
          <cell r="CD1284" t="str">
            <v/>
          </cell>
          <cell r="CE1284" t="str">
            <v/>
          </cell>
          <cell r="CG1284" t="str">
            <v>ST ADOLF HIGH SCHOOL KATOOSA</v>
          </cell>
          <cell r="CH1284" t="str">
            <v/>
          </cell>
          <cell r="CI1284" t="str">
            <v/>
          </cell>
          <cell r="CJ1284" t="str">
            <v/>
          </cell>
          <cell r="CK1284" t="str">
            <v/>
          </cell>
          <cell r="CL1284" t="str">
            <v/>
          </cell>
          <cell r="CM1284" t="str">
            <v/>
          </cell>
          <cell r="CN1284" t="str">
            <v/>
          </cell>
          <cell r="CO1284" t="str">
            <v/>
          </cell>
          <cell r="CP1284" t="str">
            <v/>
          </cell>
          <cell r="CQ1284" t="str">
            <v/>
          </cell>
          <cell r="CR1284" t="str">
            <v/>
          </cell>
          <cell r="CS1284" t="str">
            <v/>
          </cell>
          <cell r="CU1284" t="str">
            <v>ST ADOLF HIGH SCHOOL KATOOSA</v>
          </cell>
          <cell r="CV1284" t="str">
            <v/>
          </cell>
          <cell r="CW1284" t="str">
            <v/>
          </cell>
          <cell r="CX1284" t="str">
            <v/>
          </cell>
          <cell r="CY1284" t="str">
            <v/>
          </cell>
          <cell r="CZ1284" t="str">
            <v/>
          </cell>
          <cell r="DA1284" t="str">
            <v/>
          </cell>
          <cell r="DB1284" t="str">
            <v/>
          </cell>
          <cell r="DC1284" t="str">
            <v/>
          </cell>
          <cell r="DD1284" t="str">
            <v/>
          </cell>
          <cell r="DE1284" t="str">
            <v/>
          </cell>
          <cell r="DG1284" t="str">
            <v>ST ADOLF HIGH SCHOOL KATOOSA</v>
          </cell>
          <cell r="DH1284" t="str">
            <v/>
          </cell>
          <cell r="DI1284" t="str">
            <v/>
          </cell>
          <cell r="DJ1284" t="str">
            <v/>
          </cell>
          <cell r="DK1284" t="str">
            <v/>
          </cell>
          <cell r="DL1284" t="str">
            <v/>
          </cell>
          <cell r="DM1284" t="str">
            <v/>
          </cell>
          <cell r="DN1284" t="str">
            <v/>
          </cell>
          <cell r="DO1284" t="str">
            <v/>
          </cell>
          <cell r="DP1284" t="str">
            <v/>
          </cell>
          <cell r="DQ1284" t="str">
            <v/>
          </cell>
          <cell r="DR1284" t="str">
            <v/>
          </cell>
          <cell r="DS1284" t="str">
            <v/>
          </cell>
          <cell r="DU1284" t="str">
            <v>ST ADOLF HIGH SCHOOL KATOOSA</v>
          </cell>
          <cell r="DV1284" t="str">
            <v/>
          </cell>
          <cell r="DW1284" t="str">
            <v/>
          </cell>
          <cell r="DX1284" t="str">
            <v/>
          </cell>
          <cell r="DY1284" t="str">
            <v/>
          </cell>
          <cell r="DZ1284" t="str">
            <v/>
          </cell>
          <cell r="EA1284" t="str">
            <v/>
          </cell>
          <cell r="EB1284" t="str">
            <v/>
          </cell>
          <cell r="EC1284" t="str">
            <v/>
          </cell>
          <cell r="ED1284" t="str">
            <v/>
          </cell>
          <cell r="EE1284" t="str">
            <v/>
          </cell>
        </row>
        <row r="1285">
          <cell r="AF1285" t="str">
            <v>ST AGNES GIRLS SENIOR SECONDARY SCHOOL</v>
          </cell>
          <cell r="AG1285" t="str">
            <v>ST AGNES GIRLS SENIOR SECONDARY SCHOOL</v>
          </cell>
          <cell r="AH1285" t="str">
            <v/>
          </cell>
          <cell r="AI1285" t="str">
            <v/>
          </cell>
          <cell r="AJ1285" t="str">
            <v/>
          </cell>
          <cell r="AK1285" t="str">
            <v/>
          </cell>
          <cell r="AL1285" t="str">
            <v/>
          </cell>
          <cell r="AM1285">
            <v>3</v>
          </cell>
          <cell r="AN1285">
            <v>20</v>
          </cell>
          <cell r="AO1285">
            <v>1</v>
          </cell>
          <cell r="AP1285">
            <v>12</v>
          </cell>
          <cell r="AQ1285">
            <v>15</v>
          </cell>
          <cell r="AR1285">
            <v>8</v>
          </cell>
          <cell r="AS1285" t="str">
            <v/>
          </cell>
          <cell r="AT1285">
            <v>59</v>
          </cell>
          <cell r="AU1285" t="str">
            <v>ST AGNES GIRLS SENIOR SECONDARY SCHOOL</v>
          </cell>
          <cell r="AV1285" t="str">
            <v/>
          </cell>
          <cell r="AW1285" t="str">
            <v/>
          </cell>
          <cell r="AX1285" t="str">
            <v/>
          </cell>
          <cell r="AY1285" t="str">
            <v/>
          </cell>
          <cell r="AZ1285" t="str">
            <v/>
          </cell>
          <cell r="BA1285" t="str">
            <v/>
          </cell>
          <cell r="BB1285" t="str">
            <v/>
          </cell>
          <cell r="BC1285" t="str">
            <v/>
          </cell>
          <cell r="BD1285" t="str">
            <v/>
          </cell>
          <cell r="BE1285" t="str">
            <v/>
          </cell>
          <cell r="BG1285" t="str">
            <v>ST AGNES GIRLS SENIOR SECONDARY SCHOOL</v>
          </cell>
          <cell r="BH1285" t="str">
            <v/>
          </cell>
          <cell r="BI1285" t="str">
            <v/>
          </cell>
          <cell r="BJ1285" t="str">
            <v/>
          </cell>
          <cell r="BK1285" t="str">
            <v/>
          </cell>
          <cell r="BL1285" t="str">
            <v/>
          </cell>
          <cell r="BM1285">
            <v>3</v>
          </cell>
          <cell r="BN1285">
            <v>25</v>
          </cell>
          <cell r="BO1285">
            <v>1</v>
          </cell>
          <cell r="BP1285">
            <v>12</v>
          </cell>
          <cell r="BQ1285">
            <v>33</v>
          </cell>
          <cell r="BR1285">
            <v>10</v>
          </cell>
          <cell r="BS1285" t="str">
            <v/>
          </cell>
          <cell r="BU1285" t="str">
            <v>ST AGNES GIRLS SENIOR SECONDARY SCHOOL</v>
          </cell>
          <cell r="BV1285" t="str">
            <v/>
          </cell>
          <cell r="BW1285" t="str">
            <v/>
          </cell>
          <cell r="BX1285" t="str">
            <v/>
          </cell>
          <cell r="BY1285" t="str">
            <v/>
          </cell>
          <cell r="BZ1285" t="str">
            <v/>
          </cell>
          <cell r="CA1285" t="str">
            <v/>
          </cell>
          <cell r="CB1285" t="str">
            <v/>
          </cell>
          <cell r="CC1285" t="str">
            <v/>
          </cell>
          <cell r="CD1285" t="str">
            <v/>
          </cell>
          <cell r="CE1285" t="str">
            <v/>
          </cell>
          <cell r="CG1285" t="str">
            <v>ST AGNES GIRLS SENIOR SECONDARY SCHOOL</v>
          </cell>
          <cell r="CH1285" t="str">
            <v/>
          </cell>
          <cell r="CI1285" t="str">
            <v/>
          </cell>
          <cell r="CJ1285" t="str">
            <v/>
          </cell>
          <cell r="CK1285" t="str">
            <v/>
          </cell>
          <cell r="CL1285" t="str">
            <v/>
          </cell>
          <cell r="CM1285">
            <v>363500</v>
          </cell>
          <cell r="CN1285">
            <v>3511100</v>
          </cell>
          <cell r="CO1285">
            <v>300400</v>
          </cell>
          <cell r="CP1285">
            <v>3338000</v>
          </cell>
          <cell r="CQ1285">
            <v>6631800</v>
          </cell>
          <cell r="CR1285">
            <v>1323500</v>
          </cell>
          <cell r="CS1285" t="str">
            <v/>
          </cell>
          <cell r="CU1285" t="str">
            <v>ST AGNES GIRLS SENIOR SECONDARY SCHOOL</v>
          </cell>
          <cell r="CV1285" t="str">
            <v/>
          </cell>
          <cell r="CW1285" t="str">
            <v/>
          </cell>
          <cell r="CX1285" t="str">
            <v/>
          </cell>
          <cell r="CY1285" t="str">
            <v/>
          </cell>
          <cell r="CZ1285" t="str">
            <v/>
          </cell>
          <cell r="DA1285" t="str">
            <v/>
          </cell>
          <cell r="DB1285" t="str">
            <v/>
          </cell>
          <cell r="DC1285" t="str">
            <v/>
          </cell>
          <cell r="DD1285" t="str">
            <v/>
          </cell>
          <cell r="DE1285" t="str">
            <v/>
          </cell>
          <cell r="DG1285" t="str">
            <v>ST AGNES GIRLS SENIOR SECONDARY SCHOOL</v>
          </cell>
          <cell r="DH1285" t="str">
            <v/>
          </cell>
          <cell r="DI1285" t="str">
            <v/>
          </cell>
          <cell r="DJ1285" t="str">
            <v/>
          </cell>
          <cell r="DK1285" t="str">
            <v/>
          </cell>
          <cell r="DL1285" t="str">
            <v/>
          </cell>
          <cell r="DM1285">
            <v>1500</v>
          </cell>
          <cell r="DN1285">
            <v>13900</v>
          </cell>
          <cell r="DO1285">
            <v>1000</v>
          </cell>
          <cell r="DP1285">
            <v>11300</v>
          </cell>
          <cell r="DQ1285">
            <v>13200</v>
          </cell>
          <cell r="DR1285">
            <v>5500</v>
          </cell>
          <cell r="DS1285" t="str">
            <v/>
          </cell>
          <cell r="DU1285" t="str">
            <v>ST AGNES GIRLS SENIOR SECONDARY SCHOOL</v>
          </cell>
          <cell r="DV1285" t="str">
            <v/>
          </cell>
          <cell r="DW1285" t="str">
            <v/>
          </cell>
          <cell r="DX1285" t="str">
            <v/>
          </cell>
          <cell r="DY1285" t="str">
            <v/>
          </cell>
          <cell r="DZ1285" t="str">
            <v/>
          </cell>
          <cell r="EA1285" t="str">
            <v/>
          </cell>
          <cell r="EB1285" t="str">
            <v/>
          </cell>
          <cell r="EC1285" t="str">
            <v/>
          </cell>
          <cell r="ED1285" t="str">
            <v/>
          </cell>
          <cell r="EE1285" t="str">
            <v/>
          </cell>
        </row>
        <row r="1286">
          <cell r="AF1286" t="str">
            <v>ST BENEDICT SSS BUWAMA</v>
          </cell>
          <cell r="AG1286" t="str">
            <v>ST BENEDICT SSS BUWAMA</v>
          </cell>
          <cell r="AH1286" t="str">
            <v/>
          </cell>
          <cell r="AI1286" t="str">
            <v/>
          </cell>
          <cell r="AJ1286" t="str">
            <v/>
          </cell>
          <cell r="AK1286" t="str">
            <v/>
          </cell>
          <cell r="AL1286" t="str">
            <v/>
          </cell>
          <cell r="AM1286" t="str">
            <v/>
          </cell>
          <cell r="AN1286" t="str">
            <v/>
          </cell>
          <cell r="AO1286" t="str">
            <v/>
          </cell>
          <cell r="AP1286" t="str">
            <v/>
          </cell>
          <cell r="AQ1286" t="str">
            <v/>
          </cell>
          <cell r="AR1286" t="str">
            <v/>
          </cell>
          <cell r="AS1286" t="str">
            <v/>
          </cell>
          <cell r="AT1286">
            <v>0</v>
          </cell>
          <cell r="AU1286" t="str">
            <v>ST BENEDICT SSS BUWAMA</v>
          </cell>
          <cell r="AV1286" t="str">
            <v/>
          </cell>
          <cell r="AW1286">
            <v>1</v>
          </cell>
          <cell r="AX1286">
            <v>1</v>
          </cell>
          <cell r="AY1286" t="str">
            <v/>
          </cell>
          <cell r="AZ1286" t="str">
            <v/>
          </cell>
          <cell r="BA1286" t="str">
            <v/>
          </cell>
          <cell r="BB1286" t="str">
            <v/>
          </cell>
          <cell r="BC1286" t="str">
            <v/>
          </cell>
          <cell r="BD1286" t="str">
            <v/>
          </cell>
          <cell r="BE1286" t="str">
            <v/>
          </cell>
          <cell r="BG1286" t="str">
            <v>ST BENEDICT SSS BUWAMA</v>
          </cell>
          <cell r="BH1286" t="str">
            <v/>
          </cell>
          <cell r="BI1286" t="str">
            <v/>
          </cell>
          <cell r="BJ1286" t="str">
            <v/>
          </cell>
          <cell r="BK1286" t="str">
            <v/>
          </cell>
          <cell r="BL1286" t="str">
            <v/>
          </cell>
          <cell r="BM1286" t="str">
            <v/>
          </cell>
          <cell r="BN1286" t="str">
            <v/>
          </cell>
          <cell r="BO1286" t="str">
            <v/>
          </cell>
          <cell r="BP1286" t="str">
            <v/>
          </cell>
          <cell r="BQ1286" t="str">
            <v/>
          </cell>
          <cell r="BR1286" t="str">
            <v/>
          </cell>
          <cell r="BS1286" t="str">
            <v/>
          </cell>
          <cell r="BU1286" t="str">
            <v>ST BENEDICT SSS BUWAMA</v>
          </cell>
          <cell r="BV1286" t="str">
            <v/>
          </cell>
          <cell r="BW1286">
            <v>3</v>
          </cell>
          <cell r="BX1286">
            <v>1</v>
          </cell>
          <cell r="BY1286" t="str">
            <v/>
          </cell>
          <cell r="BZ1286" t="str">
            <v/>
          </cell>
          <cell r="CA1286" t="str">
            <v/>
          </cell>
          <cell r="CB1286" t="str">
            <v/>
          </cell>
          <cell r="CC1286" t="str">
            <v/>
          </cell>
          <cell r="CD1286" t="str">
            <v/>
          </cell>
          <cell r="CE1286" t="str">
            <v/>
          </cell>
          <cell r="CG1286" t="str">
            <v>ST BENEDICT SSS BUWAMA</v>
          </cell>
          <cell r="CH1286" t="str">
            <v/>
          </cell>
          <cell r="CI1286" t="str">
            <v/>
          </cell>
          <cell r="CJ1286" t="str">
            <v/>
          </cell>
          <cell r="CK1286" t="str">
            <v/>
          </cell>
          <cell r="CL1286" t="str">
            <v/>
          </cell>
          <cell r="CM1286" t="str">
            <v/>
          </cell>
          <cell r="CN1286" t="str">
            <v/>
          </cell>
          <cell r="CO1286" t="str">
            <v/>
          </cell>
          <cell r="CP1286" t="str">
            <v/>
          </cell>
          <cell r="CQ1286" t="str">
            <v/>
          </cell>
          <cell r="CR1286" t="str">
            <v/>
          </cell>
          <cell r="CS1286" t="str">
            <v/>
          </cell>
          <cell r="CU1286" t="str">
            <v>ST BENEDICT SSS BUWAMA</v>
          </cell>
          <cell r="CV1286" t="str">
            <v/>
          </cell>
          <cell r="CW1286">
            <v>1300000</v>
          </cell>
          <cell r="CX1286">
            <v>200000</v>
          </cell>
          <cell r="CY1286" t="str">
            <v/>
          </cell>
          <cell r="CZ1286" t="str">
            <v/>
          </cell>
          <cell r="DA1286" t="str">
            <v/>
          </cell>
          <cell r="DB1286" t="str">
            <v/>
          </cell>
          <cell r="DC1286" t="str">
            <v/>
          </cell>
          <cell r="DD1286" t="str">
            <v/>
          </cell>
          <cell r="DE1286" t="str">
            <v/>
          </cell>
          <cell r="DG1286" t="str">
            <v>ST BENEDICT SSS BUWAMA</v>
          </cell>
          <cell r="DH1286" t="str">
            <v/>
          </cell>
          <cell r="DI1286" t="str">
            <v/>
          </cell>
          <cell r="DJ1286" t="str">
            <v/>
          </cell>
          <cell r="DK1286" t="str">
            <v/>
          </cell>
          <cell r="DL1286" t="str">
            <v/>
          </cell>
          <cell r="DM1286" t="str">
            <v/>
          </cell>
          <cell r="DN1286" t="str">
            <v/>
          </cell>
          <cell r="DO1286" t="str">
            <v/>
          </cell>
          <cell r="DP1286" t="str">
            <v/>
          </cell>
          <cell r="DQ1286" t="str">
            <v/>
          </cell>
          <cell r="DR1286" t="str">
            <v/>
          </cell>
          <cell r="DS1286" t="str">
            <v/>
          </cell>
          <cell r="DU1286" t="str">
            <v>ST BENEDICT SSS BUWAMA</v>
          </cell>
          <cell r="DV1286" t="str">
            <v/>
          </cell>
          <cell r="DW1286">
            <v>3700</v>
          </cell>
          <cell r="DX1286">
            <v>700</v>
          </cell>
          <cell r="DY1286" t="str">
            <v/>
          </cell>
          <cell r="DZ1286" t="str">
            <v/>
          </cell>
          <cell r="EA1286" t="str">
            <v/>
          </cell>
          <cell r="EB1286" t="str">
            <v/>
          </cell>
          <cell r="EC1286" t="str">
            <v/>
          </cell>
          <cell r="ED1286" t="str">
            <v/>
          </cell>
          <cell r="EE1286" t="str">
            <v/>
          </cell>
        </row>
        <row r="1287">
          <cell r="AF1287" t="str">
            <v>ST CECILIA GIRLS VOCATIONAL SS</v>
          </cell>
          <cell r="AG1287" t="str">
            <v>ST CECILIA GIRLS VOCATIONAL SS</v>
          </cell>
          <cell r="AH1287" t="str">
            <v/>
          </cell>
          <cell r="AI1287" t="str">
            <v/>
          </cell>
          <cell r="AJ1287" t="str">
            <v/>
          </cell>
          <cell r="AK1287" t="str">
            <v/>
          </cell>
          <cell r="AL1287" t="str">
            <v/>
          </cell>
          <cell r="AM1287" t="str">
            <v/>
          </cell>
          <cell r="AN1287" t="str">
            <v/>
          </cell>
          <cell r="AO1287" t="str">
            <v/>
          </cell>
          <cell r="AP1287" t="str">
            <v/>
          </cell>
          <cell r="AQ1287" t="str">
            <v/>
          </cell>
          <cell r="AR1287" t="str">
            <v/>
          </cell>
          <cell r="AS1287" t="str">
            <v/>
          </cell>
          <cell r="AT1287">
            <v>0</v>
          </cell>
          <cell r="AU1287" t="str">
            <v>ST CECILIA GIRLS VOCATIONAL SS</v>
          </cell>
          <cell r="AV1287" t="str">
            <v/>
          </cell>
          <cell r="AW1287" t="str">
            <v/>
          </cell>
          <cell r="AX1287" t="str">
            <v/>
          </cell>
          <cell r="AY1287" t="str">
            <v/>
          </cell>
          <cell r="AZ1287" t="str">
            <v/>
          </cell>
          <cell r="BA1287" t="str">
            <v/>
          </cell>
          <cell r="BB1287" t="str">
            <v/>
          </cell>
          <cell r="BC1287" t="str">
            <v/>
          </cell>
          <cell r="BD1287" t="str">
            <v/>
          </cell>
          <cell r="BE1287" t="str">
            <v/>
          </cell>
          <cell r="BG1287" t="str">
            <v>ST CECILIA GIRLS VOCATIONAL SS</v>
          </cell>
          <cell r="BH1287" t="str">
            <v/>
          </cell>
          <cell r="BI1287" t="str">
            <v/>
          </cell>
          <cell r="BJ1287" t="str">
            <v/>
          </cell>
          <cell r="BK1287" t="str">
            <v/>
          </cell>
          <cell r="BL1287" t="str">
            <v/>
          </cell>
          <cell r="BM1287" t="str">
            <v/>
          </cell>
          <cell r="BN1287" t="str">
            <v/>
          </cell>
          <cell r="BO1287" t="str">
            <v/>
          </cell>
          <cell r="BP1287" t="str">
            <v/>
          </cell>
          <cell r="BQ1287" t="str">
            <v/>
          </cell>
          <cell r="BR1287" t="str">
            <v/>
          </cell>
          <cell r="BS1287" t="str">
            <v/>
          </cell>
          <cell r="BU1287" t="str">
            <v>ST CECILIA GIRLS VOCATIONAL SS</v>
          </cell>
          <cell r="BV1287" t="str">
            <v/>
          </cell>
          <cell r="BW1287" t="str">
            <v/>
          </cell>
          <cell r="BX1287" t="str">
            <v/>
          </cell>
          <cell r="BY1287" t="str">
            <v/>
          </cell>
          <cell r="BZ1287" t="str">
            <v/>
          </cell>
          <cell r="CA1287" t="str">
            <v/>
          </cell>
          <cell r="CB1287" t="str">
            <v/>
          </cell>
          <cell r="CC1287" t="str">
            <v/>
          </cell>
          <cell r="CD1287" t="str">
            <v/>
          </cell>
          <cell r="CE1287" t="str">
            <v/>
          </cell>
          <cell r="CG1287" t="str">
            <v>ST CECILIA GIRLS VOCATIONAL SS</v>
          </cell>
          <cell r="CH1287" t="str">
            <v/>
          </cell>
          <cell r="CI1287" t="str">
            <v/>
          </cell>
          <cell r="CJ1287" t="str">
            <v/>
          </cell>
          <cell r="CK1287" t="str">
            <v/>
          </cell>
          <cell r="CL1287" t="str">
            <v/>
          </cell>
          <cell r="CM1287" t="str">
            <v/>
          </cell>
          <cell r="CN1287" t="str">
            <v/>
          </cell>
          <cell r="CO1287" t="str">
            <v/>
          </cell>
          <cell r="CP1287" t="str">
            <v/>
          </cell>
          <cell r="CQ1287" t="str">
            <v/>
          </cell>
          <cell r="CR1287" t="str">
            <v/>
          </cell>
          <cell r="CS1287" t="str">
            <v/>
          </cell>
          <cell r="CU1287" t="str">
            <v>ST CECILIA GIRLS VOCATIONAL SS</v>
          </cell>
          <cell r="CV1287" t="str">
            <v/>
          </cell>
          <cell r="CW1287" t="str">
            <v/>
          </cell>
          <cell r="CX1287" t="str">
            <v/>
          </cell>
          <cell r="CY1287" t="str">
            <v/>
          </cell>
          <cell r="CZ1287" t="str">
            <v/>
          </cell>
          <cell r="DA1287" t="str">
            <v/>
          </cell>
          <cell r="DB1287" t="str">
            <v/>
          </cell>
          <cell r="DC1287" t="str">
            <v/>
          </cell>
          <cell r="DD1287" t="str">
            <v/>
          </cell>
          <cell r="DE1287" t="str">
            <v/>
          </cell>
          <cell r="DG1287" t="str">
            <v>ST CECILIA GIRLS VOCATIONAL SS</v>
          </cell>
          <cell r="DH1287" t="str">
            <v/>
          </cell>
          <cell r="DI1287" t="str">
            <v/>
          </cell>
          <cell r="DJ1287" t="str">
            <v/>
          </cell>
          <cell r="DK1287" t="str">
            <v/>
          </cell>
          <cell r="DL1287" t="str">
            <v/>
          </cell>
          <cell r="DM1287" t="str">
            <v/>
          </cell>
          <cell r="DN1287" t="str">
            <v/>
          </cell>
          <cell r="DO1287" t="str">
            <v/>
          </cell>
          <cell r="DP1287" t="str">
            <v/>
          </cell>
          <cell r="DQ1287" t="str">
            <v/>
          </cell>
          <cell r="DR1287" t="str">
            <v/>
          </cell>
          <cell r="DS1287" t="str">
            <v/>
          </cell>
          <cell r="DU1287" t="str">
            <v>ST CECILIA GIRLS VOCATIONAL SS</v>
          </cell>
          <cell r="DV1287" t="str">
            <v/>
          </cell>
          <cell r="DW1287" t="str">
            <v/>
          </cell>
          <cell r="DX1287" t="str">
            <v/>
          </cell>
          <cell r="DY1287" t="str">
            <v/>
          </cell>
          <cell r="DZ1287" t="str">
            <v/>
          </cell>
          <cell r="EA1287" t="str">
            <v/>
          </cell>
          <cell r="EB1287" t="str">
            <v/>
          </cell>
          <cell r="EC1287" t="str">
            <v/>
          </cell>
          <cell r="ED1287" t="str">
            <v/>
          </cell>
          <cell r="EE1287" t="str">
            <v/>
          </cell>
        </row>
        <row r="1288">
          <cell r="AF1288" t="str">
            <v>ST CHARLES LWANGA SS</v>
          </cell>
          <cell r="AG1288" t="str">
            <v>ST CHARLES LWANGA SS</v>
          </cell>
          <cell r="AH1288" t="str">
            <v/>
          </cell>
          <cell r="AI1288" t="str">
            <v/>
          </cell>
          <cell r="AJ1288" t="str">
            <v/>
          </cell>
          <cell r="AK1288" t="str">
            <v/>
          </cell>
          <cell r="AL1288" t="str">
            <v/>
          </cell>
          <cell r="AM1288" t="str">
            <v/>
          </cell>
          <cell r="AN1288" t="str">
            <v/>
          </cell>
          <cell r="AO1288" t="str">
            <v/>
          </cell>
          <cell r="AP1288" t="str">
            <v/>
          </cell>
          <cell r="AQ1288" t="str">
            <v/>
          </cell>
          <cell r="AR1288" t="str">
            <v/>
          </cell>
          <cell r="AS1288" t="str">
            <v/>
          </cell>
          <cell r="AT1288">
            <v>0</v>
          </cell>
          <cell r="AU1288" t="str">
            <v>ST CHARLES LWANGA SS</v>
          </cell>
          <cell r="AV1288" t="str">
            <v/>
          </cell>
          <cell r="AW1288" t="str">
            <v/>
          </cell>
          <cell r="AX1288" t="str">
            <v/>
          </cell>
          <cell r="AY1288" t="str">
            <v/>
          </cell>
          <cell r="AZ1288" t="str">
            <v/>
          </cell>
          <cell r="BA1288" t="str">
            <v/>
          </cell>
          <cell r="BB1288" t="str">
            <v/>
          </cell>
          <cell r="BC1288" t="str">
            <v/>
          </cell>
          <cell r="BD1288" t="str">
            <v/>
          </cell>
          <cell r="BE1288" t="str">
            <v/>
          </cell>
          <cell r="BG1288" t="str">
            <v>ST CHARLES LWANGA SS</v>
          </cell>
          <cell r="BH1288" t="str">
            <v/>
          </cell>
          <cell r="BI1288" t="str">
            <v/>
          </cell>
          <cell r="BJ1288" t="str">
            <v/>
          </cell>
          <cell r="BK1288" t="str">
            <v/>
          </cell>
          <cell r="BL1288" t="str">
            <v/>
          </cell>
          <cell r="BM1288" t="str">
            <v/>
          </cell>
          <cell r="BN1288" t="str">
            <v/>
          </cell>
          <cell r="BO1288" t="str">
            <v/>
          </cell>
          <cell r="BP1288" t="str">
            <v/>
          </cell>
          <cell r="BQ1288" t="str">
            <v/>
          </cell>
          <cell r="BR1288" t="str">
            <v/>
          </cell>
          <cell r="BS1288" t="str">
            <v/>
          </cell>
          <cell r="BU1288" t="str">
            <v>ST CHARLES LWANGA SS</v>
          </cell>
          <cell r="BV1288" t="str">
            <v/>
          </cell>
          <cell r="BW1288" t="str">
            <v/>
          </cell>
          <cell r="BX1288" t="str">
            <v/>
          </cell>
          <cell r="BY1288" t="str">
            <v/>
          </cell>
          <cell r="BZ1288" t="str">
            <v/>
          </cell>
          <cell r="CA1288" t="str">
            <v/>
          </cell>
          <cell r="CB1288" t="str">
            <v/>
          </cell>
          <cell r="CC1288" t="str">
            <v/>
          </cell>
          <cell r="CD1288" t="str">
            <v/>
          </cell>
          <cell r="CE1288" t="str">
            <v/>
          </cell>
          <cell r="CG1288" t="str">
            <v>ST CHARLES LWANGA SS</v>
          </cell>
          <cell r="CH1288" t="str">
            <v/>
          </cell>
          <cell r="CI1288" t="str">
            <v/>
          </cell>
          <cell r="CJ1288" t="str">
            <v/>
          </cell>
          <cell r="CK1288" t="str">
            <v/>
          </cell>
          <cell r="CL1288" t="str">
            <v/>
          </cell>
          <cell r="CM1288" t="str">
            <v/>
          </cell>
          <cell r="CN1288" t="str">
            <v/>
          </cell>
          <cell r="CO1288" t="str">
            <v/>
          </cell>
          <cell r="CP1288" t="str">
            <v/>
          </cell>
          <cell r="CQ1288" t="str">
            <v/>
          </cell>
          <cell r="CR1288" t="str">
            <v/>
          </cell>
          <cell r="CS1288" t="str">
            <v/>
          </cell>
          <cell r="CU1288" t="str">
            <v>ST CHARLES LWANGA SS</v>
          </cell>
          <cell r="CV1288" t="str">
            <v/>
          </cell>
          <cell r="CW1288" t="str">
            <v/>
          </cell>
          <cell r="CX1288" t="str">
            <v/>
          </cell>
          <cell r="CY1288" t="str">
            <v/>
          </cell>
          <cell r="CZ1288" t="str">
            <v/>
          </cell>
          <cell r="DA1288" t="str">
            <v/>
          </cell>
          <cell r="DB1288" t="str">
            <v/>
          </cell>
          <cell r="DC1288" t="str">
            <v/>
          </cell>
          <cell r="DD1288" t="str">
            <v/>
          </cell>
          <cell r="DE1288" t="str">
            <v/>
          </cell>
          <cell r="DG1288" t="str">
            <v>ST CHARLES LWANGA SS</v>
          </cell>
          <cell r="DH1288" t="str">
            <v/>
          </cell>
          <cell r="DI1288" t="str">
            <v/>
          </cell>
          <cell r="DJ1288" t="str">
            <v/>
          </cell>
          <cell r="DK1288" t="str">
            <v/>
          </cell>
          <cell r="DL1288" t="str">
            <v/>
          </cell>
          <cell r="DM1288" t="str">
            <v/>
          </cell>
          <cell r="DN1288" t="str">
            <v/>
          </cell>
          <cell r="DO1288" t="str">
            <v/>
          </cell>
          <cell r="DP1288" t="str">
            <v/>
          </cell>
          <cell r="DQ1288" t="str">
            <v/>
          </cell>
          <cell r="DR1288" t="str">
            <v/>
          </cell>
          <cell r="DS1288" t="str">
            <v/>
          </cell>
          <cell r="DU1288" t="str">
            <v>ST CHARLES LWANGA SS</v>
          </cell>
          <cell r="DV1288" t="str">
            <v/>
          </cell>
          <cell r="DW1288" t="str">
            <v/>
          </cell>
          <cell r="DX1288" t="str">
            <v/>
          </cell>
          <cell r="DY1288" t="str">
            <v/>
          </cell>
          <cell r="DZ1288" t="str">
            <v/>
          </cell>
          <cell r="EA1288" t="str">
            <v/>
          </cell>
          <cell r="EB1288" t="str">
            <v/>
          </cell>
          <cell r="EC1288" t="str">
            <v/>
          </cell>
          <cell r="ED1288" t="str">
            <v/>
          </cell>
          <cell r="EE1288" t="str">
            <v/>
          </cell>
        </row>
        <row r="1289">
          <cell r="AF1289" t="str">
            <v>ST CHARLES VOCATIONAL SS</v>
          </cell>
          <cell r="AG1289" t="str">
            <v>ST CHARLES VOCATIONAL SS</v>
          </cell>
          <cell r="AH1289" t="str">
            <v/>
          </cell>
          <cell r="AI1289" t="str">
            <v/>
          </cell>
          <cell r="AJ1289" t="str">
            <v/>
          </cell>
          <cell r="AK1289" t="str">
            <v/>
          </cell>
          <cell r="AL1289" t="str">
            <v/>
          </cell>
          <cell r="AM1289" t="str">
            <v/>
          </cell>
          <cell r="AN1289" t="str">
            <v/>
          </cell>
          <cell r="AO1289" t="str">
            <v/>
          </cell>
          <cell r="AP1289" t="str">
            <v/>
          </cell>
          <cell r="AQ1289" t="str">
            <v/>
          </cell>
          <cell r="AR1289" t="str">
            <v/>
          </cell>
          <cell r="AS1289" t="str">
            <v/>
          </cell>
          <cell r="AT1289">
            <v>0</v>
          </cell>
          <cell r="AU1289" t="str">
            <v>ST CHARLES VOCATIONAL SS</v>
          </cell>
          <cell r="AV1289" t="str">
            <v/>
          </cell>
          <cell r="AW1289" t="str">
            <v/>
          </cell>
          <cell r="AX1289" t="str">
            <v/>
          </cell>
          <cell r="AY1289" t="str">
            <v/>
          </cell>
          <cell r="AZ1289" t="str">
            <v/>
          </cell>
          <cell r="BA1289" t="str">
            <v/>
          </cell>
          <cell r="BB1289" t="str">
            <v/>
          </cell>
          <cell r="BC1289" t="str">
            <v/>
          </cell>
          <cell r="BD1289" t="str">
            <v/>
          </cell>
          <cell r="BE1289" t="str">
            <v/>
          </cell>
          <cell r="BG1289" t="str">
            <v>ST CHARLES VOCATIONAL SS</v>
          </cell>
          <cell r="BH1289" t="str">
            <v/>
          </cell>
          <cell r="BI1289" t="str">
            <v/>
          </cell>
          <cell r="BJ1289" t="str">
            <v/>
          </cell>
          <cell r="BK1289" t="str">
            <v/>
          </cell>
          <cell r="BL1289" t="str">
            <v/>
          </cell>
          <cell r="BM1289" t="str">
            <v/>
          </cell>
          <cell r="BN1289" t="str">
            <v/>
          </cell>
          <cell r="BO1289" t="str">
            <v/>
          </cell>
          <cell r="BP1289" t="str">
            <v/>
          </cell>
          <cell r="BQ1289" t="str">
            <v/>
          </cell>
          <cell r="BR1289" t="str">
            <v/>
          </cell>
          <cell r="BS1289" t="str">
            <v/>
          </cell>
          <cell r="BU1289" t="str">
            <v>ST CHARLES VOCATIONAL SS</v>
          </cell>
          <cell r="BV1289" t="str">
            <v/>
          </cell>
          <cell r="BW1289" t="str">
            <v/>
          </cell>
          <cell r="BX1289" t="str">
            <v/>
          </cell>
          <cell r="BY1289" t="str">
            <v/>
          </cell>
          <cell r="BZ1289" t="str">
            <v/>
          </cell>
          <cell r="CA1289" t="str">
            <v/>
          </cell>
          <cell r="CB1289" t="str">
            <v/>
          </cell>
          <cell r="CC1289" t="str">
            <v/>
          </cell>
          <cell r="CD1289" t="str">
            <v/>
          </cell>
          <cell r="CE1289" t="str">
            <v/>
          </cell>
          <cell r="CG1289" t="str">
            <v>ST CHARLES VOCATIONAL SS</v>
          </cell>
          <cell r="CH1289" t="str">
            <v/>
          </cell>
          <cell r="CI1289" t="str">
            <v/>
          </cell>
          <cell r="CJ1289" t="str">
            <v/>
          </cell>
          <cell r="CK1289" t="str">
            <v/>
          </cell>
          <cell r="CL1289" t="str">
            <v/>
          </cell>
          <cell r="CM1289" t="str">
            <v/>
          </cell>
          <cell r="CN1289" t="str">
            <v/>
          </cell>
          <cell r="CO1289" t="str">
            <v/>
          </cell>
          <cell r="CP1289" t="str">
            <v/>
          </cell>
          <cell r="CQ1289" t="str">
            <v/>
          </cell>
          <cell r="CR1289" t="str">
            <v/>
          </cell>
          <cell r="CS1289" t="str">
            <v/>
          </cell>
          <cell r="CU1289" t="str">
            <v>ST CHARLES VOCATIONAL SS</v>
          </cell>
          <cell r="CV1289" t="str">
            <v/>
          </cell>
          <cell r="CW1289" t="str">
            <v/>
          </cell>
          <cell r="CX1289" t="str">
            <v/>
          </cell>
          <cell r="CY1289" t="str">
            <v/>
          </cell>
          <cell r="CZ1289" t="str">
            <v/>
          </cell>
          <cell r="DA1289" t="str">
            <v/>
          </cell>
          <cell r="DB1289" t="str">
            <v/>
          </cell>
          <cell r="DC1289" t="str">
            <v/>
          </cell>
          <cell r="DD1289" t="str">
            <v/>
          </cell>
          <cell r="DE1289" t="str">
            <v/>
          </cell>
          <cell r="DG1289" t="str">
            <v>ST CHARLES VOCATIONAL SS</v>
          </cell>
          <cell r="DH1289" t="str">
            <v/>
          </cell>
          <cell r="DI1289" t="str">
            <v/>
          </cell>
          <cell r="DJ1289" t="str">
            <v/>
          </cell>
          <cell r="DK1289" t="str">
            <v/>
          </cell>
          <cell r="DL1289" t="str">
            <v/>
          </cell>
          <cell r="DM1289" t="str">
            <v/>
          </cell>
          <cell r="DN1289" t="str">
            <v/>
          </cell>
          <cell r="DO1289" t="str">
            <v/>
          </cell>
          <cell r="DP1289" t="str">
            <v/>
          </cell>
          <cell r="DQ1289" t="str">
            <v/>
          </cell>
          <cell r="DR1289" t="str">
            <v/>
          </cell>
          <cell r="DS1289" t="str">
            <v/>
          </cell>
          <cell r="DU1289" t="str">
            <v>ST CHARLES VOCATIONAL SS</v>
          </cell>
          <cell r="DV1289" t="str">
            <v/>
          </cell>
          <cell r="DW1289" t="str">
            <v/>
          </cell>
          <cell r="DX1289" t="str">
            <v/>
          </cell>
          <cell r="DY1289" t="str">
            <v/>
          </cell>
          <cell r="DZ1289" t="str">
            <v/>
          </cell>
          <cell r="EA1289" t="str">
            <v/>
          </cell>
          <cell r="EB1289" t="str">
            <v/>
          </cell>
          <cell r="EC1289" t="str">
            <v/>
          </cell>
          <cell r="ED1289" t="str">
            <v/>
          </cell>
          <cell r="EE1289" t="str">
            <v/>
          </cell>
        </row>
        <row r="1290">
          <cell r="AF1290" t="str">
            <v>ST ELIZABETH SS SCHOOL</v>
          </cell>
          <cell r="AG1290" t="str">
            <v>ST ELIZABETH SS SCHOOL</v>
          </cell>
          <cell r="AH1290" t="str">
            <v/>
          </cell>
          <cell r="AI1290" t="str">
            <v/>
          </cell>
          <cell r="AJ1290" t="str">
            <v/>
          </cell>
          <cell r="AK1290" t="str">
            <v/>
          </cell>
          <cell r="AL1290" t="str">
            <v/>
          </cell>
          <cell r="AM1290" t="str">
            <v/>
          </cell>
          <cell r="AN1290" t="str">
            <v/>
          </cell>
          <cell r="AO1290" t="str">
            <v/>
          </cell>
          <cell r="AP1290" t="str">
            <v/>
          </cell>
          <cell r="AQ1290" t="str">
            <v/>
          </cell>
          <cell r="AR1290" t="str">
            <v/>
          </cell>
          <cell r="AS1290" t="str">
            <v/>
          </cell>
          <cell r="AT1290">
            <v>0</v>
          </cell>
          <cell r="AU1290" t="str">
            <v>ST ELIZABETH SS SCHOOL</v>
          </cell>
          <cell r="AV1290" t="str">
            <v/>
          </cell>
          <cell r="AW1290" t="str">
            <v/>
          </cell>
          <cell r="AX1290" t="str">
            <v/>
          </cell>
          <cell r="AY1290" t="str">
            <v/>
          </cell>
          <cell r="AZ1290" t="str">
            <v/>
          </cell>
          <cell r="BA1290" t="str">
            <v/>
          </cell>
          <cell r="BB1290" t="str">
            <v/>
          </cell>
          <cell r="BC1290" t="str">
            <v/>
          </cell>
          <cell r="BD1290" t="str">
            <v/>
          </cell>
          <cell r="BE1290" t="str">
            <v/>
          </cell>
          <cell r="BG1290" t="str">
            <v>ST ELIZABETH SS SCHOOL</v>
          </cell>
          <cell r="BH1290" t="str">
            <v/>
          </cell>
          <cell r="BI1290" t="str">
            <v/>
          </cell>
          <cell r="BJ1290" t="str">
            <v/>
          </cell>
          <cell r="BK1290" t="str">
            <v/>
          </cell>
          <cell r="BL1290" t="str">
            <v/>
          </cell>
          <cell r="BM1290" t="str">
            <v/>
          </cell>
          <cell r="BN1290" t="str">
            <v/>
          </cell>
          <cell r="BO1290" t="str">
            <v/>
          </cell>
          <cell r="BP1290" t="str">
            <v/>
          </cell>
          <cell r="BQ1290" t="str">
            <v/>
          </cell>
          <cell r="BR1290" t="str">
            <v/>
          </cell>
          <cell r="BS1290" t="str">
            <v/>
          </cell>
          <cell r="BU1290" t="str">
            <v>ST ELIZABETH SS SCHOOL</v>
          </cell>
          <cell r="BV1290" t="str">
            <v/>
          </cell>
          <cell r="BW1290" t="str">
            <v/>
          </cell>
          <cell r="BX1290" t="str">
            <v/>
          </cell>
          <cell r="BY1290" t="str">
            <v/>
          </cell>
          <cell r="BZ1290" t="str">
            <v/>
          </cell>
          <cell r="CA1290" t="str">
            <v/>
          </cell>
          <cell r="CB1290" t="str">
            <v/>
          </cell>
          <cell r="CC1290" t="str">
            <v/>
          </cell>
          <cell r="CD1290" t="str">
            <v/>
          </cell>
          <cell r="CE1290" t="str">
            <v/>
          </cell>
          <cell r="CG1290" t="str">
            <v>ST ELIZABETH SS SCHOOL</v>
          </cell>
          <cell r="CH1290" t="str">
            <v/>
          </cell>
          <cell r="CI1290" t="str">
            <v/>
          </cell>
          <cell r="CJ1290" t="str">
            <v/>
          </cell>
          <cell r="CK1290" t="str">
            <v/>
          </cell>
          <cell r="CL1290" t="str">
            <v/>
          </cell>
          <cell r="CM1290" t="str">
            <v/>
          </cell>
          <cell r="CN1290" t="str">
            <v/>
          </cell>
          <cell r="CO1290" t="str">
            <v/>
          </cell>
          <cell r="CP1290" t="str">
            <v/>
          </cell>
          <cell r="CQ1290" t="str">
            <v/>
          </cell>
          <cell r="CR1290" t="str">
            <v/>
          </cell>
          <cell r="CS1290" t="str">
            <v/>
          </cell>
          <cell r="CU1290" t="str">
            <v>ST ELIZABETH SS SCHOOL</v>
          </cell>
          <cell r="CV1290" t="str">
            <v/>
          </cell>
          <cell r="CW1290" t="str">
            <v/>
          </cell>
          <cell r="CX1290" t="str">
            <v/>
          </cell>
          <cell r="CY1290" t="str">
            <v/>
          </cell>
          <cell r="CZ1290" t="str">
            <v/>
          </cell>
          <cell r="DA1290" t="str">
            <v/>
          </cell>
          <cell r="DB1290" t="str">
            <v/>
          </cell>
          <cell r="DC1290" t="str">
            <v/>
          </cell>
          <cell r="DD1290" t="str">
            <v/>
          </cell>
          <cell r="DE1290" t="str">
            <v/>
          </cell>
          <cell r="DG1290" t="str">
            <v>ST ELIZABETH SS SCHOOL</v>
          </cell>
          <cell r="DH1290" t="str">
            <v/>
          </cell>
          <cell r="DI1290" t="str">
            <v/>
          </cell>
          <cell r="DJ1290" t="str">
            <v/>
          </cell>
          <cell r="DK1290" t="str">
            <v/>
          </cell>
          <cell r="DL1290" t="str">
            <v/>
          </cell>
          <cell r="DM1290" t="str">
            <v/>
          </cell>
          <cell r="DN1290" t="str">
            <v/>
          </cell>
          <cell r="DO1290" t="str">
            <v/>
          </cell>
          <cell r="DP1290" t="str">
            <v/>
          </cell>
          <cell r="DQ1290" t="str">
            <v/>
          </cell>
          <cell r="DR1290" t="str">
            <v/>
          </cell>
          <cell r="DS1290" t="str">
            <v/>
          </cell>
          <cell r="DU1290" t="str">
            <v>ST ELIZABETH SS SCHOOL</v>
          </cell>
          <cell r="DV1290" t="str">
            <v/>
          </cell>
          <cell r="DW1290" t="str">
            <v/>
          </cell>
          <cell r="DX1290" t="str">
            <v/>
          </cell>
          <cell r="DY1290" t="str">
            <v/>
          </cell>
          <cell r="DZ1290" t="str">
            <v/>
          </cell>
          <cell r="EA1290" t="str">
            <v/>
          </cell>
          <cell r="EB1290" t="str">
            <v/>
          </cell>
          <cell r="EC1290" t="str">
            <v/>
          </cell>
          <cell r="ED1290" t="str">
            <v/>
          </cell>
          <cell r="EE1290" t="str">
            <v/>
          </cell>
        </row>
        <row r="1291">
          <cell r="AF1291" t="str">
            <v>ST GERALD VOCATIONAL SCHOOL</v>
          </cell>
          <cell r="AG1291" t="str">
            <v>ST GERALD VOCATIONAL SCHOOL</v>
          </cell>
          <cell r="AH1291" t="str">
            <v/>
          </cell>
          <cell r="AI1291" t="str">
            <v/>
          </cell>
          <cell r="AJ1291" t="str">
            <v/>
          </cell>
          <cell r="AK1291" t="str">
            <v/>
          </cell>
          <cell r="AL1291" t="str">
            <v/>
          </cell>
          <cell r="AM1291" t="str">
            <v/>
          </cell>
          <cell r="AN1291" t="str">
            <v/>
          </cell>
          <cell r="AO1291" t="str">
            <v/>
          </cell>
          <cell r="AP1291" t="str">
            <v/>
          </cell>
          <cell r="AQ1291" t="str">
            <v/>
          </cell>
          <cell r="AR1291" t="str">
            <v/>
          </cell>
          <cell r="AS1291" t="str">
            <v/>
          </cell>
          <cell r="AT1291">
            <v>0</v>
          </cell>
          <cell r="AU1291" t="str">
            <v>ST GERALD VOCATIONAL SCHOOL</v>
          </cell>
          <cell r="AV1291" t="str">
            <v/>
          </cell>
          <cell r="AW1291" t="str">
            <v/>
          </cell>
          <cell r="AX1291" t="str">
            <v/>
          </cell>
          <cell r="AY1291" t="str">
            <v/>
          </cell>
          <cell r="AZ1291" t="str">
            <v/>
          </cell>
          <cell r="BA1291" t="str">
            <v/>
          </cell>
          <cell r="BB1291" t="str">
            <v/>
          </cell>
          <cell r="BC1291" t="str">
            <v/>
          </cell>
          <cell r="BD1291" t="str">
            <v/>
          </cell>
          <cell r="BE1291" t="str">
            <v/>
          </cell>
          <cell r="BG1291" t="str">
            <v>ST GERALD VOCATIONAL SCHOOL</v>
          </cell>
          <cell r="BH1291" t="str">
            <v/>
          </cell>
          <cell r="BI1291" t="str">
            <v/>
          </cell>
          <cell r="BJ1291" t="str">
            <v/>
          </cell>
          <cell r="BK1291" t="str">
            <v/>
          </cell>
          <cell r="BL1291" t="str">
            <v/>
          </cell>
          <cell r="BM1291" t="str">
            <v/>
          </cell>
          <cell r="BN1291" t="str">
            <v/>
          </cell>
          <cell r="BO1291" t="str">
            <v/>
          </cell>
          <cell r="BP1291" t="str">
            <v/>
          </cell>
          <cell r="BQ1291" t="str">
            <v/>
          </cell>
          <cell r="BR1291" t="str">
            <v/>
          </cell>
          <cell r="BS1291" t="str">
            <v/>
          </cell>
          <cell r="BU1291" t="str">
            <v>ST GERALD VOCATIONAL SCHOOL</v>
          </cell>
          <cell r="BV1291" t="str">
            <v/>
          </cell>
          <cell r="BW1291" t="str">
            <v/>
          </cell>
          <cell r="BX1291" t="str">
            <v/>
          </cell>
          <cell r="BY1291" t="str">
            <v/>
          </cell>
          <cell r="BZ1291" t="str">
            <v/>
          </cell>
          <cell r="CA1291" t="str">
            <v/>
          </cell>
          <cell r="CB1291" t="str">
            <v/>
          </cell>
          <cell r="CC1291" t="str">
            <v/>
          </cell>
          <cell r="CD1291" t="str">
            <v/>
          </cell>
          <cell r="CE1291" t="str">
            <v/>
          </cell>
          <cell r="CG1291" t="str">
            <v>ST GERALD VOCATIONAL SCHOOL</v>
          </cell>
          <cell r="CH1291" t="str">
            <v/>
          </cell>
          <cell r="CI1291" t="str">
            <v/>
          </cell>
          <cell r="CJ1291" t="str">
            <v/>
          </cell>
          <cell r="CK1291" t="str">
            <v/>
          </cell>
          <cell r="CL1291" t="str">
            <v/>
          </cell>
          <cell r="CM1291" t="str">
            <v/>
          </cell>
          <cell r="CN1291" t="str">
            <v/>
          </cell>
          <cell r="CO1291" t="str">
            <v/>
          </cell>
          <cell r="CP1291" t="str">
            <v/>
          </cell>
          <cell r="CQ1291" t="str">
            <v/>
          </cell>
          <cell r="CR1291" t="str">
            <v/>
          </cell>
          <cell r="CS1291" t="str">
            <v/>
          </cell>
          <cell r="CU1291" t="str">
            <v>ST GERALD VOCATIONAL SCHOOL</v>
          </cell>
          <cell r="CV1291" t="str">
            <v/>
          </cell>
          <cell r="CW1291" t="str">
            <v/>
          </cell>
          <cell r="CX1291" t="str">
            <v/>
          </cell>
          <cell r="CY1291" t="str">
            <v/>
          </cell>
          <cell r="CZ1291" t="str">
            <v/>
          </cell>
          <cell r="DA1291" t="str">
            <v/>
          </cell>
          <cell r="DB1291" t="str">
            <v/>
          </cell>
          <cell r="DC1291" t="str">
            <v/>
          </cell>
          <cell r="DD1291" t="str">
            <v/>
          </cell>
          <cell r="DE1291" t="str">
            <v/>
          </cell>
          <cell r="DG1291" t="str">
            <v>ST GERALD VOCATIONAL SCHOOL</v>
          </cell>
          <cell r="DH1291" t="str">
            <v/>
          </cell>
          <cell r="DI1291" t="str">
            <v/>
          </cell>
          <cell r="DJ1291" t="str">
            <v/>
          </cell>
          <cell r="DK1291" t="str">
            <v/>
          </cell>
          <cell r="DL1291" t="str">
            <v/>
          </cell>
          <cell r="DM1291" t="str">
            <v/>
          </cell>
          <cell r="DN1291" t="str">
            <v/>
          </cell>
          <cell r="DO1291" t="str">
            <v/>
          </cell>
          <cell r="DP1291" t="str">
            <v/>
          </cell>
          <cell r="DQ1291" t="str">
            <v/>
          </cell>
          <cell r="DR1291" t="str">
            <v/>
          </cell>
          <cell r="DS1291" t="str">
            <v/>
          </cell>
          <cell r="DU1291" t="str">
            <v>ST GERALD VOCATIONAL SCHOOL</v>
          </cell>
          <cell r="DV1291" t="str">
            <v/>
          </cell>
          <cell r="DW1291" t="str">
            <v/>
          </cell>
          <cell r="DX1291" t="str">
            <v/>
          </cell>
          <cell r="DY1291" t="str">
            <v/>
          </cell>
          <cell r="DZ1291" t="str">
            <v/>
          </cell>
          <cell r="EA1291" t="str">
            <v/>
          </cell>
          <cell r="EB1291" t="str">
            <v/>
          </cell>
          <cell r="EC1291" t="str">
            <v/>
          </cell>
          <cell r="ED1291" t="str">
            <v/>
          </cell>
          <cell r="EE1291" t="str">
            <v/>
          </cell>
        </row>
        <row r="1292">
          <cell r="AF1292" t="str">
            <v>ST HENRY'S COLLEGE KITOVU</v>
          </cell>
          <cell r="AG1292" t="str">
            <v>ST HENRY'S COLLEGE KITOVU</v>
          </cell>
          <cell r="AH1292" t="str">
            <v/>
          </cell>
          <cell r="AI1292" t="str">
            <v/>
          </cell>
          <cell r="AJ1292" t="str">
            <v/>
          </cell>
          <cell r="AK1292" t="str">
            <v/>
          </cell>
          <cell r="AL1292" t="str">
            <v/>
          </cell>
          <cell r="AM1292" t="str">
            <v/>
          </cell>
          <cell r="AN1292" t="str">
            <v/>
          </cell>
          <cell r="AO1292" t="str">
            <v/>
          </cell>
          <cell r="AP1292" t="str">
            <v/>
          </cell>
          <cell r="AQ1292" t="str">
            <v/>
          </cell>
          <cell r="AR1292" t="str">
            <v/>
          </cell>
          <cell r="AS1292">
            <v>1</v>
          </cell>
          <cell r="AT1292">
            <v>1</v>
          </cell>
          <cell r="AU1292" t="str">
            <v>ST HENRY'S COLLEGE KITOVU</v>
          </cell>
          <cell r="AV1292">
            <v>2</v>
          </cell>
          <cell r="AW1292" t="str">
            <v/>
          </cell>
          <cell r="AX1292" t="str">
            <v/>
          </cell>
          <cell r="AY1292" t="str">
            <v/>
          </cell>
          <cell r="AZ1292" t="str">
            <v/>
          </cell>
          <cell r="BA1292">
            <v>1</v>
          </cell>
          <cell r="BB1292" t="str">
            <v/>
          </cell>
          <cell r="BC1292" t="str">
            <v/>
          </cell>
          <cell r="BD1292" t="str">
            <v/>
          </cell>
          <cell r="BE1292" t="str">
            <v/>
          </cell>
          <cell r="BG1292" t="str">
            <v>ST HENRY'S COLLEGE KITOVU</v>
          </cell>
          <cell r="BH1292" t="str">
            <v/>
          </cell>
          <cell r="BI1292" t="str">
            <v/>
          </cell>
          <cell r="BJ1292" t="str">
            <v/>
          </cell>
          <cell r="BK1292" t="str">
            <v/>
          </cell>
          <cell r="BL1292" t="str">
            <v/>
          </cell>
          <cell r="BM1292" t="str">
            <v/>
          </cell>
          <cell r="BN1292" t="str">
            <v/>
          </cell>
          <cell r="BO1292" t="str">
            <v/>
          </cell>
          <cell r="BP1292" t="str">
            <v/>
          </cell>
          <cell r="BQ1292" t="str">
            <v/>
          </cell>
          <cell r="BR1292" t="str">
            <v/>
          </cell>
          <cell r="BS1292">
            <v>13</v>
          </cell>
          <cell r="BU1292" t="str">
            <v>ST HENRY'S COLLEGE KITOVU</v>
          </cell>
          <cell r="BV1292">
            <v>3</v>
          </cell>
          <cell r="BW1292" t="str">
            <v/>
          </cell>
          <cell r="BX1292" t="str">
            <v/>
          </cell>
          <cell r="BY1292" t="str">
            <v/>
          </cell>
          <cell r="BZ1292" t="str">
            <v/>
          </cell>
          <cell r="CA1292">
            <v>1</v>
          </cell>
          <cell r="CB1292" t="str">
            <v/>
          </cell>
          <cell r="CC1292" t="str">
            <v/>
          </cell>
          <cell r="CD1292" t="str">
            <v/>
          </cell>
          <cell r="CE1292" t="str">
            <v/>
          </cell>
          <cell r="CG1292" t="str">
            <v>ST HENRY'S COLLEGE KITOVU</v>
          </cell>
          <cell r="CH1292" t="str">
            <v/>
          </cell>
          <cell r="CI1292" t="str">
            <v/>
          </cell>
          <cell r="CJ1292" t="str">
            <v/>
          </cell>
          <cell r="CK1292" t="str">
            <v/>
          </cell>
          <cell r="CL1292" t="str">
            <v/>
          </cell>
          <cell r="CM1292" t="str">
            <v/>
          </cell>
          <cell r="CN1292" t="str">
            <v/>
          </cell>
          <cell r="CO1292" t="str">
            <v/>
          </cell>
          <cell r="CP1292" t="str">
            <v/>
          </cell>
          <cell r="CQ1292" t="str">
            <v/>
          </cell>
          <cell r="CR1292" t="str">
            <v/>
          </cell>
          <cell r="CS1292">
            <v>13000</v>
          </cell>
          <cell r="CU1292" t="str">
            <v>ST HENRY'S COLLEGE KITOVU</v>
          </cell>
          <cell r="CV1292">
            <v>21000</v>
          </cell>
          <cell r="CW1292" t="str">
            <v/>
          </cell>
          <cell r="CX1292" t="str">
            <v/>
          </cell>
          <cell r="CY1292" t="str">
            <v/>
          </cell>
          <cell r="CZ1292" t="str">
            <v/>
          </cell>
          <cell r="DA1292">
            <v>100000</v>
          </cell>
          <cell r="DB1292" t="str">
            <v/>
          </cell>
          <cell r="DC1292" t="str">
            <v/>
          </cell>
          <cell r="DD1292" t="str">
            <v/>
          </cell>
          <cell r="DE1292" t="str">
            <v/>
          </cell>
          <cell r="DG1292" t="str">
            <v>ST HENRY'S COLLEGE KITOVU</v>
          </cell>
          <cell r="DH1292" t="str">
            <v/>
          </cell>
          <cell r="DI1292" t="str">
            <v/>
          </cell>
          <cell r="DJ1292" t="str">
            <v/>
          </cell>
          <cell r="DK1292" t="str">
            <v/>
          </cell>
          <cell r="DL1292" t="str">
            <v/>
          </cell>
          <cell r="DM1292" t="str">
            <v/>
          </cell>
          <cell r="DN1292" t="str">
            <v/>
          </cell>
          <cell r="DO1292" t="str">
            <v/>
          </cell>
          <cell r="DP1292" t="str">
            <v/>
          </cell>
          <cell r="DQ1292" t="str">
            <v/>
          </cell>
          <cell r="DR1292" t="str">
            <v/>
          </cell>
          <cell r="DS1292">
            <v>0</v>
          </cell>
          <cell r="DU1292" t="str">
            <v>ST HENRY'S COLLEGE KITOVU</v>
          </cell>
          <cell r="DV1292">
            <v>900</v>
          </cell>
          <cell r="DW1292" t="str">
            <v/>
          </cell>
          <cell r="DX1292" t="str">
            <v/>
          </cell>
          <cell r="DY1292" t="str">
            <v/>
          </cell>
          <cell r="DZ1292" t="str">
            <v/>
          </cell>
          <cell r="EA1292">
            <v>600</v>
          </cell>
          <cell r="EB1292" t="str">
            <v/>
          </cell>
          <cell r="EC1292" t="str">
            <v/>
          </cell>
          <cell r="ED1292" t="str">
            <v/>
          </cell>
          <cell r="EE1292" t="str">
            <v/>
          </cell>
        </row>
        <row r="1293">
          <cell r="AF1293" t="str">
            <v>ST JAMES SECONDARY SCHOOL</v>
          </cell>
          <cell r="AG1293" t="str">
            <v>ST JAMES SECONDARY SCHOOL</v>
          </cell>
          <cell r="AH1293" t="str">
            <v/>
          </cell>
          <cell r="AI1293" t="str">
            <v/>
          </cell>
          <cell r="AJ1293" t="str">
            <v/>
          </cell>
          <cell r="AK1293" t="str">
            <v/>
          </cell>
          <cell r="AL1293" t="str">
            <v/>
          </cell>
          <cell r="AM1293" t="str">
            <v/>
          </cell>
          <cell r="AN1293" t="str">
            <v/>
          </cell>
          <cell r="AO1293" t="str">
            <v/>
          </cell>
          <cell r="AP1293" t="str">
            <v/>
          </cell>
          <cell r="AQ1293" t="str">
            <v/>
          </cell>
          <cell r="AR1293" t="str">
            <v/>
          </cell>
          <cell r="AS1293" t="str">
            <v/>
          </cell>
          <cell r="AT1293">
            <v>0</v>
          </cell>
          <cell r="AU1293" t="str">
            <v>ST JAMES SECONDARY SCHOOL</v>
          </cell>
          <cell r="AV1293" t="str">
            <v/>
          </cell>
          <cell r="AW1293" t="str">
            <v/>
          </cell>
          <cell r="AX1293" t="str">
            <v/>
          </cell>
          <cell r="AY1293" t="str">
            <v/>
          </cell>
          <cell r="AZ1293" t="str">
            <v/>
          </cell>
          <cell r="BA1293" t="str">
            <v/>
          </cell>
          <cell r="BB1293" t="str">
            <v/>
          </cell>
          <cell r="BC1293" t="str">
            <v/>
          </cell>
          <cell r="BD1293" t="str">
            <v/>
          </cell>
          <cell r="BE1293" t="str">
            <v/>
          </cell>
          <cell r="BG1293" t="str">
            <v>ST JAMES SECONDARY SCHOOL</v>
          </cell>
          <cell r="BH1293" t="str">
            <v/>
          </cell>
          <cell r="BI1293" t="str">
            <v/>
          </cell>
          <cell r="BJ1293" t="str">
            <v/>
          </cell>
          <cell r="BK1293" t="str">
            <v/>
          </cell>
          <cell r="BL1293" t="str">
            <v/>
          </cell>
          <cell r="BM1293" t="str">
            <v/>
          </cell>
          <cell r="BN1293" t="str">
            <v/>
          </cell>
          <cell r="BO1293" t="str">
            <v/>
          </cell>
          <cell r="BP1293" t="str">
            <v/>
          </cell>
          <cell r="BQ1293" t="str">
            <v/>
          </cell>
          <cell r="BR1293" t="str">
            <v/>
          </cell>
          <cell r="BS1293" t="str">
            <v/>
          </cell>
          <cell r="BU1293" t="str">
            <v>ST JAMES SECONDARY SCHOOL</v>
          </cell>
          <cell r="BV1293" t="str">
            <v/>
          </cell>
          <cell r="BW1293" t="str">
            <v/>
          </cell>
          <cell r="BX1293" t="str">
            <v/>
          </cell>
          <cell r="BY1293" t="str">
            <v/>
          </cell>
          <cell r="BZ1293" t="str">
            <v/>
          </cell>
          <cell r="CA1293" t="str">
            <v/>
          </cell>
          <cell r="CB1293" t="str">
            <v/>
          </cell>
          <cell r="CC1293" t="str">
            <v/>
          </cell>
          <cell r="CD1293" t="str">
            <v/>
          </cell>
          <cell r="CE1293" t="str">
            <v/>
          </cell>
          <cell r="CG1293" t="str">
            <v>ST JAMES SECONDARY SCHOOL</v>
          </cell>
          <cell r="CH1293" t="str">
            <v/>
          </cell>
          <cell r="CI1293" t="str">
            <v/>
          </cell>
          <cell r="CJ1293" t="str">
            <v/>
          </cell>
          <cell r="CK1293" t="str">
            <v/>
          </cell>
          <cell r="CL1293" t="str">
            <v/>
          </cell>
          <cell r="CM1293" t="str">
            <v/>
          </cell>
          <cell r="CN1293" t="str">
            <v/>
          </cell>
          <cell r="CO1293" t="str">
            <v/>
          </cell>
          <cell r="CP1293" t="str">
            <v/>
          </cell>
          <cell r="CQ1293" t="str">
            <v/>
          </cell>
          <cell r="CR1293" t="str">
            <v/>
          </cell>
          <cell r="CS1293" t="str">
            <v/>
          </cell>
          <cell r="CU1293" t="str">
            <v>ST JAMES SECONDARY SCHOOL</v>
          </cell>
          <cell r="CV1293" t="str">
            <v/>
          </cell>
          <cell r="CW1293" t="str">
            <v/>
          </cell>
          <cell r="CX1293" t="str">
            <v/>
          </cell>
          <cell r="CY1293" t="str">
            <v/>
          </cell>
          <cell r="CZ1293" t="str">
            <v/>
          </cell>
          <cell r="DA1293" t="str">
            <v/>
          </cell>
          <cell r="DB1293" t="str">
            <v/>
          </cell>
          <cell r="DC1293" t="str">
            <v/>
          </cell>
          <cell r="DD1293" t="str">
            <v/>
          </cell>
          <cell r="DE1293" t="str">
            <v/>
          </cell>
          <cell r="DG1293" t="str">
            <v>ST JAMES SECONDARY SCHOOL</v>
          </cell>
          <cell r="DH1293" t="str">
            <v/>
          </cell>
          <cell r="DI1293" t="str">
            <v/>
          </cell>
          <cell r="DJ1293" t="str">
            <v/>
          </cell>
          <cell r="DK1293" t="str">
            <v/>
          </cell>
          <cell r="DL1293" t="str">
            <v/>
          </cell>
          <cell r="DM1293" t="str">
            <v/>
          </cell>
          <cell r="DN1293" t="str">
            <v/>
          </cell>
          <cell r="DO1293" t="str">
            <v/>
          </cell>
          <cell r="DP1293" t="str">
            <v/>
          </cell>
          <cell r="DQ1293" t="str">
            <v/>
          </cell>
          <cell r="DR1293" t="str">
            <v/>
          </cell>
          <cell r="DS1293" t="str">
            <v/>
          </cell>
          <cell r="DU1293" t="str">
            <v>ST JAMES SECONDARY SCHOOL</v>
          </cell>
          <cell r="DV1293" t="str">
            <v/>
          </cell>
          <cell r="DW1293" t="str">
            <v/>
          </cell>
          <cell r="DX1293" t="str">
            <v/>
          </cell>
          <cell r="DY1293" t="str">
            <v/>
          </cell>
          <cell r="DZ1293" t="str">
            <v/>
          </cell>
          <cell r="EA1293" t="str">
            <v/>
          </cell>
          <cell r="EB1293" t="str">
            <v/>
          </cell>
          <cell r="EC1293" t="str">
            <v/>
          </cell>
          <cell r="ED1293" t="str">
            <v/>
          </cell>
          <cell r="EE1293" t="str">
            <v/>
          </cell>
        </row>
        <row r="1294">
          <cell r="AF1294" t="str">
            <v>ST JOHNS HIGH SCHOOL KAZO</v>
          </cell>
          <cell r="AG1294" t="str">
            <v>ST JOHNS HIGH SCHOOL KAZO</v>
          </cell>
          <cell r="AH1294" t="str">
            <v/>
          </cell>
          <cell r="AI1294" t="str">
            <v/>
          </cell>
          <cell r="AJ1294" t="str">
            <v/>
          </cell>
          <cell r="AK1294" t="str">
            <v/>
          </cell>
          <cell r="AL1294" t="str">
            <v/>
          </cell>
          <cell r="AM1294" t="str">
            <v/>
          </cell>
          <cell r="AN1294" t="str">
            <v/>
          </cell>
          <cell r="AO1294" t="str">
            <v/>
          </cell>
          <cell r="AP1294" t="str">
            <v/>
          </cell>
          <cell r="AQ1294" t="str">
            <v/>
          </cell>
          <cell r="AR1294" t="str">
            <v/>
          </cell>
          <cell r="AS1294" t="str">
            <v/>
          </cell>
          <cell r="AT1294">
            <v>0</v>
          </cell>
          <cell r="AU1294" t="str">
            <v>ST JOHNS HIGH SCHOOL KAZO</v>
          </cell>
          <cell r="AV1294" t="str">
            <v/>
          </cell>
          <cell r="AW1294" t="str">
            <v/>
          </cell>
          <cell r="AX1294" t="str">
            <v/>
          </cell>
          <cell r="AY1294" t="str">
            <v/>
          </cell>
          <cell r="AZ1294" t="str">
            <v/>
          </cell>
          <cell r="BA1294" t="str">
            <v/>
          </cell>
          <cell r="BB1294" t="str">
            <v/>
          </cell>
          <cell r="BC1294" t="str">
            <v/>
          </cell>
          <cell r="BD1294" t="str">
            <v/>
          </cell>
          <cell r="BE1294" t="str">
            <v/>
          </cell>
          <cell r="BG1294" t="str">
            <v>ST JOHNS HIGH SCHOOL KAZO</v>
          </cell>
          <cell r="BH1294" t="str">
            <v/>
          </cell>
          <cell r="BI1294" t="str">
            <v/>
          </cell>
          <cell r="BJ1294" t="str">
            <v/>
          </cell>
          <cell r="BK1294" t="str">
            <v/>
          </cell>
          <cell r="BL1294" t="str">
            <v/>
          </cell>
          <cell r="BM1294" t="str">
            <v/>
          </cell>
          <cell r="BN1294" t="str">
            <v/>
          </cell>
          <cell r="BO1294" t="str">
            <v/>
          </cell>
          <cell r="BP1294" t="str">
            <v/>
          </cell>
          <cell r="BQ1294" t="str">
            <v/>
          </cell>
          <cell r="BR1294" t="str">
            <v/>
          </cell>
          <cell r="BS1294" t="str">
            <v/>
          </cell>
          <cell r="BU1294" t="str">
            <v>ST JOHNS HIGH SCHOOL KAZO</v>
          </cell>
          <cell r="BV1294" t="str">
            <v/>
          </cell>
          <cell r="BW1294" t="str">
            <v/>
          </cell>
          <cell r="BX1294" t="str">
            <v/>
          </cell>
          <cell r="BY1294" t="str">
            <v/>
          </cell>
          <cell r="BZ1294" t="str">
            <v/>
          </cell>
          <cell r="CA1294" t="str">
            <v/>
          </cell>
          <cell r="CB1294" t="str">
            <v/>
          </cell>
          <cell r="CC1294" t="str">
            <v/>
          </cell>
          <cell r="CD1294" t="str">
            <v/>
          </cell>
          <cell r="CE1294" t="str">
            <v/>
          </cell>
          <cell r="CG1294" t="str">
            <v>ST JOHNS HIGH SCHOOL KAZO</v>
          </cell>
          <cell r="CH1294" t="str">
            <v/>
          </cell>
          <cell r="CI1294" t="str">
            <v/>
          </cell>
          <cell r="CJ1294" t="str">
            <v/>
          </cell>
          <cell r="CK1294" t="str">
            <v/>
          </cell>
          <cell r="CL1294" t="str">
            <v/>
          </cell>
          <cell r="CM1294" t="str">
            <v/>
          </cell>
          <cell r="CN1294" t="str">
            <v/>
          </cell>
          <cell r="CO1294" t="str">
            <v/>
          </cell>
          <cell r="CP1294" t="str">
            <v/>
          </cell>
          <cell r="CQ1294" t="str">
            <v/>
          </cell>
          <cell r="CR1294" t="str">
            <v/>
          </cell>
          <cell r="CS1294" t="str">
            <v/>
          </cell>
          <cell r="CU1294" t="str">
            <v>ST JOHNS HIGH SCHOOL KAZO</v>
          </cell>
          <cell r="CV1294" t="str">
            <v/>
          </cell>
          <cell r="CW1294" t="str">
            <v/>
          </cell>
          <cell r="CX1294" t="str">
            <v/>
          </cell>
          <cell r="CY1294" t="str">
            <v/>
          </cell>
          <cell r="CZ1294" t="str">
            <v/>
          </cell>
          <cell r="DA1294" t="str">
            <v/>
          </cell>
          <cell r="DB1294" t="str">
            <v/>
          </cell>
          <cell r="DC1294" t="str">
            <v/>
          </cell>
          <cell r="DD1294" t="str">
            <v/>
          </cell>
          <cell r="DE1294" t="str">
            <v/>
          </cell>
          <cell r="DG1294" t="str">
            <v>ST JOHNS HIGH SCHOOL KAZO</v>
          </cell>
          <cell r="DH1294" t="str">
            <v/>
          </cell>
          <cell r="DI1294" t="str">
            <v/>
          </cell>
          <cell r="DJ1294" t="str">
            <v/>
          </cell>
          <cell r="DK1294" t="str">
            <v/>
          </cell>
          <cell r="DL1294" t="str">
            <v/>
          </cell>
          <cell r="DM1294" t="str">
            <v/>
          </cell>
          <cell r="DN1294" t="str">
            <v/>
          </cell>
          <cell r="DO1294" t="str">
            <v/>
          </cell>
          <cell r="DP1294" t="str">
            <v/>
          </cell>
          <cell r="DQ1294" t="str">
            <v/>
          </cell>
          <cell r="DR1294" t="str">
            <v/>
          </cell>
          <cell r="DS1294" t="str">
            <v/>
          </cell>
          <cell r="DU1294" t="str">
            <v>ST JOHNS HIGH SCHOOL KAZO</v>
          </cell>
          <cell r="DV1294" t="str">
            <v/>
          </cell>
          <cell r="DW1294" t="str">
            <v/>
          </cell>
          <cell r="DX1294" t="str">
            <v/>
          </cell>
          <cell r="DY1294" t="str">
            <v/>
          </cell>
          <cell r="DZ1294" t="str">
            <v/>
          </cell>
          <cell r="EA1294" t="str">
            <v/>
          </cell>
          <cell r="EB1294" t="str">
            <v/>
          </cell>
          <cell r="EC1294" t="str">
            <v/>
          </cell>
          <cell r="ED1294" t="str">
            <v/>
          </cell>
          <cell r="EE1294" t="str">
            <v/>
          </cell>
        </row>
        <row r="1295">
          <cell r="AF1295" t="str">
            <v>ST JUDE PRIMARY SCHOOL</v>
          </cell>
          <cell r="AG1295" t="str">
            <v>ST JUDE PRIMARY SCHOOL</v>
          </cell>
          <cell r="AH1295" t="str">
            <v/>
          </cell>
          <cell r="AI1295" t="str">
            <v/>
          </cell>
          <cell r="AJ1295" t="str">
            <v/>
          </cell>
          <cell r="AK1295" t="str">
            <v/>
          </cell>
          <cell r="AL1295" t="str">
            <v/>
          </cell>
          <cell r="AM1295" t="str">
            <v/>
          </cell>
          <cell r="AN1295" t="str">
            <v/>
          </cell>
          <cell r="AO1295" t="str">
            <v/>
          </cell>
          <cell r="AP1295" t="str">
            <v/>
          </cell>
          <cell r="AQ1295" t="str">
            <v/>
          </cell>
          <cell r="AR1295" t="str">
            <v/>
          </cell>
          <cell r="AS1295" t="str">
            <v/>
          </cell>
          <cell r="AT1295">
            <v>0</v>
          </cell>
          <cell r="AU1295" t="str">
            <v>ST JUDE PRIMARY SCHOOL</v>
          </cell>
          <cell r="AV1295" t="str">
            <v/>
          </cell>
          <cell r="AW1295" t="str">
            <v/>
          </cell>
          <cell r="AX1295" t="str">
            <v/>
          </cell>
          <cell r="AY1295" t="str">
            <v/>
          </cell>
          <cell r="AZ1295" t="str">
            <v/>
          </cell>
          <cell r="BA1295" t="str">
            <v/>
          </cell>
          <cell r="BB1295" t="str">
            <v/>
          </cell>
          <cell r="BC1295" t="str">
            <v/>
          </cell>
          <cell r="BD1295" t="str">
            <v/>
          </cell>
          <cell r="BE1295" t="str">
            <v/>
          </cell>
          <cell r="BG1295" t="str">
            <v>ST JUDE PRIMARY SCHOOL</v>
          </cell>
          <cell r="BH1295" t="str">
            <v/>
          </cell>
          <cell r="BI1295" t="str">
            <v/>
          </cell>
          <cell r="BJ1295" t="str">
            <v/>
          </cell>
          <cell r="BK1295" t="str">
            <v/>
          </cell>
          <cell r="BL1295" t="str">
            <v/>
          </cell>
          <cell r="BM1295" t="str">
            <v/>
          </cell>
          <cell r="BN1295" t="str">
            <v/>
          </cell>
          <cell r="BO1295" t="str">
            <v/>
          </cell>
          <cell r="BP1295" t="str">
            <v/>
          </cell>
          <cell r="BQ1295" t="str">
            <v/>
          </cell>
          <cell r="BR1295" t="str">
            <v/>
          </cell>
          <cell r="BS1295" t="str">
            <v/>
          </cell>
          <cell r="BU1295" t="str">
            <v>ST JUDE PRIMARY SCHOOL</v>
          </cell>
          <cell r="BV1295" t="str">
            <v/>
          </cell>
          <cell r="BW1295" t="str">
            <v/>
          </cell>
          <cell r="BX1295" t="str">
            <v/>
          </cell>
          <cell r="BY1295" t="str">
            <v/>
          </cell>
          <cell r="BZ1295" t="str">
            <v/>
          </cell>
          <cell r="CA1295" t="str">
            <v/>
          </cell>
          <cell r="CB1295" t="str">
            <v/>
          </cell>
          <cell r="CC1295" t="str">
            <v/>
          </cell>
          <cell r="CD1295" t="str">
            <v/>
          </cell>
          <cell r="CE1295" t="str">
            <v/>
          </cell>
          <cell r="CG1295" t="str">
            <v>ST JUDE PRIMARY SCHOOL</v>
          </cell>
          <cell r="CH1295" t="str">
            <v/>
          </cell>
          <cell r="CI1295" t="str">
            <v/>
          </cell>
          <cell r="CJ1295" t="str">
            <v/>
          </cell>
          <cell r="CK1295" t="str">
            <v/>
          </cell>
          <cell r="CL1295" t="str">
            <v/>
          </cell>
          <cell r="CM1295" t="str">
            <v/>
          </cell>
          <cell r="CN1295" t="str">
            <v/>
          </cell>
          <cell r="CO1295" t="str">
            <v/>
          </cell>
          <cell r="CP1295" t="str">
            <v/>
          </cell>
          <cell r="CQ1295" t="str">
            <v/>
          </cell>
          <cell r="CR1295" t="str">
            <v/>
          </cell>
          <cell r="CS1295" t="str">
            <v/>
          </cell>
          <cell r="CU1295" t="str">
            <v>ST JUDE PRIMARY SCHOOL</v>
          </cell>
          <cell r="CV1295" t="str">
            <v/>
          </cell>
          <cell r="CW1295" t="str">
            <v/>
          </cell>
          <cell r="CX1295" t="str">
            <v/>
          </cell>
          <cell r="CY1295" t="str">
            <v/>
          </cell>
          <cell r="CZ1295" t="str">
            <v/>
          </cell>
          <cell r="DA1295" t="str">
            <v/>
          </cell>
          <cell r="DB1295" t="str">
            <v/>
          </cell>
          <cell r="DC1295" t="str">
            <v/>
          </cell>
          <cell r="DD1295" t="str">
            <v/>
          </cell>
          <cell r="DE1295" t="str">
            <v/>
          </cell>
          <cell r="DG1295" t="str">
            <v>ST JUDE PRIMARY SCHOOL</v>
          </cell>
          <cell r="DH1295" t="str">
            <v/>
          </cell>
          <cell r="DI1295" t="str">
            <v/>
          </cell>
          <cell r="DJ1295" t="str">
            <v/>
          </cell>
          <cell r="DK1295" t="str">
            <v/>
          </cell>
          <cell r="DL1295" t="str">
            <v/>
          </cell>
          <cell r="DM1295" t="str">
            <v/>
          </cell>
          <cell r="DN1295" t="str">
            <v/>
          </cell>
          <cell r="DO1295" t="str">
            <v/>
          </cell>
          <cell r="DP1295" t="str">
            <v/>
          </cell>
          <cell r="DQ1295" t="str">
            <v/>
          </cell>
          <cell r="DR1295" t="str">
            <v/>
          </cell>
          <cell r="DS1295" t="str">
            <v/>
          </cell>
          <cell r="DU1295" t="str">
            <v>ST JUDE PRIMARY SCHOOL</v>
          </cell>
          <cell r="DV1295" t="str">
            <v/>
          </cell>
          <cell r="DW1295" t="str">
            <v/>
          </cell>
          <cell r="DX1295" t="str">
            <v/>
          </cell>
          <cell r="DY1295" t="str">
            <v/>
          </cell>
          <cell r="DZ1295" t="str">
            <v/>
          </cell>
          <cell r="EA1295" t="str">
            <v/>
          </cell>
          <cell r="EB1295" t="str">
            <v/>
          </cell>
          <cell r="EC1295" t="str">
            <v/>
          </cell>
          <cell r="ED1295" t="str">
            <v/>
          </cell>
          <cell r="EE1295" t="str">
            <v/>
          </cell>
        </row>
        <row r="1296">
          <cell r="AF1296" t="str">
            <v>ST JULIAN HIGH SCHOOL</v>
          </cell>
          <cell r="AG1296" t="str">
            <v>ST JULIAN HIGH SCHOOL</v>
          </cell>
          <cell r="AH1296" t="str">
            <v/>
          </cell>
          <cell r="AI1296">
            <v>31</v>
          </cell>
          <cell r="AJ1296">
            <v>39</v>
          </cell>
          <cell r="AK1296">
            <v>45</v>
          </cell>
          <cell r="AL1296">
            <v>38</v>
          </cell>
          <cell r="AM1296">
            <v>45</v>
          </cell>
          <cell r="AN1296">
            <v>39</v>
          </cell>
          <cell r="AO1296">
            <v>37</v>
          </cell>
          <cell r="AP1296">
            <v>33</v>
          </cell>
          <cell r="AQ1296">
            <v>58</v>
          </cell>
          <cell r="AR1296">
            <v>26</v>
          </cell>
          <cell r="AS1296">
            <v>1</v>
          </cell>
          <cell r="AT1296">
            <v>392</v>
          </cell>
          <cell r="AU1296" t="str">
            <v>ST JULIAN HIGH SCHOOL</v>
          </cell>
          <cell r="AV1296">
            <v>3</v>
          </cell>
          <cell r="AW1296">
            <v>54</v>
          </cell>
          <cell r="AX1296">
            <v>81</v>
          </cell>
          <cell r="AY1296">
            <v>80</v>
          </cell>
          <cell r="AZ1296">
            <v>55</v>
          </cell>
          <cell r="BA1296">
            <v>73</v>
          </cell>
          <cell r="BB1296">
            <v>97</v>
          </cell>
          <cell r="BC1296">
            <v>43</v>
          </cell>
          <cell r="BD1296">
            <v>79</v>
          </cell>
          <cell r="BE1296">
            <v>61</v>
          </cell>
          <cell r="BG1296" t="str">
            <v>ST JULIAN HIGH SCHOOL</v>
          </cell>
          <cell r="BH1296" t="str">
            <v/>
          </cell>
          <cell r="BI1296">
            <v>159</v>
          </cell>
          <cell r="BJ1296">
            <v>109</v>
          </cell>
          <cell r="BK1296">
            <v>67</v>
          </cell>
          <cell r="BL1296">
            <v>117</v>
          </cell>
          <cell r="BM1296">
            <v>136</v>
          </cell>
          <cell r="BN1296">
            <v>110</v>
          </cell>
          <cell r="BO1296">
            <v>57</v>
          </cell>
          <cell r="BP1296">
            <v>58</v>
          </cell>
          <cell r="BQ1296">
            <v>297</v>
          </cell>
          <cell r="BR1296">
            <v>54</v>
          </cell>
          <cell r="BS1296">
            <v>1</v>
          </cell>
          <cell r="BU1296" t="str">
            <v>ST JULIAN HIGH SCHOOL</v>
          </cell>
          <cell r="BV1296">
            <v>4</v>
          </cell>
          <cell r="BW1296">
            <v>92</v>
          </cell>
          <cell r="BX1296">
            <v>148</v>
          </cell>
          <cell r="BY1296">
            <v>165</v>
          </cell>
          <cell r="BZ1296">
            <v>105</v>
          </cell>
          <cell r="CA1296">
            <v>136</v>
          </cell>
          <cell r="CB1296">
            <v>206</v>
          </cell>
          <cell r="CC1296">
            <v>87</v>
          </cell>
          <cell r="CD1296">
            <v>127</v>
          </cell>
          <cell r="CE1296">
            <v>95</v>
          </cell>
          <cell r="CG1296" t="str">
            <v>ST JULIAN HIGH SCHOOL</v>
          </cell>
          <cell r="CH1296" t="str">
            <v/>
          </cell>
          <cell r="CI1296">
            <v>25167000</v>
          </cell>
          <cell r="CJ1296">
            <v>12918100</v>
          </cell>
          <cell r="CK1296">
            <v>8185400</v>
          </cell>
          <cell r="CL1296">
            <v>17244100</v>
          </cell>
          <cell r="CM1296">
            <v>16176200</v>
          </cell>
          <cell r="CN1296">
            <v>9798700</v>
          </cell>
          <cell r="CO1296">
            <v>11126000</v>
          </cell>
          <cell r="CP1296">
            <v>8489000</v>
          </cell>
          <cell r="CQ1296">
            <v>36906400</v>
          </cell>
          <cell r="CR1296">
            <v>4759200</v>
          </cell>
          <cell r="CS1296">
            <v>211000</v>
          </cell>
          <cell r="CU1296" t="str">
            <v>ST JULIAN HIGH SCHOOL</v>
          </cell>
          <cell r="CV1296">
            <v>700000</v>
          </cell>
          <cell r="CW1296">
            <v>19028000</v>
          </cell>
          <cell r="CX1296">
            <v>23640200</v>
          </cell>
          <cell r="CY1296">
            <v>18507500</v>
          </cell>
          <cell r="CZ1296">
            <v>20030650</v>
          </cell>
          <cell r="DA1296">
            <v>20271000</v>
          </cell>
          <cell r="DB1296">
            <v>24986500</v>
          </cell>
          <cell r="DC1296">
            <v>8724300</v>
          </cell>
          <cell r="DD1296">
            <v>25940000</v>
          </cell>
          <cell r="DE1296">
            <v>14798750</v>
          </cell>
          <cell r="DG1296" t="str">
            <v>ST JULIAN HIGH SCHOOL</v>
          </cell>
          <cell r="DH1296" t="str">
            <v/>
          </cell>
          <cell r="DI1296">
            <v>91600</v>
          </cell>
          <cell r="DJ1296">
            <v>57900</v>
          </cell>
          <cell r="DK1296">
            <v>37000</v>
          </cell>
          <cell r="DL1296">
            <v>43600</v>
          </cell>
          <cell r="DM1296">
            <v>41700</v>
          </cell>
          <cell r="DN1296">
            <v>38200</v>
          </cell>
          <cell r="DO1296">
            <v>39100</v>
          </cell>
          <cell r="DP1296">
            <v>32500</v>
          </cell>
          <cell r="DQ1296">
            <v>50400</v>
          </cell>
          <cell r="DR1296">
            <v>24900</v>
          </cell>
          <cell r="DS1296">
            <v>700</v>
          </cell>
          <cell r="DU1296" t="str">
            <v>ST JULIAN HIGH SCHOOL</v>
          </cell>
          <cell r="DV1296">
            <v>2500</v>
          </cell>
          <cell r="DW1296">
            <v>64900</v>
          </cell>
          <cell r="DX1296">
            <v>90500</v>
          </cell>
          <cell r="DY1296">
            <v>86300</v>
          </cell>
          <cell r="DZ1296">
            <v>87200</v>
          </cell>
          <cell r="EA1296">
            <v>93250</v>
          </cell>
          <cell r="EB1296">
            <v>152910</v>
          </cell>
          <cell r="EC1296">
            <v>60660</v>
          </cell>
          <cell r="ED1296">
            <v>126930</v>
          </cell>
          <cell r="EE1296">
            <v>78300</v>
          </cell>
        </row>
        <row r="1297">
          <cell r="AF1297" t="str">
            <v>ST KALEMBA S.S</v>
          </cell>
          <cell r="AG1297" t="str">
            <v>ST KALEMBA S.S</v>
          </cell>
          <cell r="AH1297" t="str">
            <v/>
          </cell>
          <cell r="AI1297">
            <v>27</v>
          </cell>
          <cell r="AJ1297">
            <v>80</v>
          </cell>
          <cell r="AK1297">
            <v>38</v>
          </cell>
          <cell r="AL1297">
            <v>78</v>
          </cell>
          <cell r="AM1297">
            <v>92</v>
          </cell>
          <cell r="AN1297">
            <v>96</v>
          </cell>
          <cell r="AO1297">
            <v>5</v>
          </cell>
          <cell r="AP1297">
            <v>11</v>
          </cell>
          <cell r="AQ1297">
            <v>3</v>
          </cell>
          <cell r="AR1297" t="str">
            <v/>
          </cell>
          <cell r="AS1297" t="str">
            <v/>
          </cell>
          <cell r="AT1297">
            <v>430</v>
          </cell>
          <cell r="AU1297" t="str">
            <v>ST KALEMBA S.S</v>
          </cell>
          <cell r="AV1297" t="str">
            <v/>
          </cell>
          <cell r="AW1297" t="str">
            <v/>
          </cell>
          <cell r="AX1297" t="str">
            <v/>
          </cell>
          <cell r="AY1297" t="str">
            <v/>
          </cell>
          <cell r="AZ1297" t="str">
            <v/>
          </cell>
          <cell r="BA1297" t="str">
            <v/>
          </cell>
          <cell r="BB1297" t="str">
            <v/>
          </cell>
          <cell r="BC1297" t="str">
            <v/>
          </cell>
          <cell r="BD1297" t="str">
            <v/>
          </cell>
          <cell r="BE1297" t="str">
            <v/>
          </cell>
          <cell r="BG1297" t="str">
            <v>ST KALEMBA S.S</v>
          </cell>
          <cell r="BH1297" t="str">
            <v/>
          </cell>
          <cell r="BI1297">
            <v>39</v>
          </cell>
          <cell r="BJ1297">
            <v>137</v>
          </cell>
          <cell r="BK1297">
            <v>59</v>
          </cell>
          <cell r="BL1297">
            <v>129</v>
          </cell>
          <cell r="BM1297">
            <v>207</v>
          </cell>
          <cell r="BN1297">
            <v>227</v>
          </cell>
          <cell r="BO1297">
            <v>5</v>
          </cell>
          <cell r="BP1297">
            <v>12</v>
          </cell>
          <cell r="BQ1297">
            <v>3</v>
          </cell>
          <cell r="BR1297" t="str">
            <v/>
          </cell>
          <cell r="BS1297" t="str">
            <v/>
          </cell>
          <cell r="BU1297" t="str">
            <v>ST KALEMBA S.S</v>
          </cell>
          <cell r="BV1297" t="str">
            <v/>
          </cell>
          <cell r="BW1297" t="str">
            <v/>
          </cell>
          <cell r="BX1297" t="str">
            <v/>
          </cell>
          <cell r="BY1297" t="str">
            <v/>
          </cell>
          <cell r="BZ1297" t="str">
            <v/>
          </cell>
          <cell r="CA1297" t="str">
            <v/>
          </cell>
          <cell r="CB1297" t="str">
            <v/>
          </cell>
          <cell r="CC1297" t="str">
            <v/>
          </cell>
          <cell r="CD1297" t="str">
            <v/>
          </cell>
          <cell r="CE1297" t="str">
            <v/>
          </cell>
          <cell r="CG1297" t="str">
            <v>ST KALEMBA S.S</v>
          </cell>
          <cell r="CH1297" t="str">
            <v/>
          </cell>
          <cell r="CI1297">
            <v>12430300</v>
          </cell>
          <cell r="CJ1297">
            <v>28745500</v>
          </cell>
          <cell r="CK1297">
            <v>10538900</v>
          </cell>
          <cell r="CL1297">
            <v>31523100</v>
          </cell>
          <cell r="CM1297">
            <v>41434000</v>
          </cell>
          <cell r="CN1297">
            <v>38785460</v>
          </cell>
          <cell r="CO1297">
            <v>1532000</v>
          </cell>
          <cell r="CP1297">
            <v>2871600</v>
          </cell>
          <cell r="CQ1297">
            <v>667600</v>
          </cell>
          <cell r="CR1297" t="str">
            <v/>
          </cell>
          <cell r="CS1297" t="str">
            <v/>
          </cell>
          <cell r="CU1297" t="str">
            <v>ST KALEMBA S.S</v>
          </cell>
          <cell r="CV1297" t="str">
            <v/>
          </cell>
          <cell r="CW1297" t="str">
            <v/>
          </cell>
          <cell r="CX1297" t="str">
            <v/>
          </cell>
          <cell r="CY1297" t="str">
            <v/>
          </cell>
          <cell r="CZ1297" t="str">
            <v/>
          </cell>
          <cell r="DA1297" t="str">
            <v/>
          </cell>
          <cell r="DB1297" t="str">
            <v/>
          </cell>
          <cell r="DC1297" t="str">
            <v/>
          </cell>
          <cell r="DD1297" t="str">
            <v/>
          </cell>
          <cell r="DE1297" t="str">
            <v/>
          </cell>
          <cell r="DG1297" t="str">
            <v>ST KALEMBA S.S</v>
          </cell>
          <cell r="DH1297" t="str">
            <v/>
          </cell>
          <cell r="DI1297">
            <v>33400</v>
          </cell>
          <cell r="DJ1297">
            <v>99300</v>
          </cell>
          <cell r="DK1297">
            <v>40100</v>
          </cell>
          <cell r="DL1297">
            <v>93500</v>
          </cell>
          <cell r="DM1297">
            <v>98600</v>
          </cell>
          <cell r="DN1297">
            <v>114000</v>
          </cell>
          <cell r="DO1297">
            <v>4700</v>
          </cell>
          <cell r="DP1297">
            <v>10600</v>
          </cell>
          <cell r="DQ1297">
            <v>1400</v>
          </cell>
          <cell r="DR1297" t="str">
            <v/>
          </cell>
          <cell r="DS1297" t="str">
            <v/>
          </cell>
          <cell r="DU1297" t="str">
            <v>ST KALEMBA S.S</v>
          </cell>
          <cell r="DV1297" t="str">
            <v/>
          </cell>
          <cell r="DW1297" t="str">
            <v/>
          </cell>
          <cell r="DX1297" t="str">
            <v/>
          </cell>
          <cell r="DY1297" t="str">
            <v/>
          </cell>
          <cell r="DZ1297" t="str">
            <v/>
          </cell>
          <cell r="EA1297" t="str">
            <v/>
          </cell>
          <cell r="EB1297" t="str">
            <v/>
          </cell>
          <cell r="EC1297" t="str">
            <v/>
          </cell>
          <cell r="ED1297" t="str">
            <v/>
          </cell>
          <cell r="EE1297" t="str">
            <v/>
          </cell>
        </row>
        <row r="1298">
          <cell r="AF1298" t="str">
            <v>ST LEOS COLLEGE KYEGOBE</v>
          </cell>
          <cell r="AG1298" t="str">
            <v>ST LEOS COLLEGE KYEGOBE</v>
          </cell>
          <cell r="AH1298" t="str">
            <v/>
          </cell>
          <cell r="AI1298" t="str">
            <v/>
          </cell>
          <cell r="AJ1298" t="str">
            <v/>
          </cell>
          <cell r="AK1298" t="str">
            <v/>
          </cell>
          <cell r="AL1298" t="str">
            <v/>
          </cell>
          <cell r="AM1298" t="str">
            <v/>
          </cell>
          <cell r="AN1298" t="str">
            <v/>
          </cell>
          <cell r="AO1298" t="str">
            <v/>
          </cell>
          <cell r="AP1298" t="str">
            <v/>
          </cell>
          <cell r="AQ1298" t="str">
            <v/>
          </cell>
          <cell r="AR1298" t="str">
            <v/>
          </cell>
          <cell r="AS1298" t="str">
            <v/>
          </cell>
          <cell r="AT1298">
            <v>0</v>
          </cell>
          <cell r="AU1298" t="str">
            <v>ST LEOS COLLEGE KYEGOBE</v>
          </cell>
          <cell r="AV1298" t="str">
            <v/>
          </cell>
          <cell r="AW1298" t="str">
            <v/>
          </cell>
          <cell r="AX1298" t="str">
            <v/>
          </cell>
          <cell r="AY1298" t="str">
            <v/>
          </cell>
          <cell r="AZ1298" t="str">
            <v/>
          </cell>
          <cell r="BA1298" t="str">
            <v/>
          </cell>
          <cell r="BB1298" t="str">
            <v/>
          </cell>
          <cell r="BC1298" t="str">
            <v/>
          </cell>
          <cell r="BD1298" t="str">
            <v/>
          </cell>
          <cell r="BE1298" t="str">
            <v/>
          </cell>
          <cell r="BG1298" t="str">
            <v>ST LEOS COLLEGE KYEGOBE</v>
          </cell>
          <cell r="BH1298" t="str">
            <v/>
          </cell>
          <cell r="BI1298" t="str">
            <v/>
          </cell>
          <cell r="BJ1298" t="str">
            <v/>
          </cell>
          <cell r="BK1298" t="str">
            <v/>
          </cell>
          <cell r="BL1298" t="str">
            <v/>
          </cell>
          <cell r="BM1298" t="str">
            <v/>
          </cell>
          <cell r="BN1298" t="str">
            <v/>
          </cell>
          <cell r="BO1298" t="str">
            <v/>
          </cell>
          <cell r="BP1298" t="str">
            <v/>
          </cell>
          <cell r="BQ1298" t="str">
            <v/>
          </cell>
          <cell r="BR1298" t="str">
            <v/>
          </cell>
          <cell r="BS1298" t="str">
            <v/>
          </cell>
          <cell r="BU1298" t="str">
            <v>ST LEOS COLLEGE KYEGOBE</v>
          </cell>
          <cell r="BV1298" t="str">
            <v/>
          </cell>
          <cell r="BW1298" t="str">
            <v/>
          </cell>
          <cell r="BX1298" t="str">
            <v/>
          </cell>
          <cell r="BY1298" t="str">
            <v/>
          </cell>
          <cell r="BZ1298" t="str">
            <v/>
          </cell>
          <cell r="CA1298" t="str">
            <v/>
          </cell>
          <cell r="CB1298" t="str">
            <v/>
          </cell>
          <cell r="CC1298" t="str">
            <v/>
          </cell>
          <cell r="CD1298" t="str">
            <v/>
          </cell>
          <cell r="CE1298" t="str">
            <v/>
          </cell>
          <cell r="CG1298" t="str">
            <v>ST LEOS COLLEGE KYEGOBE</v>
          </cell>
          <cell r="CH1298" t="str">
            <v/>
          </cell>
          <cell r="CI1298" t="str">
            <v/>
          </cell>
          <cell r="CJ1298" t="str">
            <v/>
          </cell>
          <cell r="CK1298" t="str">
            <v/>
          </cell>
          <cell r="CL1298" t="str">
            <v/>
          </cell>
          <cell r="CM1298" t="str">
            <v/>
          </cell>
          <cell r="CN1298" t="str">
            <v/>
          </cell>
          <cell r="CO1298" t="str">
            <v/>
          </cell>
          <cell r="CP1298" t="str">
            <v/>
          </cell>
          <cell r="CQ1298" t="str">
            <v/>
          </cell>
          <cell r="CR1298" t="str">
            <v/>
          </cell>
          <cell r="CS1298" t="str">
            <v/>
          </cell>
          <cell r="CU1298" t="str">
            <v>ST LEOS COLLEGE KYEGOBE</v>
          </cell>
          <cell r="CV1298" t="str">
            <v/>
          </cell>
          <cell r="CW1298" t="str">
            <v/>
          </cell>
          <cell r="CX1298" t="str">
            <v/>
          </cell>
          <cell r="CY1298" t="str">
            <v/>
          </cell>
          <cell r="CZ1298" t="str">
            <v/>
          </cell>
          <cell r="DA1298" t="str">
            <v/>
          </cell>
          <cell r="DB1298" t="str">
            <v/>
          </cell>
          <cell r="DC1298" t="str">
            <v/>
          </cell>
          <cell r="DD1298" t="str">
            <v/>
          </cell>
          <cell r="DE1298" t="str">
            <v/>
          </cell>
          <cell r="DG1298" t="str">
            <v>ST LEOS COLLEGE KYEGOBE</v>
          </cell>
          <cell r="DH1298" t="str">
            <v/>
          </cell>
          <cell r="DI1298" t="str">
            <v/>
          </cell>
          <cell r="DJ1298" t="str">
            <v/>
          </cell>
          <cell r="DK1298" t="str">
            <v/>
          </cell>
          <cell r="DL1298" t="str">
            <v/>
          </cell>
          <cell r="DM1298" t="str">
            <v/>
          </cell>
          <cell r="DN1298" t="str">
            <v/>
          </cell>
          <cell r="DO1298" t="str">
            <v/>
          </cell>
          <cell r="DP1298" t="str">
            <v/>
          </cell>
          <cell r="DQ1298" t="str">
            <v/>
          </cell>
          <cell r="DR1298" t="str">
            <v/>
          </cell>
          <cell r="DS1298" t="str">
            <v/>
          </cell>
          <cell r="DU1298" t="str">
            <v>ST LEOS COLLEGE KYEGOBE</v>
          </cell>
          <cell r="DV1298" t="str">
            <v/>
          </cell>
          <cell r="DW1298" t="str">
            <v/>
          </cell>
          <cell r="DX1298" t="str">
            <v/>
          </cell>
          <cell r="DY1298" t="str">
            <v/>
          </cell>
          <cell r="DZ1298" t="str">
            <v/>
          </cell>
          <cell r="EA1298" t="str">
            <v/>
          </cell>
          <cell r="EB1298" t="str">
            <v/>
          </cell>
          <cell r="EC1298" t="str">
            <v/>
          </cell>
          <cell r="ED1298" t="str">
            <v/>
          </cell>
          <cell r="EE1298" t="str">
            <v/>
          </cell>
        </row>
        <row r="1299">
          <cell r="AF1299" t="str">
            <v>ST LUKE SECONDARY SCHOOL COMMISSION LINE</v>
          </cell>
          <cell r="AG1299" t="str">
            <v>ST LUKE SECONDARY SCHOOL COMMISSION LINE</v>
          </cell>
          <cell r="AH1299" t="str">
            <v/>
          </cell>
          <cell r="AI1299" t="str">
            <v/>
          </cell>
          <cell r="AJ1299" t="str">
            <v/>
          </cell>
          <cell r="AK1299" t="str">
            <v/>
          </cell>
          <cell r="AL1299" t="str">
            <v/>
          </cell>
          <cell r="AM1299" t="str">
            <v/>
          </cell>
          <cell r="AN1299" t="str">
            <v/>
          </cell>
          <cell r="AO1299" t="str">
            <v/>
          </cell>
          <cell r="AP1299" t="str">
            <v/>
          </cell>
          <cell r="AQ1299" t="str">
            <v/>
          </cell>
          <cell r="AR1299" t="str">
            <v/>
          </cell>
          <cell r="AS1299" t="str">
            <v/>
          </cell>
          <cell r="AT1299">
            <v>0</v>
          </cell>
          <cell r="AU1299" t="str">
            <v>ST LUKE SECONDARY SCHOOL COMMISSION LINE</v>
          </cell>
          <cell r="AV1299" t="str">
            <v/>
          </cell>
          <cell r="AW1299" t="str">
            <v/>
          </cell>
          <cell r="AX1299" t="str">
            <v/>
          </cell>
          <cell r="AY1299" t="str">
            <v/>
          </cell>
          <cell r="AZ1299" t="str">
            <v/>
          </cell>
          <cell r="BA1299" t="str">
            <v/>
          </cell>
          <cell r="BB1299" t="str">
            <v/>
          </cell>
          <cell r="BC1299" t="str">
            <v/>
          </cell>
          <cell r="BD1299" t="str">
            <v/>
          </cell>
          <cell r="BE1299" t="str">
            <v/>
          </cell>
          <cell r="BG1299" t="str">
            <v>ST LUKE SECONDARY SCHOOL COMMISSION LINE</v>
          </cell>
          <cell r="BH1299" t="str">
            <v/>
          </cell>
          <cell r="BI1299" t="str">
            <v/>
          </cell>
          <cell r="BJ1299" t="str">
            <v/>
          </cell>
          <cell r="BK1299" t="str">
            <v/>
          </cell>
          <cell r="BL1299" t="str">
            <v/>
          </cell>
          <cell r="BM1299" t="str">
            <v/>
          </cell>
          <cell r="BN1299" t="str">
            <v/>
          </cell>
          <cell r="BO1299" t="str">
            <v/>
          </cell>
          <cell r="BP1299" t="str">
            <v/>
          </cell>
          <cell r="BQ1299" t="str">
            <v/>
          </cell>
          <cell r="BR1299" t="str">
            <v/>
          </cell>
          <cell r="BS1299" t="str">
            <v/>
          </cell>
          <cell r="BU1299" t="str">
            <v>ST LUKE SECONDARY SCHOOL COMMISSION LINE</v>
          </cell>
          <cell r="BV1299" t="str">
            <v/>
          </cell>
          <cell r="BW1299" t="str">
            <v/>
          </cell>
          <cell r="BX1299" t="str">
            <v/>
          </cell>
          <cell r="BY1299" t="str">
            <v/>
          </cell>
          <cell r="BZ1299" t="str">
            <v/>
          </cell>
          <cell r="CA1299" t="str">
            <v/>
          </cell>
          <cell r="CB1299" t="str">
            <v/>
          </cell>
          <cell r="CC1299" t="str">
            <v/>
          </cell>
          <cell r="CD1299" t="str">
            <v/>
          </cell>
          <cell r="CE1299" t="str">
            <v/>
          </cell>
          <cell r="CG1299" t="str">
            <v>ST LUKE SECONDARY SCHOOL COMMISSION LINE</v>
          </cell>
          <cell r="CH1299" t="str">
            <v/>
          </cell>
          <cell r="CI1299" t="str">
            <v/>
          </cell>
          <cell r="CJ1299" t="str">
            <v/>
          </cell>
          <cell r="CK1299" t="str">
            <v/>
          </cell>
          <cell r="CL1299" t="str">
            <v/>
          </cell>
          <cell r="CM1299" t="str">
            <v/>
          </cell>
          <cell r="CN1299" t="str">
            <v/>
          </cell>
          <cell r="CO1299" t="str">
            <v/>
          </cell>
          <cell r="CP1299" t="str">
            <v/>
          </cell>
          <cell r="CQ1299" t="str">
            <v/>
          </cell>
          <cell r="CR1299" t="str">
            <v/>
          </cell>
          <cell r="CS1299" t="str">
            <v/>
          </cell>
          <cell r="CU1299" t="str">
            <v>ST LUKE SECONDARY SCHOOL COMMISSION LINE</v>
          </cell>
          <cell r="CV1299" t="str">
            <v/>
          </cell>
          <cell r="CW1299" t="str">
            <v/>
          </cell>
          <cell r="CX1299" t="str">
            <v/>
          </cell>
          <cell r="CY1299" t="str">
            <v/>
          </cell>
          <cell r="CZ1299" t="str">
            <v/>
          </cell>
          <cell r="DA1299" t="str">
            <v/>
          </cell>
          <cell r="DB1299" t="str">
            <v/>
          </cell>
          <cell r="DC1299" t="str">
            <v/>
          </cell>
          <cell r="DD1299" t="str">
            <v/>
          </cell>
          <cell r="DE1299" t="str">
            <v/>
          </cell>
          <cell r="DG1299" t="str">
            <v>ST LUKE SECONDARY SCHOOL COMMISSION LINE</v>
          </cell>
          <cell r="DH1299" t="str">
            <v/>
          </cell>
          <cell r="DI1299" t="str">
            <v/>
          </cell>
          <cell r="DJ1299" t="str">
            <v/>
          </cell>
          <cell r="DK1299" t="str">
            <v/>
          </cell>
          <cell r="DL1299" t="str">
            <v/>
          </cell>
          <cell r="DM1299" t="str">
            <v/>
          </cell>
          <cell r="DN1299" t="str">
            <v/>
          </cell>
          <cell r="DO1299" t="str">
            <v/>
          </cell>
          <cell r="DP1299" t="str">
            <v/>
          </cell>
          <cell r="DQ1299" t="str">
            <v/>
          </cell>
          <cell r="DR1299" t="str">
            <v/>
          </cell>
          <cell r="DS1299" t="str">
            <v/>
          </cell>
          <cell r="DU1299" t="str">
            <v>ST LUKE SECONDARY SCHOOL COMMISSION LINE</v>
          </cell>
          <cell r="DV1299" t="str">
            <v/>
          </cell>
          <cell r="DW1299" t="str">
            <v/>
          </cell>
          <cell r="DX1299" t="str">
            <v/>
          </cell>
          <cell r="DY1299" t="str">
            <v/>
          </cell>
          <cell r="DZ1299" t="str">
            <v/>
          </cell>
          <cell r="EA1299" t="str">
            <v/>
          </cell>
          <cell r="EB1299" t="str">
            <v/>
          </cell>
          <cell r="EC1299" t="str">
            <v/>
          </cell>
          <cell r="ED1299" t="str">
            <v/>
          </cell>
          <cell r="EE1299" t="str">
            <v/>
          </cell>
        </row>
        <row r="1300">
          <cell r="AF1300" t="str">
            <v>ST MARY SECONDARY SCHOOL NKOZI</v>
          </cell>
          <cell r="AG1300" t="str">
            <v>ST MARY SECONDARY SCHOOL NKOZI</v>
          </cell>
          <cell r="AH1300" t="str">
            <v/>
          </cell>
          <cell r="AI1300">
            <v>7</v>
          </cell>
          <cell r="AJ1300">
            <v>6</v>
          </cell>
          <cell r="AK1300" t="str">
            <v/>
          </cell>
          <cell r="AL1300">
            <v>9</v>
          </cell>
          <cell r="AM1300">
            <v>3</v>
          </cell>
          <cell r="AN1300">
            <v>2</v>
          </cell>
          <cell r="AO1300">
            <v>4</v>
          </cell>
          <cell r="AP1300">
            <v>16</v>
          </cell>
          <cell r="AQ1300">
            <v>12</v>
          </cell>
          <cell r="AR1300">
            <v>1</v>
          </cell>
          <cell r="AS1300" t="str">
            <v/>
          </cell>
          <cell r="AT1300">
            <v>60</v>
          </cell>
          <cell r="AU1300" t="str">
            <v>ST MARY SECONDARY SCHOOL NKOZI</v>
          </cell>
          <cell r="AV1300">
            <v>1</v>
          </cell>
          <cell r="AW1300">
            <v>11</v>
          </cell>
          <cell r="AX1300">
            <v>10</v>
          </cell>
          <cell r="AY1300">
            <v>6</v>
          </cell>
          <cell r="AZ1300">
            <v>8</v>
          </cell>
          <cell r="BA1300">
            <v>9</v>
          </cell>
          <cell r="BB1300">
            <v>7</v>
          </cell>
          <cell r="BC1300">
            <v>1</v>
          </cell>
          <cell r="BD1300">
            <v>1</v>
          </cell>
          <cell r="BE1300" t="str">
            <v/>
          </cell>
          <cell r="BG1300" t="str">
            <v>ST MARY SECONDARY SCHOOL NKOZI</v>
          </cell>
          <cell r="BH1300" t="str">
            <v/>
          </cell>
          <cell r="BI1300">
            <v>9</v>
          </cell>
          <cell r="BJ1300">
            <v>9</v>
          </cell>
          <cell r="BK1300" t="str">
            <v/>
          </cell>
          <cell r="BL1300">
            <v>11</v>
          </cell>
          <cell r="BM1300">
            <v>6</v>
          </cell>
          <cell r="BN1300">
            <v>14</v>
          </cell>
          <cell r="BO1300">
            <v>6</v>
          </cell>
          <cell r="BP1300">
            <v>22</v>
          </cell>
          <cell r="BQ1300">
            <v>31</v>
          </cell>
          <cell r="BR1300">
            <v>2</v>
          </cell>
          <cell r="BS1300" t="str">
            <v/>
          </cell>
          <cell r="BU1300" t="str">
            <v>ST MARY SECONDARY SCHOOL NKOZI</v>
          </cell>
          <cell r="BV1300">
            <v>1</v>
          </cell>
          <cell r="BW1300">
            <v>14</v>
          </cell>
          <cell r="BX1300">
            <v>11</v>
          </cell>
          <cell r="BY1300">
            <v>11</v>
          </cell>
          <cell r="BZ1300">
            <v>9</v>
          </cell>
          <cell r="CA1300">
            <v>9</v>
          </cell>
          <cell r="CB1300">
            <v>9</v>
          </cell>
          <cell r="CC1300">
            <v>1</v>
          </cell>
          <cell r="CD1300">
            <v>1</v>
          </cell>
          <cell r="CE1300" t="str">
            <v/>
          </cell>
          <cell r="CG1300" t="str">
            <v>ST MARY SECONDARY SCHOOL NKOZI</v>
          </cell>
          <cell r="CH1300" t="str">
            <v/>
          </cell>
          <cell r="CI1300">
            <v>1445000</v>
          </cell>
          <cell r="CJ1300">
            <v>1086000</v>
          </cell>
          <cell r="CK1300" t="str">
            <v/>
          </cell>
          <cell r="CL1300">
            <v>2391000</v>
          </cell>
          <cell r="CM1300">
            <v>770000</v>
          </cell>
          <cell r="CN1300">
            <v>531000</v>
          </cell>
          <cell r="CO1300">
            <v>1197000</v>
          </cell>
          <cell r="CP1300">
            <v>3730000</v>
          </cell>
          <cell r="CQ1300">
            <v>2906000</v>
          </cell>
          <cell r="CR1300">
            <v>87000</v>
          </cell>
          <cell r="CS1300" t="str">
            <v/>
          </cell>
          <cell r="CU1300" t="str">
            <v>ST MARY SECONDARY SCHOOL NKOZI</v>
          </cell>
          <cell r="CV1300">
            <v>352000</v>
          </cell>
          <cell r="CW1300">
            <v>2247800</v>
          </cell>
          <cell r="CX1300">
            <v>1544000</v>
          </cell>
          <cell r="CY1300">
            <v>849000</v>
          </cell>
          <cell r="CZ1300">
            <v>1806000</v>
          </cell>
          <cell r="DA1300">
            <v>1131000</v>
          </cell>
          <cell r="DB1300">
            <v>942000</v>
          </cell>
          <cell r="DC1300">
            <v>82000</v>
          </cell>
          <cell r="DD1300">
            <v>1000</v>
          </cell>
          <cell r="DE1300" t="str">
            <v/>
          </cell>
          <cell r="DG1300" t="str">
            <v>ST MARY SECONDARY SCHOOL NKOZI</v>
          </cell>
          <cell r="DH1300" t="str">
            <v/>
          </cell>
          <cell r="DI1300">
            <v>5100</v>
          </cell>
          <cell r="DJ1300">
            <v>4800</v>
          </cell>
          <cell r="DK1300" t="str">
            <v/>
          </cell>
          <cell r="DL1300">
            <v>8300</v>
          </cell>
          <cell r="DM1300">
            <v>700</v>
          </cell>
          <cell r="DN1300">
            <v>3500</v>
          </cell>
          <cell r="DO1300">
            <v>4500</v>
          </cell>
          <cell r="DP1300">
            <v>13900</v>
          </cell>
          <cell r="DQ1300">
            <v>6800</v>
          </cell>
          <cell r="DR1300">
            <v>800</v>
          </cell>
          <cell r="DS1300" t="str">
            <v/>
          </cell>
          <cell r="DU1300" t="str">
            <v>ST MARY SECONDARY SCHOOL NKOZI</v>
          </cell>
          <cell r="DV1300">
            <v>1000</v>
          </cell>
          <cell r="DW1300">
            <v>8600</v>
          </cell>
          <cell r="DX1300">
            <v>5900</v>
          </cell>
          <cell r="DY1300">
            <v>4700</v>
          </cell>
          <cell r="DZ1300">
            <v>7400</v>
          </cell>
          <cell r="EA1300">
            <v>5600</v>
          </cell>
          <cell r="EB1300">
            <v>6480</v>
          </cell>
          <cell r="EC1300">
            <v>660</v>
          </cell>
          <cell r="ED1300">
            <v>110</v>
          </cell>
          <cell r="EE1300" t="str">
            <v/>
          </cell>
        </row>
        <row r="1301">
          <cell r="AF1301" t="str">
            <v>ST MARY'S SECONDARY CHOOL</v>
          </cell>
          <cell r="AG1301" t="str">
            <v>ST MARY'S SECONDARY CHOOL</v>
          </cell>
          <cell r="AH1301" t="str">
            <v/>
          </cell>
          <cell r="AI1301" t="str">
            <v/>
          </cell>
          <cell r="AJ1301" t="str">
            <v/>
          </cell>
          <cell r="AK1301" t="str">
            <v/>
          </cell>
          <cell r="AL1301" t="str">
            <v/>
          </cell>
          <cell r="AM1301" t="str">
            <v/>
          </cell>
          <cell r="AN1301" t="str">
            <v/>
          </cell>
          <cell r="AO1301" t="str">
            <v/>
          </cell>
          <cell r="AP1301" t="str">
            <v/>
          </cell>
          <cell r="AQ1301" t="str">
            <v/>
          </cell>
          <cell r="AR1301" t="str">
            <v/>
          </cell>
          <cell r="AS1301" t="str">
            <v/>
          </cell>
          <cell r="AT1301">
            <v>0</v>
          </cell>
          <cell r="AU1301" t="str">
            <v>ST MARY'S SECONDARY CHOOL</v>
          </cell>
          <cell r="AV1301" t="str">
            <v/>
          </cell>
          <cell r="AW1301" t="str">
            <v/>
          </cell>
          <cell r="AX1301" t="str">
            <v/>
          </cell>
          <cell r="AY1301" t="str">
            <v/>
          </cell>
          <cell r="AZ1301" t="str">
            <v/>
          </cell>
          <cell r="BA1301" t="str">
            <v/>
          </cell>
          <cell r="BB1301" t="str">
            <v/>
          </cell>
          <cell r="BC1301" t="str">
            <v/>
          </cell>
          <cell r="BD1301" t="str">
            <v/>
          </cell>
          <cell r="BE1301" t="str">
            <v/>
          </cell>
          <cell r="BG1301" t="str">
            <v>ST MARY'S SECONDARY CHOOL</v>
          </cell>
          <cell r="BH1301" t="str">
            <v/>
          </cell>
          <cell r="BI1301" t="str">
            <v/>
          </cell>
          <cell r="BJ1301" t="str">
            <v/>
          </cell>
          <cell r="BK1301" t="str">
            <v/>
          </cell>
          <cell r="BL1301" t="str">
            <v/>
          </cell>
          <cell r="BM1301" t="str">
            <v/>
          </cell>
          <cell r="BN1301" t="str">
            <v/>
          </cell>
          <cell r="BO1301" t="str">
            <v/>
          </cell>
          <cell r="BP1301" t="str">
            <v/>
          </cell>
          <cell r="BQ1301" t="str">
            <v/>
          </cell>
          <cell r="BR1301" t="str">
            <v/>
          </cell>
          <cell r="BS1301" t="str">
            <v/>
          </cell>
          <cell r="BU1301" t="str">
            <v>ST MARY'S SECONDARY CHOOL</v>
          </cell>
          <cell r="BV1301" t="str">
            <v/>
          </cell>
          <cell r="BW1301" t="str">
            <v/>
          </cell>
          <cell r="BX1301" t="str">
            <v/>
          </cell>
          <cell r="BY1301" t="str">
            <v/>
          </cell>
          <cell r="BZ1301" t="str">
            <v/>
          </cell>
          <cell r="CA1301" t="str">
            <v/>
          </cell>
          <cell r="CB1301" t="str">
            <v/>
          </cell>
          <cell r="CC1301" t="str">
            <v/>
          </cell>
          <cell r="CD1301" t="str">
            <v/>
          </cell>
          <cell r="CE1301" t="str">
            <v/>
          </cell>
          <cell r="CG1301" t="str">
            <v>ST MARY'S SECONDARY CHOOL</v>
          </cell>
          <cell r="CH1301" t="str">
            <v/>
          </cell>
          <cell r="CI1301" t="str">
            <v/>
          </cell>
          <cell r="CJ1301" t="str">
            <v/>
          </cell>
          <cell r="CK1301" t="str">
            <v/>
          </cell>
          <cell r="CL1301" t="str">
            <v/>
          </cell>
          <cell r="CM1301" t="str">
            <v/>
          </cell>
          <cell r="CN1301" t="str">
            <v/>
          </cell>
          <cell r="CO1301" t="str">
            <v/>
          </cell>
          <cell r="CP1301" t="str">
            <v/>
          </cell>
          <cell r="CQ1301" t="str">
            <v/>
          </cell>
          <cell r="CR1301" t="str">
            <v/>
          </cell>
          <cell r="CS1301" t="str">
            <v/>
          </cell>
          <cell r="CU1301" t="str">
            <v>ST MARY'S SECONDARY CHOOL</v>
          </cell>
          <cell r="CV1301" t="str">
            <v/>
          </cell>
          <cell r="CW1301" t="str">
            <v/>
          </cell>
          <cell r="CX1301" t="str">
            <v/>
          </cell>
          <cell r="CY1301" t="str">
            <v/>
          </cell>
          <cell r="CZ1301" t="str">
            <v/>
          </cell>
          <cell r="DA1301" t="str">
            <v/>
          </cell>
          <cell r="DB1301" t="str">
            <v/>
          </cell>
          <cell r="DC1301" t="str">
            <v/>
          </cell>
          <cell r="DD1301" t="str">
            <v/>
          </cell>
          <cell r="DE1301" t="str">
            <v/>
          </cell>
          <cell r="DG1301" t="str">
            <v>ST MARY'S SECONDARY CHOOL</v>
          </cell>
          <cell r="DH1301" t="str">
            <v/>
          </cell>
          <cell r="DI1301" t="str">
            <v/>
          </cell>
          <cell r="DJ1301" t="str">
            <v/>
          </cell>
          <cell r="DK1301" t="str">
            <v/>
          </cell>
          <cell r="DL1301" t="str">
            <v/>
          </cell>
          <cell r="DM1301" t="str">
            <v/>
          </cell>
          <cell r="DN1301" t="str">
            <v/>
          </cell>
          <cell r="DO1301" t="str">
            <v/>
          </cell>
          <cell r="DP1301" t="str">
            <v/>
          </cell>
          <cell r="DQ1301" t="str">
            <v/>
          </cell>
          <cell r="DR1301" t="str">
            <v/>
          </cell>
          <cell r="DS1301" t="str">
            <v/>
          </cell>
          <cell r="DU1301" t="str">
            <v>ST MARY'S SECONDARY CHOOL</v>
          </cell>
          <cell r="DV1301" t="str">
            <v/>
          </cell>
          <cell r="DW1301" t="str">
            <v/>
          </cell>
          <cell r="DX1301" t="str">
            <v/>
          </cell>
          <cell r="DY1301" t="str">
            <v/>
          </cell>
          <cell r="DZ1301" t="str">
            <v/>
          </cell>
          <cell r="EA1301" t="str">
            <v/>
          </cell>
          <cell r="EB1301" t="str">
            <v/>
          </cell>
          <cell r="EC1301" t="str">
            <v/>
          </cell>
          <cell r="ED1301" t="str">
            <v/>
          </cell>
          <cell r="EE1301" t="str">
            <v/>
          </cell>
        </row>
        <row r="1302">
          <cell r="AF1302" t="str">
            <v>ST MICHEAL HIGH SCHOOL SONDE</v>
          </cell>
          <cell r="AG1302" t="str">
            <v>ST MICHEAL HIGH SCHOOL SONDE</v>
          </cell>
          <cell r="AH1302" t="str">
            <v/>
          </cell>
          <cell r="AI1302" t="str">
            <v/>
          </cell>
          <cell r="AJ1302" t="str">
            <v/>
          </cell>
          <cell r="AK1302" t="str">
            <v/>
          </cell>
          <cell r="AL1302" t="str">
            <v/>
          </cell>
          <cell r="AM1302" t="str">
            <v/>
          </cell>
          <cell r="AN1302" t="str">
            <v/>
          </cell>
          <cell r="AO1302">
            <v>7</v>
          </cell>
          <cell r="AP1302">
            <v>9</v>
          </cell>
          <cell r="AQ1302">
            <v>1</v>
          </cell>
          <cell r="AR1302" t="str">
            <v/>
          </cell>
          <cell r="AS1302" t="str">
            <v/>
          </cell>
          <cell r="AT1302">
            <v>17</v>
          </cell>
          <cell r="AU1302" t="str">
            <v>ST MICHEAL HIGH SCHOOL SONDE</v>
          </cell>
          <cell r="AV1302">
            <v>5</v>
          </cell>
          <cell r="AW1302">
            <v>1</v>
          </cell>
          <cell r="AX1302">
            <v>1</v>
          </cell>
          <cell r="AY1302">
            <v>4</v>
          </cell>
          <cell r="AZ1302" t="str">
            <v/>
          </cell>
          <cell r="BA1302" t="str">
            <v/>
          </cell>
          <cell r="BB1302" t="str">
            <v/>
          </cell>
          <cell r="BC1302" t="str">
            <v/>
          </cell>
          <cell r="BD1302" t="str">
            <v/>
          </cell>
          <cell r="BE1302" t="str">
            <v/>
          </cell>
          <cell r="BG1302" t="str">
            <v>ST MICHEAL HIGH SCHOOL SONDE</v>
          </cell>
          <cell r="BH1302" t="str">
            <v/>
          </cell>
          <cell r="BI1302" t="str">
            <v/>
          </cell>
          <cell r="BJ1302" t="str">
            <v/>
          </cell>
          <cell r="BK1302" t="str">
            <v/>
          </cell>
          <cell r="BL1302" t="str">
            <v/>
          </cell>
          <cell r="BM1302" t="str">
            <v/>
          </cell>
          <cell r="BN1302" t="str">
            <v/>
          </cell>
          <cell r="BO1302">
            <v>15</v>
          </cell>
          <cell r="BP1302">
            <v>28</v>
          </cell>
          <cell r="BQ1302">
            <v>13</v>
          </cell>
          <cell r="BR1302" t="str">
            <v/>
          </cell>
          <cell r="BS1302" t="str">
            <v/>
          </cell>
          <cell r="BU1302" t="str">
            <v>ST MICHEAL HIGH SCHOOL SONDE</v>
          </cell>
          <cell r="BV1302">
            <v>15</v>
          </cell>
          <cell r="BW1302">
            <v>4</v>
          </cell>
          <cell r="BX1302">
            <v>4</v>
          </cell>
          <cell r="BY1302">
            <v>4</v>
          </cell>
          <cell r="BZ1302" t="str">
            <v/>
          </cell>
          <cell r="CA1302" t="str">
            <v/>
          </cell>
          <cell r="CB1302" t="str">
            <v/>
          </cell>
          <cell r="CC1302" t="str">
            <v/>
          </cell>
          <cell r="CD1302" t="str">
            <v/>
          </cell>
          <cell r="CE1302" t="str">
            <v/>
          </cell>
          <cell r="CG1302" t="str">
            <v>ST MICHEAL HIGH SCHOOL SONDE</v>
          </cell>
          <cell r="CH1302" t="str">
            <v/>
          </cell>
          <cell r="CI1302" t="str">
            <v/>
          </cell>
          <cell r="CJ1302" t="str">
            <v/>
          </cell>
          <cell r="CK1302" t="str">
            <v/>
          </cell>
          <cell r="CL1302" t="str">
            <v/>
          </cell>
          <cell r="CM1302" t="str">
            <v/>
          </cell>
          <cell r="CN1302" t="str">
            <v/>
          </cell>
          <cell r="CO1302">
            <v>6805000</v>
          </cell>
          <cell r="CP1302">
            <v>7379000</v>
          </cell>
          <cell r="CQ1302">
            <v>51000</v>
          </cell>
          <cell r="CR1302" t="str">
            <v/>
          </cell>
          <cell r="CS1302" t="str">
            <v/>
          </cell>
          <cell r="CU1302" t="str">
            <v>ST MICHEAL HIGH SCHOOL SONDE</v>
          </cell>
          <cell r="CV1302">
            <v>7833000</v>
          </cell>
          <cell r="CW1302">
            <v>3360000</v>
          </cell>
          <cell r="CX1302">
            <v>1272000</v>
          </cell>
          <cell r="CY1302">
            <v>660</v>
          </cell>
          <cell r="CZ1302" t="str">
            <v/>
          </cell>
          <cell r="DA1302" t="str">
            <v/>
          </cell>
          <cell r="DB1302" t="str">
            <v/>
          </cell>
          <cell r="DC1302" t="str">
            <v/>
          </cell>
          <cell r="DD1302" t="str">
            <v/>
          </cell>
          <cell r="DE1302" t="str">
            <v/>
          </cell>
          <cell r="DG1302" t="str">
            <v>ST MICHEAL HIGH SCHOOL SONDE</v>
          </cell>
          <cell r="DH1302" t="str">
            <v/>
          </cell>
          <cell r="DI1302" t="str">
            <v/>
          </cell>
          <cell r="DJ1302" t="str">
            <v/>
          </cell>
          <cell r="DK1302" t="str">
            <v/>
          </cell>
          <cell r="DL1302" t="str">
            <v/>
          </cell>
          <cell r="DM1302" t="str">
            <v/>
          </cell>
          <cell r="DN1302" t="str">
            <v/>
          </cell>
          <cell r="DO1302">
            <v>0</v>
          </cell>
          <cell r="DP1302">
            <v>0</v>
          </cell>
          <cell r="DQ1302">
            <v>0</v>
          </cell>
          <cell r="DR1302" t="str">
            <v/>
          </cell>
          <cell r="DS1302" t="str">
            <v/>
          </cell>
          <cell r="DU1302" t="str">
            <v>ST MICHEAL HIGH SCHOOL SONDE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 t="str">
            <v/>
          </cell>
          <cell r="EA1302" t="str">
            <v/>
          </cell>
          <cell r="EB1302" t="str">
            <v/>
          </cell>
          <cell r="EC1302" t="str">
            <v/>
          </cell>
          <cell r="ED1302" t="str">
            <v/>
          </cell>
          <cell r="EE1302" t="str">
            <v/>
          </cell>
        </row>
        <row r="1303">
          <cell r="AF1303" t="str">
            <v>ST RAPHAEL OF ST FRANCIS HOSPITAL NSAMBYA</v>
          </cell>
          <cell r="AG1303" t="str">
            <v>ST RAPHAEL OF ST FRANCIS HOSPITAL NSAMBYA</v>
          </cell>
          <cell r="AH1303" t="str">
            <v/>
          </cell>
          <cell r="AI1303" t="str">
            <v/>
          </cell>
          <cell r="AJ1303" t="str">
            <v/>
          </cell>
          <cell r="AK1303" t="str">
            <v/>
          </cell>
          <cell r="AL1303" t="str">
            <v/>
          </cell>
          <cell r="AM1303" t="str">
            <v/>
          </cell>
          <cell r="AN1303" t="str">
            <v/>
          </cell>
          <cell r="AO1303" t="str">
            <v/>
          </cell>
          <cell r="AP1303" t="str">
            <v/>
          </cell>
          <cell r="AQ1303" t="str">
            <v/>
          </cell>
          <cell r="AR1303" t="str">
            <v/>
          </cell>
          <cell r="AS1303" t="str">
            <v/>
          </cell>
          <cell r="AT1303">
            <v>0</v>
          </cell>
          <cell r="AU1303" t="str">
            <v>ST RAPHAEL OF ST FRANCIS HOSPITAL NSAMBYA</v>
          </cell>
          <cell r="AV1303">
            <v>1</v>
          </cell>
          <cell r="AW1303" t="str">
            <v/>
          </cell>
          <cell r="AX1303" t="str">
            <v/>
          </cell>
          <cell r="AY1303" t="str">
            <v/>
          </cell>
          <cell r="AZ1303" t="str">
            <v/>
          </cell>
          <cell r="BA1303" t="str">
            <v/>
          </cell>
          <cell r="BB1303" t="str">
            <v/>
          </cell>
          <cell r="BC1303" t="str">
            <v/>
          </cell>
          <cell r="BD1303" t="str">
            <v/>
          </cell>
          <cell r="BE1303" t="str">
            <v/>
          </cell>
          <cell r="BG1303" t="str">
            <v>ST RAPHAEL OF ST FRANCIS HOSPITAL NSAMBYA</v>
          </cell>
          <cell r="BH1303" t="str">
            <v/>
          </cell>
          <cell r="BI1303" t="str">
            <v/>
          </cell>
          <cell r="BJ1303" t="str">
            <v/>
          </cell>
          <cell r="BK1303" t="str">
            <v/>
          </cell>
          <cell r="BL1303" t="str">
            <v/>
          </cell>
          <cell r="BM1303" t="str">
            <v/>
          </cell>
          <cell r="BN1303" t="str">
            <v/>
          </cell>
          <cell r="BO1303" t="str">
            <v/>
          </cell>
          <cell r="BP1303" t="str">
            <v/>
          </cell>
          <cell r="BQ1303" t="str">
            <v/>
          </cell>
          <cell r="BR1303" t="str">
            <v/>
          </cell>
          <cell r="BS1303" t="str">
            <v/>
          </cell>
          <cell r="BU1303" t="str">
            <v>ST RAPHAEL OF ST FRANCIS HOSPITAL NSAMBYA</v>
          </cell>
          <cell r="BV1303">
            <v>1</v>
          </cell>
          <cell r="BW1303" t="str">
            <v/>
          </cell>
          <cell r="BX1303" t="str">
            <v/>
          </cell>
          <cell r="BY1303" t="str">
            <v/>
          </cell>
          <cell r="BZ1303" t="str">
            <v/>
          </cell>
          <cell r="CA1303" t="str">
            <v/>
          </cell>
          <cell r="CB1303" t="str">
            <v/>
          </cell>
          <cell r="CC1303" t="str">
            <v/>
          </cell>
          <cell r="CD1303" t="str">
            <v/>
          </cell>
          <cell r="CE1303" t="str">
            <v/>
          </cell>
          <cell r="CG1303" t="str">
            <v>ST RAPHAEL OF ST FRANCIS HOSPITAL NSAMBYA</v>
          </cell>
          <cell r="CH1303" t="str">
            <v/>
          </cell>
          <cell r="CI1303" t="str">
            <v/>
          </cell>
          <cell r="CJ1303" t="str">
            <v/>
          </cell>
          <cell r="CK1303" t="str">
            <v/>
          </cell>
          <cell r="CL1303" t="str">
            <v/>
          </cell>
          <cell r="CM1303" t="str">
            <v/>
          </cell>
          <cell r="CN1303" t="str">
            <v/>
          </cell>
          <cell r="CO1303" t="str">
            <v/>
          </cell>
          <cell r="CP1303" t="str">
            <v/>
          </cell>
          <cell r="CQ1303" t="str">
            <v/>
          </cell>
          <cell r="CR1303" t="str">
            <v/>
          </cell>
          <cell r="CS1303" t="str">
            <v/>
          </cell>
          <cell r="CU1303" t="str">
            <v>ST RAPHAEL OF ST FRANCIS HOSPITAL NSAMBYA</v>
          </cell>
          <cell r="CV1303">
            <v>1000</v>
          </cell>
          <cell r="CW1303" t="str">
            <v/>
          </cell>
          <cell r="CX1303" t="str">
            <v/>
          </cell>
          <cell r="CY1303" t="str">
            <v/>
          </cell>
          <cell r="CZ1303" t="str">
            <v/>
          </cell>
          <cell r="DA1303" t="str">
            <v/>
          </cell>
          <cell r="DB1303" t="str">
            <v/>
          </cell>
          <cell r="DC1303" t="str">
            <v/>
          </cell>
          <cell r="DD1303" t="str">
            <v/>
          </cell>
          <cell r="DE1303" t="str">
            <v/>
          </cell>
          <cell r="DG1303" t="str">
            <v>ST RAPHAEL OF ST FRANCIS HOSPITAL NSAMBYA</v>
          </cell>
          <cell r="DH1303" t="str">
            <v/>
          </cell>
          <cell r="DI1303" t="str">
            <v/>
          </cell>
          <cell r="DJ1303" t="str">
            <v/>
          </cell>
          <cell r="DK1303" t="str">
            <v/>
          </cell>
          <cell r="DL1303" t="str">
            <v/>
          </cell>
          <cell r="DM1303" t="str">
            <v/>
          </cell>
          <cell r="DN1303" t="str">
            <v/>
          </cell>
          <cell r="DO1303" t="str">
            <v/>
          </cell>
          <cell r="DP1303" t="str">
            <v/>
          </cell>
          <cell r="DQ1303" t="str">
            <v/>
          </cell>
          <cell r="DR1303" t="str">
            <v/>
          </cell>
          <cell r="DS1303" t="str">
            <v/>
          </cell>
          <cell r="DU1303" t="str">
            <v>ST RAPHAEL OF ST FRANCIS HOSPITAL NSAMBYA</v>
          </cell>
          <cell r="DV1303">
            <v>400</v>
          </cell>
          <cell r="DW1303" t="str">
            <v/>
          </cell>
          <cell r="DX1303" t="str">
            <v/>
          </cell>
          <cell r="DY1303" t="str">
            <v/>
          </cell>
          <cell r="DZ1303" t="str">
            <v/>
          </cell>
          <cell r="EA1303" t="str">
            <v/>
          </cell>
          <cell r="EB1303" t="str">
            <v/>
          </cell>
          <cell r="EC1303" t="str">
            <v/>
          </cell>
          <cell r="ED1303" t="str">
            <v/>
          </cell>
          <cell r="EE1303" t="str">
            <v/>
          </cell>
        </row>
        <row r="1304">
          <cell r="AF1304" t="str">
            <v>ST THEREZAS PS KAZO</v>
          </cell>
          <cell r="AG1304" t="str">
            <v>ST THEREZAS PS KAZO</v>
          </cell>
          <cell r="AH1304" t="str">
            <v/>
          </cell>
          <cell r="AI1304" t="str">
            <v/>
          </cell>
          <cell r="AJ1304" t="str">
            <v/>
          </cell>
          <cell r="AK1304" t="str">
            <v/>
          </cell>
          <cell r="AL1304" t="str">
            <v/>
          </cell>
          <cell r="AM1304" t="str">
            <v/>
          </cell>
          <cell r="AN1304" t="str">
            <v/>
          </cell>
          <cell r="AO1304" t="str">
            <v/>
          </cell>
          <cell r="AP1304" t="str">
            <v/>
          </cell>
          <cell r="AQ1304" t="str">
            <v/>
          </cell>
          <cell r="AR1304" t="str">
            <v/>
          </cell>
          <cell r="AS1304" t="str">
            <v/>
          </cell>
          <cell r="AT1304">
            <v>0</v>
          </cell>
          <cell r="AU1304" t="str">
            <v>ST THEREZAS PS KAZO</v>
          </cell>
          <cell r="AV1304" t="str">
            <v/>
          </cell>
          <cell r="AW1304" t="str">
            <v/>
          </cell>
          <cell r="AX1304" t="str">
            <v/>
          </cell>
          <cell r="AY1304" t="str">
            <v/>
          </cell>
          <cell r="AZ1304" t="str">
            <v/>
          </cell>
          <cell r="BA1304" t="str">
            <v/>
          </cell>
          <cell r="BB1304" t="str">
            <v/>
          </cell>
          <cell r="BC1304" t="str">
            <v/>
          </cell>
          <cell r="BD1304" t="str">
            <v/>
          </cell>
          <cell r="BE1304" t="str">
            <v/>
          </cell>
          <cell r="BG1304" t="str">
            <v>ST THEREZAS PS KAZO</v>
          </cell>
          <cell r="BH1304" t="str">
            <v/>
          </cell>
          <cell r="BI1304" t="str">
            <v/>
          </cell>
          <cell r="BJ1304" t="str">
            <v/>
          </cell>
          <cell r="BK1304" t="str">
            <v/>
          </cell>
          <cell r="BL1304" t="str">
            <v/>
          </cell>
          <cell r="BM1304" t="str">
            <v/>
          </cell>
          <cell r="BN1304" t="str">
            <v/>
          </cell>
          <cell r="BO1304" t="str">
            <v/>
          </cell>
          <cell r="BP1304" t="str">
            <v/>
          </cell>
          <cell r="BQ1304" t="str">
            <v/>
          </cell>
          <cell r="BR1304" t="str">
            <v/>
          </cell>
          <cell r="BS1304" t="str">
            <v/>
          </cell>
          <cell r="BU1304" t="str">
            <v>ST THEREZAS PS KAZO</v>
          </cell>
          <cell r="BV1304" t="str">
            <v/>
          </cell>
          <cell r="BW1304" t="str">
            <v/>
          </cell>
          <cell r="BX1304" t="str">
            <v/>
          </cell>
          <cell r="BY1304" t="str">
            <v/>
          </cell>
          <cell r="BZ1304" t="str">
            <v/>
          </cell>
          <cell r="CA1304" t="str">
            <v/>
          </cell>
          <cell r="CB1304" t="str">
            <v/>
          </cell>
          <cell r="CC1304" t="str">
            <v/>
          </cell>
          <cell r="CD1304" t="str">
            <v/>
          </cell>
          <cell r="CE1304" t="str">
            <v/>
          </cell>
          <cell r="CG1304" t="str">
            <v>ST THEREZAS PS KAZO</v>
          </cell>
          <cell r="CH1304" t="str">
            <v/>
          </cell>
          <cell r="CI1304" t="str">
            <v/>
          </cell>
          <cell r="CJ1304" t="str">
            <v/>
          </cell>
          <cell r="CK1304" t="str">
            <v/>
          </cell>
          <cell r="CL1304" t="str">
            <v/>
          </cell>
          <cell r="CM1304" t="str">
            <v/>
          </cell>
          <cell r="CN1304" t="str">
            <v/>
          </cell>
          <cell r="CO1304" t="str">
            <v/>
          </cell>
          <cell r="CP1304" t="str">
            <v/>
          </cell>
          <cell r="CQ1304" t="str">
            <v/>
          </cell>
          <cell r="CR1304" t="str">
            <v/>
          </cell>
          <cell r="CS1304" t="str">
            <v/>
          </cell>
          <cell r="CU1304" t="str">
            <v>ST THEREZAS PS KAZO</v>
          </cell>
          <cell r="CV1304" t="str">
            <v/>
          </cell>
          <cell r="CW1304" t="str">
            <v/>
          </cell>
          <cell r="CX1304" t="str">
            <v/>
          </cell>
          <cell r="CY1304" t="str">
            <v/>
          </cell>
          <cell r="CZ1304" t="str">
            <v/>
          </cell>
          <cell r="DA1304" t="str">
            <v/>
          </cell>
          <cell r="DB1304" t="str">
            <v/>
          </cell>
          <cell r="DC1304" t="str">
            <v/>
          </cell>
          <cell r="DD1304" t="str">
            <v/>
          </cell>
          <cell r="DE1304" t="str">
            <v/>
          </cell>
          <cell r="DG1304" t="str">
            <v>ST THEREZAS PS KAZO</v>
          </cell>
          <cell r="DH1304" t="str">
            <v/>
          </cell>
          <cell r="DI1304" t="str">
            <v/>
          </cell>
          <cell r="DJ1304" t="str">
            <v/>
          </cell>
          <cell r="DK1304" t="str">
            <v/>
          </cell>
          <cell r="DL1304" t="str">
            <v/>
          </cell>
          <cell r="DM1304" t="str">
            <v/>
          </cell>
          <cell r="DN1304" t="str">
            <v/>
          </cell>
          <cell r="DO1304" t="str">
            <v/>
          </cell>
          <cell r="DP1304" t="str">
            <v/>
          </cell>
          <cell r="DQ1304" t="str">
            <v/>
          </cell>
          <cell r="DR1304" t="str">
            <v/>
          </cell>
          <cell r="DS1304" t="str">
            <v/>
          </cell>
          <cell r="DU1304" t="str">
            <v>ST THEREZAS PS KAZO</v>
          </cell>
          <cell r="DV1304" t="str">
            <v/>
          </cell>
          <cell r="DW1304" t="str">
            <v/>
          </cell>
          <cell r="DX1304" t="str">
            <v/>
          </cell>
          <cell r="DY1304" t="str">
            <v/>
          </cell>
          <cell r="DZ1304" t="str">
            <v/>
          </cell>
          <cell r="EA1304" t="str">
            <v/>
          </cell>
          <cell r="EB1304" t="str">
            <v/>
          </cell>
          <cell r="EC1304" t="str">
            <v/>
          </cell>
          <cell r="ED1304" t="str">
            <v/>
          </cell>
          <cell r="EE1304" t="str">
            <v/>
          </cell>
        </row>
        <row r="1305">
          <cell r="AF1305" t="str">
            <v>ST. BENEDICT KASAMBYA</v>
          </cell>
          <cell r="AG1305" t="str">
            <v>ST. BENEDICT KASAMBYA</v>
          </cell>
          <cell r="AH1305" t="str">
            <v/>
          </cell>
          <cell r="AI1305" t="str">
            <v/>
          </cell>
          <cell r="AJ1305" t="str">
            <v/>
          </cell>
          <cell r="AK1305" t="str">
            <v/>
          </cell>
          <cell r="AL1305" t="str">
            <v/>
          </cell>
          <cell r="AM1305" t="str">
            <v/>
          </cell>
          <cell r="AN1305" t="str">
            <v/>
          </cell>
          <cell r="AO1305" t="str">
            <v/>
          </cell>
          <cell r="AP1305" t="str">
            <v/>
          </cell>
          <cell r="AQ1305" t="str">
            <v/>
          </cell>
          <cell r="AR1305" t="str">
            <v/>
          </cell>
          <cell r="AS1305" t="str">
            <v/>
          </cell>
          <cell r="AT1305">
            <v>0</v>
          </cell>
          <cell r="AU1305" t="str">
            <v>ST. BENEDICT KASAMBYA</v>
          </cell>
          <cell r="AV1305" t="str">
            <v/>
          </cell>
          <cell r="AW1305" t="str">
            <v/>
          </cell>
          <cell r="AX1305" t="str">
            <v/>
          </cell>
          <cell r="AY1305" t="str">
            <v/>
          </cell>
          <cell r="AZ1305" t="str">
            <v/>
          </cell>
          <cell r="BA1305" t="str">
            <v/>
          </cell>
          <cell r="BB1305" t="str">
            <v/>
          </cell>
          <cell r="BC1305" t="str">
            <v/>
          </cell>
          <cell r="BD1305" t="str">
            <v/>
          </cell>
          <cell r="BE1305" t="str">
            <v/>
          </cell>
          <cell r="BG1305" t="str">
            <v>ST. BENEDICT KASAMBYA</v>
          </cell>
          <cell r="BH1305" t="str">
            <v/>
          </cell>
          <cell r="BI1305" t="str">
            <v/>
          </cell>
          <cell r="BJ1305" t="str">
            <v/>
          </cell>
          <cell r="BK1305" t="str">
            <v/>
          </cell>
          <cell r="BL1305" t="str">
            <v/>
          </cell>
          <cell r="BM1305" t="str">
            <v/>
          </cell>
          <cell r="BN1305" t="str">
            <v/>
          </cell>
          <cell r="BO1305" t="str">
            <v/>
          </cell>
          <cell r="BP1305" t="str">
            <v/>
          </cell>
          <cell r="BQ1305" t="str">
            <v/>
          </cell>
          <cell r="BR1305" t="str">
            <v/>
          </cell>
          <cell r="BS1305" t="str">
            <v/>
          </cell>
          <cell r="BU1305" t="str">
            <v>ST. BENEDICT KASAMBYA</v>
          </cell>
          <cell r="BV1305" t="str">
            <v/>
          </cell>
          <cell r="BW1305" t="str">
            <v/>
          </cell>
          <cell r="BX1305" t="str">
            <v/>
          </cell>
          <cell r="BY1305" t="str">
            <v/>
          </cell>
          <cell r="BZ1305" t="str">
            <v/>
          </cell>
          <cell r="CA1305" t="str">
            <v/>
          </cell>
          <cell r="CB1305" t="str">
            <v/>
          </cell>
          <cell r="CC1305" t="str">
            <v/>
          </cell>
          <cell r="CD1305" t="str">
            <v/>
          </cell>
          <cell r="CE1305" t="str">
            <v/>
          </cell>
          <cell r="CG1305" t="str">
            <v>ST. BENEDICT KASAMBYA</v>
          </cell>
          <cell r="CH1305" t="str">
            <v/>
          </cell>
          <cell r="CI1305" t="str">
            <v/>
          </cell>
          <cell r="CJ1305" t="str">
            <v/>
          </cell>
          <cell r="CK1305" t="str">
            <v/>
          </cell>
          <cell r="CL1305" t="str">
            <v/>
          </cell>
          <cell r="CM1305" t="str">
            <v/>
          </cell>
          <cell r="CN1305" t="str">
            <v/>
          </cell>
          <cell r="CO1305" t="str">
            <v/>
          </cell>
          <cell r="CP1305" t="str">
            <v/>
          </cell>
          <cell r="CQ1305" t="str">
            <v/>
          </cell>
          <cell r="CR1305" t="str">
            <v/>
          </cell>
          <cell r="CS1305" t="str">
            <v/>
          </cell>
          <cell r="CU1305" t="str">
            <v>ST. BENEDICT KASAMBYA</v>
          </cell>
          <cell r="CV1305" t="str">
            <v/>
          </cell>
          <cell r="CW1305" t="str">
            <v/>
          </cell>
          <cell r="CX1305" t="str">
            <v/>
          </cell>
          <cell r="CY1305" t="str">
            <v/>
          </cell>
          <cell r="CZ1305" t="str">
            <v/>
          </cell>
          <cell r="DA1305" t="str">
            <v/>
          </cell>
          <cell r="DB1305" t="str">
            <v/>
          </cell>
          <cell r="DC1305" t="str">
            <v/>
          </cell>
          <cell r="DD1305" t="str">
            <v/>
          </cell>
          <cell r="DE1305" t="str">
            <v/>
          </cell>
          <cell r="DG1305" t="str">
            <v>ST. BENEDICT KASAMBYA</v>
          </cell>
          <cell r="DH1305" t="str">
            <v/>
          </cell>
          <cell r="DI1305" t="str">
            <v/>
          </cell>
          <cell r="DJ1305" t="str">
            <v/>
          </cell>
          <cell r="DK1305" t="str">
            <v/>
          </cell>
          <cell r="DL1305" t="str">
            <v/>
          </cell>
          <cell r="DM1305" t="str">
            <v/>
          </cell>
          <cell r="DN1305" t="str">
            <v/>
          </cell>
          <cell r="DO1305" t="str">
            <v/>
          </cell>
          <cell r="DP1305" t="str">
            <v/>
          </cell>
          <cell r="DQ1305" t="str">
            <v/>
          </cell>
          <cell r="DR1305" t="str">
            <v/>
          </cell>
          <cell r="DS1305" t="str">
            <v/>
          </cell>
          <cell r="DU1305" t="str">
            <v>ST. BENEDICT KASAMBYA</v>
          </cell>
          <cell r="DV1305" t="str">
            <v/>
          </cell>
          <cell r="DW1305" t="str">
            <v/>
          </cell>
          <cell r="DX1305" t="str">
            <v/>
          </cell>
          <cell r="DY1305" t="str">
            <v/>
          </cell>
          <cell r="DZ1305" t="str">
            <v/>
          </cell>
          <cell r="EA1305" t="str">
            <v/>
          </cell>
          <cell r="EB1305" t="str">
            <v/>
          </cell>
          <cell r="EC1305" t="str">
            <v/>
          </cell>
          <cell r="ED1305" t="str">
            <v/>
          </cell>
          <cell r="EE1305" t="str">
            <v/>
          </cell>
        </row>
        <row r="1306">
          <cell r="AF1306" t="str">
            <v>ST. FRANCIS OF ASSISI CATHOLIC PARISH</v>
          </cell>
          <cell r="AG1306" t="str">
            <v>ST. FRANCIS OF ASSISI CATHOLIC PARISH</v>
          </cell>
          <cell r="AH1306" t="str">
            <v/>
          </cell>
          <cell r="AI1306" t="str">
            <v/>
          </cell>
          <cell r="AJ1306" t="str">
            <v/>
          </cell>
          <cell r="AK1306" t="str">
            <v/>
          </cell>
          <cell r="AL1306" t="str">
            <v/>
          </cell>
          <cell r="AM1306" t="str">
            <v/>
          </cell>
          <cell r="AN1306" t="str">
            <v/>
          </cell>
          <cell r="AO1306" t="str">
            <v/>
          </cell>
          <cell r="AP1306" t="str">
            <v/>
          </cell>
          <cell r="AQ1306" t="str">
            <v/>
          </cell>
          <cell r="AR1306" t="str">
            <v/>
          </cell>
          <cell r="AS1306" t="str">
            <v/>
          </cell>
          <cell r="AT1306">
            <v>0</v>
          </cell>
          <cell r="AU1306" t="str">
            <v>ST. FRANCIS OF ASSISI CATHOLIC PARISH</v>
          </cell>
          <cell r="AV1306" t="str">
            <v/>
          </cell>
          <cell r="AW1306" t="str">
            <v/>
          </cell>
          <cell r="AX1306" t="str">
            <v/>
          </cell>
          <cell r="AY1306">
            <v>2</v>
          </cell>
          <cell r="AZ1306">
            <v>12</v>
          </cell>
          <cell r="BA1306">
            <v>2</v>
          </cell>
          <cell r="BB1306">
            <v>3</v>
          </cell>
          <cell r="BC1306">
            <v>3</v>
          </cell>
          <cell r="BD1306" t="str">
            <v/>
          </cell>
          <cell r="BE1306">
            <v>1</v>
          </cell>
          <cell r="BG1306" t="str">
            <v>ST. FRANCIS OF ASSISI CATHOLIC PARISH</v>
          </cell>
          <cell r="BH1306" t="str">
            <v/>
          </cell>
          <cell r="BI1306" t="str">
            <v/>
          </cell>
          <cell r="BJ1306" t="str">
            <v/>
          </cell>
          <cell r="BK1306" t="str">
            <v/>
          </cell>
          <cell r="BL1306" t="str">
            <v/>
          </cell>
          <cell r="BM1306" t="str">
            <v/>
          </cell>
          <cell r="BN1306" t="str">
            <v/>
          </cell>
          <cell r="BO1306" t="str">
            <v/>
          </cell>
          <cell r="BP1306" t="str">
            <v/>
          </cell>
          <cell r="BQ1306" t="str">
            <v/>
          </cell>
          <cell r="BR1306" t="str">
            <v/>
          </cell>
          <cell r="BS1306" t="str">
            <v/>
          </cell>
          <cell r="BU1306" t="str">
            <v>ST. FRANCIS OF ASSISI CATHOLIC PARISH</v>
          </cell>
          <cell r="BV1306" t="str">
            <v/>
          </cell>
          <cell r="BW1306" t="str">
            <v/>
          </cell>
          <cell r="BX1306" t="str">
            <v/>
          </cell>
          <cell r="BY1306">
            <v>4</v>
          </cell>
          <cell r="BZ1306">
            <v>14</v>
          </cell>
          <cell r="CA1306">
            <v>2</v>
          </cell>
          <cell r="CB1306">
            <v>3</v>
          </cell>
          <cell r="CC1306">
            <v>3</v>
          </cell>
          <cell r="CD1306" t="str">
            <v/>
          </cell>
          <cell r="CE1306">
            <v>1</v>
          </cell>
          <cell r="CG1306" t="str">
            <v>ST. FRANCIS OF ASSISI CATHOLIC PARISH</v>
          </cell>
          <cell r="CH1306" t="str">
            <v/>
          </cell>
          <cell r="CI1306" t="str">
            <v/>
          </cell>
          <cell r="CJ1306" t="str">
            <v/>
          </cell>
          <cell r="CK1306" t="str">
            <v/>
          </cell>
          <cell r="CL1306" t="str">
            <v/>
          </cell>
          <cell r="CM1306" t="str">
            <v/>
          </cell>
          <cell r="CN1306" t="str">
            <v/>
          </cell>
          <cell r="CO1306" t="str">
            <v/>
          </cell>
          <cell r="CP1306" t="str">
            <v/>
          </cell>
          <cell r="CQ1306" t="str">
            <v/>
          </cell>
          <cell r="CR1306" t="str">
            <v/>
          </cell>
          <cell r="CS1306" t="str">
            <v/>
          </cell>
          <cell r="CU1306" t="str">
            <v>ST. FRANCIS OF ASSISI CATHOLIC PARISH</v>
          </cell>
          <cell r="CV1306" t="str">
            <v/>
          </cell>
          <cell r="CW1306" t="str">
            <v/>
          </cell>
          <cell r="CX1306" t="str">
            <v/>
          </cell>
          <cell r="CY1306">
            <v>3500</v>
          </cell>
          <cell r="CZ1306">
            <v>46500</v>
          </cell>
          <cell r="DA1306">
            <v>14000</v>
          </cell>
          <cell r="DB1306">
            <v>16000</v>
          </cell>
          <cell r="DC1306">
            <v>17000</v>
          </cell>
          <cell r="DD1306" t="str">
            <v/>
          </cell>
          <cell r="DE1306">
            <v>50000</v>
          </cell>
          <cell r="DG1306" t="str">
            <v>ST. FRANCIS OF ASSISI CATHOLIC PARISH</v>
          </cell>
          <cell r="DH1306" t="str">
            <v/>
          </cell>
          <cell r="DI1306" t="str">
            <v/>
          </cell>
          <cell r="DJ1306" t="str">
            <v/>
          </cell>
          <cell r="DK1306" t="str">
            <v/>
          </cell>
          <cell r="DL1306" t="str">
            <v/>
          </cell>
          <cell r="DM1306" t="str">
            <v/>
          </cell>
          <cell r="DN1306" t="str">
            <v/>
          </cell>
          <cell r="DO1306" t="str">
            <v/>
          </cell>
          <cell r="DP1306" t="str">
            <v/>
          </cell>
          <cell r="DQ1306" t="str">
            <v/>
          </cell>
          <cell r="DR1306" t="str">
            <v/>
          </cell>
          <cell r="DS1306" t="str">
            <v/>
          </cell>
          <cell r="DU1306" t="str">
            <v>ST. FRANCIS OF ASSISI CATHOLIC PARISH</v>
          </cell>
          <cell r="DV1306" t="str">
            <v/>
          </cell>
          <cell r="DW1306" t="str">
            <v/>
          </cell>
          <cell r="DX1306" t="str">
            <v/>
          </cell>
          <cell r="DY1306">
            <v>1200</v>
          </cell>
          <cell r="DZ1306">
            <v>7000</v>
          </cell>
          <cell r="EA1306">
            <v>1350</v>
          </cell>
          <cell r="EB1306">
            <v>2000</v>
          </cell>
          <cell r="EC1306">
            <v>2000</v>
          </cell>
          <cell r="ED1306" t="str">
            <v/>
          </cell>
          <cell r="EE1306">
            <v>1100</v>
          </cell>
        </row>
        <row r="1307">
          <cell r="AF1307" t="str">
            <v>ST. HENRYÃ¢Â€Â™S PRIMARY SCH</v>
          </cell>
          <cell r="AG1307" t="str">
            <v>ST. HENRYÃ¢Â€Â™S PRIMARY SCH</v>
          </cell>
          <cell r="AH1307" t="str">
            <v/>
          </cell>
          <cell r="AI1307" t="str">
            <v/>
          </cell>
          <cell r="AJ1307" t="str">
            <v/>
          </cell>
          <cell r="AK1307" t="str">
            <v/>
          </cell>
          <cell r="AL1307" t="str">
            <v/>
          </cell>
          <cell r="AM1307" t="str">
            <v/>
          </cell>
          <cell r="AN1307" t="str">
            <v/>
          </cell>
          <cell r="AO1307" t="str">
            <v/>
          </cell>
          <cell r="AP1307" t="str">
            <v/>
          </cell>
          <cell r="AQ1307" t="str">
            <v/>
          </cell>
          <cell r="AR1307" t="str">
            <v/>
          </cell>
          <cell r="AS1307" t="str">
            <v/>
          </cell>
          <cell r="AT1307">
            <v>0</v>
          </cell>
          <cell r="AU1307" t="str">
            <v>ST. HENRYÃ¢Â€Â™S PRIMARY SCH</v>
          </cell>
          <cell r="AV1307" t="str">
            <v/>
          </cell>
          <cell r="AW1307" t="str">
            <v/>
          </cell>
          <cell r="AX1307" t="str">
            <v/>
          </cell>
          <cell r="AY1307" t="str">
            <v/>
          </cell>
          <cell r="AZ1307" t="str">
            <v/>
          </cell>
          <cell r="BA1307" t="str">
            <v/>
          </cell>
          <cell r="BB1307" t="str">
            <v/>
          </cell>
          <cell r="BC1307" t="str">
            <v/>
          </cell>
          <cell r="BD1307" t="str">
            <v/>
          </cell>
          <cell r="BE1307" t="str">
            <v/>
          </cell>
          <cell r="BG1307" t="str">
            <v>ST. HENRYÃ¢Â€Â™S PRIMARY SCH</v>
          </cell>
          <cell r="BH1307" t="str">
            <v/>
          </cell>
          <cell r="BI1307" t="str">
            <v/>
          </cell>
          <cell r="BJ1307" t="str">
            <v/>
          </cell>
          <cell r="BK1307" t="str">
            <v/>
          </cell>
          <cell r="BL1307" t="str">
            <v/>
          </cell>
          <cell r="BM1307" t="str">
            <v/>
          </cell>
          <cell r="BN1307" t="str">
            <v/>
          </cell>
          <cell r="BO1307" t="str">
            <v/>
          </cell>
          <cell r="BP1307" t="str">
            <v/>
          </cell>
          <cell r="BQ1307" t="str">
            <v/>
          </cell>
          <cell r="BR1307" t="str">
            <v/>
          </cell>
          <cell r="BS1307" t="str">
            <v/>
          </cell>
          <cell r="BU1307" t="str">
            <v>ST. HENRYÃ¢Â€Â™S PRIMARY SCH</v>
          </cell>
          <cell r="BV1307" t="str">
            <v/>
          </cell>
          <cell r="BW1307" t="str">
            <v/>
          </cell>
          <cell r="BX1307" t="str">
            <v/>
          </cell>
          <cell r="BY1307" t="str">
            <v/>
          </cell>
          <cell r="BZ1307" t="str">
            <v/>
          </cell>
          <cell r="CA1307" t="str">
            <v/>
          </cell>
          <cell r="CB1307" t="str">
            <v/>
          </cell>
          <cell r="CC1307" t="str">
            <v/>
          </cell>
          <cell r="CD1307" t="str">
            <v/>
          </cell>
          <cell r="CE1307" t="str">
            <v/>
          </cell>
          <cell r="CG1307" t="str">
            <v>ST. HENRYÃ¢Â€Â™S PRIMARY SCH</v>
          </cell>
          <cell r="CH1307" t="str">
            <v/>
          </cell>
          <cell r="CI1307" t="str">
            <v/>
          </cell>
          <cell r="CJ1307" t="str">
            <v/>
          </cell>
          <cell r="CK1307" t="str">
            <v/>
          </cell>
          <cell r="CL1307" t="str">
            <v/>
          </cell>
          <cell r="CM1307" t="str">
            <v/>
          </cell>
          <cell r="CN1307" t="str">
            <v/>
          </cell>
          <cell r="CO1307" t="str">
            <v/>
          </cell>
          <cell r="CP1307" t="str">
            <v/>
          </cell>
          <cell r="CQ1307" t="str">
            <v/>
          </cell>
          <cell r="CR1307" t="str">
            <v/>
          </cell>
          <cell r="CS1307" t="str">
            <v/>
          </cell>
          <cell r="CU1307" t="str">
            <v>ST. HENRYÃ¢Â€Â™S PRIMARY SCH</v>
          </cell>
          <cell r="CV1307" t="str">
            <v/>
          </cell>
          <cell r="CW1307" t="str">
            <v/>
          </cell>
          <cell r="CX1307" t="str">
            <v/>
          </cell>
          <cell r="CY1307" t="str">
            <v/>
          </cell>
          <cell r="CZ1307" t="str">
            <v/>
          </cell>
          <cell r="DA1307" t="str">
            <v/>
          </cell>
          <cell r="DB1307" t="str">
            <v/>
          </cell>
          <cell r="DC1307" t="str">
            <v/>
          </cell>
          <cell r="DD1307" t="str">
            <v/>
          </cell>
          <cell r="DE1307" t="str">
            <v/>
          </cell>
          <cell r="DG1307" t="str">
            <v>ST. HENRYÃ¢Â€Â™S PRIMARY SCH</v>
          </cell>
          <cell r="DH1307" t="str">
            <v/>
          </cell>
          <cell r="DI1307" t="str">
            <v/>
          </cell>
          <cell r="DJ1307" t="str">
            <v/>
          </cell>
          <cell r="DK1307" t="str">
            <v/>
          </cell>
          <cell r="DL1307" t="str">
            <v/>
          </cell>
          <cell r="DM1307" t="str">
            <v/>
          </cell>
          <cell r="DN1307" t="str">
            <v/>
          </cell>
          <cell r="DO1307" t="str">
            <v/>
          </cell>
          <cell r="DP1307" t="str">
            <v/>
          </cell>
          <cell r="DQ1307" t="str">
            <v/>
          </cell>
          <cell r="DR1307" t="str">
            <v/>
          </cell>
          <cell r="DS1307" t="str">
            <v/>
          </cell>
          <cell r="DU1307" t="str">
            <v>ST. HENRYÃ¢Â€Â™S PRIMARY SCH</v>
          </cell>
          <cell r="DV1307" t="str">
            <v/>
          </cell>
          <cell r="DW1307" t="str">
            <v/>
          </cell>
          <cell r="DX1307" t="str">
            <v/>
          </cell>
          <cell r="DY1307" t="str">
            <v/>
          </cell>
          <cell r="DZ1307" t="str">
            <v/>
          </cell>
          <cell r="EA1307" t="str">
            <v/>
          </cell>
          <cell r="EB1307" t="str">
            <v/>
          </cell>
          <cell r="EC1307" t="str">
            <v/>
          </cell>
          <cell r="ED1307" t="str">
            <v/>
          </cell>
          <cell r="EE1307" t="str">
            <v/>
          </cell>
        </row>
        <row r="1308">
          <cell r="AF1308" t="str">
            <v>ST. KIZITO NURSARY AND PRIMARY SCHOOL</v>
          </cell>
          <cell r="AG1308" t="str">
            <v>ST. KIZITO NURSARY AND PRIMARY SCHOOL</v>
          </cell>
          <cell r="AH1308" t="str">
            <v/>
          </cell>
          <cell r="AI1308" t="str">
            <v/>
          </cell>
          <cell r="AJ1308" t="str">
            <v/>
          </cell>
          <cell r="AK1308" t="str">
            <v/>
          </cell>
          <cell r="AL1308" t="str">
            <v/>
          </cell>
          <cell r="AM1308" t="str">
            <v/>
          </cell>
          <cell r="AN1308" t="str">
            <v/>
          </cell>
          <cell r="AO1308" t="str">
            <v/>
          </cell>
          <cell r="AP1308" t="str">
            <v/>
          </cell>
          <cell r="AQ1308" t="str">
            <v/>
          </cell>
          <cell r="AR1308" t="str">
            <v/>
          </cell>
          <cell r="AS1308" t="str">
            <v/>
          </cell>
          <cell r="AT1308">
            <v>0</v>
          </cell>
          <cell r="AU1308" t="str">
            <v>ST. KIZITO NURSARY AND PRIMARY SCHOOL</v>
          </cell>
          <cell r="AV1308" t="str">
            <v/>
          </cell>
          <cell r="AW1308" t="str">
            <v/>
          </cell>
          <cell r="AX1308" t="str">
            <v/>
          </cell>
          <cell r="AY1308" t="str">
            <v/>
          </cell>
          <cell r="AZ1308" t="str">
            <v/>
          </cell>
          <cell r="BA1308" t="str">
            <v/>
          </cell>
          <cell r="BB1308" t="str">
            <v/>
          </cell>
          <cell r="BC1308" t="str">
            <v/>
          </cell>
          <cell r="BD1308" t="str">
            <v/>
          </cell>
          <cell r="BE1308" t="str">
            <v/>
          </cell>
          <cell r="BG1308" t="str">
            <v>ST. KIZITO NURSARY AND PRIMARY SCHOOL</v>
          </cell>
          <cell r="BH1308" t="str">
            <v/>
          </cell>
          <cell r="BI1308" t="str">
            <v/>
          </cell>
          <cell r="BJ1308" t="str">
            <v/>
          </cell>
          <cell r="BK1308" t="str">
            <v/>
          </cell>
          <cell r="BL1308" t="str">
            <v/>
          </cell>
          <cell r="BM1308" t="str">
            <v/>
          </cell>
          <cell r="BN1308" t="str">
            <v/>
          </cell>
          <cell r="BO1308" t="str">
            <v/>
          </cell>
          <cell r="BP1308" t="str">
            <v/>
          </cell>
          <cell r="BQ1308" t="str">
            <v/>
          </cell>
          <cell r="BR1308" t="str">
            <v/>
          </cell>
          <cell r="BS1308" t="str">
            <v/>
          </cell>
          <cell r="BU1308" t="str">
            <v>ST. KIZITO NURSARY AND PRIMARY SCHOOL</v>
          </cell>
          <cell r="BV1308" t="str">
            <v/>
          </cell>
          <cell r="BW1308" t="str">
            <v/>
          </cell>
          <cell r="BX1308" t="str">
            <v/>
          </cell>
          <cell r="BY1308" t="str">
            <v/>
          </cell>
          <cell r="BZ1308" t="str">
            <v/>
          </cell>
          <cell r="CA1308" t="str">
            <v/>
          </cell>
          <cell r="CB1308" t="str">
            <v/>
          </cell>
          <cell r="CC1308" t="str">
            <v/>
          </cell>
          <cell r="CD1308" t="str">
            <v/>
          </cell>
          <cell r="CE1308" t="str">
            <v/>
          </cell>
          <cell r="CG1308" t="str">
            <v>ST. KIZITO NURSARY AND PRIMARY SCHOOL</v>
          </cell>
          <cell r="CH1308" t="str">
            <v/>
          </cell>
          <cell r="CI1308" t="str">
            <v/>
          </cell>
          <cell r="CJ1308" t="str">
            <v/>
          </cell>
          <cell r="CK1308" t="str">
            <v/>
          </cell>
          <cell r="CL1308" t="str">
            <v/>
          </cell>
          <cell r="CM1308" t="str">
            <v/>
          </cell>
          <cell r="CN1308" t="str">
            <v/>
          </cell>
          <cell r="CO1308" t="str">
            <v/>
          </cell>
          <cell r="CP1308" t="str">
            <v/>
          </cell>
          <cell r="CQ1308" t="str">
            <v/>
          </cell>
          <cell r="CR1308" t="str">
            <v/>
          </cell>
          <cell r="CS1308" t="str">
            <v/>
          </cell>
          <cell r="CU1308" t="str">
            <v>ST. KIZITO NURSARY AND PRIMARY SCHOOL</v>
          </cell>
          <cell r="CV1308" t="str">
            <v/>
          </cell>
          <cell r="CW1308" t="str">
            <v/>
          </cell>
          <cell r="CX1308" t="str">
            <v/>
          </cell>
          <cell r="CY1308" t="str">
            <v/>
          </cell>
          <cell r="CZ1308" t="str">
            <v/>
          </cell>
          <cell r="DA1308" t="str">
            <v/>
          </cell>
          <cell r="DB1308" t="str">
            <v/>
          </cell>
          <cell r="DC1308" t="str">
            <v/>
          </cell>
          <cell r="DD1308" t="str">
            <v/>
          </cell>
          <cell r="DE1308" t="str">
            <v/>
          </cell>
          <cell r="DG1308" t="str">
            <v>ST. KIZITO NURSARY AND PRIMARY SCHOOL</v>
          </cell>
          <cell r="DH1308" t="str">
            <v/>
          </cell>
          <cell r="DI1308" t="str">
            <v/>
          </cell>
          <cell r="DJ1308" t="str">
            <v/>
          </cell>
          <cell r="DK1308" t="str">
            <v/>
          </cell>
          <cell r="DL1308" t="str">
            <v/>
          </cell>
          <cell r="DM1308" t="str">
            <v/>
          </cell>
          <cell r="DN1308" t="str">
            <v/>
          </cell>
          <cell r="DO1308" t="str">
            <v/>
          </cell>
          <cell r="DP1308" t="str">
            <v/>
          </cell>
          <cell r="DQ1308" t="str">
            <v/>
          </cell>
          <cell r="DR1308" t="str">
            <v/>
          </cell>
          <cell r="DS1308" t="str">
            <v/>
          </cell>
          <cell r="DU1308" t="str">
            <v>ST. KIZITO NURSARY AND PRIMARY SCHOOL</v>
          </cell>
          <cell r="DV1308" t="str">
            <v/>
          </cell>
          <cell r="DW1308" t="str">
            <v/>
          </cell>
          <cell r="DX1308" t="str">
            <v/>
          </cell>
          <cell r="DY1308" t="str">
            <v/>
          </cell>
          <cell r="DZ1308" t="str">
            <v/>
          </cell>
          <cell r="EA1308" t="str">
            <v/>
          </cell>
          <cell r="EB1308" t="str">
            <v/>
          </cell>
          <cell r="EC1308" t="str">
            <v/>
          </cell>
          <cell r="ED1308" t="str">
            <v/>
          </cell>
          <cell r="EE1308" t="str">
            <v/>
          </cell>
        </row>
        <row r="1309">
          <cell r="AF1309" t="str">
            <v>ST.JOSEPH'S SECONDARY SCHOOL NAMAGUNGA</v>
          </cell>
          <cell r="AG1309" t="str">
            <v>ST.JOSEPH'S SECONDARY SCHOOL NAMAGUNGA</v>
          </cell>
          <cell r="AH1309" t="str">
            <v/>
          </cell>
          <cell r="AI1309" t="str">
            <v/>
          </cell>
          <cell r="AJ1309" t="str">
            <v/>
          </cell>
          <cell r="AK1309" t="str">
            <v/>
          </cell>
          <cell r="AL1309" t="str">
            <v/>
          </cell>
          <cell r="AM1309" t="str">
            <v/>
          </cell>
          <cell r="AN1309" t="str">
            <v/>
          </cell>
          <cell r="AO1309" t="str">
            <v/>
          </cell>
          <cell r="AP1309" t="str">
            <v/>
          </cell>
          <cell r="AQ1309" t="str">
            <v/>
          </cell>
          <cell r="AR1309" t="str">
            <v/>
          </cell>
          <cell r="AS1309" t="str">
            <v/>
          </cell>
          <cell r="AT1309">
            <v>0</v>
          </cell>
          <cell r="AU1309" t="str">
            <v>ST.JOSEPH'S SECONDARY SCHOOL NAMAGUNGA</v>
          </cell>
          <cell r="AV1309" t="str">
            <v/>
          </cell>
          <cell r="AW1309" t="str">
            <v/>
          </cell>
          <cell r="AX1309" t="str">
            <v/>
          </cell>
          <cell r="AY1309" t="str">
            <v/>
          </cell>
          <cell r="AZ1309" t="str">
            <v/>
          </cell>
          <cell r="BA1309" t="str">
            <v/>
          </cell>
          <cell r="BB1309" t="str">
            <v/>
          </cell>
          <cell r="BC1309" t="str">
            <v/>
          </cell>
          <cell r="BD1309" t="str">
            <v/>
          </cell>
          <cell r="BE1309" t="str">
            <v/>
          </cell>
          <cell r="BG1309" t="str">
            <v>ST.JOSEPH'S SECONDARY SCHOOL NAMAGUNGA</v>
          </cell>
          <cell r="BH1309" t="str">
            <v/>
          </cell>
          <cell r="BI1309" t="str">
            <v/>
          </cell>
          <cell r="BJ1309" t="str">
            <v/>
          </cell>
          <cell r="BK1309" t="str">
            <v/>
          </cell>
          <cell r="BL1309" t="str">
            <v/>
          </cell>
          <cell r="BM1309" t="str">
            <v/>
          </cell>
          <cell r="BN1309" t="str">
            <v/>
          </cell>
          <cell r="BO1309" t="str">
            <v/>
          </cell>
          <cell r="BP1309" t="str">
            <v/>
          </cell>
          <cell r="BQ1309" t="str">
            <v/>
          </cell>
          <cell r="BR1309" t="str">
            <v/>
          </cell>
          <cell r="BS1309" t="str">
            <v/>
          </cell>
          <cell r="BU1309" t="str">
            <v>ST.JOSEPH'S SECONDARY SCHOOL NAMAGUNGA</v>
          </cell>
          <cell r="BV1309" t="str">
            <v/>
          </cell>
          <cell r="BW1309" t="str">
            <v/>
          </cell>
          <cell r="BX1309" t="str">
            <v/>
          </cell>
          <cell r="BY1309" t="str">
            <v/>
          </cell>
          <cell r="BZ1309" t="str">
            <v/>
          </cell>
          <cell r="CA1309" t="str">
            <v/>
          </cell>
          <cell r="CB1309" t="str">
            <v/>
          </cell>
          <cell r="CC1309" t="str">
            <v/>
          </cell>
          <cell r="CD1309" t="str">
            <v/>
          </cell>
          <cell r="CE1309" t="str">
            <v/>
          </cell>
          <cell r="CG1309" t="str">
            <v>ST.JOSEPH'S SECONDARY SCHOOL NAMAGUNGA</v>
          </cell>
          <cell r="CH1309" t="str">
            <v/>
          </cell>
          <cell r="CI1309" t="str">
            <v/>
          </cell>
          <cell r="CJ1309" t="str">
            <v/>
          </cell>
          <cell r="CK1309" t="str">
            <v/>
          </cell>
          <cell r="CL1309" t="str">
            <v/>
          </cell>
          <cell r="CM1309" t="str">
            <v/>
          </cell>
          <cell r="CN1309" t="str">
            <v/>
          </cell>
          <cell r="CO1309" t="str">
            <v/>
          </cell>
          <cell r="CP1309" t="str">
            <v/>
          </cell>
          <cell r="CQ1309" t="str">
            <v/>
          </cell>
          <cell r="CR1309" t="str">
            <v/>
          </cell>
          <cell r="CS1309" t="str">
            <v/>
          </cell>
          <cell r="CU1309" t="str">
            <v>ST.JOSEPH'S SECONDARY SCHOOL NAMAGUNGA</v>
          </cell>
          <cell r="CV1309" t="str">
            <v/>
          </cell>
          <cell r="CW1309" t="str">
            <v/>
          </cell>
          <cell r="CX1309" t="str">
            <v/>
          </cell>
          <cell r="CY1309" t="str">
            <v/>
          </cell>
          <cell r="CZ1309" t="str">
            <v/>
          </cell>
          <cell r="DA1309" t="str">
            <v/>
          </cell>
          <cell r="DB1309" t="str">
            <v/>
          </cell>
          <cell r="DC1309" t="str">
            <v/>
          </cell>
          <cell r="DD1309" t="str">
            <v/>
          </cell>
          <cell r="DE1309" t="str">
            <v/>
          </cell>
          <cell r="DG1309" t="str">
            <v>ST.JOSEPH'S SECONDARY SCHOOL NAMAGUNGA</v>
          </cell>
          <cell r="DH1309" t="str">
            <v/>
          </cell>
          <cell r="DI1309" t="str">
            <v/>
          </cell>
          <cell r="DJ1309" t="str">
            <v/>
          </cell>
          <cell r="DK1309" t="str">
            <v/>
          </cell>
          <cell r="DL1309" t="str">
            <v/>
          </cell>
          <cell r="DM1309" t="str">
            <v/>
          </cell>
          <cell r="DN1309" t="str">
            <v/>
          </cell>
          <cell r="DO1309" t="str">
            <v/>
          </cell>
          <cell r="DP1309" t="str">
            <v/>
          </cell>
          <cell r="DQ1309" t="str">
            <v/>
          </cell>
          <cell r="DR1309" t="str">
            <v/>
          </cell>
          <cell r="DS1309" t="str">
            <v/>
          </cell>
          <cell r="DU1309" t="str">
            <v>ST.JOSEPH'S SECONDARY SCHOOL NAMAGUNGA</v>
          </cell>
          <cell r="DV1309" t="str">
            <v/>
          </cell>
          <cell r="DW1309" t="str">
            <v/>
          </cell>
          <cell r="DX1309" t="str">
            <v/>
          </cell>
          <cell r="DY1309" t="str">
            <v/>
          </cell>
          <cell r="DZ1309" t="str">
            <v/>
          </cell>
          <cell r="EA1309" t="str">
            <v/>
          </cell>
          <cell r="EB1309" t="str">
            <v/>
          </cell>
          <cell r="EC1309" t="str">
            <v/>
          </cell>
          <cell r="ED1309" t="str">
            <v/>
          </cell>
          <cell r="EE1309" t="str">
            <v/>
          </cell>
        </row>
        <row r="1310">
          <cell r="AF1310" t="str">
            <v>ST: LUCIA NAMAGONA SECONDARY SCHOOL</v>
          </cell>
          <cell r="AG1310" t="str">
            <v>ST: LUCIA NAMAGONA SECONDARY SCHOOL</v>
          </cell>
          <cell r="AH1310" t="str">
            <v/>
          </cell>
          <cell r="AI1310" t="str">
            <v/>
          </cell>
          <cell r="AJ1310" t="str">
            <v/>
          </cell>
          <cell r="AK1310" t="str">
            <v/>
          </cell>
          <cell r="AL1310" t="str">
            <v/>
          </cell>
          <cell r="AM1310" t="str">
            <v/>
          </cell>
          <cell r="AN1310" t="str">
            <v/>
          </cell>
          <cell r="AO1310" t="str">
            <v/>
          </cell>
          <cell r="AP1310" t="str">
            <v/>
          </cell>
          <cell r="AQ1310" t="str">
            <v/>
          </cell>
          <cell r="AR1310" t="str">
            <v/>
          </cell>
          <cell r="AS1310" t="str">
            <v/>
          </cell>
          <cell r="AT1310">
            <v>0</v>
          </cell>
          <cell r="AU1310" t="str">
            <v>ST: LUCIA NAMAGONA SECONDARY SCHOOL</v>
          </cell>
          <cell r="AV1310" t="str">
            <v/>
          </cell>
          <cell r="AW1310" t="str">
            <v/>
          </cell>
          <cell r="AX1310" t="str">
            <v/>
          </cell>
          <cell r="AY1310" t="str">
            <v/>
          </cell>
          <cell r="AZ1310" t="str">
            <v/>
          </cell>
          <cell r="BA1310" t="str">
            <v/>
          </cell>
          <cell r="BB1310" t="str">
            <v/>
          </cell>
          <cell r="BC1310" t="str">
            <v/>
          </cell>
          <cell r="BD1310" t="str">
            <v/>
          </cell>
          <cell r="BE1310" t="str">
            <v/>
          </cell>
          <cell r="BG1310" t="str">
            <v>ST: LUCIA NAMAGONA SECONDARY SCHOOL</v>
          </cell>
          <cell r="BH1310" t="str">
            <v/>
          </cell>
          <cell r="BI1310" t="str">
            <v/>
          </cell>
          <cell r="BJ1310" t="str">
            <v/>
          </cell>
          <cell r="BK1310" t="str">
            <v/>
          </cell>
          <cell r="BL1310" t="str">
            <v/>
          </cell>
          <cell r="BM1310" t="str">
            <v/>
          </cell>
          <cell r="BN1310" t="str">
            <v/>
          </cell>
          <cell r="BO1310" t="str">
            <v/>
          </cell>
          <cell r="BP1310" t="str">
            <v/>
          </cell>
          <cell r="BQ1310" t="str">
            <v/>
          </cell>
          <cell r="BR1310" t="str">
            <v/>
          </cell>
          <cell r="BS1310" t="str">
            <v/>
          </cell>
          <cell r="BU1310" t="str">
            <v>ST: LUCIA NAMAGONA SECONDARY SCHOOL</v>
          </cell>
          <cell r="BV1310" t="str">
            <v/>
          </cell>
          <cell r="BW1310" t="str">
            <v/>
          </cell>
          <cell r="BX1310" t="str">
            <v/>
          </cell>
          <cell r="BY1310" t="str">
            <v/>
          </cell>
          <cell r="BZ1310" t="str">
            <v/>
          </cell>
          <cell r="CA1310" t="str">
            <v/>
          </cell>
          <cell r="CB1310" t="str">
            <v/>
          </cell>
          <cell r="CC1310" t="str">
            <v/>
          </cell>
          <cell r="CD1310" t="str">
            <v/>
          </cell>
          <cell r="CE1310" t="str">
            <v/>
          </cell>
          <cell r="CG1310" t="str">
            <v>ST: LUCIA NAMAGONA SECONDARY SCHOOL</v>
          </cell>
          <cell r="CH1310" t="str">
            <v/>
          </cell>
          <cell r="CI1310" t="str">
            <v/>
          </cell>
          <cell r="CJ1310" t="str">
            <v/>
          </cell>
          <cell r="CK1310" t="str">
            <v/>
          </cell>
          <cell r="CL1310" t="str">
            <v/>
          </cell>
          <cell r="CM1310" t="str">
            <v/>
          </cell>
          <cell r="CN1310" t="str">
            <v/>
          </cell>
          <cell r="CO1310" t="str">
            <v/>
          </cell>
          <cell r="CP1310" t="str">
            <v/>
          </cell>
          <cell r="CQ1310" t="str">
            <v/>
          </cell>
          <cell r="CR1310" t="str">
            <v/>
          </cell>
          <cell r="CS1310" t="str">
            <v/>
          </cell>
          <cell r="CU1310" t="str">
            <v>ST: LUCIA NAMAGONA SECONDARY SCHOOL</v>
          </cell>
          <cell r="CV1310" t="str">
            <v/>
          </cell>
          <cell r="CW1310" t="str">
            <v/>
          </cell>
          <cell r="CX1310" t="str">
            <v/>
          </cell>
          <cell r="CY1310" t="str">
            <v/>
          </cell>
          <cell r="CZ1310" t="str">
            <v/>
          </cell>
          <cell r="DA1310" t="str">
            <v/>
          </cell>
          <cell r="DB1310" t="str">
            <v/>
          </cell>
          <cell r="DC1310" t="str">
            <v/>
          </cell>
          <cell r="DD1310" t="str">
            <v/>
          </cell>
          <cell r="DE1310" t="str">
            <v/>
          </cell>
          <cell r="DG1310" t="str">
            <v>ST: LUCIA NAMAGONA SECONDARY SCHOOL</v>
          </cell>
          <cell r="DH1310" t="str">
            <v/>
          </cell>
          <cell r="DI1310" t="str">
            <v/>
          </cell>
          <cell r="DJ1310" t="str">
            <v/>
          </cell>
          <cell r="DK1310" t="str">
            <v/>
          </cell>
          <cell r="DL1310" t="str">
            <v/>
          </cell>
          <cell r="DM1310" t="str">
            <v/>
          </cell>
          <cell r="DN1310" t="str">
            <v/>
          </cell>
          <cell r="DO1310" t="str">
            <v/>
          </cell>
          <cell r="DP1310" t="str">
            <v/>
          </cell>
          <cell r="DQ1310" t="str">
            <v/>
          </cell>
          <cell r="DR1310" t="str">
            <v/>
          </cell>
          <cell r="DS1310" t="str">
            <v/>
          </cell>
          <cell r="DU1310" t="str">
            <v>ST: LUCIA NAMAGONA SECONDARY SCHOOL</v>
          </cell>
          <cell r="DV1310" t="str">
            <v/>
          </cell>
          <cell r="DW1310" t="str">
            <v/>
          </cell>
          <cell r="DX1310" t="str">
            <v/>
          </cell>
          <cell r="DY1310" t="str">
            <v/>
          </cell>
          <cell r="DZ1310" t="str">
            <v/>
          </cell>
          <cell r="EA1310" t="str">
            <v/>
          </cell>
          <cell r="EB1310" t="str">
            <v/>
          </cell>
          <cell r="EC1310" t="str">
            <v/>
          </cell>
          <cell r="ED1310" t="str">
            <v/>
          </cell>
          <cell r="EE1310" t="str">
            <v/>
          </cell>
        </row>
        <row r="1311">
          <cell r="AF1311" t="str">
            <v>STALMART ENTERPRISES LIMITED</v>
          </cell>
          <cell r="AG1311" t="str">
            <v>STALMART ENTERPRISES LIMITED</v>
          </cell>
          <cell r="AU1311" t="str">
            <v>STALMART ENTERPRISES LIMITED</v>
          </cell>
          <cell r="BD1311">
            <v>25</v>
          </cell>
          <cell r="BE1311">
            <v>8</v>
          </cell>
          <cell r="BG1311" t="str">
            <v>STALMART ENTERPRISES LIMITED</v>
          </cell>
          <cell r="BU1311" t="str">
            <v>STALMART ENTERPRISES LIMITED</v>
          </cell>
          <cell r="CD1311">
            <v>45</v>
          </cell>
          <cell r="CE1311">
            <v>24</v>
          </cell>
          <cell r="CG1311" t="str">
            <v>STALMART ENTERPRISES LIMITED</v>
          </cell>
          <cell r="CH1311" t="str">
            <v/>
          </cell>
          <cell r="CI1311" t="str">
            <v/>
          </cell>
          <cell r="CJ1311">
            <v>4000</v>
          </cell>
          <cell r="CK1311">
            <v>8000</v>
          </cell>
          <cell r="CL1311" t="str">
            <v/>
          </cell>
          <cell r="CM1311">
            <v>1000</v>
          </cell>
          <cell r="CN1311" t="str">
            <v/>
          </cell>
          <cell r="CO1311">
            <v>26000</v>
          </cell>
          <cell r="CP1311">
            <v>17000</v>
          </cell>
          <cell r="CQ1311">
            <v>1178988</v>
          </cell>
          <cell r="CR1311">
            <v>1846001</v>
          </cell>
          <cell r="CS1311">
            <v>1069040</v>
          </cell>
          <cell r="CU1311" t="str">
            <v>STALMART ENTERPRISES LIMITED</v>
          </cell>
          <cell r="DD1311">
            <v>57500</v>
          </cell>
          <cell r="DE1311">
            <v>73500</v>
          </cell>
          <cell r="DG1311" t="str">
            <v>STALMART ENTERPRISES LIMITED</v>
          </cell>
          <cell r="DU1311" t="str">
            <v>STALMART ENTERPRISES LIMITED</v>
          </cell>
          <cell r="ED1311">
            <v>5010</v>
          </cell>
          <cell r="EE1311">
            <v>5010</v>
          </cell>
        </row>
        <row r="1312">
          <cell r="AF1312" t="str">
            <v>STALMART ENTERPRISES LIMITED</v>
          </cell>
          <cell r="AG1312" t="str">
            <v>STALMART ENTERPRISES LIMITED</v>
          </cell>
          <cell r="AH1312" t="str">
            <v/>
          </cell>
          <cell r="AI1312" t="str">
            <v/>
          </cell>
          <cell r="AJ1312">
            <v>3</v>
          </cell>
          <cell r="AK1312">
            <v>2</v>
          </cell>
          <cell r="AL1312" t="str">
            <v/>
          </cell>
          <cell r="AM1312">
            <v>1</v>
          </cell>
          <cell r="AN1312" t="str">
            <v/>
          </cell>
          <cell r="AO1312">
            <v>3</v>
          </cell>
          <cell r="AP1312">
            <v>2</v>
          </cell>
          <cell r="AQ1312">
            <v>244</v>
          </cell>
          <cell r="AR1312">
            <v>423</v>
          </cell>
          <cell r="AS1312">
            <v>262</v>
          </cell>
          <cell r="AT1312">
            <v>940</v>
          </cell>
          <cell r="AU1312" t="str">
            <v>STALMART ENTERPRISES LIMITED</v>
          </cell>
          <cell r="AV1312">
            <v>188</v>
          </cell>
          <cell r="AW1312">
            <v>170</v>
          </cell>
          <cell r="AX1312">
            <v>178</v>
          </cell>
          <cell r="AY1312">
            <v>159</v>
          </cell>
          <cell r="AZ1312">
            <v>126</v>
          </cell>
          <cell r="BA1312">
            <v>170</v>
          </cell>
          <cell r="BB1312">
            <v>155</v>
          </cell>
          <cell r="BC1312">
            <v>29</v>
          </cell>
          <cell r="BD1312">
            <v>25</v>
          </cell>
          <cell r="BE1312">
            <v>8</v>
          </cell>
          <cell r="BG1312" t="str">
            <v>STALMART ENTERPRISES LIMITED</v>
          </cell>
          <cell r="BH1312" t="str">
            <v/>
          </cell>
          <cell r="BI1312" t="str">
            <v/>
          </cell>
          <cell r="BJ1312">
            <v>4</v>
          </cell>
          <cell r="BK1312">
            <v>8</v>
          </cell>
          <cell r="BL1312" t="str">
            <v/>
          </cell>
          <cell r="BM1312">
            <v>1</v>
          </cell>
          <cell r="BN1312" t="str">
            <v/>
          </cell>
          <cell r="BO1312">
            <v>26</v>
          </cell>
          <cell r="BP1312">
            <v>17</v>
          </cell>
          <cell r="BQ1312">
            <v>925</v>
          </cell>
          <cell r="BR1312">
            <v>1474</v>
          </cell>
          <cell r="BS1312">
            <v>803</v>
          </cell>
          <cell r="BU1312" t="str">
            <v>STALMART ENTERPRISES LIMITED</v>
          </cell>
          <cell r="BV1312">
            <v>725</v>
          </cell>
          <cell r="BW1312">
            <v>618</v>
          </cell>
          <cell r="BX1312">
            <v>894</v>
          </cell>
          <cell r="BY1312">
            <v>1045</v>
          </cell>
          <cell r="BZ1312">
            <v>1166</v>
          </cell>
          <cell r="CA1312">
            <v>699</v>
          </cell>
          <cell r="CB1312">
            <v>460</v>
          </cell>
          <cell r="CC1312">
            <v>59</v>
          </cell>
          <cell r="CD1312">
            <v>45</v>
          </cell>
          <cell r="CE1312">
            <v>24</v>
          </cell>
          <cell r="CG1312" t="str">
            <v>STALMART ENTERPRISES LIMITED</v>
          </cell>
          <cell r="CH1312" t="str">
            <v/>
          </cell>
          <cell r="CI1312" t="str">
            <v/>
          </cell>
          <cell r="CJ1312">
            <v>4000</v>
          </cell>
          <cell r="CK1312">
            <v>8000</v>
          </cell>
          <cell r="CL1312" t="str">
            <v/>
          </cell>
          <cell r="CM1312">
            <v>1000</v>
          </cell>
          <cell r="CN1312" t="str">
            <v/>
          </cell>
          <cell r="CO1312">
            <v>26000</v>
          </cell>
          <cell r="CP1312">
            <v>17000</v>
          </cell>
          <cell r="CQ1312">
            <v>1178988</v>
          </cell>
          <cell r="CR1312">
            <v>1846001</v>
          </cell>
          <cell r="CS1312">
            <v>1069040</v>
          </cell>
          <cell r="CU1312" t="str">
            <v>STALMART ENTERPRISES LIMITED</v>
          </cell>
          <cell r="CV1312">
            <v>1056615</v>
          </cell>
          <cell r="CW1312">
            <v>839290</v>
          </cell>
          <cell r="CX1312">
            <v>1253201</v>
          </cell>
          <cell r="CY1312">
            <v>1368410</v>
          </cell>
          <cell r="CZ1312">
            <v>1330370</v>
          </cell>
          <cell r="DA1312">
            <v>934574</v>
          </cell>
          <cell r="DB1312">
            <v>635853</v>
          </cell>
          <cell r="DC1312">
            <v>83161</v>
          </cell>
          <cell r="DD1312">
            <v>57500</v>
          </cell>
          <cell r="DE1312">
            <v>73500</v>
          </cell>
          <cell r="DG1312" t="str">
            <v>STALMART ENTERPRISES LIMITED</v>
          </cell>
          <cell r="DH1312" t="str">
            <v/>
          </cell>
          <cell r="DI1312" t="str">
            <v/>
          </cell>
          <cell r="DJ1312">
            <v>1600</v>
          </cell>
          <cell r="DK1312">
            <v>3200</v>
          </cell>
          <cell r="DL1312" t="str">
            <v/>
          </cell>
          <cell r="DM1312">
            <v>400</v>
          </cell>
          <cell r="DN1312" t="str">
            <v/>
          </cell>
          <cell r="DO1312">
            <v>9600</v>
          </cell>
          <cell r="DP1312">
            <v>6800</v>
          </cell>
          <cell r="DQ1312">
            <v>212800</v>
          </cell>
          <cell r="DR1312">
            <v>585600</v>
          </cell>
          <cell r="DS1312">
            <v>190600</v>
          </cell>
          <cell r="DU1312" t="str">
            <v>STALMART ENTERPRISES LIMITED</v>
          </cell>
          <cell r="DV1312">
            <v>71700</v>
          </cell>
          <cell r="DW1312">
            <v>60900</v>
          </cell>
          <cell r="DX1312">
            <v>84000</v>
          </cell>
          <cell r="DY1312">
            <v>104400</v>
          </cell>
          <cell r="DZ1312">
            <v>117850</v>
          </cell>
          <cell r="EA1312">
            <v>66325</v>
          </cell>
          <cell r="EB1312">
            <v>54250</v>
          </cell>
          <cell r="EC1312">
            <v>6880</v>
          </cell>
          <cell r="ED1312">
            <v>5010</v>
          </cell>
          <cell r="EE1312">
            <v>5010</v>
          </cell>
        </row>
        <row r="1313">
          <cell r="AF1313" t="str">
            <v>STALWART ENTERPRISES LIMITED</v>
          </cell>
          <cell r="AG1313" t="str">
            <v>STALWART ENTERPRISES LIMITED</v>
          </cell>
          <cell r="AH1313" t="str">
            <v/>
          </cell>
          <cell r="AI1313" t="str">
            <v/>
          </cell>
          <cell r="AJ1313" t="str">
            <v/>
          </cell>
          <cell r="AK1313" t="str">
            <v/>
          </cell>
          <cell r="AL1313" t="str">
            <v/>
          </cell>
          <cell r="AM1313" t="str">
            <v/>
          </cell>
          <cell r="AN1313" t="str">
            <v/>
          </cell>
          <cell r="AO1313" t="str">
            <v/>
          </cell>
          <cell r="AP1313" t="str">
            <v/>
          </cell>
          <cell r="AQ1313" t="str">
            <v/>
          </cell>
          <cell r="AR1313" t="str">
            <v/>
          </cell>
          <cell r="AS1313" t="str">
            <v/>
          </cell>
          <cell r="AT1313">
            <v>0</v>
          </cell>
          <cell r="AU1313" t="str">
            <v>STALWART ENTERPRISES LIMITED</v>
          </cell>
          <cell r="AV1313" t="str">
            <v/>
          </cell>
          <cell r="AW1313" t="str">
            <v/>
          </cell>
          <cell r="AX1313">
            <v>2</v>
          </cell>
          <cell r="AY1313">
            <v>3</v>
          </cell>
          <cell r="AZ1313" t="str">
            <v/>
          </cell>
          <cell r="BA1313" t="str">
            <v/>
          </cell>
          <cell r="BB1313" t="str">
            <v/>
          </cell>
          <cell r="BC1313" t="str">
            <v/>
          </cell>
          <cell r="BD1313" t="str">
            <v/>
          </cell>
          <cell r="BE1313" t="str">
            <v/>
          </cell>
          <cell r="BG1313" t="str">
            <v>STALWART ENTERPRISES LIMITED</v>
          </cell>
          <cell r="BH1313" t="str">
            <v/>
          </cell>
          <cell r="BI1313" t="str">
            <v/>
          </cell>
          <cell r="BJ1313" t="str">
            <v/>
          </cell>
          <cell r="BK1313" t="str">
            <v/>
          </cell>
          <cell r="BL1313" t="str">
            <v/>
          </cell>
          <cell r="BM1313" t="str">
            <v/>
          </cell>
          <cell r="BN1313" t="str">
            <v/>
          </cell>
          <cell r="BO1313" t="str">
            <v/>
          </cell>
          <cell r="BP1313" t="str">
            <v/>
          </cell>
          <cell r="BQ1313" t="str">
            <v/>
          </cell>
          <cell r="BR1313" t="str">
            <v/>
          </cell>
          <cell r="BS1313" t="str">
            <v/>
          </cell>
          <cell r="BU1313" t="str">
            <v>STALWART ENTERPRISES LIMITED</v>
          </cell>
          <cell r="BV1313" t="str">
            <v/>
          </cell>
          <cell r="BW1313" t="str">
            <v/>
          </cell>
          <cell r="BX1313">
            <v>28</v>
          </cell>
          <cell r="BY1313">
            <v>3</v>
          </cell>
          <cell r="BZ1313" t="str">
            <v/>
          </cell>
          <cell r="CA1313" t="str">
            <v/>
          </cell>
          <cell r="CB1313" t="str">
            <v/>
          </cell>
          <cell r="CC1313" t="str">
            <v/>
          </cell>
          <cell r="CD1313" t="str">
            <v/>
          </cell>
          <cell r="CE1313" t="str">
            <v/>
          </cell>
          <cell r="CG1313" t="str">
            <v>STALWART ENTERPRISES LIMITED</v>
          </cell>
          <cell r="CH1313" t="str">
            <v/>
          </cell>
          <cell r="CI1313" t="str">
            <v/>
          </cell>
          <cell r="CJ1313" t="str">
            <v/>
          </cell>
          <cell r="CK1313" t="str">
            <v/>
          </cell>
          <cell r="CL1313" t="str">
            <v/>
          </cell>
          <cell r="CM1313" t="str">
            <v/>
          </cell>
          <cell r="CN1313" t="str">
            <v/>
          </cell>
          <cell r="CO1313" t="str">
            <v/>
          </cell>
          <cell r="CP1313" t="str">
            <v/>
          </cell>
          <cell r="CQ1313" t="str">
            <v/>
          </cell>
          <cell r="CR1313" t="str">
            <v/>
          </cell>
          <cell r="CS1313" t="str">
            <v/>
          </cell>
          <cell r="CU1313" t="str">
            <v>STALWART ENTERPRISES LIMITED</v>
          </cell>
          <cell r="CV1313" t="str">
            <v/>
          </cell>
          <cell r="CW1313" t="str">
            <v/>
          </cell>
          <cell r="CX1313">
            <v>54000</v>
          </cell>
          <cell r="CY1313">
            <v>2100</v>
          </cell>
          <cell r="CZ1313" t="str">
            <v/>
          </cell>
          <cell r="DA1313" t="str">
            <v/>
          </cell>
          <cell r="DB1313" t="str">
            <v/>
          </cell>
          <cell r="DC1313" t="str">
            <v/>
          </cell>
          <cell r="DD1313" t="str">
            <v/>
          </cell>
          <cell r="DE1313" t="str">
            <v/>
          </cell>
          <cell r="DG1313" t="str">
            <v>STALWART ENTERPRISES LIMITED</v>
          </cell>
          <cell r="DH1313" t="str">
            <v/>
          </cell>
          <cell r="DI1313" t="str">
            <v/>
          </cell>
          <cell r="DJ1313" t="str">
            <v/>
          </cell>
          <cell r="DK1313" t="str">
            <v/>
          </cell>
          <cell r="DL1313" t="str">
            <v/>
          </cell>
          <cell r="DM1313" t="str">
            <v/>
          </cell>
          <cell r="DN1313" t="str">
            <v/>
          </cell>
          <cell r="DO1313" t="str">
            <v/>
          </cell>
          <cell r="DP1313" t="str">
            <v/>
          </cell>
          <cell r="DQ1313" t="str">
            <v/>
          </cell>
          <cell r="DR1313" t="str">
            <v/>
          </cell>
          <cell r="DS1313" t="str">
            <v/>
          </cell>
          <cell r="DU1313" t="str">
            <v>STALWART ENTERPRISES LIMITED</v>
          </cell>
          <cell r="DV1313" t="str">
            <v/>
          </cell>
          <cell r="DW1313" t="str">
            <v/>
          </cell>
          <cell r="DX1313">
            <v>11200</v>
          </cell>
          <cell r="DY1313">
            <v>800</v>
          </cell>
          <cell r="DZ1313" t="str">
            <v/>
          </cell>
          <cell r="EA1313" t="str">
            <v/>
          </cell>
          <cell r="EB1313" t="str">
            <v/>
          </cell>
          <cell r="EC1313" t="str">
            <v/>
          </cell>
          <cell r="ED1313" t="str">
            <v/>
          </cell>
          <cell r="EE1313" t="str">
            <v/>
          </cell>
        </row>
        <row r="1314">
          <cell r="AF1314" t="str">
            <v>STANDARD COLLEGE BUWAGI</v>
          </cell>
          <cell r="AG1314" t="str">
            <v>STANDARD COLLEGE BUWAGI</v>
          </cell>
          <cell r="AH1314" t="str">
            <v/>
          </cell>
          <cell r="AI1314" t="str">
            <v/>
          </cell>
          <cell r="AJ1314" t="str">
            <v/>
          </cell>
          <cell r="AK1314" t="str">
            <v/>
          </cell>
          <cell r="AL1314" t="str">
            <v/>
          </cell>
          <cell r="AM1314" t="str">
            <v/>
          </cell>
          <cell r="AN1314" t="str">
            <v/>
          </cell>
          <cell r="AO1314" t="str">
            <v/>
          </cell>
          <cell r="AP1314" t="str">
            <v/>
          </cell>
          <cell r="AQ1314" t="str">
            <v/>
          </cell>
          <cell r="AR1314" t="str">
            <v/>
          </cell>
          <cell r="AS1314" t="str">
            <v/>
          </cell>
          <cell r="AT1314">
            <v>0</v>
          </cell>
          <cell r="AU1314" t="str">
            <v>STANDARD COLLEGE BUWAGI</v>
          </cell>
          <cell r="AV1314">
            <v>1</v>
          </cell>
          <cell r="AW1314">
            <v>3</v>
          </cell>
          <cell r="AX1314" t="str">
            <v/>
          </cell>
          <cell r="AY1314" t="str">
            <v/>
          </cell>
          <cell r="AZ1314">
            <v>3</v>
          </cell>
          <cell r="BA1314">
            <v>2</v>
          </cell>
          <cell r="BB1314" t="str">
            <v/>
          </cell>
          <cell r="BC1314" t="str">
            <v/>
          </cell>
          <cell r="BD1314">
            <v>1</v>
          </cell>
          <cell r="BE1314" t="str">
            <v/>
          </cell>
          <cell r="BG1314" t="str">
            <v>STANDARD COLLEGE BUWAGI</v>
          </cell>
          <cell r="BH1314" t="str">
            <v/>
          </cell>
          <cell r="BI1314" t="str">
            <v/>
          </cell>
          <cell r="BJ1314" t="str">
            <v/>
          </cell>
          <cell r="BK1314" t="str">
            <v/>
          </cell>
          <cell r="BL1314" t="str">
            <v/>
          </cell>
          <cell r="BM1314" t="str">
            <v/>
          </cell>
          <cell r="BN1314" t="str">
            <v/>
          </cell>
          <cell r="BO1314" t="str">
            <v/>
          </cell>
          <cell r="BP1314" t="str">
            <v/>
          </cell>
          <cell r="BQ1314" t="str">
            <v/>
          </cell>
          <cell r="BR1314" t="str">
            <v/>
          </cell>
          <cell r="BS1314" t="str">
            <v/>
          </cell>
          <cell r="BU1314" t="str">
            <v>STANDARD COLLEGE BUWAGI</v>
          </cell>
          <cell r="BV1314">
            <v>1</v>
          </cell>
          <cell r="BW1314">
            <v>3</v>
          </cell>
          <cell r="BX1314" t="str">
            <v/>
          </cell>
          <cell r="BY1314" t="str">
            <v/>
          </cell>
          <cell r="BZ1314">
            <v>3</v>
          </cell>
          <cell r="CA1314">
            <v>2</v>
          </cell>
          <cell r="CB1314" t="str">
            <v/>
          </cell>
          <cell r="CC1314" t="str">
            <v/>
          </cell>
          <cell r="CD1314">
            <v>1</v>
          </cell>
          <cell r="CE1314" t="str">
            <v/>
          </cell>
          <cell r="CG1314" t="str">
            <v>STANDARD COLLEGE BUWAGI</v>
          </cell>
          <cell r="CH1314" t="str">
            <v/>
          </cell>
          <cell r="CI1314" t="str">
            <v/>
          </cell>
          <cell r="CJ1314" t="str">
            <v/>
          </cell>
          <cell r="CK1314" t="str">
            <v/>
          </cell>
          <cell r="CL1314" t="str">
            <v/>
          </cell>
          <cell r="CM1314" t="str">
            <v/>
          </cell>
          <cell r="CN1314" t="str">
            <v/>
          </cell>
          <cell r="CO1314" t="str">
            <v/>
          </cell>
          <cell r="CP1314" t="str">
            <v/>
          </cell>
          <cell r="CQ1314" t="str">
            <v/>
          </cell>
          <cell r="CR1314" t="str">
            <v/>
          </cell>
          <cell r="CS1314" t="str">
            <v/>
          </cell>
          <cell r="CU1314" t="str">
            <v>STANDARD COLLEGE BUWAGI</v>
          </cell>
          <cell r="CV1314">
            <v>150000</v>
          </cell>
          <cell r="CW1314">
            <v>531000</v>
          </cell>
          <cell r="CX1314" t="str">
            <v/>
          </cell>
          <cell r="CY1314" t="str">
            <v/>
          </cell>
          <cell r="CZ1314">
            <v>350000</v>
          </cell>
          <cell r="DA1314">
            <v>65000</v>
          </cell>
          <cell r="DB1314" t="str">
            <v/>
          </cell>
          <cell r="DC1314" t="str">
            <v/>
          </cell>
          <cell r="DD1314">
            <v>280000</v>
          </cell>
          <cell r="DE1314" t="str">
            <v/>
          </cell>
          <cell r="DG1314" t="str">
            <v>STANDARD COLLEGE BUWAGI</v>
          </cell>
          <cell r="DH1314" t="str">
            <v/>
          </cell>
          <cell r="DI1314" t="str">
            <v/>
          </cell>
          <cell r="DJ1314" t="str">
            <v/>
          </cell>
          <cell r="DK1314" t="str">
            <v/>
          </cell>
          <cell r="DL1314" t="str">
            <v/>
          </cell>
          <cell r="DM1314" t="str">
            <v/>
          </cell>
          <cell r="DN1314" t="str">
            <v/>
          </cell>
          <cell r="DO1314" t="str">
            <v/>
          </cell>
          <cell r="DP1314" t="str">
            <v/>
          </cell>
          <cell r="DQ1314" t="str">
            <v/>
          </cell>
          <cell r="DR1314" t="str">
            <v/>
          </cell>
          <cell r="DS1314" t="str">
            <v/>
          </cell>
          <cell r="DU1314" t="str">
            <v>STANDARD COLLEGE BUWAGI</v>
          </cell>
          <cell r="DV1314">
            <v>700</v>
          </cell>
          <cell r="DW1314">
            <v>1500</v>
          </cell>
          <cell r="DX1314" t="str">
            <v/>
          </cell>
          <cell r="DY1314" t="str">
            <v/>
          </cell>
          <cell r="DZ1314">
            <v>2000</v>
          </cell>
          <cell r="EA1314">
            <v>900</v>
          </cell>
          <cell r="EB1314" t="str">
            <v/>
          </cell>
          <cell r="EC1314" t="str">
            <v/>
          </cell>
          <cell r="ED1314">
            <v>1250</v>
          </cell>
          <cell r="EE1314" t="str">
            <v/>
          </cell>
        </row>
        <row r="1315">
          <cell r="AF1315" t="str">
            <v>STANDARD COLLEGE NTUNGAMO</v>
          </cell>
          <cell r="AG1315" t="str">
            <v>STANDARD COLLEGE NTUNGAMO</v>
          </cell>
          <cell r="AH1315">
            <v>1</v>
          </cell>
          <cell r="AI1315">
            <v>1</v>
          </cell>
          <cell r="AJ1315">
            <v>10</v>
          </cell>
          <cell r="AK1315">
            <v>3</v>
          </cell>
          <cell r="AL1315">
            <v>12</v>
          </cell>
          <cell r="AM1315">
            <v>14</v>
          </cell>
          <cell r="AN1315">
            <v>7</v>
          </cell>
          <cell r="AO1315">
            <v>2</v>
          </cell>
          <cell r="AP1315">
            <v>13</v>
          </cell>
          <cell r="AQ1315">
            <v>16</v>
          </cell>
          <cell r="AR1315">
            <v>3</v>
          </cell>
          <cell r="AS1315">
            <v>1</v>
          </cell>
          <cell r="AT1315">
            <v>83</v>
          </cell>
          <cell r="AU1315" t="str">
            <v>STANDARD COLLEGE NTUNGAMO</v>
          </cell>
          <cell r="AV1315">
            <v>2</v>
          </cell>
          <cell r="AW1315">
            <v>10</v>
          </cell>
          <cell r="AX1315">
            <v>18</v>
          </cell>
          <cell r="AY1315">
            <v>19</v>
          </cell>
          <cell r="AZ1315">
            <v>30</v>
          </cell>
          <cell r="BA1315">
            <v>15</v>
          </cell>
          <cell r="BB1315">
            <v>53</v>
          </cell>
          <cell r="BC1315">
            <v>17</v>
          </cell>
          <cell r="BD1315">
            <v>46</v>
          </cell>
          <cell r="BE1315">
            <v>21</v>
          </cell>
          <cell r="BG1315" t="str">
            <v>STANDARD COLLEGE NTUNGAMO</v>
          </cell>
          <cell r="BH1315">
            <v>1</v>
          </cell>
          <cell r="BI1315">
            <v>1</v>
          </cell>
          <cell r="BJ1315">
            <v>14</v>
          </cell>
          <cell r="BK1315">
            <v>5</v>
          </cell>
          <cell r="BL1315">
            <v>31</v>
          </cell>
          <cell r="BM1315">
            <v>38</v>
          </cell>
          <cell r="BN1315">
            <v>24</v>
          </cell>
          <cell r="BO1315">
            <v>3</v>
          </cell>
          <cell r="BP1315">
            <v>28</v>
          </cell>
          <cell r="BQ1315">
            <v>78</v>
          </cell>
          <cell r="BR1315">
            <v>7</v>
          </cell>
          <cell r="BS1315">
            <v>1</v>
          </cell>
          <cell r="BU1315" t="str">
            <v>STANDARD COLLEGE NTUNGAMO</v>
          </cell>
          <cell r="BV1315">
            <v>2</v>
          </cell>
          <cell r="BW1315">
            <v>19</v>
          </cell>
          <cell r="BX1315">
            <v>64</v>
          </cell>
          <cell r="BY1315">
            <v>46</v>
          </cell>
          <cell r="BZ1315">
            <v>51</v>
          </cell>
          <cell r="CA1315">
            <v>23</v>
          </cell>
          <cell r="CB1315">
            <v>113</v>
          </cell>
          <cell r="CC1315">
            <v>46</v>
          </cell>
          <cell r="CD1315">
            <v>105</v>
          </cell>
          <cell r="CE1315">
            <v>36</v>
          </cell>
          <cell r="CG1315" t="str">
            <v>STANDARD COLLEGE NTUNGAMO</v>
          </cell>
          <cell r="CH1315">
            <v>150000</v>
          </cell>
          <cell r="CI1315">
            <v>804500</v>
          </cell>
          <cell r="CJ1315">
            <v>2371800</v>
          </cell>
          <cell r="CK1315">
            <v>352000</v>
          </cell>
          <cell r="CL1315">
            <v>5257200</v>
          </cell>
          <cell r="CM1315">
            <v>12243100</v>
          </cell>
          <cell r="CN1315">
            <v>3149500</v>
          </cell>
          <cell r="CO1315">
            <v>1274000</v>
          </cell>
          <cell r="CP1315">
            <v>5714500</v>
          </cell>
          <cell r="CQ1315">
            <v>13558000</v>
          </cell>
          <cell r="CR1315">
            <v>372500</v>
          </cell>
          <cell r="CS1315">
            <v>370000</v>
          </cell>
          <cell r="CU1315" t="str">
            <v>STANDARD COLLEGE NTUNGAMO</v>
          </cell>
          <cell r="CV1315">
            <v>846000</v>
          </cell>
          <cell r="CW1315">
            <v>3603000</v>
          </cell>
          <cell r="CX1315">
            <v>11248100</v>
          </cell>
          <cell r="CY1315">
            <v>6370557</v>
          </cell>
          <cell r="CZ1315">
            <v>11600500</v>
          </cell>
          <cell r="DA1315">
            <v>5448500</v>
          </cell>
          <cell r="DB1315">
            <v>22813500</v>
          </cell>
          <cell r="DC1315">
            <v>4647000</v>
          </cell>
          <cell r="DD1315">
            <v>22905800</v>
          </cell>
          <cell r="DE1315">
            <v>8134000</v>
          </cell>
          <cell r="DG1315" t="str">
            <v>STANDARD COLLEGE NTUNGAMO</v>
          </cell>
          <cell r="DH1315">
            <v>700</v>
          </cell>
          <cell r="DI1315">
            <v>2000</v>
          </cell>
          <cell r="DJ1315">
            <v>9500</v>
          </cell>
          <cell r="DK1315">
            <v>2300</v>
          </cell>
          <cell r="DL1315">
            <v>13600</v>
          </cell>
          <cell r="DM1315">
            <v>12500</v>
          </cell>
          <cell r="DN1315">
            <v>8400</v>
          </cell>
          <cell r="DO1315">
            <v>3400</v>
          </cell>
          <cell r="DP1315">
            <v>19300</v>
          </cell>
          <cell r="DQ1315">
            <v>20200</v>
          </cell>
          <cell r="DR1315">
            <v>2800</v>
          </cell>
          <cell r="DS1315">
            <v>1000</v>
          </cell>
          <cell r="DU1315" t="str">
            <v>STANDARD COLLEGE NTUNGAMO</v>
          </cell>
          <cell r="DV1315">
            <v>2000</v>
          </cell>
          <cell r="DW1315">
            <v>11000</v>
          </cell>
          <cell r="DX1315">
            <v>40600</v>
          </cell>
          <cell r="DY1315">
            <v>26000</v>
          </cell>
          <cell r="DZ1315">
            <v>43450</v>
          </cell>
          <cell r="EA1315">
            <v>22600</v>
          </cell>
          <cell r="EB1315">
            <v>113420</v>
          </cell>
          <cell r="EC1315">
            <v>31910</v>
          </cell>
          <cell r="ED1315">
            <v>101910</v>
          </cell>
          <cell r="EE1315">
            <v>39600</v>
          </cell>
        </row>
        <row r="1316">
          <cell r="AF1316" t="str">
            <v>STANDARD HIGH SCHOOL ZZANA</v>
          </cell>
          <cell r="AG1316" t="str">
            <v>STANDARD HIGH SCHOOL ZZANA</v>
          </cell>
          <cell r="AH1316" t="str">
            <v/>
          </cell>
          <cell r="AI1316" t="str">
            <v/>
          </cell>
          <cell r="AJ1316" t="str">
            <v/>
          </cell>
          <cell r="AK1316" t="str">
            <v/>
          </cell>
          <cell r="AL1316">
            <v>11</v>
          </cell>
          <cell r="AM1316">
            <v>8</v>
          </cell>
          <cell r="AN1316">
            <v>14</v>
          </cell>
          <cell r="AO1316">
            <v>9</v>
          </cell>
          <cell r="AP1316">
            <v>24</v>
          </cell>
          <cell r="AQ1316">
            <v>29</v>
          </cell>
          <cell r="AR1316">
            <v>10</v>
          </cell>
          <cell r="AS1316" t="str">
            <v/>
          </cell>
          <cell r="AT1316">
            <v>105</v>
          </cell>
          <cell r="AU1316" t="str">
            <v>STANDARD HIGH SCHOOL ZZANA</v>
          </cell>
          <cell r="AV1316">
            <v>8</v>
          </cell>
          <cell r="AW1316">
            <v>22</v>
          </cell>
          <cell r="AX1316">
            <v>28</v>
          </cell>
          <cell r="AY1316">
            <v>15</v>
          </cell>
          <cell r="AZ1316">
            <v>27</v>
          </cell>
          <cell r="BA1316">
            <v>47</v>
          </cell>
          <cell r="BB1316">
            <v>33</v>
          </cell>
          <cell r="BC1316">
            <v>9</v>
          </cell>
          <cell r="BD1316">
            <v>37</v>
          </cell>
          <cell r="BE1316">
            <v>38</v>
          </cell>
          <cell r="BG1316" t="str">
            <v>STANDARD HIGH SCHOOL ZZANA</v>
          </cell>
          <cell r="BH1316" t="str">
            <v/>
          </cell>
          <cell r="BI1316" t="str">
            <v/>
          </cell>
          <cell r="BJ1316" t="str">
            <v/>
          </cell>
          <cell r="BK1316" t="str">
            <v/>
          </cell>
          <cell r="BL1316">
            <v>18</v>
          </cell>
          <cell r="BM1316">
            <v>20</v>
          </cell>
          <cell r="BN1316">
            <v>29</v>
          </cell>
          <cell r="BO1316">
            <v>9</v>
          </cell>
          <cell r="BP1316">
            <v>43</v>
          </cell>
          <cell r="BQ1316">
            <v>120</v>
          </cell>
          <cell r="BR1316">
            <v>15</v>
          </cell>
          <cell r="BS1316" t="str">
            <v/>
          </cell>
          <cell r="BU1316" t="str">
            <v>STANDARD HIGH SCHOOL ZZANA</v>
          </cell>
          <cell r="BV1316">
            <v>11</v>
          </cell>
          <cell r="BW1316">
            <v>27</v>
          </cell>
          <cell r="BX1316">
            <v>52</v>
          </cell>
          <cell r="BY1316">
            <v>27</v>
          </cell>
          <cell r="BZ1316">
            <v>35</v>
          </cell>
          <cell r="CA1316">
            <v>81</v>
          </cell>
          <cell r="CB1316">
            <v>58</v>
          </cell>
          <cell r="CC1316">
            <v>11</v>
          </cell>
          <cell r="CD1316">
            <v>53</v>
          </cell>
          <cell r="CE1316">
            <v>57</v>
          </cell>
          <cell r="CG1316" t="str">
            <v>STANDARD HIGH SCHOOL ZZANA</v>
          </cell>
          <cell r="CH1316" t="str">
            <v/>
          </cell>
          <cell r="CI1316" t="str">
            <v/>
          </cell>
          <cell r="CJ1316" t="str">
            <v/>
          </cell>
          <cell r="CK1316" t="str">
            <v/>
          </cell>
          <cell r="CL1316">
            <v>5563000</v>
          </cell>
          <cell r="CM1316">
            <v>4224600</v>
          </cell>
          <cell r="CN1316">
            <v>3203000</v>
          </cell>
          <cell r="CO1316">
            <v>3949000</v>
          </cell>
          <cell r="CP1316">
            <v>8013000</v>
          </cell>
          <cell r="CQ1316">
            <v>15806500</v>
          </cell>
          <cell r="CR1316">
            <v>1706000</v>
          </cell>
          <cell r="CS1316" t="str">
            <v/>
          </cell>
          <cell r="CU1316" t="str">
            <v>STANDARD HIGH SCHOOL ZZANA</v>
          </cell>
          <cell r="CV1316">
            <v>2074000</v>
          </cell>
          <cell r="CW1316">
            <v>7816000</v>
          </cell>
          <cell r="CX1316">
            <v>9970400</v>
          </cell>
          <cell r="CY1316">
            <v>3327000</v>
          </cell>
          <cell r="CZ1316">
            <v>11375500</v>
          </cell>
          <cell r="DA1316">
            <v>21189751</v>
          </cell>
          <cell r="DB1316">
            <v>9373050</v>
          </cell>
          <cell r="DC1316">
            <v>1735000</v>
          </cell>
          <cell r="DD1316">
            <v>14146000</v>
          </cell>
          <cell r="DE1316">
            <v>14983000</v>
          </cell>
          <cell r="DG1316" t="str">
            <v>STANDARD HIGH SCHOOL ZZANA</v>
          </cell>
          <cell r="DH1316" t="str">
            <v/>
          </cell>
          <cell r="DI1316" t="str">
            <v/>
          </cell>
          <cell r="DJ1316" t="str">
            <v/>
          </cell>
          <cell r="DK1316" t="str">
            <v/>
          </cell>
          <cell r="DL1316">
            <v>9700</v>
          </cell>
          <cell r="DM1316">
            <v>4900</v>
          </cell>
          <cell r="DN1316">
            <v>8700</v>
          </cell>
          <cell r="DO1316">
            <v>12800</v>
          </cell>
          <cell r="DP1316">
            <v>29400</v>
          </cell>
          <cell r="DQ1316">
            <v>23500</v>
          </cell>
          <cell r="DR1316">
            <v>6700</v>
          </cell>
          <cell r="DS1316" t="str">
            <v/>
          </cell>
          <cell r="DU1316" t="str">
            <v>STANDARD HIGH SCHOOL ZZANA</v>
          </cell>
          <cell r="DV1316">
            <v>6800</v>
          </cell>
          <cell r="DW1316">
            <v>23900</v>
          </cell>
          <cell r="DX1316">
            <v>33200</v>
          </cell>
          <cell r="DY1316">
            <v>14100</v>
          </cell>
          <cell r="DZ1316">
            <v>46700</v>
          </cell>
          <cell r="EA1316">
            <v>71225</v>
          </cell>
          <cell r="EB1316">
            <v>49330</v>
          </cell>
          <cell r="EC1316">
            <v>8690</v>
          </cell>
          <cell r="ED1316">
            <v>61520</v>
          </cell>
          <cell r="EE1316">
            <v>63420</v>
          </cell>
        </row>
        <row r="1317">
          <cell r="AF1317" t="str">
            <v>STANDARD JUNIOR SCHOOL ZZANA</v>
          </cell>
          <cell r="AG1317" t="str">
            <v>STANDARD JUNIOR SCHOOL ZZANA</v>
          </cell>
          <cell r="AH1317" t="str">
            <v/>
          </cell>
          <cell r="AI1317" t="str">
            <v/>
          </cell>
          <cell r="AJ1317" t="str">
            <v/>
          </cell>
          <cell r="AK1317" t="str">
            <v/>
          </cell>
          <cell r="AL1317" t="str">
            <v/>
          </cell>
          <cell r="AM1317" t="str">
            <v/>
          </cell>
          <cell r="AN1317" t="str">
            <v/>
          </cell>
          <cell r="AO1317" t="str">
            <v/>
          </cell>
          <cell r="AP1317" t="str">
            <v/>
          </cell>
          <cell r="AQ1317" t="str">
            <v/>
          </cell>
          <cell r="AR1317" t="str">
            <v/>
          </cell>
          <cell r="AS1317" t="str">
            <v/>
          </cell>
          <cell r="AT1317">
            <v>0</v>
          </cell>
          <cell r="AU1317" t="str">
            <v>STANDARD JUNIOR SCHOOL ZZANA</v>
          </cell>
          <cell r="AV1317" t="str">
            <v/>
          </cell>
          <cell r="AW1317" t="str">
            <v/>
          </cell>
          <cell r="AX1317" t="str">
            <v/>
          </cell>
          <cell r="AY1317" t="str">
            <v/>
          </cell>
          <cell r="AZ1317" t="str">
            <v/>
          </cell>
          <cell r="BA1317" t="str">
            <v/>
          </cell>
          <cell r="BB1317" t="str">
            <v/>
          </cell>
          <cell r="BC1317" t="str">
            <v/>
          </cell>
          <cell r="BD1317" t="str">
            <v/>
          </cell>
          <cell r="BE1317" t="str">
            <v/>
          </cell>
          <cell r="BG1317" t="str">
            <v>STANDARD JUNIOR SCHOOL ZZANA</v>
          </cell>
          <cell r="BH1317" t="str">
            <v/>
          </cell>
          <cell r="BI1317" t="str">
            <v/>
          </cell>
          <cell r="BJ1317" t="str">
            <v/>
          </cell>
          <cell r="BK1317" t="str">
            <v/>
          </cell>
          <cell r="BL1317" t="str">
            <v/>
          </cell>
          <cell r="BM1317" t="str">
            <v/>
          </cell>
          <cell r="BN1317" t="str">
            <v/>
          </cell>
          <cell r="BO1317" t="str">
            <v/>
          </cell>
          <cell r="BP1317" t="str">
            <v/>
          </cell>
          <cell r="BQ1317" t="str">
            <v/>
          </cell>
          <cell r="BR1317" t="str">
            <v/>
          </cell>
          <cell r="BS1317" t="str">
            <v/>
          </cell>
          <cell r="BU1317" t="str">
            <v>STANDARD JUNIOR SCHOOL ZZANA</v>
          </cell>
          <cell r="BV1317" t="str">
            <v/>
          </cell>
          <cell r="BW1317" t="str">
            <v/>
          </cell>
          <cell r="BX1317" t="str">
            <v/>
          </cell>
          <cell r="BY1317" t="str">
            <v/>
          </cell>
          <cell r="BZ1317" t="str">
            <v/>
          </cell>
          <cell r="CA1317" t="str">
            <v/>
          </cell>
          <cell r="CB1317" t="str">
            <v/>
          </cell>
          <cell r="CC1317" t="str">
            <v/>
          </cell>
          <cell r="CD1317" t="str">
            <v/>
          </cell>
          <cell r="CE1317" t="str">
            <v/>
          </cell>
          <cell r="CG1317" t="str">
            <v>STANDARD JUNIOR SCHOOL ZZANA</v>
          </cell>
          <cell r="CH1317" t="str">
            <v/>
          </cell>
          <cell r="CI1317" t="str">
            <v/>
          </cell>
          <cell r="CJ1317" t="str">
            <v/>
          </cell>
          <cell r="CK1317" t="str">
            <v/>
          </cell>
          <cell r="CL1317" t="str">
            <v/>
          </cell>
          <cell r="CM1317" t="str">
            <v/>
          </cell>
          <cell r="CN1317" t="str">
            <v/>
          </cell>
          <cell r="CO1317" t="str">
            <v/>
          </cell>
          <cell r="CP1317" t="str">
            <v/>
          </cell>
          <cell r="CQ1317" t="str">
            <v/>
          </cell>
          <cell r="CR1317" t="str">
            <v/>
          </cell>
          <cell r="CS1317" t="str">
            <v/>
          </cell>
          <cell r="CU1317" t="str">
            <v>STANDARD JUNIOR SCHOOL ZZANA</v>
          </cell>
          <cell r="CV1317" t="str">
            <v/>
          </cell>
          <cell r="CW1317" t="str">
            <v/>
          </cell>
          <cell r="CX1317" t="str">
            <v/>
          </cell>
          <cell r="CY1317" t="str">
            <v/>
          </cell>
          <cell r="CZ1317" t="str">
            <v/>
          </cell>
          <cell r="DA1317" t="str">
            <v/>
          </cell>
          <cell r="DB1317" t="str">
            <v/>
          </cell>
          <cell r="DC1317" t="str">
            <v/>
          </cell>
          <cell r="DD1317" t="str">
            <v/>
          </cell>
          <cell r="DE1317" t="str">
            <v/>
          </cell>
          <cell r="DG1317" t="str">
            <v>STANDARD JUNIOR SCHOOL ZZANA</v>
          </cell>
          <cell r="DH1317" t="str">
            <v/>
          </cell>
          <cell r="DI1317" t="str">
            <v/>
          </cell>
          <cell r="DJ1317" t="str">
            <v/>
          </cell>
          <cell r="DK1317" t="str">
            <v/>
          </cell>
          <cell r="DL1317" t="str">
            <v/>
          </cell>
          <cell r="DM1317" t="str">
            <v/>
          </cell>
          <cell r="DN1317" t="str">
            <v/>
          </cell>
          <cell r="DO1317" t="str">
            <v/>
          </cell>
          <cell r="DP1317" t="str">
            <v/>
          </cell>
          <cell r="DQ1317" t="str">
            <v/>
          </cell>
          <cell r="DR1317" t="str">
            <v/>
          </cell>
          <cell r="DS1317" t="str">
            <v/>
          </cell>
          <cell r="DU1317" t="str">
            <v>STANDARD JUNIOR SCHOOL ZZANA</v>
          </cell>
          <cell r="DV1317" t="str">
            <v/>
          </cell>
          <cell r="DW1317" t="str">
            <v/>
          </cell>
          <cell r="DX1317" t="str">
            <v/>
          </cell>
          <cell r="DY1317" t="str">
            <v/>
          </cell>
          <cell r="DZ1317" t="str">
            <v/>
          </cell>
          <cell r="EA1317" t="str">
            <v/>
          </cell>
          <cell r="EB1317" t="str">
            <v/>
          </cell>
          <cell r="EC1317" t="str">
            <v/>
          </cell>
          <cell r="ED1317" t="str">
            <v/>
          </cell>
          <cell r="EE1317" t="str">
            <v/>
          </cell>
        </row>
        <row r="1318">
          <cell r="AF1318" t="str">
            <v>STARK MOBILE LTD</v>
          </cell>
          <cell r="AG1318" t="str">
            <v>STARK MOBILE LTD</v>
          </cell>
          <cell r="AH1318" t="str">
            <v/>
          </cell>
          <cell r="AI1318" t="str">
            <v/>
          </cell>
          <cell r="AJ1318" t="str">
            <v/>
          </cell>
          <cell r="AK1318" t="str">
            <v/>
          </cell>
          <cell r="AL1318" t="str">
            <v/>
          </cell>
          <cell r="AM1318" t="str">
            <v/>
          </cell>
          <cell r="AN1318" t="str">
            <v/>
          </cell>
          <cell r="AO1318" t="str">
            <v/>
          </cell>
          <cell r="AP1318" t="str">
            <v/>
          </cell>
          <cell r="AQ1318" t="str">
            <v/>
          </cell>
          <cell r="AR1318" t="str">
            <v/>
          </cell>
          <cell r="AS1318" t="str">
            <v/>
          </cell>
          <cell r="AT1318">
            <v>0</v>
          </cell>
          <cell r="AU1318" t="str">
            <v>STARK MOBILE LTD</v>
          </cell>
          <cell r="AV1318" t="str">
            <v/>
          </cell>
          <cell r="AW1318" t="str">
            <v/>
          </cell>
          <cell r="AX1318" t="str">
            <v/>
          </cell>
          <cell r="AY1318" t="str">
            <v/>
          </cell>
          <cell r="AZ1318" t="str">
            <v/>
          </cell>
          <cell r="BA1318" t="str">
            <v/>
          </cell>
          <cell r="BB1318" t="str">
            <v/>
          </cell>
          <cell r="BC1318" t="str">
            <v/>
          </cell>
          <cell r="BD1318" t="str">
            <v/>
          </cell>
          <cell r="BE1318" t="str">
            <v/>
          </cell>
          <cell r="BG1318" t="str">
            <v>STARK MOBILE LTD</v>
          </cell>
          <cell r="BH1318" t="str">
            <v/>
          </cell>
          <cell r="BI1318" t="str">
            <v/>
          </cell>
          <cell r="BJ1318" t="str">
            <v/>
          </cell>
          <cell r="BK1318" t="str">
            <v/>
          </cell>
          <cell r="BL1318" t="str">
            <v/>
          </cell>
          <cell r="BM1318" t="str">
            <v/>
          </cell>
          <cell r="BN1318" t="str">
            <v/>
          </cell>
          <cell r="BO1318" t="str">
            <v/>
          </cell>
          <cell r="BP1318" t="str">
            <v/>
          </cell>
          <cell r="BQ1318" t="str">
            <v/>
          </cell>
          <cell r="BR1318" t="str">
            <v/>
          </cell>
          <cell r="BS1318" t="str">
            <v/>
          </cell>
          <cell r="BU1318" t="str">
            <v>STARK MOBILE LTD</v>
          </cell>
          <cell r="BV1318" t="str">
            <v/>
          </cell>
          <cell r="BW1318" t="str">
            <v/>
          </cell>
          <cell r="BX1318" t="str">
            <v/>
          </cell>
          <cell r="BY1318" t="str">
            <v/>
          </cell>
          <cell r="BZ1318" t="str">
            <v/>
          </cell>
          <cell r="CA1318" t="str">
            <v/>
          </cell>
          <cell r="CB1318" t="str">
            <v/>
          </cell>
          <cell r="CC1318" t="str">
            <v/>
          </cell>
          <cell r="CD1318" t="str">
            <v/>
          </cell>
          <cell r="CE1318" t="str">
            <v/>
          </cell>
          <cell r="CG1318" t="str">
            <v>STARK MOBILE LTD</v>
          </cell>
          <cell r="CH1318" t="str">
            <v/>
          </cell>
          <cell r="CI1318" t="str">
            <v/>
          </cell>
          <cell r="CJ1318" t="str">
            <v/>
          </cell>
          <cell r="CK1318" t="str">
            <v/>
          </cell>
          <cell r="CL1318" t="str">
            <v/>
          </cell>
          <cell r="CM1318" t="str">
            <v/>
          </cell>
          <cell r="CN1318" t="str">
            <v/>
          </cell>
          <cell r="CO1318" t="str">
            <v/>
          </cell>
          <cell r="CP1318" t="str">
            <v/>
          </cell>
          <cell r="CQ1318" t="str">
            <v/>
          </cell>
          <cell r="CR1318" t="str">
            <v/>
          </cell>
          <cell r="CS1318" t="str">
            <v/>
          </cell>
          <cell r="CU1318" t="str">
            <v>STARK MOBILE LTD</v>
          </cell>
          <cell r="CV1318" t="str">
            <v/>
          </cell>
          <cell r="CW1318" t="str">
            <v/>
          </cell>
          <cell r="CX1318" t="str">
            <v/>
          </cell>
          <cell r="CY1318" t="str">
            <v/>
          </cell>
          <cell r="CZ1318" t="str">
            <v/>
          </cell>
          <cell r="DA1318" t="str">
            <v/>
          </cell>
          <cell r="DB1318" t="str">
            <v/>
          </cell>
          <cell r="DC1318" t="str">
            <v/>
          </cell>
          <cell r="DD1318" t="str">
            <v/>
          </cell>
          <cell r="DE1318" t="str">
            <v/>
          </cell>
          <cell r="DG1318" t="str">
            <v>STARK MOBILE LTD</v>
          </cell>
          <cell r="DH1318" t="str">
            <v/>
          </cell>
          <cell r="DI1318" t="str">
            <v/>
          </cell>
          <cell r="DJ1318" t="str">
            <v/>
          </cell>
          <cell r="DK1318" t="str">
            <v/>
          </cell>
          <cell r="DL1318" t="str">
            <v/>
          </cell>
          <cell r="DM1318" t="str">
            <v/>
          </cell>
          <cell r="DN1318" t="str">
            <v/>
          </cell>
          <cell r="DO1318" t="str">
            <v/>
          </cell>
          <cell r="DP1318" t="str">
            <v/>
          </cell>
          <cell r="DQ1318" t="str">
            <v/>
          </cell>
          <cell r="DR1318" t="str">
            <v/>
          </cell>
          <cell r="DS1318" t="str">
            <v/>
          </cell>
          <cell r="DU1318" t="str">
            <v>STARK MOBILE LTD</v>
          </cell>
          <cell r="DV1318" t="str">
            <v/>
          </cell>
          <cell r="DW1318" t="str">
            <v/>
          </cell>
          <cell r="DX1318" t="str">
            <v/>
          </cell>
          <cell r="DY1318" t="str">
            <v/>
          </cell>
          <cell r="DZ1318" t="str">
            <v/>
          </cell>
          <cell r="EA1318" t="str">
            <v/>
          </cell>
          <cell r="EB1318" t="str">
            <v/>
          </cell>
          <cell r="EC1318" t="str">
            <v/>
          </cell>
          <cell r="ED1318" t="str">
            <v/>
          </cell>
          <cell r="EE1318" t="str">
            <v/>
          </cell>
        </row>
        <row r="1319">
          <cell r="AF1319" t="str">
            <v>STARTIMES</v>
          </cell>
          <cell r="AG1319" t="str">
            <v>STARTIMES</v>
          </cell>
          <cell r="AH1319" t="str">
            <v/>
          </cell>
          <cell r="AI1319">
            <v>8692</v>
          </cell>
          <cell r="AJ1319">
            <v>9638</v>
          </cell>
          <cell r="AK1319">
            <v>9840</v>
          </cell>
          <cell r="AL1319">
            <v>10644</v>
          </cell>
          <cell r="AM1319">
            <v>12359</v>
          </cell>
          <cell r="AN1319">
            <v>13688</v>
          </cell>
          <cell r="AO1319">
            <v>14723</v>
          </cell>
          <cell r="AP1319">
            <v>15157</v>
          </cell>
          <cell r="AQ1319">
            <v>16215</v>
          </cell>
          <cell r="AR1319">
            <v>17475</v>
          </cell>
          <cell r="AS1319">
            <v>19262</v>
          </cell>
          <cell r="AT1319">
            <v>147693</v>
          </cell>
          <cell r="AU1319" t="str">
            <v>STARTIMES</v>
          </cell>
          <cell r="AV1319">
            <v>18410</v>
          </cell>
          <cell r="AW1319">
            <v>17928</v>
          </cell>
          <cell r="AX1319">
            <v>19563</v>
          </cell>
          <cell r="AY1319">
            <v>17962</v>
          </cell>
          <cell r="AZ1319">
            <v>18642</v>
          </cell>
          <cell r="BA1319">
            <v>18334</v>
          </cell>
          <cell r="BB1319">
            <v>19179</v>
          </cell>
          <cell r="BC1319">
            <v>25016</v>
          </cell>
          <cell r="BD1319">
            <v>21807</v>
          </cell>
          <cell r="BE1319">
            <v>12732</v>
          </cell>
          <cell r="BG1319" t="str">
            <v>STARTIMES</v>
          </cell>
          <cell r="BH1319" t="str">
            <v/>
          </cell>
          <cell r="BI1319">
            <v>12474</v>
          </cell>
          <cell r="BJ1319">
            <v>11414</v>
          </cell>
          <cell r="BK1319">
            <v>12786</v>
          </cell>
          <cell r="BL1319">
            <v>14092</v>
          </cell>
          <cell r="BM1319">
            <v>21413</v>
          </cell>
          <cell r="BN1319">
            <v>22080</v>
          </cell>
          <cell r="BO1319">
            <v>20276</v>
          </cell>
          <cell r="BP1319">
            <v>20874</v>
          </cell>
          <cell r="BQ1319">
            <v>25289</v>
          </cell>
          <cell r="BR1319">
            <v>24368</v>
          </cell>
          <cell r="BS1319">
            <v>27754</v>
          </cell>
          <cell r="BU1319" t="str">
            <v>STARTIMES</v>
          </cell>
          <cell r="BV1319">
            <v>24123</v>
          </cell>
          <cell r="BW1319">
            <v>24010</v>
          </cell>
          <cell r="BX1319">
            <v>28688</v>
          </cell>
          <cell r="BY1319">
            <v>26705</v>
          </cell>
          <cell r="BZ1319">
            <v>26797</v>
          </cell>
          <cell r="CA1319">
            <v>27544</v>
          </cell>
          <cell r="CB1319">
            <v>26848</v>
          </cell>
          <cell r="CC1319">
            <v>35132</v>
          </cell>
          <cell r="CD1319">
            <v>32243</v>
          </cell>
          <cell r="CE1319">
            <v>17107</v>
          </cell>
          <cell r="CG1319" t="str">
            <v>STARTIMES</v>
          </cell>
          <cell r="CH1319" t="str">
            <v/>
          </cell>
          <cell r="CI1319">
            <v>221304282</v>
          </cell>
          <cell r="CJ1319">
            <v>196768061</v>
          </cell>
          <cell r="CK1319">
            <v>219447412</v>
          </cell>
          <cell r="CL1319">
            <v>240171975</v>
          </cell>
          <cell r="CM1319">
            <v>368570270</v>
          </cell>
          <cell r="CN1319">
            <v>369187100</v>
          </cell>
          <cell r="CO1319">
            <v>336218583</v>
          </cell>
          <cell r="CP1319">
            <v>367044726</v>
          </cell>
          <cell r="CQ1319">
            <v>418535301</v>
          </cell>
          <cell r="CR1319">
            <v>403405932</v>
          </cell>
          <cell r="CS1319">
            <v>475421444</v>
          </cell>
          <cell r="CU1319" t="str">
            <v>STARTIMES</v>
          </cell>
          <cell r="CV1319">
            <v>392154243</v>
          </cell>
          <cell r="CW1319">
            <v>379599149</v>
          </cell>
          <cell r="CX1319">
            <v>442305419</v>
          </cell>
          <cell r="CY1319">
            <v>418427794</v>
          </cell>
          <cell r="CZ1319">
            <v>420173933</v>
          </cell>
          <cell r="DA1319">
            <v>413107833</v>
          </cell>
          <cell r="DB1319">
            <v>394535958</v>
          </cell>
          <cell r="DC1319">
            <v>517702400</v>
          </cell>
          <cell r="DD1319">
            <v>440009507</v>
          </cell>
          <cell r="DE1319">
            <v>226559640</v>
          </cell>
          <cell r="DG1319" t="str">
            <v>STARTIMES</v>
          </cell>
          <cell r="DH1319" t="str">
            <v/>
          </cell>
          <cell r="DI1319">
            <v>3633900</v>
          </cell>
          <cell r="DJ1319">
            <v>4163700</v>
          </cell>
          <cell r="DK1319">
            <v>4279100</v>
          </cell>
          <cell r="DL1319">
            <v>4649000</v>
          </cell>
          <cell r="DM1319">
            <v>5131400</v>
          </cell>
          <cell r="DN1319">
            <v>5957400</v>
          </cell>
          <cell r="DO1319">
            <v>6475800</v>
          </cell>
          <cell r="DP1319">
            <v>6766400</v>
          </cell>
          <cell r="DQ1319">
            <v>7226200</v>
          </cell>
          <cell r="DR1319">
            <v>8051100</v>
          </cell>
          <cell r="DS1319">
            <v>8728000</v>
          </cell>
          <cell r="DU1319" t="str">
            <v>STARTIMES</v>
          </cell>
          <cell r="DV1319">
            <v>8401700</v>
          </cell>
          <cell r="DW1319">
            <v>8160500</v>
          </cell>
          <cell r="DX1319">
            <v>8840400</v>
          </cell>
          <cell r="DY1319">
            <v>8006900</v>
          </cell>
          <cell r="DZ1319">
            <v>9245675</v>
          </cell>
          <cell r="EA1319">
            <v>9089225</v>
          </cell>
          <cell r="EB1319">
            <v>11135805</v>
          </cell>
          <cell r="EC1319">
            <v>14559790</v>
          </cell>
          <cell r="ED1319">
            <v>12683230</v>
          </cell>
          <cell r="EE1319">
            <v>6590550</v>
          </cell>
        </row>
        <row r="1320">
          <cell r="AF1320" t="str">
            <v>STREAMLINE PRODUCTIONS 2011 KAWEMPE</v>
          </cell>
          <cell r="AG1320" t="str">
            <v>STREAMLINE PRODUCTIONS 2011 KAWEMPE</v>
          </cell>
          <cell r="AH1320" t="str">
            <v/>
          </cell>
          <cell r="AI1320" t="str">
            <v/>
          </cell>
          <cell r="AJ1320" t="str">
            <v/>
          </cell>
          <cell r="AK1320" t="str">
            <v/>
          </cell>
          <cell r="AL1320" t="str">
            <v/>
          </cell>
          <cell r="AM1320" t="str">
            <v/>
          </cell>
          <cell r="AN1320" t="str">
            <v/>
          </cell>
          <cell r="AO1320" t="str">
            <v/>
          </cell>
          <cell r="AP1320" t="str">
            <v/>
          </cell>
          <cell r="AQ1320" t="str">
            <v/>
          </cell>
          <cell r="AR1320" t="str">
            <v/>
          </cell>
          <cell r="AS1320" t="str">
            <v/>
          </cell>
          <cell r="AT1320">
            <v>0</v>
          </cell>
          <cell r="AU1320" t="str">
            <v>STREAMLINE PRODUCTIONS 2011 KAWEMPE</v>
          </cell>
          <cell r="AV1320" t="str">
            <v/>
          </cell>
          <cell r="AW1320" t="str">
            <v/>
          </cell>
          <cell r="AX1320" t="str">
            <v/>
          </cell>
          <cell r="AY1320" t="str">
            <v/>
          </cell>
          <cell r="AZ1320" t="str">
            <v/>
          </cell>
          <cell r="BA1320" t="str">
            <v/>
          </cell>
          <cell r="BB1320" t="str">
            <v/>
          </cell>
          <cell r="BC1320" t="str">
            <v/>
          </cell>
          <cell r="BD1320" t="str">
            <v/>
          </cell>
          <cell r="BE1320" t="str">
            <v/>
          </cell>
          <cell r="BG1320" t="str">
            <v>STREAMLINE PRODUCTIONS 2011 KAWEMPE</v>
          </cell>
          <cell r="BH1320" t="str">
            <v/>
          </cell>
          <cell r="BI1320" t="str">
            <v/>
          </cell>
          <cell r="BJ1320" t="str">
            <v/>
          </cell>
          <cell r="BK1320" t="str">
            <v/>
          </cell>
          <cell r="BL1320" t="str">
            <v/>
          </cell>
          <cell r="BM1320" t="str">
            <v/>
          </cell>
          <cell r="BN1320" t="str">
            <v/>
          </cell>
          <cell r="BO1320" t="str">
            <v/>
          </cell>
          <cell r="BP1320" t="str">
            <v/>
          </cell>
          <cell r="BQ1320" t="str">
            <v/>
          </cell>
          <cell r="BR1320" t="str">
            <v/>
          </cell>
          <cell r="BS1320" t="str">
            <v/>
          </cell>
          <cell r="BU1320" t="str">
            <v>STREAMLINE PRODUCTIONS 2011 KAWEMPE</v>
          </cell>
          <cell r="BV1320" t="str">
            <v/>
          </cell>
          <cell r="BW1320" t="str">
            <v/>
          </cell>
          <cell r="BX1320" t="str">
            <v/>
          </cell>
          <cell r="BY1320" t="str">
            <v/>
          </cell>
          <cell r="BZ1320" t="str">
            <v/>
          </cell>
          <cell r="CA1320" t="str">
            <v/>
          </cell>
          <cell r="CB1320" t="str">
            <v/>
          </cell>
          <cell r="CC1320" t="str">
            <v/>
          </cell>
          <cell r="CD1320" t="str">
            <v/>
          </cell>
          <cell r="CE1320" t="str">
            <v/>
          </cell>
          <cell r="CG1320" t="str">
            <v>STREAMLINE PRODUCTIONS 2011 KAWEMPE</v>
          </cell>
          <cell r="CH1320" t="str">
            <v/>
          </cell>
          <cell r="CI1320" t="str">
            <v/>
          </cell>
          <cell r="CJ1320" t="str">
            <v/>
          </cell>
          <cell r="CK1320" t="str">
            <v/>
          </cell>
          <cell r="CL1320" t="str">
            <v/>
          </cell>
          <cell r="CM1320" t="str">
            <v/>
          </cell>
          <cell r="CN1320" t="str">
            <v/>
          </cell>
          <cell r="CO1320" t="str">
            <v/>
          </cell>
          <cell r="CP1320" t="str">
            <v/>
          </cell>
          <cell r="CQ1320" t="str">
            <v/>
          </cell>
          <cell r="CR1320" t="str">
            <v/>
          </cell>
          <cell r="CS1320" t="str">
            <v/>
          </cell>
          <cell r="CU1320" t="str">
            <v>STREAMLINE PRODUCTIONS 2011 KAWEMPE</v>
          </cell>
          <cell r="CV1320" t="str">
            <v/>
          </cell>
          <cell r="CW1320" t="str">
            <v/>
          </cell>
          <cell r="CX1320" t="str">
            <v/>
          </cell>
          <cell r="CY1320" t="str">
            <v/>
          </cell>
          <cell r="CZ1320" t="str">
            <v/>
          </cell>
          <cell r="DA1320" t="str">
            <v/>
          </cell>
          <cell r="DB1320" t="str">
            <v/>
          </cell>
          <cell r="DC1320" t="str">
            <v/>
          </cell>
          <cell r="DD1320" t="str">
            <v/>
          </cell>
          <cell r="DE1320" t="str">
            <v/>
          </cell>
          <cell r="DG1320" t="str">
            <v>STREAMLINE PRODUCTIONS 2011 KAWEMPE</v>
          </cell>
          <cell r="DH1320" t="str">
            <v/>
          </cell>
          <cell r="DI1320" t="str">
            <v/>
          </cell>
          <cell r="DJ1320" t="str">
            <v/>
          </cell>
          <cell r="DK1320" t="str">
            <v/>
          </cell>
          <cell r="DL1320" t="str">
            <v/>
          </cell>
          <cell r="DM1320" t="str">
            <v/>
          </cell>
          <cell r="DN1320" t="str">
            <v/>
          </cell>
          <cell r="DO1320" t="str">
            <v/>
          </cell>
          <cell r="DP1320" t="str">
            <v/>
          </cell>
          <cell r="DQ1320" t="str">
            <v/>
          </cell>
          <cell r="DR1320" t="str">
            <v/>
          </cell>
          <cell r="DS1320" t="str">
            <v/>
          </cell>
          <cell r="DU1320" t="str">
            <v>STREAMLINE PRODUCTIONS 2011 KAWEMPE</v>
          </cell>
          <cell r="DV1320" t="str">
            <v/>
          </cell>
          <cell r="DW1320" t="str">
            <v/>
          </cell>
          <cell r="DX1320" t="str">
            <v/>
          </cell>
          <cell r="DY1320" t="str">
            <v/>
          </cell>
          <cell r="DZ1320" t="str">
            <v/>
          </cell>
          <cell r="EA1320" t="str">
            <v/>
          </cell>
          <cell r="EB1320" t="str">
            <v/>
          </cell>
          <cell r="EC1320" t="str">
            <v/>
          </cell>
          <cell r="ED1320" t="str">
            <v/>
          </cell>
          <cell r="EE1320" t="str">
            <v/>
          </cell>
        </row>
        <row r="1321">
          <cell r="AF1321" t="str">
            <v>SUMMIT HIGH SCHOOL</v>
          </cell>
          <cell r="AG1321" t="str">
            <v>SUMMIT HIGH SCHOOL</v>
          </cell>
          <cell r="AH1321" t="str">
            <v/>
          </cell>
          <cell r="AI1321" t="str">
            <v/>
          </cell>
          <cell r="AJ1321" t="str">
            <v/>
          </cell>
          <cell r="AK1321" t="str">
            <v/>
          </cell>
          <cell r="AL1321" t="str">
            <v/>
          </cell>
          <cell r="AM1321" t="str">
            <v/>
          </cell>
          <cell r="AN1321" t="str">
            <v/>
          </cell>
          <cell r="AO1321" t="str">
            <v/>
          </cell>
          <cell r="AP1321" t="str">
            <v/>
          </cell>
          <cell r="AQ1321" t="str">
            <v/>
          </cell>
          <cell r="AR1321" t="str">
            <v/>
          </cell>
          <cell r="AS1321" t="str">
            <v/>
          </cell>
          <cell r="AT1321">
            <v>0</v>
          </cell>
          <cell r="AU1321" t="str">
            <v>SUMMIT HIGH SCHOOL</v>
          </cell>
          <cell r="AV1321" t="str">
            <v/>
          </cell>
          <cell r="AW1321" t="str">
            <v/>
          </cell>
          <cell r="AX1321" t="str">
            <v/>
          </cell>
          <cell r="AY1321" t="str">
            <v/>
          </cell>
          <cell r="AZ1321" t="str">
            <v/>
          </cell>
          <cell r="BA1321" t="str">
            <v/>
          </cell>
          <cell r="BB1321" t="str">
            <v/>
          </cell>
          <cell r="BC1321" t="str">
            <v/>
          </cell>
          <cell r="BD1321" t="str">
            <v/>
          </cell>
          <cell r="BE1321" t="str">
            <v/>
          </cell>
          <cell r="BG1321" t="str">
            <v>SUMMIT HIGH SCHOOL</v>
          </cell>
          <cell r="BH1321" t="str">
            <v/>
          </cell>
          <cell r="BI1321" t="str">
            <v/>
          </cell>
          <cell r="BJ1321" t="str">
            <v/>
          </cell>
          <cell r="BK1321" t="str">
            <v/>
          </cell>
          <cell r="BL1321" t="str">
            <v/>
          </cell>
          <cell r="BM1321" t="str">
            <v/>
          </cell>
          <cell r="BN1321" t="str">
            <v/>
          </cell>
          <cell r="BO1321" t="str">
            <v/>
          </cell>
          <cell r="BP1321" t="str">
            <v/>
          </cell>
          <cell r="BQ1321" t="str">
            <v/>
          </cell>
          <cell r="BR1321" t="str">
            <v/>
          </cell>
          <cell r="BS1321" t="str">
            <v/>
          </cell>
          <cell r="BU1321" t="str">
            <v>SUMMIT HIGH SCHOOL</v>
          </cell>
          <cell r="BV1321" t="str">
            <v/>
          </cell>
          <cell r="BW1321" t="str">
            <v/>
          </cell>
          <cell r="BX1321" t="str">
            <v/>
          </cell>
          <cell r="BY1321" t="str">
            <v/>
          </cell>
          <cell r="BZ1321" t="str">
            <v/>
          </cell>
          <cell r="CA1321" t="str">
            <v/>
          </cell>
          <cell r="CB1321" t="str">
            <v/>
          </cell>
          <cell r="CC1321" t="str">
            <v/>
          </cell>
          <cell r="CD1321" t="str">
            <v/>
          </cell>
          <cell r="CE1321" t="str">
            <v/>
          </cell>
          <cell r="CG1321" t="str">
            <v>SUMMIT HIGH SCHOOL</v>
          </cell>
          <cell r="CH1321" t="str">
            <v/>
          </cell>
          <cell r="CI1321" t="str">
            <v/>
          </cell>
          <cell r="CJ1321" t="str">
            <v/>
          </cell>
          <cell r="CK1321" t="str">
            <v/>
          </cell>
          <cell r="CL1321" t="str">
            <v/>
          </cell>
          <cell r="CM1321" t="str">
            <v/>
          </cell>
          <cell r="CN1321" t="str">
            <v/>
          </cell>
          <cell r="CO1321" t="str">
            <v/>
          </cell>
          <cell r="CP1321" t="str">
            <v/>
          </cell>
          <cell r="CQ1321" t="str">
            <v/>
          </cell>
          <cell r="CR1321" t="str">
            <v/>
          </cell>
          <cell r="CS1321" t="str">
            <v/>
          </cell>
          <cell r="CU1321" t="str">
            <v>SUMMIT HIGH SCHOOL</v>
          </cell>
          <cell r="CV1321" t="str">
            <v/>
          </cell>
          <cell r="CW1321" t="str">
            <v/>
          </cell>
          <cell r="CX1321" t="str">
            <v/>
          </cell>
          <cell r="CY1321" t="str">
            <v/>
          </cell>
          <cell r="CZ1321" t="str">
            <v/>
          </cell>
          <cell r="DA1321" t="str">
            <v/>
          </cell>
          <cell r="DB1321" t="str">
            <v/>
          </cell>
          <cell r="DC1321" t="str">
            <v/>
          </cell>
          <cell r="DD1321" t="str">
            <v/>
          </cell>
          <cell r="DE1321" t="str">
            <v/>
          </cell>
          <cell r="DG1321" t="str">
            <v>SUMMIT HIGH SCHOOL</v>
          </cell>
          <cell r="DH1321" t="str">
            <v/>
          </cell>
          <cell r="DI1321" t="str">
            <v/>
          </cell>
          <cell r="DJ1321" t="str">
            <v/>
          </cell>
          <cell r="DK1321" t="str">
            <v/>
          </cell>
          <cell r="DL1321" t="str">
            <v/>
          </cell>
          <cell r="DM1321" t="str">
            <v/>
          </cell>
          <cell r="DN1321" t="str">
            <v/>
          </cell>
          <cell r="DO1321" t="str">
            <v/>
          </cell>
          <cell r="DP1321" t="str">
            <v/>
          </cell>
          <cell r="DQ1321" t="str">
            <v/>
          </cell>
          <cell r="DR1321" t="str">
            <v/>
          </cell>
          <cell r="DS1321" t="str">
            <v/>
          </cell>
          <cell r="DU1321" t="str">
            <v>SUMMIT HIGH SCHOOL</v>
          </cell>
          <cell r="DV1321" t="str">
            <v/>
          </cell>
          <cell r="DW1321" t="str">
            <v/>
          </cell>
          <cell r="DX1321" t="str">
            <v/>
          </cell>
          <cell r="DY1321" t="str">
            <v/>
          </cell>
          <cell r="DZ1321" t="str">
            <v/>
          </cell>
          <cell r="EA1321" t="str">
            <v/>
          </cell>
          <cell r="EB1321" t="str">
            <v/>
          </cell>
          <cell r="EC1321" t="str">
            <v/>
          </cell>
          <cell r="ED1321" t="str">
            <v/>
          </cell>
          <cell r="EE1321" t="str">
            <v/>
          </cell>
        </row>
        <row r="1322">
          <cell r="AF1322" t="str">
            <v>SUN RISE NUR AND PRIMARY SCHOOL</v>
          </cell>
          <cell r="AG1322" t="str">
            <v>SUN RISE NUR AND PRIMARY SCHOOL</v>
          </cell>
          <cell r="AH1322" t="str">
            <v/>
          </cell>
          <cell r="AI1322" t="str">
            <v/>
          </cell>
          <cell r="AJ1322" t="str">
            <v/>
          </cell>
          <cell r="AK1322" t="str">
            <v/>
          </cell>
          <cell r="AL1322" t="str">
            <v/>
          </cell>
          <cell r="AM1322" t="str">
            <v/>
          </cell>
          <cell r="AN1322" t="str">
            <v/>
          </cell>
          <cell r="AO1322" t="str">
            <v/>
          </cell>
          <cell r="AP1322" t="str">
            <v/>
          </cell>
          <cell r="AQ1322" t="str">
            <v/>
          </cell>
          <cell r="AR1322" t="str">
            <v/>
          </cell>
          <cell r="AS1322" t="str">
            <v/>
          </cell>
          <cell r="AT1322">
            <v>0</v>
          </cell>
          <cell r="AU1322" t="str">
            <v>SUN RISE NUR AND PRIMARY SCHOOL</v>
          </cell>
          <cell r="AV1322" t="str">
            <v/>
          </cell>
          <cell r="AW1322" t="str">
            <v/>
          </cell>
          <cell r="AX1322" t="str">
            <v/>
          </cell>
          <cell r="AY1322" t="str">
            <v/>
          </cell>
          <cell r="AZ1322" t="str">
            <v/>
          </cell>
          <cell r="BA1322" t="str">
            <v/>
          </cell>
          <cell r="BB1322" t="str">
            <v/>
          </cell>
          <cell r="BC1322" t="str">
            <v/>
          </cell>
          <cell r="BD1322" t="str">
            <v/>
          </cell>
          <cell r="BE1322" t="str">
            <v/>
          </cell>
          <cell r="BG1322" t="str">
            <v>SUN RISE NUR AND PRIMARY SCHOOL</v>
          </cell>
          <cell r="BH1322" t="str">
            <v/>
          </cell>
          <cell r="BI1322" t="str">
            <v/>
          </cell>
          <cell r="BJ1322" t="str">
            <v/>
          </cell>
          <cell r="BK1322" t="str">
            <v/>
          </cell>
          <cell r="BL1322" t="str">
            <v/>
          </cell>
          <cell r="BM1322" t="str">
            <v/>
          </cell>
          <cell r="BN1322" t="str">
            <v/>
          </cell>
          <cell r="BO1322" t="str">
            <v/>
          </cell>
          <cell r="BP1322" t="str">
            <v/>
          </cell>
          <cell r="BQ1322" t="str">
            <v/>
          </cell>
          <cell r="BR1322" t="str">
            <v/>
          </cell>
          <cell r="BS1322" t="str">
            <v/>
          </cell>
          <cell r="BU1322" t="str">
            <v>SUN RISE NUR AND PRIMARY SCHOOL</v>
          </cell>
          <cell r="BV1322" t="str">
            <v/>
          </cell>
          <cell r="BW1322" t="str">
            <v/>
          </cell>
          <cell r="BX1322" t="str">
            <v/>
          </cell>
          <cell r="BY1322" t="str">
            <v/>
          </cell>
          <cell r="BZ1322" t="str">
            <v/>
          </cell>
          <cell r="CA1322" t="str">
            <v/>
          </cell>
          <cell r="CB1322" t="str">
            <v/>
          </cell>
          <cell r="CC1322" t="str">
            <v/>
          </cell>
          <cell r="CD1322" t="str">
            <v/>
          </cell>
          <cell r="CE1322" t="str">
            <v/>
          </cell>
          <cell r="CG1322" t="str">
            <v>SUN RISE NUR AND PRIMARY SCHOOL</v>
          </cell>
          <cell r="CH1322" t="str">
            <v/>
          </cell>
          <cell r="CI1322" t="str">
            <v/>
          </cell>
          <cell r="CJ1322" t="str">
            <v/>
          </cell>
          <cell r="CK1322" t="str">
            <v/>
          </cell>
          <cell r="CL1322" t="str">
            <v/>
          </cell>
          <cell r="CM1322" t="str">
            <v/>
          </cell>
          <cell r="CN1322" t="str">
            <v/>
          </cell>
          <cell r="CO1322" t="str">
            <v/>
          </cell>
          <cell r="CP1322" t="str">
            <v/>
          </cell>
          <cell r="CQ1322" t="str">
            <v/>
          </cell>
          <cell r="CR1322" t="str">
            <v/>
          </cell>
          <cell r="CS1322" t="str">
            <v/>
          </cell>
          <cell r="CU1322" t="str">
            <v>SUN RISE NUR AND PRIMARY SCHOOL</v>
          </cell>
          <cell r="CV1322" t="str">
            <v/>
          </cell>
          <cell r="CW1322" t="str">
            <v/>
          </cell>
          <cell r="CX1322" t="str">
            <v/>
          </cell>
          <cell r="CY1322" t="str">
            <v/>
          </cell>
          <cell r="CZ1322" t="str">
            <v/>
          </cell>
          <cell r="DA1322" t="str">
            <v/>
          </cell>
          <cell r="DB1322" t="str">
            <v/>
          </cell>
          <cell r="DC1322" t="str">
            <v/>
          </cell>
          <cell r="DD1322" t="str">
            <v/>
          </cell>
          <cell r="DE1322" t="str">
            <v/>
          </cell>
          <cell r="DG1322" t="str">
            <v>SUN RISE NUR AND PRIMARY SCHOOL</v>
          </cell>
          <cell r="DH1322" t="str">
            <v/>
          </cell>
          <cell r="DI1322" t="str">
            <v/>
          </cell>
          <cell r="DJ1322" t="str">
            <v/>
          </cell>
          <cell r="DK1322" t="str">
            <v/>
          </cell>
          <cell r="DL1322" t="str">
            <v/>
          </cell>
          <cell r="DM1322" t="str">
            <v/>
          </cell>
          <cell r="DN1322" t="str">
            <v/>
          </cell>
          <cell r="DO1322" t="str">
            <v/>
          </cell>
          <cell r="DP1322" t="str">
            <v/>
          </cell>
          <cell r="DQ1322" t="str">
            <v/>
          </cell>
          <cell r="DR1322" t="str">
            <v/>
          </cell>
          <cell r="DS1322" t="str">
            <v/>
          </cell>
          <cell r="DU1322" t="str">
            <v>SUN RISE NUR AND PRIMARY SCHOOL</v>
          </cell>
          <cell r="DV1322" t="str">
            <v/>
          </cell>
          <cell r="DW1322" t="str">
            <v/>
          </cell>
          <cell r="DX1322" t="str">
            <v/>
          </cell>
          <cell r="DY1322" t="str">
            <v/>
          </cell>
          <cell r="DZ1322" t="str">
            <v/>
          </cell>
          <cell r="EA1322" t="str">
            <v/>
          </cell>
          <cell r="EB1322" t="str">
            <v/>
          </cell>
          <cell r="EC1322" t="str">
            <v/>
          </cell>
          <cell r="ED1322" t="str">
            <v/>
          </cell>
          <cell r="EE1322" t="str">
            <v/>
          </cell>
        </row>
        <row r="1323">
          <cell r="AF1323" t="str">
            <v>SUNDAY JOHNSON AND SONS</v>
          </cell>
          <cell r="AG1323" t="str">
            <v>SUNDAY JOHNSON AND SONS</v>
          </cell>
          <cell r="AH1323" t="str">
            <v/>
          </cell>
          <cell r="AI1323" t="str">
            <v/>
          </cell>
          <cell r="AJ1323" t="str">
            <v/>
          </cell>
          <cell r="AK1323" t="str">
            <v/>
          </cell>
          <cell r="AL1323" t="str">
            <v/>
          </cell>
          <cell r="AM1323" t="str">
            <v/>
          </cell>
          <cell r="AN1323" t="str">
            <v/>
          </cell>
          <cell r="AO1323" t="str">
            <v/>
          </cell>
          <cell r="AP1323" t="str">
            <v/>
          </cell>
          <cell r="AQ1323" t="str">
            <v/>
          </cell>
          <cell r="AR1323" t="str">
            <v/>
          </cell>
          <cell r="AS1323" t="str">
            <v/>
          </cell>
          <cell r="AT1323">
            <v>0</v>
          </cell>
          <cell r="AU1323" t="str">
            <v>SUNDAY JOHNSON AND SONS</v>
          </cell>
          <cell r="AV1323" t="str">
            <v/>
          </cell>
          <cell r="AW1323" t="str">
            <v/>
          </cell>
          <cell r="AX1323" t="str">
            <v/>
          </cell>
          <cell r="AY1323" t="str">
            <v/>
          </cell>
          <cell r="AZ1323" t="str">
            <v/>
          </cell>
          <cell r="BA1323" t="str">
            <v/>
          </cell>
          <cell r="BB1323" t="str">
            <v/>
          </cell>
          <cell r="BC1323" t="str">
            <v/>
          </cell>
          <cell r="BD1323" t="str">
            <v/>
          </cell>
          <cell r="BE1323" t="str">
            <v/>
          </cell>
          <cell r="BG1323" t="str">
            <v>SUNDAY JOHNSON AND SONS</v>
          </cell>
          <cell r="BH1323" t="str">
            <v/>
          </cell>
          <cell r="BI1323" t="str">
            <v/>
          </cell>
          <cell r="BJ1323" t="str">
            <v/>
          </cell>
          <cell r="BK1323" t="str">
            <v/>
          </cell>
          <cell r="BL1323" t="str">
            <v/>
          </cell>
          <cell r="BM1323" t="str">
            <v/>
          </cell>
          <cell r="BN1323" t="str">
            <v/>
          </cell>
          <cell r="BO1323" t="str">
            <v/>
          </cell>
          <cell r="BP1323" t="str">
            <v/>
          </cell>
          <cell r="BQ1323" t="str">
            <v/>
          </cell>
          <cell r="BR1323" t="str">
            <v/>
          </cell>
          <cell r="BS1323" t="str">
            <v/>
          </cell>
          <cell r="BU1323" t="str">
            <v>SUNDAY JOHNSON AND SONS</v>
          </cell>
          <cell r="BV1323" t="str">
            <v/>
          </cell>
          <cell r="BW1323" t="str">
            <v/>
          </cell>
          <cell r="BX1323" t="str">
            <v/>
          </cell>
          <cell r="BY1323" t="str">
            <v/>
          </cell>
          <cell r="BZ1323" t="str">
            <v/>
          </cell>
          <cell r="CA1323" t="str">
            <v/>
          </cell>
          <cell r="CB1323" t="str">
            <v/>
          </cell>
          <cell r="CC1323" t="str">
            <v/>
          </cell>
          <cell r="CD1323" t="str">
            <v/>
          </cell>
          <cell r="CE1323" t="str">
            <v/>
          </cell>
          <cell r="CG1323" t="str">
            <v>SUNDAY JOHNSON AND SONS</v>
          </cell>
          <cell r="CH1323" t="str">
            <v/>
          </cell>
          <cell r="CI1323" t="str">
            <v/>
          </cell>
          <cell r="CJ1323" t="str">
            <v/>
          </cell>
          <cell r="CK1323" t="str">
            <v/>
          </cell>
          <cell r="CL1323" t="str">
            <v/>
          </cell>
          <cell r="CM1323" t="str">
            <v/>
          </cell>
          <cell r="CN1323" t="str">
            <v/>
          </cell>
          <cell r="CO1323" t="str">
            <v/>
          </cell>
          <cell r="CP1323" t="str">
            <v/>
          </cell>
          <cell r="CQ1323" t="str">
            <v/>
          </cell>
          <cell r="CR1323" t="str">
            <v/>
          </cell>
          <cell r="CS1323" t="str">
            <v/>
          </cell>
          <cell r="CU1323" t="str">
            <v>SUNDAY JOHNSON AND SONS</v>
          </cell>
          <cell r="CV1323" t="str">
            <v/>
          </cell>
          <cell r="CW1323" t="str">
            <v/>
          </cell>
          <cell r="CX1323" t="str">
            <v/>
          </cell>
          <cell r="CY1323" t="str">
            <v/>
          </cell>
          <cell r="CZ1323" t="str">
            <v/>
          </cell>
          <cell r="DA1323" t="str">
            <v/>
          </cell>
          <cell r="DB1323" t="str">
            <v/>
          </cell>
          <cell r="DC1323" t="str">
            <v/>
          </cell>
          <cell r="DD1323" t="str">
            <v/>
          </cell>
          <cell r="DE1323" t="str">
            <v/>
          </cell>
          <cell r="DG1323" t="str">
            <v>SUNDAY JOHNSON AND SONS</v>
          </cell>
          <cell r="DH1323" t="str">
            <v/>
          </cell>
          <cell r="DI1323" t="str">
            <v/>
          </cell>
          <cell r="DJ1323" t="str">
            <v/>
          </cell>
          <cell r="DK1323" t="str">
            <v/>
          </cell>
          <cell r="DL1323" t="str">
            <v/>
          </cell>
          <cell r="DM1323" t="str">
            <v/>
          </cell>
          <cell r="DN1323" t="str">
            <v/>
          </cell>
          <cell r="DO1323" t="str">
            <v/>
          </cell>
          <cell r="DP1323" t="str">
            <v/>
          </cell>
          <cell r="DQ1323" t="str">
            <v/>
          </cell>
          <cell r="DR1323" t="str">
            <v/>
          </cell>
          <cell r="DS1323" t="str">
            <v/>
          </cell>
          <cell r="DU1323" t="str">
            <v>SUNDAY JOHNSON AND SONS</v>
          </cell>
          <cell r="DV1323" t="str">
            <v/>
          </cell>
          <cell r="DW1323" t="str">
            <v/>
          </cell>
          <cell r="DX1323" t="str">
            <v/>
          </cell>
          <cell r="DY1323" t="str">
            <v/>
          </cell>
          <cell r="DZ1323" t="str">
            <v/>
          </cell>
          <cell r="EA1323" t="str">
            <v/>
          </cell>
          <cell r="EB1323" t="str">
            <v/>
          </cell>
          <cell r="EC1323" t="str">
            <v/>
          </cell>
          <cell r="ED1323" t="str">
            <v/>
          </cell>
          <cell r="EE1323" t="str">
            <v/>
          </cell>
        </row>
        <row r="1324">
          <cell r="AF1324" t="str">
            <v>SUPER TIRES AND CAR ACCESSORIES LTD  COMMISSION</v>
          </cell>
          <cell r="AG1324" t="str">
            <v>SUPER TIRES AND CAR ACCESSORIES LTD  COMMISSION</v>
          </cell>
          <cell r="AH1324" t="str">
            <v/>
          </cell>
          <cell r="AI1324" t="str">
            <v/>
          </cell>
          <cell r="AJ1324" t="str">
            <v/>
          </cell>
          <cell r="AK1324" t="str">
            <v/>
          </cell>
          <cell r="AL1324" t="str">
            <v/>
          </cell>
          <cell r="AM1324" t="str">
            <v/>
          </cell>
          <cell r="AN1324" t="str">
            <v/>
          </cell>
          <cell r="AO1324" t="str">
            <v/>
          </cell>
          <cell r="AP1324" t="str">
            <v/>
          </cell>
          <cell r="AQ1324" t="str">
            <v/>
          </cell>
          <cell r="AR1324" t="str">
            <v/>
          </cell>
          <cell r="AS1324" t="str">
            <v/>
          </cell>
          <cell r="AT1324">
            <v>0</v>
          </cell>
          <cell r="AU1324" t="str">
            <v>SUPER TIRES AND CAR ACCESSORIES LTD  COMMISSION</v>
          </cell>
          <cell r="AV1324" t="str">
            <v/>
          </cell>
          <cell r="AW1324" t="str">
            <v/>
          </cell>
          <cell r="AX1324" t="str">
            <v/>
          </cell>
          <cell r="AY1324" t="str">
            <v/>
          </cell>
          <cell r="AZ1324" t="str">
            <v/>
          </cell>
          <cell r="BA1324" t="str">
            <v/>
          </cell>
          <cell r="BB1324" t="str">
            <v/>
          </cell>
          <cell r="BC1324" t="str">
            <v/>
          </cell>
          <cell r="BD1324" t="str">
            <v/>
          </cell>
          <cell r="BE1324" t="str">
            <v/>
          </cell>
          <cell r="BG1324" t="str">
            <v>SUPER TIRES AND CAR ACCESSORIES LTD  COMMISSION</v>
          </cell>
          <cell r="BH1324" t="str">
            <v/>
          </cell>
          <cell r="BI1324" t="str">
            <v/>
          </cell>
          <cell r="BJ1324" t="str">
            <v/>
          </cell>
          <cell r="BK1324" t="str">
            <v/>
          </cell>
          <cell r="BL1324" t="str">
            <v/>
          </cell>
          <cell r="BM1324" t="str">
            <v/>
          </cell>
          <cell r="BN1324" t="str">
            <v/>
          </cell>
          <cell r="BO1324" t="str">
            <v/>
          </cell>
          <cell r="BP1324" t="str">
            <v/>
          </cell>
          <cell r="BQ1324" t="str">
            <v/>
          </cell>
          <cell r="BR1324" t="str">
            <v/>
          </cell>
          <cell r="BS1324" t="str">
            <v/>
          </cell>
          <cell r="BU1324" t="str">
            <v>SUPER TIRES AND CAR ACCESSORIES LTD  COMMISSION</v>
          </cell>
          <cell r="BV1324" t="str">
            <v/>
          </cell>
          <cell r="BW1324" t="str">
            <v/>
          </cell>
          <cell r="BX1324" t="str">
            <v/>
          </cell>
          <cell r="BY1324" t="str">
            <v/>
          </cell>
          <cell r="BZ1324" t="str">
            <v/>
          </cell>
          <cell r="CA1324" t="str">
            <v/>
          </cell>
          <cell r="CB1324" t="str">
            <v/>
          </cell>
          <cell r="CC1324" t="str">
            <v/>
          </cell>
          <cell r="CD1324" t="str">
            <v/>
          </cell>
          <cell r="CE1324" t="str">
            <v/>
          </cell>
          <cell r="CG1324" t="str">
            <v>SUPER TIRES AND CAR ACCESSORIES LTD  COMMISSION</v>
          </cell>
          <cell r="CH1324" t="str">
            <v/>
          </cell>
          <cell r="CI1324" t="str">
            <v/>
          </cell>
          <cell r="CJ1324" t="str">
            <v/>
          </cell>
          <cell r="CK1324" t="str">
            <v/>
          </cell>
          <cell r="CL1324" t="str">
            <v/>
          </cell>
          <cell r="CM1324" t="str">
            <v/>
          </cell>
          <cell r="CN1324" t="str">
            <v/>
          </cell>
          <cell r="CO1324" t="str">
            <v/>
          </cell>
          <cell r="CP1324" t="str">
            <v/>
          </cell>
          <cell r="CQ1324" t="str">
            <v/>
          </cell>
          <cell r="CR1324" t="str">
            <v/>
          </cell>
          <cell r="CS1324" t="str">
            <v/>
          </cell>
          <cell r="CU1324" t="str">
            <v>SUPER TIRES AND CAR ACCESSORIES LTD  COMMISSION</v>
          </cell>
          <cell r="CV1324" t="str">
            <v/>
          </cell>
          <cell r="CW1324" t="str">
            <v/>
          </cell>
          <cell r="CX1324" t="str">
            <v/>
          </cell>
          <cell r="CY1324" t="str">
            <v/>
          </cell>
          <cell r="CZ1324" t="str">
            <v/>
          </cell>
          <cell r="DA1324" t="str">
            <v/>
          </cell>
          <cell r="DB1324" t="str">
            <v/>
          </cell>
          <cell r="DC1324" t="str">
            <v/>
          </cell>
          <cell r="DD1324" t="str">
            <v/>
          </cell>
          <cell r="DE1324" t="str">
            <v/>
          </cell>
          <cell r="DG1324" t="str">
            <v>SUPER TIRES AND CAR ACCESSORIES LTD  COMMISSION</v>
          </cell>
          <cell r="DH1324" t="str">
            <v/>
          </cell>
          <cell r="DI1324" t="str">
            <v/>
          </cell>
          <cell r="DJ1324" t="str">
            <v/>
          </cell>
          <cell r="DK1324" t="str">
            <v/>
          </cell>
          <cell r="DL1324" t="str">
            <v/>
          </cell>
          <cell r="DM1324" t="str">
            <v/>
          </cell>
          <cell r="DN1324" t="str">
            <v/>
          </cell>
          <cell r="DO1324" t="str">
            <v/>
          </cell>
          <cell r="DP1324" t="str">
            <v/>
          </cell>
          <cell r="DQ1324" t="str">
            <v/>
          </cell>
          <cell r="DR1324" t="str">
            <v/>
          </cell>
          <cell r="DS1324" t="str">
            <v/>
          </cell>
          <cell r="DU1324" t="str">
            <v>SUPER TIRES AND CAR ACCESSORIES LTD  COMMISSION</v>
          </cell>
          <cell r="DV1324" t="str">
            <v/>
          </cell>
          <cell r="DW1324" t="str">
            <v/>
          </cell>
          <cell r="DX1324" t="str">
            <v/>
          </cell>
          <cell r="DY1324" t="str">
            <v/>
          </cell>
          <cell r="DZ1324" t="str">
            <v/>
          </cell>
          <cell r="EA1324" t="str">
            <v/>
          </cell>
          <cell r="EB1324" t="str">
            <v/>
          </cell>
          <cell r="EC1324" t="str">
            <v/>
          </cell>
          <cell r="ED1324" t="str">
            <v/>
          </cell>
          <cell r="EE1324" t="str">
            <v/>
          </cell>
        </row>
        <row r="1325">
          <cell r="AF1325" t="str">
            <v>SUROBET AND SONS INVESTMENTS LIMITED COMMISSION</v>
          </cell>
          <cell r="AG1325" t="str">
            <v>SUROBET AND SONS INVESTMENTS LIMITED COMMISSION</v>
          </cell>
          <cell r="AH1325" t="str">
            <v/>
          </cell>
          <cell r="AI1325" t="str">
            <v/>
          </cell>
          <cell r="AJ1325" t="str">
            <v/>
          </cell>
          <cell r="AK1325" t="str">
            <v/>
          </cell>
          <cell r="AL1325" t="str">
            <v/>
          </cell>
          <cell r="AM1325" t="str">
            <v/>
          </cell>
          <cell r="AN1325" t="str">
            <v/>
          </cell>
          <cell r="AO1325" t="str">
            <v/>
          </cell>
          <cell r="AP1325" t="str">
            <v/>
          </cell>
          <cell r="AQ1325" t="str">
            <v/>
          </cell>
          <cell r="AR1325" t="str">
            <v/>
          </cell>
          <cell r="AS1325" t="str">
            <v/>
          </cell>
          <cell r="AT1325">
            <v>0</v>
          </cell>
          <cell r="AU1325" t="str">
            <v>SUROBET AND SONS INVESTMENTS LIMITED COMMISSION</v>
          </cell>
          <cell r="AV1325" t="str">
            <v/>
          </cell>
          <cell r="AW1325" t="str">
            <v/>
          </cell>
          <cell r="AX1325" t="str">
            <v/>
          </cell>
          <cell r="AY1325" t="str">
            <v/>
          </cell>
          <cell r="AZ1325" t="str">
            <v/>
          </cell>
          <cell r="BA1325" t="str">
            <v/>
          </cell>
          <cell r="BB1325" t="str">
            <v/>
          </cell>
          <cell r="BC1325" t="str">
            <v/>
          </cell>
          <cell r="BD1325" t="str">
            <v/>
          </cell>
          <cell r="BE1325" t="str">
            <v/>
          </cell>
          <cell r="BG1325" t="str">
            <v>SUROBET AND SONS INVESTMENTS LIMITED COMMISSION</v>
          </cell>
          <cell r="BH1325" t="str">
            <v/>
          </cell>
          <cell r="BI1325" t="str">
            <v/>
          </cell>
          <cell r="BJ1325" t="str">
            <v/>
          </cell>
          <cell r="BK1325" t="str">
            <v/>
          </cell>
          <cell r="BL1325" t="str">
            <v/>
          </cell>
          <cell r="BM1325" t="str">
            <v/>
          </cell>
          <cell r="BN1325" t="str">
            <v/>
          </cell>
          <cell r="BO1325" t="str">
            <v/>
          </cell>
          <cell r="BP1325" t="str">
            <v/>
          </cell>
          <cell r="BQ1325" t="str">
            <v/>
          </cell>
          <cell r="BR1325" t="str">
            <v/>
          </cell>
          <cell r="BS1325" t="str">
            <v/>
          </cell>
          <cell r="BU1325" t="str">
            <v>SUROBET AND SONS INVESTMENTS LIMITED COMMISSION</v>
          </cell>
          <cell r="BV1325" t="str">
            <v/>
          </cell>
          <cell r="BW1325" t="str">
            <v/>
          </cell>
          <cell r="BX1325" t="str">
            <v/>
          </cell>
          <cell r="BY1325" t="str">
            <v/>
          </cell>
          <cell r="BZ1325" t="str">
            <v/>
          </cell>
          <cell r="CA1325" t="str">
            <v/>
          </cell>
          <cell r="CB1325" t="str">
            <v/>
          </cell>
          <cell r="CC1325" t="str">
            <v/>
          </cell>
          <cell r="CD1325" t="str">
            <v/>
          </cell>
          <cell r="CE1325" t="str">
            <v/>
          </cell>
          <cell r="CG1325" t="str">
            <v>SUROBET AND SONS INVESTMENTS LIMITED COMMISSION</v>
          </cell>
          <cell r="CH1325" t="str">
            <v/>
          </cell>
          <cell r="CI1325" t="str">
            <v/>
          </cell>
          <cell r="CJ1325" t="str">
            <v/>
          </cell>
          <cell r="CK1325" t="str">
            <v/>
          </cell>
          <cell r="CL1325" t="str">
            <v/>
          </cell>
          <cell r="CM1325" t="str">
            <v/>
          </cell>
          <cell r="CN1325" t="str">
            <v/>
          </cell>
          <cell r="CO1325" t="str">
            <v/>
          </cell>
          <cell r="CP1325" t="str">
            <v/>
          </cell>
          <cell r="CQ1325" t="str">
            <v/>
          </cell>
          <cell r="CR1325" t="str">
            <v/>
          </cell>
          <cell r="CS1325" t="str">
            <v/>
          </cell>
          <cell r="CU1325" t="str">
            <v>SUROBET AND SONS INVESTMENTS LIMITED COMMISSION</v>
          </cell>
          <cell r="CV1325" t="str">
            <v/>
          </cell>
          <cell r="CW1325" t="str">
            <v/>
          </cell>
          <cell r="CX1325" t="str">
            <v/>
          </cell>
          <cell r="CY1325" t="str">
            <v/>
          </cell>
          <cell r="CZ1325" t="str">
            <v/>
          </cell>
          <cell r="DA1325" t="str">
            <v/>
          </cell>
          <cell r="DB1325" t="str">
            <v/>
          </cell>
          <cell r="DC1325" t="str">
            <v/>
          </cell>
          <cell r="DD1325" t="str">
            <v/>
          </cell>
          <cell r="DE1325" t="str">
            <v/>
          </cell>
          <cell r="DG1325" t="str">
            <v>SUROBET AND SONS INVESTMENTS LIMITED COMMISSION</v>
          </cell>
          <cell r="DH1325" t="str">
            <v/>
          </cell>
          <cell r="DI1325" t="str">
            <v/>
          </cell>
          <cell r="DJ1325" t="str">
            <v/>
          </cell>
          <cell r="DK1325" t="str">
            <v/>
          </cell>
          <cell r="DL1325" t="str">
            <v/>
          </cell>
          <cell r="DM1325" t="str">
            <v/>
          </cell>
          <cell r="DN1325" t="str">
            <v/>
          </cell>
          <cell r="DO1325" t="str">
            <v/>
          </cell>
          <cell r="DP1325" t="str">
            <v/>
          </cell>
          <cell r="DQ1325" t="str">
            <v/>
          </cell>
          <cell r="DR1325" t="str">
            <v/>
          </cell>
          <cell r="DS1325" t="str">
            <v/>
          </cell>
          <cell r="DU1325" t="str">
            <v>SUROBET AND SONS INVESTMENTS LIMITED COMMISSION</v>
          </cell>
          <cell r="DV1325" t="str">
            <v/>
          </cell>
          <cell r="DW1325" t="str">
            <v/>
          </cell>
          <cell r="DX1325" t="str">
            <v/>
          </cell>
          <cell r="DY1325" t="str">
            <v/>
          </cell>
          <cell r="DZ1325" t="str">
            <v/>
          </cell>
          <cell r="EA1325" t="str">
            <v/>
          </cell>
          <cell r="EB1325" t="str">
            <v/>
          </cell>
          <cell r="EC1325" t="str">
            <v/>
          </cell>
          <cell r="ED1325" t="str">
            <v/>
          </cell>
          <cell r="EE1325" t="str">
            <v/>
          </cell>
        </row>
        <row r="1326">
          <cell r="AF1326" t="str">
            <v>SWAP HOLDINGS LTD COMISSION LINE</v>
          </cell>
          <cell r="AG1326" t="str">
            <v>SWAP HOLDINGS LTD COMISSION LINE</v>
          </cell>
          <cell r="AH1326" t="str">
            <v/>
          </cell>
          <cell r="AI1326" t="str">
            <v/>
          </cell>
          <cell r="AJ1326" t="str">
            <v/>
          </cell>
          <cell r="AK1326" t="str">
            <v/>
          </cell>
          <cell r="AL1326" t="str">
            <v/>
          </cell>
          <cell r="AM1326" t="str">
            <v/>
          </cell>
          <cell r="AN1326" t="str">
            <v/>
          </cell>
          <cell r="AO1326" t="str">
            <v/>
          </cell>
          <cell r="AP1326" t="str">
            <v/>
          </cell>
          <cell r="AQ1326" t="str">
            <v/>
          </cell>
          <cell r="AR1326" t="str">
            <v/>
          </cell>
          <cell r="AS1326" t="str">
            <v/>
          </cell>
          <cell r="AT1326">
            <v>0</v>
          </cell>
          <cell r="AU1326" t="str">
            <v>SWAP HOLDINGS LTD COMISSION LINE</v>
          </cell>
          <cell r="AV1326" t="str">
            <v/>
          </cell>
          <cell r="AW1326" t="str">
            <v/>
          </cell>
          <cell r="AX1326" t="str">
            <v/>
          </cell>
          <cell r="AY1326" t="str">
            <v/>
          </cell>
          <cell r="AZ1326" t="str">
            <v/>
          </cell>
          <cell r="BA1326" t="str">
            <v/>
          </cell>
          <cell r="BB1326" t="str">
            <v/>
          </cell>
          <cell r="BC1326" t="str">
            <v/>
          </cell>
          <cell r="BD1326" t="str">
            <v/>
          </cell>
          <cell r="BE1326" t="str">
            <v/>
          </cell>
          <cell r="BG1326" t="str">
            <v>SWAP HOLDINGS LTD COMISSION LINE</v>
          </cell>
          <cell r="BH1326" t="str">
            <v/>
          </cell>
          <cell r="BI1326" t="str">
            <v/>
          </cell>
          <cell r="BJ1326" t="str">
            <v/>
          </cell>
          <cell r="BK1326" t="str">
            <v/>
          </cell>
          <cell r="BL1326" t="str">
            <v/>
          </cell>
          <cell r="BM1326" t="str">
            <v/>
          </cell>
          <cell r="BN1326" t="str">
            <v/>
          </cell>
          <cell r="BO1326" t="str">
            <v/>
          </cell>
          <cell r="BP1326" t="str">
            <v/>
          </cell>
          <cell r="BQ1326" t="str">
            <v/>
          </cell>
          <cell r="BR1326" t="str">
            <v/>
          </cell>
          <cell r="BS1326" t="str">
            <v/>
          </cell>
          <cell r="BU1326" t="str">
            <v>SWAP HOLDINGS LTD COMISSION LINE</v>
          </cell>
          <cell r="BV1326" t="str">
            <v/>
          </cell>
          <cell r="BW1326" t="str">
            <v/>
          </cell>
          <cell r="BX1326" t="str">
            <v/>
          </cell>
          <cell r="BY1326" t="str">
            <v/>
          </cell>
          <cell r="BZ1326" t="str">
            <v/>
          </cell>
          <cell r="CA1326" t="str">
            <v/>
          </cell>
          <cell r="CB1326" t="str">
            <v/>
          </cell>
          <cell r="CC1326" t="str">
            <v/>
          </cell>
          <cell r="CD1326" t="str">
            <v/>
          </cell>
          <cell r="CE1326" t="str">
            <v/>
          </cell>
          <cell r="CG1326" t="str">
            <v>SWAP HOLDINGS LTD COMISSION LINE</v>
          </cell>
          <cell r="CH1326" t="str">
            <v/>
          </cell>
          <cell r="CI1326" t="str">
            <v/>
          </cell>
          <cell r="CJ1326" t="str">
            <v/>
          </cell>
          <cell r="CK1326" t="str">
            <v/>
          </cell>
          <cell r="CL1326" t="str">
            <v/>
          </cell>
          <cell r="CM1326" t="str">
            <v/>
          </cell>
          <cell r="CN1326" t="str">
            <v/>
          </cell>
          <cell r="CO1326" t="str">
            <v/>
          </cell>
          <cell r="CP1326" t="str">
            <v/>
          </cell>
          <cell r="CQ1326" t="str">
            <v/>
          </cell>
          <cell r="CR1326" t="str">
            <v/>
          </cell>
          <cell r="CS1326" t="str">
            <v/>
          </cell>
          <cell r="CU1326" t="str">
            <v>SWAP HOLDINGS LTD COMISSION LINE</v>
          </cell>
          <cell r="CV1326" t="str">
            <v/>
          </cell>
          <cell r="CW1326" t="str">
            <v/>
          </cell>
          <cell r="CX1326" t="str">
            <v/>
          </cell>
          <cell r="CY1326" t="str">
            <v/>
          </cell>
          <cell r="CZ1326" t="str">
            <v/>
          </cell>
          <cell r="DA1326" t="str">
            <v/>
          </cell>
          <cell r="DB1326" t="str">
            <v/>
          </cell>
          <cell r="DC1326" t="str">
            <v/>
          </cell>
          <cell r="DD1326" t="str">
            <v/>
          </cell>
          <cell r="DE1326" t="str">
            <v/>
          </cell>
          <cell r="DG1326" t="str">
            <v>SWAP HOLDINGS LTD COMISSION LINE</v>
          </cell>
          <cell r="DH1326" t="str">
            <v/>
          </cell>
          <cell r="DI1326" t="str">
            <v/>
          </cell>
          <cell r="DJ1326" t="str">
            <v/>
          </cell>
          <cell r="DK1326" t="str">
            <v/>
          </cell>
          <cell r="DL1326" t="str">
            <v/>
          </cell>
          <cell r="DM1326" t="str">
            <v/>
          </cell>
          <cell r="DN1326" t="str">
            <v/>
          </cell>
          <cell r="DO1326" t="str">
            <v/>
          </cell>
          <cell r="DP1326" t="str">
            <v/>
          </cell>
          <cell r="DQ1326" t="str">
            <v/>
          </cell>
          <cell r="DR1326" t="str">
            <v/>
          </cell>
          <cell r="DS1326" t="str">
            <v/>
          </cell>
          <cell r="DU1326" t="str">
            <v>SWAP HOLDINGS LTD COMISSION LINE</v>
          </cell>
          <cell r="DV1326" t="str">
            <v/>
          </cell>
          <cell r="DW1326" t="str">
            <v/>
          </cell>
          <cell r="DX1326" t="str">
            <v/>
          </cell>
          <cell r="DY1326" t="str">
            <v/>
          </cell>
          <cell r="DZ1326" t="str">
            <v/>
          </cell>
          <cell r="EA1326" t="str">
            <v/>
          </cell>
          <cell r="EB1326" t="str">
            <v/>
          </cell>
          <cell r="EC1326" t="str">
            <v/>
          </cell>
          <cell r="ED1326" t="str">
            <v/>
          </cell>
          <cell r="EE1326" t="str">
            <v/>
          </cell>
        </row>
        <row r="1327">
          <cell r="AF1327" t="str">
            <v>SYSNET SOLUTIONS LTD</v>
          </cell>
          <cell r="AG1327" t="str">
            <v>SYSNET SOLUTIONS LTD</v>
          </cell>
          <cell r="AH1327" t="str">
            <v/>
          </cell>
          <cell r="AI1327" t="str">
            <v/>
          </cell>
          <cell r="AJ1327" t="str">
            <v/>
          </cell>
          <cell r="AK1327" t="str">
            <v/>
          </cell>
          <cell r="AL1327">
            <v>4</v>
          </cell>
          <cell r="AM1327">
            <v>8</v>
          </cell>
          <cell r="AN1327">
            <v>9</v>
          </cell>
          <cell r="AO1327">
            <v>12</v>
          </cell>
          <cell r="AP1327">
            <v>5</v>
          </cell>
          <cell r="AQ1327">
            <v>5</v>
          </cell>
          <cell r="AR1327">
            <v>4</v>
          </cell>
          <cell r="AS1327">
            <v>7</v>
          </cell>
          <cell r="AT1327">
            <v>54</v>
          </cell>
          <cell r="AU1327" t="str">
            <v>SYSNET SOLUTIONS LTD</v>
          </cell>
          <cell r="AV1327">
            <v>5</v>
          </cell>
          <cell r="AW1327">
            <v>6</v>
          </cell>
          <cell r="AX1327">
            <v>4</v>
          </cell>
          <cell r="AY1327">
            <v>8</v>
          </cell>
          <cell r="AZ1327">
            <v>8</v>
          </cell>
          <cell r="BA1327">
            <v>4</v>
          </cell>
          <cell r="BB1327">
            <v>5</v>
          </cell>
          <cell r="BC1327">
            <v>7</v>
          </cell>
          <cell r="BD1327">
            <v>5</v>
          </cell>
          <cell r="BE1327">
            <v>1</v>
          </cell>
          <cell r="BG1327" t="str">
            <v>SYSNET SOLUTIONS LTD</v>
          </cell>
          <cell r="BH1327" t="str">
            <v/>
          </cell>
          <cell r="BI1327" t="str">
            <v/>
          </cell>
          <cell r="BJ1327" t="str">
            <v/>
          </cell>
          <cell r="BK1327" t="str">
            <v/>
          </cell>
          <cell r="BL1327">
            <v>8</v>
          </cell>
          <cell r="BM1327">
            <v>27</v>
          </cell>
          <cell r="BN1327">
            <v>23</v>
          </cell>
          <cell r="BO1327">
            <v>36</v>
          </cell>
          <cell r="BP1327">
            <v>7</v>
          </cell>
          <cell r="BQ1327">
            <v>27</v>
          </cell>
          <cell r="BR1327">
            <v>13</v>
          </cell>
          <cell r="BS1327">
            <v>11</v>
          </cell>
          <cell r="BU1327" t="str">
            <v>SYSNET SOLUTIONS LTD</v>
          </cell>
          <cell r="BV1327">
            <v>7</v>
          </cell>
          <cell r="BW1327">
            <v>7</v>
          </cell>
          <cell r="BX1327">
            <v>4</v>
          </cell>
          <cell r="BY1327">
            <v>10</v>
          </cell>
          <cell r="BZ1327">
            <v>13</v>
          </cell>
          <cell r="CA1327">
            <v>5</v>
          </cell>
          <cell r="CB1327">
            <v>9</v>
          </cell>
          <cell r="CC1327">
            <v>15</v>
          </cell>
          <cell r="CD1327">
            <v>8</v>
          </cell>
          <cell r="CE1327">
            <v>3</v>
          </cell>
          <cell r="CG1327" t="str">
            <v>SYSNET SOLUTIONS LTD</v>
          </cell>
          <cell r="CH1327" t="str">
            <v/>
          </cell>
          <cell r="CI1327" t="str">
            <v/>
          </cell>
          <cell r="CJ1327" t="str">
            <v/>
          </cell>
          <cell r="CK1327" t="str">
            <v/>
          </cell>
          <cell r="CL1327">
            <v>101700</v>
          </cell>
          <cell r="CM1327">
            <v>1166700</v>
          </cell>
          <cell r="CN1327">
            <v>1001600</v>
          </cell>
          <cell r="CO1327">
            <v>1533250</v>
          </cell>
          <cell r="CP1327">
            <v>308700</v>
          </cell>
          <cell r="CQ1327">
            <v>754600</v>
          </cell>
          <cell r="CR1327">
            <v>292600</v>
          </cell>
          <cell r="CS1327">
            <v>514000</v>
          </cell>
          <cell r="CU1327" t="str">
            <v>SYSNET SOLUTIONS LTD</v>
          </cell>
          <cell r="CV1327">
            <v>362000</v>
          </cell>
          <cell r="CW1327">
            <v>392000</v>
          </cell>
          <cell r="CX1327">
            <v>173700</v>
          </cell>
          <cell r="CY1327">
            <v>274500</v>
          </cell>
          <cell r="CZ1327">
            <v>494500</v>
          </cell>
          <cell r="DA1327">
            <v>213000</v>
          </cell>
          <cell r="DB1327">
            <v>413500</v>
          </cell>
          <cell r="DC1327">
            <v>458300</v>
          </cell>
          <cell r="DD1327">
            <v>326000</v>
          </cell>
          <cell r="DE1327">
            <v>96000</v>
          </cell>
          <cell r="DG1327" t="str">
            <v>SYSNET SOLUTIONS LTD</v>
          </cell>
          <cell r="DH1327" t="str">
            <v/>
          </cell>
          <cell r="DI1327" t="str">
            <v/>
          </cell>
          <cell r="DJ1327" t="str">
            <v/>
          </cell>
          <cell r="DK1327" t="str">
            <v/>
          </cell>
          <cell r="DL1327">
            <v>1200</v>
          </cell>
          <cell r="DM1327">
            <v>4400</v>
          </cell>
          <cell r="DN1327">
            <v>8300</v>
          </cell>
          <cell r="DO1327">
            <v>11600</v>
          </cell>
          <cell r="DP1327">
            <v>3100</v>
          </cell>
          <cell r="DQ1327">
            <v>3200</v>
          </cell>
          <cell r="DR1327">
            <v>5500</v>
          </cell>
          <cell r="DS1327">
            <v>4400</v>
          </cell>
          <cell r="DU1327" t="str">
            <v>SYSNET SOLUTIONS LTD</v>
          </cell>
          <cell r="DV1327">
            <v>2200</v>
          </cell>
          <cell r="DW1327">
            <v>2500</v>
          </cell>
          <cell r="DX1327">
            <v>1600</v>
          </cell>
          <cell r="DY1327">
            <v>3000</v>
          </cell>
          <cell r="DZ1327">
            <v>3875</v>
          </cell>
          <cell r="EA1327">
            <v>1850</v>
          </cell>
          <cell r="EB1327">
            <v>3960</v>
          </cell>
          <cell r="EC1327">
            <v>7750</v>
          </cell>
          <cell r="ED1327">
            <v>4610</v>
          </cell>
          <cell r="EE1327">
            <v>1550</v>
          </cell>
        </row>
        <row r="1328">
          <cell r="AF1328" t="str">
            <v>TAATA NDAGIRES RETAIL SHOP</v>
          </cell>
          <cell r="AG1328" t="str">
            <v>TAATA NDAGIRES RETAIL SHOP</v>
          </cell>
          <cell r="AH1328" t="str">
            <v/>
          </cell>
          <cell r="AI1328" t="str">
            <v/>
          </cell>
          <cell r="AJ1328" t="str">
            <v/>
          </cell>
          <cell r="AK1328" t="str">
            <v/>
          </cell>
          <cell r="AL1328" t="str">
            <v/>
          </cell>
          <cell r="AM1328" t="str">
            <v/>
          </cell>
          <cell r="AN1328" t="str">
            <v/>
          </cell>
          <cell r="AO1328" t="str">
            <v/>
          </cell>
          <cell r="AP1328" t="str">
            <v/>
          </cell>
          <cell r="AQ1328" t="str">
            <v/>
          </cell>
          <cell r="AR1328" t="str">
            <v/>
          </cell>
          <cell r="AS1328" t="str">
            <v/>
          </cell>
          <cell r="AT1328">
            <v>0</v>
          </cell>
          <cell r="AU1328" t="str">
            <v>TAATA NDAGIRES RETAIL SHOP</v>
          </cell>
          <cell r="AV1328" t="str">
            <v/>
          </cell>
          <cell r="AW1328" t="str">
            <v/>
          </cell>
          <cell r="AX1328" t="str">
            <v/>
          </cell>
          <cell r="AY1328" t="str">
            <v/>
          </cell>
          <cell r="AZ1328" t="str">
            <v/>
          </cell>
          <cell r="BA1328" t="str">
            <v/>
          </cell>
          <cell r="BB1328" t="str">
            <v/>
          </cell>
          <cell r="BC1328" t="str">
            <v/>
          </cell>
          <cell r="BD1328" t="str">
            <v/>
          </cell>
          <cell r="BE1328" t="str">
            <v/>
          </cell>
          <cell r="BG1328" t="str">
            <v>TAATA NDAGIRES RETAIL SHOP</v>
          </cell>
          <cell r="BH1328" t="str">
            <v/>
          </cell>
          <cell r="BI1328" t="str">
            <v/>
          </cell>
          <cell r="BJ1328" t="str">
            <v/>
          </cell>
          <cell r="BK1328" t="str">
            <v/>
          </cell>
          <cell r="BL1328" t="str">
            <v/>
          </cell>
          <cell r="BM1328" t="str">
            <v/>
          </cell>
          <cell r="BN1328" t="str">
            <v/>
          </cell>
          <cell r="BO1328" t="str">
            <v/>
          </cell>
          <cell r="BP1328" t="str">
            <v/>
          </cell>
          <cell r="BQ1328" t="str">
            <v/>
          </cell>
          <cell r="BR1328" t="str">
            <v/>
          </cell>
          <cell r="BS1328" t="str">
            <v/>
          </cell>
          <cell r="BU1328" t="str">
            <v>TAATA NDAGIRES RETAIL SHOP</v>
          </cell>
          <cell r="BV1328" t="str">
            <v/>
          </cell>
          <cell r="BW1328" t="str">
            <v/>
          </cell>
          <cell r="BX1328" t="str">
            <v/>
          </cell>
          <cell r="BY1328" t="str">
            <v/>
          </cell>
          <cell r="BZ1328" t="str">
            <v/>
          </cell>
          <cell r="CA1328" t="str">
            <v/>
          </cell>
          <cell r="CB1328" t="str">
            <v/>
          </cell>
          <cell r="CC1328" t="str">
            <v/>
          </cell>
          <cell r="CD1328" t="str">
            <v/>
          </cell>
          <cell r="CE1328" t="str">
            <v/>
          </cell>
          <cell r="CG1328" t="str">
            <v>TAATA NDAGIRES RETAIL SHOP</v>
          </cell>
          <cell r="CH1328" t="str">
            <v/>
          </cell>
          <cell r="CI1328" t="str">
            <v/>
          </cell>
          <cell r="CJ1328" t="str">
            <v/>
          </cell>
          <cell r="CK1328" t="str">
            <v/>
          </cell>
          <cell r="CL1328" t="str">
            <v/>
          </cell>
          <cell r="CM1328" t="str">
            <v/>
          </cell>
          <cell r="CN1328" t="str">
            <v/>
          </cell>
          <cell r="CO1328" t="str">
            <v/>
          </cell>
          <cell r="CP1328" t="str">
            <v/>
          </cell>
          <cell r="CQ1328" t="str">
            <v/>
          </cell>
          <cell r="CR1328" t="str">
            <v/>
          </cell>
          <cell r="CS1328" t="str">
            <v/>
          </cell>
          <cell r="CU1328" t="str">
            <v>TAATA NDAGIRES RETAIL SHOP</v>
          </cell>
          <cell r="CV1328" t="str">
            <v/>
          </cell>
          <cell r="CW1328" t="str">
            <v/>
          </cell>
          <cell r="CX1328" t="str">
            <v/>
          </cell>
          <cell r="CY1328" t="str">
            <v/>
          </cell>
          <cell r="CZ1328" t="str">
            <v/>
          </cell>
          <cell r="DA1328" t="str">
            <v/>
          </cell>
          <cell r="DB1328" t="str">
            <v/>
          </cell>
          <cell r="DC1328" t="str">
            <v/>
          </cell>
          <cell r="DD1328" t="str">
            <v/>
          </cell>
          <cell r="DE1328" t="str">
            <v/>
          </cell>
          <cell r="DG1328" t="str">
            <v>TAATA NDAGIRES RETAIL SHOP</v>
          </cell>
          <cell r="DH1328" t="str">
            <v/>
          </cell>
          <cell r="DI1328" t="str">
            <v/>
          </cell>
          <cell r="DJ1328" t="str">
            <v/>
          </cell>
          <cell r="DK1328" t="str">
            <v/>
          </cell>
          <cell r="DL1328" t="str">
            <v/>
          </cell>
          <cell r="DM1328" t="str">
            <v/>
          </cell>
          <cell r="DN1328" t="str">
            <v/>
          </cell>
          <cell r="DO1328" t="str">
            <v/>
          </cell>
          <cell r="DP1328" t="str">
            <v/>
          </cell>
          <cell r="DQ1328" t="str">
            <v/>
          </cell>
          <cell r="DR1328" t="str">
            <v/>
          </cell>
          <cell r="DS1328" t="str">
            <v/>
          </cell>
          <cell r="DU1328" t="str">
            <v>TAATA NDAGIRES RETAIL SHOP</v>
          </cell>
          <cell r="DV1328" t="str">
            <v/>
          </cell>
          <cell r="DW1328" t="str">
            <v/>
          </cell>
          <cell r="DX1328" t="str">
            <v/>
          </cell>
          <cell r="DY1328" t="str">
            <v/>
          </cell>
          <cell r="DZ1328" t="str">
            <v/>
          </cell>
          <cell r="EA1328" t="str">
            <v/>
          </cell>
          <cell r="EB1328" t="str">
            <v/>
          </cell>
          <cell r="EC1328" t="str">
            <v/>
          </cell>
          <cell r="ED1328" t="str">
            <v/>
          </cell>
          <cell r="EE1328" t="str">
            <v/>
          </cell>
        </row>
        <row r="1329">
          <cell r="AF1329" t="str">
            <v>TAIBAH INTERNATIONAL SCHOOL</v>
          </cell>
          <cell r="AG1329" t="str">
            <v>TAIBAH INTERNATIONAL SCHOOL</v>
          </cell>
          <cell r="AH1329" t="str">
            <v/>
          </cell>
          <cell r="AI1329" t="str">
            <v/>
          </cell>
          <cell r="AJ1329" t="str">
            <v/>
          </cell>
          <cell r="AK1329" t="str">
            <v/>
          </cell>
          <cell r="AL1329" t="str">
            <v/>
          </cell>
          <cell r="AM1329" t="str">
            <v/>
          </cell>
          <cell r="AN1329" t="str">
            <v/>
          </cell>
          <cell r="AO1329" t="str">
            <v/>
          </cell>
          <cell r="AP1329" t="str">
            <v/>
          </cell>
          <cell r="AQ1329" t="str">
            <v/>
          </cell>
          <cell r="AR1329" t="str">
            <v/>
          </cell>
          <cell r="AS1329" t="str">
            <v/>
          </cell>
          <cell r="AT1329">
            <v>0</v>
          </cell>
          <cell r="AU1329" t="str">
            <v>TAIBAH INTERNATIONAL SCHOOL</v>
          </cell>
          <cell r="AV1329" t="str">
            <v/>
          </cell>
          <cell r="AW1329" t="str">
            <v/>
          </cell>
          <cell r="AX1329" t="str">
            <v/>
          </cell>
          <cell r="AY1329" t="str">
            <v/>
          </cell>
          <cell r="AZ1329" t="str">
            <v/>
          </cell>
          <cell r="BA1329" t="str">
            <v/>
          </cell>
          <cell r="BB1329" t="str">
            <v/>
          </cell>
          <cell r="BC1329" t="str">
            <v/>
          </cell>
          <cell r="BD1329" t="str">
            <v/>
          </cell>
          <cell r="BE1329" t="str">
            <v/>
          </cell>
          <cell r="BG1329" t="str">
            <v>TAIBAH INTERNATIONAL SCHOOL</v>
          </cell>
          <cell r="BH1329" t="str">
            <v/>
          </cell>
          <cell r="BI1329" t="str">
            <v/>
          </cell>
          <cell r="BJ1329" t="str">
            <v/>
          </cell>
          <cell r="BK1329" t="str">
            <v/>
          </cell>
          <cell r="BL1329" t="str">
            <v/>
          </cell>
          <cell r="BM1329" t="str">
            <v/>
          </cell>
          <cell r="BN1329" t="str">
            <v/>
          </cell>
          <cell r="BO1329" t="str">
            <v/>
          </cell>
          <cell r="BP1329" t="str">
            <v/>
          </cell>
          <cell r="BQ1329" t="str">
            <v/>
          </cell>
          <cell r="BR1329" t="str">
            <v/>
          </cell>
          <cell r="BS1329" t="str">
            <v/>
          </cell>
          <cell r="BU1329" t="str">
            <v>TAIBAH INTERNATIONAL SCHOOL</v>
          </cell>
          <cell r="BV1329" t="str">
            <v/>
          </cell>
          <cell r="BW1329" t="str">
            <v/>
          </cell>
          <cell r="BX1329" t="str">
            <v/>
          </cell>
          <cell r="BY1329" t="str">
            <v/>
          </cell>
          <cell r="BZ1329" t="str">
            <v/>
          </cell>
          <cell r="CA1329" t="str">
            <v/>
          </cell>
          <cell r="CB1329" t="str">
            <v/>
          </cell>
          <cell r="CC1329" t="str">
            <v/>
          </cell>
          <cell r="CD1329" t="str">
            <v/>
          </cell>
          <cell r="CE1329" t="str">
            <v/>
          </cell>
          <cell r="CG1329" t="str">
            <v>TAIBAH INTERNATIONAL SCHOOL</v>
          </cell>
          <cell r="CH1329" t="str">
            <v/>
          </cell>
          <cell r="CI1329" t="str">
            <v/>
          </cell>
          <cell r="CJ1329" t="str">
            <v/>
          </cell>
          <cell r="CK1329" t="str">
            <v/>
          </cell>
          <cell r="CL1329" t="str">
            <v/>
          </cell>
          <cell r="CM1329" t="str">
            <v/>
          </cell>
          <cell r="CN1329" t="str">
            <v/>
          </cell>
          <cell r="CO1329" t="str">
            <v/>
          </cell>
          <cell r="CP1329" t="str">
            <v/>
          </cell>
          <cell r="CQ1329" t="str">
            <v/>
          </cell>
          <cell r="CR1329" t="str">
            <v/>
          </cell>
          <cell r="CS1329" t="str">
            <v/>
          </cell>
          <cell r="CU1329" t="str">
            <v>TAIBAH INTERNATIONAL SCHOOL</v>
          </cell>
          <cell r="CV1329" t="str">
            <v/>
          </cell>
          <cell r="CW1329" t="str">
            <v/>
          </cell>
          <cell r="CX1329" t="str">
            <v/>
          </cell>
          <cell r="CY1329" t="str">
            <v/>
          </cell>
          <cell r="CZ1329" t="str">
            <v/>
          </cell>
          <cell r="DA1329" t="str">
            <v/>
          </cell>
          <cell r="DB1329" t="str">
            <v/>
          </cell>
          <cell r="DC1329" t="str">
            <v/>
          </cell>
          <cell r="DD1329" t="str">
            <v/>
          </cell>
          <cell r="DE1329" t="str">
            <v/>
          </cell>
          <cell r="DG1329" t="str">
            <v>TAIBAH INTERNATIONAL SCHOOL</v>
          </cell>
          <cell r="DH1329" t="str">
            <v/>
          </cell>
          <cell r="DI1329" t="str">
            <v/>
          </cell>
          <cell r="DJ1329" t="str">
            <v/>
          </cell>
          <cell r="DK1329" t="str">
            <v/>
          </cell>
          <cell r="DL1329" t="str">
            <v/>
          </cell>
          <cell r="DM1329" t="str">
            <v/>
          </cell>
          <cell r="DN1329" t="str">
            <v/>
          </cell>
          <cell r="DO1329" t="str">
            <v/>
          </cell>
          <cell r="DP1329" t="str">
            <v/>
          </cell>
          <cell r="DQ1329" t="str">
            <v/>
          </cell>
          <cell r="DR1329" t="str">
            <v/>
          </cell>
          <cell r="DS1329" t="str">
            <v/>
          </cell>
          <cell r="DU1329" t="str">
            <v>TAIBAH INTERNATIONAL SCHOOL</v>
          </cell>
          <cell r="DV1329" t="str">
            <v/>
          </cell>
          <cell r="DW1329" t="str">
            <v/>
          </cell>
          <cell r="DX1329" t="str">
            <v/>
          </cell>
          <cell r="DY1329" t="str">
            <v/>
          </cell>
          <cell r="DZ1329" t="str">
            <v/>
          </cell>
          <cell r="EA1329" t="str">
            <v/>
          </cell>
          <cell r="EB1329" t="str">
            <v/>
          </cell>
          <cell r="EC1329" t="str">
            <v/>
          </cell>
          <cell r="ED1329" t="str">
            <v/>
          </cell>
          <cell r="EE1329" t="str">
            <v/>
          </cell>
        </row>
        <row r="1330">
          <cell r="AF1330" t="str">
            <v>TALK HEALTH UGANDA LIMITED</v>
          </cell>
          <cell r="AG1330" t="str">
            <v>TALK HEALTH UGANDA LIMITED</v>
          </cell>
          <cell r="AH1330" t="str">
            <v/>
          </cell>
          <cell r="AI1330" t="str">
            <v/>
          </cell>
          <cell r="AJ1330" t="str">
            <v/>
          </cell>
          <cell r="AK1330" t="str">
            <v/>
          </cell>
          <cell r="AL1330" t="str">
            <v/>
          </cell>
          <cell r="AM1330" t="str">
            <v/>
          </cell>
          <cell r="AN1330" t="str">
            <v/>
          </cell>
          <cell r="AO1330" t="str">
            <v/>
          </cell>
          <cell r="AP1330" t="str">
            <v/>
          </cell>
          <cell r="AQ1330" t="str">
            <v/>
          </cell>
          <cell r="AR1330">
            <v>3</v>
          </cell>
          <cell r="AS1330">
            <v>1</v>
          </cell>
          <cell r="AT1330">
            <v>4</v>
          </cell>
          <cell r="AU1330" t="str">
            <v>TALK HEALTH UGANDA LIMITED</v>
          </cell>
          <cell r="AV1330">
            <v>4</v>
          </cell>
          <cell r="AW1330">
            <v>2</v>
          </cell>
          <cell r="AX1330">
            <v>3</v>
          </cell>
          <cell r="AY1330">
            <v>3</v>
          </cell>
          <cell r="AZ1330" t="str">
            <v/>
          </cell>
          <cell r="BA1330" t="str">
            <v/>
          </cell>
          <cell r="BB1330" t="str">
            <v/>
          </cell>
          <cell r="BC1330">
            <v>3</v>
          </cell>
          <cell r="BD1330" t="str">
            <v/>
          </cell>
          <cell r="BE1330" t="str">
            <v/>
          </cell>
          <cell r="BG1330" t="str">
            <v>TALK HEALTH UGANDA LIMITED</v>
          </cell>
          <cell r="BH1330" t="str">
            <v/>
          </cell>
          <cell r="BI1330" t="str">
            <v/>
          </cell>
          <cell r="BJ1330" t="str">
            <v/>
          </cell>
          <cell r="BK1330" t="str">
            <v/>
          </cell>
          <cell r="BL1330" t="str">
            <v/>
          </cell>
          <cell r="BM1330" t="str">
            <v/>
          </cell>
          <cell r="BN1330" t="str">
            <v/>
          </cell>
          <cell r="BO1330" t="str">
            <v/>
          </cell>
          <cell r="BP1330" t="str">
            <v/>
          </cell>
          <cell r="BQ1330" t="str">
            <v/>
          </cell>
          <cell r="BR1330">
            <v>10</v>
          </cell>
          <cell r="BS1330">
            <v>7</v>
          </cell>
          <cell r="BU1330" t="str">
            <v>TALK HEALTH UGANDA LIMITED</v>
          </cell>
          <cell r="BV1330">
            <v>8</v>
          </cell>
          <cell r="BW1330">
            <v>16</v>
          </cell>
          <cell r="BX1330">
            <v>17</v>
          </cell>
          <cell r="BY1330">
            <v>3</v>
          </cell>
          <cell r="BZ1330" t="str">
            <v/>
          </cell>
          <cell r="CA1330" t="str">
            <v/>
          </cell>
          <cell r="CB1330" t="str">
            <v/>
          </cell>
          <cell r="CC1330">
            <v>3</v>
          </cell>
          <cell r="CD1330" t="str">
            <v/>
          </cell>
          <cell r="CE1330" t="str">
            <v/>
          </cell>
          <cell r="CG1330" t="str">
            <v>TALK HEALTH UGANDA LIMITED</v>
          </cell>
          <cell r="CH1330" t="str">
            <v/>
          </cell>
          <cell r="CI1330" t="str">
            <v/>
          </cell>
          <cell r="CJ1330" t="str">
            <v/>
          </cell>
          <cell r="CK1330" t="str">
            <v/>
          </cell>
          <cell r="CL1330" t="str">
            <v/>
          </cell>
          <cell r="CM1330" t="str">
            <v/>
          </cell>
          <cell r="CN1330" t="str">
            <v/>
          </cell>
          <cell r="CO1330" t="str">
            <v/>
          </cell>
          <cell r="CP1330" t="str">
            <v/>
          </cell>
          <cell r="CQ1330" t="str">
            <v/>
          </cell>
          <cell r="CR1330">
            <v>9020</v>
          </cell>
          <cell r="CS1330">
            <v>7000</v>
          </cell>
          <cell r="CU1330" t="str">
            <v>TALK HEALTH UGANDA LIMITED</v>
          </cell>
          <cell r="CV1330">
            <v>12500</v>
          </cell>
          <cell r="CW1330">
            <v>75500</v>
          </cell>
          <cell r="CX1330">
            <v>368000</v>
          </cell>
          <cell r="CY1330">
            <v>4500</v>
          </cell>
          <cell r="CZ1330" t="str">
            <v/>
          </cell>
          <cell r="DA1330" t="str">
            <v/>
          </cell>
          <cell r="DB1330" t="str">
            <v/>
          </cell>
          <cell r="DC1330">
            <v>13000</v>
          </cell>
          <cell r="DD1330" t="str">
            <v/>
          </cell>
          <cell r="DE1330" t="str">
            <v/>
          </cell>
          <cell r="DG1330" t="str">
            <v>TALK HEALTH UGANDA LIMITED</v>
          </cell>
          <cell r="DH1330" t="str">
            <v/>
          </cell>
          <cell r="DI1330" t="str">
            <v/>
          </cell>
          <cell r="DJ1330" t="str">
            <v/>
          </cell>
          <cell r="DK1330" t="str">
            <v/>
          </cell>
          <cell r="DL1330" t="str">
            <v/>
          </cell>
          <cell r="DM1330" t="str">
            <v/>
          </cell>
          <cell r="DN1330" t="str">
            <v/>
          </cell>
          <cell r="DO1330" t="str">
            <v/>
          </cell>
          <cell r="DP1330" t="str">
            <v/>
          </cell>
          <cell r="DQ1330" t="str">
            <v/>
          </cell>
          <cell r="DR1330">
            <v>0</v>
          </cell>
          <cell r="DS1330">
            <v>400</v>
          </cell>
          <cell r="DU1330" t="str">
            <v>TALK HEALTH UGANDA LIMITED</v>
          </cell>
          <cell r="DV1330">
            <v>1900</v>
          </cell>
          <cell r="DW1330">
            <v>4000</v>
          </cell>
          <cell r="DX1330">
            <v>4100</v>
          </cell>
          <cell r="DY1330">
            <v>200</v>
          </cell>
          <cell r="DZ1330" t="str">
            <v/>
          </cell>
          <cell r="EA1330" t="str">
            <v/>
          </cell>
          <cell r="EB1330" t="str">
            <v/>
          </cell>
          <cell r="EC1330">
            <v>750</v>
          </cell>
          <cell r="ED1330" t="str">
            <v/>
          </cell>
          <cell r="EE1330" t="str">
            <v/>
          </cell>
        </row>
        <row r="1331">
          <cell r="AF1331" t="str">
            <v>TAMAMA ASSOCIATION LIMITED EXTRA TILL</v>
          </cell>
          <cell r="AG1331" t="str">
            <v>TAMAMA ASSOCIATION LIMITED EXTRA TILL</v>
          </cell>
          <cell r="AH1331" t="str">
            <v/>
          </cell>
          <cell r="AI1331" t="str">
            <v/>
          </cell>
          <cell r="AJ1331" t="str">
            <v/>
          </cell>
          <cell r="AK1331" t="str">
            <v/>
          </cell>
          <cell r="AL1331" t="str">
            <v/>
          </cell>
          <cell r="AM1331" t="str">
            <v/>
          </cell>
          <cell r="AN1331" t="str">
            <v/>
          </cell>
          <cell r="AO1331" t="str">
            <v/>
          </cell>
          <cell r="AP1331" t="str">
            <v/>
          </cell>
          <cell r="AQ1331" t="str">
            <v/>
          </cell>
          <cell r="AR1331" t="str">
            <v/>
          </cell>
          <cell r="AS1331" t="str">
            <v/>
          </cell>
          <cell r="AT1331">
            <v>0</v>
          </cell>
          <cell r="AU1331" t="str">
            <v>TAMAMA ASSOCIATION LIMITED EXTRA TILL</v>
          </cell>
          <cell r="AV1331" t="str">
            <v/>
          </cell>
          <cell r="AW1331" t="str">
            <v/>
          </cell>
          <cell r="AX1331" t="str">
            <v/>
          </cell>
          <cell r="AY1331" t="str">
            <v/>
          </cell>
          <cell r="AZ1331" t="str">
            <v/>
          </cell>
          <cell r="BA1331" t="str">
            <v/>
          </cell>
          <cell r="BB1331" t="str">
            <v/>
          </cell>
          <cell r="BC1331" t="str">
            <v/>
          </cell>
          <cell r="BD1331" t="str">
            <v/>
          </cell>
          <cell r="BE1331" t="str">
            <v/>
          </cell>
          <cell r="BG1331" t="str">
            <v>TAMAMA ASSOCIATION LIMITED EXTRA TILL</v>
          </cell>
          <cell r="BH1331" t="str">
            <v/>
          </cell>
          <cell r="BI1331" t="str">
            <v/>
          </cell>
          <cell r="BJ1331" t="str">
            <v/>
          </cell>
          <cell r="BK1331" t="str">
            <v/>
          </cell>
          <cell r="BL1331" t="str">
            <v/>
          </cell>
          <cell r="BM1331" t="str">
            <v/>
          </cell>
          <cell r="BN1331" t="str">
            <v/>
          </cell>
          <cell r="BO1331" t="str">
            <v/>
          </cell>
          <cell r="BP1331" t="str">
            <v/>
          </cell>
          <cell r="BQ1331" t="str">
            <v/>
          </cell>
          <cell r="BR1331" t="str">
            <v/>
          </cell>
          <cell r="BS1331" t="str">
            <v/>
          </cell>
          <cell r="BU1331" t="str">
            <v>TAMAMA ASSOCIATION LIMITED EXTRA TILL</v>
          </cell>
          <cell r="BV1331" t="str">
            <v/>
          </cell>
          <cell r="BW1331" t="str">
            <v/>
          </cell>
          <cell r="BX1331" t="str">
            <v/>
          </cell>
          <cell r="BY1331" t="str">
            <v/>
          </cell>
          <cell r="BZ1331" t="str">
            <v/>
          </cell>
          <cell r="CA1331" t="str">
            <v/>
          </cell>
          <cell r="CB1331" t="str">
            <v/>
          </cell>
          <cell r="CC1331" t="str">
            <v/>
          </cell>
          <cell r="CD1331" t="str">
            <v/>
          </cell>
          <cell r="CE1331" t="str">
            <v/>
          </cell>
          <cell r="CG1331" t="str">
            <v>TAMAMA ASSOCIATION LIMITED EXTRA TILL</v>
          </cell>
          <cell r="CH1331" t="str">
            <v/>
          </cell>
          <cell r="CI1331" t="str">
            <v/>
          </cell>
          <cell r="CJ1331" t="str">
            <v/>
          </cell>
          <cell r="CK1331" t="str">
            <v/>
          </cell>
          <cell r="CL1331" t="str">
            <v/>
          </cell>
          <cell r="CM1331" t="str">
            <v/>
          </cell>
          <cell r="CN1331" t="str">
            <v/>
          </cell>
          <cell r="CO1331" t="str">
            <v/>
          </cell>
          <cell r="CP1331" t="str">
            <v/>
          </cell>
          <cell r="CQ1331" t="str">
            <v/>
          </cell>
          <cell r="CR1331" t="str">
            <v/>
          </cell>
          <cell r="CS1331" t="str">
            <v/>
          </cell>
          <cell r="CU1331" t="str">
            <v>TAMAMA ASSOCIATION LIMITED EXTRA TILL</v>
          </cell>
          <cell r="CV1331" t="str">
            <v/>
          </cell>
          <cell r="CW1331" t="str">
            <v/>
          </cell>
          <cell r="CX1331" t="str">
            <v/>
          </cell>
          <cell r="CY1331" t="str">
            <v/>
          </cell>
          <cell r="CZ1331" t="str">
            <v/>
          </cell>
          <cell r="DA1331" t="str">
            <v/>
          </cell>
          <cell r="DB1331" t="str">
            <v/>
          </cell>
          <cell r="DC1331" t="str">
            <v/>
          </cell>
          <cell r="DD1331" t="str">
            <v/>
          </cell>
          <cell r="DE1331" t="str">
            <v/>
          </cell>
          <cell r="DG1331" t="str">
            <v>TAMAMA ASSOCIATION LIMITED EXTRA TILL</v>
          </cell>
          <cell r="DH1331" t="str">
            <v/>
          </cell>
          <cell r="DI1331" t="str">
            <v/>
          </cell>
          <cell r="DJ1331" t="str">
            <v/>
          </cell>
          <cell r="DK1331" t="str">
            <v/>
          </cell>
          <cell r="DL1331" t="str">
            <v/>
          </cell>
          <cell r="DM1331" t="str">
            <v/>
          </cell>
          <cell r="DN1331" t="str">
            <v/>
          </cell>
          <cell r="DO1331" t="str">
            <v/>
          </cell>
          <cell r="DP1331" t="str">
            <v/>
          </cell>
          <cell r="DQ1331" t="str">
            <v/>
          </cell>
          <cell r="DR1331" t="str">
            <v/>
          </cell>
          <cell r="DS1331" t="str">
            <v/>
          </cell>
          <cell r="DU1331" t="str">
            <v>TAMAMA ASSOCIATION LIMITED EXTRA TILL</v>
          </cell>
          <cell r="DV1331" t="str">
            <v/>
          </cell>
          <cell r="DW1331" t="str">
            <v/>
          </cell>
          <cell r="DX1331" t="str">
            <v/>
          </cell>
          <cell r="DY1331" t="str">
            <v/>
          </cell>
          <cell r="DZ1331" t="str">
            <v/>
          </cell>
          <cell r="EA1331" t="str">
            <v/>
          </cell>
          <cell r="EB1331" t="str">
            <v/>
          </cell>
          <cell r="EC1331" t="str">
            <v/>
          </cell>
          <cell r="ED1331" t="str">
            <v/>
          </cell>
          <cell r="EE1331" t="str">
            <v/>
          </cell>
        </row>
        <row r="1332">
          <cell r="AF1332" t="str">
            <v>TAMBULA AND SONS LIMITED KASUBI C1</v>
          </cell>
          <cell r="AG1332" t="str">
            <v>TAMBULA AND SONS LIMITED KASUBI C1</v>
          </cell>
          <cell r="AH1332" t="str">
            <v/>
          </cell>
          <cell r="AI1332" t="str">
            <v/>
          </cell>
          <cell r="AJ1332" t="str">
            <v/>
          </cell>
          <cell r="AK1332" t="str">
            <v/>
          </cell>
          <cell r="AL1332" t="str">
            <v/>
          </cell>
          <cell r="AM1332" t="str">
            <v/>
          </cell>
          <cell r="AN1332" t="str">
            <v/>
          </cell>
          <cell r="AO1332" t="str">
            <v/>
          </cell>
          <cell r="AP1332" t="str">
            <v/>
          </cell>
          <cell r="AQ1332" t="str">
            <v/>
          </cell>
          <cell r="AR1332" t="str">
            <v/>
          </cell>
          <cell r="AS1332" t="str">
            <v/>
          </cell>
          <cell r="AT1332">
            <v>0</v>
          </cell>
          <cell r="AU1332" t="str">
            <v>TAMBULA AND SONS LIMITED KASUBI C1</v>
          </cell>
          <cell r="AV1332" t="str">
            <v/>
          </cell>
          <cell r="AW1332" t="str">
            <v/>
          </cell>
          <cell r="AX1332" t="str">
            <v/>
          </cell>
          <cell r="AY1332" t="str">
            <v/>
          </cell>
          <cell r="AZ1332" t="str">
            <v/>
          </cell>
          <cell r="BA1332" t="str">
            <v/>
          </cell>
          <cell r="BB1332" t="str">
            <v/>
          </cell>
          <cell r="BC1332" t="str">
            <v/>
          </cell>
          <cell r="BD1332" t="str">
            <v/>
          </cell>
          <cell r="BE1332" t="str">
            <v/>
          </cell>
          <cell r="BG1332" t="str">
            <v>TAMBULA AND SONS LIMITED KASUBI C1</v>
          </cell>
          <cell r="BH1332" t="str">
            <v/>
          </cell>
          <cell r="BI1332" t="str">
            <v/>
          </cell>
          <cell r="BJ1332" t="str">
            <v/>
          </cell>
          <cell r="BK1332" t="str">
            <v/>
          </cell>
          <cell r="BL1332" t="str">
            <v/>
          </cell>
          <cell r="BM1332" t="str">
            <v/>
          </cell>
          <cell r="BN1332" t="str">
            <v/>
          </cell>
          <cell r="BO1332" t="str">
            <v/>
          </cell>
          <cell r="BP1332" t="str">
            <v/>
          </cell>
          <cell r="BQ1332" t="str">
            <v/>
          </cell>
          <cell r="BR1332" t="str">
            <v/>
          </cell>
          <cell r="BS1332" t="str">
            <v/>
          </cell>
          <cell r="BU1332" t="str">
            <v>TAMBULA AND SONS LIMITED KASUBI C1</v>
          </cell>
          <cell r="BV1332" t="str">
            <v/>
          </cell>
          <cell r="BW1332" t="str">
            <v/>
          </cell>
          <cell r="BX1332" t="str">
            <v/>
          </cell>
          <cell r="BY1332" t="str">
            <v/>
          </cell>
          <cell r="BZ1332" t="str">
            <v/>
          </cell>
          <cell r="CA1332" t="str">
            <v/>
          </cell>
          <cell r="CB1332" t="str">
            <v/>
          </cell>
          <cell r="CC1332" t="str">
            <v/>
          </cell>
          <cell r="CD1332" t="str">
            <v/>
          </cell>
          <cell r="CE1332" t="str">
            <v/>
          </cell>
          <cell r="CG1332" t="str">
            <v>TAMBULA AND SONS LIMITED KASUBI C1</v>
          </cell>
          <cell r="CH1332" t="str">
            <v/>
          </cell>
          <cell r="CI1332" t="str">
            <v/>
          </cell>
          <cell r="CJ1332" t="str">
            <v/>
          </cell>
          <cell r="CK1332" t="str">
            <v/>
          </cell>
          <cell r="CL1332" t="str">
            <v/>
          </cell>
          <cell r="CM1332" t="str">
            <v/>
          </cell>
          <cell r="CN1332" t="str">
            <v/>
          </cell>
          <cell r="CO1332" t="str">
            <v/>
          </cell>
          <cell r="CP1332" t="str">
            <v/>
          </cell>
          <cell r="CQ1332" t="str">
            <v/>
          </cell>
          <cell r="CR1332" t="str">
            <v/>
          </cell>
          <cell r="CS1332" t="str">
            <v/>
          </cell>
          <cell r="CU1332" t="str">
            <v>TAMBULA AND SONS LIMITED KASUBI C1</v>
          </cell>
          <cell r="CV1332" t="str">
            <v/>
          </cell>
          <cell r="CW1332" t="str">
            <v/>
          </cell>
          <cell r="CX1332" t="str">
            <v/>
          </cell>
          <cell r="CY1332" t="str">
            <v/>
          </cell>
          <cell r="CZ1332" t="str">
            <v/>
          </cell>
          <cell r="DA1332" t="str">
            <v/>
          </cell>
          <cell r="DB1332" t="str">
            <v/>
          </cell>
          <cell r="DC1332" t="str">
            <v/>
          </cell>
          <cell r="DD1332" t="str">
            <v/>
          </cell>
          <cell r="DE1332" t="str">
            <v/>
          </cell>
          <cell r="DG1332" t="str">
            <v>TAMBULA AND SONS LIMITED KASUBI C1</v>
          </cell>
          <cell r="DH1332" t="str">
            <v/>
          </cell>
          <cell r="DI1332" t="str">
            <v/>
          </cell>
          <cell r="DJ1332" t="str">
            <v/>
          </cell>
          <cell r="DK1332" t="str">
            <v/>
          </cell>
          <cell r="DL1332" t="str">
            <v/>
          </cell>
          <cell r="DM1332" t="str">
            <v/>
          </cell>
          <cell r="DN1332" t="str">
            <v/>
          </cell>
          <cell r="DO1332" t="str">
            <v/>
          </cell>
          <cell r="DP1332" t="str">
            <v/>
          </cell>
          <cell r="DQ1332" t="str">
            <v/>
          </cell>
          <cell r="DR1332" t="str">
            <v/>
          </cell>
          <cell r="DS1332" t="str">
            <v/>
          </cell>
          <cell r="DU1332" t="str">
            <v>TAMBULA AND SONS LIMITED KASUBI C1</v>
          </cell>
          <cell r="DV1332" t="str">
            <v/>
          </cell>
          <cell r="DW1332" t="str">
            <v/>
          </cell>
          <cell r="DX1332" t="str">
            <v/>
          </cell>
          <cell r="DY1332" t="str">
            <v/>
          </cell>
          <cell r="DZ1332" t="str">
            <v/>
          </cell>
          <cell r="EA1332" t="str">
            <v/>
          </cell>
          <cell r="EB1332" t="str">
            <v/>
          </cell>
          <cell r="EC1332" t="str">
            <v/>
          </cell>
          <cell r="ED1332" t="str">
            <v/>
          </cell>
          <cell r="EE1332" t="str">
            <v/>
          </cell>
        </row>
        <row r="1333">
          <cell r="AF1333" t="str">
            <v>TANGERINE</v>
          </cell>
          <cell r="AG1333" t="str">
            <v>TANGERINE</v>
          </cell>
          <cell r="AH1333" t="str">
            <v/>
          </cell>
          <cell r="AI1333" t="str">
            <v/>
          </cell>
          <cell r="AJ1333" t="str">
            <v/>
          </cell>
          <cell r="AK1333" t="str">
            <v/>
          </cell>
          <cell r="AL1333" t="str">
            <v/>
          </cell>
          <cell r="AM1333" t="str">
            <v/>
          </cell>
          <cell r="AN1333" t="str">
            <v/>
          </cell>
          <cell r="AO1333" t="str">
            <v/>
          </cell>
          <cell r="AP1333">
            <v>1</v>
          </cell>
          <cell r="AQ1333" t="str">
            <v/>
          </cell>
          <cell r="AR1333" t="str">
            <v/>
          </cell>
          <cell r="AS1333" t="str">
            <v/>
          </cell>
          <cell r="AT1333">
            <v>1</v>
          </cell>
          <cell r="AU1333" t="str">
            <v>TANGERINE</v>
          </cell>
          <cell r="AV1333" t="str">
            <v/>
          </cell>
          <cell r="AW1333">
            <v>2</v>
          </cell>
          <cell r="AX1333" t="str">
            <v/>
          </cell>
          <cell r="AY1333" t="str">
            <v/>
          </cell>
          <cell r="AZ1333" t="str">
            <v/>
          </cell>
          <cell r="BA1333" t="str">
            <v/>
          </cell>
          <cell r="BB1333" t="str">
            <v/>
          </cell>
          <cell r="BC1333" t="str">
            <v/>
          </cell>
          <cell r="BD1333" t="str">
            <v/>
          </cell>
          <cell r="BE1333" t="str">
            <v/>
          </cell>
          <cell r="BG1333" t="str">
            <v>TANGERINE</v>
          </cell>
          <cell r="BH1333" t="str">
            <v/>
          </cell>
          <cell r="BI1333" t="str">
            <v/>
          </cell>
          <cell r="BJ1333" t="str">
            <v/>
          </cell>
          <cell r="BK1333" t="str">
            <v/>
          </cell>
          <cell r="BL1333" t="str">
            <v/>
          </cell>
          <cell r="BM1333" t="str">
            <v/>
          </cell>
          <cell r="BN1333" t="str">
            <v/>
          </cell>
          <cell r="BO1333" t="str">
            <v/>
          </cell>
          <cell r="BP1333">
            <v>1</v>
          </cell>
          <cell r="BQ1333" t="str">
            <v/>
          </cell>
          <cell r="BR1333" t="str">
            <v/>
          </cell>
          <cell r="BS1333" t="str">
            <v/>
          </cell>
          <cell r="BU1333" t="str">
            <v>TANGERINE</v>
          </cell>
          <cell r="BV1333" t="str">
            <v/>
          </cell>
          <cell r="BW1333">
            <v>2</v>
          </cell>
          <cell r="BX1333" t="str">
            <v/>
          </cell>
          <cell r="BY1333" t="str">
            <v/>
          </cell>
          <cell r="BZ1333" t="str">
            <v/>
          </cell>
          <cell r="CA1333" t="str">
            <v/>
          </cell>
          <cell r="CB1333" t="str">
            <v/>
          </cell>
          <cell r="CC1333" t="str">
            <v/>
          </cell>
          <cell r="CD1333" t="str">
            <v/>
          </cell>
          <cell r="CE1333" t="str">
            <v/>
          </cell>
          <cell r="CG1333" t="str">
            <v>TANGERINE</v>
          </cell>
          <cell r="CH1333" t="str">
            <v/>
          </cell>
          <cell r="CI1333" t="str">
            <v/>
          </cell>
          <cell r="CJ1333" t="str">
            <v/>
          </cell>
          <cell r="CK1333" t="str">
            <v/>
          </cell>
          <cell r="CL1333" t="str">
            <v/>
          </cell>
          <cell r="CM1333" t="str">
            <v/>
          </cell>
          <cell r="CN1333" t="str">
            <v/>
          </cell>
          <cell r="CO1333" t="str">
            <v/>
          </cell>
          <cell r="CP1333">
            <v>1000</v>
          </cell>
          <cell r="CQ1333" t="str">
            <v/>
          </cell>
          <cell r="CR1333" t="str">
            <v/>
          </cell>
          <cell r="CS1333" t="str">
            <v/>
          </cell>
          <cell r="CU1333" t="str">
            <v>TANGERINE</v>
          </cell>
          <cell r="CV1333" t="str">
            <v/>
          </cell>
          <cell r="CW1333">
            <v>3167200</v>
          </cell>
          <cell r="CX1333" t="str">
            <v/>
          </cell>
          <cell r="CY1333" t="str">
            <v/>
          </cell>
          <cell r="CZ1333" t="str">
            <v/>
          </cell>
          <cell r="DA1333" t="str">
            <v/>
          </cell>
          <cell r="DB1333" t="str">
            <v/>
          </cell>
          <cell r="DC1333" t="str">
            <v/>
          </cell>
          <cell r="DD1333" t="str">
            <v/>
          </cell>
          <cell r="DE1333" t="str">
            <v/>
          </cell>
          <cell r="DG1333" t="str">
            <v>TANGERINE</v>
          </cell>
          <cell r="DH1333" t="str">
            <v/>
          </cell>
          <cell r="DI1333" t="str">
            <v/>
          </cell>
          <cell r="DJ1333" t="str">
            <v/>
          </cell>
          <cell r="DK1333" t="str">
            <v/>
          </cell>
          <cell r="DL1333" t="str">
            <v/>
          </cell>
          <cell r="DM1333" t="str">
            <v/>
          </cell>
          <cell r="DN1333" t="str">
            <v/>
          </cell>
          <cell r="DO1333" t="str">
            <v/>
          </cell>
          <cell r="DP1333">
            <v>0</v>
          </cell>
          <cell r="DQ1333" t="str">
            <v/>
          </cell>
          <cell r="DR1333" t="str">
            <v/>
          </cell>
          <cell r="DS1333" t="str">
            <v/>
          </cell>
          <cell r="DU1333" t="str">
            <v>TANGERINE</v>
          </cell>
          <cell r="DV1333" t="str">
            <v/>
          </cell>
          <cell r="DW1333">
            <v>100</v>
          </cell>
          <cell r="DX1333" t="str">
            <v/>
          </cell>
          <cell r="DY1333" t="str">
            <v/>
          </cell>
          <cell r="DZ1333" t="str">
            <v/>
          </cell>
          <cell r="EA1333" t="str">
            <v/>
          </cell>
          <cell r="EB1333" t="str">
            <v/>
          </cell>
          <cell r="EC1333" t="str">
            <v/>
          </cell>
          <cell r="ED1333" t="str">
            <v/>
          </cell>
          <cell r="EE1333" t="str">
            <v/>
          </cell>
        </row>
        <row r="1334">
          <cell r="AF1334" t="str">
            <v>TARL  SERVICES UGANDA LIMITED - KAMPALA</v>
          </cell>
          <cell r="AG1334" t="str">
            <v>TARL  SERVICES UGANDA LIMITED - KAMPALA</v>
          </cell>
          <cell r="AH1334" t="str">
            <v/>
          </cell>
          <cell r="AI1334" t="str">
            <v/>
          </cell>
          <cell r="AJ1334" t="str">
            <v/>
          </cell>
          <cell r="AK1334" t="str">
            <v/>
          </cell>
          <cell r="AL1334" t="str">
            <v/>
          </cell>
          <cell r="AM1334" t="str">
            <v/>
          </cell>
          <cell r="AN1334" t="str">
            <v/>
          </cell>
          <cell r="AO1334" t="str">
            <v/>
          </cell>
          <cell r="AP1334" t="str">
            <v/>
          </cell>
          <cell r="AQ1334" t="str">
            <v/>
          </cell>
          <cell r="AR1334" t="str">
            <v/>
          </cell>
          <cell r="AS1334" t="str">
            <v/>
          </cell>
          <cell r="AT1334">
            <v>0</v>
          </cell>
          <cell r="AU1334" t="str">
            <v>TARL  SERVICES UGANDA LIMITED - KAMPALA</v>
          </cell>
          <cell r="AV1334" t="str">
            <v/>
          </cell>
          <cell r="AW1334" t="str">
            <v/>
          </cell>
          <cell r="AX1334" t="str">
            <v/>
          </cell>
          <cell r="AY1334" t="str">
            <v/>
          </cell>
          <cell r="AZ1334" t="str">
            <v/>
          </cell>
          <cell r="BA1334" t="str">
            <v/>
          </cell>
          <cell r="BB1334" t="str">
            <v/>
          </cell>
          <cell r="BC1334" t="str">
            <v/>
          </cell>
          <cell r="BD1334" t="str">
            <v/>
          </cell>
          <cell r="BE1334" t="str">
            <v/>
          </cell>
          <cell r="BG1334" t="str">
            <v>TARL  SERVICES UGANDA LIMITED - KAMPALA</v>
          </cell>
          <cell r="BH1334" t="str">
            <v/>
          </cell>
          <cell r="BI1334" t="str">
            <v/>
          </cell>
          <cell r="BJ1334" t="str">
            <v/>
          </cell>
          <cell r="BK1334" t="str">
            <v/>
          </cell>
          <cell r="BL1334" t="str">
            <v/>
          </cell>
          <cell r="BM1334" t="str">
            <v/>
          </cell>
          <cell r="BN1334" t="str">
            <v/>
          </cell>
          <cell r="BO1334" t="str">
            <v/>
          </cell>
          <cell r="BP1334" t="str">
            <v/>
          </cell>
          <cell r="BQ1334" t="str">
            <v/>
          </cell>
          <cell r="BR1334" t="str">
            <v/>
          </cell>
          <cell r="BS1334" t="str">
            <v/>
          </cell>
          <cell r="BU1334" t="str">
            <v>TARL  SERVICES UGANDA LIMITED - KAMPALA</v>
          </cell>
          <cell r="BV1334" t="str">
            <v/>
          </cell>
          <cell r="BW1334" t="str">
            <v/>
          </cell>
          <cell r="BX1334" t="str">
            <v/>
          </cell>
          <cell r="BY1334" t="str">
            <v/>
          </cell>
          <cell r="BZ1334" t="str">
            <v/>
          </cell>
          <cell r="CA1334" t="str">
            <v/>
          </cell>
          <cell r="CB1334" t="str">
            <v/>
          </cell>
          <cell r="CC1334" t="str">
            <v/>
          </cell>
          <cell r="CD1334" t="str">
            <v/>
          </cell>
          <cell r="CE1334" t="str">
            <v/>
          </cell>
          <cell r="CG1334" t="str">
            <v>TARL  SERVICES UGANDA LIMITED - KAMPALA</v>
          </cell>
          <cell r="CH1334" t="str">
            <v/>
          </cell>
          <cell r="CI1334" t="str">
            <v/>
          </cell>
          <cell r="CJ1334" t="str">
            <v/>
          </cell>
          <cell r="CK1334" t="str">
            <v/>
          </cell>
          <cell r="CL1334" t="str">
            <v/>
          </cell>
          <cell r="CM1334" t="str">
            <v/>
          </cell>
          <cell r="CN1334" t="str">
            <v/>
          </cell>
          <cell r="CO1334" t="str">
            <v/>
          </cell>
          <cell r="CP1334" t="str">
            <v/>
          </cell>
          <cell r="CQ1334" t="str">
            <v/>
          </cell>
          <cell r="CR1334" t="str">
            <v/>
          </cell>
          <cell r="CS1334" t="str">
            <v/>
          </cell>
          <cell r="CU1334" t="str">
            <v>TARL  SERVICES UGANDA LIMITED - KAMPALA</v>
          </cell>
          <cell r="CV1334" t="str">
            <v/>
          </cell>
          <cell r="CW1334" t="str">
            <v/>
          </cell>
          <cell r="CX1334" t="str">
            <v/>
          </cell>
          <cell r="CY1334" t="str">
            <v/>
          </cell>
          <cell r="CZ1334" t="str">
            <v/>
          </cell>
          <cell r="DA1334" t="str">
            <v/>
          </cell>
          <cell r="DB1334" t="str">
            <v/>
          </cell>
          <cell r="DC1334" t="str">
            <v/>
          </cell>
          <cell r="DD1334" t="str">
            <v/>
          </cell>
          <cell r="DE1334" t="str">
            <v/>
          </cell>
          <cell r="DG1334" t="str">
            <v>TARL  SERVICES UGANDA LIMITED - KAMPALA</v>
          </cell>
          <cell r="DH1334" t="str">
            <v/>
          </cell>
          <cell r="DI1334" t="str">
            <v/>
          </cell>
          <cell r="DJ1334" t="str">
            <v/>
          </cell>
          <cell r="DK1334" t="str">
            <v/>
          </cell>
          <cell r="DL1334" t="str">
            <v/>
          </cell>
          <cell r="DM1334" t="str">
            <v/>
          </cell>
          <cell r="DN1334" t="str">
            <v/>
          </cell>
          <cell r="DO1334" t="str">
            <v/>
          </cell>
          <cell r="DP1334" t="str">
            <v/>
          </cell>
          <cell r="DQ1334" t="str">
            <v/>
          </cell>
          <cell r="DR1334" t="str">
            <v/>
          </cell>
          <cell r="DS1334" t="str">
            <v/>
          </cell>
          <cell r="DU1334" t="str">
            <v>TARL  SERVICES UGANDA LIMITED - KAMPALA</v>
          </cell>
          <cell r="DV1334" t="str">
            <v/>
          </cell>
          <cell r="DW1334" t="str">
            <v/>
          </cell>
          <cell r="DX1334" t="str">
            <v/>
          </cell>
          <cell r="DY1334" t="str">
            <v/>
          </cell>
          <cell r="DZ1334" t="str">
            <v/>
          </cell>
          <cell r="EA1334" t="str">
            <v/>
          </cell>
          <cell r="EB1334" t="str">
            <v/>
          </cell>
          <cell r="EC1334" t="str">
            <v/>
          </cell>
          <cell r="ED1334" t="str">
            <v/>
          </cell>
          <cell r="EE1334" t="str">
            <v/>
          </cell>
        </row>
        <row r="1335">
          <cell r="AF1335" t="str">
            <v>TAWE INVESTMENTS LIMITED</v>
          </cell>
          <cell r="AG1335" t="str">
            <v>TAWE INVESTMENTS LIMITED</v>
          </cell>
          <cell r="AH1335" t="str">
            <v/>
          </cell>
          <cell r="AI1335" t="str">
            <v/>
          </cell>
          <cell r="AJ1335" t="str">
            <v/>
          </cell>
          <cell r="AK1335" t="str">
            <v/>
          </cell>
          <cell r="AL1335" t="str">
            <v/>
          </cell>
          <cell r="AM1335" t="str">
            <v/>
          </cell>
          <cell r="AN1335" t="str">
            <v/>
          </cell>
          <cell r="AO1335" t="str">
            <v/>
          </cell>
          <cell r="AP1335" t="str">
            <v/>
          </cell>
          <cell r="AQ1335" t="str">
            <v/>
          </cell>
          <cell r="AR1335" t="str">
            <v/>
          </cell>
          <cell r="AS1335" t="str">
            <v/>
          </cell>
          <cell r="AT1335">
            <v>0</v>
          </cell>
          <cell r="AU1335" t="str">
            <v>TAWE INVESTMENTS LIMITED</v>
          </cell>
          <cell r="AV1335" t="str">
            <v/>
          </cell>
          <cell r="AW1335" t="str">
            <v/>
          </cell>
          <cell r="AX1335" t="str">
            <v/>
          </cell>
          <cell r="AY1335" t="str">
            <v/>
          </cell>
          <cell r="AZ1335" t="str">
            <v/>
          </cell>
          <cell r="BA1335" t="str">
            <v/>
          </cell>
          <cell r="BB1335" t="str">
            <v/>
          </cell>
          <cell r="BC1335" t="str">
            <v/>
          </cell>
          <cell r="BD1335" t="str">
            <v/>
          </cell>
          <cell r="BE1335" t="str">
            <v/>
          </cell>
          <cell r="BG1335" t="str">
            <v>TAWE INVESTMENTS LIMITED</v>
          </cell>
          <cell r="BH1335" t="str">
            <v/>
          </cell>
          <cell r="BI1335" t="str">
            <v/>
          </cell>
          <cell r="BJ1335" t="str">
            <v/>
          </cell>
          <cell r="BK1335" t="str">
            <v/>
          </cell>
          <cell r="BL1335" t="str">
            <v/>
          </cell>
          <cell r="BM1335" t="str">
            <v/>
          </cell>
          <cell r="BN1335" t="str">
            <v/>
          </cell>
          <cell r="BO1335" t="str">
            <v/>
          </cell>
          <cell r="BP1335" t="str">
            <v/>
          </cell>
          <cell r="BQ1335" t="str">
            <v/>
          </cell>
          <cell r="BR1335" t="str">
            <v/>
          </cell>
          <cell r="BS1335" t="str">
            <v/>
          </cell>
          <cell r="BU1335" t="str">
            <v>TAWE INVESTMENTS LIMITED</v>
          </cell>
          <cell r="BV1335" t="str">
            <v/>
          </cell>
          <cell r="BW1335" t="str">
            <v/>
          </cell>
          <cell r="BX1335" t="str">
            <v/>
          </cell>
          <cell r="BY1335" t="str">
            <v/>
          </cell>
          <cell r="BZ1335" t="str">
            <v/>
          </cell>
          <cell r="CA1335" t="str">
            <v/>
          </cell>
          <cell r="CB1335" t="str">
            <v/>
          </cell>
          <cell r="CC1335" t="str">
            <v/>
          </cell>
          <cell r="CD1335" t="str">
            <v/>
          </cell>
          <cell r="CE1335" t="str">
            <v/>
          </cell>
          <cell r="CG1335" t="str">
            <v>TAWE INVESTMENTS LIMITED</v>
          </cell>
          <cell r="CH1335" t="str">
            <v/>
          </cell>
          <cell r="CI1335" t="str">
            <v/>
          </cell>
          <cell r="CJ1335" t="str">
            <v/>
          </cell>
          <cell r="CK1335" t="str">
            <v/>
          </cell>
          <cell r="CL1335" t="str">
            <v/>
          </cell>
          <cell r="CM1335" t="str">
            <v/>
          </cell>
          <cell r="CN1335" t="str">
            <v/>
          </cell>
          <cell r="CO1335" t="str">
            <v/>
          </cell>
          <cell r="CP1335" t="str">
            <v/>
          </cell>
          <cell r="CQ1335" t="str">
            <v/>
          </cell>
          <cell r="CR1335" t="str">
            <v/>
          </cell>
          <cell r="CS1335" t="str">
            <v/>
          </cell>
          <cell r="CU1335" t="str">
            <v>TAWE INVESTMENTS LIMITED</v>
          </cell>
          <cell r="CV1335" t="str">
            <v/>
          </cell>
          <cell r="CW1335" t="str">
            <v/>
          </cell>
          <cell r="CX1335" t="str">
            <v/>
          </cell>
          <cell r="CY1335" t="str">
            <v/>
          </cell>
          <cell r="CZ1335" t="str">
            <v/>
          </cell>
          <cell r="DA1335" t="str">
            <v/>
          </cell>
          <cell r="DB1335" t="str">
            <v/>
          </cell>
          <cell r="DC1335" t="str">
            <v/>
          </cell>
          <cell r="DD1335" t="str">
            <v/>
          </cell>
          <cell r="DE1335" t="str">
            <v/>
          </cell>
          <cell r="DG1335" t="str">
            <v>TAWE INVESTMENTS LIMITED</v>
          </cell>
          <cell r="DH1335" t="str">
            <v/>
          </cell>
          <cell r="DI1335" t="str">
            <v/>
          </cell>
          <cell r="DJ1335" t="str">
            <v/>
          </cell>
          <cell r="DK1335" t="str">
            <v/>
          </cell>
          <cell r="DL1335" t="str">
            <v/>
          </cell>
          <cell r="DM1335" t="str">
            <v/>
          </cell>
          <cell r="DN1335" t="str">
            <v/>
          </cell>
          <cell r="DO1335" t="str">
            <v/>
          </cell>
          <cell r="DP1335" t="str">
            <v/>
          </cell>
          <cell r="DQ1335" t="str">
            <v/>
          </cell>
          <cell r="DR1335" t="str">
            <v/>
          </cell>
          <cell r="DS1335" t="str">
            <v/>
          </cell>
          <cell r="DU1335" t="str">
            <v>TAWE INVESTMENTS LIMITED</v>
          </cell>
          <cell r="DV1335" t="str">
            <v/>
          </cell>
          <cell r="DW1335" t="str">
            <v/>
          </cell>
          <cell r="DX1335" t="str">
            <v/>
          </cell>
          <cell r="DY1335" t="str">
            <v/>
          </cell>
          <cell r="DZ1335" t="str">
            <v/>
          </cell>
          <cell r="EA1335" t="str">
            <v/>
          </cell>
          <cell r="EB1335" t="str">
            <v/>
          </cell>
          <cell r="EC1335" t="str">
            <v/>
          </cell>
          <cell r="ED1335" t="str">
            <v/>
          </cell>
          <cell r="EE1335" t="str">
            <v/>
          </cell>
        </row>
        <row r="1336">
          <cell r="AF1336" t="str">
            <v>TECHNICAL AND SPECIALIST SERVICES FOR DEVELOPMENT</v>
          </cell>
          <cell r="AG1336" t="str">
            <v>TECHNICAL AND SPECIALIST SERVICES FOR DEVELOPMENT</v>
          </cell>
          <cell r="AH1336" t="str">
            <v/>
          </cell>
          <cell r="AI1336" t="str">
            <v/>
          </cell>
          <cell r="AJ1336" t="str">
            <v/>
          </cell>
          <cell r="AK1336" t="str">
            <v/>
          </cell>
          <cell r="AL1336" t="str">
            <v/>
          </cell>
          <cell r="AM1336" t="str">
            <v/>
          </cell>
          <cell r="AN1336" t="str">
            <v/>
          </cell>
          <cell r="AO1336" t="str">
            <v/>
          </cell>
          <cell r="AP1336" t="str">
            <v/>
          </cell>
          <cell r="AQ1336" t="str">
            <v/>
          </cell>
          <cell r="AR1336" t="str">
            <v/>
          </cell>
          <cell r="AS1336" t="str">
            <v/>
          </cell>
          <cell r="AT1336">
            <v>0</v>
          </cell>
          <cell r="AU1336" t="str">
            <v>TECHNICAL AND SPECIALIST SERVICES FOR DEVELOPMENT</v>
          </cell>
          <cell r="AV1336" t="str">
            <v/>
          </cell>
          <cell r="AW1336" t="str">
            <v/>
          </cell>
          <cell r="AX1336" t="str">
            <v/>
          </cell>
          <cell r="AY1336" t="str">
            <v/>
          </cell>
          <cell r="AZ1336" t="str">
            <v/>
          </cell>
          <cell r="BA1336" t="str">
            <v/>
          </cell>
          <cell r="BB1336" t="str">
            <v/>
          </cell>
          <cell r="BC1336" t="str">
            <v/>
          </cell>
          <cell r="BD1336" t="str">
            <v/>
          </cell>
          <cell r="BE1336" t="str">
            <v/>
          </cell>
          <cell r="BG1336" t="str">
            <v>TECHNICAL AND SPECIALIST SERVICES FOR DEVELOPMENT</v>
          </cell>
          <cell r="BH1336" t="str">
            <v/>
          </cell>
          <cell r="BI1336" t="str">
            <v/>
          </cell>
          <cell r="BJ1336" t="str">
            <v/>
          </cell>
          <cell r="BK1336" t="str">
            <v/>
          </cell>
          <cell r="BL1336" t="str">
            <v/>
          </cell>
          <cell r="BM1336" t="str">
            <v/>
          </cell>
          <cell r="BN1336" t="str">
            <v/>
          </cell>
          <cell r="BO1336" t="str">
            <v/>
          </cell>
          <cell r="BP1336" t="str">
            <v/>
          </cell>
          <cell r="BQ1336" t="str">
            <v/>
          </cell>
          <cell r="BR1336" t="str">
            <v/>
          </cell>
          <cell r="BS1336" t="str">
            <v/>
          </cell>
          <cell r="BU1336" t="str">
            <v>TECHNICAL AND SPECIALIST SERVICES FOR DEVELOPMENT</v>
          </cell>
          <cell r="BV1336" t="str">
            <v/>
          </cell>
          <cell r="BW1336" t="str">
            <v/>
          </cell>
          <cell r="BX1336" t="str">
            <v/>
          </cell>
          <cell r="BY1336" t="str">
            <v/>
          </cell>
          <cell r="BZ1336" t="str">
            <v/>
          </cell>
          <cell r="CA1336" t="str">
            <v/>
          </cell>
          <cell r="CB1336" t="str">
            <v/>
          </cell>
          <cell r="CC1336" t="str">
            <v/>
          </cell>
          <cell r="CD1336" t="str">
            <v/>
          </cell>
          <cell r="CE1336" t="str">
            <v/>
          </cell>
          <cell r="CG1336" t="str">
            <v>TECHNICAL AND SPECIALIST SERVICES FOR DEVELOPMENT</v>
          </cell>
          <cell r="CH1336" t="str">
            <v/>
          </cell>
          <cell r="CI1336" t="str">
            <v/>
          </cell>
          <cell r="CJ1336" t="str">
            <v/>
          </cell>
          <cell r="CK1336" t="str">
            <v/>
          </cell>
          <cell r="CL1336" t="str">
            <v/>
          </cell>
          <cell r="CM1336" t="str">
            <v/>
          </cell>
          <cell r="CN1336" t="str">
            <v/>
          </cell>
          <cell r="CO1336" t="str">
            <v/>
          </cell>
          <cell r="CP1336" t="str">
            <v/>
          </cell>
          <cell r="CQ1336" t="str">
            <v/>
          </cell>
          <cell r="CR1336" t="str">
            <v/>
          </cell>
          <cell r="CS1336" t="str">
            <v/>
          </cell>
          <cell r="CU1336" t="str">
            <v>TECHNICAL AND SPECIALIST SERVICES FOR DEVELOPMENT</v>
          </cell>
          <cell r="CV1336" t="str">
            <v/>
          </cell>
          <cell r="CW1336" t="str">
            <v/>
          </cell>
          <cell r="CX1336" t="str">
            <v/>
          </cell>
          <cell r="CY1336" t="str">
            <v/>
          </cell>
          <cell r="CZ1336" t="str">
            <v/>
          </cell>
          <cell r="DA1336" t="str">
            <v/>
          </cell>
          <cell r="DB1336" t="str">
            <v/>
          </cell>
          <cell r="DC1336" t="str">
            <v/>
          </cell>
          <cell r="DD1336" t="str">
            <v/>
          </cell>
          <cell r="DE1336" t="str">
            <v/>
          </cell>
          <cell r="DG1336" t="str">
            <v>TECHNICAL AND SPECIALIST SERVICES FOR DEVELOPMENT</v>
          </cell>
          <cell r="DH1336" t="str">
            <v/>
          </cell>
          <cell r="DI1336" t="str">
            <v/>
          </cell>
          <cell r="DJ1336" t="str">
            <v/>
          </cell>
          <cell r="DK1336" t="str">
            <v/>
          </cell>
          <cell r="DL1336" t="str">
            <v/>
          </cell>
          <cell r="DM1336" t="str">
            <v/>
          </cell>
          <cell r="DN1336" t="str">
            <v/>
          </cell>
          <cell r="DO1336" t="str">
            <v/>
          </cell>
          <cell r="DP1336" t="str">
            <v/>
          </cell>
          <cell r="DQ1336" t="str">
            <v/>
          </cell>
          <cell r="DR1336" t="str">
            <v/>
          </cell>
          <cell r="DS1336" t="str">
            <v/>
          </cell>
          <cell r="DU1336" t="str">
            <v>TECHNICAL AND SPECIALIST SERVICES FOR DEVELOPMENT</v>
          </cell>
          <cell r="DV1336" t="str">
            <v/>
          </cell>
          <cell r="DW1336" t="str">
            <v/>
          </cell>
          <cell r="DX1336" t="str">
            <v/>
          </cell>
          <cell r="DY1336" t="str">
            <v/>
          </cell>
          <cell r="DZ1336" t="str">
            <v/>
          </cell>
          <cell r="EA1336" t="str">
            <v/>
          </cell>
          <cell r="EB1336" t="str">
            <v/>
          </cell>
          <cell r="EC1336" t="str">
            <v/>
          </cell>
          <cell r="ED1336" t="str">
            <v/>
          </cell>
          <cell r="EE1336" t="str">
            <v/>
          </cell>
        </row>
        <row r="1337">
          <cell r="AF1337" t="str">
            <v>TECHNO FRIENDS COMPANY LIMITED COMMISSION</v>
          </cell>
          <cell r="AG1337" t="str">
            <v>TECHNO FRIENDS COMPANY LIMITED COMMISSION</v>
          </cell>
          <cell r="AH1337" t="str">
            <v/>
          </cell>
          <cell r="AI1337" t="str">
            <v/>
          </cell>
          <cell r="AJ1337" t="str">
            <v/>
          </cell>
          <cell r="AK1337" t="str">
            <v/>
          </cell>
          <cell r="AL1337" t="str">
            <v/>
          </cell>
          <cell r="AM1337" t="str">
            <v/>
          </cell>
          <cell r="AN1337" t="str">
            <v/>
          </cell>
          <cell r="AO1337" t="str">
            <v/>
          </cell>
          <cell r="AP1337" t="str">
            <v/>
          </cell>
          <cell r="AQ1337" t="str">
            <v/>
          </cell>
          <cell r="AR1337" t="str">
            <v/>
          </cell>
          <cell r="AS1337" t="str">
            <v/>
          </cell>
          <cell r="AT1337">
            <v>0</v>
          </cell>
          <cell r="AU1337" t="str">
            <v>TECHNO FRIENDS COMPANY LIMITED COMMISSION</v>
          </cell>
          <cell r="AV1337" t="str">
            <v/>
          </cell>
          <cell r="AW1337" t="str">
            <v/>
          </cell>
          <cell r="AX1337" t="str">
            <v/>
          </cell>
          <cell r="AY1337" t="str">
            <v/>
          </cell>
          <cell r="AZ1337" t="str">
            <v/>
          </cell>
          <cell r="BA1337" t="str">
            <v/>
          </cell>
          <cell r="BB1337" t="str">
            <v/>
          </cell>
          <cell r="BC1337" t="str">
            <v/>
          </cell>
          <cell r="BD1337" t="str">
            <v/>
          </cell>
          <cell r="BE1337" t="str">
            <v/>
          </cell>
          <cell r="BG1337" t="str">
            <v>TECHNO FRIENDS COMPANY LIMITED COMMISSION</v>
          </cell>
          <cell r="BH1337" t="str">
            <v/>
          </cell>
          <cell r="BI1337" t="str">
            <v/>
          </cell>
          <cell r="BJ1337" t="str">
            <v/>
          </cell>
          <cell r="BK1337" t="str">
            <v/>
          </cell>
          <cell r="BL1337" t="str">
            <v/>
          </cell>
          <cell r="BM1337" t="str">
            <v/>
          </cell>
          <cell r="BN1337" t="str">
            <v/>
          </cell>
          <cell r="BO1337" t="str">
            <v/>
          </cell>
          <cell r="BP1337" t="str">
            <v/>
          </cell>
          <cell r="BQ1337" t="str">
            <v/>
          </cell>
          <cell r="BR1337" t="str">
            <v/>
          </cell>
          <cell r="BS1337" t="str">
            <v/>
          </cell>
          <cell r="BU1337" t="str">
            <v>TECHNO FRIENDS COMPANY LIMITED COMMISSION</v>
          </cell>
          <cell r="BV1337" t="str">
            <v/>
          </cell>
          <cell r="BW1337" t="str">
            <v/>
          </cell>
          <cell r="BX1337" t="str">
            <v/>
          </cell>
          <cell r="BY1337" t="str">
            <v/>
          </cell>
          <cell r="BZ1337" t="str">
            <v/>
          </cell>
          <cell r="CA1337" t="str">
            <v/>
          </cell>
          <cell r="CB1337" t="str">
            <v/>
          </cell>
          <cell r="CC1337" t="str">
            <v/>
          </cell>
          <cell r="CD1337" t="str">
            <v/>
          </cell>
          <cell r="CE1337" t="str">
            <v/>
          </cell>
          <cell r="CG1337" t="str">
            <v>TECHNO FRIENDS COMPANY LIMITED COMMISSION</v>
          </cell>
          <cell r="CH1337" t="str">
            <v/>
          </cell>
          <cell r="CI1337" t="str">
            <v/>
          </cell>
          <cell r="CJ1337" t="str">
            <v/>
          </cell>
          <cell r="CK1337" t="str">
            <v/>
          </cell>
          <cell r="CL1337" t="str">
            <v/>
          </cell>
          <cell r="CM1337" t="str">
            <v/>
          </cell>
          <cell r="CN1337" t="str">
            <v/>
          </cell>
          <cell r="CO1337" t="str">
            <v/>
          </cell>
          <cell r="CP1337" t="str">
            <v/>
          </cell>
          <cell r="CQ1337" t="str">
            <v/>
          </cell>
          <cell r="CR1337" t="str">
            <v/>
          </cell>
          <cell r="CS1337" t="str">
            <v/>
          </cell>
          <cell r="CU1337" t="str">
            <v>TECHNO FRIENDS COMPANY LIMITED COMMISSION</v>
          </cell>
          <cell r="CV1337" t="str">
            <v/>
          </cell>
          <cell r="CW1337" t="str">
            <v/>
          </cell>
          <cell r="CX1337" t="str">
            <v/>
          </cell>
          <cell r="CY1337" t="str">
            <v/>
          </cell>
          <cell r="CZ1337" t="str">
            <v/>
          </cell>
          <cell r="DA1337" t="str">
            <v/>
          </cell>
          <cell r="DB1337" t="str">
            <v/>
          </cell>
          <cell r="DC1337" t="str">
            <v/>
          </cell>
          <cell r="DD1337" t="str">
            <v/>
          </cell>
          <cell r="DE1337" t="str">
            <v/>
          </cell>
          <cell r="DG1337" t="str">
            <v>TECHNO FRIENDS COMPANY LIMITED COMMISSION</v>
          </cell>
          <cell r="DH1337" t="str">
            <v/>
          </cell>
          <cell r="DI1337" t="str">
            <v/>
          </cell>
          <cell r="DJ1337" t="str">
            <v/>
          </cell>
          <cell r="DK1337" t="str">
            <v/>
          </cell>
          <cell r="DL1337" t="str">
            <v/>
          </cell>
          <cell r="DM1337" t="str">
            <v/>
          </cell>
          <cell r="DN1337" t="str">
            <v/>
          </cell>
          <cell r="DO1337" t="str">
            <v/>
          </cell>
          <cell r="DP1337" t="str">
            <v/>
          </cell>
          <cell r="DQ1337" t="str">
            <v/>
          </cell>
          <cell r="DR1337" t="str">
            <v/>
          </cell>
          <cell r="DS1337" t="str">
            <v/>
          </cell>
          <cell r="DU1337" t="str">
            <v>TECHNO FRIENDS COMPANY LIMITED COMMISSION</v>
          </cell>
          <cell r="DV1337" t="str">
            <v/>
          </cell>
          <cell r="DW1337" t="str">
            <v/>
          </cell>
          <cell r="DX1337" t="str">
            <v/>
          </cell>
          <cell r="DY1337" t="str">
            <v/>
          </cell>
          <cell r="DZ1337" t="str">
            <v/>
          </cell>
          <cell r="EA1337" t="str">
            <v/>
          </cell>
          <cell r="EB1337" t="str">
            <v/>
          </cell>
          <cell r="EC1337" t="str">
            <v/>
          </cell>
          <cell r="ED1337" t="str">
            <v/>
          </cell>
          <cell r="EE1337" t="str">
            <v/>
          </cell>
        </row>
        <row r="1338">
          <cell r="AF1338" t="str">
            <v>TECO FARM SUPPLY</v>
          </cell>
          <cell r="AG1338" t="str">
            <v>TECO FARM SUPPLY</v>
          </cell>
          <cell r="AH1338" t="str">
            <v/>
          </cell>
          <cell r="AI1338" t="str">
            <v/>
          </cell>
          <cell r="AJ1338" t="str">
            <v/>
          </cell>
          <cell r="AK1338" t="str">
            <v/>
          </cell>
          <cell r="AL1338" t="str">
            <v/>
          </cell>
          <cell r="AM1338" t="str">
            <v/>
          </cell>
          <cell r="AN1338" t="str">
            <v/>
          </cell>
          <cell r="AO1338" t="str">
            <v/>
          </cell>
          <cell r="AP1338" t="str">
            <v/>
          </cell>
          <cell r="AQ1338" t="str">
            <v/>
          </cell>
          <cell r="AR1338" t="str">
            <v/>
          </cell>
          <cell r="AS1338" t="str">
            <v/>
          </cell>
          <cell r="AT1338">
            <v>0</v>
          </cell>
          <cell r="AU1338" t="str">
            <v>TECO FARM SUPPLY</v>
          </cell>
          <cell r="AV1338" t="str">
            <v/>
          </cell>
          <cell r="AW1338" t="str">
            <v/>
          </cell>
          <cell r="AX1338" t="str">
            <v/>
          </cell>
          <cell r="AY1338" t="str">
            <v/>
          </cell>
          <cell r="AZ1338" t="str">
            <v/>
          </cell>
          <cell r="BA1338" t="str">
            <v/>
          </cell>
          <cell r="BB1338" t="str">
            <v/>
          </cell>
          <cell r="BC1338" t="str">
            <v/>
          </cell>
          <cell r="BD1338" t="str">
            <v/>
          </cell>
          <cell r="BE1338" t="str">
            <v/>
          </cell>
          <cell r="BG1338" t="str">
            <v>TECO FARM SUPPLY</v>
          </cell>
          <cell r="BH1338" t="str">
            <v/>
          </cell>
          <cell r="BI1338" t="str">
            <v/>
          </cell>
          <cell r="BJ1338" t="str">
            <v/>
          </cell>
          <cell r="BK1338" t="str">
            <v/>
          </cell>
          <cell r="BL1338" t="str">
            <v/>
          </cell>
          <cell r="BM1338" t="str">
            <v/>
          </cell>
          <cell r="BN1338" t="str">
            <v/>
          </cell>
          <cell r="BO1338" t="str">
            <v/>
          </cell>
          <cell r="BP1338" t="str">
            <v/>
          </cell>
          <cell r="BQ1338" t="str">
            <v/>
          </cell>
          <cell r="BR1338" t="str">
            <v/>
          </cell>
          <cell r="BS1338" t="str">
            <v/>
          </cell>
          <cell r="BU1338" t="str">
            <v>TECO FARM SUPPLY</v>
          </cell>
          <cell r="BV1338" t="str">
            <v/>
          </cell>
          <cell r="BW1338" t="str">
            <v/>
          </cell>
          <cell r="BX1338" t="str">
            <v/>
          </cell>
          <cell r="BY1338" t="str">
            <v/>
          </cell>
          <cell r="BZ1338" t="str">
            <v/>
          </cell>
          <cell r="CA1338" t="str">
            <v/>
          </cell>
          <cell r="CB1338" t="str">
            <v/>
          </cell>
          <cell r="CC1338" t="str">
            <v/>
          </cell>
          <cell r="CD1338" t="str">
            <v/>
          </cell>
          <cell r="CE1338" t="str">
            <v/>
          </cell>
          <cell r="CG1338" t="str">
            <v>TECO FARM SUPPLY</v>
          </cell>
          <cell r="CH1338" t="str">
            <v/>
          </cell>
          <cell r="CI1338" t="str">
            <v/>
          </cell>
          <cell r="CJ1338" t="str">
            <v/>
          </cell>
          <cell r="CK1338" t="str">
            <v/>
          </cell>
          <cell r="CL1338" t="str">
            <v/>
          </cell>
          <cell r="CM1338" t="str">
            <v/>
          </cell>
          <cell r="CN1338" t="str">
            <v/>
          </cell>
          <cell r="CO1338" t="str">
            <v/>
          </cell>
          <cell r="CP1338" t="str">
            <v/>
          </cell>
          <cell r="CQ1338" t="str">
            <v/>
          </cell>
          <cell r="CR1338" t="str">
            <v/>
          </cell>
          <cell r="CS1338" t="str">
            <v/>
          </cell>
          <cell r="CU1338" t="str">
            <v>TECO FARM SUPPLY</v>
          </cell>
          <cell r="CV1338" t="str">
            <v/>
          </cell>
          <cell r="CW1338" t="str">
            <v/>
          </cell>
          <cell r="CX1338" t="str">
            <v/>
          </cell>
          <cell r="CY1338" t="str">
            <v/>
          </cell>
          <cell r="CZ1338" t="str">
            <v/>
          </cell>
          <cell r="DA1338" t="str">
            <v/>
          </cell>
          <cell r="DB1338" t="str">
            <v/>
          </cell>
          <cell r="DC1338" t="str">
            <v/>
          </cell>
          <cell r="DD1338" t="str">
            <v/>
          </cell>
          <cell r="DE1338" t="str">
            <v/>
          </cell>
          <cell r="DG1338" t="str">
            <v>TECO FARM SUPPLY</v>
          </cell>
          <cell r="DH1338" t="str">
            <v/>
          </cell>
          <cell r="DI1338" t="str">
            <v/>
          </cell>
          <cell r="DJ1338" t="str">
            <v/>
          </cell>
          <cell r="DK1338" t="str">
            <v/>
          </cell>
          <cell r="DL1338" t="str">
            <v/>
          </cell>
          <cell r="DM1338" t="str">
            <v/>
          </cell>
          <cell r="DN1338" t="str">
            <v/>
          </cell>
          <cell r="DO1338" t="str">
            <v/>
          </cell>
          <cell r="DP1338" t="str">
            <v/>
          </cell>
          <cell r="DQ1338" t="str">
            <v/>
          </cell>
          <cell r="DR1338" t="str">
            <v/>
          </cell>
          <cell r="DS1338" t="str">
            <v/>
          </cell>
          <cell r="DU1338" t="str">
            <v>TECO FARM SUPPLY</v>
          </cell>
          <cell r="DV1338" t="str">
            <v/>
          </cell>
          <cell r="DW1338" t="str">
            <v/>
          </cell>
          <cell r="DX1338" t="str">
            <v/>
          </cell>
          <cell r="DY1338" t="str">
            <v/>
          </cell>
          <cell r="DZ1338" t="str">
            <v/>
          </cell>
          <cell r="EA1338" t="str">
            <v/>
          </cell>
          <cell r="EB1338" t="str">
            <v/>
          </cell>
          <cell r="EC1338" t="str">
            <v/>
          </cell>
          <cell r="ED1338" t="str">
            <v/>
          </cell>
          <cell r="EE1338" t="str">
            <v/>
          </cell>
        </row>
        <row r="1339">
          <cell r="AF1339" t="str">
            <v>TEDA PHONE ACCESSORIES</v>
          </cell>
          <cell r="AG1339" t="str">
            <v>TEDA PHONE ACCESSORIES</v>
          </cell>
          <cell r="AH1339" t="str">
            <v/>
          </cell>
          <cell r="AI1339" t="str">
            <v/>
          </cell>
          <cell r="AJ1339" t="str">
            <v/>
          </cell>
          <cell r="AK1339" t="str">
            <v/>
          </cell>
          <cell r="AL1339" t="str">
            <v/>
          </cell>
          <cell r="AM1339" t="str">
            <v/>
          </cell>
          <cell r="AN1339" t="str">
            <v/>
          </cell>
          <cell r="AO1339" t="str">
            <v/>
          </cell>
          <cell r="AP1339" t="str">
            <v/>
          </cell>
          <cell r="AQ1339" t="str">
            <v/>
          </cell>
          <cell r="AR1339" t="str">
            <v/>
          </cell>
          <cell r="AS1339" t="str">
            <v/>
          </cell>
          <cell r="AT1339">
            <v>0</v>
          </cell>
          <cell r="AU1339" t="str">
            <v>TEDA PHONE ACCESSORIES</v>
          </cell>
          <cell r="AV1339" t="str">
            <v/>
          </cell>
          <cell r="AW1339" t="str">
            <v/>
          </cell>
          <cell r="AX1339" t="str">
            <v/>
          </cell>
          <cell r="AY1339" t="str">
            <v/>
          </cell>
          <cell r="AZ1339" t="str">
            <v/>
          </cell>
          <cell r="BA1339" t="str">
            <v/>
          </cell>
          <cell r="BB1339" t="str">
            <v/>
          </cell>
          <cell r="BC1339" t="str">
            <v/>
          </cell>
          <cell r="BD1339" t="str">
            <v/>
          </cell>
          <cell r="BE1339" t="str">
            <v/>
          </cell>
          <cell r="BG1339" t="str">
            <v>TEDA PHONE ACCESSORIES</v>
          </cell>
          <cell r="BH1339" t="str">
            <v/>
          </cell>
          <cell r="BI1339" t="str">
            <v/>
          </cell>
          <cell r="BJ1339" t="str">
            <v/>
          </cell>
          <cell r="BK1339" t="str">
            <v/>
          </cell>
          <cell r="BL1339" t="str">
            <v/>
          </cell>
          <cell r="BM1339" t="str">
            <v/>
          </cell>
          <cell r="BN1339" t="str">
            <v/>
          </cell>
          <cell r="BO1339" t="str">
            <v/>
          </cell>
          <cell r="BP1339" t="str">
            <v/>
          </cell>
          <cell r="BQ1339" t="str">
            <v/>
          </cell>
          <cell r="BR1339" t="str">
            <v/>
          </cell>
          <cell r="BS1339" t="str">
            <v/>
          </cell>
          <cell r="BU1339" t="str">
            <v>TEDA PHONE ACCESSORIES</v>
          </cell>
          <cell r="BV1339" t="str">
            <v/>
          </cell>
          <cell r="BW1339" t="str">
            <v/>
          </cell>
          <cell r="BX1339" t="str">
            <v/>
          </cell>
          <cell r="BY1339" t="str">
            <v/>
          </cell>
          <cell r="BZ1339" t="str">
            <v/>
          </cell>
          <cell r="CA1339" t="str">
            <v/>
          </cell>
          <cell r="CB1339" t="str">
            <v/>
          </cell>
          <cell r="CC1339" t="str">
            <v/>
          </cell>
          <cell r="CD1339" t="str">
            <v/>
          </cell>
          <cell r="CE1339" t="str">
            <v/>
          </cell>
          <cell r="CG1339" t="str">
            <v>TEDA PHONE ACCESSORIES</v>
          </cell>
          <cell r="CH1339" t="str">
            <v/>
          </cell>
          <cell r="CI1339" t="str">
            <v/>
          </cell>
          <cell r="CJ1339" t="str">
            <v/>
          </cell>
          <cell r="CK1339" t="str">
            <v/>
          </cell>
          <cell r="CL1339" t="str">
            <v/>
          </cell>
          <cell r="CM1339" t="str">
            <v/>
          </cell>
          <cell r="CN1339" t="str">
            <v/>
          </cell>
          <cell r="CO1339" t="str">
            <v/>
          </cell>
          <cell r="CP1339" t="str">
            <v/>
          </cell>
          <cell r="CQ1339" t="str">
            <v/>
          </cell>
          <cell r="CR1339" t="str">
            <v/>
          </cell>
          <cell r="CS1339" t="str">
            <v/>
          </cell>
          <cell r="CU1339" t="str">
            <v>TEDA PHONE ACCESSORIES</v>
          </cell>
          <cell r="CV1339" t="str">
            <v/>
          </cell>
          <cell r="CW1339" t="str">
            <v/>
          </cell>
          <cell r="CX1339" t="str">
            <v/>
          </cell>
          <cell r="CY1339" t="str">
            <v/>
          </cell>
          <cell r="CZ1339" t="str">
            <v/>
          </cell>
          <cell r="DA1339" t="str">
            <v/>
          </cell>
          <cell r="DB1339" t="str">
            <v/>
          </cell>
          <cell r="DC1339" t="str">
            <v/>
          </cell>
          <cell r="DD1339" t="str">
            <v/>
          </cell>
          <cell r="DE1339" t="str">
            <v/>
          </cell>
          <cell r="DG1339" t="str">
            <v>TEDA PHONE ACCESSORIES</v>
          </cell>
          <cell r="DH1339" t="str">
            <v/>
          </cell>
          <cell r="DI1339" t="str">
            <v/>
          </cell>
          <cell r="DJ1339" t="str">
            <v/>
          </cell>
          <cell r="DK1339" t="str">
            <v/>
          </cell>
          <cell r="DL1339" t="str">
            <v/>
          </cell>
          <cell r="DM1339" t="str">
            <v/>
          </cell>
          <cell r="DN1339" t="str">
            <v/>
          </cell>
          <cell r="DO1339" t="str">
            <v/>
          </cell>
          <cell r="DP1339" t="str">
            <v/>
          </cell>
          <cell r="DQ1339" t="str">
            <v/>
          </cell>
          <cell r="DR1339" t="str">
            <v/>
          </cell>
          <cell r="DS1339" t="str">
            <v/>
          </cell>
          <cell r="DU1339" t="str">
            <v>TEDA PHONE ACCESSORIES</v>
          </cell>
          <cell r="DV1339" t="str">
            <v/>
          </cell>
          <cell r="DW1339" t="str">
            <v/>
          </cell>
          <cell r="DX1339" t="str">
            <v/>
          </cell>
          <cell r="DY1339" t="str">
            <v/>
          </cell>
          <cell r="DZ1339" t="str">
            <v/>
          </cell>
          <cell r="EA1339" t="str">
            <v/>
          </cell>
          <cell r="EB1339" t="str">
            <v/>
          </cell>
          <cell r="EC1339" t="str">
            <v/>
          </cell>
          <cell r="ED1339" t="str">
            <v/>
          </cell>
          <cell r="EE1339" t="str">
            <v/>
          </cell>
        </row>
        <row r="1340">
          <cell r="AF1340" t="str">
            <v>TEGULA PROJECT-NAMIREMBE CATHEDRAL</v>
          </cell>
          <cell r="AG1340" t="str">
            <v>TEGULA PROJECT-NAMIREMBE CATHEDRAL</v>
          </cell>
          <cell r="AH1340" t="str">
            <v/>
          </cell>
          <cell r="AI1340" t="str">
            <v/>
          </cell>
          <cell r="AJ1340" t="str">
            <v/>
          </cell>
          <cell r="AK1340" t="str">
            <v/>
          </cell>
          <cell r="AL1340" t="str">
            <v/>
          </cell>
          <cell r="AM1340" t="str">
            <v/>
          </cell>
          <cell r="AN1340" t="str">
            <v/>
          </cell>
          <cell r="AO1340" t="str">
            <v/>
          </cell>
          <cell r="AP1340" t="str">
            <v/>
          </cell>
          <cell r="AQ1340" t="str">
            <v/>
          </cell>
          <cell r="AR1340" t="str">
            <v/>
          </cell>
          <cell r="AS1340" t="str">
            <v/>
          </cell>
          <cell r="AT1340">
            <v>0</v>
          </cell>
          <cell r="AU1340" t="str">
            <v>TEGULA PROJECT-NAMIREMBE CATHEDRAL</v>
          </cell>
          <cell r="AV1340" t="str">
            <v/>
          </cell>
          <cell r="AW1340" t="str">
            <v/>
          </cell>
          <cell r="AX1340" t="str">
            <v/>
          </cell>
          <cell r="AY1340" t="str">
            <v/>
          </cell>
          <cell r="AZ1340" t="str">
            <v/>
          </cell>
          <cell r="BA1340" t="str">
            <v/>
          </cell>
          <cell r="BB1340" t="str">
            <v/>
          </cell>
          <cell r="BC1340" t="str">
            <v/>
          </cell>
          <cell r="BD1340" t="str">
            <v/>
          </cell>
          <cell r="BE1340" t="str">
            <v/>
          </cell>
          <cell r="BG1340" t="str">
            <v>TEGULA PROJECT-NAMIREMBE CATHEDRAL</v>
          </cell>
          <cell r="BH1340" t="str">
            <v/>
          </cell>
          <cell r="BI1340" t="str">
            <v/>
          </cell>
          <cell r="BJ1340" t="str">
            <v/>
          </cell>
          <cell r="BK1340" t="str">
            <v/>
          </cell>
          <cell r="BL1340" t="str">
            <v/>
          </cell>
          <cell r="BM1340" t="str">
            <v/>
          </cell>
          <cell r="BN1340" t="str">
            <v/>
          </cell>
          <cell r="BO1340" t="str">
            <v/>
          </cell>
          <cell r="BP1340" t="str">
            <v/>
          </cell>
          <cell r="BQ1340" t="str">
            <v/>
          </cell>
          <cell r="BR1340" t="str">
            <v/>
          </cell>
          <cell r="BS1340" t="str">
            <v/>
          </cell>
          <cell r="BU1340" t="str">
            <v>TEGULA PROJECT-NAMIREMBE CATHEDRAL</v>
          </cell>
          <cell r="BV1340" t="str">
            <v/>
          </cell>
          <cell r="BW1340" t="str">
            <v/>
          </cell>
          <cell r="BX1340" t="str">
            <v/>
          </cell>
          <cell r="BY1340" t="str">
            <v/>
          </cell>
          <cell r="BZ1340" t="str">
            <v/>
          </cell>
          <cell r="CA1340" t="str">
            <v/>
          </cell>
          <cell r="CB1340" t="str">
            <v/>
          </cell>
          <cell r="CC1340" t="str">
            <v/>
          </cell>
          <cell r="CD1340" t="str">
            <v/>
          </cell>
          <cell r="CE1340" t="str">
            <v/>
          </cell>
          <cell r="CG1340" t="str">
            <v>TEGULA PROJECT-NAMIREMBE CATHEDRAL</v>
          </cell>
          <cell r="CH1340" t="str">
            <v/>
          </cell>
          <cell r="CI1340" t="str">
            <v/>
          </cell>
          <cell r="CJ1340" t="str">
            <v/>
          </cell>
          <cell r="CK1340" t="str">
            <v/>
          </cell>
          <cell r="CL1340" t="str">
            <v/>
          </cell>
          <cell r="CM1340" t="str">
            <v/>
          </cell>
          <cell r="CN1340" t="str">
            <v/>
          </cell>
          <cell r="CO1340" t="str">
            <v/>
          </cell>
          <cell r="CP1340" t="str">
            <v/>
          </cell>
          <cell r="CQ1340" t="str">
            <v/>
          </cell>
          <cell r="CR1340" t="str">
            <v/>
          </cell>
          <cell r="CS1340" t="str">
            <v/>
          </cell>
          <cell r="CU1340" t="str">
            <v>TEGULA PROJECT-NAMIREMBE CATHEDRAL</v>
          </cell>
          <cell r="CV1340" t="str">
            <v/>
          </cell>
          <cell r="CW1340" t="str">
            <v/>
          </cell>
          <cell r="CX1340" t="str">
            <v/>
          </cell>
          <cell r="CY1340" t="str">
            <v/>
          </cell>
          <cell r="CZ1340" t="str">
            <v/>
          </cell>
          <cell r="DA1340" t="str">
            <v/>
          </cell>
          <cell r="DB1340" t="str">
            <v/>
          </cell>
          <cell r="DC1340" t="str">
            <v/>
          </cell>
          <cell r="DD1340" t="str">
            <v/>
          </cell>
          <cell r="DE1340" t="str">
            <v/>
          </cell>
          <cell r="DG1340" t="str">
            <v>TEGULA PROJECT-NAMIREMBE CATHEDRAL</v>
          </cell>
          <cell r="DH1340" t="str">
            <v/>
          </cell>
          <cell r="DI1340" t="str">
            <v/>
          </cell>
          <cell r="DJ1340" t="str">
            <v/>
          </cell>
          <cell r="DK1340" t="str">
            <v/>
          </cell>
          <cell r="DL1340" t="str">
            <v/>
          </cell>
          <cell r="DM1340" t="str">
            <v/>
          </cell>
          <cell r="DN1340" t="str">
            <v/>
          </cell>
          <cell r="DO1340" t="str">
            <v/>
          </cell>
          <cell r="DP1340" t="str">
            <v/>
          </cell>
          <cell r="DQ1340" t="str">
            <v/>
          </cell>
          <cell r="DR1340" t="str">
            <v/>
          </cell>
          <cell r="DS1340" t="str">
            <v/>
          </cell>
          <cell r="DU1340" t="str">
            <v>TEGULA PROJECT-NAMIREMBE CATHEDRAL</v>
          </cell>
          <cell r="DV1340" t="str">
            <v/>
          </cell>
          <cell r="DW1340" t="str">
            <v/>
          </cell>
          <cell r="DX1340" t="str">
            <v/>
          </cell>
          <cell r="DY1340" t="str">
            <v/>
          </cell>
          <cell r="DZ1340" t="str">
            <v/>
          </cell>
          <cell r="EA1340" t="str">
            <v/>
          </cell>
          <cell r="EB1340" t="str">
            <v/>
          </cell>
          <cell r="EC1340" t="str">
            <v/>
          </cell>
          <cell r="ED1340" t="str">
            <v/>
          </cell>
          <cell r="EE1340" t="str">
            <v/>
          </cell>
        </row>
        <row r="1341">
          <cell r="AF1341" t="str">
            <v>TEL - CARE</v>
          </cell>
          <cell r="AG1341" t="str">
            <v>TEL - CARE</v>
          </cell>
          <cell r="AH1341" t="str">
            <v/>
          </cell>
          <cell r="AI1341" t="str">
            <v/>
          </cell>
          <cell r="AJ1341">
            <v>2</v>
          </cell>
          <cell r="AK1341">
            <v>1</v>
          </cell>
          <cell r="AL1341">
            <v>1</v>
          </cell>
          <cell r="AM1341" t="str">
            <v/>
          </cell>
          <cell r="AN1341" t="str">
            <v/>
          </cell>
          <cell r="AO1341" t="str">
            <v/>
          </cell>
          <cell r="AP1341" t="str">
            <v/>
          </cell>
          <cell r="AQ1341" t="str">
            <v/>
          </cell>
          <cell r="AR1341" t="str">
            <v/>
          </cell>
          <cell r="AS1341" t="str">
            <v/>
          </cell>
          <cell r="AT1341">
            <v>4</v>
          </cell>
          <cell r="AU1341" t="str">
            <v>TEL - CARE</v>
          </cell>
          <cell r="AV1341" t="str">
            <v/>
          </cell>
          <cell r="AW1341" t="str">
            <v/>
          </cell>
          <cell r="AX1341" t="str">
            <v/>
          </cell>
          <cell r="AY1341" t="str">
            <v/>
          </cell>
          <cell r="AZ1341" t="str">
            <v/>
          </cell>
          <cell r="BA1341" t="str">
            <v/>
          </cell>
          <cell r="BB1341" t="str">
            <v/>
          </cell>
          <cell r="BC1341" t="str">
            <v/>
          </cell>
          <cell r="BD1341" t="str">
            <v/>
          </cell>
          <cell r="BE1341" t="str">
            <v/>
          </cell>
          <cell r="BG1341" t="str">
            <v>TEL - CARE</v>
          </cell>
          <cell r="BH1341" t="str">
            <v/>
          </cell>
          <cell r="BI1341" t="str">
            <v/>
          </cell>
          <cell r="BJ1341">
            <v>2</v>
          </cell>
          <cell r="BK1341">
            <v>1</v>
          </cell>
          <cell r="BL1341">
            <v>2</v>
          </cell>
          <cell r="BM1341" t="str">
            <v/>
          </cell>
          <cell r="BN1341" t="str">
            <v/>
          </cell>
          <cell r="BO1341" t="str">
            <v/>
          </cell>
          <cell r="BP1341" t="str">
            <v/>
          </cell>
          <cell r="BQ1341" t="str">
            <v/>
          </cell>
          <cell r="BR1341" t="str">
            <v/>
          </cell>
          <cell r="BS1341" t="str">
            <v/>
          </cell>
          <cell r="BU1341" t="str">
            <v>TEL - CARE</v>
          </cell>
          <cell r="BV1341" t="str">
            <v/>
          </cell>
          <cell r="BW1341" t="str">
            <v/>
          </cell>
          <cell r="BX1341" t="str">
            <v/>
          </cell>
          <cell r="BY1341" t="str">
            <v/>
          </cell>
          <cell r="BZ1341" t="str">
            <v/>
          </cell>
          <cell r="CA1341" t="str">
            <v/>
          </cell>
          <cell r="CB1341" t="str">
            <v/>
          </cell>
          <cell r="CC1341" t="str">
            <v/>
          </cell>
          <cell r="CD1341" t="str">
            <v/>
          </cell>
          <cell r="CE1341" t="str">
            <v/>
          </cell>
          <cell r="CG1341" t="str">
            <v>TEL - CARE</v>
          </cell>
          <cell r="CH1341" t="str">
            <v/>
          </cell>
          <cell r="CI1341" t="str">
            <v/>
          </cell>
          <cell r="CJ1341">
            <v>8000</v>
          </cell>
          <cell r="CK1341">
            <v>1000</v>
          </cell>
          <cell r="CL1341">
            <v>2000</v>
          </cell>
          <cell r="CM1341" t="str">
            <v/>
          </cell>
          <cell r="CN1341" t="str">
            <v/>
          </cell>
          <cell r="CO1341" t="str">
            <v/>
          </cell>
          <cell r="CP1341" t="str">
            <v/>
          </cell>
          <cell r="CQ1341" t="str">
            <v/>
          </cell>
          <cell r="CR1341" t="str">
            <v/>
          </cell>
          <cell r="CS1341" t="str">
            <v/>
          </cell>
          <cell r="CU1341" t="str">
            <v>TEL - CARE</v>
          </cell>
          <cell r="CV1341" t="str">
            <v/>
          </cell>
          <cell r="CW1341" t="str">
            <v/>
          </cell>
          <cell r="CX1341" t="str">
            <v/>
          </cell>
          <cell r="CY1341" t="str">
            <v/>
          </cell>
          <cell r="CZ1341" t="str">
            <v/>
          </cell>
          <cell r="DA1341" t="str">
            <v/>
          </cell>
          <cell r="DB1341" t="str">
            <v/>
          </cell>
          <cell r="DC1341" t="str">
            <v/>
          </cell>
          <cell r="DD1341" t="str">
            <v/>
          </cell>
          <cell r="DE1341" t="str">
            <v/>
          </cell>
          <cell r="DG1341" t="str">
            <v>TEL - CARE</v>
          </cell>
          <cell r="DH1341" t="str">
            <v/>
          </cell>
          <cell r="DI1341" t="str">
            <v/>
          </cell>
          <cell r="DJ1341">
            <v>800</v>
          </cell>
          <cell r="DK1341">
            <v>400</v>
          </cell>
          <cell r="DL1341">
            <v>800</v>
          </cell>
          <cell r="DM1341" t="str">
            <v/>
          </cell>
          <cell r="DN1341" t="str">
            <v/>
          </cell>
          <cell r="DO1341" t="str">
            <v/>
          </cell>
          <cell r="DP1341" t="str">
            <v/>
          </cell>
          <cell r="DQ1341" t="str">
            <v/>
          </cell>
          <cell r="DR1341" t="str">
            <v/>
          </cell>
          <cell r="DS1341" t="str">
            <v/>
          </cell>
          <cell r="DU1341" t="str">
            <v>TEL - CARE</v>
          </cell>
          <cell r="DV1341" t="str">
            <v/>
          </cell>
          <cell r="DW1341" t="str">
            <v/>
          </cell>
          <cell r="DX1341" t="str">
            <v/>
          </cell>
          <cell r="DY1341" t="str">
            <v/>
          </cell>
          <cell r="DZ1341" t="str">
            <v/>
          </cell>
          <cell r="EA1341" t="str">
            <v/>
          </cell>
          <cell r="EB1341" t="str">
            <v/>
          </cell>
          <cell r="EC1341" t="str">
            <v/>
          </cell>
          <cell r="ED1341" t="str">
            <v/>
          </cell>
          <cell r="EE1341" t="str">
            <v/>
          </cell>
        </row>
        <row r="1342">
          <cell r="AF1342" t="str">
            <v>TELCARE-KAMPALA C1</v>
          </cell>
          <cell r="AG1342" t="str">
            <v>TELCARE-KAMPALA C1</v>
          </cell>
          <cell r="AH1342" t="str">
            <v/>
          </cell>
          <cell r="AI1342" t="str">
            <v/>
          </cell>
          <cell r="AJ1342" t="str">
            <v/>
          </cell>
          <cell r="AK1342" t="str">
            <v/>
          </cell>
          <cell r="AL1342" t="str">
            <v/>
          </cell>
          <cell r="AM1342" t="str">
            <v/>
          </cell>
          <cell r="AN1342" t="str">
            <v/>
          </cell>
          <cell r="AO1342" t="str">
            <v/>
          </cell>
          <cell r="AP1342" t="str">
            <v/>
          </cell>
          <cell r="AQ1342" t="str">
            <v/>
          </cell>
          <cell r="AR1342" t="str">
            <v/>
          </cell>
          <cell r="AS1342" t="str">
            <v/>
          </cell>
          <cell r="AT1342">
            <v>0</v>
          </cell>
          <cell r="AU1342" t="str">
            <v>TELCARE-KAMPALA C1</v>
          </cell>
          <cell r="AV1342" t="str">
            <v/>
          </cell>
          <cell r="AW1342" t="str">
            <v/>
          </cell>
          <cell r="AX1342" t="str">
            <v/>
          </cell>
          <cell r="AY1342" t="str">
            <v/>
          </cell>
          <cell r="AZ1342" t="str">
            <v/>
          </cell>
          <cell r="BA1342" t="str">
            <v/>
          </cell>
          <cell r="BB1342" t="str">
            <v/>
          </cell>
          <cell r="BC1342" t="str">
            <v/>
          </cell>
          <cell r="BD1342" t="str">
            <v/>
          </cell>
          <cell r="BE1342" t="str">
            <v/>
          </cell>
          <cell r="BG1342" t="str">
            <v>TELCARE-KAMPALA C1</v>
          </cell>
          <cell r="BH1342" t="str">
            <v/>
          </cell>
          <cell r="BI1342" t="str">
            <v/>
          </cell>
          <cell r="BJ1342" t="str">
            <v/>
          </cell>
          <cell r="BK1342" t="str">
            <v/>
          </cell>
          <cell r="BL1342" t="str">
            <v/>
          </cell>
          <cell r="BM1342" t="str">
            <v/>
          </cell>
          <cell r="BN1342" t="str">
            <v/>
          </cell>
          <cell r="BO1342" t="str">
            <v/>
          </cell>
          <cell r="BP1342" t="str">
            <v/>
          </cell>
          <cell r="BQ1342" t="str">
            <v/>
          </cell>
          <cell r="BR1342" t="str">
            <v/>
          </cell>
          <cell r="BS1342" t="str">
            <v/>
          </cell>
          <cell r="BU1342" t="str">
            <v>TELCARE-KAMPALA C1</v>
          </cell>
          <cell r="BV1342" t="str">
            <v/>
          </cell>
          <cell r="BW1342" t="str">
            <v/>
          </cell>
          <cell r="BX1342" t="str">
            <v/>
          </cell>
          <cell r="BY1342" t="str">
            <v/>
          </cell>
          <cell r="BZ1342" t="str">
            <v/>
          </cell>
          <cell r="CA1342" t="str">
            <v/>
          </cell>
          <cell r="CB1342" t="str">
            <v/>
          </cell>
          <cell r="CC1342" t="str">
            <v/>
          </cell>
          <cell r="CD1342" t="str">
            <v/>
          </cell>
          <cell r="CE1342" t="str">
            <v/>
          </cell>
          <cell r="CG1342" t="str">
            <v>TELCARE-KAMPALA C1</v>
          </cell>
          <cell r="CH1342" t="str">
            <v/>
          </cell>
          <cell r="CI1342" t="str">
            <v/>
          </cell>
          <cell r="CJ1342" t="str">
            <v/>
          </cell>
          <cell r="CK1342" t="str">
            <v/>
          </cell>
          <cell r="CL1342" t="str">
            <v/>
          </cell>
          <cell r="CM1342" t="str">
            <v/>
          </cell>
          <cell r="CN1342" t="str">
            <v/>
          </cell>
          <cell r="CO1342" t="str">
            <v/>
          </cell>
          <cell r="CP1342" t="str">
            <v/>
          </cell>
          <cell r="CQ1342" t="str">
            <v/>
          </cell>
          <cell r="CR1342" t="str">
            <v/>
          </cell>
          <cell r="CS1342" t="str">
            <v/>
          </cell>
          <cell r="CU1342" t="str">
            <v>TELCARE-KAMPALA C1</v>
          </cell>
          <cell r="CV1342" t="str">
            <v/>
          </cell>
          <cell r="CW1342" t="str">
            <v/>
          </cell>
          <cell r="CX1342" t="str">
            <v/>
          </cell>
          <cell r="CY1342" t="str">
            <v/>
          </cell>
          <cell r="CZ1342" t="str">
            <v/>
          </cell>
          <cell r="DA1342" t="str">
            <v/>
          </cell>
          <cell r="DB1342" t="str">
            <v/>
          </cell>
          <cell r="DC1342" t="str">
            <v/>
          </cell>
          <cell r="DD1342" t="str">
            <v/>
          </cell>
          <cell r="DE1342" t="str">
            <v/>
          </cell>
          <cell r="DG1342" t="str">
            <v>TELCARE-KAMPALA C1</v>
          </cell>
          <cell r="DH1342" t="str">
            <v/>
          </cell>
          <cell r="DI1342" t="str">
            <v/>
          </cell>
          <cell r="DJ1342" t="str">
            <v/>
          </cell>
          <cell r="DK1342" t="str">
            <v/>
          </cell>
          <cell r="DL1342" t="str">
            <v/>
          </cell>
          <cell r="DM1342" t="str">
            <v/>
          </cell>
          <cell r="DN1342" t="str">
            <v/>
          </cell>
          <cell r="DO1342" t="str">
            <v/>
          </cell>
          <cell r="DP1342" t="str">
            <v/>
          </cell>
          <cell r="DQ1342" t="str">
            <v/>
          </cell>
          <cell r="DR1342" t="str">
            <v/>
          </cell>
          <cell r="DS1342" t="str">
            <v/>
          </cell>
          <cell r="DU1342" t="str">
            <v>TELCARE-KAMPALA C1</v>
          </cell>
          <cell r="DV1342" t="str">
            <v/>
          </cell>
          <cell r="DW1342" t="str">
            <v/>
          </cell>
          <cell r="DX1342" t="str">
            <v/>
          </cell>
          <cell r="DY1342" t="str">
            <v/>
          </cell>
          <cell r="DZ1342" t="str">
            <v/>
          </cell>
          <cell r="EA1342" t="str">
            <v/>
          </cell>
          <cell r="EB1342" t="str">
            <v/>
          </cell>
          <cell r="EC1342" t="str">
            <v/>
          </cell>
          <cell r="ED1342" t="str">
            <v/>
          </cell>
          <cell r="EE1342" t="str">
            <v/>
          </cell>
        </row>
        <row r="1343">
          <cell r="AF1343" t="str">
            <v>TELEDOT COM (DST) BUGIRI</v>
          </cell>
          <cell r="AG1343" t="str">
            <v>TELEDOT COM (DST) BUGIRI</v>
          </cell>
          <cell r="AH1343" t="str">
            <v/>
          </cell>
          <cell r="AI1343" t="str">
            <v/>
          </cell>
          <cell r="AJ1343" t="str">
            <v/>
          </cell>
          <cell r="AK1343" t="str">
            <v/>
          </cell>
          <cell r="AL1343" t="str">
            <v/>
          </cell>
          <cell r="AM1343" t="str">
            <v/>
          </cell>
          <cell r="AN1343" t="str">
            <v/>
          </cell>
          <cell r="AO1343" t="str">
            <v/>
          </cell>
          <cell r="AP1343" t="str">
            <v/>
          </cell>
          <cell r="AQ1343" t="str">
            <v/>
          </cell>
          <cell r="AR1343" t="str">
            <v/>
          </cell>
          <cell r="AS1343" t="str">
            <v/>
          </cell>
          <cell r="AT1343">
            <v>0</v>
          </cell>
          <cell r="AU1343" t="str">
            <v>TELEDOT COM (DST) BUGIRI</v>
          </cell>
          <cell r="AV1343" t="str">
            <v/>
          </cell>
          <cell r="AW1343" t="str">
            <v/>
          </cell>
          <cell r="AX1343" t="str">
            <v/>
          </cell>
          <cell r="AY1343" t="str">
            <v/>
          </cell>
          <cell r="AZ1343" t="str">
            <v/>
          </cell>
          <cell r="BA1343" t="str">
            <v/>
          </cell>
          <cell r="BB1343" t="str">
            <v/>
          </cell>
          <cell r="BC1343" t="str">
            <v/>
          </cell>
          <cell r="BD1343" t="str">
            <v/>
          </cell>
          <cell r="BE1343" t="str">
            <v/>
          </cell>
          <cell r="BG1343" t="str">
            <v>TELEDOT COM (DST) BUGIRI</v>
          </cell>
          <cell r="BH1343" t="str">
            <v/>
          </cell>
          <cell r="BI1343" t="str">
            <v/>
          </cell>
          <cell r="BJ1343" t="str">
            <v/>
          </cell>
          <cell r="BK1343" t="str">
            <v/>
          </cell>
          <cell r="BL1343" t="str">
            <v/>
          </cell>
          <cell r="BM1343" t="str">
            <v/>
          </cell>
          <cell r="BN1343" t="str">
            <v/>
          </cell>
          <cell r="BO1343" t="str">
            <v/>
          </cell>
          <cell r="BP1343" t="str">
            <v/>
          </cell>
          <cell r="BQ1343" t="str">
            <v/>
          </cell>
          <cell r="BR1343" t="str">
            <v/>
          </cell>
          <cell r="BS1343" t="str">
            <v/>
          </cell>
          <cell r="BU1343" t="str">
            <v>TELEDOT COM (DST) BUGIRI</v>
          </cell>
          <cell r="BV1343" t="str">
            <v/>
          </cell>
          <cell r="BW1343" t="str">
            <v/>
          </cell>
          <cell r="BX1343" t="str">
            <v/>
          </cell>
          <cell r="BY1343" t="str">
            <v/>
          </cell>
          <cell r="BZ1343" t="str">
            <v/>
          </cell>
          <cell r="CA1343" t="str">
            <v/>
          </cell>
          <cell r="CB1343" t="str">
            <v/>
          </cell>
          <cell r="CC1343" t="str">
            <v/>
          </cell>
          <cell r="CD1343" t="str">
            <v/>
          </cell>
          <cell r="CE1343" t="str">
            <v/>
          </cell>
          <cell r="CG1343" t="str">
            <v>TELEDOT COM (DST) BUGIRI</v>
          </cell>
          <cell r="CH1343" t="str">
            <v/>
          </cell>
          <cell r="CI1343" t="str">
            <v/>
          </cell>
          <cell r="CJ1343" t="str">
            <v/>
          </cell>
          <cell r="CK1343" t="str">
            <v/>
          </cell>
          <cell r="CL1343" t="str">
            <v/>
          </cell>
          <cell r="CM1343" t="str">
            <v/>
          </cell>
          <cell r="CN1343" t="str">
            <v/>
          </cell>
          <cell r="CO1343" t="str">
            <v/>
          </cell>
          <cell r="CP1343" t="str">
            <v/>
          </cell>
          <cell r="CQ1343" t="str">
            <v/>
          </cell>
          <cell r="CR1343" t="str">
            <v/>
          </cell>
          <cell r="CS1343" t="str">
            <v/>
          </cell>
          <cell r="CU1343" t="str">
            <v>TELEDOT COM (DST) BUGIRI</v>
          </cell>
          <cell r="CV1343" t="str">
            <v/>
          </cell>
          <cell r="CW1343" t="str">
            <v/>
          </cell>
          <cell r="CX1343" t="str">
            <v/>
          </cell>
          <cell r="CY1343" t="str">
            <v/>
          </cell>
          <cell r="CZ1343" t="str">
            <v/>
          </cell>
          <cell r="DA1343" t="str">
            <v/>
          </cell>
          <cell r="DB1343" t="str">
            <v/>
          </cell>
          <cell r="DC1343" t="str">
            <v/>
          </cell>
          <cell r="DD1343" t="str">
            <v/>
          </cell>
          <cell r="DE1343" t="str">
            <v/>
          </cell>
          <cell r="DG1343" t="str">
            <v>TELEDOT COM (DST) BUGIRI</v>
          </cell>
          <cell r="DH1343" t="str">
            <v/>
          </cell>
          <cell r="DI1343" t="str">
            <v/>
          </cell>
          <cell r="DJ1343" t="str">
            <v/>
          </cell>
          <cell r="DK1343" t="str">
            <v/>
          </cell>
          <cell r="DL1343" t="str">
            <v/>
          </cell>
          <cell r="DM1343" t="str">
            <v/>
          </cell>
          <cell r="DN1343" t="str">
            <v/>
          </cell>
          <cell r="DO1343" t="str">
            <v/>
          </cell>
          <cell r="DP1343" t="str">
            <v/>
          </cell>
          <cell r="DQ1343" t="str">
            <v/>
          </cell>
          <cell r="DR1343" t="str">
            <v/>
          </cell>
          <cell r="DS1343" t="str">
            <v/>
          </cell>
          <cell r="DU1343" t="str">
            <v>TELEDOT COM (DST) BUGIRI</v>
          </cell>
          <cell r="DV1343" t="str">
            <v/>
          </cell>
          <cell r="DW1343" t="str">
            <v/>
          </cell>
          <cell r="DX1343" t="str">
            <v/>
          </cell>
          <cell r="DY1343" t="str">
            <v/>
          </cell>
          <cell r="DZ1343" t="str">
            <v/>
          </cell>
          <cell r="EA1343" t="str">
            <v/>
          </cell>
          <cell r="EB1343" t="str">
            <v/>
          </cell>
          <cell r="EC1343" t="str">
            <v/>
          </cell>
          <cell r="ED1343" t="str">
            <v/>
          </cell>
          <cell r="EE1343" t="str">
            <v/>
          </cell>
        </row>
        <row r="1344">
          <cell r="AF1344" t="str">
            <v>TELEDOT COM (DST) TORORO</v>
          </cell>
          <cell r="AG1344" t="str">
            <v>TELEDOT COM (DST) TORORO</v>
          </cell>
          <cell r="AH1344" t="str">
            <v/>
          </cell>
          <cell r="AI1344" t="str">
            <v/>
          </cell>
          <cell r="AJ1344" t="str">
            <v/>
          </cell>
          <cell r="AK1344" t="str">
            <v/>
          </cell>
          <cell r="AL1344" t="str">
            <v/>
          </cell>
          <cell r="AM1344" t="str">
            <v/>
          </cell>
          <cell r="AN1344" t="str">
            <v/>
          </cell>
          <cell r="AO1344" t="str">
            <v/>
          </cell>
          <cell r="AP1344" t="str">
            <v/>
          </cell>
          <cell r="AQ1344" t="str">
            <v/>
          </cell>
          <cell r="AR1344" t="str">
            <v/>
          </cell>
          <cell r="AS1344" t="str">
            <v/>
          </cell>
          <cell r="AT1344">
            <v>0</v>
          </cell>
          <cell r="AU1344" t="str">
            <v>TELEDOT COM (DST) TORORO</v>
          </cell>
          <cell r="AV1344" t="str">
            <v/>
          </cell>
          <cell r="AW1344" t="str">
            <v/>
          </cell>
          <cell r="AX1344" t="str">
            <v/>
          </cell>
          <cell r="AY1344" t="str">
            <v/>
          </cell>
          <cell r="AZ1344" t="str">
            <v/>
          </cell>
          <cell r="BA1344" t="str">
            <v/>
          </cell>
          <cell r="BB1344" t="str">
            <v/>
          </cell>
          <cell r="BC1344" t="str">
            <v/>
          </cell>
          <cell r="BD1344" t="str">
            <v/>
          </cell>
          <cell r="BE1344" t="str">
            <v/>
          </cell>
          <cell r="BG1344" t="str">
            <v>TELEDOT COM (DST) TORORO</v>
          </cell>
          <cell r="BH1344" t="str">
            <v/>
          </cell>
          <cell r="BI1344" t="str">
            <v/>
          </cell>
          <cell r="BJ1344" t="str">
            <v/>
          </cell>
          <cell r="BK1344" t="str">
            <v/>
          </cell>
          <cell r="BL1344" t="str">
            <v/>
          </cell>
          <cell r="BM1344" t="str">
            <v/>
          </cell>
          <cell r="BN1344" t="str">
            <v/>
          </cell>
          <cell r="BO1344" t="str">
            <v/>
          </cell>
          <cell r="BP1344" t="str">
            <v/>
          </cell>
          <cell r="BQ1344" t="str">
            <v/>
          </cell>
          <cell r="BR1344" t="str">
            <v/>
          </cell>
          <cell r="BS1344" t="str">
            <v/>
          </cell>
          <cell r="BU1344" t="str">
            <v>TELEDOT COM (DST) TORORO</v>
          </cell>
          <cell r="BV1344" t="str">
            <v/>
          </cell>
          <cell r="BW1344" t="str">
            <v/>
          </cell>
          <cell r="BX1344" t="str">
            <v/>
          </cell>
          <cell r="BY1344" t="str">
            <v/>
          </cell>
          <cell r="BZ1344" t="str">
            <v/>
          </cell>
          <cell r="CA1344" t="str">
            <v/>
          </cell>
          <cell r="CB1344" t="str">
            <v/>
          </cell>
          <cell r="CC1344" t="str">
            <v/>
          </cell>
          <cell r="CD1344" t="str">
            <v/>
          </cell>
          <cell r="CE1344" t="str">
            <v/>
          </cell>
          <cell r="CG1344" t="str">
            <v>TELEDOT COM (DST) TORORO</v>
          </cell>
          <cell r="CH1344" t="str">
            <v/>
          </cell>
          <cell r="CI1344" t="str">
            <v/>
          </cell>
          <cell r="CJ1344" t="str">
            <v/>
          </cell>
          <cell r="CK1344" t="str">
            <v/>
          </cell>
          <cell r="CL1344" t="str">
            <v/>
          </cell>
          <cell r="CM1344" t="str">
            <v/>
          </cell>
          <cell r="CN1344" t="str">
            <v/>
          </cell>
          <cell r="CO1344" t="str">
            <v/>
          </cell>
          <cell r="CP1344" t="str">
            <v/>
          </cell>
          <cell r="CQ1344" t="str">
            <v/>
          </cell>
          <cell r="CR1344" t="str">
            <v/>
          </cell>
          <cell r="CS1344" t="str">
            <v/>
          </cell>
          <cell r="CU1344" t="str">
            <v>TELEDOT COM (DST) TORORO</v>
          </cell>
          <cell r="CV1344" t="str">
            <v/>
          </cell>
          <cell r="CW1344" t="str">
            <v/>
          </cell>
          <cell r="CX1344" t="str">
            <v/>
          </cell>
          <cell r="CY1344" t="str">
            <v/>
          </cell>
          <cell r="CZ1344" t="str">
            <v/>
          </cell>
          <cell r="DA1344" t="str">
            <v/>
          </cell>
          <cell r="DB1344" t="str">
            <v/>
          </cell>
          <cell r="DC1344" t="str">
            <v/>
          </cell>
          <cell r="DD1344" t="str">
            <v/>
          </cell>
          <cell r="DE1344" t="str">
            <v/>
          </cell>
          <cell r="DG1344" t="str">
            <v>TELEDOT COM (DST) TORORO</v>
          </cell>
          <cell r="DH1344" t="str">
            <v/>
          </cell>
          <cell r="DI1344" t="str">
            <v/>
          </cell>
          <cell r="DJ1344" t="str">
            <v/>
          </cell>
          <cell r="DK1344" t="str">
            <v/>
          </cell>
          <cell r="DL1344" t="str">
            <v/>
          </cell>
          <cell r="DM1344" t="str">
            <v/>
          </cell>
          <cell r="DN1344" t="str">
            <v/>
          </cell>
          <cell r="DO1344" t="str">
            <v/>
          </cell>
          <cell r="DP1344" t="str">
            <v/>
          </cell>
          <cell r="DQ1344" t="str">
            <v/>
          </cell>
          <cell r="DR1344" t="str">
            <v/>
          </cell>
          <cell r="DS1344" t="str">
            <v/>
          </cell>
          <cell r="DU1344" t="str">
            <v>TELEDOT COM (DST) TORORO</v>
          </cell>
          <cell r="DV1344" t="str">
            <v/>
          </cell>
          <cell r="DW1344" t="str">
            <v/>
          </cell>
          <cell r="DX1344" t="str">
            <v/>
          </cell>
          <cell r="DY1344" t="str">
            <v/>
          </cell>
          <cell r="DZ1344" t="str">
            <v/>
          </cell>
          <cell r="EA1344" t="str">
            <v/>
          </cell>
          <cell r="EB1344" t="str">
            <v/>
          </cell>
          <cell r="EC1344" t="str">
            <v/>
          </cell>
          <cell r="ED1344" t="str">
            <v/>
          </cell>
          <cell r="EE1344" t="str">
            <v/>
          </cell>
        </row>
        <row r="1345">
          <cell r="AF1345" t="str">
            <v>TELEDOT COM(DST)</v>
          </cell>
          <cell r="AG1345" t="str">
            <v>TELEDOT COM(DST)</v>
          </cell>
          <cell r="AH1345" t="str">
            <v/>
          </cell>
          <cell r="AI1345" t="str">
            <v/>
          </cell>
          <cell r="AJ1345" t="str">
            <v/>
          </cell>
          <cell r="AK1345" t="str">
            <v/>
          </cell>
          <cell r="AL1345" t="str">
            <v/>
          </cell>
          <cell r="AM1345" t="str">
            <v/>
          </cell>
          <cell r="AN1345" t="str">
            <v/>
          </cell>
          <cell r="AO1345" t="str">
            <v/>
          </cell>
          <cell r="AP1345" t="str">
            <v/>
          </cell>
          <cell r="AQ1345" t="str">
            <v/>
          </cell>
          <cell r="AR1345" t="str">
            <v/>
          </cell>
          <cell r="AS1345" t="str">
            <v/>
          </cell>
          <cell r="AT1345">
            <v>0</v>
          </cell>
          <cell r="AU1345" t="str">
            <v>TELEDOT COM(DST)</v>
          </cell>
          <cell r="AV1345" t="str">
            <v/>
          </cell>
          <cell r="AW1345" t="str">
            <v/>
          </cell>
          <cell r="AX1345" t="str">
            <v/>
          </cell>
          <cell r="AY1345" t="str">
            <v/>
          </cell>
          <cell r="AZ1345" t="str">
            <v/>
          </cell>
          <cell r="BA1345" t="str">
            <v/>
          </cell>
          <cell r="BB1345" t="str">
            <v/>
          </cell>
          <cell r="BC1345" t="str">
            <v/>
          </cell>
          <cell r="BD1345" t="str">
            <v/>
          </cell>
          <cell r="BE1345" t="str">
            <v/>
          </cell>
          <cell r="BG1345" t="str">
            <v>TELEDOT COM(DST)</v>
          </cell>
          <cell r="BH1345" t="str">
            <v/>
          </cell>
          <cell r="BI1345" t="str">
            <v/>
          </cell>
          <cell r="BJ1345" t="str">
            <v/>
          </cell>
          <cell r="BK1345" t="str">
            <v/>
          </cell>
          <cell r="BL1345" t="str">
            <v/>
          </cell>
          <cell r="BM1345" t="str">
            <v/>
          </cell>
          <cell r="BN1345" t="str">
            <v/>
          </cell>
          <cell r="BO1345" t="str">
            <v/>
          </cell>
          <cell r="BP1345" t="str">
            <v/>
          </cell>
          <cell r="BQ1345" t="str">
            <v/>
          </cell>
          <cell r="BR1345" t="str">
            <v/>
          </cell>
          <cell r="BS1345" t="str">
            <v/>
          </cell>
          <cell r="BU1345" t="str">
            <v>TELEDOT COM(DST)</v>
          </cell>
          <cell r="BV1345" t="str">
            <v/>
          </cell>
          <cell r="BW1345" t="str">
            <v/>
          </cell>
          <cell r="BX1345" t="str">
            <v/>
          </cell>
          <cell r="BY1345" t="str">
            <v/>
          </cell>
          <cell r="BZ1345" t="str">
            <v/>
          </cell>
          <cell r="CA1345" t="str">
            <v/>
          </cell>
          <cell r="CB1345" t="str">
            <v/>
          </cell>
          <cell r="CC1345" t="str">
            <v/>
          </cell>
          <cell r="CD1345" t="str">
            <v/>
          </cell>
          <cell r="CE1345" t="str">
            <v/>
          </cell>
          <cell r="CG1345" t="str">
            <v>TELEDOT COM(DST)</v>
          </cell>
          <cell r="CH1345" t="str">
            <v/>
          </cell>
          <cell r="CI1345" t="str">
            <v/>
          </cell>
          <cell r="CJ1345" t="str">
            <v/>
          </cell>
          <cell r="CK1345" t="str">
            <v/>
          </cell>
          <cell r="CL1345" t="str">
            <v/>
          </cell>
          <cell r="CM1345" t="str">
            <v/>
          </cell>
          <cell r="CN1345" t="str">
            <v/>
          </cell>
          <cell r="CO1345" t="str">
            <v/>
          </cell>
          <cell r="CP1345" t="str">
            <v/>
          </cell>
          <cell r="CQ1345" t="str">
            <v/>
          </cell>
          <cell r="CR1345" t="str">
            <v/>
          </cell>
          <cell r="CS1345" t="str">
            <v/>
          </cell>
          <cell r="CU1345" t="str">
            <v>TELEDOT COM(DST)</v>
          </cell>
          <cell r="CV1345" t="str">
            <v/>
          </cell>
          <cell r="CW1345" t="str">
            <v/>
          </cell>
          <cell r="CX1345" t="str">
            <v/>
          </cell>
          <cell r="CY1345" t="str">
            <v/>
          </cell>
          <cell r="CZ1345" t="str">
            <v/>
          </cell>
          <cell r="DA1345" t="str">
            <v/>
          </cell>
          <cell r="DB1345" t="str">
            <v/>
          </cell>
          <cell r="DC1345" t="str">
            <v/>
          </cell>
          <cell r="DD1345" t="str">
            <v/>
          </cell>
          <cell r="DE1345" t="str">
            <v/>
          </cell>
          <cell r="DG1345" t="str">
            <v>TELEDOT COM(DST)</v>
          </cell>
          <cell r="DH1345" t="str">
            <v/>
          </cell>
          <cell r="DI1345" t="str">
            <v/>
          </cell>
          <cell r="DJ1345" t="str">
            <v/>
          </cell>
          <cell r="DK1345" t="str">
            <v/>
          </cell>
          <cell r="DL1345" t="str">
            <v/>
          </cell>
          <cell r="DM1345" t="str">
            <v/>
          </cell>
          <cell r="DN1345" t="str">
            <v/>
          </cell>
          <cell r="DO1345" t="str">
            <v/>
          </cell>
          <cell r="DP1345" t="str">
            <v/>
          </cell>
          <cell r="DQ1345" t="str">
            <v/>
          </cell>
          <cell r="DR1345" t="str">
            <v/>
          </cell>
          <cell r="DS1345" t="str">
            <v/>
          </cell>
          <cell r="DU1345" t="str">
            <v>TELEDOT COM(DST)</v>
          </cell>
          <cell r="DV1345" t="str">
            <v/>
          </cell>
          <cell r="DW1345" t="str">
            <v/>
          </cell>
          <cell r="DX1345" t="str">
            <v/>
          </cell>
          <cell r="DY1345" t="str">
            <v/>
          </cell>
          <cell r="DZ1345" t="str">
            <v/>
          </cell>
          <cell r="EA1345" t="str">
            <v/>
          </cell>
          <cell r="EB1345" t="str">
            <v/>
          </cell>
          <cell r="EC1345" t="str">
            <v/>
          </cell>
          <cell r="ED1345" t="str">
            <v/>
          </cell>
          <cell r="EE1345" t="str">
            <v/>
          </cell>
        </row>
        <row r="1346">
          <cell r="AF1346" t="str">
            <v>TENDO ELECTRICAL CENTRE AND STATIONARY</v>
          </cell>
          <cell r="AG1346" t="str">
            <v>TENDO ELECTRICAL CENTRE AND STATIONARY</v>
          </cell>
          <cell r="AH1346" t="str">
            <v/>
          </cell>
          <cell r="AI1346" t="str">
            <v/>
          </cell>
          <cell r="AJ1346" t="str">
            <v/>
          </cell>
          <cell r="AK1346" t="str">
            <v/>
          </cell>
          <cell r="AL1346" t="str">
            <v/>
          </cell>
          <cell r="AM1346" t="str">
            <v/>
          </cell>
          <cell r="AN1346" t="str">
            <v/>
          </cell>
          <cell r="AO1346" t="str">
            <v/>
          </cell>
          <cell r="AP1346" t="str">
            <v/>
          </cell>
          <cell r="AQ1346" t="str">
            <v/>
          </cell>
          <cell r="AR1346" t="str">
            <v/>
          </cell>
          <cell r="AS1346" t="str">
            <v/>
          </cell>
          <cell r="AT1346">
            <v>0</v>
          </cell>
          <cell r="AU1346" t="str">
            <v>TENDO ELECTRICAL CENTRE AND STATIONARY</v>
          </cell>
          <cell r="AV1346" t="str">
            <v/>
          </cell>
          <cell r="AW1346" t="str">
            <v/>
          </cell>
          <cell r="AX1346" t="str">
            <v/>
          </cell>
          <cell r="AY1346" t="str">
            <v/>
          </cell>
          <cell r="AZ1346" t="str">
            <v/>
          </cell>
          <cell r="BA1346" t="str">
            <v/>
          </cell>
          <cell r="BB1346" t="str">
            <v/>
          </cell>
          <cell r="BC1346" t="str">
            <v/>
          </cell>
          <cell r="BD1346" t="str">
            <v/>
          </cell>
          <cell r="BE1346" t="str">
            <v/>
          </cell>
          <cell r="BG1346" t="str">
            <v>TENDO ELECTRICAL CENTRE AND STATIONARY</v>
          </cell>
          <cell r="BH1346" t="str">
            <v/>
          </cell>
          <cell r="BI1346" t="str">
            <v/>
          </cell>
          <cell r="BJ1346" t="str">
            <v/>
          </cell>
          <cell r="BK1346" t="str">
            <v/>
          </cell>
          <cell r="BL1346" t="str">
            <v/>
          </cell>
          <cell r="BM1346" t="str">
            <v/>
          </cell>
          <cell r="BN1346" t="str">
            <v/>
          </cell>
          <cell r="BO1346" t="str">
            <v/>
          </cell>
          <cell r="BP1346" t="str">
            <v/>
          </cell>
          <cell r="BQ1346" t="str">
            <v/>
          </cell>
          <cell r="BR1346" t="str">
            <v/>
          </cell>
          <cell r="BS1346" t="str">
            <v/>
          </cell>
          <cell r="BU1346" t="str">
            <v>TENDO ELECTRICAL CENTRE AND STATIONARY</v>
          </cell>
          <cell r="BV1346" t="str">
            <v/>
          </cell>
          <cell r="BW1346" t="str">
            <v/>
          </cell>
          <cell r="BX1346" t="str">
            <v/>
          </cell>
          <cell r="BY1346" t="str">
            <v/>
          </cell>
          <cell r="BZ1346" t="str">
            <v/>
          </cell>
          <cell r="CA1346" t="str">
            <v/>
          </cell>
          <cell r="CB1346" t="str">
            <v/>
          </cell>
          <cell r="CC1346" t="str">
            <v/>
          </cell>
          <cell r="CD1346" t="str">
            <v/>
          </cell>
          <cell r="CE1346" t="str">
            <v/>
          </cell>
          <cell r="CG1346" t="str">
            <v>TENDO ELECTRICAL CENTRE AND STATIONARY</v>
          </cell>
          <cell r="CH1346" t="str">
            <v/>
          </cell>
          <cell r="CI1346" t="str">
            <v/>
          </cell>
          <cell r="CJ1346" t="str">
            <v/>
          </cell>
          <cell r="CK1346" t="str">
            <v/>
          </cell>
          <cell r="CL1346" t="str">
            <v/>
          </cell>
          <cell r="CM1346" t="str">
            <v/>
          </cell>
          <cell r="CN1346" t="str">
            <v/>
          </cell>
          <cell r="CO1346" t="str">
            <v/>
          </cell>
          <cell r="CP1346" t="str">
            <v/>
          </cell>
          <cell r="CQ1346" t="str">
            <v/>
          </cell>
          <cell r="CR1346" t="str">
            <v/>
          </cell>
          <cell r="CS1346" t="str">
            <v/>
          </cell>
          <cell r="CU1346" t="str">
            <v>TENDO ELECTRICAL CENTRE AND STATIONARY</v>
          </cell>
          <cell r="CV1346" t="str">
            <v/>
          </cell>
          <cell r="CW1346" t="str">
            <v/>
          </cell>
          <cell r="CX1346" t="str">
            <v/>
          </cell>
          <cell r="CY1346" t="str">
            <v/>
          </cell>
          <cell r="CZ1346" t="str">
            <v/>
          </cell>
          <cell r="DA1346" t="str">
            <v/>
          </cell>
          <cell r="DB1346" t="str">
            <v/>
          </cell>
          <cell r="DC1346" t="str">
            <v/>
          </cell>
          <cell r="DD1346" t="str">
            <v/>
          </cell>
          <cell r="DE1346" t="str">
            <v/>
          </cell>
          <cell r="DG1346" t="str">
            <v>TENDO ELECTRICAL CENTRE AND STATIONARY</v>
          </cell>
          <cell r="DH1346" t="str">
            <v/>
          </cell>
          <cell r="DI1346" t="str">
            <v/>
          </cell>
          <cell r="DJ1346" t="str">
            <v/>
          </cell>
          <cell r="DK1346" t="str">
            <v/>
          </cell>
          <cell r="DL1346" t="str">
            <v/>
          </cell>
          <cell r="DM1346" t="str">
            <v/>
          </cell>
          <cell r="DN1346" t="str">
            <v/>
          </cell>
          <cell r="DO1346" t="str">
            <v/>
          </cell>
          <cell r="DP1346" t="str">
            <v/>
          </cell>
          <cell r="DQ1346" t="str">
            <v/>
          </cell>
          <cell r="DR1346" t="str">
            <v/>
          </cell>
          <cell r="DS1346" t="str">
            <v/>
          </cell>
          <cell r="DU1346" t="str">
            <v>TENDO ELECTRICAL CENTRE AND STATIONARY</v>
          </cell>
          <cell r="DV1346" t="str">
            <v/>
          </cell>
          <cell r="DW1346" t="str">
            <v/>
          </cell>
          <cell r="DX1346" t="str">
            <v/>
          </cell>
          <cell r="DY1346" t="str">
            <v/>
          </cell>
          <cell r="DZ1346" t="str">
            <v/>
          </cell>
          <cell r="EA1346" t="str">
            <v/>
          </cell>
          <cell r="EB1346" t="str">
            <v/>
          </cell>
          <cell r="EC1346" t="str">
            <v/>
          </cell>
          <cell r="ED1346" t="str">
            <v/>
          </cell>
          <cell r="EE1346" t="str">
            <v/>
          </cell>
        </row>
        <row r="1347">
          <cell r="AF1347" t="str">
            <v>TEST</v>
          </cell>
          <cell r="AG1347" t="str">
            <v>TEST</v>
          </cell>
          <cell r="AH1347" t="str">
            <v/>
          </cell>
          <cell r="AI1347" t="str">
            <v/>
          </cell>
          <cell r="AJ1347" t="str">
            <v/>
          </cell>
          <cell r="AK1347" t="str">
            <v/>
          </cell>
          <cell r="AL1347" t="str">
            <v/>
          </cell>
          <cell r="AM1347" t="str">
            <v/>
          </cell>
          <cell r="AN1347" t="str">
            <v/>
          </cell>
          <cell r="AO1347" t="str">
            <v/>
          </cell>
          <cell r="AP1347" t="str">
            <v/>
          </cell>
          <cell r="AQ1347" t="str">
            <v/>
          </cell>
          <cell r="AR1347" t="str">
            <v/>
          </cell>
          <cell r="AS1347" t="str">
            <v/>
          </cell>
          <cell r="AT1347">
            <v>0</v>
          </cell>
          <cell r="AU1347" t="str">
            <v>TEST</v>
          </cell>
          <cell r="AV1347" t="str">
            <v/>
          </cell>
          <cell r="AW1347" t="str">
            <v/>
          </cell>
          <cell r="AX1347" t="str">
            <v/>
          </cell>
          <cell r="AY1347" t="str">
            <v/>
          </cell>
          <cell r="AZ1347" t="str">
            <v/>
          </cell>
          <cell r="BA1347" t="str">
            <v/>
          </cell>
          <cell r="BB1347" t="str">
            <v/>
          </cell>
          <cell r="BC1347" t="str">
            <v/>
          </cell>
          <cell r="BD1347" t="str">
            <v/>
          </cell>
          <cell r="BE1347" t="str">
            <v/>
          </cell>
          <cell r="BG1347" t="str">
            <v>TEST</v>
          </cell>
          <cell r="BH1347" t="str">
            <v/>
          </cell>
          <cell r="BI1347" t="str">
            <v/>
          </cell>
          <cell r="BJ1347" t="str">
            <v/>
          </cell>
          <cell r="BK1347" t="str">
            <v/>
          </cell>
          <cell r="BL1347" t="str">
            <v/>
          </cell>
          <cell r="BM1347" t="str">
            <v/>
          </cell>
          <cell r="BN1347" t="str">
            <v/>
          </cell>
          <cell r="BO1347" t="str">
            <v/>
          </cell>
          <cell r="BP1347" t="str">
            <v/>
          </cell>
          <cell r="BQ1347" t="str">
            <v/>
          </cell>
          <cell r="BR1347" t="str">
            <v/>
          </cell>
          <cell r="BS1347" t="str">
            <v/>
          </cell>
          <cell r="BU1347" t="str">
            <v>TEST</v>
          </cell>
          <cell r="BV1347" t="str">
            <v/>
          </cell>
          <cell r="BW1347" t="str">
            <v/>
          </cell>
          <cell r="BX1347" t="str">
            <v/>
          </cell>
          <cell r="BY1347" t="str">
            <v/>
          </cell>
          <cell r="BZ1347" t="str">
            <v/>
          </cell>
          <cell r="CA1347" t="str">
            <v/>
          </cell>
          <cell r="CB1347" t="str">
            <v/>
          </cell>
          <cell r="CC1347" t="str">
            <v/>
          </cell>
          <cell r="CD1347" t="str">
            <v/>
          </cell>
          <cell r="CE1347" t="str">
            <v/>
          </cell>
          <cell r="CG1347" t="str">
            <v>TEST</v>
          </cell>
          <cell r="CH1347" t="str">
            <v/>
          </cell>
          <cell r="CI1347" t="str">
            <v/>
          </cell>
          <cell r="CJ1347" t="str">
            <v/>
          </cell>
          <cell r="CK1347" t="str">
            <v/>
          </cell>
          <cell r="CL1347" t="str">
            <v/>
          </cell>
          <cell r="CM1347" t="str">
            <v/>
          </cell>
          <cell r="CN1347" t="str">
            <v/>
          </cell>
          <cell r="CO1347" t="str">
            <v/>
          </cell>
          <cell r="CP1347" t="str">
            <v/>
          </cell>
          <cell r="CQ1347" t="str">
            <v/>
          </cell>
          <cell r="CR1347" t="str">
            <v/>
          </cell>
          <cell r="CS1347" t="str">
            <v/>
          </cell>
          <cell r="CU1347" t="str">
            <v>TEST</v>
          </cell>
          <cell r="CV1347" t="str">
            <v/>
          </cell>
          <cell r="CW1347" t="str">
            <v/>
          </cell>
          <cell r="CX1347" t="str">
            <v/>
          </cell>
          <cell r="CY1347" t="str">
            <v/>
          </cell>
          <cell r="CZ1347" t="str">
            <v/>
          </cell>
          <cell r="DA1347" t="str">
            <v/>
          </cell>
          <cell r="DB1347" t="str">
            <v/>
          </cell>
          <cell r="DC1347" t="str">
            <v/>
          </cell>
          <cell r="DD1347" t="str">
            <v/>
          </cell>
          <cell r="DE1347" t="str">
            <v/>
          </cell>
          <cell r="DG1347" t="str">
            <v>TEST</v>
          </cell>
          <cell r="DH1347" t="str">
            <v/>
          </cell>
          <cell r="DI1347" t="str">
            <v/>
          </cell>
          <cell r="DJ1347" t="str">
            <v/>
          </cell>
          <cell r="DK1347" t="str">
            <v/>
          </cell>
          <cell r="DL1347" t="str">
            <v/>
          </cell>
          <cell r="DM1347" t="str">
            <v/>
          </cell>
          <cell r="DN1347" t="str">
            <v/>
          </cell>
          <cell r="DO1347" t="str">
            <v/>
          </cell>
          <cell r="DP1347" t="str">
            <v/>
          </cell>
          <cell r="DQ1347" t="str">
            <v/>
          </cell>
          <cell r="DR1347" t="str">
            <v/>
          </cell>
          <cell r="DS1347" t="str">
            <v/>
          </cell>
          <cell r="DU1347" t="str">
            <v>TEST</v>
          </cell>
          <cell r="DV1347" t="str">
            <v/>
          </cell>
          <cell r="DW1347" t="str">
            <v/>
          </cell>
          <cell r="DX1347" t="str">
            <v/>
          </cell>
          <cell r="DY1347" t="str">
            <v/>
          </cell>
          <cell r="DZ1347" t="str">
            <v/>
          </cell>
          <cell r="EA1347" t="str">
            <v/>
          </cell>
          <cell r="EB1347" t="str">
            <v/>
          </cell>
          <cell r="EC1347" t="str">
            <v/>
          </cell>
          <cell r="ED1347" t="str">
            <v/>
          </cell>
          <cell r="EE1347" t="str">
            <v/>
          </cell>
        </row>
        <row r="1348">
          <cell r="AF1348" t="str">
            <v>TEST</v>
          </cell>
          <cell r="AG1348" t="str">
            <v>TEST</v>
          </cell>
          <cell r="AH1348" t="str">
            <v/>
          </cell>
          <cell r="AI1348" t="str">
            <v/>
          </cell>
          <cell r="AJ1348" t="str">
            <v/>
          </cell>
          <cell r="AK1348" t="str">
            <v/>
          </cell>
          <cell r="AL1348" t="str">
            <v/>
          </cell>
          <cell r="AM1348" t="str">
            <v/>
          </cell>
          <cell r="AN1348" t="str">
            <v/>
          </cell>
          <cell r="AO1348" t="str">
            <v/>
          </cell>
          <cell r="AP1348" t="str">
            <v/>
          </cell>
          <cell r="AQ1348" t="str">
            <v/>
          </cell>
          <cell r="AR1348" t="str">
            <v/>
          </cell>
          <cell r="AS1348" t="str">
            <v/>
          </cell>
          <cell r="AT1348">
            <v>0</v>
          </cell>
          <cell r="AU1348" t="str">
            <v>TEST</v>
          </cell>
          <cell r="AV1348" t="str">
            <v/>
          </cell>
          <cell r="AW1348" t="str">
            <v/>
          </cell>
          <cell r="AX1348" t="str">
            <v/>
          </cell>
          <cell r="AY1348" t="str">
            <v/>
          </cell>
          <cell r="AZ1348" t="str">
            <v/>
          </cell>
          <cell r="BA1348" t="str">
            <v/>
          </cell>
          <cell r="BB1348" t="str">
            <v/>
          </cell>
          <cell r="BC1348" t="str">
            <v/>
          </cell>
          <cell r="BD1348" t="str">
            <v/>
          </cell>
          <cell r="BE1348" t="str">
            <v/>
          </cell>
          <cell r="BG1348" t="str">
            <v>TEST</v>
          </cell>
          <cell r="BH1348" t="str">
            <v/>
          </cell>
          <cell r="BI1348" t="str">
            <v/>
          </cell>
          <cell r="BJ1348" t="str">
            <v/>
          </cell>
          <cell r="BK1348" t="str">
            <v/>
          </cell>
          <cell r="BL1348" t="str">
            <v/>
          </cell>
          <cell r="BM1348" t="str">
            <v/>
          </cell>
          <cell r="BN1348" t="str">
            <v/>
          </cell>
          <cell r="BO1348" t="str">
            <v/>
          </cell>
          <cell r="BP1348" t="str">
            <v/>
          </cell>
          <cell r="BQ1348" t="str">
            <v/>
          </cell>
          <cell r="BR1348" t="str">
            <v/>
          </cell>
          <cell r="BS1348" t="str">
            <v/>
          </cell>
          <cell r="BU1348" t="str">
            <v>TEST</v>
          </cell>
          <cell r="BV1348" t="str">
            <v/>
          </cell>
          <cell r="BW1348" t="str">
            <v/>
          </cell>
          <cell r="BX1348" t="str">
            <v/>
          </cell>
          <cell r="BY1348" t="str">
            <v/>
          </cell>
          <cell r="BZ1348" t="str">
            <v/>
          </cell>
          <cell r="CA1348" t="str">
            <v/>
          </cell>
          <cell r="CB1348" t="str">
            <v/>
          </cell>
          <cell r="CC1348" t="str">
            <v/>
          </cell>
          <cell r="CD1348" t="str">
            <v/>
          </cell>
          <cell r="CE1348" t="str">
            <v/>
          </cell>
          <cell r="CG1348" t="str">
            <v>TEST</v>
          </cell>
          <cell r="CH1348" t="str">
            <v/>
          </cell>
          <cell r="CI1348" t="str">
            <v/>
          </cell>
          <cell r="CJ1348" t="str">
            <v/>
          </cell>
          <cell r="CK1348" t="str">
            <v/>
          </cell>
          <cell r="CL1348" t="str">
            <v/>
          </cell>
          <cell r="CM1348" t="str">
            <v/>
          </cell>
          <cell r="CN1348" t="str">
            <v/>
          </cell>
          <cell r="CO1348" t="str">
            <v/>
          </cell>
          <cell r="CP1348" t="str">
            <v/>
          </cell>
          <cell r="CQ1348" t="str">
            <v/>
          </cell>
          <cell r="CR1348" t="str">
            <v/>
          </cell>
          <cell r="CS1348" t="str">
            <v/>
          </cell>
          <cell r="CU1348" t="str">
            <v>TEST</v>
          </cell>
          <cell r="CV1348" t="str">
            <v/>
          </cell>
          <cell r="CW1348" t="str">
            <v/>
          </cell>
          <cell r="CX1348" t="str">
            <v/>
          </cell>
          <cell r="CY1348" t="str">
            <v/>
          </cell>
          <cell r="CZ1348" t="str">
            <v/>
          </cell>
          <cell r="DA1348" t="str">
            <v/>
          </cell>
          <cell r="DB1348" t="str">
            <v/>
          </cell>
          <cell r="DC1348" t="str">
            <v/>
          </cell>
          <cell r="DD1348" t="str">
            <v/>
          </cell>
          <cell r="DE1348" t="str">
            <v/>
          </cell>
          <cell r="DG1348" t="str">
            <v>TEST</v>
          </cell>
          <cell r="DH1348" t="str">
            <v/>
          </cell>
          <cell r="DI1348" t="str">
            <v/>
          </cell>
          <cell r="DJ1348" t="str">
            <v/>
          </cell>
          <cell r="DK1348" t="str">
            <v/>
          </cell>
          <cell r="DL1348" t="str">
            <v/>
          </cell>
          <cell r="DM1348" t="str">
            <v/>
          </cell>
          <cell r="DN1348" t="str">
            <v/>
          </cell>
          <cell r="DO1348" t="str">
            <v/>
          </cell>
          <cell r="DP1348" t="str">
            <v/>
          </cell>
          <cell r="DQ1348" t="str">
            <v/>
          </cell>
          <cell r="DR1348" t="str">
            <v/>
          </cell>
          <cell r="DS1348" t="str">
            <v/>
          </cell>
          <cell r="DU1348" t="str">
            <v>TEST</v>
          </cell>
          <cell r="DV1348" t="str">
            <v/>
          </cell>
          <cell r="DW1348" t="str">
            <v/>
          </cell>
          <cell r="DX1348" t="str">
            <v/>
          </cell>
          <cell r="DY1348" t="str">
            <v/>
          </cell>
          <cell r="DZ1348" t="str">
            <v/>
          </cell>
          <cell r="EA1348" t="str">
            <v/>
          </cell>
          <cell r="EB1348" t="str">
            <v/>
          </cell>
          <cell r="EC1348" t="str">
            <v/>
          </cell>
          <cell r="ED1348" t="str">
            <v/>
          </cell>
          <cell r="EE1348" t="str">
            <v/>
          </cell>
        </row>
        <row r="1349">
          <cell r="AF1349" t="str">
            <v>TESTING</v>
          </cell>
          <cell r="AG1349" t="str">
            <v>TESTING</v>
          </cell>
          <cell r="AH1349" t="str">
            <v/>
          </cell>
          <cell r="AI1349" t="str">
            <v/>
          </cell>
          <cell r="AJ1349" t="str">
            <v/>
          </cell>
          <cell r="AK1349" t="str">
            <v/>
          </cell>
          <cell r="AL1349" t="str">
            <v/>
          </cell>
          <cell r="AM1349" t="str">
            <v/>
          </cell>
          <cell r="AN1349" t="str">
            <v/>
          </cell>
          <cell r="AO1349" t="str">
            <v/>
          </cell>
          <cell r="AP1349" t="str">
            <v/>
          </cell>
          <cell r="AQ1349" t="str">
            <v/>
          </cell>
          <cell r="AR1349" t="str">
            <v/>
          </cell>
          <cell r="AS1349" t="str">
            <v/>
          </cell>
          <cell r="AT1349">
            <v>0</v>
          </cell>
          <cell r="AU1349" t="str">
            <v>TESTING</v>
          </cell>
          <cell r="AV1349" t="str">
            <v/>
          </cell>
          <cell r="AW1349" t="str">
            <v/>
          </cell>
          <cell r="AX1349" t="str">
            <v/>
          </cell>
          <cell r="AY1349" t="str">
            <v/>
          </cell>
          <cell r="AZ1349" t="str">
            <v/>
          </cell>
          <cell r="BA1349" t="str">
            <v/>
          </cell>
          <cell r="BB1349" t="str">
            <v/>
          </cell>
          <cell r="BC1349" t="str">
            <v/>
          </cell>
          <cell r="BD1349" t="str">
            <v/>
          </cell>
          <cell r="BE1349" t="str">
            <v/>
          </cell>
          <cell r="BG1349" t="str">
            <v>TESTING</v>
          </cell>
          <cell r="BH1349" t="str">
            <v/>
          </cell>
          <cell r="BI1349" t="str">
            <v/>
          </cell>
          <cell r="BJ1349" t="str">
            <v/>
          </cell>
          <cell r="BK1349" t="str">
            <v/>
          </cell>
          <cell r="BL1349" t="str">
            <v/>
          </cell>
          <cell r="BM1349" t="str">
            <v/>
          </cell>
          <cell r="BN1349" t="str">
            <v/>
          </cell>
          <cell r="BO1349" t="str">
            <v/>
          </cell>
          <cell r="BP1349" t="str">
            <v/>
          </cell>
          <cell r="BQ1349" t="str">
            <v/>
          </cell>
          <cell r="BR1349" t="str">
            <v/>
          </cell>
          <cell r="BS1349" t="str">
            <v/>
          </cell>
          <cell r="BU1349" t="str">
            <v>TESTING</v>
          </cell>
          <cell r="BV1349" t="str">
            <v/>
          </cell>
          <cell r="BW1349" t="str">
            <v/>
          </cell>
          <cell r="BX1349" t="str">
            <v/>
          </cell>
          <cell r="BY1349" t="str">
            <v/>
          </cell>
          <cell r="BZ1349" t="str">
            <v/>
          </cell>
          <cell r="CA1349" t="str">
            <v/>
          </cell>
          <cell r="CB1349" t="str">
            <v/>
          </cell>
          <cell r="CC1349" t="str">
            <v/>
          </cell>
          <cell r="CD1349" t="str">
            <v/>
          </cell>
          <cell r="CE1349" t="str">
            <v/>
          </cell>
          <cell r="CG1349" t="str">
            <v>TESTING</v>
          </cell>
          <cell r="CH1349" t="str">
            <v/>
          </cell>
          <cell r="CI1349" t="str">
            <v/>
          </cell>
          <cell r="CJ1349" t="str">
            <v/>
          </cell>
          <cell r="CK1349" t="str">
            <v/>
          </cell>
          <cell r="CL1349" t="str">
            <v/>
          </cell>
          <cell r="CM1349" t="str">
            <v/>
          </cell>
          <cell r="CN1349" t="str">
            <v/>
          </cell>
          <cell r="CO1349" t="str">
            <v/>
          </cell>
          <cell r="CP1349" t="str">
            <v/>
          </cell>
          <cell r="CQ1349" t="str">
            <v/>
          </cell>
          <cell r="CR1349" t="str">
            <v/>
          </cell>
          <cell r="CS1349" t="str">
            <v/>
          </cell>
          <cell r="CU1349" t="str">
            <v>TESTING</v>
          </cell>
          <cell r="CV1349" t="str">
            <v/>
          </cell>
          <cell r="CW1349" t="str">
            <v/>
          </cell>
          <cell r="CX1349" t="str">
            <v/>
          </cell>
          <cell r="CY1349" t="str">
            <v/>
          </cell>
          <cell r="CZ1349" t="str">
            <v/>
          </cell>
          <cell r="DA1349" t="str">
            <v/>
          </cell>
          <cell r="DB1349" t="str">
            <v/>
          </cell>
          <cell r="DC1349" t="str">
            <v/>
          </cell>
          <cell r="DD1349" t="str">
            <v/>
          </cell>
          <cell r="DE1349" t="str">
            <v/>
          </cell>
          <cell r="DG1349" t="str">
            <v>TESTING</v>
          </cell>
          <cell r="DH1349" t="str">
            <v/>
          </cell>
          <cell r="DI1349" t="str">
            <v/>
          </cell>
          <cell r="DJ1349" t="str">
            <v/>
          </cell>
          <cell r="DK1349" t="str">
            <v/>
          </cell>
          <cell r="DL1349" t="str">
            <v/>
          </cell>
          <cell r="DM1349" t="str">
            <v/>
          </cell>
          <cell r="DN1349" t="str">
            <v/>
          </cell>
          <cell r="DO1349" t="str">
            <v/>
          </cell>
          <cell r="DP1349" t="str">
            <v/>
          </cell>
          <cell r="DQ1349" t="str">
            <v/>
          </cell>
          <cell r="DR1349" t="str">
            <v/>
          </cell>
          <cell r="DS1349" t="str">
            <v/>
          </cell>
          <cell r="DU1349" t="str">
            <v>TESTING</v>
          </cell>
          <cell r="DV1349" t="str">
            <v/>
          </cell>
          <cell r="DW1349" t="str">
            <v/>
          </cell>
          <cell r="DX1349" t="str">
            <v/>
          </cell>
          <cell r="DY1349" t="str">
            <v/>
          </cell>
          <cell r="DZ1349" t="str">
            <v/>
          </cell>
          <cell r="EA1349" t="str">
            <v/>
          </cell>
          <cell r="EB1349" t="str">
            <v/>
          </cell>
          <cell r="EC1349" t="str">
            <v/>
          </cell>
          <cell r="ED1349" t="str">
            <v/>
          </cell>
          <cell r="EE1349" t="str">
            <v/>
          </cell>
        </row>
        <row r="1350">
          <cell r="AF1350" t="str">
            <v>TEXAS RANGES COMPANY LIMITED KAMPALA</v>
          </cell>
          <cell r="AG1350" t="str">
            <v>TEXAS RANGES COMPANY LIMITED KAMPALA</v>
          </cell>
          <cell r="AH1350" t="str">
            <v/>
          </cell>
          <cell r="AI1350" t="str">
            <v/>
          </cell>
          <cell r="AJ1350" t="str">
            <v/>
          </cell>
          <cell r="AK1350" t="str">
            <v/>
          </cell>
          <cell r="AL1350" t="str">
            <v/>
          </cell>
          <cell r="AM1350" t="str">
            <v/>
          </cell>
          <cell r="AN1350" t="str">
            <v/>
          </cell>
          <cell r="AO1350" t="str">
            <v/>
          </cell>
          <cell r="AP1350" t="str">
            <v/>
          </cell>
          <cell r="AQ1350" t="str">
            <v/>
          </cell>
          <cell r="AR1350" t="str">
            <v/>
          </cell>
          <cell r="AS1350" t="str">
            <v/>
          </cell>
          <cell r="AT1350">
            <v>0</v>
          </cell>
          <cell r="AU1350" t="str">
            <v>TEXAS RANGES COMPANY LIMITED KAMPALA</v>
          </cell>
          <cell r="AV1350" t="str">
            <v/>
          </cell>
          <cell r="AW1350" t="str">
            <v/>
          </cell>
          <cell r="AX1350" t="str">
            <v/>
          </cell>
          <cell r="AY1350" t="str">
            <v/>
          </cell>
          <cell r="AZ1350" t="str">
            <v/>
          </cell>
          <cell r="BA1350" t="str">
            <v/>
          </cell>
          <cell r="BB1350" t="str">
            <v/>
          </cell>
          <cell r="BC1350" t="str">
            <v/>
          </cell>
          <cell r="BD1350" t="str">
            <v/>
          </cell>
          <cell r="BE1350" t="str">
            <v/>
          </cell>
          <cell r="BG1350" t="str">
            <v>TEXAS RANGES COMPANY LIMITED KAMPALA</v>
          </cell>
          <cell r="BH1350" t="str">
            <v/>
          </cell>
          <cell r="BI1350" t="str">
            <v/>
          </cell>
          <cell r="BJ1350" t="str">
            <v/>
          </cell>
          <cell r="BK1350" t="str">
            <v/>
          </cell>
          <cell r="BL1350" t="str">
            <v/>
          </cell>
          <cell r="BM1350" t="str">
            <v/>
          </cell>
          <cell r="BN1350" t="str">
            <v/>
          </cell>
          <cell r="BO1350" t="str">
            <v/>
          </cell>
          <cell r="BP1350" t="str">
            <v/>
          </cell>
          <cell r="BQ1350" t="str">
            <v/>
          </cell>
          <cell r="BR1350" t="str">
            <v/>
          </cell>
          <cell r="BS1350" t="str">
            <v/>
          </cell>
          <cell r="BU1350" t="str">
            <v>TEXAS RANGES COMPANY LIMITED KAMPALA</v>
          </cell>
          <cell r="BV1350" t="str">
            <v/>
          </cell>
          <cell r="BW1350" t="str">
            <v/>
          </cell>
          <cell r="BX1350" t="str">
            <v/>
          </cell>
          <cell r="BY1350" t="str">
            <v/>
          </cell>
          <cell r="BZ1350" t="str">
            <v/>
          </cell>
          <cell r="CA1350" t="str">
            <v/>
          </cell>
          <cell r="CB1350" t="str">
            <v/>
          </cell>
          <cell r="CC1350" t="str">
            <v/>
          </cell>
          <cell r="CD1350" t="str">
            <v/>
          </cell>
          <cell r="CE1350" t="str">
            <v/>
          </cell>
          <cell r="CG1350" t="str">
            <v>TEXAS RANGES COMPANY LIMITED KAMPALA</v>
          </cell>
          <cell r="CH1350" t="str">
            <v/>
          </cell>
          <cell r="CI1350" t="str">
            <v/>
          </cell>
          <cell r="CJ1350" t="str">
            <v/>
          </cell>
          <cell r="CK1350" t="str">
            <v/>
          </cell>
          <cell r="CL1350" t="str">
            <v/>
          </cell>
          <cell r="CM1350" t="str">
            <v/>
          </cell>
          <cell r="CN1350" t="str">
            <v/>
          </cell>
          <cell r="CO1350" t="str">
            <v/>
          </cell>
          <cell r="CP1350" t="str">
            <v/>
          </cell>
          <cell r="CQ1350" t="str">
            <v/>
          </cell>
          <cell r="CR1350" t="str">
            <v/>
          </cell>
          <cell r="CS1350" t="str">
            <v/>
          </cell>
          <cell r="CU1350" t="str">
            <v>TEXAS RANGES COMPANY LIMITED KAMPALA</v>
          </cell>
          <cell r="CV1350" t="str">
            <v/>
          </cell>
          <cell r="CW1350" t="str">
            <v/>
          </cell>
          <cell r="CX1350" t="str">
            <v/>
          </cell>
          <cell r="CY1350" t="str">
            <v/>
          </cell>
          <cell r="CZ1350" t="str">
            <v/>
          </cell>
          <cell r="DA1350" t="str">
            <v/>
          </cell>
          <cell r="DB1350" t="str">
            <v/>
          </cell>
          <cell r="DC1350" t="str">
            <v/>
          </cell>
          <cell r="DD1350" t="str">
            <v/>
          </cell>
          <cell r="DE1350" t="str">
            <v/>
          </cell>
          <cell r="DG1350" t="str">
            <v>TEXAS RANGES COMPANY LIMITED KAMPALA</v>
          </cell>
          <cell r="DH1350" t="str">
            <v/>
          </cell>
          <cell r="DI1350" t="str">
            <v/>
          </cell>
          <cell r="DJ1350" t="str">
            <v/>
          </cell>
          <cell r="DK1350" t="str">
            <v/>
          </cell>
          <cell r="DL1350" t="str">
            <v/>
          </cell>
          <cell r="DM1350" t="str">
            <v/>
          </cell>
          <cell r="DN1350" t="str">
            <v/>
          </cell>
          <cell r="DO1350" t="str">
            <v/>
          </cell>
          <cell r="DP1350" t="str">
            <v/>
          </cell>
          <cell r="DQ1350" t="str">
            <v/>
          </cell>
          <cell r="DR1350" t="str">
            <v/>
          </cell>
          <cell r="DS1350" t="str">
            <v/>
          </cell>
          <cell r="DU1350" t="str">
            <v>TEXAS RANGES COMPANY LIMITED KAMPALA</v>
          </cell>
          <cell r="DV1350" t="str">
            <v/>
          </cell>
          <cell r="DW1350" t="str">
            <v/>
          </cell>
          <cell r="DX1350" t="str">
            <v/>
          </cell>
          <cell r="DY1350" t="str">
            <v/>
          </cell>
          <cell r="DZ1350" t="str">
            <v/>
          </cell>
          <cell r="EA1350" t="str">
            <v/>
          </cell>
          <cell r="EB1350" t="str">
            <v/>
          </cell>
          <cell r="EC1350" t="str">
            <v/>
          </cell>
          <cell r="ED1350" t="str">
            <v/>
          </cell>
          <cell r="EE1350" t="str">
            <v/>
          </cell>
        </row>
        <row r="1351">
          <cell r="AF1351" t="str">
            <v>TF GENERAL STORES</v>
          </cell>
          <cell r="AG1351" t="str">
            <v>TF GENERAL STORES</v>
          </cell>
          <cell r="AH1351" t="str">
            <v/>
          </cell>
          <cell r="AI1351" t="str">
            <v/>
          </cell>
          <cell r="AJ1351" t="str">
            <v/>
          </cell>
          <cell r="AK1351" t="str">
            <v/>
          </cell>
          <cell r="AL1351" t="str">
            <v/>
          </cell>
          <cell r="AM1351" t="str">
            <v/>
          </cell>
          <cell r="AN1351" t="str">
            <v/>
          </cell>
          <cell r="AO1351" t="str">
            <v/>
          </cell>
          <cell r="AP1351" t="str">
            <v/>
          </cell>
          <cell r="AQ1351" t="str">
            <v/>
          </cell>
          <cell r="AR1351" t="str">
            <v/>
          </cell>
          <cell r="AS1351" t="str">
            <v/>
          </cell>
          <cell r="AT1351">
            <v>0</v>
          </cell>
          <cell r="AU1351" t="str">
            <v>TF GENERAL STORES</v>
          </cell>
          <cell r="AV1351" t="str">
            <v/>
          </cell>
          <cell r="AW1351" t="str">
            <v/>
          </cell>
          <cell r="AX1351" t="str">
            <v/>
          </cell>
          <cell r="AY1351" t="str">
            <v/>
          </cell>
          <cell r="AZ1351" t="str">
            <v/>
          </cell>
          <cell r="BA1351" t="str">
            <v/>
          </cell>
          <cell r="BB1351" t="str">
            <v/>
          </cell>
          <cell r="BC1351" t="str">
            <v/>
          </cell>
          <cell r="BD1351" t="str">
            <v/>
          </cell>
          <cell r="BE1351" t="str">
            <v/>
          </cell>
          <cell r="BG1351" t="str">
            <v>TF GENERAL STORES</v>
          </cell>
          <cell r="BH1351" t="str">
            <v/>
          </cell>
          <cell r="BI1351" t="str">
            <v/>
          </cell>
          <cell r="BJ1351" t="str">
            <v/>
          </cell>
          <cell r="BK1351" t="str">
            <v/>
          </cell>
          <cell r="BL1351" t="str">
            <v/>
          </cell>
          <cell r="BM1351" t="str">
            <v/>
          </cell>
          <cell r="BN1351" t="str">
            <v/>
          </cell>
          <cell r="BO1351" t="str">
            <v/>
          </cell>
          <cell r="BP1351" t="str">
            <v/>
          </cell>
          <cell r="BQ1351" t="str">
            <v/>
          </cell>
          <cell r="BR1351" t="str">
            <v/>
          </cell>
          <cell r="BS1351" t="str">
            <v/>
          </cell>
          <cell r="BU1351" t="str">
            <v>TF GENERAL STORES</v>
          </cell>
          <cell r="BV1351" t="str">
            <v/>
          </cell>
          <cell r="BW1351" t="str">
            <v/>
          </cell>
          <cell r="BX1351" t="str">
            <v/>
          </cell>
          <cell r="BY1351" t="str">
            <v/>
          </cell>
          <cell r="BZ1351" t="str">
            <v/>
          </cell>
          <cell r="CA1351" t="str">
            <v/>
          </cell>
          <cell r="CB1351" t="str">
            <v/>
          </cell>
          <cell r="CC1351" t="str">
            <v/>
          </cell>
          <cell r="CD1351" t="str">
            <v/>
          </cell>
          <cell r="CE1351" t="str">
            <v/>
          </cell>
          <cell r="CG1351" t="str">
            <v>TF GENERAL STORES</v>
          </cell>
          <cell r="CH1351" t="str">
            <v/>
          </cell>
          <cell r="CI1351" t="str">
            <v/>
          </cell>
          <cell r="CJ1351" t="str">
            <v/>
          </cell>
          <cell r="CK1351" t="str">
            <v/>
          </cell>
          <cell r="CL1351" t="str">
            <v/>
          </cell>
          <cell r="CM1351" t="str">
            <v/>
          </cell>
          <cell r="CN1351" t="str">
            <v/>
          </cell>
          <cell r="CO1351" t="str">
            <v/>
          </cell>
          <cell r="CP1351" t="str">
            <v/>
          </cell>
          <cell r="CQ1351" t="str">
            <v/>
          </cell>
          <cell r="CR1351" t="str">
            <v/>
          </cell>
          <cell r="CS1351" t="str">
            <v/>
          </cell>
          <cell r="CU1351" t="str">
            <v>TF GENERAL STORES</v>
          </cell>
          <cell r="CV1351" t="str">
            <v/>
          </cell>
          <cell r="CW1351" t="str">
            <v/>
          </cell>
          <cell r="CX1351" t="str">
            <v/>
          </cell>
          <cell r="CY1351" t="str">
            <v/>
          </cell>
          <cell r="CZ1351" t="str">
            <v/>
          </cell>
          <cell r="DA1351" t="str">
            <v/>
          </cell>
          <cell r="DB1351" t="str">
            <v/>
          </cell>
          <cell r="DC1351" t="str">
            <v/>
          </cell>
          <cell r="DD1351" t="str">
            <v/>
          </cell>
          <cell r="DE1351" t="str">
            <v/>
          </cell>
          <cell r="DG1351" t="str">
            <v>TF GENERAL STORES</v>
          </cell>
          <cell r="DH1351" t="str">
            <v/>
          </cell>
          <cell r="DI1351" t="str">
            <v/>
          </cell>
          <cell r="DJ1351" t="str">
            <v/>
          </cell>
          <cell r="DK1351" t="str">
            <v/>
          </cell>
          <cell r="DL1351" t="str">
            <v/>
          </cell>
          <cell r="DM1351" t="str">
            <v/>
          </cell>
          <cell r="DN1351" t="str">
            <v/>
          </cell>
          <cell r="DO1351" t="str">
            <v/>
          </cell>
          <cell r="DP1351" t="str">
            <v/>
          </cell>
          <cell r="DQ1351" t="str">
            <v/>
          </cell>
          <cell r="DR1351" t="str">
            <v/>
          </cell>
          <cell r="DS1351" t="str">
            <v/>
          </cell>
          <cell r="DU1351" t="str">
            <v>TF GENERAL STORES</v>
          </cell>
          <cell r="DV1351" t="str">
            <v/>
          </cell>
          <cell r="DW1351" t="str">
            <v/>
          </cell>
          <cell r="DX1351" t="str">
            <v/>
          </cell>
          <cell r="DY1351" t="str">
            <v/>
          </cell>
          <cell r="DZ1351" t="str">
            <v/>
          </cell>
          <cell r="EA1351" t="str">
            <v/>
          </cell>
          <cell r="EB1351" t="str">
            <v/>
          </cell>
          <cell r="EC1351" t="str">
            <v/>
          </cell>
          <cell r="ED1351" t="str">
            <v/>
          </cell>
          <cell r="EE1351" t="str">
            <v/>
          </cell>
        </row>
        <row r="1352">
          <cell r="AF1352" t="str">
            <v>THE BILLIONAIRES CREW INTERNATIONAL</v>
          </cell>
          <cell r="AG1352" t="str">
            <v>THE BILLIONAIRES CREW INTERNATIONAL</v>
          </cell>
          <cell r="AH1352" t="str">
            <v/>
          </cell>
          <cell r="AI1352" t="str">
            <v/>
          </cell>
          <cell r="AJ1352" t="str">
            <v/>
          </cell>
          <cell r="AK1352" t="str">
            <v/>
          </cell>
          <cell r="AL1352" t="str">
            <v/>
          </cell>
          <cell r="AM1352" t="str">
            <v/>
          </cell>
          <cell r="AN1352" t="str">
            <v/>
          </cell>
          <cell r="AO1352" t="str">
            <v/>
          </cell>
          <cell r="AP1352" t="str">
            <v/>
          </cell>
          <cell r="AQ1352" t="str">
            <v/>
          </cell>
          <cell r="AR1352" t="str">
            <v/>
          </cell>
          <cell r="AS1352" t="str">
            <v/>
          </cell>
          <cell r="AT1352">
            <v>0</v>
          </cell>
          <cell r="AU1352" t="str">
            <v>THE BILLIONAIRES CREW INTERNATIONAL</v>
          </cell>
          <cell r="AV1352" t="str">
            <v/>
          </cell>
          <cell r="AW1352" t="str">
            <v/>
          </cell>
          <cell r="AX1352" t="str">
            <v/>
          </cell>
          <cell r="AY1352" t="str">
            <v/>
          </cell>
          <cell r="AZ1352" t="str">
            <v/>
          </cell>
          <cell r="BA1352" t="str">
            <v/>
          </cell>
          <cell r="BB1352" t="str">
            <v/>
          </cell>
          <cell r="BC1352" t="str">
            <v/>
          </cell>
          <cell r="BD1352" t="str">
            <v/>
          </cell>
          <cell r="BE1352" t="str">
            <v/>
          </cell>
          <cell r="BG1352" t="str">
            <v>THE BILLIONAIRES CREW INTERNATIONAL</v>
          </cell>
          <cell r="BH1352" t="str">
            <v/>
          </cell>
          <cell r="BI1352" t="str">
            <v/>
          </cell>
          <cell r="BJ1352" t="str">
            <v/>
          </cell>
          <cell r="BK1352" t="str">
            <v/>
          </cell>
          <cell r="BL1352" t="str">
            <v/>
          </cell>
          <cell r="BM1352" t="str">
            <v/>
          </cell>
          <cell r="BN1352" t="str">
            <v/>
          </cell>
          <cell r="BO1352" t="str">
            <v/>
          </cell>
          <cell r="BP1352" t="str">
            <v/>
          </cell>
          <cell r="BQ1352" t="str">
            <v/>
          </cell>
          <cell r="BR1352" t="str">
            <v/>
          </cell>
          <cell r="BS1352" t="str">
            <v/>
          </cell>
          <cell r="BU1352" t="str">
            <v>THE BILLIONAIRES CREW INTERNATIONAL</v>
          </cell>
          <cell r="BV1352" t="str">
            <v/>
          </cell>
          <cell r="BW1352" t="str">
            <v/>
          </cell>
          <cell r="BX1352" t="str">
            <v/>
          </cell>
          <cell r="BY1352" t="str">
            <v/>
          </cell>
          <cell r="BZ1352" t="str">
            <v/>
          </cell>
          <cell r="CA1352" t="str">
            <v/>
          </cell>
          <cell r="CB1352" t="str">
            <v/>
          </cell>
          <cell r="CC1352" t="str">
            <v/>
          </cell>
          <cell r="CD1352" t="str">
            <v/>
          </cell>
          <cell r="CE1352" t="str">
            <v/>
          </cell>
          <cell r="CG1352" t="str">
            <v>THE BILLIONAIRES CREW INTERNATIONAL</v>
          </cell>
          <cell r="CH1352" t="str">
            <v/>
          </cell>
          <cell r="CI1352" t="str">
            <v/>
          </cell>
          <cell r="CJ1352" t="str">
            <v/>
          </cell>
          <cell r="CK1352" t="str">
            <v/>
          </cell>
          <cell r="CL1352" t="str">
            <v/>
          </cell>
          <cell r="CM1352" t="str">
            <v/>
          </cell>
          <cell r="CN1352" t="str">
            <v/>
          </cell>
          <cell r="CO1352" t="str">
            <v/>
          </cell>
          <cell r="CP1352" t="str">
            <v/>
          </cell>
          <cell r="CQ1352" t="str">
            <v/>
          </cell>
          <cell r="CR1352" t="str">
            <v/>
          </cell>
          <cell r="CS1352" t="str">
            <v/>
          </cell>
          <cell r="CU1352" t="str">
            <v>THE BILLIONAIRES CREW INTERNATIONAL</v>
          </cell>
          <cell r="CV1352" t="str">
            <v/>
          </cell>
          <cell r="CW1352" t="str">
            <v/>
          </cell>
          <cell r="CX1352" t="str">
            <v/>
          </cell>
          <cell r="CY1352" t="str">
            <v/>
          </cell>
          <cell r="CZ1352" t="str">
            <v/>
          </cell>
          <cell r="DA1352" t="str">
            <v/>
          </cell>
          <cell r="DB1352" t="str">
            <v/>
          </cell>
          <cell r="DC1352" t="str">
            <v/>
          </cell>
          <cell r="DD1352" t="str">
            <v/>
          </cell>
          <cell r="DE1352" t="str">
            <v/>
          </cell>
          <cell r="DG1352" t="str">
            <v>THE BILLIONAIRES CREW INTERNATIONAL</v>
          </cell>
          <cell r="DH1352" t="str">
            <v/>
          </cell>
          <cell r="DI1352" t="str">
            <v/>
          </cell>
          <cell r="DJ1352" t="str">
            <v/>
          </cell>
          <cell r="DK1352" t="str">
            <v/>
          </cell>
          <cell r="DL1352" t="str">
            <v/>
          </cell>
          <cell r="DM1352" t="str">
            <v/>
          </cell>
          <cell r="DN1352" t="str">
            <v/>
          </cell>
          <cell r="DO1352" t="str">
            <v/>
          </cell>
          <cell r="DP1352" t="str">
            <v/>
          </cell>
          <cell r="DQ1352" t="str">
            <v/>
          </cell>
          <cell r="DR1352" t="str">
            <v/>
          </cell>
          <cell r="DS1352" t="str">
            <v/>
          </cell>
          <cell r="DU1352" t="str">
            <v>THE BILLIONAIRES CREW INTERNATIONAL</v>
          </cell>
          <cell r="DV1352" t="str">
            <v/>
          </cell>
          <cell r="DW1352" t="str">
            <v/>
          </cell>
          <cell r="DX1352" t="str">
            <v/>
          </cell>
          <cell r="DY1352" t="str">
            <v/>
          </cell>
          <cell r="DZ1352" t="str">
            <v/>
          </cell>
          <cell r="EA1352" t="str">
            <v/>
          </cell>
          <cell r="EB1352" t="str">
            <v/>
          </cell>
          <cell r="EC1352" t="str">
            <v/>
          </cell>
          <cell r="ED1352" t="str">
            <v/>
          </cell>
          <cell r="EE1352" t="str">
            <v/>
          </cell>
        </row>
        <row r="1353">
          <cell r="AF1353" t="str">
            <v>THE DISCIPLES U LTD MBALE</v>
          </cell>
          <cell r="AG1353" t="str">
            <v>THE DISCIPLES U LTD MBALE</v>
          </cell>
          <cell r="AH1353" t="str">
            <v/>
          </cell>
          <cell r="AI1353" t="str">
            <v/>
          </cell>
          <cell r="AJ1353" t="str">
            <v/>
          </cell>
          <cell r="AK1353" t="str">
            <v/>
          </cell>
          <cell r="AL1353" t="str">
            <v/>
          </cell>
          <cell r="AM1353" t="str">
            <v/>
          </cell>
          <cell r="AN1353" t="str">
            <v/>
          </cell>
          <cell r="AO1353" t="str">
            <v/>
          </cell>
          <cell r="AP1353" t="str">
            <v/>
          </cell>
          <cell r="AQ1353" t="str">
            <v/>
          </cell>
          <cell r="AR1353" t="str">
            <v/>
          </cell>
          <cell r="AS1353" t="str">
            <v/>
          </cell>
          <cell r="AT1353">
            <v>0</v>
          </cell>
          <cell r="AU1353" t="str">
            <v>THE DISCIPLES U LTD MBALE</v>
          </cell>
          <cell r="AV1353" t="str">
            <v/>
          </cell>
          <cell r="AW1353" t="str">
            <v/>
          </cell>
          <cell r="AX1353" t="str">
            <v/>
          </cell>
          <cell r="AY1353" t="str">
            <v/>
          </cell>
          <cell r="AZ1353" t="str">
            <v/>
          </cell>
          <cell r="BA1353" t="str">
            <v/>
          </cell>
          <cell r="BB1353" t="str">
            <v/>
          </cell>
          <cell r="BC1353" t="str">
            <v/>
          </cell>
          <cell r="BD1353" t="str">
            <v/>
          </cell>
          <cell r="BE1353" t="str">
            <v/>
          </cell>
          <cell r="BG1353" t="str">
            <v>THE DISCIPLES U LTD MBALE</v>
          </cell>
          <cell r="BH1353" t="str">
            <v/>
          </cell>
          <cell r="BI1353" t="str">
            <v/>
          </cell>
          <cell r="BJ1353" t="str">
            <v/>
          </cell>
          <cell r="BK1353" t="str">
            <v/>
          </cell>
          <cell r="BL1353" t="str">
            <v/>
          </cell>
          <cell r="BM1353" t="str">
            <v/>
          </cell>
          <cell r="BN1353" t="str">
            <v/>
          </cell>
          <cell r="BO1353" t="str">
            <v/>
          </cell>
          <cell r="BP1353" t="str">
            <v/>
          </cell>
          <cell r="BQ1353" t="str">
            <v/>
          </cell>
          <cell r="BR1353" t="str">
            <v/>
          </cell>
          <cell r="BS1353" t="str">
            <v/>
          </cell>
          <cell r="BU1353" t="str">
            <v>THE DISCIPLES U LTD MBALE</v>
          </cell>
          <cell r="BV1353" t="str">
            <v/>
          </cell>
          <cell r="BW1353" t="str">
            <v/>
          </cell>
          <cell r="BX1353" t="str">
            <v/>
          </cell>
          <cell r="BY1353" t="str">
            <v/>
          </cell>
          <cell r="BZ1353" t="str">
            <v/>
          </cell>
          <cell r="CA1353" t="str">
            <v/>
          </cell>
          <cell r="CB1353" t="str">
            <v/>
          </cell>
          <cell r="CC1353" t="str">
            <v/>
          </cell>
          <cell r="CD1353" t="str">
            <v/>
          </cell>
          <cell r="CE1353" t="str">
            <v/>
          </cell>
          <cell r="CG1353" t="str">
            <v>THE DISCIPLES U LTD MBALE</v>
          </cell>
          <cell r="CH1353" t="str">
            <v/>
          </cell>
          <cell r="CI1353" t="str">
            <v/>
          </cell>
          <cell r="CJ1353" t="str">
            <v/>
          </cell>
          <cell r="CK1353" t="str">
            <v/>
          </cell>
          <cell r="CL1353" t="str">
            <v/>
          </cell>
          <cell r="CM1353" t="str">
            <v/>
          </cell>
          <cell r="CN1353" t="str">
            <v/>
          </cell>
          <cell r="CO1353" t="str">
            <v/>
          </cell>
          <cell r="CP1353" t="str">
            <v/>
          </cell>
          <cell r="CQ1353" t="str">
            <v/>
          </cell>
          <cell r="CR1353" t="str">
            <v/>
          </cell>
          <cell r="CS1353" t="str">
            <v/>
          </cell>
          <cell r="CU1353" t="str">
            <v>THE DISCIPLES U LTD MBALE</v>
          </cell>
          <cell r="CV1353" t="str">
            <v/>
          </cell>
          <cell r="CW1353" t="str">
            <v/>
          </cell>
          <cell r="CX1353" t="str">
            <v/>
          </cell>
          <cell r="CY1353" t="str">
            <v/>
          </cell>
          <cell r="CZ1353" t="str">
            <v/>
          </cell>
          <cell r="DA1353" t="str">
            <v/>
          </cell>
          <cell r="DB1353" t="str">
            <v/>
          </cell>
          <cell r="DC1353" t="str">
            <v/>
          </cell>
          <cell r="DD1353" t="str">
            <v/>
          </cell>
          <cell r="DE1353" t="str">
            <v/>
          </cell>
          <cell r="DG1353" t="str">
            <v>THE DISCIPLES U LTD MBALE</v>
          </cell>
          <cell r="DH1353" t="str">
            <v/>
          </cell>
          <cell r="DI1353" t="str">
            <v/>
          </cell>
          <cell r="DJ1353" t="str">
            <v/>
          </cell>
          <cell r="DK1353" t="str">
            <v/>
          </cell>
          <cell r="DL1353" t="str">
            <v/>
          </cell>
          <cell r="DM1353" t="str">
            <v/>
          </cell>
          <cell r="DN1353" t="str">
            <v/>
          </cell>
          <cell r="DO1353" t="str">
            <v/>
          </cell>
          <cell r="DP1353" t="str">
            <v/>
          </cell>
          <cell r="DQ1353" t="str">
            <v/>
          </cell>
          <cell r="DR1353" t="str">
            <v/>
          </cell>
          <cell r="DS1353" t="str">
            <v/>
          </cell>
          <cell r="DU1353" t="str">
            <v>THE DISCIPLES U LTD MBALE</v>
          </cell>
          <cell r="DV1353" t="str">
            <v/>
          </cell>
          <cell r="DW1353" t="str">
            <v/>
          </cell>
          <cell r="DX1353" t="str">
            <v/>
          </cell>
          <cell r="DY1353" t="str">
            <v/>
          </cell>
          <cell r="DZ1353" t="str">
            <v/>
          </cell>
          <cell r="EA1353" t="str">
            <v/>
          </cell>
          <cell r="EB1353" t="str">
            <v/>
          </cell>
          <cell r="EC1353" t="str">
            <v/>
          </cell>
          <cell r="ED1353" t="str">
            <v/>
          </cell>
          <cell r="EE1353" t="str">
            <v/>
          </cell>
        </row>
        <row r="1354">
          <cell r="AF1354" t="str">
            <v>THE GOLF100 MAGAZINE</v>
          </cell>
          <cell r="AG1354" t="str">
            <v>THE GOLF100 MAGAZINE</v>
          </cell>
          <cell r="AH1354" t="str">
            <v/>
          </cell>
          <cell r="AI1354" t="str">
            <v/>
          </cell>
          <cell r="AJ1354" t="str">
            <v/>
          </cell>
          <cell r="AK1354" t="str">
            <v/>
          </cell>
          <cell r="AL1354" t="str">
            <v/>
          </cell>
          <cell r="AM1354" t="str">
            <v/>
          </cell>
          <cell r="AN1354" t="str">
            <v/>
          </cell>
          <cell r="AO1354" t="str">
            <v/>
          </cell>
          <cell r="AP1354" t="str">
            <v/>
          </cell>
          <cell r="AQ1354" t="str">
            <v/>
          </cell>
          <cell r="AR1354" t="str">
            <v/>
          </cell>
          <cell r="AS1354" t="str">
            <v/>
          </cell>
          <cell r="AT1354">
            <v>0</v>
          </cell>
          <cell r="AU1354" t="str">
            <v>THE GOLF100 MAGAZINE</v>
          </cell>
          <cell r="AV1354" t="str">
            <v/>
          </cell>
          <cell r="AW1354" t="str">
            <v/>
          </cell>
          <cell r="AX1354" t="str">
            <v/>
          </cell>
          <cell r="AY1354" t="str">
            <v/>
          </cell>
          <cell r="AZ1354" t="str">
            <v/>
          </cell>
          <cell r="BA1354" t="str">
            <v/>
          </cell>
          <cell r="BB1354" t="str">
            <v/>
          </cell>
          <cell r="BC1354" t="str">
            <v/>
          </cell>
          <cell r="BD1354" t="str">
            <v/>
          </cell>
          <cell r="BE1354" t="str">
            <v/>
          </cell>
          <cell r="BG1354" t="str">
            <v>THE GOLF100 MAGAZINE</v>
          </cell>
          <cell r="BH1354" t="str">
            <v/>
          </cell>
          <cell r="BI1354" t="str">
            <v/>
          </cell>
          <cell r="BJ1354" t="str">
            <v/>
          </cell>
          <cell r="BK1354" t="str">
            <v/>
          </cell>
          <cell r="BL1354" t="str">
            <v/>
          </cell>
          <cell r="BM1354" t="str">
            <v/>
          </cell>
          <cell r="BN1354" t="str">
            <v/>
          </cell>
          <cell r="BO1354" t="str">
            <v/>
          </cell>
          <cell r="BP1354" t="str">
            <v/>
          </cell>
          <cell r="BQ1354" t="str">
            <v/>
          </cell>
          <cell r="BR1354" t="str">
            <v/>
          </cell>
          <cell r="BS1354" t="str">
            <v/>
          </cell>
          <cell r="BU1354" t="str">
            <v>THE GOLF100 MAGAZINE</v>
          </cell>
          <cell r="BV1354" t="str">
            <v/>
          </cell>
          <cell r="BW1354" t="str">
            <v/>
          </cell>
          <cell r="BX1354" t="str">
            <v/>
          </cell>
          <cell r="BY1354" t="str">
            <v/>
          </cell>
          <cell r="BZ1354" t="str">
            <v/>
          </cell>
          <cell r="CA1354" t="str">
            <v/>
          </cell>
          <cell r="CB1354" t="str">
            <v/>
          </cell>
          <cell r="CC1354" t="str">
            <v/>
          </cell>
          <cell r="CD1354" t="str">
            <v/>
          </cell>
          <cell r="CE1354" t="str">
            <v/>
          </cell>
          <cell r="CG1354" t="str">
            <v>THE GOLF100 MAGAZINE</v>
          </cell>
          <cell r="CH1354" t="str">
            <v/>
          </cell>
          <cell r="CI1354" t="str">
            <v/>
          </cell>
          <cell r="CJ1354" t="str">
            <v/>
          </cell>
          <cell r="CK1354" t="str">
            <v/>
          </cell>
          <cell r="CL1354" t="str">
            <v/>
          </cell>
          <cell r="CM1354" t="str">
            <v/>
          </cell>
          <cell r="CN1354" t="str">
            <v/>
          </cell>
          <cell r="CO1354" t="str">
            <v/>
          </cell>
          <cell r="CP1354" t="str">
            <v/>
          </cell>
          <cell r="CQ1354" t="str">
            <v/>
          </cell>
          <cell r="CR1354" t="str">
            <v/>
          </cell>
          <cell r="CS1354" t="str">
            <v/>
          </cell>
          <cell r="CU1354" t="str">
            <v>THE GOLF100 MAGAZINE</v>
          </cell>
          <cell r="CV1354" t="str">
            <v/>
          </cell>
          <cell r="CW1354" t="str">
            <v/>
          </cell>
          <cell r="CX1354" t="str">
            <v/>
          </cell>
          <cell r="CY1354" t="str">
            <v/>
          </cell>
          <cell r="CZ1354" t="str">
            <v/>
          </cell>
          <cell r="DA1354" t="str">
            <v/>
          </cell>
          <cell r="DB1354" t="str">
            <v/>
          </cell>
          <cell r="DC1354" t="str">
            <v/>
          </cell>
          <cell r="DD1354" t="str">
            <v/>
          </cell>
          <cell r="DE1354" t="str">
            <v/>
          </cell>
          <cell r="DG1354" t="str">
            <v>THE GOLF100 MAGAZINE</v>
          </cell>
          <cell r="DH1354" t="str">
            <v/>
          </cell>
          <cell r="DI1354" t="str">
            <v/>
          </cell>
          <cell r="DJ1354" t="str">
            <v/>
          </cell>
          <cell r="DK1354" t="str">
            <v/>
          </cell>
          <cell r="DL1354" t="str">
            <v/>
          </cell>
          <cell r="DM1354" t="str">
            <v/>
          </cell>
          <cell r="DN1354" t="str">
            <v/>
          </cell>
          <cell r="DO1354" t="str">
            <v/>
          </cell>
          <cell r="DP1354" t="str">
            <v/>
          </cell>
          <cell r="DQ1354" t="str">
            <v/>
          </cell>
          <cell r="DR1354" t="str">
            <v/>
          </cell>
          <cell r="DS1354" t="str">
            <v/>
          </cell>
          <cell r="DU1354" t="str">
            <v>THE GOLF100 MAGAZINE</v>
          </cell>
          <cell r="DV1354" t="str">
            <v/>
          </cell>
          <cell r="DW1354" t="str">
            <v/>
          </cell>
          <cell r="DX1354" t="str">
            <v/>
          </cell>
          <cell r="DY1354" t="str">
            <v/>
          </cell>
          <cell r="DZ1354" t="str">
            <v/>
          </cell>
          <cell r="EA1354" t="str">
            <v/>
          </cell>
          <cell r="EB1354" t="str">
            <v/>
          </cell>
          <cell r="EC1354" t="str">
            <v/>
          </cell>
          <cell r="ED1354" t="str">
            <v/>
          </cell>
          <cell r="EE1354" t="str">
            <v/>
          </cell>
        </row>
        <row r="1355">
          <cell r="AF1355" t="str">
            <v>THE GRACE RESOURCE SUPPLIES</v>
          </cell>
          <cell r="AG1355" t="str">
            <v>THE GRACE RESOURCE SUPPLIES</v>
          </cell>
          <cell r="AH1355" t="str">
            <v/>
          </cell>
          <cell r="AI1355" t="str">
            <v/>
          </cell>
          <cell r="AJ1355" t="str">
            <v/>
          </cell>
          <cell r="AK1355" t="str">
            <v/>
          </cell>
          <cell r="AL1355" t="str">
            <v/>
          </cell>
          <cell r="AM1355" t="str">
            <v/>
          </cell>
          <cell r="AN1355" t="str">
            <v/>
          </cell>
          <cell r="AO1355" t="str">
            <v/>
          </cell>
          <cell r="AP1355" t="str">
            <v/>
          </cell>
          <cell r="AQ1355" t="str">
            <v/>
          </cell>
          <cell r="AR1355" t="str">
            <v/>
          </cell>
          <cell r="AS1355" t="str">
            <v/>
          </cell>
          <cell r="AT1355">
            <v>0</v>
          </cell>
          <cell r="AU1355" t="str">
            <v>THE GRACE RESOURCE SUPPLIES</v>
          </cell>
          <cell r="AV1355" t="str">
            <v/>
          </cell>
          <cell r="AW1355" t="str">
            <v/>
          </cell>
          <cell r="AX1355" t="str">
            <v/>
          </cell>
          <cell r="AY1355" t="str">
            <v/>
          </cell>
          <cell r="AZ1355" t="str">
            <v/>
          </cell>
          <cell r="BA1355" t="str">
            <v/>
          </cell>
          <cell r="BB1355" t="str">
            <v/>
          </cell>
          <cell r="BC1355" t="str">
            <v/>
          </cell>
          <cell r="BD1355" t="str">
            <v/>
          </cell>
          <cell r="BE1355" t="str">
            <v/>
          </cell>
          <cell r="BG1355" t="str">
            <v>THE GRACE RESOURCE SUPPLIES</v>
          </cell>
          <cell r="BH1355" t="str">
            <v/>
          </cell>
          <cell r="BI1355" t="str">
            <v/>
          </cell>
          <cell r="BJ1355" t="str">
            <v/>
          </cell>
          <cell r="BK1355" t="str">
            <v/>
          </cell>
          <cell r="BL1355" t="str">
            <v/>
          </cell>
          <cell r="BM1355" t="str">
            <v/>
          </cell>
          <cell r="BN1355" t="str">
            <v/>
          </cell>
          <cell r="BO1355" t="str">
            <v/>
          </cell>
          <cell r="BP1355" t="str">
            <v/>
          </cell>
          <cell r="BQ1355" t="str">
            <v/>
          </cell>
          <cell r="BR1355" t="str">
            <v/>
          </cell>
          <cell r="BS1355" t="str">
            <v/>
          </cell>
          <cell r="BU1355" t="str">
            <v>THE GRACE RESOURCE SUPPLIES</v>
          </cell>
          <cell r="BV1355" t="str">
            <v/>
          </cell>
          <cell r="BW1355" t="str">
            <v/>
          </cell>
          <cell r="BX1355" t="str">
            <v/>
          </cell>
          <cell r="BY1355" t="str">
            <v/>
          </cell>
          <cell r="BZ1355" t="str">
            <v/>
          </cell>
          <cell r="CA1355" t="str">
            <v/>
          </cell>
          <cell r="CB1355" t="str">
            <v/>
          </cell>
          <cell r="CC1355" t="str">
            <v/>
          </cell>
          <cell r="CD1355" t="str">
            <v/>
          </cell>
          <cell r="CE1355" t="str">
            <v/>
          </cell>
          <cell r="CG1355" t="str">
            <v>THE GRACE RESOURCE SUPPLIES</v>
          </cell>
          <cell r="CH1355" t="str">
            <v/>
          </cell>
          <cell r="CI1355" t="str">
            <v/>
          </cell>
          <cell r="CJ1355" t="str">
            <v/>
          </cell>
          <cell r="CK1355" t="str">
            <v/>
          </cell>
          <cell r="CL1355" t="str">
            <v/>
          </cell>
          <cell r="CM1355" t="str">
            <v/>
          </cell>
          <cell r="CN1355" t="str">
            <v/>
          </cell>
          <cell r="CO1355" t="str">
            <v/>
          </cell>
          <cell r="CP1355" t="str">
            <v/>
          </cell>
          <cell r="CQ1355" t="str">
            <v/>
          </cell>
          <cell r="CR1355" t="str">
            <v/>
          </cell>
          <cell r="CS1355" t="str">
            <v/>
          </cell>
          <cell r="CU1355" t="str">
            <v>THE GRACE RESOURCE SUPPLIES</v>
          </cell>
          <cell r="CV1355" t="str">
            <v/>
          </cell>
          <cell r="CW1355" t="str">
            <v/>
          </cell>
          <cell r="CX1355" t="str">
            <v/>
          </cell>
          <cell r="CY1355" t="str">
            <v/>
          </cell>
          <cell r="CZ1355" t="str">
            <v/>
          </cell>
          <cell r="DA1355" t="str">
            <v/>
          </cell>
          <cell r="DB1355" t="str">
            <v/>
          </cell>
          <cell r="DC1355" t="str">
            <v/>
          </cell>
          <cell r="DD1355" t="str">
            <v/>
          </cell>
          <cell r="DE1355" t="str">
            <v/>
          </cell>
          <cell r="DG1355" t="str">
            <v>THE GRACE RESOURCE SUPPLIES</v>
          </cell>
          <cell r="DH1355" t="str">
            <v/>
          </cell>
          <cell r="DI1355" t="str">
            <v/>
          </cell>
          <cell r="DJ1355" t="str">
            <v/>
          </cell>
          <cell r="DK1355" t="str">
            <v/>
          </cell>
          <cell r="DL1355" t="str">
            <v/>
          </cell>
          <cell r="DM1355" t="str">
            <v/>
          </cell>
          <cell r="DN1355" t="str">
            <v/>
          </cell>
          <cell r="DO1355" t="str">
            <v/>
          </cell>
          <cell r="DP1355" t="str">
            <v/>
          </cell>
          <cell r="DQ1355" t="str">
            <v/>
          </cell>
          <cell r="DR1355" t="str">
            <v/>
          </cell>
          <cell r="DS1355" t="str">
            <v/>
          </cell>
          <cell r="DU1355" t="str">
            <v>THE GRACE RESOURCE SUPPLIES</v>
          </cell>
          <cell r="DV1355" t="str">
            <v/>
          </cell>
          <cell r="DW1355" t="str">
            <v/>
          </cell>
          <cell r="DX1355" t="str">
            <v/>
          </cell>
          <cell r="DY1355" t="str">
            <v/>
          </cell>
          <cell r="DZ1355" t="str">
            <v/>
          </cell>
          <cell r="EA1355" t="str">
            <v/>
          </cell>
          <cell r="EB1355" t="str">
            <v/>
          </cell>
          <cell r="EC1355" t="str">
            <v/>
          </cell>
          <cell r="ED1355" t="str">
            <v/>
          </cell>
          <cell r="EE1355" t="str">
            <v/>
          </cell>
        </row>
        <row r="1356">
          <cell r="AF1356" t="str">
            <v>THE INDEPENDENT PUBLICATIONS</v>
          </cell>
          <cell r="AG1356" t="str">
            <v>THE INDEPENDENT PUBLICATIONS</v>
          </cell>
          <cell r="AH1356" t="str">
            <v/>
          </cell>
          <cell r="AI1356" t="str">
            <v/>
          </cell>
          <cell r="AJ1356" t="str">
            <v/>
          </cell>
          <cell r="AK1356" t="str">
            <v/>
          </cell>
          <cell r="AL1356" t="str">
            <v/>
          </cell>
          <cell r="AM1356" t="str">
            <v/>
          </cell>
          <cell r="AN1356" t="str">
            <v/>
          </cell>
          <cell r="AO1356" t="str">
            <v/>
          </cell>
          <cell r="AP1356" t="str">
            <v/>
          </cell>
          <cell r="AQ1356" t="str">
            <v/>
          </cell>
          <cell r="AR1356" t="str">
            <v/>
          </cell>
          <cell r="AS1356" t="str">
            <v/>
          </cell>
          <cell r="AT1356">
            <v>0</v>
          </cell>
          <cell r="AU1356" t="str">
            <v>THE INDEPENDENT PUBLICATIONS</v>
          </cell>
          <cell r="AV1356" t="str">
            <v/>
          </cell>
          <cell r="AW1356" t="str">
            <v/>
          </cell>
          <cell r="AX1356" t="str">
            <v/>
          </cell>
          <cell r="AY1356" t="str">
            <v/>
          </cell>
          <cell r="AZ1356" t="str">
            <v/>
          </cell>
          <cell r="BA1356" t="str">
            <v/>
          </cell>
          <cell r="BB1356" t="str">
            <v/>
          </cell>
          <cell r="BC1356" t="str">
            <v/>
          </cell>
          <cell r="BD1356" t="str">
            <v/>
          </cell>
          <cell r="BE1356" t="str">
            <v/>
          </cell>
          <cell r="BG1356" t="str">
            <v>THE INDEPENDENT PUBLICATIONS</v>
          </cell>
          <cell r="BH1356" t="str">
            <v/>
          </cell>
          <cell r="BI1356" t="str">
            <v/>
          </cell>
          <cell r="BJ1356" t="str">
            <v/>
          </cell>
          <cell r="BK1356" t="str">
            <v/>
          </cell>
          <cell r="BL1356" t="str">
            <v/>
          </cell>
          <cell r="BM1356" t="str">
            <v/>
          </cell>
          <cell r="BN1356" t="str">
            <v/>
          </cell>
          <cell r="BO1356" t="str">
            <v/>
          </cell>
          <cell r="BP1356" t="str">
            <v/>
          </cell>
          <cell r="BQ1356" t="str">
            <v/>
          </cell>
          <cell r="BR1356" t="str">
            <v/>
          </cell>
          <cell r="BS1356" t="str">
            <v/>
          </cell>
          <cell r="BU1356" t="str">
            <v>THE INDEPENDENT PUBLICATIONS</v>
          </cell>
          <cell r="BV1356" t="str">
            <v/>
          </cell>
          <cell r="BW1356" t="str">
            <v/>
          </cell>
          <cell r="BX1356" t="str">
            <v/>
          </cell>
          <cell r="BY1356" t="str">
            <v/>
          </cell>
          <cell r="BZ1356" t="str">
            <v/>
          </cell>
          <cell r="CA1356" t="str">
            <v/>
          </cell>
          <cell r="CB1356" t="str">
            <v/>
          </cell>
          <cell r="CC1356" t="str">
            <v/>
          </cell>
          <cell r="CD1356" t="str">
            <v/>
          </cell>
          <cell r="CE1356" t="str">
            <v/>
          </cell>
          <cell r="CG1356" t="str">
            <v>THE INDEPENDENT PUBLICATIONS</v>
          </cell>
          <cell r="CH1356" t="str">
            <v/>
          </cell>
          <cell r="CI1356" t="str">
            <v/>
          </cell>
          <cell r="CJ1356" t="str">
            <v/>
          </cell>
          <cell r="CK1356" t="str">
            <v/>
          </cell>
          <cell r="CL1356" t="str">
            <v/>
          </cell>
          <cell r="CM1356" t="str">
            <v/>
          </cell>
          <cell r="CN1356" t="str">
            <v/>
          </cell>
          <cell r="CO1356" t="str">
            <v/>
          </cell>
          <cell r="CP1356" t="str">
            <v/>
          </cell>
          <cell r="CQ1356" t="str">
            <v/>
          </cell>
          <cell r="CR1356" t="str">
            <v/>
          </cell>
          <cell r="CS1356" t="str">
            <v/>
          </cell>
          <cell r="CU1356" t="str">
            <v>THE INDEPENDENT PUBLICATIONS</v>
          </cell>
          <cell r="CV1356" t="str">
            <v/>
          </cell>
          <cell r="CW1356" t="str">
            <v/>
          </cell>
          <cell r="CX1356" t="str">
            <v/>
          </cell>
          <cell r="CY1356" t="str">
            <v/>
          </cell>
          <cell r="CZ1356" t="str">
            <v/>
          </cell>
          <cell r="DA1356" t="str">
            <v/>
          </cell>
          <cell r="DB1356" t="str">
            <v/>
          </cell>
          <cell r="DC1356" t="str">
            <v/>
          </cell>
          <cell r="DD1356" t="str">
            <v/>
          </cell>
          <cell r="DE1356" t="str">
            <v/>
          </cell>
          <cell r="DG1356" t="str">
            <v>THE INDEPENDENT PUBLICATIONS</v>
          </cell>
          <cell r="DH1356" t="str">
            <v/>
          </cell>
          <cell r="DI1356" t="str">
            <v/>
          </cell>
          <cell r="DJ1356" t="str">
            <v/>
          </cell>
          <cell r="DK1356" t="str">
            <v/>
          </cell>
          <cell r="DL1356" t="str">
            <v/>
          </cell>
          <cell r="DM1356" t="str">
            <v/>
          </cell>
          <cell r="DN1356" t="str">
            <v/>
          </cell>
          <cell r="DO1356" t="str">
            <v/>
          </cell>
          <cell r="DP1356" t="str">
            <v/>
          </cell>
          <cell r="DQ1356" t="str">
            <v/>
          </cell>
          <cell r="DR1356" t="str">
            <v/>
          </cell>
          <cell r="DS1356" t="str">
            <v/>
          </cell>
          <cell r="DU1356" t="str">
            <v>THE INDEPENDENT PUBLICATIONS</v>
          </cell>
          <cell r="DV1356" t="str">
            <v/>
          </cell>
          <cell r="DW1356" t="str">
            <v/>
          </cell>
          <cell r="DX1356" t="str">
            <v/>
          </cell>
          <cell r="DY1356" t="str">
            <v/>
          </cell>
          <cell r="DZ1356" t="str">
            <v/>
          </cell>
          <cell r="EA1356" t="str">
            <v/>
          </cell>
          <cell r="EB1356" t="str">
            <v/>
          </cell>
          <cell r="EC1356" t="str">
            <v/>
          </cell>
          <cell r="ED1356" t="str">
            <v/>
          </cell>
          <cell r="EE1356" t="str">
            <v/>
          </cell>
        </row>
        <row r="1357">
          <cell r="AF1357" t="str">
            <v>THE INDEPENDENT PUBLICATIONS LIMITED</v>
          </cell>
          <cell r="AG1357" t="str">
            <v>THE INDEPENDENT PUBLICATIONS LIMITED</v>
          </cell>
          <cell r="AH1357" t="str">
            <v/>
          </cell>
          <cell r="AI1357" t="str">
            <v/>
          </cell>
          <cell r="AJ1357" t="str">
            <v/>
          </cell>
          <cell r="AK1357" t="str">
            <v/>
          </cell>
          <cell r="AL1357" t="str">
            <v/>
          </cell>
          <cell r="AM1357" t="str">
            <v/>
          </cell>
          <cell r="AN1357" t="str">
            <v/>
          </cell>
          <cell r="AO1357" t="str">
            <v/>
          </cell>
          <cell r="AP1357" t="str">
            <v/>
          </cell>
          <cell r="AQ1357" t="str">
            <v/>
          </cell>
          <cell r="AR1357" t="str">
            <v/>
          </cell>
          <cell r="AS1357" t="str">
            <v/>
          </cell>
          <cell r="AT1357">
            <v>0</v>
          </cell>
          <cell r="AU1357" t="str">
            <v>THE INDEPENDENT PUBLICATIONS LIMITED</v>
          </cell>
          <cell r="AV1357" t="str">
            <v/>
          </cell>
          <cell r="AW1357">
            <v>1</v>
          </cell>
          <cell r="AX1357" t="str">
            <v/>
          </cell>
          <cell r="AY1357" t="str">
            <v/>
          </cell>
          <cell r="AZ1357" t="str">
            <v/>
          </cell>
          <cell r="BA1357" t="str">
            <v/>
          </cell>
          <cell r="BB1357" t="str">
            <v/>
          </cell>
          <cell r="BC1357" t="str">
            <v/>
          </cell>
          <cell r="BD1357" t="str">
            <v/>
          </cell>
          <cell r="BE1357" t="str">
            <v/>
          </cell>
          <cell r="BG1357" t="str">
            <v>THE INDEPENDENT PUBLICATIONS LIMITED</v>
          </cell>
          <cell r="BH1357" t="str">
            <v/>
          </cell>
          <cell r="BI1357" t="str">
            <v/>
          </cell>
          <cell r="BJ1357" t="str">
            <v/>
          </cell>
          <cell r="BK1357" t="str">
            <v/>
          </cell>
          <cell r="BL1357" t="str">
            <v/>
          </cell>
          <cell r="BM1357" t="str">
            <v/>
          </cell>
          <cell r="BN1357" t="str">
            <v/>
          </cell>
          <cell r="BO1357" t="str">
            <v/>
          </cell>
          <cell r="BP1357" t="str">
            <v/>
          </cell>
          <cell r="BQ1357" t="str">
            <v/>
          </cell>
          <cell r="BR1357" t="str">
            <v/>
          </cell>
          <cell r="BS1357" t="str">
            <v/>
          </cell>
          <cell r="BU1357" t="str">
            <v>THE INDEPENDENT PUBLICATIONS LIMITED</v>
          </cell>
          <cell r="BV1357" t="str">
            <v/>
          </cell>
          <cell r="BW1357">
            <v>1</v>
          </cell>
          <cell r="BX1357" t="str">
            <v/>
          </cell>
          <cell r="BY1357" t="str">
            <v/>
          </cell>
          <cell r="BZ1357" t="str">
            <v/>
          </cell>
          <cell r="CA1357" t="str">
            <v/>
          </cell>
          <cell r="CB1357" t="str">
            <v/>
          </cell>
          <cell r="CC1357" t="str">
            <v/>
          </cell>
          <cell r="CD1357" t="str">
            <v/>
          </cell>
          <cell r="CE1357" t="str">
            <v/>
          </cell>
          <cell r="CG1357" t="str">
            <v>THE INDEPENDENT PUBLICATIONS LIMITED</v>
          </cell>
          <cell r="CH1357" t="str">
            <v/>
          </cell>
          <cell r="CI1357" t="str">
            <v/>
          </cell>
          <cell r="CJ1357" t="str">
            <v/>
          </cell>
          <cell r="CK1357" t="str">
            <v/>
          </cell>
          <cell r="CL1357" t="str">
            <v/>
          </cell>
          <cell r="CM1357" t="str">
            <v/>
          </cell>
          <cell r="CN1357" t="str">
            <v/>
          </cell>
          <cell r="CO1357" t="str">
            <v/>
          </cell>
          <cell r="CP1357" t="str">
            <v/>
          </cell>
          <cell r="CQ1357" t="str">
            <v/>
          </cell>
          <cell r="CR1357" t="str">
            <v/>
          </cell>
          <cell r="CS1357" t="str">
            <v/>
          </cell>
          <cell r="CU1357" t="str">
            <v>THE INDEPENDENT PUBLICATIONS LIMITED</v>
          </cell>
          <cell r="CV1357" t="str">
            <v/>
          </cell>
          <cell r="CW1357">
            <v>1000</v>
          </cell>
          <cell r="CX1357" t="str">
            <v/>
          </cell>
          <cell r="CY1357" t="str">
            <v/>
          </cell>
          <cell r="CZ1357" t="str">
            <v/>
          </cell>
          <cell r="DA1357" t="str">
            <v/>
          </cell>
          <cell r="DB1357" t="str">
            <v/>
          </cell>
          <cell r="DC1357" t="str">
            <v/>
          </cell>
          <cell r="DD1357" t="str">
            <v/>
          </cell>
          <cell r="DE1357" t="str">
            <v/>
          </cell>
          <cell r="DG1357" t="str">
            <v>THE INDEPENDENT PUBLICATIONS LIMITED</v>
          </cell>
          <cell r="DH1357" t="str">
            <v/>
          </cell>
          <cell r="DI1357" t="str">
            <v/>
          </cell>
          <cell r="DJ1357" t="str">
            <v/>
          </cell>
          <cell r="DK1357" t="str">
            <v/>
          </cell>
          <cell r="DL1357" t="str">
            <v/>
          </cell>
          <cell r="DM1357" t="str">
            <v/>
          </cell>
          <cell r="DN1357" t="str">
            <v/>
          </cell>
          <cell r="DO1357" t="str">
            <v/>
          </cell>
          <cell r="DP1357" t="str">
            <v/>
          </cell>
          <cell r="DQ1357" t="str">
            <v/>
          </cell>
          <cell r="DR1357" t="str">
            <v/>
          </cell>
          <cell r="DS1357" t="str">
            <v/>
          </cell>
          <cell r="DU1357" t="str">
            <v>THE INDEPENDENT PUBLICATIONS LIMITED</v>
          </cell>
          <cell r="DV1357" t="str">
            <v/>
          </cell>
          <cell r="DW1357">
            <v>400</v>
          </cell>
          <cell r="DX1357" t="str">
            <v/>
          </cell>
          <cell r="DY1357" t="str">
            <v/>
          </cell>
          <cell r="DZ1357" t="str">
            <v/>
          </cell>
          <cell r="EA1357" t="str">
            <v/>
          </cell>
          <cell r="EB1357" t="str">
            <v/>
          </cell>
          <cell r="EC1357" t="str">
            <v/>
          </cell>
          <cell r="ED1357" t="str">
            <v/>
          </cell>
          <cell r="EE1357" t="str">
            <v/>
          </cell>
        </row>
        <row r="1358">
          <cell r="AF1358" t="str">
            <v>THE JUBILEE INSURANCE CO OF UGANDA LTD</v>
          </cell>
          <cell r="AG1358" t="str">
            <v>THE JUBILEE INSURANCE CO OF UGANDA LTD</v>
          </cell>
          <cell r="AH1358" t="str">
            <v/>
          </cell>
          <cell r="AI1358" t="str">
            <v/>
          </cell>
          <cell r="AJ1358" t="str">
            <v/>
          </cell>
          <cell r="AK1358" t="str">
            <v/>
          </cell>
          <cell r="AL1358" t="str">
            <v/>
          </cell>
          <cell r="AM1358">
            <v>2</v>
          </cell>
          <cell r="AN1358" t="str">
            <v/>
          </cell>
          <cell r="AO1358" t="str">
            <v/>
          </cell>
          <cell r="AP1358">
            <v>1</v>
          </cell>
          <cell r="AQ1358">
            <v>2</v>
          </cell>
          <cell r="AR1358">
            <v>2</v>
          </cell>
          <cell r="AS1358">
            <v>3</v>
          </cell>
          <cell r="AT1358">
            <v>10</v>
          </cell>
          <cell r="AU1358" t="str">
            <v>THE JUBILEE INSURANCE CO OF UGANDA LTD</v>
          </cell>
          <cell r="AV1358">
            <v>2</v>
          </cell>
          <cell r="AW1358">
            <v>5</v>
          </cell>
          <cell r="AX1358">
            <v>4</v>
          </cell>
          <cell r="AY1358">
            <v>5</v>
          </cell>
          <cell r="AZ1358">
            <v>4</v>
          </cell>
          <cell r="BA1358">
            <v>6</v>
          </cell>
          <cell r="BB1358">
            <v>3</v>
          </cell>
          <cell r="BC1358">
            <v>7</v>
          </cell>
          <cell r="BD1358">
            <v>5</v>
          </cell>
          <cell r="BE1358">
            <v>4</v>
          </cell>
          <cell r="BG1358" t="str">
            <v>THE JUBILEE INSURANCE CO OF UGANDA LTD</v>
          </cell>
          <cell r="BH1358" t="str">
            <v/>
          </cell>
          <cell r="BI1358" t="str">
            <v/>
          </cell>
          <cell r="BJ1358" t="str">
            <v/>
          </cell>
          <cell r="BK1358" t="str">
            <v/>
          </cell>
          <cell r="BL1358" t="str">
            <v/>
          </cell>
          <cell r="BM1358">
            <v>2</v>
          </cell>
          <cell r="BN1358" t="str">
            <v/>
          </cell>
          <cell r="BO1358" t="str">
            <v/>
          </cell>
          <cell r="BP1358">
            <v>1</v>
          </cell>
          <cell r="BQ1358">
            <v>9</v>
          </cell>
          <cell r="BR1358">
            <v>2</v>
          </cell>
          <cell r="BS1358">
            <v>3</v>
          </cell>
          <cell r="BU1358" t="str">
            <v>THE JUBILEE INSURANCE CO OF UGANDA LTD</v>
          </cell>
          <cell r="BV1358">
            <v>2</v>
          </cell>
          <cell r="BW1358">
            <v>5</v>
          </cell>
          <cell r="BX1358">
            <v>5</v>
          </cell>
          <cell r="BY1358">
            <v>5</v>
          </cell>
          <cell r="BZ1358">
            <v>4</v>
          </cell>
          <cell r="CA1358">
            <v>7</v>
          </cell>
          <cell r="CB1358">
            <v>3</v>
          </cell>
          <cell r="CC1358">
            <v>9</v>
          </cell>
          <cell r="CD1358">
            <v>5</v>
          </cell>
          <cell r="CE1358">
            <v>4</v>
          </cell>
          <cell r="CG1358" t="str">
            <v>THE JUBILEE INSURANCE CO OF UGANDA LTD</v>
          </cell>
          <cell r="CH1358" t="str">
            <v/>
          </cell>
          <cell r="CI1358" t="str">
            <v/>
          </cell>
          <cell r="CJ1358" t="str">
            <v/>
          </cell>
          <cell r="CK1358" t="str">
            <v/>
          </cell>
          <cell r="CL1358" t="str">
            <v/>
          </cell>
          <cell r="CM1358">
            <v>2000</v>
          </cell>
          <cell r="CN1358" t="str">
            <v/>
          </cell>
          <cell r="CO1358" t="str">
            <v/>
          </cell>
          <cell r="CP1358">
            <v>50900</v>
          </cell>
          <cell r="CQ1358">
            <v>507200</v>
          </cell>
          <cell r="CR1358">
            <v>102625</v>
          </cell>
          <cell r="CS1358">
            <v>152625</v>
          </cell>
          <cell r="CU1358" t="str">
            <v>THE JUBILEE INSURANCE CO OF UGANDA LTD</v>
          </cell>
          <cell r="CV1358">
            <v>210900</v>
          </cell>
          <cell r="CW1358">
            <v>410000</v>
          </cell>
          <cell r="CX1358">
            <v>381800</v>
          </cell>
          <cell r="CY1358">
            <v>300900</v>
          </cell>
          <cell r="CZ1358">
            <v>400000</v>
          </cell>
          <cell r="DA1358">
            <v>431800</v>
          </cell>
          <cell r="DB1358">
            <v>280900</v>
          </cell>
          <cell r="DC1358">
            <v>630000</v>
          </cell>
          <cell r="DD1358">
            <v>281800</v>
          </cell>
          <cell r="DE1358">
            <v>334500</v>
          </cell>
          <cell r="DG1358" t="str">
            <v>THE JUBILEE INSURANCE CO OF UGANDA LTD</v>
          </cell>
          <cell r="DH1358" t="str">
            <v/>
          </cell>
          <cell r="DI1358" t="str">
            <v/>
          </cell>
          <cell r="DJ1358" t="str">
            <v/>
          </cell>
          <cell r="DK1358" t="str">
            <v/>
          </cell>
          <cell r="DL1358" t="str">
            <v/>
          </cell>
          <cell r="DM1358">
            <v>800</v>
          </cell>
          <cell r="DN1358" t="str">
            <v/>
          </cell>
          <cell r="DO1358" t="str">
            <v/>
          </cell>
          <cell r="DP1358">
            <v>400</v>
          </cell>
          <cell r="DQ1358">
            <v>800</v>
          </cell>
          <cell r="DR1358">
            <v>800</v>
          </cell>
          <cell r="DS1358">
            <v>1200</v>
          </cell>
          <cell r="DU1358" t="str">
            <v>THE JUBILEE INSURANCE CO OF UGANDA LTD</v>
          </cell>
          <cell r="DV1358">
            <v>1100</v>
          </cell>
          <cell r="DW1358">
            <v>2300</v>
          </cell>
          <cell r="DX1358">
            <v>2300</v>
          </cell>
          <cell r="DY1358">
            <v>2000</v>
          </cell>
          <cell r="DZ1358">
            <v>2250</v>
          </cell>
          <cell r="EA1358">
            <v>3750</v>
          </cell>
          <cell r="EB1358">
            <v>2050</v>
          </cell>
          <cell r="EC1358">
            <v>5630</v>
          </cell>
          <cell r="ED1358">
            <v>2810</v>
          </cell>
          <cell r="EE1358">
            <v>2710</v>
          </cell>
        </row>
        <row r="1359">
          <cell r="AF1359" t="str">
            <v>THE MONITOR PUBLICATIONS</v>
          </cell>
          <cell r="AG1359" t="str">
            <v>THE MONITOR PUBLICATIONS</v>
          </cell>
          <cell r="AU1359" t="str">
            <v>THE MONITOR PUBLICATIONS</v>
          </cell>
          <cell r="BD1359">
            <v>10</v>
          </cell>
          <cell r="BE1359">
            <v>7</v>
          </cell>
          <cell r="BG1359" t="str">
            <v>THE MONITOR PUBLICATIONS</v>
          </cell>
          <cell r="BU1359" t="str">
            <v>THE MONITOR PUBLICATIONS</v>
          </cell>
          <cell r="CD1359">
            <v>15</v>
          </cell>
          <cell r="CE1359">
            <v>9</v>
          </cell>
          <cell r="CG1359" t="str">
            <v>THE MONITOR PUBLICATIONS</v>
          </cell>
          <cell r="CH1359" t="str">
            <v/>
          </cell>
          <cell r="CI1359" t="str">
            <v/>
          </cell>
          <cell r="CJ1359">
            <v>2000</v>
          </cell>
          <cell r="CK1359">
            <v>1000</v>
          </cell>
          <cell r="CL1359" t="str">
            <v/>
          </cell>
          <cell r="CM1359" t="str">
            <v/>
          </cell>
          <cell r="CN1359" t="str">
            <v/>
          </cell>
          <cell r="CO1359" t="str">
            <v/>
          </cell>
          <cell r="CP1359" t="str">
            <v/>
          </cell>
          <cell r="CQ1359" t="str">
            <v/>
          </cell>
          <cell r="CR1359" t="str">
            <v/>
          </cell>
          <cell r="CS1359" t="str">
            <v/>
          </cell>
          <cell r="CU1359" t="str">
            <v>THE MONITOR PUBLICATIONS</v>
          </cell>
          <cell r="DD1359">
            <v>2740625</v>
          </cell>
          <cell r="DE1359">
            <v>4197800</v>
          </cell>
          <cell r="DG1359" t="str">
            <v>THE MONITOR PUBLICATIONS</v>
          </cell>
          <cell r="DU1359" t="str">
            <v>THE MONITOR PUBLICATIONS</v>
          </cell>
          <cell r="ED1359">
            <v>13610</v>
          </cell>
          <cell r="EE1359">
            <v>17950</v>
          </cell>
        </row>
        <row r="1360">
          <cell r="AF1360" t="str">
            <v>THE MONITOR PUBLICATIONS</v>
          </cell>
          <cell r="AG1360" t="str">
            <v>THE MONITOR PUBLICATIONS</v>
          </cell>
          <cell r="AH1360" t="str">
            <v/>
          </cell>
          <cell r="AI1360" t="str">
            <v/>
          </cell>
          <cell r="AJ1360">
            <v>1</v>
          </cell>
          <cell r="AK1360">
            <v>1</v>
          </cell>
          <cell r="AL1360" t="str">
            <v/>
          </cell>
          <cell r="AM1360" t="str">
            <v/>
          </cell>
          <cell r="AN1360" t="str">
            <v/>
          </cell>
          <cell r="AO1360" t="str">
            <v/>
          </cell>
          <cell r="AP1360" t="str">
            <v/>
          </cell>
          <cell r="AQ1360" t="str">
            <v/>
          </cell>
          <cell r="AR1360" t="str">
            <v/>
          </cell>
          <cell r="AS1360" t="str">
            <v/>
          </cell>
          <cell r="AT1360">
            <v>2</v>
          </cell>
          <cell r="AU1360" t="str">
            <v>THE MONITOR PUBLICATIONS</v>
          </cell>
          <cell r="AV1360" t="str">
            <v/>
          </cell>
          <cell r="AW1360" t="str">
            <v/>
          </cell>
          <cell r="AX1360" t="str">
            <v/>
          </cell>
          <cell r="AY1360">
            <v>2</v>
          </cell>
          <cell r="AZ1360" t="str">
            <v/>
          </cell>
          <cell r="BA1360" t="str">
            <v/>
          </cell>
          <cell r="BB1360">
            <v>1</v>
          </cell>
          <cell r="BC1360">
            <v>6</v>
          </cell>
          <cell r="BD1360">
            <v>10</v>
          </cell>
          <cell r="BE1360">
            <v>7</v>
          </cell>
          <cell r="BG1360" t="str">
            <v>THE MONITOR PUBLICATIONS</v>
          </cell>
          <cell r="BH1360" t="str">
            <v/>
          </cell>
          <cell r="BI1360" t="str">
            <v/>
          </cell>
          <cell r="BJ1360">
            <v>2</v>
          </cell>
          <cell r="BK1360">
            <v>1</v>
          </cell>
          <cell r="BL1360" t="str">
            <v/>
          </cell>
          <cell r="BM1360" t="str">
            <v/>
          </cell>
          <cell r="BN1360" t="str">
            <v/>
          </cell>
          <cell r="BO1360" t="str">
            <v/>
          </cell>
          <cell r="BP1360" t="str">
            <v/>
          </cell>
          <cell r="BQ1360" t="str">
            <v/>
          </cell>
          <cell r="BR1360" t="str">
            <v/>
          </cell>
          <cell r="BS1360" t="str">
            <v/>
          </cell>
          <cell r="BU1360" t="str">
            <v>THE MONITOR PUBLICATIONS</v>
          </cell>
          <cell r="BV1360" t="str">
            <v/>
          </cell>
          <cell r="BW1360" t="str">
            <v/>
          </cell>
          <cell r="BX1360" t="str">
            <v/>
          </cell>
          <cell r="BY1360">
            <v>2</v>
          </cell>
          <cell r="BZ1360" t="str">
            <v/>
          </cell>
          <cell r="CA1360" t="str">
            <v/>
          </cell>
          <cell r="CB1360">
            <v>1</v>
          </cell>
          <cell r="CC1360">
            <v>9</v>
          </cell>
          <cell r="CD1360">
            <v>15</v>
          </cell>
          <cell r="CE1360">
            <v>9</v>
          </cell>
          <cell r="CG1360" t="str">
            <v>THE MONITOR PUBLICATIONS</v>
          </cell>
          <cell r="CH1360" t="str">
            <v/>
          </cell>
          <cell r="CI1360" t="str">
            <v/>
          </cell>
          <cell r="CJ1360">
            <v>2000</v>
          </cell>
          <cell r="CK1360">
            <v>1000</v>
          </cell>
          <cell r="CL1360" t="str">
            <v/>
          </cell>
          <cell r="CM1360" t="str">
            <v/>
          </cell>
          <cell r="CN1360" t="str">
            <v/>
          </cell>
          <cell r="CO1360" t="str">
            <v/>
          </cell>
          <cell r="CP1360" t="str">
            <v/>
          </cell>
          <cell r="CQ1360" t="str">
            <v/>
          </cell>
          <cell r="CR1360" t="str">
            <v/>
          </cell>
          <cell r="CS1360" t="str">
            <v/>
          </cell>
          <cell r="CU1360" t="str">
            <v>THE MONITOR PUBLICATIONS</v>
          </cell>
          <cell r="CV1360" t="str">
            <v/>
          </cell>
          <cell r="CW1360" t="str">
            <v/>
          </cell>
          <cell r="CX1360" t="str">
            <v/>
          </cell>
          <cell r="CY1360">
            <v>2000</v>
          </cell>
          <cell r="CZ1360" t="str">
            <v/>
          </cell>
          <cell r="DA1360" t="str">
            <v/>
          </cell>
          <cell r="DB1360">
            <v>1000</v>
          </cell>
          <cell r="DC1360">
            <v>208775</v>
          </cell>
          <cell r="DD1360">
            <v>2740625</v>
          </cell>
          <cell r="DE1360">
            <v>4197800</v>
          </cell>
          <cell r="DG1360" t="str">
            <v>THE MONITOR PUBLICATIONS</v>
          </cell>
          <cell r="DH1360" t="str">
            <v/>
          </cell>
          <cell r="DI1360" t="str">
            <v/>
          </cell>
          <cell r="DJ1360">
            <v>800</v>
          </cell>
          <cell r="DK1360">
            <v>400</v>
          </cell>
          <cell r="DL1360" t="str">
            <v/>
          </cell>
          <cell r="DM1360" t="str">
            <v/>
          </cell>
          <cell r="DN1360" t="str">
            <v/>
          </cell>
          <cell r="DO1360" t="str">
            <v/>
          </cell>
          <cell r="DP1360" t="str">
            <v/>
          </cell>
          <cell r="DQ1360" t="str">
            <v/>
          </cell>
          <cell r="DR1360" t="str">
            <v/>
          </cell>
          <cell r="DS1360" t="str">
            <v/>
          </cell>
          <cell r="DU1360" t="str">
            <v>THE MONITOR PUBLICATIONS</v>
          </cell>
          <cell r="DV1360" t="str">
            <v/>
          </cell>
          <cell r="DW1360" t="str">
            <v/>
          </cell>
          <cell r="DX1360" t="str">
            <v/>
          </cell>
          <cell r="DY1360">
            <v>200</v>
          </cell>
          <cell r="DZ1360" t="str">
            <v/>
          </cell>
          <cell r="EA1360" t="str">
            <v/>
          </cell>
          <cell r="EB1360">
            <v>110</v>
          </cell>
          <cell r="EC1360">
            <v>3160</v>
          </cell>
          <cell r="ED1360">
            <v>13610</v>
          </cell>
          <cell r="EE1360">
            <v>17950</v>
          </cell>
        </row>
        <row r="1361">
          <cell r="AF1361" t="str">
            <v>THE NEW VISION DAILY</v>
          </cell>
          <cell r="AG1361" t="str">
            <v>THE NEW VISION DAILY</v>
          </cell>
          <cell r="AH1361" t="str">
            <v/>
          </cell>
          <cell r="AI1361" t="str">
            <v/>
          </cell>
          <cell r="AJ1361" t="str">
            <v/>
          </cell>
          <cell r="AK1361" t="str">
            <v/>
          </cell>
          <cell r="AL1361" t="str">
            <v/>
          </cell>
          <cell r="AM1361" t="str">
            <v/>
          </cell>
          <cell r="AN1361" t="str">
            <v/>
          </cell>
          <cell r="AO1361" t="str">
            <v/>
          </cell>
          <cell r="AP1361" t="str">
            <v/>
          </cell>
          <cell r="AQ1361" t="str">
            <v/>
          </cell>
          <cell r="AR1361" t="str">
            <v/>
          </cell>
          <cell r="AS1361" t="str">
            <v/>
          </cell>
          <cell r="AT1361">
            <v>0</v>
          </cell>
          <cell r="AU1361" t="str">
            <v>THE NEW VISION DAILY</v>
          </cell>
          <cell r="AV1361" t="str">
            <v/>
          </cell>
          <cell r="AW1361" t="str">
            <v/>
          </cell>
          <cell r="AX1361" t="str">
            <v/>
          </cell>
          <cell r="AY1361" t="str">
            <v/>
          </cell>
          <cell r="AZ1361" t="str">
            <v/>
          </cell>
          <cell r="BA1361" t="str">
            <v/>
          </cell>
          <cell r="BB1361" t="str">
            <v/>
          </cell>
          <cell r="BC1361" t="str">
            <v/>
          </cell>
          <cell r="BD1361" t="str">
            <v/>
          </cell>
          <cell r="BE1361" t="str">
            <v/>
          </cell>
          <cell r="BG1361" t="str">
            <v>THE NEW VISION DAILY</v>
          </cell>
          <cell r="BH1361" t="str">
            <v/>
          </cell>
          <cell r="BI1361" t="str">
            <v/>
          </cell>
          <cell r="BJ1361" t="str">
            <v/>
          </cell>
          <cell r="BK1361" t="str">
            <v/>
          </cell>
          <cell r="BL1361" t="str">
            <v/>
          </cell>
          <cell r="BM1361" t="str">
            <v/>
          </cell>
          <cell r="BN1361" t="str">
            <v/>
          </cell>
          <cell r="BO1361" t="str">
            <v/>
          </cell>
          <cell r="BP1361" t="str">
            <v/>
          </cell>
          <cell r="BQ1361" t="str">
            <v/>
          </cell>
          <cell r="BR1361" t="str">
            <v/>
          </cell>
          <cell r="BS1361" t="str">
            <v/>
          </cell>
          <cell r="BU1361" t="str">
            <v>THE NEW VISION DAILY</v>
          </cell>
          <cell r="BV1361" t="str">
            <v/>
          </cell>
          <cell r="BW1361" t="str">
            <v/>
          </cell>
          <cell r="BX1361" t="str">
            <v/>
          </cell>
          <cell r="BY1361" t="str">
            <v/>
          </cell>
          <cell r="BZ1361" t="str">
            <v/>
          </cell>
          <cell r="CA1361" t="str">
            <v/>
          </cell>
          <cell r="CB1361" t="str">
            <v/>
          </cell>
          <cell r="CC1361" t="str">
            <v/>
          </cell>
          <cell r="CD1361" t="str">
            <v/>
          </cell>
          <cell r="CE1361" t="str">
            <v/>
          </cell>
          <cell r="CG1361" t="str">
            <v>THE NEW VISION DAILY</v>
          </cell>
          <cell r="CH1361" t="str">
            <v/>
          </cell>
          <cell r="CI1361" t="str">
            <v/>
          </cell>
          <cell r="CJ1361" t="str">
            <v/>
          </cell>
          <cell r="CK1361" t="str">
            <v/>
          </cell>
          <cell r="CL1361" t="str">
            <v/>
          </cell>
          <cell r="CM1361" t="str">
            <v/>
          </cell>
          <cell r="CN1361" t="str">
            <v/>
          </cell>
          <cell r="CO1361" t="str">
            <v/>
          </cell>
          <cell r="CP1361" t="str">
            <v/>
          </cell>
          <cell r="CQ1361" t="str">
            <v/>
          </cell>
          <cell r="CR1361" t="str">
            <v/>
          </cell>
          <cell r="CS1361" t="str">
            <v/>
          </cell>
          <cell r="CU1361" t="str">
            <v>THE NEW VISION DAILY</v>
          </cell>
          <cell r="CV1361" t="str">
            <v/>
          </cell>
          <cell r="CW1361" t="str">
            <v/>
          </cell>
          <cell r="CX1361" t="str">
            <v/>
          </cell>
          <cell r="CY1361" t="str">
            <v/>
          </cell>
          <cell r="CZ1361" t="str">
            <v/>
          </cell>
          <cell r="DA1361" t="str">
            <v/>
          </cell>
          <cell r="DB1361" t="str">
            <v/>
          </cell>
          <cell r="DC1361" t="str">
            <v/>
          </cell>
          <cell r="DD1361" t="str">
            <v/>
          </cell>
          <cell r="DE1361" t="str">
            <v/>
          </cell>
          <cell r="DG1361" t="str">
            <v>THE NEW VISION DAILY</v>
          </cell>
          <cell r="DH1361" t="str">
            <v/>
          </cell>
          <cell r="DI1361" t="str">
            <v/>
          </cell>
          <cell r="DJ1361" t="str">
            <v/>
          </cell>
          <cell r="DK1361" t="str">
            <v/>
          </cell>
          <cell r="DL1361" t="str">
            <v/>
          </cell>
          <cell r="DM1361" t="str">
            <v/>
          </cell>
          <cell r="DN1361" t="str">
            <v/>
          </cell>
          <cell r="DO1361" t="str">
            <v/>
          </cell>
          <cell r="DP1361" t="str">
            <v/>
          </cell>
          <cell r="DQ1361" t="str">
            <v/>
          </cell>
          <cell r="DR1361" t="str">
            <v/>
          </cell>
          <cell r="DS1361" t="str">
            <v/>
          </cell>
          <cell r="DU1361" t="str">
            <v>THE NEW VISION DAILY</v>
          </cell>
          <cell r="DV1361" t="str">
            <v/>
          </cell>
          <cell r="DW1361" t="str">
            <v/>
          </cell>
          <cell r="DX1361" t="str">
            <v/>
          </cell>
          <cell r="DY1361" t="str">
            <v/>
          </cell>
          <cell r="DZ1361" t="str">
            <v/>
          </cell>
          <cell r="EA1361" t="str">
            <v/>
          </cell>
          <cell r="EB1361" t="str">
            <v/>
          </cell>
          <cell r="EC1361" t="str">
            <v/>
          </cell>
          <cell r="ED1361" t="str">
            <v/>
          </cell>
          <cell r="EE1361" t="str">
            <v/>
          </cell>
        </row>
        <row r="1362">
          <cell r="AF1362" t="str">
            <v>THE NEW VISION WEEKLY</v>
          </cell>
          <cell r="AG1362" t="str">
            <v>THE NEW VISION WEEKLY</v>
          </cell>
          <cell r="AH1362" t="str">
            <v/>
          </cell>
          <cell r="AI1362" t="str">
            <v/>
          </cell>
          <cell r="AJ1362" t="str">
            <v/>
          </cell>
          <cell r="AK1362" t="str">
            <v/>
          </cell>
          <cell r="AL1362" t="str">
            <v/>
          </cell>
          <cell r="AM1362" t="str">
            <v/>
          </cell>
          <cell r="AN1362">
            <v>1</v>
          </cell>
          <cell r="AO1362" t="str">
            <v/>
          </cell>
          <cell r="AP1362" t="str">
            <v/>
          </cell>
          <cell r="AQ1362" t="str">
            <v/>
          </cell>
          <cell r="AR1362" t="str">
            <v/>
          </cell>
          <cell r="AS1362" t="str">
            <v/>
          </cell>
          <cell r="AT1362">
            <v>1</v>
          </cell>
          <cell r="AU1362" t="str">
            <v>THE NEW VISION WEEKLY</v>
          </cell>
          <cell r="AV1362" t="str">
            <v/>
          </cell>
          <cell r="AW1362" t="str">
            <v/>
          </cell>
          <cell r="AX1362" t="str">
            <v/>
          </cell>
          <cell r="AY1362" t="str">
            <v/>
          </cell>
          <cell r="AZ1362" t="str">
            <v/>
          </cell>
          <cell r="BA1362" t="str">
            <v/>
          </cell>
          <cell r="BB1362" t="str">
            <v/>
          </cell>
          <cell r="BC1362" t="str">
            <v/>
          </cell>
          <cell r="BD1362" t="str">
            <v/>
          </cell>
          <cell r="BE1362" t="str">
            <v/>
          </cell>
          <cell r="BG1362" t="str">
            <v>THE NEW VISION WEEKLY</v>
          </cell>
          <cell r="BH1362" t="str">
            <v/>
          </cell>
          <cell r="BI1362" t="str">
            <v/>
          </cell>
          <cell r="BJ1362" t="str">
            <v/>
          </cell>
          <cell r="BK1362" t="str">
            <v/>
          </cell>
          <cell r="BL1362" t="str">
            <v/>
          </cell>
          <cell r="BM1362" t="str">
            <v/>
          </cell>
          <cell r="BN1362">
            <v>1</v>
          </cell>
          <cell r="BO1362" t="str">
            <v/>
          </cell>
          <cell r="BP1362" t="str">
            <v/>
          </cell>
          <cell r="BQ1362" t="str">
            <v/>
          </cell>
          <cell r="BR1362" t="str">
            <v/>
          </cell>
          <cell r="BS1362" t="str">
            <v/>
          </cell>
          <cell r="BU1362" t="str">
            <v>THE NEW VISION WEEKLY</v>
          </cell>
          <cell r="BV1362" t="str">
            <v/>
          </cell>
          <cell r="BW1362" t="str">
            <v/>
          </cell>
          <cell r="BX1362" t="str">
            <v/>
          </cell>
          <cell r="BY1362" t="str">
            <v/>
          </cell>
          <cell r="BZ1362" t="str">
            <v/>
          </cell>
          <cell r="CA1362" t="str">
            <v/>
          </cell>
          <cell r="CB1362" t="str">
            <v/>
          </cell>
          <cell r="CC1362" t="str">
            <v/>
          </cell>
          <cell r="CD1362" t="str">
            <v/>
          </cell>
          <cell r="CE1362" t="str">
            <v/>
          </cell>
          <cell r="CG1362" t="str">
            <v>THE NEW VISION WEEKLY</v>
          </cell>
          <cell r="CH1362" t="str">
            <v/>
          </cell>
          <cell r="CI1362" t="str">
            <v/>
          </cell>
          <cell r="CJ1362" t="str">
            <v/>
          </cell>
          <cell r="CK1362" t="str">
            <v/>
          </cell>
          <cell r="CL1362" t="str">
            <v/>
          </cell>
          <cell r="CM1362" t="str">
            <v/>
          </cell>
          <cell r="CN1362">
            <v>1000</v>
          </cell>
          <cell r="CO1362" t="str">
            <v/>
          </cell>
          <cell r="CP1362" t="str">
            <v/>
          </cell>
          <cell r="CQ1362" t="str">
            <v/>
          </cell>
          <cell r="CR1362" t="str">
            <v/>
          </cell>
          <cell r="CS1362" t="str">
            <v/>
          </cell>
          <cell r="CU1362" t="str">
            <v>THE NEW VISION WEEKLY</v>
          </cell>
          <cell r="CV1362" t="str">
            <v/>
          </cell>
          <cell r="CW1362" t="str">
            <v/>
          </cell>
          <cell r="CX1362" t="str">
            <v/>
          </cell>
          <cell r="CY1362" t="str">
            <v/>
          </cell>
          <cell r="CZ1362" t="str">
            <v/>
          </cell>
          <cell r="DA1362" t="str">
            <v/>
          </cell>
          <cell r="DB1362" t="str">
            <v/>
          </cell>
          <cell r="DC1362" t="str">
            <v/>
          </cell>
          <cell r="DD1362" t="str">
            <v/>
          </cell>
          <cell r="DE1362" t="str">
            <v/>
          </cell>
          <cell r="DG1362" t="str">
            <v>THE NEW VISION WEEKLY</v>
          </cell>
          <cell r="DH1362" t="str">
            <v/>
          </cell>
          <cell r="DI1362" t="str">
            <v/>
          </cell>
          <cell r="DJ1362" t="str">
            <v/>
          </cell>
          <cell r="DK1362" t="str">
            <v/>
          </cell>
          <cell r="DL1362" t="str">
            <v/>
          </cell>
          <cell r="DM1362" t="str">
            <v/>
          </cell>
          <cell r="DN1362">
            <v>400</v>
          </cell>
          <cell r="DO1362" t="str">
            <v/>
          </cell>
          <cell r="DP1362" t="str">
            <v/>
          </cell>
          <cell r="DQ1362" t="str">
            <v/>
          </cell>
          <cell r="DR1362" t="str">
            <v/>
          </cell>
          <cell r="DS1362" t="str">
            <v/>
          </cell>
          <cell r="DU1362" t="str">
            <v>THE NEW VISION WEEKLY</v>
          </cell>
          <cell r="DV1362" t="str">
            <v/>
          </cell>
          <cell r="DW1362" t="str">
            <v/>
          </cell>
          <cell r="DX1362" t="str">
            <v/>
          </cell>
          <cell r="DY1362" t="str">
            <v/>
          </cell>
          <cell r="DZ1362" t="str">
            <v/>
          </cell>
          <cell r="EA1362" t="str">
            <v/>
          </cell>
          <cell r="EB1362" t="str">
            <v/>
          </cell>
          <cell r="EC1362" t="str">
            <v/>
          </cell>
          <cell r="ED1362" t="str">
            <v/>
          </cell>
          <cell r="EE1362" t="str">
            <v/>
          </cell>
        </row>
        <row r="1363">
          <cell r="AF1363" t="str">
            <v>THE OBSERVER MEDIA LTD</v>
          </cell>
          <cell r="AG1363" t="str">
            <v>THE OBSERVER MEDIA LTD</v>
          </cell>
          <cell r="AH1363" t="str">
            <v/>
          </cell>
          <cell r="AI1363" t="str">
            <v/>
          </cell>
          <cell r="AJ1363" t="str">
            <v/>
          </cell>
          <cell r="AK1363" t="str">
            <v/>
          </cell>
          <cell r="AL1363" t="str">
            <v/>
          </cell>
          <cell r="AM1363" t="str">
            <v/>
          </cell>
          <cell r="AN1363" t="str">
            <v/>
          </cell>
          <cell r="AO1363" t="str">
            <v/>
          </cell>
          <cell r="AP1363" t="str">
            <v/>
          </cell>
          <cell r="AQ1363" t="str">
            <v/>
          </cell>
          <cell r="AR1363" t="str">
            <v/>
          </cell>
          <cell r="AS1363" t="str">
            <v/>
          </cell>
          <cell r="AT1363">
            <v>0</v>
          </cell>
          <cell r="AU1363" t="str">
            <v>THE OBSERVER MEDIA LTD</v>
          </cell>
          <cell r="AV1363" t="str">
            <v/>
          </cell>
          <cell r="AW1363">
            <v>4</v>
          </cell>
          <cell r="AX1363">
            <v>2</v>
          </cell>
          <cell r="AY1363">
            <v>4</v>
          </cell>
          <cell r="AZ1363">
            <v>3</v>
          </cell>
          <cell r="BA1363">
            <v>3</v>
          </cell>
          <cell r="BB1363">
            <v>2</v>
          </cell>
          <cell r="BC1363">
            <v>2</v>
          </cell>
          <cell r="BD1363">
            <v>1</v>
          </cell>
          <cell r="BE1363" t="str">
            <v/>
          </cell>
          <cell r="BG1363" t="str">
            <v>THE OBSERVER MEDIA LTD</v>
          </cell>
          <cell r="BH1363" t="str">
            <v/>
          </cell>
          <cell r="BI1363" t="str">
            <v/>
          </cell>
          <cell r="BJ1363" t="str">
            <v/>
          </cell>
          <cell r="BK1363" t="str">
            <v/>
          </cell>
          <cell r="BL1363" t="str">
            <v/>
          </cell>
          <cell r="BM1363" t="str">
            <v/>
          </cell>
          <cell r="BN1363" t="str">
            <v/>
          </cell>
          <cell r="BO1363" t="str">
            <v/>
          </cell>
          <cell r="BP1363" t="str">
            <v/>
          </cell>
          <cell r="BQ1363" t="str">
            <v/>
          </cell>
          <cell r="BR1363" t="str">
            <v/>
          </cell>
          <cell r="BS1363" t="str">
            <v/>
          </cell>
          <cell r="BU1363" t="str">
            <v>THE OBSERVER MEDIA LTD</v>
          </cell>
          <cell r="BV1363" t="str">
            <v/>
          </cell>
          <cell r="BW1363">
            <v>19</v>
          </cell>
          <cell r="BX1363">
            <v>2</v>
          </cell>
          <cell r="BY1363">
            <v>4</v>
          </cell>
          <cell r="BZ1363">
            <v>4</v>
          </cell>
          <cell r="CA1363">
            <v>4</v>
          </cell>
          <cell r="CB1363">
            <v>2</v>
          </cell>
          <cell r="CC1363">
            <v>3</v>
          </cell>
          <cell r="CD1363">
            <v>1</v>
          </cell>
          <cell r="CE1363" t="str">
            <v/>
          </cell>
          <cell r="CG1363" t="str">
            <v>THE OBSERVER MEDIA LTD</v>
          </cell>
          <cell r="CH1363" t="str">
            <v/>
          </cell>
          <cell r="CI1363" t="str">
            <v/>
          </cell>
          <cell r="CJ1363" t="str">
            <v/>
          </cell>
          <cell r="CK1363" t="str">
            <v/>
          </cell>
          <cell r="CL1363" t="str">
            <v/>
          </cell>
          <cell r="CM1363" t="str">
            <v/>
          </cell>
          <cell r="CN1363" t="str">
            <v/>
          </cell>
          <cell r="CO1363" t="str">
            <v/>
          </cell>
          <cell r="CP1363" t="str">
            <v/>
          </cell>
          <cell r="CQ1363" t="str">
            <v/>
          </cell>
          <cell r="CR1363" t="str">
            <v/>
          </cell>
          <cell r="CS1363" t="str">
            <v/>
          </cell>
          <cell r="CU1363" t="str">
            <v>THE OBSERVER MEDIA LTD</v>
          </cell>
          <cell r="CV1363" t="str">
            <v/>
          </cell>
          <cell r="CW1363">
            <v>1339000</v>
          </cell>
          <cell r="CX1363">
            <v>31000</v>
          </cell>
          <cell r="CY1363">
            <v>348000</v>
          </cell>
          <cell r="CZ1363">
            <v>325000</v>
          </cell>
          <cell r="DA1363">
            <v>285000</v>
          </cell>
          <cell r="DB1363">
            <v>150000</v>
          </cell>
          <cell r="DC1363">
            <v>350000</v>
          </cell>
          <cell r="DD1363">
            <v>200000</v>
          </cell>
          <cell r="DE1363" t="str">
            <v/>
          </cell>
          <cell r="DG1363" t="str">
            <v>THE OBSERVER MEDIA LTD</v>
          </cell>
          <cell r="DH1363" t="str">
            <v/>
          </cell>
          <cell r="DI1363" t="str">
            <v/>
          </cell>
          <cell r="DJ1363" t="str">
            <v/>
          </cell>
          <cell r="DK1363" t="str">
            <v/>
          </cell>
          <cell r="DL1363" t="str">
            <v/>
          </cell>
          <cell r="DM1363" t="str">
            <v/>
          </cell>
          <cell r="DN1363" t="str">
            <v/>
          </cell>
          <cell r="DO1363" t="str">
            <v/>
          </cell>
          <cell r="DP1363" t="str">
            <v/>
          </cell>
          <cell r="DQ1363" t="str">
            <v/>
          </cell>
          <cell r="DR1363" t="str">
            <v/>
          </cell>
          <cell r="DS1363" t="str">
            <v/>
          </cell>
          <cell r="DU1363" t="str">
            <v>THE OBSERVER MEDIA LTD</v>
          </cell>
          <cell r="DV1363" t="str">
            <v/>
          </cell>
          <cell r="DW1363">
            <v>100</v>
          </cell>
          <cell r="DX1363">
            <v>800</v>
          </cell>
          <cell r="DY1363">
            <v>1600</v>
          </cell>
          <cell r="DZ1363">
            <v>2200</v>
          </cell>
          <cell r="EA1363">
            <v>2100</v>
          </cell>
          <cell r="EB1363">
            <v>1160</v>
          </cell>
          <cell r="EC1363">
            <v>2270</v>
          </cell>
          <cell r="ED1363">
            <v>950</v>
          </cell>
          <cell r="EE1363" t="str">
            <v/>
          </cell>
        </row>
        <row r="1364">
          <cell r="AF1364" t="str">
            <v>THE OVERCOMERS COOPERATIVE SAVINGS AND CREDIT SACC</v>
          </cell>
          <cell r="AG1364" t="str">
            <v>THE OVERCOMERS COOPERATIVE SAVINGS AND CREDIT SACC</v>
          </cell>
          <cell r="AH1364" t="str">
            <v/>
          </cell>
          <cell r="AI1364" t="str">
            <v/>
          </cell>
          <cell r="AJ1364" t="str">
            <v/>
          </cell>
          <cell r="AK1364" t="str">
            <v/>
          </cell>
          <cell r="AL1364">
            <v>1</v>
          </cell>
          <cell r="AM1364" t="str">
            <v/>
          </cell>
          <cell r="AN1364" t="str">
            <v/>
          </cell>
          <cell r="AO1364" t="str">
            <v/>
          </cell>
          <cell r="AP1364" t="str">
            <v/>
          </cell>
          <cell r="AQ1364" t="str">
            <v/>
          </cell>
          <cell r="AR1364" t="str">
            <v/>
          </cell>
          <cell r="AS1364" t="str">
            <v/>
          </cell>
          <cell r="AT1364">
            <v>1</v>
          </cell>
          <cell r="AU1364" t="str">
            <v>THE OVERCOMERS COOPERATIVE SAVINGS AND CREDIT SACC</v>
          </cell>
          <cell r="AV1364" t="str">
            <v/>
          </cell>
          <cell r="AW1364" t="str">
            <v/>
          </cell>
          <cell r="AX1364" t="str">
            <v/>
          </cell>
          <cell r="AY1364" t="str">
            <v/>
          </cell>
          <cell r="AZ1364" t="str">
            <v/>
          </cell>
          <cell r="BA1364" t="str">
            <v/>
          </cell>
          <cell r="BB1364" t="str">
            <v/>
          </cell>
          <cell r="BC1364" t="str">
            <v/>
          </cell>
          <cell r="BD1364" t="str">
            <v/>
          </cell>
          <cell r="BE1364" t="str">
            <v/>
          </cell>
          <cell r="BG1364" t="str">
            <v>THE OVERCOMERS COOPERATIVE SAVINGS AND CREDIT SACC</v>
          </cell>
          <cell r="BH1364" t="str">
            <v/>
          </cell>
          <cell r="BI1364" t="str">
            <v/>
          </cell>
          <cell r="BJ1364" t="str">
            <v/>
          </cell>
          <cell r="BK1364" t="str">
            <v/>
          </cell>
          <cell r="BL1364">
            <v>1</v>
          </cell>
          <cell r="BM1364" t="str">
            <v/>
          </cell>
          <cell r="BN1364" t="str">
            <v/>
          </cell>
          <cell r="BO1364" t="str">
            <v/>
          </cell>
          <cell r="BP1364" t="str">
            <v/>
          </cell>
          <cell r="BQ1364" t="str">
            <v/>
          </cell>
          <cell r="BR1364" t="str">
            <v/>
          </cell>
          <cell r="BS1364" t="str">
            <v/>
          </cell>
          <cell r="BU1364" t="str">
            <v>THE OVERCOMERS COOPERATIVE SAVINGS AND CREDIT SACC</v>
          </cell>
          <cell r="BV1364" t="str">
            <v/>
          </cell>
          <cell r="BW1364" t="str">
            <v/>
          </cell>
          <cell r="BX1364" t="str">
            <v/>
          </cell>
          <cell r="BY1364" t="str">
            <v/>
          </cell>
          <cell r="BZ1364" t="str">
            <v/>
          </cell>
          <cell r="CA1364" t="str">
            <v/>
          </cell>
          <cell r="CB1364" t="str">
            <v/>
          </cell>
          <cell r="CC1364" t="str">
            <v/>
          </cell>
          <cell r="CD1364" t="str">
            <v/>
          </cell>
          <cell r="CE1364" t="str">
            <v/>
          </cell>
          <cell r="CG1364" t="str">
            <v>THE OVERCOMERS COOPERATIVE SAVINGS AND CREDIT SACC</v>
          </cell>
          <cell r="CH1364" t="str">
            <v/>
          </cell>
          <cell r="CI1364" t="str">
            <v/>
          </cell>
          <cell r="CJ1364" t="str">
            <v/>
          </cell>
          <cell r="CK1364" t="str">
            <v/>
          </cell>
          <cell r="CL1364">
            <v>1000</v>
          </cell>
          <cell r="CM1364" t="str">
            <v/>
          </cell>
          <cell r="CN1364" t="str">
            <v/>
          </cell>
          <cell r="CO1364" t="str">
            <v/>
          </cell>
          <cell r="CP1364" t="str">
            <v/>
          </cell>
          <cell r="CQ1364" t="str">
            <v/>
          </cell>
          <cell r="CR1364" t="str">
            <v/>
          </cell>
          <cell r="CS1364" t="str">
            <v/>
          </cell>
          <cell r="CU1364" t="str">
            <v>THE OVERCOMERS COOPERATIVE SAVINGS AND CREDIT SACC</v>
          </cell>
          <cell r="CV1364" t="str">
            <v/>
          </cell>
          <cell r="CW1364" t="str">
            <v/>
          </cell>
          <cell r="CX1364" t="str">
            <v/>
          </cell>
          <cell r="CY1364" t="str">
            <v/>
          </cell>
          <cell r="CZ1364" t="str">
            <v/>
          </cell>
          <cell r="DA1364" t="str">
            <v/>
          </cell>
          <cell r="DB1364" t="str">
            <v/>
          </cell>
          <cell r="DC1364" t="str">
            <v/>
          </cell>
          <cell r="DD1364" t="str">
            <v/>
          </cell>
          <cell r="DE1364" t="str">
            <v/>
          </cell>
          <cell r="DG1364" t="str">
            <v>THE OVERCOMERS COOPERATIVE SAVINGS AND CREDIT SACC</v>
          </cell>
          <cell r="DH1364" t="str">
            <v/>
          </cell>
          <cell r="DI1364" t="str">
            <v/>
          </cell>
          <cell r="DJ1364" t="str">
            <v/>
          </cell>
          <cell r="DK1364" t="str">
            <v/>
          </cell>
          <cell r="DL1364">
            <v>400</v>
          </cell>
          <cell r="DM1364" t="str">
            <v/>
          </cell>
          <cell r="DN1364" t="str">
            <v/>
          </cell>
          <cell r="DO1364" t="str">
            <v/>
          </cell>
          <cell r="DP1364" t="str">
            <v/>
          </cell>
          <cell r="DQ1364" t="str">
            <v/>
          </cell>
          <cell r="DR1364" t="str">
            <v/>
          </cell>
          <cell r="DS1364" t="str">
            <v/>
          </cell>
          <cell r="DU1364" t="str">
            <v>THE OVERCOMERS COOPERATIVE SAVINGS AND CREDIT SACC</v>
          </cell>
          <cell r="DV1364" t="str">
            <v/>
          </cell>
          <cell r="DW1364" t="str">
            <v/>
          </cell>
          <cell r="DX1364" t="str">
            <v/>
          </cell>
          <cell r="DY1364" t="str">
            <v/>
          </cell>
          <cell r="DZ1364" t="str">
            <v/>
          </cell>
          <cell r="EA1364" t="str">
            <v/>
          </cell>
          <cell r="EB1364" t="str">
            <v/>
          </cell>
          <cell r="EC1364" t="str">
            <v/>
          </cell>
          <cell r="ED1364" t="str">
            <v/>
          </cell>
          <cell r="EE1364" t="str">
            <v/>
          </cell>
        </row>
        <row r="1365">
          <cell r="AF1365" t="str">
            <v>THE PHONE PEOPLE LIMITED</v>
          </cell>
          <cell r="AG1365" t="str">
            <v>THE PHONE PEOPLE LIMITED</v>
          </cell>
          <cell r="AH1365" t="str">
            <v/>
          </cell>
          <cell r="AI1365" t="str">
            <v/>
          </cell>
          <cell r="AJ1365" t="str">
            <v/>
          </cell>
          <cell r="AK1365" t="str">
            <v/>
          </cell>
          <cell r="AL1365" t="str">
            <v/>
          </cell>
          <cell r="AM1365" t="str">
            <v/>
          </cell>
          <cell r="AN1365" t="str">
            <v/>
          </cell>
          <cell r="AO1365" t="str">
            <v/>
          </cell>
          <cell r="AP1365" t="str">
            <v/>
          </cell>
          <cell r="AQ1365" t="str">
            <v/>
          </cell>
          <cell r="AR1365" t="str">
            <v/>
          </cell>
          <cell r="AS1365" t="str">
            <v/>
          </cell>
          <cell r="AT1365">
            <v>0</v>
          </cell>
          <cell r="AU1365" t="str">
            <v>THE PHONE PEOPLE LIMITED</v>
          </cell>
          <cell r="AV1365" t="str">
            <v/>
          </cell>
          <cell r="AW1365" t="str">
            <v/>
          </cell>
          <cell r="AX1365" t="str">
            <v/>
          </cell>
          <cell r="AY1365" t="str">
            <v/>
          </cell>
          <cell r="AZ1365" t="str">
            <v/>
          </cell>
          <cell r="BA1365" t="str">
            <v/>
          </cell>
          <cell r="BB1365" t="str">
            <v/>
          </cell>
          <cell r="BC1365" t="str">
            <v/>
          </cell>
          <cell r="BD1365" t="str">
            <v/>
          </cell>
          <cell r="BE1365" t="str">
            <v/>
          </cell>
          <cell r="BG1365" t="str">
            <v>THE PHONE PEOPLE LIMITED</v>
          </cell>
          <cell r="BH1365" t="str">
            <v/>
          </cell>
          <cell r="BI1365" t="str">
            <v/>
          </cell>
          <cell r="BJ1365" t="str">
            <v/>
          </cell>
          <cell r="BK1365" t="str">
            <v/>
          </cell>
          <cell r="BL1365" t="str">
            <v/>
          </cell>
          <cell r="BM1365" t="str">
            <v/>
          </cell>
          <cell r="BN1365" t="str">
            <v/>
          </cell>
          <cell r="BO1365" t="str">
            <v/>
          </cell>
          <cell r="BP1365" t="str">
            <v/>
          </cell>
          <cell r="BQ1365" t="str">
            <v/>
          </cell>
          <cell r="BR1365" t="str">
            <v/>
          </cell>
          <cell r="BS1365" t="str">
            <v/>
          </cell>
          <cell r="BU1365" t="str">
            <v>THE PHONE PEOPLE LIMITED</v>
          </cell>
          <cell r="BV1365" t="str">
            <v/>
          </cell>
          <cell r="BW1365" t="str">
            <v/>
          </cell>
          <cell r="BX1365" t="str">
            <v/>
          </cell>
          <cell r="BY1365" t="str">
            <v/>
          </cell>
          <cell r="BZ1365" t="str">
            <v/>
          </cell>
          <cell r="CA1365" t="str">
            <v/>
          </cell>
          <cell r="CB1365" t="str">
            <v/>
          </cell>
          <cell r="CC1365" t="str">
            <v/>
          </cell>
          <cell r="CD1365" t="str">
            <v/>
          </cell>
          <cell r="CE1365" t="str">
            <v/>
          </cell>
          <cell r="CG1365" t="str">
            <v>THE PHONE PEOPLE LIMITED</v>
          </cell>
          <cell r="CH1365" t="str">
            <v/>
          </cell>
          <cell r="CI1365" t="str">
            <v/>
          </cell>
          <cell r="CJ1365" t="str">
            <v/>
          </cell>
          <cell r="CK1365" t="str">
            <v/>
          </cell>
          <cell r="CL1365" t="str">
            <v/>
          </cell>
          <cell r="CM1365" t="str">
            <v/>
          </cell>
          <cell r="CN1365" t="str">
            <v/>
          </cell>
          <cell r="CO1365" t="str">
            <v/>
          </cell>
          <cell r="CP1365" t="str">
            <v/>
          </cell>
          <cell r="CQ1365" t="str">
            <v/>
          </cell>
          <cell r="CR1365" t="str">
            <v/>
          </cell>
          <cell r="CS1365" t="str">
            <v/>
          </cell>
          <cell r="CU1365" t="str">
            <v>THE PHONE PEOPLE LIMITED</v>
          </cell>
          <cell r="CV1365" t="str">
            <v/>
          </cell>
          <cell r="CW1365" t="str">
            <v/>
          </cell>
          <cell r="CX1365" t="str">
            <v/>
          </cell>
          <cell r="CY1365" t="str">
            <v/>
          </cell>
          <cell r="CZ1365" t="str">
            <v/>
          </cell>
          <cell r="DA1365" t="str">
            <v/>
          </cell>
          <cell r="DB1365" t="str">
            <v/>
          </cell>
          <cell r="DC1365" t="str">
            <v/>
          </cell>
          <cell r="DD1365" t="str">
            <v/>
          </cell>
          <cell r="DE1365" t="str">
            <v/>
          </cell>
          <cell r="DG1365" t="str">
            <v>THE PHONE PEOPLE LIMITED</v>
          </cell>
          <cell r="DH1365" t="str">
            <v/>
          </cell>
          <cell r="DI1365" t="str">
            <v/>
          </cell>
          <cell r="DJ1365" t="str">
            <v/>
          </cell>
          <cell r="DK1365" t="str">
            <v/>
          </cell>
          <cell r="DL1365" t="str">
            <v/>
          </cell>
          <cell r="DM1365" t="str">
            <v/>
          </cell>
          <cell r="DN1365" t="str">
            <v/>
          </cell>
          <cell r="DO1365" t="str">
            <v/>
          </cell>
          <cell r="DP1365" t="str">
            <v/>
          </cell>
          <cell r="DQ1365" t="str">
            <v/>
          </cell>
          <cell r="DR1365" t="str">
            <v/>
          </cell>
          <cell r="DS1365" t="str">
            <v/>
          </cell>
          <cell r="DU1365" t="str">
            <v>THE PHONE PEOPLE LIMITED</v>
          </cell>
          <cell r="DV1365" t="str">
            <v/>
          </cell>
          <cell r="DW1365" t="str">
            <v/>
          </cell>
          <cell r="DX1365" t="str">
            <v/>
          </cell>
          <cell r="DY1365" t="str">
            <v/>
          </cell>
          <cell r="DZ1365" t="str">
            <v/>
          </cell>
          <cell r="EA1365" t="str">
            <v/>
          </cell>
          <cell r="EB1365" t="str">
            <v/>
          </cell>
          <cell r="EC1365" t="str">
            <v/>
          </cell>
          <cell r="ED1365" t="str">
            <v/>
          </cell>
          <cell r="EE1365" t="str">
            <v/>
          </cell>
        </row>
        <row r="1366">
          <cell r="AF1366" t="str">
            <v>THE PORTICO</v>
          </cell>
          <cell r="AG1366" t="str">
            <v>THE PORTICO</v>
          </cell>
          <cell r="AH1366" t="str">
            <v/>
          </cell>
          <cell r="AI1366" t="str">
            <v/>
          </cell>
          <cell r="AJ1366" t="str">
            <v/>
          </cell>
          <cell r="AK1366" t="str">
            <v/>
          </cell>
          <cell r="AL1366" t="str">
            <v/>
          </cell>
          <cell r="AM1366" t="str">
            <v/>
          </cell>
          <cell r="AN1366" t="str">
            <v/>
          </cell>
          <cell r="AO1366" t="str">
            <v/>
          </cell>
          <cell r="AP1366" t="str">
            <v/>
          </cell>
          <cell r="AQ1366" t="str">
            <v/>
          </cell>
          <cell r="AR1366" t="str">
            <v/>
          </cell>
          <cell r="AS1366" t="str">
            <v/>
          </cell>
          <cell r="AT1366">
            <v>0</v>
          </cell>
          <cell r="AU1366" t="str">
            <v>THE PORTICO</v>
          </cell>
          <cell r="AV1366" t="str">
            <v/>
          </cell>
          <cell r="AW1366" t="str">
            <v/>
          </cell>
          <cell r="AX1366" t="str">
            <v/>
          </cell>
          <cell r="AY1366" t="str">
            <v/>
          </cell>
          <cell r="AZ1366" t="str">
            <v/>
          </cell>
          <cell r="BA1366" t="str">
            <v/>
          </cell>
          <cell r="BB1366" t="str">
            <v/>
          </cell>
          <cell r="BC1366" t="str">
            <v/>
          </cell>
          <cell r="BD1366" t="str">
            <v/>
          </cell>
          <cell r="BE1366" t="str">
            <v/>
          </cell>
          <cell r="BG1366" t="str">
            <v>THE PORTICO</v>
          </cell>
          <cell r="BH1366" t="str">
            <v/>
          </cell>
          <cell r="BI1366" t="str">
            <v/>
          </cell>
          <cell r="BJ1366" t="str">
            <v/>
          </cell>
          <cell r="BK1366" t="str">
            <v/>
          </cell>
          <cell r="BL1366" t="str">
            <v/>
          </cell>
          <cell r="BM1366" t="str">
            <v/>
          </cell>
          <cell r="BN1366" t="str">
            <v/>
          </cell>
          <cell r="BO1366" t="str">
            <v/>
          </cell>
          <cell r="BP1366" t="str">
            <v/>
          </cell>
          <cell r="BQ1366" t="str">
            <v/>
          </cell>
          <cell r="BR1366" t="str">
            <v/>
          </cell>
          <cell r="BS1366" t="str">
            <v/>
          </cell>
          <cell r="BU1366" t="str">
            <v>THE PORTICO</v>
          </cell>
          <cell r="BV1366" t="str">
            <v/>
          </cell>
          <cell r="BW1366" t="str">
            <v/>
          </cell>
          <cell r="BX1366" t="str">
            <v/>
          </cell>
          <cell r="BY1366" t="str">
            <v/>
          </cell>
          <cell r="BZ1366" t="str">
            <v/>
          </cell>
          <cell r="CA1366" t="str">
            <v/>
          </cell>
          <cell r="CB1366" t="str">
            <v/>
          </cell>
          <cell r="CC1366" t="str">
            <v/>
          </cell>
          <cell r="CD1366" t="str">
            <v/>
          </cell>
          <cell r="CE1366" t="str">
            <v/>
          </cell>
          <cell r="CG1366" t="str">
            <v>THE PORTICO</v>
          </cell>
          <cell r="CH1366" t="str">
            <v/>
          </cell>
          <cell r="CI1366" t="str">
            <v/>
          </cell>
          <cell r="CJ1366" t="str">
            <v/>
          </cell>
          <cell r="CK1366" t="str">
            <v/>
          </cell>
          <cell r="CL1366" t="str">
            <v/>
          </cell>
          <cell r="CM1366" t="str">
            <v/>
          </cell>
          <cell r="CN1366" t="str">
            <v/>
          </cell>
          <cell r="CO1366" t="str">
            <v/>
          </cell>
          <cell r="CP1366" t="str">
            <v/>
          </cell>
          <cell r="CQ1366" t="str">
            <v/>
          </cell>
          <cell r="CR1366" t="str">
            <v/>
          </cell>
          <cell r="CS1366" t="str">
            <v/>
          </cell>
          <cell r="CU1366" t="str">
            <v>THE PORTICO</v>
          </cell>
          <cell r="CV1366" t="str">
            <v/>
          </cell>
          <cell r="CW1366" t="str">
            <v/>
          </cell>
          <cell r="CX1366" t="str">
            <v/>
          </cell>
          <cell r="CY1366" t="str">
            <v/>
          </cell>
          <cell r="CZ1366" t="str">
            <v/>
          </cell>
          <cell r="DA1366" t="str">
            <v/>
          </cell>
          <cell r="DB1366" t="str">
            <v/>
          </cell>
          <cell r="DC1366" t="str">
            <v/>
          </cell>
          <cell r="DD1366" t="str">
            <v/>
          </cell>
          <cell r="DE1366" t="str">
            <v/>
          </cell>
          <cell r="DG1366" t="str">
            <v>THE PORTICO</v>
          </cell>
          <cell r="DH1366" t="str">
            <v/>
          </cell>
          <cell r="DI1366" t="str">
            <v/>
          </cell>
          <cell r="DJ1366" t="str">
            <v/>
          </cell>
          <cell r="DK1366" t="str">
            <v/>
          </cell>
          <cell r="DL1366" t="str">
            <v/>
          </cell>
          <cell r="DM1366" t="str">
            <v/>
          </cell>
          <cell r="DN1366" t="str">
            <v/>
          </cell>
          <cell r="DO1366" t="str">
            <v/>
          </cell>
          <cell r="DP1366" t="str">
            <v/>
          </cell>
          <cell r="DQ1366" t="str">
            <v/>
          </cell>
          <cell r="DR1366" t="str">
            <v/>
          </cell>
          <cell r="DS1366" t="str">
            <v/>
          </cell>
          <cell r="DU1366" t="str">
            <v>THE PORTICO</v>
          </cell>
          <cell r="DV1366" t="str">
            <v/>
          </cell>
          <cell r="DW1366" t="str">
            <v/>
          </cell>
          <cell r="DX1366" t="str">
            <v/>
          </cell>
          <cell r="DY1366" t="str">
            <v/>
          </cell>
          <cell r="DZ1366" t="str">
            <v/>
          </cell>
          <cell r="EA1366" t="str">
            <v/>
          </cell>
          <cell r="EB1366" t="str">
            <v/>
          </cell>
          <cell r="EC1366" t="str">
            <v/>
          </cell>
          <cell r="ED1366" t="str">
            <v/>
          </cell>
          <cell r="EE1366" t="str">
            <v/>
          </cell>
        </row>
        <row r="1367">
          <cell r="AF1367" t="str">
            <v>THE SYNAGOGUE CHURCH OF ALL NATIONS KLA</v>
          </cell>
          <cell r="AG1367" t="str">
            <v>THE SYNAGOGUE CHURCH OF ALL NATIONS KLA</v>
          </cell>
          <cell r="AH1367" t="str">
            <v/>
          </cell>
          <cell r="AI1367" t="str">
            <v/>
          </cell>
          <cell r="AJ1367" t="str">
            <v/>
          </cell>
          <cell r="AK1367" t="str">
            <v/>
          </cell>
          <cell r="AL1367" t="str">
            <v/>
          </cell>
          <cell r="AM1367" t="str">
            <v/>
          </cell>
          <cell r="AN1367">
            <v>5</v>
          </cell>
          <cell r="AO1367">
            <v>13</v>
          </cell>
          <cell r="AP1367">
            <v>15</v>
          </cell>
          <cell r="AQ1367">
            <v>23</v>
          </cell>
          <cell r="AR1367">
            <v>22</v>
          </cell>
          <cell r="AS1367">
            <v>29</v>
          </cell>
          <cell r="AT1367">
            <v>107</v>
          </cell>
          <cell r="AU1367" t="str">
            <v>THE SYNAGOGUE CHURCH OF ALL NATIONS KLA</v>
          </cell>
          <cell r="AV1367">
            <v>17</v>
          </cell>
          <cell r="AW1367">
            <v>28</v>
          </cell>
          <cell r="AX1367">
            <v>32</v>
          </cell>
          <cell r="AY1367">
            <v>43</v>
          </cell>
          <cell r="AZ1367">
            <v>36</v>
          </cell>
          <cell r="BA1367">
            <v>42</v>
          </cell>
          <cell r="BB1367">
            <v>36</v>
          </cell>
          <cell r="BC1367">
            <v>40</v>
          </cell>
          <cell r="BD1367">
            <v>40</v>
          </cell>
          <cell r="BE1367">
            <v>42</v>
          </cell>
          <cell r="BG1367" t="str">
            <v>THE SYNAGOGUE CHURCH OF ALL NATIONS KLA</v>
          </cell>
          <cell r="BH1367" t="str">
            <v/>
          </cell>
          <cell r="BI1367" t="str">
            <v/>
          </cell>
          <cell r="BJ1367" t="str">
            <v/>
          </cell>
          <cell r="BK1367" t="str">
            <v/>
          </cell>
          <cell r="BL1367" t="str">
            <v/>
          </cell>
          <cell r="BM1367" t="str">
            <v/>
          </cell>
          <cell r="BN1367">
            <v>7</v>
          </cell>
          <cell r="BO1367">
            <v>21</v>
          </cell>
          <cell r="BP1367">
            <v>26</v>
          </cell>
          <cell r="BQ1367">
            <v>64</v>
          </cell>
          <cell r="BR1367">
            <v>35</v>
          </cell>
          <cell r="BS1367">
            <v>39</v>
          </cell>
          <cell r="BU1367" t="str">
            <v>THE SYNAGOGUE CHURCH OF ALL NATIONS KLA</v>
          </cell>
          <cell r="BV1367">
            <v>31</v>
          </cell>
          <cell r="BW1367">
            <v>38</v>
          </cell>
          <cell r="BX1367">
            <v>45</v>
          </cell>
          <cell r="BY1367">
            <v>67</v>
          </cell>
          <cell r="BZ1367">
            <v>60</v>
          </cell>
          <cell r="CA1367">
            <v>96</v>
          </cell>
          <cell r="CB1367">
            <v>68</v>
          </cell>
          <cell r="CC1367">
            <v>88</v>
          </cell>
          <cell r="CD1367">
            <v>86</v>
          </cell>
          <cell r="CE1367">
            <v>67</v>
          </cell>
          <cell r="CG1367" t="str">
            <v>THE SYNAGOGUE CHURCH OF ALL NATIONS KLA</v>
          </cell>
          <cell r="CH1367" t="str">
            <v/>
          </cell>
          <cell r="CI1367" t="str">
            <v/>
          </cell>
          <cell r="CJ1367" t="str">
            <v/>
          </cell>
          <cell r="CK1367" t="str">
            <v/>
          </cell>
          <cell r="CL1367" t="str">
            <v/>
          </cell>
          <cell r="CM1367" t="str">
            <v/>
          </cell>
          <cell r="CN1367">
            <v>293700</v>
          </cell>
          <cell r="CO1367">
            <v>677000</v>
          </cell>
          <cell r="CP1367">
            <v>319000</v>
          </cell>
          <cell r="CQ1367">
            <v>1401260</v>
          </cell>
          <cell r="CR1367">
            <v>726300</v>
          </cell>
          <cell r="CS1367">
            <v>578600</v>
          </cell>
          <cell r="CU1367" t="str">
            <v>THE SYNAGOGUE CHURCH OF ALL NATIONS KLA</v>
          </cell>
          <cell r="CV1367">
            <v>461350</v>
          </cell>
          <cell r="CW1367">
            <v>802000</v>
          </cell>
          <cell r="CX1367">
            <v>734500</v>
          </cell>
          <cell r="CY1367">
            <v>1137100</v>
          </cell>
          <cell r="CZ1367">
            <v>1600600</v>
          </cell>
          <cell r="DA1367">
            <v>1848050</v>
          </cell>
          <cell r="DB1367">
            <v>1446720</v>
          </cell>
          <cell r="DC1367">
            <v>2462860</v>
          </cell>
          <cell r="DD1367">
            <v>1704940</v>
          </cell>
          <cell r="DE1367">
            <v>1883400</v>
          </cell>
          <cell r="DG1367" t="str">
            <v>THE SYNAGOGUE CHURCH OF ALL NATIONS KLA</v>
          </cell>
          <cell r="DH1367" t="str">
            <v/>
          </cell>
          <cell r="DI1367" t="str">
            <v/>
          </cell>
          <cell r="DJ1367" t="str">
            <v/>
          </cell>
          <cell r="DK1367" t="str">
            <v/>
          </cell>
          <cell r="DL1367" t="str">
            <v/>
          </cell>
          <cell r="DM1367" t="str">
            <v/>
          </cell>
          <cell r="DN1367">
            <v>2300</v>
          </cell>
          <cell r="DO1367">
            <v>6200</v>
          </cell>
          <cell r="DP1367">
            <v>10400</v>
          </cell>
          <cell r="DQ1367">
            <v>11000</v>
          </cell>
          <cell r="DR1367">
            <v>14600</v>
          </cell>
          <cell r="DS1367">
            <v>13700</v>
          </cell>
          <cell r="DU1367" t="str">
            <v>THE SYNAGOGUE CHURCH OF ALL NATIONS KLA</v>
          </cell>
          <cell r="DV1367">
            <v>9700</v>
          </cell>
          <cell r="DW1367">
            <v>13900</v>
          </cell>
          <cell r="DX1367">
            <v>12600</v>
          </cell>
          <cell r="DY1367">
            <v>20200</v>
          </cell>
          <cell r="DZ1367">
            <v>22200</v>
          </cell>
          <cell r="EA1367">
            <v>31925</v>
          </cell>
          <cell r="EB1367">
            <v>26400</v>
          </cell>
          <cell r="EC1367">
            <v>45040</v>
          </cell>
          <cell r="ED1367">
            <v>73000</v>
          </cell>
          <cell r="EE1367">
            <v>60300</v>
          </cell>
        </row>
        <row r="1368">
          <cell r="AF1368" t="str">
            <v>THE UGANDA COUNSELLING CENTER</v>
          </cell>
          <cell r="AG1368" t="str">
            <v>THE UGANDA COUNSELLING CENTER</v>
          </cell>
          <cell r="AH1368" t="str">
            <v/>
          </cell>
          <cell r="AI1368" t="str">
            <v/>
          </cell>
          <cell r="AJ1368" t="str">
            <v/>
          </cell>
          <cell r="AK1368" t="str">
            <v/>
          </cell>
          <cell r="AL1368" t="str">
            <v/>
          </cell>
          <cell r="AM1368" t="str">
            <v/>
          </cell>
          <cell r="AN1368" t="str">
            <v/>
          </cell>
          <cell r="AO1368" t="str">
            <v/>
          </cell>
          <cell r="AP1368" t="str">
            <v/>
          </cell>
          <cell r="AQ1368" t="str">
            <v/>
          </cell>
          <cell r="AR1368" t="str">
            <v/>
          </cell>
          <cell r="AS1368" t="str">
            <v/>
          </cell>
          <cell r="AT1368">
            <v>0</v>
          </cell>
          <cell r="AU1368" t="str">
            <v>THE UGANDA COUNSELLING CENTER</v>
          </cell>
          <cell r="AV1368" t="str">
            <v/>
          </cell>
          <cell r="AW1368" t="str">
            <v/>
          </cell>
          <cell r="AX1368" t="str">
            <v/>
          </cell>
          <cell r="AY1368" t="str">
            <v/>
          </cell>
          <cell r="AZ1368" t="str">
            <v/>
          </cell>
          <cell r="BA1368" t="str">
            <v/>
          </cell>
          <cell r="BB1368" t="str">
            <v/>
          </cell>
          <cell r="BC1368" t="str">
            <v/>
          </cell>
          <cell r="BD1368" t="str">
            <v/>
          </cell>
          <cell r="BE1368" t="str">
            <v/>
          </cell>
          <cell r="BG1368" t="str">
            <v>THE UGANDA COUNSELLING CENTER</v>
          </cell>
          <cell r="BH1368" t="str">
            <v/>
          </cell>
          <cell r="BI1368" t="str">
            <v/>
          </cell>
          <cell r="BJ1368" t="str">
            <v/>
          </cell>
          <cell r="BK1368" t="str">
            <v/>
          </cell>
          <cell r="BL1368" t="str">
            <v/>
          </cell>
          <cell r="BM1368" t="str">
            <v/>
          </cell>
          <cell r="BN1368" t="str">
            <v/>
          </cell>
          <cell r="BO1368" t="str">
            <v/>
          </cell>
          <cell r="BP1368" t="str">
            <v/>
          </cell>
          <cell r="BQ1368" t="str">
            <v/>
          </cell>
          <cell r="BR1368" t="str">
            <v/>
          </cell>
          <cell r="BS1368" t="str">
            <v/>
          </cell>
          <cell r="BU1368" t="str">
            <v>THE UGANDA COUNSELLING CENTER</v>
          </cell>
          <cell r="BV1368" t="str">
            <v/>
          </cell>
          <cell r="BW1368" t="str">
            <v/>
          </cell>
          <cell r="BX1368" t="str">
            <v/>
          </cell>
          <cell r="BY1368" t="str">
            <v/>
          </cell>
          <cell r="BZ1368" t="str">
            <v/>
          </cell>
          <cell r="CA1368" t="str">
            <v/>
          </cell>
          <cell r="CB1368" t="str">
            <v/>
          </cell>
          <cell r="CC1368" t="str">
            <v/>
          </cell>
          <cell r="CD1368" t="str">
            <v/>
          </cell>
          <cell r="CE1368" t="str">
            <v/>
          </cell>
          <cell r="CG1368" t="str">
            <v>THE UGANDA COUNSELLING CENTER</v>
          </cell>
          <cell r="CH1368" t="str">
            <v/>
          </cell>
          <cell r="CI1368" t="str">
            <v/>
          </cell>
          <cell r="CJ1368" t="str">
            <v/>
          </cell>
          <cell r="CK1368" t="str">
            <v/>
          </cell>
          <cell r="CL1368" t="str">
            <v/>
          </cell>
          <cell r="CM1368" t="str">
            <v/>
          </cell>
          <cell r="CN1368" t="str">
            <v/>
          </cell>
          <cell r="CO1368" t="str">
            <v/>
          </cell>
          <cell r="CP1368" t="str">
            <v/>
          </cell>
          <cell r="CQ1368" t="str">
            <v/>
          </cell>
          <cell r="CR1368" t="str">
            <v/>
          </cell>
          <cell r="CS1368" t="str">
            <v/>
          </cell>
          <cell r="CU1368" t="str">
            <v>THE UGANDA COUNSELLING CENTER</v>
          </cell>
          <cell r="CV1368" t="str">
            <v/>
          </cell>
          <cell r="CW1368" t="str">
            <v/>
          </cell>
          <cell r="CX1368" t="str">
            <v/>
          </cell>
          <cell r="CY1368" t="str">
            <v/>
          </cell>
          <cell r="CZ1368" t="str">
            <v/>
          </cell>
          <cell r="DA1368" t="str">
            <v/>
          </cell>
          <cell r="DB1368" t="str">
            <v/>
          </cell>
          <cell r="DC1368" t="str">
            <v/>
          </cell>
          <cell r="DD1368" t="str">
            <v/>
          </cell>
          <cell r="DE1368" t="str">
            <v/>
          </cell>
          <cell r="DG1368" t="str">
            <v>THE UGANDA COUNSELLING CENTER</v>
          </cell>
          <cell r="DH1368" t="str">
            <v/>
          </cell>
          <cell r="DI1368" t="str">
            <v/>
          </cell>
          <cell r="DJ1368" t="str">
            <v/>
          </cell>
          <cell r="DK1368" t="str">
            <v/>
          </cell>
          <cell r="DL1368" t="str">
            <v/>
          </cell>
          <cell r="DM1368" t="str">
            <v/>
          </cell>
          <cell r="DN1368" t="str">
            <v/>
          </cell>
          <cell r="DO1368" t="str">
            <v/>
          </cell>
          <cell r="DP1368" t="str">
            <v/>
          </cell>
          <cell r="DQ1368" t="str">
            <v/>
          </cell>
          <cell r="DR1368" t="str">
            <v/>
          </cell>
          <cell r="DS1368" t="str">
            <v/>
          </cell>
          <cell r="DU1368" t="str">
            <v>THE UGANDA COUNSELLING CENTER</v>
          </cell>
          <cell r="DV1368" t="str">
            <v/>
          </cell>
          <cell r="DW1368" t="str">
            <v/>
          </cell>
          <cell r="DX1368" t="str">
            <v/>
          </cell>
          <cell r="DY1368" t="str">
            <v/>
          </cell>
          <cell r="DZ1368" t="str">
            <v/>
          </cell>
          <cell r="EA1368" t="str">
            <v/>
          </cell>
          <cell r="EB1368" t="str">
            <v/>
          </cell>
          <cell r="EC1368" t="str">
            <v/>
          </cell>
          <cell r="ED1368" t="str">
            <v/>
          </cell>
          <cell r="EE1368" t="str">
            <v/>
          </cell>
        </row>
        <row r="1369">
          <cell r="AF1369" t="str">
            <v>THREE STAR CONSULTS U LTD</v>
          </cell>
          <cell r="AG1369" t="str">
            <v>THREE STAR CONSULTS U LTD</v>
          </cell>
          <cell r="AH1369" t="str">
            <v/>
          </cell>
          <cell r="AI1369" t="str">
            <v/>
          </cell>
          <cell r="AJ1369" t="str">
            <v/>
          </cell>
          <cell r="AK1369" t="str">
            <v/>
          </cell>
          <cell r="AL1369" t="str">
            <v/>
          </cell>
          <cell r="AM1369" t="str">
            <v/>
          </cell>
          <cell r="AN1369" t="str">
            <v/>
          </cell>
          <cell r="AO1369" t="str">
            <v/>
          </cell>
          <cell r="AP1369" t="str">
            <v/>
          </cell>
          <cell r="AQ1369" t="str">
            <v/>
          </cell>
          <cell r="AR1369" t="str">
            <v/>
          </cell>
          <cell r="AS1369" t="str">
            <v/>
          </cell>
          <cell r="AT1369">
            <v>0</v>
          </cell>
          <cell r="AU1369" t="str">
            <v>THREE STAR CONSULTS U LTD</v>
          </cell>
          <cell r="AV1369" t="str">
            <v/>
          </cell>
          <cell r="AW1369" t="str">
            <v/>
          </cell>
          <cell r="AX1369" t="str">
            <v/>
          </cell>
          <cell r="AY1369" t="str">
            <v/>
          </cell>
          <cell r="AZ1369" t="str">
            <v/>
          </cell>
          <cell r="BA1369" t="str">
            <v/>
          </cell>
          <cell r="BB1369" t="str">
            <v/>
          </cell>
          <cell r="BC1369" t="str">
            <v/>
          </cell>
          <cell r="BD1369" t="str">
            <v/>
          </cell>
          <cell r="BE1369" t="str">
            <v/>
          </cell>
          <cell r="BG1369" t="str">
            <v>THREE STAR CONSULTS U LTD</v>
          </cell>
          <cell r="BH1369" t="str">
            <v/>
          </cell>
          <cell r="BI1369" t="str">
            <v/>
          </cell>
          <cell r="BJ1369" t="str">
            <v/>
          </cell>
          <cell r="BK1369" t="str">
            <v/>
          </cell>
          <cell r="BL1369" t="str">
            <v/>
          </cell>
          <cell r="BM1369" t="str">
            <v/>
          </cell>
          <cell r="BN1369" t="str">
            <v/>
          </cell>
          <cell r="BO1369" t="str">
            <v/>
          </cell>
          <cell r="BP1369" t="str">
            <v/>
          </cell>
          <cell r="BQ1369" t="str">
            <v/>
          </cell>
          <cell r="BR1369" t="str">
            <v/>
          </cell>
          <cell r="BS1369" t="str">
            <v/>
          </cell>
          <cell r="BU1369" t="str">
            <v>THREE STAR CONSULTS U LTD</v>
          </cell>
          <cell r="BV1369" t="str">
            <v/>
          </cell>
          <cell r="BW1369" t="str">
            <v/>
          </cell>
          <cell r="BX1369" t="str">
            <v/>
          </cell>
          <cell r="BY1369" t="str">
            <v/>
          </cell>
          <cell r="BZ1369" t="str">
            <v/>
          </cell>
          <cell r="CA1369" t="str">
            <v/>
          </cell>
          <cell r="CB1369" t="str">
            <v/>
          </cell>
          <cell r="CC1369" t="str">
            <v/>
          </cell>
          <cell r="CD1369" t="str">
            <v/>
          </cell>
          <cell r="CE1369" t="str">
            <v/>
          </cell>
          <cell r="CG1369" t="str">
            <v>THREE STAR CONSULTS U LTD</v>
          </cell>
          <cell r="CH1369" t="str">
            <v/>
          </cell>
          <cell r="CI1369" t="str">
            <v/>
          </cell>
          <cell r="CJ1369" t="str">
            <v/>
          </cell>
          <cell r="CK1369" t="str">
            <v/>
          </cell>
          <cell r="CL1369" t="str">
            <v/>
          </cell>
          <cell r="CM1369" t="str">
            <v/>
          </cell>
          <cell r="CN1369" t="str">
            <v/>
          </cell>
          <cell r="CO1369" t="str">
            <v/>
          </cell>
          <cell r="CP1369" t="str">
            <v/>
          </cell>
          <cell r="CQ1369" t="str">
            <v/>
          </cell>
          <cell r="CR1369" t="str">
            <v/>
          </cell>
          <cell r="CS1369" t="str">
            <v/>
          </cell>
          <cell r="CU1369" t="str">
            <v>THREE STAR CONSULTS U LTD</v>
          </cell>
          <cell r="CV1369" t="str">
            <v/>
          </cell>
          <cell r="CW1369" t="str">
            <v/>
          </cell>
          <cell r="CX1369" t="str">
            <v/>
          </cell>
          <cell r="CY1369" t="str">
            <v/>
          </cell>
          <cell r="CZ1369" t="str">
            <v/>
          </cell>
          <cell r="DA1369" t="str">
            <v/>
          </cell>
          <cell r="DB1369" t="str">
            <v/>
          </cell>
          <cell r="DC1369" t="str">
            <v/>
          </cell>
          <cell r="DD1369" t="str">
            <v/>
          </cell>
          <cell r="DE1369" t="str">
            <v/>
          </cell>
          <cell r="DG1369" t="str">
            <v>THREE STAR CONSULTS U LTD</v>
          </cell>
          <cell r="DH1369" t="str">
            <v/>
          </cell>
          <cell r="DI1369" t="str">
            <v/>
          </cell>
          <cell r="DJ1369" t="str">
            <v/>
          </cell>
          <cell r="DK1369" t="str">
            <v/>
          </cell>
          <cell r="DL1369" t="str">
            <v/>
          </cell>
          <cell r="DM1369" t="str">
            <v/>
          </cell>
          <cell r="DN1369" t="str">
            <v/>
          </cell>
          <cell r="DO1369" t="str">
            <v/>
          </cell>
          <cell r="DP1369" t="str">
            <v/>
          </cell>
          <cell r="DQ1369" t="str">
            <v/>
          </cell>
          <cell r="DR1369" t="str">
            <v/>
          </cell>
          <cell r="DS1369" t="str">
            <v/>
          </cell>
          <cell r="DU1369" t="str">
            <v>THREE STAR CONSULTS U LTD</v>
          </cell>
          <cell r="DV1369" t="str">
            <v/>
          </cell>
          <cell r="DW1369" t="str">
            <v/>
          </cell>
          <cell r="DX1369" t="str">
            <v/>
          </cell>
          <cell r="DY1369" t="str">
            <v/>
          </cell>
          <cell r="DZ1369" t="str">
            <v/>
          </cell>
          <cell r="EA1369" t="str">
            <v/>
          </cell>
          <cell r="EB1369" t="str">
            <v/>
          </cell>
          <cell r="EC1369" t="str">
            <v/>
          </cell>
          <cell r="ED1369" t="str">
            <v/>
          </cell>
          <cell r="EE1369" t="str">
            <v/>
          </cell>
        </row>
        <row r="1370">
          <cell r="AF1370" t="str">
            <v>THREE STAR CONSULTS U LTD - COMMISISON LINE</v>
          </cell>
          <cell r="AG1370" t="str">
            <v>THREE STAR CONSULTS U LTD - COMMISISON LINE</v>
          </cell>
          <cell r="AH1370" t="str">
            <v/>
          </cell>
          <cell r="AI1370" t="str">
            <v/>
          </cell>
          <cell r="AJ1370" t="str">
            <v/>
          </cell>
          <cell r="AK1370" t="str">
            <v/>
          </cell>
          <cell r="AL1370" t="str">
            <v/>
          </cell>
          <cell r="AM1370" t="str">
            <v/>
          </cell>
          <cell r="AN1370" t="str">
            <v/>
          </cell>
          <cell r="AO1370" t="str">
            <v/>
          </cell>
          <cell r="AP1370" t="str">
            <v/>
          </cell>
          <cell r="AQ1370" t="str">
            <v/>
          </cell>
          <cell r="AR1370" t="str">
            <v/>
          </cell>
          <cell r="AS1370" t="str">
            <v/>
          </cell>
          <cell r="AT1370">
            <v>0</v>
          </cell>
          <cell r="AU1370" t="str">
            <v>THREE STAR CONSULTS U LTD - COMMISISON LINE</v>
          </cell>
          <cell r="AV1370" t="str">
            <v/>
          </cell>
          <cell r="AW1370" t="str">
            <v/>
          </cell>
          <cell r="AX1370" t="str">
            <v/>
          </cell>
          <cell r="AY1370" t="str">
            <v/>
          </cell>
          <cell r="AZ1370" t="str">
            <v/>
          </cell>
          <cell r="BA1370" t="str">
            <v/>
          </cell>
          <cell r="BB1370" t="str">
            <v/>
          </cell>
          <cell r="BC1370" t="str">
            <v/>
          </cell>
          <cell r="BD1370" t="str">
            <v/>
          </cell>
          <cell r="BE1370" t="str">
            <v/>
          </cell>
          <cell r="BG1370" t="str">
            <v>THREE STAR CONSULTS U LTD - COMMISISON LINE</v>
          </cell>
          <cell r="BH1370" t="str">
            <v/>
          </cell>
          <cell r="BI1370" t="str">
            <v/>
          </cell>
          <cell r="BJ1370" t="str">
            <v/>
          </cell>
          <cell r="BK1370" t="str">
            <v/>
          </cell>
          <cell r="BL1370" t="str">
            <v/>
          </cell>
          <cell r="BM1370" t="str">
            <v/>
          </cell>
          <cell r="BN1370" t="str">
            <v/>
          </cell>
          <cell r="BO1370" t="str">
            <v/>
          </cell>
          <cell r="BP1370" t="str">
            <v/>
          </cell>
          <cell r="BQ1370" t="str">
            <v/>
          </cell>
          <cell r="BR1370" t="str">
            <v/>
          </cell>
          <cell r="BS1370" t="str">
            <v/>
          </cell>
          <cell r="BU1370" t="str">
            <v>THREE STAR CONSULTS U LTD - COMMISISON LINE</v>
          </cell>
          <cell r="BV1370" t="str">
            <v/>
          </cell>
          <cell r="BW1370" t="str">
            <v/>
          </cell>
          <cell r="BX1370" t="str">
            <v/>
          </cell>
          <cell r="BY1370" t="str">
            <v/>
          </cell>
          <cell r="BZ1370" t="str">
            <v/>
          </cell>
          <cell r="CA1370" t="str">
            <v/>
          </cell>
          <cell r="CB1370" t="str">
            <v/>
          </cell>
          <cell r="CC1370" t="str">
            <v/>
          </cell>
          <cell r="CD1370" t="str">
            <v/>
          </cell>
          <cell r="CE1370" t="str">
            <v/>
          </cell>
          <cell r="CG1370" t="str">
            <v>THREE STAR CONSULTS U LTD - COMMISISON LINE</v>
          </cell>
          <cell r="CH1370" t="str">
            <v/>
          </cell>
          <cell r="CI1370" t="str">
            <v/>
          </cell>
          <cell r="CJ1370" t="str">
            <v/>
          </cell>
          <cell r="CK1370" t="str">
            <v/>
          </cell>
          <cell r="CL1370" t="str">
            <v/>
          </cell>
          <cell r="CM1370" t="str">
            <v/>
          </cell>
          <cell r="CN1370" t="str">
            <v/>
          </cell>
          <cell r="CO1370" t="str">
            <v/>
          </cell>
          <cell r="CP1370" t="str">
            <v/>
          </cell>
          <cell r="CQ1370" t="str">
            <v/>
          </cell>
          <cell r="CR1370" t="str">
            <v/>
          </cell>
          <cell r="CS1370" t="str">
            <v/>
          </cell>
          <cell r="CU1370" t="str">
            <v>THREE STAR CONSULTS U LTD - COMMISISON LINE</v>
          </cell>
          <cell r="CV1370" t="str">
            <v/>
          </cell>
          <cell r="CW1370" t="str">
            <v/>
          </cell>
          <cell r="CX1370" t="str">
            <v/>
          </cell>
          <cell r="CY1370" t="str">
            <v/>
          </cell>
          <cell r="CZ1370" t="str">
            <v/>
          </cell>
          <cell r="DA1370" t="str">
            <v/>
          </cell>
          <cell r="DB1370" t="str">
            <v/>
          </cell>
          <cell r="DC1370" t="str">
            <v/>
          </cell>
          <cell r="DD1370" t="str">
            <v/>
          </cell>
          <cell r="DE1370" t="str">
            <v/>
          </cell>
          <cell r="DG1370" t="str">
            <v>THREE STAR CONSULTS U LTD - COMMISISON LINE</v>
          </cell>
          <cell r="DH1370" t="str">
            <v/>
          </cell>
          <cell r="DI1370" t="str">
            <v/>
          </cell>
          <cell r="DJ1370" t="str">
            <v/>
          </cell>
          <cell r="DK1370" t="str">
            <v/>
          </cell>
          <cell r="DL1370" t="str">
            <v/>
          </cell>
          <cell r="DM1370" t="str">
            <v/>
          </cell>
          <cell r="DN1370" t="str">
            <v/>
          </cell>
          <cell r="DO1370" t="str">
            <v/>
          </cell>
          <cell r="DP1370" t="str">
            <v/>
          </cell>
          <cell r="DQ1370" t="str">
            <v/>
          </cell>
          <cell r="DR1370" t="str">
            <v/>
          </cell>
          <cell r="DS1370" t="str">
            <v/>
          </cell>
          <cell r="DU1370" t="str">
            <v>THREE STAR CONSULTS U LTD - COMMISISON LINE</v>
          </cell>
          <cell r="DV1370" t="str">
            <v/>
          </cell>
          <cell r="DW1370" t="str">
            <v/>
          </cell>
          <cell r="DX1370" t="str">
            <v/>
          </cell>
          <cell r="DY1370" t="str">
            <v/>
          </cell>
          <cell r="DZ1370" t="str">
            <v/>
          </cell>
          <cell r="EA1370" t="str">
            <v/>
          </cell>
          <cell r="EB1370" t="str">
            <v/>
          </cell>
          <cell r="EC1370" t="str">
            <v/>
          </cell>
          <cell r="ED1370" t="str">
            <v/>
          </cell>
          <cell r="EE1370" t="str">
            <v/>
          </cell>
        </row>
        <row r="1371">
          <cell r="AF1371" t="str">
            <v>TIMCOM(DST)KABALAGALA</v>
          </cell>
          <cell r="AG1371" t="str">
            <v>TIMCOM(DST)KABALAGALA</v>
          </cell>
          <cell r="AH1371" t="str">
            <v/>
          </cell>
          <cell r="AI1371" t="str">
            <v/>
          </cell>
          <cell r="AJ1371" t="str">
            <v/>
          </cell>
          <cell r="AK1371" t="str">
            <v/>
          </cell>
          <cell r="AL1371" t="str">
            <v/>
          </cell>
          <cell r="AM1371" t="str">
            <v/>
          </cell>
          <cell r="AN1371" t="str">
            <v/>
          </cell>
          <cell r="AO1371" t="str">
            <v/>
          </cell>
          <cell r="AP1371" t="str">
            <v/>
          </cell>
          <cell r="AQ1371" t="str">
            <v/>
          </cell>
          <cell r="AR1371" t="str">
            <v/>
          </cell>
          <cell r="AS1371" t="str">
            <v/>
          </cell>
          <cell r="AT1371">
            <v>0</v>
          </cell>
          <cell r="AU1371" t="str">
            <v>TIMCOM(DST)KABALAGALA</v>
          </cell>
          <cell r="AV1371" t="str">
            <v/>
          </cell>
          <cell r="AW1371" t="str">
            <v/>
          </cell>
          <cell r="AX1371" t="str">
            <v/>
          </cell>
          <cell r="AY1371" t="str">
            <v/>
          </cell>
          <cell r="AZ1371" t="str">
            <v/>
          </cell>
          <cell r="BA1371" t="str">
            <v/>
          </cell>
          <cell r="BB1371" t="str">
            <v/>
          </cell>
          <cell r="BC1371" t="str">
            <v/>
          </cell>
          <cell r="BD1371" t="str">
            <v/>
          </cell>
          <cell r="BE1371" t="str">
            <v/>
          </cell>
          <cell r="BG1371" t="str">
            <v>TIMCOM(DST)KABALAGALA</v>
          </cell>
          <cell r="BH1371" t="str">
            <v/>
          </cell>
          <cell r="BI1371" t="str">
            <v/>
          </cell>
          <cell r="BJ1371" t="str">
            <v/>
          </cell>
          <cell r="BK1371" t="str">
            <v/>
          </cell>
          <cell r="BL1371" t="str">
            <v/>
          </cell>
          <cell r="BM1371" t="str">
            <v/>
          </cell>
          <cell r="BN1371" t="str">
            <v/>
          </cell>
          <cell r="BO1371" t="str">
            <v/>
          </cell>
          <cell r="BP1371" t="str">
            <v/>
          </cell>
          <cell r="BQ1371" t="str">
            <v/>
          </cell>
          <cell r="BR1371" t="str">
            <v/>
          </cell>
          <cell r="BS1371" t="str">
            <v/>
          </cell>
          <cell r="BU1371" t="str">
            <v>TIMCOM(DST)KABALAGALA</v>
          </cell>
          <cell r="BV1371" t="str">
            <v/>
          </cell>
          <cell r="BW1371" t="str">
            <v/>
          </cell>
          <cell r="BX1371" t="str">
            <v/>
          </cell>
          <cell r="BY1371" t="str">
            <v/>
          </cell>
          <cell r="BZ1371" t="str">
            <v/>
          </cell>
          <cell r="CA1371" t="str">
            <v/>
          </cell>
          <cell r="CB1371" t="str">
            <v/>
          </cell>
          <cell r="CC1371" t="str">
            <v/>
          </cell>
          <cell r="CD1371" t="str">
            <v/>
          </cell>
          <cell r="CE1371" t="str">
            <v/>
          </cell>
          <cell r="CG1371" t="str">
            <v>TIMCOM(DST)KABALAGALA</v>
          </cell>
          <cell r="CH1371" t="str">
            <v/>
          </cell>
          <cell r="CI1371" t="str">
            <v/>
          </cell>
          <cell r="CJ1371" t="str">
            <v/>
          </cell>
          <cell r="CK1371" t="str">
            <v/>
          </cell>
          <cell r="CL1371" t="str">
            <v/>
          </cell>
          <cell r="CM1371" t="str">
            <v/>
          </cell>
          <cell r="CN1371" t="str">
            <v/>
          </cell>
          <cell r="CO1371" t="str">
            <v/>
          </cell>
          <cell r="CP1371" t="str">
            <v/>
          </cell>
          <cell r="CQ1371" t="str">
            <v/>
          </cell>
          <cell r="CR1371" t="str">
            <v/>
          </cell>
          <cell r="CS1371" t="str">
            <v/>
          </cell>
          <cell r="CU1371" t="str">
            <v>TIMCOM(DST)KABALAGALA</v>
          </cell>
          <cell r="CV1371" t="str">
            <v/>
          </cell>
          <cell r="CW1371" t="str">
            <v/>
          </cell>
          <cell r="CX1371" t="str">
            <v/>
          </cell>
          <cell r="CY1371" t="str">
            <v/>
          </cell>
          <cell r="CZ1371" t="str">
            <v/>
          </cell>
          <cell r="DA1371" t="str">
            <v/>
          </cell>
          <cell r="DB1371" t="str">
            <v/>
          </cell>
          <cell r="DC1371" t="str">
            <v/>
          </cell>
          <cell r="DD1371" t="str">
            <v/>
          </cell>
          <cell r="DE1371" t="str">
            <v/>
          </cell>
          <cell r="DG1371" t="str">
            <v>TIMCOM(DST)KABALAGALA</v>
          </cell>
          <cell r="DH1371" t="str">
            <v/>
          </cell>
          <cell r="DI1371" t="str">
            <v/>
          </cell>
          <cell r="DJ1371" t="str">
            <v/>
          </cell>
          <cell r="DK1371" t="str">
            <v/>
          </cell>
          <cell r="DL1371" t="str">
            <v/>
          </cell>
          <cell r="DM1371" t="str">
            <v/>
          </cell>
          <cell r="DN1371" t="str">
            <v/>
          </cell>
          <cell r="DO1371" t="str">
            <v/>
          </cell>
          <cell r="DP1371" t="str">
            <v/>
          </cell>
          <cell r="DQ1371" t="str">
            <v/>
          </cell>
          <cell r="DR1371" t="str">
            <v/>
          </cell>
          <cell r="DS1371" t="str">
            <v/>
          </cell>
          <cell r="DU1371" t="str">
            <v>TIMCOM(DST)KABALAGALA</v>
          </cell>
          <cell r="DV1371" t="str">
            <v/>
          </cell>
          <cell r="DW1371" t="str">
            <v/>
          </cell>
          <cell r="DX1371" t="str">
            <v/>
          </cell>
          <cell r="DY1371" t="str">
            <v/>
          </cell>
          <cell r="DZ1371" t="str">
            <v/>
          </cell>
          <cell r="EA1371" t="str">
            <v/>
          </cell>
          <cell r="EB1371" t="str">
            <v/>
          </cell>
          <cell r="EC1371" t="str">
            <v/>
          </cell>
          <cell r="ED1371" t="str">
            <v/>
          </cell>
          <cell r="EE1371" t="str">
            <v/>
          </cell>
        </row>
        <row r="1372">
          <cell r="AF1372" t="str">
            <v>TIMCOM(DST)KLA-C2</v>
          </cell>
          <cell r="AG1372" t="str">
            <v>TIMCOM(DST)KLA-C2</v>
          </cell>
          <cell r="AH1372" t="str">
            <v/>
          </cell>
          <cell r="AI1372" t="str">
            <v/>
          </cell>
          <cell r="AJ1372" t="str">
            <v/>
          </cell>
          <cell r="AK1372" t="str">
            <v/>
          </cell>
          <cell r="AL1372" t="str">
            <v/>
          </cell>
          <cell r="AM1372" t="str">
            <v/>
          </cell>
          <cell r="AN1372" t="str">
            <v/>
          </cell>
          <cell r="AO1372" t="str">
            <v/>
          </cell>
          <cell r="AP1372" t="str">
            <v/>
          </cell>
          <cell r="AQ1372" t="str">
            <v/>
          </cell>
          <cell r="AR1372" t="str">
            <v/>
          </cell>
          <cell r="AS1372" t="str">
            <v/>
          </cell>
          <cell r="AT1372">
            <v>0</v>
          </cell>
          <cell r="AU1372" t="str">
            <v>TIMCOM(DST)KLA-C2</v>
          </cell>
          <cell r="AV1372" t="str">
            <v/>
          </cell>
          <cell r="AW1372" t="str">
            <v/>
          </cell>
          <cell r="AX1372" t="str">
            <v/>
          </cell>
          <cell r="AY1372" t="str">
            <v/>
          </cell>
          <cell r="AZ1372" t="str">
            <v/>
          </cell>
          <cell r="BA1372" t="str">
            <v/>
          </cell>
          <cell r="BB1372" t="str">
            <v/>
          </cell>
          <cell r="BC1372" t="str">
            <v/>
          </cell>
          <cell r="BD1372" t="str">
            <v/>
          </cell>
          <cell r="BE1372" t="str">
            <v/>
          </cell>
          <cell r="BG1372" t="str">
            <v>TIMCOM(DST)KLA-C2</v>
          </cell>
          <cell r="BH1372" t="str">
            <v/>
          </cell>
          <cell r="BI1372" t="str">
            <v/>
          </cell>
          <cell r="BJ1372" t="str">
            <v/>
          </cell>
          <cell r="BK1372" t="str">
            <v/>
          </cell>
          <cell r="BL1372" t="str">
            <v/>
          </cell>
          <cell r="BM1372" t="str">
            <v/>
          </cell>
          <cell r="BN1372" t="str">
            <v/>
          </cell>
          <cell r="BO1372" t="str">
            <v/>
          </cell>
          <cell r="BP1372" t="str">
            <v/>
          </cell>
          <cell r="BQ1372" t="str">
            <v/>
          </cell>
          <cell r="BR1372" t="str">
            <v/>
          </cell>
          <cell r="BS1372" t="str">
            <v/>
          </cell>
          <cell r="BU1372" t="str">
            <v>TIMCOM(DST)KLA-C2</v>
          </cell>
          <cell r="BV1372" t="str">
            <v/>
          </cell>
          <cell r="BW1372" t="str">
            <v/>
          </cell>
          <cell r="BX1372" t="str">
            <v/>
          </cell>
          <cell r="BY1372" t="str">
            <v/>
          </cell>
          <cell r="BZ1372" t="str">
            <v/>
          </cell>
          <cell r="CA1372" t="str">
            <v/>
          </cell>
          <cell r="CB1372" t="str">
            <v/>
          </cell>
          <cell r="CC1372" t="str">
            <v/>
          </cell>
          <cell r="CD1372" t="str">
            <v/>
          </cell>
          <cell r="CE1372" t="str">
            <v/>
          </cell>
          <cell r="CG1372" t="str">
            <v>TIMCOM(DST)KLA-C2</v>
          </cell>
          <cell r="CH1372" t="str">
            <v/>
          </cell>
          <cell r="CI1372" t="str">
            <v/>
          </cell>
          <cell r="CJ1372" t="str">
            <v/>
          </cell>
          <cell r="CK1372" t="str">
            <v/>
          </cell>
          <cell r="CL1372" t="str">
            <v/>
          </cell>
          <cell r="CM1372" t="str">
            <v/>
          </cell>
          <cell r="CN1372" t="str">
            <v/>
          </cell>
          <cell r="CO1372" t="str">
            <v/>
          </cell>
          <cell r="CP1372" t="str">
            <v/>
          </cell>
          <cell r="CQ1372" t="str">
            <v/>
          </cell>
          <cell r="CR1372" t="str">
            <v/>
          </cell>
          <cell r="CS1372" t="str">
            <v/>
          </cell>
          <cell r="CU1372" t="str">
            <v>TIMCOM(DST)KLA-C2</v>
          </cell>
          <cell r="CV1372" t="str">
            <v/>
          </cell>
          <cell r="CW1372" t="str">
            <v/>
          </cell>
          <cell r="CX1372" t="str">
            <v/>
          </cell>
          <cell r="CY1372" t="str">
            <v/>
          </cell>
          <cell r="CZ1372" t="str">
            <v/>
          </cell>
          <cell r="DA1372" t="str">
            <v/>
          </cell>
          <cell r="DB1372" t="str">
            <v/>
          </cell>
          <cell r="DC1372" t="str">
            <v/>
          </cell>
          <cell r="DD1372" t="str">
            <v/>
          </cell>
          <cell r="DE1372" t="str">
            <v/>
          </cell>
          <cell r="DG1372" t="str">
            <v>TIMCOM(DST)KLA-C2</v>
          </cell>
          <cell r="DH1372" t="str">
            <v/>
          </cell>
          <cell r="DI1372" t="str">
            <v/>
          </cell>
          <cell r="DJ1372" t="str">
            <v/>
          </cell>
          <cell r="DK1372" t="str">
            <v/>
          </cell>
          <cell r="DL1372" t="str">
            <v/>
          </cell>
          <cell r="DM1372" t="str">
            <v/>
          </cell>
          <cell r="DN1372" t="str">
            <v/>
          </cell>
          <cell r="DO1372" t="str">
            <v/>
          </cell>
          <cell r="DP1372" t="str">
            <v/>
          </cell>
          <cell r="DQ1372" t="str">
            <v/>
          </cell>
          <cell r="DR1372" t="str">
            <v/>
          </cell>
          <cell r="DS1372" t="str">
            <v/>
          </cell>
          <cell r="DU1372" t="str">
            <v>TIMCOM(DST)KLA-C2</v>
          </cell>
          <cell r="DV1372" t="str">
            <v/>
          </cell>
          <cell r="DW1372" t="str">
            <v/>
          </cell>
          <cell r="DX1372" t="str">
            <v/>
          </cell>
          <cell r="DY1372" t="str">
            <v/>
          </cell>
          <cell r="DZ1372" t="str">
            <v/>
          </cell>
          <cell r="EA1372" t="str">
            <v/>
          </cell>
          <cell r="EB1372" t="str">
            <v/>
          </cell>
          <cell r="EC1372" t="str">
            <v/>
          </cell>
          <cell r="ED1372" t="str">
            <v/>
          </cell>
          <cell r="EE1372" t="str">
            <v/>
          </cell>
        </row>
        <row r="1373">
          <cell r="AF1373" t="str">
            <v>TOP FINANCE CO LIMITED</v>
          </cell>
          <cell r="AG1373" t="str">
            <v>TOP FINANCE CO LIMITED</v>
          </cell>
          <cell r="AH1373" t="str">
            <v/>
          </cell>
          <cell r="AI1373" t="str">
            <v/>
          </cell>
          <cell r="AJ1373" t="str">
            <v/>
          </cell>
          <cell r="AK1373" t="str">
            <v/>
          </cell>
          <cell r="AL1373" t="str">
            <v/>
          </cell>
          <cell r="AM1373" t="str">
            <v/>
          </cell>
          <cell r="AN1373" t="str">
            <v/>
          </cell>
          <cell r="AO1373" t="str">
            <v/>
          </cell>
          <cell r="AP1373" t="str">
            <v/>
          </cell>
          <cell r="AQ1373" t="str">
            <v/>
          </cell>
          <cell r="AR1373" t="str">
            <v/>
          </cell>
          <cell r="AS1373" t="str">
            <v/>
          </cell>
          <cell r="AT1373">
            <v>0</v>
          </cell>
          <cell r="AU1373" t="str">
            <v>TOP FINANCE CO LIMITED</v>
          </cell>
          <cell r="AV1373" t="str">
            <v/>
          </cell>
          <cell r="AW1373" t="str">
            <v/>
          </cell>
          <cell r="AX1373" t="str">
            <v/>
          </cell>
          <cell r="AY1373" t="str">
            <v/>
          </cell>
          <cell r="AZ1373" t="str">
            <v/>
          </cell>
          <cell r="BA1373" t="str">
            <v/>
          </cell>
          <cell r="BB1373" t="str">
            <v/>
          </cell>
          <cell r="BC1373" t="str">
            <v/>
          </cell>
          <cell r="BD1373" t="str">
            <v/>
          </cell>
          <cell r="BE1373" t="str">
            <v/>
          </cell>
          <cell r="BG1373" t="str">
            <v>TOP FINANCE CO LIMITED</v>
          </cell>
          <cell r="BH1373" t="str">
            <v/>
          </cell>
          <cell r="BI1373" t="str">
            <v/>
          </cell>
          <cell r="BJ1373" t="str">
            <v/>
          </cell>
          <cell r="BK1373" t="str">
            <v/>
          </cell>
          <cell r="BL1373" t="str">
            <v/>
          </cell>
          <cell r="BM1373" t="str">
            <v/>
          </cell>
          <cell r="BN1373" t="str">
            <v/>
          </cell>
          <cell r="BO1373" t="str">
            <v/>
          </cell>
          <cell r="BP1373" t="str">
            <v/>
          </cell>
          <cell r="BQ1373" t="str">
            <v/>
          </cell>
          <cell r="BR1373" t="str">
            <v/>
          </cell>
          <cell r="BS1373" t="str">
            <v/>
          </cell>
          <cell r="BU1373" t="str">
            <v>TOP FINANCE CO LIMITED</v>
          </cell>
          <cell r="BV1373" t="str">
            <v/>
          </cell>
          <cell r="BW1373" t="str">
            <v/>
          </cell>
          <cell r="BX1373" t="str">
            <v/>
          </cell>
          <cell r="BY1373" t="str">
            <v/>
          </cell>
          <cell r="BZ1373" t="str">
            <v/>
          </cell>
          <cell r="CA1373" t="str">
            <v/>
          </cell>
          <cell r="CB1373" t="str">
            <v/>
          </cell>
          <cell r="CC1373" t="str">
            <v/>
          </cell>
          <cell r="CD1373" t="str">
            <v/>
          </cell>
          <cell r="CE1373" t="str">
            <v/>
          </cell>
          <cell r="CG1373" t="str">
            <v>TOP FINANCE CO LIMITED</v>
          </cell>
          <cell r="CH1373" t="str">
            <v/>
          </cell>
          <cell r="CI1373" t="str">
            <v/>
          </cell>
          <cell r="CJ1373" t="str">
            <v/>
          </cell>
          <cell r="CK1373" t="str">
            <v/>
          </cell>
          <cell r="CL1373" t="str">
            <v/>
          </cell>
          <cell r="CM1373" t="str">
            <v/>
          </cell>
          <cell r="CN1373" t="str">
            <v/>
          </cell>
          <cell r="CO1373" t="str">
            <v/>
          </cell>
          <cell r="CP1373" t="str">
            <v/>
          </cell>
          <cell r="CQ1373" t="str">
            <v/>
          </cell>
          <cell r="CR1373" t="str">
            <v/>
          </cell>
          <cell r="CS1373" t="str">
            <v/>
          </cell>
          <cell r="CU1373" t="str">
            <v>TOP FINANCE CO LIMITED</v>
          </cell>
          <cell r="CV1373" t="str">
            <v/>
          </cell>
          <cell r="CW1373" t="str">
            <v/>
          </cell>
          <cell r="CX1373" t="str">
            <v/>
          </cell>
          <cell r="CY1373" t="str">
            <v/>
          </cell>
          <cell r="CZ1373" t="str">
            <v/>
          </cell>
          <cell r="DA1373" t="str">
            <v/>
          </cell>
          <cell r="DB1373" t="str">
            <v/>
          </cell>
          <cell r="DC1373" t="str">
            <v/>
          </cell>
          <cell r="DD1373" t="str">
            <v/>
          </cell>
          <cell r="DE1373" t="str">
            <v/>
          </cell>
          <cell r="DG1373" t="str">
            <v>TOP FINANCE CO LIMITED</v>
          </cell>
          <cell r="DH1373" t="str">
            <v/>
          </cell>
          <cell r="DI1373" t="str">
            <v/>
          </cell>
          <cell r="DJ1373" t="str">
            <v/>
          </cell>
          <cell r="DK1373" t="str">
            <v/>
          </cell>
          <cell r="DL1373" t="str">
            <v/>
          </cell>
          <cell r="DM1373" t="str">
            <v/>
          </cell>
          <cell r="DN1373" t="str">
            <v/>
          </cell>
          <cell r="DO1373" t="str">
            <v/>
          </cell>
          <cell r="DP1373" t="str">
            <v/>
          </cell>
          <cell r="DQ1373" t="str">
            <v/>
          </cell>
          <cell r="DR1373" t="str">
            <v/>
          </cell>
          <cell r="DS1373" t="str">
            <v/>
          </cell>
          <cell r="DU1373" t="str">
            <v>TOP FINANCE CO LIMITED</v>
          </cell>
          <cell r="DV1373" t="str">
            <v/>
          </cell>
          <cell r="DW1373" t="str">
            <v/>
          </cell>
          <cell r="DX1373" t="str">
            <v/>
          </cell>
          <cell r="DY1373" t="str">
            <v/>
          </cell>
          <cell r="DZ1373" t="str">
            <v/>
          </cell>
          <cell r="EA1373" t="str">
            <v/>
          </cell>
          <cell r="EB1373" t="str">
            <v/>
          </cell>
          <cell r="EC1373" t="str">
            <v/>
          </cell>
          <cell r="ED1373" t="str">
            <v/>
          </cell>
          <cell r="EE1373" t="str">
            <v/>
          </cell>
        </row>
        <row r="1374">
          <cell r="AF1374" t="str">
            <v>TOP IMAGE</v>
          </cell>
          <cell r="AG1374" t="str">
            <v>TOP IMAGE</v>
          </cell>
          <cell r="AH1374" t="str">
            <v/>
          </cell>
          <cell r="AI1374" t="str">
            <v/>
          </cell>
          <cell r="AJ1374" t="str">
            <v/>
          </cell>
          <cell r="AK1374" t="str">
            <v/>
          </cell>
          <cell r="AL1374" t="str">
            <v/>
          </cell>
          <cell r="AM1374" t="str">
            <v/>
          </cell>
          <cell r="AN1374" t="str">
            <v/>
          </cell>
          <cell r="AO1374" t="str">
            <v/>
          </cell>
          <cell r="AP1374" t="str">
            <v/>
          </cell>
          <cell r="AQ1374" t="str">
            <v/>
          </cell>
          <cell r="AR1374" t="str">
            <v/>
          </cell>
          <cell r="AS1374" t="str">
            <v/>
          </cell>
          <cell r="AT1374">
            <v>0</v>
          </cell>
          <cell r="AU1374" t="str">
            <v>TOP IMAGE</v>
          </cell>
          <cell r="AV1374" t="str">
            <v/>
          </cell>
          <cell r="AW1374" t="str">
            <v/>
          </cell>
          <cell r="AX1374" t="str">
            <v/>
          </cell>
          <cell r="AY1374" t="str">
            <v/>
          </cell>
          <cell r="AZ1374" t="str">
            <v/>
          </cell>
          <cell r="BA1374" t="str">
            <v/>
          </cell>
          <cell r="BB1374" t="str">
            <v/>
          </cell>
          <cell r="BC1374" t="str">
            <v/>
          </cell>
          <cell r="BD1374" t="str">
            <v/>
          </cell>
          <cell r="BE1374" t="str">
            <v/>
          </cell>
          <cell r="BG1374" t="str">
            <v>TOP IMAGE</v>
          </cell>
          <cell r="BH1374" t="str">
            <v/>
          </cell>
          <cell r="BI1374" t="str">
            <v/>
          </cell>
          <cell r="BJ1374" t="str">
            <v/>
          </cell>
          <cell r="BK1374" t="str">
            <v/>
          </cell>
          <cell r="BL1374" t="str">
            <v/>
          </cell>
          <cell r="BM1374" t="str">
            <v/>
          </cell>
          <cell r="BN1374" t="str">
            <v/>
          </cell>
          <cell r="BO1374" t="str">
            <v/>
          </cell>
          <cell r="BP1374" t="str">
            <v/>
          </cell>
          <cell r="BQ1374" t="str">
            <v/>
          </cell>
          <cell r="BR1374" t="str">
            <v/>
          </cell>
          <cell r="BS1374" t="str">
            <v/>
          </cell>
          <cell r="BU1374" t="str">
            <v>TOP IMAGE</v>
          </cell>
          <cell r="BV1374" t="str">
            <v/>
          </cell>
          <cell r="BW1374" t="str">
            <v/>
          </cell>
          <cell r="BX1374" t="str">
            <v/>
          </cell>
          <cell r="BY1374" t="str">
            <v/>
          </cell>
          <cell r="BZ1374" t="str">
            <v/>
          </cell>
          <cell r="CA1374" t="str">
            <v/>
          </cell>
          <cell r="CB1374" t="str">
            <v/>
          </cell>
          <cell r="CC1374" t="str">
            <v/>
          </cell>
          <cell r="CD1374" t="str">
            <v/>
          </cell>
          <cell r="CE1374" t="str">
            <v/>
          </cell>
          <cell r="CG1374" t="str">
            <v>TOP IMAGE</v>
          </cell>
          <cell r="CH1374" t="str">
            <v/>
          </cell>
          <cell r="CI1374" t="str">
            <v/>
          </cell>
          <cell r="CJ1374" t="str">
            <v/>
          </cell>
          <cell r="CK1374" t="str">
            <v/>
          </cell>
          <cell r="CL1374" t="str">
            <v/>
          </cell>
          <cell r="CM1374" t="str">
            <v/>
          </cell>
          <cell r="CN1374" t="str">
            <v/>
          </cell>
          <cell r="CO1374" t="str">
            <v/>
          </cell>
          <cell r="CP1374" t="str">
            <v/>
          </cell>
          <cell r="CQ1374" t="str">
            <v/>
          </cell>
          <cell r="CR1374" t="str">
            <v/>
          </cell>
          <cell r="CS1374" t="str">
            <v/>
          </cell>
          <cell r="CU1374" t="str">
            <v>TOP IMAGE</v>
          </cell>
          <cell r="CV1374" t="str">
            <v/>
          </cell>
          <cell r="CW1374" t="str">
            <v/>
          </cell>
          <cell r="CX1374" t="str">
            <v/>
          </cell>
          <cell r="CY1374" t="str">
            <v/>
          </cell>
          <cell r="CZ1374" t="str">
            <v/>
          </cell>
          <cell r="DA1374" t="str">
            <v/>
          </cell>
          <cell r="DB1374" t="str">
            <v/>
          </cell>
          <cell r="DC1374" t="str">
            <v/>
          </cell>
          <cell r="DD1374" t="str">
            <v/>
          </cell>
          <cell r="DE1374" t="str">
            <v/>
          </cell>
          <cell r="DG1374" t="str">
            <v>TOP IMAGE</v>
          </cell>
          <cell r="DH1374" t="str">
            <v/>
          </cell>
          <cell r="DI1374" t="str">
            <v/>
          </cell>
          <cell r="DJ1374" t="str">
            <v/>
          </cell>
          <cell r="DK1374" t="str">
            <v/>
          </cell>
          <cell r="DL1374" t="str">
            <v/>
          </cell>
          <cell r="DM1374" t="str">
            <v/>
          </cell>
          <cell r="DN1374" t="str">
            <v/>
          </cell>
          <cell r="DO1374" t="str">
            <v/>
          </cell>
          <cell r="DP1374" t="str">
            <v/>
          </cell>
          <cell r="DQ1374" t="str">
            <v/>
          </cell>
          <cell r="DR1374" t="str">
            <v/>
          </cell>
          <cell r="DS1374" t="str">
            <v/>
          </cell>
          <cell r="DU1374" t="str">
            <v>TOP IMAGE</v>
          </cell>
          <cell r="DV1374" t="str">
            <v/>
          </cell>
          <cell r="DW1374" t="str">
            <v/>
          </cell>
          <cell r="DX1374" t="str">
            <v/>
          </cell>
          <cell r="DY1374" t="str">
            <v/>
          </cell>
          <cell r="DZ1374" t="str">
            <v/>
          </cell>
          <cell r="EA1374" t="str">
            <v/>
          </cell>
          <cell r="EB1374" t="str">
            <v/>
          </cell>
          <cell r="EC1374" t="str">
            <v/>
          </cell>
          <cell r="ED1374" t="str">
            <v/>
          </cell>
          <cell r="EE1374" t="str">
            <v/>
          </cell>
        </row>
        <row r="1375">
          <cell r="AF1375" t="str">
            <v>TOTAL</v>
          </cell>
          <cell r="AG1375" t="str">
            <v>TOTAL</v>
          </cell>
          <cell r="AH1375" t="str">
            <v/>
          </cell>
          <cell r="AI1375" t="str">
            <v/>
          </cell>
          <cell r="AJ1375" t="str">
            <v/>
          </cell>
          <cell r="AK1375" t="str">
            <v/>
          </cell>
          <cell r="AL1375" t="str">
            <v/>
          </cell>
          <cell r="AM1375" t="str">
            <v/>
          </cell>
          <cell r="AN1375" t="str">
            <v/>
          </cell>
          <cell r="AO1375" t="str">
            <v/>
          </cell>
          <cell r="AP1375" t="str">
            <v/>
          </cell>
          <cell r="AQ1375" t="str">
            <v/>
          </cell>
          <cell r="AR1375" t="str">
            <v/>
          </cell>
          <cell r="AS1375" t="str">
            <v/>
          </cell>
          <cell r="AT1375">
            <v>0</v>
          </cell>
          <cell r="AU1375" t="str">
            <v>TOTAL</v>
          </cell>
          <cell r="AV1375" t="str">
            <v/>
          </cell>
          <cell r="AW1375" t="str">
            <v/>
          </cell>
          <cell r="AX1375" t="str">
            <v/>
          </cell>
          <cell r="AY1375" t="str">
            <v/>
          </cell>
          <cell r="AZ1375" t="str">
            <v/>
          </cell>
          <cell r="BA1375" t="str">
            <v/>
          </cell>
          <cell r="BB1375" t="str">
            <v/>
          </cell>
          <cell r="BC1375" t="str">
            <v/>
          </cell>
          <cell r="BD1375" t="str">
            <v/>
          </cell>
          <cell r="BE1375" t="str">
            <v/>
          </cell>
          <cell r="BG1375" t="str">
            <v>TOTAL</v>
          </cell>
          <cell r="BH1375" t="str">
            <v/>
          </cell>
          <cell r="BI1375" t="str">
            <v/>
          </cell>
          <cell r="BJ1375" t="str">
            <v/>
          </cell>
          <cell r="BK1375" t="str">
            <v/>
          </cell>
          <cell r="BL1375" t="str">
            <v/>
          </cell>
          <cell r="BM1375" t="str">
            <v/>
          </cell>
          <cell r="BN1375" t="str">
            <v/>
          </cell>
          <cell r="BO1375" t="str">
            <v/>
          </cell>
          <cell r="BP1375" t="str">
            <v/>
          </cell>
          <cell r="BQ1375" t="str">
            <v/>
          </cell>
          <cell r="BR1375" t="str">
            <v/>
          </cell>
          <cell r="BS1375" t="str">
            <v/>
          </cell>
          <cell r="BU1375" t="str">
            <v>TOTAL</v>
          </cell>
          <cell r="BV1375" t="str">
            <v/>
          </cell>
          <cell r="BW1375" t="str">
            <v/>
          </cell>
          <cell r="BX1375" t="str">
            <v/>
          </cell>
          <cell r="BY1375" t="str">
            <v/>
          </cell>
          <cell r="BZ1375" t="str">
            <v/>
          </cell>
          <cell r="CA1375" t="str">
            <v/>
          </cell>
          <cell r="CB1375" t="str">
            <v/>
          </cell>
          <cell r="CC1375" t="str">
            <v/>
          </cell>
          <cell r="CD1375" t="str">
            <v/>
          </cell>
          <cell r="CE1375" t="str">
            <v/>
          </cell>
          <cell r="CG1375" t="str">
            <v>TOTAL</v>
          </cell>
          <cell r="CH1375" t="str">
            <v/>
          </cell>
          <cell r="CI1375" t="str">
            <v/>
          </cell>
          <cell r="CJ1375" t="str">
            <v/>
          </cell>
          <cell r="CK1375" t="str">
            <v/>
          </cell>
          <cell r="CL1375" t="str">
            <v/>
          </cell>
          <cell r="CM1375" t="str">
            <v/>
          </cell>
          <cell r="CN1375" t="str">
            <v/>
          </cell>
          <cell r="CO1375" t="str">
            <v/>
          </cell>
          <cell r="CP1375" t="str">
            <v/>
          </cell>
          <cell r="CQ1375" t="str">
            <v/>
          </cell>
          <cell r="CR1375" t="str">
            <v/>
          </cell>
          <cell r="CS1375" t="str">
            <v/>
          </cell>
          <cell r="CU1375" t="str">
            <v>TOTAL</v>
          </cell>
          <cell r="CV1375" t="str">
            <v/>
          </cell>
          <cell r="CW1375" t="str">
            <v/>
          </cell>
          <cell r="CX1375" t="str">
            <v/>
          </cell>
          <cell r="CY1375" t="str">
            <v/>
          </cell>
          <cell r="CZ1375" t="str">
            <v/>
          </cell>
          <cell r="DA1375" t="str">
            <v/>
          </cell>
          <cell r="DB1375" t="str">
            <v/>
          </cell>
          <cell r="DC1375" t="str">
            <v/>
          </cell>
          <cell r="DD1375" t="str">
            <v/>
          </cell>
          <cell r="DE1375" t="str">
            <v/>
          </cell>
          <cell r="DG1375" t="str">
            <v>TOTAL</v>
          </cell>
          <cell r="DH1375" t="str">
            <v/>
          </cell>
          <cell r="DI1375" t="str">
            <v/>
          </cell>
          <cell r="DJ1375" t="str">
            <v/>
          </cell>
          <cell r="DK1375" t="str">
            <v/>
          </cell>
          <cell r="DL1375" t="str">
            <v/>
          </cell>
          <cell r="DM1375" t="str">
            <v/>
          </cell>
          <cell r="DN1375" t="str">
            <v/>
          </cell>
          <cell r="DO1375" t="str">
            <v/>
          </cell>
          <cell r="DP1375" t="str">
            <v/>
          </cell>
          <cell r="DQ1375" t="str">
            <v/>
          </cell>
          <cell r="DR1375" t="str">
            <v/>
          </cell>
          <cell r="DS1375" t="str">
            <v/>
          </cell>
          <cell r="DU1375" t="str">
            <v>TOTAL</v>
          </cell>
          <cell r="DV1375" t="str">
            <v/>
          </cell>
          <cell r="DW1375" t="str">
            <v/>
          </cell>
          <cell r="DX1375" t="str">
            <v/>
          </cell>
          <cell r="DY1375" t="str">
            <v/>
          </cell>
          <cell r="DZ1375" t="str">
            <v/>
          </cell>
          <cell r="EA1375" t="str">
            <v/>
          </cell>
          <cell r="EB1375" t="str">
            <v/>
          </cell>
          <cell r="EC1375" t="str">
            <v/>
          </cell>
          <cell r="ED1375" t="str">
            <v/>
          </cell>
          <cell r="EE1375" t="str">
            <v/>
          </cell>
        </row>
        <row r="1376">
          <cell r="AF1376" t="str">
            <v>TOTAL KIGUMBA DST</v>
          </cell>
          <cell r="AG1376" t="str">
            <v>TOTAL KIGUMBA DST</v>
          </cell>
          <cell r="AH1376" t="str">
            <v/>
          </cell>
          <cell r="AI1376" t="str">
            <v/>
          </cell>
          <cell r="AJ1376" t="str">
            <v/>
          </cell>
          <cell r="AK1376" t="str">
            <v/>
          </cell>
          <cell r="AL1376" t="str">
            <v/>
          </cell>
          <cell r="AM1376" t="str">
            <v/>
          </cell>
          <cell r="AN1376" t="str">
            <v/>
          </cell>
          <cell r="AO1376" t="str">
            <v/>
          </cell>
          <cell r="AP1376" t="str">
            <v/>
          </cell>
          <cell r="AQ1376" t="str">
            <v/>
          </cell>
          <cell r="AR1376" t="str">
            <v/>
          </cell>
          <cell r="AS1376" t="str">
            <v/>
          </cell>
          <cell r="AT1376">
            <v>0</v>
          </cell>
          <cell r="AU1376" t="str">
            <v>TOTAL KIGUMBA DST</v>
          </cell>
          <cell r="AV1376" t="str">
            <v/>
          </cell>
          <cell r="AW1376" t="str">
            <v/>
          </cell>
          <cell r="AX1376" t="str">
            <v/>
          </cell>
          <cell r="AY1376" t="str">
            <v/>
          </cell>
          <cell r="AZ1376" t="str">
            <v/>
          </cell>
          <cell r="BA1376" t="str">
            <v/>
          </cell>
          <cell r="BB1376" t="str">
            <v/>
          </cell>
          <cell r="BC1376" t="str">
            <v/>
          </cell>
          <cell r="BD1376" t="str">
            <v/>
          </cell>
          <cell r="BE1376" t="str">
            <v/>
          </cell>
          <cell r="BG1376" t="str">
            <v>TOTAL KIGUMBA DST</v>
          </cell>
          <cell r="BH1376" t="str">
            <v/>
          </cell>
          <cell r="BI1376" t="str">
            <v/>
          </cell>
          <cell r="BJ1376" t="str">
            <v/>
          </cell>
          <cell r="BK1376" t="str">
            <v/>
          </cell>
          <cell r="BL1376" t="str">
            <v/>
          </cell>
          <cell r="BM1376" t="str">
            <v/>
          </cell>
          <cell r="BN1376" t="str">
            <v/>
          </cell>
          <cell r="BO1376" t="str">
            <v/>
          </cell>
          <cell r="BP1376" t="str">
            <v/>
          </cell>
          <cell r="BQ1376" t="str">
            <v/>
          </cell>
          <cell r="BR1376" t="str">
            <v/>
          </cell>
          <cell r="BS1376" t="str">
            <v/>
          </cell>
          <cell r="BU1376" t="str">
            <v>TOTAL KIGUMBA DST</v>
          </cell>
          <cell r="BV1376" t="str">
            <v/>
          </cell>
          <cell r="BW1376" t="str">
            <v/>
          </cell>
          <cell r="BX1376" t="str">
            <v/>
          </cell>
          <cell r="BY1376" t="str">
            <v/>
          </cell>
          <cell r="BZ1376" t="str">
            <v/>
          </cell>
          <cell r="CA1376" t="str">
            <v/>
          </cell>
          <cell r="CB1376" t="str">
            <v/>
          </cell>
          <cell r="CC1376" t="str">
            <v/>
          </cell>
          <cell r="CD1376" t="str">
            <v/>
          </cell>
          <cell r="CE1376" t="str">
            <v/>
          </cell>
          <cell r="CG1376" t="str">
            <v>TOTAL KIGUMBA DST</v>
          </cell>
          <cell r="CH1376" t="str">
            <v/>
          </cell>
          <cell r="CI1376" t="str">
            <v/>
          </cell>
          <cell r="CJ1376" t="str">
            <v/>
          </cell>
          <cell r="CK1376" t="str">
            <v/>
          </cell>
          <cell r="CL1376" t="str">
            <v/>
          </cell>
          <cell r="CM1376" t="str">
            <v/>
          </cell>
          <cell r="CN1376" t="str">
            <v/>
          </cell>
          <cell r="CO1376" t="str">
            <v/>
          </cell>
          <cell r="CP1376" t="str">
            <v/>
          </cell>
          <cell r="CQ1376" t="str">
            <v/>
          </cell>
          <cell r="CR1376" t="str">
            <v/>
          </cell>
          <cell r="CS1376" t="str">
            <v/>
          </cell>
          <cell r="CU1376" t="str">
            <v>TOTAL KIGUMBA DST</v>
          </cell>
          <cell r="CV1376" t="str">
            <v/>
          </cell>
          <cell r="CW1376" t="str">
            <v/>
          </cell>
          <cell r="CX1376" t="str">
            <v/>
          </cell>
          <cell r="CY1376" t="str">
            <v/>
          </cell>
          <cell r="CZ1376" t="str">
            <v/>
          </cell>
          <cell r="DA1376" t="str">
            <v/>
          </cell>
          <cell r="DB1376" t="str">
            <v/>
          </cell>
          <cell r="DC1376" t="str">
            <v/>
          </cell>
          <cell r="DD1376" t="str">
            <v/>
          </cell>
          <cell r="DE1376" t="str">
            <v/>
          </cell>
          <cell r="DG1376" t="str">
            <v>TOTAL KIGUMBA DST</v>
          </cell>
          <cell r="DH1376" t="str">
            <v/>
          </cell>
          <cell r="DI1376" t="str">
            <v/>
          </cell>
          <cell r="DJ1376" t="str">
            <v/>
          </cell>
          <cell r="DK1376" t="str">
            <v/>
          </cell>
          <cell r="DL1376" t="str">
            <v/>
          </cell>
          <cell r="DM1376" t="str">
            <v/>
          </cell>
          <cell r="DN1376" t="str">
            <v/>
          </cell>
          <cell r="DO1376" t="str">
            <v/>
          </cell>
          <cell r="DP1376" t="str">
            <v/>
          </cell>
          <cell r="DQ1376" t="str">
            <v/>
          </cell>
          <cell r="DR1376" t="str">
            <v/>
          </cell>
          <cell r="DS1376" t="str">
            <v/>
          </cell>
          <cell r="DU1376" t="str">
            <v>TOTAL KIGUMBA DST</v>
          </cell>
          <cell r="DV1376" t="str">
            <v/>
          </cell>
          <cell r="DW1376" t="str">
            <v/>
          </cell>
          <cell r="DX1376" t="str">
            <v/>
          </cell>
          <cell r="DY1376" t="str">
            <v/>
          </cell>
          <cell r="DZ1376" t="str">
            <v/>
          </cell>
          <cell r="EA1376" t="str">
            <v/>
          </cell>
          <cell r="EB1376" t="str">
            <v/>
          </cell>
          <cell r="EC1376" t="str">
            <v/>
          </cell>
          <cell r="ED1376" t="str">
            <v/>
          </cell>
          <cell r="EE1376" t="str">
            <v/>
          </cell>
        </row>
        <row r="1377">
          <cell r="AF1377" t="str">
            <v>TOTAL KIGUMBA(DST)</v>
          </cell>
          <cell r="AG1377" t="str">
            <v>TOTAL KIGUMBA(DST)</v>
          </cell>
          <cell r="AH1377" t="str">
            <v/>
          </cell>
          <cell r="AI1377" t="str">
            <v/>
          </cell>
          <cell r="AJ1377" t="str">
            <v/>
          </cell>
          <cell r="AK1377" t="str">
            <v/>
          </cell>
          <cell r="AL1377" t="str">
            <v/>
          </cell>
          <cell r="AM1377" t="str">
            <v/>
          </cell>
          <cell r="AN1377" t="str">
            <v/>
          </cell>
          <cell r="AO1377" t="str">
            <v/>
          </cell>
          <cell r="AP1377" t="str">
            <v/>
          </cell>
          <cell r="AQ1377" t="str">
            <v/>
          </cell>
          <cell r="AR1377" t="str">
            <v/>
          </cell>
          <cell r="AS1377" t="str">
            <v/>
          </cell>
          <cell r="AT1377">
            <v>0</v>
          </cell>
          <cell r="AU1377" t="str">
            <v>TOTAL KIGUMBA(DST)</v>
          </cell>
          <cell r="AV1377" t="str">
            <v/>
          </cell>
          <cell r="AW1377" t="str">
            <v/>
          </cell>
          <cell r="AX1377" t="str">
            <v/>
          </cell>
          <cell r="AY1377" t="str">
            <v/>
          </cell>
          <cell r="AZ1377" t="str">
            <v/>
          </cell>
          <cell r="BA1377" t="str">
            <v/>
          </cell>
          <cell r="BB1377" t="str">
            <v/>
          </cell>
          <cell r="BC1377" t="str">
            <v/>
          </cell>
          <cell r="BD1377" t="str">
            <v/>
          </cell>
          <cell r="BE1377" t="str">
            <v/>
          </cell>
          <cell r="BG1377" t="str">
            <v>TOTAL KIGUMBA(DST)</v>
          </cell>
          <cell r="BH1377" t="str">
            <v/>
          </cell>
          <cell r="BI1377" t="str">
            <v/>
          </cell>
          <cell r="BJ1377" t="str">
            <v/>
          </cell>
          <cell r="BK1377" t="str">
            <v/>
          </cell>
          <cell r="BL1377" t="str">
            <v/>
          </cell>
          <cell r="BM1377" t="str">
            <v/>
          </cell>
          <cell r="BN1377" t="str">
            <v/>
          </cell>
          <cell r="BO1377" t="str">
            <v/>
          </cell>
          <cell r="BP1377" t="str">
            <v/>
          </cell>
          <cell r="BQ1377" t="str">
            <v/>
          </cell>
          <cell r="BR1377" t="str">
            <v/>
          </cell>
          <cell r="BS1377" t="str">
            <v/>
          </cell>
          <cell r="BU1377" t="str">
            <v>TOTAL KIGUMBA(DST)</v>
          </cell>
          <cell r="BV1377" t="str">
            <v/>
          </cell>
          <cell r="BW1377" t="str">
            <v/>
          </cell>
          <cell r="BX1377" t="str">
            <v/>
          </cell>
          <cell r="BY1377" t="str">
            <v/>
          </cell>
          <cell r="BZ1377" t="str">
            <v/>
          </cell>
          <cell r="CA1377" t="str">
            <v/>
          </cell>
          <cell r="CB1377" t="str">
            <v/>
          </cell>
          <cell r="CC1377" t="str">
            <v/>
          </cell>
          <cell r="CD1377" t="str">
            <v/>
          </cell>
          <cell r="CE1377" t="str">
            <v/>
          </cell>
          <cell r="CG1377" t="str">
            <v>TOTAL KIGUMBA(DST)</v>
          </cell>
          <cell r="CH1377" t="str">
            <v/>
          </cell>
          <cell r="CI1377" t="str">
            <v/>
          </cell>
          <cell r="CJ1377" t="str">
            <v/>
          </cell>
          <cell r="CK1377" t="str">
            <v/>
          </cell>
          <cell r="CL1377" t="str">
            <v/>
          </cell>
          <cell r="CM1377" t="str">
            <v/>
          </cell>
          <cell r="CN1377" t="str">
            <v/>
          </cell>
          <cell r="CO1377" t="str">
            <v/>
          </cell>
          <cell r="CP1377" t="str">
            <v/>
          </cell>
          <cell r="CQ1377" t="str">
            <v/>
          </cell>
          <cell r="CR1377" t="str">
            <v/>
          </cell>
          <cell r="CS1377" t="str">
            <v/>
          </cell>
          <cell r="CU1377" t="str">
            <v>TOTAL KIGUMBA(DST)</v>
          </cell>
          <cell r="CV1377" t="str">
            <v/>
          </cell>
          <cell r="CW1377" t="str">
            <v/>
          </cell>
          <cell r="CX1377" t="str">
            <v/>
          </cell>
          <cell r="CY1377" t="str">
            <v/>
          </cell>
          <cell r="CZ1377" t="str">
            <v/>
          </cell>
          <cell r="DA1377" t="str">
            <v/>
          </cell>
          <cell r="DB1377" t="str">
            <v/>
          </cell>
          <cell r="DC1377" t="str">
            <v/>
          </cell>
          <cell r="DD1377" t="str">
            <v/>
          </cell>
          <cell r="DE1377" t="str">
            <v/>
          </cell>
          <cell r="DG1377" t="str">
            <v>TOTAL KIGUMBA(DST)</v>
          </cell>
          <cell r="DH1377" t="str">
            <v/>
          </cell>
          <cell r="DI1377" t="str">
            <v/>
          </cell>
          <cell r="DJ1377" t="str">
            <v/>
          </cell>
          <cell r="DK1377" t="str">
            <v/>
          </cell>
          <cell r="DL1377" t="str">
            <v/>
          </cell>
          <cell r="DM1377" t="str">
            <v/>
          </cell>
          <cell r="DN1377" t="str">
            <v/>
          </cell>
          <cell r="DO1377" t="str">
            <v/>
          </cell>
          <cell r="DP1377" t="str">
            <v/>
          </cell>
          <cell r="DQ1377" t="str">
            <v/>
          </cell>
          <cell r="DR1377" t="str">
            <v/>
          </cell>
          <cell r="DS1377" t="str">
            <v/>
          </cell>
          <cell r="DU1377" t="str">
            <v>TOTAL KIGUMBA(DST)</v>
          </cell>
          <cell r="DV1377" t="str">
            <v/>
          </cell>
          <cell r="DW1377" t="str">
            <v/>
          </cell>
          <cell r="DX1377" t="str">
            <v/>
          </cell>
          <cell r="DY1377" t="str">
            <v/>
          </cell>
          <cell r="DZ1377" t="str">
            <v/>
          </cell>
          <cell r="EA1377" t="str">
            <v/>
          </cell>
          <cell r="EB1377" t="str">
            <v/>
          </cell>
          <cell r="EC1377" t="str">
            <v/>
          </cell>
          <cell r="ED1377" t="str">
            <v/>
          </cell>
          <cell r="EE1377" t="str">
            <v/>
          </cell>
        </row>
        <row r="1378">
          <cell r="AF1378" t="str">
            <v>TOTAL KIGUMBA(DST)</v>
          </cell>
          <cell r="AG1378" t="str">
            <v>TOTAL KIGUMBA(DST)</v>
          </cell>
          <cell r="AH1378" t="str">
            <v/>
          </cell>
          <cell r="AI1378" t="str">
            <v/>
          </cell>
          <cell r="AJ1378" t="str">
            <v/>
          </cell>
          <cell r="AK1378" t="str">
            <v/>
          </cell>
          <cell r="AL1378" t="str">
            <v/>
          </cell>
          <cell r="AM1378" t="str">
            <v/>
          </cell>
          <cell r="AN1378" t="str">
            <v/>
          </cell>
          <cell r="AO1378" t="str">
            <v/>
          </cell>
          <cell r="AP1378" t="str">
            <v/>
          </cell>
          <cell r="AQ1378" t="str">
            <v/>
          </cell>
          <cell r="AR1378" t="str">
            <v/>
          </cell>
          <cell r="AS1378" t="str">
            <v/>
          </cell>
          <cell r="AT1378">
            <v>0</v>
          </cell>
          <cell r="AU1378" t="str">
            <v>TOTAL KIGUMBA(DST)</v>
          </cell>
          <cell r="AV1378" t="str">
            <v/>
          </cell>
          <cell r="AW1378" t="str">
            <v/>
          </cell>
          <cell r="AX1378" t="str">
            <v/>
          </cell>
          <cell r="AY1378" t="str">
            <v/>
          </cell>
          <cell r="AZ1378" t="str">
            <v/>
          </cell>
          <cell r="BA1378" t="str">
            <v/>
          </cell>
          <cell r="BB1378" t="str">
            <v/>
          </cell>
          <cell r="BC1378" t="str">
            <v/>
          </cell>
          <cell r="BD1378" t="str">
            <v/>
          </cell>
          <cell r="BE1378" t="str">
            <v/>
          </cell>
          <cell r="BG1378" t="str">
            <v>TOTAL KIGUMBA(DST)</v>
          </cell>
          <cell r="BH1378" t="str">
            <v/>
          </cell>
          <cell r="BI1378" t="str">
            <v/>
          </cell>
          <cell r="BJ1378" t="str">
            <v/>
          </cell>
          <cell r="BK1378" t="str">
            <v/>
          </cell>
          <cell r="BL1378" t="str">
            <v/>
          </cell>
          <cell r="BM1378" t="str">
            <v/>
          </cell>
          <cell r="BN1378" t="str">
            <v/>
          </cell>
          <cell r="BO1378" t="str">
            <v/>
          </cell>
          <cell r="BP1378" t="str">
            <v/>
          </cell>
          <cell r="BQ1378" t="str">
            <v/>
          </cell>
          <cell r="BR1378" t="str">
            <v/>
          </cell>
          <cell r="BS1378" t="str">
            <v/>
          </cell>
          <cell r="BU1378" t="str">
            <v>TOTAL KIGUMBA(DST)</v>
          </cell>
          <cell r="BV1378" t="str">
            <v/>
          </cell>
          <cell r="BW1378" t="str">
            <v/>
          </cell>
          <cell r="BX1378" t="str">
            <v/>
          </cell>
          <cell r="BY1378" t="str">
            <v/>
          </cell>
          <cell r="BZ1378" t="str">
            <v/>
          </cell>
          <cell r="CA1378" t="str">
            <v/>
          </cell>
          <cell r="CB1378" t="str">
            <v/>
          </cell>
          <cell r="CC1378" t="str">
            <v/>
          </cell>
          <cell r="CD1378" t="str">
            <v/>
          </cell>
          <cell r="CE1378" t="str">
            <v/>
          </cell>
          <cell r="CG1378" t="str">
            <v>TOTAL KIGUMBA(DST)</v>
          </cell>
          <cell r="CH1378" t="str">
            <v/>
          </cell>
          <cell r="CI1378" t="str">
            <v/>
          </cell>
          <cell r="CJ1378" t="str">
            <v/>
          </cell>
          <cell r="CK1378" t="str">
            <v/>
          </cell>
          <cell r="CL1378" t="str">
            <v/>
          </cell>
          <cell r="CM1378" t="str">
            <v/>
          </cell>
          <cell r="CN1378" t="str">
            <v/>
          </cell>
          <cell r="CO1378" t="str">
            <v/>
          </cell>
          <cell r="CP1378" t="str">
            <v/>
          </cell>
          <cell r="CQ1378" t="str">
            <v/>
          </cell>
          <cell r="CR1378" t="str">
            <v/>
          </cell>
          <cell r="CS1378" t="str">
            <v/>
          </cell>
          <cell r="CU1378" t="str">
            <v>TOTAL KIGUMBA(DST)</v>
          </cell>
          <cell r="CV1378" t="str">
            <v/>
          </cell>
          <cell r="CW1378" t="str">
            <v/>
          </cell>
          <cell r="CX1378" t="str">
            <v/>
          </cell>
          <cell r="CY1378" t="str">
            <v/>
          </cell>
          <cell r="CZ1378" t="str">
            <v/>
          </cell>
          <cell r="DA1378" t="str">
            <v/>
          </cell>
          <cell r="DB1378" t="str">
            <v/>
          </cell>
          <cell r="DC1378" t="str">
            <v/>
          </cell>
          <cell r="DD1378" t="str">
            <v/>
          </cell>
          <cell r="DE1378" t="str">
            <v/>
          </cell>
          <cell r="DG1378" t="str">
            <v>TOTAL KIGUMBA(DST)</v>
          </cell>
          <cell r="DH1378" t="str">
            <v/>
          </cell>
          <cell r="DI1378" t="str">
            <v/>
          </cell>
          <cell r="DJ1378" t="str">
            <v/>
          </cell>
          <cell r="DK1378" t="str">
            <v/>
          </cell>
          <cell r="DL1378" t="str">
            <v/>
          </cell>
          <cell r="DM1378" t="str">
            <v/>
          </cell>
          <cell r="DN1378" t="str">
            <v/>
          </cell>
          <cell r="DO1378" t="str">
            <v/>
          </cell>
          <cell r="DP1378" t="str">
            <v/>
          </cell>
          <cell r="DQ1378" t="str">
            <v/>
          </cell>
          <cell r="DR1378" t="str">
            <v/>
          </cell>
          <cell r="DS1378" t="str">
            <v/>
          </cell>
          <cell r="DU1378" t="str">
            <v>TOTAL KIGUMBA(DST)</v>
          </cell>
          <cell r="DV1378" t="str">
            <v/>
          </cell>
          <cell r="DW1378" t="str">
            <v/>
          </cell>
          <cell r="DX1378" t="str">
            <v/>
          </cell>
          <cell r="DY1378" t="str">
            <v/>
          </cell>
          <cell r="DZ1378" t="str">
            <v/>
          </cell>
          <cell r="EA1378" t="str">
            <v/>
          </cell>
          <cell r="EB1378" t="str">
            <v/>
          </cell>
          <cell r="EC1378" t="str">
            <v/>
          </cell>
          <cell r="ED1378" t="str">
            <v/>
          </cell>
          <cell r="EE1378" t="str">
            <v/>
          </cell>
        </row>
        <row r="1379">
          <cell r="AF1379" t="str">
            <v>TOTAL KIJUMBA</v>
          </cell>
          <cell r="AG1379" t="str">
            <v>TOTAL KIJUMBA</v>
          </cell>
          <cell r="AH1379" t="str">
            <v/>
          </cell>
          <cell r="AI1379" t="str">
            <v/>
          </cell>
          <cell r="AJ1379" t="str">
            <v/>
          </cell>
          <cell r="AK1379" t="str">
            <v/>
          </cell>
          <cell r="AL1379" t="str">
            <v/>
          </cell>
          <cell r="AM1379" t="str">
            <v/>
          </cell>
          <cell r="AN1379" t="str">
            <v/>
          </cell>
          <cell r="AO1379" t="str">
            <v/>
          </cell>
          <cell r="AP1379" t="str">
            <v/>
          </cell>
          <cell r="AQ1379" t="str">
            <v/>
          </cell>
          <cell r="AR1379" t="str">
            <v/>
          </cell>
          <cell r="AS1379" t="str">
            <v/>
          </cell>
          <cell r="AT1379">
            <v>0</v>
          </cell>
          <cell r="AU1379" t="str">
            <v>TOTAL KIJUMBA</v>
          </cell>
          <cell r="AV1379" t="str">
            <v/>
          </cell>
          <cell r="AW1379" t="str">
            <v/>
          </cell>
          <cell r="AX1379" t="str">
            <v/>
          </cell>
          <cell r="AY1379" t="str">
            <v/>
          </cell>
          <cell r="AZ1379" t="str">
            <v/>
          </cell>
          <cell r="BA1379" t="str">
            <v/>
          </cell>
          <cell r="BB1379" t="str">
            <v/>
          </cell>
          <cell r="BC1379" t="str">
            <v/>
          </cell>
          <cell r="BD1379" t="str">
            <v/>
          </cell>
          <cell r="BE1379" t="str">
            <v/>
          </cell>
          <cell r="BG1379" t="str">
            <v>TOTAL KIJUMBA</v>
          </cell>
          <cell r="BH1379" t="str">
            <v/>
          </cell>
          <cell r="BI1379" t="str">
            <v/>
          </cell>
          <cell r="BJ1379" t="str">
            <v/>
          </cell>
          <cell r="BK1379" t="str">
            <v/>
          </cell>
          <cell r="BL1379" t="str">
            <v/>
          </cell>
          <cell r="BM1379" t="str">
            <v/>
          </cell>
          <cell r="BN1379" t="str">
            <v/>
          </cell>
          <cell r="BO1379" t="str">
            <v/>
          </cell>
          <cell r="BP1379" t="str">
            <v/>
          </cell>
          <cell r="BQ1379" t="str">
            <v/>
          </cell>
          <cell r="BR1379" t="str">
            <v/>
          </cell>
          <cell r="BS1379" t="str">
            <v/>
          </cell>
          <cell r="BU1379" t="str">
            <v>TOTAL KIJUMBA</v>
          </cell>
          <cell r="BV1379" t="str">
            <v/>
          </cell>
          <cell r="BW1379" t="str">
            <v/>
          </cell>
          <cell r="BX1379" t="str">
            <v/>
          </cell>
          <cell r="BY1379" t="str">
            <v/>
          </cell>
          <cell r="BZ1379" t="str">
            <v/>
          </cell>
          <cell r="CA1379" t="str">
            <v/>
          </cell>
          <cell r="CB1379" t="str">
            <v/>
          </cell>
          <cell r="CC1379" t="str">
            <v/>
          </cell>
          <cell r="CD1379" t="str">
            <v/>
          </cell>
          <cell r="CE1379" t="str">
            <v/>
          </cell>
          <cell r="CG1379" t="str">
            <v>TOTAL KIJUMBA</v>
          </cell>
          <cell r="CH1379" t="str">
            <v/>
          </cell>
          <cell r="CI1379" t="str">
            <v/>
          </cell>
          <cell r="CJ1379" t="str">
            <v/>
          </cell>
          <cell r="CK1379" t="str">
            <v/>
          </cell>
          <cell r="CL1379" t="str">
            <v/>
          </cell>
          <cell r="CM1379" t="str">
            <v/>
          </cell>
          <cell r="CN1379" t="str">
            <v/>
          </cell>
          <cell r="CO1379" t="str">
            <v/>
          </cell>
          <cell r="CP1379" t="str">
            <v/>
          </cell>
          <cell r="CQ1379" t="str">
            <v/>
          </cell>
          <cell r="CR1379" t="str">
            <v/>
          </cell>
          <cell r="CS1379" t="str">
            <v/>
          </cell>
          <cell r="CU1379" t="str">
            <v>TOTAL KIJUMBA</v>
          </cell>
          <cell r="CV1379" t="str">
            <v/>
          </cell>
          <cell r="CW1379" t="str">
            <v/>
          </cell>
          <cell r="CX1379" t="str">
            <v/>
          </cell>
          <cell r="CY1379" t="str">
            <v/>
          </cell>
          <cell r="CZ1379" t="str">
            <v/>
          </cell>
          <cell r="DA1379" t="str">
            <v/>
          </cell>
          <cell r="DB1379" t="str">
            <v/>
          </cell>
          <cell r="DC1379" t="str">
            <v/>
          </cell>
          <cell r="DD1379" t="str">
            <v/>
          </cell>
          <cell r="DE1379" t="str">
            <v/>
          </cell>
          <cell r="DG1379" t="str">
            <v>TOTAL KIJUMBA</v>
          </cell>
          <cell r="DH1379" t="str">
            <v/>
          </cell>
          <cell r="DI1379" t="str">
            <v/>
          </cell>
          <cell r="DJ1379" t="str">
            <v/>
          </cell>
          <cell r="DK1379" t="str">
            <v/>
          </cell>
          <cell r="DL1379" t="str">
            <v/>
          </cell>
          <cell r="DM1379" t="str">
            <v/>
          </cell>
          <cell r="DN1379" t="str">
            <v/>
          </cell>
          <cell r="DO1379" t="str">
            <v/>
          </cell>
          <cell r="DP1379" t="str">
            <v/>
          </cell>
          <cell r="DQ1379" t="str">
            <v/>
          </cell>
          <cell r="DR1379" t="str">
            <v/>
          </cell>
          <cell r="DS1379" t="str">
            <v/>
          </cell>
          <cell r="DU1379" t="str">
            <v>TOTAL KIJUMBA</v>
          </cell>
          <cell r="DV1379" t="str">
            <v/>
          </cell>
          <cell r="DW1379" t="str">
            <v/>
          </cell>
          <cell r="DX1379" t="str">
            <v/>
          </cell>
          <cell r="DY1379" t="str">
            <v/>
          </cell>
          <cell r="DZ1379" t="str">
            <v/>
          </cell>
          <cell r="EA1379" t="str">
            <v/>
          </cell>
          <cell r="EB1379" t="str">
            <v/>
          </cell>
          <cell r="EC1379" t="str">
            <v/>
          </cell>
          <cell r="ED1379" t="str">
            <v/>
          </cell>
          <cell r="EE1379" t="str">
            <v/>
          </cell>
        </row>
        <row r="1380">
          <cell r="AF1380" t="str">
            <v>TOYOTA KULUMBA MOBILE MONEY AGENT  - JINJA</v>
          </cell>
          <cell r="AG1380" t="str">
            <v>TOYOTA KULUMBA MOBILE MONEY AGENT  - JINJA</v>
          </cell>
          <cell r="AH1380" t="str">
            <v/>
          </cell>
          <cell r="AI1380" t="str">
            <v/>
          </cell>
          <cell r="AJ1380" t="str">
            <v/>
          </cell>
          <cell r="AK1380" t="str">
            <v/>
          </cell>
          <cell r="AL1380" t="str">
            <v/>
          </cell>
          <cell r="AM1380" t="str">
            <v/>
          </cell>
          <cell r="AN1380" t="str">
            <v/>
          </cell>
          <cell r="AO1380" t="str">
            <v/>
          </cell>
          <cell r="AP1380" t="str">
            <v/>
          </cell>
          <cell r="AQ1380" t="str">
            <v/>
          </cell>
          <cell r="AR1380" t="str">
            <v/>
          </cell>
          <cell r="AS1380" t="str">
            <v/>
          </cell>
          <cell r="AT1380">
            <v>0</v>
          </cell>
          <cell r="AU1380" t="str">
            <v>TOYOTA KULUMBA MOBILE MONEY AGENT  - JINJA</v>
          </cell>
          <cell r="AV1380" t="str">
            <v/>
          </cell>
          <cell r="AW1380" t="str">
            <v/>
          </cell>
          <cell r="AX1380" t="str">
            <v/>
          </cell>
          <cell r="AY1380" t="str">
            <v/>
          </cell>
          <cell r="AZ1380" t="str">
            <v/>
          </cell>
          <cell r="BA1380" t="str">
            <v/>
          </cell>
          <cell r="BB1380" t="str">
            <v/>
          </cell>
          <cell r="BC1380" t="str">
            <v/>
          </cell>
          <cell r="BD1380" t="str">
            <v/>
          </cell>
          <cell r="BE1380" t="str">
            <v/>
          </cell>
          <cell r="BG1380" t="str">
            <v>TOYOTA KULUMBA MOBILE MONEY AGENT  - JINJA</v>
          </cell>
          <cell r="BH1380" t="str">
            <v/>
          </cell>
          <cell r="BI1380" t="str">
            <v/>
          </cell>
          <cell r="BJ1380" t="str">
            <v/>
          </cell>
          <cell r="BK1380" t="str">
            <v/>
          </cell>
          <cell r="BL1380" t="str">
            <v/>
          </cell>
          <cell r="BM1380" t="str">
            <v/>
          </cell>
          <cell r="BN1380" t="str">
            <v/>
          </cell>
          <cell r="BO1380" t="str">
            <v/>
          </cell>
          <cell r="BP1380" t="str">
            <v/>
          </cell>
          <cell r="BQ1380" t="str">
            <v/>
          </cell>
          <cell r="BR1380" t="str">
            <v/>
          </cell>
          <cell r="BS1380" t="str">
            <v/>
          </cell>
          <cell r="BU1380" t="str">
            <v>TOYOTA KULUMBA MOBILE MONEY AGENT  - JINJA</v>
          </cell>
          <cell r="BV1380" t="str">
            <v/>
          </cell>
          <cell r="BW1380" t="str">
            <v/>
          </cell>
          <cell r="BX1380" t="str">
            <v/>
          </cell>
          <cell r="BY1380" t="str">
            <v/>
          </cell>
          <cell r="BZ1380" t="str">
            <v/>
          </cell>
          <cell r="CA1380" t="str">
            <v/>
          </cell>
          <cell r="CB1380" t="str">
            <v/>
          </cell>
          <cell r="CC1380" t="str">
            <v/>
          </cell>
          <cell r="CD1380" t="str">
            <v/>
          </cell>
          <cell r="CE1380" t="str">
            <v/>
          </cell>
          <cell r="CG1380" t="str">
            <v>TOYOTA KULUMBA MOBILE MONEY AGENT  - JINJA</v>
          </cell>
          <cell r="CH1380" t="str">
            <v/>
          </cell>
          <cell r="CI1380" t="str">
            <v/>
          </cell>
          <cell r="CJ1380" t="str">
            <v/>
          </cell>
          <cell r="CK1380" t="str">
            <v/>
          </cell>
          <cell r="CL1380" t="str">
            <v/>
          </cell>
          <cell r="CM1380" t="str">
            <v/>
          </cell>
          <cell r="CN1380" t="str">
            <v/>
          </cell>
          <cell r="CO1380" t="str">
            <v/>
          </cell>
          <cell r="CP1380" t="str">
            <v/>
          </cell>
          <cell r="CQ1380" t="str">
            <v/>
          </cell>
          <cell r="CR1380" t="str">
            <v/>
          </cell>
          <cell r="CS1380" t="str">
            <v/>
          </cell>
          <cell r="CU1380" t="str">
            <v>TOYOTA KULUMBA MOBILE MONEY AGENT  - JINJA</v>
          </cell>
          <cell r="CV1380" t="str">
            <v/>
          </cell>
          <cell r="CW1380" t="str">
            <v/>
          </cell>
          <cell r="CX1380" t="str">
            <v/>
          </cell>
          <cell r="CY1380" t="str">
            <v/>
          </cell>
          <cell r="CZ1380" t="str">
            <v/>
          </cell>
          <cell r="DA1380" t="str">
            <v/>
          </cell>
          <cell r="DB1380" t="str">
            <v/>
          </cell>
          <cell r="DC1380" t="str">
            <v/>
          </cell>
          <cell r="DD1380" t="str">
            <v/>
          </cell>
          <cell r="DE1380" t="str">
            <v/>
          </cell>
          <cell r="DG1380" t="str">
            <v>TOYOTA KULUMBA MOBILE MONEY AGENT  - JINJA</v>
          </cell>
          <cell r="DH1380" t="str">
            <v/>
          </cell>
          <cell r="DI1380" t="str">
            <v/>
          </cell>
          <cell r="DJ1380" t="str">
            <v/>
          </cell>
          <cell r="DK1380" t="str">
            <v/>
          </cell>
          <cell r="DL1380" t="str">
            <v/>
          </cell>
          <cell r="DM1380" t="str">
            <v/>
          </cell>
          <cell r="DN1380" t="str">
            <v/>
          </cell>
          <cell r="DO1380" t="str">
            <v/>
          </cell>
          <cell r="DP1380" t="str">
            <v/>
          </cell>
          <cell r="DQ1380" t="str">
            <v/>
          </cell>
          <cell r="DR1380" t="str">
            <v/>
          </cell>
          <cell r="DS1380" t="str">
            <v/>
          </cell>
          <cell r="DU1380" t="str">
            <v>TOYOTA KULUMBA MOBILE MONEY AGENT  - JINJA</v>
          </cell>
          <cell r="DV1380" t="str">
            <v/>
          </cell>
          <cell r="DW1380" t="str">
            <v/>
          </cell>
          <cell r="DX1380" t="str">
            <v/>
          </cell>
          <cell r="DY1380" t="str">
            <v/>
          </cell>
          <cell r="DZ1380" t="str">
            <v/>
          </cell>
          <cell r="EA1380" t="str">
            <v/>
          </cell>
          <cell r="EB1380" t="str">
            <v/>
          </cell>
          <cell r="EC1380" t="str">
            <v/>
          </cell>
          <cell r="ED1380" t="str">
            <v/>
          </cell>
          <cell r="EE1380" t="str">
            <v/>
          </cell>
        </row>
        <row r="1381">
          <cell r="AF1381" t="str">
            <v>TRINITY PRIMARY SCHOOL</v>
          </cell>
          <cell r="AG1381" t="str">
            <v>TRINITY PRIMARY SCHOOL</v>
          </cell>
          <cell r="AH1381" t="str">
            <v/>
          </cell>
          <cell r="AI1381" t="str">
            <v/>
          </cell>
          <cell r="AJ1381" t="str">
            <v/>
          </cell>
          <cell r="AK1381">
            <v>1</v>
          </cell>
          <cell r="AL1381">
            <v>21</v>
          </cell>
          <cell r="AM1381">
            <v>23</v>
          </cell>
          <cell r="AN1381">
            <v>17</v>
          </cell>
          <cell r="AO1381">
            <v>14</v>
          </cell>
          <cell r="AP1381">
            <v>35</v>
          </cell>
          <cell r="AQ1381">
            <v>35</v>
          </cell>
          <cell r="AR1381">
            <v>17</v>
          </cell>
          <cell r="AS1381">
            <v>3</v>
          </cell>
          <cell r="AT1381">
            <v>166</v>
          </cell>
          <cell r="AU1381" t="str">
            <v>TRINITY PRIMARY SCHOOL</v>
          </cell>
          <cell r="AV1381">
            <v>13</v>
          </cell>
          <cell r="AW1381">
            <v>37</v>
          </cell>
          <cell r="AX1381">
            <v>20</v>
          </cell>
          <cell r="AY1381">
            <v>30</v>
          </cell>
          <cell r="AZ1381">
            <v>51</v>
          </cell>
          <cell r="BA1381">
            <v>21</v>
          </cell>
          <cell r="BB1381">
            <v>53</v>
          </cell>
          <cell r="BC1381">
            <v>38</v>
          </cell>
          <cell r="BD1381">
            <v>58</v>
          </cell>
          <cell r="BE1381">
            <v>26</v>
          </cell>
          <cell r="BG1381" t="str">
            <v>TRINITY PRIMARY SCHOOL</v>
          </cell>
          <cell r="BH1381" t="str">
            <v/>
          </cell>
          <cell r="BI1381" t="str">
            <v/>
          </cell>
          <cell r="BJ1381" t="str">
            <v/>
          </cell>
          <cell r="BK1381">
            <v>1</v>
          </cell>
          <cell r="BL1381">
            <v>45</v>
          </cell>
          <cell r="BM1381">
            <v>49</v>
          </cell>
          <cell r="BN1381">
            <v>36</v>
          </cell>
          <cell r="BO1381">
            <v>17</v>
          </cell>
          <cell r="BP1381">
            <v>49</v>
          </cell>
          <cell r="BQ1381">
            <v>111</v>
          </cell>
          <cell r="BR1381">
            <v>20</v>
          </cell>
          <cell r="BS1381">
            <v>3</v>
          </cell>
          <cell r="BU1381" t="str">
            <v>TRINITY PRIMARY SCHOOL</v>
          </cell>
          <cell r="BV1381">
            <v>17</v>
          </cell>
          <cell r="BW1381">
            <v>52</v>
          </cell>
          <cell r="BX1381">
            <v>29</v>
          </cell>
          <cell r="BY1381">
            <v>44</v>
          </cell>
          <cell r="BZ1381">
            <v>70</v>
          </cell>
          <cell r="CA1381">
            <v>31</v>
          </cell>
          <cell r="CB1381">
            <v>79</v>
          </cell>
          <cell r="CC1381">
            <v>60</v>
          </cell>
          <cell r="CD1381">
            <v>82</v>
          </cell>
          <cell r="CE1381">
            <v>29</v>
          </cell>
          <cell r="CG1381" t="str">
            <v>TRINITY PRIMARY SCHOOL</v>
          </cell>
          <cell r="CH1381" t="str">
            <v/>
          </cell>
          <cell r="CI1381" t="str">
            <v/>
          </cell>
          <cell r="CJ1381" t="str">
            <v/>
          </cell>
          <cell r="CK1381">
            <v>33000</v>
          </cell>
          <cell r="CL1381">
            <v>15056000</v>
          </cell>
          <cell r="CM1381">
            <v>11761500</v>
          </cell>
          <cell r="CN1381">
            <v>9831000</v>
          </cell>
          <cell r="CO1381">
            <v>4625000</v>
          </cell>
          <cell r="CP1381">
            <v>15014500</v>
          </cell>
          <cell r="CQ1381">
            <v>28207000</v>
          </cell>
          <cell r="CR1381">
            <v>4193000</v>
          </cell>
          <cell r="CS1381">
            <v>989000</v>
          </cell>
          <cell r="CU1381" t="str">
            <v>TRINITY PRIMARY SCHOOL</v>
          </cell>
          <cell r="CV1381">
            <v>7030000</v>
          </cell>
          <cell r="CW1381">
            <v>15366000</v>
          </cell>
          <cell r="CX1381">
            <v>5896000</v>
          </cell>
          <cell r="CY1381">
            <v>9390500</v>
          </cell>
          <cell r="CZ1381">
            <v>24218000</v>
          </cell>
          <cell r="DA1381">
            <v>10591000</v>
          </cell>
          <cell r="DB1381">
            <v>15942000</v>
          </cell>
          <cell r="DC1381">
            <v>8921500</v>
          </cell>
          <cell r="DD1381">
            <v>29173500</v>
          </cell>
          <cell r="DE1381">
            <v>8455000</v>
          </cell>
          <cell r="DG1381" t="str">
            <v>TRINITY PRIMARY SCHOOL</v>
          </cell>
          <cell r="DH1381" t="str">
            <v/>
          </cell>
          <cell r="DI1381" t="str">
            <v/>
          </cell>
          <cell r="DJ1381" t="str">
            <v/>
          </cell>
          <cell r="DK1381">
            <v>400</v>
          </cell>
          <cell r="DL1381">
            <v>27400</v>
          </cell>
          <cell r="DM1381">
            <v>22800</v>
          </cell>
          <cell r="DN1381">
            <v>23000</v>
          </cell>
          <cell r="DO1381">
            <v>13100</v>
          </cell>
          <cell r="DP1381">
            <v>47000</v>
          </cell>
          <cell r="DQ1381">
            <v>31200</v>
          </cell>
          <cell r="DR1381">
            <v>14700</v>
          </cell>
          <cell r="DS1381">
            <v>3400</v>
          </cell>
          <cell r="DU1381" t="str">
            <v>TRINITY PRIMARY SCHOOL</v>
          </cell>
          <cell r="DV1381">
            <v>21900</v>
          </cell>
          <cell r="DW1381">
            <v>49000</v>
          </cell>
          <cell r="DX1381">
            <v>21200</v>
          </cell>
          <cell r="DY1381">
            <v>32100</v>
          </cell>
          <cell r="DZ1381">
            <v>96150</v>
          </cell>
          <cell r="EA1381">
            <v>32050</v>
          </cell>
          <cell r="EB1381">
            <v>77200</v>
          </cell>
          <cell r="EC1381">
            <v>47980</v>
          </cell>
          <cell r="ED1381">
            <v>123480</v>
          </cell>
          <cell r="EE1381">
            <v>34550</v>
          </cell>
        </row>
        <row r="1382">
          <cell r="AF1382" t="str">
            <v>TRINITY SENIOR ACADEMY</v>
          </cell>
          <cell r="AG1382" t="str">
            <v>TRINITY SENIOR ACADEMY</v>
          </cell>
          <cell r="AH1382" t="str">
            <v/>
          </cell>
          <cell r="AI1382" t="str">
            <v/>
          </cell>
          <cell r="AJ1382" t="str">
            <v/>
          </cell>
          <cell r="AK1382" t="str">
            <v/>
          </cell>
          <cell r="AL1382" t="str">
            <v/>
          </cell>
          <cell r="AM1382" t="str">
            <v/>
          </cell>
          <cell r="AN1382" t="str">
            <v/>
          </cell>
          <cell r="AO1382" t="str">
            <v/>
          </cell>
          <cell r="AP1382">
            <v>7</v>
          </cell>
          <cell r="AQ1382">
            <v>7</v>
          </cell>
          <cell r="AR1382">
            <v>9</v>
          </cell>
          <cell r="AS1382">
            <v>1</v>
          </cell>
          <cell r="AT1382">
            <v>24</v>
          </cell>
          <cell r="AU1382" t="str">
            <v>TRINITY SENIOR ACADEMY</v>
          </cell>
          <cell r="AV1382">
            <v>6</v>
          </cell>
          <cell r="AW1382">
            <v>7</v>
          </cell>
          <cell r="AX1382">
            <v>14</v>
          </cell>
          <cell r="AY1382">
            <v>22</v>
          </cell>
          <cell r="AZ1382">
            <v>22</v>
          </cell>
          <cell r="BA1382">
            <v>16</v>
          </cell>
          <cell r="BB1382">
            <v>27</v>
          </cell>
          <cell r="BC1382">
            <v>9</v>
          </cell>
          <cell r="BD1382">
            <v>28</v>
          </cell>
          <cell r="BE1382">
            <v>20</v>
          </cell>
          <cell r="BG1382" t="str">
            <v>TRINITY SENIOR ACADEMY</v>
          </cell>
          <cell r="BH1382" t="str">
            <v/>
          </cell>
          <cell r="BI1382" t="str">
            <v/>
          </cell>
          <cell r="BJ1382" t="str">
            <v/>
          </cell>
          <cell r="BK1382" t="str">
            <v/>
          </cell>
          <cell r="BL1382" t="str">
            <v/>
          </cell>
          <cell r="BM1382" t="str">
            <v/>
          </cell>
          <cell r="BN1382" t="str">
            <v/>
          </cell>
          <cell r="BO1382" t="str">
            <v/>
          </cell>
          <cell r="BP1382">
            <v>8</v>
          </cell>
          <cell r="BQ1382">
            <v>17</v>
          </cell>
          <cell r="BR1382">
            <v>10</v>
          </cell>
          <cell r="BS1382">
            <v>1</v>
          </cell>
          <cell r="BU1382" t="str">
            <v>TRINITY SENIOR ACADEMY</v>
          </cell>
          <cell r="BV1382">
            <v>7</v>
          </cell>
          <cell r="BW1382">
            <v>10</v>
          </cell>
          <cell r="BX1382">
            <v>18</v>
          </cell>
          <cell r="BY1382">
            <v>30</v>
          </cell>
          <cell r="BZ1382">
            <v>24</v>
          </cell>
          <cell r="CA1382">
            <v>22</v>
          </cell>
          <cell r="CB1382">
            <v>49</v>
          </cell>
          <cell r="CC1382">
            <v>15</v>
          </cell>
          <cell r="CD1382">
            <v>37</v>
          </cell>
          <cell r="CE1382">
            <v>28</v>
          </cell>
          <cell r="CG1382" t="str">
            <v>TRINITY SENIOR ACADEMY</v>
          </cell>
          <cell r="CH1382" t="str">
            <v/>
          </cell>
          <cell r="CI1382" t="str">
            <v/>
          </cell>
          <cell r="CJ1382" t="str">
            <v/>
          </cell>
          <cell r="CK1382" t="str">
            <v/>
          </cell>
          <cell r="CL1382" t="str">
            <v/>
          </cell>
          <cell r="CM1382" t="str">
            <v/>
          </cell>
          <cell r="CN1382" t="str">
            <v/>
          </cell>
          <cell r="CO1382" t="str">
            <v/>
          </cell>
          <cell r="CP1382">
            <v>1510500</v>
          </cell>
          <cell r="CQ1382">
            <v>4395500</v>
          </cell>
          <cell r="CR1382">
            <v>1448500</v>
          </cell>
          <cell r="CS1382">
            <v>10000</v>
          </cell>
          <cell r="CU1382" t="str">
            <v>TRINITY SENIOR ACADEMY</v>
          </cell>
          <cell r="CV1382">
            <v>3398000</v>
          </cell>
          <cell r="CW1382">
            <v>1549001</v>
          </cell>
          <cell r="CX1382">
            <v>3467700</v>
          </cell>
          <cell r="CY1382">
            <v>4005500</v>
          </cell>
          <cell r="CZ1382">
            <v>8180500</v>
          </cell>
          <cell r="DA1382">
            <v>4745000</v>
          </cell>
          <cell r="DB1382">
            <v>8052250</v>
          </cell>
          <cell r="DC1382">
            <v>2271000</v>
          </cell>
          <cell r="DD1382">
            <v>11133500</v>
          </cell>
          <cell r="DE1382">
            <v>6125000</v>
          </cell>
          <cell r="DG1382" t="str">
            <v>TRINITY SENIOR ACADEMY</v>
          </cell>
          <cell r="DH1382" t="str">
            <v/>
          </cell>
          <cell r="DI1382" t="str">
            <v/>
          </cell>
          <cell r="DJ1382" t="str">
            <v/>
          </cell>
          <cell r="DK1382" t="str">
            <v/>
          </cell>
          <cell r="DL1382" t="str">
            <v/>
          </cell>
          <cell r="DM1382" t="str">
            <v/>
          </cell>
          <cell r="DN1382" t="str">
            <v/>
          </cell>
          <cell r="DO1382" t="str">
            <v/>
          </cell>
          <cell r="DP1382">
            <v>5700</v>
          </cell>
          <cell r="DQ1382">
            <v>5100</v>
          </cell>
          <cell r="DR1382">
            <v>5800</v>
          </cell>
          <cell r="DS1382">
            <v>400</v>
          </cell>
          <cell r="DU1382" t="str">
            <v>TRINITY SENIOR ACADEMY</v>
          </cell>
          <cell r="DV1382">
            <v>10400</v>
          </cell>
          <cell r="DW1382">
            <v>6000</v>
          </cell>
          <cell r="DX1382">
            <v>12300</v>
          </cell>
          <cell r="DY1382">
            <v>17600</v>
          </cell>
          <cell r="DZ1382">
            <v>29700</v>
          </cell>
          <cell r="EA1382">
            <v>16650</v>
          </cell>
          <cell r="EB1382">
            <v>42700</v>
          </cell>
          <cell r="EC1382">
            <v>13200</v>
          </cell>
          <cell r="ED1382">
            <v>49500</v>
          </cell>
          <cell r="EE1382">
            <v>26780</v>
          </cell>
        </row>
        <row r="1383">
          <cell r="AF1383" t="str">
            <v>TROPICON LTD-COMISSION LINE</v>
          </cell>
          <cell r="AG1383" t="str">
            <v>TROPICON LTD-COMISSION LINE</v>
          </cell>
          <cell r="AH1383" t="str">
            <v/>
          </cell>
          <cell r="AI1383" t="str">
            <v/>
          </cell>
          <cell r="AJ1383" t="str">
            <v/>
          </cell>
          <cell r="AK1383" t="str">
            <v/>
          </cell>
          <cell r="AL1383" t="str">
            <v/>
          </cell>
          <cell r="AM1383" t="str">
            <v/>
          </cell>
          <cell r="AN1383" t="str">
            <v/>
          </cell>
          <cell r="AO1383" t="str">
            <v/>
          </cell>
          <cell r="AP1383" t="str">
            <v/>
          </cell>
          <cell r="AQ1383" t="str">
            <v/>
          </cell>
          <cell r="AR1383" t="str">
            <v/>
          </cell>
          <cell r="AS1383" t="str">
            <v/>
          </cell>
          <cell r="AT1383">
            <v>0</v>
          </cell>
          <cell r="AU1383" t="str">
            <v>TROPICON LTD-COMISSION LINE</v>
          </cell>
          <cell r="AV1383" t="str">
            <v/>
          </cell>
          <cell r="AW1383" t="str">
            <v/>
          </cell>
          <cell r="AX1383" t="str">
            <v/>
          </cell>
          <cell r="AY1383" t="str">
            <v/>
          </cell>
          <cell r="AZ1383" t="str">
            <v/>
          </cell>
          <cell r="BA1383" t="str">
            <v/>
          </cell>
          <cell r="BB1383" t="str">
            <v/>
          </cell>
          <cell r="BC1383" t="str">
            <v/>
          </cell>
          <cell r="BD1383" t="str">
            <v/>
          </cell>
          <cell r="BE1383" t="str">
            <v/>
          </cell>
          <cell r="BG1383" t="str">
            <v>TROPICON LTD-COMISSION LINE</v>
          </cell>
          <cell r="BH1383" t="str">
            <v/>
          </cell>
          <cell r="BI1383" t="str">
            <v/>
          </cell>
          <cell r="BJ1383" t="str">
            <v/>
          </cell>
          <cell r="BK1383" t="str">
            <v/>
          </cell>
          <cell r="BL1383" t="str">
            <v/>
          </cell>
          <cell r="BM1383" t="str">
            <v/>
          </cell>
          <cell r="BN1383" t="str">
            <v/>
          </cell>
          <cell r="BO1383" t="str">
            <v/>
          </cell>
          <cell r="BP1383" t="str">
            <v/>
          </cell>
          <cell r="BQ1383" t="str">
            <v/>
          </cell>
          <cell r="BR1383" t="str">
            <v/>
          </cell>
          <cell r="BS1383" t="str">
            <v/>
          </cell>
          <cell r="BU1383" t="str">
            <v>TROPICON LTD-COMISSION LINE</v>
          </cell>
          <cell r="BV1383" t="str">
            <v/>
          </cell>
          <cell r="BW1383" t="str">
            <v/>
          </cell>
          <cell r="BX1383" t="str">
            <v/>
          </cell>
          <cell r="BY1383" t="str">
            <v/>
          </cell>
          <cell r="BZ1383" t="str">
            <v/>
          </cell>
          <cell r="CA1383" t="str">
            <v/>
          </cell>
          <cell r="CB1383" t="str">
            <v/>
          </cell>
          <cell r="CC1383" t="str">
            <v/>
          </cell>
          <cell r="CD1383" t="str">
            <v/>
          </cell>
          <cell r="CE1383" t="str">
            <v/>
          </cell>
          <cell r="CG1383" t="str">
            <v>TROPICON LTD-COMISSION LINE</v>
          </cell>
          <cell r="CH1383" t="str">
            <v/>
          </cell>
          <cell r="CI1383" t="str">
            <v/>
          </cell>
          <cell r="CJ1383" t="str">
            <v/>
          </cell>
          <cell r="CK1383" t="str">
            <v/>
          </cell>
          <cell r="CL1383" t="str">
            <v/>
          </cell>
          <cell r="CM1383" t="str">
            <v/>
          </cell>
          <cell r="CN1383" t="str">
            <v/>
          </cell>
          <cell r="CO1383" t="str">
            <v/>
          </cell>
          <cell r="CP1383" t="str">
            <v/>
          </cell>
          <cell r="CQ1383" t="str">
            <v/>
          </cell>
          <cell r="CR1383" t="str">
            <v/>
          </cell>
          <cell r="CS1383" t="str">
            <v/>
          </cell>
          <cell r="CU1383" t="str">
            <v>TROPICON LTD-COMISSION LINE</v>
          </cell>
          <cell r="CV1383" t="str">
            <v/>
          </cell>
          <cell r="CW1383" t="str">
            <v/>
          </cell>
          <cell r="CX1383" t="str">
            <v/>
          </cell>
          <cell r="CY1383" t="str">
            <v/>
          </cell>
          <cell r="CZ1383" t="str">
            <v/>
          </cell>
          <cell r="DA1383" t="str">
            <v/>
          </cell>
          <cell r="DB1383" t="str">
            <v/>
          </cell>
          <cell r="DC1383" t="str">
            <v/>
          </cell>
          <cell r="DD1383" t="str">
            <v/>
          </cell>
          <cell r="DE1383" t="str">
            <v/>
          </cell>
          <cell r="DG1383" t="str">
            <v>TROPICON LTD-COMISSION LINE</v>
          </cell>
          <cell r="DH1383" t="str">
            <v/>
          </cell>
          <cell r="DI1383" t="str">
            <v/>
          </cell>
          <cell r="DJ1383" t="str">
            <v/>
          </cell>
          <cell r="DK1383" t="str">
            <v/>
          </cell>
          <cell r="DL1383" t="str">
            <v/>
          </cell>
          <cell r="DM1383" t="str">
            <v/>
          </cell>
          <cell r="DN1383" t="str">
            <v/>
          </cell>
          <cell r="DO1383" t="str">
            <v/>
          </cell>
          <cell r="DP1383" t="str">
            <v/>
          </cell>
          <cell r="DQ1383" t="str">
            <v/>
          </cell>
          <cell r="DR1383" t="str">
            <v/>
          </cell>
          <cell r="DS1383" t="str">
            <v/>
          </cell>
          <cell r="DU1383" t="str">
            <v>TROPICON LTD-COMISSION LINE</v>
          </cell>
          <cell r="DV1383" t="str">
            <v/>
          </cell>
          <cell r="DW1383" t="str">
            <v/>
          </cell>
          <cell r="DX1383" t="str">
            <v/>
          </cell>
          <cell r="DY1383" t="str">
            <v/>
          </cell>
          <cell r="DZ1383" t="str">
            <v/>
          </cell>
          <cell r="EA1383" t="str">
            <v/>
          </cell>
          <cell r="EB1383" t="str">
            <v/>
          </cell>
          <cell r="EC1383" t="str">
            <v/>
          </cell>
          <cell r="ED1383" t="str">
            <v/>
          </cell>
          <cell r="EE1383" t="str">
            <v/>
          </cell>
        </row>
        <row r="1384">
          <cell r="AF1384" t="str">
            <v>TROPICSE ENVIRONMENTAL ARCHITECTS SOUTH WEST DST</v>
          </cell>
          <cell r="AG1384" t="str">
            <v>TROPICSE ENVIRONMENTAL ARCHITECTS SOUTH WEST DST</v>
          </cell>
          <cell r="AH1384" t="str">
            <v/>
          </cell>
          <cell r="AI1384" t="str">
            <v/>
          </cell>
          <cell r="AJ1384" t="str">
            <v/>
          </cell>
          <cell r="AK1384" t="str">
            <v/>
          </cell>
          <cell r="AL1384" t="str">
            <v/>
          </cell>
          <cell r="AM1384" t="str">
            <v/>
          </cell>
          <cell r="AN1384" t="str">
            <v/>
          </cell>
          <cell r="AO1384" t="str">
            <v/>
          </cell>
          <cell r="AP1384" t="str">
            <v/>
          </cell>
          <cell r="AQ1384" t="str">
            <v/>
          </cell>
          <cell r="AR1384" t="str">
            <v/>
          </cell>
          <cell r="AS1384" t="str">
            <v/>
          </cell>
          <cell r="AT1384">
            <v>0</v>
          </cell>
          <cell r="AU1384" t="str">
            <v>TROPICSE ENVIRONMENTAL ARCHITECTS SOUTH WEST DST</v>
          </cell>
          <cell r="AV1384" t="str">
            <v/>
          </cell>
          <cell r="AW1384" t="str">
            <v/>
          </cell>
          <cell r="AX1384" t="str">
            <v/>
          </cell>
          <cell r="AY1384" t="str">
            <v/>
          </cell>
          <cell r="AZ1384" t="str">
            <v/>
          </cell>
          <cell r="BA1384" t="str">
            <v/>
          </cell>
          <cell r="BB1384" t="str">
            <v/>
          </cell>
          <cell r="BC1384" t="str">
            <v/>
          </cell>
          <cell r="BD1384" t="str">
            <v/>
          </cell>
          <cell r="BE1384" t="str">
            <v/>
          </cell>
          <cell r="BG1384" t="str">
            <v>TROPICSE ENVIRONMENTAL ARCHITECTS SOUTH WEST DST</v>
          </cell>
          <cell r="BH1384" t="str">
            <v/>
          </cell>
          <cell r="BI1384" t="str">
            <v/>
          </cell>
          <cell r="BJ1384" t="str">
            <v/>
          </cell>
          <cell r="BK1384" t="str">
            <v/>
          </cell>
          <cell r="BL1384" t="str">
            <v/>
          </cell>
          <cell r="BM1384" t="str">
            <v/>
          </cell>
          <cell r="BN1384" t="str">
            <v/>
          </cell>
          <cell r="BO1384" t="str">
            <v/>
          </cell>
          <cell r="BP1384" t="str">
            <v/>
          </cell>
          <cell r="BQ1384" t="str">
            <v/>
          </cell>
          <cell r="BR1384" t="str">
            <v/>
          </cell>
          <cell r="BS1384" t="str">
            <v/>
          </cell>
          <cell r="BU1384" t="str">
            <v>TROPICSE ENVIRONMENTAL ARCHITECTS SOUTH WEST DST</v>
          </cell>
          <cell r="BV1384" t="str">
            <v/>
          </cell>
          <cell r="BW1384" t="str">
            <v/>
          </cell>
          <cell r="BX1384" t="str">
            <v/>
          </cell>
          <cell r="BY1384" t="str">
            <v/>
          </cell>
          <cell r="BZ1384" t="str">
            <v/>
          </cell>
          <cell r="CA1384" t="str">
            <v/>
          </cell>
          <cell r="CB1384" t="str">
            <v/>
          </cell>
          <cell r="CC1384" t="str">
            <v/>
          </cell>
          <cell r="CD1384" t="str">
            <v/>
          </cell>
          <cell r="CE1384" t="str">
            <v/>
          </cell>
          <cell r="CG1384" t="str">
            <v>TROPICSE ENVIRONMENTAL ARCHITECTS SOUTH WEST DST</v>
          </cell>
          <cell r="CH1384" t="str">
            <v/>
          </cell>
          <cell r="CI1384" t="str">
            <v/>
          </cell>
          <cell r="CJ1384" t="str">
            <v/>
          </cell>
          <cell r="CK1384" t="str">
            <v/>
          </cell>
          <cell r="CL1384" t="str">
            <v/>
          </cell>
          <cell r="CM1384" t="str">
            <v/>
          </cell>
          <cell r="CN1384" t="str">
            <v/>
          </cell>
          <cell r="CO1384" t="str">
            <v/>
          </cell>
          <cell r="CP1384" t="str">
            <v/>
          </cell>
          <cell r="CQ1384" t="str">
            <v/>
          </cell>
          <cell r="CR1384" t="str">
            <v/>
          </cell>
          <cell r="CS1384" t="str">
            <v/>
          </cell>
          <cell r="CU1384" t="str">
            <v>TROPICSE ENVIRONMENTAL ARCHITECTS SOUTH WEST DST</v>
          </cell>
          <cell r="CV1384" t="str">
            <v/>
          </cell>
          <cell r="CW1384" t="str">
            <v/>
          </cell>
          <cell r="CX1384" t="str">
            <v/>
          </cell>
          <cell r="CY1384" t="str">
            <v/>
          </cell>
          <cell r="CZ1384" t="str">
            <v/>
          </cell>
          <cell r="DA1384" t="str">
            <v/>
          </cell>
          <cell r="DB1384" t="str">
            <v/>
          </cell>
          <cell r="DC1384" t="str">
            <v/>
          </cell>
          <cell r="DD1384" t="str">
            <v/>
          </cell>
          <cell r="DE1384" t="str">
            <v/>
          </cell>
          <cell r="DG1384" t="str">
            <v>TROPICSE ENVIRONMENTAL ARCHITECTS SOUTH WEST DST</v>
          </cell>
          <cell r="DH1384" t="str">
            <v/>
          </cell>
          <cell r="DI1384" t="str">
            <v/>
          </cell>
          <cell r="DJ1384" t="str">
            <v/>
          </cell>
          <cell r="DK1384" t="str">
            <v/>
          </cell>
          <cell r="DL1384" t="str">
            <v/>
          </cell>
          <cell r="DM1384" t="str">
            <v/>
          </cell>
          <cell r="DN1384" t="str">
            <v/>
          </cell>
          <cell r="DO1384" t="str">
            <v/>
          </cell>
          <cell r="DP1384" t="str">
            <v/>
          </cell>
          <cell r="DQ1384" t="str">
            <v/>
          </cell>
          <cell r="DR1384" t="str">
            <v/>
          </cell>
          <cell r="DS1384" t="str">
            <v/>
          </cell>
          <cell r="DU1384" t="str">
            <v>TROPICSE ENVIRONMENTAL ARCHITECTS SOUTH WEST DST</v>
          </cell>
          <cell r="DV1384" t="str">
            <v/>
          </cell>
          <cell r="DW1384" t="str">
            <v/>
          </cell>
          <cell r="DX1384" t="str">
            <v/>
          </cell>
          <cell r="DY1384" t="str">
            <v/>
          </cell>
          <cell r="DZ1384" t="str">
            <v/>
          </cell>
          <cell r="EA1384" t="str">
            <v/>
          </cell>
          <cell r="EB1384" t="str">
            <v/>
          </cell>
          <cell r="EC1384" t="str">
            <v/>
          </cell>
          <cell r="ED1384" t="str">
            <v/>
          </cell>
          <cell r="EE1384" t="str">
            <v/>
          </cell>
        </row>
        <row r="1385">
          <cell r="AF1385" t="str">
            <v>TRUE AFRICAN</v>
          </cell>
          <cell r="AG1385" t="str">
            <v>TRUE AFRICAN</v>
          </cell>
          <cell r="AH1385" t="str">
            <v/>
          </cell>
          <cell r="AI1385" t="str">
            <v/>
          </cell>
          <cell r="AJ1385">
            <v>1</v>
          </cell>
          <cell r="AK1385" t="str">
            <v/>
          </cell>
          <cell r="AL1385" t="str">
            <v/>
          </cell>
          <cell r="AM1385" t="str">
            <v/>
          </cell>
          <cell r="AN1385" t="str">
            <v/>
          </cell>
          <cell r="AO1385" t="str">
            <v/>
          </cell>
          <cell r="AP1385">
            <v>5</v>
          </cell>
          <cell r="AQ1385">
            <v>12</v>
          </cell>
          <cell r="AR1385">
            <v>10</v>
          </cell>
          <cell r="AS1385">
            <v>7</v>
          </cell>
          <cell r="AT1385">
            <v>35</v>
          </cell>
          <cell r="AU1385" t="str">
            <v>TRUE AFRICAN</v>
          </cell>
          <cell r="AV1385">
            <v>2</v>
          </cell>
          <cell r="AW1385">
            <v>5</v>
          </cell>
          <cell r="AX1385">
            <v>5</v>
          </cell>
          <cell r="AY1385">
            <v>8</v>
          </cell>
          <cell r="AZ1385">
            <v>3</v>
          </cell>
          <cell r="BA1385">
            <v>2</v>
          </cell>
          <cell r="BB1385">
            <v>3</v>
          </cell>
          <cell r="BC1385">
            <v>10</v>
          </cell>
          <cell r="BD1385">
            <v>6</v>
          </cell>
          <cell r="BE1385">
            <v>1</v>
          </cell>
          <cell r="BG1385" t="str">
            <v>TRUE AFRICAN</v>
          </cell>
          <cell r="BH1385" t="str">
            <v/>
          </cell>
          <cell r="BI1385" t="str">
            <v/>
          </cell>
          <cell r="BJ1385">
            <v>2</v>
          </cell>
          <cell r="BK1385" t="str">
            <v/>
          </cell>
          <cell r="BL1385" t="str">
            <v/>
          </cell>
          <cell r="BM1385" t="str">
            <v/>
          </cell>
          <cell r="BN1385" t="str">
            <v/>
          </cell>
          <cell r="BO1385" t="str">
            <v/>
          </cell>
          <cell r="BP1385">
            <v>6</v>
          </cell>
          <cell r="BQ1385">
            <v>32</v>
          </cell>
          <cell r="BR1385">
            <v>19</v>
          </cell>
          <cell r="BS1385">
            <v>8</v>
          </cell>
          <cell r="BU1385" t="str">
            <v>TRUE AFRICAN</v>
          </cell>
          <cell r="BV1385">
            <v>4</v>
          </cell>
          <cell r="BW1385">
            <v>5</v>
          </cell>
          <cell r="BX1385">
            <v>5</v>
          </cell>
          <cell r="BY1385">
            <v>15</v>
          </cell>
          <cell r="BZ1385">
            <v>3</v>
          </cell>
          <cell r="CA1385">
            <v>4</v>
          </cell>
          <cell r="CB1385">
            <v>4</v>
          </cell>
          <cell r="CC1385">
            <v>17</v>
          </cell>
          <cell r="CD1385">
            <v>7</v>
          </cell>
          <cell r="CE1385">
            <v>1</v>
          </cell>
          <cell r="CG1385" t="str">
            <v>TRUE AFRICAN</v>
          </cell>
          <cell r="CH1385" t="str">
            <v/>
          </cell>
          <cell r="CI1385" t="str">
            <v/>
          </cell>
          <cell r="CJ1385">
            <v>2000</v>
          </cell>
          <cell r="CK1385" t="str">
            <v/>
          </cell>
          <cell r="CL1385" t="str">
            <v/>
          </cell>
          <cell r="CM1385" t="str">
            <v/>
          </cell>
          <cell r="CN1385" t="str">
            <v/>
          </cell>
          <cell r="CO1385" t="str">
            <v/>
          </cell>
          <cell r="CP1385">
            <v>59450</v>
          </cell>
          <cell r="CQ1385">
            <v>845960</v>
          </cell>
          <cell r="CR1385">
            <v>694280</v>
          </cell>
          <cell r="CS1385">
            <v>332780</v>
          </cell>
          <cell r="CU1385" t="str">
            <v>TRUE AFRICAN</v>
          </cell>
          <cell r="CV1385">
            <v>265200</v>
          </cell>
          <cell r="CW1385">
            <v>278800</v>
          </cell>
          <cell r="CX1385">
            <v>472700</v>
          </cell>
          <cell r="CY1385">
            <v>1330400</v>
          </cell>
          <cell r="CZ1385">
            <v>131500</v>
          </cell>
          <cell r="DA1385">
            <v>188000</v>
          </cell>
          <cell r="DB1385">
            <v>135200</v>
          </cell>
          <cell r="DC1385">
            <v>982000</v>
          </cell>
          <cell r="DD1385">
            <v>413000</v>
          </cell>
          <cell r="DE1385">
            <v>100000</v>
          </cell>
          <cell r="DG1385" t="str">
            <v>TRUE AFRICAN</v>
          </cell>
          <cell r="DH1385" t="str">
            <v/>
          </cell>
          <cell r="DI1385" t="str">
            <v/>
          </cell>
          <cell r="DJ1385">
            <v>400</v>
          </cell>
          <cell r="DK1385" t="str">
            <v/>
          </cell>
          <cell r="DL1385" t="str">
            <v/>
          </cell>
          <cell r="DM1385" t="str">
            <v/>
          </cell>
          <cell r="DN1385" t="str">
            <v/>
          </cell>
          <cell r="DO1385" t="str">
            <v/>
          </cell>
          <cell r="DP1385">
            <v>2400</v>
          </cell>
          <cell r="DQ1385">
            <v>5200</v>
          </cell>
          <cell r="DR1385">
            <v>7600</v>
          </cell>
          <cell r="DS1385">
            <v>3500</v>
          </cell>
          <cell r="DU1385" t="str">
            <v>TRUE AFRICAN</v>
          </cell>
          <cell r="DV1385">
            <v>1900</v>
          </cell>
          <cell r="DW1385">
            <v>2000</v>
          </cell>
          <cell r="DX1385">
            <v>2300</v>
          </cell>
          <cell r="DY1385">
            <v>7100</v>
          </cell>
          <cell r="DZ1385">
            <v>1500</v>
          </cell>
          <cell r="EA1385">
            <v>2100</v>
          </cell>
          <cell r="EB1385">
            <v>2160</v>
          </cell>
          <cell r="EC1385">
            <v>9340</v>
          </cell>
          <cell r="ED1385">
            <v>3620</v>
          </cell>
          <cell r="EE1385">
            <v>660</v>
          </cell>
        </row>
        <row r="1386">
          <cell r="AF1386" t="str">
            <v>TRUE WAY ELECTRONICS SHOP</v>
          </cell>
          <cell r="AG1386" t="str">
            <v>TRUE WAY ELECTRONICS SHOP</v>
          </cell>
          <cell r="AH1386" t="str">
            <v/>
          </cell>
          <cell r="AI1386" t="str">
            <v/>
          </cell>
          <cell r="AJ1386" t="str">
            <v/>
          </cell>
          <cell r="AK1386" t="str">
            <v/>
          </cell>
          <cell r="AL1386" t="str">
            <v/>
          </cell>
          <cell r="AM1386" t="str">
            <v/>
          </cell>
          <cell r="AN1386" t="str">
            <v/>
          </cell>
          <cell r="AO1386" t="str">
            <v/>
          </cell>
          <cell r="AP1386" t="str">
            <v/>
          </cell>
          <cell r="AQ1386" t="str">
            <v/>
          </cell>
          <cell r="AR1386" t="str">
            <v/>
          </cell>
          <cell r="AS1386" t="str">
            <v/>
          </cell>
          <cell r="AT1386">
            <v>0</v>
          </cell>
          <cell r="AU1386" t="str">
            <v>TRUE WAY ELECTRONICS SHOP</v>
          </cell>
          <cell r="AV1386" t="str">
            <v/>
          </cell>
          <cell r="AW1386" t="str">
            <v/>
          </cell>
          <cell r="AX1386" t="str">
            <v/>
          </cell>
          <cell r="AY1386" t="str">
            <v/>
          </cell>
          <cell r="AZ1386" t="str">
            <v/>
          </cell>
          <cell r="BA1386" t="str">
            <v/>
          </cell>
          <cell r="BB1386" t="str">
            <v/>
          </cell>
          <cell r="BC1386" t="str">
            <v/>
          </cell>
          <cell r="BD1386" t="str">
            <v/>
          </cell>
          <cell r="BE1386" t="str">
            <v/>
          </cell>
          <cell r="BG1386" t="str">
            <v>TRUE WAY ELECTRONICS SHOP</v>
          </cell>
          <cell r="BH1386" t="str">
            <v/>
          </cell>
          <cell r="BI1386" t="str">
            <v/>
          </cell>
          <cell r="BJ1386" t="str">
            <v/>
          </cell>
          <cell r="BK1386" t="str">
            <v/>
          </cell>
          <cell r="BL1386" t="str">
            <v/>
          </cell>
          <cell r="BM1386" t="str">
            <v/>
          </cell>
          <cell r="BN1386" t="str">
            <v/>
          </cell>
          <cell r="BO1386" t="str">
            <v/>
          </cell>
          <cell r="BP1386" t="str">
            <v/>
          </cell>
          <cell r="BQ1386" t="str">
            <v/>
          </cell>
          <cell r="BR1386" t="str">
            <v/>
          </cell>
          <cell r="BS1386" t="str">
            <v/>
          </cell>
          <cell r="BU1386" t="str">
            <v>TRUE WAY ELECTRONICS SHOP</v>
          </cell>
          <cell r="BV1386" t="str">
            <v/>
          </cell>
          <cell r="BW1386" t="str">
            <v/>
          </cell>
          <cell r="BX1386" t="str">
            <v/>
          </cell>
          <cell r="BY1386" t="str">
            <v/>
          </cell>
          <cell r="BZ1386" t="str">
            <v/>
          </cell>
          <cell r="CA1386" t="str">
            <v/>
          </cell>
          <cell r="CB1386" t="str">
            <v/>
          </cell>
          <cell r="CC1386" t="str">
            <v/>
          </cell>
          <cell r="CD1386" t="str">
            <v/>
          </cell>
          <cell r="CE1386" t="str">
            <v/>
          </cell>
          <cell r="CG1386" t="str">
            <v>TRUE WAY ELECTRONICS SHOP</v>
          </cell>
          <cell r="CH1386" t="str">
            <v/>
          </cell>
          <cell r="CI1386" t="str">
            <v/>
          </cell>
          <cell r="CJ1386" t="str">
            <v/>
          </cell>
          <cell r="CK1386" t="str">
            <v/>
          </cell>
          <cell r="CL1386" t="str">
            <v/>
          </cell>
          <cell r="CM1386" t="str">
            <v/>
          </cell>
          <cell r="CN1386" t="str">
            <v/>
          </cell>
          <cell r="CO1386" t="str">
            <v/>
          </cell>
          <cell r="CP1386" t="str">
            <v/>
          </cell>
          <cell r="CQ1386" t="str">
            <v/>
          </cell>
          <cell r="CR1386" t="str">
            <v/>
          </cell>
          <cell r="CS1386" t="str">
            <v/>
          </cell>
          <cell r="CU1386" t="str">
            <v>TRUE WAY ELECTRONICS SHOP</v>
          </cell>
          <cell r="CV1386" t="str">
            <v/>
          </cell>
          <cell r="CW1386" t="str">
            <v/>
          </cell>
          <cell r="CX1386" t="str">
            <v/>
          </cell>
          <cell r="CY1386" t="str">
            <v/>
          </cell>
          <cell r="CZ1386" t="str">
            <v/>
          </cell>
          <cell r="DA1386" t="str">
            <v/>
          </cell>
          <cell r="DB1386" t="str">
            <v/>
          </cell>
          <cell r="DC1386" t="str">
            <v/>
          </cell>
          <cell r="DD1386" t="str">
            <v/>
          </cell>
          <cell r="DE1386" t="str">
            <v/>
          </cell>
          <cell r="DG1386" t="str">
            <v>TRUE WAY ELECTRONICS SHOP</v>
          </cell>
          <cell r="DH1386" t="str">
            <v/>
          </cell>
          <cell r="DI1386" t="str">
            <v/>
          </cell>
          <cell r="DJ1386" t="str">
            <v/>
          </cell>
          <cell r="DK1386" t="str">
            <v/>
          </cell>
          <cell r="DL1386" t="str">
            <v/>
          </cell>
          <cell r="DM1386" t="str">
            <v/>
          </cell>
          <cell r="DN1386" t="str">
            <v/>
          </cell>
          <cell r="DO1386" t="str">
            <v/>
          </cell>
          <cell r="DP1386" t="str">
            <v/>
          </cell>
          <cell r="DQ1386" t="str">
            <v/>
          </cell>
          <cell r="DR1386" t="str">
            <v/>
          </cell>
          <cell r="DS1386" t="str">
            <v/>
          </cell>
          <cell r="DU1386" t="str">
            <v>TRUE WAY ELECTRONICS SHOP</v>
          </cell>
          <cell r="DV1386" t="str">
            <v/>
          </cell>
          <cell r="DW1386" t="str">
            <v/>
          </cell>
          <cell r="DX1386" t="str">
            <v/>
          </cell>
          <cell r="DY1386" t="str">
            <v/>
          </cell>
          <cell r="DZ1386" t="str">
            <v/>
          </cell>
          <cell r="EA1386" t="str">
            <v/>
          </cell>
          <cell r="EB1386" t="str">
            <v/>
          </cell>
          <cell r="EC1386" t="str">
            <v/>
          </cell>
          <cell r="ED1386" t="str">
            <v/>
          </cell>
          <cell r="EE1386" t="str">
            <v/>
          </cell>
        </row>
        <row r="1387">
          <cell r="AF1387" t="str">
            <v>TRUST BASED ENTERPRISE LTD-JINJA</v>
          </cell>
          <cell r="AG1387" t="str">
            <v>TRUST BASED ENTERPRISE LTD-JINJA</v>
          </cell>
          <cell r="AH1387" t="str">
            <v/>
          </cell>
          <cell r="AI1387" t="str">
            <v/>
          </cell>
          <cell r="AJ1387" t="str">
            <v/>
          </cell>
          <cell r="AK1387" t="str">
            <v/>
          </cell>
          <cell r="AL1387" t="str">
            <v/>
          </cell>
          <cell r="AM1387" t="str">
            <v/>
          </cell>
          <cell r="AN1387" t="str">
            <v/>
          </cell>
          <cell r="AO1387" t="str">
            <v/>
          </cell>
          <cell r="AP1387" t="str">
            <v/>
          </cell>
          <cell r="AQ1387" t="str">
            <v/>
          </cell>
          <cell r="AR1387" t="str">
            <v/>
          </cell>
          <cell r="AS1387" t="str">
            <v/>
          </cell>
          <cell r="AT1387">
            <v>0</v>
          </cell>
          <cell r="AU1387" t="str">
            <v>TRUST BASED ENTERPRISE LTD-JINJA</v>
          </cell>
          <cell r="AV1387" t="str">
            <v/>
          </cell>
          <cell r="AW1387" t="str">
            <v/>
          </cell>
          <cell r="AX1387" t="str">
            <v/>
          </cell>
          <cell r="AY1387" t="str">
            <v/>
          </cell>
          <cell r="AZ1387" t="str">
            <v/>
          </cell>
          <cell r="BA1387" t="str">
            <v/>
          </cell>
          <cell r="BB1387" t="str">
            <v/>
          </cell>
          <cell r="BC1387" t="str">
            <v/>
          </cell>
          <cell r="BD1387" t="str">
            <v/>
          </cell>
          <cell r="BE1387" t="str">
            <v/>
          </cell>
          <cell r="BG1387" t="str">
            <v>TRUST BASED ENTERPRISE LTD-JINJA</v>
          </cell>
          <cell r="BH1387" t="str">
            <v/>
          </cell>
          <cell r="BI1387" t="str">
            <v/>
          </cell>
          <cell r="BJ1387" t="str">
            <v/>
          </cell>
          <cell r="BK1387" t="str">
            <v/>
          </cell>
          <cell r="BL1387" t="str">
            <v/>
          </cell>
          <cell r="BM1387" t="str">
            <v/>
          </cell>
          <cell r="BN1387" t="str">
            <v/>
          </cell>
          <cell r="BO1387" t="str">
            <v/>
          </cell>
          <cell r="BP1387" t="str">
            <v/>
          </cell>
          <cell r="BQ1387" t="str">
            <v/>
          </cell>
          <cell r="BR1387" t="str">
            <v/>
          </cell>
          <cell r="BS1387" t="str">
            <v/>
          </cell>
          <cell r="BU1387" t="str">
            <v>TRUST BASED ENTERPRISE LTD-JINJA</v>
          </cell>
          <cell r="BV1387" t="str">
            <v/>
          </cell>
          <cell r="BW1387" t="str">
            <v/>
          </cell>
          <cell r="BX1387" t="str">
            <v/>
          </cell>
          <cell r="BY1387" t="str">
            <v/>
          </cell>
          <cell r="BZ1387" t="str">
            <v/>
          </cell>
          <cell r="CA1387" t="str">
            <v/>
          </cell>
          <cell r="CB1387" t="str">
            <v/>
          </cell>
          <cell r="CC1387" t="str">
            <v/>
          </cell>
          <cell r="CD1387" t="str">
            <v/>
          </cell>
          <cell r="CE1387" t="str">
            <v/>
          </cell>
          <cell r="CG1387" t="str">
            <v>TRUST BASED ENTERPRISE LTD-JINJA</v>
          </cell>
          <cell r="CH1387" t="str">
            <v/>
          </cell>
          <cell r="CI1387" t="str">
            <v/>
          </cell>
          <cell r="CJ1387" t="str">
            <v/>
          </cell>
          <cell r="CK1387" t="str">
            <v/>
          </cell>
          <cell r="CL1387" t="str">
            <v/>
          </cell>
          <cell r="CM1387" t="str">
            <v/>
          </cell>
          <cell r="CN1387" t="str">
            <v/>
          </cell>
          <cell r="CO1387" t="str">
            <v/>
          </cell>
          <cell r="CP1387" t="str">
            <v/>
          </cell>
          <cell r="CQ1387" t="str">
            <v/>
          </cell>
          <cell r="CR1387" t="str">
            <v/>
          </cell>
          <cell r="CS1387" t="str">
            <v/>
          </cell>
          <cell r="CU1387" t="str">
            <v>TRUST BASED ENTERPRISE LTD-JINJA</v>
          </cell>
          <cell r="CV1387" t="str">
            <v/>
          </cell>
          <cell r="CW1387" t="str">
            <v/>
          </cell>
          <cell r="CX1387" t="str">
            <v/>
          </cell>
          <cell r="CY1387" t="str">
            <v/>
          </cell>
          <cell r="CZ1387" t="str">
            <v/>
          </cell>
          <cell r="DA1387" t="str">
            <v/>
          </cell>
          <cell r="DB1387" t="str">
            <v/>
          </cell>
          <cell r="DC1387" t="str">
            <v/>
          </cell>
          <cell r="DD1387" t="str">
            <v/>
          </cell>
          <cell r="DE1387" t="str">
            <v/>
          </cell>
          <cell r="DG1387" t="str">
            <v>TRUST BASED ENTERPRISE LTD-JINJA</v>
          </cell>
          <cell r="DH1387" t="str">
            <v/>
          </cell>
          <cell r="DI1387" t="str">
            <v/>
          </cell>
          <cell r="DJ1387" t="str">
            <v/>
          </cell>
          <cell r="DK1387" t="str">
            <v/>
          </cell>
          <cell r="DL1387" t="str">
            <v/>
          </cell>
          <cell r="DM1387" t="str">
            <v/>
          </cell>
          <cell r="DN1387" t="str">
            <v/>
          </cell>
          <cell r="DO1387" t="str">
            <v/>
          </cell>
          <cell r="DP1387" t="str">
            <v/>
          </cell>
          <cell r="DQ1387" t="str">
            <v/>
          </cell>
          <cell r="DR1387" t="str">
            <v/>
          </cell>
          <cell r="DS1387" t="str">
            <v/>
          </cell>
          <cell r="DU1387" t="str">
            <v>TRUST BASED ENTERPRISE LTD-JINJA</v>
          </cell>
          <cell r="DV1387" t="str">
            <v/>
          </cell>
          <cell r="DW1387" t="str">
            <v/>
          </cell>
          <cell r="DX1387" t="str">
            <v/>
          </cell>
          <cell r="DY1387" t="str">
            <v/>
          </cell>
          <cell r="DZ1387" t="str">
            <v/>
          </cell>
          <cell r="EA1387" t="str">
            <v/>
          </cell>
          <cell r="EB1387" t="str">
            <v/>
          </cell>
          <cell r="EC1387" t="str">
            <v/>
          </cell>
          <cell r="ED1387" t="str">
            <v/>
          </cell>
          <cell r="EE1387" t="str">
            <v/>
          </cell>
        </row>
        <row r="1388">
          <cell r="AF1388" t="str">
            <v>TRUST CRANE DECORATIONS</v>
          </cell>
          <cell r="AG1388" t="str">
            <v>TRUST CRANE DECORATIONS</v>
          </cell>
          <cell r="AH1388" t="str">
            <v/>
          </cell>
          <cell r="AI1388" t="str">
            <v/>
          </cell>
          <cell r="AJ1388" t="str">
            <v/>
          </cell>
          <cell r="AK1388" t="str">
            <v/>
          </cell>
          <cell r="AL1388" t="str">
            <v/>
          </cell>
          <cell r="AM1388" t="str">
            <v/>
          </cell>
          <cell r="AN1388" t="str">
            <v/>
          </cell>
          <cell r="AO1388" t="str">
            <v/>
          </cell>
          <cell r="AP1388" t="str">
            <v/>
          </cell>
          <cell r="AQ1388" t="str">
            <v/>
          </cell>
          <cell r="AR1388" t="str">
            <v/>
          </cell>
          <cell r="AS1388" t="str">
            <v/>
          </cell>
          <cell r="AT1388">
            <v>0</v>
          </cell>
          <cell r="AU1388" t="str">
            <v>TRUST CRANE DECORATIONS</v>
          </cell>
          <cell r="AV1388" t="str">
            <v/>
          </cell>
          <cell r="AW1388" t="str">
            <v/>
          </cell>
          <cell r="AX1388" t="str">
            <v/>
          </cell>
          <cell r="AY1388" t="str">
            <v/>
          </cell>
          <cell r="AZ1388" t="str">
            <v/>
          </cell>
          <cell r="BA1388" t="str">
            <v/>
          </cell>
          <cell r="BB1388" t="str">
            <v/>
          </cell>
          <cell r="BC1388" t="str">
            <v/>
          </cell>
          <cell r="BD1388" t="str">
            <v/>
          </cell>
          <cell r="BE1388" t="str">
            <v/>
          </cell>
          <cell r="BG1388" t="str">
            <v>TRUST CRANE DECORATIONS</v>
          </cell>
          <cell r="BH1388" t="str">
            <v/>
          </cell>
          <cell r="BI1388" t="str">
            <v/>
          </cell>
          <cell r="BJ1388" t="str">
            <v/>
          </cell>
          <cell r="BK1388" t="str">
            <v/>
          </cell>
          <cell r="BL1388" t="str">
            <v/>
          </cell>
          <cell r="BM1388" t="str">
            <v/>
          </cell>
          <cell r="BN1388" t="str">
            <v/>
          </cell>
          <cell r="BO1388" t="str">
            <v/>
          </cell>
          <cell r="BP1388" t="str">
            <v/>
          </cell>
          <cell r="BQ1388" t="str">
            <v/>
          </cell>
          <cell r="BR1388" t="str">
            <v/>
          </cell>
          <cell r="BS1388" t="str">
            <v/>
          </cell>
          <cell r="BU1388" t="str">
            <v>TRUST CRANE DECORATIONS</v>
          </cell>
          <cell r="BV1388" t="str">
            <v/>
          </cell>
          <cell r="BW1388" t="str">
            <v/>
          </cell>
          <cell r="BX1388" t="str">
            <v/>
          </cell>
          <cell r="BY1388" t="str">
            <v/>
          </cell>
          <cell r="BZ1388" t="str">
            <v/>
          </cell>
          <cell r="CA1388" t="str">
            <v/>
          </cell>
          <cell r="CB1388" t="str">
            <v/>
          </cell>
          <cell r="CC1388" t="str">
            <v/>
          </cell>
          <cell r="CD1388" t="str">
            <v/>
          </cell>
          <cell r="CE1388" t="str">
            <v/>
          </cell>
          <cell r="CG1388" t="str">
            <v>TRUST CRANE DECORATIONS</v>
          </cell>
          <cell r="CH1388" t="str">
            <v/>
          </cell>
          <cell r="CI1388" t="str">
            <v/>
          </cell>
          <cell r="CJ1388" t="str">
            <v/>
          </cell>
          <cell r="CK1388" t="str">
            <v/>
          </cell>
          <cell r="CL1388" t="str">
            <v/>
          </cell>
          <cell r="CM1388" t="str">
            <v/>
          </cell>
          <cell r="CN1388" t="str">
            <v/>
          </cell>
          <cell r="CO1388" t="str">
            <v/>
          </cell>
          <cell r="CP1388" t="str">
            <v/>
          </cell>
          <cell r="CQ1388" t="str">
            <v/>
          </cell>
          <cell r="CR1388" t="str">
            <v/>
          </cell>
          <cell r="CS1388" t="str">
            <v/>
          </cell>
          <cell r="CU1388" t="str">
            <v>TRUST CRANE DECORATIONS</v>
          </cell>
          <cell r="CV1388" t="str">
            <v/>
          </cell>
          <cell r="CW1388" t="str">
            <v/>
          </cell>
          <cell r="CX1388" t="str">
            <v/>
          </cell>
          <cell r="CY1388" t="str">
            <v/>
          </cell>
          <cell r="CZ1388" t="str">
            <v/>
          </cell>
          <cell r="DA1388" t="str">
            <v/>
          </cell>
          <cell r="DB1388" t="str">
            <v/>
          </cell>
          <cell r="DC1388" t="str">
            <v/>
          </cell>
          <cell r="DD1388" t="str">
            <v/>
          </cell>
          <cell r="DE1388" t="str">
            <v/>
          </cell>
          <cell r="DG1388" t="str">
            <v>TRUST CRANE DECORATIONS</v>
          </cell>
          <cell r="DH1388" t="str">
            <v/>
          </cell>
          <cell r="DI1388" t="str">
            <v/>
          </cell>
          <cell r="DJ1388" t="str">
            <v/>
          </cell>
          <cell r="DK1388" t="str">
            <v/>
          </cell>
          <cell r="DL1388" t="str">
            <v/>
          </cell>
          <cell r="DM1388" t="str">
            <v/>
          </cell>
          <cell r="DN1388" t="str">
            <v/>
          </cell>
          <cell r="DO1388" t="str">
            <v/>
          </cell>
          <cell r="DP1388" t="str">
            <v/>
          </cell>
          <cell r="DQ1388" t="str">
            <v/>
          </cell>
          <cell r="DR1388" t="str">
            <v/>
          </cell>
          <cell r="DS1388" t="str">
            <v/>
          </cell>
          <cell r="DU1388" t="str">
            <v>TRUST CRANE DECORATIONS</v>
          </cell>
          <cell r="DV1388" t="str">
            <v/>
          </cell>
          <cell r="DW1388" t="str">
            <v/>
          </cell>
          <cell r="DX1388" t="str">
            <v/>
          </cell>
          <cell r="DY1388" t="str">
            <v/>
          </cell>
          <cell r="DZ1388" t="str">
            <v/>
          </cell>
          <cell r="EA1388" t="str">
            <v/>
          </cell>
          <cell r="EB1388" t="str">
            <v/>
          </cell>
          <cell r="EC1388" t="str">
            <v/>
          </cell>
          <cell r="ED1388" t="str">
            <v/>
          </cell>
          <cell r="EE1388" t="str">
            <v/>
          </cell>
        </row>
        <row r="1389">
          <cell r="AF1389" t="str">
            <v>TUDE ENTERPRISES LIMITED</v>
          </cell>
          <cell r="AG1389" t="str">
            <v>TUDE ENTERPRISES LIMITED</v>
          </cell>
          <cell r="AH1389" t="str">
            <v/>
          </cell>
          <cell r="AI1389" t="str">
            <v/>
          </cell>
          <cell r="AJ1389" t="str">
            <v/>
          </cell>
          <cell r="AK1389" t="str">
            <v/>
          </cell>
          <cell r="AL1389" t="str">
            <v/>
          </cell>
          <cell r="AM1389" t="str">
            <v/>
          </cell>
          <cell r="AN1389" t="str">
            <v/>
          </cell>
          <cell r="AO1389" t="str">
            <v/>
          </cell>
          <cell r="AP1389" t="str">
            <v/>
          </cell>
          <cell r="AQ1389" t="str">
            <v/>
          </cell>
          <cell r="AR1389" t="str">
            <v/>
          </cell>
          <cell r="AS1389" t="str">
            <v/>
          </cell>
          <cell r="AT1389">
            <v>0</v>
          </cell>
          <cell r="AU1389" t="str">
            <v>TUDE ENTERPRISES LIMITED</v>
          </cell>
          <cell r="AV1389" t="str">
            <v/>
          </cell>
          <cell r="AW1389" t="str">
            <v/>
          </cell>
          <cell r="AX1389" t="str">
            <v/>
          </cell>
          <cell r="AY1389" t="str">
            <v/>
          </cell>
          <cell r="AZ1389" t="str">
            <v/>
          </cell>
          <cell r="BA1389" t="str">
            <v/>
          </cell>
          <cell r="BB1389" t="str">
            <v/>
          </cell>
          <cell r="BC1389" t="str">
            <v/>
          </cell>
          <cell r="BD1389" t="str">
            <v/>
          </cell>
          <cell r="BE1389" t="str">
            <v/>
          </cell>
          <cell r="BG1389" t="str">
            <v>TUDE ENTERPRISES LIMITED</v>
          </cell>
          <cell r="BH1389" t="str">
            <v/>
          </cell>
          <cell r="BI1389" t="str">
            <v/>
          </cell>
          <cell r="BJ1389" t="str">
            <v/>
          </cell>
          <cell r="BK1389" t="str">
            <v/>
          </cell>
          <cell r="BL1389" t="str">
            <v/>
          </cell>
          <cell r="BM1389" t="str">
            <v/>
          </cell>
          <cell r="BN1389" t="str">
            <v/>
          </cell>
          <cell r="BO1389" t="str">
            <v/>
          </cell>
          <cell r="BP1389" t="str">
            <v/>
          </cell>
          <cell r="BQ1389" t="str">
            <v/>
          </cell>
          <cell r="BR1389" t="str">
            <v/>
          </cell>
          <cell r="BS1389" t="str">
            <v/>
          </cell>
          <cell r="BU1389" t="str">
            <v>TUDE ENTERPRISES LIMITED</v>
          </cell>
          <cell r="BV1389" t="str">
            <v/>
          </cell>
          <cell r="BW1389" t="str">
            <v/>
          </cell>
          <cell r="BX1389" t="str">
            <v/>
          </cell>
          <cell r="BY1389" t="str">
            <v/>
          </cell>
          <cell r="BZ1389" t="str">
            <v/>
          </cell>
          <cell r="CA1389" t="str">
            <v/>
          </cell>
          <cell r="CB1389" t="str">
            <v/>
          </cell>
          <cell r="CC1389" t="str">
            <v/>
          </cell>
          <cell r="CD1389" t="str">
            <v/>
          </cell>
          <cell r="CE1389" t="str">
            <v/>
          </cell>
          <cell r="CG1389" t="str">
            <v>TUDE ENTERPRISES LIMITED</v>
          </cell>
          <cell r="CH1389" t="str">
            <v/>
          </cell>
          <cell r="CI1389" t="str">
            <v/>
          </cell>
          <cell r="CJ1389" t="str">
            <v/>
          </cell>
          <cell r="CK1389" t="str">
            <v/>
          </cell>
          <cell r="CL1389" t="str">
            <v/>
          </cell>
          <cell r="CM1389" t="str">
            <v/>
          </cell>
          <cell r="CN1389" t="str">
            <v/>
          </cell>
          <cell r="CO1389" t="str">
            <v/>
          </cell>
          <cell r="CP1389" t="str">
            <v/>
          </cell>
          <cell r="CQ1389" t="str">
            <v/>
          </cell>
          <cell r="CR1389" t="str">
            <v/>
          </cell>
          <cell r="CS1389" t="str">
            <v/>
          </cell>
          <cell r="CU1389" t="str">
            <v>TUDE ENTERPRISES LIMITED</v>
          </cell>
          <cell r="CV1389" t="str">
            <v/>
          </cell>
          <cell r="CW1389" t="str">
            <v/>
          </cell>
          <cell r="CX1389" t="str">
            <v/>
          </cell>
          <cell r="CY1389" t="str">
            <v/>
          </cell>
          <cell r="CZ1389" t="str">
            <v/>
          </cell>
          <cell r="DA1389" t="str">
            <v/>
          </cell>
          <cell r="DB1389" t="str">
            <v/>
          </cell>
          <cell r="DC1389" t="str">
            <v/>
          </cell>
          <cell r="DD1389" t="str">
            <v/>
          </cell>
          <cell r="DE1389" t="str">
            <v/>
          </cell>
          <cell r="DG1389" t="str">
            <v>TUDE ENTERPRISES LIMITED</v>
          </cell>
          <cell r="DH1389" t="str">
            <v/>
          </cell>
          <cell r="DI1389" t="str">
            <v/>
          </cell>
          <cell r="DJ1389" t="str">
            <v/>
          </cell>
          <cell r="DK1389" t="str">
            <v/>
          </cell>
          <cell r="DL1389" t="str">
            <v/>
          </cell>
          <cell r="DM1389" t="str">
            <v/>
          </cell>
          <cell r="DN1389" t="str">
            <v/>
          </cell>
          <cell r="DO1389" t="str">
            <v/>
          </cell>
          <cell r="DP1389" t="str">
            <v/>
          </cell>
          <cell r="DQ1389" t="str">
            <v/>
          </cell>
          <cell r="DR1389" t="str">
            <v/>
          </cell>
          <cell r="DS1389" t="str">
            <v/>
          </cell>
          <cell r="DU1389" t="str">
            <v>TUDE ENTERPRISES LIMITED</v>
          </cell>
          <cell r="DV1389" t="str">
            <v/>
          </cell>
          <cell r="DW1389" t="str">
            <v/>
          </cell>
          <cell r="DX1389" t="str">
            <v/>
          </cell>
          <cell r="DY1389" t="str">
            <v/>
          </cell>
          <cell r="DZ1389" t="str">
            <v/>
          </cell>
          <cell r="EA1389" t="str">
            <v/>
          </cell>
          <cell r="EB1389" t="str">
            <v/>
          </cell>
          <cell r="EC1389" t="str">
            <v/>
          </cell>
          <cell r="ED1389" t="str">
            <v/>
          </cell>
          <cell r="EE1389" t="str">
            <v/>
          </cell>
        </row>
        <row r="1390">
          <cell r="AF1390" t="str">
            <v>TUKOLELE WAMU BOMBO SACCO-DST C1</v>
          </cell>
          <cell r="AG1390" t="str">
            <v>TUKOLELE WAMU BOMBO SACCO-DST C1</v>
          </cell>
          <cell r="AH1390" t="str">
            <v/>
          </cell>
          <cell r="AI1390" t="str">
            <v/>
          </cell>
          <cell r="AJ1390" t="str">
            <v/>
          </cell>
          <cell r="AK1390" t="str">
            <v/>
          </cell>
          <cell r="AL1390" t="str">
            <v/>
          </cell>
          <cell r="AM1390" t="str">
            <v/>
          </cell>
          <cell r="AN1390" t="str">
            <v/>
          </cell>
          <cell r="AO1390" t="str">
            <v/>
          </cell>
          <cell r="AP1390" t="str">
            <v/>
          </cell>
          <cell r="AQ1390" t="str">
            <v/>
          </cell>
          <cell r="AR1390" t="str">
            <v/>
          </cell>
          <cell r="AS1390" t="str">
            <v/>
          </cell>
          <cell r="AT1390">
            <v>0</v>
          </cell>
          <cell r="AU1390" t="str">
            <v>TUKOLELE WAMU BOMBO SACCO-DST C1</v>
          </cell>
          <cell r="AV1390" t="str">
            <v/>
          </cell>
          <cell r="AW1390" t="str">
            <v/>
          </cell>
          <cell r="AX1390" t="str">
            <v/>
          </cell>
          <cell r="AY1390" t="str">
            <v/>
          </cell>
          <cell r="AZ1390" t="str">
            <v/>
          </cell>
          <cell r="BA1390" t="str">
            <v/>
          </cell>
          <cell r="BB1390" t="str">
            <v/>
          </cell>
          <cell r="BC1390" t="str">
            <v/>
          </cell>
          <cell r="BD1390" t="str">
            <v/>
          </cell>
          <cell r="BE1390" t="str">
            <v/>
          </cell>
          <cell r="BG1390" t="str">
            <v>TUKOLELE WAMU BOMBO SACCO-DST C1</v>
          </cell>
          <cell r="BH1390" t="str">
            <v/>
          </cell>
          <cell r="BI1390" t="str">
            <v/>
          </cell>
          <cell r="BJ1390" t="str">
            <v/>
          </cell>
          <cell r="BK1390" t="str">
            <v/>
          </cell>
          <cell r="BL1390" t="str">
            <v/>
          </cell>
          <cell r="BM1390" t="str">
            <v/>
          </cell>
          <cell r="BN1390" t="str">
            <v/>
          </cell>
          <cell r="BO1390" t="str">
            <v/>
          </cell>
          <cell r="BP1390" t="str">
            <v/>
          </cell>
          <cell r="BQ1390" t="str">
            <v/>
          </cell>
          <cell r="BR1390" t="str">
            <v/>
          </cell>
          <cell r="BS1390" t="str">
            <v/>
          </cell>
          <cell r="BU1390" t="str">
            <v>TUKOLELE WAMU BOMBO SACCO-DST C1</v>
          </cell>
          <cell r="BV1390" t="str">
            <v/>
          </cell>
          <cell r="BW1390" t="str">
            <v/>
          </cell>
          <cell r="BX1390" t="str">
            <v/>
          </cell>
          <cell r="BY1390" t="str">
            <v/>
          </cell>
          <cell r="BZ1390" t="str">
            <v/>
          </cell>
          <cell r="CA1390" t="str">
            <v/>
          </cell>
          <cell r="CB1390" t="str">
            <v/>
          </cell>
          <cell r="CC1390" t="str">
            <v/>
          </cell>
          <cell r="CD1390" t="str">
            <v/>
          </cell>
          <cell r="CE1390" t="str">
            <v/>
          </cell>
          <cell r="CG1390" t="str">
            <v>TUKOLELE WAMU BOMBO SACCO-DST C1</v>
          </cell>
          <cell r="CH1390" t="str">
            <v/>
          </cell>
          <cell r="CI1390" t="str">
            <v/>
          </cell>
          <cell r="CJ1390" t="str">
            <v/>
          </cell>
          <cell r="CK1390" t="str">
            <v/>
          </cell>
          <cell r="CL1390" t="str">
            <v/>
          </cell>
          <cell r="CM1390" t="str">
            <v/>
          </cell>
          <cell r="CN1390" t="str">
            <v/>
          </cell>
          <cell r="CO1390" t="str">
            <v/>
          </cell>
          <cell r="CP1390" t="str">
            <v/>
          </cell>
          <cell r="CQ1390" t="str">
            <v/>
          </cell>
          <cell r="CR1390" t="str">
            <v/>
          </cell>
          <cell r="CS1390" t="str">
            <v/>
          </cell>
          <cell r="CU1390" t="str">
            <v>TUKOLELE WAMU BOMBO SACCO-DST C1</v>
          </cell>
          <cell r="CV1390" t="str">
            <v/>
          </cell>
          <cell r="CW1390" t="str">
            <v/>
          </cell>
          <cell r="CX1390" t="str">
            <v/>
          </cell>
          <cell r="CY1390" t="str">
            <v/>
          </cell>
          <cell r="CZ1390" t="str">
            <v/>
          </cell>
          <cell r="DA1390" t="str">
            <v/>
          </cell>
          <cell r="DB1390" t="str">
            <v/>
          </cell>
          <cell r="DC1390" t="str">
            <v/>
          </cell>
          <cell r="DD1390" t="str">
            <v/>
          </cell>
          <cell r="DE1390" t="str">
            <v/>
          </cell>
          <cell r="DG1390" t="str">
            <v>TUKOLELE WAMU BOMBO SACCO-DST C1</v>
          </cell>
          <cell r="DH1390" t="str">
            <v/>
          </cell>
          <cell r="DI1390" t="str">
            <v/>
          </cell>
          <cell r="DJ1390" t="str">
            <v/>
          </cell>
          <cell r="DK1390" t="str">
            <v/>
          </cell>
          <cell r="DL1390" t="str">
            <v/>
          </cell>
          <cell r="DM1390" t="str">
            <v/>
          </cell>
          <cell r="DN1390" t="str">
            <v/>
          </cell>
          <cell r="DO1390" t="str">
            <v/>
          </cell>
          <cell r="DP1390" t="str">
            <v/>
          </cell>
          <cell r="DQ1390" t="str">
            <v/>
          </cell>
          <cell r="DR1390" t="str">
            <v/>
          </cell>
          <cell r="DS1390" t="str">
            <v/>
          </cell>
          <cell r="DU1390" t="str">
            <v>TUKOLELE WAMU BOMBO SACCO-DST C1</v>
          </cell>
          <cell r="DV1390" t="str">
            <v/>
          </cell>
          <cell r="DW1390" t="str">
            <v/>
          </cell>
          <cell r="DX1390" t="str">
            <v/>
          </cell>
          <cell r="DY1390" t="str">
            <v/>
          </cell>
          <cell r="DZ1390" t="str">
            <v/>
          </cell>
          <cell r="EA1390" t="str">
            <v/>
          </cell>
          <cell r="EB1390" t="str">
            <v/>
          </cell>
          <cell r="EC1390" t="str">
            <v/>
          </cell>
          <cell r="ED1390" t="str">
            <v/>
          </cell>
          <cell r="EE1390" t="str">
            <v/>
          </cell>
        </row>
        <row r="1391">
          <cell r="AF1391" t="str">
            <v>TUKOLELE WAMU BOMBO SACCO-DST C1</v>
          </cell>
          <cell r="AG1391" t="str">
            <v>TUKOLELE WAMU BOMBO SACCO-DST C1</v>
          </cell>
          <cell r="AH1391" t="str">
            <v/>
          </cell>
          <cell r="AI1391" t="str">
            <v/>
          </cell>
          <cell r="AJ1391" t="str">
            <v/>
          </cell>
          <cell r="AK1391" t="str">
            <v/>
          </cell>
          <cell r="AL1391" t="str">
            <v/>
          </cell>
          <cell r="AM1391" t="str">
            <v/>
          </cell>
          <cell r="AN1391" t="str">
            <v/>
          </cell>
          <cell r="AO1391" t="str">
            <v/>
          </cell>
          <cell r="AP1391" t="str">
            <v/>
          </cell>
          <cell r="AQ1391" t="str">
            <v/>
          </cell>
          <cell r="AR1391" t="str">
            <v/>
          </cell>
          <cell r="AS1391" t="str">
            <v/>
          </cell>
          <cell r="AT1391">
            <v>0</v>
          </cell>
          <cell r="AU1391" t="str">
            <v>TUKOLELE WAMU BOMBO SACCO-DST C1</v>
          </cell>
          <cell r="AV1391" t="str">
            <v/>
          </cell>
          <cell r="AW1391" t="str">
            <v/>
          </cell>
          <cell r="AX1391" t="str">
            <v/>
          </cell>
          <cell r="AY1391" t="str">
            <v/>
          </cell>
          <cell r="AZ1391" t="str">
            <v/>
          </cell>
          <cell r="BA1391" t="str">
            <v/>
          </cell>
          <cell r="BB1391" t="str">
            <v/>
          </cell>
          <cell r="BC1391" t="str">
            <v/>
          </cell>
          <cell r="BD1391" t="str">
            <v/>
          </cell>
          <cell r="BE1391" t="str">
            <v/>
          </cell>
          <cell r="BG1391" t="str">
            <v>TUKOLELE WAMU BOMBO SACCO-DST C1</v>
          </cell>
          <cell r="BH1391" t="str">
            <v/>
          </cell>
          <cell r="BI1391" t="str">
            <v/>
          </cell>
          <cell r="BJ1391" t="str">
            <v/>
          </cell>
          <cell r="BK1391" t="str">
            <v/>
          </cell>
          <cell r="BL1391" t="str">
            <v/>
          </cell>
          <cell r="BM1391" t="str">
            <v/>
          </cell>
          <cell r="BN1391" t="str">
            <v/>
          </cell>
          <cell r="BO1391" t="str">
            <v/>
          </cell>
          <cell r="BP1391" t="str">
            <v/>
          </cell>
          <cell r="BQ1391" t="str">
            <v/>
          </cell>
          <cell r="BR1391" t="str">
            <v/>
          </cell>
          <cell r="BS1391" t="str">
            <v/>
          </cell>
          <cell r="BU1391" t="str">
            <v>TUKOLELE WAMU BOMBO SACCO-DST C1</v>
          </cell>
          <cell r="BV1391" t="str">
            <v/>
          </cell>
          <cell r="BW1391" t="str">
            <v/>
          </cell>
          <cell r="BX1391" t="str">
            <v/>
          </cell>
          <cell r="BY1391" t="str">
            <v/>
          </cell>
          <cell r="BZ1391" t="str">
            <v/>
          </cell>
          <cell r="CA1391" t="str">
            <v/>
          </cell>
          <cell r="CB1391" t="str">
            <v/>
          </cell>
          <cell r="CC1391" t="str">
            <v/>
          </cell>
          <cell r="CD1391" t="str">
            <v/>
          </cell>
          <cell r="CE1391" t="str">
            <v/>
          </cell>
          <cell r="CG1391" t="str">
            <v>TUKOLELE WAMU BOMBO SACCO-DST C1</v>
          </cell>
          <cell r="CH1391" t="str">
            <v/>
          </cell>
          <cell r="CI1391" t="str">
            <v/>
          </cell>
          <cell r="CJ1391" t="str">
            <v/>
          </cell>
          <cell r="CK1391" t="str">
            <v/>
          </cell>
          <cell r="CL1391" t="str">
            <v/>
          </cell>
          <cell r="CM1391" t="str">
            <v/>
          </cell>
          <cell r="CN1391" t="str">
            <v/>
          </cell>
          <cell r="CO1391" t="str">
            <v/>
          </cell>
          <cell r="CP1391" t="str">
            <v/>
          </cell>
          <cell r="CQ1391" t="str">
            <v/>
          </cell>
          <cell r="CR1391" t="str">
            <v/>
          </cell>
          <cell r="CS1391" t="str">
            <v/>
          </cell>
          <cell r="CU1391" t="str">
            <v>TUKOLELE WAMU BOMBO SACCO-DST C1</v>
          </cell>
          <cell r="CV1391" t="str">
            <v/>
          </cell>
          <cell r="CW1391" t="str">
            <v/>
          </cell>
          <cell r="CX1391" t="str">
            <v/>
          </cell>
          <cell r="CY1391" t="str">
            <v/>
          </cell>
          <cell r="CZ1391" t="str">
            <v/>
          </cell>
          <cell r="DA1391" t="str">
            <v/>
          </cell>
          <cell r="DB1391" t="str">
            <v/>
          </cell>
          <cell r="DC1391" t="str">
            <v/>
          </cell>
          <cell r="DD1391" t="str">
            <v/>
          </cell>
          <cell r="DE1391" t="str">
            <v/>
          </cell>
          <cell r="DG1391" t="str">
            <v>TUKOLELE WAMU BOMBO SACCO-DST C1</v>
          </cell>
          <cell r="DH1391" t="str">
            <v/>
          </cell>
          <cell r="DI1391" t="str">
            <v/>
          </cell>
          <cell r="DJ1391" t="str">
            <v/>
          </cell>
          <cell r="DK1391" t="str">
            <v/>
          </cell>
          <cell r="DL1391" t="str">
            <v/>
          </cell>
          <cell r="DM1391" t="str">
            <v/>
          </cell>
          <cell r="DN1391" t="str">
            <v/>
          </cell>
          <cell r="DO1391" t="str">
            <v/>
          </cell>
          <cell r="DP1391" t="str">
            <v/>
          </cell>
          <cell r="DQ1391" t="str">
            <v/>
          </cell>
          <cell r="DR1391" t="str">
            <v/>
          </cell>
          <cell r="DS1391" t="str">
            <v/>
          </cell>
          <cell r="DU1391" t="str">
            <v>TUKOLELE WAMU BOMBO SACCO-DST C1</v>
          </cell>
          <cell r="DV1391" t="str">
            <v/>
          </cell>
          <cell r="DW1391" t="str">
            <v/>
          </cell>
          <cell r="DX1391" t="str">
            <v/>
          </cell>
          <cell r="DY1391" t="str">
            <v/>
          </cell>
          <cell r="DZ1391" t="str">
            <v/>
          </cell>
          <cell r="EA1391" t="str">
            <v/>
          </cell>
          <cell r="EB1391" t="str">
            <v/>
          </cell>
          <cell r="EC1391" t="str">
            <v/>
          </cell>
          <cell r="ED1391" t="str">
            <v/>
          </cell>
          <cell r="EE1391" t="str">
            <v/>
          </cell>
        </row>
        <row r="1392">
          <cell r="AF1392" t="str">
            <v>TWIMU SERVICES</v>
          </cell>
          <cell r="AG1392" t="str">
            <v>TWIMU SERVICES</v>
          </cell>
          <cell r="AH1392" t="str">
            <v/>
          </cell>
          <cell r="AI1392" t="str">
            <v/>
          </cell>
          <cell r="AJ1392" t="str">
            <v/>
          </cell>
          <cell r="AK1392" t="str">
            <v/>
          </cell>
          <cell r="AL1392" t="str">
            <v/>
          </cell>
          <cell r="AM1392" t="str">
            <v/>
          </cell>
          <cell r="AN1392" t="str">
            <v/>
          </cell>
          <cell r="AO1392" t="str">
            <v/>
          </cell>
          <cell r="AP1392" t="str">
            <v/>
          </cell>
          <cell r="AQ1392" t="str">
            <v/>
          </cell>
          <cell r="AR1392" t="str">
            <v/>
          </cell>
          <cell r="AS1392" t="str">
            <v/>
          </cell>
          <cell r="AT1392">
            <v>0</v>
          </cell>
          <cell r="AU1392" t="str">
            <v>TWIMU SERVICES</v>
          </cell>
          <cell r="AV1392" t="str">
            <v/>
          </cell>
          <cell r="AW1392" t="str">
            <v/>
          </cell>
          <cell r="AX1392" t="str">
            <v/>
          </cell>
          <cell r="AY1392" t="str">
            <v/>
          </cell>
          <cell r="AZ1392" t="str">
            <v/>
          </cell>
          <cell r="BA1392" t="str">
            <v/>
          </cell>
          <cell r="BB1392" t="str">
            <v/>
          </cell>
          <cell r="BC1392" t="str">
            <v/>
          </cell>
          <cell r="BD1392" t="str">
            <v/>
          </cell>
          <cell r="BE1392" t="str">
            <v/>
          </cell>
          <cell r="BG1392" t="str">
            <v>TWIMU SERVICES</v>
          </cell>
          <cell r="BH1392" t="str">
            <v/>
          </cell>
          <cell r="BI1392" t="str">
            <v/>
          </cell>
          <cell r="BJ1392" t="str">
            <v/>
          </cell>
          <cell r="BK1392" t="str">
            <v/>
          </cell>
          <cell r="BL1392" t="str">
            <v/>
          </cell>
          <cell r="BM1392" t="str">
            <v/>
          </cell>
          <cell r="BN1392" t="str">
            <v/>
          </cell>
          <cell r="BO1392" t="str">
            <v/>
          </cell>
          <cell r="BP1392" t="str">
            <v/>
          </cell>
          <cell r="BQ1392" t="str">
            <v/>
          </cell>
          <cell r="BR1392" t="str">
            <v/>
          </cell>
          <cell r="BS1392" t="str">
            <v/>
          </cell>
          <cell r="BU1392" t="str">
            <v>TWIMU SERVICES</v>
          </cell>
          <cell r="BV1392" t="str">
            <v/>
          </cell>
          <cell r="BW1392" t="str">
            <v/>
          </cell>
          <cell r="BX1392" t="str">
            <v/>
          </cell>
          <cell r="BY1392" t="str">
            <v/>
          </cell>
          <cell r="BZ1392" t="str">
            <v/>
          </cell>
          <cell r="CA1392" t="str">
            <v/>
          </cell>
          <cell r="CB1392" t="str">
            <v/>
          </cell>
          <cell r="CC1392" t="str">
            <v/>
          </cell>
          <cell r="CD1392" t="str">
            <v/>
          </cell>
          <cell r="CE1392" t="str">
            <v/>
          </cell>
          <cell r="CG1392" t="str">
            <v>TWIMU SERVICES</v>
          </cell>
          <cell r="CH1392" t="str">
            <v/>
          </cell>
          <cell r="CI1392" t="str">
            <v/>
          </cell>
          <cell r="CJ1392" t="str">
            <v/>
          </cell>
          <cell r="CK1392" t="str">
            <v/>
          </cell>
          <cell r="CL1392" t="str">
            <v/>
          </cell>
          <cell r="CM1392" t="str">
            <v/>
          </cell>
          <cell r="CN1392" t="str">
            <v/>
          </cell>
          <cell r="CO1392" t="str">
            <v/>
          </cell>
          <cell r="CP1392" t="str">
            <v/>
          </cell>
          <cell r="CQ1392" t="str">
            <v/>
          </cell>
          <cell r="CR1392" t="str">
            <v/>
          </cell>
          <cell r="CS1392" t="str">
            <v/>
          </cell>
          <cell r="CU1392" t="str">
            <v>TWIMU SERVICES</v>
          </cell>
          <cell r="CV1392" t="str">
            <v/>
          </cell>
          <cell r="CW1392" t="str">
            <v/>
          </cell>
          <cell r="CX1392" t="str">
            <v/>
          </cell>
          <cell r="CY1392" t="str">
            <v/>
          </cell>
          <cell r="CZ1392" t="str">
            <v/>
          </cell>
          <cell r="DA1392" t="str">
            <v/>
          </cell>
          <cell r="DB1392" t="str">
            <v/>
          </cell>
          <cell r="DC1392" t="str">
            <v/>
          </cell>
          <cell r="DD1392" t="str">
            <v/>
          </cell>
          <cell r="DE1392" t="str">
            <v/>
          </cell>
          <cell r="DG1392" t="str">
            <v>TWIMU SERVICES</v>
          </cell>
          <cell r="DH1392" t="str">
            <v/>
          </cell>
          <cell r="DI1392" t="str">
            <v/>
          </cell>
          <cell r="DJ1392" t="str">
            <v/>
          </cell>
          <cell r="DK1392" t="str">
            <v/>
          </cell>
          <cell r="DL1392" t="str">
            <v/>
          </cell>
          <cell r="DM1392" t="str">
            <v/>
          </cell>
          <cell r="DN1392" t="str">
            <v/>
          </cell>
          <cell r="DO1392" t="str">
            <v/>
          </cell>
          <cell r="DP1392" t="str">
            <v/>
          </cell>
          <cell r="DQ1392" t="str">
            <v/>
          </cell>
          <cell r="DR1392" t="str">
            <v/>
          </cell>
          <cell r="DS1392" t="str">
            <v/>
          </cell>
          <cell r="DU1392" t="str">
            <v>TWIMU SERVICES</v>
          </cell>
          <cell r="DV1392" t="str">
            <v/>
          </cell>
          <cell r="DW1392" t="str">
            <v/>
          </cell>
          <cell r="DX1392" t="str">
            <v/>
          </cell>
          <cell r="DY1392" t="str">
            <v/>
          </cell>
          <cell r="DZ1392" t="str">
            <v/>
          </cell>
          <cell r="EA1392" t="str">
            <v/>
          </cell>
          <cell r="EB1392" t="str">
            <v/>
          </cell>
          <cell r="EC1392" t="str">
            <v/>
          </cell>
          <cell r="ED1392" t="str">
            <v/>
          </cell>
          <cell r="EE1392" t="str">
            <v/>
          </cell>
        </row>
        <row r="1393">
          <cell r="AF1393" t="str">
            <v>TWINE(KANUNGU)</v>
          </cell>
          <cell r="AG1393" t="str">
            <v>TWINE(KANUNGU)</v>
          </cell>
          <cell r="AH1393" t="str">
            <v/>
          </cell>
          <cell r="AI1393" t="str">
            <v/>
          </cell>
          <cell r="AJ1393" t="str">
            <v/>
          </cell>
          <cell r="AK1393" t="str">
            <v/>
          </cell>
          <cell r="AL1393" t="str">
            <v/>
          </cell>
          <cell r="AM1393" t="str">
            <v/>
          </cell>
          <cell r="AN1393" t="str">
            <v/>
          </cell>
          <cell r="AO1393" t="str">
            <v/>
          </cell>
          <cell r="AP1393" t="str">
            <v/>
          </cell>
          <cell r="AQ1393" t="str">
            <v/>
          </cell>
          <cell r="AR1393" t="str">
            <v/>
          </cell>
          <cell r="AS1393" t="str">
            <v/>
          </cell>
          <cell r="AT1393">
            <v>0</v>
          </cell>
          <cell r="AU1393" t="str">
            <v>TWINE(KANUNGU)</v>
          </cell>
          <cell r="AV1393" t="str">
            <v/>
          </cell>
          <cell r="AW1393" t="str">
            <v/>
          </cell>
          <cell r="AX1393" t="str">
            <v/>
          </cell>
          <cell r="AY1393" t="str">
            <v/>
          </cell>
          <cell r="AZ1393" t="str">
            <v/>
          </cell>
          <cell r="BA1393" t="str">
            <v/>
          </cell>
          <cell r="BB1393" t="str">
            <v/>
          </cell>
          <cell r="BC1393" t="str">
            <v/>
          </cell>
          <cell r="BD1393" t="str">
            <v/>
          </cell>
          <cell r="BE1393" t="str">
            <v/>
          </cell>
          <cell r="BG1393" t="str">
            <v>TWINE(KANUNGU)</v>
          </cell>
          <cell r="BH1393" t="str">
            <v/>
          </cell>
          <cell r="BI1393" t="str">
            <v/>
          </cell>
          <cell r="BJ1393" t="str">
            <v/>
          </cell>
          <cell r="BK1393" t="str">
            <v/>
          </cell>
          <cell r="BL1393" t="str">
            <v/>
          </cell>
          <cell r="BM1393" t="str">
            <v/>
          </cell>
          <cell r="BN1393" t="str">
            <v/>
          </cell>
          <cell r="BO1393" t="str">
            <v/>
          </cell>
          <cell r="BP1393" t="str">
            <v/>
          </cell>
          <cell r="BQ1393" t="str">
            <v/>
          </cell>
          <cell r="BR1393" t="str">
            <v/>
          </cell>
          <cell r="BS1393" t="str">
            <v/>
          </cell>
          <cell r="BU1393" t="str">
            <v>TWINE(KANUNGU)</v>
          </cell>
          <cell r="BV1393" t="str">
            <v/>
          </cell>
          <cell r="BW1393" t="str">
            <v/>
          </cell>
          <cell r="BX1393" t="str">
            <v/>
          </cell>
          <cell r="BY1393" t="str">
            <v/>
          </cell>
          <cell r="BZ1393" t="str">
            <v/>
          </cell>
          <cell r="CA1393" t="str">
            <v/>
          </cell>
          <cell r="CB1393" t="str">
            <v/>
          </cell>
          <cell r="CC1393" t="str">
            <v/>
          </cell>
          <cell r="CD1393" t="str">
            <v/>
          </cell>
          <cell r="CE1393" t="str">
            <v/>
          </cell>
          <cell r="CG1393" t="str">
            <v>TWINE(KANUNGU)</v>
          </cell>
          <cell r="CH1393" t="str">
            <v/>
          </cell>
          <cell r="CI1393" t="str">
            <v/>
          </cell>
          <cell r="CJ1393" t="str">
            <v/>
          </cell>
          <cell r="CK1393" t="str">
            <v/>
          </cell>
          <cell r="CL1393" t="str">
            <v/>
          </cell>
          <cell r="CM1393" t="str">
            <v/>
          </cell>
          <cell r="CN1393" t="str">
            <v/>
          </cell>
          <cell r="CO1393" t="str">
            <v/>
          </cell>
          <cell r="CP1393" t="str">
            <v/>
          </cell>
          <cell r="CQ1393" t="str">
            <v/>
          </cell>
          <cell r="CR1393" t="str">
            <v/>
          </cell>
          <cell r="CS1393" t="str">
            <v/>
          </cell>
          <cell r="CU1393" t="str">
            <v>TWINE(KANUNGU)</v>
          </cell>
          <cell r="CV1393" t="str">
            <v/>
          </cell>
          <cell r="CW1393" t="str">
            <v/>
          </cell>
          <cell r="CX1393" t="str">
            <v/>
          </cell>
          <cell r="CY1393" t="str">
            <v/>
          </cell>
          <cell r="CZ1393" t="str">
            <v/>
          </cell>
          <cell r="DA1393" t="str">
            <v/>
          </cell>
          <cell r="DB1393" t="str">
            <v/>
          </cell>
          <cell r="DC1393" t="str">
            <v/>
          </cell>
          <cell r="DD1393" t="str">
            <v/>
          </cell>
          <cell r="DE1393" t="str">
            <v/>
          </cell>
          <cell r="DG1393" t="str">
            <v>TWINE(KANUNGU)</v>
          </cell>
          <cell r="DH1393" t="str">
            <v/>
          </cell>
          <cell r="DI1393" t="str">
            <v/>
          </cell>
          <cell r="DJ1393" t="str">
            <v/>
          </cell>
          <cell r="DK1393" t="str">
            <v/>
          </cell>
          <cell r="DL1393" t="str">
            <v/>
          </cell>
          <cell r="DM1393" t="str">
            <v/>
          </cell>
          <cell r="DN1393" t="str">
            <v/>
          </cell>
          <cell r="DO1393" t="str">
            <v/>
          </cell>
          <cell r="DP1393" t="str">
            <v/>
          </cell>
          <cell r="DQ1393" t="str">
            <v/>
          </cell>
          <cell r="DR1393" t="str">
            <v/>
          </cell>
          <cell r="DS1393" t="str">
            <v/>
          </cell>
          <cell r="DU1393" t="str">
            <v>TWINE(KANUNGU)</v>
          </cell>
          <cell r="DV1393" t="str">
            <v/>
          </cell>
          <cell r="DW1393" t="str">
            <v/>
          </cell>
          <cell r="DX1393" t="str">
            <v/>
          </cell>
          <cell r="DY1393" t="str">
            <v/>
          </cell>
          <cell r="DZ1393" t="str">
            <v/>
          </cell>
          <cell r="EA1393" t="str">
            <v/>
          </cell>
          <cell r="EB1393" t="str">
            <v/>
          </cell>
          <cell r="EC1393" t="str">
            <v/>
          </cell>
          <cell r="ED1393" t="str">
            <v/>
          </cell>
          <cell r="EE1393" t="str">
            <v/>
          </cell>
        </row>
        <row r="1394">
          <cell r="AF1394" t="str">
            <v>TYE SECONDARY SCHOOL</v>
          </cell>
          <cell r="AG1394" t="str">
            <v>TYE SECONDARY SCHOOL</v>
          </cell>
          <cell r="AH1394" t="str">
            <v/>
          </cell>
          <cell r="AI1394" t="str">
            <v/>
          </cell>
          <cell r="AJ1394" t="str">
            <v/>
          </cell>
          <cell r="AK1394" t="str">
            <v/>
          </cell>
          <cell r="AL1394" t="str">
            <v/>
          </cell>
          <cell r="AM1394" t="str">
            <v/>
          </cell>
          <cell r="AN1394" t="str">
            <v/>
          </cell>
          <cell r="AO1394" t="str">
            <v/>
          </cell>
          <cell r="AP1394" t="str">
            <v/>
          </cell>
          <cell r="AQ1394" t="str">
            <v/>
          </cell>
          <cell r="AR1394" t="str">
            <v/>
          </cell>
          <cell r="AS1394" t="str">
            <v/>
          </cell>
          <cell r="AT1394">
            <v>0</v>
          </cell>
          <cell r="AU1394" t="str">
            <v>TYE SECONDARY SCHOOL</v>
          </cell>
          <cell r="AV1394" t="str">
            <v/>
          </cell>
          <cell r="AW1394" t="str">
            <v/>
          </cell>
          <cell r="AX1394" t="str">
            <v/>
          </cell>
          <cell r="AY1394" t="str">
            <v/>
          </cell>
          <cell r="AZ1394" t="str">
            <v/>
          </cell>
          <cell r="BA1394" t="str">
            <v/>
          </cell>
          <cell r="BB1394" t="str">
            <v/>
          </cell>
          <cell r="BC1394" t="str">
            <v/>
          </cell>
          <cell r="BD1394" t="str">
            <v/>
          </cell>
          <cell r="BE1394" t="str">
            <v/>
          </cell>
          <cell r="BG1394" t="str">
            <v>TYE SECONDARY SCHOOL</v>
          </cell>
          <cell r="BH1394" t="str">
            <v/>
          </cell>
          <cell r="BI1394" t="str">
            <v/>
          </cell>
          <cell r="BJ1394" t="str">
            <v/>
          </cell>
          <cell r="BK1394" t="str">
            <v/>
          </cell>
          <cell r="BL1394" t="str">
            <v/>
          </cell>
          <cell r="BM1394" t="str">
            <v/>
          </cell>
          <cell r="BN1394" t="str">
            <v/>
          </cell>
          <cell r="BO1394" t="str">
            <v/>
          </cell>
          <cell r="BP1394" t="str">
            <v/>
          </cell>
          <cell r="BQ1394" t="str">
            <v/>
          </cell>
          <cell r="BR1394" t="str">
            <v/>
          </cell>
          <cell r="BS1394" t="str">
            <v/>
          </cell>
          <cell r="BU1394" t="str">
            <v>TYE SECONDARY SCHOOL</v>
          </cell>
          <cell r="BV1394" t="str">
            <v/>
          </cell>
          <cell r="BW1394" t="str">
            <v/>
          </cell>
          <cell r="BX1394" t="str">
            <v/>
          </cell>
          <cell r="BY1394" t="str">
            <v/>
          </cell>
          <cell r="BZ1394" t="str">
            <v/>
          </cell>
          <cell r="CA1394" t="str">
            <v/>
          </cell>
          <cell r="CB1394" t="str">
            <v/>
          </cell>
          <cell r="CC1394" t="str">
            <v/>
          </cell>
          <cell r="CD1394" t="str">
            <v/>
          </cell>
          <cell r="CE1394" t="str">
            <v/>
          </cell>
          <cell r="CG1394" t="str">
            <v>TYE SECONDARY SCHOOL</v>
          </cell>
          <cell r="CH1394" t="str">
            <v/>
          </cell>
          <cell r="CI1394" t="str">
            <v/>
          </cell>
          <cell r="CJ1394" t="str">
            <v/>
          </cell>
          <cell r="CK1394" t="str">
            <v/>
          </cell>
          <cell r="CL1394" t="str">
            <v/>
          </cell>
          <cell r="CM1394" t="str">
            <v/>
          </cell>
          <cell r="CN1394" t="str">
            <v/>
          </cell>
          <cell r="CO1394" t="str">
            <v/>
          </cell>
          <cell r="CP1394" t="str">
            <v/>
          </cell>
          <cell r="CQ1394" t="str">
            <v/>
          </cell>
          <cell r="CR1394" t="str">
            <v/>
          </cell>
          <cell r="CS1394" t="str">
            <v/>
          </cell>
          <cell r="CU1394" t="str">
            <v>TYE SECONDARY SCHOOL</v>
          </cell>
          <cell r="CV1394" t="str">
            <v/>
          </cell>
          <cell r="CW1394" t="str">
            <v/>
          </cell>
          <cell r="CX1394" t="str">
            <v/>
          </cell>
          <cell r="CY1394" t="str">
            <v/>
          </cell>
          <cell r="CZ1394" t="str">
            <v/>
          </cell>
          <cell r="DA1394" t="str">
            <v/>
          </cell>
          <cell r="DB1394" t="str">
            <v/>
          </cell>
          <cell r="DC1394" t="str">
            <v/>
          </cell>
          <cell r="DD1394" t="str">
            <v/>
          </cell>
          <cell r="DE1394" t="str">
            <v/>
          </cell>
          <cell r="DG1394" t="str">
            <v>TYE SECONDARY SCHOOL</v>
          </cell>
          <cell r="DH1394" t="str">
            <v/>
          </cell>
          <cell r="DI1394" t="str">
            <v/>
          </cell>
          <cell r="DJ1394" t="str">
            <v/>
          </cell>
          <cell r="DK1394" t="str">
            <v/>
          </cell>
          <cell r="DL1394" t="str">
            <v/>
          </cell>
          <cell r="DM1394" t="str">
            <v/>
          </cell>
          <cell r="DN1394" t="str">
            <v/>
          </cell>
          <cell r="DO1394" t="str">
            <v/>
          </cell>
          <cell r="DP1394" t="str">
            <v/>
          </cell>
          <cell r="DQ1394" t="str">
            <v/>
          </cell>
          <cell r="DR1394" t="str">
            <v/>
          </cell>
          <cell r="DS1394" t="str">
            <v/>
          </cell>
          <cell r="DU1394" t="str">
            <v>TYE SECONDARY SCHOOL</v>
          </cell>
          <cell r="DV1394" t="str">
            <v/>
          </cell>
          <cell r="DW1394" t="str">
            <v/>
          </cell>
          <cell r="DX1394" t="str">
            <v/>
          </cell>
          <cell r="DY1394" t="str">
            <v/>
          </cell>
          <cell r="DZ1394" t="str">
            <v/>
          </cell>
          <cell r="EA1394" t="str">
            <v/>
          </cell>
          <cell r="EB1394" t="str">
            <v/>
          </cell>
          <cell r="EC1394" t="str">
            <v/>
          </cell>
          <cell r="ED1394" t="str">
            <v/>
          </cell>
          <cell r="EE1394" t="str">
            <v/>
          </cell>
        </row>
        <row r="1395">
          <cell r="AF1395" t="str">
            <v>UAP INSURANCE</v>
          </cell>
          <cell r="AG1395" t="str">
            <v>UAP INSURANCE</v>
          </cell>
          <cell r="AH1395" t="str">
            <v/>
          </cell>
          <cell r="AI1395">
            <v>1</v>
          </cell>
          <cell r="AJ1395" t="str">
            <v/>
          </cell>
          <cell r="AK1395" t="str">
            <v/>
          </cell>
          <cell r="AL1395" t="str">
            <v/>
          </cell>
          <cell r="AM1395">
            <v>2</v>
          </cell>
          <cell r="AN1395">
            <v>2</v>
          </cell>
          <cell r="AO1395">
            <v>1</v>
          </cell>
          <cell r="AP1395" t="str">
            <v/>
          </cell>
          <cell r="AQ1395">
            <v>2</v>
          </cell>
          <cell r="AR1395">
            <v>1</v>
          </cell>
          <cell r="AS1395">
            <v>1</v>
          </cell>
          <cell r="AT1395">
            <v>10</v>
          </cell>
          <cell r="AU1395" t="str">
            <v>UAP INSURANCE</v>
          </cell>
          <cell r="AV1395" t="str">
            <v/>
          </cell>
          <cell r="AW1395" t="str">
            <v/>
          </cell>
          <cell r="AX1395" t="str">
            <v/>
          </cell>
          <cell r="AY1395" t="str">
            <v/>
          </cell>
          <cell r="AZ1395" t="str">
            <v/>
          </cell>
          <cell r="BA1395" t="str">
            <v/>
          </cell>
          <cell r="BB1395" t="str">
            <v/>
          </cell>
          <cell r="BC1395">
            <v>1</v>
          </cell>
          <cell r="BD1395">
            <v>1</v>
          </cell>
          <cell r="BE1395" t="str">
            <v/>
          </cell>
          <cell r="BG1395" t="str">
            <v>UAP INSURANCE</v>
          </cell>
          <cell r="BH1395" t="str">
            <v/>
          </cell>
          <cell r="BI1395">
            <v>1</v>
          </cell>
          <cell r="BJ1395" t="str">
            <v/>
          </cell>
          <cell r="BK1395" t="str">
            <v/>
          </cell>
          <cell r="BL1395" t="str">
            <v/>
          </cell>
          <cell r="BM1395">
            <v>4</v>
          </cell>
          <cell r="BN1395">
            <v>4</v>
          </cell>
          <cell r="BO1395">
            <v>1</v>
          </cell>
          <cell r="BP1395" t="str">
            <v/>
          </cell>
          <cell r="BQ1395">
            <v>3</v>
          </cell>
          <cell r="BR1395">
            <v>1</v>
          </cell>
          <cell r="BS1395">
            <v>1</v>
          </cell>
          <cell r="BU1395" t="str">
            <v>UAP INSURANCE</v>
          </cell>
          <cell r="BV1395" t="str">
            <v/>
          </cell>
          <cell r="BW1395" t="str">
            <v/>
          </cell>
          <cell r="BX1395" t="str">
            <v/>
          </cell>
          <cell r="BY1395" t="str">
            <v/>
          </cell>
          <cell r="BZ1395" t="str">
            <v/>
          </cell>
          <cell r="CA1395" t="str">
            <v/>
          </cell>
          <cell r="CB1395" t="str">
            <v/>
          </cell>
          <cell r="CC1395">
            <v>1</v>
          </cell>
          <cell r="CD1395">
            <v>1</v>
          </cell>
          <cell r="CE1395" t="str">
            <v/>
          </cell>
          <cell r="CG1395" t="str">
            <v>UAP INSURANCE</v>
          </cell>
          <cell r="CH1395" t="str">
            <v/>
          </cell>
          <cell r="CI1395">
            <v>200000</v>
          </cell>
          <cell r="CJ1395" t="str">
            <v/>
          </cell>
          <cell r="CK1395" t="str">
            <v/>
          </cell>
          <cell r="CL1395" t="str">
            <v/>
          </cell>
          <cell r="CM1395">
            <v>4000</v>
          </cell>
          <cell r="CN1395">
            <v>4000</v>
          </cell>
          <cell r="CO1395">
            <v>78000</v>
          </cell>
          <cell r="CP1395" t="str">
            <v/>
          </cell>
          <cell r="CQ1395">
            <v>1236000</v>
          </cell>
          <cell r="CR1395">
            <v>1000</v>
          </cell>
          <cell r="CS1395">
            <v>362750</v>
          </cell>
          <cell r="CU1395" t="str">
            <v>UAP INSURANCE</v>
          </cell>
          <cell r="CV1395" t="str">
            <v/>
          </cell>
          <cell r="CW1395" t="str">
            <v/>
          </cell>
          <cell r="CX1395" t="str">
            <v/>
          </cell>
          <cell r="CY1395" t="str">
            <v/>
          </cell>
          <cell r="CZ1395" t="str">
            <v/>
          </cell>
          <cell r="DA1395" t="str">
            <v/>
          </cell>
          <cell r="DB1395" t="str">
            <v/>
          </cell>
          <cell r="DC1395">
            <v>108000</v>
          </cell>
          <cell r="DD1395">
            <v>150000</v>
          </cell>
          <cell r="DE1395" t="str">
            <v/>
          </cell>
          <cell r="DG1395" t="str">
            <v>UAP INSURANCE</v>
          </cell>
          <cell r="DH1395" t="str">
            <v/>
          </cell>
          <cell r="DI1395">
            <v>0</v>
          </cell>
          <cell r="DJ1395" t="str">
            <v/>
          </cell>
          <cell r="DK1395" t="str">
            <v/>
          </cell>
          <cell r="DL1395" t="str">
            <v/>
          </cell>
          <cell r="DM1395">
            <v>0</v>
          </cell>
          <cell r="DN1395">
            <v>800</v>
          </cell>
          <cell r="DO1395">
            <v>400</v>
          </cell>
          <cell r="DP1395" t="str">
            <v/>
          </cell>
          <cell r="DQ1395">
            <v>3000</v>
          </cell>
          <cell r="DR1395">
            <v>400</v>
          </cell>
          <cell r="DS1395">
            <v>1000</v>
          </cell>
          <cell r="DU1395" t="str">
            <v>UAP INSURANCE</v>
          </cell>
          <cell r="DV1395" t="str">
            <v/>
          </cell>
          <cell r="DW1395" t="str">
            <v/>
          </cell>
          <cell r="DX1395" t="str">
            <v/>
          </cell>
          <cell r="DY1395" t="str">
            <v/>
          </cell>
          <cell r="DZ1395" t="str">
            <v/>
          </cell>
          <cell r="EA1395" t="str">
            <v/>
          </cell>
          <cell r="EB1395" t="str">
            <v/>
          </cell>
          <cell r="EC1395">
            <v>660</v>
          </cell>
          <cell r="ED1395">
            <v>950</v>
          </cell>
          <cell r="EE1395" t="str">
            <v/>
          </cell>
        </row>
        <row r="1396">
          <cell r="AF1396" t="str">
            <v>UBA BANK-C2 DST</v>
          </cell>
          <cell r="AG1396" t="str">
            <v>UBA BANK-C2 DST</v>
          </cell>
          <cell r="AH1396" t="str">
            <v/>
          </cell>
          <cell r="AI1396" t="str">
            <v/>
          </cell>
          <cell r="AJ1396" t="str">
            <v/>
          </cell>
          <cell r="AK1396" t="str">
            <v/>
          </cell>
          <cell r="AL1396" t="str">
            <v/>
          </cell>
          <cell r="AM1396" t="str">
            <v/>
          </cell>
          <cell r="AN1396" t="str">
            <v/>
          </cell>
          <cell r="AO1396" t="str">
            <v/>
          </cell>
          <cell r="AP1396" t="str">
            <v/>
          </cell>
          <cell r="AQ1396" t="str">
            <v/>
          </cell>
          <cell r="AR1396" t="str">
            <v/>
          </cell>
          <cell r="AS1396" t="str">
            <v/>
          </cell>
          <cell r="AT1396">
            <v>0</v>
          </cell>
          <cell r="AU1396" t="str">
            <v>UBA BANK-C2 DST</v>
          </cell>
          <cell r="AV1396" t="str">
            <v/>
          </cell>
          <cell r="AW1396" t="str">
            <v/>
          </cell>
          <cell r="AX1396" t="str">
            <v/>
          </cell>
          <cell r="AY1396" t="str">
            <v/>
          </cell>
          <cell r="AZ1396" t="str">
            <v/>
          </cell>
          <cell r="BA1396" t="str">
            <v/>
          </cell>
          <cell r="BB1396" t="str">
            <v/>
          </cell>
          <cell r="BC1396" t="str">
            <v/>
          </cell>
          <cell r="BD1396" t="str">
            <v/>
          </cell>
          <cell r="BE1396" t="str">
            <v/>
          </cell>
          <cell r="BG1396" t="str">
            <v>UBA BANK-C2 DST</v>
          </cell>
          <cell r="BH1396" t="str">
            <v/>
          </cell>
          <cell r="BI1396" t="str">
            <v/>
          </cell>
          <cell r="BJ1396" t="str">
            <v/>
          </cell>
          <cell r="BK1396" t="str">
            <v/>
          </cell>
          <cell r="BL1396" t="str">
            <v/>
          </cell>
          <cell r="BM1396" t="str">
            <v/>
          </cell>
          <cell r="BN1396" t="str">
            <v/>
          </cell>
          <cell r="BO1396" t="str">
            <v/>
          </cell>
          <cell r="BP1396" t="str">
            <v/>
          </cell>
          <cell r="BQ1396" t="str">
            <v/>
          </cell>
          <cell r="BR1396" t="str">
            <v/>
          </cell>
          <cell r="BS1396" t="str">
            <v/>
          </cell>
          <cell r="BU1396" t="str">
            <v>UBA BANK-C2 DST</v>
          </cell>
          <cell r="BV1396" t="str">
            <v/>
          </cell>
          <cell r="BW1396" t="str">
            <v/>
          </cell>
          <cell r="BX1396" t="str">
            <v/>
          </cell>
          <cell r="BY1396" t="str">
            <v/>
          </cell>
          <cell r="BZ1396" t="str">
            <v/>
          </cell>
          <cell r="CA1396" t="str">
            <v/>
          </cell>
          <cell r="CB1396" t="str">
            <v/>
          </cell>
          <cell r="CC1396" t="str">
            <v/>
          </cell>
          <cell r="CD1396" t="str">
            <v/>
          </cell>
          <cell r="CE1396" t="str">
            <v/>
          </cell>
          <cell r="CG1396" t="str">
            <v>UBA BANK-C2 DST</v>
          </cell>
          <cell r="CH1396" t="str">
            <v/>
          </cell>
          <cell r="CI1396" t="str">
            <v/>
          </cell>
          <cell r="CJ1396" t="str">
            <v/>
          </cell>
          <cell r="CK1396" t="str">
            <v/>
          </cell>
          <cell r="CL1396" t="str">
            <v/>
          </cell>
          <cell r="CM1396" t="str">
            <v/>
          </cell>
          <cell r="CN1396" t="str">
            <v/>
          </cell>
          <cell r="CO1396" t="str">
            <v/>
          </cell>
          <cell r="CP1396" t="str">
            <v/>
          </cell>
          <cell r="CQ1396" t="str">
            <v/>
          </cell>
          <cell r="CR1396" t="str">
            <v/>
          </cell>
          <cell r="CS1396" t="str">
            <v/>
          </cell>
          <cell r="CU1396" t="str">
            <v>UBA BANK-C2 DST</v>
          </cell>
          <cell r="CV1396" t="str">
            <v/>
          </cell>
          <cell r="CW1396" t="str">
            <v/>
          </cell>
          <cell r="CX1396" t="str">
            <v/>
          </cell>
          <cell r="CY1396" t="str">
            <v/>
          </cell>
          <cell r="CZ1396" t="str">
            <v/>
          </cell>
          <cell r="DA1396" t="str">
            <v/>
          </cell>
          <cell r="DB1396" t="str">
            <v/>
          </cell>
          <cell r="DC1396" t="str">
            <v/>
          </cell>
          <cell r="DD1396" t="str">
            <v/>
          </cell>
          <cell r="DE1396" t="str">
            <v/>
          </cell>
          <cell r="DG1396" t="str">
            <v>UBA BANK-C2 DST</v>
          </cell>
          <cell r="DH1396" t="str">
            <v/>
          </cell>
          <cell r="DI1396" t="str">
            <v/>
          </cell>
          <cell r="DJ1396" t="str">
            <v/>
          </cell>
          <cell r="DK1396" t="str">
            <v/>
          </cell>
          <cell r="DL1396" t="str">
            <v/>
          </cell>
          <cell r="DM1396" t="str">
            <v/>
          </cell>
          <cell r="DN1396" t="str">
            <v/>
          </cell>
          <cell r="DO1396" t="str">
            <v/>
          </cell>
          <cell r="DP1396" t="str">
            <v/>
          </cell>
          <cell r="DQ1396" t="str">
            <v/>
          </cell>
          <cell r="DR1396" t="str">
            <v/>
          </cell>
          <cell r="DS1396" t="str">
            <v/>
          </cell>
          <cell r="DU1396" t="str">
            <v>UBA BANK-C2 DST</v>
          </cell>
          <cell r="DV1396" t="str">
            <v/>
          </cell>
          <cell r="DW1396" t="str">
            <v/>
          </cell>
          <cell r="DX1396" t="str">
            <v/>
          </cell>
          <cell r="DY1396" t="str">
            <v/>
          </cell>
          <cell r="DZ1396" t="str">
            <v/>
          </cell>
          <cell r="EA1396" t="str">
            <v/>
          </cell>
          <cell r="EB1396" t="str">
            <v/>
          </cell>
          <cell r="EC1396" t="str">
            <v/>
          </cell>
          <cell r="ED1396" t="str">
            <v/>
          </cell>
          <cell r="EE1396" t="str">
            <v/>
          </cell>
        </row>
        <row r="1397">
          <cell r="AF1397" t="str">
            <v>UBUY247.COM COMMISSION LINE</v>
          </cell>
          <cell r="AG1397" t="str">
            <v>UBUY247.COM COMMISSION LINE</v>
          </cell>
          <cell r="AH1397" t="str">
            <v/>
          </cell>
          <cell r="AI1397" t="str">
            <v/>
          </cell>
          <cell r="AJ1397" t="str">
            <v/>
          </cell>
          <cell r="AK1397" t="str">
            <v/>
          </cell>
          <cell r="AL1397" t="str">
            <v/>
          </cell>
          <cell r="AM1397" t="str">
            <v/>
          </cell>
          <cell r="AN1397" t="str">
            <v/>
          </cell>
          <cell r="AO1397" t="str">
            <v/>
          </cell>
          <cell r="AP1397" t="str">
            <v/>
          </cell>
          <cell r="AQ1397" t="str">
            <v/>
          </cell>
          <cell r="AR1397" t="str">
            <v/>
          </cell>
          <cell r="AS1397" t="str">
            <v/>
          </cell>
          <cell r="AT1397">
            <v>0</v>
          </cell>
          <cell r="AU1397" t="str">
            <v>UBUY247.COM COMMISSION LINE</v>
          </cell>
          <cell r="AV1397" t="str">
            <v/>
          </cell>
          <cell r="AW1397" t="str">
            <v/>
          </cell>
          <cell r="AX1397" t="str">
            <v/>
          </cell>
          <cell r="AY1397" t="str">
            <v/>
          </cell>
          <cell r="AZ1397" t="str">
            <v/>
          </cell>
          <cell r="BA1397" t="str">
            <v/>
          </cell>
          <cell r="BB1397" t="str">
            <v/>
          </cell>
          <cell r="BC1397" t="str">
            <v/>
          </cell>
          <cell r="BD1397" t="str">
            <v/>
          </cell>
          <cell r="BE1397" t="str">
            <v/>
          </cell>
          <cell r="BG1397" t="str">
            <v>UBUY247.COM COMMISSION LINE</v>
          </cell>
          <cell r="BH1397" t="str">
            <v/>
          </cell>
          <cell r="BI1397" t="str">
            <v/>
          </cell>
          <cell r="BJ1397" t="str">
            <v/>
          </cell>
          <cell r="BK1397" t="str">
            <v/>
          </cell>
          <cell r="BL1397" t="str">
            <v/>
          </cell>
          <cell r="BM1397" t="str">
            <v/>
          </cell>
          <cell r="BN1397" t="str">
            <v/>
          </cell>
          <cell r="BO1397" t="str">
            <v/>
          </cell>
          <cell r="BP1397" t="str">
            <v/>
          </cell>
          <cell r="BQ1397" t="str">
            <v/>
          </cell>
          <cell r="BR1397" t="str">
            <v/>
          </cell>
          <cell r="BS1397" t="str">
            <v/>
          </cell>
          <cell r="BU1397" t="str">
            <v>UBUY247.COM COMMISSION LINE</v>
          </cell>
          <cell r="BV1397" t="str">
            <v/>
          </cell>
          <cell r="BW1397" t="str">
            <v/>
          </cell>
          <cell r="BX1397" t="str">
            <v/>
          </cell>
          <cell r="BY1397" t="str">
            <v/>
          </cell>
          <cell r="BZ1397" t="str">
            <v/>
          </cell>
          <cell r="CA1397" t="str">
            <v/>
          </cell>
          <cell r="CB1397" t="str">
            <v/>
          </cell>
          <cell r="CC1397" t="str">
            <v/>
          </cell>
          <cell r="CD1397" t="str">
            <v/>
          </cell>
          <cell r="CE1397" t="str">
            <v/>
          </cell>
          <cell r="CG1397" t="str">
            <v>UBUY247.COM COMMISSION LINE</v>
          </cell>
          <cell r="CH1397" t="str">
            <v/>
          </cell>
          <cell r="CI1397" t="str">
            <v/>
          </cell>
          <cell r="CJ1397" t="str">
            <v/>
          </cell>
          <cell r="CK1397" t="str">
            <v/>
          </cell>
          <cell r="CL1397" t="str">
            <v/>
          </cell>
          <cell r="CM1397" t="str">
            <v/>
          </cell>
          <cell r="CN1397" t="str">
            <v/>
          </cell>
          <cell r="CO1397" t="str">
            <v/>
          </cell>
          <cell r="CP1397" t="str">
            <v/>
          </cell>
          <cell r="CQ1397" t="str">
            <v/>
          </cell>
          <cell r="CR1397" t="str">
            <v/>
          </cell>
          <cell r="CS1397" t="str">
            <v/>
          </cell>
          <cell r="CU1397" t="str">
            <v>UBUY247.COM COMMISSION LINE</v>
          </cell>
          <cell r="CV1397" t="str">
            <v/>
          </cell>
          <cell r="CW1397" t="str">
            <v/>
          </cell>
          <cell r="CX1397" t="str">
            <v/>
          </cell>
          <cell r="CY1397" t="str">
            <v/>
          </cell>
          <cell r="CZ1397" t="str">
            <v/>
          </cell>
          <cell r="DA1397" t="str">
            <v/>
          </cell>
          <cell r="DB1397" t="str">
            <v/>
          </cell>
          <cell r="DC1397" t="str">
            <v/>
          </cell>
          <cell r="DD1397" t="str">
            <v/>
          </cell>
          <cell r="DE1397" t="str">
            <v/>
          </cell>
          <cell r="DG1397" t="str">
            <v>UBUY247.COM COMMISSION LINE</v>
          </cell>
          <cell r="DH1397" t="str">
            <v/>
          </cell>
          <cell r="DI1397" t="str">
            <v/>
          </cell>
          <cell r="DJ1397" t="str">
            <v/>
          </cell>
          <cell r="DK1397" t="str">
            <v/>
          </cell>
          <cell r="DL1397" t="str">
            <v/>
          </cell>
          <cell r="DM1397" t="str">
            <v/>
          </cell>
          <cell r="DN1397" t="str">
            <v/>
          </cell>
          <cell r="DO1397" t="str">
            <v/>
          </cell>
          <cell r="DP1397" t="str">
            <v/>
          </cell>
          <cell r="DQ1397" t="str">
            <v/>
          </cell>
          <cell r="DR1397" t="str">
            <v/>
          </cell>
          <cell r="DS1397" t="str">
            <v/>
          </cell>
          <cell r="DU1397" t="str">
            <v>UBUY247.COM COMMISSION LINE</v>
          </cell>
          <cell r="DV1397" t="str">
            <v/>
          </cell>
          <cell r="DW1397" t="str">
            <v/>
          </cell>
          <cell r="DX1397" t="str">
            <v/>
          </cell>
          <cell r="DY1397" t="str">
            <v/>
          </cell>
          <cell r="DZ1397" t="str">
            <v/>
          </cell>
          <cell r="EA1397" t="str">
            <v/>
          </cell>
          <cell r="EB1397" t="str">
            <v/>
          </cell>
          <cell r="EC1397" t="str">
            <v/>
          </cell>
          <cell r="ED1397" t="str">
            <v/>
          </cell>
          <cell r="EE1397" t="str">
            <v/>
          </cell>
        </row>
        <row r="1398">
          <cell r="AF1398" t="str">
            <v>UG - MART LIMITED</v>
          </cell>
          <cell r="AG1398" t="str">
            <v>UG - MART LIMITED</v>
          </cell>
          <cell r="AH1398" t="str">
            <v/>
          </cell>
          <cell r="AI1398" t="str">
            <v/>
          </cell>
          <cell r="AJ1398" t="str">
            <v/>
          </cell>
          <cell r="AK1398" t="str">
            <v/>
          </cell>
          <cell r="AL1398" t="str">
            <v/>
          </cell>
          <cell r="AM1398" t="str">
            <v/>
          </cell>
          <cell r="AN1398" t="str">
            <v/>
          </cell>
          <cell r="AO1398" t="str">
            <v/>
          </cell>
          <cell r="AP1398" t="str">
            <v/>
          </cell>
          <cell r="AQ1398" t="str">
            <v/>
          </cell>
          <cell r="AR1398" t="str">
            <v/>
          </cell>
          <cell r="AS1398" t="str">
            <v/>
          </cell>
          <cell r="AT1398">
            <v>0</v>
          </cell>
          <cell r="AU1398" t="str">
            <v>UG - MART LIMITED</v>
          </cell>
          <cell r="AV1398" t="str">
            <v/>
          </cell>
          <cell r="AW1398" t="str">
            <v/>
          </cell>
          <cell r="AX1398">
            <v>2</v>
          </cell>
          <cell r="AY1398">
            <v>1</v>
          </cell>
          <cell r="AZ1398">
            <v>2</v>
          </cell>
          <cell r="BA1398">
            <v>1</v>
          </cell>
          <cell r="BB1398" t="str">
            <v/>
          </cell>
          <cell r="BC1398">
            <v>2</v>
          </cell>
          <cell r="BD1398">
            <v>7</v>
          </cell>
          <cell r="BE1398">
            <v>36</v>
          </cell>
          <cell r="BG1398" t="str">
            <v>UG - MART LIMITED</v>
          </cell>
          <cell r="BH1398" t="str">
            <v/>
          </cell>
          <cell r="BI1398" t="str">
            <v/>
          </cell>
          <cell r="BJ1398" t="str">
            <v/>
          </cell>
          <cell r="BK1398" t="str">
            <v/>
          </cell>
          <cell r="BL1398" t="str">
            <v/>
          </cell>
          <cell r="BM1398" t="str">
            <v/>
          </cell>
          <cell r="BN1398" t="str">
            <v/>
          </cell>
          <cell r="BO1398" t="str">
            <v/>
          </cell>
          <cell r="BP1398" t="str">
            <v/>
          </cell>
          <cell r="BQ1398" t="str">
            <v/>
          </cell>
          <cell r="BR1398" t="str">
            <v/>
          </cell>
          <cell r="BS1398" t="str">
            <v/>
          </cell>
          <cell r="BU1398" t="str">
            <v>UG - MART LIMITED</v>
          </cell>
          <cell r="BV1398" t="str">
            <v/>
          </cell>
          <cell r="BW1398" t="str">
            <v/>
          </cell>
          <cell r="BX1398">
            <v>6</v>
          </cell>
          <cell r="BY1398">
            <v>6</v>
          </cell>
          <cell r="BZ1398">
            <v>22</v>
          </cell>
          <cell r="CA1398">
            <v>2</v>
          </cell>
          <cell r="CB1398" t="str">
            <v/>
          </cell>
          <cell r="CC1398">
            <v>16</v>
          </cell>
          <cell r="CD1398">
            <v>19</v>
          </cell>
          <cell r="CE1398">
            <v>61</v>
          </cell>
          <cell r="CG1398" t="str">
            <v>UG - MART LIMITED</v>
          </cell>
          <cell r="CH1398" t="str">
            <v/>
          </cell>
          <cell r="CI1398" t="str">
            <v/>
          </cell>
          <cell r="CJ1398" t="str">
            <v/>
          </cell>
          <cell r="CK1398" t="str">
            <v/>
          </cell>
          <cell r="CL1398" t="str">
            <v/>
          </cell>
          <cell r="CM1398" t="str">
            <v/>
          </cell>
          <cell r="CN1398" t="str">
            <v/>
          </cell>
          <cell r="CO1398" t="str">
            <v/>
          </cell>
          <cell r="CP1398" t="str">
            <v/>
          </cell>
          <cell r="CQ1398" t="str">
            <v/>
          </cell>
          <cell r="CR1398" t="str">
            <v/>
          </cell>
          <cell r="CS1398" t="str">
            <v/>
          </cell>
          <cell r="CU1398" t="str">
            <v>UG - MART LIMITED</v>
          </cell>
          <cell r="CV1398" t="str">
            <v/>
          </cell>
          <cell r="CW1398" t="str">
            <v/>
          </cell>
          <cell r="CX1398">
            <v>27500</v>
          </cell>
          <cell r="CY1398">
            <v>34207</v>
          </cell>
          <cell r="CZ1398">
            <v>52080</v>
          </cell>
          <cell r="DA1398">
            <v>21027</v>
          </cell>
          <cell r="DB1398" t="str">
            <v/>
          </cell>
          <cell r="DC1398">
            <v>113815</v>
          </cell>
          <cell r="DD1398">
            <v>111000</v>
          </cell>
          <cell r="DE1398">
            <v>290600</v>
          </cell>
          <cell r="DG1398" t="str">
            <v>UG - MART LIMITED</v>
          </cell>
          <cell r="DH1398" t="str">
            <v/>
          </cell>
          <cell r="DI1398" t="str">
            <v/>
          </cell>
          <cell r="DJ1398" t="str">
            <v/>
          </cell>
          <cell r="DK1398" t="str">
            <v/>
          </cell>
          <cell r="DL1398" t="str">
            <v/>
          </cell>
          <cell r="DM1398" t="str">
            <v/>
          </cell>
          <cell r="DN1398" t="str">
            <v/>
          </cell>
          <cell r="DO1398" t="str">
            <v/>
          </cell>
          <cell r="DP1398" t="str">
            <v/>
          </cell>
          <cell r="DQ1398" t="str">
            <v/>
          </cell>
          <cell r="DR1398" t="str">
            <v/>
          </cell>
          <cell r="DS1398" t="str">
            <v/>
          </cell>
          <cell r="DU1398" t="str">
            <v>UG - MART LIMITED</v>
          </cell>
          <cell r="DV1398" t="str">
            <v/>
          </cell>
          <cell r="DW1398" t="str">
            <v/>
          </cell>
          <cell r="DX1398">
            <v>1500</v>
          </cell>
          <cell r="DY1398">
            <v>1200</v>
          </cell>
          <cell r="DZ1398">
            <v>2725</v>
          </cell>
          <cell r="EA1398">
            <v>450</v>
          </cell>
          <cell r="EB1398" t="str">
            <v/>
          </cell>
          <cell r="EC1398">
            <v>3090</v>
          </cell>
          <cell r="ED1398">
            <v>3910</v>
          </cell>
          <cell r="EE1398">
            <v>13040</v>
          </cell>
        </row>
        <row r="1399">
          <cell r="AF1399" t="str">
            <v>UGACHICK POULTRY BREEDERS</v>
          </cell>
          <cell r="AG1399" t="str">
            <v>UGACHICK POULTRY BREEDERS</v>
          </cell>
          <cell r="AH1399" t="str">
            <v/>
          </cell>
          <cell r="AI1399" t="str">
            <v/>
          </cell>
          <cell r="AJ1399" t="str">
            <v/>
          </cell>
          <cell r="AK1399" t="str">
            <v/>
          </cell>
          <cell r="AL1399" t="str">
            <v/>
          </cell>
          <cell r="AM1399" t="str">
            <v/>
          </cell>
          <cell r="AN1399">
            <v>1</v>
          </cell>
          <cell r="AO1399" t="str">
            <v/>
          </cell>
          <cell r="AP1399" t="str">
            <v/>
          </cell>
          <cell r="AQ1399" t="str">
            <v/>
          </cell>
          <cell r="AR1399" t="str">
            <v/>
          </cell>
          <cell r="AS1399" t="str">
            <v/>
          </cell>
          <cell r="AT1399">
            <v>1</v>
          </cell>
          <cell r="AU1399" t="str">
            <v>UGACHICK POULTRY BREEDERS</v>
          </cell>
          <cell r="AV1399" t="str">
            <v/>
          </cell>
          <cell r="AW1399" t="str">
            <v/>
          </cell>
          <cell r="AX1399" t="str">
            <v/>
          </cell>
          <cell r="AY1399" t="str">
            <v/>
          </cell>
          <cell r="AZ1399">
            <v>1</v>
          </cell>
          <cell r="BA1399" t="str">
            <v/>
          </cell>
          <cell r="BB1399" t="str">
            <v/>
          </cell>
          <cell r="BC1399" t="str">
            <v/>
          </cell>
          <cell r="BD1399" t="str">
            <v/>
          </cell>
          <cell r="BE1399" t="str">
            <v/>
          </cell>
          <cell r="BG1399" t="str">
            <v>UGACHICK POULTRY BREEDERS</v>
          </cell>
          <cell r="BH1399" t="str">
            <v/>
          </cell>
          <cell r="BI1399" t="str">
            <v/>
          </cell>
          <cell r="BJ1399" t="str">
            <v/>
          </cell>
          <cell r="BK1399" t="str">
            <v/>
          </cell>
          <cell r="BL1399" t="str">
            <v/>
          </cell>
          <cell r="BM1399" t="str">
            <v/>
          </cell>
          <cell r="BN1399">
            <v>1</v>
          </cell>
          <cell r="BO1399" t="str">
            <v/>
          </cell>
          <cell r="BP1399" t="str">
            <v/>
          </cell>
          <cell r="BQ1399" t="str">
            <v/>
          </cell>
          <cell r="BR1399" t="str">
            <v/>
          </cell>
          <cell r="BS1399" t="str">
            <v/>
          </cell>
          <cell r="BU1399" t="str">
            <v>UGACHICK POULTRY BREEDERS</v>
          </cell>
          <cell r="BV1399" t="str">
            <v/>
          </cell>
          <cell r="BW1399" t="str">
            <v/>
          </cell>
          <cell r="BX1399" t="str">
            <v/>
          </cell>
          <cell r="BY1399" t="str">
            <v/>
          </cell>
          <cell r="BZ1399">
            <v>1</v>
          </cell>
          <cell r="CA1399" t="str">
            <v/>
          </cell>
          <cell r="CB1399" t="str">
            <v/>
          </cell>
          <cell r="CC1399" t="str">
            <v/>
          </cell>
          <cell r="CD1399" t="str">
            <v/>
          </cell>
          <cell r="CE1399" t="str">
            <v/>
          </cell>
          <cell r="CG1399" t="str">
            <v>UGACHICK POULTRY BREEDERS</v>
          </cell>
          <cell r="CH1399" t="str">
            <v/>
          </cell>
          <cell r="CI1399" t="str">
            <v/>
          </cell>
          <cell r="CJ1399" t="str">
            <v/>
          </cell>
          <cell r="CK1399" t="str">
            <v/>
          </cell>
          <cell r="CL1399" t="str">
            <v/>
          </cell>
          <cell r="CM1399" t="str">
            <v/>
          </cell>
          <cell r="CN1399">
            <v>1000</v>
          </cell>
          <cell r="CO1399" t="str">
            <v/>
          </cell>
          <cell r="CP1399" t="str">
            <v/>
          </cell>
          <cell r="CQ1399" t="str">
            <v/>
          </cell>
          <cell r="CR1399" t="str">
            <v/>
          </cell>
          <cell r="CS1399" t="str">
            <v/>
          </cell>
          <cell r="CU1399" t="str">
            <v>UGACHICK POULTRY BREEDERS</v>
          </cell>
          <cell r="CV1399" t="str">
            <v/>
          </cell>
          <cell r="CW1399" t="str">
            <v/>
          </cell>
          <cell r="CX1399" t="str">
            <v/>
          </cell>
          <cell r="CY1399" t="str">
            <v/>
          </cell>
          <cell r="CZ1399">
            <v>1000</v>
          </cell>
          <cell r="DA1399" t="str">
            <v/>
          </cell>
          <cell r="DB1399" t="str">
            <v/>
          </cell>
          <cell r="DC1399" t="str">
            <v/>
          </cell>
          <cell r="DD1399" t="str">
            <v/>
          </cell>
          <cell r="DE1399" t="str">
            <v/>
          </cell>
          <cell r="DG1399" t="str">
            <v>UGACHICK POULTRY BREEDERS</v>
          </cell>
          <cell r="DH1399" t="str">
            <v/>
          </cell>
          <cell r="DI1399" t="str">
            <v/>
          </cell>
          <cell r="DJ1399" t="str">
            <v/>
          </cell>
          <cell r="DK1399" t="str">
            <v/>
          </cell>
          <cell r="DL1399" t="str">
            <v/>
          </cell>
          <cell r="DM1399" t="str">
            <v/>
          </cell>
          <cell r="DN1399">
            <v>400</v>
          </cell>
          <cell r="DO1399" t="str">
            <v/>
          </cell>
          <cell r="DP1399" t="str">
            <v/>
          </cell>
          <cell r="DQ1399" t="str">
            <v/>
          </cell>
          <cell r="DR1399" t="str">
            <v/>
          </cell>
          <cell r="DS1399" t="str">
            <v/>
          </cell>
          <cell r="DU1399" t="str">
            <v>UGACHICK POULTRY BREEDERS</v>
          </cell>
          <cell r="DV1399" t="str">
            <v/>
          </cell>
          <cell r="DW1399" t="str">
            <v/>
          </cell>
          <cell r="DX1399" t="str">
            <v/>
          </cell>
          <cell r="DY1399" t="str">
            <v/>
          </cell>
          <cell r="DZ1399">
            <v>100</v>
          </cell>
          <cell r="EA1399" t="str">
            <v/>
          </cell>
          <cell r="EB1399" t="str">
            <v/>
          </cell>
          <cell r="EC1399" t="str">
            <v/>
          </cell>
          <cell r="ED1399" t="str">
            <v/>
          </cell>
          <cell r="EE1399" t="str">
            <v/>
          </cell>
        </row>
        <row r="1400">
          <cell r="AF1400" t="str">
            <v>UGAFIN LIMITED</v>
          </cell>
          <cell r="AG1400" t="str">
            <v>UGAFIN LIMITED</v>
          </cell>
          <cell r="AH1400" t="str">
            <v/>
          </cell>
          <cell r="AI1400" t="str">
            <v/>
          </cell>
          <cell r="AJ1400">
            <v>2</v>
          </cell>
          <cell r="AK1400" t="str">
            <v/>
          </cell>
          <cell r="AL1400" t="str">
            <v/>
          </cell>
          <cell r="AM1400" t="str">
            <v/>
          </cell>
          <cell r="AN1400" t="str">
            <v/>
          </cell>
          <cell r="AO1400" t="str">
            <v/>
          </cell>
          <cell r="AP1400" t="str">
            <v/>
          </cell>
          <cell r="AQ1400" t="str">
            <v/>
          </cell>
          <cell r="AR1400" t="str">
            <v/>
          </cell>
          <cell r="AS1400" t="str">
            <v/>
          </cell>
          <cell r="AT1400">
            <v>2</v>
          </cell>
          <cell r="AU1400" t="str">
            <v>UGAFIN LIMITED</v>
          </cell>
          <cell r="AV1400" t="str">
            <v/>
          </cell>
          <cell r="AW1400" t="str">
            <v/>
          </cell>
          <cell r="AX1400" t="str">
            <v/>
          </cell>
          <cell r="AY1400" t="str">
            <v/>
          </cell>
          <cell r="AZ1400" t="str">
            <v/>
          </cell>
          <cell r="BA1400" t="str">
            <v/>
          </cell>
          <cell r="BB1400" t="str">
            <v/>
          </cell>
          <cell r="BC1400" t="str">
            <v/>
          </cell>
          <cell r="BD1400" t="str">
            <v/>
          </cell>
          <cell r="BE1400" t="str">
            <v/>
          </cell>
          <cell r="BG1400" t="str">
            <v>UGAFIN LIMITED</v>
          </cell>
          <cell r="BH1400" t="str">
            <v/>
          </cell>
          <cell r="BI1400" t="str">
            <v/>
          </cell>
          <cell r="BJ1400">
            <v>3</v>
          </cell>
          <cell r="BK1400" t="str">
            <v/>
          </cell>
          <cell r="BL1400" t="str">
            <v/>
          </cell>
          <cell r="BM1400" t="str">
            <v/>
          </cell>
          <cell r="BN1400" t="str">
            <v/>
          </cell>
          <cell r="BO1400" t="str">
            <v/>
          </cell>
          <cell r="BP1400" t="str">
            <v/>
          </cell>
          <cell r="BQ1400" t="str">
            <v/>
          </cell>
          <cell r="BR1400" t="str">
            <v/>
          </cell>
          <cell r="BS1400" t="str">
            <v/>
          </cell>
          <cell r="BU1400" t="str">
            <v>UGAFIN LIMITED</v>
          </cell>
          <cell r="BV1400" t="str">
            <v/>
          </cell>
          <cell r="BW1400" t="str">
            <v/>
          </cell>
          <cell r="BX1400" t="str">
            <v/>
          </cell>
          <cell r="BY1400" t="str">
            <v/>
          </cell>
          <cell r="BZ1400" t="str">
            <v/>
          </cell>
          <cell r="CA1400" t="str">
            <v/>
          </cell>
          <cell r="CB1400" t="str">
            <v/>
          </cell>
          <cell r="CC1400" t="str">
            <v/>
          </cell>
          <cell r="CD1400" t="str">
            <v/>
          </cell>
          <cell r="CE1400" t="str">
            <v/>
          </cell>
          <cell r="CG1400" t="str">
            <v>UGAFIN LIMITED</v>
          </cell>
          <cell r="CH1400" t="str">
            <v/>
          </cell>
          <cell r="CI1400" t="str">
            <v/>
          </cell>
          <cell r="CJ1400">
            <v>7000</v>
          </cell>
          <cell r="CK1400" t="str">
            <v/>
          </cell>
          <cell r="CL1400" t="str">
            <v/>
          </cell>
          <cell r="CM1400" t="str">
            <v/>
          </cell>
          <cell r="CN1400" t="str">
            <v/>
          </cell>
          <cell r="CO1400" t="str">
            <v/>
          </cell>
          <cell r="CP1400" t="str">
            <v/>
          </cell>
          <cell r="CQ1400" t="str">
            <v/>
          </cell>
          <cell r="CR1400" t="str">
            <v/>
          </cell>
          <cell r="CS1400" t="str">
            <v/>
          </cell>
          <cell r="CU1400" t="str">
            <v>UGAFIN LIMITED</v>
          </cell>
          <cell r="CV1400" t="str">
            <v/>
          </cell>
          <cell r="CW1400" t="str">
            <v/>
          </cell>
          <cell r="CX1400" t="str">
            <v/>
          </cell>
          <cell r="CY1400" t="str">
            <v/>
          </cell>
          <cell r="CZ1400" t="str">
            <v/>
          </cell>
          <cell r="DA1400" t="str">
            <v/>
          </cell>
          <cell r="DB1400" t="str">
            <v/>
          </cell>
          <cell r="DC1400" t="str">
            <v/>
          </cell>
          <cell r="DD1400" t="str">
            <v/>
          </cell>
          <cell r="DE1400" t="str">
            <v/>
          </cell>
          <cell r="DG1400" t="str">
            <v>UGAFIN LIMITED</v>
          </cell>
          <cell r="DH1400" t="str">
            <v/>
          </cell>
          <cell r="DI1400" t="str">
            <v/>
          </cell>
          <cell r="DJ1400">
            <v>800</v>
          </cell>
          <cell r="DK1400" t="str">
            <v/>
          </cell>
          <cell r="DL1400" t="str">
            <v/>
          </cell>
          <cell r="DM1400" t="str">
            <v/>
          </cell>
          <cell r="DN1400" t="str">
            <v/>
          </cell>
          <cell r="DO1400" t="str">
            <v/>
          </cell>
          <cell r="DP1400" t="str">
            <v/>
          </cell>
          <cell r="DQ1400" t="str">
            <v/>
          </cell>
          <cell r="DR1400" t="str">
            <v/>
          </cell>
          <cell r="DS1400" t="str">
            <v/>
          </cell>
          <cell r="DU1400" t="str">
            <v>UGAFIN LIMITED</v>
          </cell>
          <cell r="DV1400" t="str">
            <v/>
          </cell>
          <cell r="DW1400" t="str">
            <v/>
          </cell>
          <cell r="DX1400" t="str">
            <v/>
          </cell>
          <cell r="DY1400" t="str">
            <v/>
          </cell>
          <cell r="DZ1400" t="str">
            <v/>
          </cell>
          <cell r="EA1400" t="str">
            <v/>
          </cell>
          <cell r="EB1400" t="str">
            <v/>
          </cell>
          <cell r="EC1400" t="str">
            <v/>
          </cell>
          <cell r="ED1400" t="str">
            <v/>
          </cell>
          <cell r="EE1400" t="str">
            <v/>
          </cell>
        </row>
        <row r="1401">
          <cell r="AF1401" t="str">
            <v>UGAFODE IBANDA</v>
          </cell>
          <cell r="AG1401" t="str">
            <v>UGAFODE IBANDA</v>
          </cell>
          <cell r="AH1401" t="str">
            <v/>
          </cell>
          <cell r="AI1401" t="str">
            <v/>
          </cell>
          <cell r="AJ1401" t="str">
            <v/>
          </cell>
          <cell r="AK1401" t="str">
            <v/>
          </cell>
          <cell r="AL1401" t="str">
            <v/>
          </cell>
          <cell r="AM1401" t="str">
            <v/>
          </cell>
          <cell r="AN1401" t="str">
            <v/>
          </cell>
          <cell r="AO1401" t="str">
            <v/>
          </cell>
          <cell r="AP1401" t="str">
            <v/>
          </cell>
          <cell r="AQ1401" t="str">
            <v/>
          </cell>
          <cell r="AR1401" t="str">
            <v/>
          </cell>
          <cell r="AS1401" t="str">
            <v/>
          </cell>
          <cell r="AT1401">
            <v>0</v>
          </cell>
          <cell r="AU1401" t="str">
            <v>UGAFODE IBANDA</v>
          </cell>
          <cell r="AV1401" t="str">
            <v/>
          </cell>
          <cell r="AW1401" t="str">
            <v/>
          </cell>
          <cell r="AX1401" t="str">
            <v/>
          </cell>
          <cell r="AY1401" t="str">
            <v/>
          </cell>
          <cell r="AZ1401" t="str">
            <v/>
          </cell>
          <cell r="BA1401" t="str">
            <v/>
          </cell>
          <cell r="BB1401" t="str">
            <v/>
          </cell>
          <cell r="BC1401" t="str">
            <v/>
          </cell>
          <cell r="BD1401" t="str">
            <v/>
          </cell>
          <cell r="BE1401" t="str">
            <v/>
          </cell>
          <cell r="BG1401" t="str">
            <v>UGAFODE IBANDA</v>
          </cell>
          <cell r="BH1401" t="str">
            <v/>
          </cell>
          <cell r="BI1401" t="str">
            <v/>
          </cell>
          <cell r="BJ1401" t="str">
            <v/>
          </cell>
          <cell r="BK1401" t="str">
            <v/>
          </cell>
          <cell r="BL1401" t="str">
            <v/>
          </cell>
          <cell r="BM1401" t="str">
            <v/>
          </cell>
          <cell r="BN1401" t="str">
            <v/>
          </cell>
          <cell r="BO1401" t="str">
            <v/>
          </cell>
          <cell r="BP1401" t="str">
            <v/>
          </cell>
          <cell r="BQ1401" t="str">
            <v/>
          </cell>
          <cell r="BR1401" t="str">
            <v/>
          </cell>
          <cell r="BS1401" t="str">
            <v/>
          </cell>
          <cell r="BU1401" t="str">
            <v>UGAFODE IBANDA</v>
          </cell>
          <cell r="BV1401" t="str">
            <v/>
          </cell>
          <cell r="BW1401" t="str">
            <v/>
          </cell>
          <cell r="BX1401" t="str">
            <v/>
          </cell>
          <cell r="BY1401" t="str">
            <v/>
          </cell>
          <cell r="BZ1401" t="str">
            <v/>
          </cell>
          <cell r="CA1401" t="str">
            <v/>
          </cell>
          <cell r="CB1401" t="str">
            <v/>
          </cell>
          <cell r="CC1401" t="str">
            <v/>
          </cell>
          <cell r="CD1401" t="str">
            <v/>
          </cell>
          <cell r="CE1401" t="str">
            <v/>
          </cell>
          <cell r="CG1401" t="str">
            <v>UGAFODE IBANDA</v>
          </cell>
          <cell r="CH1401" t="str">
            <v/>
          </cell>
          <cell r="CI1401" t="str">
            <v/>
          </cell>
          <cell r="CJ1401" t="str">
            <v/>
          </cell>
          <cell r="CK1401" t="str">
            <v/>
          </cell>
          <cell r="CL1401" t="str">
            <v/>
          </cell>
          <cell r="CM1401" t="str">
            <v/>
          </cell>
          <cell r="CN1401" t="str">
            <v/>
          </cell>
          <cell r="CO1401" t="str">
            <v/>
          </cell>
          <cell r="CP1401" t="str">
            <v/>
          </cell>
          <cell r="CQ1401" t="str">
            <v/>
          </cell>
          <cell r="CR1401" t="str">
            <v/>
          </cell>
          <cell r="CS1401" t="str">
            <v/>
          </cell>
          <cell r="CU1401" t="str">
            <v>UGAFODE IBANDA</v>
          </cell>
          <cell r="CV1401" t="str">
            <v/>
          </cell>
          <cell r="CW1401" t="str">
            <v/>
          </cell>
          <cell r="CX1401" t="str">
            <v/>
          </cell>
          <cell r="CY1401" t="str">
            <v/>
          </cell>
          <cell r="CZ1401" t="str">
            <v/>
          </cell>
          <cell r="DA1401" t="str">
            <v/>
          </cell>
          <cell r="DB1401" t="str">
            <v/>
          </cell>
          <cell r="DC1401" t="str">
            <v/>
          </cell>
          <cell r="DD1401" t="str">
            <v/>
          </cell>
          <cell r="DE1401" t="str">
            <v/>
          </cell>
          <cell r="DG1401" t="str">
            <v>UGAFODE IBANDA</v>
          </cell>
          <cell r="DH1401" t="str">
            <v/>
          </cell>
          <cell r="DI1401" t="str">
            <v/>
          </cell>
          <cell r="DJ1401" t="str">
            <v/>
          </cell>
          <cell r="DK1401" t="str">
            <v/>
          </cell>
          <cell r="DL1401" t="str">
            <v/>
          </cell>
          <cell r="DM1401" t="str">
            <v/>
          </cell>
          <cell r="DN1401" t="str">
            <v/>
          </cell>
          <cell r="DO1401" t="str">
            <v/>
          </cell>
          <cell r="DP1401" t="str">
            <v/>
          </cell>
          <cell r="DQ1401" t="str">
            <v/>
          </cell>
          <cell r="DR1401" t="str">
            <v/>
          </cell>
          <cell r="DS1401" t="str">
            <v/>
          </cell>
          <cell r="DU1401" t="str">
            <v>UGAFODE IBANDA</v>
          </cell>
          <cell r="DV1401" t="str">
            <v/>
          </cell>
          <cell r="DW1401" t="str">
            <v/>
          </cell>
          <cell r="DX1401" t="str">
            <v/>
          </cell>
          <cell r="DY1401" t="str">
            <v/>
          </cell>
          <cell r="DZ1401" t="str">
            <v/>
          </cell>
          <cell r="EA1401" t="str">
            <v/>
          </cell>
          <cell r="EB1401" t="str">
            <v/>
          </cell>
          <cell r="EC1401" t="str">
            <v/>
          </cell>
          <cell r="ED1401" t="str">
            <v/>
          </cell>
          <cell r="EE1401" t="str">
            <v/>
          </cell>
        </row>
        <row r="1402">
          <cell r="AF1402" t="str">
            <v>UGAFODE ISHAKA</v>
          </cell>
          <cell r="AG1402" t="str">
            <v>UGAFODE ISHAKA</v>
          </cell>
          <cell r="AH1402" t="str">
            <v/>
          </cell>
          <cell r="AI1402" t="str">
            <v/>
          </cell>
          <cell r="AJ1402" t="str">
            <v/>
          </cell>
          <cell r="AK1402" t="str">
            <v/>
          </cell>
          <cell r="AL1402" t="str">
            <v/>
          </cell>
          <cell r="AM1402" t="str">
            <v/>
          </cell>
          <cell r="AN1402" t="str">
            <v/>
          </cell>
          <cell r="AO1402" t="str">
            <v/>
          </cell>
          <cell r="AP1402" t="str">
            <v/>
          </cell>
          <cell r="AQ1402" t="str">
            <v/>
          </cell>
          <cell r="AR1402" t="str">
            <v/>
          </cell>
          <cell r="AS1402" t="str">
            <v/>
          </cell>
          <cell r="AT1402">
            <v>0</v>
          </cell>
          <cell r="AU1402" t="str">
            <v>UGAFODE ISHAKA</v>
          </cell>
          <cell r="AV1402" t="str">
            <v/>
          </cell>
          <cell r="AW1402" t="str">
            <v/>
          </cell>
          <cell r="AX1402" t="str">
            <v/>
          </cell>
          <cell r="AY1402" t="str">
            <v/>
          </cell>
          <cell r="AZ1402" t="str">
            <v/>
          </cell>
          <cell r="BA1402" t="str">
            <v/>
          </cell>
          <cell r="BB1402" t="str">
            <v/>
          </cell>
          <cell r="BC1402" t="str">
            <v/>
          </cell>
          <cell r="BD1402" t="str">
            <v/>
          </cell>
          <cell r="BE1402" t="str">
            <v/>
          </cell>
          <cell r="BG1402" t="str">
            <v>UGAFODE ISHAKA</v>
          </cell>
          <cell r="BH1402" t="str">
            <v/>
          </cell>
          <cell r="BI1402" t="str">
            <v/>
          </cell>
          <cell r="BJ1402" t="str">
            <v/>
          </cell>
          <cell r="BK1402" t="str">
            <v/>
          </cell>
          <cell r="BL1402" t="str">
            <v/>
          </cell>
          <cell r="BM1402" t="str">
            <v/>
          </cell>
          <cell r="BN1402" t="str">
            <v/>
          </cell>
          <cell r="BO1402" t="str">
            <v/>
          </cell>
          <cell r="BP1402" t="str">
            <v/>
          </cell>
          <cell r="BQ1402" t="str">
            <v/>
          </cell>
          <cell r="BR1402" t="str">
            <v/>
          </cell>
          <cell r="BS1402" t="str">
            <v/>
          </cell>
          <cell r="BU1402" t="str">
            <v>UGAFODE ISHAKA</v>
          </cell>
          <cell r="BV1402" t="str">
            <v/>
          </cell>
          <cell r="BW1402" t="str">
            <v/>
          </cell>
          <cell r="BX1402" t="str">
            <v/>
          </cell>
          <cell r="BY1402" t="str">
            <v/>
          </cell>
          <cell r="BZ1402" t="str">
            <v/>
          </cell>
          <cell r="CA1402" t="str">
            <v/>
          </cell>
          <cell r="CB1402" t="str">
            <v/>
          </cell>
          <cell r="CC1402" t="str">
            <v/>
          </cell>
          <cell r="CD1402" t="str">
            <v/>
          </cell>
          <cell r="CE1402" t="str">
            <v/>
          </cell>
          <cell r="CG1402" t="str">
            <v>UGAFODE ISHAKA</v>
          </cell>
          <cell r="CH1402" t="str">
            <v/>
          </cell>
          <cell r="CI1402" t="str">
            <v/>
          </cell>
          <cell r="CJ1402" t="str">
            <v/>
          </cell>
          <cell r="CK1402" t="str">
            <v/>
          </cell>
          <cell r="CL1402" t="str">
            <v/>
          </cell>
          <cell r="CM1402" t="str">
            <v/>
          </cell>
          <cell r="CN1402" t="str">
            <v/>
          </cell>
          <cell r="CO1402" t="str">
            <v/>
          </cell>
          <cell r="CP1402" t="str">
            <v/>
          </cell>
          <cell r="CQ1402" t="str">
            <v/>
          </cell>
          <cell r="CR1402" t="str">
            <v/>
          </cell>
          <cell r="CS1402" t="str">
            <v/>
          </cell>
          <cell r="CU1402" t="str">
            <v>UGAFODE ISHAKA</v>
          </cell>
          <cell r="CV1402" t="str">
            <v/>
          </cell>
          <cell r="CW1402" t="str">
            <v/>
          </cell>
          <cell r="CX1402" t="str">
            <v/>
          </cell>
          <cell r="CY1402" t="str">
            <v/>
          </cell>
          <cell r="CZ1402" t="str">
            <v/>
          </cell>
          <cell r="DA1402" t="str">
            <v/>
          </cell>
          <cell r="DB1402" t="str">
            <v/>
          </cell>
          <cell r="DC1402" t="str">
            <v/>
          </cell>
          <cell r="DD1402" t="str">
            <v/>
          </cell>
          <cell r="DE1402" t="str">
            <v/>
          </cell>
          <cell r="DG1402" t="str">
            <v>UGAFODE ISHAKA</v>
          </cell>
          <cell r="DH1402" t="str">
            <v/>
          </cell>
          <cell r="DI1402" t="str">
            <v/>
          </cell>
          <cell r="DJ1402" t="str">
            <v/>
          </cell>
          <cell r="DK1402" t="str">
            <v/>
          </cell>
          <cell r="DL1402" t="str">
            <v/>
          </cell>
          <cell r="DM1402" t="str">
            <v/>
          </cell>
          <cell r="DN1402" t="str">
            <v/>
          </cell>
          <cell r="DO1402" t="str">
            <v/>
          </cell>
          <cell r="DP1402" t="str">
            <v/>
          </cell>
          <cell r="DQ1402" t="str">
            <v/>
          </cell>
          <cell r="DR1402" t="str">
            <v/>
          </cell>
          <cell r="DS1402" t="str">
            <v/>
          </cell>
          <cell r="DU1402" t="str">
            <v>UGAFODE ISHAKA</v>
          </cell>
          <cell r="DV1402" t="str">
            <v/>
          </cell>
          <cell r="DW1402" t="str">
            <v/>
          </cell>
          <cell r="DX1402" t="str">
            <v/>
          </cell>
          <cell r="DY1402" t="str">
            <v/>
          </cell>
          <cell r="DZ1402" t="str">
            <v/>
          </cell>
          <cell r="EA1402" t="str">
            <v/>
          </cell>
          <cell r="EB1402" t="str">
            <v/>
          </cell>
          <cell r="EC1402" t="str">
            <v/>
          </cell>
          <cell r="ED1402" t="str">
            <v/>
          </cell>
          <cell r="EE1402" t="str">
            <v/>
          </cell>
        </row>
        <row r="1403">
          <cell r="AF1403" t="str">
            <v>UGAFODE KYOTERA</v>
          </cell>
          <cell r="AG1403" t="str">
            <v>UGAFODE KYOTERA</v>
          </cell>
          <cell r="AH1403">
            <v>1</v>
          </cell>
          <cell r="AI1403">
            <v>1</v>
          </cell>
          <cell r="AJ1403" t="str">
            <v/>
          </cell>
          <cell r="AK1403" t="str">
            <v/>
          </cell>
          <cell r="AL1403" t="str">
            <v/>
          </cell>
          <cell r="AM1403" t="str">
            <v/>
          </cell>
          <cell r="AN1403" t="str">
            <v/>
          </cell>
          <cell r="AO1403" t="str">
            <v/>
          </cell>
          <cell r="AP1403" t="str">
            <v/>
          </cell>
          <cell r="AQ1403" t="str">
            <v/>
          </cell>
          <cell r="AR1403" t="str">
            <v/>
          </cell>
          <cell r="AS1403" t="str">
            <v/>
          </cell>
          <cell r="AT1403">
            <v>2</v>
          </cell>
          <cell r="AU1403" t="str">
            <v>UGAFODE KYOTERA</v>
          </cell>
          <cell r="AV1403" t="str">
            <v/>
          </cell>
          <cell r="AW1403" t="str">
            <v/>
          </cell>
          <cell r="AX1403" t="str">
            <v/>
          </cell>
          <cell r="AY1403" t="str">
            <v/>
          </cell>
          <cell r="AZ1403" t="str">
            <v/>
          </cell>
          <cell r="BA1403" t="str">
            <v/>
          </cell>
          <cell r="BB1403" t="str">
            <v/>
          </cell>
          <cell r="BC1403" t="str">
            <v/>
          </cell>
          <cell r="BD1403" t="str">
            <v/>
          </cell>
          <cell r="BE1403" t="str">
            <v/>
          </cell>
          <cell r="BG1403" t="str">
            <v>UGAFODE KYOTERA</v>
          </cell>
          <cell r="BH1403">
            <v>1</v>
          </cell>
          <cell r="BI1403">
            <v>1</v>
          </cell>
          <cell r="BJ1403" t="str">
            <v/>
          </cell>
          <cell r="BK1403" t="str">
            <v/>
          </cell>
          <cell r="BL1403" t="str">
            <v/>
          </cell>
          <cell r="BM1403" t="str">
            <v/>
          </cell>
          <cell r="BN1403" t="str">
            <v/>
          </cell>
          <cell r="BO1403" t="str">
            <v/>
          </cell>
          <cell r="BP1403" t="str">
            <v/>
          </cell>
          <cell r="BQ1403" t="str">
            <v/>
          </cell>
          <cell r="BR1403" t="str">
            <v/>
          </cell>
          <cell r="BS1403" t="str">
            <v/>
          </cell>
          <cell r="BU1403" t="str">
            <v>UGAFODE KYOTERA</v>
          </cell>
          <cell r="BV1403" t="str">
            <v/>
          </cell>
          <cell r="BW1403" t="str">
            <v/>
          </cell>
          <cell r="BX1403" t="str">
            <v/>
          </cell>
          <cell r="BY1403" t="str">
            <v/>
          </cell>
          <cell r="BZ1403" t="str">
            <v/>
          </cell>
          <cell r="CA1403" t="str">
            <v/>
          </cell>
          <cell r="CB1403" t="str">
            <v/>
          </cell>
          <cell r="CC1403" t="str">
            <v/>
          </cell>
          <cell r="CD1403" t="str">
            <v/>
          </cell>
          <cell r="CE1403" t="str">
            <v/>
          </cell>
          <cell r="CG1403" t="str">
            <v>UGAFODE KYOTERA</v>
          </cell>
          <cell r="CH1403">
            <v>80000</v>
          </cell>
          <cell r="CI1403">
            <v>1000</v>
          </cell>
          <cell r="CJ1403" t="str">
            <v/>
          </cell>
          <cell r="CK1403" t="str">
            <v/>
          </cell>
          <cell r="CL1403" t="str">
            <v/>
          </cell>
          <cell r="CM1403" t="str">
            <v/>
          </cell>
          <cell r="CN1403" t="str">
            <v/>
          </cell>
          <cell r="CO1403" t="str">
            <v/>
          </cell>
          <cell r="CP1403" t="str">
            <v/>
          </cell>
          <cell r="CQ1403" t="str">
            <v/>
          </cell>
          <cell r="CR1403" t="str">
            <v/>
          </cell>
          <cell r="CS1403" t="str">
            <v/>
          </cell>
          <cell r="CU1403" t="str">
            <v>UGAFODE KYOTERA</v>
          </cell>
          <cell r="CV1403" t="str">
            <v/>
          </cell>
          <cell r="CW1403" t="str">
            <v/>
          </cell>
          <cell r="CX1403" t="str">
            <v/>
          </cell>
          <cell r="CY1403" t="str">
            <v/>
          </cell>
          <cell r="CZ1403" t="str">
            <v/>
          </cell>
          <cell r="DA1403" t="str">
            <v/>
          </cell>
          <cell r="DB1403" t="str">
            <v/>
          </cell>
          <cell r="DC1403" t="str">
            <v/>
          </cell>
          <cell r="DD1403" t="str">
            <v/>
          </cell>
          <cell r="DE1403" t="str">
            <v/>
          </cell>
          <cell r="DG1403" t="str">
            <v>UGAFODE KYOTERA</v>
          </cell>
          <cell r="DH1403">
            <v>400</v>
          </cell>
          <cell r="DI1403">
            <v>400</v>
          </cell>
          <cell r="DJ1403" t="str">
            <v/>
          </cell>
          <cell r="DK1403" t="str">
            <v/>
          </cell>
          <cell r="DL1403" t="str">
            <v/>
          </cell>
          <cell r="DM1403" t="str">
            <v/>
          </cell>
          <cell r="DN1403" t="str">
            <v/>
          </cell>
          <cell r="DO1403" t="str">
            <v/>
          </cell>
          <cell r="DP1403" t="str">
            <v/>
          </cell>
          <cell r="DQ1403" t="str">
            <v/>
          </cell>
          <cell r="DR1403" t="str">
            <v/>
          </cell>
          <cell r="DS1403" t="str">
            <v/>
          </cell>
          <cell r="DU1403" t="str">
            <v>UGAFODE KYOTERA</v>
          </cell>
          <cell r="DV1403" t="str">
            <v/>
          </cell>
          <cell r="DW1403" t="str">
            <v/>
          </cell>
          <cell r="DX1403" t="str">
            <v/>
          </cell>
          <cell r="DY1403" t="str">
            <v/>
          </cell>
          <cell r="DZ1403" t="str">
            <v/>
          </cell>
          <cell r="EA1403" t="str">
            <v/>
          </cell>
          <cell r="EB1403" t="str">
            <v/>
          </cell>
          <cell r="EC1403" t="str">
            <v/>
          </cell>
          <cell r="ED1403" t="str">
            <v/>
          </cell>
          <cell r="EE1403" t="str">
            <v/>
          </cell>
        </row>
        <row r="1404">
          <cell r="AF1404" t="str">
            <v>UGAFODE LYANTONDE</v>
          </cell>
          <cell r="AG1404" t="str">
            <v>UGAFODE LYANTONDE</v>
          </cell>
          <cell r="AH1404" t="str">
            <v/>
          </cell>
          <cell r="AI1404" t="str">
            <v/>
          </cell>
          <cell r="AJ1404" t="str">
            <v/>
          </cell>
          <cell r="AK1404" t="str">
            <v/>
          </cell>
          <cell r="AL1404" t="str">
            <v/>
          </cell>
          <cell r="AM1404" t="str">
            <v/>
          </cell>
          <cell r="AN1404" t="str">
            <v/>
          </cell>
          <cell r="AO1404" t="str">
            <v/>
          </cell>
          <cell r="AP1404" t="str">
            <v/>
          </cell>
          <cell r="AQ1404" t="str">
            <v/>
          </cell>
          <cell r="AR1404" t="str">
            <v/>
          </cell>
          <cell r="AS1404" t="str">
            <v/>
          </cell>
          <cell r="AT1404">
            <v>0</v>
          </cell>
          <cell r="AU1404" t="str">
            <v>UGAFODE LYANTONDE</v>
          </cell>
          <cell r="AV1404" t="str">
            <v/>
          </cell>
          <cell r="AW1404" t="str">
            <v/>
          </cell>
          <cell r="AX1404" t="str">
            <v/>
          </cell>
          <cell r="AY1404" t="str">
            <v/>
          </cell>
          <cell r="AZ1404" t="str">
            <v/>
          </cell>
          <cell r="BA1404" t="str">
            <v/>
          </cell>
          <cell r="BB1404" t="str">
            <v/>
          </cell>
          <cell r="BC1404" t="str">
            <v/>
          </cell>
          <cell r="BD1404" t="str">
            <v/>
          </cell>
          <cell r="BE1404" t="str">
            <v/>
          </cell>
          <cell r="BG1404" t="str">
            <v>UGAFODE LYANTONDE</v>
          </cell>
          <cell r="BH1404" t="str">
            <v/>
          </cell>
          <cell r="BI1404" t="str">
            <v/>
          </cell>
          <cell r="BJ1404" t="str">
            <v/>
          </cell>
          <cell r="BK1404" t="str">
            <v/>
          </cell>
          <cell r="BL1404" t="str">
            <v/>
          </cell>
          <cell r="BM1404" t="str">
            <v/>
          </cell>
          <cell r="BN1404" t="str">
            <v/>
          </cell>
          <cell r="BO1404" t="str">
            <v/>
          </cell>
          <cell r="BP1404" t="str">
            <v/>
          </cell>
          <cell r="BQ1404" t="str">
            <v/>
          </cell>
          <cell r="BR1404" t="str">
            <v/>
          </cell>
          <cell r="BS1404" t="str">
            <v/>
          </cell>
          <cell r="BU1404" t="str">
            <v>UGAFODE LYANTONDE</v>
          </cell>
          <cell r="BV1404" t="str">
            <v/>
          </cell>
          <cell r="BW1404" t="str">
            <v/>
          </cell>
          <cell r="BX1404" t="str">
            <v/>
          </cell>
          <cell r="BY1404" t="str">
            <v/>
          </cell>
          <cell r="BZ1404" t="str">
            <v/>
          </cell>
          <cell r="CA1404" t="str">
            <v/>
          </cell>
          <cell r="CB1404" t="str">
            <v/>
          </cell>
          <cell r="CC1404" t="str">
            <v/>
          </cell>
          <cell r="CD1404" t="str">
            <v/>
          </cell>
          <cell r="CE1404" t="str">
            <v/>
          </cell>
          <cell r="CG1404" t="str">
            <v>UGAFODE LYANTONDE</v>
          </cell>
          <cell r="CH1404" t="str">
            <v/>
          </cell>
          <cell r="CI1404" t="str">
            <v/>
          </cell>
          <cell r="CJ1404" t="str">
            <v/>
          </cell>
          <cell r="CK1404" t="str">
            <v/>
          </cell>
          <cell r="CL1404" t="str">
            <v/>
          </cell>
          <cell r="CM1404" t="str">
            <v/>
          </cell>
          <cell r="CN1404" t="str">
            <v/>
          </cell>
          <cell r="CO1404" t="str">
            <v/>
          </cell>
          <cell r="CP1404" t="str">
            <v/>
          </cell>
          <cell r="CQ1404" t="str">
            <v/>
          </cell>
          <cell r="CR1404" t="str">
            <v/>
          </cell>
          <cell r="CS1404" t="str">
            <v/>
          </cell>
          <cell r="CU1404" t="str">
            <v>UGAFODE LYANTONDE</v>
          </cell>
          <cell r="CV1404" t="str">
            <v/>
          </cell>
          <cell r="CW1404" t="str">
            <v/>
          </cell>
          <cell r="CX1404" t="str">
            <v/>
          </cell>
          <cell r="CY1404" t="str">
            <v/>
          </cell>
          <cell r="CZ1404" t="str">
            <v/>
          </cell>
          <cell r="DA1404" t="str">
            <v/>
          </cell>
          <cell r="DB1404" t="str">
            <v/>
          </cell>
          <cell r="DC1404" t="str">
            <v/>
          </cell>
          <cell r="DD1404" t="str">
            <v/>
          </cell>
          <cell r="DE1404" t="str">
            <v/>
          </cell>
          <cell r="DG1404" t="str">
            <v>UGAFODE LYANTONDE</v>
          </cell>
          <cell r="DH1404" t="str">
            <v/>
          </cell>
          <cell r="DI1404" t="str">
            <v/>
          </cell>
          <cell r="DJ1404" t="str">
            <v/>
          </cell>
          <cell r="DK1404" t="str">
            <v/>
          </cell>
          <cell r="DL1404" t="str">
            <v/>
          </cell>
          <cell r="DM1404" t="str">
            <v/>
          </cell>
          <cell r="DN1404" t="str">
            <v/>
          </cell>
          <cell r="DO1404" t="str">
            <v/>
          </cell>
          <cell r="DP1404" t="str">
            <v/>
          </cell>
          <cell r="DQ1404" t="str">
            <v/>
          </cell>
          <cell r="DR1404" t="str">
            <v/>
          </cell>
          <cell r="DS1404" t="str">
            <v/>
          </cell>
          <cell r="DU1404" t="str">
            <v>UGAFODE LYANTONDE</v>
          </cell>
          <cell r="DV1404" t="str">
            <v/>
          </cell>
          <cell r="DW1404" t="str">
            <v/>
          </cell>
          <cell r="DX1404" t="str">
            <v/>
          </cell>
          <cell r="DY1404" t="str">
            <v/>
          </cell>
          <cell r="DZ1404" t="str">
            <v/>
          </cell>
          <cell r="EA1404" t="str">
            <v/>
          </cell>
          <cell r="EB1404" t="str">
            <v/>
          </cell>
          <cell r="EC1404" t="str">
            <v/>
          </cell>
          <cell r="ED1404" t="str">
            <v/>
          </cell>
          <cell r="EE1404" t="str">
            <v/>
          </cell>
        </row>
        <row r="1405">
          <cell r="AF1405" t="str">
            <v>UGAFODE MBARARA</v>
          </cell>
          <cell r="AG1405" t="str">
            <v>UGAFODE MBARARA</v>
          </cell>
          <cell r="AH1405" t="str">
            <v/>
          </cell>
          <cell r="AI1405" t="str">
            <v/>
          </cell>
          <cell r="AJ1405" t="str">
            <v/>
          </cell>
          <cell r="AK1405" t="str">
            <v/>
          </cell>
          <cell r="AL1405" t="str">
            <v/>
          </cell>
          <cell r="AM1405" t="str">
            <v/>
          </cell>
          <cell r="AN1405" t="str">
            <v/>
          </cell>
          <cell r="AO1405" t="str">
            <v/>
          </cell>
          <cell r="AP1405" t="str">
            <v/>
          </cell>
          <cell r="AQ1405" t="str">
            <v/>
          </cell>
          <cell r="AR1405" t="str">
            <v/>
          </cell>
          <cell r="AS1405" t="str">
            <v/>
          </cell>
          <cell r="AT1405">
            <v>0</v>
          </cell>
          <cell r="AU1405" t="str">
            <v>UGAFODE MBARARA</v>
          </cell>
          <cell r="AV1405" t="str">
            <v/>
          </cell>
          <cell r="AW1405" t="str">
            <v/>
          </cell>
          <cell r="AX1405" t="str">
            <v/>
          </cell>
          <cell r="AY1405" t="str">
            <v/>
          </cell>
          <cell r="AZ1405" t="str">
            <v/>
          </cell>
          <cell r="BA1405" t="str">
            <v/>
          </cell>
          <cell r="BB1405" t="str">
            <v/>
          </cell>
          <cell r="BC1405" t="str">
            <v/>
          </cell>
          <cell r="BD1405" t="str">
            <v/>
          </cell>
          <cell r="BE1405" t="str">
            <v/>
          </cell>
          <cell r="BG1405" t="str">
            <v>UGAFODE MBARARA</v>
          </cell>
          <cell r="BH1405" t="str">
            <v/>
          </cell>
          <cell r="BI1405" t="str">
            <v/>
          </cell>
          <cell r="BJ1405" t="str">
            <v/>
          </cell>
          <cell r="BK1405" t="str">
            <v/>
          </cell>
          <cell r="BL1405" t="str">
            <v/>
          </cell>
          <cell r="BM1405" t="str">
            <v/>
          </cell>
          <cell r="BN1405" t="str">
            <v/>
          </cell>
          <cell r="BO1405" t="str">
            <v/>
          </cell>
          <cell r="BP1405" t="str">
            <v/>
          </cell>
          <cell r="BQ1405" t="str">
            <v/>
          </cell>
          <cell r="BR1405" t="str">
            <v/>
          </cell>
          <cell r="BS1405" t="str">
            <v/>
          </cell>
          <cell r="BU1405" t="str">
            <v>UGAFODE MBARARA</v>
          </cell>
          <cell r="BV1405" t="str">
            <v/>
          </cell>
          <cell r="BW1405" t="str">
            <v/>
          </cell>
          <cell r="BX1405" t="str">
            <v/>
          </cell>
          <cell r="BY1405" t="str">
            <v/>
          </cell>
          <cell r="BZ1405" t="str">
            <v/>
          </cell>
          <cell r="CA1405" t="str">
            <v/>
          </cell>
          <cell r="CB1405" t="str">
            <v/>
          </cell>
          <cell r="CC1405" t="str">
            <v/>
          </cell>
          <cell r="CD1405" t="str">
            <v/>
          </cell>
          <cell r="CE1405" t="str">
            <v/>
          </cell>
          <cell r="CG1405" t="str">
            <v>UGAFODE MBARARA</v>
          </cell>
          <cell r="CH1405" t="str">
            <v/>
          </cell>
          <cell r="CI1405" t="str">
            <v/>
          </cell>
          <cell r="CJ1405" t="str">
            <v/>
          </cell>
          <cell r="CK1405" t="str">
            <v/>
          </cell>
          <cell r="CL1405" t="str">
            <v/>
          </cell>
          <cell r="CM1405" t="str">
            <v/>
          </cell>
          <cell r="CN1405" t="str">
            <v/>
          </cell>
          <cell r="CO1405" t="str">
            <v/>
          </cell>
          <cell r="CP1405" t="str">
            <v/>
          </cell>
          <cell r="CQ1405" t="str">
            <v/>
          </cell>
          <cell r="CR1405" t="str">
            <v/>
          </cell>
          <cell r="CS1405" t="str">
            <v/>
          </cell>
          <cell r="CU1405" t="str">
            <v>UGAFODE MBARARA</v>
          </cell>
          <cell r="CV1405" t="str">
            <v/>
          </cell>
          <cell r="CW1405" t="str">
            <v/>
          </cell>
          <cell r="CX1405" t="str">
            <v/>
          </cell>
          <cell r="CY1405" t="str">
            <v/>
          </cell>
          <cell r="CZ1405" t="str">
            <v/>
          </cell>
          <cell r="DA1405" t="str">
            <v/>
          </cell>
          <cell r="DB1405" t="str">
            <v/>
          </cell>
          <cell r="DC1405" t="str">
            <v/>
          </cell>
          <cell r="DD1405" t="str">
            <v/>
          </cell>
          <cell r="DE1405" t="str">
            <v/>
          </cell>
          <cell r="DG1405" t="str">
            <v>UGAFODE MBARARA</v>
          </cell>
          <cell r="DH1405" t="str">
            <v/>
          </cell>
          <cell r="DI1405" t="str">
            <v/>
          </cell>
          <cell r="DJ1405" t="str">
            <v/>
          </cell>
          <cell r="DK1405" t="str">
            <v/>
          </cell>
          <cell r="DL1405" t="str">
            <v/>
          </cell>
          <cell r="DM1405" t="str">
            <v/>
          </cell>
          <cell r="DN1405" t="str">
            <v/>
          </cell>
          <cell r="DO1405" t="str">
            <v/>
          </cell>
          <cell r="DP1405" t="str">
            <v/>
          </cell>
          <cell r="DQ1405" t="str">
            <v/>
          </cell>
          <cell r="DR1405" t="str">
            <v/>
          </cell>
          <cell r="DS1405" t="str">
            <v/>
          </cell>
          <cell r="DU1405" t="str">
            <v>UGAFODE MBARARA</v>
          </cell>
          <cell r="DV1405" t="str">
            <v/>
          </cell>
          <cell r="DW1405" t="str">
            <v/>
          </cell>
          <cell r="DX1405" t="str">
            <v/>
          </cell>
          <cell r="DY1405" t="str">
            <v/>
          </cell>
          <cell r="DZ1405" t="str">
            <v/>
          </cell>
          <cell r="EA1405" t="str">
            <v/>
          </cell>
          <cell r="EB1405" t="str">
            <v/>
          </cell>
          <cell r="EC1405" t="str">
            <v/>
          </cell>
          <cell r="ED1405" t="str">
            <v/>
          </cell>
          <cell r="EE1405" t="str">
            <v/>
          </cell>
        </row>
        <row r="1406">
          <cell r="AF1406" t="str">
            <v>UGAFODE MPIGI</v>
          </cell>
          <cell r="AG1406" t="str">
            <v>UGAFODE MPIGI</v>
          </cell>
          <cell r="AH1406" t="str">
            <v/>
          </cell>
          <cell r="AI1406" t="str">
            <v/>
          </cell>
          <cell r="AJ1406">
            <v>1</v>
          </cell>
          <cell r="AK1406" t="str">
            <v/>
          </cell>
          <cell r="AL1406" t="str">
            <v/>
          </cell>
          <cell r="AM1406" t="str">
            <v/>
          </cell>
          <cell r="AN1406" t="str">
            <v/>
          </cell>
          <cell r="AO1406" t="str">
            <v/>
          </cell>
          <cell r="AP1406" t="str">
            <v/>
          </cell>
          <cell r="AQ1406" t="str">
            <v/>
          </cell>
          <cell r="AR1406" t="str">
            <v/>
          </cell>
          <cell r="AS1406" t="str">
            <v/>
          </cell>
          <cell r="AT1406">
            <v>1</v>
          </cell>
          <cell r="AU1406" t="str">
            <v>UGAFODE MPIGI</v>
          </cell>
          <cell r="AV1406" t="str">
            <v/>
          </cell>
          <cell r="AW1406" t="str">
            <v/>
          </cell>
          <cell r="AX1406" t="str">
            <v/>
          </cell>
          <cell r="AY1406" t="str">
            <v/>
          </cell>
          <cell r="AZ1406" t="str">
            <v/>
          </cell>
          <cell r="BA1406" t="str">
            <v/>
          </cell>
          <cell r="BB1406" t="str">
            <v/>
          </cell>
          <cell r="BC1406" t="str">
            <v/>
          </cell>
          <cell r="BD1406" t="str">
            <v/>
          </cell>
          <cell r="BE1406" t="str">
            <v/>
          </cell>
          <cell r="BG1406" t="str">
            <v>UGAFODE MPIGI</v>
          </cell>
          <cell r="BH1406" t="str">
            <v/>
          </cell>
          <cell r="BI1406" t="str">
            <v/>
          </cell>
          <cell r="BJ1406">
            <v>1</v>
          </cell>
          <cell r="BK1406" t="str">
            <v/>
          </cell>
          <cell r="BL1406" t="str">
            <v/>
          </cell>
          <cell r="BM1406" t="str">
            <v/>
          </cell>
          <cell r="BN1406" t="str">
            <v/>
          </cell>
          <cell r="BO1406" t="str">
            <v/>
          </cell>
          <cell r="BP1406" t="str">
            <v/>
          </cell>
          <cell r="BQ1406" t="str">
            <v/>
          </cell>
          <cell r="BR1406" t="str">
            <v/>
          </cell>
          <cell r="BS1406" t="str">
            <v/>
          </cell>
          <cell r="BU1406" t="str">
            <v>UGAFODE MPIGI</v>
          </cell>
          <cell r="BV1406" t="str">
            <v/>
          </cell>
          <cell r="BW1406" t="str">
            <v/>
          </cell>
          <cell r="BX1406" t="str">
            <v/>
          </cell>
          <cell r="BY1406" t="str">
            <v/>
          </cell>
          <cell r="BZ1406" t="str">
            <v/>
          </cell>
          <cell r="CA1406" t="str">
            <v/>
          </cell>
          <cell r="CB1406" t="str">
            <v/>
          </cell>
          <cell r="CC1406" t="str">
            <v/>
          </cell>
          <cell r="CD1406" t="str">
            <v/>
          </cell>
          <cell r="CE1406" t="str">
            <v/>
          </cell>
          <cell r="CG1406" t="str">
            <v>UGAFODE MPIGI</v>
          </cell>
          <cell r="CH1406" t="str">
            <v/>
          </cell>
          <cell r="CI1406" t="str">
            <v/>
          </cell>
          <cell r="CJ1406">
            <v>1000</v>
          </cell>
          <cell r="CK1406" t="str">
            <v/>
          </cell>
          <cell r="CL1406" t="str">
            <v/>
          </cell>
          <cell r="CM1406" t="str">
            <v/>
          </cell>
          <cell r="CN1406" t="str">
            <v/>
          </cell>
          <cell r="CO1406" t="str">
            <v/>
          </cell>
          <cell r="CP1406" t="str">
            <v/>
          </cell>
          <cell r="CQ1406" t="str">
            <v/>
          </cell>
          <cell r="CR1406" t="str">
            <v/>
          </cell>
          <cell r="CS1406" t="str">
            <v/>
          </cell>
          <cell r="CU1406" t="str">
            <v>UGAFODE MPIGI</v>
          </cell>
          <cell r="CV1406" t="str">
            <v/>
          </cell>
          <cell r="CW1406" t="str">
            <v/>
          </cell>
          <cell r="CX1406" t="str">
            <v/>
          </cell>
          <cell r="CY1406" t="str">
            <v/>
          </cell>
          <cell r="CZ1406" t="str">
            <v/>
          </cell>
          <cell r="DA1406" t="str">
            <v/>
          </cell>
          <cell r="DB1406" t="str">
            <v/>
          </cell>
          <cell r="DC1406" t="str">
            <v/>
          </cell>
          <cell r="DD1406" t="str">
            <v/>
          </cell>
          <cell r="DE1406" t="str">
            <v/>
          </cell>
          <cell r="DG1406" t="str">
            <v>UGAFODE MPIGI</v>
          </cell>
          <cell r="DH1406" t="str">
            <v/>
          </cell>
          <cell r="DI1406" t="str">
            <v/>
          </cell>
          <cell r="DJ1406">
            <v>400</v>
          </cell>
          <cell r="DK1406" t="str">
            <v/>
          </cell>
          <cell r="DL1406" t="str">
            <v/>
          </cell>
          <cell r="DM1406" t="str">
            <v/>
          </cell>
          <cell r="DN1406" t="str">
            <v/>
          </cell>
          <cell r="DO1406" t="str">
            <v/>
          </cell>
          <cell r="DP1406" t="str">
            <v/>
          </cell>
          <cell r="DQ1406" t="str">
            <v/>
          </cell>
          <cell r="DR1406" t="str">
            <v/>
          </cell>
          <cell r="DS1406" t="str">
            <v/>
          </cell>
          <cell r="DU1406" t="str">
            <v>UGAFODE MPIGI</v>
          </cell>
          <cell r="DV1406" t="str">
            <v/>
          </cell>
          <cell r="DW1406" t="str">
            <v/>
          </cell>
          <cell r="DX1406" t="str">
            <v/>
          </cell>
          <cell r="DY1406" t="str">
            <v/>
          </cell>
          <cell r="DZ1406" t="str">
            <v/>
          </cell>
          <cell r="EA1406" t="str">
            <v/>
          </cell>
          <cell r="EB1406" t="str">
            <v/>
          </cell>
          <cell r="EC1406" t="str">
            <v/>
          </cell>
          <cell r="ED1406" t="str">
            <v/>
          </cell>
          <cell r="EE1406" t="str">
            <v/>
          </cell>
        </row>
        <row r="1407">
          <cell r="AF1407" t="str">
            <v>UGAFODE NKRUMAH ROAD</v>
          </cell>
          <cell r="AG1407" t="str">
            <v>UGAFODE NKRUMAH ROAD</v>
          </cell>
          <cell r="AH1407" t="str">
            <v/>
          </cell>
          <cell r="AI1407">
            <v>2</v>
          </cell>
          <cell r="AJ1407" t="str">
            <v/>
          </cell>
          <cell r="AK1407" t="str">
            <v/>
          </cell>
          <cell r="AL1407" t="str">
            <v/>
          </cell>
          <cell r="AM1407" t="str">
            <v/>
          </cell>
          <cell r="AN1407" t="str">
            <v/>
          </cell>
          <cell r="AO1407" t="str">
            <v/>
          </cell>
          <cell r="AP1407" t="str">
            <v/>
          </cell>
          <cell r="AQ1407" t="str">
            <v/>
          </cell>
          <cell r="AR1407" t="str">
            <v/>
          </cell>
          <cell r="AS1407" t="str">
            <v/>
          </cell>
          <cell r="AT1407">
            <v>2</v>
          </cell>
          <cell r="AU1407" t="str">
            <v>UGAFODE NKRUMAH ROAD</v>
          </cell>
          <cell r="AV1407" t="str">
            <v/>
          </cell>
          <cell r="AW1407" t="str">
            <v/>
          </cell>
          <cell r="AX1407" t="str">
            <v/>
          </cell>
          <cell r="AY1407" t="str">
            <v/>
          </cell>
          <cell r="AZ1407" t="str">
            <v/>
          </cell>
          <cell r="BA1407" t="str">
            <v/>
          </cell>
          <cell r="BB1407" t="str">
            <v/>
          </cell>
          <cell r="BC1407" t="str">
            <v/>
          </cell>
          <cell r="BD1407" t="str">
            <v/>
          </cell>
          <cell r="BE1407" t="str">
            <v/>
          </cell>
          <cell r="BG1407" t="str">
            <v>UGAFODE NKRUMAH ROAD</v>
          </cell>
          <cell r="BH1407" t="str">
            <v/>
          </cell>
          <cell r="BI1407">
            <v>2</v>
          </cell>
          <cell r="BJ1407" t="str">
            <v/>
          </cell>
          <cell r="BK1407" t="str">
            <v/>
          </cell>
          <cell r="BL1407" t="str">
            <v/>
          </cell>
          <cell r="BM1407" t="str">
            <v/>
          </cell>
          <cell r="BN1407" t="str">
            <v/>
          </cell>
          <cell r="BO1407" t="str">
            <v/>
          </cell>
          <cell r="BP1407" t="str">
            <v/>
          </cell>
          <cell r="BQ1407" t="str">
            <v/>
          </cell>
          <cell r="BR1407" t="str">
            <v/>
          </cell>
          <cell r="BS1407" t="str">
            <v/>
          </cell>
          <cell r="BU1407" t="str">
            <v>UGAFODE NKRUMAH ROAD</v>
          </cell>
          <cell r="BV1407" t="str">
            <v/>
          </cell>
          <cell r="BW1407" t="str">
            <v/>
          </cell>
          <cell r="BX1407" t="str">
            <v/>
          </cell>
          <cell r="BY1407" t="str">
            <v/>
          </cell>
          <cell r="BZ1407" t="str">
            <v/>
          </cell>
          <cell r="CA1407" t="str">
            <v/>
          </cell>
          <cell r="CB1407" t="str">
            <v/>
          </cell>
          <cell r="CC1407" t="str">
            <v/>
          </cell>
          <cell r="CD1407" t="str">
            <v/>
          </cell>
          <cell r="CE1407" t="str">
            <v/>
          </cell>
          <cell r="CG1407" t="str">
            <v>UGAFODE NKRUMAH ROAD</v>
          </cell>
          <cell r="CH1407" t="str">
            <v/>
          </cell>
          <cell r="CI1407">
            <v>61000</v>
          </cell>
          <cell r="CJ1407" t="str">
            <v/>
          </cell>
          <cell r="CK1407" t="str">
            <v/>
          </cell>
          <cell r="CL1407" t="str">
            <v/>
          </cell>
          <cell r="CM1407" t="str">
            <v/>
          </cell>
          <cell r="CN1407" t="str">
            <v/>
          </cell>
          <cell r="CO1407" t="str">
            <v/>
          </cell>
          <cell r="CP1407" t="str">
            <v/>
          </cell>
          <cell r="CQ1407" t="str">
            <v/>
          </cell>
          <cell r="CR1407" t="str">
            <v/>
          </cell>
          <cell r="CS1407" t="str">
            <v/>
          </cell>
          <cell r="CU1407" t="str">
            <v>UGAFODE NKRUMAH ROAD</v>
          </cell>
          <cell r="CV1407" t="str">
            <v/>
          </cell>
          <cell r="CW1407" t="str">
            <v/>
          </cell>
          <cell r="CX1407" t="str">
            <v/>
          </cell>
          <cell r="CY1407" t="str">
            <v/>
          </cell>
          <cell r="CZ1407" t="str">
            <v/>
          </cell>
          <cell r="DA1407" t="str">
            <v/>
          </cell>
          <cell r="DB1407" t="str">
            <v/>
          </cell>
          <cell r="DC1407" t="str">
            <v/>
          </cell>
          <cell r="DD1407" t="str">
            <v/>
          </cell>
          <cell r="DE1407" t="str">
            <v/>
          </cell>
          <cell r="DG1407" t="str">
            <v>UGAFODE NKRUMAH ROAD</v>
          </cell>
          <cell r="DH1407" t="str">
            <v/>
          </cell>
          <cell r="DI1407">
            <v>800</v>
          </cell>
          <cell r="DJ1407" t="str">
            <v/>
          </cell>
          <cell r="DK1407" t="str">
            <v/>
          </cell>
          <cell r="DL1407" t="str">
            <v/>
          </cell>
          <cell r="DM1407" t="str">
            <v/>
          </cell>
          <cell r="DN1407" t="str">
            <v/>
          </cell>
          <cell r="DO1407" t="str">
            <v/>
          </cell>
          <cell r="DP1407" t="str">
            <v/>
          </cell>
          <cell r="DQ1407" t="str">
            <v/>
          </cell>
          <cell r="DR1407" t="str">
            <v/>
          </cell>
          <cell r="DS1407" t="str">
            <v/>
          </cell>
          <cell r="DU1407" t="str">
            <v>UGAFODE NKRUMAH ROAD</v>
          </cell>
          <cell r="DV1407" t="str">
            <v/>
          </cell>
          <cell r="DW1407" t="str">
            <v/>
          </cell>
          <cell r="DX1407" t="str">
            <v/>
          </cell>
          <cell r="DY1407" t="str">
            <v/>
          </cell>
          <cell r="DZ1407" t="str">
            <v/>
          </cell>
          <cell r="EA1407" t="str">
            <v/>
          </cell>
          <cell r="EB1407" t="str">
            <v/>
          </cell>
          <cell r="EC1407" t="str">
            <v/>
          </cell>
          <cell r="ED1407" t="str">
            <v/>
          </cell>
          <cell r="EE1407" t="str">
            <v/>
          </cell>
        </row>
        <row r="1408">
          <cell r="AF1408" t="str">
            <v>UGAFODE NTUNGAMO</v>
          </cell>
          <cell r="AG1408" t="str">
            <v>UGAFODE NTUNGAMO</v>
          </cell>
          <cell r="AH1408" t="str">
            <v/>
          </cell>
          <cell r="AI1408" t="str">
            <v/>
          </cell>
          <cell r="AJ1408" t="str">
            <v/>
          </cell>
          <cell r="AK1408" t="str">
            <v/>
          </cell>
          <cell r="AL1408" t="str">
            <v/>
          </cell>
          <cell r="AM1408" t="str">
            <v/>
          </cell>
          <cell r="AN1408" t="str">
            <v/>
          </cell>
          <cell r="AO1408" t="str">
            <v/>
          </cell>
          <cell r="AP1408" t="str">
            <v/>
          </cell>
          <cell r="AQ1408" t="str">
            <v/>
          </cell>
          <cell r="AR1408" t="str">
            <v/>
          </cell>
          <cell r="AS1408" t="str">
            <v/>
          </cell>
          <cell r="AT1408">
            <v>0</v>
          </cell>
          <cell r="AU1408" t="str">
            <v>UGAFODE NTUNGAMO</v>
          </cell>
          <cell r="AV1408" t="str">
            <v/>
          </cell>
          <cell r="AW1408" t="str">
            <v/>
          </cell>
          <cell r="AX1408" t="str">
            <v/>
          </cell>
          <cell r="AY1408" t="str">
            <v/>
          </cell>
          <cell r="AZ1408" t="str">
            <v/>
          </cell>
          <cell r="BA1408" t="str">
            <v/>
          </cell>
          <cell r="BB1408" t="str">
            <v/>
          </cell>
          <cell r="BC1408" t="str">
            <v/>
          </cell>
          <cell r="BD1408" t="str">
            <v/>
          </cell>
          <cell r="BE1408" t="str">
            <v/>
          </cell>
          <cell r="BG1408" t="str">
            <v>UGAFODE NTUNGAMO</v>
          </cell>
          <cell r="BH1408" t="str">
            <v/>
          </cell>
          <cell r="BI1408" t="str">
            <v/>
          </cell>
          <cell r="BJ1408" t="str">
            <v/>
          </cell>
          <cell r="BK1408" t="str">
            <v/>
          </cell>
          <cell r="BL1408" t="str">
            <v/>
          </cell>
          <cell r="BM1408" t="str">
            <v/>
          </cell>
          <cell r="BN1408" t="str">
            <v/>
          </cell>
          <cell r="BO1408" t="str">
            <v/>
          </cell>
          <cell r="BP1408" t="str">
            <v/>
          </cell>
          <cell r="BQ1408" t="str">
            <v/>
          </cell>
          <cell r="BR1408" t="str">
            <v/>
          </cell>
          <cell r="BS1408" t="str">
            <v/>
          </cell>
          <cell r="BU1408" t="str">
            <v>UGAFODE NTUNGAMO</v>
          </cell>
          <cell r="BV1408" t="str">
            <v/>
          </cell>
          <cell r="BW1408" t="str">
            <v/>
          </cell>
          <cell r="BX1408" t="str">
            <v/>
          </cell>
          <cell r="BY1408" t="str">
            <v/>
          </cell>
          <cell r="BZ1408" t="str">
            <v/>
          </cell>
          <cell r="CA1408" t="str">
            <v/>
          </cell>
          <cell r="CB1408" t="str">
            <v/>
          </cell>
          <cell r="CC1408" t="str">
            <v/>
          </cell>
          <cell r="CD1408" t="str">
            <v/>
          </cell>
          <cell r="CE1408" t="str">
            <v/>
          </cell>
          <cell r="CG1408" t="str">
            <v>UGAFODE NTUNGAMO</v>
          </cell>
          <cell r="CH1408" t="str">
            <v/>
          </cell>
          <cell r="CI1408" t="str">
            <v/>
          </cell>
          <cell r="CJ1408" t="str">
            <v/>
          </cell>
          <cell r="CK1408" t="str">
            <v/>
          </cell>
          <cell r="CL1408" t="str">
            <v/>
          </cell>
          <cell r="CM1408" t="str">
            <v/>
          </cell>
          <cell r="CN1408" t="str">
            <v/>
          </cell>
          <cell r="CO1408" t="str">
            <v/>
          </cell>
          <cell r="CP1408" t="str">
            <v/>
          </cell>
          <cell r="CQ1408" t="str">
            <v/>
          </cell>
          <cell r="CR1408" t="str">
            <v/>
          </cell>
          <cell r="CS1408" t="str">
            <v/>
          </cell>
          <cell r="CU1408" t="str">
            <v>UGAFODE NTUNGAMO</v>
          </cell>
          <cell r="CV1408" t="str">
            <v/>
          </cell>
          <cell r="CW1408" t="str">
            <v/>
          </cell>
          <cell r="CX1408" t="str">
            <v/>
          </cell>
          <cell r="CY1408" t="str">
            <v/>
          </cell>
          <cell r="CZ1408" t="str">
            <v/>
          </cell>
          <cell r="DA1408" t="str">
            <v/>
          </cell>
          <cell r="DB1408" t="str">
            <v/>
          </cell>
          <cell r="DC1408" t="str">
            <v/>
          </cell>
          <cell r="DD1408" t="str">
            <v/>
          </cell>
          <cell r="DE1408" t="str">
            <v/>
          </cell>
          <cell r="DG1408" t="str">
            <v>UGAFODE NTUNGAMO</v>
          </cell>
          <cell r="DH1408" t="str">
            <v/>
          </cell>
          <cell r="DI1408" t="str">
            <v/>
          </cell>
          <cell r="DJ1408" t="str">
            <v/>
          </cell>
          <cell r="DK1408" t="str">
            <v/>
          </cell>
          <cell r="DL1408" t="str">
            <v/>
          </cell>
          <cell r="DM1408" t="str">
            <v/>
          </cell>
          <cell r="DN1408" t="str">
            <v/>
          </cell>
          <cell r="DO1408" t="str">
            <v/>
          </cell>
          <cell r="DP1408" t="str">
            <v/>
          </cell>
          <cell r="DQ1408" t="str">
            <v/>
          </cell>
          <cell r="DR1408" t="str">
            <v/>
          </cell>
          <cell r="DS1408" t="str">
            <v/>
          </cell>
          <cell r="DU1408" t="str">
            <v>UGAFODE NTUNGAMO</v>
          </cell>
          <cell r="DV1408" t="str">
            <v/>
          </cell>
          <cell r="DW1408" t="str">
            <v/>
          </cell>
          <cell r="DX1408" t="str">
            <v/>
          </cell>
          <cell r="DY1408" t="str">
            <v/>
          </cell>
          <cell r="DZ1408" t="str">
            <v/>
          </cell>
          <cell r="EA1408" t="str">
            <v/>
          </cell>
          <cell r="EB1408" t="str">
            <v/>
          </cell>
          <cell r="EC1408" t="str">
            <v/>
          </cell>
          <cell r="ED1408" t="str">
            <v/>
          </cell>
          <cell r="EE1408" t="str">
            <v/>
          </cell>
        </row>
        <row r="1409">
          <cell r="AF1409" t="str">
            <v>UGAFODE RUKUNGIRI</v>
          </cell>
          <cell r="AG1409" t="str">
            <v>UGAFODE RUKUNGIRI</v>
          </cell>
          <cell r="AH1409" t="str">
            <v/>
          </cell>
          <cell r="AI1409" t="str">
            <v/>
          </cell>
          <cell r="AJ1409" t="str">
            <v/>
          </cell>
          <cell r="AK1409" t="str">
            <v/>
          </cell>
          <cell r="AL1409" t="str">
            <v/>
          </cell>
          <cell r="AM1409" t="str">
            <v/>
          </cell>
          <cell r="AN1409" t="str">
            <v/>
          </cell>
          <cell r="AO1409" t="str">
            <v/>
          </cell>
          <cell r="AP1409" t="str">
            <v/>
          </cell>
          <cell r="AQ1409" t="str">
            <v/>
          </cell>
          <cell r="AR1409" t="str">
            <v/>
          </cell>
          <cell r="AS1409" t="str">
            <v/>
          </cell>
          <cell r="AT1409">
            <v>0</v>
          </cell>
          <cell r="AU1409" t="str">
            <v>UGAFODE RUKUNGIRI</v>
          </cell>
          <cell r="AV1409" t="str">
            <v/>
          </cell>
          <cell r="AW1409" t="str">
            <v/>
          </cell>
          <cell r="AX1409" t="str">
            <v/>
          </cell>
          <cell r="AY1409" t="str">
            <v/>
          </cell>
          <cell r="AZ1409" t="str">
            <v/>
          </cell>
          <cell r="BA1409" t="str">
            <v/>
          </cell>
          <cell r="BB1409" t="str">
            <v/>
          </cell>
          <cell r="BC1409" t="str">
            <v/>
          </cell>
          <cell r="BD1409" t="str">
            <v/>
          </cell>
          <cell r="BE1409" t="str">
            <v/>
          </cell>
          <cell r="BG1409" t="str">
            <v>UGAFODE RUKUNGIRI</v>
          </cell>
          <cell r="BH1409" t="str">
            <v/>
          </cell>
          <cell r="BI1409" t="str">
            <v/>
          </cell>
          <cell r="BJ1409" t="str">
            <v/>
          </cell>
          <cell r="BK1409" t="str">
            <v/>
          </cell>
          <cell r="BL1409" t="str">
            <v/>
          </cell>
          <cell r="BM1409" t="str">
            <v/>
          </cell>
          <cell r="BN1409" t="str">
            <v/>
          </cell>
          <cell r="BO1409" t="str">
            <v/>
          </cell>
          <cell r="BP1409" t="str">
            <v/>
          </cell>
          <cell r="BQ1409" t="str">
            <v/>
          </cell>
          <cell r="BR1409" t="str">
            <v/>
          </cell>
          <cell r="BS1409" t="str">
            <v/>
          </cell>
          <cell r="BU1409" t="str">
            <v>UGAFODE RUKUNGIRI</v>
          </cell>
          <cell r="BV1409" t="str">
            <v/>
          </cell>
          <cell r="BW1409" t="str">
            <v/>
          </cell>
          <cell r="BX1409" t="str">
            <v/>
          </cell>
          <cell r="BY1409" t="str">
            <v/>
          </cell>
          <cell r="BZ1409" t="str">
            <v/>
          </cell>
          <cell r="CA1409" t="str">
            <v/>
          </cell>
          <cell r="CB1409" t="str">
            <v/>
          </cell>
          <cell r="CC1409" t="str">
            <v/>
          </cell>
          <cell r="CD1409" t="str">
            <v/>
          </cell>
          <cell r="CE1409" t="str">
            <v/>
          </cell>
          <cell r="CG1409" t="str">
            <v>UGAFODE RUKUNGIRI</v>
          </cell>
          <cell r="CH1409" t="str">
            <v/>
          </cell>
          <cell r="CI1409" t="str">
            <v/>
          </cell>
          <cell r="CJ1409" t="str">
            <v/>
          </cell>
          <cell r="CK1409" t="str">
            <v/>
          </cell>
          <cell r="CL1409" t="str">
            <v/>
          </cell>
          <cell r="CM1409" t="str">
            <v/>
          </cell>
          <cell r="CN1409" t="str">
            <v/>
          </cell>
          <cell r="CO1409" t="str">
            <v/>
          </cell>
          <cell r="CP1409" t="str">
            <v/>
          </cell>
          <cell r="CQ1409" t="str">
            <v/>
          </cell>
          <cell r="CR1409" t="str">
            <v/>
          </cell>
          <cell r="CS1409" t="str">
            <v/>
          </cell>
          <cell r="CU1409" t="str">
            <v>UGAFODE RUKUNGIRI</v>
          </cell>
          <cell r="CV1409" t="str">
            <v/>
          </cell>
          <cell r="CW1409" t="str">
            <v/>
          </cell>
          <cell r="CX1409" t="str">
            <v/>
          </cell>
          <cell r="CY1409" t="str">
            <v/>
          </cell>
          <cell r="CZ1409" t="str">
            <v/>
          </cell>
          <cell r="DA1409" t="str">
            <v/>
          </cell>
          <cell r="DB1409" t="str">
            <v/>
          </cell>
          <cell r="DC1409" t="str">
            <v/>
          </cell>
          <cell r="DD1409" t="str">
            <v/>
          </cell>
          <cell r="DE1409" t="str">
            <v/>
          </cell>
          <cell r="DG1409" t="str">
            <v>UGAFODE RUKUNGIRI</v>
          </cell>
          <cell r="DH1409" t="str">
            <v/>
          </cell>
          <cell r="DI1409" t="str">
            <v/>
          </cell>
          <cell r="DJ1409" t="str">
            <v/>
          </cell>
          <cell r="DK1409" t="str">
            <v/>
          </cell>
          <cell r="DL1409" t="str">
            <v/>
          </cell>
          <cell r="DM1409" t="str">
            <v/>
          </cell>
          <cell r="DN1409" t="str">
            <v/>
          </cell>
          <cell r="DO1409" t="str">
            <v/>
          </cell>
          <cell r="DP1409" t="str">
            <v/>
          </cell>
          <cell r="DQ1409" t="str">
            <v/>
          </cell>
          <cell r="DR1409" t="str">
            <v/>
          </cell>
          <cell r="DS1409" t="str">
            <v/>
          </cell>
          <cell r="DU1409" t="str">
            <v>UGAFODE RUKUNGIRI</v>
          </cell>
          <cell r="DV1409" t="str">
            <v/>
          </cell>
          <cell r="DW1409" t="str">
            <v/>
          </cell>
          <cell r="DX1409" t="str">
            <v/>
          </cell>
          <cell r="DY1409" t="str">
            <v/>
          </cell>
          <cell r="DZ1409" t="str">
            <v/>
          </cell>
          <cell r="EA1409" t="str">
            <v/>
          </cell>
          <cell r="EB1409" t="str">
            <v/>
          </cell>
          <cell r="EC1409" t="str">
            <v/>
          </cell>
          <cell r="ED1409" t="str">
            <v/>
          </cell>
          <cell r="EE1409" t="str">
            <v/>
          </cell>
        </row>
        <row r="1410">
          <cell r="AF1410" t="str">
            <v>UGANDA ACADEMIC ENHANCEMENT COMPANY-KAMPALA</v>
          </cell>
          <cell r="AG1410" t="str">
            <v>UGANDA ACADEMIC ENHANCEMENT COMPANY-KAMPALA</v>
          </cell>
          <cell r="AH1410" t="str">
            <v/>
          </cell>
          <cell r="AI1410" t="str">
            <v/>
          </cell>
          <cell r="AJ1410" t="str">
            <v/>
          </cell>
          <cell r="AK1410" t="str">
            <v/>
          </cell>
          <cell r="AL1410" t="str">
            <v/>
          </cell>
          <cell r="AM1410" t="str">
            <v/>
          </cell>
          <cell r="AN1410" t="str">
            <v/>
          </cell>
          <cell r="AO1410" t="str">
            <v/>
          </cell>
          <cell r="AP1410" t="str">
            <v/>
          </cell>
          <cell r="AQ1410" t="str">
            <v/>
          </cell>
          <cell r="AR1410" t="str">
            <v/>
          </cell>
          <cell r="AS1410" t="str">
            <v/>
          </cell>
          <cell r="AT1410">
            <v>0</v>
          </cell>
          <cell r="AU1410" t="str">
            <v>UGANDA ACADEMIC ENHANCEMENT COMPANY-KAMPALA</v>
          </cell>
          <cell r="AV1410" t="str">
            <v/>
          </cell>
          <cell r="AW1410" t="str">
            <v/>
          </cell>
          <cell r="AX1410" t="str">
            <v/>
          </cell>
          <cell r="AY1410" t="str">
            <v/>
          </cell>
          <cell r="AZ1410" t="str">
            <v/>
          </cell>
          <cell r="BA1410" t="str">
            <v/>
          </cell>
          <cell r="BB1410" t="str">
            <v/>
          </cell>
          <cell r="BC1410" t="str">
            <v/>
          </cell>
          <cell r="BD1410" t="str">
            <v/>
          </cell>
          <cell r="BE1410" t="str">
            <v/>
          </cell>
          <cell r="BG1410" t="str">
            <v>UGANDA ACADEMIC ENHANCEMENT COMPANY-KAMPALA</v>
          </cell>
          <cell r="BH1410" t="str">
            <v/>
          </cell>
          <cell r="BI1410" t="str">
            <v/>
          </cell>
          <cell r="BJ1410" t="str">
            <v/>
          </cell>
          <cell r="BK1410" t="str">
            <v/>
          </cell>
          <cell r="BL1410" t="str">
            <v/>
          </cell>
          <cell r="BM1410" t="str">
            <v/>
          </cell>
          <cell r="BN1410" t="str">
            <v/>
          </cell>
          <cell r="BO1410" t="str">
            <v/>
          </cell>
          <cell r="BP1410" t="str">
            <v/>
          </cell>
          <cell r="BQ1410" t="str">
            <v/>
          </cell>
          <cell r="BR1410" t="str">
            <v/>
          </cell>
          <cell r="BS1410" t="str">
            <v/>
          </cell>
          <cell r="BU1410" t="str">
            <v>UGANDA ACADEMIC ENHANCEMENT COMPANY-KAMPALA</v>
          </cell>
          <cell r="BV1410" t="str">
            <v/>
          </cell>
          <cell r="BW1410" t="str">
            <v/>
          </cell>
          <cell r="BX1410" t="str">
            <v/>
          </cell>
          <cell r="BY1410" t="str">
            <v/>
          </cell>
          <cell r="BZ1410" t="str">
            <v/>
          </cell>
          <cell r="CA1410" t="str">
            <v/>
          </cell>
          <cell r="CB1410" t="str">
            <v/>
          </cell>
          <cell r="CC1410" t="str">
            <v/>
          </cell>
          <cell r="CD1410" t="str">
            <v/>
          </cell>
          <cell r="CE1410" t="str">
            <v/>
          </cell>
          <cell r="CG1410" t="str">
            <v>UGANDA ACADEMIC ENHANCEMENT COMPANY-KAMPALA</v>
          </cell>
          <cell r="CH1410" t="str">
            <v/>
          </cell>
          <cell r="CI1410" t="str">
            <v/>
          </cell>
          <cell r="CJ1410" t="str">
            <v/>
          </cell>
          <cell r="CK1410" t="str">
            <v/>
          </cell>
          <cell r="CL1410" t="str">
            <v/>
          </cell>
          <cell r="CM1410" t="str">
            <v/>
          </cell>
          <cell r="CN1410" t="str">
            <v/>
          </cell>
          <cell r="CO1410" t="str">
            <v/>
          </cell>
          <cell r="CP1410" t="str">
            <v/>
          </cell>
          <cell r="CQ1410" t="str">
            <v/>
          </cell>
          <cell r="CR1410" t="str">
            <v/>
          </cell>
          <cell r="CS1410" t="str">
            <v/>
          </cell>
          <cell r="CU1410" t="str">
            <v>UGANDA ACADEMIC ENHANCEMENT COMPANY-KAMPALA</v>
          </cell>
          <cell r="CV1410" t="str">
            <v/>
          </cell>
          <cell r="CW1410" t="str">
            <v/>
          </cell>
          <cell r="CX1410" t="str">
            <v/>
          </cell>
          <cell r="CY1410" t="str">
            <v/>
          </cell>
          <cell r="CZ1410" t="str">
            <v/>
          </cell>
          <cell r="DA1410" t="str">
            <v/>
          </cell>
          <cell r="DB1410" t="str">
            <v/>
          </cell>
          <cell r="DC1410" t="str">
            <v/>
          </cell>
          <cell r="DD1410" t="str">
            <v/>
          </cell>
          <cell r="DE1410" t="str">
            <v/>
          </cell>
          <cell r="DG1410" t="str">
            <v>UGANDA ACADEMIC ENHANCEMENT COMPANY-KAMPALA</v>
          </cell>
          <cell r="DH1410" t="str">
            <v/>
          </cell>
          <cell r="DI1410" t="str">
            <v/>
          </cell>
          <cell r="DJ1410" t="str">
            <v/>
          </cell>
          <cell r="DK1410" t="str">
            <v/>
          </cell>
          <cell r="DL1410" t="str">
            <v/>
          </cell>
          <cell r="DM1410" t="str">
            <v/>
          </cell>
          <cell r="DN1410" t="str">
            <v/>
          </cell>
          <cell r="DO1410" t="str">
            <v/>
          </cell>
          <cell r="DP1410" t="str">
            <v/>
          </cell>
          <cell r="DQ1410" t="str">
            <v/>
          </cell>
          <cell r="DR1410" t="str">
            <v/>
          </cell>
          <cell r="DS1410" t="str">
            <v/>
          </cell>
          <cell r="DU1410" t="str">
            <v>UGANDA ACADEMIC ENHANCEMENT COMPANY-KAMPALA</v>
          </cell>
          <cell r="DV1410" t="str">
            <v/>
          </cell>
          <cell r="DW1410" t="str">
            <v/>
          </cell>
          <cell r="DX1410" t="str">
            <v/>
          </cell>
          <cell r="DY1410" t="str">
            <v/>
          </cell>
          <cell r="DZ1410" t="str">
            <v/>
          </cell>
          <cell r="EA1410" t="str">
            <v/>
          </cell>
          <cell r="EB1410" t="str">
            <v/>
          </cell>
          <cell r="EC1410" t="str">
            <v/>
          </cell>
          <cell r="ED1410" t="str">
            <v/>
          </cell>
          <cell r="EE1410" t="str">
            <v/>
          </cell>
        </row>
        <row r="1411">
          <cell r="AF1411" t="str">
            <v>UGANDA CHRISTIAN OUTREACH</v>
          </cell>
          <cell r="AG1411" t="str">
            <v>UGANDA CHRISTIAN OUTREACH</v>
          </cell>
          <cell r="AH1411">
            <v>1</v>
          </cell>
          <cell r="AI1411">
            <v>2</v>
          </cell>
          <cell r="AJ1411" t="str">
            <v/>
          </cell>
          <cell r="AK1411">
            <v>1</v>
          </cell>
          <cell r="AL1411" t="str">
            <v/>
          </cell>
          <cell r="AM1411" t="str">
            <v/>
          </cell>
          <cell r="AN1411" t="str">
            <v/>
          </cell>
          <cell r="AO1411" t="str">
            <v/>
          </cell>
          <cell r="AP1411" t="str">
            <v/>
          </cell>
          <cell r="AQ1411" t="str">
            <v/>
          </cell>
          <cell r="AR1411" t="str">
            <v/>
          </cell>
          <cell r="AS1411" t="str">
            <v/>
          </cell>
          <cell r="AT1411">
            <v>4</v>
          </cell>
          <cell r="AU1411" t="str">
            <v>UGANDA CHRISTIAN OUTREACH</v>
          </cell>
          <cell r="AV1411" t="str">
            <v/>
          </cell>
          <cell r="AW1411" t="str">
            <v/>
          </cell>
          <cell r="AX1411" t="str">
            <v/>
          </cell>
          <cell r="AY1411" t="str">
            <v/>
          </cell>
          <cell r="AZ1411" t="str">
            <v/>
          </cell>
          <cell r="BA1411" t="str">
            <v/>
          </cell>
          <cell r="BB1411" t="str">
            <v/>
          </cell>
          <cell r="BC1411" t="str">
            <v/>
          </cell>
          <cell r="BD1411" t="str">
            <v/>
          </cell>
          <cell r="BE1411" t="str">
            <v/>
          </cell>
          <cell r="BG1411" t="str">
            <v>UGANDA CHRISTIAN OUTREACH</v>
          </cell>
          <cell r="BH1411">
            <v>1</v>
          </cell>
          <cell r="BI1411">
            <v>2</v>
          </cell>
          <cell r="BJ1411" t="str">
            <v/>
          </cell>
          <cell r="BK1411">
            <v>1</v>
          </cell>
          <cell r="BL1411" t="str">
            <v/>
          </cell>
          <cell r="BM1411" t="str">
            <v/>
          </cell>
          <cell r="BN1411" t="str">
            <v/>
          </cell>
          <cell r="BO1411" t="str">
            <v/>
          </cell>
          <cell r="BP1411" t="str">
            <v/>
          </cell>
          <cell r="BQ1411" t="str">
            <v/>
          </cell>
          <cell r="BR1411" t="str">
            <v/>
          </cell>
          <cell r="BS1411" t="str">
            <v/>
          </cell>
          <cell r="BU1411" t="str">
            <v>UGANDA CHRISTIAN OUTREACH</v>
          </cell>
          <cell r="BV1411" t="str">
            <v/>
          </cell>
          <cell r="BW1411" t="str">
            <v/>
          </cell>
          <cell r="BX1411" t="str">
            <v/>
          </cell>
          <cell r="BY1411" t="str">
            <v/>
          </cell>
          <cell r="BZ1411" t="str">
            <v/>
          </cell>
          <cell r="CA1411" t="str">
            <v/>
          </cell>
          <cell r="CB1411" t="str">
            <v/>
          </cell>
          <cell r="CC1411" t="str">
            <v/>
          </cell>
          <cell r="CD1411" t="str">
            <v/>
          </cell>
          <cell r="CE1411" t="str">
            <v/>
          </cell>
          <cell r="CG1411" t="str">
            <v>UGANDA CHRISTIAN OUTREACH</v>
          </cell>
          <cell r="CH1411">
            <v>1000</v>
          </cell>
          <cell r="CI1411">
            <v>2000</v>
          </cell>
          <cell r="CJ1411" t="str">
            <v/>
          </cell>
          <cell r="CK1411">
            <v>1000</v>
          </cell>
          <cell r="CL1411" t="str">
            <v/>
          </cell>
          <cell r="CM1411" t="str">
            <v/>
          </cell>
          <cell r="CN1411" t="str">
            <v/>
          </cell>
          <cell r="CO1411" t="str">
            <v/>
          </cell>
          <cell r="CP1411" t="str">
            <v/>
          </cell>
          <cell r="CQ1411" t="str">
            <v/>
          </cell>
          <cell r="CR1411" t="str">
            <v/>
          </cell>
          <cell r="CS1411" t="str">
            <v/>
          </cell>
          <cell r="CU1411" t="str">
            <v>UGANDA CHRISTIAN OUTREACH</v>
          </cell>
          <cell r="CV1411" t="str">
            <v/>
          </cell>
          <cell r="CW1411" t="str">
            <v/>
          </cell>
          <cell r="CX1411" t="str">
            <v/>
          </cell>
          <cell r="CY1411" t="str">
            <v/>
          </cell>
          <cell r="CZ1411" t="str">
            <v/>
          </cell>
          <cell r="DA1411" t="str">
            <v/>
          </cell>
          <cell r="DB1411" t="str">
            <v/>
          </cell>
          <cell r="DC1411" t="str">
            <v/>
          </cell>
          <cell r="DD1411" t="str">
            <v/>
          </cell>
          <cell r="DE1411" t="str">
            <v/>
          </cell>
          <cell r="DG1411" t="str">
            <v>UGANDA CHRISTIAN OUTREACH</v>
          </cell>
          <cell r="DH1411">
            <v>400</v>
          </cell>
          <cell r="DI1411">
            <v>800</v>
          </cell>
          <cell r="DJ1411" t="str">
            <v/>
          </cell>
          <cell r="DK1411">
            <v>400</v>
          </cell>
          <cell r="DL1411" t="str">
            <v/>
          </cell>
          <cell r="DM1411" t="str">
            <v/>
          </cell>
          <cell r="DN1411" t="str">
            <v/>
          </cell>
          <cell r="DO1411" t="str">
            <v/>
          </cell>
          <cell r="DP1411" t="str">
            <v/>
          </cell>
          <cell r="DQ1411" t="str">
            <v/>
          </cell>
          <cell r="DR1411" t="str">
            <v/>
          </cell>
          <cell r="DS1411" t="str">
            <v/>
          </cell>
          <cell r="DU1411" t="str">
            <v>UGANDA CHRISTIAN OUTREACH</v>
          </cell>
          <cell r="DV1411" t="str">
            <v/>
          </cell>
          <cell r="DW1411" t="str">
            <v/>
          </cell>
          <cell r="DX1411" t="str">
            <v/>
          </cell>
          <cell r="DY1411" t="str">
            <v/>
          </cell>
          <cell r="DZ1411" t="str">
            <v/>
          </cell>
          <cell r="EA1411" t="str">
            <v/>
          </cell>
          <cell r="EB1411" t="str">
            <v/>
          </cell>
          <cell r="EC1411" t="str">
            <v/>
          </cell>
          <cell r="ED1411" t="str">
            <v/>
          </cell>
          <cell r="EE1411" t="str">
            <v/>
          </cell>
        </row>
        <row r="1412">
          <cell r="AF1412" t="str">
            <v>UGANDA COMPREHENSIVE COMPUTING LIMITED - WEST</v>
          </cell>
          <cell r="AG1412" t="str">
            <v>UGANDA COMPREHENSIVE COMPUTING LIMITED - WEST</v>
          </cell>
          <cell r="AH1412" t="str">
            <v/>
          </cell>
          <cell r="AI1412" t="str">
            <v/>
          </cell>
          <cell r="AJ1412" t="str">
            <v/>
          </cell>
          <cell r="AK1412" t="str">
            <v/>
          </cell>
          <cell r="AL1412" t="str">
            <v/>
          </cell>
          <cell r="AM1412" t="str">
            <v/>
          </cell>
          <cell r="AN1412" t="str">
            <v/>
          </cell>
          <cell r="AO1412" t="str">
            <v/>
          </cell>
          <cell r="AP1412" t="str">
            <v/>
          </cell>
          <cell r="AQ1412" t="str">
            <v/>
          </cell>
          <cell r="AR1412" t="str">
            <v/>
          </cell>
          <cell r="AS1412" t="str">
            <v/>
          </cell>
          <cell r="AT1412">
            <v>0</v>
          </cell>
          <cell r="AU1412" t="str">
            <v>UGANDA COMPREHENSIVE COMPUTING LIMITED - WEST</v>
          </cell>
          <cell r="AV1412" t="str">
            <v/>
          </cell>
          <cell r="AW1412" t="str">
            <v/>
          </cell>
          <cell r="AX1412" t="str">
            <v/>
          </cell>
          <cell r="AY1412" t="str">
            <v/>
          </cell>
          <cell r="AZ1412" t="str">
            <v/>
          </cell>
          <cell r="BA1412" t="str">
            <v/>
          </cell>
          <cell r="BB1412" t="str">
            <v/>
          </cell>
          <cell r="BC1412" t="str">
            <v/>
          </cell>
          <cell r="BD1412" t="str">
            <v/>
          </cell>
          <cell r="BE1412" t="str">
            <v/>
          </cell>
          <cell r="BG1412" t="str">
            <v>UGANDA COMPREHENSIVE COMPUTING LIMITED - WEST</v>
          </cell>
          <cell r="BH1412" t="str">
            <v/>
          </cell>
          <cell r="BI1412" t="str">
            <v/>
          </cell>
          <cell r="BJ1412" t="str">
            <v/>
          </cell>
          <cell r="BK1412" t="str">
            <v/>
          </cell>
          <cell r="BL1412" t="str">
            <v/>
          </cell>
          <cell r="BM1412" t="str">
            <v/>
          </cell>
          <cell r="BN1412" t="str">
            <v/>
          </cell>
          <cell r="BO1412" t="str">
            <v/>
          </cell>
          <cell r="BP1412" t="str">
            <v/>
          </cell>
          <cell r="BQ1412" t="str">
            <v/>
          </cell>
          <cell r="BR1412" t="str">
            <v/>
          </cell>
          <cell r="BS1412" t="str">
            <v/>
          </cell>
          <cell r="BU1412" t="str">
            <v>UGANDA COMPREHENSIVE COMPUTING LIMITED - WEST</v>
          </cell>
          <cell r="BV1412" t="str">
            <v/>
          </cell>
          <cell r="BW1412" t="str">
            <v/>
          </cell>
          <cell r="BX1412" t="str">
            <v/>
          </cell>
          <cell r="BY1412" t="str">
            <v/>
          </cell>
          <cell r="BZ1412" t="str">
            <v/>
          </cell>
          <cell r="CA1412" t="str">
            <v/>
          </cell>
          <cell r="CB1412" t="str">
            <v/>
          </cell>
          <cell r="CC1412" t="str">
            <v/>
          </cell>
          <cell r="CD1412" t="str">
            <v/>
          </cell>
          <cell r="CE1412" t="str">
            <v/>
          </cell>
          <cell r="CG1412" t="str">
            <v>UGANDA COMPREHENSIVE COMPUTING LIMITED - WEST</v>
          </cell>
          <cell r="CH1412" t="str">
            <v/>
          </cell>
          <cell r="CI1412" t="str">
            <v/>
          </cell>
          <cell r="CJ1412" t="str">
            <v/>
          </cell>
          <cell r="CK1412" t="str">
            <v/>
          </cell>
          <cell r="CL1412" t="str">
            <v/>
          </cell>
          <cell r="CM1412" t="str">
            <v/>
          </cell>
          <cell r="CN1412" t="str">
            <v/>
          </cell>
          <cell r="CO1412" t="str">
            <v/>
          </cell>
          <cell r="CP1412" t="str">
            <v/>
          </cell>
          <cell r="CQ1412" t="str">
            <v/>
          </cell>
          <cell r="CR1412" t="str">
            <v/>
          </cell>
          <cell r="CS1412" t="str">
            <v/>
          </cell>
          <cell r="CU1412" t="str">
            <v>UGANDA COMPREHENSIVE COMPUTING LIMITED - WEST</v>
          </cell>
          <cell r="CV1412" t="str">
            <v/>
          </cell>
          <cell r="CW1412" t="str">
            <v/>
          </cell>
          <cell r="CX1412" t="str">
            <v/>
          </cell>
          <cell r="CY1412" t="str">
            <v/>
          </cell>
          <cell r="CZ1412" t="str">
            <v/>
          </cell>
          <cell r="DA1412" t="str">
            <v/>
          </cell>
          <cell r="DB1412" t="str">
            <v/>
          </cell>
          <cell r="DC1412" t="str">
            <v/>
          </cell>
          <cell r="DD1412" t="str">
            <v/>
          </cell>
          <cell r="DE1412" t="str">
            <v/>
          </cell>
          <cell r="DG1412" t="str">
            <v>UGANDA COMPREHENSIVE COMPUTING LIMITED - WEST</v>
          </cell>
          <cell r="DH1412" t="str">
            <v/>
          </cell>
          <cell r="DI1412" t="str">
            <v/>
          </cell>
          <cell r="DJ1412" t="str">
            <v/>
          </cell>
          <cell r="DK1412" t="str">
            <v/>
          </cell>
          <cell r="DL1412" t="str">
            <v/>
          </cell>
          <cell r="DM1412" t="str">
            <v/>
          </cell>
          <cell r="DN1412" t="str">
            <v/>
          </cell>
          <cell r="DO1412" t="str">
            <v/>
          </cell>
          <cell r="DP1412" t="str">
            <v/>
          </cell>
          <cell r="DQ1412" t="str">
            <v/>
          </cell>
          <cell r="DR1412" t="str">
            <v/>
          </cell>
          <cell r="DS1412" t="str">
            <v/>
          </cell>
          <cell r="DU1412" t="str">
            <v>UGANDA COMPREHENSIVE COMPUTING LIMITED - WEST</v>
          </cell>
          <cell r="DV1412" t="str">
            <v/>
          </cell>
          <cell r="DW1412" t="str">
            <v/>
          </cell>
          <cell r="DX1412" t="str">
            <v/>
          </cell>
          <cell r="DY1412" t="str">
            <v/>
          </cell>
          <cell r="DZ1412" t="str">
            <v/>
          </cell>
          <cell r="EA1412" t="str">
            <v/>
          </cell>
          <cell r="EB1412" t="str">
            <v/>
          </cell>
          <cell r="EC1412" t="str">
            <v/>
          </cell>
          <cell r="ED1412" t="str">
            <v/>
          </cell>
          <cell r="EE1412" t="str">
            <v/>
          </cell>
        </row>
        <row r="1413">
          <cell r="AF1413" t="str">
            <v>UGANDA FINANCE TRUST LTD(DST)CORPORATE</v>
          </cell>
          <cell r="AG1413" t="str">
            <v>UGANDA FINANCE TRUST LTD(DST)CORPORATE</v>
          </cell>
          <cell r="AH1413" t="str">
            <v/>
          </cell>
          <cell r="AI1413" t="str">
            <v/>
          </cell>
          <cell r="AJ1413" t="str">
            <v/>
          </cell>
          <cell r="AK1413" t="str">
            <v/>
          </cell>
          <cell r="AL1413" t="str">
            <v/>
          </cell>
          <cell r="AM1413" t="str">
            <v/>
          </cell>
          <cell r="AN1413" t="str">
            <v/>
          </cell>
          <cell r="AO1413" t="str">
            <v/>
          </cell>
          <cell r="AP1413" t="str">
            <v/>
          </cell>
          <cell r="AQ1413" t="str">
            <v/>
          </cell>
          <cell r="AR1413" t="str">
            <v/>
          </cell>
          <cell r="AS1413" t="str">
            <v/>
          </cell>
          <cell r="AT1413">
            <v>0</v>
          </cell>
          <cell r="AU1413" t="str">
            <v>UGANDA FINANCE TRUST LTD(DST)CORPORATE</v>
          </cell>
          <cell r="AV1413" t="str">
            <v/>
          </cell>
          <cell r="AW1413" t="str">
            <v/>
          </cell>
          <cell r="AX1413" t="str">
            <v/>
          </cell>
          <cell r="AY1413" t="str">
            <v/>
          </cell>
          <cell r="AZ1413" t="str">
            <v/>
          </cell>
          <cell r="BA1413" t="str">
            <v/>
          </cell>
          <cell r="BB1413" t="str">
            <v/>
          </cell>
          <cell r="BC1413" t="str">
            <v/>
          </cell>
          <cell r="BD1413" t="str">
            <v/>
          </cell>
          <cell r="BE1413" t="str">
            <v/>
          </cell>
          <cell r="BG1413" t="str">
            <v>UGANDA FINANCE TRUST LTD(DST)CORPORATE</v>
          </cell>
          <cell r="BH1413" t="str">
            <v/>
          </cell>
          <cell r="BI1413" t="str">
            <v/>
          </cell>
          <cell r="BJ1413" t="str">
            <v/>
          </cell>
          <cell r="BK1413" t="str">
            <v/>
          </cell>
          <cell r="BL1413" t="str">
            <v/>
          </cell>
          <cell r="BM1413" t="str">
            <v/>
          </cell>
          <cell r="BN1413" t="str">
            <v/>
          </cell>
          <cell r="BO1413" t="str">
            <v/>
          </cell>
          <cell r="BP1413" t="str">
            <v/>
          </cell>
          <cell r="BQ1413" t="str">
            <v/>
          </cell>
          <cell r="BR1413" t="str">
            <v/>
          </cell>
          <cell r="BS1413" t="str">
            <v/>
          </cell>
          <cell r="BU1413" t="str">
            <v>UGANDA FINANCE TRUST LTD(DST)CORPORATE</v>
          </cell>
          <cell r="BV1413" t="str">
            <v/>
          </cell>
          <cell r="BW1413" t="str">
            <v/>
          </cell>
          <cell r="BX1413" t="str">
            <v/>
          </cell>
          <cell r="BY1413" t="str">
            <v/>
          </cell>
          <cell r="BZ1413" t="str">
            <v/>
          </cell>
          <cell r="CA1413" t="str">
            <v/>
          </cell>
          <cell r="CB1413" t="str">
            <v/>
          </cell>
          <cell r="CC1413" t="str">
            <v/>
          </cell>
          <cell r="CD1413" t="str">
            <v/>
          </cell>
          <cell r="CE1413" t="str">
            <v/>
          </cell>
          <cell r="CG1413" t="str">
            <v>UGANDA FINANCE TRUST LTD(DST)CORPORATE</v>
          </cell>
          <cell r="CH1413" t="str">
            <v/>
          </cell>
          <cell r="CI1413" t="str">
            <v/>
          </cell>
          <cell r="CJ1413" t="str">
            <v/>
          </cell>
          <cell r="CK1413" t="str">
            <v/>
          </cell>
          <cell r="CL1413" t="str">
            <v/>
          </cell>
          <cell r="CM1413" t="str">
            <v/>
          </cell>
          <cell r="CN1413" t="str">
            <v/>
          </cell>
          <cell r="CO1413" t="str">
            <v/>
          </cell>
          <cell r="CP1413" t="str">
            <v/>
          </cell>
          <cell r="CQ1413" t="str">
            <v/>
          </cell>
          <cell r="CR1413" t="str">
            <v/>
          </cell>
          <cell r="CS1413" t="str">
            <v/>
          </cell>
          <cell r="CU1413" t="str">
            <v>UGANDA FINANCE TRUST LTD(DST)CORPORATE</v>
          </cell>
          <cell r="CV1413" t="str">
            <v/>
          </cell>
          <cell r="CW1413" t="str">
            <v/>
          </cell>
          <cell r="CX1413" t="str">
            <v/>
          </cell>
          <cell r="CY1413" t="str">
            <v/>
          </cell>
          <cell r="CZ1413" t="str">
            <v/>
          </cell>
          <cell r="DA1413" t="str">
            <v/>
          </cell>
          <cell r="DB1413" t="str">
            <v/>
          </cell>
          <cell r="DC1413" t="str">
            <v/>
          </cell>
          <cell r="DD1413" t="str">
            <v/>
          </cell>
          <cell r="DE1413" t="str">
            <v/>
          </cell>
          <cell r="DG1413" t="str">
            <v>UGANDA FINANCE TRUST LTD(DST)CORPORATE</v>
          </cell>
          <cell r="DH1413" t="str">
            <v/>
          </cell>
          <cell r="DI1413" t="str">
            <v/>
          </cell>
          <cell r="DJ1413" t="str">
            <v/>
          </cell>
          <cell r="DK1413" t="str">
            <v/>
          </cell>
          <cell r="DL1413" t="str">
            <v/>
          </cell>
          <cell r="DM1413" t="str">
            <v/>
          </cell>
          <cell r="DN1413" t="str">
            <v/>
          </cell>
          <cell r="DO1413" t="str">
            <v/>
          </cell>
          <cell r="DP1413" t="str">
            <v/>
          </cell>
          <cell r="DQ1413" t="str">
            <v/>
          </cell>
          <cell r="DR1413" t="str">
            <v/>
          </cell>
          <cell r="DS1413" t="str">
            <v/>
          </cell>
          <cell r="DU1413" t="str">
            <v>UGANDA FINANCE TRUST LTD(DST)CORPORATE</v>
          </cell>
          <cell r="DV1413" t="str">
            <v/>
          </cell>
          <cell r="DW1413" t="str">
            <v/>
          </cell>
          <cell r="DX1413" t="str">
            <v/>
          </cell>
          <cell r="DY1413" t="str">
            <v/>
          </cell>
          <cell r="DZ1413" t="str">
            <v/>
          </cell>
          <cell r="EA1413" t="str">
            <v/>
          </cell>
          <cell r="EB1413" t="str">
            <v/>
          </cell>
          <cell r="EC1413" t="str">
            <v/>
          </cell>
          <cell r="ED1413" t="str">
            <v/>
          </cell>
          <cell r="EE1413" t="str">
            <v/>
          </cell>
        </row>
        <row r="1414">
          <cell r="AF1414" t="str">
            <v>UGANDA INSTITUTE OF PROFFESSIONAL ENGINEERS</v>
          </cell>
          <cell r="AG1414" t="str">
            <v>UGANDA INSTITUTE OF PROFFESSIONAL ENGINEERS</v>
          </cell>
          <cell r="AH1414" t="str">
            <v/>
          </cell>
          <cell r="AI1414" t="str">
            <v/>
          </cell>
          <cell r="AJ1414" t="str">
            <v/>
          </cell>
          <cell r="AK1414" t="str">
            <v/>
          </cell>
          <cell r="AL1414" t="str">
            <v/>
          </cell>
          <cell r="AM1414" t="str">
            <v/>
          </cell>
          <cell r="AN1414" t="str">
            <v/>
          </cell>
          <cell r="AO1414" t="str">
            <v/>
          </cell>
          <cell r="AP1414" t="str">
            <v/>
          </cell>
          <cell r="AQ1414" t="str">
            <v/>
          </cell>
          <cell r="AR1414" t="str">
            <v/>
          </cell>
          <cell r="AS1414" t="str">
            <v/>
          </cell>
          <cell r="AT1414">
            <v>0</v>
          </cell>
          <cell r="AU1414" t="str">
            <v>UGANDA INSTITUTE OF PROFFESSIONAL ENGINEERS</v>
          </cell>
          <cell r="AV1414" t="str">
            <v/>
          </cell>
          <cell r="AW1414" t="str">
            <v/>
          </cell>
          <cell r="AX1414" t="str">
            <v/>
          </cell>
          <cell r="AY1414" t="str">
            <v/>
          </cell>
          <cell r="AZ1414" t="str">
            <v/>
          </cell>
          <cell r="BA1414" t="str">
            <v/>
          </cell>
          <cell r="BB1414" t="str">
            <v/>
          </cell>
          <cell r="BC1414" t="str">
            <v/>
          </cell>
          <cell r="BD1414" t="str">
            <v/>
          </cell>
          <cell r="BE1414" t="str">
            <v/>
          </cell>
          <cell r="BG1414" t="str">
            <v>UGANDA INSTITUTE OF PROFFESSIONAL ENGINEERS</v>
          </cell>
          <cell r="BH1414" t="str">
            <v/>
          </cell>
          <cell r="BI1414" t="str">
            <v/>
          </cell>
          <cell r="BJ1414" t="str">
            <v/>
          </cell>
          <cell r="BK1414" t="str">
            <v/>
          </cell>
          <cell r="BL1414" t="str">
            <v/>
          </cell>
          <cell r="BM1414" t="str">
            <v/>
          </cell>
          <cell r="BN1414" t="str">
            <v/>
          </cell>
          <cell r="BO1414" t="str">
            <v/>
          </cell>
          <cell r="BP1414" t="str">
            <v/>
          </cell>
          <cell r="BQ1414" t="str">
            <v/>
          </cell>
          <cell r="BR1414" t="str">
            <v/>
          </cell>
          <cell r="BS1414" t="str">
            <v/>
          </cell>
          <cell r="BU1414" t="str">
            <v>UGANDA INSTITUTE OF PROFFESSIONAL ENGINEERS</v>
          </cell>
          <cell r="BV1414" t="str">
            <v/>
          </cell>
          <cell r="BW1414" t="str">
            <v/>
          </cell>
          <cell r="BX1414" t="str">
            <v/>
          </cell>
          <cell r="BY1414" t="str">
            <v/>
          </cell>
          <cell r="BZ1414" t="str">
            <v/>
          </cell>
          <cell r="CA1414" t="str">
            <v/>
          </cell>
          <cell r="CB1414" t="str">
            <v/>
          </cell>
          <cell r="CC1414" t="str">
            <v/>
          </cell>
          <cell r="CD1414" t="str">
            <v/>
          </cell>
          <cell r="CE1414" t="str">
            <v/>
          </cell>
          <cell r="CG1414" t="str">
            <v>UGANDA INSTITUTE OF PROFFESSIONAL ENGINEERS</v>
          </cell>
          <cell r="CH1414" t="str">
            <v/>
          </cell>
          <cell r="CI1414" t="str">
            <v/>
          </cell>
          <cell r="CJ1414" t="str">
            <v/>
          </cell>
          <cell r="CK1414" t="str">
            <v/>
          </cell>
          <cell r="CL1414" t="str">
            <v/>
          </cell>
          <cell r="CM1414" t="str">
            <v/>
          </cell>
          <cell r="CN1414" t="str">
            <v/>
          </cell>
          <cell r="CO1414" t="str">
            <v/>
          </cell>
          <cell r="CP1414" t="str">
            <v/>
          </cell>
          <cell r="CQ1414" t="str">
            <v/>
          </cell>
          <cell r="CR1414" t="str">
            <v/>
          </cell>
          <cell r="CS1414" t="str">
            <v/>
          </cell>
          <cell r="CU1414" t="str">
            <v>UGANDA INSTITUTE OF PROFFESSIONAL ENGINEERS</v>
          </cell>
          <cell r="CV1414" t="str">
            <v/>
          </cell>
          <cell r="CW1414" t="str">
            <v/>
          </cell>
          <cell r="CX1414" t="str">
            <v/>
          </cell>
          <cell r="CY1414" t="str">
            <v/>
          </cell>
          <cell r="CZ1414" t="str">
            <v/>
          </cell>
          <cell r="DA1414" t="str">
            <v/>
          </cell>
          <cell r="DB1414" t="str">
            <v/>
          </cell>
          <cell r="DC1414" t="str">
            <v/>
          </cell>
          <cell r="DD1414" t="str">
            <v/>
          </cell>
          <cell r="DE1414" t="str">
            <v/>
          </cell>
          <cell r="DG1414" t="str">
            <v>UGANDA INSTITUTE OF PROFFESSIONAL ENGINEERS</v>
          </cell>
          <cell r="DH1414" t="str">
            <v/>
          </cell>
          <cell r="DI1414" t="str">
            <v/>
          </cell>
          <cell r="DJ1414" t="str">
            <v/>
          </cell>
          <cell r="DK1414" t="str">
            <v/>
          </cell>
          <cell r="DL1414" t="str">
            <v/>
          </cell>
          <cell r="DM1414" t="str">
            <v/>
          </cell>
          <cell r="DN1414" t="str">
            <v/>
          </cell>
          <cell r="DO1414" t="str">
            <v/>
          </cell>
          <cell r="DP1414" t="str">
            <v/>
          </cell>
          <cell r="DQ1414" t="str">
            <v/>
          </cell>
          <cell r="DR1414" t="str">
            <v/>
          </cell>
          <cell r="DS1414" t="str">
            <v/>
          </cell>
          <cell r="DU1414" t="str">
            <v>UGANDA INSTITUTE OF PROFFESSIONAL ENGINEERS</v>
          </cell>
          <cell r="DV1414" t="str">
            <v/>
          </cell>
          <cell r="DW1414" t="str">
            <v/>
          </cell>
          <cell r="DX1414" t="str">
            <v/>
          </cell>
          <cell r="DY1414" t="str">
            <v/>
          </cell>
          <cell r="DZ1414" t="str">
            <v/>
          </cell>
          <cell r="EA1414" t="str">
            <v/>
          </cell>
          <cell r="EB1414" t="str">
            <v/>
          </cell>
          <cell r="EC1414" t="str">
            <v/>
          </cell>
          <cell r="ED1414" t="str">
            <v/>
          </cell>
          <cell r="EE1414" t="str">
            <v/>
          </cell>
        </row>
        <row r="1415">
          <cell r="AF1415" t="str">
            <v>UGANDA JOINT CHRISTIAN COUNCIL</v>
          </cell>
          <cell r="AG1415" t="str">
            <v>UGANDA JOINT CHRISTIAN COUNCIL</v>
          </cell>
          <cell r="AH1415" t="str">
            <v/>
          </cell>
          <cell r="AI1415" t="str">
            <v/>
          </cell>
          <cell r="AJ1415" t="str">
            <v/>
          </cell>
          <cell r="AK1415" t="str">
            <v/>
          </cell>
          <cell r="AL1415" t="str">
            <v/>
          </cell>
          <cell r="AM1415" t="str">
            <v/>
          </cell>
          <cell r="AN1415" t="str">
            <v/>
          </cell>
          <cell r="AO1415" t="str">
            <v/>
          </cell>
          <cell r="AP1415" t="str">
            <v/>
          </cell>
          <cell r="AQ1415" t="str">
            <v/>
          </cell>
          <cell r="AR1415" t="str">
            <v/>
          </cell>
          <cell r="AS1415" t="str">
            <v/>
          </cell>
          <cell r="AT1415">
            <v>0</v>
          </cell>
          <cell r="AU1415" t="str">
            <v>UGANDA JOINT CHRISTIAN COUNCIL</v>
          </cell>
          <cell r="AV1415" t="str">
            <v/>
          </cell>
          <cell r="AW1415" t="str">
            <v/>
          </cell>
          <cell r="AX1415" t="str">
            <v/>
          </cell>
          <cell r="AY1415" t="str">
            <v/>
          </cell>
          <cell r="AZ1415" t="str">
            <v/>
          </cell>
          <cell r="BA1415" t="str">
            <v/>
          </cell>
          <cell r="BB1415" t="str">
            <v/>
          </cell>
          <cell r="BC1415" t="str">
            <v/>
          </cell>
          <cell r="BD1415" t="str">
            <v/>
          </cell>
          <cell r="BE1415" t="str">
            <v/>
          </cell>
          <cell r="BG1415" t="str">
            <v>UGANDA JOINT CHRISTIAN COUNCIL</v>
          </cell>
          <cell r="BH1415" t="str">
            <v/>
          </cell>
          <cell r="BI1415" t="str">
            <v/>
          </cell>
          <cell r="BJ1415" t="str">
            <v/>
          </cell>
          <cell r="BK1415" t="str">
            <v/>
          </cell>
          <cell r="BL1415" t="str">
            <v/>
          </cell>
          <cell r="BM1415" t="str">
            <v/>
          </cell>
          <cell r="BN1415" t="str">
            <v/>
          </cell>
          <cell r="BO1415" t="str">
            <v/>
          </cell>
          <cell r="BP1415" t="str">
            <v/>
          </cell>
          <cell r="BQ1415" t="str">
            <v/>
          </cell>
          <cell r="BR1415" t="str">
            <v/>
          </cell>
          <cell r="BS1415" t="str">
            <v/>
          </cell>
          <cell r="BU1415" t="str">
            <v>UGANDA JOINT CHRISTIAN COUNCIL</v>
          </cell>
          <cell r="BV1415" t="str">
            <v/>
          </cell>
          <cell r="BW1415" t="str">
            <v/>
          </cell>
          <cell r="BX1415" t="str">
            <v/>
          </cell>
          <cell r="BY1415" t="str">
            <v/>
          </cell>
          <cell r="BZ1415" t="str">
            <v/>
          </cell>
          <cell r="CA1415" t="str">
            <v/>
          </cell>
          <cell r="CB1415" t="str">
            <v/>
          </cell>
          <cell r="CC1415" t="str">
            <v/>
          </cell>
          <cell r="CD1415" t="str">
            <v/>
          </cell>
          <cell r="CE1415" t="str">
            <v/>
          </cell>
          <cell r="CG1415" t="str">
            <v>UGANDA JOINT CHRISTIAN COUNCIL</v>
          </cell>
          <cell r="CH1415" t="str">
            <v/>
          </cell>
          <cell r="CI1415" t="str">
            <v/>
          </cell>
          <cell r="CJ1415" t="str">
            <v/>
          </cell>
          <cell r="CK1415" t="str">
            <v/>
          </cell>
          <cell r="CL1415" t="str">
            <v/>
          </cell>
          <cell r="CM1415" t="str">
            <v/>
          </cell>
          <cell r="CN1415" t="str">
            <v/>
          </cell>
          <cell r="CO1415" t="str">
            <v/>
          </cell>
          <cell r="CP1415" t="str">
            <v/>
          </cell>
          <cell r="CQ1415" t="str">
            <v/>
          </cell>
          <cell r="CR1415" t="str">
            <v/>
          </cell>
          <cell r="CS1415" t="str">
            <v/>
          </cell>
          <cell r="CU1415" t="str">
            <v>UGANDA JOINT CHRISTIAN COUNCIL</v>
          </cell>
          <cell r="CV1415" t="str">
            <v/>
          </cell>
          <cell r="CW1415" t="str">
            <v/>
          </cell>
          <cell r="CX1415" t="str">
            <v/>
          </cell>
          <cell r="CY1415" t="str">
            <v/>
          </cell>
          <cell r="CZ1415" t="str">
            <v/>
          </cell>
          <cell r="DA1415" t="str">
            <v/>
          </cell>
          <cell r="DB1415" t="str">
            <v/>
          </cell>
          <cell r="DC1415" t="str">
            <v/>
          </cell>
          <cell r="DD1415" t="str">
            <v/>
          </cell>
          <cell r="DE1415" t="str">
            <v/>
          </cell>
          <cell r="DG1415" t="str">
            <v>UGANDA JOINT CHRISTIAN COUNCIL</v>
          </cell>
          <cell r="DH1415" t="str">
            <v/>
          </cell>
          <cell r="DI1415" t="str">
            <v/>
          </cell>
          <cell r="DJ1415" t="str">
            <v/>
          </cell>
          <cell r="DK1415" t="str">
            <v/>
          </cell>
          <cell r="DL1415" t="str">
            <v/>
          </cell>
          <cell r="DM1415" t="str">
            <v/>
          </cell>
          <cell r="DN1415" t="str">
            <v/>
          </cell>
          <cell r="DO1415" t="str">
            <v/>
          </cell>
          <cell r="DP1415" t="str">
            <v/>
          </cell>
          <cell r="DQ1415" t="str">
            <v/>
          </cell>
          <cell r="DR1415" t="str">
            <v/>
          </cell>
          <cell r="DS1415" t="str">
            <v/>
          </cell>
          <cell r="DU1415" t="str">
            <v>UGANDA JOINT CHRISTIAN COUNCIL</v>
          </cell>
          <cell r="DV1415" t="str">
            <v/>
          </cell>
          <cell r="DW1415" t="str">
            <v/>
          </cell>
          <cell r="DX1415" t="str">
            <v/>
          </cell>
          <cell r="DY1415" t="str">
            <v/>
          </cell>
          <cell r="DZ1415" t="str">
            <v/>
          </cell>
          <cell r="EA1415" t="str">
            <v/>
          </cell>
          <cell r="EB1415" t="str">
            <v/>
          </cell>
          <cell r="EC1415" t="str">
            <v/>
          </cell>
          <cell r="ED1415" t="str">
            <v/>
          </cell>
          <cell r="EE1415" t="str">
            <v/>
          </cell>
        </row>
        <row r="1416">
          <cell r="AF1416" t="str">
            <v>UGANDA MARTYRS COLLEGE SSONDE</v>
          </cell>
          <cell r="AG1416" t="str">
            <v>UGANDA MARTYRS COLLEGE SSONDE</v>
          </cell>
          <cell r="AH1416" t="str">
            <v/>
          </cell>
          <cell r="AI1416" t="str">
            <v/>
          </cell>
          <cell r="AJ1416" t="str">
            <v/>
          </cell>
          <cell r="AK1416" t="str">
            <v/>
          </cell>
          <cell r="AL1416" t="str">
            <v/>
          </cell>
          <cell r="AM1416" t="str">
            <v/>
          </cell>
          <cell r="AN1416" t="str">
            <v/>
          </cell>
          <cell r="AO1416">
            <v>8</v>
          </cell>
          <cell r="AP1416">
            <v>18</v>
          </cell>
          <cell r="AQ1416">
            <v>12</v>
          </cell>
          <cell r="AR1416">
            <v>5</v>
          </cell>
          <cell r="AS1416" t="str">
            <v/>
          </cell>
          <cell r="AT1416">
            <v>43</v>
          </cell>
          <cell r="AU1416" t="str">
            <v>UGANDA MARTYRS COLLEGE SSONDE</v>
          </cell>
          <cell r="AV1416">
            <v>5</v>
          </cell>
          <cell r="AW1416">
            <v>9</v>
          </cell>
          <cell r="AX1416">
            <v>6</v>
          </cell>
          <cell r="AY1416">
            <v>7</v>
          </cell>
          <cell r="AZ1416">
            <v>7</v>
          </cell>
          <cell r="BA1416">
            <v>7</v>
          </cell>
          <cell r="BB1416">
            <v>14</v>
          </cell>
          <cell r="BC1416">
            <v>4</v>
          </cell>
          <cell r="BD1416">
            <v>13</v>
          </cell>
          <cell r="BE1416">
            <v>15</v>
          </cell>
          <cell r="BG1416" t="str">
            <v>UGANDA MARTYRS COLLEGE SSONDE</v>
          </cell>
          <cell r="BH1416" t="str">
            <v/>
          </cell>
          <cell r="BI1416" t="str">
            <v/>
          </cell>
          <cell r="BJ1416" t="str">
            <v/>
          </cell>
          <cell r="BK1416" t="str">
            <v/>
          </cell>
          <cell r="BL1416" t="str">
            <v/>
          </cell>
          <cell r="BM1416" t="str">
            <v/>
          </cell>
          <cell r="BN1416" t="str">
            <v/>
          </cell>
          <cell r="BO1416">
            <v>8</v>
          </cell>
          <cell r="BP1416">
            <v>23</v>
          </cell>
          <cell r="BQ1416">
            <v>38</v>
          </cell>
          <cell r="BR1416">
            <v>6</v>
          </cell>
          <cell r="BS1416" t="str">
            <v/>
          </cell>
          <cell r="BU1416" t="str">
            <v>UGANDA MARTYRS COLLEGE SSONDE</v>
          </cell>
          <cell r="BV1416">
            <v>7</v>
          </cell>
          <cell r="BW1416">
            <v>10</v>
          </cell>
          <cell r="BX1416">
            <v>8</v>
          </cell>
          <cell r="BY1416">
            <v>8</v>
          </cell>
          <cell r="BZ1416">
            <v>8</v>
          </cell>
          <cell r="CA1416">
            <v>8</v>
          </cell>
          <cell r="CB1416">
            <v>19</v>
          </cell>
          <cell r="CC1416">
            <v>4</v>
          </cell>
          <cell r="CD1416">
            <v>15</v>
          </cell>
          <cell r="CE1416">
            <v>16</v>
          </cell>
          <cell r="CG1416" t="str">
            <v>UGANDA MARTYRS COLLEGE SSONDE</v>
          </cell>
          <cell r="CH1416" t="str">
            <v/>
          </cell>
          <cell r="CI1416" t="str">
            <v/>
          </cell>
          <cell r="CJ1416" t="str">
            <v/>
          </cell>
          <cell r="CK1416" t="str">
            <v/>
          </cell>
          <cell r="CL1416" t="str">
            <v/>
          </cell>
          <cell r="CM1416" t="str">
            <v/>
          </cell>
          <cell r="CN1416" t="str">
            <v/>
          </cell>
          <cell r="CO1416">
            <v>2139000</v>
          </cell>
          <cell r="CP1416">
            <v>2798500</v>
          </cell>
          <cell r="CQ1416">
            <v>3357000</v>
          </cell>
          <cell r="CR1416">
            <v>785000</v>
          </cell>
          <cell r="CS1416" t="str">
            <v/>
          </cell>
          <cell r="CU1416" t="str">
            <v>UGANDA MARTYRS COLLEGE SSONDE</v>
          </cell>
          <cell r="CV1416">
            <v>1840000</v>
          </cell>
          <cell r="CW1416">
            <v>1889000</v>
          </cell>
          <cell r="CX1416">
            <v>1260000</v>
          </cell>
          <cell r="CY1416">
            <v>1725000</v>
          </cell>
          <cell r="CZ1416">
            <v>2358250</v>
          </cell>
          <cell r="DA1416">
            <v>1780010</v>
          </cell>
          <cell r="DB1416">
            <v>2859400</v>
          </cell>
          <cell r="DC1416">
            <v>865000</v>
          </cell>
          <cell r="DD1416">
            <v>2585000</v>
          </cell>
          <cell r="DE1416">
            <v>3057000</v>
          </cell>
          <cell r="DG1416" t="str">
            <v>UGANDA MARTYRS COLLEGE SSONDE</v>
          </cell>
          <cell r="DH1416" t="str">
            <v/>
          </cell>
          <cell r="DI1416" t="str">
            <v/>
          </cell>
          <cell r="DJ1416" t="str">
            <v/>
          </cell>
          <cell r="DK1416" t="str">
            <v/>
          </cell>
          <cell r="DL1416" t="str">
            <v/>
          </cell>
          <cell r="DM1416" t="str">
            <v/>
          </cell>
          <cell r="DN1416" t="str">
            <v/>
          </cell>
          <cell r="DO1416">
            <v>7200</v>
          </cell>
          <cell r="DP1416">
            <v>11600</v>
          </cell>
          <cell r="DQ1416">
            <v>6800</v>
          </cell>
          <cell r="DR1416">
            <v>3300</v>
          </cell>
          <cell r="DS1416" t="str">
            <v/>
          </cell>
          <cell r="DU1416" t="str">
            <v>UGANDA MARTYRS COLLEGE SSONDE</v>
          </cell>
          <cell r="DV1416">
            <v>4800</v>
          </cell>
          <cell r="DW1416">
            <v>6400</v>
          </cell>
          <cell r="DX1416">
            <v>4400</v>
          </cell>
          <cell r="DY1416">
            <v>5900</v>
          </cell>
          <cell r="DZ1416">
            <v>9550</v>
          </cell>
          <cell r="EA1416">
            <v>7950</v>
          </cell>
          <cell r="EB1416">
            <v>15490</v>
          </cell>
          <cell r="EC1416">
            <v>5470</v>
          </cell>
          <cell r="ED1416">
            <v>13020</v>
          </cell>
          <cell r="EE1416">
            <v>14710</v>
          </cell>
        </row>
        <row r="1417">
          <cell r="AF1417" t="str">
            <v>UGANDA PERFORMING RIGHT SOCIETY LTD</v>
          </cell>
          <cell r="AG1417" t="str">
            <v>UGANDA PERFORMING RIGHT SOCIETY LTD</v>
          </cell>
          <cell r="AH1417" t="str">
            <v/>
          </cell>
          <cell r="AI1417" t="str">
            <v/>
          </cell>
          <cell r="AJ1417" t="str">
            <v/>
          </cell>
          <cell r="AK1417" t="str">
            <v/>
          </cell>
          <cell r="AL1417" t="str">
            <v/>
          </cell>
          <cell r="AM1417" t="str">
            <v/>
          </cell>
          <cell r="AN1417" t="str">
            <v/>
          </cell>
          <cell r="AO1417">
            <v>1</v>
          </cell>
          <cell r="AP1417" t="str">
            <v/>
          </cell>
          <cell r="AQ1417" t="str">
            <v/>
          </cell>
          <cell r="AR1417" t="str">
            <v/>
          </cell>
          <cell r="AS1417" t="str">
            <v/>
          </cell>
          <cell r="AT1417">
            <v>1</v>
          </cell>
          <cell r="AU1417" t="str">
            <v>UGANDA PERFORMING RIGHT SOCIETY LTD</v>
          </cell>
          <cell r="AV1417" t="str">
            <v/>
          </cell>
          <cell r="AW1417" t="str">
            <v/>
          </cell>
          <cell r="AX1417" t="str">
            <v/>
          </cell>
          <cell r="AY1417" t="str">
            <v/>
          </cell>
          <cell r="AZ1417" t="str">
            <v/>
          </cell>
          <cell r="BA1417" t="str">
            <v/>
          </cell>
          <cell r="BB1417" t="str">
            <v/>
          </cell>
          <cell r="BC1417" t="str">
            <v/>
          </cell>
          <cell r="BD1417" t="str">
            <v/>
          </cell>
          <cell r="BE1417" t="str">
            <v/>
          </cell>
          <cell r="BG1417" t="str">
            <v>UGANDA PERFORMING RIGHT SOCIETY LTD</v>
          </cell>
          <cell r="BH1417" t="str">
            <v/>
          </cell>
          <cell r="BI1417" t="str">
            <v/>
          </cell>
          <cell r="BJ1417" t="str">
            <v/>
          </cell>
          <cell r="BK1417" t="str">
            <v/>
          </cell>
          <cell r="BL1417" t="str">
            <v/>
          </cell>
          <cell r="BM1417" t="str">
            <v/>
          </cell>
          <cell r="BN1417" t="str">
            <v/>
          </cell>
          <cell r="BO1417">
            <v>1</v>
          </cell>
          <cell r="BP1417" t="str">
            <v/>
          </cell>
          <cell r="BQ1417" t="str">
            <v/>
          </cell>
          <cell r="BR1417" t="str">
            <v/>
          </cell>
          <cell r="BS1417" t="str">
            <v/>
          </cell>
          <cell r="BU1417" t="str">
            <v>UGANDA PERFORMING RIGHT SOCIETY LTD</v>
          </cell>
          <cell r="BV1417" t="str">
            <v/>
          </cell>
          <cell r="BW1417" t="str">
            <v/>
          </cell>
          <cell r="BX1417" t="str">
            <v/>
          </cell>
          <cell r="BY1417" t="str">
            <v/>
          </cell>
          <cell r="BZ1417" t="str">
            <v/>
          </cell>
          <cell r="CA1417" t="str">
            <v/>
          </cell>
          <cell r="CB1417" t="str">
            <v/>
          </cell>
          <cell r="CC1417" t="str">
            <v/>
          </cell>
          <cell r="CD1417" t="str">
            <v/>
          </cell>
          <cell r="CE1417" t="str">
            <v/>
          </cell>
          <cell r="CG1417" t="str">
            <v>UGANDA PERFORMING RIGHT SOCIETY LTD</v>
          </cell>
          <cell r="CH1417" t="str">
            <v/>
          </cell>
          <cell r="CI1417" t="str">
            <v/>
          </cell>
          <cell r="CJ1417" t="str">
            <v/>
          </cell>
          <cell r="CK1417" t="str">
            <v/>
          </cell>
          <cell r="CL1417" t="str">
            <v/>
          </cell>
          <cell r="CM1417" t="str">
            <v/>
          </cell>
          <cell r="CN1417" t="str">
            <v/>
          </cell>
          <cell r="CO1417">
            <v>1000</v>
          </cell>
          <cell r="CP1417" t="str">
            <v/>
          </cell>
          <cell r="CQ1417" t="str">
            <v/>
          </cell>
          <cell r="CR1417" t="str">
            <v/>
          </cell>
          <cell r="CS1417" t="str">
            <v/>
          </cell>
          <cell r="CU1417" t="str">
            <v>UGANDA PERFORMING RIGHT SOCIETY LTD</v>
          </cell>
          <cell r="CV1417" t="str">
            <v/>
          </cell>
          <cell r="CW1417" t="str">
            <v/>
          </cell>
          <cell r="CX1417" t="str">
            <v/>
          </cell>
          <cell r="CY1417" t="str">
            <v/>
          </cell>
          <cell r="CZ1417" t="str">
            <v/>
          </cell>
          <cell r="DA1417" t="str">
            <v/>
          </cell>
          <cell r="DB1417" t="str">
            <v/>
          </cell>
          <cell r="DC1417" t="str">
            <v/>
          </cell>
          <cell r="DD1417" t="str">
            <v/>
          </cell>
          <cell r="DE1417" t="str">
            <v/>
          </cell>
          <cell r="DG1417" t="str">
            <v>UGANDA PERFORMING RIGHT SOCIETY LTD</v>
          </cell>
          <cell r="DH1417" t="str">
            <v/>
          </cell>
          <cell r="DI1417" t="str">
            <v/>
          </cell>
          <cell r="DJ1417" t="str">
            <v/>
          </cell>
          <cell r="DK1417" t="str">
            <v/>
          </cell>
          <cell r="DL1417" t="str">
            <v/>
          </cell>
          <cell r="DM1417" t="str">
            <v/>
          </cell>
          <cell r="DN1417" t="str">
            <v/>
          </cell>
          <cell r="DO1417">
            <v>400</v>
          </cell>
          <cell r="DP1417" t="str">
            <v/>
          </cell>
          <cell r="DQ1417" t="str">
            <v/>
          </cell>
          <cell r="DR1417" t="str">
            <v/>
          </cell>
          <cell r="DS1417" t="str">
            <v/>
          </cell>
          <cell r="DU1417" t="str">
            <v>UGANDA PERFORMING RIGHT SOCIETY LTD</v>
          </cell>
          <cell r="DV1417" t="str">
            <v/>
          </cell>
          <cell r="DW1417" t="str">
            <v/>
          </cell>
          <cell r="DX1417" t="str">
            <v/>
          </cell>
          <cell r="DY1417" t="str">
            <v/>
          </cell>
          <cell r="DZ1417" t="str">
            <v/>
          </cell>
          <cell r="EA1417" t="str">
            <v/>
          </cell>
          <cell r="EB1417" t="str">
            <v/>
          </cell>
          <cell r="EC1417" t="str">
            <v/>
          </cell>
          <cell r="ED1417" t="str">
            <v/>
          </cell>
          <cell r="EE1417" t="str">
            <v/>
          </cell>
        </row>
        <row r="1418">
          <cell r="AF1418" t="str">
            <v>UGANDA RED CROSS SOCIETY</v>
          </cell>
          <cell r="AG1418" t="str">
            <v>UGANDA RED CROSS SOCIETY</v>
          </cell>
          <cell r="AH1418" t="str">
            <v/>
          </cell>
          <cell r="AI1418" t="str">
            <v/>
          </cell>
          <cell r="AJ1418" t="str">
            <v/>
          </cell>
          <cell r="AK1418" t="str">
            <v/>
          </cell>
          <cell r="AL1418" t="str">
            <v/>
          </cell>
          <cell r="AM1418" t="str">
            <v/>
          </cell>
          <cell r="AN1418" t="str">
            <v/>
          </cell>
          <cell r="AO1418" t="str">
            <v/>
          </cell>
          <cell r="AP1418" t="str">
            <v/>
          </cell>
          <cell r="AQ1418" t="str">
            <v/>
          </cell>
          <cell r="AR1418" t="str">
            <v/>
          </cell>
          <cell r="AS1418" t="str">
            <v/>
          </cell>
          <cell r="AT1418">
            <v>0</v>
          </cell>
          <cell r="AU1418" t="str">
            <v>UGANDA RED CROSS SOCIETY</v>
          </cell>
          <cell r="AV1418" t="str">
            <v/>
          </cell>
          <cell r="AW1418" t="str">
            <v/>
          </cell>
          <cell r="AX1418">
            <v>4</v>
          </cell>
          <cell r="AY1418" t="str">
            <v/>
          </cell>
          <cell r="AZ1418">
            <v>1</v>
          </cell>
          <cell r="BA1418" t="str">
            <v/>
          </cell>
          <cell r="BB1418" t="str">
            <v/>
          </cell>
          <cell r="BC1418" t="str">
            <v/>
          </cell>
          <cell r="BD1418" t="str">
            <v/>
          </cell>
          <cell r="BE1418" t="str">
            <v/>
          </cell>
          <cell r="BG1418" t="str">
            <v>UGANDA RED CROSS SOCIETY</v>
          </cell>
          <cell r="BH1418" t="str">
            <v/>
          </cell>
          <cell r="BI1418" t="str">
            <v/>
          </cell>
          <cell r="BJ1418" t="str">
            <v/>
          </cell>
          <cell r="BK1418" t="str">
            <v/>
          </cell>
          <cell r="BL1418" t="str">
            <v/>
          </cell>
          <cell r="BM1418" t="str">
            <v/>
          </cell>
          <cell r="BN1418" t="str">
            <v/>
          </cell>
          <cell r="BO1418" t="str">
            <v/>
          </cell>
          <cell r="BP1418" t="str">
            <v/>
          </cell>
          <cell r="BQ1418" t="str">
            <v/>
          </cell>
          <cell r="BR1418" t="str">
            <v/>
          </cell>
          <cell r="BS1418" t="str">
            <v/>
          </cell>
          <cell r="BU1418" t="str">
            <v>UGANDA RED CROSS SOCIETY</v>
          </cell>
          <cell r="BV1418" t="str">
            <v/>
          </cell>
          <cell r="BW1418" t="str">
            <v/>
          </cell>
          <cell r="BX1418">
            <v>6</v>
          </cell>
          <cell r="BY1418" t="str">
            <v/>
          </cell>
          <cell r="BZ1418">
            <v>1</v>
          </cell>
          <cell r="CA1418" t="str">
            <v/>
          </cell>
          <cell r="CB1418" t="str">
            <v/>
          </cell>
          <cell r="CC1418" t="str">
            <v/>
          </cell>
          <cell r="CD1418" t="str">
            <v/>
          </cell>
          <cell r="CE1418" t="str">
            <v/>
          </cell>
          <cell r="CG1418" t="str">
            <v>UGANDA RED CROSS SOCIETY</v>
          </cell>
          <cell r="CH1418" t="str">
            <v/>
          </cell>
          <cell r="CI1418" t="str">
            <v/>
          </cell>
          <cell r="CJ1418" t="str">
            <v/>
          </cell>
          <cell r="CK1418" t="str">
            <v/>
          </cell>
          <cell r="CL1418" t="str">
            <v/>
          </cell>
          <cell r="CM1418" t="str">
            <v/>
          </cell>
          <cell r="CN1418" t="str">
            <v/>
          </cell>
          <cell r="CO1418" t="str">
            <v/>
          </cell>
          <cell r="CP1418" t="str">
            <v/>
          </cell>
          <cell r="CQ1418" t="str">
            <v/>
          </cell>
          <cell r="CR1418" t="str">
            <v/>
          </cell>
          <cell r="CS1418" t="str">
            <v/>
          </cell>
          <cell r="CU1418" t="str">
            <v>UGANDA RED CROSS SOCIETY</v>
          </cell>
          <cell r="CV1418" t="str">
            <v/>
          </cell>
          <cell r="CW1418" t="str">
            <v/>
          </cell>
          <cell r="CX1418">
            <v>6000</v>
          </cell>
          <cell r="CY1418" t="str">
            <v/>
          </cell>
          <cell r="CZ1418">
            <v>1000</v>
          </cell>
          <cell r="DA1418" t="str">
            <v/>
          </cell>
          <cell r="DB1418" t="str">
            <v/>
          </cell>
          <cell r="DC1418" t="str">
            <v/>
          </cell>
          <cell r="DD1418" t="str">
            <v/>
          </cell>
          <cell r="DE1418" t="str">
            <v/>
          </cell>
          <cell r="DG1418" t="str">
            <v>UGANDA RED CROSS SOCIETY</v>
          </cell>
          <cell r="DH1418" t="str">
            <v/>
          </cell>
          <cell r="DI1418" t="str">
            <v/>
          </cell>
          <cell r="DJ1418" t="str">
            <v/>
          </cell>
          <cell r="DK1418" t="str">
            <v/>
          </cell>
          <cell r="DL1418" t="str">
            <v/>
          </cell>
          <cell r="DM1418" t="str">
            <v/>
          </cell>
          <cell r="DN1418" t="str">
            <v/>
          </cell>
          <cell r="DO1418" t="str">
            <v/>
          </cell>
          <cell r="DP1418" t="str">
            <v/>
          </cell>
          <cell r="DQ1418" t="str">
            <v/>
          </cell>
          <cell r="DR1418" t="str">
            <v/>
          </cell>
          <cell r="DS1418" t="str">
            <v/>
          </cell>
          <cell r="DU1418" t="str">
            <v>UGANDA RED CROSS SOCIETY</v>
          </cell>
          <cell r="DV1418" t="str">
            <v/>
          </cell>
          <cell r="DW1418" t="str">
            <v/>
          </cell>
          <cell r="DX1418">
            <v>1600</v>
          </cell>
          <cell r="DY1418" t="str">
            <v/>
          </cell>
          <cell r="DZ1418">
            <v>450</v>
          </cell>
          <cell r="EA1418" t="str">
            <v/>
          </cell>
          <cell r="EB1418" t="str">
            <v/>
          </cell>
          <cell r="EC1418" t="str">
            <v/>
          </cell>
          <cell r="ED1418" t="str">
            <v/>
          </cell>
          <cell r="EE1418" t="str">
            <v/>
          </cell>
        </row>
        <row r="1419">
          <cell r="AF1419" t="str">
            <v>UMEME</v>
          </cell>
          <cell r="AG1419" t="str">
            <v>UMEME</v>
          </cell>
          <cell r="AH1419" t="str">
            <v/>
          </cell>
          <cell r="AI1419" t="str">
            <v/>
          </cell>
          <cell r="AJ1419" t="str">
            <v/>
          </cell>
          <cell r="AK1419" t="str">
            <v/>
          </cell>
          <cell r="AL1419">
            <v>1507</v>
          </cell>
          <cell r="AM1419">
            <v>1290</v>
          </cell>
          <cell r="AN1419">
            <v>11506</v>
          </cell>
          <cell r="AO1419">
            <v>18235</v>
          </cell>
          <cell r="AP1419">
            <v>19565</v>
          </cell>
          <cell r="AQ1419">
            <v>22430</v>
          </cell>
          <cell r="AR1419">
            <v>25437</v>
          </cell>
          <cell r="AS1419">
            <v>25822</v>
          </cell>
          <cell r="AT1419">
            <v>125792</v>
          </cell>
          <cell r="AU1419" t="str">
            <v>UMEME</v>
          </cell>
          <cell r="AV1419">
            <v>28537</v>
          </cell>
          <cell r="AW1419">
            <v>31079</v>
          </cell>
          <cell r="AX1419">
            <v>31208</v>
          </cell>
          <cell r="AY1419">
            <v>32406</v>
          </cell>
          <cell r="AZ1419">
            <v>35555</v>
          </cell>
          <cell r="BA1419">
            <v>35650</v>
          </cell>
          <cell r="BB1419">
            <v>41109</v>
          </cell>
          <cell r="BC1419">
            <v>43381</v>
          </cell>
          <cell r="BD1419">
            <v>44994</v>
          </cell>
          <cell r="BE1419">
            <v>27483</v>
          </cell>
          <cell r="BG1419" t="str">
            <v>UMEME</v>
          </cell>
          <cell r="BH1419" t="str">
            <v/>
          </cell>
          <cell r="BI1419" t="str">
            <v/>
          </cell>
          <cell r="BJ1419" t="str">
            <v/>
          </cell>
          <cell r="BK1419" t="str">
            <v/>
          </cell>
          <cell r="BL1419">
            <v>4741</v>
          </cell>
          <cell r="BM1419">
            <v>3919</v>
          </cell>
          <cell r="BN1419">
            <v>15133</v>
          </cell>
          <cell r="BO1419">
            <v>24360</v>
          </cell>
          <cell r="BP1419">
            <v>27352</v>
          </cell>
          <cell r="BQ1419">
            <v>34194</v>
          </cell>
          <cell r="BR1419">
            <v>39607</v>
          </cell>
          <cell r="BS1419">
            <v>44017</v>
          </cell>
          <cell r="BU1419" t="str">
            <v>UMEME</v>
          </cell>
          <cell r="BV1419">
            <v>51029</v>
          </cell>
          <cell r="BW1419">
            <v>54643</v>
          </cell>
          <cell r="BX1419">
            <v>56308</v>
          </cell>
          <cell r="BY1419">
            <v>58063</v>
          </cell>
          <cell r="BZ1419">
            <v>56145</v>
          </cell>
          <cell r="CA1419">
            <v>58684</v>
          </cell>
          <cell r="CB1419">
            <v>67452</v>
          </cell>
          <cell r="CC1419">
            <v>71893</v>
          </cell>
          <cell r="CD1419">
            <v>76414</v>
          </cell>
          <cell r="CE1419">
            <v>39012</v>
          </cell>
          <cell r="CG1419" t="str">
            <v>UMEME</v>
          </cell>
          <cell r="CH1419" t="str">
            <v/>
          </cell>
          <cell r="CI1419" t="str">
            <v/>
          </cell>
          <cell r="CJ1419" t="str">
            <v/>
          </cell>
          <cell r="CK1419" t="str">
            <v/>
          </cell>
          <cell r="CL1419">
            <v>269881767</v>
          </cell>
          <cell r="CM1419">
            <v>234814405</v>
          </cell>
          <cell r="CN1419">
            <v>920600144</v>
          </cell>
          <cell r="CO1419">
            <v>1469708564</v>
          </cell>
          <cell r="CP1419">
            <v>1603606433</v>
          </cell>
          <cell r="CQ1419">
            <v>1955786502</v>
          </cell>
          <cell r="CR1419">
            <v>2168027419</v>
          </cell>
          <cell r="CS1419">
            <v>2134770956</v>
          </cell>
          <cell r="CU1419" t="str">
            <v>UMEME</v>
          </cell>
          <cell r="CV1419">
            <v>2553535171</v>
          </cell>
          <cell r="CW1419">
            <v>2740684091</v>
          </cell>
          <cell r="CX1419">
            <v>2636398158</v>
          </cell>
          <cell r="CY1419">
            <v>2739558940</v>
          </cell>
          <cell r="CZ1419">
            <v>3013122310</v>
          </cell>
          <cell r="DA1419">
            <v>2822032274</v>
          </cell>
          <cell r="DB1419">
            <v>3368387497</v>
          </cell>
          <cell r="DC1419">
            <v>3380953420</v>
          </cell>
          <cell r="DD1419">
            <v>3539459224</v>
          </cell>
          <cell r="DE1419">
            <v>1688422341</v>
          </cell>
          <cell r="DG1419" t="str">
            <v>UMEME</v>
          </cell>
          <cell r="DH1419" t="str">
            <v/>
          </cell>
          <cell r="DI1419" t="str">
            <v/>
          </cell>
          <cell r="DJ1419" t="str">
            <v/>
          </cell>
          <cell r="DK1419" t="str">
            <v/>
          </cell>
          <cell r="DL1419">
            <v>59000</v>
          </cell>
          <cell r="DM1419">
            <v>60200</v>
          </cell>
          <cell r="DN1419">
            <v>6299000</v>
          </cell>
          <cell r="DO1419">
            <v>10527900</v>
          </cell>
          <cell r="DP1419">
            <v>11595000</v>
          </cell>
          <cell r="DQ1419">
            <v>14321900</v>
          </cell>
          <cell r="DR1419">
            <v>16695500</v>
          </cell>
          <cell r="DS1419">
            <v>16943200</v>
          </cell>
          <cell r="DU1419" t="str">
            <v>UMEME</v>
          </cell>
          <cell r="DV1419">
            <v>19261300</v>
          </cell>
          <cell r="DW1419">
            <v>20747900</v>
          </cell>
          <cell r="DX1419">
            <v>19189200</v>
          </cell>
          <cell r="DY1419">
            <v>19266700</v>
          </cell>
          <cell r="DZ1419">
            <v>26559500</v>
          </cell>
          <cell r="EA1419">
            <v>25343450</v>
          </cell>
          <cell r="EB1419">
            <v>36361175</v>
          </cell>
          <cell r="EC1419">
            <v>38195070</v>
          </cell>
          <cell r="ED1419">
            <v>40329130</v>
          </cell>
          <cell r="EE1419">
            <v>20327670</v>
          </cell>
        </row>
        <row r="1420">
          <cell r="AF1420" t="str">
            <v>UMOJA EXPRESS MOTOR GARAGE LTD-LIRA</v>
          </cell>
          <cell r="AG1420" t="str">
            <v>UMOJA EXPRESS MOTOR GARAGE LTD-LIRA</v>
          </cell>
          <cell r="AH1420" t="str">
            <v/>
          </cell>
          <cell r="AI1420" t="str">
            <v/>
          </cell>
          <cell r="AJ1420" t="str">
            <v/>
          </cell>
          <cell r="AK1420" t="str">
            <v/>
          </cell>
          <cell r="AL1420" t="str">
            <v/>
          </cell>
          <cell r="AM1420" t="str">
            <v/>
          </cell>
          <cell r="AN1420" t="str">
            <v/>
          </cell>
          <cell r="AO1420" t="str">
            <v/>
          </cell>
          <cell r="AP1420" t="str">
            <v/>
          </cell>
          <cell r="AQ1420" t="str">
            <v/>
          </cell>
          <cell r="AR1420" t="str">
            <v/>
          </cell>
          <cell r="AS1420" t="str">
            <v/>
          </cell>
          <cell r="AT1420">
            <v>0</v>
          </cell>
          <cell r="AU1420" t="str">
            <v>UMOJA EXPRESS MOTOR GARAGE LTD-LIRA</v>
          </cell>
          <cell r="AV1420" t="str">
            <v/>
          </cell>
          <cell r="AW1420" t="str">
            <v/>
          </cell>
          <cell r="AX1420" t="str">
            <v/>
          </cell>
          <cell r="AY1420" t="str">
            <v/>
          </cell>
          <cell r="AZ1420" t="str">
            <v/>
          </cell>
          <cell r="BA1420" t="str">
            <v/>
          </cell>
          <cell r="BB1420" t="str">
            <v/>
          </cell>
          <cell r="BC1420" t="str">
            <v/>
          </cell>
          <cell r="BD1420" t="str">
            <v/>
          </cell>
          <cell r="BE1420" t="str">
            <v/>
          </cell>
          <cell r="BG1420" t="str">
            <v>UMOJA EXPRESS MOTOR GARAGE LTD-LIRA</v>
          </cell>
          <cell r="BH1420" t="str">
            <v/>
          </cell>
          <cell r="BI1420" t="str">
            <v/>
          </cell>
          <cell r="BJ1420" t="str">
            <v/>
          </cell>
          <cell r="BK1420" t="str">
            <v/>
          </cell>
          <cell r="BL1420" t="str">
            <v/>
          </cell>
          <cell r="BM1420" t="str">
            <v/>
          </cell>
          <cell r="BN1420" t="str">
            <v/>
          </cell>
          <cell r="BO1420" t="str">
            <v/>
          </cell>
          <cell r="BP1420" t="str">
            <v/>
          </cell>
          <cell r="BQ1420" t="str">
            <v/>
          </cell>
          <cell r="BR1420" t="str">
            <v/>
          </cell>
          <cell r="BS1420" t="str">
            <v/>
          </cell>
          <cell r="BU1420" t="str">
            <v>UMOJA EXPRESS MOTOR GARAGE LTD-LIRA</v>
          </cell>
          <cell r="BV1420" t="str">
            <v/>
          </cell>
          <cell r="BW1420" t="str">
            <v/>
          </cell>
          <cell r="BX1420" t="str">
            <v/>
          </cell>
          <cell r="BY1420" t="str">
            <v/>
          </cell>
          <cell r="BZ1420" t="str">
            <v/>
          </cell>
          <cell r="CA1420" t="str">
            <v/>
          </cell>
          <cell r="CB1420" t="str">
            <v/>
          </cell>
          <cell r="CC1420" t="str">
            <v/>
          </cell>
          <cell r="CD1420" t="str">
            <v/>
          </cell>
          <cell r="CE1420" t="str">
            <v/>
          </cell>
          <cell r="CG1420" t="str">
            <v>UMOJA EXPRESS MOTOR GARAGE LTD-LIRA</v>
          </cell>
          <cell r="CH1420" t="str">
            <v/>
          </cell>
          <cell r="CI1420" t="str">
            <v/>
          </cell>
          <cell r="CJ1420" t="str">
            <v/>
          </cell>
          <cell r="CK1420" t="str">
            <v/>
          </cell>
          <cell r="CL1420" t="str">
            <v/>
          </cell>
          <cell r="CM1420" t="str">
            <v/>
          </cell>
          <cell r="CN1420" t="str">
            <v/>
          </cell>
          <cell r="CO1420" t="str">
            <v/>
          </cell>
          <cell r="CP1420" t="str">
            <v/>
          </cell>
          <cell r="CQ1420" t="str">
            <v/>
          </cell>
          <cell r="CR1420" t="str">
            <v/>
          </cell>
          <cell r="CS1420" t="str">
            <v/>
          </cell>
          <cell r="CU1420" t="str">
            <v>UMOJA EXPRESS MOTOR GARAGE LTD-LIRA</v>
          </cell>
          <cell r="CV1420" t="str">
            <v/>
          </cell>
          <cell r="CW1420" t="str">
            <v/>
          </cell>
          <cell r="CX1420" t="str">
            <v/>
          </cell>
          <cell r="CY1420" t="str">
            <v/>
          </cell>
          <cell r="CZ1420" t="str">
            <v/>
          </cell>
          <cell r="DA1420" t="str">
            <v/>
          </cell>
          <cell r="DB1420" t="str">
            <v/>
          </cell>
          <cell r="DC1420" t="str">
            <v/>
          </cell>
          <cell r="DD1420" t="str">
            <v/>
          </cell>
          <cell r="DE1420" t="str">
            <v/>
          </cell>
          <cell r="DG1420" t="str">
            <v>UMOJA EXPRESS MOTOR GARAGE LTD-LIRA</v>
          </cell>
          <cell r="DH1420" t="str">
            <v/>
          </cell>
          <cell r="DI1420" t="str">
            <v/>
          </cell>
          <cell r="DJ1420" t="str">
            <v/>
          </cell>
          <cell r="DK1420" t="str">
            <v/>
          </cell>
          <cell r="DL1420" t="str">
            <v/>
          </cell>
          <cell r="DM1420" t="str">
            <v/>
          </cell>
          <cell r="DN1420" t="str">
            <v/>
          </cell>
          <cell r="DO1420" t="str">
            <v/>
          </cell>
          <cell r="DP1420" t="str">
            <v/>
          </cell>
          <cell r="DQ1420" t="str">
            <v/>
          </cell>
          <cell r="DR1420" t="str">
            <v/>
          </cell>
          <cell r="DS1420" t="str">
            <v/>
          </cell>
          <cell r="DU1420" t="str">
            <v>UMOJA EXPRESS MOTOR GARAGE LTD-LIRA</v>
          </cell>
          <cell r="DV1420" t="str">
            <v/>
          </cell>
          <cell r="DW1420" t="str">
            <v/>
          </cell>
          <cell r="DX1420" t="str">
            <v/>
          </cell>
          <cell r="DY1420" t="str">
            <v/>
          </cell>
          <cell r="DZ1420" t="str">
            <v/>
          </cell>
          <cell r="EA1420" t="str">
            <v/>
          </cell>
          <cell r="EB1420" t="str">
            <v/>
          </cell>
          <cell r="EC1420" t="str">
            <v/>
          </cell>
          <cell r="ED1420" t="str">
            <v/>
          </cell>
          <cell r="EE1420" t="str">
            <v/>
          </cell>
        </row>
        <row r="1421">
          <cell r="AF1421" t="str">
            <v>UNION OF UGANDA MUSLIM PROFESSIONALS</v>
          </cell>
          <cell r="AG1421" t="str">
            <v>UNION OF UGANDA MUSLIM PROFESSIONALS</v>
          </cell>
          <cell r="AH1421" t="str">
            <v/>
          </cell>
          <cell r="AI1421" t="str">
            <v/>
          </cell>
          <cell r="AJ1421" t="str">
            <v/>
          </cell>
          <cell r="AK1421" t="str">
            <v/>
          </cell>
          <cell r="AL1421" t="str">
            <v/>
          </cell>
          <cell r="AM1421">
            <v>3</v>
          </cell>
          <cell r="AN1421" t="str">
            <v/>
          </cell>
          <cell r="AO1421">
            <v>1</v>
          </cell>
          <cell r="AP1421">
            <v>3</v>
          </cell>
          <cell r="AQ1421" t="str">
            <v/>
          </cell>
          <cell r="AR1421">
            <v>2</v>
          </cell>
          <cell r="AS1421">
            <v>2</v>
          </cell>
          <cell r="AT1421">
            <v>11</v>
          </cell>
          <cell r="AU1421" t="str">
            <v>UNION OF UGANDA MUSLIM PROFESSIONALS</v>
          </cell>
          <cell r="AV1421">
            <v>1</v>
          </cell>
          <cell r="AW1421" t="str">
            <v/>
          </cell>
          <cell r="AX1421" t="str">
            <v/>
          </cell>
          <cell r="AY1421" t="str">
            <v/>
          </cell>
          <cell r="AZ1421">
            <v>3</v>
          </cell>
          <cell r="BA1421">
            <v>1</v>
          </cell>
          <cell r="BB1421">
            <v>1</v>
          </cell>
          <cell r="BC1421" t="str">
            <v/>
          </cell>
          <cell r="BD1421" t="str">
            <v/>
          </cell>
          <cell r="BE1421" t="str">
            <v/>
          </cell>
          <cell r="BG1421" t="str">
            <v>UNION OF UGANDA MUSLIM PROFESSIONALS</v>
          </cell>
          <cell r="BH1421" t="str">
            <v/>
          </cell>
          <cell r="BI1421" t="str">
            <v/>
          </cell>
          <cell r="BJ1421" t="str">
            <v/>
          </cell>
          <cell r="BK1421" t="str">
            <v/>
          </cell>
          <cell r="BL1421" t="str">
            <v/>
          </cell>
          <cell r="BM1421">
            <v>3</v>
          </cell>
          <cell r="BN1421" t="str">
            <v/>
          </cell>
          <cell r="BO1421">
            <v>1</v>
          </cell>
          <cell r="BP1421">
            <v>3</v>
          </cell>
          <cell r="BQ1421" t="str">
            <v/>
          </cell>
          <cell r="BR1421">
            <v>2</v>
          </cell>
          <cell r="BS1421">
            <v>2</v>
          </cell>
          <cell r="BU1421" t="str">
            <v>UNION OF UGANDA MUSLIM PROFESSIONALS</v>
          </cell>
          <cell r="BV1421">
            <v>1</v>
          </cell>
          <cell r="BW1421" t="str">
            <v/>
          </cell>
          <cell r="BX1421" t="str">
            <v/>
          </cell>
          <cell r="BY1421" t="str">
            <v/>
          </cell>
          <cell r="BZ1421">
            <v>3</v>
          </cell>
          <cell r="CA1421">
            <v>1</v>
          </cell>
          <cell r="CB1421">
            <v>1</v>
          </cell>
          <cell r="CC1421" t="str">
            <v/>
          </cell>
          <cell r="CD1421" t="str">
            <v/>
          </cell>
          <cell r="CE1421" t="str">
            <v/>
          </cell>
          <cell r="CG1421" t="str">
            <v>UNION OF UGANDA MUSLIM PROFESSIONALS</v>
          </cell>
          <cell r="CH1421" t="str">
            <v/>
          </cell>
          <cell r="CI1421" t="str">
            <v/>
          </cell>
          <cell r="CJ1421" t="str">
            <v/>
          </cell>
          <cell r="CK1421" t="str">
            <v/>
          </cell>
          <cell r="CL1421" t="str">
            <v/>
          </cell>
          <cell r="CM1421">
            <v>53000</v>
          </cell>
          <cell r="CN1421" t="str">
            <v/>
          </cell>
          <cell r="CO1421">
            <v>50000</v>
          </cell>
          <cell r="CP1421">
            <v>150000</v>
          </cell>
          <cell r="CQ1421" t="str">
            <v/>
          </cell>
          <cell r="CR1421">
            <v>35000</v>
          </cell>
          <cell r="CS1421">
            <v>150000</v>
          </cell>
          <cell r="CU1421" t="str">
            <v>UNION OF UGANDA MUSLIM PROFESSIONALS</v>
          </cell>
          <cell r="CV1421">
            <v>50000</v>
          </cell>
          <cell r="CW1421" t="str">
            <v/>
          </cell>
          <cell r="CX1421" t="str">
            <v/>
          </cell>
          <cell r="CY1421" t="str">
            <v/>
          </cell>
          <cell r="CZ1421">
            <v>51200</v>
          </cell>
          <cell r="DA1421">
            <v>1000</v>
          </cell>
          <cell r="DB1421">
            <v>50000</v>
          </cell>
          <cell r="DC1421" t="str">
            <v/>
          </cell>
          <cell r="DD1421" t="str">
            <v/>
          </cell>
          <cell r="DE1421" t="str">
            <v/>
          </cell>
          <cell r="DG1421" t="str">
            <v>UNION OF UGANDA MUSLIM PROFESSIONALS</v>
          </cell>
          <cell r="DH1421" t="str">
            <v/>
          </cell>
          <cell r="DI1421" t="str">
            <v/>
          </cell>
          <cell r="DJ1421" t="str">
            <v/>
          </cell>
          <cell r="DK1421" t="str">
            <v/>
          </cell>
          <cell r="DL1421" t="str">
            <v/>
          </cell>
          <cell r="DM1421">
            <v>1200</v>
          </cell>
          <cell r="DN1421" t="str">
            <v/>
          </cell>
          <cell r="DO1421">
            <v>400</v>
          </cell>
          <cell r="DP1421">
            <v>1200</v>
          </cell>
          <cell r="DQ1421" t="str">
            <v/>
          </cell>
          <cell r="DR1421">
            <v>800</v>
          </cell>
          <cell r="DS1421">
            <v>800</v>
          </cell>
          <cell r="DU1421" t="str">
            <v>UNION OF UGANDA MUSLIM PROFESSIONALS</v>
          </cell>
          <cell r="DV1421">
            <v>400</v>
          </cell>
          <cell r="DW1421" t="str">
            <v/>
          </cell>
          <cell r="DX1421" t="str">
            <v/>
          </cell>
          <cell r="DY1421" t="str">
            <v/>
          </cell>
          <cell r="DZ1421">
            <v>600</v>
          </cell>
          <cell r="EA1421">
            <v>100</v>
          </cell>
          <cell r="EB1421">
            <v>550</v>
          </cell>
          <cell r="EC1421" t="str">
            <v/>
          </cell>
          <cell r="ED1421" t="str">
            <v/>
          </cell>
          <cell r="EE1421" t="str">
            <v/>
          </cell>
        </row>
        <row r="1422">
          <cell r="AF1422" t="str">
            <v>UNIVERSAL VIRTUAL CONTENT ACADEMY</v>
          </cell>
          <cell r="AG1422" t="str">
            <v>UNIVERSAL VIRTUAL CONTENT ACADEMY</v>
          </cell>
          <cell r="AH1422" t="str">
            <v/>
          </cell>
          <cell r="AI1422" t="str">
            <v/>
          </cell>
          <cell r="AJ1422" t="str">
            <v/>
          </cell>
          <cell r="AK1422" t="str">
            <v/>
          </cell>
          <cell r="AL1422" t="str">
            <v/>
          </cell>
          <cell r="AM1422" t="str">
            <v/>
          </cell>
          <cell r="AN1422" t="str">
            <v/>
          </cell>
          <cell r="AO1422" t="str">
            <v/>
          </cell>
          <cell r="AP1422" t="str">
            <v/>
          </cell>
          <cell r="AQ1422" t="str">
            <v/>
          </cell>
          <cell r="AR1422" t="str">
            <v/>
          </cell>
          <cell r="AS1422" t="str">
            <v/>
          </cell>
          <cell r="AT1422">
            <v>0</v>
          </cell>
          <cell r="AU1422" t="str">
            <v>UNIVERSAL VIRTUAL CONTENT ACADEMY</v>
          </cell>
          <cell r="AV1422" t="str">
            <v/>
          </cell>
          <cell r="AW1422" t="str">
            <v/>
          </cell>
          <cell r="AX1422" t="str">
            <v/>
          </cell>
          <cell r="AY1422" t="str">
            <v/>
          </cell>
          <cell r="AZ1422" t="str">
            <v/>
          </cell>
          <cell r="BA1422" t="str">
            <v/>
          </cell>
          <cell r="BB1422" t="str">
            <v/>
          </cell>
          <cell r="BC1422" t="str">
            <v/>
          </cell>
          <cell r="BD1422" t="str">
            <v/>
          </cell>
          <cell r="BE1422" t="str">
            <v/>
          </cell>
          <cell r="BG1422" t="str">
            <v>UNIVERSAL VIRTUAL CONTENT ACADEMY</v>
          </cell>
          <cell r="BH1422" t="str">
            <v/>
          </cell>
          <cell r="BI1422" t="str">
            <v/>
          </cell>
          <cell r="BJ1422" t="str">
            <v/>
          </cell>
          <cell r="BK1422" t="str">
            <v/>
          </cell>
          <cell r="BL1422" t="str">
            <v/>
          </cell>
          <cell r="BM1422" t="str">
            <v/>
          </cell>
          <cell r="BN1422" t="str">
            <v/>
          </cell>
          <cell r="BO1422" t="str">
            <v/>
          </cell>
          <cell r="BP1422" t="str">
            <v/>
          </cell>
          <cell r="BQ1422" t="str">
            <v/>
          </cell>
          <cell r="BR1422" t="str">
            <v/>
          </cell>
          <cell r="BS1422" t="str">
            <v/>
          </cell>
          <cell r="BU1422" t="str">
            <v>UNIVERSAL VIRTUAL CONTENT ACADEMY</v>
          </cell>
          <cell r="BV1422" t="str">
            <v/>
          </cell>
          <cell r="BW1422" t="str">
            <v/>
          </cell>
          <cell r="BX1422" t="str">
            <v/>
          </cell>
          <cell r="BY1422" t="str">
            <v/>
          </cell>
          <cell r="BZ1422" t="str">
            <v/>
          </cell>
          <cell r="CA1422" t="str">
            <v/>
          </cell>
          <cell r="CB1422" t="str">
            <v/>
          </cell>
          <cell r="CC1422" t="str">
            <v/>
          </cell>
          <cell r="CD1422" t="str">
            <v/>
          </cell>
          <cell r="CE1422" t="str">
            <v/>
          </cell>
          <cell r="CG1422" t="str">
            <v>UNIVERSAL VIRTUAL CONTENT ACADEMY</v>
          </cell>
          <cell r="CH1422" t="str">
            <v/>
          </cell>
          <cell r="CI1422" t="str">
            <v/>
          </cell>
          <cell r="CJ1422" t="str">
            <v/>
          </cell>
          <cell r="CK1422" t="str">
            <v/>
          </cell>
          <cell r="CL1422" t="str">
            <v/>
          </cell>
          <cell r="CM1422" t="str">
            <v/>
          </cell>
          <cell r="CN1422" t="str">
            <v/>
          </cell>
          <cell r="CO1422" t="str">
            <v/>
          </cell>
          <cell r="CP1422" t="str">
            <v/>
          </cell>
          <cell r="CQ1422" t="str">
            <v/>
          </cell>
          <cell r="CR1422" t="str">
            <v/>
          </cell>
          <cell r="CS1422" t="str">
            <v/>
          </cell>
          <cell r="CU1422" t="str">
            <v>UNIVERSAL VIRTUAL CONTENT ACADEMY</v>
          </cell>
          <cell r="CV1422" t="str">
            <v/>
          </cell>
          <cell r="CW1422" t="str">
            <v/>
          </cell>
          <cell r="CX1422" t="str">
            <v/>
          </cell>
          <cell r="CY1422" t="str">
            <v/>
          </cell>
          <cell r="CZ1422" t="str">
            <v/>
          </cell>
          <cell r="DA1422" t="str">
            <v/>
          </cell>
          <cell r="DB1422" t="str">
            <v/>
          </cell>
          <cell r="DC1422" t="str">
            <v/>
          </cell>
          <cell r="DD1422" t="str">
            <v/>
          </cell>
          <cell r="DE1422" t="str">
            <v/>
          </cell>
          <cell r="DG1422" t="str">
            <v>UNIVERSAL VIRTUAL CONTENT ACADEMY</v>
          </cell>
          <cell r="DH1422" t="str">
            <v/>
          </cell>
          <cell r="DI1422" t="str">
            <v/>
          </cell>
          <cell r="DJ1422" t="str">
            <v/>
          </cell>
          <cell r="DK1422" t="str">
            <v/>
          </cell>
          <cell r="DL1422" t="str">
            <v/>
          </cell>
          <cell r="DM1422" t="str">
            <v/>
          </cell>
          <cell r="DN1422" t="str">
            <v/>
          </cell>
          <cell r="DO1422" t="str">
            <v/>
          </cell>
          <cell r="DP1422" t="str">
            <v/>
          </cell>
          <cell r="DQ1422" t="str">
            <v/>
          </cell>
          <cell r="DR1422" t="str">
            <v/>
          </cell>
          <cell r="DS1422" t="str">
            <v/>
          </cell>
          <cell r="DU1422" t="str">
            <v>UNIVERSAL VIRTUAL CONTENT ACADEMY</v>
          </cell>
          <cell r="DV1422" t="str">
            <v/>
          </cell>
          <cell r="DW1422" t="str">
            <v/>
          </cell>
          <cell r="DX1422" t="str">
            <v/>
          </cell>
          <cell r="DY1422" t="str">
            <v/>
          </cell>
          <cell r="DZ1422" t="str">
            <v/>
          </cell>
          <cell r="EA1422" t="str">
            <v/>
          </cell>
          <cell r="EB1422" t="str">
            <v/>
          </cell>
          <cell r="EC1422" t="str">
            <v/>
          </cell>
          <cell r="ED1422" t="str">
            <v/>
          </cell>
          <cell r="EE1422" t="str">
            <v/>
          </cell>
        </row>
        <row r="1423">
          <cell r="AF1423" t="str">
            <v>UNIVERSAL VIRTUAL CONTENT LTD</v>
          </cell>
          <cell r="AG1423" t="str">
            <v>UNIVERSAL VIRTUAL CONTENT LTD</v>
          </cell>
          <cell r="AH1423" t="str">
            <v/>
          </cell>
          <cell r="AI1423" t="str">
            <v/>
          </cell>
          <cell r="AJ1423" t="str">
            <v/>
          </cell>
          <cell r="AK1423" t="str">
            <v/>
          </cell>
          <cell r="AL1423" t="str">
            <v/>
          </cell>
          <cell r="AM1423" t="str">
            <v/>
          </cell>
          <cell r="AN1423" t="str">
            <v/>
          </cell>
          <cell r="AO1423">
            <v>3</v>
          </cell>
          <cell r="AP1423">
            <v>1</v>
          </cell>
          <cell r="AQ1423">
            <v>4</v>
          </cell>
          <cell r="AR1423">
            <v>1</v>
          </cell>
          <cell r="AS1423" t="str">
            <v/>
          </cell>
          <cell r="AT1423">
            <v>9</v>
          </cell>
          <cell r="AU1423" t="str">
            <v>UNIVERSAL VIRTUAL CONTENT LTD</v>
          </cell>
          <cell r="AV1423">
            <v>2</v>
          </cell>
          <cell r="AW1423" t="str">
            <v/>
          </cell>
          <cell r="AX1423">
            <v>3</v>
          </cell>
          <cell r="AY1423">
            <v>1</v>
          </cell>
          <cell r="AZ1423">
            <v>1</v>
          </cell>
          <cell r="BA1423" t="str">
            <v/>
          </cell>
          <cell r="BB1423" t="str">
            <v/>
          </cell>
          <cell r="BC1423">
            <v>2</v>
          </cell>
          <cell r="BD1423" t="str">
            <v/>
          </cell>
          <cell r="BE1423" t="str">
            <v/>
          </cell>
          <cell r="BG1423" t="str">
            <v>UNIVERSAL VIRTUAL CONTENT LTD</v>
          </cell>
          <cell r="BH1423" t="str">
            <v/>
          </cell>
          <cell r="BI1423" t="str">
            <v/>
          </cell>
          <cell r="BJ1423" t="str">
            <v/>
          </cell>
          <cell r="BK1423" t="str">
            <v/>
          </cell>
          <cell r="BL1423" t="str">
            <v/>
          </cell>
          <cell r="BM1423" t="str">
            <v/>
          </cell>
          <cell r="BN1423" t="str">
            <v/>
          </cell>
          <cell r="BO1423">
            <v>3</v>
          </cell>
          <cell r="BP1423">
            <v>1</v>
          </cell>
          <cell r="BQ1423">
            <v>7</v>
          </cell>
          <cell r="BR1423">
            <v>1</v>
          </cell>
          <cell r="BS1423" t="str">
            <v/>
          </cell>
          <cell r="BU1423" t="str">
            <v>UNIVERSAL VIRTUAL CONTENT LTD</v>
          </cell>
          <cell r="BV1423">
            <v>2</v>
          </cell>
          <cell r="BW1423" t="str">
            <v/>
          </cell>
          <cell r="BX1423">
            <v>3</v>
          </cell>
          <cell r="BY1423">
            <v>1</v>
          </cell>
          <cell r="BZ1423">
            <v>1</v>
          </cell>
          <cell r="CA1423" t="str">
            <v/>
          </cell>
          <cell r="CB1423" t="str">
            <v/>
          </cell>
          <cell r="CC1423">
            <v>2</v>
          </cell>
          <cell r="CD1423" t="str">
            <v/>
          </cell>
          <cell r="CE1423" t="str">
            <v/>
          </cell>
          <cell r="CG1423" t="str">
            <v>UNIVERSAL VIRTUAL CONTENT LTD</v>
          </cell>
          <cell r="CH1423" t="str">
            <v/>
          </cell>
          <cell r="CI1423" t="str">
            <v/>
          </cell>
          <cell r="CJ1423" t="str">
            <v/>
          </cell>
          <cell r="CK1423" t="str">
            <v/>
          </cell>
          <cell r="CL1423" t="str">
            <v/>
          </cell>
          <cell r="CM1423" t="str">
            <v/>
          </cell>
          <cell r="CN1423" t="str">
            <v/>
          </cell>
          <cell r="CO1423">
            <v>442600</v>
          </cell>
          <cell r="CP1423">
            <v>71000</v>
          </cell>
          <cell r="CQ1423">
            <v>2898400</v>
          </cell>
          <cell r="CR1423">
            <v>18000</v>
          </cell>
          <cell r="CS1423" t="str">
            <v/>
          </cell>
          <cell r="CU1423" t="str">
            <v>UNIVERSAL VIRTUAL CONTENT LTD</v>
          </cell>
          <cell r="CV1423">
            <v>17000</v>
          </cell>
          <cell r="CW1423" t="str">
            <v/>
          </cell>
          <cell r="CX1423">
            <v>322500</v>
          </cell>
          <cell r="CY1423">
            <v>120000</v>
          </cell>
          <cell r="CZ1423">
            <v>100000</v>
          </cell>
          <cell r="DA1423" t="str">
            <v/>
          </cell>
          <cell r="DB1423" t="str">
            <v/>
          </cell>
          <cell r="DC1423">
            <v>120000</v>
          </cell>
          <cell r="DD1423" t="str">
            <v/>
          </cell>
          <cell r="DE1423" t="str">
            <v/>
          </cell>
          <cell r="DG1423" t="str">
            <v>UNIVERSAL VIRTUAL CONTENT LTD</v>
          </cell>
          <cell r="DH1423" t="str">
            <v/>
          </cell>
          <cell r="DI1423" t="str">
            <v/>
          </cell>
          <cell r="DJ1423" t="str">
            <v/>
          </cell>
          <cell r="DK1423" t="str">
            <v/>
          </cell>
          <cell r="DL1423" t="str">
            <v/>
          </cell>
          <cell r="DM1423" t="str">
            <v/>
          </cell>
          <cell r="DN1423" t="str">
            <v/>
          </cell>
          <cell r="DO1423">
            <v>1800</v>
          </cell>
          <cell r="DP1423">
            <v>400</v>
          </cell>
          <cell r="DQ1423">
            <v>1400</v>
          </cell>
          <cell r="DR1423">
            <v>400</v>
          </cell>
          <cell r="DS1423" t="str">
            <v/>
          </cell>
          <cell r="DU1423" t="str">
            <v>UNIVERSAL VIRTUAL CONTENT LTD</v>
          </cell>
          <cell r="DV1423">
            <v>800</v>
          </cell>
          <cell r="DW1423" t="str">
            <v/>
          </cell>
          <cell r="DX1423">
            <v>1200</v>
          </cell>
          <cell r="DY1423">
            <v>400</v>
          </cell>
          <cell r="DZ1423">
            <v>400</v>
          </cell>
          <cell r="EA1423" t="str">
            <v/>
          </cell>
          <cell r="EB1423" t="str">
            <v/>
          </cell>
          <cell r="EC1423">
            <v>1160</v>
          </cell>
          <cell r="ED1423" t="str">
            <v/>
          </cell>
          <cell r="EE1423" t="str">
            <v/>
          </cell>
        </row>
        <row r="1424">
          <cell r="AF1424" t="str">
            <v>USAFRIMALL</v>
          </cell>
          <cell r="AG1424" t="str">
            <v>USAFRIMALL</v>
          </cell>
          <cell r="AH1424" t="str">
            <v/>
          </cell>
          <cell r="AI1424" t="str">
            <v/>
          </cell>
          <cell r="AJ1424" t="str">
            <v/>
          </cell>
          <cell r="AK1424" t="str">
            <v/>
          </cell>
          <cell r="AL1424" t="str">
            <v/>
          </cell>
          <cell r="AM1424" t="str">
            <v/>
          </cell>
          <cell r="AN1424" t="str">
            <v/>
          </cell>
          <cell r="AO1424" t="str">
            <v/>
          </cell>
          <cell r="AP1424" t="str">
            <v/>
          </cell>
          <cell r="AQ1424" t="str">
            <v/>
          </cell>
          <cell r="AR1424" t="str">
            <v/>
          </cell>
          <cell r="AS1424" t="str">
            <v/>
          </cell>
          <cell r="AT1424">
            <v>0</v>
          </cell>
          <cell r="AU1424" t="str">
            <v>USAFRIMALL</v>
          </cell>
          <cell r="AV1424" t="str">
            <v/>
          </cell>
          <cell r="AW1424">
            <v>1</v>
          </cell>
          <cell r="AX1424">
            <v>2</v>
          </cell>
          <cell r="AY1424">
            <v>1</v>
          </cell>
          <cell r="AZ1424">
            <v>2</v>
          </cell>
          <cell r="BA1424">
            <v>2</v>
          </cell>
          <cell r="BB1424">
            <v>1</v>
          </cell>
          <cell r="BC1424">
            <v>1</v>
          </cell>
          <cell r="BD1424">
            <v>3</v>
          </cell>
          <cell r="BE1424">
            <v>1</v>
          </cell>
          <cell r="BG1424" t="str">
            <v>USAFRIMALL</v>
          </cell>
          <cell r="BH1424" t="str">
            <v/>
          </cell>
          <cell r="BI1424" t="str">
            <v/>
          </cell>
          <cell r="BJ1424" t="str">
            <v/>
          </cell>
          <cell r="BK1424" t="str">
            <v/>
          </cell>
          <cell r="BL1424" t="str">
            <v/>
          </cell>
          <cell r="BM1424" t="str">
            <v/>
          </cell>
          <cell r="BN1424" t="str">
            <v/>
          </cell>
          <cell r="BO1424" t="str">
            <v/>
          </cell>
          <cell r="BP1424" t="str">
            <v/>
          </cell>
          <cell r="BQ1424" t="str">
            <v/>
          </cell>
          <cell r="BR1424" t="str">
            <v/>
          </cell>
          <cell r="BS1424" t="str">
            <v/>
          </cell>
          <cell r="BU1424" t="str">
            <v>USAFRIMALL</v>
          </cell>
          <cell r="BV1424" t="str">
            <v/>
          </cell>
          <cell r="BW1424">
            <v>1</v>
          </cell>
          <cell r="BX1424">
            <v>2</v>
          </cell>
          <cell r="BY1424">
            <v>1</v>
          </cell>
          <cell r="BZ1424">
            <v>2</v>
          </cell>
          <cell r="CA1424">
            <v>2</v>
          </cell>
          <cell r="CB1424">
            <v>1</v>
          </cell>
          <cell r="CC1424">
            <v>2</v>
          </cell>
          <cell r="CD1424">
            <v>4</v>
          </cell>
          <cell r="CE1424">
            <v>1</v>
          </cell>
          <cell r="CG1424" t="str">
            <v>USAFRIMALL</v>
          </cell>
          <cell r="CH1424" t="str">
            <v/>
          </cell>
          <cell r="CI1424" t="str">
            <v/>
          </cell>
          <cell r="CJ1424" t="str">
            <v/>
          </cell>
          <cell r="CK1424" t="str">
            <v/>
          </cell>
          <cell r="CL1424" t="str">
            <v/>
          </cell>
          <cell r="CM1424" t="str">
            <v/>
          </cell>
          <cell r="CN1424" t="str">
            <v/>
          </cell>
          <cell r="CO1424" t="str">
            <v/>
          </cell>
          <cell r="CP1424" t="str">
            <v/>
          </cell>
          <cell r="CQ1424" t="str">
            <v/>
          </cell>
          <cell r="CR1424" t="str">
            <v/>
          </cell>
          <cell r="CS1424" t="str">
            <v/>
          </cell>
          <cell r="CU1424" t="str">
            <v>USAFRIMALL</v>
          </cell>
          <cell r="CV1424" t="str">
            <v/>
          </cell>
          <cell r="CW1424">
            <v>178500</v>
          </cell>
          <cell r="CX1424">
            <v>600900</v>
          </cell>
          <cell r="CY1424">
            <v>149000</v>
          </cell>
          <cell r="CZ1424">
            <v>864000</v>
          </cell>
          <cell r="DA1424">
            <v>827000</v>
          </cell>
          <cell r="DB1424">
            <v>531000</v>
          </cell>
          <cell r="DC1424">
            <v>1324000</v>
          </cell>
          <cell r="DD1424">
            <v>1959100</v>
          </cell>
          <cell r="DE1424">
            <v>400000</v>
          </cell>
          <cell r="DG1424" t="str">
            <v>USAFRIMALL</v>
          </cell>
          <cell r="DH1424" t="str">
            <v/>
          </cell>
          <cell r="DI1424" t="str">
            <v/>
          </cell>
          <cell r="DJ1424" t="str">
            <v/>
          </cell>
          <cell r="DK1424" t="str">
            <v/>
          </cell>
          <cell r="DL1424" t="str">
            <v/>
          </cell>
          <cell r="DM1424" t="str">
            <v/>
          </cell>
          <cell r="DN1424" t="str">
            <v/>
          </cell>
          <cell r="DO1424" t="str">
            <v/>
          </cell>
          <cell r="DP1424" t="str">
            <v/>
          </cell>
          <cell r="DQ1424" t="str">
            <v/>
          </cell>
          <cell r="DR1424" t="str">
            <v/>
          </cell>
          <cell r="DS1424" t="str">
            <v/>
          </cell>
          <cell r="DU1424" t="str">
            <v>USAFRIMALL</v>
          </cell>
          <cell r="DV1424" t="str">
            <v/>
          </cell>
          <cell r="DW1424">
            <v>700</v>
          </cell>
          <cell r="DX1424">
            <v>1700</v>
          </cell>
          <cell r="DY1424">
            <v>700</v>
          </cell>
          <cell r="DZ1424">
            <v>2200</v>
          </cell>
          <cell r="EA1424">
            <v>3950</v>
          </cell>
          <cell r="EB1424">
            <v>3200</v>
          </cell>
          <cell r="EC1424">
            <v>6400</v>
          </cell>
          <cell r="ED1424">
            <v>6950</v>
          </cell>
          <cell r="EE1424">
            <v>1250</v>
          </cell>
        </row>
        <row r="1425">
          <cell r="AF1425" t="str">
            <v>VALLEY COLLEGE BUSHENYI</v>
          </cell>
          <cell r="AG1425" t="str">
            <v>VALLEY COLLEGE BUSHENYI</v>
          </cell>
          <cell r="AH1425" t="str">
            <v/>
          </cell>
          <cell r="AI1425" t="str">
            <v/>
          </cell>
          <cell r="AJ1425" t="str">
            <v/>
          </cell>
          <cell r="AK1425" t="str">
            <v/>
          </cell>
          <cell r="AL1425" t="str">
            <v/>
          </cell>
          <cell r="AM1425" t="str">
            <v/>
          </cell>
          <cell r="AN1425" t="str">
            <v/>
          </cell>
          <cell r="AO1425" t="str">
            <v/>
          </cell>
          <cell r="AP1425" t="str">
            <v/>
          </cell>
          <cell r="AQ1425" t="str">
            <v/>
          </cell>
          <cell r="AR1425" t="str">
            <v/>
          </cell>
          <cell r="AS1425" t="str">
            <v/>
          </cell>
          <cell r="AT1425">
            <v>0</v>
          </cell>
          <cell r="AU1425" t="str">
            <v>VALLEY COLLEGE BUSHENYI</v>
          </cell>
          <cell r="AV1425" t="str">
            <v/>
          </cell>
          <cell r="AW1425" t="str">
            <v/>
          </cell>
          <cell r="AX1425" t="str">
            <v/>
          </cell>
          <cell r="AY1425" t="str">
            <v/>
          </cell>
          <cell r="AZ1425" t="str">
            <v/>
          </cell>
          <cell r="BA1425" t="str">
            <v/>
          </cell>
          <cell r="BB1425" t="str">
            <v/>
          </cell>
          <cell r="BC1425" t="str">
            <v/>
          </cell>
          <cell r="BD1425" t="str">
            <v/>
          </cell>
          <cell r="BE1425" t="str">
            <v/>
          </cell>
          <cell r="BG1425" t="str">
            <v>VALLEY COLLEGE BUSHENYI</v>
          </cell>
          <cell r="BH1425" t="str">
            <v/>
          </cell>
          <cell r="BI1425" t="str">
            <v/>
          </cell>
          <cell r="BJ1425" t="str">
            <v/>
          </cell>
          <cell r="BK1425" t="str">
            <v/>
          </cell>
          <cell r="BL1425" t="str">
            <v/>
          </cell>
          <cell r="BM1425" t="str">
            <v/>
          </cell>
          <cell r="BN1425" t="str">
            <v/>
          </cell>
          <cell r="BO1425" t="str">
            <v/>
          </cell>
          <cell r="BP1425" t="str">
            <v/>
          </cell>
          <cell r="BQ1425" t="str">
            <v/>
          </cell>
          <cell r="BR1425" t="str">
            <v/>
          </cell>
          <cell r="BS1425" t="str">
            <v/>
          </cell>
          <cell r="BU1425" t="str">
            <v>VALLEY COLLEGE BUSHENYI</v>
          </cell>
          <cell r="BV1425" t="str">
            <v/>
          </cell>
          <cell r="BW1425" t="str">
            <v/>
          </cell>
          <cell r="BX1425" t="str">
            <v/>
          </cell>
          <cell r="BY1425" t="str">
            <v/>
          </cell>
          <cell r="BZ1425" t="str">
            <v/>
          </cell>
          <cell r="CA1425" t="str">
            <v/>
          </cell>
          <cell r="CB1425" t="str">
            <v/>
          </cell>
          <cell r="CC1425" t="str">
            <v/>
          </cell>
          <cell r="CD1425" t="str">
            <v/>
          </cell>
          <cell r="CE1425" t="str">
            <v/>
          </cell>
          <cell r="CG1425" t="str">
            <v>VALLEY COLLEGE BUSHENYI</v>
          </cell>
          <cell r="CH1425" t="str">
            <v/>
          </cell>
          <cell r="CI1425" t="str">
            <v/>
          </cell>
          <cell r="CJ1425" t="str">
            <v/>
          </cell>
          <cell r="CK1425" t="str">
            <v/>
          </cell>
          <cell r="CL1425" t="str">
            <v/>
          </cell>
          <cell r="CM1425" t="str">
            <v/>
          </cell>
          <cell r="CN1425" t="str">
            <v/>
          </cell>
          <cell r="CO1425" t="str">
            <v/>
          </cell>
          <cell r="CP1425" t="str">
            <v/>
          </cell>
          <cell r="CQ1425" t="str">
            <v/>
          </cell>
          <cell r="CR1425" t="str">
            <v/>
          </cell>
          <cell r="CS1425" t="str">
            <v/>
          </cell>
          <cell r="CU1425" t="str">
            <v>VALLEY COLLEGE BUSHENYI</v>
          </cell>
          <cell r="CV1425" t="str">
            <v/>
          </cell>
          <cell r="CW1425" t="str">
            <v/>
          </cell>
          <cell r="CX1425" t="str">
            <v/>
          </cell>
          <cell r="CY1425" t="str">
            <v/>
          </cell>
          <cell r="CZ1425" t="str">
            <v/>
          </cell>
          <cell r="DA1425" t="str">
            <v/>
          </cell>
          <cell r="DB1425" t="str">
            <v/>
          </cell>
          <cell r="DC1425" t="str">
            <v/>
          </cell>
          <cell r="DD1425" t="str">
            <v/>
          </cell>
          <cell r="DE1425" t="str">
            <v/>
          </cell>
          <cell r="DG1425" t="str">
            <v>VALLEY COLLEGE BUSHENYI</v>
          </cell>
          <cell r="DH1425" t="str">
            <v/>
          </cell>
          <cell r="DI1425" t="str">
            <v/>
          </cell>
          <cell r="DJ1425" t="str">
            <v/>
          </cell>
          <cell r="DK1425" t="str">
            <v/>
          </cell>
          <cell r="DL1425" t="str">
            <v/>
          </cell>
          <cell r="DM1425" t="str">
            <v/>
          </cell>
          <cell r="DN1425" t="str">
            <v/>
          </cell>
          <cell r="DO1425" t="str">
            <v/>
          </cell>
          <cell r="DP1425" t="str">
            <v/>
          </cell>
          <cell r="DQ1425" t="str">
            <v/>
          </cell>
          <cell r="DR1425" t="str">
            <v/>
          </cell>
          <cell r="DS1425" t="str">
            <v/>
          </cell>
          <cell r="DU1425" t="str">
            <v>VALLEY COLLEGE BUSHENYI</v>
          </cell>
          <cell r="DV1425" t="str">
            <v/>
          </cell>
          <cell r="DW1425" t="str">
            <v/>
          </cell>
          <cell r="DX1425" t="str">
            <v/>
          </cell>
          <cell r="DY1425" t="str">
            <v/>
          </cell>
          <cell r="DZ1425" t="str">
            <v/>
          </cell>
          <cell r="EA1425" t="str">
            <v/>
          </cell>
          <cell r="EB1425" t="str">
            <v/>
          </cell>
          <cell r="EC1425" t="str">
            <v/>
          </cell>
          <cell r="ED1425" t="str">
            <v/>
          </cell>
          <cell r="EE1425" t="str">
            <v/>
          </cell>
        </row>
        <row r="1426">
          <cell r="AF1426" t="str">
            <v>VALLY WOOD UGANDA LIMITED - WAKISO</v>
          </cell>
          <cell r="AG1426" t="str">
            <v>VALLY WOOD UGANDA LIMITED - WAKISO</v>
          </cell>
          <cell r="AH1426" t="str">
            <v/>
          </cell>
          <cell r="AI1426" t="str">
            <v/>
          </cell>
          <cell r="AJ1426" t="str">
            <v/>
          </cell>
          <cell r="AK1426" t="str">
            <v/>
          </cell>
          <cell r="AL1426" t="str">
            <v/>
          </cell>
          <cell r="AM1426" t="str">
            <v/>
          </cell>
          <cell r="AN1426" t="str">
            <v/>
          </cell>
          <cell r="AO1426" t="str">
            <v/>
          </cell>
          <cell r="AP1426" t="str">
            <v/>
          </cell>
          <cell r="AQ1426" t="str">
            <v/>
          </cell>
          <cell r="AR1426" t="str">
            <v/>
          </cell>
          <cell r="AS1426" t="str">
            <v/>
          </cell>
          <cell r="AT1426">
            <v>0</v>
          </cell>
          <cell r="AU1426" t="str">
            <v>VALLY WOOD UGANDA LIMITED - WAKISO</v>
          </cell>
          <cell r="AV1426" t="str">
            <v/>
          </cell>
          <cell r="AW1426" t="str">
            <v/>
          </cell>
          <cell r="AX1426" t="str">
            <v/>
          </cell>
          <cell r="AY1426" t="str">
            <v/>
          </cell>
          <cell r="AZ1426" t="str">
            <v/>
          </cell>
          <cell r="BA1426" t="str">
            <v/>
          </cell>
          <cell r="BB1426" t="str">
            <v/>
          </cell>
          <cell r="BC1426" t="str">
            <v/>
          </cell>
          <cell r="BD1426" t="str">
            <v/>
          </cell>
          <cell r="BE1426" t="str">
            <v/>
          </cell>
          <cell r="BG1426" t="str">
            <v>VALLY WOOD UGANDA LIMITED - WAKISO</v>
          </cell>
          <cell r="BH1426" t="str">
            <v/>
          </cell>
          <cell r="BI1426" t="str">
            <v/>
          </cell>
          <cell r="BJ1426" t="str">
            <v/>
          </cell>
          <cell r="BK1426" t="str">
            <v/>
          </cell>
          <cell r="BL1426" t="str">
            <v/>
          </cell>
          <cell r="BM1426" t="str">
            <v/>
          </cell>
          <cell r="BN1426" t="str">
            <v/>
          </cell>
          <cell r="BO1426" t="str">
            <v/>
          </cell>
          <cell r="BP1426" t="str">
            <v/>
          </cell>
          <cell r="BQ1426" t="str">
            <v/>
          </cell>
          <cell r="BR1426" t="str">
            <v/>
          </cell>
          <cell r="BS1426" t="str">
            <v/>
          </cell>
          <cell r="BU1426" t="str">
            <v>VALLY WOOD UGANDA LIMITED - WAKISO</v>
          </cell>
          <cell r="BV1426" t="str">
            <v/>
          </cell>
          <cell r="BW1426" t="str">
            <v/>
          </cell>
          <cell r="BX1426" t="str">
            <v/>
          </cell>
          <cell r="BY1426" t="str">
            <v/>
          </cell>
          <cell r="BZ1426" t="str">
            <v/>
          </cell>
          <cell r="CA1426" t="str">
            <v/>
          </cell>
          <cell r="CB1426" t="str">
            <v/>
          </cell>
          <cell r="CC1426" t="str">
            <v/>
          </cell>
          <cell r="CD1426" t="str">
            <v/>
          </cell>
          <cell r="CE1426" t="str">
            <v/>
          </cell>
          <cell r="CG1426" t="str">
            <v>VALLY WOOD UGANDA LIMITED - WAKISO</v>
          </cell>
          <cell r="CH1426" t="str">
            <v/>
          </cell>
          <cell r="CI1426" t="str">
            <v/>
          </cell>
          <cell r="CJ1426" t="str">
            <v/>
          </cell>
          <cell r="CK1426" t="str">
            <v/>
          </cell>
          <cell r="CL1426" t="str">
            <v/>
          </cell>
          <cell r="CM1426" t="str">
            <v/>
          </cell>
          <cell r="CN1426" t="str">
            <v/>
          </cell>
          <cell r="CO1426" t="str">
            <v/>
          </cell>
          <cell r="CP1426" t="str">
            <v/>
          </cell>
          <cell r="CQ1426" t="str">
            <v/>
          </cell>
          <cell r="CR1426" t="str">
            <v/>
          </cell>
          <cell r="CS1426" t="str">
            <v/>
          </cell>
          <cell r="CU1426" t="str">
            <v>VALLY WOOD UGANDA LIMITED - WAKISO</v>
          </cell>
          <cell r="CV1426" t="str">
            <v/>
          </cell>
          <cell r="CW1426" t="str">
            <v/>
          </cell>
          <cell r="CX1426" t="str">
            <v/>
          </cell>
          <cell r="CY1426" t="str">
            <v/>
          </cell>
          <cell r="CZ1426" t="str">
            <v/>
          </cell>
          <cell r="DA1426" t="str">
            <v/>
          </cell>
          <cell r="DB1426" t="str">
            <v/>
          </cell>
          <cell r="DC1426" t="str">
            <v/>
          </cell>
          <cell r="DD1426" t="str">
            <v/>
          </cell>
          <cell r="DE1426" t="str">
            <v/>
          </cell>
          <cell r="DG1426" t="str">
            <v>VALLY WOOD UGANDA LIMITED - WAKISO</v>
          </cell>
          <cell r="DH1426" t="str">
            <v/>
          </cell>
          <cell r="DI1426" t="str">
            <v/>
          </cell>
          <cell r="DJ1426" t="str">
            <v/>
          </cell>
          <cell r="DK1426" t="str">
            <v/>
          </cell>
          <cell r="DL1426" t="str">
            <v/>
          </cell>
          <cell r="DM1426" t="str">
            <v/>
          </cell>
          <cell r="DN1426" t="str">
            <v/>
          </cell>
          <cell r="DO1426" t="str">
            <v/>
          </cell>
          <cell r="DP1426" t="str">
            <v/>
          </cell>
          <cell r="DQ1426" t="str">
            <v/>
          </cell>
          <cell r="DR1426" t="str">
            <v/>
          </cell>
          <cell r="DS1426" t="str">
            <v/>
          </cell>
          <cell r="DU1426" t="str">
            <v>VALLY WOOD UGANDA LIMITED - WAKISO</v>
          </cell>
          <cell r="DV1426" t="str">
            <v/>
          </cell>
          <cell r="DW1426" t="str">
            <v/>
          </cell>
          <cell r="DX1426" t="str">
            <v/>
          </cell>
          <cell r="DY1426" t="str">
            <v/>
          </cell>
          <cell r="DZ1426" t="str">
            <v/>
          </cell>
          <cell r="EA1426" t="str">
            <v/>
          </cell>
          <cell r="EB1426" t="str">
            <v/>
          </cell>
          <cell r="EC1426" t="str">
            <v/>
          </cell>
          <cell r="ED1426" t="str">
            <v/>
          </cell>
          <cell r="EE1426" t="str">
            <v/>
          </cell>
        </row>
        <row r="1427">
          <cell r="AF1427" t="str">
            <v>VALUED TIME BUSINESS CENTRE LTD</v>
          </cell>
          <cell r="AG1427" t="str">
            <v>VALUED TIME BUSINESS CENTRE LTD</v>
          </cell>
          <cell r="AH1427" t="str">
            <v/>
          </cell>
          <cell r="AI1427" t="str">
            <v/>
          </cell>
          <cell r="AJ1427" t="str">
            <v/>
          </cell>
          <cell r="AK1427" t="str">
            <v/>
          </cell>
          <cell r="AL1427" t="str">
            <v/>
          </cell>
          <cell r="AM1427" t="str">
            <v/>
          </cell>
          <cell r="AN1427" t="str">
            <v/>
          </cell>
          <cell r="AO1427" t="str">
            <v/>
          </cell>
          <cell r="AP1427" t="str">
            <v/>
          </cell>
          <cell r="AQ1427" t="str">
            <v/>
          </cell>
          <cell r="AR1427" t="str">
            <v/>
          </cell>
          <cell r="AS1427" t="str">
            <v/>
          </cell>
          <cell r="AT1427">
            <v>0</v>
          </cell>
          <cell r="AU1427" t="str">
            <v>VALUED TIME BUSINESS CENTRE LTD</v>
          </cell>
          <cell r="AV1427" t="str">
            <v/>
          </cell>
          <cell r="AW1427" t="str">
            <v/>
          </cell>
          <cell r="AX1427" t="str">
            <v/>
          </cell>
          <cell r="AY1427" t="str">
            <v/>
          </cell>
          <cell r="AZ1427" t="str">
            <v/>
          </cell>
          <cell r="BA1427" t="str">
            <v/>
          </cell>
          <cell r="BB1427" t="str">
            <v/>
          </cell>
          <cell r="BC1427" t="str">
            <v/>
          </cell>
          <cell r="BD1427" t="str">
            <v/>
          </cell>
          <cell r="BE1427" t="str">
            <v/>
          </cell>
          <cell r="BG1427" t="str">
            <v>VALUED TIME BUSINESS CENTRE LTD</v>
          </cell>
          <cell r="BH1427" t="str">
            <v/>
          </cell>
          <cell r="BI1427" t="str">
            <v/>
          </cell>
          <cell r="BJ1427" t="str">
            <v/>
          </cell>
          <cell r="BK1427" t="str">
            <v/>
          </cell>
          <cell r="BL1427" t="str">
            <v/>
          </cell>
          <cell r="BM1427" t="str">
            <v/>
          </cell>
          <cell r="BN1427" t="str">
            <v/>
          </cell>
          <cell r="BO1427" t="str">
            <v/>
          </cell>
          <cell r="BP1427" t="str">
            <v/>
          </cell>
          <cell r="BQ1427" t="str">
            <v/>
          </cell>
          <cell r="BR1427" t="str">
            <v/>
          </cell>
          <cell r="BS1427" t="str">
            <v/>
          </cell>
          <cell r="BU1427" t="str">
            <v>VALUED TIME BUSINESS CENTRE LTD</v>
          </cell>
          <cell r="BV1427" t="str">
            <v/>
          </cell>
          <cell r="BW1427" t="str">
            <v/>
          </cell>
          <cell r="BX1427" t="str">
            <v/>
          </cell>
          <cell r="BY1427" t="str">
            <v/>
          </cell>
          <cell r="BZ1427" t="str">
            <v/>
          </cell>
          <cell r="CA1427" t="str">
            <v/>
          </cell>
          <cell r="CB1427" t="str">
            <v/>
          </cell>
          <cell r="CC1427" t="str">
            <v/>
          </cell>
          <cell r="CD1427" t="str">
            <v/>
          </cell>
          <cell r="CE1427" t="str">
            <v/>
          </cell>
          <cell r="CG1427" t="str">
            <v>VALUED TIME BUSINESS CENTRE LTD</v>
          </cell>
          <cell r="CH1427" t="str">
            <v/>
          </cell>
          <cell r="CI1427" t="str">
            <v/>
          </cell>
          <cell r="CJ1427" t="str">
            <v/>
          </cell>
          <cell r="CK1427" t="str">
            <v/>
          </cell>
          <cell r="CL1427" t="str">
            <v/>
          </cell>
          <cell r="CM1427" t="str">
            <v/>
          </cell>
          <cell r="CN1427" t="str">
            <v/>
          </cell>
          <cell r="CO1427" t="str">
            <v/>
          </cell>
          <cell r="CP1427" t="str">
            <v/>
          </cell>
          <cell r="CQ1427" t="str">
            <v/>
          </cell>
          <cell r="CR1427" t="str">
            <v/>
          </cell>
          <cell r="CS1427" t="str">
            <v/>
          </cell>
          <cell r="CU1427" t="str">
            <v>VALUED TIME BUSINESS CENTRE LTD</v>
          </cell>
          <cell r="CV1427" t="str">
            <v/>
          </cell>
          <cell r="CW1427" t="str">
            <v/>
          </cell>
          <cell r="CX1427" t="str">
            <v/>
          </cell>
          <cell r="CY1427" t="str">
            <v/>
          </cell>
          <cell r="CZ1427" t="str">
            <v/>
          </cell>
          <cell r="DA1427" t="str">
            <v/>
          </cell>
          <cell r="DB1427" t="str">
            <v/>
          </cell>
          <cell r="DC1427" t="str">
            <v/>
          </cell>
          <cell r="DD1427" t="str">
            <v/>
          </cell>
          <cell r="DE1427" t="str">
            <v/>
          </cell>
          <cell r="DG1427" t="str">
            <v>VALUED TIME BUSINESS CENTRE LTD</v>
          </cell>
          <cell r="DH1427" t="str">
            <v/>
          </cell>
          <cell r="DI1427" t="str">
            <v/>
          </cell>
          <cell r="DJ1427" t="str">
            <v/>
          </cell>
          <cell r="DK1427" t="str">
            <v/>
          </cell>
          <cell r="DL1427" t="str">
            <v/>
          </cell>
          <cell r="DM1427" t="str">
            <v/>
          </cell>
          <cell r="DN1427" t="str">
            <v/>
          </cell>
          <cell r="DO1427" t="str">
            <v/>
          </cell>
          <cell r="DP1427" t="str">
            <v/>
          </cell>
          <cell r="DQ1427" t="str">
            <v/>
          </cell>
          <cell r="DR1427" t="str">
            <v/>
          </cell>
          <cell r="DS1427" t="str">
            <v/>
          </cell>
          <cell r="DU1427" t="str">
            <v>VALUED TIME BUSINESS CENTRE LTD</v>
          </cell>
          <cell r="DV1427" t="str">
            <v/>
          </cell>
          <cell r="DW1427" t="str">
            <v/>
          </cell>
          <cell r="DX1427" t="str">
            <v/>
          </cell>
          <cell r="DY1427" t="str">
            <v/>
          </cell>
          <cell r="DZ1427" t="str">
            <v/>
          </cell>
          <cell r="EA1427" t="str">
            <v/>
          </cell>
          <cell r="EB1427" t="str">
            <v/>
          </cell>
          <cell r="EC1427" t="str">
            <v/>
          </cell>
          <cell r="ED1427" t="str">
            <v/>
          </cell>
          <cell r="EE1427" t="str">
            <v/>
          </cell>
        </row>
        <row r="1428">
          <cell r="AF1428" t="str">
            <v>VANTAGE</v>
          </cell>
          <cell r="AG1428" t="str">
            <v>VANTAGE</v>
          </cell>
          <cell r="AH1428" t="str">
            <v/>
          </cell>
          <cell r="AI1428" t="str">
            <v/>
          </cell>
          <cell r="AJ1428" t="str">
            <v/>
          </cell>
          <cell r="AK1428" t="str">
            <v/>
          </cell>
          <cell r="AL1428" t="str">
            <v/>
          </cell>
          <cell r="AM1428" t="str">
            <v/>
          </cell>
          <cell r="AN1428" t="str">
            <v/>
          </cell>
          <cell r="AO1428" t="str">
            <v/>
          </cell>
          <cell r="AP1428" t="str">
            <v/>
          </cell>
          <cell r="AQ1428" t="str">
            <v/>
          </cell>
          <cell r="AR1428" t="str">
            <v/>
          </cell>
          <cell r="AS1428" t="str">
            <v/>
          </cell>
          <cell r="AT1428">
            <v>0</v>
          </cell>
          <cell r="AU1428" t="str">
            <v>VANTAGE</v>
          </cell>
          <cell r="AV1428" t="str">
            <v/>
          </cell>
          <cell r="AW1428" t="str">
            <v/>
          </cell>
          <cell r="AX1428" t="str">
            <v/>
          </cell>
          <cell r="AY1428" t="str">
            <v/>
          </cell>
          <cell r="AZ1428" t="str">
            <v/>
          </cell>
          <cell r="BA1428" t="str">
            <v/>
          </cell>
          <cell r="BB1428" t="str">
            <v/>
          </cell>
          <cell r="BC1428" t="str">
            <v/>
          </cell>
          <cell r="BD1428" t="str">
            <v/>
          </cell>
          <cell r="BE1428" t="str">
            <v/>
          </cell>
          <cell r="BG1428" t="str">
            <v>VANTAGE</v>
          </cell>
          <cell r="BH1428" t="str">
            <v/>
          </cell>
          <cell r="BI1428" t="str">
            <v/>
          </cell>
          <cell r="BJ1428" t="str">
            <v/>
          </cell>
          <cell r="BK1428" t="str">
            <v/>
          </cell>
          <cell r="BL1428" t="str">
            <v/>
          </cell>
          <cell r="BM1428" t="str">
            <v/>
          </cell>
          <cell r="BN1428" t="str">
            <v/>
          </cell>
          <cell r="BO1428" t="str">
            <v/>
          </cell>
          <cell r="BP1428" t="str">
            <v/>
          </cell>
          <cell r="BQ1428" t="str">
            <v/>
          </cell>
          <cell r="BR1428" t="str">
            <v/>
          </cell>
          <cell r="BS1428" t="str">
            <v/>
          </cell>
          <cell r="BU1428" t="str">
            <v>VANTAGE</v>
          </cell>
          <cell r="BV1428" t="str">
            <v/>
          </cell>
          <cell r="BW1428" t="str">
            <v/>
          </cell>
          <cell r="BX1428" t="str">
            <v/>
          </cell>
          <cell r="BY1428" t="str">
            <v/>
          </cell>
          <cell r="BZ1428" t="str">
            <v/>
          </cell>
          <cell r="CA1428" t="str">
            <v/>
          </cell>
          <cell r="CB1428" t="str">
            <v/>
          </cell>
          <cell r="CC1428" t="str">
            <v/>
          </cell>
          <cell r="CD1428" t="str">
            <v/>
          </cell>
          <cell r="CE1428" t="str">
            <v/>
          </cell>
          <cell r="CG1428" t="str">
            <v>VANTAGE</v>
          </cell>
          <cell r="CH1428" t="str">
            <v/>
          </cell>
          <cell r="CI1428" t="str">
            <v/>
          </cell>
          <cell r="CJ1428" t="str">
            <v/>
          </cell>
          <cell r="CK1428" t="str">
            <v/>
          </cell>
          <cell r="CL1428" t="str">
            <v/>
          </cell>
          <cell r="CM1428" t="str">
            <v/>
          </cell>
          <cell r="CN1428" t="str">
            <v/>
          </cell>
          <cell r="CO1428" t="str">
            <v/>
          </cell>
          <cell r="CP1428" t="str">
            <v/>
          </cell>
          <cell r="CQ1428" t="str">
            <v/>
          </cell>
          <cell r="CR1428" t="str">
            <v/>
          </cell>
          <cell r="CS1428" t="str">
            <v/>
          </cell>
          <cell r="CU1428" t="str">
            <v>VANTAGE</v>
          </cell>
          <cell r="CV1428" t="str">
            <v/>
          </cell>
          <cell r="CW1428" t="str">
            <v/>
          </cell>
          <cell r="CX1428" t="str">
            <v/>
          </cell>
          <cell r="CY1428" t="str">
            <v/>
          </cell>
          <cell r="CZ1428" t="str">
            <v/>
          </cell>
          <cell r="DA1428" t="str">
            <v/>
          </cell>
          <cell r="DB1428" t="str">
            <v/>
          </cell>
          <cell r="DC1428" t="str">
            <v/>
          </cell>
          <cell r="DD1428" t="str">
            <v/>
          </cell>
          <cell r="DE1428" t="str">
            <v/>
          </cell>
          <cell r="DG1428" t="str">
            <v>VANTAGE</v>
          </cell>
          <cell r="DH1428" t="str">
            <v/>
          </cell>
          <cell r="DI1428" t="str">
            <v/>
          </cell>
          <cell r="DJ1428" t="str">
            <v/>
          </cell>
          <cell r="DK1428" t="str">
            <v/>
          </cell>
          <cell r="DL1428" t="str">
            <v/>
          </cell>
          <cell r="DM1428" t="str">
            <v/>
          </cell>
          <cell r="DN1428" t="str">
            <v/>
          </cell>
          <cell r="DO1428" t="str">
            <v/>
          </cell>
          <cell r="DP1428" t="str">
            <v/>
          </cell>
          <cell r="DQ1428" t="str">
            <v/>
          </cell>
          <cell r="DR1428" t="str">
            <v/>
          </cell>
          <cell r="DS1428" t="str">
            <v/>
          </cell>
          <cell r="DU1428" t="str">
            <v>VANTAGE</v>
          </cell>
          <cell r="DV1428" t="str">
            <v/>
          </cell>
          <cell r="DW1428" t="str">
            <v/>
          </cell>
          <cell r="DX1428" t="str">
            <v/>
          </cell>
          <cell r="DY1428" t="str">
            <v/>
          </cell>
          <cell r="DZ1428" t="str">
            <v/>
          </cell>
          <cell r="EA1428" t="str">
            <v/>
          </cell>
          <cell r="EB1428" t="str">
            <v/>
          </cell>
          <cell r="EC1428" t="str">
            <v/>
          </cell>
          <cell r="ED1428" t="str">
            <v/>
          </cell>
          <cell r="EE1428" t="str">
            <v/>
          </cell>
        </row>
        <row r="1429">
          <cell r="AF1429" t="str">
            <v>VEMA SHOP</v>
          </cell>
          <cell r="AG1429" t="str">
            <v>VEMA SHOP</v>
          </cell>
          <cell r="AH1429" t="str">
            <v/>
          </cell>
          <cell r="AI1429" t="str">
            <v/>
          </cell>
          <cell r="AJ1429" t="str">
            <v/>
          </cell>
          <cell r="AK1429" t="str">
            <v/>
          </cell>
          <cell r="AL1429" t="str">
            <v/>
          </cell>
          <cell r="AM1429" t="str">
            <v/>
          </cell>
          <cell r="AN1429" t="str">
            <v/>
          </cell>
          <cell r="AO1429" t="str">
            <v/>
          </cell>
          <cell r="AP1429" t="str">
            <v/>
          </cell>
          <cell r="AQ1429" t="str">
            <v/>
          </cell>
          <cell r="AR1429" t="str">
            <v/>
          </cell>
          <cell r="AS1429" t="str">
            <v/>
          </cell>
          <cell r="AT1429">
            <v>0</v>
          </cell>
          <cell r="AU1429" t="str">
            <v>VEMA SHOP</v>
          </cell>
          <cell r="AV1429" t="str">
            <v/>
          </cell>
          <cell r="AW1429" t="str">
            <v/>
          </cell>
          <cell r="AX1429" t="str">
            <v/>
          </cell>
          <cell r="AY1429" t="str">
            <v/>
          </cell>
          <cell r="AZ1429" t="str">
            <v/>
          </cell>
          <cell r="BA1429" t="str">
            <v/>
          </cell>
          <cell r="BB1429" t="str">
            <v/>
          </cell>
          <cell r="BC1429" t="str">
            <v/>
          </cell>
          <cell r="BD1429" t="str">
            <v/>
          </cell>
          <cell r="BE1429" t="str">
            <v/>
          </cell>
          <cell r="BG1429" t="str">
            <v>VEMA SHOP</v>
          </cell>
          <cell r="BH1429" t="str">
            <v/>
          </cell>
          <cell r="BI1429" t="str">
            <v/>
          </cell>
          <cell r="BJ1429" t="str">
            <v/>
          </cell>
          <cell r="BK1429" t="str">
            <v/>
          </cell>
          <cell r="BL1429" t="str">
            <v/>
          </cell>
          <cell r="BM1429" t="str">
            <v/>
          </cell>
          <cell r="BN1429" t="str">
            <v/>
          </cell>
          <cell r="BO1429" t="str">
            <v/>
          </cell>
          <cell r="BP1429" t="str">
            <v/>
          </cell>
          <cell r="BQ1429" t="str">
            <v/>
          </cell>
          <cell r="BR1429" t="str">
            <v/>
          </cell>
          <cell r="BS1429" t="str">
            <v/>
          </cell>
          <cell r="BU1429" t="str">
            <v>VEMA SHOP</v>
          </cell>
          <cell r="BV1429" t="str">
            <v/>
          </cell>
          <cell r="BW1429" t="str">
            <v/>
          </cell>
          <cell r="BX1429" t="str">
            <v/>
          </cell>
          <cell r="BY1429" t="str">
            <v/>
          </cell>
          <cell r="BZ1429" t="str">
            <v/>
          </cell>
          <cell r="CA1429" t="str">
            <v/>
          </cell>
          <cell r="CB1429" t="str">
            <v/>
          </cell>
          <cell r="CC1429" t="str">
            <v/>
          </cell>
          <cell r="CD1429" t="str">
            <v/>
          </cell>
          <cell r="CE1429" t="str">
            <v/>
          </cell>
          <cell r="CG1429" t="str">
            <v>VEMA SHOP</v>
          </cell>
          <cell r="CH1429" t="str">
            <v/>
          </cell>
          <cell r="CI1429" t="str">
            <v/>
          </cell>
          <cell r="CJ1429" t="str">
            <v/>
          </cell>
          <cell r="CK1429" t="str">
            <v/>
          </cell>
          <cell r="CL1429" t="str">
            <v/>
          </cell>
          <cell r="CM1429" t="str">
            <v/>
          </cell>
          <cell r="CN1429" t="str">
            <v/>
          </cell>
          <cell r="CO1429" t="str">
            <v/>
          </cell>
          <cell r="CP1429" t="str">
            <v/>
          </cell>
          <cell r="CQ1429" t="str">
            <v/>
          </cell>
          <cell r="CR1429" t="str">
            <v/>
          </cell>
          <cell r="CS1429" t="str">
            <v/>
          </cell>
          <cell r="CU1429" t="str">
            <v>VEMA SHOP</v>
          </cell>
          <cell r="CV1429" t="str">
            <v/>
          </cell>
          <cell r="CW1429" t="str">
            <v/>
          </cell>
          <cell r="CX1429" t="str">
            <v/>
          </cell>
          <cell r="CY1429" t="str">
            <v/>
          </cell>
          <cell r="CZ1429" t="str">
            <v/>
          </cell>
          <cell r="DA1429" t="str">
            <v/>
          </cell>
          <cell r="DB1429" t="str">
            <v/>
          </cell>
          <cell r="DC1429" t="str">
            <v/>
          </cell>
          <cell r="DD1429" t="str">
            <v/>
          </cell>
          <cell r="DE1429" t="str">
            <v/>
          </cell>
          <cell r="DG1429" t="str">
            <v>VEMA SHOP</v>
          </cell>
          <cell r="DH1429" t="str">
            <v/>
          </cell>
          <cell r="DI1429" t="str">
            <v/>
          </cell>
          <cell r="DJ1429" t="str">
            <v/>
          </cell>
          <cell r="DK1429" t="str">
            <v/>
          </cell>
          <cell r="DL1429" t="str">
            <v/>
          </cell>
          <cell r="DM1429" t="str">
            <v/>
          </cell>
          <cell r="DN1429" t="str">
            <v/>
          </cell>
          <cell r="DO1429" t="str">
            <v/>
          </cell>
          <cell r="DP1429" t="str">
            <v/>
          </cell>
          <cell r="DQ1429" t="str">
            <v/>
          </cell>
          <cell r="DR1429" t="str">
            <v/>
          </cell>
          <cell r="DS1429" t="str">
            <v/>
          </cell>
          <cell r="DU1429" t="str">
            <v>VEMA SHOP</v>
          </cell>
          <cell r="DV1429" t="str">
            <v/>
          </cell>
          <cell r="DW1429" t="str">
            <v/>
          </cell>
          <cell r="DX1429" t="str">
            <v/>
          </cell>
          <cell r="DY1429" t="str">
            <v/>
          </cell>
          <cell r="DZ1429" t="str">
            <v/>
          </cell>
          <cell r="EA1429" t="str">
            <v/>
          </cell>
          <cell r="EB1429" t="str">
            <v/>
          </cell>
          <cell r="EC1429" t="str">
            <v/>
          </cell>
          <cell r="ED1429" t="str">
            <v/>
          </cell>
          <cell r="EE1429" t="str">
            <v/>
          </cell>
        </row>
        <row r="1430">
          <cell r="AF1430" t="str">
            <v>VENDOR B</v>
          </cell>
          <cell r="AG1430" t="str">
            <v>VENDOR B</v>
          </cell>
          <cell r="AH1430" t="str">
            <v/>
          </cell>
          <cell r="AI1430" t="str">
            <v/>
          </cell>
          <cell r="AJ1430" t="str">
            <v/>
          </cell>
          <cell r="AK1430" t="str">
            <v/>
          </cell>
          <cell r="AL1430" t="str">
            <v/>
          </cell>
          <cell r="AM1430" t="str">
            <v/>
          </cell>
          <cell r="AN1430" t="str">
            <v/>
          </cell>
          <cell r="AO1430" t="str">
            <v/>
          </cell>
          <cell r="AP1430" t="str">
            <v/>
          </cell>
          <cell r="AQ1430" t="str">
            <v/>
          </cell>
          <cell r="AR1430" t="str">
            <v/>
          </cell>
          <cell r="AS1430" t="str">
            <v/>
          </cell>
          <cell r="AT1430">
            <v>0</v>
          </cell>
          <cell r="AU1430" t="str">
            <v>VENDOR B</v>
          </cell>
          <cell r="AV1430" t="str">
            <v/>
          </cell>
          <cell r="AW1430" t="str">
            <v/>
          </cell>
          <cell r="AX1430" t="str">
            <v/>
          </cell>
          <cell r="AY1430" t="str">
            <v/>
          </cell>
          <cell r="AZ1430" t="str">
            <v/>
          </cell>
          <cell r="BA1430" t="str">
            <v/>
          </cell>
          <cell r="BB1430" t="str">
            <v/>
          </cell>
          <cell r="BC1430" t="str">
            <v/>
          </cell>
          <cell r="BD1430" t="str">
            <v/>
          </cell>
          <cell r="BE1430" t="str">
            <v/>
          </cell>
          <cell r="BG1430" t="str">
            <v>VENDOR B</v>
          </cell>
          <cell r="BH1430" t="str">
            <v/>
          </cell>
          <cell r="BI1430" t="str">
            <v/>
          </cell>
          <cell r="BJ1430" t="str">
            <v/>
          </cell>
          <cell r="BK1430" t="str">
            <v/>
          </cell>
          <cell r="BL1430" t="str">
            <v/>
          </cell>
          <cell r="BM1430" t="str">
            <v/>
          </cell>
          <cell r="BN1430" t="str">
            <v/>
          </cell>
          <cell r="BO1430" t="str">
            <v/>
          </cell>
          <cell r="BP1430" t="str">
            <v/>
          </cell>
          <cell r="BQ1430" t="str">
            <v/>
          </cell>
          <cell r="BR1430" t="str">
            <v/>
          </cell>
          <cell r="BS1430" t="str">
            <v/>
          </cell>
          <cell r="BU1430" t="str">
            <v>VENDOR B</v>
          </cell>
          <cell r="BV1430" t="str">
            <v/>
          </cell>
          <cell r="BW1430" t="str">
            <v/>
          </cell>
          <cell r="BX1430" t="str">
            <v/>
          </cell>
          <cell r="BY1430" t="str">
            <v/>
          </cell>
          <cell r="BZ1430" t="str">
            <v/>
          </cell>
          <cell r="CA1430" t="str">
            <v/>
          </cell>
          <cell r="CB1430" t="str">
            <v/>
          </cell>
          <cell r="CC1430" t="str">
            <v/>
          </cell>
          <cell r="CD1430" t="str">
            <v/>
          </cell>
          <cell r="CE1430" t="str">
            <v/>
          </cell>
          <cell r="CG1430" t="str">
            <v>VENDOR B</v>
          </cell>
          <cell r="CH1430" t="str">
            <v/>
          </cell>
          <cell r="CI1430" t="str">
            <v/>
          </cell>
          <cell r="CJ1430" t="str">
            <v/>
          </cell>
          <cell r="CK1430" t="str">
            <v/>
          </cell>
          <cell r="CL1430" t="str">
            <v/>
          </cell>
          <cell r="CM1430" t="str">
            <v/>
          </cell>
          <cell r="CN1430" t="str">
            <v/>
          </cell>
          <cell r="CO1430" t="str">
            <v/>
          </cell>
          <cell r="CP1430" t="str">
            <v/>
          </cell>
          <cell r="CQ1430" t="str">
            <v/>
          </cell>
          <cell r="CR1430" t="str">
            <v/>
          </cell>
          <cell r="CS1430" t="str">
            <v/>
          </cell>
          <cell r="CU1430" t="str">
            <v>VENDOR B</v>
          </cell>
          <cell r="CV1430" t="str">
            <v/>
          </cell>
          <cell r="CW1430" t="str">
            <v/>
          </cell>
          <cell r="CX1430" t="str">
            <v/>
          </cell>
          <cell r="CY1430" t="str">
            <v/>
          </cell>
          <cell r="CZ1430" t="str">
            <v/>
          </cell>
          <cell r="DA1430" t="str">
            <v/>
          </cell>
          <cell r="DB1430" t="str">
            <v/>
          </cell>
          <cell r="DC1430" t="str">
            <v/>
          </cell>
          <cell r="DD1430" t="str">
            <v/>
          </cell>
          <cell r="DE1430" t="str">
            <v/>
          </cell>
          <cell r="DG1430" t="str">
            <v>VENDOR B</v>
          </cell>
          <cell r="DH1430" t="str">
            <v/>
          </cell>
          <cell r="DI1430" t="str">
            <v/>
          </cell>
          <cell r="DJ1430" t="str">
            <v/>
          </cell>
          <cell r="DK1430" t="str">
            <v/>
          </cell>
          <cell r="DL1430" t="str">
            <v/>
          </cell>
          <cell r="DM1430" t="str">
            <v/>
          </cell>
          <cell r="DN1430" t="str">
            <v/>
          </cell>
          <cell r="DO1430" t="str">
            <v/>
          </cell>
          <cell r="DP1430" t="str">
            <v/>
          </cell>
          <cell r="DQ1430" t="str">
            <v/>
          </cell>
          <cell r="DR1430" t="str">
            <v/>
          </cell>
          <cell r="DS1430" t="str">
            <v/>
          </cell>
          <cell r="DU1430" t="str">
            <v>VENDOR B</v>
          </cell>
          <cell r="DV1430" t="str">
            <v/>
          </cell>
          <cell r="DW1430" t="str">
            <v/>
          </cell>
          <cell r="DX1430" t="str">
            <v/>
          </cell>
          <cell r="DY1430" t="str">
            <v/>
          </cell>
          <cell r="DZ1430" t="str">
            <v/>
          </cell>
          <cell r="EA1430" t="str">
            <v/>
          </cell>
          <cell r="EB1430" t="str">
            <v/>
          </cell>
          <cell r="EC1430" t="str">
            <v/>
          </cell>
          <cell r="ED1430" t="str">
            <v/>
          </cell>
          <cell r="EE1430" t="str">
            <v/>
          </cell>
        </row>
        <row r="1431">
          <cell r="AF1431" t="str">
            <v>VERSATILE COMMUNICATIONS (DST) KAMPALA</v>
          </cell>
          <cell r="AG1431" t="str">
            <v>VERSATILE COMMUNICATIONS (DST) KAMPALA</v>
          </cell>
          <cell r="AH1431" t="str">
            <v/>
          </cell>
          <cell r="AI1431" t="str">
            <v/>
          </cell>
          <cell r="AJ1431" t="str">
            <v/>
          </cell>
          <cell r="AK1431" t="str">
            <v/>
          </cell>
          <cell r="AL1431" t="str">
            <v/>
          </cell>
          <cell r="AM1431" t="str">
            <v/>
          </cell>
          <cell r="AN1431" t="str">
            <v/>
          </cell>
          <cell r="AO1431" t="str">
            <v/>
          </cell>
          <cell r="AP1431" t="str">
            <v/>
          </cell>
          <cell r="AQ1431" t="str">
            <v/>
          </cell>
          <cell r="AR1431" t="str">
            <v/>
          </cell>
          <cell r="AS1431" t="str">
            <v/>
          </cell>
          <cell r="AT1431">
            <v>0</v>
          </cell>
          <cell r="AU1431" t="str">
            <v>VERSATILE COMMUNICATIONS (DST) KAMPALA</v>
          </cell>
          <cell r="AV1431" t="str">
            <v/>
          </cell>
          <cell r="AW1431" t="str">
            <v/>
          </cell>
          <cell r="AX1431" t="str">
            <v/>
          </cell>
          <cell r="AY1431" t="str">
            <v/>
          </cell>
          <cell r="AZ1431" t="str">
            <v/>
          </cell>
          <cell r="BA1431" t="str">
            <v/>
          </cell>
          <cell r="BB1431" t="str">
            <v/>
          </cell>
          <cell r="BC1431" t="str">
            <v/>
          </cell>
          <cell r="BD1431" t="str">
            <v/>
          </cell>
          <cell r="BE1431" t="str">
            <v/>
          </cell>
          <cell r="BG1431" t="str">
            <v>VERSATILE COMMUNICATIONS (DST) KAMPALA</v>
          </cell>
          <cell r="BH1431" t="str">
            <v/>
          </cell>
          <cell r="BI1431" t="str">
            <v/>
          </cell>
          <cell r="BJ1431" t="str">
            <v/>
          </cell>
          <cell r="BK1431" t="str">
            <v/>
          </cell>
          <cell r="BL1431" t="str">
            <v/>
          </cell>
          <cell r="BM1431" t="str">
            <v/>
          </cell>
          <cell r="BN1431" t="str">
            <v/>
          </cell>
          <cell r="BO1431" t="str">
            <v/>
          </cell>
          <cell r="BP1431" t="str">
            <v/>
          </cell>
          <cell r="BQ1431" t="str">
            <v/>
          </cell>
          <cell r="BR1431" t="str">
            <v/>
          </cell>
          <cell r="BS1431" t="str">
            <v/>
          </cell>
          <cell r="BU1431" t="str">
            <v>VERSATILE COMMUNICATIONS (DST) KAMPALA</v>
          </cell>
          <cell r="BV1431" t="str">
            <v/>
          </cell>
          <cell r="BW1431" t="str">
            <v/>
          </cell>
          <cell r="BX1431" t="str">
            <v/>
          </cell>
          <cell r="BY1431" t="str">
            <v/>
          </cell>
          <cell r="BZ1431" t="str">
            <v/>
          </cell>
          <cell r="CA1431" t="str">
            <v/>
          </cell>
          <cell r="CB1431" t="str">
            <v/>
          </cell>
          <cell r="CC1431" t="str">
            <v/>
          </cell>
          <cell r="CD1431" t="str">
            <v/>
          </cell>
          <cell r="CE1431" t="str">
            <v/>
          </cell>
          <cell r="CG1431" t="str">
            <v>VERSATILE COMMUNICATIONS (DST) KAMPALA</v>
          </cell>
          <cell r="CH1431" t="str">
            <v/>
          </cell>
          <cell r="CI1431" t="str">
            <v/>
          </cell>
          <cell r="CJ1431" t="str">
            <v/>
          </cell>
          <cell r="CK1431" t="str">
            <v/>
          </cell>
          <cell r="CL1431" t="str">
            <v/>
          </cell>
          <cell r="CM1431" t="str">
            <v/>
          </cell>
          <cell r="CN1431" t="str">
            <v/>
          </cell>
          <cell r="CO1431" t="str">
            <v/>
          </cell>
          <cell r="CP1431" t="str">
            <v/>
          </cell>
          <cell r="CQ1431" t="str">
            <v/>
          </cell>
          <cell r="CR1431" t="str">
            <v/>
          </cell>
          <cell r="CS1431" t="str">
            <v/>
          </cell>
          <cell r="CU1431" t="str">
            <v>VERSATILE COMMUNICATIONS (DST) KAMPALA</v>
          </cell>
          <cell r="CV1431" t="str">
            <v/>
          </cell>
          <cell r="CW1431" t="str">
            <v/>
          </cell>
          <cell r="CX1431" t="str">
            <v/>
          </cell>
          <cell r="CY1431" t="str">
            <v/>
          </cell>
          <cell r="CZ1431" t="str">
            <v/>
          </cell>
          <cell r="DA1431" t="str">
            <v/>
          </cell>
          <cell r="DB1431" t="str">
            <v/>
          </cell>
          <cell r="DC1431" t="str">
            <v/>
          </cell>
          <cell r="DD1431" t="str">
            <v/>
          </cell>
          <cell r="DE1431" t="str">
            <v/>
          </cell>
          <cell r="DG1431" t="str">
            <v>VERSATILE COMMUNICATIONS (DST) KAMPALA</v>
          </cell>
          <cell r="DH1431" t="str">
            <v/>
          </cell>
          <cell r="DI1431" t="str">
            <v/>
          </cell>
          <cell r="DJ1431" t="str">
            <v/>
          </cell>
          <cell r="DK1431" t="str">
            <v/>
          </cell>
          <cell r="DL1431" t="str">
            <v/>
          </cell>
          <cell r="DM1431" t="str">
            <v/>
          </cell>
          <cell r="DN1431" t="str">
            <v/>
          </cell>
          <cell r="DO1431" t="str">
            <v/>
          </cell>
          <cell r="DP1431" t="str">
            <v/>
          </cell>
          <cell r="DQ1431" t="str">
            <v/>
          </cell>
          <cell r="DR1431" t="str">
            <v/>
          </cell>
          <cell r="DS1431" t="str">
            <v/>
          </cell>
          <cell r="DU1431" t="str">
            <v>VERSATILE COMMUNICATIONS (DST) KAMPALA</v>
          </cell>
          <cell r="DV1431" t="str">
            <v/>
          </cell>
          <cell r="DW1431" t="str">
            <v/>
          </cell>
          <cell r="DX1431" t="str">
            <v/>
          </cell>
          <cell r="DY1431" t="str">
            <v/>
          </cell>
          <cell r="DZ1431" t="str">
            <v/>
          </cell>
          <cell r="EA1431" t="str">
            <v/>
          </cell>
          <cell r="EB1431" t="str">
            <v/>
          </cell>
          <cell r="EC1431" t="str">
            <v/>
          </cell>
          <cell r="ED1431" t="str">
            <v/>
          </cell>
          <cell r="EE1431" t="str">
            <v/>
          </cell>
        </row>
        <row r="1432">
          <cell r="AF1432" t="str">
            <v>VETERINARY</v>
          </cell>
          <cell r="AG1432" t="str">
            <v>VETERINARY</v>
          </cell>
          <cell r="AH1432" t="str">
            <v/>
          </cell>
          <cell r="AI1432" t="str">
            <v/>
          </cell>
          <cell r="AJ1432" t="str">
            <v/>
          </cell>
          <cell r="AK1432" t="str">
            <v/>
          </cell>
          <cell r="AL1432" t="str">
            <v/>
          </cell>
          <cell r="AM1432" t="str">
            <v/>
          </cell>
          <cell r="AN1432" t="str">
            <v/>
          </cell>
          <cell r="AO1432" t="str">
            <v/>
          </cell>
          <cell r="AP1432" t="str">
            <v/>
          </cell>
          <cell r="AQ1432" t="str">
            <v/>
          </cell>
          <cell r="AR1432" t="str">
            <v/>
          </cell>
          <cell r="AS1432" t="str">
            <v/>
          </cell>
          <cell r="AT1432">
            <v>0</v>
          </cell>
          <cell r="AU1432" t="str">
            <v>VETERINARY</v>
          </cell>
          <cell r="AV1432" t="str">
            <v/>
          </cell>
          <cell r="AW1432" t="str">
            <v/>
          </cell>
          <cell r="AX1432" t="str">
            <v/>
          </cell>
          <cell r="AY1432" t="str">
            <v/>
          </cell>
          <cell r="AZ1432" t="str">
            <v/>
          </cell>
          <cell r="BA1432" t="str">
            <v/>
          </cell>
          <cell r="BB1432" t="str">
            <v/>
          </cell>
          <cell r="BC1432" t="str">
            <v/>
          </cell>
          <cell r="BD1432" t="str">
            <v/>
          </cell>
          <cell r="BE1432" t="str">
            <v/>
          </cell>
          <cell r="BG1432" t="str">
            <v>VETERINARY</v>
          </cell>
          <cell r="BH1432" t="str">
            <v/>
          </cell>
          <cell r="BI1432" t="str">
            <v/>
          </cell>
          <cell r="BJ1432" t="str">
            <v/>
          </cell>
          <cell r="BK1432" t="str">
            <v/>
          </cell>
          <cell r="BL1432" t="str">
            <v/>
          </cell>
          <cell r="BM1432" t="str">
            <v/>
          </cell>
          <cell r="BN1432" t="str">
            <v/>
          </cell>
          <cell r="BO1432" t="str">
            <v/>
          </cell>
          <cell r="BP1432" t="str">
            <v/>
          </cell>
          <cell r="BQ1432" t="str">
            <v/>
          </cell>
          <cell r="BR1432" t="str">
            <v/>
          </cell>
          <cell r="BS1432" t="str">
            <v/>
          </cell>
          <cell r="BU1432" t="str">
            <v>VETERINARY</v>
          </cell>
          <cell r="BV1432" t="str">
            <v/>
          </cell>
          <cell r="BW1432" t="str">
            <v/>
          </cell>
          <cell r="BX1432" t="str">
            <v/>
          </cell>
          <cell r="BY1432" t="str">
            <v/>
          </cell>
          <cell r="BZ1432" t="str">
            <v/>
          </cell>
          <cell r="CA1432" t="str">
            <v/>
          </cell>
          <cell r="CB1432" t="str">
            <v/>
          </cell>
          <cell r="CC1432" t="str">
            <v/>
          </cell>
          <cell r="CD1432" t="str">
            <v/>
          </cell>
          <cell r="CE1432" t="str">
            <v/>
          </cell>
          <cell r="CG1432" t="str">
            <v>VETERINARY</v>
          </cell>
          <cell r="CH1432" t="str">
            <v/>
          </cell>
          <cell r="CI1432" t="str">
            <v/>
          </cell>
          <cell r="CJ1432" t="str">
            <v/>
          </cell>
          <cell r="CK1432" t="str">
            <v/>
          </cell>
          <cell r="CL1432" t="str">
            <v/>
          </cell>
          <cell r="CM1432" t="str">
            <v/>
          </cell>
          <cell r="CN1432" t="str">
            <v/>
          </cell>
          <cell r="CO1432" t="str">
            <v/>
          </cell>
          <cell r="CP1432" t="str">
            <v/>
          </cell>
          <cell r="CQ1432" t="str">
            <v/>
          </cell>
          <cell r="CR1432" t="str">
            <v/>
          </cell>
          <cell r="CS1432" t="str">
            <v/>
          </cell>
          <cell r="CU1432" t="str">
            <v>VETERINARY</v>
          </cell>
          <cell r="CV1432" t="str">
            <v/>
          </cell>
          <cell r="CW1432" t="str">
            <v/>
          </cell>
          <cell r="CX1432" t="str">
            <v/>
          </cell>
          <cell r="CY1432" t="str">
            <v/>
          </cell>
          <cell r="CZ1432" t="str">
            <v/>
          </cell>
          <cell r="DA1432" t="str">
            <v/>
          </cell>
          <cell r="DB1432" t="str">
            <v/>
          </cell>
          <cell r="DC1432" t="str">
            <v/>
          </cell>
          <cell r="DD1432" t="str">
            <v/>
          </cell>
          <cell r="DE1432" t="str">
            <v/>
          </cell>
          <cell r="DG1432" t="str">
            <v>VETERINARY</v>
          </cell>
          <cell r="DH1432" t="str">
            <v/>
          </cell>
          <cell r="DI1432" t="str">
            <v/>
          </cell>
          <cell r="DJ1432" t="str">
            <v/>
          </cell>
          <cell r="DK1432" t="str">
            <v/>
          </cell>
          <cell r="DL1432" t="str">
            <v/>
          </cell>
          <cell r="DM1432" t="str">
            <v/>
          </cell>
          <cell r="DN1432" t="str">
            <v/>
          </cell>
          <cell r="DO1432" t="str">
            <v/>
          </cell>
          <cell r="DP1432" t="str">
            <v/>
          </cell>
          <cell r="DQ1432" t="str">
            <v/>
          </cell>
          <cell r="DR1432" t="str">
            <v/>
          </cell>
          <cell r="DS1432" t="str">
            <v/>
          </cell>
          <cell r="DU1432" t="str">
            <v>VETERINARY</v>
          </cell>
          <cell r="DV1432" t="str">
            <v/>
          </cell>
          <cell r="DW1432" t="str">
            <v/>
          </cell>
          <cell r="DX1432" t="str">
            <v/>
          </cell>
          <cell r="DY1432" t="str">
            <v/>
          </cell>
          <cell r="DZ1432" t="str">
            <v/>
          </cell>
          <cell r="EA1432" t="str">
            <v/>
          </cell>
          <cell r="EB1432" t="str">
            <v/>
          </cell>
          <cell r="EC1432" t="str">
            <v/>
          </cell>
          <cell r="ED1432" t="str">
            <v/>
          </cell>
          <cell r="EE1432" t="str">
            <v/>
          </cell>
        </row>
        <row r="1433">
          <cell r="AF1433" t="str">
            <v>VICENT TAILERS LTD</v>
          </cell>
          <cell r="AG1433" t="str">
            <v>VICENT TAILERS LTD</v>
          </cell>
          <cell r="AH1433" t="str">
            <v/>
          </cell>
          <cell r="AI1433" t="str">
            <v/>
          </cell>
          <cell r="AJ1433" t="str">
            <v/>
          </cell>
          <cell r="AK1433" t="str">
            <v/>
          </cell>
          <cell r="AL1433" t="str">
            <v/>
          </cell>
          <cell r="AM1433" t="str">
            <v/>
          </cell>
          <cell r="AN1433" t="str">
            <v/>
          </cell>
          <cell r="AO1433" t="str">
            <v/>
          </cell>
          <cell r="AP1433" t="str">
            <v/>
          </cell>
          <cell r="AQ1433" t="str">
            <v/>
          </cell>
          <cell r="AR1433" t="str">
            <v/>
          </cell>
          <cell r="AS1433" t="str">
            <v/>
          </cell>
          <cell r="AT1433">
            <v>0</v>
          </cell>
          <cell r="AU1433" t="str">
            <v>VICENT TAILERS LTD</v>
          </cell>
          <cell r="AV1433" t="str">
            <v/>
          </cell>
          <cell r="AW1433" t="str">
            <v/>
          </cell>
          <cell r="AX1433" t="str">
            <v/>
          </cell>
          <cell r="AY1433" t="str">
            <v/>
          </cell>
          <cell r="AZ1433" t="str">
            <v/>
          </cell>
          <cell r="BA1433" t="str">
            <v/>
          </cell>
          <cell r="BB1433" t="str">
            <v/>
          </cell>
          <cell r="BC1433" t="str">
            <v/>
          </cell>
          <cell r="BD1433" t="str">
            <v/>
          </cell>
          <cell r="BE1433" t="str">
            <v/>
          </cell>
          <cell r="BG1433" t="str">
            <v>VICENT TAILERS LTD</v>
          </cell>
          <cell r="BH1433" t="str">
            <v/>
          </cell>
          <cell r="BI1433" t="str">
            <v/>
          </cell>
          <cell r="BJ1433" t="str">
            <v/>
          </cell>
          <cell r="BK1433" t="str">
            <v/>
          </cell>
          <cell r="BL1433" t="str">
            <v/>
          </cell>
          <cell r="BM1433" t="str">
            <v/>
          </cell>
          <cell r="BN1433" t="str">
            <v/>
          </cell>
          <cell r="BO1433" t="str">
            <v/>
          </cell>
          <cell r="BP1433" t="str">
            <v/>
          </cell>
          <cell r="BQ1433" t="str">
            <v/>
          </cell>
          <cell r="BR1433" t="str">
            <v/>
          </cell>
          <cell r="BS1433" t="str">
            <v/>
          </cell>
          <cell r="BU1433" t="str">
            <v>VICENT TAILERS LTD</v>
          </cell>
          <cell r="BV1433" t="str">
            <v/>
          </cell>
          <cell r="BW1433" t="str">
            <v/>
          </cell>
          <cell r="BX1433" t="str">
            <v/>
          </cell>
          <cell r="BY1433" t="str">
            <v/>
          </cell>
          <cell r="BZ1433" t="str">
            <v/>
          </cell>
          <cell r="CA1433" t="str">
            <v/>
          </cell>
          <cell r="CB1433" t="str">
            <v/>
          </cell>
          <cell r="CC1433" t="str">
            <v/>
          </cell>
          <cell r="CD1433" t="str">
            <v/>
          </cell>
          <cell r="CE1433" t="str">
            <v/>
          </cell>
          <cell r="CG1433" t="str">
            <v>VICENT TAILERS LTD</v>
          </cell>
          <cell r="CH1433" t="str">
            <v/>
          </cell>
          <cell r="CI1433" t="str">
            <v/>
          </cell>
          <cell r="CJ1433" t="str">
            <v/>
          </cell>
          <cell r="CK1433" t="str">
            <v/>
          </cell>
          <cell r="CL1433" t="str">
            <v/>
          </cell>
          <cell r="CM1433" t="str">
            <v/>
          </cell>
          <cell r="CN1433" t="str">
            <v/>
          </cell>
          <cell r="CO1433" t="str">
            <v/>
          </cell>
          <cell r="CP1433" t="str">
            <v/>
          </cell>
          <cell r="CQ1433" t="str">
            <v/>
          </cell>
          <cell r="CR1433" t="str">
            <v/>
          </cell>
          <cell r="CS1433" t="str">
            <v/>
          </cell>
          <cell r="CU1433" t="str">
            <v>VICENT TAILERS LTD</v>
          </cell>
          <cell r="CV1433" t="str">
            <v/>
          </cell>
          <cell r="CW1433" t="str">
            <v/>
          </cell>
          <cell r="CX1433" t="str">
            <v/>
          </cell>
          <cell r="CY1433" t="str">
            <v/>
          </cell>
          <cell r="CZ1433" t="str">
            <v/>
          </cell>
          <cell r="DA1433" t="str">
            <v/>
          </cell>
          <cell r="DB1433" t="str">
            <v/>
          </cell>
          <cell r="DC1433" t="str">
            <v/>
          </cell>
          <cell r="DD1433" t="str">
            <v/>
          </cell>
          <cell r="DE1433" t="str">
            <v/>
          </cell>
          <cell r="DG1433" t="str">
            <v>VICENT TAILERS LTD</v>
          </cell>
          <cell r="DH1433" t="str">
            <v/>
          </cell>
          <cell r="DI1433" t="str">
            <v/>
          </cell>
          <cell r="DJ1433" t="str">
            <v/>
          </cell>
          <cell r="DK1433" t="str">
            <v/>
          </cell>
          <cell r="DL1433" t="str">
            <v/>
          </cell>
          <cell r="DM1433" t="str">
            <v/>
          </cell>
          <cell r="DN1433" t="str">
            <v/>
          </cell>
          <cell r="DO1433" t="str">
            <v/>
          </cell>
          <cell r="DP1433" t="str">
            <v/>
          </cell>
          <cell r="DQ1433" t="str">
            <v/>
          </cell>
          <cell r="DR1433" t="str">
            <v/>
          </cell>
          <cell r="DS1433" t="str">
            <v/>
          </cell>
          <cell r="DU1433" t="str">
            <v>VICENT TAILERS LTD</v>
          </cell>
          <cell r="DV1433" t="str">
            <v/>
          </cell>
          <cell r="DW1433" t="str">
            <v/>
          </cell>
          <cell r="DX1433" t="str">
            <v/>
          </cell>
          <cell r="DY1433" t="str">
            <v/>
          </cell>
          <cell r="DZ1433" t="str">
            <v/>
          </cell>
          <cell r="EA1433" t="str">
            <v/>
          </cell>
          <cell r="EB1433" t="str">
            <v/>
          </cell>
          <cell r="EC1433" t="str">
            <v/>
          </cell>
          <cell r="ED1433" t="str">
            <v/>
          </cell>
          <cell r="EE1433" t="str">
            <v/>
          </cell>
        </row>
        <row r="1434">
          <cell r="AF1434" t="str">
            <v>VICTORIA COMPUTER COMPANY LIMITED - RUBAGA</v>
          </cell>
          <cell r="AG1434" t="str">
            <v>VICTORIA COMPUTER COMPANY LIMITED - RUBAGA</v>
          </cell>
          <cell r="AH1434" t="str">
            <v/>
          </cell>
          <cell r="AI1434" t="str">
            <v/>
          </cell>
          <cell r="AJ1434" t="str">
            <v/>
          </cell>
          <cell r="AK1434" t="str">
            <v/>
          </cell>
          <cell r="AL1434" t="str">
            <v/>
          </cell>
          <cell r="AM1434" t="str">
            <v/>
          </cell>
          <cell r="AN1434" t="str">
            <v/>
          </cell>
          <cell r="AO1434" t="str">
            <v/>
          </cell>
          <cell r="AP1434" t="str">
            <v/>
          </cell>
          <cell r="AQ1434" t="str">
            <v/>
          </cell>
          <cell r="AR1434" t="str">
            <v/>
          </cell>
          <cell r="AS1434" t="str">
            <v/>
          </cell>
          <cell r="AT1434">
            <v>0</v>
          </cell>
          <cell r="AU1434" t="str">
            <v>VICTORIA COMPUTER COMPANY LIMITED - RUBAGA</v>
          </cell>
          <cell r="AV1434" t="str">
            <v/>
          </cell>
          <cell r="AW1434" t="str">
            <v/>
          </cell>
          <cell r="AX1434" t="str">
            <v/>
          </cell>
          <cell r="AY1434" t="str">
            <v/>
          </cell>
          <cell r="AZ1434" t="str">
            <v/>
          </cell>
          <cell r="BA1434" t="str">
            <v/>
          </cell>
          <cell r="BB1434" t="str">
            <v/>
          </cell>
          <cell r="BC1434" t="str">
            <v/>
          </cell>
          <cell r="BD1434" t="str">
            <v/>
          </cell>
          <cell r="BE1434" t="str">
            <v/>
          </cell>
          <cell r="BG1434" t="str">
            <v>VICTORIA COMPUTER COMPANY LIMITED - RUBAGA</v>
          </cell>
          <cell r="BH1434" t="str">
            <v/>
          </cell>
          <cell r="BI1434" t="str">
            <v/>
          </cell>
          <cell r="BJ1434" t="str">
            <v/>
          </cell>
          <cell r="BK1434" t="str">
            <v/>
          </cell>
          <cell r="BL1434" t="str">
            <v/>
          </cell>
          <cell r="BM1434" t="str">
            <v/>
          </cell>
          <cell r="BN1434" t="str">
            <v/>
          </cell>
          <cell r="BO1434" t="str">
            <v/>
          </cell>
          <cell r="BP1434" t="str">
            <v/>
          </cell>
          <cell r="BQ1434" t="str">
            <v/>
          </cell>
          <cell r="BR1434" t="str">
            <v/>
          </cell>
          <cell r="BS1434" t="str">
            <v/>
          </cell>
          <cell r="BU1434" t="str">
            <v>VICTORIA COMPUTER COMPANY LIMITED - RUBAGA</v>
          </cell>
          <cell r="BV1434" t="str">
            <v/>
          </cell>
          <cell r="BW1434" t="str">
            <v/>
          </cell>
          <cell r="BX1434" t="str">
            <v/>
          </cell>
          <cell r="BY1434" t="str">
            <v/>
          </cell>
          <cell r="BZ1434" t="str">
            <v/>
          </cell>
          <cell r="CA1434" t="str">
            <v/>
          </cell>
          <cell r="CB1434" t="str">
            <v/>
          </cell>
          <cell r="CC1434" t="str">
            <v/>
          </cell>
          <cell r="CD1434" t="str">
            <v/>
          </cell>
          <cell r="CE1434" t="str">
            <v/>
          </cell>
          <cell r="CG1434" t="str">
            <v>VICTORIA COMPUTER COMPANY LIMITED - RUBAGA</v>
          </cell>
          <cell r="CH1434" t="str">
            <v/>
          </cell>
          <cell r="CI1434" t="str">
            <v/>
          </cell>
          <cell r="CJ1434" t="str">
            <v/>
          </cell>
          <cell r="CK1434" t="str">
            <v/>
          </cell>
          <cell r="CL1434" t="str">
            <v/>
          </cell>
          <cell r="CM1434" t="str">
            <v/>
          </cell>
          <cell r="CN1434" t="str">
            <v/>
          </cell>
          <cell r="CO1434" t="str">
            <v/>
          </cell>
          <cell r="CP1434" t="str">
            <v/>
          </cell>
          <cell r="CQ1434" t="str">
            <v/>
          </cell>
          <cell r="CR1434" t="str">
            <v/>
          </cell>
          <cell r="CS1434" t="str">
            <v/>
          </cell>
          <cell r="CU1434" t="str">
            <v>VICTORIA COMPUTER COMPANY LIMITED - RUBAGA</v>
          </cell>
          <cell r="CV1434" t="str">
            <v/>
          </cell>
          <cell r="CW1434" t="str">
            <v/>
          </cell>
          <cell r="CX1434" t="str">
            <v/>
          </cell>
          <cell r="CY1434" t="str">
            <v/>
          </cell>
          <cell r="CZ1434" t="str">
            <v/>
          </cell>
          <cell r="DA1434" t="str">
            <v/>
          </cell>
          <cell r="DB1434" t="str">
            <v/>
          </cell>
          <cell r="DC1434" t="str">
            <v/>
          </cell>
          <cell r="DD1434" t="str">
            <v/>
          </cell>
          <cell r="DE1434" t="str">
            <v/>
          </cell>
          <cell r="DG1434" t="str">
            <v>VICTORIA COMPUTER COMPANY LIMITED - RUBAGA</v>
          </cell>
          <cell r="DH1434" t="str">
            <v/>
          </cell>
          <cell r="DI1434" t="str">
            <v/>
          </cell>
          <cell r="DJ1434" t="str">
            <v/>
          </cell>
          <cell r="DK1434" t="str">
            <v/>
          </cell>
          <cell r="DL1434" t="str">
            <v/>
          </cell>
          <cell r="DM1434" t="str">
            <v/>
          </cell>
          <cell r="DN1434" t="str">
            <v/>
          </cell>
          <cell r="DO1434" t="str">
            <v/>
          </cell>
          <cell r="DP1434" t="str">
            <v/>
          </cell>
          <cell r="DQ1434" t="str">
            <v/>
          </cell>
          <cell r="DR1434" t="str">
            <v/>
          </cell>
          <cell r="DS1434" t="str">
            <v/>
          </cell>
          <cell r="DU1434" t="str">
            <v>VICTORIA COMPUTER COMPANY LIMITED - RUBAGA</v>
          </cell>
          <cell r="DV1434" t="str">
            <v/>
          </cell>
          <cell r="DW1434" t="str">
            <v/>
          </cell>
          <cell r="DX1434" t="str">
            <v/>
          </cell>
          <cell r="DY1434" t="str">
            <v/>
          </cell>
          <cell r="DZ1434" t="str">
            <v/>
          </cell>
          <cell r="EA1434" t="str">
            <v/>
          </cell>
          <cell r="EB1434" t="str">
            <v/>
          </cell>
          <cell r="EC1434" t="str">
            <v/>
          </cell>
          <cell r="ED1434" t="str">
            <v/>
          </cell>
          <cell r="EE1434" t="str">
            <v/>
          </cell>
        </row>
        <row r="1435">
          <cell r="AF1435" t="str">
            <v>VICTORY CHRISTIAN CENTER</v>
          </cell>
          <cell r="AG1435" t="str">
            <v>VICTORY CHRISTIAN CENTER</v>
          </cell>
          <cell r="AH1435" t="str">
            <v/>
          </cell>
          <cell r="AI1435" t="str">
            <v/>
          </cell>
          <cell r="AJ1435">
            <v>2</v>
          </cell>
          <cell r="AK1435" t="str">
            <v/>
          </cell>
          <cell r="AL1435" t="str">
            <v/>
          </cell>
          <cell r="AM1435" t="str">
            <v/>
          </cell>
          <cell r="AN1435" t="str">
            <v/>
          </cell>
          <cell r="AO1435" t="str">
            <v/>
          </cell>
          <cell r="AP1435" t="str">
            <v/>
          </cell>
          <cell r="AQ1435" t="str">
            <v/>
          </cell>
          <cell r="AR1435" t="str">
            <v/>
          </cell>
          <cell r="AS1435" t="str">
            <v/>
          </cell>
          <cell r="AT1435">
            <v>2</v>
          </cell>
          <cell r="AU1435" t="str">
            <v>VICTORY CHRISTIAN CENTER</v>
          </cell>
          <cell r="AV1435" t="str">
            <v/>
          </cell>
          <cell r="AW1435" t="str">
            <v/>
          </cell>
          <cell r="AX1435" t="str">
            <v/>
          </cell>
          <cell r="AY1435" t="str">
            <v/>
          </cell>
          <cell r="AZ1435" t="str">
            <v/>
          </cell>
          <cell r="BA1435" t="str">
            <v/>
          </cell>
          <cell r="BB1435" t="str">
            <v/>
          </cell>
          <cell r="BC1435" t="str">
            <v/>
          </cell>
          <cell r="BD1435" t="str">
            <v/>
          </cell>
          <cell r="BE1435" t="str">
            <v/>
          </cell>
          <cell r="BG1435" t="str">
            <v>VICTORY CHRISTIAN CENTER</v>
          </cell>
          <cell r="BH1435" t="str">
            <v/>
          </cell>
          <cell r="BI1435" t="str">
            <v/>
          </cell>
          <cell r="BJ1435">
            <v>2</v>
          </cell>
          <cell r="BK1435" t="str">
            <v/>
          </cell>
          <cell r="BL1435" t="str">
            <v/>
          </cell>
          <cell r="BM1435" t="str">
            <v/>
          </cell>
          <cell r="BN1435" t="str">
            <v/>
          </cell>
          <cell r="BO1435" t="str">
            <v/>
          </cell>
          <cell r="BP1435" t="str">
            <v/>
          </cell>
          <cell r="BQ1435" t="str">
            <v/>
          </cell>
          <cell r="BR1435" t="str">
            <v/>
          </cell>
          <cell r="BS1435" t="str">
            <v/>
          </cell>
          <cell r="BU1435" t="str">
            <v>VICTORY CHRISTIAN CENTER</v>
          </cell>
          <cell r="BV1435" t="str">
            <v/>
          </cell>
          <cell r="BW1435" t="str">
            <v/>
          </cell>
          <cell r="BX1435" t="str">
            <v/>
          </cell>
          <cell r="BY1435" t="str">
            <v/>
          </cell>
          <cell r="BZ1435" t="str">
            <v/>
          </cell>
          <cell r="CA1435" t="str">
            <v/>
          </cell>
          <cell r="CB1435" t="str">
            <v/>
          </cell>
          <cell r="CC1435" t="str">
            <v/>
          </cell>
          <cell r="CD1435" t="str">
            <v/>
          </cell>
          <cell r="CE1435" t="str">
            <v/>
          </cell>
          <cell r="CG1435" t="str">
            <v>VICTORY CHRISTIAN CENTER</v>
          </cell>
          <cell r="CH1435" t="str">
            <v/>
          </cell>
          <cell r="CI1435" t="str">
            <v/>
          </cell>
          <cell r="CJ1435">
            <v>6000</v>
          </cell>
          <cell r="CK1435" t="str">
            <v/>
          </cell>
          <cell r="CL1435" t="str">
            <v/>
          </cell>
          <cell r="CM1435" t="str">
            <v/>
          </cell>
          <cell r="CN1435" t="str">
            <v/>
          </cell>
          <cell r="CO1435" t="str">
            <v/>
          </cell>
          <cell r="CP1435" t="str">
            <v/>
          </cell>
          <cell r="CQ1435" t="str">
            <v/>
          </cell>
          <cell r="CR1435" t="str">
            <v/>
          </cell>
          <cell r="CS1435" t="str">
            <v/>
          </cell>
          <cell r="CU1435" t="str">
            <v>VICTORY CHRISTIAN CENTER</v>
          </cell>
          <cell r="CV1435" t="str">
            <v/>
          </cell>
          <cell r="CW1435" t="str">
            <v/>
          </cell>
          <cell r="CX1435" t="str">
            <v/>
          </cell>
          <cell r="CY1435" t="str">
            <v/>
          </cell>
          <cell r="CZ1435" t="str">
            <v/>
          </cell>
          <cell r="DA1435" t="str">
            <v/>
          </cell>
          <cell r="DB1435" t="str">
            <v/>
          </cell>
          <cell r="DC1435" t="str">
            <v/>
          </cell>
          <cell r="DD1435" t="str">
            <v/>
          </cell>
          <cell r="DE1435" t="str">
            <v/>
          </cell>
          <cell r="DG1435" t="str">
            <v>VICTORY CHRISTIAN CENTER</v>
          </cell>
          <cell r="DH1435" t="str">
            <v/>
          </cell>
          <cell r="DI1435" t="str">
            <v/>
          </cell>
          <cell r="DJ1435">
            <v>800</v>
          </cell>
          <cell r="DK1435" t="str">
            <v/>
          </cell>
          <cell r="DL1435" t="str">
            <v/>
          </cell>
          <cell r="DM1435" t="str">
            <v/>
          </cell>
          <cell r="DN1435" t="str">
            <v/>
          </cell>
          <cell r="DO1435" t="str">
            <v/>
          </cell>
          <cell r="DP1435" t="str">
            <v/>
          </cell>
          <cell r="DQ1435" t="str">
            <v/>
          </cell>
          <cell r="DR1435" t="str">
            <v/>
          </cell>
          <cell r="DS1435" t="str">
            <v/>
          </cell>
          <cell r="DU1435" t="str">
            <v>VICTORY CHRISTIAN CENTER</v>
          </cell>
          <cell r="DV1435" t="str">
            <v/>
          </cell>
          <cell r="DW1435" t="str">
            <v/>
          </cell>
          <cell r="DX1435" t="str">
            <v/>
          </cell>
          <cell r="DY1435" t="str">
            <v/>
          </cell>
          <cell r="DZ1435" t="str">
            <v/>
          </cell>
          <cell r="EA1435" t="str">
            <v/>
          </cell>
          <cell r="EB1435" t="str">
            <v/>
          </cell>
          <cell r="EC1435" t="str">
            <v/>
          </cell>
          <cell r="ED1435" t="str">
            <v/>
          </cell>
          <cell r="EE1435" t="str">
            <v/>
          </cell>
        </row>
        <row r="1436">
          <cell r="AF1436" t="str">
            <v>VIENNA FARMERS SHOP</v>
          </cell>
          <cell r="AG1436" t="str">
            <v>VIENNA FARMERS SHOP</v>
          </cell>
          <cell r="AH1436" t="str">
            <v/>
          </cell>
          <cell r="AI1436" t="str">
            <v/>
          </cell>
          <cell r="AJ1436" t="str">
            <v/>
          </cell>
          <cell r="AK1436" t="str">
            <v/>
          </cell>
          <cell r="AL1436" t="str">
            <v/>
          </cell>
          <cell r="AM1436" t="str">
            <v/>
          </cell>
          <cell r="AN1436" t="str">
            <v/>
          </cell>
          <cell r="AO1436" t="str">
            <v/>
          </cell>
          <cell r="AP1436" t="str">
            <v/>
          </cell>
          <cell r="AQ1436" t="str">
            <v/>
          </cell>
          <cell r="AR1436" t="str">
            <v/>
          </cell>
          <cell r="AS1436" t="str">
            <v/>
          </cell>
          <cell r="AT1436">
            <v>0</v>
          </cell>
          <cell r="AU1436" t="str">
            <v>VIENNA FARMERS SHOP</v>
          </cell>
          <cell r="AV1436" t="str">
            <v/>
          </cell>
          <cell r="AW1436" t="str">
            <v/>
          </cell>
          <cell r="AX1436" t="str">
            <v/>
          </cell>
          <cell r="AY1436" t="str">
            <v/>
          </cell>
          <cell r="AZ1436" t="str">
            <v/>
          </cell>
          <cell r="BA1436" t="str">
            <v/>
          </cell>
          <cell r="BB1436" t="str">
            <v/>
          </cell>
          <cell r="BC1436" t="str">
            <v/>
          </cell>
          <cell r="BD1436" t="str">
            <v/>
          </cell>
          <cell r="BE1436" t="str">
            <v/>
          </cell>
          <cell r="BG1436" t="str">
            <v>VIENNA FARMERS SHOP</v>
          </cell>
          <cell r="BH1436" t="str">
            <v/>
          </cell>
          <cell r="BI1436" t="str">
            <v/>
          </cell>
          <cell r="BJ1436" t="str">
            <v/>
          </cell>
          <cell r="BK1436" t="str">
            <v/>
          </cell>
          <cell r="BL1436" t="str">
            <v/>
          </cell>
          <cell r="BM1436" t="str">
            <v/>
          </cell>
          <cell r="BN1436" t="str">
            <v/>
          </cell>
          <cell r="BO1436" t="str">
            <v/>
          </cell>
          <cell r="BP1436" t="str">
            <v/>
          </cell>
          <cell r="BQ1436" t="str">
            <v/>
          </cell>
          <cell r="BR1436" t="str">
            <v/>
          </cell>
          <cell r="BS1436" t="str">
            <v/>
          </cell>
          <cell r="BU1436" t="str">
            <v>VIENNA FARMERS SHOP</v>
          </cell>
          <cell r="BV1436" t="str">
            <v/>
          </cell>
          <cell r="BW1436" t="str">
            <v/>
          </cell>
          <cell r="BX1436" t="str">
            <v/>
          </cell>
          <cell r="BY1436" t="str">
            <v/>
          </cell>
          <cell r="BZ1436" t="str">
            <v/>
          </cell>
          <cell r="CA1436" t="str">
            <v/>
          </cell>
          <cell r="CB1436" t="str">
            <v/>
          </cell>
          <cell r="CC1436" t="str">
            <v/>
          </cell>
          <cell r="CD1436" t="str">
            <v/>
          </cell>
          <cell r="CE1436" t="str">
            <v/>
          </cell>
          <cell r="CG1436" t="str">
            <v>VIENNA FARMERS SHOP</v>
          </cell>
          <cell r="CH1436" t="str">
            <v/>
          </cell>
          <cell r="CI1436" t="str">
            <v/>
          </cell>
          <cell r="CJ1436" t="str">
            <v/>
          </cell>
          <cell r="CK1436" t="str">
            <v/>
          </cell>
          <cell r="CL1436" t="str">
            <v/>
          </cell>
          <cell r="CM1436" t="str">
            <v/>
          </cell>
          <cell r="CN1436" t="str">
            <v/>
          </cell>
          <cell r="CO1436" t="str">
            <v/>
          </cell>
          <cell r="CP1436" t="str">
            <v/>
          </cell>
          <cell r="CQ1436" t="str">
            <v/>
          </cell>
          <cell r="CR1436" t="str">
            <v/>
          </cell>
          <cell r="CS1436" t="str">
            <v/>
          </cell>
          <cell r="CU1436" t="str">
            <v>VIENNA FARMERS SHOP</v>
          </cell>
          <cell r="CV1436" t="str">
            <v/>
          </cell>
          <cell r="CW1436" t="str">
            <v/>
          </cell>
          <cell r="CX1436" t="str">
            <v/>
          </cell>
          <cell r="CY1436" t="str">
            <v/>
          </cell>
          <cell r="CZ1436" t="str">
            <v/>
          </cell>
          <cell r="DA1436" t="str">
            <v/>
          </cell>
          <cell r="DB1436" t="str">
            <v/>
          </cell>
          <cell r="DC1436" t="str">
            <v/>
          </cell>
          <cell r="DD1436" t="str">
            <v/>
          </cell>
          <cell r="DE1436" t="str">
            <v/>
          </cell>
          <cell r="DG1436" t="str">
            <v>VIENNA FARMERS SHOP</v>
          </cell>
          <cell r="DH1436" t="str">
            <v/>
          </cell>
          <cell r="DI1436" t="str">
            <v/>
          </cell>
          <cell r="DJ1436" t="str">
            <v/>
          </cell>
          <cell r="DK1436" t="str">
            <v/>
          </cell>
          <cell r="DL1436" t="str">
            <v/>
          </cell>
          <cell r="DM1436" t="str">
            <v/>
          </cell>
          <cell r="DN1436" t="str">
            <v/>
          </cell>
          <cell r="DO1436" t="str">
            <v/>
          </cell>
          <cell r="DP1436" t="str">
            <v/>
          </cell>
          <cell r="DQ1436" t="str">
            <v/>
          </cell>
          <cell r="DR1436" t="str">
            <v/>
          </cell>
          <cell r="DS1436" t="str">
            <v/>
          </cell>
          <cell r="DU1436" t="str">
            <v>VIENNA FARMERS SHOP</v>
          </cell>
          <cell r="DV1436" t="str">
            <v/>
          </cell>
          <cell r="DW1436" t="str">
            <v/>
          </cell>
          <cell r="DX1436" t="str">
            <v/>
          </cell>
          <cell r="DY1436" t="str">
            <v/>
          </cell>
          <cell r="DZ1436" t="str">
            <v/>
          </cell>
          <cell r="EA1436" t="str">
            <v/>
          </cell>
          <cell r="EB1436" t="str">
            <v/>
          </cell>
          <cell r="EC1436" t="str">
            <v/>
          </cell>
          <cell r="ED1436" t="str">
            <v/>
          </cell>
          <cell r="EE1436" t="str">
            <v/>
          </cell>
        </row>
        <row r="1437">
          <cell r="AF1437" t="str">
            <v>VINA COMPANY LIMITED-KASESE</v>
          </cell>
          <cell r="AG1437" t="str">
            <v>VINA COMPANY LIMITED-KASESE</v>
          </cell>
          <cell r="AH1437" t="str">
            <v/>
          </cell>
          <cell r="AI1437" t="str">
            <v/>
          </cell>
          <cell r="AJ1437" t="str">
            <v/>
          </cell>
          <cell r="AK1437" t="str">
            <v/>
          </cell>
          <cell r="AL1437" t="str">
            <v/>
          </cell>
          <cell r="AM1437" t="str">
            <v/>
          </cell>
          <cell r="AN1437" t="str">
            <v/>
          </cell>
          <cell r="AO1437" t="str">
            <v/>
          </cell>
          <cell r="AP1437" t="str">
            <v/>
          </cell>
          <cell r="AQ1437" t="str">
            <v/>
          </cell>
          <cell r="AR1437" t="str">
            <v/>
          </cell>
          <cell r="AS1437" t="str">
            <v/>
          </cell>
          <cell r="AT1437">
            <v>0</v>
          </cell>
          <cell r="AU1437" t="str">
            <v>VINA COMPANY LIMITED-KASESE</v>
          </cell>
          <cell r="AV1437" t="str">
            <v/>
          </cell>
          <cell r="AW1437" t="str">
            <v/>
          </cell>
          <cell r="AX1437" t="str">
            <v/>
          </cell>
          <cell r="AY1437" t="str">
            <v/>
          </cell>
          <cell r="AZ1437" t="str">
            <v/>
          </cell>
          <cell r="BA1437" t="str">
            <v/>
          </cell>
          <cell r="BB1437" t="str">
            <v/>
          </cell>
          <cell r="BC1437" t="str">
            <v/>
          </cell>
          <cell r="BD1437" t="str">
            <v/>
          </cell>
          <cell r="BE1437" t="str">
            <v/>
          </cell>
          <cell r="BG1437" t="str">
            <v>VINA COMPANY LIMITED-KASESE</v>
          </cell>
          <cell r="BH1437" t="str">
            <v/>
          </cell>
          <cell r="BI1437" t="str">
            <v/>
          </cell>
          <cell r="BJ1437" t="str">
            <v/>
          </cell>
          <cell r="BK1437" t="str">
            <v/>
          </cell>
          <cell r="BL1437" t="str">
            <v/>
          </cell>
          <cell r="BM1437" t="str">
            <v/>
          </cell>
          <cell r="BN1437" t="str">
            <v/>
          </cell>
          <cell r="BO1437" t="str">
            <v/>
          </cell>
          <cell r="BP1437" t="str">
            <v/>
          </cell>
          <cell r="BQ1437" t="str">
            <v/>
          </cell>
          <cell r="BR1437" t="str">
            <v/>
          </cell>
          <cell r="BS1437" t="str">
            <v/>
          </cell>
          <cell r="BU1437" t="str">
            <v>VINA COMPANY LIMITED-KASESE</v>
          </cell>
          <cell r="BV1437" t="str">
            <v/>
          </cell>
          <cell r="BW1437" t="str">
            <v/>
          </cell>
          <cell r="BX1437" t="str">
            <v/>
          </cell>
          <cell r="BY1437" t="str">
            <v/>
          </cell>
          <cell r="BZ1437" t="str">
            <v/>
          </cell>
          <cell r="CA1437" t="str">
            <v/>
          </cell>
          <cell r="CB1437" t="str">
            <v/>
          </cell>
          <cell r="CC1437" t="str">
            <v/>
          </cell>
          <cell r="CD1437" t="str">
            <v/>
          </cell>
          <cell r="CE1437" t="str">
            <v/>
          </cell>
          <cell r="CG1437" t="str">
            <v>VINA COMPANY LIMITED-KASESE</v>
          </cell>
          <cell r="CH1437" t="str">
            <v/>
          </cell>
          <cell r="CI1437" t="str">
            <v/>
          </cell>
          <cell r="CJ1437" t="str">
            <v/>
          </cell>
          <cell r="CK1437" t="str">
            <v/>
          </cell>
          <cell r="CL1437" t="str">
            <v/>
          </cell>
          <cell r="CM1437" t="str">
            <v/>
          </cell>
          <cell r="CN1437" t="str">
            <v/>
          </cell>
          <cell r="CO1437" t="str">
            <v/>
          </cell>
          <cell r="CP1437" t="str">
            <v/>
          </cell>
          <cell r="CQ1437" t="str">
            <v/>
          </cell>
          <cell r="CR1437" t="str">
            <v/>
          </cell>
          <cell r="CS1437" t="str">
            <v/>
          </cell>
          <cell r="CU1437" t="str">
            <v>VINA COMPANY LIMITED-KASESE</v>
          </cell>
          <cell r="CV1437" t="str">
            <v/>
          </cell>
          <cell r="CW1437" t="str">
            <v/>
          </cell>
          <cell r="CX1437" t="str">
            <v/>
          </cell>
          <cell r="CY1437" t="str">
            <v/>
          </cell>
          <cell r="CZ1437" t="str">
            <v/>
          </cell>
          <cell r="DA1437" t="str">
            <v/>
          </cell>
          <cell r="DB1437" t="str">
            <v/>
          </cell>
          <cell r="DC1437" t="str">
            <v/>
          </cell>
          <cell r="DD1437" t="str">
            <v/>
          </cell>
          <cell r="DE1437" t="str">
            <v/>
          </cell>
          <cell r="DG1437" t="str">
            <v>VINA COMPANY LIMITED-KASESE</v>
          </cell>
          <cell r="DH1437" t="str">
            <v/>
          </cell>
          <cell r="DI1437" t="str">
            <v/>
          </cell>
          <cell r="DJ1437" t="str">
            <v/>
          </cell>
          <cell r="DK1437" t="str">
            <v/>
          </cell>
          <cell r="DL1437" t="str">
            <v/>
          </cell>
          <cell r="DM1437" t="str">
            <v/>
          </cell>
          <cell r="DN1437" t="str">
            <v/>
          </cell>
          <cell r="DO1437" t="str">
            <v/>
          </cell>
          <cell r="DP1437" t="str">
            <v/>
          </cell>
          <cell r="DQ1437" t="str">
            <v/>
          </cell>
          <cell r="DR1437" t="str">
            <v/>
          </cell>
          <cell r="DS1437" t="str">
            <v/>
          </cell>
          <cell r="DU1437" t="str">
            <v>VINA COMPANY LIMITED-KASESE</v>
          </cell>
          <cell r="DV1437" t="str">
            <v/>
          </cell>
          <cell r="DW1437" t="str">
            <v/>
          </cell>
          <cell r="DX1437" t="str">
            <v/>
          </cell>
          <cell r="DY1437" t="str">
            <v/>
          </cell>
          <cell r="DZ1437" t="str">
            <v/>
          </cell>
          <cell r="EA1437" t="str">
            <v/>
          </cell>
          <cell r="EB1437" t="str">
            <v/>
          </cell>
          <cell r="EC1437" t="str">
            <v/>
          </cell>
          <cell r="ED1437" t="str">
            <v/>
          </cell>
          <cell r="EE1437" t="str">
            <v/>
          </cell>
        </row>
        <row r="1438">
          <cell r="AF1438" t="str">
            <v>VISION FUND UGANDA LIMITED</v>
          </cell>
          <cell r="AG1438" t="str">
            <v>VISION FUND UGANDA LIMITED</v>
          </cell>
          <cell r="AU1438" t="str">
            <v>VISION FUND UGANDA LIMITED</v>
          </cell>
          <cell r="BD1438">
            <v>448</v>
          </cell>
          <cell r="BE1438">
            <v>197</v>
          </cell>
          <cell r="BG1438" t="str">
            <v>VISION FUND UGANDA LIMITED</v>
          </cell>
          <cell r="BU1438" t="str">
            <v>VISION FUND UGANDA LIMITED</v>
          </cell>
          <cell r="CD1438">
            <v>807</v>
          </cell>
          <cell r="CE1438">
            <v>325</v>
          </cell>
          <cell r="CG1438" t="str">
            <v>VISION FUND UGANDA LIMITED</v>
          </cell>
          <cell r="CH1438" t="str">
            <v/>
          </cell>
          <cell r="CI1438" t="str">
            <v/>
          </cell>
          <cell r="CJ1438" t="str">
            <v/>
          </cell>
          <cell r="CK1438" t="str">
            <v/>
          </cell>
          <cell r="CL1438" t="str">
            <v/>
          </cell>
          <cell r="CM1438" t="str">
            <v/>
          </cell>
          <cell r="CN1438" t="str">
            <v/>
          </cell>
          <cell r="CO1438" t="str">
            <v/>
          </cell>
          <cell r="CP1438" t="str">
            <v/>
          </cell>
          <cell r="CQ1438" t="str">
            <v/>
          </cell>
          <cell r="CR1438" t="str">
            <v/>
          </cell>
          <cell r="CS1438" t="str">
            <v/>
          </cell>
          <cell r="CU1438" t="str">
            <v>VISION FUND UGANDA LIMITED</v>
          </cell>
          <cell r="DD1438">
            <v>132838800</v>
          </cell>
          <cell r="DE1438">
            <v>51051050</v>
          </cell>
          <cell r="DG1438" t="str">
            <v>VISION FUND UGANDA LIMITED</v>
          </cell>
          <cell r="DU1438" t="str">
            <v>VISION FUND UGANDA LIMITED</v>
          </cell>
          <cell r="ED1438">
            <v>734200</v>
          </cell>
          <cell r="EE1438">
            <v>287640</v>
          </cell>
        </row>
        <row r="1439">
          <cell r="AF1439" t="str">
            <v>VISION FUND UGANDA LIMITED</v>
          </cell>
          <cell r="AG1439" t="str">
            <v>VISION FUND UGANDA LIMITED</v>
          </cell>
          <cell r="AU1439" t="str">
            <v>VISION FUND UGANDA LIMITED</v>
          </cell>
          <cell r="BD1439">
            <v>448</v>
          </cell>
          <cell r="BE1439">
            <v>197</v>
          </cell>
          <cell r="BG1439" t="str">
            <v>VISION FUND UGANDA LIMITED</v>
          </cell>
          <cell r="BU1439" t="str">
            <v>VISION FUND UGANDA LIMITED</v>
          </cell>
          <cell r="CD1439">
            <v>807</v>
          </cell>
          <cell r="CE1439">
            <v>325</v>
          </cell>
          <cell r="CG1439" t="str">
            <v>VISION FUND UGANDA LIMITED</v>
          </cell>
          <cell r="CH1439" t="str">
            <v/>
          </cell>
          <cell r="CI1439" t="str">
            <v/>
          </cell>
          <cell r="CJ1439" t="str">
            <v/>
          </cell>
          <cell r="CK1439" t="str">
            <v/>
          </cell>
          <cell r="CL1439" t="str">
            <v/>
          </cell>
          <cell r="CM1439" t="str">
            <v/>
          </cell>
          <cell r="CN1439" t="str">
            <v/>
          </cell>
          <cell r="CO1439" t="str">
            <v/>
          </cell>
          <cell r="CP1439" t="str">
            <v/>
          </cell>
          <cell r="CQ1439" t="str">
            <v/>
          </cell>
          <cell r="CR1439" t="str">
            <v/>
          </cell>
          <cell r="CS1439" t="str">
            <v/>
          </cell>
          <cell r="CU1439" t="str">
            <v>VISION FUND UGANDA LIMITED</v>
          </cell>
          <cell r="DD1439">
            <v>132838800</v>
          </cell>
          <cell r="DE1439">
            <v>51051050</v>
          </cell>
          <cell r="DG1439" t="str">
            <v>VISION FUND UGANDA LIMITED</v>
          </cell>
          <cell r="DU1439" t="str">
            <v>VISION FUND UGANDA LIMITED</v>
          </cell>
          <cell r="ED1439">
            <v>734200</v>
          </cell>
          <cell r="EE1439">
            <v>287640</v>
          </cell>
        </row>
        <row r="1440">
          <cell r="AF1440" t="str">
            <v>VISION FUND UGANDA LIMITED</v>
          </cell>
          <cell r="AG1440" t="str">
            <v>VISION FUND UGANDA LIMITED</v>
          </cell>
          <cell r="AU1440" t="str">
            <v>VISION FUND UGANDA LIMITED</v>
          </cell>
          <cell r="BD1440">
            <v>448</v>
          </cell>
          <cell r="BE1440">
            <v>197</v>
          </cell>
          <cell r="BG1440" t="str">
            <v>VISION FUND UGANDA LIMITED</v>
          </cell>
          <cell r="BU1440" t="str">
            <v>VISION FUND UGANDA LIMITED</v>
          </cell>
          <cell r="CD1440">
            <v>807</v>
          </cell>
          <cell r="CE1440">
            <v>325</v>
          </cell>
          <cell r="CG1440" t="str">
            <v>VISION FUND UGANDA LIMITED</v>
          </cell>
          <cell r="CH1440" t="str">
            <v/>
          </cell>
          <cell r="CI1440" t="str">
            <v/>
          </cell>
          <cell r="CJ1440" t="str">
            <v/>
          </cell>
          <cell r="CK1440" t="str">
            <v/>
          </cell>
          <cell r="CL1440" t="str">
            <v/>
          </cell>
          <cell r="CM1440" t="str">
            <v/>
          </cell>
          <cell r="CN1440" t="str">
            <v/>
          </cell>
          <cell r="CO1440" t="str">
            <v/>
          </cell>
          <cell r="CP1440" t="str">
            <v/>
          </cell>
          <cell r="CQ1440" t="str">
            <v/>
          </cell>
          <cell r="CR1440" t="str">
            <v/>
          </cell>
          <cell r="CS1440" t="str">
            <v/>
          </cell>
          <cell r="CU1440" t="str">
            <v>VISION FUND UGANDA LIMITED</v>
          </cell>
          <cell r="DD1440">
            <v>132838800</v>
          </cell>
          <cell r="DE1440">
            <v>51051050</v>
          </cell>
          <cell r="DG1440" t="str">
            <v>VISION FUND UGANDA LIMITED</v>
          </cell>
          <cell r="DU1440" t="str">
            <v>VISION FUND UGANDA LIMITED</v>
          </cell>
          <cell r="ED1440">
            <v>734200</v>
          </cell>
          <cell r="EE1440">
            <v>287640</v>
          </cell>
        </row>
        <row r="1441">
          <cell r="AF1441" t="str">
            <v>VISION FUND UGANDA LIMITED</v>
          </cell>
          <cell r="AG1441" t="str">
            <v>VISION FUND UGANDA LIMITED</v>
          </cell>
          <cell r="AU1441" t="str">
            <v>VISION FUND UGANDA LIMITED</v>
          </cell>
          <cell r="BD1441">
            <v>448</v>
          </cell>
          <cell r="BE1441">
            <v>197</v>
          </cell>
          <cell r="BG1441" t="str">
            <v>VISION FUND UGANDA LIMITED</v>
          </cell>
          <cell r="BU1441" t="str">
            <v>VISION FUND UGANDA LIMITED</v>
          </cell>
          <cell r="CD1441">
            <v>807</v>
          </cell>
          <cell r="CE1441">
            <v>325</v>
          </cell>
          <cell r="CG1441" t="str">
            <v>VISION FUND UGANDA LIMITED</v>
          </cell>
          <cell r="CH1441" t="str">
            <v/>
          </cell>
          <cell r="CI1441" t="str">
            <v/>
          </cell>
          <cell r="CJ1441" t="str">
            <v/>
          </cell>
          <cell r="CK1441" t="str">
            <v/>
          </cell>
          <cell r="CL1441" t="str">
            <v/>
          </cell>
          <cell r="CM1441" t="str">
            <v/>
          </cell>
          <cell r="CN1441" t="str">
            <v/>
          </cell>
          <cell r="CO1441" t="str">
            <v/>
          </cell>
          <cell r="CP1441" t="str">
            <v/>
          </cell>
          <cell r="CQ1441" t="str">
            <v/>
          </cell>
          <cell r="CR1441" t="str">
            <v/>
          </cell>
          <cell r="CS1441" t="str">
            <v/>
          </cell>
          <cell r="CU1441" t="str">
            <v>VISION FUND UGANDA LIMITED</v>
          </cell>
          <cell r="DD1441">
            <v>132838800</v>
          </cell>
          <cell r="DE1441">
            <v>51051050</v>
          </cell>
          <cell r="DG1441" t="str">
            <v>VISION FUND UGANDA LIMITED</v>
          </cell>
          <cell r="DU1441" t="str">
            <v>VISION FUND UGANDA LIMITED</v>
          </cell>
          <cell r="ED1441">
            <v>734200</v>
          </cell>
          <cell r="EE1441">
            <v>287640</v>
          </cell>
        </row>
        <row r="1442">
          <cell r="AF1442" t="str">
            <v>VISION FUND UGANDA LIMITED</v>
          </cell>
          <cell r="AG1442" t="str">
            <v>VISION FUND UGANDA LIMITED</v>
          </cell>
          <cell r="AU1442" t="str">
            <v>VISION FUND UGANDA LIMITED</v>
          </cell>
          <cell r="BD1442">
            <v>448</v>
          </cell>
          <cell r="BE1442">
            <v>197</v>
          </cell>
          <cell r="BG1442" t="str">
            <v>VISION FUND UGANDA LIMITED</v>
          </cell>
          <cell r="BU1442" t="str">
            <v>VISION FUND UGANDA LIMITED</v>
          </cell>
          <cell r="CD1442">
            <v>807</v>
          </cell>
          <cell r="CE1442">
            <v>325</v>
          </cell>
          <cell r="CG1442" t="str">
            <v>VISION FUND UGANDA LIMITED</v>
          </cell>
          <cell r="CH1442" t="str">
            <v/>
          </cell>
          <cell r="CI1442" t="str">
            <v/>
          </cell>
          <cell r="CJ1442" t="str">
            <v/>
          </cell>
          <cell r="CK1442" t="str">
            <v/>
          </cell>
          <cell r="CL1442" t="str">
            <v/>
          </cell>
          <cell r="CM1442" t="str">
            <v/>
          </cell>
          <cell r="CN1442" t="str">
            <v/>
          </cell>
          <cell r="CO1442" t="str">
            <v/>
          </cell>
          <cell r="CP1442" t="str">
            <v/>
          </cell>
          <cell r="CQ1442" t="str">
            <v/>
          </cell>
          <cell r="CR1442" t="str">
            <v/>
          </cell>
          <cell r="CS1442" t="str">
            <v/>
          </cell>
          <cell r="CU1442" t="str">
            <v>VISION FUND UGANDA LIMITED</v>
          </cell>
          <cell r="DD1442">
            <v>132838800</v>
          </cell>
          <cell r="DE1442">
            <v>51051050</v>
          </cell>
          <cell r="DG1442" t="str">
            <v>VISION FUND UGANDA LIMITED</v>
          </cell>
          <cell r="DU1442" t="str">
            <v>VISION FUND UGANDA LIMITED</v>
          </cell>
          <cell r="ED1442">
            <v>734200</v>
          </cell>
          <cell r="EE1442">
            <v>287640</v>
          </cell>
        </row>
        <row r="1443">
          <cell r="AF1443" t="str">
            <v>VISION FUND UGANDA LIMITED</v>
          </cell>
          <cell r="AG1443" t="str">
            <v>VISION FUND UGANDA LIMITED</v>
          </cell>
          <cell r="AU1443" t="str">
            <v>VISION FUND UGANDA LIMITED</v>
          </cell>
          <cell r="BD1443">
            <v>448</v>
          </cell>
          <cell r="BE1443">
            <v>197</v>
          </cell>
          <cell r="BG1443" t="str">
            <v>VISION FUND UGANDA LIMITED</v>
          </cell>
          <cell r="BU1443" t="str">
            <v>VISION FUND UGANDA LIMITED</v>
          </cell>
          <cell r="CD1443">
            <v>807</v>
          </cell>
          <cell r="CE1443">
            <v>325</v>
          </cell>
          <cell r="CG1443" t="str">
            <v>VISION FUND UGANDA LIMITED</v>
          </cell>
          <cell r="CH1443" t="str">
            <v/>
          </cell>
          <cell r="CI1443" t="str">
            <v/>
          </cell>
          <cell r="CJ1443" t="str">
            <v/>
          </cell>
          <cell r="CK1443" t="str">
            <v/>
          </cell>
          <cell r="CL1443" t="str">
            <v/>
          </cell>
          <cell r="CM1443" t="str">
            <v/>
          </cell>
          <cell r="CN1443" t="str">
            <v/>
          </cell>
          <cell r="CO1443" t="str">
            <v/>
          </cell>
          <cell r="CP1443" t="str">
            <v/>
          </cell>
          <cell r="CQ1443" t="str">
            <v/>
          </cell>
          <cell r="CR1443" t="str">
            <v/>
          </cell>
          <cell r="CS1443" t="str">
            <v/>
          </cell>
          <cell r="CU1443" t="str">
            <v>VISION FUND UGANDA LIMITED</v>
          </cell>
          <cell r="DD1443">
            <v>132838800</v>
          </cell>
          <cell r="DE1443">
            <v>51051050</v>
          </cell>
          <cell r="DG1443" t="str">
            <v>VISION FUND UGANDA LIMITED</v>
          </cell>
          <cell r="DU1443" t="str">
            <v>VISION FUND UGANDA LIMITED</v>
          </cell>
          <cell r="ED1443">
            <v>734200</v>
          </cell>
          <cell r="EE1443">
            <v>287640</v>
          </cell>
        </row>
        <row r="1444">
          <cell r="AF1444" t="str">
            <v>VISION FUND UGANDA LIMITED</v>
          </cell>
          <cell r="AG1444" t="str">
            <v>VISION FUND UGANDA LIMITED</v>
          </cell>
          <cell r="AU1444" t="str">
            <v>VISION FUND UGANDA LIMITED</v>
          </cell>
          <cell r="BD1444">
            <v>448</v>
          </cell>
          <cell r="BE1444">
            <v>197</v>
          </cell>
          <cell r="BG1444" t="str">
            <v>VISION FUND UGANDA LIMITED</v>
          </cell>
          <cell r="BU1444" t="str">
            <v>VISION FUND UGANDA LIMITED</v>
          </cell>
          <cell r="CD1444">
            <v>807</v>
          </cell>
          <cell r="CE1444">
            <v>325</v>
          </cell>
          <cell r="CG1444" t="str">
            <v>VISION FUND UGANDA LIMITED</v>
          </cell>
          <cell r="CH1444" t="str">
            <v/>
          </cell>
          <cell r="CI1444" t="str">
            <v/>
          </cell>
          <cell r="CJ1444" t="str">
            <v/>
          </cell>
          <cell r="CK1444" t="str">
            <v/>
          </cell>
          <cell r="CL1444" t="str">
            <v/>
          </cell>
          <cell r="CM1444" t="str">
            <v/>
          </cell>
          <cell r="CN1444" t="str">
            <v/>
          </cell>
          <cell r="CO1444" t="str">
            <v/>
          </cell>
          <cell r="CP1444" t="str">
            <v/>
          </cell>
          <cell r="CQ1444" t="str">
            <v/>
          </cell>
          <cell r="CR1444" t="str">
            <v/>
          </cell>
          <cell r="CS1444" t="str">
            <v/>
          </cell>
          <cell r="CU1444" t="str">
            <v>VISION FUND UGANDA LIMITED</v>
          </cell>
          <cell r="DD1444">
            <v>132838800</v>
          </cell>
          <cell r="DE1444">
            <v>51051050</v>
          </cell>
          <cell r="DG1444" t="str">
            <v>VISION FUND UGANDA LIMITED</v>
          </cell>
          <cell r="DU1444" t="str">
            <v>VISION FUND UGANDA LIMITED</v>
          </cell>
          <cell r="ED1444">
            <v>734200</v>
          </cell>
          <cell r="EE1444">
            <v>287640</v>
          </cell>
        </row>
        <row r="1445">
          <cell r="AF1445" t="str">
            <v>VISION FUND UGANDA LIMITED</v>
          </cell>
          <cell r="AG1445" t="str">
            <v>VISION FUND UGANDA LIMITED</v>
          </cell>
          <cell r="AU1445" t="str">
            <v>VISION FUND UGANDA LIMITED</v>
          </cell>
          <cell r="BD1445">
            <v>448</v>
          </cell>
          <cell r="BE1445">
            <v>197</v>
          </cell>
          <cell r="BG1445" t="str">
            <v>VISION FUND UGANDA LIMITED</v>
          </cell>
          <cell r="BU1445" t="str">
            <v>VISION FUND UGANDA LIMITED</v>
          </cell>
          <cell r="CD1445">
            <v>807</v>
          </cell>
          <cell r="CE1445">
            <v>325</v>
          </cell>
          <cell r="CG1445" t="str">
            <v>VISION FUND UGANDA LIMITED</v>
          </cell>
          <cell r="CH1445" t="str">
            <v/>
          </cell>
          <cell r="CI1445" t="str">
            <v/>
          </cell>
          <cell r="CJ1445" t="str">
            <v/>
          </cell>
          <cell r="CK1445" t="str">
            <v/>
          </cell>
          <cell r="CL1445" t="str">
            <v/>
          </cell>
          <cell r="CM1445" t="str">
            <v/>
          </cell>
          <cell r="CN1445" t="str">
            <v/>
          </cell>
          <cell r="CO1445" t="str">
            <v/>
          </cell>
          <cell r="CP1445" t="str">
            <v/>
          </cell>
          <cell r="CQ1445" t="str">
            <v/>
          </cell>
          <cell r="CR1445" t="str">
            <v/>
          </cell>
          <cell r="CS1445" t="str">
            <v/>
          </cell>
          <cell r="CU1445" t="str">
            <v>VISION FUND UGANDA LIMITED</v>
          </cell>
          <cell r="DD1445">
            <v>132838800</v>
          </cell>
          <cell r="DE1445">
            <v>51051050</v>
          </cell>
          <cell r="DG1445" t="str">
            <v>VISION FUND UGANDA LIMITED</v>
          </cell>
          <cell r="DU1445" t="str">
            <v>VISION FUND UGANDA LIMITED</v>
          </cell>
          <cell r="ED1445">
            <v>734200</v>
          </cell>
          <cell r="EE1445">
            <v>287640</v>
          </cell>
        </row>
        <row r="1446">
          <cell r="AF1446" t="str">
            <v>VISION FUND UGANDA LIMITED</v>
          </cell>
          <cell r="AG1446" t="str">
            <v>VISION FUND UGANDA LIMITED</v>
          </cell>
          <cell r="AU1446" t="str">
            <v>VISION FUND UGANDA LIMITED</v>
          </cell>
          <cell r="BD1446">
            <v>448</v>
          </cell>
          <cell r="BE1446">
            <v>197</v>
          </cell>
          <cell r="BG1446" t="str">
            <v>VISION FUND UGANDA LIMITED</v>
          </cell>
          <cell r="BU1446" t="str">
            <v>VISION FUND UGANDA LIMITED</v>
          </cell>
          <cell r="CD1446">
            <v>807</v>
          </cell>
          <cell r="CE1446">
            <v>325</v>
          </cell>
          <cell r="CG1446" t="str">
            <v>VISION FUND UGANDA LIMITED</v>
          </cell>
          <cell r="CH1446" t="str">
            <v/>
          </cell>
          <cell r="CI1446" t="str">
            <v/>
          </cell>
          <cell r="CJ1446" t="str">
            <v/>
          </cell>
          <cell r="CK1446" t="str">
            <v/>
          </cell>
          <cell r="CL1446" t="str">
            <v/>
          </cell>
          <cell r="CM1446" t="str">
            <v/>
          </cell>
          <cell r="CN1446" t="str">
            <v/>
          </cell>
          <cell r="CO1446" t="str">
            <v/>
          </cell>
          <cell r="CP1446" t="str">
            <v/>
          </cell>
          <cell r="CQ1446" t="str">
            <v/>
          </cell>
          <cell r="CR1446" t="str">
            <v/>
          </cell>
          <cell r="CS1446" t="str">
            <v/>
          </cell>
          <cell r="CU1446" t="str">
            <v>VISION FUND UGANDA LIMITED</v>
          </cell>
          <cell r="DD1446">
            <v>132838800</v>
          </cell>
          <cell r="DE1446">
            <v>51051050</v>
          </cell>
          <cell r="DG1446" t="str">
            <v>VISION FUND UGANDA LIMITED</v>
          </cell>
          <cell r="DU1446" t="str">
            <v>VISION FUND UGANDA LIMITED</v>
          </cell>
          <cell r="ED1446">
            <v>734200</v>
          </cell>
          <cell r="EE1446">
            <v>287640</v>
          </cell>
        </row>
        <row r="1447">
          <cell r="AF1447" t="str">
            <v>VISION FUND UGANDA LIMITED</v>
          </cell>
          <cell r="AG1447" t="str">
            <v>VISION FUND UGANDA LIMITED</v>
          </cell>
          <cell r="AH1447" t="str">
            <v/>
          </cell>
          <cell r="AI1447" t="str">
            <v/>
          </cell>
          <cell r="AJ1447" t="str">
            <v/>
          </cell>
          <cell r="AK1447" t="str">
            <v/>
          </cell>
          <cell r="AL1447" t="str">
            <v/>
          </cell>
          <cell r="AM1447" t="str">
            <v/>
          </cell>
          <cell r="AN1447" t="str">
            <v/>
          </cell>
          <cell r="AO1447" t="str">
            <v/>
          </cell>
          <cell r="AP1447" t="str">
            <v/>
          </cell>
          <cell r="AQ1447" t="str">
            <v/>
          </cell>
          <cell r="AR1447" t="str">
            <v/>
          </cell>
          <cell r="AS1447" t="str">
            <v/>
          </cell>
          <cell r="AT1447">
            <v>0</v>
          </cell>
          <cell r="AU1447" t="str">
            <v>VISION FUND UGANDA LIMITED</v>
          </cell>
          <cell r="AV1447">
            <v>6</v>
          </cell>
          <cell r="AW1447">
            <v>83</v>
          </cell>
          <cell r="AX1447">
            <v>130</v>
          </cell>
          <cell r="AY1447">
            <v>203</v>
          </cell>
          <cell r="AZ1447">
            <v>228</v>
          </cell>
          <cell r="BA1447">
            <v>254</v>
          </cell>
          <cell r="BB1447">
            <v>334</v>
          </cell>
          <cell r="BC1447">
            <v>392</v>
          </cell>
          <cell r="BD1447">
            <v>448</v>
          </cell>
          <cell r="BE1447">
            <v>197</v>
          </cell>
          <cell r="BG1447" t="str">
            <v>VISION FUND UGANDA LIMITED</v>
          </cell>
          <cell r="BH1447" t="str">
            <v/>
          </cell>
          <cell r="BI1447" t="str">
            <v/>
          </cell>
          <cell r="BJ1447" t="str">
            <v/>
          </cell>
          <cell r="BK1447" t="str">
            <v/>
          </cell>
          <cell r="BL1447" t="str">
            <v/>
          </cell>
          <cell r="BM1447" t="str">
            <v/>
          </cell>
          <cell r="BN1447" t="str">
            <v/>
          </cell>
          <cell r="BO1447" t="str">
            <v/>
          </cell>
          <cell r="BP1447" t="str">
            <v/>
          </cell>
          <cell r="BQ1447" t="str">
            <v/>
          </cell>
          <cell r="BR1447" t="str">
            <v/>
          </cell>
          <cell r="BS1447" t="str">
            <v/>
          </cell>
          <cell r="BU1447" t="str">
            <v>VISION FUND UGANDA LIMITED</v>
          </cell>
          <cell r="BV1447">
            <v>8</v>
          </cell>
          <cell r="BW1447">
            <v>150</v>
          </cell>
          <cell r="BX1447">
            <v>335</v>
          </cell>
          <cell r="BY1447">
            <v>600</v>
          </cell>
          <cell r="BZ1447">
            <v>658</v>
          </cell>
          <cell r="CA1447">
            <v>689</v>
          </cell>
          <cell r="CB1447">
            <v>657</v>
          </cell>
          <cell r="CC1447">
            <v>822</v>
          </cell>
          <cell r="CD1447">
            <v>807</v>
          </cell>
          <cell r="CE1447">
            <v>325</v>
          </cell>
          <cell r="CG1447" t="str">
            <v>VISION FUND UGANDA LIMITED</v>
          </cell>
          <cell r="CH1447" t="str">
            <v/>
          </cell>
          <cell r="CI1447" t="str">
            <v/>
          </cell>
          <cell r="CJ1447" t="str">
            <v/>
          </cell>
          <cell r="CK1447" t="str">
            <v/>
          </cell>
          <cell r="CL1447" t="str">
            <v/>
          </cell>
          <cell r="CM1447" t="str">
            <v/>
          </cell>
          <cell r="CN1447" t="str">
            <v/>
          </cell>
          <cell r="CO1447" t="str">
            <v/>
          </cell>
          <cell r="CP1447" t="str">
            <v/>
          </cell>
          <cell r="CQ1447" t="str">
            <v/>
          </cell>
          <cell r="CR1447" t="str">
            <v/>
          </cell>
          <cell r="CS1447" t="str">
            <v/>
          </cell>
          <cell r="CU1447" t="str">
            <v>VISION FUND UGANDA LIMITED</v>
          </cell>
          <cell r="CV1447">
            <v>1540000</v>
          </cell>
          <cell r="CW1447">
            <v>29575500</v>
          </cell>
          <cell r="CX1447">
            <v>63998850</v>
          </cell>
          <cell r="CY1447">
            <v>117467350</v>
          </cell>
          <cell r="CZ1447">
            <v>115547400</v>
          </cell>
          <cell r="DA1447">
            <v>117080725</v>
          </cell>
          <cell r="DB1447">
            <v>108815150</v>
          </cell>
          <cell r="DC1447">
            <v>132271610</v>
          </cell>
          <cell r="DD1447">
            <v>132838800</v>
          </cell>
          <cell r="DE1447">
            <v>51051050</v>
          </cell>
          <cell r="DG1447" t="str">
            <v>VISION FUND UGANDA LIMITED</v>
          </cell>
          <cell r="DH1447" t="str">
            <v/>
          </cell>
          <cell r="DI1447" t="str">
            <v/>
          </cell>
          <cell r="DJ1447" t="str">
            <v/>
          </cell>
          <cell r="DK1447" t="str">
            <v/>
          </cell>
          <cell r="DL1447" t="str">
            <v/>
          </cell>
          <cell r="DM1447" t="str">
            <v/>
          </cell>
          <cell r="DN1447" t="str">
            <v/>
          </cell>
          <cell r="DO1447" t="str">
            <v/>
          </cell>
          <cell r="DP1447" t="str">
            <v/>
          </cell>
          <cell r="DQ1447" t="str">
            <v/>
          </cell>
          <cell r="DR1447" t="str">
            <v/>
          </cell>
          <cell r="DS1447" t="str">
            <v/>
          </cell>
          <cell r="DU1447" t="str">
            <v>VISION FUND UGANDA LIMITED</v>
          </cell>
          <cell r="DV1447">
            <v>5100</v>
          </cell>
          <cell r="DW1447">
            <v>105700</v>
          </cell>
          <cell r="DX1447">
            <v>224700</v>
          </cell>
          <cell r="DY1447">
            <v>384800</v>
          </cell>
          <cell r="DZ1447">
            <v>541725</v>
          </cell>
          <cell r="EA1447">
            <v>545750</v>
          </cell>
          <cell r="EB1447">
            <v>604230</v>
          </cell>
          <cell r="EC1447">
            <v>746180</v>
          </cell>
          <cell r="ED1447">
            <v>734200</v>
          </cell>
          <cell r="EE1447">
            <v>287640</v>
          </cell>
        </row>
        <row r="1448">
          <cell r="AF1448" t="str">
            <v>VISION HIGH SCHOOL</v>
          </cell>
          <cell r="AG1448" t="str">
            <v>VISION HIGH SCHOOL</v>
          </cell>
          <cell r="AH1448" t="str">
            <v/>
          </cell>
          <cell r="AI1448" t="str">
            <v/>
          </cell>
          <cell r="AJ1448" t="str">
            <v/>
          </cell>
          <cell r="AK1448" t="str">
            <v/>
          </cell>
          <cell r="AL1448" t="str">
            <v/>
          </cell>
          <cell r="AM1448" t="str">
            <v/>
          </cell>
          <cell r="AN1448" t="str">
            <v/>
          </cell>
          <cell r="AO1448" t="str">
            <v/>
          </cell>
          <cell r="AP1448" t="str">
            <v/>
          </cell>
          <cell r="AQ1448" t="str">
            <v/>
          </cell>
          <cell r="AR1448" t="str">
            <v/>
          </cell>
          <cell r="AS1448" t="str">
            <v/>
          </cell>
          <cell r="AT1448">
            <v>0</v>
          </cell>
          <cell r="AU1448" t="str">
            <v>VISION HIGH SCHOOL</v>
          </cell>
          <cell r="AV1448" t="str">
            <v/>
          </cell>
          <cell r="AW1448" t="str">
            <v/>
          </cell>
          <cell r="AX1448" t="str">
            <v/>
          </cell>
          <cell r="AY1448" t="str">
            <v/>
          </cell>
          <cell r="AZ1448" t="str">
            <v/>
          </cell>
          <cell r="BA1448" t="str">
            <v/>
          </cell>
          <cell r="BB1448" t="str">
            <v/>
          </cell>
          <cell r="BC1448" t="str">
            <v/>
          </cell>
          <cell r="BD1448" t="str">
            <v/>
          </cell>
          <cell r="BE1448" t="str">
            <v/>
          </cell>
          <cell r="BG1448" t="str">
            <v>VISION HIGH SCHOOL</v>
          </cell>
          <cell r="BH1448" t="str">
            <v/>
          </cell>
          <cell r="BI1448" t="str">
            <v/>
          </cell>
          <cell r="BJ1448" t="str">
            <v/>
          </cell>
          <cell r="BK1448" t="str">
            <v/>
          </cell>
          <cell r="BL1448" t="str">
            <v/>
          </cell>
          <cell r="BM1448" t="str">
            <v/>
          </cell>
          <cell r="BN1448" t="str">
            <v/>
          </cell>
          <cell r="BO1448" t="str">
            <v/>
          </cell>
          <cell r="BP1448" t="str">
            <v/>
          </cell>
          <cell r="BQ1448" t="str">
            <v/>
          </cell>
          <cell r="BR1448" t="str">
            <v/>
          </cell>
          <cell r="BS1448" t="str">
            <v/>
          </cell>
          <cell r="BU1448" t="str">
            <v>VISION HIGH SCHOOL</v>
          </cell>
          <cell r="BV1448" t="str">
            <v/>
          </cell>
          <cell r="BW1448" t="str">
            <v/>
          </cell>
          <cell r="BX1448" t="str">
            <v/>
          </cell>
          <cell r="BY1448" t="str">
            <v/>
          </cell>
          <cell r="BZ1448" t="str">
            <v/>
          </cell>
          <cell r="CA1448" t="str">
            <v/>
          </cell>
          <cell r="CB1448" t="str">
            <v/>
          </cell>
          <cell r="CC1448" t="str">
            <v/>
          </cell>
          <cell r="CD1448" t="str">
            <v/>
          </cell>
          <cell r="CE1448" t="str">
            <v/>
          </cell>
          <cell r="CG1448" t="str">
            <v>VISION HIGH SCHOOL</v>
          </cell>
          <cell r="CH1448" t="str">
            <v/>
          </cell>
          <cell r="CI1448" t="str">
            <v/>
          </cell>
          <cell r="CJ1448" t="str">
            <v/>
          </cell>
          <cell r="CK1448" t="str">
            <v/>
          </cell>
          <cell r="CL1448" t="str">
            <v/>
          </cell>
          <cell r="CM1448" t="str">
            <v/>
          </cell>
          <cell r="CN1448" t="str">
            <v/>
          </cell>
          <cell r="CO1448" t="str">
            <v/>
          </cell>
          <cell r="CP1448" t="str">
            <v/>
          </cell>
          <cell r="CQ1448" t="str">
            <v/>
          </cell>
          <cell r="CR1448" t="str">
            <v/>
          </cell>
          <cell r="CS1448" t="str">
            <v/>
          </cell>
          <cell r="CU1448" t="str">
            <v>VISION HIGH SCHOOL</v>
          </cell>
          <cell r="CV1448" t="str">
            <v/>
          </cell>
          <cell r="CW1448" t="str">
            <v/>
          </cell>
          <cell r="CX1448" t="str">
            <v/>
          </cell>
          <cell r="CY1448" t="str">
            <v/>
          </cell>
          <cell r="CZ1448" t="str">
            <v/>
          </cell>
          <cell r="DA1448" t="str">
            <v/>
          </cell>
          <cell r="DB1448" t="str">
            <v/>
          </cell>
          <cell r="DC1448" t="str">
            <v/>
          </cell>
          <cell r="DD1448" t="str">
            <v/>
          </cell>
          <cell r="DE1448" t="str">
            <v/>
          </cell>
          <cell r="DG1448" t="str">
            <v>VISION HIGH SCHOOL</v>
          </cell>
          <cell r="DH1448" t="str">
            <v/>
          </cell>
          <cell r="DI1448" t="str">
            <v/>
          </cell>
          <cell r="DJ1448" t="str">
            <v/>
          </cell>
          <cell r="DK1448" t="str">
            <v/>
          </cell>
          <cell r="DL1448" t="str">
            <v/>
          </cell>
          <cell r="DM1448" t="str">
            <v/>
          </cell>
          <cell r="DN1448" t="str">
            <v/>
          </cell>
          <cell r="DO1448" t="str">
            <v/>
          </cell>
          <cell r="DP1448" t="str">
            <v/>
          </cell>
          <cell r="DQ1448" t="str">
            <v/>
          </cell>
          <cell r="DR1448" t="str">
            <v/>
          </cell>
          <cell r="DS1448" t="str">
            <v/>
          </cell>
          <cell r="DU1448" t="str">
            <v>VISION HIGH SCHOOL</v>
          </cell>
          <cell r="DV1448" t="str">
            <v/>
          </cell>
          <cell r="DW1448" t="str">
            <v/>
          </cell>
          <cell r="DX1448" t="str">
            <v/>
          </cell>
          <cell r="DY1448" t="str">
            <v/>
          </cell>
          <cell r="DZ1448" t="str">
            <v/>
          </cell>
          <cell r="EA1448" t="str">
            <v/>
          </cell>
          <cell r="EB1448" t="str">
            <v/>
          </cell>
          <cell r="EC1448" t="str">
            <v/>
          </cell>
          <cell r="ED1448" t="str">
            <v/>
          </cell>
          <cell r="EE1448" t="str">
            <v/>
          </cell>
        </row>
        <row r="1449">
          <cell r="AF1449" t="str">
            <v>VISIONFUND UGANDA LIMITED</v>
          </cell>
          <cell r="AG1449" t="str">
            <v>VISIONFUND UGANDA LIMITED</v>
          </cell>
          <cell r="AH1449" t="str">
            <v/>
          </cell>
          <cell r="AI1449" t="str">
            <v/>
          </cell>
          <cell r="AJ1449" t="str">
            <v/>
          </cell>
          <cell r="AK1449" t="str">
            <v/>
          </cell>
          <cell r="AL1449" t="str">
            <v/>
          </cell>
          <cell r="AM1449" t="str">
            <v/>
          </cell>
          <cell r="AN1449" t="str">
            <v/>
          </cell>
          <cell r="AO1449" t="str">
            <v/>
          </cell>
          <cell r="AP1449" t="str">
            <v/>
          </cell>
          <cell r="AQ1449" t="str">
            <v/>
          </cell>
          <cell r="AR1449" t="str">
            <v/>
          </cell>
          <cell r="AS1449" t="str">
            <v/>
          </cell>
          <cell r="AT1449">
            <v>0</v>
          </cell>
          <cell r="AU1449" t="str">
            <v>VISIONFUND UGANDA LIMITED</v>
          </cell>
          <cell r="AV1449" t="str">
            <v/>
          </cell>
          <cell r="AW1449">
            <v>3</v>
          </cell>
          <cell r="AX1449">
            <v>3</v>
          </cell>
          <cell r="AY1449">
            <v>8</v>
          </cell>
          <cell r="AZ1449">
            <v>12</v>
          </cell>
          <cell r="BA1449">
            <v>27</v>
          </cell>
          <cell r="BB1449">
            <v>20</v>
          </cell>
          <cell r="BC1449">
            <v>29</v>
          </cell>
          <cell r="BD1449">
            <v>33</v>
          </cell>
          <cell r="BE1449">
            <v>13</v>
          </cell>
          <cell r="BG1449" t="str">
            <v>VISIONFUND UGANDA LIMITED</v>
          </cell>
          <cell r="BH1449" t="str">
            <v/>
          </cell>
          <cell r="BI1449" t="str">
            <v/>
          </cell>
          <cell r="BJ1449" t="str">
            <v/>
          </cell>
          <cell r="BK1449" t="str">
            <v/>
          </cell>
          <cell r="BL1449" t="str">
            <v/>
          </cell>
          <cell r="BM1449" t="str">
            <v/>
          </cell>
          <cell r="BN1449" t="str">
            <v/>
          </cell>
          <cell r="BO1449" t="str">
            <v/>
          </cell>
          <cell r="BP1449" t="str">
            <v/>
          </cell>
          <cell r="BQ1449" t="str">
            <v/>
          </cell>
          <cell r="BR1449" t="str">
            <v/>
          </cell>
          <cell r="BS1449" t="str">
            <v/>
          </cell>
          <cell r="BU1449" t="str">
            <v>VISIONFUND UGANDA LIMITED</v>
          </cell>
          <cell r="BV1449" t="str">
            <v/>
          </cell>
          <cell r="BW1449">
            <v>3</v>
          </cell>
          <cell r="BX1449">
            <v>7</v>
          </cell>
          <cell r="BY1449">
            <v>8</v>
          </cell>
          <cell r="BZ1449">
            <v>15</v>
          </cell>
          <cell r="CA1449">
            <v>56</v>
          </cell>
          <cell r="CB1449">
            <v>50</v>
          </cell>
          <cell r="CC1449">
            <v>48</v>
          </cell>
          <cell r="CD1449">
            <v>42</v>
          </cell>
          <cell r="CE1449">
            <v>17</v>
          </cell>
          <cell r="CG1449" t="str">
            <v>VISIONFUND UGANDA LIMITED</v>
          </cell>
          <cell r="CH1449" t="str">
            <v/>
          </cell>
          <cell r="CI1449" t="str">
            <v/>
          </cell>
          <cell r="CJ1449" t="str">
            <v/>
          </cell>
          <cell r="CK1449" t="str">
            <v/>
          </cell>
          <cell r="CL1449" t="str">
            <v/>
          </cell>
          <cell r="CM1449" t="str">
            <v/>
          </cell>
          <cell r="CN1449" t="str">
            <v/>
          </cell>
          <cell r="CO1449" t="str">
            <v/>
          </cell>
          <cell r="CP1449" t="str">
            <v/>
          </cell>
          <cell r="CQ1449" t="str">
            <v/>
          </cell>
          <cell r="CR1449" t="str">
            <v/>
          </cell>
          <cell r="CS1449" t="str">
            <v/>
          </cell>
          <cell r="CU1449" t="str">
            <v>VISIONFUND UGANDA LIMITED</v>
          </cell>
          <cell r="CV1449" t="str">
            <v/>
          </cell>
          <cell r="CW1449">
            <v>405000</v>
          </cell>
          <cell r="CX1449">
            <v>1246000</v>
          </cell>
          <cell r="CY1449">
            <v>786000</v>
          </cell>
          <cell r="CZ1449">
            <v>889603</v>
          </cell>
          <cell r="DA1449">
            <v>7228000</v>
          </cell>
          <cell r="DB1449">
            <v>5408000</v>
          </cell>
          <cell r="DC1449">
            <v>8455400</v>
          </cell>
          <cell r="DD1449">
            <v>5607900</v>
          </cell>
          <cell r="DE1449">
            <v>4204200</v>
          </cell>
          <cell r="DG1449" t="str">
            <v>VISIONFUND UGANDA LIMITED</v>
          </cell>
          <cell r="DH1449" t="str">
            <v/>
          </cell>
          <cell r="DI1449" t="str">
            <v/>
          </cell>
          <cell r="DJ1449" t="str">
            <v/>
          </cell>
          <cell r="DK1449" t="str">
            <v/>
          </cell>
          <cell r="DL1449" t="str">
            <v/>
          </cell>
          <cell r="DM1449" t="str">
            <v/>
          </cell>
          <cell r="DN1449" t="str">
            <v/>
          </cell>
          <cell r="DO1449" t="str">
            <v/>
          </cell>
          <cell r="DP1449" t="str">
            <v/>
          </cell>
          <cell r="DQ1449" t="str">
            <v/>
          </cell>
          <cell r="DR1449" t="str">
            <v/>
          </cell>
          <cell r="DS1449" t="str">
            <v/>
          </cell>
          <cell r="DU1449" t="str">
            <v>VISIONFUND UGANDA LIMITED</v>
          </cell>
          <cell r="DV1449" t="str">
            <v/>
          </cell>
          <cell r="DW1449">
            <v>1500</v>
          </cell>
          <cell r="DX1449">
            <v>4000</v>
          </cell>
          <cell r="DY1449">
            <v>4100</v>
          </cell>
          <cell r="DZ1449">
            <v>6600</v>
          </cell>
          <cell r="EA1449">
            <v>38350</v>
          </cell>
          <cell r="EB1449">
            <v>36590</v>
          </cell>
          <cell r="EC1449">
            <v>44870</v>
          </cell>
          <cell r="ED1449">
            <v>34770</v>
          </cell>
          <cell r="EE1449">
            <v>20230</v>
          </cell>
        </row>
        <row r="1450">
          <cell r="AF1450" t="str">
            <v>VISIONFUND UGANDA LTD</v>
          </cell>
          <cell r="AG1450" t="str">
            <v>VISIONFUND UGANDA LTD</v>
          </cell>
          <cell r="AU1450" t="str">
            <v>VISIONFUND UGANDA LTD</v>
          </cell>
          <cell r="BD1450">
            <v>99</v>
          </cell>
          <cell r="BE1450">
            <v>41</v>
          </cell>
          <cell r="BG1450" t="str">
            <v>VISIONFUND UGANDA LTD</v>
          </cell>
          <cell r="BU1450" t="str">
            <v>VISIONFUND UGANDA LTD</v>
          </cell>
          <cell r="CD1450">
            <v>151</v>
          </cell>
          <cell r="CE1450">
            <v>55</v>
          </cell>
          <cell r="CG1450" t="str">
            <v>VISIONFUND UGANDA LTD</v>
          </cell>
          <cell r="CH1450" t="str">
            <v/>
          </cell>
          <cell r="CI1450" t="str">
            <v/>
          </cell>
          <cell r="CJ1450" t="str">
            <v/>
          </cell>
          <cell r="CK1450" t="str">
            <v/>
          </cell>
          <cell r="CL1450" t="str">
            <v/>
          </cell>
          <cell r="CM1450" t="str">
            <v/>
          </cell>
          <cell r="CN1450" t="str">
            <v/>
          </cell>
          <cell r="CO1450" t="str">
            <v/>
          </cell>
          <cell r="CP1450" t="str">
            <v/>
          </cell>
          <cell r="CQ1450" t="str">
            <v/>
          </cell>
          <cell r="CR1450" t="str">
            <v/>
          </cell>
          <cell r="CS1450">
            <v>2000</v>
          </cell>
          <cell r="CU1450" t="str">
            <v>VISIONFUND UGANDA LTD</v>
          </cell>
          <cell r="DD1450">
            <v>25726500</v>
          </cell>
          <cell r="DE1450">
            <v>8005100</v>
          </cell>
          <cell r="DG1450" t="str">
            <v>VISIONFUND UGANDA LTD</v>
          </cell>
          <cell r="DU1450" t="str">
            <v>VISIONFUND UGANDA LTD</v>
          </cell>
          <cell r="ED1450">
            <v>201620</v>
          </cell>
          <cell r="EE1450">
            <v>74600</v>
          </cell>
        </row>
        <row r="1451">
          <cell r="AF1451" t="str">
            <v>VISIONFUND UGANDA LTD</v>
          </cell>
          <cell r="AG1451" t="str">
            <v>VISIONFUND UGANDA LTD</v>
          </cell>
          <cell r="AU1451" t="str">
            <v>VISIONFUND UGANDA LTD</v>
          </cell>
          <cell r="BD1451">
            <v>99</v>
          </cell>
          <cell r="BE1451">
            <v>41</v>
          </cell>
          <cell r="BG1451" t="str">
            <v>VISIONFUND UGANDA LTD</v>
          </cell>
          <cell r="BU1451" t="str">
            <v>VISIONFUND UGANDA LTD</v>
          </cell>
          <cell r="CD1451">
            <v>151</v>
          </cell>
          <cell r="CE1451">
            <v>55</v>
          </cell>
          <cell r="CG1451" t="str">
            <v>VISIONFUND UGANDA LTD</v>
          </cell>
          <cell r="CH1451" t="str">
            <v/>
          </cell>
          <cell r="CI1451" t="str">
            <v/>
          </cell>
          <cell r="CJ1451" t="str">
            <v/>
          </cell>
          <cell r="CK1451" t="str">
            <v/>
          </cell>
          <cell r="CL1451" t="str">
            <v/>
          </cell>
          <cell r="CM1451" t="str">
            <v/>
          </cell>
          <cell r="CN1451" t="str">
            <v/>
          </cell>
          <cell r="CO1451" t="str">
            <v/>
          </cell>
          <cell r="CP1451" t="str">
            <v/>
          </cell>
          <cell r="CQ1451" t="str">
            <v/>
          </cell>
          <cell r="CR1451" t="str">
            <v/>
          </cell>
          <cell r="CS1451">
            <v>2000</v>
          </cell>
          <cell r="CU1451" t="str">
            <v>VISIONFUND UGANDA LTD</v>
          </cell>
          <cell r="DD1451">
            <v>25726500</v>
          </cell>
          <cell r="DE1451">
            <v>8005100</v>
          </cell>
          <cell r="DG1451" t="str">
            <v>VISIONFUND UGANDA LTD</v>
          </cell>
          <cell r="DU1451" t="str">
            <v>VISIONFUND UGANDA LTD</v>
          </cell>
          <cell r="ED1451">
            <v>201620</v>
          </cell>
          <cell r="EE1451">
            <v>74600</v>
          </cell>
        </row>
        <row r="1452">
          <cell r="AF1452" t="str">
            <v>VISIONFUND UGANDA LTD</v>
          </cell>
          <cell r="AG1452" t="str">
            <v>VISIONFUND UGANDA LTD</v>
          </cell>
          <cell r="AU1452" t="str">
            <v>VISIONFUND UGANDA LTD</v>
          </cell>
          <cell r="BD1452">
            <v>99</v>
          </cell>
          <cell r="BE1452">
            <v>41</v>
          </cell>
          <cell r="BG1452" t="str">
            <v>VISIONFUND UGANDA LTD</v>
          </cell>
          <cell r="BU1452" t="str">
            <v>VISIONFUND UGANDA LTD</v>
          </cell>
          <cell r="CD1452">
            <v>151</v>
          </cell>
          <cell r="CE1452">
            <v>55</v>
          </cell>
          <cell r="CG1452" t="str">
            <v>VISIONFUND UGANDA LTD</v>
          </cell>
          <cell r="CH1452" t="str">
            <v/>
          </cell>
          <cell r="CI1452" t="str">
            <v/>
          </cell>
          <cell r="CJ1452" t="str">
            <v/>
          </cell>
          <cell r="CK1452" t="str">
            <v/>
          </cell>
          <cell r="CL1452" t="str">
            <v/>
          </cell>
          <cell r="CM1452" t="str">
            <v/>
          </cell>
          <cell r="CN1452" t="str">
            <v/>
          </cell>
          <cell r="CO1452" t="str">
            <v/>
          </cell>
          <cell r="CP1452" t="str">
            <v/>
          </cell>
          <cell r="CQ1452" t="str">
            <v/>
          </cell>
          <cell r="CR1452" t="str">
            <v/>
          </cell>
          <cell r="CS1452">
            <v>2000</v>
          </cell>
          <cell r="CU1452" t="str">
            <v>VISIONFUND UGANDA LTD</v>
          </cell>
          <cell r="DD1452">
            <v>25726500</v>
          </cell>
          <cell r="DE1452">
            <v>8005100</v>
          </cell>
          <cell r="DG1452" t="str">
            <v>VISIONFUND UGANDA LTD</v>
          </cell>
          <cell r="DU1452" t="str">
            <v>VISIONFUND UGANDA LTD</v>
          </cell>
          <cell r="ED1452">
            <v>201620</v>
          </cell>
          <cell r="EE1452">
            <v>74600</v>
          </cell>
        </row>
        <row r="1453">
          <cell r="AF1453" t="str">
            <v>VISIONFUND UGANDA LTD</v>
          </cell>
          <cell r="AG1453" t="str">
            <v>VISIONFUND UGANDA LTD</v>
          </cell>
          <cell r="AU1453" t="str">
            <v>VISIONFUND UGANDA LTD</v>
          </cell>
          <cell r="BD1453">
            <v>99</v>
          </cell>
          <cell r="BE1453">
            <v>41</v>
          </cell>
          <cell r="BG1453" t="str">
            <v>VISIONFUND UGANDA LTD</v>
          </cell>
          <cell r="BU1453" t="str">
            <v>VISIONFUND UGANDA LTD</v>
          </cell>
          <cell r="CD1453">
            <v>151</v>
          </cell>
          <cell r="CE1453">
            <v>55</v>
          </cell>
          <cell r="CG1453" t="str">
            <v>VISIONFUND UGANDA LTD</v>
          </cell>
          <cell r="CH1453" t="str">
            <v/>
          </cell>
          <cell r="CI1453" t="str">
            <v/>
          </cell>
          <cell r="CJ1453" t="str">
            <v/>
          </cell>
          <cell r="CK1453" t="str">
            <v/>
          </cell>
          <cell r="CL1453" t="str">
            <v/>
          </cell>
          <cell r="CM1453" t="str">
            <v/>
          </cell>
          <cell r="CN1453" t="str">
            <v/>
          </cell>
          <cell r="CO1453" t="str">
            <v/>
          </cell>
          <cell r="CP1453" t="str">
            <v/>
          </cell>
          <cell r="CQ1453" t="str">
            <v/>
          </cell>
          <cell r="CR1453" t="str">
            <v/>
          </cell>
          <cell r="CS1453">
            <v>2000</v>
          </cell>
          <cell r="CU1453" t="str">
            <v>VISIONFUND UGANDA LTD</v>
          </cell>
          <cell r="DD1453">
            <v>25726500</v>
          </cell>
          <cell r="DE1453">
            <v>8005100</v>
          </cell>
          <cell r="DG1453" t="str">
            <v>VISIONFUND UGANDA LTD</v>
          </cell>
          <cell r="DU1453" t="str">
            <v>VISIONFUND UGANDA LTD</v>
          </cell>
          <cell r="ED1453">
            <v>201620</v>
          </cell>
          <cell r="EE1453">
            <v>74600</v>
          </cell>
        </row>
        <row r="1454">
          <cell r="AF1454" t="str">
            <v>VISIONFUND UGANDA LTD</v>
          </cell>
          <cell r="AG1454" t="str">
            <v>VISIONFUND UGANDA LTD</v>
          </cell>
          <cell r="AU1454" t="str">
            <v>VISIONFUND UGANDA LTD</v>
          </cell>
          <cell r="BD1454">
            <v>99</v>
          </cell>
          <cell r="BE1454">
            <v>41</v>
          </cell>
          <cell r="BG1454" t="str">
            <v>VISIONFUND UGANDA LTD</v>
          </cell>
          <cell r="BU1454" t="str">
            <v>VISIONFUND UGANDA LTD</v>
          </cell>
          <cell r="CD1454">
            <v>151</v>
          </cell>
          <cell r="CE1454">
            <v>55</v>
          </cell>
          <cell r="CG1454" t="str">
            <v>VISIONFUND UGANDA LTD</v>
          </cell>
          <cell r="CH1454" t="str">
            <v/>
          </cell>
          <cell r="CI1454" t="str">
            <v/>
          </cell>
          <cell r="CJ1454" t="str">
            <v/>
          </cell>
          <cell r="CK1454" t="str">
            <v/>
          </cell>
          <cell r="CL1454" t="str">
            <v/>
          </cell>
          <cell r="CM1454" t="str">
            <v/>
          </cell>
          <cell r="CN1454" t="str">
            <v/>
          </cell>
          <cell r="CO1454" t="str">
            <v/>
          </cell>
          <cell r="CP1454" t="str">
            <v/>
          </cell>
          <cell r="CQ1454" t="str">
            <v/>
          </cell>
          <cell r="CR1454" t="str">
            <v/>
          </cell>
          <cell r="CS1454">
            <v>2000</v>
          </cell>
          <cell r="CU1454" t="str">
            <v>VISIONFUND UGANDA LTD</v>
          </cell>
          <cell r="DD1454">
            <v>25726500</v>
          </cell>
          <cell r="DE1454">
            <v>8005100</v>
          </cell>
          <cell r="DG1454" t="str">
            <v>VISIONFUND UGANDA LTD</v>
          </cell>
          <cell r="DU1454" t="str">
            <v>VISIONFUND UGANDA LTD</v>
          </cell>
          <cell r="ED1454">
            <v>201620</v>
          </cell>
          <cell r="EE1454">
            <v>74600</v>
          </cell>
        </row>
        <row r="1455">
          <cell r="AF1455" t="str">
            <v>VISIONFUND UGANDA LTD</v>
          </cell>
          <cell r="AG1455" t="str">
            <v>VISIONFUND UGANDA LTD</v>
          </cell>
          <cell r="AU1455" t="str">
            <v>VISIONFUND UGANDA LTD</v>
          </cell>
          <cell r="BD1455">
            <v>99</v>
          </cell>
          <cell r="BE1455">
            <v>41</v>
          </cell>
          <cell r="BG1455" t="str">
            <v>VISIONFUND UGANDA LTD</v>
          </cell>
          <cell r="BU1455" t="str">
            <v>VISIONFUND UGANDA LTD</v>
          </cell>
          <cell r="CD1455">
            <v>151</v>
          </cell>
          <cell r="CE1455">
            <v>55</v>
          </cell>
          <cell r="CG1455" t="str">
            <v>VISIONFUND UGANDA LTD</v>
          </cell>
          <cell r="CH1455" t="str">
            <v/>
          </cell>
          <cell r="CI1455" t="str">
            <v/>
          </cell>
          <cell r="CJ1455" t="str">
            <v/>
          </cell>
          <cell r="CK1455" t="str">
            <v/>
          </cell>
          <cell r="CL1455" t="str">
            <v/>
          </cell>
          <cell r="CM1455" t="str">
            <v/>
          </cell>
          <cell r="CN1455" t="str">
            <v/>
          </cell>
          <cell r="CO1455" t="str">
            <v/>
          </cell>
          <cell r="CP1455" t="str">
            <v/>
          </cell>
          <cell r="CQ1455" t="str">
            <v/>
          </cell>
          <cell r="CR1455" t="str">
            <v/>
          </cell>
          <cell r="CS1455">
            <v>2000</v>
          </cell>
          <cell r="CU1455" t="str">
            <v>VISIONFUND UGANDA LTD</v>
          </cell>
          <cell r="DD1455">
            <v>25726500</v>
          </cell>
          <cell r="DE1455">
            <v>8005100</v>
          </cell>
          <cell r="DG1455" t="str">
            <v>VISIONFUND UGANDA LTD</v>
          </cell>
          <cell r="DU1455" t="str">
            <v>VISIONFUND UGANDA LTD</v>
          </cell>
          <cell r="ED1455">
            <v>201620</v>
          </cell>
          <cell r="EE1455">
            <v>74600</v>
          </cell>
        </row>
        <row r="1456">
          <cell r="AF1456" t="str">
            <v>VISIONFUND UGANDA LTD</v>
          </cell>
          <cell r="AG1456" t="str">
            <v>VISIONFUND UGANDA LTD</v>
          </cell>
          <cell r="AU1456" t="str">
            <v>VISIONFUND UGANDA LTD</v>
          </cell>
          <cell r="BD1456">
            <v>99</v>
          </cell>
          <cell r="BE1456">
            <v>41</v>
          </cell>
          <cell r="BG1456" t="str">
            <v>VISIONFUND UGANDA LTD</v>
          </cell>
          <cell r="BU1456" t="str">
            <v>VISIONFUND UGANDA LTD</v>
          </cell>
          <cell r="CD1456">
            <v>151</v>
          </cell>
          <cell r="CE1456">
            <v>55</v>
          </cell>
          <cell r="CG1456" t="str">
            <v>VISIONFUND UGANDA LTD</v>
          </cell>
          <cell r="CH1456" t="str">
            <v/>
          </cell>
          <cell r="CI1456" t="str">
            <v/>
          </cell>
          <cell r="CJ1456" t="str">
            <v/>
          </cell>
          <cell r="CK1456" t="str">
            <v/>
          </cell>
          <cell r="CL1456" t="str">
            <v/>
          </cell>
          <cell r="CM1456" t="str">
            <v/>
          </cell>
          <cell r="CN1456" t="str">
            <v/>
          </cell>
          <cell r="CO1456" t="str">
            <v/>
          </cell>
          <cell r="CP1456" t="str">
            <v/>
          </cell>
          <cell r="CQ1456" t="str">
            <v/>
          </cell>
          <cell r="CR1456" t="str">
            <v/>
          </cell>
          <cell r="CS1456">
            <v>2000</v>
          </cell>
          <cell r="CU1456" t="str">
            <v>VISIONFUND UGANDA LTD</v>
          </cell>
          <cell r="DD1456">
            <v>25726500</v>
          </cell>
          <cell r="DE1456">
            <v>8005100</v>
          </cell>
          <cell r="DG1456" t="str">
            <v>VISIONFUND UGANDA LTD</v>
          </cell>
          <cell r="DU1456" t="str">
            <v>VISIONFUND UGANDA LTD</v>
          </cell>
          <cell r="ED1456">
            <v>201620</v>
          </cell>
          <cell r="EE1456">
            <v>74600</v>
          </cell>
        </row>
        <row r="1457">
          <cell r="AF1457" t="str">
            <v>VISIONFUND UGANDA LTD</v>
          </cell>
          <cell r="AG1457" t="str">
            <v>VISIONFUND UGANDA LTD</v>
          </cell>
          <cell r="AU1457" t="str">
            <v>VISIONFUND UGANDA LTD</v>
          </cell>
          <cell r="BD1457">
            <v>99</v>
          </cell>
          <cell r="BE1457">
            <v>41</v>
          </cell>
          <cell r="BG1457" t="str">
            <v>VISIONFUND UGANDA LTD</v>
          </cell>
          <cell r="BU1457" t="str">
            <v>VISIONFUND UGANDA LTD</v>
          </cell>
          <cell r="CD1457">
            <v>151</v>
          </cell>
          <cell r="CE1457">
            <v>55</v>
          </cell>
          <cell r="CG1457" t="str">
            <v>VISIONFUND UGANDA LTD</v>
          </cell>
          <cell r="CH1457" t="str">
            <v/>
          </cell>
          <cell r="CI1457" t="str">
            <v/>
          </cell>
          <cell r="CJ1457" t="str">
            <v/>
          </cell>
          <cell r="CK1457" t="str">
            <v/>
          </cell>
          <cell r="CL1457" t="str">
            <v/>
          </cell>
          <cell r="CM1457" t="str">
            <v/>
          </cell>
          <cell r="CN1457" t="str">
            <v/>
          </cell>
          <cell r="CO1457" t="str">
            <v/>
          </cell>
          <cell r="CP1457" t="str">
            <v/>
          </cell>
          <cell r="CQ1457" t="str">
            <v/>
          </cell>
          <cell r="CR1457" t="str">
            <v/>
          </cell>
          <cell r="CS1457">
            <v>2000</v>
          </cell>
          <cell r="CU1457" t="str">
            <v>VISIONFUND UGANDA LTD</v>
          </cell>
          <cell r="DD1457">
            <v>25726500</v>
          </cell>
          <cell r="DE1457">
            <v>8005100</v>
          </cell>
          <cell r="DG1457" t="str">
            <v>VISIONFUND UGANDA LTD</v>
          </cell>
          <cell r="DU1457" t="str">
            <v>VISIONFUND UGANDA LTD</v>
          </cell>
          <cell r="ED1457">
            <v>201620</v>
          </cell>
          <cell r="EE1457">
            <v>74600</v>
          </cell>
        </row>
        <row r="1458">
          <cell r="AF1458" t="str">
            <v>VISIONFUND UGANDA LTD</v>
          </cell>
          <cell r="AG1458" t="str">
            <v>VISIONFUND UGANDA LTD</v>
          </cell>
          <cell r="AU1458" t="str">
            <v>VISIONFUND UGANDA LTD</v>
          </cell>
          <cell r="BD1458">
            <v>99</v>
          </cell>
          <cell r="BE1458">
            <v>41</v>
          </cell>
          <cell r="BG1458" t="str">
            <v>VISIONFUND UGANDA LTD</v>
          </cell>
          <cell r="BU1458" t="str">
            <v>VISIONFUND UGANDA LTD</v>
          </cell>
          <cell r="CD1458">
            <v>151</v>
          </cell>
          <cell r="CE1458">
            <v>55</v>
          </cell>
          <cell r="CG1458" t="str">
            <v>VISIONFUND UGANDA LTD</v>
          </cell>
          <cell r="CH1458" t="str">
            <v/>
          </cell>
          <cell r="CI1458" t="str">
            <v/>
          </cell>
          <cell r="CJ1458" t="str">
            <v/>
          </cell>
          <cell r="CK1458" t="str">
            <v/>
          </cell>
          <cell r="CL1458" t="str">
            <v/>
          </cell>
          <cell r="CM1458" t="str">
            <v/>
          </cell>
          <cell r="CN1458" t="str">
            <v/>
          </cell>
          <cell r="CO1458" t="str">
            <v/>
          </cell>
          <cell r="CP1458" t="str">
            <v/>
          </cell>
          <cell r="CQ1458" t="str">
            <v/>
          </cell>
          <cell r="CR1458" t="str">
            <v/>
          </cell>
          <cell r="CS1458">
            <v>2000</v>
          </cell>
          <cell r="CU1458" t="str">
            <v>VISIONFUND UGANDA LTD</v>
          </cell>
          <cell r="DD1458">
            <v>25726500</v>
          </cell>
          <cell r="DE1458">
            <v>8005100</v>
          </cell>
          <cell r="DG1458" t="str">
            <v>VISIONFUND UGANDA LTD</v>
          </cell>
          <cell r="DU1458" t="str">
            <v>VISIONFUND UGANDA LTD</v>
          </cell>
          <cell r="ED1458">
            <v>201620</v>
          </cell>
          <cell r="EE1458">
            <v>74600</v>
          </cell>
        </row>
        <row r="1459">
          <cell r="AF1459" t="str">
            <v>VISIONFUND UGANDA LTD</v>
          </cell>
          <cell r="AG1459" t="str">
            <v>VISIONFUND UGANDA LTD</v>
          </cell>
          <cell r="AH1459" t="str">
            <v/>
          </cell>
          <cell r="AI1459" t="str">
            <v/>
          </cell>
          <cell r="AJ1459" t="str">
            <v/>
          </cell>
          <cell r="AK1459" t="str">
            <v/>
          </cell>
          <cell r="AL1459" t="str">
            <v/>
          </cell>
          <cell r="AM1459" t="str">
            <v/>
          </cell>
          <cell r="AN1459" t="str">
            <v/>
          </cell>
          <cell r="AO1459" t="str">
            <v/>
          </cell>
          <cell r="AP1459" t="str">
            <v/>
          </cell>
          <cell r="AQ1459" t="str">
            <v/>
          </cell>
          <cell r="AR1459" t="str">
            <v/>
          </cell>
          <cell r="AS1459">
            <v>1</v>
          </cell>
          <cell r="AT1459">
            <v>1</v>
          </cell>
          <cell r="AU1459" t="str">
            <v>VISIONFUND UGANDA LTD</v>
          </cell>
          <cell r="AV1459" t="str">
            <v/>
          </cell>
          <cell r="AW1459">
            <v>5</v>
          </cell>
          <cell r="AX1459">
            <v>4</v>
          </cell>
          <cell r="AY1459">
            <v>34</v>
          </cell>
          <cell r="AZ1459">
            <v>49</v>
          </cell>
          <cell r="BA1459">
            <v>56</v>
          </cell>
          <cell r="BB1459">
            <v>67</v>
          </cell>
          <cell r="BC1459">
            <v>79</v>
          </cell>
          <cell r="BD1459">
            <v>99</v>
          </cell>
          <cell r="BE1459">
            <v>41</v>
          </cell>
          <cell r="BG1459" t="str">
            <v>VISIONFUND UGANDA LTD</v>
          </cell>
          <cell r="BH1459" t="str">
            <v/>
          </cell>
          <cell r="BI1459" t="str">
            <v/>
          </cell>
          <cell r="BJ1459" t="str">
            <v/>
          </cell>
          <cell r="BK1459" t="str">
            <v/>
          </cell>
          <cell r="BL1459" t="str">
            <v/>
          </cell>
          <cell r="BM1459" t="str">
            <v/>
          </cell>
          <cell r="BN1459" t="str">
            <v/>
          </cell>
          <cell r="BO1459" t="str">
            <v/>
          </cell>
          <cell r="BP1459" t="str">
            <v/>
          </cell>
          <cell r="BQ1459" t="str">
            <v/>
          </cell>
          <cell r="BR1459" t="str">
            <v/>
          </cell>
          <cell r="BS1459">
            <v>2</v>
          </cell>
          <cell r="BU1459" t="str">
            <v>VISIONFUND UGANDA LTD</v>
          </cell>
          <cell r="BV1459" t="str">
            <v/>
          </cell>
          <cell r="BW1459">
            <v>7</v>
          </cell>
          <cell r="BX1459">
            <v>8</v>
          </cell>
          <cell r="BY1459">
            <v>79</v>
          </cell>
          <cell r="BZ1459">
            <v>87</v>
          </cell>
          <cell r="CA1459">
            <v>110</v>
          </cell>
          <cell r="CB1459">
            <v>95</v>
          </cell>
          <cell r="CC1459">
            <v>110</v>
          </cell>
          <cell r="CD1459">
            <v>151</v>
          </cell>
          <cell r="CE1459">
            <v>55</v>
          </cell>
          <cell r="CG1459" t="str">
            <v>VISIONFUND UGANDA LTD</v>
          </cell>
          <cell r="CH1459" t="str">
            <v/>
          </cell>
          <cell r="CI1459" t="str">
            <v/>
          </cell>
          <cell r="CJ1459" t="str">
            <v/>
          </cell>
          <cell r="CK1459" t="str">
            <v/>
          </cell>
          <cell r="CL1459" t="str">
            <v/>
          </cell>
          <cell r="CM1459" t="str">
            <v/>
          </cell>
          <cell r="CN1459" t="str">
            <v/>
          </cell>
          <cell r="CO1459" t="str">
            <v/>
          </cell>
          <cell r="CP1459" t="str">
            <v/>
          </cell>
          <cell r="CQ1459" t="str">
            <v/>
          </cell>
          <cell r="CR1459" t="str">
            <v/>
          </cell>
          <cell r="CS1459">
            <v>2000</v>
          </cell>
          <cell r="CU1459" t="str">
            <v>VISIONFUND UGANDA LTD</v>
          </cell>
          <cell r="CV1459" t="str">
            <v/>
          </cell>
          <cell r="CW1459">
            <v>276000</v>
          </cell>
          <cell r="CX1459">
            <v>654600</v>
          </cell>
          <cell r="CY1459">
            <v>14266300</v>
          </cell>
          <cell r="CZ1459">
            <v>17154250</v>
          </cell>
          <cell r="DA1459">
            <v>22969300</v>
          </cell>
          <cell r="DB1459">
            <v>18760100</v>
          </cell>
          <cell r="DC1459">
            <v>20905400</v>
          </cell>
          <cell r="DD1459">
            <v>25726500</v>
          </cell>
          <cell r="DE1459">
            <v>8005100</v>
          </cell>
          <cell r="DG1459" t="str">
            <v>VISIONFUND UGANDA LTD</v>
          </cell>
          <cell r="DH1459" t="str">
            <v/>
          </cell>
          <cell r="DI1459" t="str">
            <v/>
          </cell>
          <cell r="DJ1459" t="str">
            <v/>
          </cell>
          <cell r="DK1459" t="str">
            <v/>
          </cell>
          <cell r="DL1459" t="str">
            <v/>
          </cell>
          <cell r="DM1459" t="str">
            <v/>
          </cell>
          <cell r="DN1459" t="str">
            <v/>
          </cell>
          <cell r="DO1459" t="str">
            <v/>
          </cell>
          <cell r="DP1459" t="str">
            <v/>
          </cell>
          <cell r="DQ1459" t="str">
            <v/>
          </cell>
          <cell r="DR1459" t="str">
            <v/>
          </cell>
          <cell r="DS1459">
            <v>400</v>
          </cell>
          <cell r="DU1459" t="str">
            <v>VISIONFUND UGANDA LTD</v>
          </cell>
          <cell r="DV1459" t="str">
            <v/>
          </cell>
          <cell r="DW1459">
            <v>4400</v>
          </cell>
          <cell r="DX1459">
            <v>4800</v>
          </cell>
          <cell r="DY1459">
            <v>58400</v>
          </cell>
          <cell r="DZ1459">
            <v>102700</v>
          </cell>
          <cell r="EA1459">
            <v>127100</v>
          </cell>
          <cell r="EB1459">
            <v>128100</v>
          </cell>
          <cell r="EC1459">
            <v>149200</v>
          </cell>
          <cell r="ED1459">
            <v>201620</v>
          </cell>
          <cell r="EE1459">
            <v>74600</v>
          </cell>
        </row>
        <row r="1460">
          <cell r="AF1460" t="str">
            <v>VK SHOP</v>
          </cell>
          <cell r="AG1460" t="str">
            <v>VK SHOP</v>
          </cell>
          <cell r="AH1460" t="str">
            <v/>
          </cell>
          <cell r="AI1460" t="str">
            <v/>
          </cell>
          <cell r="AJ1460" t="str">
            <v/>
          </cell>
          <cell r="AK1460" t="str">
            <v/>
          </cell>
          <cell r="AL1460" t="str">
            <v/>
          </cell>
          <cell r="AM1460" t="str">
            <v/>
          </cell>
          <cell r="AN1460" t="str">
            <v/>
          </cell>
          <cell r="AO1460" t="str">
            <v/>
          </cell>
          <cell r="AP1460" t="str">
            <v/>
          </cell>
          <cell r="AQ1460" t="str">
            <v/>
          </cell>
          <cell r="AR1460" t="str">
            <v/>
          </cell>
          <cell r="AS1460" t="str">
            <v/>
          </cell>
          <cell r="AT1460">
            <v>0</v>
          </cell>
          <cell r="AU1460" t="str">
            <v>VK SHOP</v>
          </cell>
          <cell r="AV1460" t="str">
            <v/>
          </cell>
          <cell r="AW1460" t="str">
            <v/>
          </cell>
          <cell r="AX1460" t="str">
            <v/>
          </cell>
          <cell r="AY1460" t="str">
            <v/>
          </cell>
          <cell r="AZ1460" t="str">
            <v/>
          </cell>
          <cell r="BA1460" t="str">
            <v/>
          </cell>
          <cell r="BB1460" t="str">
            <v/>
          </cell>
          <cell r="BC1460" t="str">
            <v/>
          </cell>
          <cell r="BD1460" t="str">
            <v/>
          </cell>
          <cell r="BE1460" t="str">
            <v/>
          </cell>
          <cell r="BG1460" t="str">
            <v>VK SHOP</v>
          </cell>
          <cell r="BH1460" t="str">
            <v/>
          </cell>
          <cell r="BI1460" t="str">
            <v/>
          </cell>
          <cell r="BJ1460" t="str">
            <v/>
          </cell>
          <cell r="BK1460" t="str">
            <v/>
          </cell>
          <cell r="BL1460" t="str">
            <v/>
          </cell>
          <cell r="BM1460" t="str">
            <v/>
          </cell>
          <cell r="BN1460" t="str">
            <v/>
          </cell>
          <cell r="BO1460" t="str">
            <v/>
          </cell>
          <cell r="BP1460" t="str">
            <v/>
          </cell>
          <cell r="BQ1460" t="str">
            <v/>
          </cell>
          <cell r="BR1460" t="str">
            <v/>
          </cell>
          <cell r="BS1460" t="str">
            <v/>
          </cell>
          <cell r="BU1460" t="str">
            <v>VK SHOP</v>
          </cell>
          <cell r="BV1460" t="str">
            <v/>
          </cell>
          <cell r="BW1460" t="str">
            <v/>
          </cell>
          <cell r="BX1460" t="str">
            <v/>
          </cell>
          <cell r="BY1460" t="str">
            <v/>
          </cell>
          <cell r="BZ1460" t="str">
            <v/>
          </cell>
          <cell r="CA1460" t="str">
            <v/>
          </cell>
          <cell r="CB1460" t="str">
            <v/>
          </cell>
          <cell r="CC1460" t="str">
            <v/>
          </cell>
          <cell r="CD1460" t="str">
            <v/>
          </cell>
          <cell r="CE1460" t="str">
            <v/>
          </cell>
          <cell r="CG1460" t="str">
            <v>VK SHOP</v>
          </cell>
          <cell r="CH1460" t="str">
            <v/>
          </cell>
          <cell r="CI1460" t="str">
            <v/>
          </cell>
          <cell r="CJ1460" t="str">
            <v/>
          </cell>
          <cell r="CK1460" t="str">
            <v/>
          </cell>
          <cell r="CL1460" t="str">
            <v/>
          </cell>
          <cell r="CM1460" t="str">
            <v/>
          </cell>
          <cell r="CN1460" t="str">
            <v/>
          </cell>
          <cell r="CO1460" t="str">
            <v/>
          </cell>
          <cell r="CP1460" t="str">
            <v/>
          </cell>
          <cell r="CQ1460" t="str">
            <v/>
          </cell>
          <cell r="CR1460" t="str">
            <v/>
          </cell>
          <cell r="CS1460" t="str">
            <v/>
          </cell>
          <cell r="CU1460" t="str">
            <v>VK SHOP</v>
          </cell>
          <cell r="CV1460" t="str">
            <v/>
          </cell>
          <cell r="CW1460" t="str">
            <v/>
          </cell>
          <cell r="CX1460" t="str">
            <v/>
          </cell>
          <cell r="CY1460" t="str">
            <v/>
          </cell>
          <cell r="CZ1460" t="str">
            <v/>
          </cell>
          <cell r="DA1460" t="str">
            <v/>
          </cell>
          <cell r="DB1460" t="str">
            <v/>
          </cell>
          <cell r="DC1460" t="str">
            <v/>
          </cell>
          <cell r="DD1460" t="str">
            <v/>
          </cell>
          <cell r="DE1460" t="str">
            <v/>
          </cell>
          <cell r="DG1460" t="str">
            <v>VK SHOP</v>
          </cell>
          <cell r="DH1460" t="str">
            <v/>
          </cell>
          <cell r="DI1460" t="str">
            <v/>
          </cell>
          <cell r="DJ1460" t="str">
            <v/>
          </cell>
          <cell r="DK1460" t="str">
            <v/>
          </cell>
          <cell r="DL1460" t="str">
            <v/>
          </cell>
          <cell r="DM1460" t="str">
            <v/>
          </cell>
          <cell r="DN1460" t="str">
            <v/>
          </cell>
          <cell r="DO1460" t="str">
            <v/>
          </cell>
          <cell r="DP1460" t="str">
            <v/>
          </cell>
          <cell r="DQ1460" t="str">
            <v/>
          </cell>
          <cell r="DR1460" t="str">
            <v/>
          </cell>
          <cell r="DS1460" t="str">
            <v/>
          </cell>
          <cell r="DU1460" t="str">
            <v>VK SHOP</v>
          </cell>
          <cell r="DV1460" t="str">
            <v/>
          </cell>
          <cell r="DW1460" t="str">
            <v/>
          </cell>
          <cell r="DX1460" t="str">
            <v/>
          </cell>
          <cell r="DY1460" t="str">
            <v/>
          </cell>
          <cell r="DZ1460" t="str">
            <v/>
          </cell>
          <cell r="EA1460" t="str">
            <v/>
          </cell>
          <cell r="EB1460" t="str">
            <v/>
          </cell>
          <cell r="EC1460" t="str">
            <v/>
          </cell>
          <cell r="ED1460" t="str">
            <v/>
          </cell>
          <cell r="EE1460" t="str">
            <v/>
          </cell>
        </row>
        <row r="1461">
          <cell r="AF1461" t="str">
            <v>VVUMBA COMMUNICATION AND TRANS CENTRE COMISSION</v>
          </cell>
          <cell r="AG1461" t="str">
            <v>VVUMBA COMMUNICATION AND TRANS CENTRE COMISSION</v>
          </cell>
          <cell r="AH1461" t="str">
            <v/>
          </cell>
          <cell r="AI1461" t="str">
            <v/>
          </cell>
          <cell r="AJ1461" t="str">
            <v/>
          </cell>
          <cell r="AK1461" t="str">
            <v/>
          </cell>
          <cell r="AL1461" t="str">
            <v/>
          </cell>
          <cell r="AM1461" t="str">
            <v/>
          </cell>
          <cell r="AN1461" t="str">
            <v/>
          </cell>
          <cell r="AO1461" t="str">
            <v/>
          </cell>
          <cell r="AP1461" t="str">
            <v/>
          </cell>
          <cell r="AQ1461" t="str">
            <v/>
          </cell>
          <cell r="AR1461" t="str">
            <v/>
          </cell>
          <cell r="AS1461" t="str">
            <v/>
          </cell>
          <cell r="AT1461">
            <v>0</v>
          </cell>
          <cell r="AU1461" t="str">
            <v>VVUMBA COMMUNICATION AND TRANS CENTRE COMISSION</v>
          </cell>
          <cell r="AV1461" t="str">
            <v/>
          </cell>
          <cell r="AW1461" t="str">
            <v/>
          </cell>
          <cell r="AX1461" t="str">
            <v/>
          </cell>
          <cell r="AY1461" t="str">
            <v/>
          </cell>
          <cell r="AZ1461" t="str">
            <v/>
          </cell>
          <cell r="BA1461" t="str">
            <v/>
          </cell>
          <cell r="BB1461" t="str">
            <v/>
          </cell>
          <cell r="BC1461" t="str">
            <v/>
          </cell>
          <cell r="BD1461" t="str">
            <v/>
          </cell>
          <cell r="BE1461" t="str">
            <v/>
          </cell>
          <cell r="BG1461" t="str">
            <v>VVUMBA COMMUNICATION AND TRANS CENTRE COMISSION</v>
          </cell>
          <cell r="BH1461" t="str">
            <v/>
          </cell>
          <cell r="BI1461" t="str">
            <v/>
          </cell>
          <cell r="BJ1461" t="str">
            <v/>
          </cell>
          <cell r="BK1461" t="str">
            <v/>
          </cell>
          <cell r="BL1461" t="str">
            <v/>
          </cell>
          <cell r="BM1461" t="str">
            <v/>
          </cell>
          <cell r="BN1461" t="str">
            <v/>
          </cell>
          <cell r="BO1461" t="str">
            <v/>
          </cell>
          <cell r="BP1461" t="str">
            <v/>
          </cell>
          <cell r="BQ1461" t="str">
            <v/>
          </cell>
          <cell r="BR1461" t="str">
            <v/>
          </cell>
          <cell r="BS1461" t="str">
            <v/>
          </cell>
          <cell r="BU1461" t="str">
            <v>VVUMBA COMMUNICATION AND TRANS CENTRE COMISSION</v>
          </cell>
          <cell r="BV1461" t="str">
            <v/>
          </cell>
          <cell r="BW1461" t="str">
            <v/>
          </cell>
          <cell r="BX1461" t="str">
            <v/>
          </cell>
          <cell r="BY1461" t="str">
            <v/>
          </cell>
          <cell r="BZ1461" t="str">
            <v/>
          </cell>
          <cell r="CA1461" t="str">
            <v/>
          </cell>
          <cell r="CB1461" t="str">
            <v/>
          </cell>
          <cell r="CC1461" t="str">
            <v/>
          </cell>
          <cell r="CD1461" t="str">
            <v/>
          </cell>
          <cell r="CE1461" t="str">
            <v/>
          </cell>
          <cell r="CG1461" t="str">
            <v>VVUMBA COMMUNICATION AND TRANS CENTRE COMISSION</v>
          </cell>
          <cell r="CH1461" t="str">
            <v/>
          </cell>
          <cell r="CI1461" t="str">
            <v/>
          </cell>
          <cell r="CJ1461" t="str">
            <v/>
          </cell>
          <cell r="CK1461" t="str">
            <v/>
          </cell>
          <cell r="CL1461" t="str">
            <v/>
          </cell>
          <cell r="CM1461" t="str">
            <v/>
          </cell>
          <cell r="CN1461" t="str">
            <v/>
          </cell>
          <cell r="CO1461" t="str">
            <v/>
          </cell>
          <cell r="CP1461" t="str">
            <v/>
          </cell>
          <cell r="CQ1461" t="str">
            <v/>
          </cell>
          <cell r="CR1461" t="str">
            <v/>
          </cell>
          <cell r="CS1461" t="str">
            <v/>
          </cell>
          <cell r="CU1461" t="str">
            <v>VVUMBA COMMUNICATION AND TRANS CENTRE COMISSION</v>
          </cell>
          <cell r="CV1461" t="str">
            <v/>
          </cell>
          <cell r="CW1461" t="str">
            <v/>
          </cell>
          <cell r="CX1461" t="str">
            <v/>
          </cell>
          <cell r="CY1461" t="str">
            <v/>
          </cell>
          <cell r="CZ1461" t="str">
            <v/>
          </cell>
          <cell r="DA1461" t="str">
            <v/>
          </cell>
          <cell r="DB1461" t="str">
            <v/>
          </cell>
          <cell r="DC1461" t="str">
            <v/>
          </cell>
          <cell r="DD1461" t="str">
            <v/>
          </cell>
          <cell r="DE1461" t="str">
            <v/>
          </cell>
          <cell r="DG1461" t="str">
            <v>VVUMBA COMMUNICATION AND TRANS CENTRE COMISSION</v>
          </cell>
          <cell r="DH1461" t="str">
            <v/>
          </cell>
          <cell r="DI1461" t="str">
            <v/>
          </cell>
          <cell r="DJ1461" t="str">
            <v/>
          </cell>
          <cell r="DK1461" t="str">
            <v/>
          </cell>
          <cell r="DL1461" t="str">
            <v/>
          </cell>
          <cell r="DM1461" t="str">
            <v/>
          </cell>
          <cell r="DN1461" t="str">
            <v/>
          </cell>
          <cell r="DO1461" t="str">
            <v/>
          </cell>
          <cell r="DP1461" t="str">
            <v/>
          </cell>
          <cell r="DQ1461" t="str">
            <v/>
          </cell>
          <cell r="DR1461" t="str">
            <v/>
          </cell>
          <cell r="DS1461" t="str">
            <v/>
          </cell>
          <cell r="DU1461" t="str">
            <v>VVUMBA COMMUNICATION AND TRANS CENTRE COMISSION</v>
          </cell>
          <cell r="DV1461" t="str">
            <v/>
          </cell>
          <cell r="DW1461" t="str">
            <v/>
          </cell>
          <cell r="DX1461" t="str">
            <v/>
          </cell>
          <cell r="DY1461" t="str">
            <v/>
          </cell>
          <cell r="DZ1461" t="str">
            <v/>
          </cell>
          <cell r="EA1461" t="str">
            <v/>
          </cell>
          <cell r="EB1461" t="str">
            <v/>
          </cell>
          <cell r="EC1461" t="str">
            <v/>
          </cell>
          <cell r="ED1461" t="str">
            <v/>
          </cell>
          <cell r="EE1461" t="str">
            <v/>
          </cell>
        </row>
        <row r="1462">
          <cell r="AF1462" t="str">
            <v>WAGATEX</v>
          </cell>
          <cell r="AG1462" t="str">
            <v>WAGATEX</v>
          </cell>
          <cell r="AH1462" t="str">
            <v/>
          </cell>
          <cell r="AI1462" t="str">
            <v/>
          </cell>
          <cell r="AJ1462" t="str">
            <v/>
          </cell>
          <cell r="AK1462" t="str">
            <v/>
          </cell>
          <cell r="AL1462" t="str">
            <v/>
          </cell>
          <cell r="AM1462" t="str">
            <v/>
          </cell>
          <cell r="AN1462" t="str">
            <v/>
          </cell>
          <cell r="AO1462" t="str">
            <v/>
          </cell>
          <cell r="AP1462" t="str">
            <v/>
          </cell>
          <cell r="AQ1462" t="str">
            <v/>
          </cell>
          <cell r="AR1462" t="str">
            <v/>
          </cell>
          <cell r="AS1462" t="str">
            <v/>
          </cell>
          <cell r="AT1462">
            <v>0</v>
          </cell>
          <cell r="AU1462" t="str">
            <v>WAGATEX</v>
          </cell>
          <cell r="AV1462" t="str">
            <v/>
          </cell>
          <cell r="AW1462" t="str">
            <v/>
          </cell>
          <cell r="AX1462" t="str">
            <v/>
          </cell>
          <cell r="AY1462" t="str">
            <v/>
          </cell>
          <cell r="AZ1462" t="str">
            <v/>
          </cell>
          <cell r="BA1462" t="str">
            <v/>
          </cell>
          <cell r="BB1462" t="str">
            <v/>
          </cell>
          <cell r="BC1462" t="str">
            <v/>
          </cell>
          <cell r="BD1462" t="str">
            <v/>
          </cell>
          <cell r="BE1462" t="str">
            <v/>
          </cell>
          <cell r="BG1462" t="str">
            <v>WAGATEX</v>
          </cell>
          <cell r="BH1462" t="str">
            <v/>
          </cell>
          <cell r="BI1462" t="str">
            <v/>
          </cell>
          <cell r="BJ1462" t="str">
            <v/>
          </cell>
          <cell r="BK1462" t="str">
            <v/>
          </cell>
          <cell r="BL1462" t="str">
            <v/>
          </cell>
          <cell r="BM1462" t="str">
            <v/>
          </cell>
          <cell r="BN1462" t="str">
            <v/>
          </cell>
          <cell r="BO1462" t="str">
            <v/>
          </cell>
          <cell r="BP1462" t="str">
            <v/>
          </cell>
          <cell r="BQ1462" t="str">
            <v/>
          </cell>
          <cell r="BR1462" t="str">
            <v/>
          </cell>
          <cell r="BS1462" t="str">
            <v/>
          </cell>
          <cell r="BU1462" t="str">
            <v>WAGATEX</v>
          </cell>
          <cell r="BV1462" t="str">
            <v/>
          </cell>
          <cell r="BW1462" t="str">
            <v/>
          </cell>
          <cell r="BX1462" t="str">
            <v/>
          </cell>
          <cell r="BY1462" t="str">
            <v/>
          </cell>
          <cell r="BZ1462" t="str">
            <v/>
          </cell>
          <cell r="CA1462" t="str">
            <v/>
          </cell>
          <cell r="CB1462" t="str">
            <v/>
          </cell>
          <cell r="CC1462" t="str">
            <v/>
          </cell>
          <cell r="CD1462" t="str">
            <v/>
          </cell>
          <cell r="CE1462" t="str">
            <v/>
          </cell>
          <cell r="CG1462" t="str">
            <v>WAGATEX</v>
          </cell>
          <cell r="CH1462" t="str">
            <v/>
          </cell>
          <cell r="CI1462" t="str">
            <v/>
          </cell>
          <cell r="CJ1462" t="str">
            <v/>
          </cell>
          <cell r="CK1462" t="str">
            <v/>
          </cell>
          <cell r="CL1462" t="str">
            <v/>
          </cell>
          <cell r="CM1462" t="str">
            <v/>
          </cell>
          <cell r="CN1462" t="str">
            <v/>
          </cell>
          <cell r="CO1462" t="str">
            <v/>
          </cell>
          <cell r="CP1462" t="str">
            <v/>
          </cell>
          <cell r="CQ1462" t="str">
            <v/>
          </cell>
          <cell r="CR1462" t="str">
            <v/>
          </cell>
          <cell r="CS1462" t="str">
            <v/>
          </cell>
          <cell r="CU1462" t="str">
            <v>WAGATEX</v>
          </cell>
          <cell r="CV1462" t="str">
            <v/>
          </cell>
          <cell r="CW1462" t="str">
            <v/>
          </cell>
          <cell r="CX1462" t="str">
            <v/>
          </cell>
          <cell r="CY1462" t="str">
            <v/>
          </cell>
          <cell r="CZ1462" t="str">
            <v/>
          </cell>
          <cell r="DA1462" t="str">
            <v/>
          </cell>
          <cell r="DB1462" t="str">
            <v/>
          </cell>
          <cell r="DC1462" t="str">
            <v/>
          </cell>
          <cell r="DD1462" t="str">
            <v/>
          </cell>
          <cell r="DE1462" t="str">
            <v/>
          </cell>
          <cell r="DG1462" t="str">
            <v>WAGATEX</v>
          </cell>
          <cell r="DH1462" t="str">
            <v/>
          </cell>
          <cell r="DI1462" t="str">
            <v/>
          </cell>
          <cell r="DJ1462" t="str">
            <v/>
          </cell>
          <cell r="DK1462" t="str">
            <v/>
          </cell>
          <cell r="DL1462" t="str">
            <v/>
          </cell>
          <cell r="DM1462" t="str">
            <v/>
          </cell>
          <cell r="DN1462" t="str">
            <v/>
          </cell>
          <cell r="DO1462" t="str">
            <v/>
          </cell>
          <cell r="DP1462" t="str">
            <v/>
          </cell>
          <cell r="DQ1462" t="str">
            <v/>
          </cell>
          <cell r="DR1462" t="str">
            <v/>
          </cell>
          <cell r="DS1462" t="str">
            <v/>
          </cell>
          <cell r="DU1462" t="str">
            <v>WAGATEX</v>
          </cell>
          <cell r="DV1462" t="str">
            <v/>
          </cell>
          <cell r="DW1462" t="str">
            <v/>
          </cell>
          <cell r="DX1462" t="str">
            <v/>
          </cell>
          <cell r="DY1462" t="str">
            <v/>
          </cell>
          <cell r="DZ1462" t="str">
            <v/>
          </cell>
          <cell r="EA1462" t="str">
            <v/>
          </cell>
          <cell r="EB1462" t="str">
            <v/>
          </cell>
          <cell r="EC1462" t="str">
            <v/>
          </cell>
          <cell r="ED1462" t="str">
            <v/>
          </cell>
          <cell r="EE1462" t="str">
            <v/>
          </cell>
        </row>
        <row r="1463">
          <cell r="AF1463" t="str">
            <v>WAK PHONES AND COMPUTER ACCESSORIES</v>
          </cell>
          <cell r="AG1463" t="str">
            <v>WAK PHONES AND COMPUTER ACCESSORIES</v>
          </cell>
          <cell r="AH1463" t="str">
            <v/>
          </cell>
          <cell r="AI1463" t="str">
            <v/>
          </cell>
          <cell r="AJ1463" t="str">
            <v/>
          </cell>
          <cell r="AK1463" t="str">
            <v/>
          </cell>
          <cell r="AL1463" t="str">
            <v/>
          </cell>
          <cell r="AM1463" t="str">
            <v/>
          </cell>
          <cell r="AN1463" t="str">
            <v/>
          </cell>
          <cell r="AO1463" t="str">
            <v/>
          </cell>
          <cell r="AP1463" t="str">
            <v/>
          </cell>
          <cell r="AQ1463" t="str">
            <v/>
          </cell>
          <cell r="AR1463" t="str">
            <v/>
          </cell>
          <cell r="AS1463" t="str">
            <v/>
          </cell>
          <cell r="AT1463">
            <v>0</v>
          </cell>
          <cell r="AU1463" t="str">
            <v>WAK PHONES AND COMPUTER ACCESSORIES</v>
          </cell>
          <cell r="AV1463" t="str">
            <v/>
          </cell>
          <cell r="AW1463" t="str">
            <v/>
          </cell>
          <cell r="AX1463" t="str">
            <v/>
          </cell>
          <cell r="AY1463" t="str">
            <v/>
          </cell>
          <cell r="AZ1463" t="str">
            <v/>
          </cell>
          <cell r="BA1463" t="str">
            <v/>
          </cell>
          <cell r="BB1463" t="str">
            <v/>
          </cell>
          <cell r="BC1463" t="str">
            <v/>
          </cell>
          <cell r="BD1463" t="str">
            <v/>
          </cell>
          <cell r="BE1463" t="str">
            <v/>
          </cell>
          <cell r="BG1463" t="str">
            <v>WAK PHONES AND COMPUTER ACCESSORIES</v>
          </cell>
          <cell r="BH1463" t="str">
            <v/>
          </cell>
          <cell r="BI1463" t="str">
            <v/>
          </cell>
          <cell r="BJ1463" t="str">
            <v/>
          </cell>
          <cell r="BK1463" t="str">
            <v/>
          </cell>
          <cell r="BL1463" t="str">
            <v/>
          </cell>
          <cell r="BM1463" t="str">
            <v/>
          </cell>
          <cell r="BN1463" t="str">
            <v/>
          </cell>
          <cell r="BO1463" t="str">
            <v/>
          </cell>
          <cell r="BP1463" t="str">
            <v/>
          </cell>
          <cell r="BQ1463" t="str">
            <v/>
          </cell>
          <cell r="BR1463" t="str">
            <v/>
          </cell>
          <cell r="BS1463" t="str">
            <v/>
          </cell>
          <cell r="BU1463" t="str">
            <v>WAK PHONES AND COMPUTER ACCESSORIES</v>
          </cell>
          <cell r="BV1463" t="str">
            <v/>
          </cell>
          <cell r="BW1463" t="str">
            <v/>
          </cell>
          <cell r="BX1463" t="str">
            <v/>
          </cell>
          <cell r="BY1463" t="str">
            <v/>
          </cell>
          <cell r="BZ1463" t="str">
            <v/>
          </cell>
          <cell r="CA1463" t="str">
            <v/>
          </cell>
          <cell r="CB1463" t="str">
            <v/>
          </cell>
          <cell r="CC1463" t="str">
            <v/>
          </cell>
          <cell r="CD1463" t="str">
            <v/>
          </cell>
          <cell r="CE1463" t="str">
            <v/>
          </cell>
          <cell r="CG1463" t="str">
            <v>WAK PHONES AND COMPUTER ACCESSORIES</v>
          </cell>
          <cell r="CH1463" t="str">
            <v/>
          </cell>
          <cell r="CI1463" t="str">
            <v/>
          </cell>
          <cell r="CJ1463" t="str">
            <v/>
          </cell>
          <cell r="CK1463" t="str">
            <v/>
          </cell>
          <cell r="CL1463" t="str">
            <v/>
          </cell>
          <cell r="CM1463" t="str">
            <v/>
          </cell>
          <cell r="CN1463" t="str">
            <v/>
          </cell>
          <cell r="CO1463" t="str">
            <v/>
          </cell>
          <cell r="CP1463" t="str">
            <v/>
          </cell>
          <cell r="CQ1463" t="str">
            <v/>
          </cell>
          <cell r="CR1463" t="str">
            <v/>
          </cell>
          <cell r="CS1463" t="str">
            <v/>
          </cell>
          <cell r="CU1463" t="str">
            <v>WAK PHONES AND COMPUTER ACCESSORIES</v>
          </cell>
          <cell r="CV1463" t="str">
            <v/>
          </cell>
          <cell r="CW1463" t="str">
            <v/>
          </cell>
          <cell r="CX1463" t="str">
            <v/>
          </cell>
          <cell r="CY1463" t="str">
            <v/>
          </cell>
          <cell r="CZ1463" t="str">
            <v/>
          </cell>
          <cell r="DA1463" t="str">
            <v/>
          </cell>
          <cell r="DB1463" t="str">
            <v/>
          </cell>
          <cell r="DC1463" t="str">
            <v/>
          </cell>
          <cell r="DD1463" t="str">
            <v/>
          </cell>
          <cell r="DE1463" t="str">
            <v/>
          </cell>
          <cell r="DG1463" t="str">
            <v>WAK PHONES AND COMPUTER ACCESSORIES</v>
          </cell>
          <cell r="DH1463" t="str">
            <v/>
          </cell>
          <cell r="DI1463" t="str">
            <v/>
          </cell>
          <cell r="DJ1463" t="str">
            <v/>
          </cell>
          <cell r="DK1463" t="str">
            <v/>
          </cell>
          <cell r="DL1463" t="str">
            <v/>
          </cell>
          <cell r="DM1463" t="str">
            <v/>
          </cell>
          <cell r="DN1463" t="str">
            <v/>
          </cell>
          <cell r="DO1463" t="str">
            <v/>
          </cell>
          <cell r="DP1463" t="str">
            <v/>
          </cell>
          <cell r="DQ1463" t="str">
            <v/>
          </cell>
          <cell r="DR1463" t="str">
            <v/>
          </cell>
          <cell r="DS1463" t="str">
            <v/>
          </cell>
          <cell r="DU1463" t="str">
            <v>WAK PHONES AND COMPUTER ACCESSORIES</v>
          </cell>
          <cell r="DV1463" t="str">
            <v/>
          </cell>
          <cell r="DW1463" t="str">
            <v/>
          </cell>
          <cell r="DX1463" t="str">
            <v/>
          </cell>
          <cell r="DY1463" t="str">
            <v/>
          </cell>
          <cell r="DZ1463" t="str">
            <v/>
          </cell>
          <cell r="EA1463" t="str">
            <v/>
          </cell>
          <cell r="EB1463" t="str">
            <v/>
          </cell>
          <cell r="EC1463" t="str">
            <v/>
          </cell>
          <cell r="ED1463" t="str">
            <v/>
          </cell>
          <cell r="EE1463" t="str">
            <v/>
          </cell>
        </row>
        <row r="1464">
          <cell r="AF1464" t="str">
            <v>WAKISO SELF HELP SACCO</v>
          </cell>
          <cell r="AG1464" t="str">
            <v>WAKISO SELF HELP SACCO</v>
          </cell>
          <cell r="AH1464" t="str">
            <v/>
          </cell>
          <cell r="AI1464" t="str">
            <v/>
          </cell>
          <cell r="AJ1464" t="str">
            <v/>
          </cell>
          <cell r="AK1464" t="str">
            <v/>
          </cell>
          <cell r="AL1464" t="str">
            <v/>
          </cell>
          <cell r="AM1464" t="str">
            <v/>
          </cell>
          <cell r="AN1464" t="str">
            <v/>
          </cell>
          <cell r="AO1464" t="str">
            <v/>
          </cell>
          <cell r="AP1464" t="str">
            <v/>
          </cell>
          <cell r="AQ1464" t="str">
            <v/>
          </cell>
          <cell r="AR1464" t="str">
            <v/>
          </cell>
          <cell r="AS1464" t="str">
            <v/>
          </cell>
          <cell r="AT1464">
            <v>0</v>
          </cell>
          <cell r="AU1464" t="str">
            <v>WAKISO SELF HELP SACCO</v>
          </cell>
          <cell r="AV1464">
            <v>1</v>
          </cell>
          <cell r="AW1464" t="str">
            <v/>
          </cell>
          <cell r="AX1464" t="str">
            <v/>
          </cell>
          <cell r="AY1464" t="str">
            <v/>
          </cell>
          <cell r="AZ1464" t="str">
            <v/>
          </cell>
          <cell r="BA1464" t="str">
            <v/>
          </cell>
          <cell r="BB1464" t="str">
            <v/>
          </cell>
          <cell r="BC1464" t="str">
            <v/>
          </cell>
          <cell r="BD1464" t="str">
            <v/>
          </cell>
          <cell r="BE1464" t="str">
            <v/>
          </cell>
          <cell r="BG1464" t="str">
            <v>WAKISO SELF HELP SACCO</v>
          </cell>
          <cell r="BH1464" t="str">
            <v/>
          </cell>
          <cell r="BI1464" t="str">
            <v/>
          </cell>
          <cell r="BJ1464" t="str">
            <v/>
          </cell>
          <cell r="BK1464" t="str">
            <v/>
          </cell>
          <cell r="BL1464" t="str">
            <v/>
          </cell>
          <cell r="BM1464" t="str">
            <v/>
          </cell>
          <cell r="BN1464" t="str">
            <v/>
          </cell>
          <cell r="BO1464" t="str">
            <v/>
          </cell>
          <cell r="BP1464" t="str">
            <v/>
          </cell>
          <cell r="BQ1464" t="str">
            <v/>
          </cell>
          <cell r="BR1464" t="str">
            <v/>
          </cell>
          <cell r="BS1464" t="str">
            <v/>
          </cell>
          <cell r="BU1464" t="str">
            <v>WAKISO SELF HELP SACCO</v>
          </cell>
          <cell r="BV1464">
            <v>1</v>
          </cell>
          <cell r="BW1464" t="str">
            <v/>
          </cell>
          <cell r="BX1464" t="str">
            <v/>
          </cell>
          <cell r="BY1464" t="str">
            <v/>
          </cell>
          <cell r="BZ1464" t="str">
            <v/>
          </cell>
          <cell r="CA1464" t="str">
            <v/>
          </cell>
          <cell r="CB1464" t="str">
            <v/>
          </cell>
          <cell r="CC1464" t="str">
            <v/>
          </cell>
          <cell r="CD1464" t="str">
            <v/>
          </cell>
          <cell r="CE1464" t="str">
            <v/>
          </cell>
          <cell r="CG1464" t="str">
            <v>WAKISO SELF HELP SACCO</v>
          </cell>
          <cell r="CH1464" t="str">
            <v/>
          </cell>
          <cell r="CI1464" t="str">
            <v/>
          </cell>
          <cell r="CJ1464" t="str">
            <v/>
          </cell>
          <cell r="CK1464" t="str">
            <v/>
          </cell>
          <cell r="CL1464" t="str">
            <v/>
          </cell>
          <cell r="CM1464" t="str">
            <v/>
          </cell>
          <cell r="CN1464" t="str">
            <v/>
          </cell>
          <cell r="CO1464" t="str">
            <v/>
          </cell>
          <cell r="CP1464" t="str">
            <v/>
          </cell>
          <cell r="CQ1464" t="str">
            <v/>
          </cell>
          <cell r="CR1464" t="str">
            <v/>
          </cell>
          <cell r="CS1464" t="str">
            <v/>
          </cell>
          <cell r="CU1464" t="str">
            <v>WAKISO SELF HELP SACCO</v>
          </cell>
          <cell r="CV1464">
            <v>1000</v>
          </cell>
          <cell r="CW1464" t="str">
            <v/>
          </cell>
          <cell r="CX1464" t="str">
            <v/>
          </cell>
          <cell r="CY1464" t="str">
            <v/>
          </cell>
          <cell r="CZ1464" t="str">
            <v/>
          </cell>
          <cell r="DA1464" t="str">
            <v/>
          </cell>
          <cell r="DB1464" t="str">
            <v/>
          </cell>
          <cell r="DC1464" t="str">
            <v/>
          </cell>
          <cell r="DD1464" t="str">
            <v/>
          </cell>
          <cell r="DE1464" t="str">
            <v/>
          </cell>
          <cell r="DG1464" t="str">
            <v>WAKISO SELF HELP SACCO</v>
          </cell>
          <cell r="DH1464" t="str">
            <v/>
          </cell>
          <cell r="DI1464" t="str">
            <v/>
          </cell>
          <cell r="DJ1464" t="str">
            <v/>
          </cell>
          <cell r="DK1464" t="str">
            <v/>
          </cell>
          <cell r="DL1464" t="str">
            <v/>
          </cell>
          <cell r="DM1464" t="str">
            <v/>
          </cell>
          <cell r="DN1464" t="str">
            <v/>
          </cell>
          <cell r="DO1464" t="str">
            <v/>
          </cell>
          <cell r="DP1464" t="str">
            <v/>
          </cell>
          <cell r="DQ1464" t="str">
            <v/>
          </cell>
          <cell r="DR1464" t="str">
            <v/>
          </cell>
          <cell r="DS1464" t="str">
            <v/>
          </cell>
          <cell r="DU1464" t="str">
            <v>WAKISO SELF HELP SACCO</v>
          </cell>
          <cell r="DV1464">
            <v>100</v>
          </cell>
          <cell r="DW1464" t="str">
            <v/>
          </cell>
          <cell r="DX1464" t="str">
            <v/>
          </cell>
          <cell r="DY1464" t="str">
            <v/>
          </cell>
          <cell r="DZ1464" t="str">
            <v/>
          </cell>
          <cell r="EA1464" t="str">
            <v/>
          </cell>
          <cell r="EB1464" t="str">
            <v/>
          </cell>
          <cell r="EC1464" t="str">
            <v/>
          </cell>
          <cell r="ED1464" t="str">
            <v/>
          </cell>
          <cell r="EE1464" t="str">
            <v/>
          </cell>
        </row>
        <row r="1465">
          <cell r="AF1465" t="str">
            <v>WAKOOBA ROBERT</v>
          </cell>
          <cell r="AG1465" t="str">
            <v>WAKOOBA ROBERT</v>
          </cell>
          <cell r="AH1465" t="str">
            <v/>
          </cell>
          <cell r="AI1465" t="str">
            <v/>
          </cell>
          <cell r="AJ1465" t="str">
            <v/>
          </cell>
          <cell r="AK1465" t="str">
            <v/>
          </cell>
          <cell r="AL1465" t="str">
            <v/>
          </cell>
          <cell r="AM1465" t="str">
            <v/>
          </cell>
          <cell r="AN1465" t="str">
            <v/>
          </cell>
          <cell r="AO1465" t="str">
            <v/>
          </cell>
          <cell r="AP1465" t="str">
            <v/>
          </cell>
          <cell r="AQ1465" t="str">
            <v/>
          </cell>
          <cell r="AR1465" t="str">
            <v/>
          </cell>
          <cell r="AS1465" t="str">
            <v/>
          </cell>
          <cell r="AT1465">
            <v>0</v>
          </cell>
          <cell r="AU1465" t="str">
            <v>WAKOOBA ROBERT</v>
          </cell>
          <cell r="AV1465" t="str">
            <v/>
          </cell>
          <cell r="AW1465" t="str">
            <v/>
          </cell>
          <cell r="AX1465" t="str">
            <v/>
          </cell>
          <cell r="AY1465" t="str">
            <v/>
          </cell>
          <cell r="AZ1465" t="str">
            <v/>
          </cell>
          <cell r="BA1465" t="str">
            <v/>
          </cell>
          <cell r="BB1465" t="str">
            <v/>
          </cell>
          <cell r="BC1465" t="str">
            <v/>
          </cell>
          <cell r="BD1465" t="str">
            <v/>
          </cell>
          <cell r="BE1465" t="str">
            <v/>
          </cell>
          <cell r="BG1465" t="str">
            <v>WAKOOBA ROBERT</v>
          </cell>
          <cell r="BH1465" t="str">
            <v/>
          </cell>
          <cell r="BI1465" t="str">
            <v/>
          </cell>
          <cell r="BJ1465" t="str">
            <v/>
          </cell>
          <cell r="BK1465" t="str">
            <v/>
          </cell>
          <cell r="BL1465" t="str">
            <v/>
          </cell>
          <cell r="BM1465" t="str">
            <v/>
          </cell>
          <cell r="BN1465" t="str">
            <v/>
          </cell>
          <cell r="BO1465" t="str">
            <v/>
          </cell>
          <cell r="BP1465" t="str">
            <v/>
          </cell>
          <cell r="BQ1465" t="str">
            <v/>
          </cell>
          <cell r="BR1465" t="str">
            <v/>
          </cell>
          <cell r="BS1465" t="str">
            <v/>
          </cell>
          <cell r="BU1465" t="str">
            <v>WAKOOBA ROBERT</v>
          </cell>
          <cell r="BV1465" t="str">
            <v/>
          </cell>
          <cell r="BW1465" t="str">
            <v/>
          </cell>
          <cell r="BX1465" t="str">
            <v/>
          </cell>
          <cell r="BY1465" t="str">
            <v/>
          </cell>
          <cell r="BZ1465" t="str">
            <v/>
          </cell>
          <cell r="CA1465" t="str">
            <v/>
          </cell>
          <cell r="CB1465" t="str">
            <v/>
          </cell>
          <cell r="CC1465" t="str">
            <v/>
          </cell>
          <cell r="CD1465" t="str">
            <v/>
          </cell>
          <cell r="CE1465" t="str">
            <v/>
          </cell>
          <cell r="CG1465" t="str">
            <v>WAKOOBA ROBERT</v>
          </cell>
          <cell r="CH1465" t="str">
            <v/>
          </cell>
          <cell r="CI1465" t="str">
            <v/>
          </cell>
          <cell r="CJ1465" t="str">
            <v/>
          </cell>
          <cell r="CK1465" t="str">
            <v/>
          </cell>
          <cell r="CL1465" t="str">
            <v/>
          </cell>
          <cell r="CM1465" t="str">
            <v/>
          </cell>
          <cell r="CN1465" t="str">
            <v/>
          </cell>
          <cell r="CO1465" t="str">
            <v/>
          </cell>
          <cell r="CP1465" t="str">
            <v/>
          </cell>
          <cell r="CQ1465" t="str">
            <v/>
          </cell>
          <cell r="CR1465" t="str">
            <v/>
          </cell>
          <cell r="CS1465" t="str">
            <v/>
          </cell>
          <cell r="CU1465" t="str">
            <v>WAKOOBA ROBERT</v>
          </cell>
          <cell r="CV1465" t="str">
            <v/>
          </cell>
          <cell r="CW1465" t="str">
            <v/>
          </cell>
          <cell r="CX1465" t="str">
            <v/>
          </cell>
          <cell r="CY1465" t="str">
            <v/>
          </cell>
          <cell r="CZ1465" t="str">
            <v/>
          </cell>
          <cell r="DA1465" t="str">
            <v/>
          </cell>
          <cell r="DB1465" t="str">
            <v/>
          </cell>
          <cell r="DC1465" t="str">
            <v/>
          </cell>
          <cell r="DD1465" t="str">
            <v/>
          </cell>
          <cell r="DE1465" t="str">
            <v/>
          </cell>
          <cell r="DG1465" t="str">
            <v>WAKOOBA ROBERT</v>
          </cell>
          <cell r="DH1465" t="str">
            <v/>
          </cell>
          <cell r="DI1465" t="str">
            <v/>
          </cell>
          <cell r="DJ1465" t="str">
            <v/>
          </cell>
          <cell r="DK1465" t="str">
            <v/>
          </cell>
          <cell r="DL1465" t="str">
            <v/>
          </cell>
          <cell r="DM1465" t="str">
            <v/>
          </cell>
          <cell r="DN1465" t="str">
            <v/>
          </cell>
          <cell r="DO1465" t="str">
            <v/>
          </cell>
          <cell r="DP1465" t="str">
            <v/>
          </cell>
          <cell r="DQ1465" t="str">
            <v/>
          </cell>
          <cell r="DR1465" t="str">
            <v/>
          </cell>
          <cell r="DS1465" t="str">
            <v/>
          </cell>
          <cell r="DU1465" t="str">
            <v>WAKOOBA ROBERT</v>
          </cell>
          <cell r="DV1465" t="str">
            <v/>
          </cell>
          <cell r="DW1465" t="str">
            <v/>
          </cell>
          <cell r="DX1465" t="str">
            <v/>
          </cell>
          <cell r="DY1465" t="str">
            <v/>
          </cell>
          <cell r="DZ1465" t="str">
            <v/>
          </cell>
          <cell r="EA1465" t="str">
            <v/>
          </cell>
          <cell r="EB1465" t="str">
            <v/>
          </cell>
          <cell r="EC1465" t="str">
            <v/>
          </cell>
          <cell r="ED1465" t="str">
            <v/>
          </cell>
          <cell r="EE1465" t="str">
            <v/>
          </cell>
        </row>
        <row r="1466">
          <cell r="AF1466" t="str">
            <v>WALE ENGINEERING SERVICES LIMITED - KAMPALA</v>
          </cell>
          <cell r="AG1466" t="str">
            <v>WALE ENGINEERING SERVICES LIMITED - KAMPALA</v>
          </cell>
          <cell r="AH1466" t="str">
            <v/>
          </cell>
          <cell r="AI1466" t="str">
            <v/>
          </cell>
          <cell r="AJ1466" t="str">
            <v/>
          </cell>
          <cell r="AK1466" t="str">
            <v/>
          </cell>
          <cell r="AL1466" t="str">
            <v/>
          </cell>
          <cell r="AM1466" t="str">
            <v/>
          </cell>
          <cell r="AN1466" t="str">
            <v/>
          </cell>
          <cell r="AO1466" t="str">
            <v/>
          </cell>
          <cell r="AP1466" t="str">
            <v/>
          </cell>
          <cell r="AQ1466" t="str">
            <v/>
          </cell>
          <cell r="AR1466" t="str">
            <v/>
          </cell>
          <cell r="AS1466" t="str">
            <v/>
          </cell>
          <cell r="AT1466">
            <v>0</v>
          </cell>
          <cell r="AU1466" t="str">
            <v>WALE ENGINEERING SERVICES LIMITED - KAMPALA</v>
          </cell>
          <cell r="AV1466" t="str">
            <v/>
          </cell>
          <cell r="AW1466" t="str">
            <v/>
          </cell>
          <cell r="AX1466" t="str">
            <v/>
          </cell>
          <cell r="AY1466" t="str">
            <v/>
          </cell>
          <cell r="AZ1466" t="str">
            <v/>
          </cell>
          <cell r="BA1466" t="str">
            <v/>
          </cell>
          <cell r="BB1466" t="str">
            <v/>
          </cell>
          <cell r="BC1466" t="str">
            <v/>
          </cell>
          <cell r="BD1466" t="str">
            <v/>
          </cell>
          <cell r="BE1466" t="str">
            <v/>
          </cell>
          <cell r="BG1466" t="str">
            <v>WALE ENGINEERING SERVICES LIMITED - KAMPALA</v>
          </cell>
          <cell r="BH1466" t="str">
            <v/>
          </cell>
          <cell r="BI1466" t="str">
            <v/>
          </cell>
          <cell r="BJ1466" t="str">
            <v/>
          </cell>
          <cell r="BK1466" t="str">
            <v/>
          </cell>
          <cell r="BL1466" t="str">
            <v/>
          </cell>
          <cell r="BM1466" t="str">
            <v/>
          </cell>
          <cell r="BN1466" t="str">
            <v/>
          </cell>
          <cell r="BO1466" t="str">
            <v/>
          </cell>
          <cell r="BP1466" t="str">
            <v/>
          </cell>
          <cell r="BQ1466" t="str">
            <v/>
          </cell>
          <cell r="BR1466" t="str">
            <v/>
          </cell>
          <cell r="BS1466" t="str">
            <v/>
          </cell>
          <cell r="BU1466" t="str">
            <v>WALE ENGINEERING SERVICES LIMITED - KAMPALA</v>
          </cell>
          <cell r="BV1466" t="str">
            <v/>
          </cell>
          <cell r="BW1466" t="str">
            <v/>
          </cell>
          <cell r="BX1466" t="str">
            <v/>
          </cell>
          <cell r="BY1466" t="str">
            <v/>
          </cell>
          <cell r="BZ1466" t="str">
            <v/>
          </cell>
          <cell r="CA1466" t="str">
            <v/>
          </cell>
          <cell r="CB1466" t="str">
            <v/>
          </cell>
          <cell r="CC1466" t="str">
            <v/>
          </cell>
          <cell r="CD1466" t="str">
            <v/>
          </cell>
          <cell r="CE1466" t="str">
            <v/>
          </cell>
          <cell r="CG1466" t="str">
            <v>WALE ENGINEERING SERVICES LIMITED - KAMPALA</v>
          </cell>
          <cell r="CH1466" t="str">
            <v/>
          </cell>
          <cell r="CI1466" t="str">
            <v/>
          </cell>
          <cell r="CJ1466" t="str">
            <v/>
          </cell>
          <cell r="CK1466" t="str">
            <v/>
          </cell>
          <cell r="CL1466" t="str">
            <v/>
          </cell>
          <cell r="CM1466" t="str">
            <v/>
          </cell>
          <cell r="CN1466" t="str">
            <v/>
          </cell>
          <cell r="CO1466" t="str">
            <v/>
          </cell>
          <cell r="CP1466" t="str">
            <v/>
          </cell>
          <cell r="CQ1466" t="str">
            <v/>
          </cell>
          <cell r="CR1466" t="str">
            <v/>
          </cell>
          <cell r="CS1466" t="str">
            <v/>
          </cell>
          <cell r="CU1466" t="str">
            <v>WALE ENGINEERING SERVICES LIMITED - KAMPALA</v>
          </cell>
          <cell r="CV1466" t="str">
            <v/>
          </cell>
          <cell r="CW1466" t="str">
            <v/>
          </cell>
          <cell r="CX1466" t="str">
            <v/>
          </cell>
          <cell r="CY1466" t="str">
            <v/>
          </cell>
          <cell r="CZ1466" t="str">
            <v/>
          </cell>
          <cell r="DA1466" t="str">
            <v/>
          </cell>
          <cell r="DB1466" t="str">
            <v/>
          </cell>
          <cell r="DC1466" t="str">
            <v/>
          </cell>
          <cell r="DD1466" t="str">
            <v/>
          </cell>
          <cell r="DE1466" t="str">
            <v/>
          </cell>
          <cell r="DG1466" t="str">
            <v>WALE ENGINEERING SERVICES LIMITED - KAMPALA</v>
          </cell>
          <cell r="DH1466" t="str">
            <v/>
          </cell>
          <cell r="DI1466" t="str">
            <v/>
          </cell>
          <cell r="DJ1466" t="str">
            <v/>
          </cell>
          <cell r="DK1466" t="str">
            <v/>
          </cell>
          <cell r="DL1466" t="str">
            <v/>
          </cell>
          <cell r="DM1466" t="str">
            <v/>
          </cell>
          <cell r="DN1466" t="str">
            <v/>
          </cell>
          <cell r="DO1466" t="str">
            <v/>
          </cell>
          <cell r="DP1466" t="str">
            <v/>
          </cell>
          <cell r="DQ1466" t="str">
            <v/>
          </cell>
          <cell r="DR1466" t="str">
            <v/>
          </cell>
          <cell r="DS1466" t="str">
            <v/>
          </cell>
          <cell r="DU1466" t="str">
            <v>WALE ENGINEERING SERVICES LIMITED - KAMPALA</v>
          </cell>
          <cell r="DV1466" t="str">
            <v/>
          </cell>
          <cell r="DW1466" t="str">
            <v/>
          </cell>
          <cell r="DX1466" t="str">
            <v/>
          </cell>
          <cell r="DY1466" t="str">
            <v/>
          </cell>
          <cell r="DZ1466" t="str">
            <v/>
          </cell>
          <cell r="EA1466" t="str">
            <v/>
          </cell>
          <cell r="EB1466" t="str">
            <v/>
          </cell>
          <cell r="EC1466" t="str">
            <v/>
          </cell>
          <cell r="ED1466" t="str">
            <v/>
          </cell>
          <cell r="EE1466" t="str">
            <v/>
          </cell>
        </row>
        <row r="1467">
          <cell r="AF1467" t="str">
            <v>WALUSIMBI BETTY MIREMBE</v>
          </cell>
          <cell r="AG1467" t="str">
            <v>WALUSIMBI BETTY MIREMBE</v>
          </cell>
          <cell r="AH1467" t="str">
            <v/>
          </cell>
          <cell r="AI1467" t="str">
            <v/>
          </cell>
          <cell r="AJ1467" t="str">
            <v/>
          </cell>
          <cell r="AK1467" t="str">
            <v/>
          </cell>
          <cell r="AL1467" t="str">
            <v/>
          </cell>
          <cell r="AM1467" t="str">
            <v/>
          </cell>
          <cell r="AN1467" t="str">
            <v/>
          </cell>
          <cell r="AO1467" t="str">
            <v/>
          </cell>
          <cell r="AP1467" t="str">
            <v/>
          </cell>
          <cell r="AQ1467" t="str">
            <v/>
          </cell>
          <cell r="AR1467" t="str">
            <v/>
          </cell>
          <cell r="AS1467" t="str">
            <v/>
          </cell>
          <cell r="AT1467">
            <v>0</v>
          </cell>
          <cell r="AU1467" t="str">
            <v>WALUSIMBI BETTY MIREMBE</v>
          </cell>
          <cell r="AV1467" t="str">
            <v/>
          </cell>
          <cell r="AW1467" t="str">
            <v/>
          </cell>
          <cell r="AX1467" t="str">
            <v/>
          </cell>
          <cell r="AY1467" t="str">
            <v/>
          </cell>
          <cell r="AZ1467" t="str">
            <v/>
          </cell>
          <cell r="BA1467" t="str">
            <v/>
          </cell>
          <cell r="BB1467" t="str">
            <v/>
          </cell>
          <cell r="BC1467" t="str">
            <v/>
          </cell>
          <cell r="BD1467" t="str">
            <v/>
          </cell>
          <cell r="BE1467" t="str">
            <v/>
          </cell>
          <cell r="BG1467" t="str">
            <v>WALUSIMBI BETTY MIREMBE</v>
          </cell>
          <cell r="BH1467" t="str">
            <v/>
          </cell>
          <cell r="BI1467" t="str">
            <v/>
          </cell>
          <cell r="BJ1467" t="str">
            <v/>
          </cell>
          <cell r="BK1467" t="str">
            <v/>
          </cell>
          <cell r="BL1467" t="str">
            <v/>
          </cell>
          <cell r="BM1467" t="str">
            <v/>
          </cell>
          <cell r="BN1467" t="str">
            <v/>
          </cell>
          <cell r="BO1467" t="str">
            <v/>
          </cell>
          <cell r="BP1467" t="str">
            <v/>
          </cell>
          <cell r="BQ1467" t="str">
            <v/>
          </cell>
          <cell r="BR1467" t="str">
            <v/>
          </cell>
          <cell r="BS1467" t="str">
            <v/>
          </cell>
          <cell r="BU1467" t="str">
            <v>WALUSIMBI BETTY MIREMBE</v>
          </cell>
          <cell r="BV1467" t="str">
            <v/>
          </cell>
          <cell r="BW1467" t="str">
            <v/>
          </cell>
          <cell r="BX1467" t="str">
            <v/>
          </cell>
          <cell r="BY1467" t="str">
            <v/>
          </cell>
          <cell r="BZ1467" t="str">
            <v/>
          </cell>
          <cell r="CA1467" t="str">
            <v/>
          </cell>
          <cell r="CB1467" t="str">
            <v/>
          </cell>
          <cell r="CC1467" t="str">
            <v/>
          </cell>
          <cell r="CD1467" t="str">
            <v/>
          </cell>
          <cell r="CE1467" t="str">
            <v/>
          </cell>
          <cell r="CG1467" t="str">
            <v>WALUSIMBI BETTY MIREMBE</v>
          </cell>
          <cell r="CH1467" t="str">
            <v/>
          </cell>
          <cell r="CI1467" t="str">
            <v/>
          </cell>
          <cell r="CJ1467" t="str">
            <v/>
          </cell>
          <cell r="CK1467" t="str">
            <v/>
          </cell>
          <cell r="CL1467" t="str">
            <v/>
          </cell>
          <cell r="CM1467" t="str">
            <v/>
          </cell>
          <cell r="CN1467" t="str">
            <v/>
          </cell>
          <cell r="CO1467" t="str">
            <v/>
          </cell>
          <cell r="CP1467" t="str">
            <v/>
          </cell>
          <cell r="CQ1467" t="str">
            <v/>
          </cell>
          <cell r="CR1467" t="str">
            <v/>
          </cell>
          <cell r="CS1467" t="str">
            <v/>
          </cell>
          <cell r="CU1467" t="str">
            <v>WALUSIMBI BETTY MIREMBE</v>
          </cell>
          <cell r="CV1467" t="str">
            <v/>
          </cell>
          <cell r="CW1467" t="str">
            <v/>
          </cell>
          <cell r="CX1467" t="str">
            <v/>
          </cell>
          <cell r="CY1467" t="str">
            <v/>
          </cell>
          <cell r="CZ1467" t="str">
            <v/>
          </cell>
          <cell r="DA1467" t="str">
            <v/>
          </cell>
          <cell r="DB1467" t="str">
            <v/>
          </cell>
          <cell r="DC1467" t="str">
            <v/>
          </cell>
          <cell r="DD1467" t="str">
            <v/>
          </cell>
          <cell r="DE1467" t="str">
            <v/>
          </cell>
          <cell r="DG1467" t="str">
            <v>WALUSIMBI BETTY MIREMBE</v>
          </cell>
          <cell r="DH1467" t="str">
            <v/>
          </cell>
          <cell r="DI1467" t="str">
            <v/>
          </cell>
          <cell r="DJ1467" t="str">
            <v/>
          </cell>
          <cell r="DK1467" t="str">
            <v/>
          </cell>
          <cell r="DL1467" t="str">
            <v/>
          </cell>
          <cell r="DM1467" t="str">
            <v/>
          </cell>
          <cell r="DN1467" t="str">
            <v/>
          </cell>
          <cell r="DO1467" t="str">
            <v/>
          </cell>
          <cell r="DP1467" t="str">
            <v/>
          </cell>
          <cell r="DQ1467" t="str">
            <v/>
          </cell>
          <cell r="DR1467" t="str">
            <v/>
          </cell>
          <cell r="DS1467" t="str">
            <v/>
          </cell>
          <cell r="DU1467" t="str">
            <v>WALUSIMBI BETTY MIREMBE</v>
          </cell>
          <cell r="DV1467" t="str">
            <v/>
          </cell>
          <cell r="DW1467" t="str">
            <v/>
          </cell>
          <cell r="DX1467" t="str">
            <v/>
          </cell>
          <cell r="DY1467" t="str">
            <v/>
          </cell>
          <cell r="DZ1467" t="str">
            <v/>
          </cell>
          <cell r="EA1467" t="str">
            <v/>
          </cell>
          <cell r="EB1467" t="str">
            <v/>
          </cell>
          <cell r="EC1467" t="str">
            <v/>
          </cell>
          <cell r="ED1467" t="str">
            <v/>
          </cell>
          <cell r="EE1467" t="str">
            <v/>
          </cell>
        </row>
        <row r="1468">
          <cell r="AF1468" t="str">
            <v>WALYENDO INVESTMENTS LTD</v>
          </cell>
          <cell r="AG1468" t="str">
            <v>WALYENDO INVESTMENTS LTD</v>
          </cell>
          <cell r="AH1468" t="str">
            <v/>
          </cell>
          <cell r="AI1468" t="str">
            <v/>
          </cell>
          <cell r="AJ1468" t="str">
            <v/>
          </cell>
          <cell r="AK1468" t="str">
            <v/>
          </cell>
          <cell r="AL1468" t="str">
            <v/>
          </cell>
          <cell r="AM1468" t="str">
            <v/>
          </cell>
          <cell r="AN1468" t="str">
            <v/>
          </cell>
          <cell r="AO1468" t="str">
            <v/>
          </cell>
          <cell r="AP1468" t="str">
            <v/>
          </cell>
          <cell r="AQ1468" t="str">
            <v/>
          </cell>
          <cell r="AR1468" t="str">
            <v/>
          </cell>
          <cell r="AS1468" t="str">
            <v/>
          </cell>
          <cell r="AT1468">
            <v>0</v>
          </cell>
          <cell r="AU1468" t="str">
            <v>WALYENDO INVESTMENTS LTD</v>
          </cell>
          <cell r="AV1468" t="str">
            <v/>
          </cell>
          <cell r="AW1468" t="str">
            <v/>
          </cell>
          <cell r="AX1468" t="str">
            <v/>
          </cell>
          <cell r="AY1468" t="str">
            <v/>
          </cell>
          <cell r="AZ1468" t="str">
            <v/>
          </cell>
          <cell r="BA1468" t="str">
            <v/>
          </cell>
          <cell r="BB1468" t="str">
            <v/>
          </cell>
          <cell r="BC1468" t="str">
            <v/>
          </cell>
          <cell r="BD1468" t="str">
            <v/>
          </cell>
          <cell r="BE1468" t="str">
            <v/>
          </cell>
          <cell r="BG1468" t="str">
            <v>WALYENDO INVESTMENTS LTD</v>
          </cell>
          <cell r="BH1468" t="str">
            <v/>
          </cell>
          <cell r="BI1468" t="str">
            <v/>
          </cell>
          <cell r="BJ1468" t="str">
            <v/>
          </cell>
          <cell r="BK1468" t="str">
            <v/>
          </cell>
          <cell r="BL1468" t="str">
            <v/>
          </cell>
          <cell r="BM1468" t="str">
            <v/>
          </cell>
          <cell r="BN1468" t="str">
            <v/>
          </cell>
          <cell r="BO1468" t="str">
            <v/>
          </cell>
          <cell r="BP1468" t="str">
            <v/>
          </cell>
          <cell r="BQ1468" t="str">
            <v/>
          </cell>
          <cell r="BR1468" t="str">
            <v/>
          </cell>
          <cell r="BS1468" t="str">
            <v/>
          </cell>
          <cell r="BU1468" t="str">
            <v>WALYENDO INVESTMENTS LTD</v>
          </cell>
          <cell r="BV1468" t="str">
            <v/>
          </cell>
          <cell r="BW1468" t="str">
            <v/>
          </cell>
          <cell r="BX1468" t="str">
            <v/>
          </cell>
          <cell r="BY1468" t="str">
            <v/>
          </cell>
          <cell r="BZ1468" t="str">
            <v/>
          </cell>
          <cell r="CA1468" t="str">
            <v/>
          </cell>
          <cell r="CB1468" t="str">
            <v/>
          </cell>
          <cell r="CC1468" t="str">
            <v/>
          </cell>
          <cell r="CD1468" t="str">
            <v/>
          </cell>
          <cell r="CE1468" t="str">
            <v/>
          </cell>
          <cell r="CG1468" t="str">
            <v>WALYENDO INVESTMENTS LTD</v>
          </cell>
          <cell r="CH1468" t="str">
            <v/>
          </cell>
          <cell r="CI1468" t="str">
            <v/>
          </cell>
          <cell r="CJ1468" t="str">
            <v/>
          </cell>
          <cell r="CK1468" t="str">
            <v/>
          </cell>
          <cell r="CL1468" t="str">
            <v/>
          </cell>
          <cell r="CM1468" t="str">
            <v/>
          </cell>
          <cell r="CN1468" t="str">
            <v/>
          </cell>
          <cell r="CO1468" t="str">
            <v/>
          </cell>
          <cell r="CP1468" t="str">
            <v/>
          </cell>
          <cell r="CQ1468" t="str">
            <v/>
          </cell>
          <cell r="CR1468" t="str">
            <v/>
          </cell>
          <cell r="CS1468" t="str">
            <v/>
          </cell>
          <cell r="CU1468" t="str">
            <v>WALYENDO INVESTMENTS LTD</v>
          </cell>
          <cell r="CV1468" t="str">
            <v/>
          </cell>
          <cell r="CW1468" t="str">
            <v/>
          </cell>
          <cell r="CX1468" t="str">
            <v/>
          </cell>
          <cell r="CY1468" t="str">
            <v/>
          </cell>
          <cell r="CZ1468" t="str">
            <v/>
          </cell>
          <cell r="DA1468" t="str">
            <v/>
          </cell>
          <cell r="DB1468" t="str">
            <v/>
          </cell>
          <cell r="DC1468" t="str">
            <v/>
          </cell>
          <cell r="DD1468" t="str">
            <v/>
          </cell>
          <cell r="DE1468" t="str">
            <v/>
          </cell>
          <cell r="DG1468" t="str">
            <v>WALYENDO INVESTMENTS LTD</v>
          </cell>
          <cell r="DH1468" t="str">
            <v/>
          </cell>
          <cell r="DI1468" t="str">
            <v/>
          </cell>
          <cell r="DJ1468" t="str">
            <v/>
          </cell>
          <cell r="DK1468" t="str">
            <v/>
          </cell>
          <cell r="DL1468" t="str">
            <v/>
          </cell>
          <cell r="DM1468" t="str">
            <v/>
          </cell>
          <cell r="DN1468" t="str">
            <v/>
          </cell>
          <cell r="DO1468" t="str">
            <v/>
          </cell>
          <cell r="DP1468" t="str">
            <v/>
          </cell>
          <cell r="DQ1468" t="str">
            <v/>
          </cell>
          <cell r="DR1468" t="str">
            <v/>
          </cell>
          <cell r="DS1468" t="str">
            <v/>
          </cell>
          <cell r="DU1468" t="str">
            <v>WALYENDO INVESTMENTS LTD</v>
          </cell>
          <cell r="DV1468" t="str">
            <v/>
          </cell>
          <cell r="DW1468" t="str">
            <v/>
          </cell>
          <cell r="DX1468" t="str">
            <v/>
          </cell>
          <cell r="DY1468" t="str">
            <v/>
          </cell>
          <cell r="DZ1468" t="str">
            <v/>
          </cell>
          <cell r="EA1468" t="str">
            <v/>
          </cell>
          <cell r="EB1468" t="str">
            <v/>
          </cell>
          <cell r="EC1468" t="str">
            <v/>
          </cell>
          <cell r="ED1468" t="str">
            <v/>
          </cell>
          <cell r="EE1468" t="str">
            <v/>
          </cell>
        </row>
        <row r="1469">
          <cell r="AF1469" t="str">
            <v>WAMBIAS (U) LTD COMMISSION LINE</v>
          </cell>
          <cell r="AG1469" t="str">
            <v>WAMBIAS (U) LTD COMMISSION LINE</v>
          </cell>
          <cell r="AH1469" t="str">
            <v/>
          </cell>
          <cell r="AI1469" t="str">
            <v/>
          </cell>
          <cell r="AJ1469" t="str">
            <v/>
          </cell>
          <cell r="AK1469" t="str">
            <v/>
          </cell>
          <cell r="AL1469" t="str">
            <v/>
          </cell>
          <cell r="AM1469" t="str">
            <v/>
          </cell>
          <cell r="AN1469" t="str">
            <v/>
          </cell>
          <cell r="AO1469" t="str">
            <v/>
          </cell>
          <cell r="AP1469" t="str">
            <v/>
          </cell>
          <cell r="AQ1469" t="str">
            <v/>
          </cell>
          <cell r="AR1469" t="str">
            <v/>
          </cell>
          <cell r="AS1469" t="str">
            <v/>
          </cell>
          <cell r="AT1469">
            <v>0</v>
          </cell>
          <cell r="AU1469" t="str">
            <v>WAMBIAS (U) LTD COMMISSION LINE</v>
          </cell>
          <cell r="AV1469" t="str">
            <v/>
          </cell>
          <cell r="AW1469" t="str">
            <v/>
          </cell>
          <cell r="AX1469" t="str">
            <v/>
          </cell>
          <cell r="AY1469" t="str">
            <v/>
          </cell>
          <cell r="AZ1469" t="str">
            <v/>
          </cell>
          <cell r="BA1469" t="str">
            <v/>
          </cell>
          <cell r="BB1469" t="str">
            <v/>
          </cell>
          <cell r="BC1469" t="str">
            <v/>
          </cell>
          <cell r="BD1469" t="str">
            <v/>
          </cell>
          <cell r="BE1469" t="str">
            <v/>
          </cell>
          <cell r="BG1469" t="str">
            <v>WAMBIAS (U) LTD COMMISSION LINE</v>
          </cell>
          <cell r="BH1469" t="str">
            <v/>
          </cell>
          <cell r="BI1469" t="str">
            <v/>
          </cell>
          <cell r="BJ1469" t="str">
            <v/>
          </cell>
          <cell r="BK1469" t="str">
            <v/>
          </cell>
          <cell r="BL1469" t="str">
            <v/>
          </cell>
          <cell r="BM1469" t="str">
            <v/>
          </cell>
          <cell r="BN1469" t="str">
            <v/>
          </cell>
          <cell r="BO1469" t="str">
            <v/>
          </cell>
          <cell r="BP1469" t="str">
            <v/>
          </cell>
          <cell r="BQ1469" t="str">
            <v/>
          </cell>
          <cell r="BR1469" t="str">
            <v/>
          </cell>
          <cell r="BS1469" t="str">
            <v/>
          </cell>
          <cell r="BU1469" t="str">
            <v>WAMBIAS (U) LTD COMMISSION LINE</v>
          </cell>
          <cell r="BV1469" t="str">
            <v/>
          </cell>
          <cell r="BW1469" t="str">
            <v/>
          </cell>
          <cell r="BX1469" t="str">
            <v/>
          </cell>
          <cell r="BY1469" t="str">
            <v/>
          </cell>
          <cell r="BZ1469" t="str">
            <v/>
          </cell>
          <cell r="CA1469" t="str">
            <v/>
          </cell>
          <cell r="CB1469" t="str">
            <v/>
          </cell>
          <cell r="CC1469" t="str">
            <v/>
          </cell>
          <cell r="CD1469" t="str">
            <v/>
          </cell>
          <cell r="CE1469" t="str">
            <v/>
          </cell>
          <cell r="CG1469" t="str">
            <v>WAMBIAS (U) LTD COMMISSION LINE</v>
          </cell>
          <cell r="CH1469" t="str">
            <v/>
          </cell>
          <cell r="CI1469" t="str">
            <v/>
          </cell>
          <cell r="CJ1469" t="str">
            <v/>
          </cell>
          <cell r="CK1469" t="str">
            <v/>
          </cell>
          <cell r="CL1469" t="str">
            <v/>
          </cell>
          <cell r="CM1469" t="str">
            <v/>
          </cell>
          <cell r="CN1469" t="str">
            <v/>
          </cell>
          <cell r="CO1469" t="str">
            <v/>
          </cell>
          <cell r="CP1469" t="str">
            <v/>
          </cell>
          <cell r="CQ1469" t="str">
            <v/>
          </cell>
          <cell r="CR1469" t="str">
            <v/>
          </cell>
          <cell r="CS1469" t="str">
            <v/>
          </cell>
          <cell r="CU1469" t="str">
            <v>WAMBIAS (U) LTD COMMISSION LINE</v>
          </cell>
          <cell r="CV1469" t="str">
            <v/>
          </cell>
          <cell r="CW1469" t="str">
            <v/>
          </cell>
          <cell r="CX1469" t="str">
            <v/>
          </cell>
          <cell r="CY1469" t="str">
            <v/>
          </cell>
          <cell r="CZ1469" t="str">
            <v/>
          </cell>
          <cell r="DA1469" t="str">
            <v/>
          </cell>
          <cell r="DB1469" t="str">
            <v/>
          </cell>
          <cell r="DC1469" t="str">
            <v/>
          </cell>
          <cell r="DD1469" t="str">
            <v/>
          </cell>
          <cell r="DE1469" t="str">
            <v/>
          </cell>
          <cell r="DG1469" t="str">
            <v>WAMBIAS (U) LTD COMMISSION LINE</v>
          </cell>
          <cell r="DH1469" t="str">
            <v/>
          </cell>
          <cell r="DI1469" t="str">
            <v/>
          </cell>
          <cell r="DJ1469" t="str">
            <v/>
          </cell>
          <cell r="DK1469" t="str">
            <v/>
          </cell>
          <cell r="DL1469" t="str">
            <v/>
          </cell>
          <cell r="DM1469" t="str">
            <v/>
          </cell>
          <cell r="DN1469" t="str">
            <v/>
          </cell>
          <cell r="DO1469" t="str">
            <v/>
          </cell>
          <cell r="DP1469" t="str">
            <v/>
          </cell>
          <cell r="DQ1469" t="str">
            <v/>
          </cell>
          <cell r="DR1469" t="str">
            <v/>
          </cell>
          <cell r="DS1469" t="str">
            <v/>
          </cell>
          <cell r="DU1469" t="str">
            <v>WAMBIAS (U) LTD COMMISSION LINE</v>
          </cell>
          <cell r="DV1469" t="str">
            <v/>
          </cell>
          <cell r="DW1469" t="str">
            <v/>
          </cell>
          <cell r="DX1469" t="str">
            <v/>
          </cell>
          <cell r="DY1469" t="str">
            <v/>
          </cell>
          <cell r="DZ1469" t="str">
            <v/>
          </cell>
          <cell r="EA1469" t="str">
            <v/>
          </cell>
          <cell r="EB1469" t="str">
            <v/>
          </cell>
          <cell r="EC1469" t="str">
            <v/>
          </cell>
          <cell r="ED1469" t="str">
            <v/>
          </cell>
          <cell r="EE1469" t="str">
            <v/>
          </cell>
        </row>
        <row r="1470">
          <cell r="AF1470" t="str">
            <v>WAMIC COMPANY LIMITED - DST</v>
          </cell>
          <cell r="AG1470" t="str">
            <v>WAMIC COMPANY LIMITED - DST</v>
          </cell>
          <cell r="AH1470" t="str">
            <v/>
          </cell>
          <cell r="AI1470" t="str">
            <v/>
          </cell>
          <cell r="AJ1470" t="str">
            <v/>
          </cell>
          <cell r="AK1470" t="str">
            <v/>
          </cell>
          <cell r="AL1470" t="str">
            <v/>
          </cell>
          <cell r="AM1470" t="str">
            <v/>
          </cell>
          <cell r="AN1470" t="str">
            <v/>
          </cell>
          <cell r="AO1470" t="str">
            <v/>
          </cell>
          <cell r="AP1470" t="str">
            <v/>
          </cell>
          <cell r="AQ1470" t="str">
            <v/>
          </cell>
          <cell r="AR1470" t="str">
            <v/>
          </cell>
          <cell r="AS1470" t="str">
            <v/>
          </cell>
          <cell r="AT1470">
            <v>0</v>
          </cell>
          <cell r="AU1470" t="str">
            <v>WAMIC COMPANY LIMITED - DST</v>
          </cell>
          <cell r="AV1470" t="str">
            <v/>
          </cell>
          <cell r="AW1470" t="str">
            <v/>
          </cell>
          <cell r="AX1470" t="str">
            <v/>
          </cell>
          <cell r="AY1470" t="str">
            <v/>
          </cell>
          <cell r="AZ1470" t="str">
            <v/>
          </cell>
          <cell r="BA1470" t="str">
            <v/>
          </cell>
          <cell r="BB1470" t="str">
            <v/>
          </cell>
          <cell r="BC1470" t="str">
            <v/>
          </cell>
          <cell r="BD1470" t="str">
            <v/>
          </cell>
          <cell r="BE1470" t="str">
            <v/>
          </cell>
          <cell r="BG1470" t="str">
            <v>WAMIC COMPANY LIMITED - DST</v>
          </cell>
          <cell r="BH1470" t="str">
            <v/>
          </cell>
          <cell r="BI1470" t="str">
            <v/>
          </cell>
          <cell r="BJ1470" t="str">
            <v/>
          </cell>
          <cell r="BK1470" t="str">
            <v/>
          </cell>
          <cell r="BL1470" t="str">
            <v/>
          </cell>
          <cell r="BM1470" t="str">
            <v/>
          </cell>
          <cell r="BN1470" t="str">
            <v/>
          </cell>
          <cell r="BO1470" t="str">
            <v/>
          </cell>
          <cell r="BP1470" t="str">
            <v/>
          </cell>
          <cell r="BQ1470" t="str">
            <v/>
          </cell>
          <cell r="BR1470" t="str">
            <v/>
          </cell>
          <cell r="BS1470" t="str">
            <v/>
          </cell>
          <cell r="BU1470" t="str">
            <v>WAMIC COMPANY LIMITED - DST</v>
          </cell>
          <cell r="BV1470" t="str">
            <v/>
          </cell>
          <cell r="BW1470" t="str">
            <v/>
          </cell>
          <cell r="BX1470" t="str">
            <v/>
          </cell>
          <cell r="BY1470" t="str">
            <v/>
          </cell>
          <cell r="BZ1470" t="str">
            <v/>
          </cell>
          <cell r="CA1470" t="str">
            <v/>
          </cell>
          <cell r="CB1470" t="str">
            <v/>
          </cell>
          <cell r="CC1470" t="str">
            <v/>
          </cell>
          <cell r="CD1470" t="str">
            <v/>
          </cell>
          <cell r="CE1470" t="str">
            <v/>
          </cell>
          <cell r="CG1470" t="str">
            <v>WAMIC COMPANY LIMITED - DST</v>
          </cell>
          <cell r="CH1470" t="str">
            <v/>
          </cell>
          <cell r="CI1470" t="str">
            <v/>
          </cell>
          <cell r="CJ1470" t="str">
            <v/>
          </cell>
          <cell r="CK1470" t="str">
            <v/>
          </cell>
          <cell r="CL1470" t="str">
            <v/>
          </cell>
          <cell r="CM1470" t="str">
            <v/>
          </cell>
          <cell r="CN1470" t="str">
            <v/>
          </cell>
          <cell r="CO1470" t="str">
            <v/>
          </cell>
          <cell r="CP1470" t="str">
            <v/>
          </cell>
          <cell r="CQ1470" t="str">
            <v/>
          </cell>
          <cell r="CR1470" t="str">
            <v/>
          </cell>
          <cell r="CS1470" t="str">
            <v/>
          </cell>
          <cell r="CU1470" t="str">
            <v>WAMIC COMPANY LIMITED - DST</v>
          </cell>
          <cell r="CV1470" t="str">
            <v/>
          </cell>
          <cell r="CW1470" t="str">
            <v/>
          </cell>
          <cell r="CX1470" t="str">
            <v/>
          </cell>
          <cell r="CY1470" t="str">
            <v/>
          </cell>
          <cell r="CZ1470" t="str">
            <v/>
          </cell>
          <cell r="DA1470" t="str">
            <v/>
          </cell>
          <cell r="DB1470" t="str">
            <v/>
          </cell>
          <cell r="DC1470" t="str">
            <v/>
          </cell>
          <cell r="DD1470" t="str">
            <v/>
          </cell>
          <cell r="DE1470" t="str">
            <v/>
          </cell>
          <cell r="DG1470" t="str">
            <v>WAMIC COMPANY LIMITED - DST</v>
          </cell>
          <cell r="DH1470" t="str">
            <v/>
          </cell>
          <cell r="DI1470" t="str">
            <v/>
          </cell>
          <cell r="DJ1470" t="str">
            <v/>
          </cell>
          <cell r="DK1470" t="str">
            <v/>
          </cell>
          <cell r="DL1470" t="str">
            <v/>
          </cell>
          <cell r="DM1470" t="str">
            <v/>
          </cell>
          <cell r="DN1470" t="str">
            <v/>
          </cell>
          <cell r="DO1470" t="str">
            <v/>
          </cell>
          <cell r="DP1470" t="str">
            <v/>
          </cell>
          <cell r="DQ1470" t="str">
            <v/>
          </cell>
          <cell r="DR1470" t="str">
            <v/>
          </cell>
          <cell r="DS1470" t="str">
            <v/>
          </cell>
          <cell r="DU1470" t="str">
            <v>WAMIC COMPANY LIMITED - DST</v>
          </cell>
          <cell r="DV1470" t="str">
            <v/>
          </cell>
          <cell r="DW1470" t="str">
            <v/>
          </cell>
          <cell r="DX1470" t="str">
            <v/>
          </cell>
          <cell r="DY1470" t="str">
            <v/>
          </cell>
          <cell r="DZ1470" t="str">
            <v/>
          </cell>
          <cell r="EA1470" t="str">
            <v/>
          </cell>
          <cell r="EB1470" t="str">
            <v/>
          </cell>
          <cell r="EC1470" t="str">
            <v/>
          </cell>
          <cell r="ED1470" t="str">
            <v/>
          </cell>
          <cell r="EE1470" t="str">
            <v/>
          </cell>
        </row>
        <row r="1471">
          <cell r="AF1471" t="str">
            <v>WANA SOLUTIONS UGANDA LTD</v>
          </cell>
          <cell r="AG1471" t="str">
            <v>WANA SOLUTIONS UGANDA LTD</v>
          </cell>
          <cell r="AH1471" t="str">
            <v/>
          </cell>
          <cell r="AI1471" t="str">
            <v/>
          </cell>
          <cell r="AJ1471" t="str">
            <v/>
          </cell>
          <cell r="AK1471" t="str">
            <v/>
          </cell>
          <cell r="AL1471" t="str">
            <v/>
          </cell>
          <cell r="AM1471" t="str">
            <v/>
          </cell>
          <cell r="AN1471">
            <v>1</v>
          </cell>
          <cell r="AO1471">
            <v>1</v>
          </cell>
          <cell r="AP1471">
            <v>1</v>
          </cell>
          <cell r="AQ1471">
            <v>2</v>
          </cell>
          <cell r="AR1471">
            <v>1</v>
          </cell>
          <cell r="AS1471">
            <v>2</v>
          </cell>
          <cell r="AT1471">
            <v>8</v>
          </cell>
          <cell r="AU1471" t="str">
            <v>WANA SOLUTIONS UGANDA LTD</v>
          </cell>
          <cell r="AV1471" t="str">
            <v/>
          </cell>
          <cell r="AW1471">
            <v>1</v>
          </cell>
          <cell r="AX1471">
            <v>1</v>
          </cell>
          <cell r="AY1471" t="str">
            <v/>
          </cell>
          <cell r="AZ1471" t="str">
            <v/>
          </cell>
          <cell r="BA1471" t="str">
            <v/>
          </cell>
          <cell r="BB1471" t="str">
            <v/>
          </cell>
          <cell r="BC1471" t="str">
            <v/>
          </cell>
          <cell r="BD1471" t="str">
            <v/>
          </cell>
          <cell r="BE1471" t="str">
            <v/>
          </cell>
          <cell r="BG1471" t="str">
            <v>WANA SOLUTIONS UGANDA LTD</v>
          </cell>
          <cell r="BH1471" t="str">
            <v/>
          </cell>
          <cell r="BI1471" t="str">
            <v/>
          </cell>
          <cell r="BJ1471" t="str">
            <v/>
          </cell>
          <cell r="BK1471" t="str">
            <v/>
          </cell>
          <cell r="BL1471" t="str">
            <v/>
          </cell>
          <cell r="BM1471" t="str">
            <v/>
          </cell>
          <cell r="BN1471">
            <v>1</v>
          </cell>
          <cell r="BO1471">
            <v>2</v>
          </cell>
          <cell r="BP1471">
            <v>1</v>
          </cell>
          <cell r="BQ1471">
            <v>2</v>
          </cell>
          <cell r="BR1471">
            <v>2</v>
          </cell>
          <cell r="BS1471">
            <v>3</v>
          </cell>
          <cell r="BU1471" t="str">
            <v>WANA SOLUTIONS UGANDA LTD</v>
          </cell>
          <cell r="BV1471" t="str">
            <v/>
          </cell>
          <cell r="BW1471">
            <v>2</v>
          </cell>
          <cell r="BX1471">
            <v>3</v>
          </cell>
          <cell r="BY1471" t="str">
            <v/>
          </cell>
          <cell r="BZ1471" t="str">
            <v/>
          </cell>
          <cell r="CA1471" t="str">
            <v/>
          </cell>
          <cell r="CB1471" t="str">
            <v/>
          </cell>
          <cell r="CC1471" t="str">
            <v/>
          </cell>
          <cell r="CD1471" t="str">
            <v/>
          </cell>
          <cell r="CE1471" t="str">
            <v/>
          </cell>
          <cell r="CG1471" t="str">
            <v>WANA SOLUTIONS UGANDA LTD</v>
          </cell>
          <cell r="CH1471" t="str">
            <v/>
          </cell>
          <cell r="CI1471" t="str">
            <v/>
          </cell>
          <cell r="CJ1471" t="str">
            <v/>
          </cell>
          <cell r="CK1471" t="str">
            <v/>
          </cell>
          <cell r="CL1471" t="str">
            <v/>
          </cell>
          <cell r="CM1471" t="str">
            <v/>
          </cell>
          <cell r="CN1471">
            <v>307000</v>
          </cell>
          <cell r="CO1471">
            <v>479000</v>
          </cell>
          <cell r="CP1471">
            <v>75000</v>
          </cell>
          <cell r="CQ1471">
            <v>520000</v>
          </cell>
          <cell r="CR1471">
            <v>366000</v>
          </cell>
          <cell r="CS1471">
            <v>641000</v>
          </cell>
          <cell r="CU1471" t="str">
            <v>WANA SOLUTIONS UGANDA LTD</v>
          </cell>
          <cell r="CV1471" t="str">
            <v/>
          </cell>
          <cell r="CW1471">
            <v>52000</v>
          </cell>
          <cell r="CX1471">
            <v>3443000</v>
          </cell>
          <cell r="CY1471" t="str">
            <v/>
          </cell>
          <cell r="CZ1471" t="str">
            <v/>
          </cell>
          <cell r="DA1471" t="str">
            <v/>
          </cell>
          <cell r="DB1471" t="str">
            <v/>
          </cell>
          <cell r="DC1471" t="str">
            <v/>
          </cell>
          <cell r="DD1471" t="str">
            <v/>
          </cell>
          <cell r="DE1471" t="str">
            <v/>
          </cell>
          <cell r="DG1471" t="str">
            <v>WANA SOLUTIONS UGANDA LTD</v>
          </cell>
          <cell r="DH1471" t="str">
            <v/>
          </cell>
          <cell r="DI1471" t="str">
            <v/>
          </cell>
          <cell r="DJ1471" t="str">
            <v/>
          </cell>
          <cell r="DK1471" t="str">
            <v/>
          </cell>
          <cell r="DL1471" t="str">
            <v/>
          </cell>
          <cell r="DM1471" t="str">
            <v/>
          </cell>
          <cell r="DN1471">
            <v>1000</v>
          </cell>
          <cell r="DO1471">
            <v>1700</v>
          </cell>
          <cell r="DP1471">
            <v>400</v>
          </cell>
          <cell r="DQ1471">
            <v>1400</v>
          </cell>
          <cell r="DR1471">
            <v>1400</v>
          </cell>
          <cell r="DS1471">
            <v>1800</v>
          </cell>
          <cell r="DU1471" t="str">
            <v>WANA SOLUTIONS UGANDA LTD</v>
          </cell>
          <cell r="DV1471" t="str">
            <v/>
          </cell>
          <cell r="DW1471">
            <v>800</v>
          </cell>
          <cell r="DX1471">
            <v>8000</v>
          </cell>
          <cell r="DY1471" t="str">
            <v/>
          </cell>
          <cell r="DZ1471" t="str">
            <v/>
          </cell>
          <cell r="EA1471" t="str">
            <v/>
          </cell>
          <cell r="EB1471" t="str">
            <v/>
          </cell>
          <cell r="EC1471" t="str">
            <v/>
          </cell>
          <cell r="ED1471" t="str">
            <v/>
          </cell>
          <cell r="EE1471" t="str">
            <v/>
          </cell>
        </row>
        <row r="1472">
          <cell r="AF1472" t="str">
            <v>WANJEYO FARM SUPPLIES</v>
          </cell>
          <cell r="AG1472" t="str">
            <v>WANJEYO FARM SUPPLIES</v>
          </cell>
          <cell r="AH1472" t="str">
            <v/>
          </cell>
          <cell r="AI1472" t="str">
            <v/>
          </cell>
          <cell r="AJ1472" t="str">
            <v/>
          </cell>
          <cell r="AK1472" t="str">
            <v/>
          </cell>
          <cell r="AL1472" t="str">
            <v/>
          </cell>
          <cell r="AM1472" t="str">
            <v/>
          </cell>
          <cell r="AN1472" t="str">
            <v/>
          </cell>
          <cell r="AO1472" t="str">
            <v/>
          </cell>
          <cell r="AP1472" t="str">
            <v/>
          </cell>
          <cell r="AQ1472" t="str">
            <v/>
          </cell>
          <cell r="AR1472" t="str">
            <v/>
          </cell>
          <cell r="AS1472" t="str">
            <v/>
          </cell>
          <cell r="AT1472">
            <v>0</v>
          </cell>
          <cell r="AU1472" t="str">
            <v>WANJEYO FARM SUPPLIES</v>
          </cell>
          <cell r="AV1472" t="str">
            <v/>
          </cell>
          <cell r="AW1472" t="str">
            <v/>
          </cell>
          <cell r="AX1472" t="str">
            <v/>
          </cell>
          <cell r="AY1472" t="str">
            <v/>
          </cell>
          <cell r="AZ1472" t="str">
            <v/>
          </cell>
          <cell r="BA1472" t="str">
            <v/>
          </cell>
          <cell r="BB1472" t="str">
            <v/>
          </cell>
          <cell r="BC1472" t="str">
            <v/>
          </cell>
          <cell r="BD1472" t="str">
            <v/>
          </cell>
          <cell r="BE1472" t="str">
            <v/>
          </cell>
          <cell r="BG1472" t="str">
            <v>WANJEYO FARM SUPPLIES</v>
          </cell>
          <cell r="BH1472" t="str">
            <v/>
          </cell>
          <cell r="BI1472" t="str">
            <v/>
          </cell>
          <cell r="BJ1472" t="str">
            <v/>
          </cell>
          <cell r="BK1472" t="str">
            <v/>
          </cell>
          <cell r="BL1472" t="str">
            <v/>
          </cell>
          <cell r="BM1472" t="str">
            <v/>
          </cell>
          <cell r="BN1472" t="str">
            <v/>
          </cell>
          <cell r="BO1472" t="str">
            <v/>
          </cell>
          <cell r="BP1472" t="str">
            <v/>
          </cell>
          <cell r="BQ1472" t="str">
            <v/>
          </cell>
          <cell r="BR1472" t="str">
            <v/>
          </cell>
          <cell r="BS1472" t="str">
            <v/>
          </cell>
          <cell r="BU1472" t="str">
            <v>WANJEYO FARM SUPPLIES</v>
          </cell>
          <cell r="BV1472" t="str">
            <v/>
          </cell>
          <cell r="BW1472" t="str">
            <v/>
          </cell>
          <cell r="BX1472" t="str">
            <v/>
          </cell>
          <cell r="BY1472" t="str">
            <v/>
          </cell>
          <cell r="BZ1472" t="str">
            <v/>
          </cell>
          <cell r="CA1472" t="str">
            <v/>
          </cell>
          <cell r="CB1472" t="str">
            <v/>
          </cell>
          <cell r="CC1472" t="str">
            <v/>
          </cell>
          <cell r="CD1472" t="str">
            <v/>
          </cell>
          <cell r="CE1472" t="str">
            <v/>
          </cell>
          <cell r="CG1472" t="str">
            <v>WANJEYO FARM SUPPLIES</v>
          </cell>
          <cell r="CH1472" t="str">
            <v/>
          </cell>
          <cell r="CI1472" t="str">
            <v/>
          </cell>
          <cell r="CJ1472" t="str">
            <v/>
          </cell>
          <cell r="CK1472" t="str">
            <v/>
          </cell>
          <cell r="CL1472" t="str">
            <v/>
          </cell>
          <cell r="CM1472" t="str">
            <v/>
          </cell>
          <cell r="CN1472" t="str">
            <v/>
          </cell>
          <cell r="CO1472" t="str">
            <v/>
          </cell>
          <cell r="CP1472" t="str">
            <v/>
          </cell>
          <cell r="CQ1472" t="str">
            <v/>
          </cell>
          <cell r="CR1472" t="str">
            <v/>
          </cell>
          <cell r="CS1472" t="str">
            <v/>
          </cell>
          <cell r="CU1472" t="str">
            <v>WANJEYO FARM SUPPLIES</v>
          </cell>
          <cell r="CV1472" t="str">
            <v/>
          </cell>
          <cell r="CW1472" t="str">
            <v/>
          </cell>
          <cell r="CX1472" t="str">
            <v/>
          </cell>
          <cell r="CY1472" t="str">
            <v/>
          </cell>
          <cell r="CZ1472" t="str">
            <v/>
          </cell>
          <cell r="DA1472" t="str">
            <v/>
          </cell>
          <cell r="DB1472" t="str">
            <v/>
          </cell>
          <cell r="DC1472" t="str">
            <v/>
          </cell>
          <cell r="DD1472" t="str">
            <v/>
          </cell>
          <cell r="DE1472" t="str">
            <v/>
          </cell>
          <cell r="DG1472" t="str">
            <v>WANJEYO FARM SUPPLIES</v>
          </cell>
          <cell r="DH1472" t="str">
            <v/>
          </cell>
          <cell r="DI1472" t="str">
            <v/>
          </cell>
          <cell r="DJ1472" t="str">
            <v/>
          </cell>
          <cell r="DK1472" t="str">
            <v/>
          </cell>
          <cell r="DL1472" t="str">
            <v/>
          </cell>
          <cell r="DM1472" t="str">
            <v/>
          </cell>
          <cell r="DN1472" t="str">
            <v/>
          </cell>
          <cell r="DO1472" t="str">
            <v/>
          </cell>
          <cell r="DP1472" t="str">
            <v/>
          </cell>
          <cell r="DQ1472" t="str">
            <v/>
          </cell>
          <cell r="DR1472" t="str">
            <v/>
          </cell>
          <cell r="DS1472" t="str">
            <v/>
          </cell>
          <cell r="DU1472" t="str">
            <v>WANJEYO FARM SUPPLIES</v>
          </cell>
          <cell r="DV1472" t="str">
            <v/>
          </cell>
          <cell r="DW1472" t="str">
            <v/>
          </cell>
          <cell r="DX1472" t="str">
            <v/>
          </cell>
          <cell r="DY1472" t="str">
            <v/>
          </cell>
          <cell r="DZ1472" t="str">
            <v/>
          </cell>
          <cell r="EA1472" t="str">
            <v/>
          </cell>
          <cell r="EB1472" t="str">
            <v/>
          </cell>
          <cell r="EC1472" t="str">
            <v/>
          </cell>
          <cell r="ED1472" t="str">
            <v/>
          </cell>
          <cell r="EE1472" t="str">
            <v/>
          </cell>
        </row>
        <row r="1473">
          <cell r="AF1473" t="str">
            <v>WANJEYO FARM SUPPLY</v>
          </cell>
          <cell r="AG1473" t="str">
            <v>WANJEYO FARM SUPPLY</v>
          </cell>
          <cell r="AH1473" t="str">
            <v/>
          </cell>
          <cell r="AI1473" t="str">
            <v/>
          </cell>
          <cell r="AJ1473" t="str">
            <v/>
          </cell>
          <cell r="AK1473" t="str">
            <v/>
          </cell>
          <cell r="AL1473" t="str">
            <v/>
          </cell>
          <cell r="AM1473" t="str">
            <v/>
          </cell>
          <cell r="AN1473" t="str">
            <v/>
          </cell>
          <cell r="AO1473" t="str">
            <v/>
          </cell>
          <cell r="AP1473" t="str">
            <v/>
          </cell>
          <cell r="AQ1473" t="str">
            <v/>
          </cell>
          <cell r="AR1473" t="str">
            <v/>
          </cell>
          <cell r="AS1473" t="str">
            <v/>
          </cell>
          <cell r="AT1473">
            <v>0</v>
          </cell>
          <cell r="AU1473" t="str">
            <v>WANJEYO FARM SUPPLY</v>
          </cell>
          <cell r="AV1473" t="str">
            <v/>
          </cell>
          <cell r="AW1473" t="str">
            <v/>
          </cell>
          <cell r="AX1473" t="str">
            <v/>
          </cell>
          <cell r="AY1473" t="str">
            <v/>
          </cell>
          <cell r="AZ1473" t="str">
            <v/>
          </cell>
          <cell r="BA1473" t="str">
            <v/>
          </cell>
          <cell r="BB1473" t="str">
            <v/>
          </cell>
          <cell r="BC1473" t="str">
            <v/>
          </cell>
          <cell r="BD1473" t="str">
            <v/>
          </cell>
          <cell r="BE1473" t="str">
            <v/>
          </cell>
          <cell r="BG1473" t="str">
            <v>WANJEYO FARM SUPPLY</v>
          </cell>
          <cell r="BH1473" t="str">
            <v/>
          </cell>
          <cell r="BI1473" t="str">
            <v/>
          </cell>
          <cell r="BJ1473" t="str">
            <v/>
          </cell>
          <cell r="BK1473" t="str">
            <v/>
          </cell>
          <cell r="BL1473" t="str">
            <v/>
          </cell>
          <cell r="BM1473" t="str">
            <v/>
          </cell>
          <cell r="BN1473" t="str">
            <v/>
          </cell>
          <cell r="BO1473" t="str">
            <v/>
          </cell>
          <cell r="BP1473" t="str">
            <v/>
          </cell>
          <cell r="BQ1473" t="str">
            <v/>
          </cell>
          <cell r="BR1473" t="str">
            <v/>
          </cell>
          <cell r="BS1473" t="str">
            <v/>
          </cell>
          <cell r="BU1473" t="str">
            <v>WANJEYO FARM SUPPLY</v>
          </cell>
          <cell r="BV1473" t="str">
            <v/>
          </cell>
          <cell r="BW1473" t="str">
            <v/>
          </cell>
          <cell r="BX1473" t="str">
            <v/>
          </cell>
          <cell r="BY1473" t="str">
            <v/>
          </cell>
          <cell r="BZ1473" t="str">
            <v/>
          </cell>
          <cell r="CA1473" t="str">
            <v/>
          </cell>
          <cell r="CB1473" t="str">
            <v/>
          </cell>
          <cell r="CC1473" t="str">
            <v/>
          </cell>
          <cell r="CD1473" t="str">
            <v/>
          </cell>
          <cell r="CE1473" t="str">
            <v/>
          </cell>
          <cell r="CG1473" t="str">
            <v>WANJEYO FARM SUPPLY</v>
          </cell>
          <cell r="CH1473" t="str">
            <v/>
          </cell>
          <cell r="CI1473" t="str">
            <v/>
          </cell>
          <cell r="CJ1473" t="str">
            <v/>
          </cell>
          <cell r="CK1473" t="str">
            <v/>
          </cell>
          <cell r="CL1473" t="str">
            <v/>
          </cell>
          <cell r="CM1473" t="str">
            <v/>
          </cell>
          <cell r="CN1473" t="str">
            <v/>
          </cell>
          <cell r="CO1473" t="str">
            <v/>
          </cell>
          <cell r="CP1473" t="str">
            <v/>
          </cell>
          <cell r="CQ1473" t="str">
            <v/>
          </cell>
          <cell r="CR1473" t="str">
            <v/>
          </cell>
          <cell r="CS1473" t="str">
            <v/>
          </cell>
          <cell r="CU1473" t="str">
            <v>WANJEYO FARM SUPPLY</v>
          </cell>
          <cell r="CV1473" t="str">
            <v/>
          </cell>
          <cell r="CW1473" t="str">
            <v/>
          </cell>
          <cell r="CX1473" t="str">
            <v/>
          </cell>
          <cell r="CY1473" t="str">
            <v/>
          </cell>
          <cell r="CZ1473" t="str">
            <v/>
          </cell>
          <cell r="DA1473" t="str">
            <v/>
          </cell>
          <cell r="DB1473" t="str">
            <v/>
          </cell>
          <cell r="DC1473" t="str">
            <v/>
          </cell>
          <cell r="DD1473" t="str">
            <v/>
          </cell>
          <cell r="DE1473" t="str">
            <v/>
          </cell>
          <cell r="DG1473" t="str">
            <v>WANJEYO FARM SUPPLY</v>
          </cell>
          <cell r="DH1473" t="str">
            <v/>
          </cell>
          <cell r="DI1473" t="str">
            <v/>
          </cell>
          <cell r="DJ1473" t="str">
            <v/>
          </cell>
          <cell r="DK1473" t="str">
            <v/>
          </cell>
          <cell r="DL1473" t="str">
            <v/>
          </cell>
          <cell r="DM1473" t="str">
            <v/>
          </cell>
          <cell r="DN1473" t="str">
            <v/>
          </cell>
          <cell r="DO1473" t="str">
            <v/>
          </cell>
          <cell r="DP1473" t="str">
            <v/>
          </cell>
          <cell r="DQ1473" t="str">
            <v/>
          </cell>
          <cell r="DR1473" t="str">
            <v/>
          </cell>
          <cell r="DS1473" t="str">
            <v/>
          </cell>
          <cell r="DU1473" t="str">
            <v>WANJEYO FARM SUPPLY</v>
          </cell>
          <cell r="DV1473" t="str">
            <v/>
          </cell>
          <cell r="DW1473" t="str">
            <v/>
          </cell>
          <cell r="DX1473" t="str">
            <v/>
          </cell>
          <cell r="DY1473" t="str">
            <v/>
          </cell>
          <cell r="DZ1473" t="str">
            <v/>
          </cell>
          <cell r="EA1473" t="str">
            <v/>
          </cell>
          <cell r="EB1473" t="str">
            <v/>
          </cell>
          <cell r="EC1473" t="str">
            <v/>
          </cell>
          <cell r="ED1473" t="str">
            <v/>
          </cell>
          <cell r="EE1473" t="str">
            <v/>
          </cell>
        </row>
        <row r="1474">
          <cell r="AF1474" t="str">
            <v>WARE WORLD INVESTMENTS LTD</v>
          </cell>
          <cell r="AG1474" t="str">
            <v>WARE WORLD INVESTMENTS LTD</v>
          </cell>
          <cell r="AH1474" t="str">
            <v/>
          </cell>
          <cell r="AI1474" t="str">
            <v/>
          </cell>
          <cell r="AJ1474" t="str">
            <v/>
          </cell>
          <cell r="AK1474" t="str">
            <v/>
          </cell>
          <cell r="AL1474" t="str">
            <v/>
          </cell>
          <cell r="AM1474" t="str">
            <v/>
          </cell>
          <cell r="AN1474" t="str">
            <v/>
          </cell>
          <cell r="AO1474" t="str">
            <v/>
          </cell>
          <cell r="AP1474" t="str">
            <v/>
          </cell>
          <cell r="AQ1474" t="str">
            <v/>
          </cell>
          <cell r="AR1474" t="str">
            <v/>
          </cell>
          <cell r="AS1474" t="str">
            <v/>
          </cell>
          <cell r="AT1474">
            <v>0</v>
          </cell>
          <cell r="AU1474" t="str">
            <v>WARE WORLD INVESTMENTS LTD</v>
          </cell>
          <cell r="AV1474" t="str">
            <v/>
          </cell>
          <cell r="AW1474" t="str">
            <v/>
          </cell>
          <cell r="AX1474" t="str">
            <v/>
          </cell>
          <cell r="AY1474" t="str">
            <v/>
          </cell>
          <cell r="AZ1474" t="str">
            <v/>
          </cell>
          <cell r="BA1474" t="str">
            <v/>
          </cell>
          <cell r="BB1474" t="str">
            <v/>
          </cell>
          <cell r="BC1474" t="str">
            <v/>
          </cell>
          <cell r="BD1474" t="str">
            <v/>
          </cell>
          <cell r="BE1474" t="str">
            <v/>
          </cell>
          <cell r="BG1474" t="str">
            <v>WARE WORLD INVESTMENTS LTD</v>
          </cell>
          <cell r="BH1474" t="str">
            <v/>
          </cell>
          <cell r="BI1474" t="str">
            <v/>
          </cell>
          <cell r="BJ1474" t="str">
            <v/>
          </cell>
          <cell r="BK1474" t="str">
            <v/>
          </cell>
          <cell r="BL1474" t="str">
            <v/>
          </cell>
          <cell r="BM1474" t="str">
            <v/>
          </cell>
          <cell r="BN1474" t="str">
            <v/>
          </cell>
          <cell r="BO1474" t="str">
            <v/>
          </cell>
          <cell r="BP1474" t="str">
            <v/>
          </cell>
          <cell r="BQ1474" t="str">
            <v/>
          </cell>
          <cell r="BR1474" t="str">
            <v/>
          </cell>
          <cell r="BS1474" t="str">
            <v/>
          </cell>
          <cell r="BU1474" t="str">
            <v>WARE WORLD INVESTMENTS LTD</v>
          </cell>
          <cell r="BV1474" t="str">
            <v/>
          </cell>
          <cell r="BW1474" t="str">
            <v/>
          </cell>
          <cell r="BX1474" t="str">
            <v/>
          </cell>
          <cell r="BY1474" t="str">
            <v/>
          </cell>
          <cell r="BZ1474" t="str">
            <v/>
          </cell>
          <cell r="CA1474" t="str">
            <v/>
          </cell>
          <cell r="CB1474" t="str">
            <v/>
          </cell>
          <cell r="CC1474" t="str">
            <v/>
          </cell>
          <cell r="CD1474" t="str">
            <v/>
          </cell>
          <cell r="CE1474" t="str">
            <v/>
          </cell>
          <cell r="CG1474" t="str">
            <v>WARE WORLD INVESTMENTS LTD</v>
          </cell>
          <cell r="CH1474" t="str">
            <v/>
          </cell>
          <cell r="CI1474" t="str">
            <v/>
          </cell>
          <cell r="CJ1474" t="str">
            <v/>
          </cell>
          <cell r="CK1474" t="str">
            <v/>
          </cell>
          <cell r="CL1474" t="str">
            <v/>
          </cell>
          <cell r="CM1474" t="str">
            <v/>
          </cell>
          <cell r="CN1474" t="str">
            <v/>
          </cell>
          <cell r="CO1474" t="str">
            <v/>
          </cell>
          <cell r="CP1474" t="str">
            <v/>
          </cell>
          <cell r="CQ1474" t="str">
            <v/>
          </cell>
          <cell r="CR1474" t="str">
            <v/>
          </cell>
          <cell r="CS1474" t="str">
            <v/>
          </cell>
          <cell r="CU1474" t="str">
            <v>WARE WORLD INVESTMENTS LTD</v>
          </cell>
          <cell r="CV1474" t="str">
            <v/>
          </cell>
          <cell r="CW1474" t="str">
            <v/>
          </cell>
          <cell r="CX1474" t="str">
            <v/>
          </cell>
          <cell r="CY1474" t="str">
            <v/>
          </cell>
          <cell r="CZ1474" t="str">
            <v/>
          </cell>
          <cell r="DA1474" t="str">
            <v/>
          </cell>
          <cell r="DB1474" t="str">
            <v/>
          </cell>
          <cell r="DC1474" t="str">
            <v/>
          </cell>
          <cell r="DD1474" t="str">
            <v/>
          </cell>
          <cell r="DE1474" t="str">
            <v/>
          </cell>
          <cell r="DG1474" t="str">
            <v>WARE WORLD INVESTMENTS LTD</v>
          </cell>
          <cell r="DH1474" t="str">
            <v/>
          </cell>
          <cell r="DI1474" t="str">
            <v/>
          </cell>
          <cell r="DJ1474" t="str">
            <v/>
          </cell>
          <cell r="DK1474" t="str">
            <v/>
          </cell>
          <cell r="DL1474" t="str">
            <v/>
          </cell>
          <cell r="DM1474" t="str">
            <v/>
          </cell>
          <cell r="DN1474" t="str">
            <v/>
          </cell>
          <cell r="DO1474" t="str">
            <v/>
          </cell>
          <cell r="DP1474" t="str">
            <v/>
          </cell>
          <cell r="DQ1474" t="str">
            <v/>
          </cell>
          <cell r="DR1474" t="str">
            <v/>
          </cell>
          <cell r="DS1474" t="str">
            <v/>
          </cell>
          <cell r="DU1474" t="str">
            <v>WARE WORLD INVESTMENTS LTD</v>
          </cell>
          <cell r="DV1474" t="str">
            <v/>
          </cell>
          <cell r="DW1474" t="str">
            <v/>
          </cell>
          <cell r="DX1474" t="str">
            <v/>
          </cell>
          <cell r="DY1474" t="str">
            <v/>
          </cell>
          <cell r="DZ1474" t="str">
            <v/>
          </cell>
          <cell r="EA1474" t="str">
            <v/>
          </cell>
          <cell r="EB1474" t="str">
            <v/>
          </cell>
          <cell r="EC1474" t="str">
            <v/>
          </cell>
          <cell r="ED1474" t="str">
            <v/>
          </cell>
          <cell r="EE1474" t="str">
            <v/>
          </cell>
        </row>
        <row r="1475">
          <cell r="AF1475" t="str">
            <v>WASSWA YUSUF</v>
          </cell>
          <cell r="AG1475" t="str">
            <v>WASSWA YUSUF</v>
          </cell>
          <cell r="AH1475" t="str">
            <v/>
          </cell>
          <cell r="AI1475" t="str">
            <v/>
          </cell>
          <cell r="AJ1475" t="str">
            <v/>
          </cell>
          <cell r="AK1475" t="str">
            <v/>
          </cell>
          <cell r="AL1475" t="str">
            <v/>
          </cell>
          <cell r="AM1475" t="str">
            <v/>
          </cell>
          <cell r="AN1475" t="str">
            <v/>
          </cell>
          <cell r="AO1475" t="str">
            <v/>
          </cell>
          <cell r="AP1475" t="str">
            <v/>
          </cell>
          <cell r="AQ1475" t="str">
            <v/>
          </cell>
          <cell r="AR1475" t="str">
            <v/>
          </cell>
          <cell r="AS1475" t="str">
            <v/>
          </cell>
          <cell r="AT1475">
            <v>0</v>
          </cell>
          <cell r="AU1475" t="str">
            <v>WASSWA YUSUF</v>
          </cell>
          <cell r="AV1475" t="str">
            <v/>
          </cell>
          <cell r="AW1475" t="str">
            <v/>
          </cell>
          <cell r="AX1475" t="str">
            <v/>
          </cell>
          <cell r="AY1475" t="str">
            <v/>
          </cell>
          <cell r="AZ1475" t="str">
            <v/>
          </cell>
          <cell r="BA1475" t="str">
            <v/>
          </cell>
          <cell r="BB1475" t="str">
            <v/>
          </cell>
          <cell r="BC1475" t="str">
            <v/>
          </cell>
          <cell r="BD1475" t="str">
            <v/>
          </cell>
          <cell r="BE1475" t="str">
            <v/>
          </cell>
          <cell r="BG1475" t="str">
            <v>WASSWA YUSUF</v>
          </cell>
          <cell r="BH1475" t="str">
            <v/>
          </cell>
          <cell r="BI1475" t="str">
            <v/>
          </cell>
          <cell r="BJ1475" t="str">
            <v/>
          </cell>
          <cell r="BK1475" t="str">
            <v/>
          </cell>
          <cell r="BL1475" t="str">
            <v/>
          </cell>
          <cell r="BM1475" t="str">
            <v/>
          </cell>
          <cell r="BN1475" t="str">
            <v/>
          </cell>
          <cell r="BO1475" t="str">
            <v/>
          </cell>
          <cell r="BP1475" t="str">
            <v/>
          </cell>
          <cell r="BQ1475" t="str">
            <v/>
          </cell>
          <cell r="BR1475" t="str">
            <v/>
          </cell>
          <cell r="BS1475" t="str">
            <v/>
          </cell>
          <cell r="BU1475" t="str">
            <v>WASSWA YUSUF</v>
          </cell>
          <cell r="BV1475" t="str">
            <v/>
          </cell>
          <cell r="BW1475" t="str">
            <v/>
          </cell>
          <cell r="BX1475" t="str">
            <v/>
          </cell>
          <cell r="BY1475" t="str">
            <v/>
          </cell>
          <cell r="BZ1475" t="str">
            <v/>
          </cell>
          <cell r="CA1475" t="str">
            <v/>
          </cell>
          <cell r="CB1475" t="str">
            <v/>
          </cell>
          <cell r="CC1475" t="str">
            <v/>
          </cell>
          <cell r="CD1475" t="str">
            <v/>
          </cell>
          <cell r="CE1475" t="str">
            <v/>
          </cell>
          <cell r="CG1475" t="str">
            <v>WASSWA YUSUF</v>
          </cell>
          <cell r="CH1475" t="str">
            <v/>
          </cell>
          <cell r="CI1475" t="str">
            <v/>
          </cell>
          <cell r="CJ1475" t="str">
            <v/>
          </cell>
          <cell r="CK1475" t="str">
            <v/>
          </cell>
          <cell r="CL1475" t="str">
            <v/>
          </cell>
          <cell r="CM1475" t="str">
            <v/>
          </cell>
          <cell r="CN1475" t="str">
            <v/>
          </cell>
          <cell r="CO1475" t="str">
            <v/>
          </cell>
          <cell r="CP1475" t="str">
            <v/>
          </cell>
          <cell r="CQ1475" t="str">
            <v/>
          </cell>
          <cell r="CR1475" t="str">
            <v/>
          </cell>
          <cell r="CS1475" t="str">
            <v/>
          </cell>
          <cell r="CU1475" t="str">
            <v>WASSWA YUSUF</v>
          </cell>
          <cell r="CV1475" t="str">
            <v/>
          </cell>
          <cell r="CW1475" t="str">
            <v/>
          </cell>
          <cell r="CX1475" t="str">
            <v/>
          </cell>
          <cell r="CY1475" t="str">
            <v/>
          </cell>
          <cell r="CZ1475" t="str">
            <v/>
          </cell>
          <cell r="DA1475" t="str">
            <v/>
          </cell>
          <cell r="DB1475" t="str">
            <v/>
          </cell>
          <cell r="DC1475" t="str">
            <v/>
          </cell>
          <cell r="DD1475" t="str">
            <v/>
          </cell>
          <cell r="DE1475" t="str">
            <v/>
          </cell>
          <cell r="DG1475" t="str">
            <v>WASSWA YUSUF</v>
          </cell>
          <cell r="DH1475" t="str">
            <v/>
          </cell>
          <cell r="DI1475" t="str">
            <v/>
          </cell>
          <cell r="DJ1475" t="str">
            <v/>
          </cell>
          <cell r="DK1475" t="str">
            <v/>
          </cell>
          <cell r="DL1475" t="str">
            <v/>
          </cell>
          <cell r="DM1475" t="str">
            <v/>
          </cell>
          <cell r="DN1475" t="str">
            <v/>
          </cell>
          <cell r="DO1475" t="str">
            <v/>
          </cell>
          <cell r="DP1475" t="str">
            <v/>
          </cell>
          <cell r="DQ1475" t="str">
            <v/>
          </cell>
          <cell r="DR1475" t="str">
            <v/>
          </cell>
          <cell r="DS1475" t="str">
            <v/>
          </cell>
          <cell r="DU1475" t="str">
            <v>WASSWA YUSUF</v>
          </cell>
          <cell r="DV1475" t="str">
            <v/>
          </cell>
          <cell r="DW1475" t="str">
            <v/>
          </cell>
          <cell r="DX1475" t="str">
            <v/>
          </cell>
          <cell r="DY1475" t="str">
            <v/>
          </cell>
          <cell r="DZ1475" t="str">
            <v/>
          </cell>
          <cell r="EA1475" t="str">
            <v/>
          </cell>
          <cell r="EB1475" t="str">
            <v/>
          </cell>
          <cell r="EC1475" t="str">
            <v/>
          </cell>
          <cell r="ED1475" t="str">
            <v/>
          </cell>
          <cell r="EE1475" t="str">
            <v/>
          </cell>
        </row>
        <row r="1476">
          <cell r="AF1476" t="str">
            <v>WASTE MASTERS LTD</v>
          </cell>
          <cell r="AG1476" t="str">
            <v>WASTE MASTERS LTD</v>
          </cell>
          <cell r="AH1476">
            <v>1</v>
          </cell>
          <cell r="AI1476">
            <v>2</v>
          </cell>
          <cell r="AJ1476">
            <v>1</v>
          </cell>
          <cell r="AK1476">
            <v>2</v>
          </cell>
          <cell r="AL1476" t="str">
            <v/>
          </cell>
          <cell r="AM1476" t="str">
            <v/>
          </cell>
          <cell r="AN1476" t="str">
            <v/>
          </cell>
          <cell r="AO1476" t="str">
            <v/>
          </cell>
          <cell r="AP1476">
            <v>1</v>
          </cell>
          <cell r="AQ1476" t="str">
            <v/>
          </cell>
          <cell r="AR1476" t="str">
            <v/>
          </cell>
          <cell r="AS1476" t="str">
            <v/>
          </cell>
          <cell r="AT1476">
            <v>7</v>
          </cell>
          <cell r="AU1476" t="str">
            <v>WASTE MASTERS LTD</v>
          </cell>
          <cell r="AV1476" t="str">
            <v/>
          </cell>
          <cell r="AW1476" t="str">
            <v/>
          </cell>
          <cell r="AX1476" t="str">
            <v/>
          </cell>
          <cell r="AY1476" t="str">
            <v/>
          </cell>
          <cell r="AZ1476" t="str">
            <v/>
          </cell>
          <cell r="BA1476" t="str">
            <v/>
          </cell>
          <cell r="BB1476" t="str">
            <v/>
          </cell>
          <cell r="BC1476" t="str">
            <v/>
          </cell>
          <cell r="BD1476" t="str">
            <v/>
          </cell>
          <cell r="BE1476" t="str">
            <v/>
          </cell>
          <cell r="BG1476" t="str">
            <v>WASTE MASTERS LTD</v>
          </cell>
          <cell r="BH1476">
            <v>1</v>
          </cell>
          <cell r="BI1476">
            <v>2</v>
          </cell>
          <cell r="BJ1476">
            <v>1</v>
          </cell>
          <cell r="BK1476">
            <v>2</v>
          </cell>
          <cell r="BL1476" t="str">
            <v/>
          </cell>
          <cell r="BM1476" t="str">
            <v/>
          </cell>
          <cell r="BN1476" t="str">
            <v/>
          </cell>
          <cell r="BO1476" t="str">
            <v/>
          </cell>
          <cell r="BP1476">
            <v>1</v>
          </cell>
          <cell r="BQ1476" t="str">
            <v/>
          </cell>
          <cell r="BR1476" t="str">
            <v/>
          </cell>
          <cell r="BS1476" t="str">
            <v/>
          </cell>
          <cell r="BU1476" t="str">
            <v>WASTE MASTERS LTD</v>
          </cell>
          <cell r="BV1476" t="str">
            <v/>
          </cell>
          <cell r="BW1476" t="str">
            <v/>
          </cell>
          <cell r="BX1476" t="str">
            <v/>
          </cell>
          <cell r="BY1476" t="str">
            <v/>
          </cell>
          <cell r="BZ1476" t="str">
            <v/>
          </cell>
          <cell r="CA1476" t="str">
            <v/>
          </cell>
          <cell r="CB1476" t="str">
            <v/>
          </cell>
          <cell r="CC1476" t="str">
            <v/>
          </cell>
          <cell r="CD1476" t="str">
            <v/>
          </cell>
          <cell r="CE1476" t="str">
            <v/>
          </cell>
          <cell r="CG1476" t="str">
            <v>WASTE MASTERS LTD</v>
          </cell>
          <cell r="CH1476">
            <v>1000</v>
          </cell>
          <cell r="CI1476">
            <v>21000</v>
          </cell>
          <cell r="CJ1476">
            <v>1000</v>
          </cell>
          <cell r="CK1476">
            <v>40000</v>
          </cell>
          <cell r="CL1476" t="str">
            <v/>
          </cell>
          <cell r="CM1476" t="str">
            <v/>
          </cell>
          <cell r="CN1476" t="str">
            <v/>
          </cell>
          <cell r="CO1476" t="str">
            <v/>
          </cell>
          <cell r="CP1476">
            <v>30000</v>
          </cell>
          <cell r="CQ1476" t="str">
            <v/>
          </cell>
          <cell r="CR1476" t="str">
            <v/>
          </cell>
          <cell r="CS1476" t="str">
            <v/>
          </cell>
          <cell r="CU1476" t="str">
            <v>WASTE MASTERS LTD</v>
          </cell>
          <cell r="CV1476" t="str">
            <v/>
          </cell>
          <cell r="CW1476" t="str">
            <v/>
          </cell>
          <cell r="CX1476" t="str">
            <v/>
          </cell>
          <cell r="CY1476" t="str">
            <v/>
          </cell>
          <cell r="CZ1476" t="str">
            <v/>
          </cell>
          <cell r="DA1476" t="str">
            <v/>
          </cell>
          <cell r="DB1476" t="str">
            <v/>
          </cell>
          <cell r="DC1476" t="str">
            <v/>
          </cell>
          <cell r="DD1476" t="str">
            <v/>
          </cell>
          <cell r="DE1476" t="str">
            <v/>
          </cell>
          <cell r="DG1476" t="str">
            <v>WASTE MASTERS LTD</v>
          </cell>
          <cell r="DH1476">
            <v>400</v>
          </cell>
          <cell r="DI1476">
            <v>800</v>
          </cell>
          <cell r="DJ1476">
            <v>400</v>
          </cell>
          <cell r="DK1476">
            <v>800</v>
          </cell>
          <cell r="DL1476" t="str">
            <v/>
          </cell>
          <cell r="DM1476" t="str">
            <v/>
          </cell>
          <cell r="DN1476" t="str">
            <v/>
          </cell>
          <cell r="DO1476" t="str">
            <v/>
          </cell>
          <cell r="DP1476">
            <v>400</v>
          </cell>
          <cell r="DQ1476" t="str">
            <v/>
          </cell>
          <cell r="DR1476" t="str">
            <v/>
          </cell>
          <cell r="DS1476" t="str">
            <v/>
          </cell>
          <cell r="DU1476" t="str">
            <v>WASTE MASTERS LTD</v>
          </cell>
          <cell r="DV1476" t="str">
            <v/>
          </cell>
          <cell r="DW1476" t="str">
            <v/>
          </cell>
          <cell r="DX1476" t="str">
            <v/>
          </cell>
          <cell r="DY1476" t="str">
            <v/>
          </cell>
          <cell r="DZ1476" t="str">
            <v/>
          </cell>
          <cell r="EA1476" t="str">
            <v/>
          </cell>
          <cell r="EB1476" t="str">
            <v/>
          </cell>
          <cell r="EC1476" t="str">
            <v/>
          </cell>
          <cell r="ED1476" t="str">
            <v/>
          </cell>
          <cell r="EE1476" t="str">
            <v/>
          </cell>
        </row>
        <row r="1477">
          <cell r="AF1477" t="str">
            <v>WATOTO CHILD CARE MINISTRIES</v>
          </cell>
          <cell r="AG1477" t="str">
            <v>WATOTO CHILD CARE MINISTRIES</v>
          </cell>
          <cell r="AH1477" t="str">
            <v/>
          </cell>
          <cell r="AI1477" t="str">
            <v/>
          </cell>
          <cell r="AJ1477" t="str">
            <v/>
          </cell>
          <cell r="AK1477">
            <v>1</v>
          </cell>
          <cell r="AL1477" t="str">
            <v/>
          </cell>
          <cell r="AM1477" t="str">
            <v/>
          </cell>
          <cell r="AN1477" t="str">
            <v/>
          </cell>
          <cell r="AO1477" t="str">
            <v/>
          </cell>
          <cell r="AP1477" t="str">
            <v/>
          </cell>
          <cell r="AQ1477">
            <v>3</v>
          </cell>
          <cell r="AR1477">
            <v>6</v>
          </cell>
          <cell r="AS1477">
            <v>2</v>
          </cell>
          <cell r="AT1477">
            <v>12</v>
          </cell>
          <cell r="AU1477" t="str">
            <v>WATOTO CHILD CARE MINISTRIES</v>
          </cell>
          <cell r="AV1477">
            <v>5</v>
          </cell>
          <cell r="AW1477">
            <v>3</v>
          </cell>
          <cell r="AX1477">
            <v>3</v>
          </cell>
          <cell r="AY1477">
            <v>5</v>
          </cell>
          <cell r="AZ1477">
            <v>7</v>
          </cell>
          <cell r="BA1477">
            <v>5</v>
          </cell>
          <cell r="BB1477">
            <v>10</v>
          </cell>
          <cell r="BC1477">
            <v>6</v>
          </cell>
          <cell r="BD1477">
            <v>6</v>
          </cell>
          <cell r="BE1477">
            <v>4</v>
          </cell>
          <cell r="BG1477" t="str">
            <v>WATOTO CHILD CARE MINISTRIES</v>
          </cell>
          <cell r="BH1477" t="str">
            <v/>
          </cell>
          <cell r="BI1477" t="str">
            <v/>
          </cell>
          <cell r="BJ1477" t="str">
            <v/>
          </cell>
          <cell r="BK1477">
            <v>1</v>
          </cell>
          <cell r="BL1477" t="str">
            <v/>
          </cell>
          <cell r="BM1477" t="str">
            <v/>
          </cell>
          <cell r="BN1477" t="str">
            <v/>
          </cell>
          <cell r="BO1477" t="str">
            <v/>
          </cell>
          <cell r="BP1477" t="str">
            <v/>
          </cell>
          <cell r="BQ1477">
            <v>8</v>
          </cell>
          <cell r="BR1477">
            <v>6</v>
          </cell>
          <cell r="BS1477">
            <v>2</v>
          </cell>
          <cell r="BU1477" t="str">
            <v>WATOTO CHILD CARE MINISTRIES</v>
          </cell>
          <cell r="BV1477">
            <v>5</v>
          </cell>
          <cell r="BW1477">
            <v>3</v>
          </cell>
          <cell r="BX1477">
            <v>3</v>
          </cell>
          <cell r="BY1477">
            <v>5</v>
          </cell>
          <cell r="BZ1477">
            <v>7</v>
          </cell>
          <cell r="CA1477">
            <v>6</v>
          </cell>
          <cell r="CB1477">
            <v>10</v>
          </cell>
          <cell r="CC1477">
            <v>7</v>
          </cell>
          <cell r="CD1477">
            <v>7</v>
          </cell>
          <cell r="CE1477">
            <v>5</v>
          </cell>
          <cell r="CG1477" t="str">
            <v>WATOTO CHILD CARE MINISTRIES</v>
          </cell>
          <cell r="CH1477" t="str">
            <v/>
          </cell>
          <cell r="CI1477" t="str">
            <v/>
          </cell>
          <cell r="CJ1477" t="str">
            <v/>
          </cell>
          <cell r="CK1477">
            <v>1000</v>
          </cell>
          <cell r="CL1477" t="str">
            <v/>
          </cell>
          <cell r="CM1477" t="str">
            <v/>
          </cell>
          <cell r="CN1477" t="str">
            <v/>
          </cell>
          <cell r="CO1477" t="str">
            <v/>
          </cell>
          <cell r="CP1477" t="str">
            <v/>
          </cell>
          <cell r="CQ1477">
            <v>503000</v>
          </cell>
          <cell r="CR1477">
            <v>608500</v>
          </cell>
          <cell r="CS1477">
            <v>128000</v>
          </cell>
          <cell r="CU1477" t="str">
            <v>WATOTO CHILD CARE MINISTRIES</v>
          </cell>
          <cell r="CV1477">
            <v>307000</v>
          </cell>
          <cell r="CW1477">
            <v>527000</v>
          </cell>
          <cell r="CX1477">
            <v>197000</v>
          </cell>
          <cell r="CY1477">
            <v>360000</v>
          </cell>
          <cell r="CZ1477">
            <v>1188000</v>
          </cell>
          <cell r="DA1477">
            <v>575000</v>
          </cell>
          <cell r="DB1477">
            <v>1506000</v>
          </cell>
          <cell r="DC1477">
            <v>387500</v>
          </cell>
          <cell r="DD1477">
            <v>450500</v>
          </cell>
          <cell r="DE1477">
            <v>536000</v>
          </cell>
          <cell r="DG1477" t="str">
            <v>WATOTO CHILD CARE MINISTRIES</v>
          </cell>
          <cell r="DH1477" t="str">
            <v/>
          </cell>
          <cell r="DI1477" t="str">
            <v/>
          </cell>
          <cell r="DJ1477" t="str">
            <v/>
          </cell>
          <cell r="DK1477">
            <v>400</v>
          </cell>
          <cell r="DL1477" t="str">
            <v/>
          </cell>
          <cell r="DM1477" t="str">
            <v/>
          </cell>
          <cell r="DN1477" t="str">
            <v/>
          </cell>
          <cell r="DO1477" t="str">
            <v/>
          </cell>
          <cell r="DP1477" t="str">
            <v/>
          </cell>
          <cell r="DQ1477">
            <v>1900</v>
          </cell>
          <cell r="DR1477">
            <v>3300</v>
          </cell>
          <cell r="DS1477">
            <v>800</v>
          </cell>
          <cell r="DU1477" t="str">
            <v>WATOTO CHILD CARE MINISTRIES</v>
          </cell>
          <cell r="DV1477">
            <v>2000</v>
          </cell>
          <cell r="DW1477">
            <v>1800</v>
          </cell>
          <cell r="DX1477">
            <v>1200</v>
          </cell>
          <cell r="DY1477">
            <v>2300</v>
          </cell>
          <cell r="DZ1477">
            <v>6100</v>
          </cell>
          <cell r="EA1477">
            <v>3625</v>
          </cell>
          <cell r="EB1477">
            <v>8210</v>
          </cell>
          <cell r="EC1477">
            <v>4350</v>
          </cell>
          <cell r="ED1477">
            <v>4620</v>
          </cell>
          <cell r="EE1477">
            <v>3880</v>
          </cell>
        </row>
        <row r="1478">
          <cell r="AG1478" t="str">
            <v>WATOTO CHURCH</v>
          </cell>
          <cell r="AH1478" t="str">
            <v/>
          </cell>
          <cell r="AI1478" t="str">
            <v/>
          </cell>
          <cell r="AJ1478" t="str">
            <v/>
          </cell>
          <cell r="AK1478">
            <v>2</v>
          </cell>
          <cell r="AL1478">
            <v>3</v>
          </cell>
          <cell r="AM1478">
            <v>12</v>
          </cell>
          <cell r="AN1478">
            <v>6</v>
          </cell>
          <cell r="AO1478">
            <v>2</v>
          </cell>
          <cell r="AP1478">
            <v>4</v>
          </cell>
          <cell r="AQ1478">
            <v>8</v>
          </cell>
          <cell r="AR1478">
            <v>10</v>
          </cell>
          <cell r="AS1478">
            <v>6</v>
          </cell>
          <cell r="AT1478">
            <v>53</v>
          </cell>
          <cell r="AU1478" t="str">
            <v>WATOTO CHURCH</v>
          </cell>
          <cell r="AV1478">
            <v>3</v>
          </cell>
          <cell r="AW1478">
            <v>5</v>
          </cell>
          <cell r="AX1478">
            <v>9</v>
          </cell>
          <cell r="AY1478">
            <v>8</v>
          </cell>
          <cell r="AZ1478">
            <v>54</v>
          </cell>
          <cell r="BA1478">
            <v>88</v>
          </cell>
          <cell r="BB1478">
            <v>72</v>
          </cell>
          <cell r="BC1478">
            <v>58</v>
          </cell>
          <cell r="BD1478">
            <v>104</v>
          </cell>
          <cell r="BE1478">
            <v>67</v>
          </cell>
          <cell r="BG1478" t="str">
            <v>WATOTO CHURCH</v>
          </cell>
          <cell r="BH1478" t="str">
            <v/>
          </cell>
          <cell r="BI1478" t="str">
            <v/>
          </cell>
          <cell r="BJ1478" t="str">
            <v/>
          </cell>
          <cell r="BK1478">
            <v>2</v>
          </cell>
          <cell r="BL1478">
            <v>3</v>
          </cell>
          <cell r="BM1478">
            <v>15</v>
          </cell>
          <cell r="BN1478">
            <v>6</v>
          </cell>
          <cell r="BO1478">
            <v>2</v>
          </cell>
          <cell r="BP1478">
            <v>8</v>
          </cell>
          <cell r="BQ1478">
            <v>12</v>
          </cell>
          <cell r="BR1478">
            <v>13</v>
          </cell>
          <cell r="BS1478">
            <v>6</v>
          </cell>
          <cell r="BU1478" t="str">
            <v>WATOTO CHURCH</v>
          </cell>
          <cell r="BV1478">
            <v>8</v>
          </cell>
          <cell r="BW1478">
            <v>8</v>
          </cell>
          <cell r="BX1478">
            <v>12</v>
          </cell>
          <cell r="BY1478">
            <v>9</v>
          </cell>
          <cell r="BZ1478">
            <v>72</v>
          </cell>
          <cell r="CA1478">
            <v>118</v>
          </cell>
          <cell r="CB1478">
            <v>103</v>
          </cell>
          <cell r="CC1478">
            <v>95</v>
          </cell>
          <cell r="CD1478">
            <v>163</v>
          </cell>
          <cell r="CE1478">
            <v>102</v>
          </cell>
          <cell r="CG1478" t="str">
            <v>WATOTO CHURCH</v>
          </cell>
          <cell r="CH1478" t="str">
            <v/>
          </cell>
          <cell r="CI1478" t="str">
            <v/>
          </cell>
          <cell r="CJ1478" t="str">
            <v/>
          </cell>
          <cell r="CK1478">
            <v>91000</v>
          </cell>
          <cell r="CL1478">
            <v>97000</v>
          </cell>
          <cell r="CM1478">
            <v>1326000</v>
          </cell>
          <cell r="CN1478">
            <v>244000</v>
          </cell>
          <cell r="CO1478">
            <v>109000</v>
          </cell>
          <cell r="CP1478">
            <v>118000</v>
          </cell>
          <cell r="CQ1478">
            <v>1427000</v>
          </cell>
          <cell r="CR1478">
            <v>515000</v>
          </cell>
          <cell r="CS1478">
            <v>556500</v>
          </cell>
          <cell r="CU1478" t="str">
            <v>WATOTO CHURCH</v>
          </cell>
          <cell r="CV1478">
            <v>200000</v>
          </cell>
          <cell r="CW1478">
            <v>764600</v>
          </cell>
          <cell r="CX1478">
            <v>1002700</v>
          </cell>
          <cell r="CY1478">
            <v>1151100</v>
          </cell>
          <cell r="CZ1478">
            <v>5886802</v>
          </cell>
          <cell r="DA1478">
            <v>6862800</v>
          </cell>
          <cell r="DB1478">
            <v>9922046</v>
          </cell>
          <cell r="DC1478">
            <v>8986104</v>
          </cell>
          <cell r="DD1478">
            <v>12926874</v>
          </cell>
          <cell r="DE1478">
            <v>5935608</v>
          </cell>
          <cell r="DG1478" t="str">
            <v>WATOTO CHURCH</v>
          </cell>
          <cell r="DH1478" t="str">
            <v/>
          </cell>
          <cell r="DI1478" t="str">
            <v/>
          </cell>
          <cell r="DJ1478" t="str">
            <v/>
          </cell>
          <cell r="DK1478">
            <v>800</v>
          </cell>
          <cell r="DL1478">
            <v>1200</v>
          </cell>
          <cell r="DM1478">
            <v>7000</v>
          </cell>
          <cell r="DN1478">
            <v>2400</v>
          </cell>
          <cell r="DO1478">
            <v>800</v>
          </cell>
          <cell r="DP1478">
            <v>3200</v>
          </cell>
          <cell r="DQ1478">
            <v>4200</v>
          </cell>
          <cell r="DR1478">
            <v>5500</v>
          </cell>
          <cell r="DS1478">
            <v>3300</v>
          </cell>
          <cell r="DU1478" t="str">
            <v>WATOTO CHURCH</v>
          </cell>
          <cell r="DV1478">
            <v>3200</v>
          </cell>
          <cell r="DW1478">
            <v>3700</v>
          </cell>
          <cell r="DX1478">
            <v>5400</v>
          </cell>
          <cell r="DY1478">
            <v>4000</v>
          </cell>
          <cell r="DZ1478">
            <v>38925</v>
          </cell>
          <cell r="EA1478">
            <v>55450</v>
          </cell>
          <cell r="EB1478">
            <v>69475</v>
          </cell>
          <cell r="EC1478">
            <v>67650</v>
          </cell>
          <cell r="ED1478">
            <v>103130</v>
          </cell>
          <cell r="EE1478">
            <v>56130</v>
          </cell>
        </row>
        <row r="1479">
          <cell r="AG1479" t="str">
            <v>WATUWA DRILLS BB LTD MBALE</v>
          </cell>
          <cell r="AH1479" t="str">
            <v/>
          </cell>
          <cell r="AI1479" t="str">
            <v/>
          </cell>
          <cell r="AJ1479" t="str">
            <v/>
          </cell>
          <cell r="AK1479" t="str">
            <v/>
          </cell>
          <cell r="AL1479" t="str">
            <v/>
          </cell>
          <cell r="AM1479" t="str">
            <v/>
          </cell>
          <cell r="AN1479" t="str">
            <v/>
          </cell>
          <cell r="AO1479" t="str">
            <v/>
          </cell>
          <cell r="AP1479" t="str">
            <v/>
          </cell>
          <cell r="AQ1479" t="str">
            <v/>
          </cell>
          <cell r="AR1479" t="str">
            <v/>
          </cell>
          <cell r="AS1479" t="str">
            <v/>
          </cell>
          <cell r="AT1479">
            <v>0</v>
          </cell>
          <cell r="AU1479" t="str">
            <v>WATUWA DRILLS BB LTD MBALE</v>
          </cell>
          <cell r="AV1479" t="str">
            <v/>
          </cell>
          <cell r="AW1479" t="str">
            <v/>
          </cell>
          <cell r="AX1479" t="str">
            <v/>
          </cell>
          <cell r="AY1479" t="str">
            <v/>
          </cell>
          <cell r="AZ1479" t="str">
            <v/>
          </cell>
          <cell r="BA1479" t="str">
            <v/>
          </cell>
          <cell r="BB1479" t="str">
            <v/>
          </cell>
          <cell r="BC1479" t="str">
            <v/>
          </cell>
          <cell r="BD1479" t="str">
            <v/>
          </cell>
          <cell r="BE1479" t="str">
            <v/>
          </cell>
          <cell r="BG1479" t="str">
            <v>WATUWA DRILLS BB LTD MBALE</v>
          </cell>
          <cell r="BH1479" t="str">
            <v/>
          </cell>
          <cell r="BI1479" t="str">
            <v/>
          </cell>
          <cell r="BJ1479" t="str">
            <v/>
          </cell>
          <cell r="BK1479" t="str">
            <v/>
          </cell>
          <cell r="BL1479" t="str">
            <v/>
          </cell>
          <cell r="BM1479" t="str">
            <v/>
          </cell>
          <cell r="BN1479" t="str">
            <v/>
          </cell>
          <cell r="BO1479" t="str">
            <v/>
          </cell>
          <cell r="BP1479" t="str">
            <v/>
          </cell>
          <cell r="BQ1479" t="str">
            <v/>
          </cell>
          <cell r="BR1479" t="str">
            <v/>
          </cell>
          <cell r="BS1479" t="str">
            <v/>
          </cell>
          <cell r="BU1479" t="str">
            <v>WATUWA DRILLS BB LTD MBALE</v>
          </cell>
          <cell r="BV1479" t="str">
            <v/>
          </cell>
          <cell r="BW1479" t="str">
            <v/>
          </cell>
          <cell r="BX1479" t="str">
            <v/>
          </cell>
          <cell r="BY1479" t="str">
            <v/>
          </cell>
          <cell r="BZ1479" t="str">
            <v/>
          </cell>
          <cell r="CA1479" t="str">
            <v/>
          </cell>
          <cell r="CB1479" t="str">
            <v/>
          </cell>
          <cell r="CC1479" t="str">
            <v/>
          </cell>
          <cell r="CD1479" t="str">
            <v/>
          </cell>
          <cell r="CE1479" t="str">
            <v/>
          </cell>
          <cell r="CG1479" t="str">
            <v>WATUWA DRILLS BB LTD MBALE</v>
          </cell>
          <cell r="CH1479" t="str">
            <v/>
          </cell>
          <cell r="CI1479" t="str">
            <v/>
          </cell>
          <cell r="CJ1479" t="str">
            <v/>
          </cell>
          <cell r="CK1479" t="str">
            <v/>
          </cell>
          <cell r="CL1479" t="str">
            <v/>
          </cell>
          <cell r="CM1479" t="str">
            <v/>
          </cell>
          <cell r="CN1479" t="str">
            <v/>
          </cell>
          <cell r="CO1479" t="str">
            <v/>
          </cell>
          <cell r="CP1479" t="str">
            <v/>
          </cell>
          <cell r="CQ1479" t="str">
            <v/>
          </cell>
          <cell r="CR1479" t="str">
            <v/>
          </cell>
          <cell r="CS1479" t="str">
            <v/>
          </cell>
          <cell r="CU1479" t="str">
            <v>WATUWA DRILLS BB LTD MBALE</v>
          </cell>
          <cell r="CV1479" t="str">
            <v/>
          </cell>
          <cell r="CW1479" t="str">
            <v/>
          </cell>
          <cell r="CX1479" t="str">
            <v/>
          </cell>
          <cell r="CY1479" t="str">
            <v/>
          </cell>
          <cell r="CZ1479" t="str">
            <v/>
          </cell>
          <cell r="DA1479" t="str">
            <v/>
          </cell>
          <cell r="DB1479" t="str">
            <v/>
          </cell>
          <cell r="DC1479" t="str">
            <v/>
          </cell>
          <cell r="DD1479" t="str">
            <v/>
          </cell>
          <cell r="DE1479" t="str">
            <v/>
          </cell>
          <cell r="DG1479" t="str">
            <v>WATUWA DRILLS BB LTD MBALE</v>
          </cell>
          <cell r="DH1479" t="str">
            <v/>
          </cell>
          <cell r="DI1479" t="str">
            <v/>
          </cell>
          <cell r="DJ1479" t="str">
            <v/>
          </cell>
          <cell r="DK1479" t="str">
            <v/>
          </cell>
          <cell r="DL1479" t="str">
            <v/>
          </cell>
          <cell r="DM1479" t="str">
            <v/>
          </cell>
          <cell r="DN1479" t="str">
            <v/>
          </cell>
          <cell r="DO1479" t="str">
            <v/>
          </cell>
          <cell r="DP1479" t="str">
            <v/>
          </cell>
          <cell r="DQ1479" t="str">
            <v/>
          </cell>
          <cell r="DR1479" t="str">
            <v/>
          </cell>
          <cell r="DS1479" t="str">
            <v/>
          </cell>
          <cell r="DU1479" t="str">
            <v>WATUWA DRILLS BB LTD MBALE</v>
          </cell>
          <cell r="DV1479" t="str">
            <v/>
          </cell>
          <cell r="DW1479" t="str">
            <v/>
          </cell>
          <cell r="DX1479" t="str">
            <v/>
          </cell>
          <cell r="DY1479" t="str">
            <v/>
          </cell>
          <cell r="DZ1479" t="str">
            <v/>
          </cell>
          <cell r="EA1479" t="str">
            <v/>
          </cell>
          <cell r="EB1479" t="str">
            <v/>
          </cell>
          <cell r="EC1479" t="str">
            <v/>
          </cell>
          <cell r="ED1479" t="str">
            <v/>
          </cell>
          <cell r="EE1479" t="str">
            <v/>
          </cell>
        </row>
        <row r="1480">
          <cell r="AG1480" t="str">
            <v>WE CLEANING SERVICES LTD-DST C1</v>
          </cell>
          <cell r="AH1480" t="str">
            <v/>
          </cell>
          <cell r="AI1480" t="str">
            <v/>
          </cell>
          <cell r="AJ1480" t="str">
            <v/>
          </cell>
          <cell r="AK1480" t="str">
            <v/>
          </cell>
          <cell r="AL1480" t="str">
            <v/>
          </cell>
          <cell r="AM1480" t="str">
            <v/>
          </cell>
          <cell r="AN1480" t="str">
            <v/>
          </cell>
          <cell r="AO1480" t="str">
            <v/>
          </cell>
          <cell r="AP1480" t="str">
            <v/>
          </cell>
          <cell r="AQ1480" t="str">
            <v/>
          </cell>
          <cell r="AR1480" t="str">
            <v/>
          </cell>
          <cell r="AS1480" t="str">
            <v/>
          </cell>
          <cell r="AT1480">
            <v>0</v>
          </cell>
          <cell r="AU1480" t="str">
            <v>WE CLEANING SERVICES LTD-DST C1</v>
          </cell>
          <cell r="AV1480" t="str">
            <v/>
          </cell>
          <cell r="AW1480" t="str">
            <v/>
          </cell>
          <cell r="AX1480" t="str">
            <v/>
          </cell>
          <cell r="AY1480" t="str">
            <v/>
          </cell>
          <cell r="AZ1480" t="str">
            <v/>
          </cell>
          <cell r="BA1480" t="str">
            <v/>
          </cell>
          <cell r="BB1480" t="str">
            <v/>
          </cell>
          <cell r="BC1480" t="str">
            <v/>
          </cell>
          <cell r="BD1480" t="str">
            <v/>
          </cell>
          <cell r="BE1480" t="str">
            <v/>
          </cell>
          <cell r="BG1480" t="str">
            <v>WE CLEANING SERVICES LTD-DST C1</v>
          </cell>
          <cell r="BH1480" t="str">
            <v/>
          </cell>
          <cell r="BI1480" t="str">
            <v/>
          </cell>
          <cell r="BJ1480" t="str">
            <v/>
          </cell>
          <cell r="BK1480" t="str">
            <v/>
          </cell>
          <cell r="BL1480" t="str">
            <v/>
          </cell>
          <cell r="BM1480" t="str">
            <v/>
          </cell>
          <cell r="BN1480" t="str">
            <v/>
          </cell>
          <cell r="BO1480" t="str">
            <v/>
          </cell>
          <cell r="BP1480" t="str">
            <v/>
          </cell>
          <cell r="BQ1480" t="str">
            <v/>
          </cell>
          <cell r="BR1480" t="str">
            <v/>
          </cell>
          <cell r="BS1480" t="str">
            <v/>
          </cell>
          <cell r="BU1480" t="str">
            <v>WE CLEANING SERVICES LTD-DST C1</v>
          </cell>
          <cell r="BV1480" t="str">
            <v/>
          </cell>
          <cell r="BW1480" t="str">
            <v/>
          </cell>
          <cell r="BX1480" t="str">
            <v/>
          </cell>
          <cell r="BY1480" t="str">
            <v/>
          </cell>
          <cell r="BZ1480" t="str">
            <v/>
          </cell>
          <cell r="CA1480" t="str">
            <v/>
          </cell>
          <cell r="CB1480" t="str">
            <v/>
          </cell>
          <cell r="CC1480" t="str">
            <v/>
          </cell>
          <cell r="CD1480" t="str">
            <v/>
          </cell>
          <cell r="CE1480" t="str">
            <v/>
          </cell>
          <cell r="CG1480" t="str">
            <v>WE CLEANING SERVICES LTD-DST C1</v>
          </cell>
          <cell r="CH1480" t="str">
            <v/>
          </cell>
          <cell r="CI1480" t="str">
            <v/>
          </cell>
          <cell r="CJ1480" t="str">
            <v/>
          </cell>
          <cell r="CK1480" t="str">
            <v/>
          </cell>
          <cell r="CL1480" t="str">
            <v/>
          </cell>
          <cell r="CM1480" t="str">
            <v/>
          </cell>
          <cell r="CN1480" t="str">
            <v/>
          </cell>
          <cell r="CO1480" t="str">
            <v/>
          </cell>
          <cell r="CP1480" t="str">
            <v/>
          </cell>
          <cell r="CQ1480" t="str">
            <v/>
          </cell>
          <cell r="CR1480" t="str">
            <v/>
          </cell>
          <cell r="CS1480" t="str">
            <v/>
          </cell>
          <cell r="CU1480" t="str">
            <v>WE CLEANING SERVICES LTD-DST C1</v>
          </cell>
          <cell r="CV1480" t="str">
            <v/>
          </cell>
          <cell r="CW1480" t="str">
            <v/>
          </cell>
          <cell r="CX1480" t="str">
            <v/>
          </cell>
          <cell r="CY1480" t="str">
            <v/>
          </cell>
          <cell r="CZ1480" t="str">
            <v/>
          </cell>
          <cell r="DA1480" t="str">
            <v/>
          </cell>
          <cell r="DB1480" t="str">
            <v/>
          </cell>
          <cell r="DC1480" t="str">
            <v/>
          </cell>
          <cell r="DD1480" t="str">
            <v/>
          </cell>
          <cell r="DE1480" t="str">
            <v/>
          </cell>
          <cell r="DG1480" t="str">
            <v>WE CLEANING SERVICES LTD-DST C1</v>
          </cell>
          <cell r="DH1480" t="str">
            <v/>
          </cell>
          <cell r="DI1480" t="str">
            <v/>
          </cell>
          <cell r="DJ1480" t="str">
            <v/>
          </cell>
          <cell r="DK1480" t="str">
            <v/>
          </cell>
          <cell r="DL1480" t="str">
            <v/>
          </cell>
          <cell r="DM1480" t="str">
            <v/>
          </cell>
          <cell r="DN1480" t="str">
            <v/>
          </cell>
          <cell r="DO1480" t="str">
            <v/>
          </cell>
          <cell r="DP1480" t="str">
            <v/>
          </cell>
          <cell r="DQ1480" t="str">
            <v/>
          </cell>
          <cell r="DR1480" t="str">
            <v/>
          </cell>
          <cell r="DS1480" t="str">
            <v/>
          </cell>
          <cell r="DU1480" t="str">
            <v>WE CLEANING SERVICES LTD-DST C1</v>
          </cell>
          <cell r="DV1480" t="str">
            <v/>
          </cell>
          <cell r="DW1480" t="str">
            <v/>
          </cell>
          <cell r="DX1480" t="str">
            <v/>
          </cell>
          <cell r="DY1480" t="str">
            <v/>
          </cell>
          <cell r="DZ1480" t="str">
            <v/>
          </cell>
          <cell r="EA1480" t="str">
            <v/>
          </cell>
          <cell r="EB1480" t="str">
            <v/>
          </cell>
          <cell r="EC1480" t="str">
            <v/>
          </cell>
          <cell r="ED1480" t="str">
            <v/>
          </cell>
          <cell r="EE1480" t="str">
            <v/>
          </cell>
        </row>
        <row r="1481">
          <cell r="AG1481" t="str">
            <v>WELDING K AND METAL WORKSHOP</v>
          </cell>
          <cell r="AH1481" t="str">
            <v/>
          </cell>
          <cell r="AI1481" t="str">
            <v/>
          </cell>
          <cell r="AJ1481" t="str">
            <v/>
          </cell>
          <cell r="AK1481" t="str">
            <v/>
          </cell>
          <cell r="AL1481" t="str">
            <v/>
          </cell>
          <cell r="AM1481" t="str">
            <v/>
          </cell>
          <cell r="AN1481" t="str">
            <v/>
          </cell>
          <cell r="AO1481" t="str">
            <v/>
          </cell>
          <cell r="AP1481" t="str">
            <v/>
          </cell>
          <cell r="AQ1481" t="str">
            <v/>
          </cell>
          <cell r="AR1481" t="str">
            <v/>
          </cell>
          <cell r="AS1481" t="str">
            <v/>
          </cell>
          <cell r="AT1481">
            <v>0</v>
          </cell>
          <cell r="AU1481" t="str">
            <v>WELDING K AND METAL WORKSHOP</v>
          </cell>
          <cell r="AV1481" t="str">
            <v/>
          </cell>
          <cell r="AW1481" t="str">
            <v/>
          </cell>
          <cell r="AX1481" t="str">
            <v/>
          </cell>
          <cell r="AY1481" t="str">
            <v/>
          </cell>
          <cell r="AZ1481" t="str">
            <v/>
          </cell>
          <cell r="BA1481" t="str">
            <v/>
          </cell>
          <cell r="BB1481" t="str">
            <v/>
          </cell>
          <cell r="BC1481" t="str">
            <v/>
          </cell>
          <cell r="BD1481" t="str">
            <v/>
          </cell>
          <cell r="BE1481" t="str">
            <v/>
          </cell>
          <cell r="BG1481" t="str">
            <v>WELDING K AND METAL WORKSHOP</v>
          </cell>
          <cell r="BH1481" t="str">
            <v/>
          </cell>
          <cell r="BI1481" t="str">
            <v/>
          </cell>
          <cell r="BJ1481" t="str">
            <v/>
          </cell>
          <cell r="BK1481" t="str">
            <v/>
          </cell>
          <cell r="BL1481" t="str">
            <v/>
          </cell>
          <cell r="BM1481" t="str">
            <v/>
          </cell>
          <cell r="BN1481" t="str">
            <v/>
          </cell>
          <cell r="BO1481" t="str">
            <v/>
          </cell>
          <cell r="BP1481" t="str">
            <v/>
          </cell>
          <cell r="BQ1481" t="str">
            <v/>
          </cell>
          <cell r="BR1481" t="str">
            <v/>
          </cell>
          <cell r="BS1481" t="str">
            <v/>
          </cell>
          <cell r="BU1481" t="str">
            <v>WELDING K AND METAL WORKSHOP</v>
          </cell>
          <cell r="BV1481" t="str">
            <v/>
          </cell>
          <cell r="BW1481" t="str">
            <v/>
          </cell>
          <cell r="BX1481" t="str">
            <v/>
          </cell>
          <cell r="BY1481" t="str">
            <v/>
          </cell>
          <cell r="BZ1481" t="str">
            <v/>
          </cell>
          <cell r="CA1481" t="str">
            <v/>
          </cell>
          <cell r="CB1481" t="str">
            <v/>
          </cell>
          <cell r="CC1481" t="str">
            <v/>
          </cell>
          <cell r="CD1481" t="str">
            <v/>
          </cell>
          <cell r="CE1481" t="str">
            <v/>
          </cell>
          <cell r="CG1481" t="str">
            <v>WELDING K AND METAL WORKSHOP</v>
          </cell>
          <cell r="CH1481" t="str">
            <v/>
          </cell>
          <cell r="CI1481" t="str">
            <v/>
          </cell>
          <cell r="CJ1481" t="str">
            <v/>
          </cell>
          <cell r="CK1481" t="str">
            <v/>
          </cell>
          <cell r="CL1481" t="str">
            <v/>
          </cell>
          <cell r="CM1481" t="str">
            <v/>
          </cell>
          <cell r="CN1481" t="str">
            <v/>
          </cell>
          <cell r="CO1481" t="str">
            <v/>
          </cell>
          <cell r="CP1481" t="str">
            <v/>
          </cell>
          <cell r="CQ1481" t="str">
            <v/>
          </cell>
          <cell r="CR1481" t="str">
            <v/>
          </cell>
          <cell r="CS1481" t="str">
            <v/>
          </cell>
          <cell r="CU1481" t="str">
            <v>WELDING K AND METAL WORKSHOP</v>
          </cell>
          <cell r="CV1481" t="str">
            <v/>
          </cell>
          <cell r="CW1481" t="str">
            <v/>
          </cell>
          <cell r="CX1481" t="str">
            <v/>
          </cell>
          <cell r="CY1481" t="str">
            <v/>
          </cell>
          <cell r="CZ1481" t="str">
            <v/>
          </cell>
          <cell r="DA1481" t="str">
            <v/>
          </cell>
          <cell r="DB1481" t="str">
            <v/>
          </cell>
          <cell r="DC1481" t="str">
            <v/>
          </cell>
          <cell r="DD1481" t="str">
            <v/>
          </cell>
          <cell r="DE1481" t="str">
            <v/>
          </cell>
          <cell r="DG1481" t="str">
            <v>WELDING K AND METAL WORKSHOP</v>
          </cell>
          <cell r="DH1481" t="str">
            <v/>
          </cell>
          <cell r="DI1481" t="str">
            <v/>
          </cell>
          <cell r="DJ1481" t="str">
            <v/>
          </cell>
          <cell r="DK1481" t="str">
            <v/>
          </cell>
          <cell r="DL1481" t="str">
            <v/>
          </cell>
          <cell r="DM1481" t="str">
            <v/>
          </cell>
          <cell r="DN1481" t="str">
            <v/>
          </cell>
          <cell r="DO1481" t="str">
            <v/>
          </cell>
          <cell r="DP1481" t="str">
            <v/>
          </cell>
          <cell r="DQ1481" t="str">
            <v/>
          </cell>
          <cell r="DR1481" t="str">
            <v/>
          </cell>
          <cell r="DS1481" t="str">
            <v/>
          </cell>
          <cell r="DU1481" t="str">
            <v>WELDING K AND METAL WORKSHOP</v>
          </cell>
          <cell r="DV1481" t="str">
            <v/>
          </cell>
          <cell r="DW1481" t="str">
            <v/>
          </cell>
          <cell r="DX1481" t="str">
            <v/>
          </cell>
          <cell r="DY1481" t="str">
            <v/>
          </cell>
          <cell r="DZ1481" t="str">
            <v/>
          </cell>
          <cell r="EA1481" t="str">
            <v/>
          </cell>
          <cell r="EB1481" t="str">
            <v/>
          </cell>
          <cell r="EC1481" t="str">
            <v/>
          </cell>
          <cell r="ED1481" t="str">
            <v/>
          </cell>
          <cell r="EE1481" t="str">
            <v/>
          </cell>
        </row>
        <row r="1482">
          <cell r="AG1482" t="str">
            <v>WELLS OF HOPE MINISTRIES</v>
          </cell>
          <cell r="AH1482" t="str">
            <v/>
          </cell>
          <cell r="AI1482" t="str">
            <v/>
          </cell>
          <cell r="AJ1482" t="str">
            <v/>
          </cell>
          <cell r="AK1482" t="str">
            <v/>
          </cell>
          <cell r="AL1482">
            <v>1</v>
          </cell>
          <cell r="AM1482">
            <v>1</v>
          </cell>
          <cell r="AN1482">
            <v>1</v>
          </cell>
          <cell r="AO1482">
            <v>2</v>
          </cell>
          <cell r="AP1482" t="str">
            <v/>
          </cell>
          <cell r="AQ1482">
            <v>1</v>
          </cell>
          <cell r="AR1482" t="str">
            <v/>
          </cell>
          <cell r="AS1482" t="str">
            <v/>
          </cell>
          <cell r="AT1482">
            <v>6</v>
          </cell>
          <cell r="AU1482" t="str">
            <v>WELLS OF HOPE MINISTRIES</v>
          </cell>
          <cell r="AV1482" t="str">
            <v/>
          </cell>
          <cell r="AW1482" t="str">
            <v/>
          </cell>
          <cell r="AX1482" t="str">
            <v/>
          </cell>
          <cell r="AY1482" t="str">
            <v/>
          </cell>
          <cell r="AZ1482" t="str">
            <v/>
          </cell>
          <cell r="BA1482" t="str">
            <v/>
          </cell>
          <cell r="BB1482" t="str">
            <v/>
          </cell>
          <cell r="BC1482" t="str">
            <v/>
          </cell>
          <cell r="BD1482" t="str">
            <v/>
          </cell>
          <cell r="BE1482" t="str">
            <v/>
          </cell>
          <cell r="BG1482" t="str">
            <v>WELLS OF HOPE MINISTRIES</v>
          </cell>
          <cell r="BH1482" t="str">
            <v/>
          </cell>
          <cell r="BI1482" t="str">
            <v/>
          </cell>
          <cell r="BJ1482" t="str">
            <v/>
          </cell>
          <cell r="BK1482" t="str">
            <v/>
          </cell>
          <cell r="BL1482">
            <v>1</v>
          </cell>
          <cell r="BM1482">
            <v>1</v>
          </cell>
          <cell r="BN1482">
            <v>1</v>
          </cell>
          <cell r="BO1482">
            <v>2</v>
          </cell>
          <cell r="BP1482" t="str">
            <v/>
          </cell>
          <cell r="BQ1482">
            <v>1</v>
          </cell>
          <cell r="BR1482" t="str">
            <v/>
          </cell>
          <cell r="BS1482" t="str">
            <v/>
          </cell>
          <cell r="BU1482" t="str">
            <v>WELLS OF HOPE MINISTRIES</v>
          </cell>
          <cell r="BV1482" t="str">
            <v/>
          </cell>
          <cell r="BW1482" t="str">
            <v/>
          </cell>
          <cell r="BX1482" t="str">
            <v/>
          </cell>
          <cell r="BY1482" t="str">
            <v/>
          </cell>
          <cell r="BZ1482" t="str">
            <v/>
          </cell>
          <cell r="CA1482" t="str">
            <v/>
          </cell>
          <cell r="CB1482" t="str">
            <v/>
          </cell>
          <cell r="CC1482" t="str">
            <v/>
          </cell>
          <cell r="CD1482" t="str">
            <v/>
          </cell>
          <cell r="CE1482" t="str">
            <v/>
          </cell>
          <cell r="CG1482" t="str">
            <v>WELLS OF HOPE MINISTRIES</v>
          </cell>
          <cell r="CH1482" t="str">
            <v/>
          </cell>
          <cell r="CI1482" t="str">
            <v/>
          </cell>
          <cell r="CJ1482" t="str">
            <v/>
          </cell>
          <cell r="CK1482" t="str">
            <v/>
          </cell>
          <cell r="CL1482">
            <v>1000</v>
          </cell>
          <cell r="CM1482">
            <v>1000</v>
          </cell>
          <cell r="CN1482">
            <v>10000</v>
          </cell>
          <cell r="CO1482">
            <v>35000</v>
          </cell>
          <cell r="CP1482" t="str">
            <v/>
          </cell>
          <cell r="CQ1482">
            <v>2000</v>
          </cell>
          <cell r="CR1482" t="str">
            <v/>
          </cell>
          <cell r="CS1482" t="str">
            <v/>
          </cell>
          <cell r="CU1482" t="str">
            <v>WELLS OF HOPE MINISTRIES</v>
          </cell>
          <cell r="CV1482" t="str">
            <v/>
          </cell>
          <cell r="CW1482" t="str">
            <v/>
          </cell>
          <cell r="CX1482" t="str">
            <v/>
          </cell>
          <cell r="CY1482" t="str">
            <v/>
          </cell>
          <cell r="CZ1482" t="str">
            <v/>
          </cell>
          <cell r="DA1482" t="str">
            <v/>
          </cell>
          <cell r="DB1482" t="str">
            <v/>
          </cell>
          <cell r="DC1482" t="str">
            <v/>
          </cell>
          <cell r="DD1482" t="str">
            <v/>
          </cell>
          <cell r="DE1482" t="str">
            <v/>
          </cell>
          <cell r="DG1482" t="str">
            <v>WELLS OF HOPE MINISTRIES</v>
          </cell>
          <cell r="DH1482" t="str">
            <v/>
          </cell>
          <cell r="DI1482" t="str">
            <v/>
          </cell>
          <cell r="DJ1482" t="str">
            <v/>
          </cell>
          <cell r="DK1482" t="str">
            <v/>
          </cell>
          <cell r="DL1482">
            <v>400</v>
          </cell>
          <cell r="DM1482">
            <v>400</v>
          </cell>
          <cell r="DN1482">
            <v>400</v>
          </cell>
          <cell r="DO1482">
            <v>0</v>
          </cell>
          <cell r="DP1482" t="str">
            <v/>
          </cell>
          <cell r="DQ1482">
            <v>0</v>
          </cell>
          <cell r="DR1482" t="str">
            <v/>
          </cell>
          <cell r="DS1482" t="str">
            <v/>
          </cell>
          <cell r="DU1482" t="str">
            <v>WELLS OF HOPE MINISTRIES</v>
          </cell>
          <cell r="DV1482" t="str">
            <v/>
          </cell>
          <cell r="DW1482" t="str">
            <v/>
          </cell>
          <cell r="DX1482" t="str">
            <v/>
          </cell>
          <cell r="DY1482" t="str">
            <v/>
          </cell>
          <cell r="DZ1482" t="str">
            <v/>
          </cell>
          <cell r="EA1482" t="str">
            <v/>
          </cell>
          <cell r="EB1482" t="str">
            <v/>
          </cell>
          <cell r="EC1482" t="str">
            <v/>
          </cell>
          <cell r="ED1482" t="str">
            <v/>
          </cell>
          <cell r="EE1482" t="str">
            <v/>
          </cell>
        </row>
        <row r="1483">
          <cell r="AG1483" t="str">
            <v>WILKEN PROPERTY SERVICES LTD</v>
          </cell>
          <cell r="AH1483" t="str">
            <v/>
          </cell>
          <cell r="AI1483">
            <v>3</v>
          </cell>
          <cell r="AJ1483">
            <v>2</v>
          </cell>
          <cell r="AK1483" t="str">
            <v/>
          </cell>
          <cell r="AL1483" t="str">
            <v/>
          </cell>
          <cell r="AM1483" t="str">
            <v/>
          </cell>
          <cell r="AN1483" t="str">
            <v/>
          </cell>
          <cell r="AO1483" t="str">
            <v/>
          </cell>
          <cell r="AP1483" t="str">
            <v/>
          </cell>
          <cell r="AQ1483" t="str">
            <v/>
          </cell>
          <cell r="AR1483" t="str">
            <v/>
          </cell>
          <cell r="AS1483" t="str">
            <v/>
          </cell>
          <cell r="AT1483">
            <v>5</v>
          </cell>
          <cell r="AU1483" t="str">
            <v>WILKEN PROPERTY SERVICES LTD</v>
          </cell>
          <cell r="AV1483" t="str">
            <v/>
          </cell>
          <cell r="AW1483" t="str">
            <v/>
          </cell>
          <cell r="AX1483" t="str">
            <v/>
          </cell>
          <cell r="AY1483" t="str">
            <v/>
          </cell>
          <cell r="AZ1483" t="str">
            <v/>
          </cell>
          <cell r="BA1483" t="str">
            <v/>
          </cell>
          <cell r="BB1483" t="str">
            <v/>
          </cell>
          <cell r="BC1483" t="str">
            <v/>
          </cell>
          <cell r="BD1483" t="str">
            <v/>
          </cell>
          <cell r="BE1483" t="str">
            <v/>
          </cell>
          <cell r="BG1483" t="str">
            <v>WILKEN PROPERTY SERVICES LTD</v>
          </cell>
          <cell r="BH1483" t="str">
            <v/>
          </cell>
          <cell r="BI1483">
            <v>3</v>
          </cell>
          <cell r="BJ1483">
            <v>2</v>
          </cell>
          <cell r="BK1483" t="str">
            <v/>
          </cell>
          <cell r="BL1483" t="str">
            <v/>
          </cell>
          <cell r="BM1483" t="str">
            <v/>
          </cell>
          <cell r="BN1483" t="str">
            <v/>
          </cell>
          <cell r="BO1483" t="str">
            <v/>
          </cell>
          <cell r="BP1483" t="str">
            <v/>
          </cell>
          <cell r="BQ1483" t="str">
            <v/>
          </cell>
          <cell r="BR1483" t="str">
            <v/>
          </cell>
          <cell r="BS1483" t="str">
            <v/>
          </cell>
          <cell r="BU1483" t="str">
            <v>WILKEN PROPERTY SERVICES LTD</v>
          </cell>
          <cell r="BV1483" t="str">
            <v/>
          </cell>
          <cell r="BW1483" t="str">
            <v/>
          </cell>
          <cell r="BX1483" t="str">
            <v/>
          </cell>
          <cell r="BY1483" t="str">
            <v/>
          </cell>
          <cell r="BZ1483" t="str">
            <v/>
          </cell>
          <cell r="CA1483" t="str">
            <v/>
          </cell>
          <cell r="CB1483" t="str">
            <v/>
          </cell>
          <cell r="CC1483" t="str">
            <v/>
          </cell>
          <cell r="CD1483" t="str">
            <v/>
          </cell>
          <cell r="CE1483" t="str">
            <v/>
          </cell>
          <cell r="CG1483" t="str">
            <v>WILKEN PROPERTY SERVICES LTD</v>
          </cell>
          <cell r="CH1483" t="str">
            <v/>
          </cell>
          <cell r="CI1483">
            <v>1232000</v>
          </cell>
          <cell r="CJ1483">
            <v>471000</v>
          </cell>
          <cell r="CK1483" t="str">
            <v/>
          </cell>
          <cell r="CL1483" t="str">
            <v/>
          </cell>
          <cell r="CM1483" t="str">
            <v/>
          </cell>
          <cell r="CN1483" t="str">
            <v/>
          </cell>
          <cell r="CO1483" t="str">
            <v/>
          </cell>
          <cell r="CP1483" t="str">
            <v/>
          </cell>
          <cell r="CQ1483" t="str">
            <v/>
          </cell>
          <cell r="CR1483" t="str">
            <v/>
          </cell>
          <cell r="CS1483" t="str">
            <v/>
          </cell>
          <cell r="CU1483" t="str">
            <v>WILKEN PROPERTY SERVICES LTD</v>
          </cell>
          <cell r="CV1483" t="str">
            <v/>
          </cell>
          <cell r="CW1483" t="str">
            <v/>
          </cell>
          <cell r="CX1483" t="str">
            <v/>
          </cell>
          <cell r="CY1483" t="str">
            <v/>
          </cell>
          <cell r="CZ1483" t="str">
            <v/>
          </cell>
          <cell r="DA1483" t="str">
            <v/>
          </cell>
          <cell r="DB1483" t="str">
            <v/>
          </cell>
          <cell r="DC1483" t="str">
            <v/>
          </cell>
          <cell r="DD1483" t="str">
            <v/>
          </cell>
          <cell r="DE1483" t="str">
            <v/>
          </cell>
          <cell r="DG1483" t="str">
            <v>WILKEN PROPERTY SERVICES LTD</v>
          </cell>
          <cell r="DH1483" t="str">
            <v/>
          </cell>
          <cell r="DI1483">
            <v>3400</v>
          </cell>
          <cell r="DJ1483">
            <v>1400</v>
          </cell>
          <cell r="DK1483" t="str">
            <v/>
          </cell>
          <cell r="DL1483" t="str">
            <v/>
          </cell>
          <cell r="DM1483" t="str">
            <v/>
          </cell>
          <cell r="DN1483" t="str">
            <v/>
          </cell>
          <cell r="DO1483" t="str">
            <v/>
          </cell>
          <cell r="DP1483" t="str">
            <v/>
          </cell>
          <cell r="DQ1483" t="str">
            <v/>
          </cell>
          <cell r="DR1483" t="str">
            <v/>
          </cell>
          <cell r="DS1483" t="str">
            <v/>
          </cell>
          <cell r="DU1483" t="str">
            <v>WILKEN PROPERTY SERVICES LTD</v>
          </cell>
          <cell r="DV1483" t="str">
            <v/>
          </cell>
          <cell r="DW1483" t="str">
            <v/>
          </cell>
          <cell r="DX1483" t="str">
            <v/>
          </cell>
          <cell r="DY1483" t="str">
            <v/>
          </cell>
          <cell r="DZ1483" t="str">
            <v/>
          </cell>
          <cell r="EA1483" t="str">
            <v/>
          </cell>
          <cell r="EB1483" t="str">
            <v/>
          </cell>
          <cell r="EC1483" t="str">
            <v/>
          </cell>
          <cell r="ED1483" t="str">
            <v/>
          </cell>
          <cell r="EE1483" t="str">
            <v/>
          </cell>
        </row>
        <row r="1484">
          <cell r="AG1484" t="str">
            <v>WILLS DEALERS -DST KASESE</v>
          </cell>
          <cell r="AH1484" t="str">
            <v/>
          </cell>
          <cell r="AI1484" t="str">
            <v/>
          </cell>
          <cell r="AJ1484" t="str">
            <v/>
          </cell>
          <cell r="AK1484" t="str">
            <v/>
          </cell>
          <cell r="AL1484" t="str">
            <v/>
          </cell>
          <cell r="AM1484" t="str">
            <v/>
          </cell>
          <cell r="AN1484" t="str">
            <v/>
          </cell>
          <cell r="AO1484" t="str">
            <v/>
          </cell>
          <cell r="AP1484" t="str">
            <v/>
          </cell>
          <cell r="AQ1484" t="str">
            <v/>
          </cell>
          <cell r="AR1484" t="str">
            <v/>
          </cell>
          <cell r="AS1484" t="str">
            <v/>
          </cell>
          <cell r="AT1484">
            <v>0</v>
          </cell>
          <cell r="AU1484" t="str">
            <v>WILLS DEALERS -DST KASESE</v>
          </cell>
          <cell r="AV1484" t="str">
            <v/>
          </cell>
          <cell r="AW1484" t="str">
            <v/>
          </cell>
          <cell r="AX1484" t="str">
            <v/>
          </cell>
          <cell r="AY1484" t="str">
            <v/>
          </cell>
          <cell r="AZ1484" t="str">
            <v/>
          </cell>
          <cell r="BA1484" t="str">
            <v/>
          </cell>
          <cell r="BB1484" t="str">
            <v/>
          </cell>
          <cell r="BC1484" t="str">
            <v/>
          </cell>
          <cell r="BD1484" t="str">
            <v/>
          </cell>
          <cell r="BE1484" t="str">
            <v/>
          </cell>
          <cell r="BG1484" t="str">
            <v>WILLS DEALERS -DST KASESE</v>
          </cell>
          <cell r="BH1484" t="str">
            <v/>
          </cell>
          <cell r="BI1484" t="str">
            <v/>
          </cell>
          <cell r="BJ1484" t="str">
            <v/>
          </cell>
          <cell r="BK1484" t="str">
            <v/>
          </cell>
          <cell r="BL1484" t="str">
            <v/>
          </cell>
          <cell r="BM1484" t="str">
            <v/>
          </cell>
          <cell r="BN1484" t="str">
            <v/>
          </cell>
          <cell r="BO1484" t="str">
            <v/>
          </cell>
          <cell r="BP1484" t="str">
            <v/>
          </cell>
          <cell r="BQ1484" t="str">
            <v/>
          </cell>
          <cell r="BR1484" t="str">
            <v/>
          </cell>
          <cell r="BS1484" t="str">
            <v/>
          </cell>
          <cell r="BU1484" t="str">
            <v>WILLS DEALERS -DST KASESE</v>
          </cell>
          <cell r="BV1484" t="str">
            <v/>
          </cell>
          <cell r="BW1484" t="str">
            <v/>
          </cell>
          <cell r="BX1484" t="str">
            <v/>
          </cell>
          <cell r="BY1484" t="str">
            <v/>
          </cell>
          <cell r="BZ1484" t="str">
            <v/>
          </cell>
          <cell r="CA1484" t="str">
            <v/>
          </cell>
          <cell r="CB1484" t="str">
            <v/>
          </cell>
          <cell r="CC1484" t="str">
            <v/>
          </cell>
          <cell r="CD1484" t="str">
            <v/>
          </cell>
          <cell r="CE1484" t="str">
            <v/>
          </cell>
          <cell r="CG1484" t="str">
            <v>WILLS DEALERS -DST KASESE</v>
          </cell>
          <cell r="CH1484" t="str">
            <v/>
          </cell>
          <cell r="CI1484" t="str">
            <v/>
          </cell>
          <cell r="CJ1484" t="str">
            <v/>
          </cell>
          <cell r="CK1484" t="str">
            <v/>
          </cell>
          <cell r="CL1484" t="str">
            <v/>
          </cell>
          <cell r="CM1484" t="str">
            <v/>
          </cell>
          <cell r="CN1484" t="str">
            <v/>
          </cell>
          <cell r="CO1484" t="str">
            <v/>
          </cell>
          <cell r="CP1484" t="str">
            <v/>
          </cell>
          <cell r="CQ1484" t="str">
            <v/>
          </cell>
          <cell r="CR1484" t="str">
            <v/>
          </cell>
          <cell r="CS1484" t="str">
            <v/>
          </cell>
          <cell r="CU1484" t="str">
            <v>WILLS DEALERS -DST KASESE</v>
          </cell>
          <cell r="CV1484" t="str">
            <v/>
          </cell>
          <cell r="CW1484" t="str">
            <v/>
          </cell>
          <cell r="CX1484" t="str">
            <v/>
          </cell>
          <cell r="CY1484" t="str">
            <v/>
          </cell>
          <cell r="CZ1484" t="str">
            <v/>
          </cell>
          <cell r="DA1484" t="str">
            <v/>
          </cell>
          <cell r="DB1484" t="str">
            <v/>
          </cell>
          <cell r="DC1484" t="str">
            <v/>
          </cell>
          <cell r="DD1484" t="str">
            <v/>
          </cell>
          <cell r="DE1484" t="str">
            <v/>
          </cell>
          <cell r="DG1484" t="str">
            <v>WILLS DEALERS -DST KASESE</v>
          </cell>
          <cell r="DH1484" t="str">
            <v/>
          </cell>
          <cell r="DI1484" t="str">
            <v/>
          </cell>
          <cell r="DJ1484" t="str">
            <v/>
          </cell>
          <cell r="DK1484" t="str">
            <v/>
          </cell>
          <cell r="DL1484" t="str">
            <v/>
          </cell>
          <cell r="DM1484" t="str">
            <v/>
          </cell>
          <cell r="DN1484" t="str">
            <v/>
          </cell>
          <cell r="DO1484" t="str">
            <v/>
          </cell>
          <cell r="DP1484" t="str">
            <v/>
          </cell>
          <cell r="DQ1484" t="str">
            <v/>
          </cell>
          <cell r="DR1484" t="str">
            <v/>
          </cell>
          <cell r="DS1484" t="str">
            <v/>
          </cell>
          <cell r="DU1484" t="str">
            <v>WILLS DEALERS -DST KASESE</v>
          </cell>
          <cell r="DV1484" t="str">
            <v/>
          </cell>
          <cell r="DW1484" t="str">
            <v/>
          </cell>
          <cell r="DX1484" t="str">
            <v/>
          </cell>
          <cell r="DY1484" t="str">
            <v/>
          </cell>
          <cell r="DZ1484" t="str">
            <v/>
          </cell>
          <cell r="EA1484" t="str">
            <v/>
          </cell>
          <cell r="EB1484" t="str">
            <v/>
          </cell>
          <cell r="EC1484" t="str">
            <v/>
          </cell>
          <cell r="ED1484" t="str">
            <v/>
          </cell>
          <cell r="EE1484" t="str">
            <v/>
          </cell>
        </row>
        <row r="1485">
          <cell r="AG1485" t="str">
            <v>WINNER ELECTRONICS</v>
          </cell>
          <cell r="AH1485" t="str">
            <v/>
          </cell>
          <cell r="AI1485" t="str">
            <v/>
          </cell>
          <cell r="AJ1485" t="str">
            <v/>
          </cell>
          <cell r="AK1485" t="str">
            <v/>
          </cell>
          <cell r="AL1485" t="str">
            <v/>
          </cell>
          <cell r="AM1485" t="str">
            <v/>
          </cell>
          <cell r="AN1485" t="str">
            <v/>
          </cell>
          <cell r="AO1485" t="str">
            <v/>
          </cell>
          <cell r="AP1485" t="str">
            <v/>
          </cell>
          <cell r="AQ1485" t="str">
            <v/>
          </cell>
          <cell r="AR1485" t="str">
            <v/>
          </cell>
          <cell r="AS1485" t="str">
            <v/>
          </cell>
          <cell r="AT1485">
            <v>0</v>
          </cell>
          <cell r="AU1485" t="str">
            <v>WINNER ELECTRONICS</v>
          </cell>
          <cell r="AV1485" t="str">
            <v/>
          </cell>
          <cell r="AW1485" t="str">
            <v/>
          </cell>
          <cell r="AX1485" t="str">
            <v/>
          </cell>
          <cell r="AY1485" t="str">
            <v/>
          </cell>
          <cell r="AZ1485" t="str">
            <v/>
          </cell>
          <cell r="BA1485" t="str">
            <v/>
          </cell>
          <cell r="BB1485" t="str">
            <v/>
          </cell>
          <cell r="BC1485" t="str">
            <v/>
          </cell>
          <cell r="BD1485" t="str">
            <v/>
          </cell>
          <cell r="BE1485" t="str">
            <v/>
          </cell>
          <cell r="BG1485" t="str">
            <v>WINNER ELECTRONICS</v>
          </cell>
          <cell r="BH1485" t="str">
            <v/>
          </cell>
          <cell r="BI1485" t="str">
            <v/>
          </cell>
          <cell r="BJ1485" t="str">
            <v/>
          </cell>
          <cell r="BK1485" t="str">
            <v/>
          </cell>
          <cell r="BL1485" t="str">
            <v/>
          </cell>
          <cell r="BM1485" t="str">
            <v/>
          </cell>
          <cell r="BN1485" t="str">
            <v/>
          </cell>
          <cell r="BO1485" t="str">
            <v/>
          </cell>
          <cell r="BP1485" t="str">
            <v/>
          </cell>
          <cell r="BQ1485" t="str">
            <v/>
          </cell>
          <cell r="BR1485" t="str">
            <v/>
          </cell>
          <cell r="BS1485" t="str">
            <v/>
          </cell>
          <cell r="BU1485" t="str">
            <v>WINNER ELECTRONICS</v>
          </cell>
          <cell r="BV1485" t="str">
            <v/>
          </cell>
          <cell r="BW1485" t="str">
            <v/>
          </cell>
          <cell r="BX1485" t="str">
            <v/>
          </cell>
          <cell r="BY1485" t="str">
            <v/>
          </cell>
          <cell r="BZ1485" t="str">
            <v/>
          </cell>
          <cell r="CA1485" t="str">
            <v/>
          </cell>
          <cell r="CB1485" t="str">
            <v/>
          </cell>
          <cell r="CC1485" t="str">
            <v/>
          </cell>
          <cell r="CD1485" t="str">
            <v/>
          </cell>
          <cell r="CE1485" t="str">
            <v/>
          </cell>
          <cell r="CG1485" t="str">
            <v>WINNER ELECTRONICS</v>
          </cell>
          <cell r="CH1485" t="str">
            <v/>
          </cell>
          <cell r="CI1485" t="str">
            <v/>
          </cell>
          <cell r="CJ1485" t="str">
            <v/>
          </cell>
          <cell r="CK1485" t="str">
            <v/>
          </cell>
          <cell r="CL1485" t="str">
            <v/>
          </cell>
          <cell r="CM1485" t="str">
            <v/>
          </cell>
          <cell r="CN1485" t="str">
            <v/>
          </cell>
          <cell r="CO1485" t="str">
            <v/>
          </cell>
          <cell r="CP1485" t="str">
            <v/>
          </cell>
          <cell r="CQ1485" t="str">
            <v/>
          </cell>
          <cell r="CR1485" t="str">
            <v/>
          </cell>
          <cell r="CS1485" t="str">
            <v/>
          </cell>
          <cell r="CU1485" t="str">
            <v>WINNER ELECTRONICS</v>
          </cell>
          <cell r="CV1485" t="str">
            <v/>
          </cell>
          <cell r="CW1485" t="str">
            <v/>
          </cell>
          <cell r="CX1485" t="str">
            <v/>
          </cell>
          <cell r="CY1485" t="str">
            <v/>
          </cell>
          <cell r="CZ1485" t="str">
            <v/>
          </cell>
          <cell r="DA1485" t="str">
            <v/>
          </cell>
          <cell r="DB1485" t="str">
            <v/>
          </cell>
          <cell r="DC1485" t="str">
            <v/>
          </cell>
          <cell r="DD1485" t="str">
            <v/>
          </cell>
          <cell r="DE1485" t="str">
            <v/>
          </cell>
          <cell r="DG1485" t="str">
            <v>WINNER ELECTRONICS</v>
          </cell>
          <cell r="DH1485" t="str">
            <v/>
          </cell>
          <cell r="DI1485" t="str">
            <v/>
          </cell>
          <cell r="DJ1485" t="str">
            <v/>
          </cell>
          <cell r="DK1485" t="str">
            <v/>
          </cell>
          <cell r="DL1485" t="str">
            <v/>
          </cell>
          <cell r="DM1485" t="str">
            <v/>
          </cell>
          <cell r="DN1485" t="str">
            <v/>
          </cell>
          <cell r="DO1485" t="str">
            <v/>
          </cell>
          <cell r="DP1485" t="str">
            <v/>
          </cell>
          <cell r="DQ1485" t="str">
            <v/>
          </cell>
          <cell r="DR1485" t="str">
            <v/>
          </cell>
          <cell r="DS1485" t="str">
            <v/>
          </cell>
          <cell r="DU1485" t="str">
            <v>WINNER ELECTRONICS</v>
          </cell>
          <cell r="DV1485" t="str">
            <v/>
          </cell>
          <cell r="DW1485" t="str">
            <v/>
          </cell>
          <cell r="DX1485" t="str">
            <v/>
          </cell>
          <cell r="DY1485" t="str">
            <v/>
          </cell>
          <cell r="DZ1485" t="str">
            <v/>
          </cell>
          <cell r="EA1485" t="str">
            <v/>
          </cell>
          <cell r="EB1485" t="str">
            <v/>
          </cell>
          <cell r="EC1485" t="str">
            <v/>
          </cell>
          <cell r="ED1485" t="str">
            <v/>
          </cell>
          <cell r="EE1485" t="str">
            <v/>
          </cell>
        </row>
        <row r="1486">
          <cell r="AG1486" t="str">
            <v>WISE CONNECT U LTD KABALE SW</v>
          </cell>
          <cell r="AH1486" t="str">
            <v/>
          </cell>
          <cell r="AI1486" t="str">
            <v/>
          </cell>
          <cell r="AJ1486" t="str">
            <v/>
          </cell>
          <cell r="AK1486" t="str">
            <v/>
          </cell>
          <cell r="AL1486" t="str">
            <v/>
          </cell>
          <cell r="AM1486" t="str">
            <v/>
          </cell>
          <cell r="AN1486" t="str">
            <v/>
          </cell>
          <cell r="AO1486" t="str">
            <v/>
          </cell>
          <cell r="AP1486" t="str">
            <v/>
          </cell>
          <cell r="AQ1486" t="str">
            <v/>
          </cell>
          <cell r="AR1486" t="str">
            <v/>
          </cell>
          <cell r="AS1486" t="str">
            <v/>
          </cell>
          <cell r="AT1486">
            <v>0</v>
          </cell>
          <cell r="AU1486" t="str">
            <v>WISE CONNECT U LTD KABALE SW</v>
          </cell>
          <cell r="AV1486" t="str">
            <v/>
          </cell>
          <cell r="AW1486" t="str">
            <v/>
          </cell>
          <cell r="AX1486" t="str">
            <v/>
          </cell>
          <cell r="AY1486" t="str">
            <v/>
          </cell>
          <cell r="AZ1486" t="str">
            <v/>
          </cell>
          <cell r="BA1486" t="str">
            <v/>
          </cell>
          <cell r="BB1486" t="str">
            <v/>
          </cell>
          <cell r="BC1486" t="str">
            <v/>
          </cell>
          <cell r="BD1486" t="str">
            <v/>
          </cell>
          <cell r="BE1486" t="str">
            <v/>
          </cell>
          <cell r="BG1486" t="str">
            <v>WISE CONNECT U LTD KABALE SW</v>
          </cell>
          <cell r="BH1486" t="str">
            <v/>
          </cell>
          <cell r="BI1486" t="str">
            <v/>
          </cell>
          <cell r="BJ1486" t="str">
            <v/>
          </cell>
          <cell r="BK1486" t="str">
            <v/>
          </cell>
          <cell r="BL1486" t="str">
            <v/>
          </cell>
          <cell r="BM1486" t="str">
            <v/>
          </cell>
          <cell r="BN1486" t="str">
            <v/>
          </cell>
          <cell r="BO1486" t="str">
            <v/>
          </cell>
          <cell r="BP1486" t="str">
            <v/>
          </cell>
          <cell r="BQ1486" t="str">
            <v/>
          </cell>
          <cell r="BR1486" t="str">
            <v/>
          </cell>
          <cell r="BS1486" t="str">
            <v/>
          </cell>
          <cell r="BU1486" t="str">
            <v>WISE CONNECT U LTD KABALE SW</v>
          </cell>
          <cell r="BV1486" t="str">
            <v/>
          </cell>
          <cell r="BW1486" t="str">
            <v/>
          </cell>
          <cell r="BX1486" t="str">
            <v/>
          </cell>
          <cell r="BY1486" t="str">
            <v/>
          </cell>
          <cell r="BZ1486" t="str">
            <v/>
          </cell>
          <cell r="CA1486" t="str">
            <v/>
          </cell>
          <cell r="CB1486" t="str">
            <v/>
          </cell>
          <cell r="CC1486" t="str">
            <v/>
          </cell>
          <cell r="CD1486" t="str">
            <v/>
          </cell>
          <cell r="CE1486" t="str">
            <v/>
          </cell>
          <cell r="CG1486" t="str">
            <v>WISE CONNECT U LTD KABALE SW</v>
          </cell>
          <cell r="CH1486" t="str">
            <v/>
          </cell>
          <cell r="CI1486" t="str">
            <v/>
          </cell>
          <cell r="CJ1486" t="str">
            <v/>
          </cell>
          <cell r="CK1486" t="str">
            <v/>
          </cell>
          <cell r="CL1486" t="str">
            <v/>
          </cell>
          <cell r="CM1486" t="str">
            <v/>
          </cell>
          <cell r="CN1486" t="str">
            <v/>
          </cell>
          <cell r="CO1486" t="str">
            <v/>
          </cell>
          <cell r="CP1486" t="str">
            <v/>
          </cell>
          <cell r="CQ1486" t="str">
            <v/>
          </cell>
          <cell r="CR1486" t="str">
            <v/>
          </cell>
          <cell r="CS1486" t="str">
            <v/>
          </cell>
          <cell r="CU1486" t="str">
            <v>WISE CONNECT U LTD KABALE SW</v>
          </cell>
          <cell r="CV1486" t="str">
            <v/>
          </cell>
          <cell r="CW1486" t="str">
            <v/>
          </cell>
          <cell r="CX1486" t="str">
            <v/>
          </cell>
          <cell r="CY1486" t="str">
            <v/>
          </cell>
          <cell r="CZ1486" t="str">
            <v/>
          </cell>
          <cell r="DA1486" t="str">
            <v/>
          </cell>
          <cell r="DB1486" t="str">
            <v/>
          </cell>
          <cell r="DC1486" t="str">
            <v/>
          </cell>
          <cell r="DD1486" t="str">
            <v/>
          </cell>
          <cell r="DE1486" t="str">
            <v/>
          </cell>
          <cell r="DG1486" t="str">
            <v>WISE CONNECT U LTD KABALE SW</v>
          </cell>
          <cell r="DH1486" t="str">
            <v/>
          </cell>
          <cell r="DI1486" t="str">
            <v/>
          </cell>
          <cell r="DJ1486" t="str">
            <v/>
          </cell>
          <cell r="DK1486" t="str">
            <v/>
          </cell>
          <cell r="DL1486" t="str">
            <v/>
          </cell>
          <cell r="DM1486" t="str">
            <v/>
          </cell>
          <cell r="DN1486" t="str">
            <v/>
          </cell>
          <cell r="DO1486" t="str">
            <v/>
          </cell>
          <cell r="DP1486" t="str">
            <v/>
          </cell>
          <cell r="DQ1486" t="str">
            <v/>
          </cell>
          <cell r="DR1486" t="str">
            <v/>
          </cell>
          <cell r="DS1486" t="str">
            <v/>
          </cell>
          <cell r="DU1486" t="str">
            <v>WISE CONNECT U LTD KABALE SW</v>
          </cell>
          <cell r="DV1486" t="str">
            <v/>
          </cell>
          <cell r="DW1486" t="str">
            <v/>
          </cell>
          <cell r="DX1486" t="str">
            <v/>
          </cell>
          <cell r="DY1486" t="str">
            <v/>
          </cell>
          <cell r="DZ1486" t="str">
            <v/>
          </cell>
          <cell r="EA1486" t="str">
            <v/>
          </cell>
          <cell r="EB1486" t="str">
            <v/>
          </cell>
          <cell r="EC1486" t="str">
            <v/>
          </cell>
          <cell r="ED1486" t="str">
            <v/>
          </cell>
          <cell r="EE1486" t="str">
            <v/>
          </cell>
        </row>
        <row r="1487">
          <cell r="AG1487" t="str">
            <v>WORLD DEVELOPMT CONSULTANTS U LTD COMMISSION</v>
          </cell>
          <cell r="AH1487" t="str">
            <v/>
          </cell>
          <cell r="AI1487" t="str">
            <v/>
          </cell>
          <cell r="AJ1487" t="str">
            <v/>
          </cell>
          <cell r="AK1487" t="str">
            <v/>
          </cell>
          <cell r="AL1487" t="str">
            <v/>
          </cell>
          <cell r="AM1487" t="str">
            <v/>
          </cell>
          <cell r="AN1487" t="str">
            <v/>
          </cell>
          <cell r="AO1487" t="str">
            <v/>
          </cell>
          <cell r="AP1487" t="str">
            <v/>
          </cell>
          <cell r="AQ1487" t="str">
            <v/>
          </cell>
          <cell r="AR1487" t="str">
            <v/>
          </cell>
          <cell r="AS1487" t="str">
            <v/>
          </cell>
          <cell r="AT1487">
            <v>0</v>
          </cell>
          <cell r="AU1487" t="str">
            <v>WORLD DEVELOPMT CONSULTANTS U LTD COMMISSION</v>
          </cell>
          <cell r="AV1487" t="str">
            <v/>
          </cell>
          <cell r="AW1487" t="str">
            <v/>
          </cell>
          <cell r="AX1487" t="str">
            <v/>
          </cell>
          <cell r="AY1487" t="str">
            <v/>
          </cell>
          <cell r="AZ1487" t="str">
            <v/>
          </cell>
          <cell r="BA1487" t="str">
            <v/>
          </cell>
          <cell r="BB1487" t="str">
            <v/>
          </cell>
          <cell r="BC1487" t="str">
            <v/>
          </cell>
          <cell r="BD1487" t="str">
            <v/>
          </cell>
          <cell r="BE1487" t="str">
            <v/>
          </cell>
          <cell r="BG1487" t="str">
            <v>WORLD DEVELOPMT CONSULTANTS U LTD COMMISSION</v>
          </cell>
          <cell r="BH1487" t="str">
            <v/>
          </cell>
          <cell r="BI1487" t="str">
            <v/>
          </cell>
          <cell r="BJ1487" t="str">
            <v/>
          </cell>
          <cell r="BK1487" t="str">
            <v/>
          </cell>
          <cell r="BL1487" t="str">
            <v/>
          </cell>
          <cell r="BM1487" t="str">
            <v/>
          </cell>
          <cell r="BN1487" t="str">
            <v/>
          </cell>
          <cell r="BO1487" t="str">
            <v/>
          </cell>
          <cell r="BP1487" t="str">
            <v/>
          </cell>
          <cell r="BQ1487" t="str">
            <v/>
          </cell>
          <cell r="BR1487" t="str">
            <v/>
          </cell>
          <cell r="BS1487" t="str">
            <v/>
          </cell>
          <cell r="BU1487" t="str">
            <v>WORLD DEVELOPMT CONSULTANTS U LTD COMMISSION</v>
          </cell>
          <cell r="BV1487" t="str">
            <v/>
          </cell>
          <cell r="BW1487" t="str">
            <v/>
          </cell>
          <cell r="BX1487" t="str">
            <v/>
          </cell>
          <cell r="BY1487" t="str">
            <v/>
          </cell>
          <cell r="BZ1487" t="str">
            <v/>
          </cell>
          <cell r="CA1487" t="str">
            <v/>
          </cell>
          <cell r="CB1487" t="str">
            <v/>
          </cell>
          <cell r="CC1487" t="str">
            <v/>
          </cell>
          <cell r="CD1487" t="str">
            <v/>
          </cell>
          <cell r="CE1487" t="str">
            <v/>
          </cell>
          <cell r="CG1487" t="str">
            <v>WORLD DEVELOPMT CONSULTANTS U LTD COMMISSION</v>
          </cell>
          <cell r="CH1487" t="str">
            <v/>
          </cell>
          <cell r="CI1487" t="str">
            <v/>
          </cell>
          <cell r="CJ1487" t="str">
            <v/>
          </cell>
          <cell r="CK1487" t="str">
            <v/>
          </cell>
          <cell r="CL1487" t="str">
            <v/>
          </cell>
          <cell r="CM1487" t="str">
            <v/>
          </cell>
          <cell r="CN1487" t="str">
            <v/>
          </cell>
          <cell r="CO1487" t="str">
            <v/>
          </cell>
          <cell r="CP1487" t="str">
            <v/>
          </cell>
          <cell r="CQ1487" t="str">
            <v/>
          </cell>
          <cell r="CR1487" t="str">
            <v/>
          </cell>
          <cell r="CS1487" t="str">
            <v/>
          </cell>
          <cell r="CU1487" t="str">
            <v>WORLD DEVELOPMT CONSULTANTS U LTD COMMISSION</v>
          </cell>
          <cell r="CV1487" t="str">
            <v/>
          </cell>
          <cell r="CW1487" t="str">
            <v/>
          </cell>
          <cell r="CX1487" t="str">
            <v/>
          </cell>
          <cell r="CY1487" t="str">
            <v/>
          </cell>
          <cell r="CZ1487" t="str">
            <v/>
          </cell>
          <cell r="DA1487" t="str">
            <v/>
          </cell>
          <cell r="DB1487" t="str">
            <v/>
          </cell>
          <cell r="DC1487" t="str">
            <v/>
          </cell>
          <cell r="DD1487" t="str">
            <v/>
          </cell>
          <cell r="DE1487" t="str">
            <v/>
          </cell>
          <cell r="DG1487" t="str">
            <v>WORLD DEVELOPMT CONSULTANTS U LTD COMMISSION</v>
          </cell>
          <cell r="DH1487" t="str">
            <v/>
          </cell>
          <cell r="DI1487" t="str">
            <v/>
          </cell>
          <cell r="DJ1487" t="str">
            <v/>
          </cell>
          <cell r="DK1487" t="str">
            <v/>
          </cell>
          <cell r="DL1487" t="str">
            <v/>
          </cell>
          <cell r="DM1487" t="str">
            <v/>
          </cell>
          <cell r="DN1487" t="str">
            <v/>
          </cell>
          <cell r="DO1487" t="str">
            <v/>
          </cell>
          <cell r="DP1487" t="str">
            <v/>
          </cell>
          <cell r="DQ1487" t="str">
            <v/>
          </cell>
          <cell r="DR1487" t="str">
            <v/>
          </cell>
          <cell r="DS1487" t="str">
            <v/>
          </cell>
          <cell r="DU1487" t="str">
            <v>WORLD DEVELOPMT CONSULTANTS U LTD COMMISSION</v>
          </cell>
          <cell r="DV1487" t="str">
            <v/>
          </cell>
          <cell r="DW1487" t="str">
            <v/>
          </cell>
          <cell r="DX1487" t="str">
            <v/>
          </cell>
          <cell r="DY1487" t="str">
            <v/>
          </cell>
          <cell r="DZ1487" t="str">
            <v/>
          </cell>
          <cell r="EA1487" t="str">
            <v/>
          </cell>
          <cell r="EB1487" t="str">
            <v/>
          </cell>
          <cell r="EC1487" t="str">
            <v/>
          </cell>
          <cell r="ED1487" t="str">
            <v/>
          </cell>
          <cell r="EE1487" t="str">
            <v/>
          </cell>
        </row>
        <row r="1488">
          <cell r="AG1488" t="str">
            <v>WORLD OF FASHION DESIGNERS</v>
          </cell>
          <cell r="AH1488" t="str">
            <v/>
          </cell>
          <cell r="AI1488" t="str">
            <v/>
          </cell>
          <cell r="AJ1488" t="str">
            <v/>
          </cell>
          <cell r="AK1488" t="str">
            <v/>
          </cell>
          <cell r="AL1488" t="str">
            <v/>
          </cell>
          <cell r="AM1488" t="str">
            <v/>
          </cell>
          <cell r="AN1488" t="str">
            <v/>
          </cell>
          <cell r="AO1488" t="str">
            <v/>
          </cell>
          <cell r="AP1488" t="str">
            <v/>
          </cell>
          <cell r="AQ1488" t="str">
            <v/>
          </cell>
          <cell r="AR1488" t="str">
            <v/>
          </cell>
          <cell r="AS1488" t="str">
            <v/>
          </cell>
          <cell r="AT1488">
            <v>0</v>
          </cell>
          <cell r="AU1488" t="str">
            <v>WORLD OF FASHION DESIGNERS</v>
          </cell>
          <cell r="AV1488" t="str">
            <v/>
          </cell>
          <cell r="AW1488" t="str">
            <v/>
          </cell>
          <cell r="AX1488" t="str">
            <v/>
          </cell>
          <cell r="AY1488" t="str">
            <v/>
          </cell>
          <cell r="AZ1488" t="str">
            <v/>
          </cell>
          <cell r="BA1488" t="str">
            <v/>
          </cell>
          <cell r="BB1488" t="str">
            <v/>
          </cell>
          <cell r="BC1488" t="str">
            <v/>
          </cell>
          <cell r="BD1488" t="str">
            <v/>
          </cell>
          <cell r="BE1488" t="str">
            <v/>
          </cell>
          <cell r="BG1488" t="str">
            <v>WORLD OF FASHION DESIGNERS</v>
          </cell>
          <cell r="BH1488" t="str">
            <v/>
          </cell>
          <cell r="BI1488" t="str">
            <v/>
          </cell>
          <cell r="BJ1488" t="str">
            <v/>
          </cell>
          <cell r="BK1488" t="str">
            <v/>
          </cell>
          <cell r="BL1488" t="str">
            <v/>
          </cell>
          <cell r="BM1488" t="str">
            <v/>
          </cell>
          <cell r="BN1488" t="str">
            <v/>
          </cell>
          <cell r="BO1488" t="str">
            <v/>
          </cell>
          <cell r="BP1488" t="str">
            <v/>
          </cell>
          <cell r="BQ1488" t="str">
            <v/>
          </cell>
          <cell r="BR1488" t="str">
            <v/>
          </cell>
          <cell r="BS1488" t="str">
            <v/>
          </cell>
          <cell r="BU1488" t="str">
            <v>WORLD OF FASHION DESIGNERS</v>
          </cell>
          <cell r="BV1488" t="str">
            <v/>
          </cell>
          <cell r="BW1488" t="str">
            <v/>
          </cell>
          <cell r="BX1488" t="str">
            <v/>
          </cell>
          <cell r="BY1488" t="str">
            <v/>
          </cell>
          <cell r="BZ1488" t="str">
            <v/>
          </cell>
          <cell r="CA1488" t="str">
            <v/>
          </cell>
          <cell r="CB1488" t="str">
            <v/>
          </cell>
          <cell r="CC1488" t="str">
            <v/>
          </cell>
          <cell r="CD1488" t="str">
            <v/>
          </cell>
          <cell r="CE1488" t="str">
            <v/>
          </cell>
          <cell r="CG1488" t="str">
            <v>WORLD OF FASHION DESIGNERS</v>
          </cell>
          <cell r="CH1488" t="str">
            <v/>
          </cell>
          <cell r="CI1488" t="str">
            <v/>
          </cell>
          <cell r="CJ1488" t="str">
            <v/>
          </cell>
          <cell r="CK1488" t="str">
            <v/>
          </cell>
          <cell r="CL1488" t="str">
            <v/>
          </cell>
          <cell r="CM1488" t="str">
            <v/>
          </cell>
          <cell r="CN1488" t="str">
            <v/>
          </cell>
          <cell r="CO1488" t="str">
            <v/>
          </cell>
          <cell r="CP1488" t="str">
            <v/>
          </cell>
          <cell r="CQ1488" t="str">
            <v/>
          </cell>
          <cell r="CR1488" t="str">
            <v/>
          </cell>
          <cell r="CS1488" t="str">
            <v/>
          </cell>
          <cell r="CU1488" t="str">
            <v>WORLD OF FASHION DESIGNERS</v>
          </cell>
          <cell r="CV1488" t="str">
            <v/>
          </cell>
          <cell r="CW1488" t="str">
            <v/>
          </cell>
          <cell r="CX1488" t="str">
            <v/>
          </cell>
          <cell r="CY1488" t="str">
            <v/>
          </cell>
          <cell r="CZ1488" t="str">
            <v/>
          </cell>
          <cell r="DA1488" t="str">
            <v/>
          </cell>
          <cell r="DB1488" t="str">
            <v/>
          </cell>
          <cell r="DC1488" t="str">
            <v/>
          </cell>
          <cell r="DD1488" t="str">
            <v/>
          </cell>
          <cell r="DE1488" t="str">
            <v/>
          </cell>
          <cell r="DG1488" t="str">
            <v>WORLD OF FASHION DESIGNERS</v>
          </cell>
          <cell r="DH1488" t="str">
            <v/>
          </cell>
          <cell r="DI1488" t="str">
            <v/>
          </cell>
          <cell r="DJ1488" t="str">
            <v/>
          </cell>
          <cell r="DK1488" t="str">
            <v/>
          </cell>
          <cell r="DL1488" t="str">
            <v/>
          </cell>
          <cell r="DM1488" t="str">
            <v/>
          </cell>
          <cell r="DN1488" t="str">
            <v/>
          </cell>
          <cell r="DO1488" t="str">
            <v/>
          </cell>
          <cell r="DP1488" t="str">
            <v/>
          </cell>
          <cell r="DQ1488" t="str">
            <v/>
          </cell>
          <cell r="DR1488" t="str">
            <v/>
          </cell>
          <cell r="DS1488" t="str">
            <v/>
          </cell>
          <cell r="DU1488" t="str">
            <v>WORLD OF FASHION DESIGNERS</v>
          </cell>
          <cell r="DV1488" t="str">
            <v/>
          </cell>
          <cell r="DW1488" t="str">
            <v/>
          </cell>
          <cell r="DX1488" t="str">
            <v/>
          </cell>
          <cell r="DY1488" t="str">
            <v/>
          </cell>
          <cell r="DZ1488" t="str">
            <v/>
          </cell>
          <cell r="EA1488" t="str">
            <v/>
          </cell>
          <cell r="EB1488" t="str">
            <v/>
          </cell>
          <cell r="EC1488" t="str">
            <v/>
          </cell>
          <cell r="ED1488" t="str">
            <v/>
          </cell>
          <cell r="EE1488" t="str">
            <v/>
          </cell>
        </row>
        <row r="1489">
          <cell r="AG1489" t="str">
            <v>WORLD OF PHONES MATUGGA</v>
          </cell>
          <cell r="AH1489" t="str">
            <v/>
          </cell>
          <cell r="AI1489" t="str">
            <v/>
          </cell>
          <cell r="AJ1489" t="str">
            <v/>
          </cell>
          <cell r="AK1489" t="str">
            <v/>
          </cell>
          <cell r="AL1489" t="str">
            <v/>
          </cell>
          <cell r="AM1489" t="str">
            <v/>
          </cell>
          <cell r="AN1489" t="str">
            <v/>
          </cell>
          <cell r="AO1489" t="str">
            <v/>
          </cell>
          <cell r="AP1489" t="str">
            <v/>
          </cell>
          <cell r="AQ1489" t="str">
            <v/>
          </cell>
          <cell r="AR1489" t="str">
            <v/>
          </cell>
          <cell r="AS1489" t="str">
            <v/>
          </cell>
          <cell r="AT1489">
            <v>0</v>
          </cell>
          <cell r="AU1489" t="str">
            <v>WORLD OF PHONES MATUGGA</v>
          </cell>
          <cell r="AV1489" t="str">
            <v/>
          </cell>
          <cell r="AW1489" t="str">
            <v/>
          </cell>
          <cell r="AX1489" t="str">
            <v/>
          </cell>
          <cell r="AY1489" t="str">
            <v/>
          </cell>
          <cell r="AZ1489" t="str">
            <v/>
          </cell>
          <cell r="BA1489" t="str">
            <v/>
          </cell>
          <cell r="BB1489" t="str">
            <v/>
          </cell>
          <cell r="BC1489" t="str">
            <v/>
          </cell>
          <cell r="BD1489" t="str">
            <v/>
          </cell>
          <cell r="BE1489" t="str">
            <v/>
          </cell>
          <cell r="BG1489" t="str">
            <v>WORLD OF PHONES MATUGGA</v>
          </cell>
          <cell r="BH1489" t="str">
            <v/>
          </cell>
          <cell r="BI1489" t="str">
            <v/>
          </cell>
          <cell r="BJ1489" t="str">
            <v/>
          </cell>
          <cell r="BK1489" t="str">
            <v/>
          </cell>
          <cell r="BL1489" t="str">
            <v/>
          </cell>
          <cell r="BM1489" t="str">
            <v/>
          </cell>
          <cell r="BN1489" t="str">
            <v/>
          </cell>
          <cell r="BO1489" t="str">
            <v/>
          </cell>
          <cell r="BP1489" t="str">
            <v/>
          </cell>
          <cell r="BQ1489" t="str">
            <v/>
          </cell>
          <cell r="BR1489" t="str">
            <v/>
          </cell>
          <cell r="BS1489" t="str">
            <v/>
          </cell>
          <cell r="BU1489" t="str">
            <v>WORLD OF PHONES MATUGGA</v>
          </cell>
          <cell r="BV1489" t="str">
            <v/>
          </cell>
          <cell r="BW1489" t="str">
            <v/>
          </cell>
          <cell r="BX1489" t="str">
            <v/>
          </cell>
          <cell r="BY1489" t="str">
            <v/>
          </cell>
          <cell r="BZ1489" t="str">
            <v/>
          </cell>
          <cell r="CA1489" t="str">
            <v/>
          </cell>
          <cell r="CB1489" t="str">
            <v/>
          </cell>
          <cell r="CC1489" t="str">
            <v/>
          </cell>
          <cell r="CD1489" t="str">
            <v/>
          </cell>
          <cell r="CE1489" t="str">
            <v/>
          </cell>
          <cell r="CG1489" t="str">
            <v>WORLD OF PHONES MATUGGA</v>
          </cell>
          <cell r="CH1489" t="str">
            <v/>
          </cell>
          <cell r="CI1489" t="str">
            <v/>
          </cell>
          <cell r="CJ1489" t="str">
            <v/>
          </cell>
          <cell r="CK1489" t="str">
            <v/>
          </cell>
          <cell r="CL1489" t="str">
            <v/>
          </cell>
          <cell r="CM1489" t="str">
            <v/>
          </cell>
          <cell r="CN1489" t="str">
            <v/>
          </cell>
          <cell r="CO1489" t="str">
            <v/>
          </cell>
          <cell r="CP1489" t="str">
            <v/>
          </cell>
          <cell r="CQ1489" t="str">
            <v/>
          </cell>
          <cell r="CR1489" t="str">
            <v/>
          </cell>
          <cell r="CS1489" t="str">
            <v/>
          </cell>
          <cell r="CU1489" t="str">
            <v>WORLD OF PHONES MATUGGA</v>
          </cell>
          <cell r="CV1489" t="str">
            <v/>
          </cell>
          <cell r="CW1489" t="str">
            <v/>
          </cell>
          <cell r="CX1489" t="str">
            <v/>
          </cell>
          <cell r="CY1489" t="str">
            <v/>
          </cell>
          <cell r="CZ1489" t="str">
            <v/>
          </cell>
          <cell r="DA1489" t="str">
            <v/>
          </cell>
          <cell r="DB1489" t="str">
            <v/>
          </cell>
          <cell r="DC1489" t="str">
            <v/>
          </cell>
          <cell r="DD1489" t="str">
            <v/>
          </cell>
          <cell r="DE1489" t="str">
            <v/>
          </cell>
          <cell r="DG1489" t="str">
            <v>WORLD OF PHONES MATUGGA</v>
          </cell>
          <cell r="DH1489" t="str">
            <v/>
          </cell>
          <cell r="DI1489" t="str">
            <v/>
          </cell>
          <cell r="DJ1489" t="str">
            <v/>
          </cell>
          <cell r="DK1489" t="str">
            <v/>
          </cell>
          <cell r="DL1489" t="str">
            <v/>
          </cell>
          <cell r="DM1489" t="str">
            <v/>
          </cell>
          <cell r="DN1489" t="str">
            <v/>
          </cell>
          <cell r="DO1489" t="str">
            <v/>
          </cell>
          <cell r="DP1489" t="str">
            <v/>
          </cell>
          <cell r="DQ1489" t="str">
            <v/>
          </cell>
          <cell r="DR1489" t="str">
            <v/>
          </cell>
          <cell r="DS1489" t="str">
            <v/>
          </cell>
          <cell r="DU1489" t="str">
            <v>WORLD OF PHONES MATUGGA</v>
          </cell>
          <cell r="DV1489" t="str">
            <v/>
          </cell>
          <cell r="DW1489" t="str">
            <v/>
          </cell>
          <cell r="DX1489" t="str">
            <v/>
          </cell>
          <cell r="DY1489" t="str">
            <v/>
          </cell>
          <cell r="DZ1489" t="str">
            <v/>
          </cell>
          <cell r="EA1489" t="str">
            <v/>
          </cell>
          <cell r="EB1489" t="str">
            <v/>
          </cell>
          <cell r="EC1489" t="str">
            <v/>
          </cell>
          <cell r="ED1489" t="str">
            <v/>
          </cell>
          <cell r="EE1489" t="str">
            <v/>
          </cell>
        </row>
        <row r="1490">
          <cell r="AG1490" t="str">
            <v>WORLD STAR SPORTS BETTING</v>
          </cell>
          <cell r="AH1490" t="str">
            <v/>
          </cell>
          <cell r="AI1490" t="str">
            <v/>
          </cell>
          <cell r="AJ1490" t="str">
            <v/>
          </cell>
          <cell r="AK1490" t="str">
            <v/>
          </cell>
          <cell r="AL1490" t="str">
            <v/>
          </cell>
          <cell r="AM1490" t="str">
            <v/>
          </cell>
          <cell r="AN1490" t="str">
            <v/>
          </cell>
          <cell r="AO1490" t="str">
            <v/>
          </cell>
          <cell r="AP1490" t="str">
            <v/>
          </cell>
          <cell r="AQ1490" t="str">
            <v/>
          </cell>
          <cell r="AR1490" t="str">
            <v/>
          </cell>
          <cell r="AS1490" t="str">
            <v/>
          </cell>
          <cell r="AT1490">
            <v>0</v>
          </cell>
          <cell r="AU1490" t="str">
            <v>WORLD STAR SPORTS BETTING</v>
          </cell>
          <cell r="AV1490" t="str">
            <v/>
          </cell>
          <cell r="AW1490" t="str">
            <v/>
          </cell>
          <cell r="AX1490" t="str">
            <v/>
          </cell>
          <cell r="AY1490" t="str">
            <v/>
          </cell>
          <cell r="AZ1490" t="str">
            <v/>
          </cell>
          <cell r="BA1490" t="str">
            <v/>
          </cell>
          <cell r="BB1490">
            <v>1</v>
          </cell>
          <cell r="BC1490" t="str">
            <v/>
          </cell>
          <cell r="BD1490" t="str">
            <v/>
          </cell>
          <cell r="BE1490">
            <v>2</v>
          </cell>
          <cell r="BG1490" t="str">
            <v>WORLD STAR SPORTS BETTING</v>
          </cell>
          <cell r="BH1490" t="str">
            <v/>
          </cell>
          <cell r="BI1490" t="str">
            <v/>
          </cell>
          <cell r="BJ1490" t="str">
            <v/>
          </cell>
          <cell r="BK1490" t="str">
            <v/>
          </cell>
          <cell r="BL1490" t="str">
            <v/>
          </cell>
          <cell r="BM1490" t="str">
            <v/>
          </cell>
          <cell r="BN1490" t="str">
            <v/>
          </cell>
          <cell r="BO1490" t="str">
            <v/>
          </cell>
          <cell r="BP1490" t="str">
            <v/>
          </cell>
          <cell r="BQ1490" t="str">
            <v/>
          </cell>
          <cell r="BR1490" t="str">
            <v/>
          </cell>
          <cell r="BS1490" t="str">
            <v/>
          </cell>
          <cell r="BU1490" t="str">
            <v>WORLD STAR SPORTS BETTING</v>
          </cell>
          <cell r="BV1490" t="str">
            <v/>
          </cell>
          <cell r="BW1490" t="str">
            <v/>
          </cell>
          <cell r="BX1490" t="str">
            <v/>
          </cell>
          <cell r="BY1490" t="str">
            <v/>
          </cell>
          <cell r="BZ1490" t="str">
            <v/>
          </cell>
          <cell r="CA1490" t="str">
            <v/>
          </cell>
          <cell r="CB1490">
            <v>1</v>
          </cell>
          <cell r="CC1490" t="str">
            <v/>
          </cell>
          <cell r="CD1490" t="str">
            <v/>
          </cell>
          <cell r="CE1490">
            <v>3</v>
          </cell>
          <cell r="CG1490" t="str">
            <v>WORLD STAR SPORTS BETTING</v>
          </cell>
          <cell r="CH1490" t="str">
            <v/>
          </cell>
          <cell r="CI1490" t="str">
            <v/>
          </cell>
          <cell r="CJ1490" t="str">
            <v/>
          </cell>
          <cell r="CK1490" t="str">
            <v/>
          </cell>
          <cell r="CL1490" t="str">
            <v/>
          </cell>
          <cell r="CM1490" t="str">
            <v/>
          </cell>
          <cell r="CN1490" t="str">
            <v/>
          </cell>
          <cell r="CO1490" t="str">
            <v/>
          </cell>
          <cell r="CP1490" t="str">
            <v/>
          </cell>
          <cell r="CQ1490" t="str">
            <v/>
          </cell>
          <cell r="CR1490" t="str">
            <v/>
          </cell>
          <cell r="CS1490" t="str">
            <v/>
          </cell>
          <cell r="CU1490" t="str">
            <v>WORLD STAR SPORTS BETTING</v>
          </cell>
          <cell r="CV1490" t="str">
            <v/>
          </cell>
          <cell r="CW1490" t="str">
            <v/>
          </cell>
          <cell r="CX1490" t="str">
            <v/>
          </cell>
          <cell r="CY1490" t="str">
            <v/>
          </cell>
          <cell r="CZ1490" t="str">
            <v/>
          </cell>
          <cell r="DA1490" t="str">
            <v/>
          </cell>
          <cell r="DB1490">
            <v>1000</v>
          </cell>
          <cell r="DC1490" t="str">
            <v/>
          </cell>
          <cell r="DD1490" t="str">
            <v/>
          </cell>
          <cell r="DE1490">
            <v>4200</v>
          </cell>
          <cell r="DG1490" t="str">
            <v>WORLD STAR SPORTS BETTING</v>
          </cell>
          <cell r="DH1490" t="str">
            <v/>
          </cell>
          <cell r="DI1490" t="str">
            <v/>
          </cell>
          <cell r="DJ1490" t="str">
            <v/>
          </cell>
          <cell r="DK1490" t="str">
            <v/>
          </cell>
          <cell r="DL1490" t="str">
            <v/>
          </cell>
          <cell r="DM1490" t="str">
            <v/>
          </cell>
          <cell r="DN1490" t="str">
            <v/>
          </cell>
          <cell r="DO1490" t="str">
            <v/>
          </cell>
          <cell r="DP1490" t="str">
            <v/>
          </cell>
          <cell r="DQ1490" t="str">
            <v/>
          </cell>
          <cell r="DR1490" t="str">
            <v/>
          </cell>
          <cell r="DS1490" t="str">
            <v/>
          </cell>
          <cell r="DU1490" t="str">
            <v>WORLD STAR SPORTS BETTING</v>
          </cell>
          <cell r="DV1490" t="str">
            <v/>
          </cell>
          <cell r="DW1490" t="str">
            <v/>
          </cell>
          <cell r="DX1490" t="str">
            <v/>
          </cell>
          <cell r="DY1490" t="str">
            <v/>
          </cell>
          <cell r="DZ1490" t="str">
            <v/>
          </cell>
          <cell r="EA1490" t="str">
            <v/>
          </cell>
          <cell r="EB1490">
            <v>500</v>
          </cell>
          <cell r="EC1490" t="str">
            <v/>
          </cell>
          <cell r="ED1490" t="str">
            <v/>
          </cell>
          <cell r="EE1490">
            <v>1500</v>
          </cell>
        </row>
        <row r="1491">
          <cell r="AG1491" t="str">
            <v>WORLDSTAR SPORTS BETTING</v>
          </cell>
          <cell r="AH1491" t="str">
            <v/>
          </cell>
          <cell r="AI1491" t="str">
            <v/>
          </cell>
          <cell r="AJ1491" t="str">
            <v/>
          </cell>
          <cell r="AK1491" t="str">
            <v/>
          </cell>
          <cell r="AL1491" t="str">
            <v/>
          </cell>
          <cell r="AM1491" t="str">
            <v/>
          </cell>
          <cell r="AN1491">
            <v>3</v>
          </cell>
          <cell r="AO1491">
            <v>73</v>
          </cell>
          <cell r="AP1491">
            <v>149</v>
          </cell>
          <cell r="AQ1491">
            <v>217</v>
          </cell>
          <cell r="AR1491">
            <v>351</v>
          </cell>
          <cell r="AS1491">
            <v>480</v>
          </cell>
          <cell r="AT1491">
            <v>1273</v>
          </cell>
          <cell r="AU1491" t="str">
            <v>WORLDSTAR SPORTS BETTING</v>
          </cell>
          <cell r="AV1491">
            <v>557</v>
          </cell>
          <cell r="AW1491">
            <v>683</v>
          </cell>
          <cell r="AX1491">
            <v>289</v>
          </cell>
          <cell r="AY1491" t="str">
            <v/>
          </cell>
          <cell r="AZ1491" t="str">
            <v/>
          </cell>
          <cell r="BA1491" t="str">
            <v/>
          </cell>
          <cell r="BB1491" t="str">
            <v/>
          </cell>
          <cell r="BC1491" t="str">
            <v/>
          </cell>
          <cell r="BD1491" t="str">
            <v/>
          </cell>
          <cell r="BE1491" t="str">
            <v/>
          </cell>
          <cell r="BG1491" t="str">
            <v>WORLDSTAR SPORTS BETTING</v>
          </cell>
          <cell r="BH1491" t="str">
            <v/>
          </cell>
          <cell r="BI1491" t="str">
            <v/>
          </cell>
          <cell r="BJ1491" t="str">
            <v/>
          </cell>
          <cell r="BK1491" t="str">
            <v/>
          </cell>
          <cell r="BL1491" t="str">
            <v/>
          </cell>
          <cell r="BM1491" t="str">
            <v/>
          </cell>
          <cell r="BN1491">
            <v>5</v>
          </cell>
          <cell r="BO1491">
            <v>351</v>
          </cell>
          <cell r="BP1491">
            <v>969</v>
          </cell>
          <cell r="BQ1491">
            <v>3101</v>
          </cell>
          <cell r="BR1491">
            <v>2459</v>
          </cell>
          <cell r="BS1491">
            <v>3191</v>
          </cell>
          <cell r="BU1491" t="str">
            <v>WORLDSTAR SPORTS BETTING</v>
          </cell>
          <cell r="BV1491">
            <v>3840</v>
          </cell>
          <cell r="BW1491">
            <v>4668</v>
          </cell>
          <cell r="BX1491">
            <v>715</v>
          </cell>
          <cell r="BY1491" t="str">
            <v/>
          </cell>
          <cell r="BZ1491" t="str">
            <v/>
          </cell>
          <cell r="CA1491" t="str">
            <v/>
          </cell>
          <cell r="CB1491" t="str">
            <v/>
          </cell>
          <cell r="CC1491" t="str">
            <v/>
          </cell>
          <cell r="CD1491" t="str">
            <v/>
          </cell>
          <cell r="CE1491" t="str">
            <v/>
          </cell>
          <cell r="CG1491" t="str">
            <v>WORLDSTAR SPORTS BETTING</v>
          </cell>
          <cell r="CH1491" t="str">
            <v/>
          </cell>
          <cell r="CI1491" t="str">
            <v/>
          </cell>
          <cell r="CJ1491" t="str">
            <v/>
          </cell>
          <cell r="CK1491" t="str">
            <v/>
          </cell>
          <cell r="CL1491" t="str">
            <v/>
          </cell>
          <cell r="CM1491" t="str">
            <v/>
          </cell>
          <cell r="CN1491">
            <v>14000</v>
          </cell>
          <cell r="CO1491">
            <v>6144700</v>
          </cell>
          <cell r="CP1491">
            <v>17937883</v>
          </cell>
          <cell r="CQ1491">
            <v>61882486</v>
          </cell>
          <cell r="CR1491">
            <v>54927500</v>
          </cell>
          <cell r="CS1491">
            <v>95481587</v>
          </cell>
          <cell r="CU1491" t="str">
            <v>WORLDSTAR SPORTS BETTING</v>
          </cell>
          <cell r="CV1491">
            <v>88153937</v>
          </cell>
          <cell r="CW1491">
            <v>107084380</v>
          </cell>
          <cell r="CX1491">
            <v>14828800</v>
          </cell>
          <cell r="CY1491" t="str">
            <v/>
          </cell>
          <cell r="CZ1491" t="str">
            <v/>
          </cell>
          <cell r="DA1491" t="str">
            <v/>
          </cell>
          <cell r="DB1491" t="str">
            <v/>
          </cell>
          <cell r="DC1491" t="str">
            <v/>
          </cell>
          <cell r="DD1491" t="str">
            <v/>
          </cell>
          <cell r="DE1491" t="str">
            <v/>
          </cell>
          <cell r="DG1491" t="str">
            <v>WORLDSTAR SPORTS BETTING</v>
          </cell>
          <cell r="DH1491" t="str">
            <v/>
          </cell>
          <cell r="DI1491" t="str">
            <v/>
          </cell>
          <cell r="DJ1491" t="str">
            <v/>
          </cell>
          <cell r="DK1491" t="str">
            <v/>
          </cell>
          <cell r="DL1491" t="str">
            <v/>
          </cell>
          <cell r="DM1491" t="str">
            <v/>
          </cell>
          <cell r="DN1491">
            <v>1200</v>
          </cell>
          <cell r="DO1491">
            <v>128100</v>
          </cell>
          <cell r="DP1491">
            <v>380400</v>
          </cell>
          <cell r="DQ1491">
            <v>577700</v>
          </cell>
          <cell r="DR1491">
            <v>1007400</v>
          </cell>
          <cell r="DS1491">
            <v>1013100</v>
          </cell>
          <cell r="DU1491" t="str">
            <v>WORLDSTAR SPORTS BETTING</v>
          </cell>
          <cell r="DV1491">
            <v>1050000</v>
          </cell>
          <cell r="DW1491">
            <v>1215900</v>
          </cell>
          <cell r="DX1491">
            <v>122600</v>
          </cell>
          <cell r="DY1491" t="str">
            <v/>
          </cell>
          <cell r="DZ1491" t="str">
            <v/>
          </cell>
          <cell r="EA1491" t="str">
            <v/>
          </cell>
          <cell r="EB1491" t="str">
            <v/>
          </cell>
          <cell r="EC1491" t="str">
            <v/>
          </cell>
          <cell r="ED1491" t="str">
            <v/>
          </cell>
          <cell r="EE1491" t="str">
            <v/>
          </cell>
        </row>
        <row r="1492">
          <cell r="AG1492" t="str">
            <v>WSS SERVICES</v>
          </cell>
          <cell r="AH1492" t="str">
            <v/>
          </cell>
          <cell r="AI1492" t="str">
            <v/>
          </cell>
          <cell r="AJ1492" t="str">
            <v/>
          </cell>
          <cell r="AK1492" t="str">
            <v/>
          </cell>
          <cell r="AL1492" t="str">
            <v/>
          </cell>
          <cell r="AM1492" t="str">
            <v/>
          </cell>
          <cell r="AN1492" t="str">
            <v/>
          </cell>
          <cell r="AO1492" t="str">
            <v/>
          </cell>
          <cell r="AP1492" t="str">
            <v/>
          </cell>
          <cell r="AQ1492" t="str">
            <v/>
          </cell>
          <cell r="AR1492" t="str">
            <v/>
          </cell>
          <cell r="AS1492" t="str">
            <v/>
          </cell>
          <cell r="AT1492">
            <v>0</v>
          </cell>
          <cell r="AU1492" t="str">
            <v>WSS SERVICES</v>
          </cell>
          <cell r="AV1492" t="str">
            <v/>
          </cell>
          <cell r="AW1492" t="str">
            <v/>
          </cell>
          <cell r="AX1492">
            <v>1</v>
          </cell>
          <cell r="AY1492" t="str">
            <v/>
          </cell>
          <cell r="AZ1492" t="str">
            <v/>
          </cell>
          <cell r="BA1492" t="str">
            <v/>
          </cell>
          <cell r="BB1492" t="str">
            <v/>
          </cell>
          <cell r="BC1492" t="str">
            <v/>
          </cell>
          <cell r="BD1492" t="str">
            <v/>
          </cell>
          <cell r="BE1492" t="str">
            <v/>
          </cell>
          <cell r="BG1492" t="str">
            <v>WSS SERVICES</v>
          </cell>
          <cell r="BH1492" t="str">
            <v/>
          </cell>
          <cell r="BI1492" t="str">
            <v/>
          </cell>
          <cell r="BJ1492" t="str">
            <v/>
          </cell>
          <cell r="BK1492" t="str">
            <v/>
          </cell>
          <cell r="BL1492" t="str">
            <v/>
          </cell>
          <cell r="BM1492" t="str">
            <v/>
          </cell>
          <cell r="BN1492" t="str">
            <v/>
          </cell>
          <cell r="BO1492" t="str">
            <v/>
          </cell>
          <cell r="BP1492" t="str">
            <v/>
          </cell>
          <cell r="BQ1492" t="str">
            <v/>
          </cell>
          <cell r="BR1492" t="str">
            <v/>
          </cell>
          <cell r="BS1492" t="str">
            <v/>
          </cell>
          <cell r="BU1492" t="str">
            <v>WSS SERVICES</v>
          </cell>
          <cell r="BV1492" t="str">
            <v/>
          </cell>
          <cell r="BW1492" t="str">
            <v/>
          </cell>
          <cell r="BX1492">
            <v>1</v>
          </cell>
          <cell r="BY1492" t="str">
            <v/>
          </cell>
          <cell r="BZ1492" t="str">
            <v/>
          </cell>
          <cell r="CA1492" t="str">
            <v/>
          </cell>
          <cell r="CB1492" t="str">
            <v/>
          </cell>
          <cell r="CC1492" t="str">
            <v/>
          </cell>
          <cell r="CD1492" t="str">
            <v/>
          </cell>
          <cell r="CE1492" t="str">
            <v/>
          </cell>
          <cell r="CG1492" t="str">
            <v>WSS SERVICES</v>
          </cell>
          <cell r="CH1492" t="str">
            <v/>
          </cell>
          <cell r="CI1492" t="str">
            <v/>
          </cell>
          <cell r="CJ1492" t="str">
            <v/>
          </cell>
          <cell r="CK1492" t="str">
            <v/>
          </cell>
          <cell r="CL1492" t="str">
            <v/>
          </cell>
          <cell r="CM1492" t="str">
            <v/>
          </cell>
          <cell r="CN1492" t="str">
            <v/>
          </cell>
          <cell r="CO1492" t="str">
            <v/>
          </cell>
          <cell r="CP1492" t="str">
            <v/>
          </cell>
          <cell r="CQ1492" t="str">
            <v/>
          </cell>
          <cell r="CR1492" t="str">
            <v/>
          </cell>
          <cell r="CS1492" t="str">
            <v/>
          </cell>
          <cell r="CU1492" t="str">
            <v>WSS SERVICES</v>
          </cell>
          <cell r="CV1492" t="str">
            <v/>
          </cell>
          <cell r="CW1492" t="str">
            <v/>
          </cell>
          <cell r="CX1492">
            <v>1000</v>
          </cell>
          <cell r="CY1492" t="str">
            <v/>
          </cell>
          <cell r="CZ1492" t="str">
            <v/>
          </cell>
          <cell r="DA1492" t="str">
            <v/>
          </cell>
          <cell r="DB1492" t="str">
            <v/>
          </cell>
          <cell r="DC1492" t="str">
            <v/>
          </cell>
          <cell r="DD1492" t="str">
            <v/>
          </cell>
          <cell r="DE1492" t="str">
            <v/>
          </cell>
          <cell r="DG1492" t="str">
            <v>WSS SERVICES</v>
          </cell>
          <cell r="DH1492" t="str">
            <v/>
          </cell>
          <cell r="DI1492" t="str">
            <v/>
          </cell>
          <cell r="DJ1492" t="str">
            <v/>
          </cell>
          <cell r="DK1492" t="str">
            <v/>
          </cell>
          <cell r="DL1492" t="str">
            <v/>
          </cell>
          <cell r="DM1492" t="str">
            <v/>
          </cell>
          <cell r="DN1492" t="str">
            <v/>
          </cell>
          <cell r="DO1492" t="str">
            <v/>
          </cell>
          <cell r="DP1492" t="str">
            <v/>
          </cell>
          <cell r="DQ1492" t="str">
            <v/>
          </cell>
          <cell r="DR1492" t="str">
            <v/>
          </cell>
          <cell r="DS1492" t="str">
            <v/>
          </cell>
          <cell r="DU1492" t="str">
            <v>WSS SERVICES</v>
          </cell>
          <cell r="DV1492" t="str">
            <v/>
          </cell>
          <cell r="DW1492" t="str">
            <v/>
          </cell>
          <cell r="DX1492">
            <v>100</v>
          </cell>
          <cell r="DY1492" t="str">
            <v/>
          </cell>
          <cell r="DZ1492" t="str">
            <v/>
          </cell>
          <cell r="EA1492" t="str">
            <v/>
          </cell>
          <cell r="EB1492" t="str">
            <v/>
          </cell>
          <cell r="EC1492" t="str">
            <v/>
          </cell>
          <cell r="ED1492" t="str">
            <v/>
          </cell>
          <cell r="EE1492" t="str">
            <v/>
          </cell>
        </row>
        <row r="1493">
          <cell r="AG1493" t="str">
            <v>XRYSTALGENIUS LIMITED</v>
          </cell>
          <cell r="AH1493" t="str">
            <v/>
          </cell>
          <cell r="AI1493" t="str">
            <v/>
          </cell>
          <cell r="AJ1493" t="str">
            <v/>
          </cell>
          <cell r="AK1493" t="str">
            <v/>
          </cell>
          <cell r="AL1493" t="str">
            <v/>
          </cell>
          <cell r="AM1493" t="str">
            <v/>
          </cell>
          <cell r="AN1493" t="str">
            <v/>
          </cell>
          <cell r="AO1493" t="str">
            <v/>
          </cell>
          <cell r="AP1493" t="str">
            <v/>
          </cell>
          <cell r="AQ1493" t="str">
            <v/>
          </cell>
          <cell r="AR1493" t="str">
            <v/>
          </cell>
          <cell r="AS1493" t="str">
            <v/>
          </cell>
          <cell r="AT1493">
            <v>0</v>
          </cell>
          <cell r="AU1493" t="str">
            <v>XRYSTALGENIUS LIMITED</v>
          </cell>
          <cell r="AV1493">
            <v>1</v>
          </cell>
          <cell r="AW1493" t="str">
            <v/>
          </cell>
          <cell r="AX1493" t="str">
            <v/>
          </cell>
          <cell r="AY1493" t="str">
            <v/>
          </cell>
          <cell r="AZ1493" t="str">
            <v/>
          </cell>
          <cell r="BA1493" t="str">
            <v/>
          </cell>
          <cell r="BB1493" t="str">
            <v/>
          </cell>
          <cell r="BC1493" t="str">
            <v/>
          </cell>
          <cell r="BD1493" t="str">
            <v/>
          </cell>
          <cell r="BE1493" t="str">
            <v/>
          </cell>
          <cell r="BG1493" t="str">
            <v>XRYSTALGENIUS LIMITED</v>
          </cell>
          <cell r="BH1493" t="str">
            <v/>
          </cell>
          <cell r="BI1493" t="str">
            <v/>
          </cell>
          <cell r="BJ1493" t="str">
            <v/>
          </cell>
          <cell r="BK1493" t="str">
            <v/>
          </cell>
          <cell r="BL1493" t="str">
            <v/>
          </cell>
          <cell r="BM1493" t="str">
            <v/>
          </cell>
          <cell r="BN1493" t="str">
            <v/>
          </cell>
          <cell r="BO1493" t="str">
            <v/>
          </cell>
          <cell r="BP1493" t="str">
            <v/>
          </cell>
          <cell r="BQ1493" t="str">
            <v/>
          </cell>
          <cell r="BR1493" t="str">
            <v/>
          </cell>
          <cell r="BS1493" t="str">
            <v/>
          </cell>
          <cell r="BU1493" t="str">
            <v>XRYSTALGENIUS LIMITED</v>
          </cell>
          <cell r="BV1493">
            <v>1</v>
          </cell>
          <cell r="BW1493" t="str">
            <v/>
          </cell>
          <cell r="BX1493" t="str">
            <v/>
          </cell>
          <cell r="BY1493" t="str">
            <v/>
          </cell>
          <cell r="BZ1493" t="str">
            <v/>
          </cell>
          <cell r="CA1493" t="str">
            <v/>
          </cell>
          <cell r="CB1493" t="str">
            <v/>
          </cell>
          <cell r="CC1493" t="str">
            <v/>
          </cell>
          <cell r="CD1493" t="str">
            <v/>
          </cell>
          <cell r="CE1493" t="str">
            <v/>
          </cell>
          <cell r="CG1493" t="str">
            <v>XRYSTALGENIUS LIMITED</v>
          </cell>
          <cell r="CH1493" t="str">
            <v/>
          </cell>
          <cell r="CI1493" t="str">
            <v/>
          </cell>
          <cell r="CJ1493" t="str">
            <v/>
          </cell>
          <cell r="CK1493" t="str">
            <v/>
          </cell>
          <cell r="CL1493" t="str">
            <v/>
          </cell>
          <cell r="CM1493" t="str">
            <v/>
          </cell>
          <cell r="CN1493" t="str">
            <v/>
          </cell>
          <cell r="CO1493" t="str">
            <v/>
          </cell>
          <cell r="CP1493" t="str">
            <v/>
          </cell>
          <cell r="CQ1493" t="str">
            <v/>
          </cell>
          <cell r="CR1493" t="str">
            <v/>
          </cell>
          <cell r="CS1493" t="str">
            <v/>
          </cell>
          <cell r="CU1493" t="str">
            <v>XRYSTALGENIUS LIMITED</v>
          </cell>
          <cell r="CV1493">
            <v>1000</v>
          </cell>
          <cell r="CW1493" t="str">
            <v/>
          </cell>
          <cell r="CX1493" t="str">
            <v/>
          </cell>
          <cell r="CY1493" t="str">
            <v/>
          </cell>
          <cell r="CZ1493" t="str">
            <v/>
          </cell>
          <cell r="DA1493" t="str">
            <v/>
          </cell>
          <cell r="DB1493" t="str">
            <v/>
          </cell>
          <cell r="DC1493" t="str">
            <v/>
          </cell>
          <cell r="DD1493" t="str">
            <v/>
          </cell>
          <cell r="DE1493" t="str">
            <v/>
          </cell>
          <cell r="DG1493" t="str">
            <v>XRYSTALGENIUS LIMITED</v>
          </cell>
          <cell r="DH1493" t="str">
            <v/>
          </cell>
          <cell r="DI1493" t="str">
            <v/>
          </cell>
          <cell r="DJ1493" t="str">
            <v/>
          </cell>
          <cell r="DK1493" t="str">
            <v/>
          </cell>
          <cell r="DL1493" t="str">
            <v/>
          </cell>
          <cell r="DM1493" t="str">
            <v/>
          </cell>
          <cell r="DN1493" t="str">
            <v/>
          </cell>
          <cell r="DO1493" t="str">
            <v/>
          </cell>
          <cell r="DP1493" t="str">
            <v/>
          </cell>
          <cell r="DQ1493" t="str">
            <v/>
          </cell>
          <cell r="DR1493" t="str">
            <v/>
          </cell>
          <cell r="DS1493" t="str">
            <v/>
          </cell>
          <cell r="DU1493" t="str">
            <v>XRYSTALGENIUS LIMITED</v>
          </cell>
          <cell r="DV1493">
            <v>400</v>
          </cell>
          <cell r="DW1493" t="str">
            <v/>
          </cell>
          <cell r="DX1493" t="str">
            <v/>
          </cell>
          <cell r="DY1493" t="str">
            <v/>
          </cell>
          <cell r="DZ1493" t="str">
            <v/>
          </cell>
          <cell r="EA1493" t="str">
            <v/>
          </cell>
          <cell r="EB1493" t="str">
            <v/>
          </cell>
          <cell r="EC1493" t="str">
            <v/>
          </cell>
          <cell r="ED1493" t="str">
            <v/>
          </cell>
          <cell r="EE1493" t="str">
            <v/>
          </cell>
        </row>
        <row r="1494">
          <cell r="AG1494" t="str">
            <v>XXXXXX</v>
          </cell>
          <cell r="AH1494" t="str">
            <v/>
          </cell>
          <cell r="AI1494" t="str">
            <v/>
          </cell>
          <cell r="AJ1494" t="str">
            <v/>
          </cell>
          <cell r="AK1494" t="str">
            <v/>
          </cell>
          <cell r="AL1494" t="str">
            <v/>
          </cell>
          <cell r="AM1494" t="str">
            <v/>
          </cell>
          <cell r="AN1494" t="str">
            <v/>
          </cell>
          <cell r="AO1494">
            <v>1</v>
          </cell>
          <cell r="AP1494" t="str">
            <v/>
          </cell>
          <cell r="AQ1494" t="str">
            <v/>
          </cell>
          <cell r="AR1494" t="str">
            <v/>
          </cell>
          <cell r="AS1494" t="str">
            <v/>
          </cell>
          <cell r="AT1494">
            <v>1</v>
          </cell>
          <cell r="AU1494" t="str">
            <v>XXXXXX</v>
          </cell>
          <cell r="AV1494" t="str">
            <v/>
          </cell>
          <cell r="AW1494" t="str">
            <v/>
          </cell>
          <cell r="AX1494" t="str">
            <v/>
          </cell>
          <cell r="AY1494" t="str">
            <v/>
          </cell>
          <cell r="AZ1494" t="str">
            <v/>
          </cell>
          <cell r="BA1494" t="str">
            <v/>
          </cell>
          <cell r="BB1494" t="str">
            <v/>
          </cell>
          <cell r="BC1494" t="str">
            <v/>
          </cell>
          <cell r="BD1494" t="str">
            <v/>
          </cell>
          <cell r="BE1494" t="str">
            <v/>
          </cell>
          <cell r="BG1494" t="str">
            <v>XXXXXX</v>
          </cell>
          <cell r="BH1494" t="str">
            <v/>
          </cell>
          <cell r="BI1494" t="str">
            <v/>
          </cell>
          <cell r="BJ1494" t="str">
            <v/>
          </cell>
          <cell r="BK1494" t="str">
            <v/>
          </cell>
          <cell r="BL1494" t="str">
            <v/>
          </cell>
          <cell r="BM1494" t="str">
            <v/>
          </cell>
          <cell r="BN1494" t="str">
            <v/>
          </cell>
          <cell r="BO1494">
            <v>1</v>
          </cell>
          <cell r="BP1494" t="str">
            <v/>
          </cell>
          <cell r="BQ1494" t="str">
            <v/>
          </cell>
          <cell r="BR1494" t="str">
            <v/>
          </cell>
          <cell r="BS1494" t="str">
            <v/>
          </cell>
          <cell r="BU1494" t="str">
            <v>XXXXXX</v>
          </cell>
          <cell r="BV1494" t="str">
            <v/>
          </cell>
          <cell r="BW1494" t="str">
            <v/>
          </cell>
          <cell r="BX1494" t="str">
            <v/>
          </cell>
          <cell r="BY1494" t="str">
            <v/>
          </cell>
          <cell r="BZ1494" t="str">
            <v/>
          </cell>
          <cell r="CA1494" t="str">
            <v/>
          </cell>
          <cell r="CB1494" t="str">
            <v/>
          </cell>
          <cell r="CC1494" t="str">
            <v/>
          </cell>
          <cell r="CD1494" t="str">
            <v/>
          </cell>
          <cell r="CE1494" t="str">
            <v/>
          </cell>
          <cell r="CG1494" t="str">
            <v>XXXXXX</v>
          </cell>
          <cell r="CH1494" t="str">
            <v/>
          </cell>
          <cell r="CI1494" t="str">
            <v/>
          </cell>
          <cell r="CJ1494" t="str">
            <v/>
          </cell>
          <cell r="CK1494" t="str">
            <v/>
          </cell>
          <cell r="CL1494" t="str">
            <v/>
          </cell>
          <cell r="CM1494" t="str">
            <v/>
          </cell>
          <cell r="CN1494" t="str">
            <v/>
          </cell>
          <cell r="CO1494">
            <v>71600</v>
          </cell>
          <cell r="CP1494" t="str">
            <v/>
          </cell>
          <cell r="CQ1494" t="str">
            <v/>
          </cell>
          <cell r="CR1494" t="str">
            <v/>
          </cell>
          <cell r="CS1494" t="str">
            <v/>
          </cell>
          <cell r="CU1494" t="str">
            <v>XXXXXX</v>
          </cell>
          <cell r="CV1494" t="str">
            <v/>
          </cell>
          <cell r="CW1494" t="str">
            <v/>
          </cell>
          <cell r="CX1494" t="str">
            <v/>
          </cell>
          <cell r="CY1494" t="str">
            <v/>
          </cell>
          <cell r="CZ1494" t="str">
            <v/>
          </cell>
          <cell r="DA1494" t="str">
            <v/>
          </cell>
          <cell r="DB1494" t="str">
            <v/>
          </cell>
          <cell r="DC1494" t="str">
            <v/>
          </cell>
          <cell r="DD1494" t="str">
            <v/>
          </cell>
          <cell r="DE1494" t="str">
            <v/>
          </cell>
          <cell r="DG1494" t="str">
            <v>XXXXXX</v>
          </cell>
          <cell r="DH1494" t="str">
            <v/>
          </cell>
          <cell r="DI1494" t="str">
            <v/>
          </cell>
          <cell r="DJ1494" t="str">
            <v/>
          </cell>
          <cell r="DK1494" t="str">
            <v/>
          </cell>
          <cell r="DL1494" t="str">
            <v/>
          </cell>
          <cell r="DM1494" t="str">
            <v/>
          </cell>
          <cell r="DN1494" t="str">
            <v/>
          </cell>
          <cell r="DO1494">
            <v>0</v>
          </cell>
          <cell r="DP1494" t="str">
            <v/>
          </cell>
          <cell r="DQ1494" t="str">
            <v/>
          </cell>
          <cell r="DR1494" t="str">
            <v/>
          </cell>
          <cell r="DS1494" t="str">
            <v/>
          </cell>
          <cell r="DU1494" t="str">
            <v>XXXXXX</v>
          </cell>
          <cell r="DV1494" t="str">
            <v/>
          </cell>
          <cell r="DW1494" t="str">
            <v/>
          </cell>
          <cell r="DX1494" t="str">
            <v/>
          </cell>
          <cell r="DY1494" t="str">
            <v/>
          </cell>
          <cell r="DZ1494" t="str">
            <v/>
          </cell>
          <cell r="EA1494" t="str">
            <v/>
          </cell>
          <cell r="EB1494" t="str">
            <v/>
          </cell>
          <cell r="EC1494" t="str">
            <v/>
          </cell>
          <cell r="ED1494" t="str">
            <v/>
          </cell>
          <cell r="EE1494" t="str">
            <v/>
          </cell>
        </row>
        <row r="1495">
          <cell r="AG1495" t="str">
            <v>Y SAVE COOPERATIVE</v>
          </cell>
          <cell r="AH1495" t="str">
            <v/>
          </cell>
          <cell r="AI1495" t="str">
            <v/>
          </cell>
          <cell r="AJ1495" t="str">
            <v/>
          </cell>
          <cell r="AK1495" t="str">
            <v/>
          </cell>
          <cell r="AL1495" t="str">
            <v/>
          </cell>
          <cell r="AM1495" t="str">
            <v/>
          </cell>
          <cell r="AN1495" t="str">
            <v/>
          </cell>
          <cell r="AO1495" t="str">
            <v/>
          </cell>
          <cell r="AP1495">
            <v>1</v>
          </cell>
          <cell r="AQ1495" t="str">
            <v/>
          </cell>
          <cell r="AR1495" t="str">
            <v/>
          </cell>
          <cell r="AS1495" t="str">
            <v/>
          </cell>
          <cell r="AT1495">
            <v>1</v>
          </cell>
          <cell r="AU1495" t="str">
            <v>Y SAVE COOPERATIVE</v>
          </cell>
          <cell r="AV1495">
            <v>1</v>
          </cell>
          <cell r="AW1495" t="str">
            <v/>
          </cell>
          <cell r="AX1495" t="str">
            <v/>
          </cell>
          <cell r="AY1495" t="str">
            <v/>
          </cell>
          <cell r="AZ1495" t="str">
            <v/>
          </cell>
          <cell r="BA1495" t="str">
            <v/>
          </cell>
          <cell r="BB1495">
            <v>28</v>
          </cell>
          <cell r="BC1495">
            <v>33</v>
          </cell>
          <cell r="BD1495">
            <v>37</v>
          </cell>
          <cell r="BE1495">
            <v>9</v>
          </cell>
          <cell r="BG1495" t="str">
            <v>Y SAVE COOPERATIVE</v>
          </cell>
          <cell r="BH1495" t="str">
            <v/>
          </cell>
          <cell r="BI1495" t="str">
            <v/>
          </cell>
          <cell r="BJ1495" t="str">
            <v/>
          </cell>
          <cell r="BK1495" t="str">
            <v/>
          </cell>
          <cell r="BL1495" t="str">
            <v/>
          </cell>
          <cell r="BM1495" t="str">
            <v/>
          </cell>
          <cell r="BN1495" t="str">
            <v/>
          </cell>
          <cell r="BO1495" t="str">
            <v/>
          </cell>
          <cell r="BP1495">
            <v>1</v>
          </cell>
          <cell r="BQ1495" t="str">
            <v/>
          </cell>
          <cell r="BR1495" t="str">
            <v/>
          </cell>
          <cell r="BS1495" t="str">
            <v/>
          </cell>
          <cell r="BU1495" t="str">
            <v>Y SAVE COOPERATIVE</v>
          </cell>
          <cell r="BV1495">
            <v>1</v>
          </cell>
          <cell r="BW1495" t="str">
            <v/>
          </cell>
          <cell r="BX1495" t="str">
            <v/>
          </cell>
          <cell r="BY1495" t="str">
            <v/>
          </cell>
          <cell r="BZ1495" t="str">
            <v/>
          </cell>
          <cell r="CA1495" t="str">
            <v/>
          </cell>
          <cell r="CB1495">
            <v>30</v>
          </cell>
          <cell r="CC1495">
            <v>38</v>
          </cell>
          <cell r="CD1495">
            <v>44</v>
          </cell>
          <cell r="CE1495">
            <v>11</v>
          </cell>
          <cell r="CG1495" t="str">
            <v>Y SAVE COOPERATIVE</v>
          </cell>
          <cell r="CH1495" t="str">
            <v/>
          </cell>
          <cell r="CI1495" t="str">
            <v/>
          </cell>
          <cell r="CJ1495" t="str">
            <v/>
          </cell>
          <cell r="CK1495" t="str">
            <v/>
          </cell>
          <cell r="CL1495" t="str">
            <v/>
          </cell>
          <cell r="CM1495" t="str">
            <v/>
          </cell>
          <cell r="CN1495" t="str">
            <v/>
          </cell>
          <cell r="CO1495" t="str">
            <v/>
          </cell>
          <cell r="CP1495">
            <v>1000</v>
          </cell>
          <cell r="CQ1495" t="str">
            <v/>
          </cell>
          <cell r="CR1495" t="str">
            <v/>
          </cell>
          <cell r="CS1495" t="str">
            <v/>
          </cell>
          <cell r="CU1495" t="str">
            <v>Y SAVE COOPERATIVE</v>
          </cell>
          <cell r="CV1495">
            <v>1000</v>
          </cell>
          <cell r="CW1495" t="str">
            <v/>
          </cell>
          <cell r="CX1495" t="str">
            <v/>
          </cell>
          <cell r="CY1495" t="str">
            <v/>
          </cell>
          <cell r="CZ1495" t="str">
            <v/>
          </cell>
          <cell r="DA1495" t="str">
            <v/>
          </cell>
          <cell r="DB1495">
            <v>6322500</v>
          </cell>
          <cell r="DC1495">
            <v>9599203</v>
          </cell>
          <cell r="DD1495">
            <v>11932203</v>
          </cell>
          <cell r="DE1495">
            <v>2615000</v>
          </cell>
          <cell r="DG1495" t="str">
            <v>Y SAVE COOPERATIVE</v>
          </cell>
          <cell r="DH1495" t="str">
            <v/>
          </cell>
          <cell r="DI1495" t="str">
            <v/>
          </cell>
          <cell r="DJ1495" t="str">
            <v/>
          </cell>
          <cell r="DK1495" t="str">
            <v/>
          </cell>
          <cell r="DL1495" t="str">
            <v/>
          </cell>
          <cell r="DM1495" t="str">
            <v/>
          </cell>
          <cell r="DN1495" t="str">
            <v/>
          </cell>
          <cell r="DO1495" t="str">
            <v/>
          </cell>
          <cell r="DP1495">
            <v>0</v>
          </cell>
          <cell r="DQ1495" t="str">
            <v/>
          </cell>
          <cell r="DR1495" t="str">
            <v/>
          </cell>
          <cell r="DS1495" t="str">
            <v/>
          </cell>
          <cell r="DU1495" t="str">
            <v>Y SAVE COOPERATIVE</v>
          </cell>
          <cell r="DV1495">
            <v>100</v>
          </cell>
          <cell r="DW1495" t="str">
            <v/>
          </cell>
          <cell r="DX1495" t="str">
            <v/>
          </cell>
          <cell r="DY1495" t="str">
            <v/>
          </cell>
          <cell r="DZ1495" t="str">
            <v/>
          </cell>
          <cell r="EA1495" t="str">
            <v/>
          </cell>
          <cell r="EB1495">
            <v>31860</v>
          </cell>
          <cell r="EC1495">
            <v>50810</v>
          </cell>
          <cell r="ED1495">
            <v>59210</v>
          </cell>
          <cell r="EE1495">
            <v>14870</v>
          </cell>
        </row>
        <row r="1496">
          <cell r="AG1496" t="str">
            <v>YELLOW LINE UGANDA LIMITED - KAMPALA</v>
          </cell>
          <cell r="AH1496" t="str">
            <v/>
          </cell>
          <cell r="AI1496" t="str">
            <v/>
          </cell>
          <cell r="AJ1496" t="str">
            <v/>
          </cell>
          <cell r="AK1496" t="str">
            <v/>
          </cell>
          <cell r="AL1496" t="str">
            <v/>
          </cell>
          <cell r="AM1496" t="str">
            <v/>
          </cell>
          <cell r="AN1496" t="str">
            <v/>
          </cell>
          <cell r="AO1496" t="str">
            <v/>
          </cell>
          <cell r="AP1496" t="str">
            <v/>
          </cell>
          <cell r="AQ1496" t="str">
            <v/>
          </cell>
          <cell r="AR1496" t="str">
            <v/>
          </cell>
          <cell r="AS1496" t="str">
            <v/>
          </cell>
          <cell r="AT1496">
            <v>0</v>
          </cell>
          <cell r="AU1496" t="str">
            <v>YELLOW LINE UGANDA LIMITED - KAMPALA</v>
          </cell>
          <cell r="AV1496" t="str">
            <v/>
          </cell>
          <cell r="AW1496" t="str">
            <v/>
          </cell>
          <cell r="AX1496" t="str">
            <v/>
          </cell>
          <cell r="AY1496" t="str">
            <v/>
          </cell>
          <cell r="AZ1496" t="str">
            <v/>
          </cell>
          <cell r="BA1496" t="str">
            <v/>
          </cell>
          <cell r="BB1496" t="str">
            <v/>
          </cell>
          <cell r="BC1496" t="str">
            <v/>
          </cell>
          <cell r="BD1496" t="str">
            <v/>
          </cell>
          <cell r="BE1496" t="str">
            <v/>
          </cell>
          <cell r="BG1496" t="str">
            <v>YELLOW LINE UGANDA LIMITED - KAMPALA</v>
          </cell>
          <cell r="BH1496" t="str">
            <v/>
          </cell>
          <cell r="BI1496" t="str">
            <v/>
          </cell>
          <cell r="BJ1496" t="str">
            <v/>
          </cell>
          <cell r="BK1496" t="str">
            <v/>
          </cell>
          <cell r="BL1496" t="str">
            <v/>
          </cell>
          <cell r="BM1496" t="str">
            <v/>
          </cell>
          <cell r="BN1496" t="str">
            <v/>
          </cell>
          <cell r="BO1496" t="str">
            <v/>
          </cell>
          <cell r="BP1496" t="str">
            <v/>
          </cell>
          <cell r="BQ1496" t="str">
            <v/>
          </cell>
          <cell r="BR1496" t="str">
            <v/>
          </cell>
          <cell r="BS1496" t="str">
            <v/>
          </cell>
          <cell r="BU1496" t="str">
            <v>YELLOW LINE UGANDA LIMITED - KAMPALA</v>
          </cell>
          <cell r="BV1496" t="str">
            <v/>
          </cell>
          <cell r="BW1496" t="str">
            <v/>
          </cell>
          <cell r="BX1496" t="str">
            <v/>
          </cell>
          <cell r="BY1496" t="str">
            <v/>
          </cell>
          <cell r="BZ1496" t="str">
            <v/>
          </cell>
          <cell r="CA1496" t="str">
            <v/>
          </cell>
          <cell r="CB1496" t="str">
            <v/>
          </cell>
          <cell r="CC1496" t="str">
            <v/>
          </cell>
          <cell r="CD1496" t="str">
            <v/>
          </cell>
          <cell r="CE1496" t="str">
            <v/>
          </cell>
          <cell r="CG1496" t="str">
            <v>YELLOW LINE UGANDA LIMITED - KAMPALA</v>
          </cell>
          <cell r="CH1496" t="str">
            <v/>
          </cell>
          <cell r="CI1496" t="str">
            <v/>
          </cell>
          <cell r="CJ1496" t="str">
            <v/>
          </cell>
          <cell r="CK1496" t="str">
            <v/>
          </cell>
          <cell r="CL1496" t="str">
            <v/>
          </cell>
          <cell r="CM1496" t="str">
            <v/>
          </cell>
          <cell r="CN1496" t="str">
            <v/>
          </cell>
          <cell r="CO1496" t="str">
            <v/>
          </cell>
          <cell r="CP1496" t="str">
            <v/>
          </cell>
          <cell r="CQ1496" t="str">
            <v/>
          </cell>
          <cell r="CR1496" t="str">
            <v/>
          </cell>
          <cell r="CS1496" t="str">
            <v/>
          </cell>
          <cell r="CU1496" t="str">
            <v>YELLOW LINE UGANDA LIMITED - KAMPALA</v>
          </cell>
          <cell r="CV1496" t="str">
            <v/>
          </cell>
          <cell r="CW1496" t="str">
            <v/>
          </cell>
          <cell r="CX1496" t="str">
            <v/>
          </cell>
          <cell r="CY1496" t="str">
            <v/>
          </cell>
          <cell r="CZ1496" t="str">
            <v/>
          </cell>
          <cell r="DA1496" t="str">
            <v/>
          </cell>
          <cell r="DB1496" t="str">
            <v/>
          </cell>
          <cell r="DC1496" t="str">
            <v/>
          </cell>
          <cell r="DD1496" t="str">
            <v/>
          </cell>
          <cell r="DE1496" t="str">
            <v/>
          </cell>
          <cell r="DG1496" t="str">
            <v>YELLOW LINE UGANDA LIMITED - KAMPALA</v>
          </cell>
          <cell r="DH1496" t="str">
            <v/>
          </cell>
          <cell r="DI1496" t="str">
            <v/>
          </cell>
          <cell r="DJ1496" t="str">
            <v/>
          </cell>
          <cell r="DK1496" t="str">
            <v/>
          </cell>
          <cell r="DL1496" t="str">
            <v/>
          </cell>
          <cell r="DM1496" t="str">
            <v/>
          </cell>
          <cell r="DN1496" t="str">
            <v/>
          </cell>
          <cell r="DO1496" t="str">
            <v/>
          </cell>
          <cell r="DP1496" t="str">
            <v/>
          </cell>
          <cell r="DQ1496" t="str">
            <v/>
          </cell>
          <cell r="DR1496" t="str">
            <v/>
          </cell>
          <cell r="DS1496" t="str">
            <v/>
          </cell>
          <cell r="DU1496" t="str">
            <v>YELLOW LINE UGANDA LIMITED - KAMPALA</v>
          </cell>
          <cell r="DV1496" t="str">
            <v/>
          </cell>
          <cell r="DW1496" t="str">
            <v/>
          </cell>
          <cell r="DX1496" t="str">
            <v/>
          </cell>
          <cell r="DY1496" t="str">
            <v/>
          </cell>
          <cell r="DZ1496" t="str">
            <v/>
          </cell>
          <cell r="EA1496" t="str">
            <v/>
          </cell>
          <cell r="EB1496" t="str">
            <v/>
          </cell>
          <cell r="EC1496" t="str">
            <v/>
          </cell>
          <cell r="ED1496" t="str">
            <v/>
          </cell>
          <cell r="EE1496" t="str">
            <v/>
          </cell>
        </row>
        <row r="1497">
          <cell r="AG1497" t="str">
            <v>YETU AGENCIES-DELIGTH COMPLEX C2</v>
          </cell>
          <cell r="AH1497" t="str">
            <v/>
          </cell>
          <cell r="AI1497" t="str">
            <v/>
          </cell>
          <cell r="AJ1497" t="str">
            <v/>
          </cell>
          <cell r="AK1497" t="str">
            <v/>
          </cell>
          <cell r="AL1497" t="str">
            <v/>
          </cell>
          <cell r="AM1497" t="str">
            <v/>
          </cell>
          <cell r="AN1497" t="str">
            <v/>
          </cell>
          <cell r="AO1497" t="str">
            <v/>
          </cell>
          <cell r="AP1497" t="str">
            <v/>
          </cell>
          <cell r="AQ1497" t="str">
            <v/>
          </cell>
          <cell r="AR1497" t="str">
            <v/>
          </cell>
          <cell r="AS1497" t="str">
            <v/>
          </cell>
          <cell r="AT1497">
            <v>0</v>
          </cell>
          <cell r="AU1497" t="str">
            <v>YETU AGENCIES-DELIGTH COMPLEX C2</v>
          </cell>
          <cell r="AV1497" t="str">
            <v/>
          </cell>
          <cell r="AW1497" t="str">
            <v/>
          </cell>
          <cell r="AX1497" t="str">
            <v/>
          </cell>
          <cell r="AY1497" t="str">
            <v/>
          </cell>
          <cell r="AZ1497" t="str">
            <v/>
          </cell>
          <cell r="BA1497" t="str">
            <v/>
          </cell>
          <cell r="BB1497" t="str">
            <v/>
          </cell>
          <cell r="BC1497" t="str">
            <v/>
          </cell>
          <cell r="BD1497" t="str">
            <v/>
          </cell>
          <cell r="BE1497" t="str">
            <v/>
          </cell>
          <cell r="BG1497" t="str">
            <v>YETU AGENCIES-DELIGTH COMPLEX C2</v>
          </cell>
          <cell r="BH1497" t="str">
            <v/>
          </cell>
          <cell r="BI1497" t="str">
            <v/>
          </cell>
          <cell r="BJ1497" t="str">
            <v/>
          </cell>
          <cell r="BK1497" t="str">
            <v/>
          </cell>
          <cell r="BL1497" t="str">
            <v/>
          </cell>
          <cell r="BM1497" t="str">
            <v/>
          </cell>
          <cell r="BN1497" t="str">
            <v/>
          </cell>
          <cell r="BO1497" t="str">
            <v/>
          </cell>
          <cell r="BP1497" t="str">
            <v/>
          </cell>
          <cell r="BQ1497" t="str">
            <v/>
          </cell>
          <cell r="BR1497" t="str">
            <v/>
          </cell>
          <cell r="BS1497" t="str">
            <v/>
          </cell>
          <cell r="BU1497" t="str">
            <v>YETU AGENCIES-DELIGTH COMPLEX C2</v>
          </cell>
          <cell r="BV1497" t="str">
            <v/>
          </cell>
          <cell r="BW1497" t="str">
            <v/>
          </cell>
          <cell r="BX1497" t="str">
            <v/>
          </cell>
          <cell r="BY1497" t="str">
            <v/>
          </cell>
          <cell r="BZ1497" t="str">
            <v/>
          </cell>
          <cell r="CA1497" t="str">
            <v/>
          </cell>
          <cell r="CB1497" t="str">
            <v/>
          </cell>
          <cell r="CC1497" t="str">
            <v/>
          </cell>
          <cell r="CD1497" t="str">
            <v/>
          </cell>
          <cell r="CE1497" t="str">
            <v/>
          </cell>
          <cell r="CG1497" t="str">
            <v>YETU AGENCIES-DELIGTH COMPLEX C2</v>
          </cell>
          <cell r="CH1497" t="str">
            <v/>
          </cell>
          <cell r="CI1497" t="str">
            <v/>
          </cell>
          <cell r="CJ1497" t="str">
            <v/>
          </cell>
          <cell r="CK1497" t="str">
            <v/>
          </cell>
          <cell r="CL1497" t="str">
            <v/>
          </cell>
          <cell r="CM1497" t="str">
            <v/>
          </cell>
          <cell r="CN1497" t="str">
            <v/>
          </cell>
          <cell r="CO1497" t="str">
            <v/>
          </cell>
          <cell r="CP1497" t="str">
            <v/>
          </cell>
          <cell r="CQ1497" t="str">
            <v/>
          </cell>
          <cell r="CR1497" t="str">
            <v/>
          </cell>
          <cell r="CS1497" t="str">
            <v/>
          </cell>
          <cell r="CU1497" t="str">
            <v>YETU AGENCIES-DELIGTH COMPLEX C2</v>
          </cell>
          <cell r="CV1497" t="str">
            <v/>
          </cell>
          <cell r="CW1497" t="str">
            <v/>
          </cell>
          <cell r="CX1497" t="str">
            <v/>
          </cell>
          <cell r="CY1497" t="str">
            <v/>
          </cell>
          <cell r="CZ1497" t="str">
            <v/>
          </cell>
          <cell r="DA1497" t="str">
            <v/>
          </cell>
          <cell r="DB1497" t="str">
            <v/>
          </cell>
          <cell r="DC1497" t="str">
            <v/>
          </cell>
          <cell r="DD1497" t="str">
            <v/>
          </cell>
          <cell r="DE1497" t="str">
            <v/>
          </cell>
          <cell r="DG1497" t="str">
            <v>YETU AGENCIES-DELIGTH COMPLEX C2</v>
          </cell>
          <cell r="DH1497" t="str">
            <v/>
          </cell>
          <cell r="DI1497" t="str">
            <v/>
          </cell>
          <cell r="DJ1497" t="str">
            <v/>
          </cell>
          <cell r="DK1497" t="str">
            <v/>
          </cell>
          <cell r="DL1497" t="str">
            <v/>
          </cell>
          <cell r="DM1497" t="str">
            <v/>
          </cell>
          <cell r="DN1497" t="str">
            <v/>
          </cell>
          <cell r="DO1497" t="str">
            <v/>
          </cell>
          <cell r="DP1497" t="str">
            <v/>
          </cell>
          <cell r="DQ1497" t="str">
            <v/>
          </cell>
          <cell r="DR1497" t="str">
            <v/>
          </cell>
          <cell r="DS1497" t="str">
            <v/>
          </cell>
          <cell r="DU1497" t="str">
            <v>YETU AGENCIES-DELIGTH COMPLEX C2</v>
          </cell>
          <cell r="DV1497" t="str">
            <v/>
          </cell>
          <cell r="DW1497" t="str">
            <v/>
          </cell>
          <cell r="DX1497" t="str">
            <v/>
          </cell>
          <cell r="DY1497" t="str">
            <v/>
          </cell>
          <cell r="DZ1497" t="str">
            <v/>
          </cell>
          <cell r="EA1497" t="str">
            <v/>
          </cell>
          <cell r="EB1497" t="str">
            <v/>
          </cell>
          <cell r="EC1497" t="str">
            <v/>
          </cell>
          <cell r="ED1497" t="str">
            <v/>
          </cell>
          <cell r="EE1497" t="str">
            <v/>
          </cell>
        </row>
        <row r="1498">
          <cell r="AG1498" t="str">
            <v>YO UGANDA LIMITED</v>
          </cell>
          <cell r="AH1498" t="str">
            <v/>
          </cell>
          <cell r="AI1498">
            <v>1</v>
          </cell>
          <cell r="AJ1498" t="str">
            <v/>
          </cell>
          <cell r="AK1498" t="str">
            <v/>
          </cell>
          <cell r="AL1498" t="str">
            <v/>
          </cell>
          <cell r="AM1498" t="str">
            <v/>
          </cell>
          <cell r="AN1498" t="str">
            <v/>
          </cell>
          <cell r="AO1498" t="str">
            <v/>
          </cell>
          <cell r="AP1498" t="str">
            <v/>
          </cell>
          <cell r="AQ1498" t="str">
            <v/>
          </cell>
          <cell r="AR1498" t="str">
            <v/>
          </cell>
          <cell r="AS1498" t="str">
            <v/>
          </cell>
          <cell r="AT1498">
            <v>1</v>
          </cell>
          <cell r="AU1498" t="str">
            <v>YO UGANDA LIMITED</v>
          </cell>
          <cell r="AV1498" t="str">
            <v/>
          </cell>
          <cell r="AW1498">
            <v>1</v>
          </cell>
          <cell r="AX1498" t="str">
            <v/>
          </cell>
          <cell r="AY1498" t="str">
            <v/>
          </cell>
          <cell r="AZ1498" t="str">
            <v/>
          </cell>
          <cell r="BA1498" t="str">
            <v/>
          </cell>
          <cell r="BB1498" t="str">
            <v/>
          </cell>
          <cell r="BC1498" t="str">
            <v/>
          </cell>
          <cell r="BD1498" t="str">
            <v/>
          </cell>
          <cell r="BE1498" t="str">
            <v/>
          </cell>
          <cell r="BG1498" t="str">
            <v>YO UGANDA LIMITED</v>
          </cell>
          <cell r="BH1498" t="str">
            <v/>
          </cell>
          <cell r="BI1498">
            <v>1</v>
          </cell>
          <cell r="BJ1498" t="str">
            <v/>
          </cell>
          <cell r="BK1498" t="str">
            <v/>
          </cell>
          <cell r="BL1498" t="str">
            <v/>
          </cell>
          <cell r="BM1498" t="str">
            <v/>
          </cell>
          <cell r="BN1498" t="str">
            <v/>
          </cell>
          <cell r="BO1498" t="str">
            <v/>
          </cell>
          <cell r="BP1498" t="str">
            <v/>
          </cell>
          <cell r="BQ1498" t="str">
            <v/>
          </cell>
          <cell r="BR1498" t="str">
            <v/>
          </cell>
          <cell r="BS1498" t="str">
            <v/>
          </cell>
          <cell r="BU1498" t="str">
            <v>YO UGANDA LIMITED</v>
          </cell>
          <cell r="BV1498" t="str">
            <v/>
          </cell>
          <cell r="BW1498">
            <v>1</v>
          </cell>
          <cell r="BX1498" t="str">
            <v/>
          </cell>
          <cell r="BY1498" t="str">
            <v/>
          </cell>
          <cell r="BZ1498" t="str">
            <v/>
          </cell>
          <cell r="CA1498" t="str">
            <v/>
          </cell>
          <cell r="CB1498" t="str">
            <v/>
          </cell>
          <cell r="CC1498" t="str">
            <v/>
          </cell>
          <cell r="CD1498" t="str">
            <v/>
          </cell>
          <cell r="CE1498" t="str">
            <v/>
          </cell>
          <cell r="CG1498" t="str">
            <v>YO UGANDA LIMITED</v>
          </cell>
          <cell r="CH1498" t="str">
            <v/>
          </cell>
          <cell r="CI1498">
            <v>1000</v>
          </cell>
          <cell r="CJ1498" t="str">
            <v/>
          </cell>
          <cell r="CK1498" t="str">
            <v/>
          </cell>
          <cell r="CL1498" t="str">
            <v/>
          </cell>
          <cell r="CM1498" t="str">
            <v/>
          </cell>
          <cell r="CN1498" t="str">
            <v/>
          </cell>
          <cell r="CO1498" t="str">
            <v/>
          </cell>
          <cell r="CP1498" t="str">
            <v/>
          </cell>
          <cell r="CQ1498" t="str">
            <v/>
          </cell>
          <cell r="CR1498" t="str">
            <v/>
          </cell>
          <cell r="CS1498" t="str">
            <v/>
          </cell>
          <cell r="CU1498" t="str">
            <v>YO UGANDA LIMITED</v>
          </cell>
          <cell r="CV1498" t="str">
            <v/>
          </cell>
          <cell r="CW1498">
            <v>1000</v>
          </cell>
          <cell r="CX1498" t="str">
            <v/>
          </cell>
          <cell r="CY1498" t="str">
            <v/>
          </cell>
          <cell r="CZ1498" t="str">
            <v/>
          </cell>
          <cell r="DA1498" t="str">
            <v/>
          </cell>
          <cell r="DB1498" t="str">
            <v/>
          </cell>
          <cell r="DC1498" t="str">
            <v/>
          </cell>
          <cell r="DD1498" t="str">
            <v/>
          </cell>
          <cell r="DE1498" t="str">
            <v/>
          </cell>
          <cell r="DG1498" t="str">
            <v>YO UGANDA LIMITED</v>
          </cell>
          <cell r="DH1498" t="str">
            <v/>
          </cell>
          <cell r="DI1498">
            <v>400</v>
          </cell>
          <cell r="DJ1498" t="str">
            <v/>
          </cell>
          <cell r="DK1498" t="str">
            <v/>
          </cell>
          <cell r="DL1498" t="str">
            <v/>
          </cell>
          <cell r="DM1498" t="str">
            <v/>
          </cell>
          <cell r="DN1498" t="str">
            <v/>
          </cell>
          <cell r="DO1498" t="str">
            <v/>
          </cell>
          <cell r="DP1498" t="str">
            <v/>
          </cell>
          <cell r="DQ1498" t="str">
            <v/>
          </cell>
          <cell r="DR1498" t="str">
            <v/>
          </cell>
          <cell r="DS1498" t="str">
            <v/>
          </cell>
          <cell r="DU1498" t="str">
            <v>YO UGANDA LIMITED</v>
          </cell>
          <cell r="DV1498" t="str">
            <v/>
          </cell>
          <cell r="DW1498">
            <v>100</v>
          </cell>
          <cell r="DX1498" t="str">
            <v/>
          </cell>
          <cell r="DY1498" t="str">
            <v/>
          </cell>
          <cell r="DZ1498" t="str">
            <v/>
          </cell>
          <cell r="EA1498" t="str">
            <v/>
          </cell>
          <cell r="EB1498" t="str">
            <v/>
          </cell>
          <cell r="EC1498" t="str">
            <v/>
          </cell>
          <cell r="ED1498" t="str">
            <v/>
          </cell>
          <cell r="EE1498" t="str">
            <v/>
          </cell>
        </row>
        <row r="1499">
          <cell r="AG1499" t="str">
            <v>YONDER BOMBO SACCO LIMITED</v>
          </cell>
          <cell r="AH1499" t="str">
            <v/>
          </cell>
          <cell r="AI1499" t="str">
            <v/>
          </cell>
          <cell r="AJ1499" t="str">
            <v/>
          </cell>
          <cell r="AK1499" t="str">
            <v/>
          </cell>
          <cell r="AL1499" t="str">
            <v/>
          </cell>
          <cell r="AM1499" t="str">
            <v/>
          </cell>
          <cell r="AN1499" t="str">
            <v/>
          </cell>
          <cell r="AO1499" t="str">
            <v/>
          </cell>
          <cell r="AP1499" t="str">
            <v/>
          </cell>
          <cell r="AQ1499" t="str">
            <v/>
          </cell>
          <cell r="AR1499" t="str">
            <v/>
          </cell>
          <cell r="AS1499" t="str">
            <v/>
          </cell>
          <cell r="AT1499">
            <v>0</v>
          </cell>
          <cell r="AU1499" t="str">
            <v>YONDER BOMBO SACCO LIMITED</v>
          </cell>
          <cell r="AV1499" t="str">
            <v/>
          </cell>
          <cell r="AW1499" t="str">
            <v/>
          </cell>
          <cell r="AX1499" t="str">
            <v/>
          </cell>
          <cell r="AY1499" t="str">
            <v/>
          </cell>
          <cell r="AZ1499" t="str">
            <v/>
          </cell>
          <cell r="BA1499" t="str">
            <v/>
          </cell>
          <cell r="BB1499" t="str">
            <v/>
          </cell>
          <cell r="BC1499" t="str">
            <v/>
          </cell>
          <cell r="BD1499" t="str">
            <v/>
          </cell>
          <cell r="BE1499" t="str">
            <v/>
          </cell>
          <cell r="BG1499" t="str">
            <v>YONDER BOMBO SACCO LIMITED</v>
          </cell>
          <cell r="BH1499" t="str">
            <v/>
          </cell>
          <cell r="BI1499" t="str">
            <v/>
          </cell>
          <cell r="BJ1499" t="str">
            <v/>
          </cell>
          <cell r="BK1499" t="str">
            <v/>
          </cell>
          <cell r="BL1499" t="str">
            <v/>
          </cell>
          <cell r="BM1499" t="str">
            <v/>
          </cell>
          <cell r="BN1499" t="str">
            <v/>
          </cell>
          <cell r="BO1499" t="str">
            <v/>
          </cell>
          <cell r="BP1499" t="str">
            <v/>
          </cell>
          <cell r="BQ1499" t="str">
            <v/>
          </cell>
          <cell r="BR1499" t="str">
            <v/>
          </cell>
          <cell r="BS1499" t="str">
            <v/>
          </cell>
          <cell r="BU1499" t="str">
            <v>YONDER BOMBO SACCO LIMITED</v>
          </cell>
          <cell r="BV1499" t="str">
            <v/>
          </cell>
          <cell r="BW1499" t="str">
            <v/>
          </cell>
          <cell r="BX1499" t="str">
            <v/>
          </cell>
          <cell r="BY1499" t="str">
            <v/>
          </cell>
          <cell r="BZ1499" t="str">
            <v/>
          </cell>
          <cell r="CA1499" t="str">
            <v/>
          </cell>
          <cell r="CB1499" t="str">
            <v/>
          </cell>
          <cell r="CC1499" t="str">
            <v/>
          </cell>
          <cell r="CD1499" t="str">
            <v/>
          </cell>
          <cell r="CE1499" t="str">
            <v/>
          </cell>
          <cell r="CG1499" t="str">
            <v>YONDER BOMBO SACCO LIMITED</v>
          </cell>
          <cell r="CH1499" t="str">
            <v/>
          </cell>
          <cell r="CI1499" t="str">
            <v/>
          </cell>
          <cell r="CJ1499" t="str">
            <v/>
          </cell>
          <cell r="CK1499" t="str">
            <v/>
          </cell>
          <cell r="CL1499" t="str">
            <v/>
          </cell>
          <cell r="CM1499" t="str">
            <v/>
          </cell>
          <cell r="CN1499" t="str">
            <v/>
          </cell>
          <cell r="CO1499" t="str">
            <v/>
          </cell>
          <cell r="CP1499" t="str">
            <v/>
          </cell>
          <cell r="CQ1499" t="str">
            <v/>
          </cell>
          <cell r="CR1499" t="str">
            <v/>
          </cell>
          <cell r="CS1499" t="str">
            <v/>
          </cell>
          <cell r="CU1499" t="str">
            <v>YONDER BOMBO SACCO LIMITED</v>
          </cell>
          <cell r="CV1499" t="str">
            <v/>
          </cell>
          <cell r="CW1499" t="str">
            <v/>
          </cell>
          <cell r="CX1499" t="str">
            <v/>
          </cell>
          <cell r="CY1499" t="str">
            <v/>
          </cell>
          <cell r="CZ1499" t="str">
            <v/>
          </cell>
          <cell r="DA1499" t="str">
            <v/>
          </cell>
          <cell r="DB1499" t="str">
            <v/>
          </cell>
          <cell r="DC1499" t="str">
            <v/>
          </cell>
          <cell r="DD1499" t="str">
            <v/>
          </cell>
          <cell r="DE1499" t="str">
            <v/>
          </cell>
          <cell r="DG1499" t="str">
            <v>YONDER BOMBO SACCO LIMITED</v>
          </cell>
          <cell r="DH1499" t="str">
            <v/>
          </cell>
          <cell r="DI1499" t="str">
            <v/>
          </cell>
          <cell r="DJ1499" t="str">
            <v/>
          </cell>
          <cell r="DK1499" t="str">
            <v/>
          </cell>
          <cell r="DL1499" t="str">
            <v/>
          </cell>
          <cell r="DM1499" t="str">
            <v/>
          </cell>
          <cell r="DN1499" t="str">
            <v/>
          </cell>
          <cell r="DO1499" t="str">
            <v/>
          </cell>
          <cell r="DP1499" t="str">
            <v/>
          </cell>
          <cell r="DQ1499" t="str">
            <v/>
          </cell>
          <cell r="DR1499" t="str">
            <v/>
          </cell>
          <cell r="DS1499" t="str">
            <v/>
          </cell>
          <cell r="DU1499" t="str">
            <v>YONDER BOMBO SACCO LIMITED</v>
          </cell>
          <cell r="DV1499" t="str">
            <v/>
          </cell>
          <cell r="DW1499" t="str">
            <v/>
          </cell>
          <cell r="DX1499" t="str">
            <v/>
          </cell>
          <cell r="DY1499" t="str">
            <v/>
          </cell>
          <cell r="DZ1499" t="str">
            <v/>
          </cell>
          <cell r="EA1499" t="str">
            <v/>
          </cell>
          <cell r="EB1499" t="str">
            <v/>
          </cell>
          <cell r="EC1499" t="str">
            <v/>
          </cell>
          <cell r="ED1499" t="str">
            <v/>
          </cell>
          <cell r="EE1499" t="str">
            <v/>
          </cell>
        </row>
        <row r="1500">
          <cell r="AG1500" t="str">
            <v>YORK PRIMARY SCHOOL</v>
          </cell>
          <cell r="AH1500" t="str">
            <v/>
          </cell>
          <cell r="AI1500">
            <v>2</v>
          </cell>
          <cell r="AJ1500">
            <v>9</v>
          </cell>
          <cell r="AK1500">
            <v>3</v>
          </cell>
          <cell r="AL1500">
            <v>16</v>
          </cell>
          <cell r="AM1500">
            <v>21</v>
          </cell>
          <cell r="AN1500">
            <v>9</v>
          </cell>
          <cell r="AO1500">
            <v>2</v>
          </cell>
          <cell r="AP1500">
            <v>21</v>
          </cell>
          <cell r="AQ1500">
            <v>23</v>
          </cell>
          <cell r="AR1500">
            <v>22</v>
          </cell>
          <cell r="AS1500">
            <v>1</v>
          </cell>
          <cell r="AT1500">
            <v>129</v>
          </cell>
          <cell r="AU1500" t="str">
            <v>YORK PRIMARY SCHOOL</v>
          </cell>
          <cell r="AV1500">
            <v>1</v>
          </cell>
          <cell r="AW1500">
            <v>27</v>
          </cell>
          <cell r="AX1500">
            <v>25</v>
          </cell>
          <cell r="AY1500">
            <v>25</v>
          </cell>
          <cell r="AZ1500">
            <v>22</v>
          </cell>
          <cell r="BA1500">
            <v>25</v>
          </cell>
          <cell r="BB1500">
            <v>38</v>
          </cell>
          <cell r="BC1500">
            <v>21</v>
          </cell>
          <cell r="BD1500">
            <v>27</v>
          </cell>
          <cell r="BE1500">
            <v>25</v>
          </cell>
          <cell r="BG1500" t="str">
            <v>YORK PRIMARY SCHOOL</v>
          </cell>
          <cell r="BH1500" t="str">
            <v/>
          </cell>
          <cell r="BI1500">
            <v>2</v>
          </cell>
          <cell r="BJ1500">
            <v>14</v>
          </cell>
          <cell r="BK1500">
            <v>4</v>
          </cell>
          <cell r="BL1500">
            <v>25</v>
          </cell>
          <cell r="BM1500">
            <v>107</v>
          </cell>
          <cell r="BN1500">
            <v>22</v>
          </cell>
          <cell r="BO1500">
            <v>3</v>
          </cell>
          <cell r="BP1500">
            <v>38</v>
          </cell>
          <cell r="BQ1500">
            <v>78</v>
          </cell>
          <cell r="BR1500">
            <v>48</v>
          </cell>
          <cell r="BS1500">
            <v>3</v>
          </cell>
          <cell r="BU1500" t="str">
            <v>YORK PRIMARY SCHOOL</v>
          </cell>
          <cell r="BV1500">
            <v>1</v>
          </cell>
          <cell r="BW1500">
            <v>47</v>
          </cell>
          <cell r="BX1500">
            <v>73</v>
          </cell>
          <cell r="BY1500">
            <v>72</v>
          </cell>
          <cell r="BZ1500">
            <v>31</v>
          </cell>
          <cell r="CA1500">
            <v>51</v>
          </cell>
          <cell r="CB1500">
            <v>97</v>
          </cell>
          <cell r="CC1500">
            <v>37</v>
          </cell>
          <cell r="CD1500">
            <v>47</v>
          </cell>
          <cell r="CE1500">
            <v>27</v>
          </cell>
          <cell r="CG1500" t="str">
            <v>YORK PRIMARY SCHOOL</v>
          </cell>
          <cell r="CH1500" t="str">
            <v/>
          </cell>
          <cell r="CI1500">
            <v>570000</v>
          </cell>
          <cell r="CJ1500">
            <v>7511000</v>
          </cell>
          <cell r="CK1500">
            <v>356000</v>
          </cell>
          <cell r="CL1500">
            <v>2925000</v>
          </cell>
          <cell r="CM1500">
            <v>13352300</v>
          </cell>
          <cell r="CN1500">
            <v>2187500</v>
          </cell>
          <cell r="CO1500">
            <v>644000</v>
          </cell>
          <cell r="CP1500">
            <v>7560500</v>
          </cell>
          <cell r="CQ1500">
            <v>13005900</v>
          </cell>
          <cell r="CR1500">
            <v>4154000</v>
          </cell>
          <cell r="CS1500">
            <v>432000</v>
          </cell>
          <cell r="CU1500" t="str">
            <v>YORK PRIMARY SCHOOL</v>
          </cell>
          <cell r="CV1500">
            <v>452000</v>
          </cell>
          <cell r="CW1500">
            <v>9534500</v>
          </cell>
          <cell r="CX1500">
            <v>10186000</v>
          </cell>
          <cell r="CY1500">
            <v>9066700</v>
          </cell>
          <cell r="CZ1500">
            <v>6682500</v>
          </cell>
          <cell r="DA1500">
            <v>9367000</v>
          </cell>
          <cell r="DB1500">
            <v>13061000</v>
          </cell>
          <cell r="DC1500">
            <v>4226000</v>
          </cell>
          <cell r="DD1500">
            <v>11431000</v>
          </cell>
          <cell r="DE1500">
            <v>4457000</v>
          </cell>
          <cell r="DG1500" t="str">
            <v>YORK PRIMARY SCHOOL</v>
          </cell>
          <cell r="DH1500" t="str">
            <v/>
          </cell>
          <cell r="DI1500">
            <v>1400</v>
          </cell>
          <cell r="DJ1500">
            <v>7400</v>
          </cell>
          <cell r="DK1500">
            <v>2200</v>
          </cell>
          <cell r="DL1500">
            <v>8500</v>
          </cell>
          <cell r="DM1500">
            <v>39100</v>
          </cell>
          <cell r="DN1500">
            <v>9600</v>
          </cell>
          <cell r="DO1500">
            <v>2100</v>
          </cell>
          <cell r="DP1500">
            <v>27200</v>
          </cell>
          <cell r="DQ1500">
            <v>20500</v>
          </cell>
          <cell r="DR1500">
            <v>23100</v>
          </cell>
          <cell r="DS1500">
            <v>1800</v>
          </cell>
          <cell r="DU1500" t="str">
            <v>YORK PRIMARY SCHOOL</v>
          </cell>
          <cell r="DV1500">
            <v>1000</v>
          </cell>
          <cell r="DW1500">
            <v>32900</v>
          </cell>
          <cell r="DX1500">
            <v>41000</v>
          </cell>
          <cell r="DY1500">
            <v>39900</v>
          </cell>
          <cell r="DZ1500">
            <v>29400</v>
          </cell>
          <cell r="EA1500">
            <v>37850</v>
          </cell>
          <cell r="EB1500">
            <v>77010</v>
          </cell>
          <cell r="EC1500">
            <v>27640</v>
          </cell>
          <cell r="ED1500">
            <v>48210</v>
          </cell>
          <cell r="EE1500">
            <v>22150</v>
          </cell>
        </row>
        <row r="1501">
          <cell r="AG1501" t="str">
            <v>YOUR STYLE SHOP</v>
          </cell>
          <cell r="AH1501" t="str">
            <v/>
          </cell>
          <cell r="AI1501" t="str">
            <v/>
          </cell>
          <cell r="AJ1501" t="str">
            <v/>
          </cell>
          <cell r="AK1501" t="str">
            <v/>
          </cell>
          <cell r="AL1501" t="str">
            <v/>
          </cell>
          <cell r="AM1501" t="str">
            <v/>
          </cell>
          <cell r="AN1501" t="str">
            <v/>
          </cell>
          <cell r="AO1501" t="str">
            <v/>
          </cell>
          <cell r="AP1501" t="str">
            <v/>
          </cell>
          <cell r="AQ1501" t="str">
            <v/>
          </cell>
          <cell r="AR1501" t="str">
            <v/>
          </cell>
          <cell r="AS1501" t="str">
            <v/>
          </cell>
          <cell r="AT1501">
            <v>0</v>
          </cell>
          <cell r="AU1501" t="str">
            <v>YOUR STYLE SHOP</v>
          </cell>
          <cell r="AV1501" t="str">
            <v/>
          </cell>
          <cell r="AW1501" t="str">
            <v/>
          </cell>
          <cell r="AX1501" t="str">
            <v/>
          </cell>
          <cell r="AY1501" t="str">
            <v/>
          </cell>
          <cell r="AZ1501" t="str">
            <v/>
          </cell>
          <cell r="BA1501" t="str">
            <v/>
          </cell>
          <cell r="BB1501" t="str">
            <v/>
          </cell>
          <cell r="BC1501" t="str">
            <v/>
          </cell>
          <cell r="BD1501" t="str">
            <v/>
          </cell>
          <cell r="BE1501" t="str">
            <v/>
          </cell>
          <cell r="BG1501" t="str">
            <v>YOUR STYLE SHOP</v>
          </cell>
          <cell r="BH1501" t="str">
            <v/>
          </cell>
          <cell r="BI1501" t="str">
            <v/>
          </cell>
          <cell r="BJ1501" t="str">
            <v/>
          </cell>
          <cell r="BK1501" t="str">
            <v/>
          </cell>
          <cell r="BL1501" t="str">
            <v/>
          </cell>
          <cell r="BM1501" t="str">
            <v/>
          </cell>
          <cell r="BN1501" t="str">
            <v/>
          </cell>
          <cell r="BO1501" t="str">
            <v/>
          </cell>
          <cell r="BP1501" t="str">
            <v/>
          </cell>
          <cell r="BQ1501" t="str">
            <v/>
          </cell>
          <cell r="BR1501" t="str">
            <v/>
          </cell>
          <cell r="BS1501" t="str">
            <v/>
          </cell>
          <cell r="BU1501" t="str">
            <v>YOUR STYLE SHOP</v>
          </cell>
          <cell r="BV1501" t="str">
            <v/>
          </cell>
          <cell r="BW1501" t="str">
            <v/>
          </cell>
          <cell r="BX1501" t="str">
            <v/>
          </cell>
          <cell r="BY1501" t="str">
            <v/>
          </cell>
          <cell r="BZ1501" t="str">
            <v/>
          </cell>
          <cell r="CA1501" t="str">
            <v/>
          </cell>
          <cell r="CB1501" t="str">
            <v/>
          </cell>
          <cell r="CC1501" t="str">
            <v/>
          </cell>
          <cell r="CD1501" t="str">
            <v/>
          </cell>
          <cell r="CE1501" t="str">
            <v/>
          </cell>
          <cell r="CG1501" t="str">
            <v>YOUR STYLE SHOP</v>
          </cell>
          <cell r="CH1501" t="str">
            <v/>
          </cell>
          <cell r="CI1501" t="str">
            <v/>
          </cell>
          <cell r="CJ1501" t="str">
            <v/>
          </cell>
          <cell r="CK1501" t="str">
            <v/>
          </cell>
          <cell r="CL1501" t="str">
            <v/>
          </cell>
          <cell r="CM1501" t="str">
            <v/>
          </cell>
          <cell r="CN1501" t="str">
            <v/>
          </cell>
          <cell r="CO1501" t="str">
            <v/>
          </cell>
          <cell r="CP1501" t="str">
            <v/>
          </cell>
          <cell r="CQ1501" t="str">
            <v/>
          </cell>
          <cell r="CR1501" t="str">
            <v/>
          </cell>
          <cell r="CS1501" t="str">
            <v/>
          </cell>
          <cell r="CU1501" t="str">
            <v>YOUR STYLE SHOP</v>
          </cell>
          <cell r="CV1501" t="str">
            <v/>
          </cell>
          <cell r="CW1501" t="str">
            <v/>
          </cell>
          <cell r="CX1501" t="str">
            <v/>
          </cell>
          <cell r="CY1501" t="str">
            <v/>
          </cell>
          <cell r="CZ1501" t="str">
            <v/>
          </cell>
          <cell r="DA1501" t="str">
            <v/>
          </cell>
          <cell r="DB1501" t="str">
            <v/>
          </cell>
          <cell r="DC1501" t="str">
            <v/>
          </cell>
          <cell r="DD1501" t="str">
            <v/>
          </cell>
          <cell r="DE1501" t="str">
            <v/>
          </cell>
          <cell r="DG1501" t="str">
            <v>YOUR STYLE SHOP</v>
          </cell>
          <cell r="DH1501" t="str">
            <v/>
          </cell>
          <cell r="DI1501" t="str">
            <v/>
          </cell>
          <cell r="DJ1501" t="str">
            <v/>
          </cell>
          <cell r="DK1501" t="str">
            <v/>
          </cell>
          <cell r="DL1501" t="str">
            <v/>
          </cell>
          <cell r="DM1501" t="str">
            <v/>
          </cell>
          <cell r="DN1501" t="str">
            <v/>
          </cell>
          <cell r="DO1501" t="str">
            <v/>
          </cell>
          <cell r="DP1501" t="str">
            <v/>
          </cell>
          <cell r="DQ1501" t="str">
            <v/>
          </cell>
          <cell r="DR1501" t="str">
            <v/>
          </cell>
          <cell r="DS1501" t="str">
            <v/>
          </cell>
          <cell r="DU1501" t="str">
            <v>YOUR STYLE SHOP</v>
          </cell>
          <cell r="DV1501" t="str">
            <v/>
          </cell>
          <cell r="DW1501" t="str">
            <v/>
          </cell>
          <cell r="DX1501" t="str">
            <v/>
          </cell>
          <cell r="DY1501" t="str">
            <v/>
          </cell>
          <cell r="DZ1501" t="str">
            <v/>
          </cell>
          <cell r="EA1501" t="str">
            <v/>
          </cell>
          <cell r="EB1501" t="str">
            <v/>
          </cell>
          <cell r="EC1501" t="str">
            <v/>
          </cell>
          <cell r="ED1501" t="str">
            <v/>
          </cell>
          <cell r="EE1501" t="str">
            <v/>
          </cell>
        </row>
        <row r="1502">
          <cell r="AG1502" t="str">
            <v>YOUTH MARSHAL MATRIX INTERNATIONAL LTD</v>
          </cell>
          <cell r="AH1502" t="str">
            <v/>
          </cell>
          <cell r="AI1502" t="str">
            <v/>
          </cell>
          <cell r="AJ1502" t="str">
            <v/>
          </cell>
          <cell r="AK1502" t="str">
            <v/>
          </cell>
          <cell r="AL1502" t="str">
            <v/>
          </cell>
          <cell r="AM1502" t="str">
            <v/>
          </cell>
          <cell r="AN1502" t="str">
            <v/>
          </cell>
          <cell r="AO1502" t="str">
            <v/>
          </cell>
          <cell r="AP1502" t="str">
            <v/>
          </cell>
          <cell r="AQ1502" t="str">
            <v/>
          </cell>
          <cell r="AR1502" t="str">
            <v/>
          </cell>
          <cell r="AS1502" t="str">
            <v/>
          </cell>
          <cell r="AT1502">
            <v>0</v>
          </cell>
          <cell r="AU1502" t="str">
            <v>YOUTH MARSHAL MATRIX INTERNATIONAL LTD</v>
          </cell>
          <cell r="AV1502" t="str">
            <v/>
          </cell>
          <cell r="AW1502" t="str">
            <v/>
          </cell>
          <cell r="AX1502" t="str">
            <v/>
          </cell>
          <cell r="AY1502" t="str">
            <v/>
          </cell>
          <cell r="AZ1502" t="str">
            <v/>
          </cell>
          <cell r="BA1502">
            <v>1</v>
          </cell>
          <cell r="BB1502" t="str">
            <v/>
          </cell>
          <cell r="BC1502" t="str">
            <v/>
          </cell>
          <cell r="BD1502" t="str">
            <v/>
          </cell>
          <cell r="BE1502" t="str">
            <v/>
          </cell>
          <cell r="BG1502" t="str">
            <v>YOUTH MARSHAL MATRIX INTERNATIONAL LTD</v>
          </cell>
          <cell r="BH1502" t="str">
            <v/>
          </cell>
          <cell r="BI1502" t="str">
            <v/>
          </cell>
          <cell r="BJ1502" t="str">
            <v/>
          </cell>
          <cell r="BK1502" t="str">
            <v/>
          </cell>
          <cell r="BL1502" t="str">
            <v/>
          </cell>
          <cell r="BM1502" t="str">
            <v/>
          </cell>
          <cell r="BN1502" t="str">
            <v/>
          </cell>
          <cell r="BO1502" t="str">
            <v/>
          </cell>
          <cell r="BP1502" t="str">
            <v/>
          </cell>
          <cell r="BQ1502" t="str">
            <v/>
          </cell>
          <cell r="BR1502" t="str">
            <v/>
          </cell>
          <cell r="BS1502" t="str">
            <v/>
          </cell>
          <cell r="BU1502" t="str">
            <v>YOUTH MARSHAL MATRIX INTERNATIONAL LTD</v>
          </cell>
          <cell r="BV1502" t="str">
            <v/>
          </cell>
          <cell r="BW1502" t="str">
            <v/>
          </cell>
          <cell r="BX1502" t="str">
            <v/>
          </cell>
          <cell r="BY1502" t="str">
            <v/>
          </cell>
          <cell r="BZ1502" t="str">
            <v/>
          </cell>
          <cell r="CA1502">
            <v>1</v>
          </cell>
          <cell r="CB1502" t="str">
            <v/>
          </cell>
          <cell r="CC1502" t="str">
            <v/>
          </cell>
          <cell r="CD1502" t="str">
            <v/>
          </cell>
          <cell r="CE1502" t="str">
            <v/>
          </cell>
          <cell r="CG1502" t="str">
            <v>YOUTH MARSHAL MATRIX INTERNATIONAL LTD</v>
          </cell>
          <cell r="CH1502" t="str">
            <v/>
          </cell>
          <cell r="CI1502" t="str">
            <v/>
          </cell>
          <cell r="CJ1502" t="str">
            <v/>
          </cell>
          <cell r="CK1502" t="str">
            <v/>
          </cell>
          <cell r="CL1502" t="str">
            <v/>
          </cell>
          <cell r="CM1502" t="str">
            <v/>
          </cell>
          <cell r="CN1502" t="str">
            <v/>
          </cell>
          <cell r="CO1502" t="str">
            <v/>
          </cell>
          <cell r="CP1502" t="str">
            <v/>
          </cell>
          <cell r="CQ1502" t="str">
            <v/>
          </cell>
          <cell r="CR1502" t="str">
            <v/>
          </cell>
          <cell r="CS1502" t="str">
            <v/>
          </cell>
          <cell r="CU1502" t="str">
            <v>YOUTH MARSHAL MATRIX INTERNATIONAL LTD</v>
          </cell>
          <cell r="CV1502" t="str">
            <v/>
          </cell>
          <cell r="CW1502" t="str">
            <v/>
          </cell>
          <cell r="CX1502" t="str">
            <v/>
          </cell>
          <cell r="CY1502" t="str">
            <v/>
          </cell>
          <cell r="CZ1502" t="str">
            <v/>
          </cell>
          <cell r="DA1502">
            <v>2000</v>
          </cell>
          <cell r="DB1502" t="str">
            <v/>
          </cell>
          <cell r="DC1502" t="str">
            <v/>
          </cell>
          <cell r="DD1502" t="str">
            <v/>
          </cell>
          <cell r="DE1502" t="str">
            <v/>
          </cell>
          <cell r="DG1502" t="str">
            <v>YOUTH MARSHAL MATRIX INTERNATIONAL LTD</v>
          </cell>
          <cell r="DH1502" t="str">
            <v/>
          </cell>
          <cell r="DI1502" t="str">
            <v/>
          </cell>
          <cell r="DJ1502" t="str">
            <v/>
          </cell>
          <cell r="DK1502" t="str">
            <v/>
          </cell>
          <cell r="DL1502" t="str">
            <v/>
          </cell>
          <cell r="DM1502" t="str">
            <v/>
          </cell>
          <cell r="DN1502" t="str">
            <v/>
          </cell>
          <cell r="DO1502" t="str">
            <v/>
          </cell>
          <cell r="DP1502" t="str">
            <v/>
          </cell>
          <cell r="DQ1502" t="str">
            <v/>
          </cell>
          <cell r="DR1502" t="str">
            <v/>
          </cell>
          <cell r="DS1502" t="str">
            <v/>
          </cell>
          <cell r="DU1502" t="str">
            <v>YOUTH MARSHAL MATRIX INTERNATIONAL LTD</v>
          </cell>
          <cell r="DV1502" t="str">
            <v/>
          </cell>
          <cell r="DW1502" t="str">
            <v/>
          </cell>
          <cell r="DX1502" t="str">
            <v/>
          </cell>
          <cell r="DY1502" t="str">
            <v/>
          </cell>
          <cell r="DZ1502" t="str">
            <v/>
          </cell>
          <cell r="EA1502">
            <v>0</v>
          </cell>
          <cell r="EB1502" t="str">
            <v/>
          </cell>
          <cell r="EC1502" t="str">
            <v/>
          </cell>
          <cell r="ED1502" t="str">
            <v/>
          </cell>
          <cell r="EE1502" t="str">
            <v/>
          </cell>
        </row>
        <row r="1503">
          <cell r="AG1503" t="str">
            <v>YVCO EDUCATION SAVINGS BUREAU LIMITED</v>
          </cell>
          <cell r="AH1503" t="str">
            <v/>
          </cell>
          <cell r="AI1503" t="str">
            <v/>
          </cell>
          <cell r="AJ1503" t="str">
            <v/>
          </cell>
          <cell r="AK1503" t="str">
            <v/>
          </cell>
          <cell r="AL1503" t="str">
            <v/>
          </cell>
          <cell r="AM1503" t="str">
            <v/>
          </cell>
          <cell r="AN1503" t="str">
            <v/>
          </cell>
          <cell r="AO1503" t="str">
            <v/>
          </cell>
          <cell r="AP1503" t="str">
            <v/>
          </cell>
          <cell r="AQ1503" t="str">
            <v/>
          </cell>
          <cell r="AR1503" t="str">
            <v/>
          </cell>
          <cell r="AS1503" t="str">
            <v/>
          </cell>
          <cell r="AT1503">
            <v>0</v>
          </cell>
          <cell r="AU1503" t="str">
            <v>YVCO EDUCATION SAVINGS BUREAU LIMITED</v>
          </cell>
          <cell r="AV1503" t="str">
            <v/>
          </cell>
          <cell r="AW1503" t="str">
            <v/>
          </cell>
          <cell r="AX1503" t="str">
            <v/>
          </cell>
          <cell r="AY1503">
            <v>11</v>
          </cell>
          <cell r="AZ1503">
            <v>10</v>
          </cell>
          <cell r="BA1503">
            <v>5</v>
          </cell>
          <cell r="BB1503">
            <v>8</v>
          </cell>
          <cell r="BC1503">
            <v>2</v>
          </cell>
          <cell r="BD1503">
            <v>2</v>
          </cell>
          <cell r="BE1503">
            <v>2</v>
          </cell>
          <cell r="BG1503" t="str">
            <v>YVCO EDUCATION SAVINGS BUREAU LIMITED</v>
          </cell>
          <cell r="BH1503" t="str">
            <v/>
          </cell>
          <cell r="BI1503" t="str">
            <v/>
          </cell>
          <cell r="BJ1503" t="str">
            <v/>
          </cell>
          <cell r="BK1503" t="str">
            <v/>
          </cell>
          <cell r="BL1503" t="str">
            <v/>
          </cell>
          <cell r="BM1503" t="str">
            <v/>
          </cell>
          <cell r="BN1503" t="str">
            <v/>
          </cell>
          <cell r="BO1503" t="str">
            <v/>
          </cell>
          <cell r="BP1503" t="str">
            <v/>
          </cell>
          <cell r="BQ1503" t="str">
            <v/>
          </cell>
          <cell r="BR1503" t="str">
            <v/>
          </cell>
          <cell r="BS1503" t="str">
            <v/>
          </cell>
          <cell r="BU1503" t="str">
            <v>YVCO EDUCATION SAVINGS BUREAU LIMITED</v>
          </cell>
          <cell r="BV1503" t="str">
            <v/>
          </cell>
          <cell r="BW1503" t="str">
            <v/>
          </cell>
          <cell r="BX1503" t="str">
            <v/>
          </cell>
          <cell r="BY1503">
            <v>15</v>
          </cell>
          <cell r="BZ1503">
            <v>20</v>
          </cell>
          <cell r="CA1503">
            <v>6</v>
          </cell>
          <cell r="CB1503">
            <v>16</v>
          </cell>
          <cell r="CC1503">
            <v>12</v>
          </cell>
          <cell r="CD1503">
            <v>3</v>
          </cell>
          <cell r="CE1503">
            <v>2</v>
          </cell>
          <cell r="CG1503" t="str">
            <v>YVCO EDUCATION SAVINGS BUREAU LIMITED</v>
          </cell>
          <cell r="CH1503" t="str">
            <v/>
          </cell>
          <cell r="CI1503" t="str">
            <v/>
          </cell>
          <cell r="CJ1503" t="str">
            <v/>
          </cell>
          <cell r="CK1503" t="str">
            <v/>
          </cell>
          <cell r="CL1503" t="str">
            <v/>
          </cell>
          <cell r="CM1503" t="str">
            <v/>
          </cell>
          <cell r="CN1503" t="str">
            <v/>
          </cell>
          <cell r="CO1503" t="str">
            <v/>
          </cell>
          <cell r="CP1503" t="str">
            <v/>
          </cell>
          <cell r="CQ1503" t="str">
            <v/>
          </cell>
          <cell r="CR1503" t="str">
            <v/>
          </cell>
          <cell r="CS1503" t="str">
            <v/>
          </cell>
          <cell r="CU1503" t="str">
            <v>YVCO EDUCATION SAVINGS BUREAU LIMITED</v>
          </cell>
          <cell r="CV1503" t="str">
            <v/>
          </cell>
          <cell r="CW1503" t="str">
            <v/>
          </cell>
          <cell r="CX1503" t="str">
            <v/>
          </cell>
          <cell r="CY1503">
            <v>11201</v>
          </cell>
          <cell r="CZ1503">
            <v>3468001</v>
          </cell>
          <cell r="DA1503">
            <v>4645000</v>
          </cell>
          <cell r="DB1503">
            <v>4172250</v>
          </cell>
          <cell r="DC1503">
            <v>1214000</v>
          </cell>
          <cell r="DD1503">
            <v>318250</v>
          </cell>
          <cell r="DE1503">
            <v>392250</v>
          </cell>
          <cell r="DG1503" t="str">
            <v>YVCO EDUCATION SAVINGS BUREAU LIMITED</v>
          </cell>
          <cell r="DH1503" t="str">
            <v/>
          </cell>
          <cell r="DI1503" t="str">
            <v/>
          </cell>
          <cell r="DJ1503" t="str">
            <v/>
          </cell>
          <cell r="DK1503" t="str">
            <v/>
          </cell>
          <cell r="DL1503" t="str">
            <v/>
          </cell>
          <cell r="DM1503" t="str">
            <v/>
          </cell>
          <cell r="DN1503" t="str">
            <v/>
          </cell>
          <cell r="DO1503" t="str">
            <v/>
          </cell>
          <cell r="DP1503" t="str">
            <v/>
          </cell>
          <cell r="DQ1503" t="str">
            <v/>
          </cell>
          <cell r="DR1503" t="str">
            <v/>
          </cell>
          <cell r="DS1503" t="str">
            <v/>
          </cell>
          <cell r="DU1503" t="str">
            <v>YVCO EDUCATION SAVINGS BUREAU LIMITED</v>
          </cell>
          <cell r="DV1503" t="str">
            <v/>
          </cell>
          <cell r="DW1503" t="str">
            <v/>
          </cell>
          <cell r="DX1503" t="str">
            <v/>
          </cell>
          <cell r="DY1503">
            <v>3600</v>
          </cell>
          <cell r="DZ1503">
            <v>20300</v>
          </cell>
          <cell r="EA1503">
            <v>9750</v>
          </cell>
          <cell r="EB1503">
            <v>21600</v>
          </cell>
          <cell r="EC1503">
            <v>15200</v>
          </cell>
          <cell r="ED1503">
            <v>3000</v>
          </cell>
          <cell r="EE1503">
            <v>2800</v>
          </cell>
        </row>
        <row r="1504">
          <cell r="AG1504" t="str">
            <v>ZAM ZAM MILLERS</v>
          </cell>
          <cell r="AH1504" t="str">
            <v/>
          </cell>
          <cell r="AI1504" t="str">
            <v/>
          </cell>
          <cell r="AJ1504" t="str">
            <v/>
          </cell>
          <cell r="AK1504" t="str">
            <v/>
          </cell>
          <cell r="AL1504" t="str">
            <v/>
          </cell>
          <cell r="AM1504" t="str">
            <v/>
          </cell>
          <cell r="AN1504" t="str">
            <v/>
          </cell>
          <cell r="AO1504" t="str">
            <v/>
          </cell>
          <cell r="AP1504" t="str">
            <v/>
          </cell>
          <cell r="AQ1504" t="str">
            <v/>
          </cell>
          <cell r="AR1504" t="str">
            <v/>
          </cell>
          <cell r="AS1504" t="str">
            <v/>
          </cell>
          <cell r="AT1504">
            <v>0</v>
          </cell>
          <cell r="AU1504" t="str">
            <v>ZAM ZAM MILLERS</v>
          </cell>
          <cell r="AV1504" t="str">
            <v/>
          </cell>
          <cell r="AW1504" t="str">
            <v/>
          </cell>
          <cell r="AX1504" t="str">
            <v/>
          </cell>
          <cell r="AY1504" t="str">
            <v/>
          </cell>
          <cell r="AZ1504" t="str">
            <v/>
          </cell>
          <cell r="BA1504" t="str">
            <v/>
          </cell>
          <cell r="BB1504" t="str">
            <v/>
          </cell>
          <cell r="BC1504" t="str">
            <v/>
          </cell>
          <cell r="BD1504" t="str">
            <v/>
          </cell>
          <cell r="BE1504" t="str">
            <v/>
          </cell>
          <cell r="BG1504" t="str">
            <v>ZAM ZAM MILLERS</v>
          </cell>
          <cell r="BH1504" t="str">
            <v/>
          </cell>
          <cell r="BI1504" t="str">
            <v/>
          </cell>
          <cell r="BJ1504" t="str">
            <v/>
          </cell>
          <cell r="BK1504" t="str">
            <v/>
          </cell>
          <cell r="BL1504" t="str">
            <v/>
          </cell>
          <cell r="BM1504" t="str">
            <v/>
          </cell>
          <cell r="BN1504" t="str">
            <v/>
          </cell>
          <cell r="BO1504" t="str">
            <v/>
          </cell>
          <cell r="BP1504" t="str">
            <v/>
          </cell>
          <cell r="BQ1504" t="str">
            <v/>
          </cell>
          <cell r="BR1504" t="str">
            <v/>
          </cell>
          <cell r="BS1504" t="str">
            <v/>
          </cell>
          <cell r="BU1504" t="str">
            <v>ZAM ZAM MILLERS</v>
          </cell>
          <cell r="BV1504" t="str">
            <v/>
          </cell>
          <cell r="BW1504" t="str">
            <v/>
          </cell>
          <cell r="BX1504" t="str">
            <v/>
          </cell>
          <cell r="BY1504" t="str">
            <v/>
          </cell>
          <cell r="BZ1504" t="str">
            <v/>
          </cell>
          <cell r="CA1504" t="str">
            <v/>
          </cell>
          <cell r="CB1504" t="str">
            <v/>
          </cell>
          <cell r="CC1504" t="str">
            <v/>
          </cell>
          <cell r="CD1504" t="str">
            <v/>
          </cell>
          <cell r="CE1504" t="str">
            <v/>
          </cell>
          <cell r="CG1504" t="str">
            <v>ZAM ZAM MILLERS</v>
          </cell>
          <cell r="CH1504" t="str">
            <v/>
          </cell>
          <cell r="CI1504" t="str">
            <v/>
          </cell>
          <cell r="CJ1504" t="str">
            <v/>
          </cell>
          <cell r="CK1504" t="str">
            <v/>
          </cell>
          <cell r="CL1504" t="str">
            <v/>
          </cell>
          <cell r="CM1504" t="str">
            <v/>
          </cell>
          <cell r="CN1504" t="str">
            <v/>
          </cell>
          <cell r="CO1504" t="str">
            <v/>
          </cell>
          <cell r="CP1504" t="str">
            <v/>
          </cell>
          <cell r="CQ1504" t="str">
            <v/>
          </cell>
          <cell r="CR1504" t="str">
            <v/>
          </cell>
          <cell r="CS1504" t="str">
            <v/>
          </cell>
          <cell r="CU1504" t="str">
            <v>ZAM ZAM MILLERS</v>
          </cell>
          <cell r="CV1504" t="str">
            <v/>
          </cell>
          <cell r="CW1504" t="str">
            <v/>
          </cell>
          <cell r="CX1504" t="str">
            <v/>
          </cell>
          <cell r="CY1504" t="str">
            <v/>
          </cell>
          <cell r="CZ1504" t="str">
            <v/>
          </cell>
          <cell r="DA1504" t="str">
            <v/>
          </cell>
          <cell r="DB1504" t="str">
            <v/>
          </cell>
          <cell r="DC1504" t="str">
            <v/>
          </cell>
          <cell r="DD1504" t="str">
            <v/>
          </cell>
          <cell r="DE1504" t="str">
            <v/>
          </cell>
          <cell r="DG1504" t="str">
            <v>ZAM ZAM MILLERS</v>
          </cell>
          <cell r="DH1504" t="str">
            <v/>
          </cell>
          <cell r="DI1504" t="str">
            <v/>
          </cell>
          <cell r="DJ1504" t="str">
            <v/>
          </cell>
          <cell r="DK1504" t="str">
            <v/>
          </cell>
          <cell r="DL1504" t="str">
            <v/>
          </cell>
          <cell r="DM1504" t="str">
            <v/>
          </cell>
          <cell r="DN1504" t="str">
            <v/>
          </cell>
          <cell r="DO1504" t="str">
            <v/>
          </cell>
          <cell r="DP1504" t="str">
            <v/>
          </cell>
          <cell r="DQ1504" t="str">
            <v/>
          </cell>
          <cell r="DR1504" t="str">
            <v/>
          </cell>
          <cell r="DS1504" t="str">
            <v/>
          </cell>
          <cell r="DU1504" t="str">
            <v>ZAM ZAM MILLERS</v>
          </cell>
          <cell r="DV1504" t="str">
            <v/>
          </cell>
          <cell r="DW1504" t="str">
            <v/>
          </cell>
          <cell r="DX1504" t="str">
            <v/>
          </cell>
          <cell r="DY1504" t="str">
            <v/>
          </cell>
          <cell r="DZ1504" t="str">
            <v/>
          </cell>
          <cell r="EA1504" t="str">
            <v/>
          </cell>
          <cell r="EB1504" t="str">
            <v/>
          </cell>
          <cell r="EC1504" t="str">
            <v/>
          </cell>
          <cell r="ED1504" t="str">
            <v/>
          </cell>
          <cell r="EE1504" t="str">
            <v/>
          </cell>
        </row>
        <row r="1505">
          <cell r="AG1505" t="str">
            <v>ZEBRA TELECOM</v>
          </cell>
          <cell r="AH1505" t="str">
            <v/>
          </cell>
          <cell r="AI1505" t="str">
            <v/>
          </cell>
          <cell r="AJ1505" t="str">
            <v/>
          </cell>
          <cell r="AK1505" t="str">
            <v/>
          </cell>
          <cell r="AL1505" t="str">
            <v/>
          </cell>
          <cell r="AM1505" t="str">
            <v/>
          </cell>
          <cell r="AN1505" t="str">
            <v/>
          </cell>
          <cell r="AO1505" t="str">
            <v/>
          </cell>
          <cell r="AP1505" t="str">
            <v/>
          </cell>
          <cell r="AQ1505" t="str">
            <v/>
          </cell>
          <cell r="AR1505" t="str">
            <v/>
          </cell>
          <cell r="AS1505" t="str">
            <v/>
          </cell>
          <cell r="AT1505">
            <v>0</v>
          </cell>
          <cell r="AU1505" t="str">
            <v>ZEBRA TELECOM</v>
          </cell>
          <cell r="AV1505" t="str">
            <v/>
          </cell>
          <cell r="AW1505" t="str">
            <v/>
          </cell>
          <cell r="AX1505" t="str">
            <v/>
          </cell>
          <cell r="AY1505" t="str">
            <v/>
          </cell>
          <cell r="AZ1505" t="str">
            <v/>
          </cell>
          <cell r="BA1505" t="str">
            <v/>
          </cell>
          <cell r="BB1505" t="str">
            <v/>
          </cell>
          <cell r="BC1505" t="str">
            <v/>
          </cell>
          <cell r="BD1505" t="str">
            <v/>
          </cell>
          <cell r="BE1505" t="str">
            <v/>
          </cell>
          <cell r="BG1505" t="str">
            <v>ZEBRA TELECOM</v>
          </cell>
          <cell r="BH1505" t="str">
            <v/>
          </cell>
          <cell r="BI1505" t="str">
            <v/>
          </cell>
          <cell r="BJ1505" t="str">
            <v/>
          </cell>
          <cell r="BK1505" t="str">
            <v/>
          </cell>
          <cell r="BL1505" t="str">
            <v/>
          </cell>
          <cell r="BM1505" t="str">
            <v/>
          </cell>
          <cell r="BN1505" t="str">
            <v/>
          </cell>
          <cell r="BO1505" t="str">
            <v/>
          </cell>
          <cell r="BP1505" t="str">
            <v/>
          </cell>
          <cell r="BQ1505" t="str">
            <v/>
          </cell>
          <cell r="BR1505" t="str">
            <v/>
          </cell>
          <cell r="BS1505" t="str">
            <v/>
          </cell>
          <cell r="BU1505" t="str">
            <v>ZEBRA TELECOM</v>
          </cell>
          <cell r="BV1505" t="str">
            <v/>
          </cell>
          <cell r="BW1505" t="str">
            <v/>
          </cell>
          <cell r="BX1505" t="str">
            <v/>
          </cell>
          <cell r="BY1505" t="str">
            <v/>
          </cell>
          <cell r="BZ1505" t="str">
            <v/>
          </cell>
          <cell r="CA1505" t="str">
            <v/>
          </cell>
          <cell r="CB1505" t="str">
            <v/>
          </cell>
          <cell r="CC1505" t="str">
            <v/>
          </cell>
          <cell r="CD1505" t="str">
            <v/>
          </cell>
          <cell r="CE1505" t="str">
            <v/>
          </cell>
          <cell r="CG1505" t="str">
            <v>ZEBRA TELECOM</v>
          </cell>
          <cell r="CH1505" t="str">
            <v/>
          </cell>
          <cell r="CI1505" t="str">
            <v/>
          </cell>
          <cell r="CJ1505" t="str">
            <v/>
          </cell>
          <cell r="CK1505" t="str">
            <v/>
          </cell>
          <cell r="CL1505" t="str">
            <v/>
          </cell>
          <cell r="CM1505" t="str">
            <v/>
          </cell>
          <cell r="CN1505" t="str">
            <v/>
          </cell>
          <cell r="CO1505" t="str">
            <v/>
          </cell>
          <cell r="CP1505" t="str">
            <v/>
          </cell>
          <cell r="CQ1505" t="str">
            <v/>
          </cell>
          <cell r="CR1505" t="str">
            <v/>
          </cell>
          <cell r="CS1505" t="str">
            <v/>
          </cell>
          <cell r="CU1505" t="str">
            <v>ZEBRA TELECOM</v>
          </cell>
          <cell r="CV1505" t="str">
            <v/>
          </cell>
          <cell r="CW1505" t="str">
            <v/>
          </cell>
          <cell r="CX1505" t="str">
            <v/>
          </cell>
          <cell r="CY1505" t="str">
            <v/>
          </cell>
          <cell r="CZ1505" t="str">
            <v/>
          </cell>
          <cell r="DA1505" t="str">
            <v/>
          </cell>
          <cell r="DB1505" t="str">
            <v/>
          </cell>
          <cell r="DC1505" t="str">
            <v/>
          </cell>
          <cell r="DD1505" t="str">
            <v/>
          </cell>
          <cell r="DE1505" t="str">
            <v/>
          </cell>
          <cell r="DG1505" t="str">
            <v>ZEBRA TELECOM</v>
          </cell>
          <cell r="DH1505" t="str">
            <v/>
          </cell>
          <cell r="DI1505" t="str">
            <v/>
          </cell>
          <cell r="DJ1505" t="str">
            <v/>
          </cell>
          <cell r="DK1505" t="str">
            <v/>
          </cell>
          <cell r="DL1505" t="str">
            <v/>
          </cell>
          <cell r="DM1505" t="str">
            <v/>
          </cell>
          <cell r="DN1505" t="str">
            <v/>
          </cell>
          <cell r="DO1505" t="str">
            <v/>
          </cell>
          <cell r="DP1505" t="str">
            <v/>
          </cell>
          <cell r="DQ1505" t="str">
            <v/>
          </cell>
          <cell r="DR1505" t="str">
            <v/>
          </cell>
          <cell r="DS1505" t="str">
            <v/>
          </cell>
          <cell r="DU1505" t="str">
            <v>ZEBRA TELECOM</v>
          </cell>
          <cell r="DV1505" t="str">
            <v/>
          </cell>
          <cell r="DW1505" t="str">
            <v/>
          </cell>
          <cell r="DX1505" t="str">
            <v/>
          </cell>
          <cell r="DY1505" t="str">
            <v/>
          </cell>
          <cell r="DZ1505" t="str">
            <v/>
          </cell>
          <cell r="EA1505" t="str">
            <v/>
          </cell>
          <cell r="EB1505" t="str">
            <v/>
          </cell>
          <cell r="EC1505" t="str">
            <v/>
          </cell>
          <cell r="ED1505" t="str">
            <v/>
          </cell>
          <cell r="EE1505" t="str">
            <v/>
          </cell>
        </row>
        <row r="1506">
          <cell r="AG1506" t="str">
            <v>ZEBRA TELECOM(DST)MBALE</v>
          </cell>
          <cell r="AH1506" t="str">
            <v/>
          </cell>
          <cell r="AI1506" t="str">
            <v/>
          </cell>
          <cell r="AJ1506" t="str">
            <v/>
          </cell>
          <cell r="AK1506" t="str">
            <v/>
          </cell>
          <cell r="AL1506" t="str">
            <v/>
          </cell>
          <cell r="AM1506" t="str">
            <v/>
          </cell>
          <cell r="AN1506" t="str">
            <v/>
          </cell>
          <cell r="AO1506" t="str">
            <v/>
          </cell>
          <cell r="AP1506" t="str">
            <v/>
          </cell>
          <cell r="AQ1506" t="str">
            <v/>
          </cell>
          <cell r="AR1506" t="str">
            <v/>
          </cell>
          <cell r="AS1506" t="str">
            <v/>
          </cell>
          <cell r="AT1506">
            <v>0</v>
          </cell>
          <cell r="AU1506" t="str">
            <v>ZEBRA TELECOM(DST)MBALE</v>
          </cell>
          <cell r="AV1506" t="str">
            <v/>
          </cell>
          <cell r="AW1506" t="str">
            <v/>
          </cell>
          <cell r="AX1506" t="str">
            <v/>
          </cell>
          <cell r="AY1506" t="str">
            <v/>
          </cell>
          <cell r="AZ1506" t="str">
            <v/>
          </cell>
          <cell r="BA1506" t="str">
            <v/>
          </cell>
          <cell r="BB1506" t="str">
            <v/>
          </cell>
          <cell r="BC1506" t="str">
            <v/>
          </cell>
          <cell r="BD1506" t="str">
            <v/>
          </cell>
          <cell r="BE1506" t="str">
            <v/>
          </cell>
          <cell r="BG1506" t="str">
            <v>ZEBRA TELECOM(DST)MBALE</v>
          </cell>
          <cell r="BH1506" t="str">
            <v/>
          </cell>
          <cell r="BI1506" t="str">
            <v/>
          </cell>
          <cell r="BJ1506" t="str">
            <v/>
          </cell>
          <cell r="BK1506" t="str">
            <v/>
          </cell>
          <cell r="BL1506" t="str">
            <v/>
          </cell>
          <cell r="BM1506" t="str">
            <v/>
          </cell>
          <cell r="BN1506" t="str">
            <v/>
          </cell>
          <cell r="BO1506" t="str">
            <v/>
          </cell>
          <cell r="BP1506" t="str">
            <v/>
          </cell>
          <cell r="BQ1506" t="str">
            <v/>
          </cell>
          <cell r="BR1506" t="str">
            <v/>
          </cell>
          <cell r="BS1506" t="str">
            <v/>
          </cell>
          <cell r="BU1506" t="str">
            <v>ZEBRA TELECOM(DST)MBALE</v>
          </cell>
          <cell r="BV1506" t="str">
            <v/>
          </cell>
          <cell r="BW1506" t="str">
            <v/>
          </cell>
          <cell r="BX1506" t="str">
            <v/>
          </cell>
          <cell r="BY1506" t="str">
            <v/>
          </cell>
          <cell r="BZ1506" t="str">
            <v/>
          </cell>
          <cell r="CA1506" t="str">
            <v/>
          </cell>
          <cell r="CB1506" t="str">
            <v/>
          </cell>
          <cell r="CC1506" t="str">
            <v/>
          </cell>
          <cell r="CD1506" t="str">
            <v/>
          </cell>
          <cell r="CE1506" t="str">
            <v/>
          </cell>
          <cell r="CG1506" t="str">
            <v>ZEBRA TELECOM(DST)MBALE</v>
          </cell>
          <cell r="CH1506" t="str">
            <v/>
          </cell>
          <cell r="CI1506" t="str">
            <v/>
          </cell>
          <cell r="CJ1506" t="str">
            <v/>
          </cell>
          <cell r="CK1506" t="str">
            <v/>
          </cell>
          <cell r="CL1506" t="str">
            <v/>
          </cell>
          <cell r="CM1506" t="str">
            <v/>
          </cell>
          <cell r="CN1506" t="str">
            <v/>
          </cell>
          <cell r="CO1506" t="str">
            <v/>
          </cell>
          <cell r="CP1506" t="str">
            <v/>
          </cell>
          <cell r="CQ1506" t="str">
            <v/>
          </cell>
          <cell r="CR1506" t="str">
            <v/>
          </cell>
          <cell r="CS1506" t="str">
            <v/>
          </cell>
          <cell r="CU1506" t="str">
            <v>ZEBRA TELECOM(DST)MBALE</v>
          </cell>
          <cell r="CV1506" t="str">
            <v/>
          </cell>
          <cell r="CW1506" t="str">
            <v/>
          </cell>
          <cell r="CX1506" t="str">
            <v/>
          </cell>
          <cell r="CY1506" t="str">
            <v/>
          </cell>
          <cell r="CZ1506" t="str">
            <v/>
          </cell>
          <cell r="DA1506" t="str">
            <v/>
          </cell>
          <cell r="DB1506" t="str">
            <v/>
          </cell>
          <cell r="DC1506" t="str">
            <v/>
          </cell>
          <cell r="DD1506" t="str">
            <v/>
          </cell>
          <cell r="DE1506" t="str">
            <v/>
          </cell>
          <cell r="DG1506" t="str">
            <v>ZEBRA TELECOM(DST)MBALE</v>
          </cell>
          <cell r="DH1506" t="str">
            <v/>
          </cell>
          <cell r="DI1506" t="str">
            <v/>
          </cell>
          <cell r="DJ1506" t="str">
            <v/>
          </cell>
          <cell r="DK1506" t="str">
            <v/>
          </cell>
          <cell r="DL1506" t="str">
            <v/>
          </cell>
          <cell r="DM1506" t="str">
            <v/>
          </cell>
          <cell r="DN1506" t="str">
            <v/>
          </cell>
          <cell r="DO1506" t="str">
            <v/>
          </cell>
          <cell r="DP1506" t="str">
            <v/>
          </cell>
          <cell r="DQ1506" t="str">
            <v/>
          </cell>
          <cell r="DR1506" t="str">
            <v/>
          </cell>
          <cell r="DS1506" t="str">
            <v/>
          </cell>
          <cell r="DU1506" t="str">
            <v>ZEBRA TELECOM(DST)MBALE</v>
          </cell>
          <cell r="DV1506" t="str">
            <v/>
          </cell>
          <cell r="DW1506" t="str">
            <v/>
          </cell>
          <cell r="DX1506" t="str">
            <v/>
          </cell>
          <cell r="DY1506" t="str">
            <v/>
          </cell>
          <cell r="DZ1506" t="str">
            <v/>
          </cell>
          <cell r="EA1506" t="str">
            <v/>
          </cell>
          <cell r="EB1506" t="str">
            <v/>
          </cell>
          <cell r="EC1506" t="str">
            <v/>
          </cell>
          <cell r="ED1506" t="str">
            <v/>
          </cell>
          <cell r="EE1506" t="str">
            <v/>
          </cell>
        </row>
        <row r="1507">
          <cell r="AG1507" t="str">
            <v>ZERACOM LTD</v>
          </cell>
          <cell r="AH1507" t="str">
            <v/>
          </cell>
          <cell r="AI1507" t="str">
            <v/>
          </cell>
          <cell r="AJ1507" t="str">
            <v/>
          </cell>
          <cell r="AK1507" t="str">
            <v/>
          </cell>
          <cell r="AL1507" t="str">
            <v/>
          </cell>
          <cell r="AM1507" t="str">
            <v/>
          </cell>
          <cell r="AN1507" t="str">
            <v/>
          </cell>
          <cell r="AO1507" t="str">
            <v/>
          </cell>
          <cell r="AP1507" t="str">
            <v/>
          </cell>
          <cell r="AQ1507" t="str">
            <v/>
          </cell>
          <cell r="AR1507" t="str">
            <v/>
          </cell>
          <cell r="AS1507" t="str">
            <v/>
          </cell>
          <cell r="AT1507">
            <v>0</v>
          </cell>
          <cell r="AU1507" t="str">
            <v>ZERACOM LTD</v>
          </cell>
          <cell r="AV1507" t="str">
            <v/>
          </cell>
          <cell r="AW1507" t="str">
            <v/>
          </cell>
          <cell r="AX1507" t="str">
            <v/>
          </cell>
          <cell r="AY1507" t="str">
            <v/>
          </cell>
          <cell r="AZ1507" t="str">
            <v/>
          </cell>
          <cell r="BA1507" t="str">
            <v/>
          </cell>
          <cell r="BB1507" t="str">
            <v/>
          </cell>
          <cell r="BC1507" t="str">
            <v/>
          </cell>
          <cell r="BD1507" t="str">
            <v/>
          </cell>
          <cell r="BE1507" t="str">
            <v/>
          </cell>
          <cell r="BG1507" t="str">
            <v>ZERACOM LTD</v>
          </cell>
          <cell r="BH1507" t="str">
            <v/>
          </cell>
          <cell r="BI1507" t="str">
            <v/>
          </cell>
          <cell r="BJ1507" t="str">
            <v/>
          </cell>
          <cell r="BK1507" t="str">
            <v/>
          </cell>
          <cell r="BL1507" t="str">
            <v/>
          </cell>
          <cell r="BM1507" t="str">
            <v/>
          </cell>
          <cell r="BN1507" t="str">
            <v/>
          </cell>
          <cell r="BO1507" t="str">
            <v/>
          </cell>
          <cell r="BP1507" t="str">
            <v/>
          </cell>
          <cell r="BQ1507" t="str">
            <v/>
          </cell>
          <cell r="BR1507" t="str">
            <v/>
          </cell>
          <cell r="BS1507" t="str">
            <v/>
          </cell>
          <cell r="BU1507" t="str">
            <v>ZERACOM LTD</v>
          </cell>
          <cell r="BV1507" t="str">
            <v/>
          </cell>
          <cell r="BW1507" t="str">
            <v/>
          </cell>
          <cell r="BX1507" t="str">
            <v/>
          </cell>
          <cell r="BY1507" t="str">
            <v/>
          </cell>
          <cell r="BZ1507" t="str">
            <v/>
          </cell>
          <cell r="CA1507" t="str">
            <v/>
          </cell>
          <cell r="CB1507" t="str">
            <v/>
          </cell>
          <cell r="CC1507" t="str">
            <v/>
          </cell>
          <cell r="CD1507" t="str">
            <v/>
          </cell>
          <cell r="CE1507" t="str">
            <v/>
          </cell>
          <cell r="CG1507" t="str">
            <v>ZERACOM LTD</v>
          </cell>
          <cell r="CH1507" t="str">
            <v/>
          </cell>
          <cell r="CI1507" t="str">
            <v/>
          </cell>
          <cell r="CJ1507" t="str">
            <v/>
          </cell>
          <cell r="CK1507" t="str">
            <v/>
          </cell>
          <cell r="CL1507" t="str">
            <v/>
          </cell>
          <cell r="CM1507" t="str">
            <v/>
          </cell>
          <cell r="CN1507" t="str">
            <v/>
          </cell>
          <cell r="CO1507" t="str">
            <v/>
          </cell>
          <cell r="CP1507" t="str">
            <v/>
          </cell>
          <cell r="CQ1507" t="str">
            <v/>
          </cell>
          <cell r="CR1507" t="str">
            <v/>
          </cell>
          <cell r="CS1507" t="str">
            <v/>
          </cell>
          <cell r="CU1507" t="str">
            <v>ZERACOM LTD</v>
          </cell>
          <cell r="CV1507" t="str">
            <v/>
          </cell>
          <cell r="CW1507" t="str">
            <v/>
          </cell>
          <cell r="CX1507" t="str">
            <v/>
          </cell>
          <cell r="CY1507" t="str">
            <v/>
          </cell>
          <cell r="CZ1507" t="str">
            <v/>
          </cell>
          <cell r="DA1507" t="str">
            <v/>
          </cell>
          <cell r="DB1507" t="str">
            <v/>
          </cell>
          <cell r="DC1507" t="str">
            <v/>
          </cell>
          <cell r="DD1507" t="str">
            <v/>
          </cell>
          <cell r="DE1507" t="str">
            <v/>
          </cell>
          <cell r="DG1507" t="str">
            <v>ZERACOM LTD</v>
          </cell>
          <cell r="DH1507" t="str">
            <v/>
          </cell>
          <cell r="DI1507" t="str">
            <v/>
          </cell>
          <cell r="DJ1507" t="str">
            <v/>
          </cell>
          <cell r="DK1507" t="str">
            <v/>
          </cell>
          <cell r="DL1507" t="str">
            <v/>
          </cell>
          <cell r="DM1507" t="str">
            <v/>
          </cell>
          <cell r="DN1507" t="str">
            <v/>
          </cell>
          <cell r="DO1507" t="str">
            <v/>
          </cell>
          <cell r="DP1507" t="str">
            <v/>
          </cell>
          <cell r="DQ1507" t="str">
            <v/>
          </cell>
          <cell r="DR1507" t="str">
            <v/>
          </cell>
          <cell r="DS1507" t="str">
            <v/>
          </cell>
          <cell r="DU1507" t="str">
            <v>ZERACOM LTD</v>
          </cell>
          <cell r="DV1507" t="str">
            <v/>
          </cell>
          <cell r="DW1507" t="str">
            <v/>
          </cell>
          <cell r="DX1507" t="str">
            <v/>
          </cell>
          <cell r="DY1507" t="str">
            <v/>
          </cell>
          <cell r="DZ1507" t="str">
            <v/>
          </cell>
          <cell r="EA1507" t="str">
            <v/>
          </cell>
          <cell r="EB1507" t="str">
            <v/>
          </cell>
          <cell r="EC1507" t="str">
            <v/>
          </cell>
          <cell r="ED1507" t="str">
            <v/>
          </cell>
          <cell r="EE1507" t="str">
            <v/>
          </cell>
        </row>
        <row r="1508">
          <cell r="AG1508" t="str">
            <v>ZILLION TECHNOLOGIES</v>
          </cell>
          <cell r="AH1508" t="str">
            <v/>
          </cell>
          <cell r="AI1508" t="str">
            <v/>
          </cell>
          <cell r="AJ1508" t="str">
            <v/>
          </cell>
          <cell r="AK1508" t="str">
            <v/>
          </cell>
          <cell r="AL1508" t="str">
            <v/>
          </cell>
          <cell r="AM1508" t="str">
            <v/>
          </cell>
          <cell r="AN1508" t="str">
            <v/>
          </cell>
          <cell r="AO1508" t="str">
            <v/>
          </cell>
          <cell r="AP1508" t="str">
            <v/>
          </cell>
          <cell r="AQ1508" t="str">
            <v/>
          </cell>
          <cell r="AR1508" t="str">
            <v/>
          </cell>
          <cell r="AS1508" t="str">
            <v/>
          </cell>
          <cell r="AT1508">
            <v>0</v>
          </cell>
          <cell r="AU1508" t="str">
            <v>ZILLION TECHNOLOGIES</v>
          </cell>
          <cell r="AV1508" t="str">
            <v/>
          </cell>
          <cell r="AW1508" t="str">
            <v/>
          </cell>
          <cell r="AX1508" t="str">
            <v/>
          </cell>
          <cell r="AY1508" t="str">
            <v/>
          </cell>
          <cell r="AZ1508" t="str">
            <v/>
          </cell>
          <cell r="BA1508" t="str">
            <v/>
          </cell>
          <cell r="BB1508" t="str">
            <v/>
          </cell>
          <cell r="BC1508" t="str">
            <v/>
          </cell>
          <cell r="BD1508" t="str">
            <v/>
          </cell>
          <cell r="BE1508" t="str">
            <v/>
          </cell>
          <cell r="BG1508" t="str">
            <v>ZILLION TECHNOLOGIES</v>
          </cell>
          <cell r="BH1508" t="str">
            <v/>
          </cell>
          <cell r="BI1508" t="str">
            <v/>
          </cell>
          <cell r="BJ1508" t="str">
            <v/>
          </cell>
          <cell r="BK1508" t="str">
            <v/>
          </cell>
          <cell r="BL1508" t="str">
            <v/>
          </cell>
          <cell r="BM1508" t="str">
            <v/>
          </cell>
          <cell r="BN1508" t="str">
            <v/>
          </cell>
          <cell r="BO1508" t="str">
            <v/>
          </cell>
          <cell r="BP1508" t="str">
            <v/>
          </cell>
          <cell r="BQ1508" t="str">
            <v/>
          </cell>
          <cell r="BR1508" t="str">
            <v/>
          </cell>
          <cell r="BS1508" t="str">
            <v/>
          </cell>
          <cell r="BU1508" t="str">
            <v>ZILLION TECHNOLOGIES</v>
          </cell>
          <cell r="BV1508" t="str">
            <v/>
          </cell>
          <cell r="BW1508" t="str">
            <v/>
          </cell>
          <cell r="BX1508" t="str">
            <v/>
          </cell>
          <cell r="BY1508" t="str">
            <v/>
          </cell>
          <cell r="BZ1508" t="str">
            <v/>
          </cell>
          <cell r="CA1508" t="str">
            <v/>
          </cell>
          <cell r="CB1508" t="str">
            <v/>
          </cell>
          <cell r="CC1508" t="str">
            <v/>
          </cell>
          <cell r="CD1508" t="str">
            <v/>
          </cell>
          <cell r="CE1508" t="str">
            <v/>
          </cell>
          <cell r="CG1508" t="str">
            <v>ZILLION TECHNOLOGIES</v>
          </cell>
          <cell r="CH1508" t="str">
            <v/>
          </cell>
          <cell r="CI1508" t="str">
            <v/>
          </cell>
          <cell r="CJ1508" t="str">
            <v/>
          </cell>
          <cell r="CK1508" t="str">
            <v/>
          </cell>
          <cell r="CL1508" t="str">
            <v/>
          </cell>
          <cell r="CM1508" t="str">
            <v/>
          </cell>
          <cell r="CN1508" t="str">
            <v/>
          </cell>
          <cell r="CO1508" t="str">
            <v/>
          </cell>
          <cell r="CP1508" t="str">
            <v/>
          </cell>
          <cell r="CQ1508" t="str">
            <v/>
          </cell>
          <cell r="CR1508" t="str">
            <v/>
          </cell>
          <cell r="CS1508" t="str">
            <v/>
          </cell>
          <cell r="CU1508" t="str">
            <v>ZILLION TECHNOLOGIES</v>
          </cell>
          <cell r="CV1508" t="str">
            <v/>
          </cell>
          <cell r="CW1508" t="str">
            <v/>
          </cell>
          <cell r="CX1508" t="str">
            <v/>
          </cell>
          <cell r="CY1508" t="str">
            <v/>
          </cell>
          <cell r="CZ1508" t="str">
            <v/>
          </cell>
          <cell r="DA1508" t="str">
            <v/>
          </cell>
          <cell r="DB1508" t="str">
            <v/>
          </cell>
          <cell r="DC1508" t="str">
            <v/>
          </cell>
          <cell r="DD1508" t="str">
            <v/>
          </cell>
          <cell r="DE1508" t="str">
            <v/>
          </cell>
          <cell r="DG1508" t="str">
            <v>ZILLION TECHNOLOGIES</v>
          </cell>
          <cell r="DH1508" t="str">
            <v/>
          </cell>
          <cell r="DI1508" t="str">
            <v/>
          </cell>
          <cell r="DJ1508" t="str">
            <v/>
          </cell>
          <cell r="DK1508" t="str">
            <v/>
          </cell>
          <cell r="DL1508" t="str">
            <v/>
          </cell>
          <cell r="DM1508" t="str">
            <v/>
          </cell>
          <cell r="DN1508" t="str">
            <v/>
          </cell>
          <cell r="DO1508" t="str">
            <v/>
          </cell>
          <cell r="DP1508" t="str">
            <v/>
          </cell>
          <cell r="DQ1508" t="str">
            <v/>
          </cell>
          <cell r="DR1508" t="str">
            <v/>
          </cell>
          <cell r="DS1508" t="str">
            <v/>
          </cell>
          <cell r="DU1508" t="str">
            <v>ZILLION TECHNOLOGIES</v>
          </cell>
          <cell r="DV1508" t="str">
            <v/>
          </cell>
          <cell r="DW1508" t="str">
            <v/>
          </cell>
          <cell r="DX1508" t="str">
            <v/>
          </cell>
          <cell r="DY1508" t="str">
            <v/>
          </cell>
          <cell r="DZ1508" t="str">
            <v/>
          </cell>
          <cell r="EA1508" t="str">
            <v/>
          </cell>
          <cell r="EB1508" t="str">
            <v/>
          </cell>
          <cell r="EC1508" t="str">
            <v/>
          </cell>
          <cell r="ED1508" t="str">
            <v/>
          </cell>
          <cell r="EE1508" t="str">
            <v/>
          </cell>
        </row>
        <row r="1509">
          <cell r="AG1509" t="str">
            <v>ZINDA CHRISTOPHER MUKALAZI TECHNICIAN</v>
          </cell>
          <cell r="AH1509" t="str">
            <v/>
          </cell>
          <cell r="AI1509" t="str">
            <v/>
          </cell>
          <cell r="AJ1509" t="str">
            <v/>
          </cell>
          <cell r="AK1509" t="str">
            <v/>
          </cell>
          <cell r="AL1509" t="str">
            <v/>
          </cell>
          <cell r="AM1509" t="str">
            <v/>
          </cell>
          <cell r="AN1509" t="str">
            <v/>
          </cell>
          <cell r="AO1509" t="str">
            <v/>
          </cell>
          <cell r="AP1509" t="str">
            <v/>
          </cell>
          <cell r="AQ1509" t="str">
            <v/>
          </cell>
          <cell r="AR1509" t="str">
            <v/>
          </cell>
          <cell r="AS1509" t="str">
            <v/>
          </cell>
          <cell r="AT1509">
            <v>0</v>
          </cell>
          <cell r="AU1509" t="str">
            <v>ZINDA CHRISTOPHER MUKALAZI TECHNICIAN</v>
          </cell>
          <cell r="AV1509" t="str">
            <v/>
          </cell>
          <cell r="AW1509" t="str">
            <v/>
          </cell>
          <cell r="AX1509" t="str">
            <v/>
          </cell>
          <cell r="AY1509" t="str">
            <v/>
          </cell>
          <cell r="AZ1509" t="str">
            <v/>
          </cell>
          <cell r="BA1509" t="str">
            <v/>
          </cell>
          <cell r="BB1509" t="str">
            <v/>
          </cell>
          <cell r="BC1509" t="str">
            <v/>
          </cell>
          <cell r="BD1509" t="str">
            <v/>
          </cell>
          <cell r="BE1509" t="str">
            <v/>
          </cell>
          <cell r="BG1509" t="str">
            <v>ZINDA CHRISTOPHER MUKALAZI TECHNICIAN</v>
          </cell>
          <cell r="BH1509" t="str">
            <v/>
          </cell>
          <cell r="BI1509" t="str">
            <v/>
          </cell>
          <cell r="BJ1509" t="str">
            <v/>
          </cell>
          <cell r="BK1509" t="str">
            <v/>
          </cell>
          <cell r="BL1509" t="str">
            <v/>
          </cell>
          <cell r="BM1509" t="str">
            <v/>
          </cell>
          <cell r="BN1509" t="str">
            <v/>
          </cell>
          <cell r="BO1509" t="str">
            <v/>
          </cell>
          <cell r="BP1509" t="str">
            <v/>
          </cell>
          <cell r="BQ1509" t="str">
            <v/>
          </cell>
          <cell r="BR1509" t="str">
            <v/>
          </cell>
          <cell r="BS1509" t="str">
            <v/>
          </cell>
          <cell r="BU1509" t="str">
            <v>ZINDA CHRISTOPHER MUKALAZI TECHNICIAN</v>
          </cell>
          <cell r="BV1509" t="str">
            <v/>
          </cell>
          <cell r="BW1509" t="str">
            <v/>
          </cell>
          <cell r="BX1509" t="str">
            <v/>
          </cell>
          <cell r="BY1509" t="str">
            <v/>
          </cell>
          <cell r="BZ1509" t="str">
            <v/>
          </cell>
          <cell r="CA1509" t="str">
            <v/>
          </cell>
          <cell r="CB1509" t="str">
            <v/>
          </cell>
          <cell r="CC1509" t="str">
            <v/>
          </cell>
          <cell r="CD1509" t="str">
            <v/>
          </cell>
          <cell r="CE1509" t="str">
            <v/>
          </cell>
          <cell r="CG1509" t="str">
            <v>ZINDA CHRISTOPHER MUKALAZI TECHNICIAN</v>
          </cell>
          <cell r="CH1509" t="str">
            <v/>
          </cell>
          <cell r="CI1509" t="str">
            <v/>
          </cell>
          <cell r="CJ1509" t="str">
            <v/>
          </cell>
          <cell r="CK1509" t="str">
            <v/>
          </cell>
          <cell r="CL1509" t="str">
            <v/>
          </cell>
          <cell r="CM1509" t="str">
            <v/>
          </cell>
          <cell r="CN1509" t="str">
            <v/>
          </cell>
          <cell r="CO1509" t="str">
            <v/>
          </cell>
          <cell r="CP1509" t="str">
            <v/>
          </cell>
          <cell r="CQ1509" t="str">
            <v/>
          </cell>
          <cell r="CR1509" t="str">
            <v/>
          </cell>
          <cell r="CS1509" t="str">
            <v/>
          </cell>
          <cell r="CU1509" t="str">
            <v>ZINDA CHRISTOPHER MUKALAZI TECHNICIAN</v>
          </cell>
          <cell r="CV1509" t="str">
            <v/>
          </cell>
          <cell r="CW1509" t="str">
            <v/>
          </cell>
          <cell r="CX1509" t="str">
            <v/>
          </cell>
          <cell r="CY1509" t="str">
            <v/>
          </cell>
          <cell r="CZ1509" t="str">
            <v/>
          </cell>
          <cell r="DA1509" t="str">
            <v/>
          </cell>
          <cell r="DB1509" t="str">
            <v/>
          </cell>
          <cell r="DC1509" t="str">
            <v/>
          </cell>
          <cell r="DD1509" t="str">
            <v/>
          </cell>
          <cell r="DE1509" t="str">
            <v/>
          </cell>
          <cell r="DG1509" t="str">
            <v>ZINDA CHRISTOPHER MUKALAZI TECHNICIAN</v>
          </cell>
          <cell r="DH1509" t="str">
            <v/>
          </cell>
          <cell r="DI1509" t="str">
            <v/>
          </cell>
          <cell r="DJ1509" t="str">
            <v/>
          </cell>
          <cell r="DK1509" t="str">
            <v/>
          </cell>
          <cell r="DL1509" t="str">
            <v/>
          </cell>
          <cell r="DM1509" t="str">
            <v/>
          </cell>
          <cell r="DN1509" t="str">
            <v/>
          </cell>
          <cell r="DO1509" t="str">
            <v/>
          </cell>
          <cell r="DP1509" t="str">
            <v/>
          </cell>
          <cell r="DQ1509" t="str">
            <v/>
          </cell>
          <cell r="DR1509" t="str">
            <v/>
          </cell>
          <cell r="DS1509" t="str">
            <v/>
          </cell>
          <cell r="DU1509" t="str">
            <v>ZINDA CHRISTOPHER MUKALAZI TECHNICIAN</v>
          </cell>
          <cell r="DV1509" t="str">
            <v/>
          </cell>
          <cell r="DW1509" t="str">
            <v/>
          </cell>
          <cell r="DX1509" t="str">
            <v/>
          </cell>
          <cell r="DY1509" t="str">
            <v/>
          </cell>
          <cell r="DZ1509" t="str">
            <v/>
          </cell>
          <cell r="EA1509" t="str">
            <v/>
          </cell>
          <cell r="EB1509" t="str">
            <v/>
          </cell>
          <cell r="EC1509" t="str">
            <v/>
          </cell>
          <cell r="ED1509" t="str">
            <v/>
          </cell>
          <cell r="EE1509" t="str">
            <v/>
          </cell>
        </row>
        <row r="1510">
          <cell r="AG1510" t="str">
            <v>ZUKU TV</v>
          </cell>
          <cell r="AH1510" t="str">
            <v/>
          </cell>
          <cell r="AI1510">
            <v>1127</v>
          </cell>
          <cell r="AJ1510">
            <v>1244</v>
          </cell>
          <cell r="AK1510">
            <v>1318</v>
          </cell>
          <cell r="AL1510">
            <v>1474</v>
          </cell>
          <cell r="AM1510">
            <v>1694</v>
          </cell>
          <cell r="AN1510">
            <v>1846</v>
          </cell>
          <cell r="AO1510">
            <v>2109</v>
          </cell>
          <cell r="AP1510">
            <v>2059</v>
          </cell>
          <cell r="AQ1510">
            <v>2297</v>
          </cell>
          <cell r="AR1510">
            <v>2522</v>
          </cell>
          <cell r="AS1510">
            <v>3029</v>
          </cell>
          <cell r="AT1510">
            <v>20719</v>
          </cell>
          <cell r="AU1510" t="str">
            <v>ZUKU TV</v>
          </cell>
          <cell r="AV1510">
            <v>3012</v>
          </cell>
          <cell r="AW1510">
            <v>2851</v>
          </cell>
          <cell r="AX1510">
            <v>3167</v>
          </cell>
          <cell r="AY1510">
            <v>2789</v>
          </cell>
          <cell r="AZ1510">
            <v>3100</v>
          </cell>
          <cell r="BA1510">
            <v>2986</v>
          </cell>
          <cell r="BB1510">
            <v>2412</v>
          </cell>
          <cell r="BC1510">
            <v>3303</v>
          </cell>
          <cell r="BD1510">
            <v>3068</v>
          </cell>
          <cell r="BE1510">
            <v>1606</v>
          </cell>
          <cell r="BG1510" t="str">
            <v>ZUKU TV</v>
          </cell>
          <cell r="BH1510" t="str">
            <v/>
          </cell>
          <cell r="BI1510">
            <v>1822</v>
          </cell>
          <cell r="BJ1510">
            <v>1683</v>
          </cell>
          <cell r="BK1510">
            <v>1786</v>
          </cell>
          <cell r="BL1510">
            <v>2158</v>
          </cell>
          <cell r="BM1510">
            <v>3298</v>
          </cell>
          <cell r="BN1510">
            <v>3145</v>
          </cell>
          <cell r="BO1510">
            <v>3051</v>
          </cell>
          <cell r="BP1510">
            <v>3037</v>
          </cell>
          <cell r="BQ1510">
            <v>3271</v>
          </cell>
          <cell r="BR1510">
            <v>3454</v>
          </cell>
          <cell r="BS1510">
            <v>4465</v>
          </cell>
          <cell r="BU1510" t="str">
            <v>ZUKU TV</v>
          </cell>
          <cell r="BV1510">
            <v>3941</v>
          </cell>
          <cell r="BW1510">
            <v>3758</v>
          </cell>
          <cell r="BX1510">
            <v>4689</v>
          </cell>
          <cell r="BY1510">
            <v>3569</v>
          </cell>
          <cell r="BZ1510">
            <v>4021</v>
          </cell>
          <cell r="CA1510">
            <v>3906</v>
          </cell>
          <cell r="CB1510">
            <v>3004</v>
          </cell>
          <cell r="CC1510">
            <v>4295</v>
          </cell>
          <cell r="CD1510">
            <v>4067</v>
          </cell>
          <cell r="CE1510">
            <v>1957</v>
          </cell>
          <cell r="CG1510" t="str">
            <v>ZUKU TV</v>
          </cell>
          <cell r="CH1510" t="str">
            <v/>
          </cell>
          <cell r="CI1510">
            <v>59970952</v>
          </cell>
          <cell r="CJ1510">
            <v>54987847</v>
          </cell>
          <cell r="CK1510">
            <v>62149130</v>
          </cell>
          <cell r="CL1510">
            <v>76283657</v>
          </cell>
          <cell r="CM1510">
            <v>124329159</v>
          </cell>
          <cell r="CN1510">
            <v>111746186</v>
          </cell>
          <cell r="CO1510">
            <v>102777791</v>
          </cell>
          <cell r="CP1510">
            <v>104073002</v>
          </cell>
          <cell r="CQ1510">
            <v>111634603</v>
          </cell>
          <cell r="CR1510">
            <v>121950903</v>
          </cell>
          <cell r="CS1510">
            <v>149047174</v>
          </cell>
          <cell r="CU1510" t="str">
            <v>ZUKU TV</v>
          </cell>
          <cell r="CV1510">
            <v>143563524</v>
          </cell>
          <cell r="CW1510">
            <v>133979625</v>
          </cell>
          <cell r="CX1510">
            <v>167120289</v>
          </cell>
          <cell r="CY1510">
            <v>132266547</v>
          </cell>
          <cell r="CZ1510">
            <v>146445454</v>
          </cell>
          <cell r="DA1510">
            <v>140095445</v>
          </cell>
          <cell r="DB1510">
            <v>117486027</v>
          </cell>
          <cell r="DC1510">
            <v>151130660</v>
          </cell>
          <cell r="DD1510">
            <v>138561926</v>
          </cell>
          <cell r="DE1510">
            <v>68655249</v>
          </cell>
          <cell r="DG1510" t="str">
            <v>ZUKU TV</v>
          </cell>
          <cell r="DH1510" t="str">
            <v/>
          </cell>
          <cell r="DI1510">
            <v>552100</v>
          </cell>
          <cell r="DJ1510">
            <v>631500</v>
          </cell>
          <cell r="DK1510">
            <v>692700</v>
          </cell>
          <cell r="DL1510">
            <v>759800</v>
          </cell>
          <cell r="DM1510">
            <v>823500</v>
          </cell>
          <cell r="DN1510">
            <v>965300</v>
          </cell>
          <cell r="DO1510">
            <v>1157600</v>
          </cell>
          <cell r="DP1510">
            <v>1162900</v>
          </cell>
          <cell r="DQ1510">
            <v>1273400</v>
          </cell>
          <cell r="DR1510">
            <v>1357400</v>
          </cell>
          <cell r="DS1510">
            <v>1693600</v>
          </cell>
          <cell r="DU1510" t="str">
            <v>ZUKU TV</v>
          </cell>
          <cell r="DV1510">
            <v>1534600</v>
          </cell>
          <cell r="DW1510">
            <v>1428000</v>
          </cell>
          <cell r="DX1510">
            <v>1603500</v>
          </cell>
          <cell r="DY1510">
            <v>1365600</v>
          </cell>
          <cell r="DZ1510">
            <v>1722375</v>
          </cell>
          <cell r="EA1510">
            <v>1648675</v>
          </cell>
          <cell r="EB1510">
            <v>1553220</v>
          </cell>
          <cell r="EC1510">
            <v>2187570</v>
          </cell>
          <cell r="ED1510">
            <v>2037460</v>
          </cell>
          <cell r="EE1510">
            <v>992800</v>
          </cell>
        </row>
        <row r="1511">
          <cell r="AG1511" t="str">
            <v>ZULU ENTERPRISES UGANDA LTD</v>
          </cell>
          <cell r="AH1511" t="str">
            <v/>
          </cell>
          <cell r="AI1511" t="str">
            <v/>
          </cell>
          <cell r="AJ1511" t="str">
            <v/>
          </cell>
          <cell r="AK1511" t="str">
            <v/>
          </cell>
          <cell r="AL1511" t="str">
            <v/>
          </cell>
          <cell r="AM1511" t="str">
            <v/>
          </cell>
          <cell r="AN1511" t="str">
            <v/>
          </cell>
          <cell r="AO1511" t="str">
            <v/>
          </cell>
          <cell r="AP1511" t="str">
            <v/>
          </cell>
          <cell r="AQ1511" t="str">
            <v/>
          </cell>
          <cell r="AR1511" t="str">
            <v/>
          </cell>
          <cell r="AS1511" t="str">
            <v/>
          </cell>
          <cell r="AT1511">
            <v>0</v>
          </cell>
          <cell r="AU1511" t="str">
            <v>ZULU ENTERPRISES UGANDA LTD</v>
          </cell>
          <cell r="AV1511" t="str">
            <v/>
          </cell>
          <cell r="AW1511" t="str">
            <v/>
          </cell>
          <cell r="AX1511" t="str">
            <v/>
          </cell>
          <cell r="AY1511" t="str">
            <v/>
          </cell>
          <cell r="AZ1511" t="str">
            <v/>
          </cell>
          <cell r="BA1511" t="str">
            <v/>
          </cell>
          <cell r="BB1511" t="str">
            <v/>
          </cell>
          <cell r="BC1511" t="str">
            <v/>
          </cell>
          <cell r="BD1511" t="str">
            <v/>
          </cell>
          <cell r="BE1511" t="str">
            <v/>
          </cell>
          <cell r="BG1511" t="str">
            <v>ZULU ENTERPRISES UGANDA LTD</v>
          </cell>
          <cell r="BH1511" t="str">
            <v/>
          </cell>
          <cell r="BI1511" t="str">
            <v/>
          </cell>
          <cell r="BJ1511" t="str">
            <v/>
          </cell>
          <cell r="BK1511" t="str">
            <v/>
          </cell>
          <cell r="BL1511" t="str">
            <v/>
          </cell>
          <cell r="BM1511" t="str">
            <v/>
          </cell>
          <cell r="BN1511" t="str">
            <v/>
          </cell>
          <cell r="BO1511" t="str">
            <v/>
          </cell>
          <cell r="BP1511" t="str">
            <v/>
          </cell>
          <cell r="BQ1511" t="str">
            <v/>
          </cell>
          <cell r="BR1511" t="str">
            <v/>
          </cell>
          <cell r="BS1511" t="str">
            <v/>
          </cell>
          <cell r="BU1511" t="str">
            <v>ZULU ENTERPRISES UGANDA LTD</v>
          </cell>
          <cell r="BV1511" t="str">
            <v/>
          </cell>
          <cell r="BW1511" t="str">
            <v/>
          </cell>
          <cell r="BX1511" t="str">
            <v/>
          </cell>
          <cell r="BY1511" t="str">
            <v/>
          </cell>
          <cell r="BZ1511" t="str">
            <v/>
          </cell>
          <cell r="CA1511" t="str">
            <v/>
          </cell>
          <cell r="CB1511" t="str">
            <v/>
          </cell>
          <cell r="CC1511" t="str">
            <v/>
          </cell>
          <cell r="CD1511" t="str">
            <v/>
          </cell>
          <cell r="CE1511" t="str">
            <v/>
          </cell>
          <cell r="CG1511" t="str">
            <v>ZULU ENTERPRISES UGANDA LTD</v>
          </cell>
          <cell r="CH1511" t="str">
            <v/>
          </cell>
          <cell r="CI1511" t="str">
            <v/>
          </cell>
          <cell r="CJ1511" t="str">
            <v/>
          </cell>
          <cell r="CK1511" t="str">
            <v/>
          </cell>
          <cell r="CL1511" t="str">
            <v/>
          </cell>
          <cell r="CM1511" t="str">
            <v/>
          </cell>
          <cell r="CN1511" t="str">
            <v/>
          </cell>
          <cell r="CO1511" t="str">
            <v/>
          </cell>
          <cell r="CP1511" t="str">
            <v/>
          </cell>
          <cell r="CQ1511" t="str">
            <v/>
          </cell>
          <cell r="CR1511" t="str">
            <v/>
          </cell>
          <cell r="CS1511" t="str">
            <v/>
          </cell>
          <cell r="CU1511" t="str">
            <v>ZULU ENTERPRISES UGANDA LTD</v>
          </cell>
          <cell r="CV1511" t="str">
            <v/>
          </cell>
          <cell r="CW1511" t="str">
            <v/>
          </cell>
          <cell r="CX1511" t="str">
            <v/>
          </cell>
          <cell r="CY1511" t="str">
            <v/>
          </cell>
          <cell r="CZ1511" t="str">
            <v/>
          </cell>
          <cell r="DA1511" t="str">
            <v/>
          </cell>
          <cell r="DB1511" t="str">
            <v/>
          </cell>
          <cell r="DC1511" t="str">
            <v/>
          </cell>
          <cell r="DD1511" t="str">
            <v/>
          </cell>
          <cell r="DE1511" t="str">
            <v/>
          </cell>
          <cell r="DG1511" t="str">
            <v>ZULU ENTERPRISES UGANDA LTD</v>
          </cell>
          <cell r="DH1511" t="str">
            <v/>
          </cell>
          <cell r="DI1511" t="str">
            <v/>
          </cell>
          <cell r="DJ1511" t="str">
            <v/>
          </cell>
          <cell r="DK1511" t="str">
            <v/>
          </cell>
          <cell r="DL1511" t="str">
            <v/>
          </cell>
          <cell r="DM1511" t="str">
            <v/>
          </cell>
          <cell r="DN1511" t="str">
            <v/>
          </cell>
          <cell r="DO1511" t="str">
            <v/>
          </cell>
          <cell r="DP1511" t="str">
            <v/>
          </cell>
          <cell r="DQ1511" t="str">
            <v/>
          </cell>
          <cell r="DR1511" t="str">
            <v/>
          </cell>
          <cell r="DS1511" t="str">
            <v/>
          </cell>
          <cell r="DU1511" t="str">
            <v>ZULU ENTERPRISES UGANDA LTD</v>
          </cell>
          <cell r="DV1511" t="str">
            <v/>
          </cell>
          <cell r="DW1511" t="str">
            <v/>
          </cell>
          <cell r="DX1511" t="str">
            <v/>
          </cell>
          <cell r="DY1511" t="str">
            <v/>
          </cell>
          <cell r="DZ1511" t="str">
            <v/>
          </cell>
          <cell r="EA1511" t="str">
            <v/>
          </cell>
          <cell r="EB1511" t="str">
            <v/>
          </cell>
          <cell r="EC1511" t="str">
            <v/>
          </cell>
          <cell r="ED1511" t="str">
            <v/>
          </cell>
          <cell r="EE1511" t="str">
            <v/>
          </cell>
        </row>
        <row r="1512">
          <cell r="AG1512" t="str">
            <v>Grand Total</v>
          </cell>
          <cell r="AH1512">
            <v>6</v>
          </cell>
          <cell r="AI1512">
            <v>619037</v>
          </cell>
          <cell r="AJ1512">
            <v>688705</v>
          </cell>
          <cell r="AK1512">
            <v>712354</v>
          </cell>
          <cell r="AL1512">
            <v>738984</v>
          </cell>
          <cell r="AM1512">
            <v>793296</v>
          </cell>
          <cell r="AN1512">
            <v>873497</v>
          </cell>
          <cell r="AO1512">
            <v>921713</v>
          </cell>
          <cell r="AP1512">
            <v>947663</v>
          </cell>
          <cell r="AQ1512">
            <v>1001416</v>
          </cell>
          <cell r="AR1512">
            <v>1037507</v>
          </cell>
          <cell r="AS1512">
            <v>1095692</v>
          </cell>
          <cell r="AT1512">
            <v>9429870</v>
          </cell>
          <cell r="AU1512" t="str">
            <v>Grand Total</v>
          </cell>
          <cell r="AV1512">
            <v>1089035</v>
          </cell>
          <cell r="AW1512">
            <v>1106880</v>
          </cell>
          <cell r="AX1512">
            <v>1199557</v>
          </cell>
          <cell r="AY1512">
            <v>1256536</v>
          </cell>
          <cell r="AZ1512">
            <v>1305192</v>
          </cell>
          <cell r="BA1512">
            <v>1337959</v>
          </cell>
          <cell r="BB1512">
            <v>1368876</v>
          </cell>
          <cell r="BC1512">
            <v>1451741</v>
          </cell>
          <cell r="BD1512">
            <v>1456891</v>
          </cell>
          <cell r="BE1512">
            <v>1159400</v>
          </cell>
          <cell r="BG1512" t="str">
            <v>Grand Total</v>
          </cell>
          <cell r="BH1512">
            <v>6</v>
          </cell>
          <cell r="BI1512">
            <v>5788069</v>
          </cell>
          <cell r="BJ1512">
            <v>7076330</v>
          </cell>
          <cell r="BK1512">
            <v>6977559</v>
          </cell>
          <cell r="BL1512">
            <v>7276085</v>
          </cell>
          <cell r="BM1512">
            <v>8010793</v>
          </cell>
          <cell r="BN1512">
            <v>8914265</v>
          </cell>
          <cell r="BO1512">
            <v>9141202</v>
          </cell>
          <cell r="BP1512">
            <v>8903164</v>
          </cell>
          <cell r="BQ1512">
            <v>9900940</v>
          </cell>
          <cell r="BR1512">
            <v>10420359</v>
          </cell>
          <cell r="BS1512">
            <v>12221087</v>
          </cell>
          <cell r="BU1512" t="str">
            <v>Grand Total</v>
          </cell>
          <cell r="BV1512">
            <v>11434864</v>
          </cell>
          <cell r="BW1512">
            <v>11127544</v>
          </cell>
          <cell r="BX1512">
            <v>12457266</v>
          </cell>
          <cell r="BY1512">
            <v>11915473</v>
          </cell>
          <cell r="BZ1512">
            <v>12374682</v>
          </cell>
          <cell r="CA1512">
            <v>11340051</v>
          </cell>
          <cell r="CB1512">
            <v>11600097</v>
          </cell>
          <cell r="CC1512">
            <v>12547014</v>
          </cell>
          <cell r="CD1512">
            <v>12284888</v>
          </cell>
          <cell r="CE1512">
            <v>6655347</v>
          </cell>
          <cell r="CG1512" t="str">
            <v>Grand Total</v>
          </cell>
          <cell r="CH1512">
            <v>366100</v>
          </cell>
          <cell r="CI1512">
            <v>9259833459</v>
          </cell>
          <cell r="CJ1512">
            <v>10243670983</v>
          </cell>
          <cell r="CK1512">
            <v>19700460630</v>
          </cell>
          <cell r="CL1512">
            <v>10804619712</v>
          </cell>
          <cell r="CM1512">
            <v>11586402094</v>
          </cell>
          <cell r="CN1512">
            <v>14744523451</v>
          </cell>
          <cell r="CO1512">
            <v>22069850579</v>
          </cell>
          <cell r="CP1512">
            <v>19151320537</v>
          </cell>
          <cell r="CQ1512">
            <v>21512781562</v>
          </cell>
          <cell r="CR1512">
            <v>17088937514</v>
          </cell>
          <cell r="CS1512">
            <v>29369436530</v>
          </cell>
          <cell r="CU1512" t="str">
            <v>Grand Total</v>
          </cell>
          <cell r="CV1512">
            <v>24578493913</v>
          </cell>
          <cell r="CW1512">
            <v>23907970356</v>
          </cell>
          <cell r="CX1512">
            <v>26256280177</v>
          </cell>
          <cell r="CY1512">
            <v>26459839409</v>
          </cell>
          <cell r="CZ1512">
            <v>21500012693</v>
          </cell>
          <cell r="DA1512">
            <v>20179296602</v>
          </cell>
          <cell r="DB1512">
            <v>21100613559</v>
          </cell>
          <cell r="DC1512">
            <v>23187982064</v>
          </cell>
          <cell r="DD1512">
            <v>24980895150</v>
          </cell>
          <cell r="DE1512">
            <v>12183075869</v>
          </cell>
          <cell r="DG1512" t="str">
            <v>Grand Total</v>
          </cell>
          <cell r="DH1512">
            <v>2700</v>
          </cell>
          <cell r="DI1512">
            <v>17187400</v>
          </cell>
          <cell r="DJ1512">
            <v>20253900</v>
          </cell>
          <cell r="DK1512">
            <v>18477400</v>
          </cell>
          <cell r="DL1512">
            <v>19889300</v>
          </cell>
          <cell r="DM1512">
            <v>20274500</v>
          </cell>
          <cell r="DN1512">
            <v>30117700</v>
          </cell>
          <cell r="DO1512">
            <v>39879800</v>
          </cell>
          <cell r="DP1512">
            <v>42987200</v>
          </cell>
          <cell r="DQ1512">
            <v>49532600</v>
          </cell>
          <cell r="DR1512">
            <v>54413200</v>
          </cell>
          <cell r="DS1512">
            <v>57198100</v>
          </cell>
          <cell r="DU1512" t="str">
            <v>Grand Total</v>
          </cell>
          <cell r="DV1512">
            <v>61824700</v>
          </cell>
          <cell r="DW1512">
            <v>61796800</v>
          </cell>
          <cell r="DX1512">
            <v>64794100</v>
          </cell>
          <cell r="DY1512">
            <v>64527400</v>
          </cell>
          <cell r="DZ1512">
            <v>80558600</v>
          </cell>
          <cell r="EA1512">
            <v>79225500</v>
          </cell>
          <cell r="EB1512">
            <v>105556335</v>
          </cell>
          <cell r="EC1512">
            <v>120894280</v>
          </cell>
          <cell r="ED1512">
            <v>134311850</v>
          </cell>
          <cell r="EE1512">
            <v>64435590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H6">
            <v>109936302.58330251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C2" t="str">
            <v>Revised Menu</v>
          </cell>
          <cell r="D2" t="str">
            <v>Transaction Type</v>
          </cell>
          <cell r="E2" t="str">
            <v>Count</v>
          </cell>
          <cell r="F2" t="str">
            <v>Sum</v>
          </cell>
        </row>
        <row r="3">
          <cell r="C3" t="str">
            <v xml:space="preserve">Pay Bill </v>
          </cell>
          <cell r="D3" t="str">
            <v>External Payment</v>
          </cell>
          <cell r="E3">
            <v>71305</v>
          </cell>
          <cell r="F3">
            <v>30116900</v>
          </cell>
        </row>
        <row r="4">
          <cell r="C4" t="str">
            <v>Journal</v>
          </cell>
          <cell r="D4" t="str">
            <v>Journal</v>
          </cell>
          <cell r="E4">
            <v>3</v>
          </cell>
          <cell r="F4">
            <v>-11123514507</v>
          </cell>
        </row>
        <row r="5">
          <cell r="C5" t="str">
            <v>Money Transfer Deposit</v>
          </cell>
          <cell r="D5" t="str">
            <v>Money Transfer Deposit</v>
          </cell>
          <cell r="E5">
            <v>448557</v>
          </cell>
          <cell r="F5">
            <v>1000422800</v>
          </cell>
        </row>
        <row r="6">
          <cell r="C6" t="str">
            <v>Money Transfer Out</v>
          </cell>
          <cell r="D6" t="str">
            <v>Money Transfer Out</v>
          </cell>
          <cell r="E6">
            <v>3660914</v>
          </cell>
          <cell r="F6">
            <v>5042636500</v>
          </cell>
        </row>
        <row r="7">
          <cell r="C7" t="str">
            <v>Person to Person</v>
          </cell>
          <cell r="D7" t="str">
            <v>Payment</v>
          </cell>
          <cell r="E7">
            <v>2016966</v>
          </cell>
          <cell r="F7">
            <v>1584251600</v>
          </cell>
        </row>
        <row r="8">
          <cell r="C8" t="str">
            <v>Bulk Payment</v>
          </cell>
          <cell r="D8" t="str">
            <v>Payroll On Us</v>
          </cell>
          <cell r="E8">
            <v>45970</v>
          </cell>
          <cell r="F8">
            <v>13791000</v>
          </cell>
        </row>
        <row r="10">
          <cell r="C10" t="str">
            <v>Revised Menu</v>
          </cell>
          <cell r="D10" t="str">
            <v>Transaction Type</v>
          </cell>
          <cell r="E10" t="str">
            <v>Count</v>
          </cell>
          <cell r="F10" t="str">
            <v>Sum</v>
          </cell>
        </row>
        <row r="11">
          <cell r="E11">
            <v>19</v>
          </cell>
          <cell r="F11">
            <v>35100</v>
          </cell>
        </row>
        <row r="12">
          <cell r="C12" t="str">
            <v xml:space="preserve">Pay Bill </v>
          </cell>
          <cell r="D12" t="str">
            <v>External Payment</v>
          </cell>
          <cell r="E12">
            <v>93164</v>
          </cell>
          <cell r="F12">
            <v>39879800</v>
          </cell>
        </row>
        <row r="13">
          <cell r="C13" t="str">
            <v>Journal</v>
          </cell>
          <cell r="D13" t="str">
            <v>Journal</v>
          </cell>
          <cell r="E13">
            <v>2</v>
          </cell>
          <cell r="F13">
            <v>-7821975000</v>
          </cell>
        </row>
        <row r="14">
          <cell r="C14" t="str">
            <v>Money Transfer Deposit</v>
          </cell>
          <cell r="D14" t="str">
            <v>Money Transfer Deposit</v>
          </cell>
          <cell r="E14">
            <v>438045</v>
          </cell>
          <cell r="F14">
            <v>982337600</v>
          </cell>
        </row>
        <row r="15">
          <cell r="C15" t="str">
            <v>Money Transfer Out</v>
          </cell>
          <cell r="D15" t="str">
            <v>Money Transfer Out</v>
          </cell>
          <cell r="E15">
            <v>3879207</v>
          </cell>
          <cell r="F15">
            <v>5446732300</v>
          </cell>
        </row>
        <row r="16">
          <cell r="C16" t="str">
            <v>Person to Person</v>
          </cell>
          <cell r="D16" t="str">
            <v>Payment</v>
          </cell>
          <cell r="E16">
            <v>2042029</v>
          </cell>
          <cell r="F16">
            <v>1603585200</v>
          </cell>
        </row>
        <row r="17">
          <cell r="C17" t="str">
            <v>Bulk Payment</v>
          </cell>
          <cell r="D17" t="str">
            <v>Payroll On Us</v>
          </cell>
          <cell r="E17">
            <v>37296</v>
          </cell>
          <cell r="F17">
            <v>11188800</v>
          </cell>
        </row>
        <row r="18">
          <cell r="D18" t="str">
            <v>Service Charge</v>
          </cell>
          <cell r="E18">
            <v>1</v>
          </cell>
          <cell r="F18">
            <v>300</v>
          </cell>
        </row>
        <row r="21">
          <cell r="C21" t="str">
            <v>Revised Menu</v>
          </cell>
          <cell r="D21" t="str">
            <v>Transaction Type</v>
          </cell>
          <cell r="E21" t="str">
            <v>Count</v>
          </cell>
          <cell r="F21" t="str">
            <v>Sum</v>
          </cell>
        </row>
        <row r="22">
          <cell r="E22">
            <v>20</v>
          </cell>
          <cell r="F22">
            <v>21100</v>
          </cell>
        </row>
        <row r="23">
          <cell r="C23" t="str">
            <v xml:space="preserve">Pay Bill </v>
          </cell>
          <cell r="D23" t="str">
            <v>External Payment</v>
          </cell>
          <cell r="E23">
            <v>98663</v>
          </cell>
          <cell r="F23">
            <v>42987200</v>
          </cell>
        </row>
        <row r="24">
          <cell r="C24" t="str">
            <v>Journal</v>
          </cell>
          <cell r="D24" t="str">
            <v>Journal</v>
          </cell>
          <cell r="E24">
            <v>1</v>
          </cell>
          <cell r="F24">
            <v>-4131521900</v>
          </cell>
        </row>
        <row r="25">
          <cell r="C25" t="str">
            <v>Money Transfer Deposit</v>
          </cell>
          <cell r="D25" t="str">
            <v>Money Transfer Deposit</v>
          </cell>
          <cell r="E25">
            <v>361483</v>
          </cell>
          <cell r="F25">
            <v>824668400</v>
          </cell>
        </row>
        <row r="26">
          <cell r="C26" t="str">
            <v>Money Transfer Out</v>
          </cell>
          <cell r="D26" t="str">
            <v>Money Transfer Out</v>
          </cell>
          <cell r="E26">
            <v>3765987</v>
          </cell>
          <cell r="F26">
            <v>5425632900</v>
          </cell>
        </row>
        <row r="27">
          <cell r="C27" t="str">
            <v>Person to Person</v>
          </cell>
          <cell r="D27" t="str">
            <v>Payment</v>
          </cell>
          <cell r="E27">
            <v>1999042</v>
          </cell>
          <cell r="F27">
            <v>1572002800</v>
          </cell>
        </row>
        <row r="28">
          <cell r="C28" t="str">
            <v>Bulk Payment</v>
          </cell>
          <cell r="D28" t="str">
            <v>Payroll On Us</v>
          </cell>
          <cell r="E28">
            <v>33720</v>
          </cell>
          <cell r="F28">
            <v>10116000</v>
          </cell>
        </row>
        <row r="30">
          <cell r="C30" t="str">
            <v>Revised Menu</v>
          </cell>
          <cell r="D30" t="str">
            <v>Transaction Type</v>
          </cell>
          <cell r="E30" t="str">
            <v>Count</v>
          </cell>
          <cell r="F30" t="str">
            <v>Sum</v>
          </cell>
        </row>
        <row r="31">
          <cell r="C31">
            <v>0</v>
          </cell>
          <cell r="E31">
            <v>3</v>
          </cell>
          <cell r="F31">
            <v>3900</v>
          </cell>
        </row>
        <row r="32">
          <cell r="C32" t="str">
            <v xml:space="preserve">Pay Bill </v>
          </cell>
          <cell r="D32" t="str">
            <v>External Payment</v>
          </cell>
          <cell r="E32">
            <v>113537</v>
          </cell>
          <cell r="F32">
            <v>49532600</v>
          </cell>
        </row>
        <row r="33">
          <cell r="C33" t="str">
            <v>Journal</v>
          </cell>
          <cell r="D33" t="str">
            <v>Journal</v>
          </cell>
          <cell r="E33">
            <v>1</v>
          </cell>
          <cell r="F33">
            <v>-7875428400</v>
          </cell>
        </row>
        <row r="34">
          <cell r="C34" t="str">
            <v>Money Transfer Deposit</v>
          </cell>
          <cell r="D34" t="str">
            <v>Money Transfer Deposit</v>
          </cell>
          <cell r="E34">
            <v>389954</v>
          </cell>
          <cell r="F34">
            <v>858290800</v>
          </cell>
        </row>
        <row r="35">
          <cell r="C35" t="str">
            <v>Money Transfer Out</v>
          </cell>
          <cell r="D35" t="str">
            <v>Money Transfer Out</v>
          </cell>
          <cell r="E35">
            <v>4210522</v>
          </cell>
          <cell r="F35">
            <v>5836801100</v>
          </cell>
        </row>
        <row r="36">
          <cell r="C36" t="str">
            <v>Person to Person</v>
          </cell>
          <cell r="D36" t="str">
            <v>Payment</v>
          </cell>
          <cell r="E36">
            <v>2172534</v>
          </cell>
          <cell r="F36">
            <v>1707464800</v>
          </cell>
        </row>
        <row r="37">
          <cell r="C37" t="str">
            <v>Bulk Payment</v>
          </cell>
          <cell r="D37" t="str">
            <v>Payroll On Us</v>
          </cell>
          <cell r="E37">
            <v>30928</v>
          </cell>
          <cell r="F37">
            <v>9278400</v>
          </cell>
        </row>
        <row r="39">
          <cell r="C39" t="str">
            <v>Revised Menu</v>
          </cell>
          <cell r="D39" t="str">
            <v>Transaction Type</v>
          </cell>
          <cell r="E39" t="str">
            <v>Count</v>
          </cell>
          <cell r="F39" t="str">
            <v>Sum</v>
          </cell>
        </row>
        <row r="40">
          <cell r="C40" t="str">
            <v xml:space="preserve">Pay Bill </v>
          </cell>
          <cell r="D40" t="str">
            <v>External Payment</v>
          </cell>
          <cell r="E40">
            <v>124842</v>
          </cell>
          <cell r="F40">
            <v>54413200</v>
          </cell>
        </row>
        <row r="41">
          <cell r="C41" t="str">
            <v>Journal</v>
          </cell>
          <cell r="D41" t="str">
            <v>Journal</v>
          </cell>
          <cell r="E41">
            <v>3</v>
          </cell>
          <cell r="F41">
            <v>-12912989500</v>
          </cell>
        </row>
        <row r="42">
          <cell r="C42" t="str">
            <v>Money Transfer Deposit</v>
          </cell>
          <cell r="D42" t="str">
            <v>Money Transfer Deposit</v>
          </cell>
          <cell r="E42">
            <v>411878</v>
          </cell>
          <cell r="F42">
            <v>901259800</v>
          </cell>
        </row>
        <row r="43">
          <cell r="C43" t="str">
            <v>Money Transfer Out</v>
          </cell>
          <cell r="D43" t="str">
            <v>Money Transfer Out</v>
          </cell>
          <cell r="E43">
            <v>4645500</v>
          </cell>
          <cell r="F43">
            <v>6262550700</v>
          </cell>
        </row>
        <row r="44">
          <cell r="C44" t="str">
            <v>Person to Person</v>
          </cell>
          <cell r="D44" t="str">
            <v>Payment</v>
          </cell>
          <cell r="E44">
            <v>2304508</v>
          </cell>
          <cell r="F44">
            <v>1807842400</v>
          </cell>
        </row>
        <row r="45">
          <cell r="C45" t="str">
            <v>Bulk Payment</v>
          </cell>
          <cell r="D45" t="str">
            <v>Payroll On Us</v>
          </cell>
          <cell r="E45">
            <v>1920</v>
          </cell>
          <cell r="F45">
            <v>576000</v>
          </cell>
        </row>
        <row r="47">
          <cell r="C47" t="str">
            <v>Revised Menu</v>
          </cell>
          <cell r="D47" t="str">
            <v>Transaction Type</v>
          </cell>
          <cell r="E47" t="str">
            <v>Count</v>
          </cell>
          <cell r="F47" t="str">
            <v>Sum</v>
          </cell>
        </row>
        <row r="48">
          <cell r="C48" t="str">
            <v xml:space="preserve">Pay Bill </v>
          </cell>
          <cell r="D48" t="str">
            <v>External Payment</v>
          </cell>
          <cell r="E48">
            <v>48024</v>
          </cell>
          <cell r="F48">
            <v>20271400</v>
          </cell>
        </row>
        <row r="49">
          <cell r="C49" t="str">
            <v>Journal</v>
          </cell>
          <cell r="D49" t="str">
            <v>Journal</v>
          </cell>
          <cell r="E49">
            <v>1</v>
          </cell>
          <cell r="F49">
            <v>-3551353000</v>
          </cell>
        </row>
        <row r="50">
          <cell r="C50" t="str">
            <v>Money Transfer Deposit</v>
          </cell>
          <cell r="D50" t="str">
            <v>Money Transfer Deposit</v>
          </cell>
          <cell r="E50">
            <v>451770</v>
          </cell>
          <cell r="F50">
            <v>1034293600</v>
          </cell>
        </row>
        <row r="51">
          <cell r="C51" t="str">
            <v>Money Transfer Out</v>
          </cell>
          <cell r="D51" t="str">
            <v>Money Transfer Out</v>
          </cell>
          <cell r="E51">
            <v>3387520</v>
          </cell>
          <cell r="F51">
            <v>4767453700</v>
          </cell>
        </row>
        <row r="52">
          <cell r="C52" t="str">
            <v>Person to Person</v>
          </cell>
          <cell r="D52" t="str">
            <v>Payment</v>
          </cell>
          <cell r="E52">
            <v>1899721</v>
          </cell>
          <cell r="F52">
            <v>1494194800</v>
          </cell>
        </row>
        <row r="53">
          <cell r="C53" t="str">
            <v>Bulk Payment</v>
          </cell>
          <cell r="D53" t="str">
            <v>Payroll On Us</v>
          </cell>
          <cell r="E53">
            <v>19400</v>
          </cell>
          <cell r="F53">
            <v>5820000</v>
          </cell>
        </row>
        <row r="55">
          <cell r="C55" t="str">
            <v>Revised Menu</v>
          </cell>
          <cell r="D55" t="str">
            <v>Transaction Type</v>
          </cell>
          <cell r="E55" t="str">
            <v>Count</v>
          </cell>
          <cell r="F55" t="str">
            <v>Sum</v>
          </cell>
        </row>
        <row r="56">
          <cell r="C56" t="str">
            <v xml:space="preserve">Pay Bill </v>
          </cell>
          <cell r="D56" t="str">
            <v>External Payment</v>
          </cell>
          <cell r="E56">
            <v>46936</v>
          </cell>
          <cell r="F56">
            <v>19886600</v>
          </cell>
        </row>
        <row r="57">
          <cell r="C57" t="str">
            <v>Journal</v>
          </cell>
          <cell r="D57" t="str">
            <v>Journal</v>
          </cell>
          <cell r="E57">
            <v>3</v>
          </cell>
          <cell r="F57">
            <v>-15940054700</v>
          </cell>
        </row>
        <row r="58">
          <cell r="C58" t="str">
            <v>Money Transfer Deposit</v>
          </cell>
          <cell r="D58" t="str">
            <v>Money Transfer Deposit</v>
          </cell>
          <cell r="E58">
            <v>444713</v>
          </cell>
          <cell r="F58">
            <v>1039655700</v>
          </cell>
        </row>
        <row r="59">
          <cell r="C59" t="str">
            <v>Money Transfer Out</v>
          </cell>
          <cell r="D59" t="str">
            <v>Money Transfer Out</v>
          </cell>
          <cell r="E59">
            <v>3206318</v>
          </cell>
          <cell r="F59">
            <v>4619481400</v>
          </cell>
        </row>
        <row r="60">
          <cell r="C60" t="str">
            <v>Person to Person</v>
          </cell>
          <cell r="D60" t="str">
            <v>Payment</v>
          </cell>
          <cell r="E60">
            <v>1726265</v>
          </cell>
          <cell r="F60">
            <v>1359274800</v>
          </cell>
        </row>
        <row r="61">
          <cell r="C61" t="str">
            <v>Bulk Payment</v>
          </cell>
          <cell r="D61" t="str">
            <v>Payroll On Us</v>
          </cell>
          <cell r="E61">
            <v>2848</v>
          </cell>
          <cell r="F61">
            <v>854400</v>
          </cell>
        </row>
        <row r="63">
          <cell r="C63" t="str">
            <v>Revised Menu</v>
          </cell>
          <cell r="D63" t="str">
            <v>Transaction Type</v>
          </cell>
          <cell r="E63" t="str">
            <v>Count</v>
          </cell>
          <cell r="F63" t="str">
            <v>Sum</v>
          </cell>
        </row>
        <row r="64">
          <cell r="C64" t="str">
            <v xml:space="preserve">Pay Bill </v>
          </cell>
          <cell r="D64" t="str">
            <v>External Payment</v>
          </cell>
          <cell r="E64">
            <v>43042</v>
          </cell>
          <cell r="F64">
            <v>18476200</v>
          </cell>
        </row>
        <row r="65">
          <cell r="C65" t="str">
            <v>Journal</v>
          </cell>
          <cell r="D65" t="str">
            <v>Journal</v>
          </cell>
          <cell r="E65">
            <v>2</v>
          </cell>
          <cell r="F65">
            <v>-37371418809</v>
          </cell>
        </row>
        <row r="66">
          <cell r="C66" t="str">
            <v>Money Transfer Deposit</v>
          </cell>
          <cell r="D66" t="str">
            <v>Money Transfer Deposit</v>
          </cell>
          <cell r="E66">
            <v>416737</v>
          </cell>
          <cell r="F66">
            <v>945284300</v>
          </cell>
        </row>
        <row r="67">
          <cell r="C67" t="str">
            <v>Money Transfer Out</v>
          </cell>
          <cell r="D67" t="str">
            <v>Money Transfer Out</v>
          </cell>
          <cell r="E67">
            <v>2853591</v>
          </cell>
          <cell r="F67">
            <v>3896979100</v>
          </cell>
        </row>
        <row r="68">
          <cell r="C68" t="str">
            <v>Person to Person</v>
          </cell>
          <cell r="D68" t="str">
            <v>Payment</v>
          </cell>
          <cell r="E68">
            <v>1677726</v>
          </cell>
          <cell r="F68">
            <v>1321131600</v>
          </cell>
        </row>
        <row r="69">
          <cell r="C69" t="str">
            <v>Bulk Payment</v>
          </cell>
          <cell r="D69" t="str">
            <v>Payroll On Us</v>
          </cell>
          <cell r="E69">
            <v>16928</v>
          </cell>
          <cell r="F69">
            <v>5078400</v>
          </cell>
        </row>
        <row r="71">
          <cell r="C71" t="str">
            <v>Revised Menu</v>
          </cell>
          <cell r="D71" t="str">
            <v>Transaction Type</v>
          </cell>
          <cell r="E71" t="str">
            <v>Count</v>
          </cell>
          <cell r="F71" t="str">
            <v>Sum</v>
          </cell>
        </row>
        <row r="72">
          <cell r="C72" t="str">
            <v xml:space="preserve">Pay Bill </v>
          </cell>
          <cell r="D72" t="str">
            <v>External Payment</v>
          </cell>
          <cell r="E72">
            <v>47734</v>
          </cell>
          <cell r="F72">
            <v>20252400</v>
          </cell>
        </row>
        <row r="73">
          <cell r="C73" t="str">
            <v>Journal</v>
          </cell>
          <cell r="D73" t="str">
            <v>Journal</v>
          </cell>
          <cell r="E73">
            <v>3</v>
          </cell>
          <cell r="F73">
            <v>-13117340200</v>
          </cell>
        </row>
        <row r="74">
          <cell r="C74" t="str">
            <v>Money Transfer Deposit</v>
          </cell>
          <cell r="D74" t="str">
            <v>Money Transfer Deposit</v>
          </cell>
          <cell r="E74">
            <v>418032</v>
          </cell>
          <cell r="F74">
            <v>977091800</v>
          </cell>
        </row>
        <row r="75">
          <cell r="C75" t="str">
            <v>Money Transfer Out</v>
          </cell>
          <cell r="D75" t="str">
            <v>Money Transfer Out</v>
          </cell>
          <cell r="E75">
            <v>2852985</v>
          </cell>
          <cell r="F75">
            <v>3936838300</v>
          </cell>
        </row>
        <row r="76">
          <cell r="C76" t="str">
            <v>Person to Person</v>
          </cell>
          <cell r="D76" t="str">
            <v>Payment</v>
          </cell>
          <cell r="E76">
            <v>1685986</v>
          </cell>
          <cell r="F76">
            <v>1328132000</v>
          </cell>
        </row>
        <row r="77">
          <cell r="C77" t="str">
            <v>Bulk Payment</v>
          </cell>
          <cell r="D77" t="str">
            <v>Payroll On Us</v>
          </cell>
          <cell r="E77">
            <v>9969</v>
          </cell>
          <cell r="F77">
            <v>2990700</v>
          </cell>
        </row>
        <row r="79">
          <cell r="C79" t="str">
            <v>Revised Menu</v>
          </cell>
          <cell r="D79" t="str">
            <v>Transaction Type</v>
          </cell>
          <cell r="E79" t="str">
            <v>Count</v>
          </cell>
          <cell r="F79" t="str">
            <v>Sum</v>
          </cell>
        </row>
        <row r="80">
          <cell r="C80" t="str">
            <v xml:space="preserve">Pay Bill </v>
          </cell>
          <cell r="D80" t="str">
            <v>External Payment</v>
          </cell>
          <cell r="E80">
            <v>40627</v>
          </cell>
          <cell r="F80">
            <v>17187000</v>
          </cell>
        </row>
        <row r="81">
          <cell r="C81" t="str">
            <v>Journal</v>
          </cell>
          <cell r="D81" t="str">
            <v>Journal</v>
          </cell>
          <cell r="E81">
            <v>5</v>
          </cell>
          <cell r="F81">
            <v>-22747876000</v>
          </cell>
        </row>
        <row r="82">
          <cell r="C82" t="str">
            <v>Money Transfer Deposit</v>
          </cell>
          <cell r="D82" t="str">
            <v>Money Transfer Deposit</v>
          </cell>
          <cell r="E82">
            <v>332581</v>
          </cell>
          <cell r="F82">
            <v>796412800</v>
          </cell>
        </row>
        <row r="83">
          <cell r="C83" t="str">
            <v>Money Transfer Out</v>
          </cell>
          <cell r="D83" t="str">
            <v>Money Transfer Out</v>
          </cell>
          <cell r="E83">
            <v>2195422</v>
          </cell>
          <cell r="F83">
            <v>3110439900</v>
          </cell>
        </row>
        <row r="84">
          <cell r="C84" t="str">
            <v>Person to Person</v>
          </cell>
          <cell r="D84" t="str">
            <v>Payment</v>
          </cell>
          <cell r="E84">
            <v>1336171</v>
          </cell>
          <cell r="F84">
            <v>1053894000</v>
          </cell>
        </row>
        <row r="85">
          <cell r="C85" t="str">
            <v>Bulk Payment</v>
          </cell>
          <cell r="D85" t="str">
            <v>Payroll On Us</v>
          </cell>
          <cell r="E85">
            <v>5160</v>
          </cell>
          <cell r="F85">
            <v>1548000</v>
          </cell>
        </row>
        <row r="87">
          <cell r="C87" t="str">
            <v>Revised Menu</v>
          </cell>
          <cell r="D87" t="str">
            <v>Transaction Type</v>
          </cell>
          <cell r="E87" t="str">
            <v>Count</v>
          </cell>
          <cell r="F87" t="str">
            <v>Sum</v>
          </cell>
        </row>
        <row r="88">
          <cell r="C88" t="str">
            <v xml:space="preserve">Pay Bill </v>
          </cell>
          <cell r="D88" t="str">
            <v>External Payment</v>
          </cell>
          <cell r="E88">
            <v>34884</v>
          </cell>
          <cell r="F88">
            <v>14753200</v>
          </cell>
        </row>
        <row r="89">
          <cell r="C89" t="str">
            <v>Money Transfer Deposit</v>
          </cell>
          <cell r="D89" t="str">
            <v>Money Transfer Deposit</v>
          </cell>
          <cell r="E89">
            <v>260264</v>
          </cell>
          <cell r="F89">
            <v>612050600</v>
          </cell>
        </row>
        <row r="90">
          <cell r="C90" t="str">
            <v>Money Transfer Out</v>
          </cell>
          <cell r="D90" t="str">
            <v>Money Transfer Out</v>
          </cell>
          <cell r="E90">
            <v>1718920</v>
          </cell>
          <cell r="F90">
            <v>2424559600</v>
          </cell>
        </row>
        <row r="91">
          <cell r="C91" t="str">
            <v>Person to Person</v>
          </cell>
          <cell r="D91" t="str">
            <v>Payment</v>
          </cell>
          <cell r="E91">
            <v>1112087</v>
          </cell>
          <cell r="F91">
            <v>877256800</v>
          </cell>
        </row>
        <row r="92">
          <cell r="C92" t="str">
            <v>Bulk Payment</v>
          </cell>
          <cell r="D92" t="str">
            <v>Payroll On Us</v>
          </cell>
          <cell r="E92">
            <v>6998</v>
          </cell>
          <cell r="F92">
            <v>2099400</v>
          </cell>
        </row>
        <row r="94">
          <cell r="C94" t="str">
            <v>Revised Menu</v>
          </cell>
          <cell r="D94" t="str">
            <v>Transaction Type</v>
          </cell>
          <cell r="E94" t="str">
            <v>Count</v>
          </cell>
          <cell r="F94" t="str">
            <v>Sum</v>
          </cell>
        </row>
        <row r="95">
          <cell r="C95" t="str">
            <v xml:space="preserve">Pay Bill </v>
          </cell>
          <cell r="D95" t="str">
            <v>External Payment</v>
          </cell>
          <cell r="E95">
            <v>135051</v>
          </cell>
          <cell r="F95">
            <v>57197700</v>
          </cell>
        </row>
        <row r="96">
          <cell r="C96" t="str">
            <v>Journal</v>
          </cell>
          <cell r="D96" t="str">
            <v>Journal</v>
          </cell>
          <cell r="E96">
            <v>3</v>
          </cell>
          <cell r="F96">
            <v>-13260251200</v>
          </cell>
        </row>
        <row r="97">
          <cell r="C97" t="str">
            <v>Money Transfer Deposit</v>
          </cell>
          <cell r="D97" t="str">
            <v>Money Transfer Deposit</v>
          </cell>
          <cell r="E97">
            <v>437126</v>
          </cell>
          <cell r="F97">
            <v>979397400</v>
          </cell>
        </row>
        <row r="98">
          <cell r="C98" t="str">
            <v>Money Transfer Out</v>
          </cell>
          <cell r="D98" t="str">
            <v>Money Transfer Out</v>
          </cell>
          <cell r="E98">
            <v>4893628</v>
          </cell>
          <cell r="F98">
            <v>6813918400</v>
          </cell>
        </row>
        <row r="99">
          <cell r="C99" t="str">
            <v>Person to Person</v>
          </cell>
          <cell r="D99" t="str">
            <v>Payment</v>
          </cell>
          <cell r="E99">
            <v>2432892</v>
          </cell>
          <cell r="F99">
            <v>1911346400</v>
          </cell>
        </row>
        <row r="100">
          <cell r="C100" t="str">
            <v>Bulk Payment</v>
          </cell>
          <cell r="D100" t="str">
            <v>Payroll On Us</v>
          </cell>
          <cell r="E100">
            <v>59202</v>
          </cell>
          <cell r="F100">
            <v>17760600</v>
          </cell>
        </row>
        <row r="102">
          <cell r="C102" t="str">
            <v>Revised Menu</v>
          </cell>
          <cell r="D102" t="str">
            <v>Transaction Type</v>
          </cell>
          <cell r="E102" t="str">
            <v>Count</v>
          </cell>
          <cell r="F102" t="str">
            <v>Sum</v>
          </cell>
        </row>
        <row r="103">
          <cell r="C103" t="str">
            <v xml:space="preserve">Pay Bill </v>
          </cell>
          <cell r="D103" t="str">
            <v>External Payment</v>
          </cell>
          <cell r="E103">
            <v>147556</v>
          </cell>
          <cell r="F103">
            <v>61824300</v>
          </cell>
        </row>
        <row r="104">
          <cell r="C104" t="str">
            <v>Journal</v>
          </cell>
          <cell r="D104" t="str">
            <v>Journal</v>
          </cell>
          <cell r="E104">
            <v>41</v>
          </cell>
          <cell r="F104">
            <v>-5320455460</v>
          </cell>
        </row>
        <row r="105">
          <cell r="C105" t="str">
            <v>Money Transfer Deposit</v>
          </cell>
          <cell r="D105" t="str">
            <v>Money Transfer Deposit</v>
          </cell>
          <cell r="E105">
            <v>380681</v>
          </cell>
          <cell r="F105">
            <v>847027700</v>
          </cell>
        </row>
        <row r="106">
          <cell r="C106" t="str">
            <v>Money Transfer Out</v>
          </cell>
          <cell r="D106" t="str">
            <v>Money Transfer Out</v>
          </cell>
          <cell r="E106">
            <v>4706501</v>
          </cell>
          <cell r="F106">
            <v>6582328100</v>
          </cell>
        </row>
        <row r="107">
          <cell r="C107" t="str">
            <v>Person to Person</v>
          </cell>
          <cell r="D107" t="str">
            <v>Payment</v>
          </cell>
          <cell r="E107">
            <v>2161076</v>
          </cell>
          <cell r="F107">
            <v>1694417600</v>
          </cell>
        </row>
        <row r="108">
          <cell r="C108" t="str">
            <v>Bulk Payment</v>
          </cell>
          <cell r="D108" t="str">
            <v>Payroll On Us</v>
          </cell>
          <cell r="E108">
            <v>1646</v>
          </cell>
          <cell r="F108">
            <v>493800</v>
          </cell>
        </row>
        <row r="110">
          <cell r="C110" t="str">
            <v>Revised Menu</v>
          </cell>
          <cell r="D110" t="str">
            <v>Transaction Type</v>
          </cell>
          <cell r="E110" t="str">
            <v>Count</v>
          </cell>
          <cell r="F110" t="str">
            <v>Sum</v>
          </cell>
        </row>
        <row r="111">
          <cell r="C111" t="str">
            <v xml:space="preserve">Pay Bill </v>
          </cell>
          <cell r="D111" t="str">
            <v>External Payment</v>
          </cell>
          <cell r="E111">
            <v>147801</v>
          </cell>
          <cell r="F111">
            <v>61796900</v>
          </cell>
        </row>
        <row r="112">
          <cell r="C112" t="str">
            <v>Journal</v>
          </cell>
          <cell r="D112" t="str">
            <v>Journal</v>
          </cell>
          <cell r="E112">
            <v>5</v>
          </cell>
          <cell r="F112">
            <v>-13451558140</v>
          </cell>
        </row>
        <row r="113">
          <cell r="C113" t="str">
            <v>Money Transfer Deposit</v>
          </cell>
          <cell r="D113" t="str">
            <v>Money Transfer Deposit</v>
          </cell>
          <cell r="E113">
            <v>358067</v>
          </cell>
          <cell r="F113">
            <v>812928800</v>
          </cell>
        </row>
        <row r="114">
          <cell r="C114" t="str">
            <v>Money Transfer Out</v>
          </cell>
          <cell r="D114" t="str">
            <v>Money Transfer Out</v>
          </cell>
          <cell r="E114">
            <v>4753550</v>
          </cell>
          <cell r="F114">
            <v>6807606800</v>
          </cell>
        </row>
        <row r="115">
          <cell r="C115" t="str">
            <v>Person to Person</v>
          </cell>
          <cell r="D115" t="str">
            <v>Payment</v>
          </cell>
          <cell r="E115">
            <v>2299808</v>
          </cell>
          <cell r="F115">
            <v>1804532800</v>
          </cell>
        </row>
        <row r="116">
          <cell r="C116" t="str">
            <v>Bulk Payment</v>
          </cell>
          <cell r="D116" t="str">
            <v>Payroll On Us</v>
          </cell>
          <cell r="E116">
            <v>30448</v>
          </cell>
          <cell r="F116">
            <v>9134400</v>
          </cell>
        </row>
        <row r="118">
          <cell r="C118" t="str">
            <v>Revised Menu</v>
          </cell>
          <cell r="D118" t="str">
            <v>Transaction Type</v>
          </cell>
          <cell r="E118" t="str">
            <v>Count</v>
          </cell>
          <cell r="F118" t="str">
            <v>Sum</v>
          </cell>
        </row>
        <row r="119">
          <cell r="C119" t="str">
            <v xml:space="preserve">Pay Bill </v>
          </cell>
          <cell r="D119" t="str">
            <v>External Payment</v>
          </cell>
          <cell r="E119">
            <v>154735</v>
          </cell>
          <cell r="F119">
            <v>64794100</v>
          </cell>
        </row>
        <row r="120">
          <cell r="C120" t="str">
            <v>Journal</v>
          </cell>
          <cell r="D120" t="str">
            <v>Journal</v>
          </cell>
          <cell r="E120">
            <v>1</v>
          </cell>
          <cell r="F120">
            <v>-6303195200</v>
          </cell>
        </row>
        <row r="121">
          <cell r="C121" t="str">
            <v>Money Transfer Deposit</v>
          </cell>
          <cell r="D121" t="str">
            <v>Money Transfer Deposit</v>
          </cell>
          <cell r="E121">
            <v>398296</v>
          </cell>
          <cell r="F121">
            <v>884462600</v>
          </cell>
        </row>
        <row r="122">
          <cell r="C122" t="str">
            <v>Money Transfer Out</v>
          </cell>
          <cell r="D122" t="str">
            <v>Money Transfer Out</v>
          </cell>
          <cell r="E122">
            <v>5472424</v>
          </cell>
          <cell r="F122">
            <v>7579174000</v>
          </cell>
        </row>
        <row r="123">
          <cell r="C123" t="str">
            <v>Person to Person</v>
          </cell>
          <cell r="D123" t="str">
            <v>Payment</v>
          </cell>
          <cell r="E123">
            <v>2873122</v>
          </cell>
          <cell r="F123">
            <v>2254902800</v>
          </cell>
        </row>
        <row r="124">
          <cell r="C124" t="str">
            <v>Bulk Payment</v>
          </cell>
          <cell r="D124" t="str">
            <v>Payroll On Us</v>
          </cell>
          <cell r="E124">
            <v>59847</v>
          </cell>
          <cell r="F124">
            <v>17954100</v>
          </cell>
        </row>
        <row r="126">
          <cell r="C126" t="str">
            <v>Revised Menu</v>
          </cell>
          <cell r="D126" t="str">
            <v>Transaction Type</v>
          </cell>
          <cell r="E126" t="str">
            <v>Count</v>
          </cell>
          <cell r="F126" t="str">
            <v>Sum</v>
          </cell>
        </row>
        <row r="127">
          <cell r="C127" t="str">
            <v xml:space="preserve">Pay Bill </v>
          </cell>
          <cell r="D127" t="str">
            <v>External Payment</v>
          </cell>
          <cell r="E127">
            <v>155503</v>
          </cell>
          <cell r="F127">
            <v>64527400</v>
          </cell>
        </row>
        <row r="128">
          <cell r="C128" t="str">
            <v>Journal</v>
          </cell>
          <cell r="D128" t="str">
            <v>Journal</v>
          </cell>
          <cell r="E128">
            <v>2</v>
          </cell>
          <cell r="F128">
            <v>-10801417900</v>
          </cell>
        </row>
        <row r="129">
          <cell r="C129" t="str">
            <v>Money Transfer Deposit</v>
          </cell>
          <cell r="D129" t="str">
            <v>Money Transfer Deposit</v>
          </cell>
          <cell r="E129">
            <v>364727</v>
          </cell>
          <cell r="F129">
            <v>798310600</v>
          </cell>
        </row>
        <row r="130">
          <cell r="C130" t="str">
            <v>Money Transfer Out</v>
          </cell>
          <cell r="D130" t="str">
            <v>Money Transfer Out</v>
          </cell>
          <cell r="E130">
            <v>5625986</v>
          </cell>
          <cell r="F130">
            <v>7566193000</v>
          </cell>
        </row>
        <row r="131">
          <cell r="C131" t="str">
            <v>Person to Person</v>
          </cell>
          <cell r="D131" t="str">
            <v>Payment</v>
          </cell>
          <cell r="E131">
            <v>2766125</v>
          </cell>
          <cell r="F131">
            <v>2168156800</v>
          </cell>
        </row>
        <row r="132">
          <cell r="C132" t="str">
            <v>Bulk Payment</v>
          </cell>
          <cell r="D132" t="str">
            <v>Payroll On Us</v>
          </cell>
          <cell r="E132">
            <v>30593</v>
          </cell>
          <cell r="F132">
            <v>9177900</v>
          </cell>
        </row>
        <row r="134">
          <cell r="C134" t="str">
            <v>Revised Menu</v>
          </cell>
          <cell r="D134" t="str">
            <v>Transaction Type</v>
          </cell>
          <cell r="E134" t="str">
            <v>Count</v>
          </cell>
          <cell r="F134" t="str">
            <v>Sum</v>
          </cell>
        </row>
        <row r="135">
          <cell r="C135" t="str">
            <v xml:space="preserve">Pay Bill </v>
          </cell>
          <cell r="D135" t="str">
            <v>External Payment</v>
          </cell>
          <cell r="E135">
            <v>173421</v>
          </cell>
          <cell r="F135">
            <v>80558600</v>
          </cell>
        </row>
        <row r="136">
          <cell r="C136" t="str">
            <v>Journal</v>
          </cell>
          <cell r="D136" t="str">
            <v>Journal</v>
          </cell>
          <cell r="E136">
            <v>3</v>
          </cell>
          <cell r="F136">
            <v>-16630111500</v>
          </cell>
        </row>
        <row r="137">
          <cell r="C137" t="str">
            <v>Money Transfer Deposit</v>
          </cell>
          <cell r="D137" t="str">
            <v>Money Transfer Deposit</v>
          </cell>
          <cell r="E137">
            <v>370064</v>
          </cell>
          <cell r="F137">
            <v>921136600</v>
          </cell>
        </row>
        <row r="138">
          <cell r="C138" t="str">
            <v>Money Transfer Out</v>
          </cell>
          <cell r="D138" t="str">
            <v>Money Transfer Out</v>
          </cell>
          <cell r="E138">
            <v>6017999</v>
          </cell>
          <cell r="F138">
            <v>8913290650</v>
          </cell>
        </row>
        <row r="139">
          <cell r="C139" t="str">
            <v>Person to Person</v>
          </cell>
          <cell r="D139" t="str">
            <v>Payment</v>
          </cell>
          <cell r="E139">
            <v>2795306</v>
          </cell>
          <cell r="F139">
            <v>2708692725</v>
          </cell>
        </row>
        <row r="140">
          <cell r="C140" t="str">
            <v>Bulk Payment</v>
          </cell>
          <cell r="D140" t="str">
            <v>Payroll On Us</v>
          </cell>
          <cell r="E140">
            <v>2611</v>
          </cell>
          <cell r="F140">
            <v>886050</v>
          </cell>
        </row>
        <row r="142">
          <cell r="C142" t="str">
            <v>Revised Menu</v>
          </cell>
          <cell r="D142" t="str">
            <v>Transaction Type</v>
          </cell>
          <cell r="E142" t="str">
            <v>Count</v>
          </cell>
          <cell r="F142" t="str">
            <v>Sum</v>
          </cell>
        </row>
        <row r="143">
          <cell r="C143" t="str">
            <v xml:space="preserve">Pay Bill </v>
          </cell>
          <cell r="D143" t="str">
            <v>External Payment</v>
          </cell>
          <cell r="E143">
            <v>189217</v>
          </cell>
          <cell r="F143">
            <v>79225950</v>
          </cell>
        </row>
        <row r="144">
          <cell r="C144" t="str">
            <v>Journal</v>
          </cell>
          <cell r="D144" t="str">
            <v>Journal</v>
          </cell>
          <cell r="E144">
            <v>1</v>
          </cell>
          <cell r="F144">
            <v>-6866891650</v>
          </cell>
        </row>
        <row r="145">
          <cell r="C145" t="str">
            <v>Money Transfer Deposit</v>
          </cell>
          <cell r="D145" t="str">
            <v>Money Transfer Deposit</v>
          </cell>
          <cell r="E145">
            <v>295195</v>
          </cell>
          <cell r="F145">
            <v>760321900</v>
          </cell>
        </row>
        <row r="146">
          <cell r="C146" t="str">
            <v>Money Transfer Out</v>
          </cell>
          <cell r="D146" t="str">
            <v>Money Transfer Out</v>
          </cell>
          <cell r="E146">
            <v>5268135</v>
          </cell>
          <cell r="F146">
            <v>7981793350</v>
          </cell>
        </row>
        <row r="147">
          <cell r="C147" t="str">
            <v>Person to Person</v>
          </cell>
          <cell r="D147" t="str">
            <v>Payment</v>
          </cell>
          <cell r="E147">
            <v>2510694</v>
          </cell>
          <cell r="F147">
            <v>2570009900</v>
          </cell>
        </row>
        <row r="148">
          <cell r="C148" t="str">
            <v>Bulk Payment</v>
          </cell>
          <cell r="D148" t="str">
            <v>Payroll On Us</v>
          </cell>
          <cell r="E148">
            <v>34878</v>
          </cell>
          <cell r="F148">
            <v>12201000</v>
          </cell>
        </row>
        <row r="150">
          <cell r="C150" t="str">
            <v>Revised Menu</v>
          </cell>
          <cell r="D150" t="str">
            <v>Transaction Type</v>
          </cell>
          <cell r="E150" t="str">
            <v>Count</v>
          </cell>
          <cell r="F150" t="str">
            <v>Sum</v>
          </cell>
        </row>
        <row r="151">
          <cell r="C151" t="str">
            <v xml:space="preserve">Pay Bill </v>
          </cell>
          <cell r="D151" t="str">
            <v>External Payment</v>
          </cell>
          <cell r="E151">
            <v>237618</v>
          </cell>
          <cell r="F151">
            <v>105559995</v>
          </cell>
        </row>
        <row r="152">
          <cell r="C152" t="str">
            <v>Journal</v>
          </cell>
          <cell r="D152" t="str">
            <v>Journal</v>
          </cell>
          <cell r="E152">
            <v>3</v>
          </cell>
          <cell r="F152">
            <v>-17564438040</v>
          </cell>
        </row>
        <row r="153">
          <cell r="C153" t="str">
            <v>Money Transfer Deposit</v>
          </cell>
          <cell r="D153" t="str">
            <v>Money Transfer Deposit</v>
          </cell>
          <cell r="E153">
            <v>307285</v>
          </cell>
          <cell r="F153">
            <v>868516200</v>
          </cell>
        </row>
        <row r="154">
          <cell r="C154" t="str">
            <v>Money Transfer Out</v>
          </cell>
          <cell r="D154" t="str">
            <v>Money Transfer Out</v>
          </cell>
          <cell r="E154">
            <v>5847557</v>
          </cell>
          <cell r="F154">
            <v>8919036650</v>
          </cell>
        </row>
        <row r="155">
          <cell r="C155" t="str">
            <v>Person to Person</v>
          </cell>
          <cell r="D155" t="str">
            <v>Payment</v>
          </cell>
          <cell r="E155">
            <v>2743038</v>
          </cell>
          <cell r="F155">
            <v>3102252150</v>
          </cell>
        </row>
        <row r="156">
          <cell r="C156" t="str">
            <v>Bulk Payment</v>
          </cell>
          <cell r="D156" t="str">
            <v>Payroll On Us</v>
          </cell>
          <cell r="E156">
            <v>29526</v>
          </cell>
          <cell r="F156">
            <v>10527120</v>
          </cell>
        </row>
        <row r="158">
          <cell r="C158" t="str">
            <v>Revised Menu</v>
          </cell>
          <cell r="D158" t="str">
            <v>Transaction Type</v>
          </cell>
          <cell r="E158" t="str">
            <v>Count</v>
          </cell>
          <cell r="F158" t="str">
            <v>Sum</v>
          </cell>
        </row>
        <row r="159">
          <cell r="C159" t="str">
            <v xml:space="preserve">Pay Bill </v>
          </cell>
          <cell r="D159" t="str">
            <v>External Payment</v>
          </cell>
          <cell r="E159">
            <v>267889</v>
          </cell>
          <cell r="F159">
            <v>120951970</v>
          </cell>
        </row>
        <row r="160">
          <cell r="C160" t="str">
            <v>Journal</v>
          </cell>
          <cell r="D160" t="str">
            <v>Journal</v>
          </cell>
          <cell r="E160">
            <v>2</v>
          </cell>
          <cell r="F160">
            <v>-13087573970</v>
          </cell>
        </row>
        <row r="161">
          <cell r="C161" t="str">
            <v>Money Transfer Deposit</v>
          </cell>
          <cell r="D161" t="str">
            <v>Money Transfer Deposit</v>
          </cell>
          <cell r="E161">
            <v>273494</v>
          </cell>
          <cell r="F161">
            <v>776640600</v>
          </cell>
        </row>
        <row r="162">
          <cell r="C162" t="str">
            <v>Money Transfer Out</v>
          </cell>
          <cell r="D162" t="str">
            <v>Money Transfer Out</v>
          </cell>
          <cell r="E162">
            <v>6056859</v>
          </cell>
          <cell r="F162">
            <v>9162676450</v>
          </cell>
        </row>
        <row r="163">
          <cell r="C163" t="str">
            <v>Person to Person</v>
          </cell>
          <cell r="D163" t="str">
            <v>Payment</v>
          </cell>
          <cell r="E163">
            <v>2693032</v>
          </cell>
          <cell r="F163">
            <v>3048931900</v>
          </cell>
        </row>
        <row r="164">
          <cell r="C164" t="str">
            <v>Bulk Payment</v>
          </cell>
          <cell r="D164" t="str">
            <v>Payroll On Us</v>
          </cell>
          <cell r="E164">
            <v>32377</v>
          </cell>
          <cell r="F164">
            <v>12627030</v>
          </cell>
        </row>
        <row r="166">
          <cell r="C166" t="str">
            <v>Revised Menu</v>
          </cell>
          <cell r="D166" t="str">
            <v>Transaction Type</v>
          </cell>
          <cell r="E166" t="str">
            <v>Count</v>
          </cell>
          <cell r="F166" t="str">
            <v>Sum</v>
          </cell>
        </row>
        <row r="167">
          <cell r="C167" t="str">
            <v>Cardless ATM withdrawal</v>
          </cell>
          <cell r="D167" t="str">
            <v>ATM withdrawal</v>
          </cell>
          <cell r="E167">
            <v>6</v>
          </cell>
          <cell r="F167">
            <v>6000</v>
          </cell>
        </row>
        <row r="168">
          <cell r="C168" t="str">
            <v xml:space="preserve">Pay Bill </v>
          </cell>
          <cell r="D168" t="str">
            <v>External Payment</v>
          </cell>
          <cell r="E168">
            <v>273523</v>
          </cell>
          <cell r="F168">
            <v>126205570</v>
          </cell>
        </row>
        <row r="169">
          <cell r="C169" t="str">
            <v>Journal</v>
          </cell>
          <cell r="D169" t="str">
            <v>Journal</v>
          </cell>
          <cell r="E169">
            <v>1</v>
          </cell>
          <cell r="F169">
            <v>-8020377110</v>
          </cell>
        </row>
        <row r="170">
          <cell r="C170" t="str">
            <v>Money Transfer Deposit</v>
          </cell>
          <cell r="D170" t="str">
            <v>Money Transfer Deposit</v>
          </cell>
          <cell r="E170">
            <v>258372</v>
          </cell>
          <cell r="F170">
            <v>752031200</v>
          </cell>
        </row>
        <row r="171">
          <cell r="C171" t="str">
            <v>Money Transfer Out</v>
          </cell>
          <cell r="D171" t="str">
            <v>Money Transfer Out</v>
          </cell>
          <cell r="E171">
            <v>6223955</v>
          </cell>
          <cell r="F171">
            <v>9614893850</v>
          </cell>
        </row>
        <row r="172">
          <cell r="C172" t="str">
            <v>Person to Person</v>
          </cell>
          <cell r="D172" t="str">
            <v>Payment</v>
          </cell>
          <cell r="E172">
            <v>2618654</v>
          </cell>
          <cell r="F172">
            <v>2987746100</v>
          </cell>
        </row>
        <row r="173">
          <cell r="C173" t="str">
            <v>Bulk Payment</v>
          </cell>
          <cell r="D173" t="str">
            <v>Payroll On Us</v>
          </cell>
          <cell r="E173">
            <v>60681</v>
          </cell>
          <cell r="F173">
            <v>23665590</v>
          </cell>
        </row>
        <row r="175">
          <cell r="C175" t="str">
            <v>Revised Menu</v>
          </cell>
          <cell r="D175" t="str">
            <v>Transaction Type</v>
          </cell>
          <cell r="E175" t="str">
            <v>Count</v>
          </cell>
          <cell r="F175" t="str">
            <v>Sum</v>
          </cell>
        </row>
        <row r="176">
          <cell r="C176" t="str">
            <v>Cardless ATM withdrawal</v>
          </cell>
          <cell r="D176" t="str">
            <v>ATM withdrawal</v>
          </cell>
          <cell r="E176">
            <v>6</v>
          </cell>
          <cell r="F176">
            <v>6000</v>
          </cell>
        </row>
        <row r="177">
          <cell r="C177" t="str">
            <v xml:space="preserve">Pay Bill </v>
          </cell>
          <cell r="D177" t="str">
            <v>External Payment</v>
          </cell>
          <cell r="E177">
            <v>48928</v>
          </cell>
          <cell r="F177">
            <v>21973870</v>
          </cell>
        </row>
        <row r="178">
          <cell r="C178" t="str">
            <v>Journal</v>
          </cell>
          <cell r="D178" t="str">
            <v>Journal</v>
          </cell>
          <cell r="E178">
            <v>1</v>
          </cell>
          <cell r="F178">
            <v>-4574091750</v>
          </cell>
        </row>
        <row r="179">
          <cell r="C179" t="str">
            <v>Money Transfer Deposit</v>
          </cell>
          <cell r="D179" t="str">
            <v>Money Transfer Deposit</v>
          </cell>
          <cell r="E179">
            <v>45075</v>
          </cell>
          <cell r="F179">
            <v>133975800</v>
          </cell>
        </row>
        <row r="180">
          <cell r="C180" t="str">
            <v>Money Transfer Out</v>
          </cell>
          <cell r="D180" t="str">
            <v>Money Transfer Out</v>
          </cell>
          <cell r="E180">
            <v>1097191</v>
          </cell>
          <cell r="F180">
            <v>1720680950</v>
          </cell>
        </row>
        <row r="181">
          <cell r="C181" t="str">
            <v>Person to Person</v>
          </cell>
          <cell r="D181" t="str">
            <v>Payment</v>
          </cell>
          <cell r="E181">
            <v>504058</v>
          </cell>
          <cell r="F181">
            <v>577840200</v>
          </cell>
        </row>
        <row r="182">
          <cell r="C182" t="str">
            <v>Bulk Payment</v>
          </cell>
          <cell r="D182" t="str">
            <v>Payroll On Us</v>
          </cell>
          <cell r="E182">
            <v>898</v>
          </cell>
          <cell r="F182">
            <v>350220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zing"/>
      <sheetName val="Monthly_Finance_MoMo"/>
      <sheetName val="Rwanda_2014 Targets"/>
      <sheetName val="S&amp;D 2014 Targets"/>
      <sheetName val="Uganda_Bplan_Numbers"/>
      <sheetName val="POS_4 Retail_Payment_BC_Ug"/>
      <sheetName val="Forecasts"/>
      <sheetName val="Gross Adds"/>
      <sheetName val="PPP_Tables "/>
      <sheetName val="Summary"/>
      <sheetName val="MTNU"/>
      <sheetName val="Sales_Number_Finanace"/>
      <sheetName val="BMGF - Reporting"/>
      <sheetName val="Case_Study_Uhuru_Teclecom"/>
      <sheetName val="Tracking Umeme &amp; NWSC"/>
      <sheetName val="Tarriffs"/>
      <sheetName val="Umeme_Stats_Pega"/>
      <sheetName val="MM_Dashboard"/>
      <sheetName val="Sheet2"/>
      <sheetName val="Half_Year_Review"/>
      <sheetName val="Dealer_Airtime_Reco"/>
      <sheetName val="NWSC_Stats_Pega"/>
      <sheetName val="Data_Source"/>
      <sheetName val="Analytical Test_v.BK"/>
      <sheetName val="Analysis"/>
      <sheetName val="Daily_Airtime_Usage_Analysis"/>
      <sheetName val="Sheet1"/>
      <sheetName val="Group_Reports"/>
      <sheetName val="Table_Names"/>
      <sheetName val="Fenix Numbers "/>
      <sheetName val="MM_Revenue"/>
      <sheetName val="MM Revenues Jan_May_2014"/>
      <sheetName val="MM System Downtime_May"/>
      <sheetName val="MM_Airtime"/>
      <sheetName val="MM_Buy _Money (Deposits)"/>
      <sheetName val="MM_P2C (Tokens)"/>
      <sheetName val="MM_P2P (Person to Person)"/>
      <sheetName val="MM_Withdrawals_by_Reg"/>
      <sheetName val="MM_Bill Payments"/>
      <sheetName val="MM_Bulk Payments"/>
      <sheetName val="MM_Withdrawals by Non_Reg"/>
      <sheetName val="MM_Cardless ATM"/>
      <sheetName val="Report Formats"/>
      <sheetName val="Rev by Ser Type ($) - Graph"/>
      <sheetName val="MM_System_Availability"/>
      <sheetName val="MM_Regional_Performance"/>
      <sheetName val="Introduction"/>
      <sheetName val="Definitions_Grp"/>
      <sheetName val="Mini_Statement_Data"/>
      <sheetName val="MTNU-Monthly LC 2014"/>
      <sheetName val="MTNU-Monthly usd 2014"/>
      <sheetName val="Summary_Old_Format"/>
      <sheetName val="MTNU-MM Mini-Statement_2014"/>
      <sheetName val="Research"/>
      <sheetName val="Local Corporate"/>
      <sheetName val="Graphs"/>
      <sheetName val="S&amp;D_Group_KPIs"/>
      <sheetName val="S&amp;D_Group_Reports_Ppt"/>
      <sheetName val="Group_Recharge"/>
      <sheetName val="MM_Products Update"/>
      <sheetName val="Group_Reports_S&amp;D_Wade"/>
      <sheetName val="Monthly 2010 "/>
      <sheetName val="Definitions"/>
      <sheetName val="S&amp;D_Cos_Review_PL."/>
      <sheetName val="S&amp;D_Cos_Review_."/>
      <sheetName val="Collections. Accs"/>
      <sheetName val="Fees By Trxn Type "/>
      <sheetName val="Billing Summary"/>
      <sheetName val="Benefits &amp; 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Collection Account_Jan.14</v>
          </cell>
          <cell r="B2" t="str">
            <v>Distinct_Users</v>
          </cell>
          <cell r="C2" t="str">
            <v>No Of Transactions</v>
          </cell>
          <cell r="D2" t="str">
            <v>Trxn Value</v>
          </cell>
        </row>
        <row r="3">
          <cell r="A3" t="str">
            <v>Bank of Baroda</v>
          </cell>
          <cell r="B3">
            <v>1240</v>
          </cell>
          <cell r="C3">
            <v>1362</v>
          </cell>
          <cell r="D3">
            <v>181788867</v>
          </cell>
        </row>
        <row r="4">
          <cell r="A4" t="str">
            <v>Bank of Africa</v>
          </cell>
          <cell r="B4">
            <v>32737</v>
          </cell>
          <cell r="C4">
            <v>39241</v>
          </cell>
          <cell r="D4">
            <v>3531461100</v>
          </cell>
        </row>
        <row r="5">
          <cell r="A5" t="str">
            <v>Barclays Bank</v>
          </cell>
          <cell r="B5">
            <v>6610</v>
          </cell>
          <cell r="C5">
            <v>7572</v>
          </cell>
          <cell r="D5">
            <v>702961312</v>
          </cell>
        </row>
        <row r="6">
          <cell r="A6" t="str">
            <v>Barclays Bank Operations</v>
          </cell>
          <cell r="B6">
            <v>5</v>
          </cell>
          <cell r="C6">
            <v>7</v>
          </cell>
          <cell r="D6">
            <v>43944895</v>
          </cell>
        </row>
        <row r="7">
          <cell r="A7" t="str">
            <v>Cairo Bank</v>
          </cell>
          <cell r="B7">
            <v>183</v>
          </cell>
          <cell r="C7">
            <v>218</v>
          </cell>
          <cell r="D7">
            <v>22302515</v>
          </cell>
        </row>
        <row r="8">
          <cell r="A8" t="str">
            <v>Centenary Bank</v>
          </cell>
          <cell r="B8">
            <v>3577</v>
          </cell>
          <cell r="C8">
            <v>19955</v>
          </cell>
          <cell r="D8">
            <v>1151512900</v>
          </cell>
        </row>
        <row r="9">
          <cell r="A9" t="str">
            <v>CITI bank</v>
          </cell>
          <cell r="B9">
            <v>81</v>
          </cell>
          <cell r="C9">
            <v>90</v>
          </cell>
          <cell r="D9">
            <v>147986139</v>
          </cell>
        </row>
        <row r="10">
          <cell r="A10" t="str">
            <v>Crane Bank</v>
          </cell>
          <cell r="B10">
            <v>6455</v>
          </cell>
          <cell r="C10">
            <v>7221</v>
          </cell>
          <cell r="D10">
            <v>824125429</v>
          </cell>
        </row>
        <row r="11">
          <cell r="A11" t="str">
            <v>DFCU</v>
          </cell>
          <cell r="B11">
            <v>10007</v>
          </cell>
          <cell r="C11">
            <v>11270</v>
          </cell>
          <cell r="D11">
            <v>1050713497</v>
          </cell>
        </row>
        <row r="12">
          <cell r="A12" t="str">
            <v>DTB</v>
          </cell>
          <cell r="B12">
            <v>6694</v>
          </cell>
          <cell r="C12">
            <v>7735</v>
          </cell>
          <cell r="D12">
            <v>778957566</v>
          </cell>
        </row>
        <row r="13">
          <cell r="A13" t="str">
            <v>Eco Bank</v>
          </cell>
          <cell r="B13">
            <v>313</v>
          </cell>
          <cell r="C13">
            <v>352</v>
          </cell>
          <cell r="D13">
            <v>30412846</v>
          </cell>
        </row>
        <row r="14">
          <cell r="A14" t="str">
            <v>Equity Bank</v>
          </cell>
          <cell r="B14">
            <v>8385</v>
          </cell>
          <cell r="C14">
            <v>9393</v>
          </cell>
          <cell r="D14">
            <v>577420653</v>
          </cell>
        </row>
        <row r="15">
          <cell r="A15" t="str">
            <v>EZEE Money</v>
          </cell>
          <cell r="B15">
            <v>582</v>
          </cell>
          <cell r="C15">
            <v>663</v>
          </cell>
          <cell r="D15">
            <v>33200118</v>
          </cell>
        </row>
        <row r="16">
          <cell r="A16" t="str">
            <v>Fina Bank</v>
          </cell>
          <cell r="B16">
            <v>1653</v>
          </cell>
          <cell r="C16">
            <v>1911</v>
          </cell>
          <cell r="D16">
            <v>150363468</v>
          </cell>
        </row>
        <row r="17">
          <cell r="A17" t="str">
            <v>Finance Trust Bank</v>
          </cell>
          <cell r="B17">
            <v>4447</v>
          </cell>
          <cell r="C17">
            <v>5100</v>
          </cell>
          <cell r="D17">
            <v>254777868</v>
          </cell>
        </row>
        <row r="18">
          <cell r="A18" t="str">
            <v>Global Trust Bank</v>
          </cell>
          <cell r="B18">
            <v>1447</v>
          </cell>
          <cell r="C18">
            <v>1756</v>
          </cell>
          <cell r="D18">
            <v>103084033</v>
          </cell>
        </row>
        <row r="19">
          <cell r="A19" t="str">
            <v>KCB</v>
          </cell>
          <cell r="B19">
            <v>987</v>
          </cell>
          <cell r="C19">
            <v>1051</v>
          </cell>
          <cell r="D19">
            <v>73302089</v>
          </cell>
        </row>
        <row r="20">
          <cell r="A20" t="str">
            <v>MTN mobile money</v>
          </cell>
          <cell r="B20">
            <v>38233</v>
          </cell>
          <cell r="C20">
            <v>47600</v>
          </cell>
          <cell r="D20">
            <v>1895381793</v>
          </cell>
        </row>
        <row r="21">
          <cell r="A21" t="str">
            <v>Orient Bank</v>
          </cell>
          <cell r="B21">
            <v>2899</v>
          </cell>
          <cell r="C21">
            <v>3283</v>
          </cell>
          <cell r="D21">
            <v>317157806</v>
          </cell>
        </row>
        <row r="22">
          <cell r="A22" t="str">
            <v>Post Bank</v>
          </cell>
          <cell r="B22">
            <v>10877</v>
          </cell>
          <cell r="C22">
            <v>12377</v>
          </cell>
          <cell r="D22">
            <v>573106654</v>
          </cell>
        </row>
        <row r="23">
          <cell r="A23" t="str">
            <v>Stanbic Bank</v>
          </cell>
          <cell r="B23">
            <v>10034</v>
          </cell>
          <cell r="C23">
            <v>11047</v>
          </cell>
          <cell r="D23">
            <v>1321161905</v>
          </cell>
        </row>
        <row r="24">
          <cell r="A24" t="str">
            <v xml:space="preserve">StanChart </v>
          </cell>
          <cell r="B24">
            <v>1326</v>
          </cell>
          <cell r="C24">
            <v>1533</v>
          </cell>
          <cell r="D24">
            <v>822746302</v>
          </cell>
        </row>
        <row r="25">
          <cell r="A25" t="str">
            <v>StanChart Operations</v>
          </cell>
          <cell r="B25">
            <v>43</v>
          </cell>
          <cell r="C25">
            <v>47</v>
          </cell>
          <cell r="D25">
            <v>967376</v>
          </cell>
        </row>
        <row r="26">
          <cell r="A26" t="str">
            <v>Tropical Bank</v>
          </cell>
          <cell r="B26">
            <v>1700</v>
          </cell>
          <cell r="C26">
            <v>1758</v>
          </cell>
          <cell r="D26">
            <v>198550693</v>
          </cell>
        </row>
        <row r="27">
          <cell r="A27" t="str">
            <v>UBA</v>
          </cell>
          <cell r="B27">
            <v>2102</v>
          </cell>
          <cell r="C27">
            <v>2216</v>
          </cell>
          <cell r="D27">
            <v>128873952</v>
          </cell>
        </row>
        <row r="28">
          <cell r="A28" t="str">
            <v>UTL</v>
          </cell>
          <cell r="B28">
            <v>2055</v>
          </cell>
          <cell r="C28">
            <v>2139</v>
          </cell>
          <cell r="D28">
            <v>56268054</v>
          </cell>
        </row>
        <row r="29">
          <cell r="A29" t="str">
            <v>Warid Telecom</v>
          </cell>
          <cell r="B29">
            <v>8211</v>
          </cell>
          <cell r="C29">
            <v>8381</v>
          </cell>
          <cell r="D29">
            <v>289014514</v>
          </cell>
        </row>
        <row r="31">
          <cell r="A31" t="str">
            <v>Collection Account_Feb.14</v>
          </cell>
          <cell r="B31" t="str">
            <v>Distinct_Users</v>
          </cell>
          <cell r="C31" t="str">
            <v>No Of Transactions</v>
          </cell>
          <cell r="D31" t="str">
            <v>Trxn Value</v>
          </cell>
        </row>
        <row r="32">
          <cell r="A32" t="str">
            <v>Bank of Baroda</v>
          </cell>
          <cell r="B32">
            <v>1213</v>
          </cell>
          <cell r="C32">
            <v>1468</v>
          </cell>
          <cell r="D32">
            <v>190737080</v>
          </cell>
        </row>
        <row r="33">
          <cell r="A33" t="str">
            <v>Bank of Africa</v>
          </cell>
          <cell r="B33">
            <v>38241</v>
          </cell>
          <cell r="C33">
            <v>39561</v>
          </cell>
          <cell r="D33">
            <v>3554777138</v>
          </cell>
        </row>
        <row r="34">
          <cell r="A34" t="str">
            <v>Barclays Bank</v>
          </cell>
          <cell r="B34">
            <v>8003</v>
          </cell>
          <cell r="C34">
            <v>8163</v>
          </cell>
          <cell r="D34">
            <v>796560388</v>
          </cell>
        </row>
        <row r="35">
          <cell r="A35" t="str">
            <v>Barclays Bank Operations</v>
          </cell>
          <cell r="B35">
            <v>15</v>
          </cell>
          <cell r="C35">
            <v>39</v>
          </cell>
          <cell r="D35">
            <v>521121755</v>
          </cell>
        </row>
        <row r="36">
          <cell r="A36" t="str">
            <v>Cairo Bank</v>
          </cell>
          <cell r="B36">
            <v>277</v>
          </cell>
          <cell r="C36">
            <v>277</v>
          </cell>
          <cell r="D36">
            <v>24078828</v>
          </cell>
        </row>
        <row r="37">
          <cell r="A37" t="str">
            <v>Centenary Bank</v>
          </cell>
          <cell r="B37">
            <v>19621</v>
          </cell>
          <cell r="C37">
            <v>19899</v>
          </cell>
          <cell r="D37">
            <v>1268016136</v>
          </cell>
        </row>
        <row r="38">
          <cell r="A38" t="str">
            <v>CITI bank</v>
          </cell>
          <cell r="B38">
            <v>102</v>
          </cell>
          <cell r="C38">
            <v>105</v>
          </cell>
          <cell r="D38">
            <v>524499186</v>
          </cell>
        </row>
        <row r="39">
          <cell r="A39" t="str">
            <v>Crane Bank</v>
          </cell>
          <cell r="B39">
            <v>7004</v>
          </cell>
          <cell r="C39">
            <v>7017</v>
          </cell>
          <cell r="D39">
            <v>738935567</v>
          </cell>
        </row>
        <row r="40">
          <cell r="A40" t="str">
            <v>DFCU</v>
          </cell>
          <cell r="B40">
            <v>10090</v>
          </cell>
          <cell r="C40">
            <v>10191</v>
          </cell>
          <cell r="D40">
            <v>911901984</v>
          </cell>
        </row>
        <row r="41">
          <cell r="A41" t="str">
            <v>DTB</v>
          </cell>
          <cell r="B41">
            <v>7222</v>
          </cell>
          <cell r="C41">
            <v>8035</v>
          </cell>
          <cell r="D41">
            <v>749547635</v>
          </cell>
        </row>
        <row r="42">
          <cell r="A42" t="str">
            <v>Eco Bank</v>
          </cell>
          <cell r="B42">
            <v>311</v>
          </cell>
          <cell r="C42">
            <v>316</v>
          </cell>
          <cell r="D42">
            <v>47264635</v>
          </cell>
        </row>
        <row r="43">
          <cell r="A43" t="str">
            <v>Equity Bank</v>
          </cell>
          <cell r="B43">
            <v>9392</v>
          </cell>
          <cell r="C43">
            <v>9792</v>
          </cell>
          <cell r="D43">
            <v>597393882</v>
          </cell>
        </row>
        <row r="44">
          <cell r="A44" t="str">
            <v>EZEE Money</v>
          </cell>
          <cell r="B44">
            <v>659</v>
          </cell>
          <cell r="C44">
            <v>659</v>
          </cell>
          <cell r="D44">
            <v>33047103</v>
          </cell>
        </row>
        <row r="45">
          <cell r="A45" t="str">
            <v>Fina Bank</v>
          </cell>
          <cell r="B45">
            <v>1109</v>
          </cell>
          <cell r="C45">
            <v>1880</v>
          </cell>
          <cell r="D45">
            <v>150240790</v>
          </cell>
        </row>
        <row r="46">
          <cell r="A46" t="str">
            <v>Finance Trust Bank</v>
          </cell>
          <cell r="B46">
            <v>5300</v>
          </cell>
          <cell r="C46">
            <v>5315</v>
          </cell>
          <cell r="D46">
            <v>295300236</v>
          </cell>
        </row>
        <row r="47">
          <cell r="A47" t="str">
            <v>Global Trust Bank</v>
          </cell>
          <cell r="B47">
            <v>1607</v>
          </cell>
          <cell r="C47">
            <v>1760</v>
          </cell>
          <cell r="D47">
            <v>118533711</v>
          </cell>
        </row>
        <row r="48">
          <cell r="A48" t="str">
            <v>KCB</v>
          </cell>
          <cell r="B48">
            <v>1001</v>
          </cell>
          <cell r="C48">
            <v>1106</v>
          </cell>
          <cell r="D48">
            <v>77103462</v>
          </cell>
        </row>
        <row r="49">
          <cell r="A49" t="str">
            <v>MTN mobile money</v>
          </cell>
          <cell r="B49">
            <v>42446</v>
          </cell>
          <cell r="C49">
            <v>45457</v>
          </cell>
          <cell r="D49">
            <v>1792231741</v>
          </cell>
        </row>
        <row r="50">
          <cell r="A50" t="str">
            <v>Orient Bank</v>
          </cell>
          <cell r="B50">
            <v>3545</v>
          </cell>
          <cell r="C50">
            <v>3645</v>
          </cell>
          <cell r="D50">
            <v>332013939</v>
          </cell>
        </row>
        <row r="51">
          <cell r="A51" t="str">
            <v>Post Bank</v>
          </cell>
          <cell r="B51">
            <v>11991</v>
          </cell>
          <cell r="C51">
            <v>12023</v>
          </cell>
          <cell r="D51">
            <v>555056139</v>
          </cell>
        </row>
        <row r="52">
          <cell r="A52" t="str">
            <v>Stanbic Bank</v>
          </cell>
          <cell r="B52">
            <v>10323</v>
          </cell>
          <cell r="C52">
            <v>10448</v>
          </cell>
          <cell r="D52">
            <v>1538883955</v>
          </cell>
        </row>
        <row r="53">
          <cell r="A53" t="str">
            <v xml:space="preserve">StanChart </v>
          </cell>
          <cell r="B53">
            <v>1401</v>
          </cell>
          <cell r="C53">
            <v>1574</v>
          </cell>
          <cell r="D53">
            <v>1142994788</v>
          </cell>
        </row>
        <row r="54">
          <cell r="A54" t="str">
            <v>StanChart Operations</v>
          </cell>
          <cell r="B54">
            <v>715</v>
          </cell>
          <cell r="C54">
            <v>817</v>
          </cell>
          <cell r="D54">
            <v>2885352411</v>
          </cell>
        </row>
        <row r="55">
          <cell r="A55" t="str">
            <v>Tropical Bank</v>
          </cell>
          <cell r="B55">
            <v>1529</v>
          </cell>
          <cell r="C55">
            <v>1565</v>
          </cell>
          <cell r="D55">
            <v>184837604</v>
          </cell>
        </row>
        <row r="56">
          <cell r="A56" t="str">
            <v>UBA</v>
          </cell>
          <cell r="B56">
            <v>2221</v>
          </cell>
          <cell r="C56">
            <v>2492</v>
          </cell>
          <cell r="D56">
            <v>174191904</v>
          </cell>
        </row>
        <row r="57">
          <cell r="A57" t="str">
            <v>UTL</v>
          </cell>
          <cell r="B57">
            <v>2396</v>
          </cell>
          <cell r="C57">
            <v>2548</v>
          </cell>
          <cell r="D57">
            <v>63723619</v>
          </cell>
        </row>
        <row r="58">
          <cell r="A58" t="str">
            <v>Warid Telecom</v>
          </cell>
          <cell r="B58">
            <v>9010</v>
          </cell>
          <cell r="C58">
            <v>9166</v>
          </cell>
          <cell r="D58">
            <v>292745859</v>
          </cell>
        </row>
        <row r="61">
          <cell r="A61" t="str">
            <v>Collection Account_Mar.14</v>
          </cell>
          <cell r="B61" t="str">
            <v>Distinct_Users</v>
          </cell>
          <cell r="C61" t="str">
            <v>No Of Transactions</v>
          </cell>
          <cell r="D61" t="str">
            <v>Trxn Value</v>
          </cell>
        </row>
        <row r="62">
          <cell r="A62" t="str">
            <v>Bank Of Africa</v>
          </cell>
          <cell r="B62">
            <v>602</v>
          </cell>
          <cell r="C62">
            <v>39563</v>
          </cell>
          <cell r="D62">
            <v>3388662657</v>
          </cell>
        </row>
        <row r="63">
          <cell r="A63" t="str">
            <v>MTN Mobile Money</v>
          </cell>
          <cell r="B63">
            <v>16581</v>
          </cell>
          <cell r="C63">
            <v>43356</v>
          </cell>
          <cell r="D63">
            <v>1663689884</v>
          </cell>
        </row>
        <row r="64">
          <cell r="A64" t="str">
            <v>Stanbic Bank</v>
          </cell>
          <cell r="B64">
            <v>3100</v>
          </cell>
          <cell r="C64">
            <v>10739</v>
          </cell>
          <cell r="D64">
            <v>1296930514</v>
          </cell>
        </row>
        <row r="65">
          <cell r="A65" t="str">
            <v>Standard Chartered Operations</v>
          </cell>
          <cell r="B65">
            <v>0</v>
          </cell>
          <cell r="C65">
            <v>213</v>
          </cell>
          <cell r="D65">
            <v>1286918067</v>
          </cell>
        </row>
        <row r="66">
          <cell r="A66" t="str">
            <v>Centenary Bank</v>
          </cell>
          <cell r="B66">
            <v>100</v>
          </cell>
          <cell r="C66">
            <v>18331</v>
          </cell>
          <cell r="D66">
            <v>1147986266</v>
          </cell>
        </row>
        <row r="67">
          <cell r="A67" t="str">
            <v>DFCU Bank</v>
          </cell>
          <cell r="B67">
            <v>7111</v>
          </cell>
          <cell r="C67">
            <v>10395</v>
          </cell>
          <cell r="D67">
            <v>946535170</v>
          </cell>
        </row>
        <row r="68">
          <cell r="A68" t="str">
            <v>Crane Bank</v>
          </cell>
          <cell r="B68">
            <v>20</v>
          </cell>
          <cell r="C68">
            <v>7404</v>
          </cell>
          <cell r="D68">
            <v>868276618</v>
          </cell>
        </row>
        <row r="69">
          <cell r="A69" t="str">
            <v>Standard Chartered</v>
          </cell>
          <cell r="B69">
            <v>3694</v>
          </cell>
          <cell r="C69">
            <v>1492</v>
          </cell>
          <cell r="D69">
            <v>840656329</v>
          </cell>
        </row>
        <row r="70">
          <cell r="A70" t="str">
            <v>Barclays Bank</v>
          </cell>
          <cell r="B70">
            <v>4080</v>
          </cell>
          <cell r="C70">
            <v>7943</v>
          </cell>
          <cell r="D70">
            <v>767232520</v>
          </cell>
        </row>
        <row r="71">
          <cell r="A71" t="str">
            <v>DTB</v>
          </cell>
          <cell r="B71">
            <v>3279</v>
          </cell>
          <cell r="C71">
            <v>7968</v>
          </cell>
          <cell r="D71">
            <v>743555316</v>
          </cell>
        </row>
        <row r="72">
          <cell r="A72" t="str">
            <v>Equity Bank</v>
          </cell>
          <cell r="B72">
            <v>76</v>
          </cell>
          <cell r="C72">
            <v>10469</v>
          </cell>
          <cell r="D72">
            <v>616858825</v>
          </cell>
        </row>
        <row r="73">
          <cell r="A73" t="str">
            <v>PostBank (U) Ltd</v>
          </cell>
          <cell r="B73">
            <v>3917</v>
          </cell>
          <cell r="C73">
            <v>11292</v>
          </cell>
          <cell r="D73">
            <v>518548843</v>
          </cell>
        </row>
        <row r="74">
          <cell r="A74" t="str">
            <v>Barclays Bank Operations</v>
          </cell>
          <cell r="B74">
            <v>211</v>
          </cell>
          <cell r="C74">
            <v>12</v>
          </cell>
          <cell r="D74">
            <v>427055962</v>
          </cell>
        </row>
        <row r="75">
          <cell r="A75" t="str">
            <v>Warid Telecom</v>
          </cell>
          <cell r="B75">
            <v>720</v>
          </cell>
          <cell r="C75">
            <v>9546</v>
          </cell>
          <cell r="D75">
            <v>341537446</v>
          </cell>
        </row>
        <row r="76">
          <cell r="A76" t="str">
            <v>Orient Bank</v>
          </cell>
          <cell r="B76">
            <v>2360</v>
          </cell>
          <cell r="C76">
            <v>3638</v>
          </cell>
          <cell r="D76">
            <v>321330308</v>
          </cell>
        </row>
        <row r="77">
          <cell r="A77" t="str">
            <v>Finance Trust Bank</v>
          </cell>
          <cell r="B77">
            <v>713</v>
          </cell>
          <cell r="C77">
            <v>5884</v>
          </cell>
          <cell r="D77">
            <v>301080496</v>
          </cell>
        </row>
        <row r="78">
          <cell r="A78" t="str">
            <v>Bank of Baroda</v>
          </cell>
          <cell r="B78">
            <v>311</v>
          </cell>
          <cell r="C78">
            <v>1572</v>
          </cell>
          <cell r="D78">
            <v>207587642</v>
          </cell>
        </row>
        <row r="79">
          <cell r="A79" t="str">
            <v>Tropical Bank</v>
          </cell>
          <cell r="B79">
            <v>16896</v>
          </cell>
          <cell r="C79">
            <v>1734</v>
          </cell>
          <cell r="D79">
            <v>206460685</v>
          </cell>
        </row>
        <row r="80">
          <cell r="A80" t="str">
            <v>UBA</v>
          </cell>
          <cell r="B80">
            <v>1423</v>
          </cell>
          <cell r="C80">
            <v>2401</v>
          </cell>
          <cell r="D80">
            <v>195658187</v>
          </cell>
        </row>
        <row r="81">
          <cell r="A81" t="str">
            <v>Citi Bank</v>
          </cell>
          <cell r="B81">
            <v>5028</v>
          </cell>
          <cell r="C81">
            <v>107</v>
          </cell>
          <cell r="D81">
            <v>141603318</v>
          </cell>
        </row>
        <row r="82">
          <cell r="A82" t="str">
            <v>Fina Bank</v>
          </cell>
          <cell r="B82">
            <v>4409</v>
          </cell>
          <cell r="C82">
            <v>1639</v>
          </cell>
          <cell r="D82">
            <v>134046914</v>
          </cell>
        </row>
        <row r="83">
          <cell r="A83" t="str">
            <v>Global Trust Bank</v>
          </cell>
          <cell r="B83">
            <v>423</v>
          </cell>
          <cell r="C83">
            <v>1815</v>
          </cell>
          <cell r="D83">
            <v>126483189</v>
          </cell>
        </row>
        <row r="84">
          <cell r="A84" t="str">
            <v>UTL</v>
          </cell>
          <cell r="B84">
            <v>24</v>
          </cell>
          <cell r="C84">
            <v>3031</v>
          </cell>
          <cell r="D84">
            <v>77352327</v>
          </cell>
        </row>
        <row r="85">
          <cell r="A85" t="str">
            <v>KCB</v>
          </cell>
          <cell r="B85">
            <v>699</v>
          </cell>
          <cell r="C85">
            <v>1032</v>
          </cell>
          <cell r="D85">
            <v>61188909</v>
          </cell>
        </row>
        <row r="86">
          <cell r="A86" t="str">
            <v>Eco Bank</v>
          </cell>
          <cell r="B86">
            <v>910</v>
          </cell>
          <cell r="C86">
            <v>210</v>
          </cell>
          <cell r="D86">
            <v>30073962</v>
          </cell>
        </row>
        <row r="87">
          <cell r="A87" t="str">
            <v>Ezee Money</v>
          </cell>
          <cell r="B87">
            <v>1196</v>
          </cell>
          <cell r="C87">
            <v>741</v>
          </cell>
          <cell r="D87">
            <v>29723585</v>
          </cell>
        </row>
        <row r="88">
          <cell r="A88" t="str">
            <v>Cairo Bank</v>
          </cell>
          <cell r="B88">
            <v>4115</v>
          </cell>
          <cell r="C88">
            <v>265</v>
          </cell>
          <cell r="D88">
            <v>26629699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D4" t="str">
            <v>Name</v>
          </cell>
          <cell r="E4" t="str">
            <v>Unique Users</v>
          </cell>
          <cell r="F4" t="str">
            <v>Transaction Volume</v>
          </cell>
          <cell r="G4" t="str">
            <v>Transaction Value</v>
          </cell>
          <cell r="H4" t="str">
            <v>Fees</v>
          </cell>
          <cell r="N4" t="str">
            <v xml:space="preserve">Revised Name </v>
          </cell>
          <cell r="O4" t="str">
            <v>Count</v>
          </cell>
          <cell r="P4" t="str">
            <v>Sum</v>
          </cell>
          <cell r="S4" t="str">
            <v xml:space="preserve">Revised Name </v>
          </cell>
          <cell r="T4" t="str">
            <v>Count</v>
          </cell>
          <cell r="U4" t="str">
            <v>Sum</v>
          </cell>
        </row>
        <row r="5">
          <cell r="D5" t="str">
            <v>PrimaryAirtime</v>
          </cell>
          <cell r="E5">
            <v>1477938</v>
          </cell>
          <cell r="F5">
            <v>13989138</v>
          </cell>
          <cell r="G5">
            <v>15263652612</v>
          </cell>
          <cell r="H5">
            <v>0</v>
          </cell>
          <cell r="N5" t="str">
            <v xml:space="preserve">Pay Bill </v>
          </cell>
          <cell r="O5">
            <v>147556</v>
          </cell>
          <cell r="P5">
            <v>61824300</v>
          </cell>
          <cell r="S5" t="str">
            <v xml:space="preserve">Pay Bill </v>
          </cell>
          <cell r="T5">
            <v>318911</v>
          </cell>
          <cell r="U5">
            <v>149129060</v>
          </cell>
        </row>
        <row r="6">
          <cell r="D6" t="str">
            <v>UMEME</v>
          </cell>
          <cell r="E6">
            <v>55050</v>
          </cell>
          <cell r="F6">
            <v>102110</v>
          </cell>
          <cell r="G6">
            <v>3949899350</v>
          </cell>
          <cell r="H6">
            <v>50680390</v>
          </cell>
          <cell r="N6">
            <v>0</v>
          </cell>
          <cell r="O6">
            <v>41</v>
          </cell>
          <cell r="P6">
            <v>-5320455460</v>
          </cell>
          <cell r="S6">
            <v>0</v>
          </cell>
          <cell r="T6">
            <v>2</v>
          </cell>
          <cell r="U6">
            <v>-13301367740</v>
          </cell>
        </row>
        <row r="7">
          <cell r="D7" t="str">
            <v>DStv/GOtv</v>
          </cell>
          <cell r="E7">
            <v>46233</v>
          </cell>
          <cell r="F7">
            <v>56037</v>
          </cell>
          <cell r="G7">
            <v>2703236088</v>
          </cell>
          <cell r="H7">
            <v>31256090</v>
          </cell>
          <cell r="N7" t="str">
            <v>Money Transfer Deposit</v>
          </cell>
          <cell r="O7">
            <v>380681</v>
          </cell>
          <cell r="P7">
            <v>847027700</v>
          </cell>
          <cell r="S7" t="str">
            <v>Money Transfer Deposit</v>
          </cell>
          <cell r="T7">
            <v>208661</v>
          </cell>
          <cell r="U7">
            <v>593768570</v>
          </cell>
        </row>
        <row r="8">
          <cell r="D8" t="str">
            <v>NATIONAL WATER AND SEWERAGE CORPORATION</v>
          </cell>
          <cell r="E8">
            <v>34498</v>
          </cell>
          <cell r="F8">
            <v>47583</v>
          </cell>
          <cell r="G8">
            <v>1895500894</v>
          </cell>
          <cell r="H8">
            <v>25417360</v>
          </cell>
          <cell r="N8" t="str">
            <v>Money Transfer Out</v>
          </cell>
          <cell r="O8">
            <v>4706501</v>
          </cell>
          <cell r="P8">
            <v>6582328100</v>
          </cell>
          <cell r="S8" t="str">
            <v>Money Transfer Out</v>
          </cell>
          <cell r="T8">
            <v>6763254</v>
          </cell>
          <cell r="U8">
            <v>10271088910</v>
          </cell>
        </row>
        <row r="9">
          <cell r="D9" t="str">
            <v>StarTimes/StarSat</v>
          </cell>
          <cell r="E9">
            <v>24525</v>
          </cell>
          <cell r="F9">
            <v>39984</v>
          </cell>
          <cell r="G9">
            <v>481248964</v>
          </cell>
          <cell r="H9">
            <v>14157330</v>
          </cell>
          <cell r="N9" t="str">
            <v>Person to Person</v>
          </cell>
          <cell r="O9">
            <v>2161076</v>
          </cell>
          <cell r="P9">
            <v>1694417600</v>
          </cell>
          <cell r="S9" t="str">
            <v>Person to Person</v>
          </cell>
          <cell r="T9">
            <v>2661932</v>
          </cell>
          <cell r="U9">
            <v>3017758300</v>
          </cell>
        </row>
        <row r="10">
          <cell r="D10" t="str">
            <v>Play Lotto</v>
          </cell>
          <cell r="E10">
            <v>5864</v>
          </cell>
          <cell r="F10">
            <v>25846</v>
          </cell>
          <cell r="G10">
            <v>46508000</v>
          </cell>
          <cell r="H10">
            <v>3185450</v>
          </cell>
          <cell r="N10" t="str">
            <v>Bulk Payment</v>
          </cell>
          <cell r="O10">
            <v>1646</v>
          </cell>
          <cell r="P10">
            <v>493800</v>
          </cell>
          <cell r="S10" t="str">
            <v>Bulk Payment</v>
          </cell>
          <cell r="T10">
            <v>88628</v>
          </cell>
          <cell r="U10">
            <v>34564920</v>
          </cell>
        </row>
        <row r="11">
          <cell r="D11" t="str">
            <v>ELITEBET BOOKMARKERS LIMITED</v>
          </cell>
          <cell r="E11">
            <v>3680</v>
          </cell>
          <cell r="F11">
            <v>23629</v>
          </cell>
          <cell r="G11">
            <v>438843815</v>
          </cell>
          <cell r="H11">
            <v>7629370</v>
          </cell>
          <cell r="N11" t="str">
            <v>Cardless ATM withdrawal</v>
          </cell>
          <cell r="O11">
            <v>0</v>
          </cell>
          <cell r="P11">
            <v>0</v>
          </cell>
          <cell r="S11" t="str">
            <v>Cardless ATM withdrawal</v>
          </cell>
          <cell r="T11">
            <v>366</v>
          </cell>
          <cell r="U11">
            <v>651300</v>
          </cell>
        </row>
        <row r="12">
          <cell r="D12" t="str">
            <v>Zuku TV</v>
          </cell>
          <cell r="E12">
            <v>3593</v>
          </cell>
          <cell r="F12">
            <v>4542</v>
          </cell>
          <cell r="G12">
            <v>156186475</v>
          </cell>
          <cell r="H12">
            <v>2276870</v>
          </cell>
        </row>
        <row r="13">
          <cell r="D13" t="str">
            <v>M KOPA Uganda Ltd</v>
          </cell>
          <cell r="E13">
            <v>659</v>
          </cell>
          <cell r="F13">
            <v>2417</v>
          </cell>
          <cell r="G13">
            <v>46323970</v>
          </cell>
          <cell r="H13">
            <v>1073520</v>
          </cell>
          <cell r="N13" t="str">
            <v xml:space="preserve">Revised Name </v>
          </cell>
          <cell r="O13" t="str">
            <v>Count</v>
          </cell>
          <cell r="P13" t="str">
            <v>Sum</v>
          </cell>
          <cell r="S13" t="str">
            <v xml:space="preserve">Revised Name </v>
          </cell>
          <cell r="T13" t="str">
            <v>Count</v>
          </cell>
          <cell r="U13" t="str">
            <v>Sum</v>
          </cell>
        </row>
        <row r="14">
          <cell r="D14" t="str">
            <v>VISION FUND UGANDA LIMITED</v>
          </cell>
          <cell r="E14">
            <v>497</v>
          </cell>
          <cell r="F14">
            <v>1062</v>
          </cell>
          <cell r="G14">
            <v>170557550</v>
          </cell>
          <cell r="H14">
            <v>945970</v>
          </cell>
          <cell r="N14" t="str">
            <v xml:space="preserve">Pay Bill </v>
          </cell>
          <cell r="O14">
            <v>147801</v>
          </cell>
          <cell r="P14">
            <v>61796900</v>
          </cell>
          <cell r="S14" t="str">
            <v xml:space="preserve">Pay Bill </v>
          </cell>
          <cell r="T14">
            <v>318950</v>
          </cell>
          <cell r="U14">
            <v>329477740</v>
          </cell>
        </row>
        <row r="15">
          <cell r="D15" t="str">
            <v>FENIX INTERNATIONAL UGANDA LIMITED</v>
          </cell>
          <cell r="E15">
            <v>467</v>
          </cell>
          <cell r="F15">
            <v>1545</v>
          </cell>
          <cell r="G15">
            <v>40309440</v>
          </cell>
          <cell r="H15">
            <v>735390</v>
          </cell>
          <cell r="N15">
            <v>0</v>
          </cell>
          <cell r="O15">
            <v>5</v>
          </cell>
          <cell r="P15">
            <v>-13451558140</v>
          </cell>
          <cell r="S15">
            <v>0</v>
          </cell>
          <cell r="T15">
            <v>4</v>
          </cell>
          <cell r="U15">
            <v>-15117212760</v>
          </cell>
        </row>
        <row r="16">
          <cell r="D16" t="str">
            <v>256BET LIMITED</v>
          </cell>
          <cell r="E16">
            <v>417</v>
          </cell>
          <cell r="F16">
            <v>1895</v>
          </cell>
          <cell r="G16">
            <v>52812758</v>
          </cell>
          <cell r="H16">
            <v>735000</v>
          </cell>
          <cell r="N16" t="str">
            <v>Money Transfer Deposit</v>
          </cell>
          <cell r="O16">
            <v>358067</v>
          </cell>
          <cell r="P16">
            <v>812928800</v>
          </cell>
          <cell r="S16" t="str">
            <v>Money Transfer Deposit</v>
          </cell>
          <cell r="T16">
            <v>192871</v>
          </cell>
          <cell r="U16">
            <v>574703400</v>
          </cell>
        </row>
        <row r="17">
          <cell r="D17" t="str">
            <v>SBA</v>
          </cell>
          <cell r="E17">
            <v>365</v>
          </cell>
          <cell r="F17">
            <v>4180</v>
          </cell>
          <cell r="G17">
            <v>355847611</v>
          </cell>
          <cell r="H17">
            <v>2751890</v>
          </cell>
          <cell r="N17" t="str">
            <v>Money Transfer Out</v>
          </cell>
          <cell r="O17">
            <v>4753550</v>
          </cell>
          <cell r="P17">
            <v>6807606800</v>
          </cell>
          <cell r="S17" t="str">
            <v>Money Transfer Out</v>
          </cell>
          <cell r="T17">
            <v>6831663</v>
          </cell>
          <cell r="U17">
            <v>10629694900</v>
          </cell>
        </row>
        <row r="18">
          <cell r="D18" t="str">
            <v>Real People Financial Services</v>
          </cell>
          <cell r="E18">
            <v>324</v>
          </cell>
          <cell r="F18">
            <v>675</v>
          </cell>
          <cell r="G18">
            <v>262323454</v>
          </cell>
          <cell r="H18">
            <v>1149780</v>
          </cell>
          <cell r="N18" t="str">
            <v>Person to Person</v>
          </cell>
          <cell r="O18">
            <v>2299808</v>
          </cell>
          <cell r="P18">
            <v>1804532800</v>
          </cell>
          <cell r="S18" t="str">
            <v>Person to Person</v>
          </cell>
          <cell r="T18">
            <v>2715373</v>
          </cell>
          <cell r="U18">
            <v>3096765000</v>
          </cell>
        </row>
        <row r="19">
          <cell r="D19" t="str">
            <v>INTELWORLD COMPANY LIMITED</v>
          </cell>
          <cell r="E19">
            <v>304</v>
          </cell>
          <cell r="F19">
            <v>1229</v>
          </cell>
          <cell r="G19">
            <v>20781750</v>
          </cell>
          <cell r="H19">
            <v>389090</v>
          </cell>
          <cell r="N19" t="str">
            <v>Bulk Payment</v>
          </cell>
          <cell r="O19">
            <v>30448</v>
          </cell>
          <cell r="P19">
            <v>9134400</v>
          </cell>
          <cell r="S19" t="str">
            <v>Bulk Payment</v>
          </cell>
          <cell r="T19">
            <v>43928</v>
          </cell>
          <cell r="U19">
            <v>17131920</v>
          </cell>
        </row>
        <row r="20">
          <cell r="D20" t="str">
            <v>WORLD STAR SPORTS BETTING</v>
          </cell>
          <cell r="E20">
            <v>256</v>
          </cell>
          <cell r="F20">
            <v>1103</v>
          </cell>
          <cell r="G20">
            <v>23719048</v>
          </cell>
          <cell r="H20">
            <v>896000</v>
          </cell>
          <cell r="N20" t="str">
            <v>Cardless ATM withdrawal</v>
          </cell>
          <cell r="O20">
            <v>0</v>
          </cell>
          <cell r="P20">
            <v>0</v>
          </cell>
          <cell r="S20" t="str">
            <v>Cardless ATM withdrawal</v>
          </cell>
          <cell r="T20">
            <v>351</v>
          </cell>
          <cell r="U20">
            <v>772850</v>
          </cell>
        </row>
        <row r="21">
          <cell r="D21" t="str">
            <v>SOLAR NOW SERVICES UGANDA</v>
          </cell>
          <cell r="E21">
            <v>206</v>
          </cell>
          <cell r="F21">
            <v>724</v>
          </cell>
          <cell r="G21">
            <v>110879000</v>
          </cell>
          <cell r="H21">
            <v>613940</v>
          </cell>
        </row>
        <row r="22">
          <cell r="D22" t="str">
            <v>BUGANDA KINGDOM</v>
          </cell>
          <cell r="E22">
            <v>172</v>
          </cell>
          <cell r="F22">
            <v>187</v>
          </cell>
          <cell r="G22">
            <v>706700</v>
          </cell>
          <cell r="H22">
            <v>30460</v>
          </cell>
          <cell r="N22" t="str">
            <v xml:space="preserve">Revised Name </v>
          </cell>
          <cell r="O22" t="str">
            <v>Count</v>
          </cell>
          <cell r="P22" t="str">
            <v>Sum</v>
          </cell>
          <cell r="S22" t="str">
            <v xml:space="preserve">Revised Name </v>
          </cell>
          <cell r="T22" t="str">
            <v>Count</v>
          </cell>
          <cell r="U22" t="str">
            <v>Sum</v>
          </cell>
        </row>
        <row r="23">
          <cell r="D23" t="str">
            <v>VISIONFUND UGANDA LTD</v>
          </cell>
          <cell r="E23">
            <v>166</v>
          </cell>
          <cell r="F23">
            <v>252</v>
          </cell>
          <cell r="G23">
            <v>40383400</v>
          </cell>
          <cell r="H23">
            <v>321100</v>
          </cell>
          <cell r="N23" t="str">
            <v xml:space="preserve">Pay Bill </v>
          </cell>
          <cell r="O23">
            <v>154735</v>
          </cell>
          <cell r="P23">
            <v>64794100</v>
          </cell>
          <cell r="S23" t="str">
            <v xml:space="preserve">Pay Bill </v>
          </cell>
          <cell r="T23">
            <v>326912</v>
          </cell>
          <cell r="U23">
            <v>345109720</v>
          </cell>
        </row>
        <row r="24">
          <cell r="D24" t="str">
            <v>KAMPALA SITI CABLE LTD</v>
          </cell>
          <cell r="E24">
            <v>149</v>
          </cell>
          <cell r="F24">
            <v>317</v>
          </cell>
          <cell r="G24">
            <v>5527500</v>
          </cell>
          <cell r="H24">
            <v>160360</v>
          </cell>
          <cell r="N24">
            <v>0</v>
          </cell>
          <cell r="O24">
            <v>1</v>
          </cell>
          <cell r="P24">
            <v>-6303195200</v>
          </cell>
          <cell r="S24">
            <v>0</v>
          </cell>
          <cell r="T24">
            <v>1</v>
          </cell>
          <cell r="U24">
            <v>-8529695490</v>
          </cell>
        </row>
        <row r="25">
          <cell r="D25" t="str">
            <v>UG - MART LIMITED</v>
          </cell>
          <cell r="E25">
            <v>108</v>
          </cell>
          <cell r="F25">
            <v>225</v>
          </cell>
          <cell r="G25">
            <v>1461310</v>
          </cell>
          <cell r="H25">
            <v>46720</v>
          </cell>
          <cell r="N25" t="str">
            <v>Money Transfer Deposit</v>
          </cell>
          <cell r="O25">
            <v>398296</v>
          </cell>
          <cell r="P25">
            <v>884462600</v>
          </cell>
          <cell r="S25" t="str">
            <v>Money Transfer Deposit</v>
          </cell>
          <cell r="T25">
            <v>186151</v>
          </cell>
          <cell r="U25">
            <v>536704450</v>
          </cell>
        </row>
        <row r="26">
          <cell r="D26" t="str">
            <v>New Vision Main</v>
          </cell>
          <cell r="E26">
            <v>91</v>
          </cell>
          <cell r="F26">
            <v>397</v>
          </cell>
          <cell r="G26">
            <v>154611039</v>
          </cell>
          <cell r="H26">
            <v>668710</v>
          </cell>
          <cell r="N26" t="str">
            <v>Money Transfer Out</v>
          </cell>
          <cell r="O26">
            <v>5472424</v>
          </cell>
          <cell r="P26">
            <v>7579174000</v>
          </cell>
          <cell r="S26" t="str">
            <v>Money Transfer Out</v>
          </cell>
          <cell r="T26">
            <v>7060804</v>
          </cell>
          <cell r="U26">
            <v>10885361050</v>
          </cell>
        </row>
        <row r="27">
          <cell r="D27" t="str">
            <v>BUNYORO KITARA KINGDOM</v>
          </cell>
          <cell r="E27">
            <v>75</v>
          </cell>
          <cell r="F27">
            <v>103</v>
          </cell>
          <cell r="G27">
            <v>390900</v>
          </cell>
          <cell r="H27">
            <v>15920</v>
          </cell>
          <cell r="N27" t="str">
            <v>Person to Person</v>
          </cell>
          <cell r="O27">
            <v>2873122</v>
          </cell>
          <cell r="P27">
            <v>2254902800</v>
          </cell>
          <cell r="S27" t="str">
            <v>Person to Person</v>
          </cell>
          <cell r="T27">
            <v>2941092</v>
          </cell>
          <cell r="U27">
            <v>3339729000</v>
          </cell>
        </row>
        <row r="28">
          <cell r="D28" t="str">
            <v>watoto church</v>
          </cell>
          <cell r="E28">
            <v>74</v>
          </cell>
          <cell r="F28">
            <v>115</v>
          </cell>
          <cell r="G28">
            <v>12645599</v>
          </cell>
          <cell r="H28">
            <v>84710</v>
          </cell>
          <cell r="N28" t="str">
            <v>Bulk Payment</v>
          </cell>
          <cell r="O28">
            <v>59847</v>
          </cell>
          <cell r="P28">
            <v>17954100</v>
          </cell>
          <cell r="S28" t="str">
            <v>Bulk Payment</v>
          </cell>
          <cell r="T28">
            <v>55952</v>
          </cell>
          <cell r="U28">
            <v>21821280</v>
          </cell>
        </row>
        <row r="29">
          <cell r="D29" t="str">
            <v>RAPID ADVISORY SERVICES LIMITED</v>
          </cell>
          <cell r="E29">
            <v>73</v>
          </cell>
          <cell r="F29">
            <v>108</v>
          </cell>
          <cell r="G29">
            <v>57634000</v>
          </cell>
          <cell r="H29">
            <v>170800</v>
          </cell>
          <cell r="N29" t="str">
            <v>Cardless ATM withdrawal</v>
          </cell>
          <cell r="O29">
            <v>0</v>
          </cell>
          <cell r="P29">
            <v>0</v>
          </cell>
          <cell r="S29" t="str">
            <v>Cardless ATM withdrawal</v>
          </cell>
          <cell r="T29">
            <v>400</v>
          </cell>
          <cell r="U29">
            <v>890700</v>
          </cell>
        </row>
        <row r="30">
          <cell r="D30" t="str">
            <v>AKEMBIZIMBIRA SACCO</v>
          </cell>
          <cell r="E30">
            <v>70</v>
          </cell>
          <cell r="F30">
            <v>143</v>
          </cell>
          <cell r="G30">
            <v>26335590</v>
          </cell>
          <cell r="H30">
            <v>145680</v>
          </cell>
        </row>
        <row r="31">
          <cell r="D31" t="str">
            <v>MPOMA ROYAL COLLAGE</v>
          </cell>
          <cell r="E31">
            <v>61</v>
          </cell>
          <cell r="F31">
            <v>112</v>
          </cell>
          <cell r="G31">
            <v>28348750</v>
          </cell>
          <cell r="H31">
            <v>124440</v>
          </cell>
          <cell r="N31" t="str">
            <v xml:space="preserve">Revised Name </v>
          </cell>
          <cell r="O31" t="str">
            <v>Count</v>
          </cell>
          <cell r="P31" t="str">
            <v>Sum</v>
          </cell>
          <cell r="S31" t="str">
            <v xml:space="preserve">Revised Name </v>
          </cell>
          <cell r="T31" t="str">
            <v>Count</v>
          </cell>
          <cell r="U31" t="str">
            <v>Sum</v>
          </cell>
        </row>
        <row r="32">
          <cell r="D32" t="str">
            <v>THE SYNAGOGUE CHURCH OF ALL NATIONS KLA</v>
          </cell>
          <cell r="E32">
            <v>61</v>
          </cell>
          <cell r="F32">
            <v>134</v>
          </cell>
          <cell r="G32">
            <v>3797450</v>
          </cell>
          <cell r="H32">
            <v>119200</v>
          </cell>
          <cell r="N32" t="str">
            <v xml:space="preserve">Pay Bill </v>
          </cell>
          <cell r="O32">
            <v>155503</v>
          </cell>
          <cell r="P32">
            <v>64527400</v>
          </cell>
          <cell r="S32" t="str">
            <v xml:space="preserve">Pay Bill </v>
          </cell>
          <cell r="T32">
            <v>372328</v>
          </cell>
          <cell r="U32">
            <v>350926230</v>
          </cell>
        </row>
        <row r="33">
          <cell r="D33" t="str">
            <v>MTN BILLS</v>
          </cell>
          <cell r="E33">
            <v>60</v>
          </cell>
          <cell r="F33">
            <v>72</v>
          </cell>
          <cell r="G33">
            <v>21341730</v>
          </cell>
          <cell r="H33">
            <v>0</v>
          </cell>
          <cell r="N33">
            <v>0</v>
          </cell>
          <cell r="O33">
            <v>2</v>
          </cell>
          <cell r="P33">
            <v>-10801417900</v>
          </cell>
          <cell r="S33">
            <v>0</v>
          </cell>
          <cell r="T33">
            <v>4</v>
          </cell>
          <cell r="U33">
            <v>-22502975750</v>
          </cell>
        </row>
        <row r="34">
          <cell r="D34" t="str">
            <v>Oriflame</v>
          </cell>
          <cell r="E34">
            <v>54</v>
          </cell>
          <cell r="F34">
            <v>194</v>
          </cell>
          <cell r="G34">
            <v>26881602</v>
          </cell>
          <cell r="H34">
            <v>162420</v>
          </cell>
          <cell r="N34" t="str">
            <v>Money Transfer Deposit</v>
          </cell>
          <cell r="O34">
            <v>364727</v>
          </cell>
          <cell r="P34">
            <v>798310600</v>
          </cell>
          <cell r="S34" t="str">
            <v>Money Transfer Deposit</v>
          </cell>
          <cell r="T34">
            <v>204809</v>
          </cell>
          <cell r="U34">
            <v>556041720</v>
          </cell>
        </row>
        <row r="35">
          <cell r="D35" t="str">
            <v>Smile Communications Uganda</v>
          </cell>
          <cell r="E35">
            <v>49</v>
          </cell>
          <cell r="F35">
            <v>59</v>
          </cell>
          <cell r="G35">
            <v>7305500</v>
          </cell>
          <cell r="H35">
            <v>63200</v>
          </cell>
          <cell r="N35" t="str">
            <v>Money Transfer Out</v>
          </cell>
          <cell r="O35">
            <v>5625986</v>
          </cell>
          <cell r="P35">
            <v>7566193000</v>
          </cell>
          <cell r="S35" t="str">
            <v>Money Transfer Out</v>
          </cell>
          <cell r="T35">
            <v>7792944</v>
          </cell>
          <cell r="U35">
            <v>11500697000</v>
          </cell>
        </row>
        <row r="36">
          <cell r="D36" t="str">
            <v>MULTIPLEX</v>
          </cell>
          <cell r="E36">
            <v>45</v>
          </cell>
          <cell r="F36">
            <v>54</v>
          </cell>
          <cell r="G36">
            <v>725600</v>
          </cell>
          <cell r="H36">
            <v>53450</v>
          </cell>
          <cell r="N36" t="str">
            <v>Person to Person</v>
          </cell>
          <cell r="O36">
            <v>2766125</v>
          </cell>
          <cell r="P36">
            <v>2168156800</v>
          </cell>
          <cell r="S36" t="str">
            <v>Person to Person</v>
          </cell>
          <cell r="T36">
            <v>3105877</v>
          </cell>
          <cell r="U36">
            <v>3490283000</v>
          </cell>
        </row>
        <row r="37">
          <cell r="D37" t="str">
            <v>OPPORTUNITY BANK CITY</v>
          </cell>
          <cell r="E37">
            <v>45</v>
          </cell>
          <cell r="F37">
            <v>211</v>
          </cell>
          <cell r="G37">
            <v>52231350</v>
          </cell>
          <cell r="H37">
            <v>214820</v>
          </cell>
          <cell r="N37" t="str">
            <v>Bulk Payment</v>
          </cell>
          <cell r="O37">
            <v>30593</v>
          </cell>
          <cell r="P37">
            <v>9177900</v>
          </cell>
          <cell r="S37" t="str">
            <v>Bulk Payment</v>
          </cell>
          <cell r="T37">
            <v>12763</v>
          </cell>
          <cell r="U37">
            <v>4977570</v>
          </cell>
        </row>
        <row r="38">
          <cell r="D38" t="str">
            <v>MICRO UGANDA LIMITED</v>
          </cell>
          <cell r="E38">
            <v>42</v>
          </cell>
          <cell r="F38">
            <v>101</v>
          </cell>
          <cell r="G38">
            <v>25484660</v>
          </cell>
          <cell r="H38">
            <v>126110</v>
          </cell>
          <cell r="N38" t="str">
            <v>Cardless ATM withdrawal</v>
          </cell>
          <cell r="O38">
            <v>0</v>
          </cell>
          <cell r="P38">
            <v>0</v>
          </cell>
          <cell r="S38" t="str">
            <v>Cardless ATM withdrawal</v>
          </cell>
          <cell r="T38">
            <v>374</v>
          </cell>
          <cell r="U38">
            <v>695050</v>
          </cell>
        </row>
        <row r="39">
          <cell r="D39" t="str">
            <v>AON Uganda Ltd</v>
          </cell>
          <cell r="E39">
            <v>36</v>
          </cell>
          <cell r="F39">
            <v>36</v>
          </cell>
          <cell r="G39">
            <v>669852</v>
          </cell>
          <cell r="H39">
            <v>18450</v>
          </cell>
        </row>
        <row r="40">
          <cell r="D40" t="str">
            <v>OPPORTUNITY BANK KYENJOJO</v>
          </cell>
          <cell r="E40">
            <v>34</v>
          </cell>
          <cell r="F40">
            <v>97</v>
          </cell>
          <cell r="G40">
            <v>16190700</v>
          </cell>
          <cell r="H40">
            <v>89400</v>
          </cell>
          <cell r="N40" t="str">
            <v xml:space="preserve">Revised Name </v>
          </cell>
          <cell r="O40" t="str">
            <v>Count</v>
          </cell>
          <cell r="P40" t="str">
            <v>Sum</v>
          </cell>
          <cell r="S40" t="str">
            <v xml:space="preserve">Revised Name </v>
          </cell>
          <cell r="T40" t="str">
            <v>Count</v>
          </cell>
          <cell r="U40" t="str">
            <v>Sum</v>
          </cell>
        </row>
        <row r="41">
          <cell r="D41" t="str">
            <v>OPPORTUNITY BANK JINJA</v>
          </cell>
          <cell r="E41">
            <v>33</v>
          </cell>
          <cell r="F41">
            <v>120</v>
          </cell>
          <cell r="G41">
            <v>19427400</v>
          </cell>
          <cell r="H41">
            <v>111650</v>
          </cell>
          <cell r="N41" t="str">
            <v xml:space="preserve">Pay Bill </v>
          </cell>
          <cell r="O41">
            <v>173421</v>
          </cell>
          <cell r="P41">
            <v>80558600</v>
          </cell>
          <cell r="S41" t="str">
            <v xml:space="preserve">Pay Bill </v>
          </cell>
          <cell r="T41">
            <v>399930</v>
          </cell>
          <cell r="U41">
            <v>380172930</v>
          </cell>
        </row>
        <row r="42">
          <cell r="D42" t="str">
            <v>OPPORTUNITY BANK KALAGI</v>
          </cell>
          <cell r="E42">
            <v>33</v>
          </cell>
          <cell r="F42">
            <v>117</v>
          </cell>
          <cell r="G42">
            <v>39166150</v>
          </cell>
          <cell r="H42">
            <v>146100</v>
          </cell>
          <cell r="N42">
            <v>0</v>
          </cell>
          <cell r="O42">
            <v>3</v>
          </cell>
          <cell r="P42">
            <v>-16630111500</v>
          </cell>
          <cell r="S42">
            <v>0</v>
          </cell>
          <cell r="T42">
            <v>1</v>
          </cell>
          <cell r="U42">
            <v>-1615525110</v>
          </cell>
        </row>
        <row r="43">
          <cell r="D43" t="str">
            <v>OPPORTUNITY BANK GAYAZA</v>
          </cell>
          <cell r="E43">
            <v>32</v>
          </cell>
          <cell r="F43">
            <v>97</v>
          </cell>
          <cell r="G43">
            <v>18300800</v>
          </cell>
          <cell r="H43">
            <v>95420</v>
          </cell>
          <cell r="N43" t="str">
            <v>Money Transfer Deposit</v>
          </cell>
          <cell r="O43">
            <v>370064</v>
          </cell>
          <cell r="P43">
            <v>921136600</v>
          </cell>
          <cell r="S43" t="str">
            <v>Money Transfer Deposit</v>
          </cell>
          <cell r="T43">
            <v>192283</v>
          </cell>
          <cell r="U43">
            <v>532471330</v>
          </cell>
        </row>
        <row r="44">
          <cell r="D44" t="str">
            <v>OPPORTUNITY BANK MBARARA</v>
          </cell>
          <cell r="E44">
            <v>32</v>
          </cell>
          <cell r="F44">
            <v>116</v>
          </cell>
          <cell r="G44">
            <v>13160300</v>
          </cell>
          <cell r="H44">
            <v>90680</v>
          </cell>
          <cell r="N44" t="str">
            <v>Money Transfer Out</v>
          </cell>
          <cell r="O44">
            <v>6017999</v>
          </cell>
          <cell r="P44">
            <v>8913290650</v>
          </cell>
          <cell r="S44" t="str">
            <v>Money Transfer Out</v>
          </cell>
          <cell r="T44">
            <v>7929088</v>
          </cell>
          <cell r="U44">
            <v>12034092600</v>
          </cell>
        </row>
        <row r="45">
          <cell r="D45" t="str">
            <v>OPPORTUNITY BANK IGANGA</v>
          </cell>
          <cell r="E45">
            <v>30</v>
          </cell>
          <cell r="F45">
            <v>158</v>
          </cell>
          <cell r="G45">
            <v>126028000</v>
          </cell>
          <cell r="H45">
            <v>415790</v>
          </cell>
          <cell r="N45" t="str">
            <v>Person to Person</v>
          </cell>
          <cell r="O45">
            <v>2795306</v>
          </cell>
          <cell r="P45">
            <v>2708692725</v>
          </cell>
          <cell r="S45" t="str">
            <v>Person to Person</v>
          </cell>
          <cell r="T45">
            <v>3024430</v>
          </cell>
          <cell r="U45">
            <v>3428465300</v>
          </cell>
        </row>
        <row r="46">
          <cell r="D46" t="str">
            <v>PEPPER PUBLICATIONS</v>
          </cell>
          <cell r="E46">
            <v>30</v>
          </cell>
          <cell r="F46">
            <v>105</v>
          </cell>
          <cell r="G46">
            <v>19562640</v>
          </cell>
          <cell r="H46">
            <v>101260</v>
          </cell>
          <cell r="N46" t="str">
            <v>Bulk Payment</v>
          </cell>
          <cell r="O46">
            <v>2611</v>
          </cell>
          <cell r="P46">
            <v>886050</v>
          </cell>
          <cell r="S46" t="str">
            <v>Bulk Payment</v>
          </cell>
          <cell r="T46">
            <v>43486</v>
          </cell>
          <cell r="U46">
            <v>16959540</v>
          </cell>
        </row>
        <row r="47">
          <cell r="D47" t="str">
            <v>PESAPAL UGANDA LIMITED</v>
          </cell>
          <cell r="E47">
            <v>29</v>
          </cell>
          <cell r="F47">
            <v>65</v>
          </cell>
          <cell r="G47">
            <v>1393435</v>
          </cell>
          <cell r="H47">
            <v>21450</v>
          </cell>
          <cell r="N47" t="str">
            <v>Cardless ATM withdrawal</v>
          </cell>
          <cell r="O47">
            <v>0</v>
          </cell>
          <cell r="P47">
            <v>0</v>
          </cell>
          <cell r="S47" t="str">
            <v>Cardless ATM withdrawal</v>
          </cell>
          <cell r="T47">
            <v>331</v>
          </cell>
          <cell r="U47">
            <v>629700</v>
          </cell>
        </row>
        <row r="48">
          <cell r="D48" t="str">
            <v>nsamo mixed primary school</v>
          </cell>
          <cell r="E48">
            <v>28</v>
          </cell>
          <cell r="F48">
            <v>32</v>
          </cell>
          <cell r="G48">
            <v>10910000</v>
          </cell>
          <cell r="H48">
            <v>51110</v>
          </cell>
        </row>
        <row r="49">
          <cell r="D49" t="str">
            <v>Broadband</v>
          </cell>
          <cell r="E49">
            <v>26</v>
          </cell>
          <cell r="F49">
            <v>29</v>
          </cell>
          <cell r="G49">
            <v>78939400</v>
          </cell>
          <cell r="H49">
            <v>19560</v>
          </cell>
          <cell r="N49" t="str">
            <v xml:space="preserve">Revised Name </v>
          </cell>
          <cell r="O49" t="str">
            <v>Count</v>
          </cell>
          <cell r="P49" t="str">
            <v>Sum</v>
          </cell>
          <cell r="S49" t="str">
            <v xml:space="preserve">Revised Name </v>
          </cell>
          <cell r="T49" t="str">
            <v>Count</v>
          </cell>
          <cell r="U49" t="str">
            <v>Adjusted_Sum</v>
          </cell>
          <cell r="V49" t="str">
            <v>Original_Sum</v>
          </cell>
        </row>
        <row r="50">
          <cell r="D50" t="str">
            <v>OPPORTUNITY BANK MBALE</v>
          </cell>
          <cell r="E50">
            <v>26</v>
          </cell>
          <cell r="F50">
            <v>60</v>
          </cell>
          <cell r="G50">
            <v>27613400</v>
          </cell>
          <cell r="H50">
            <v>109390</v>
          </cell>
          <cell r="N50" t="str">
            <v xml:space="preserve">Pay Bill </v>
          </cell>
          <cell r="O50">
            <v>189217</v>
          </cell>
          <cell r="P50">
            <v>79225950</v>
          </cell>
          <cell r="S50" t="str">
            <v xml:space="preserve">Pay Bill </v>
          </cell>
          <cell r="T50">
            <v>437473</v>
          </cell>
          <cell r="U50">
            <v>421007360.6300506</v>
          </cell>
          <cell r="V50">
            <v>391011740</v>
          </cell>
        </row>
        <row r="51">
          <cell r="D51" t="str">
            <v>KINGS COLLEGE BUDDO</v>
          </cell>
          <cell r="E51">
            <v>25</v>
          </cell>
          <cell r="F51">
            <v>27</v>
          </cell>
          <cell r="G51">
            <v>20490600</v>
          </cell>
          <cell r="H51">
            <v>81000</v>
          </cell>
          <cell r="N51">
            <v>0</v>
          </cell>
          <cell r="O51">
            <v>1</v>
          </cell>
          <cell r="P51">
            <v>-6866891650</v>
          </cell>
          <cell r="S51">
            <v>0</v>
          </cell>
          <cell r="T51">
            <v>5</v>
          </cell>
          <cell r="U51">
            <v>-28724703610</v>
          </cell>
          <cell r="V51">
            <v>-28724703610</v>
          </cell>
        </row>
        <row r="52">
          <cell r="D52" t="str">
            <v>OPPORTUNITY BANK MUBENDE</v>
          </cell>
          <cell r="E52">
            <v>25</v>
          </cell>
          <cell r="F52">
            <v>62</v>
          </cell>
          <cell r="G52">
            <v>4587100</v>
          </cell>
          <cell r="H52">
            <v>36840</v>
          </cell>
          <cell r="N52" t="str">
            <v>Money Transfer Deposit</v>
          </cell>
          <cell r="O52">
            <v>295195</v>
          </cell>
          <cell r="P52">
            <v>760321900</v>
          </cell>
          <cell r="S52" t="str">
            <v>Money Transfer Deposit</v>
          </cell>
          <cell r="T52">
            <v>178586</v>
          </cell>
          <cell r="U52">
            <v>527954835.08412999</v>
          </cell>
          <cell r="V52">
            <v>490339500</v>
          </cell>
        </row>
        <row r="53">
          <cell r="D53" t="str">
            <v>OPPORTUNITY BANK KAWEMPE</v>
          </cell>
          <cell r="E53">
            <v>24</v>
          </cell>
          <cell r="F53">
            <v>65</v>
          </cell>
          <cell r="G53">
            <v>7963120</v>
          </cell>
          <cell r="H53">
            <v>51020</v>
          </cell>
          <cell r="N53" t="str">
            <v>Money Transfer Out</v>
          </cell>
          <cell r="O53">
            <v>5268135</v>
          </cell>
          <cell r="P53">
            <v>7981793350</v>
          </cell>
          <cell r="S53" t="str">
            <v>Money Transfer Out</v>
          </cell>
          <cell r="T53">
            <v>7851608</v>
          </cell>
          <cell r="U53">
            <v>12716137981.254147</v>
          </cell>
          <cell r="V53">
            <v>11810148000</v>
          </cell>
        </row>
        <row r="54">
          <cell r="D54" t="str">
            <v>VISIONFUND UGANDA LIMITED</v>
          </cell>
          <cell r="E54">
            <v>23</v>
          </cell>
          <cell r="F54">
            <v>32</v>
          </cell>
          <cell r="G54">
            <v>7052300</v>
          </cell>
          <cell r="H54">
            <v>28130</v>
          </cell>
          <cell r="N54" t="str">
            <v>Person to Person</v>
          </cell>
          <cell r="O54">
            <v>2510694</v>
          </cell>
          <cell r="P54">
            <v>2570009900</v>
          </cell>
          <cell r="S54" t="str">
            <v>Person to Person</v>
          </cell>
          <cell r="T54">
            <v>3056663</v>
          </cell>
          <cell r="U54">
            <v>3717535947.9975462</v>
          </cell>
          <cell r="V54">
            <v>3452671700</v>
          </cell>
        </row>
        <row r="55">
          <cell r="D55" t="str">
            <v>OPPORTUNITY BANK MASAKA</v>
          </cell>
          <cell r="E55">
            <v>21</v>
          </cell>
          <cell r="F55">
            <v>82</v>
          </cell>
          <cell r="G55">
            <v>24344800</v>
          </cell>
          <cell r="H55">
            <v>104640</v>
          </cell>
          <cell r="N55" t="str">
            <v>Bulk Payment</v>
          </cell>
          <cell r="O55">
            <v>34878</v>
          </cell>
          <cell r="P55">
            <v>12201000</v>
          </cell>
          <cell r="S55" t="str">
            <v>Bulk Payment</v>
          </cell>
          <cell r="T55">
            <v>55370</v>
          </cell>
          <cell r="U55">
            <v>23250860.057689067</v>
          </cell>
          <cell r="V55">
            <v>21594300</v>
          </cell>
        </row>
        <row r="56">
          <cell r="D56" t="str">
            <v>TRINITY PRIMARY SCHOOL</v>
          </cell>
          <cell r="E56">
            <v>18</v>
          </cell>
          <cell r="F56">
            <v>23</v>
          </cell>
          <cell r="G56">
            <v>9751000</v>
          </cell>
          <cell r="H56">
            <v>41660</v>
          </cell>
          <cell r="N56" t="str">
            <v>Cardless ATM withdrawal</v>
          </cell>
          <cell r="O56">
            <v>0</v>
          </cell>
          <cell r="P56">
            <v>0</v>
          </cell>
          <cell r="S56" t="str">
            <v>Cardless ATM withdrawal</v>
          </cell>
          <cell r="T56">
            <v>282</v>
          </cell>
          <cell r="U56">
            <v>451304.18643717887</v>
          </cell>
          <cell r="V56">
            <v>419150</v>
          </cell>
        </row>
        <row r="57">
          <cell r="D57" t="str">
            <v>Insurance Company of East Africa</v>
          </cell>
          <cell r="E57">
            <v>16</v>
          </cell>
          <cell r="F57">
            <v>17</v>
          </cell>
          <cell r="G57">
            <v>2225800</v>
          </cell>
          <cell r="H57">
            <v>13130</v>
          </cell>
        </row>
        <row r="58">
          <cell r="D58" t="str">
            <v>Advance Uganda Microfinance</v>
          </cell>
          <cell r="E58">
            <v>15</v>
          </cell>
          <cell r="F58">
            <v>28</v>
          </cell>
          <cell r="G58">
            <v>8990600</v>
          </cell>
          <cell r="H58">
            <v>34810</v>
          </cell>
          <cell r="N58" t="str">
            <v xml:space="preserve">Revised Name </v>
          </cell>
          <cell r="O58" t="str">
            <v>Count</v>
          </cell>
          <cell r="P58" t="str">
            <v>Sum</v>
          </cell>
        </row>
        <row r="59">
          <cell r="D59" t="str">
            <v>OPPORTUNITY BANK NATEETE</v>
          </cell>
          <cell r="E59">
            <v>15</v>
          </cell>
          <cell r="F59">
            <v>49</v>
          </cell>
          <cell r="G59">
            <v>9799900</v>
          </cell>
          <cell r="H59">
            <v>54200</v>
          </cell>
          <cell r="N59" t="str">
            <v xml:space="preserve">Pay Bill </v>
          </cell>
          <cell r="O59">
            <v>237618</v>
          </cell>
          <cell r="P59">
            <v>105559995</v>
          </cell>
        </row>
        <row r="60">
          <cell r="D60" t="str">
            <v>YO UGANDA LIMITED</v>
          </cell>
          <cell r="E60">
            <v>15</v>
          </cell>
          <cell r="F60">
            <v>56</v>
          </cell>
          <cell r="G60">
            <v>173671190</v>
          </cell>
          <cell r="H60">
            <v>12740</v>
          </cell>
          <cell r="N60">
            <v>0</v>
          </cell>
          <cell r="O60">
            <v>3</v>
          </cell>
          <cell r="P60">
            <v>-17564438040</v>
          </cell>
          <cell r="S60" t="str">
            <v xml:space="preserve">Revised Name </v>
          </cell>
          <cell r="T60" t="str">
            <v>Count</v>
          </cell>
          <cell r="U60" t="str">
            <v>Sum</v>
          </cell>
        </row>
        <row r="61">
          <cell r="D61" t="str">
            <v>Trinity Senior Academy</v>
          </cell>
          <cell r="E61">
            <v>14</v>
          </cell>
          <cell r="F61">
            <v>17</v>
          </cell>
          <cell r="G61">
            <v>4558000</v>
          </cell>
          <cell r="H61">
            <v>24330</v>
          </cell>
          <cell r="N61" t="str">
            <v>Money Transfer Deposit</v>
          </cell>
          <cell r="O61">
            <v>307285</v>
          </cell>
          <cell r="P61">
            <v>868516200</v>
          </cell>
          <cell r="S61" t="str">
            <v xml:space="preserve">Pay Bill </v>
          </cell>
          <cell r="T61">
            <v>399453</v>
          </cell>
          <cell r="U61">
            <v>356208160</v>
          </cell>
        </row>
        <row r="62">
          <cell r="D62" t="str">
            <v>Y Save Cooperative</v>
          </cell>
          <cell r="E62">
            <v>14</v>
          </cell>
          <cell r="F62">
            <v>17</v>
          </cell>
          <cell r="G62">
            <v>4532000</v>
          </cell>
          <cell r="H62">
            <v>22050</v>
          </cell>
          <cell r="N62" t="str">
            <v>Money Transfer Out</v>
          </cell>
          <cell r="O62">
            <v>5847557</v>
          </cell>
          <cell r="P62">
            <v>8919036650</v>
          </cell>
          <cell r="S62">
            <v>0</v>
          </cell>
          <cell r="T62">
            <v>1</v>
          </cell>
          <cell r="U62">
            <v>-3834272180</v>
          </cell>
        </row>
        <row r="63">
          <cell r="D63" t="str">
            <v>OPPORTUNITY BANK KIRA</v>
          </cell>
          <cell r="E63">
            <v>13</v>
          </cell>
          <cell r="F63">
            <v>36</v>
          </cell>
          <cell r="G63">
            <v>15968500</v>
          </cell>
          <cell r="H63">
            <v>66240</v>
          </cell>
          <cell r="N63" t="str">
            <v>Person to Person</v>
          </cell>
          <cell r="O63">
            <v>2743038</v>
          </cell>
          <cell r="P63">
            <v>3102252150</v>
          </cell>
          <cell r="S63" t="str">
            <v>Money Transfer Deposit</v>
          </cell>
          <cell r="T63">
            <v>175491</v>
          </cell>
          <cell r="U63">
            <v>473166950</v>
          </cell>
        </row>
        <row r="64">
          <cell r="D64" t="str">
            <v>OPPORTUNITY BANK MAYUGE</v>
          </cell>
          <cell r="E64">
            <v>12</v>
          </cell>
          <cell r="F64">
            <v>93</v>
          </cell>
          <cell r="G64">
            <v>73352500</v>
          </cell>
          <cell r="H64">
            <v>230690</v>
          </cell>
          <cell r="N64" t="str">
            <v>Bulk Payment</v>
          </cell>
          <cell r="O64">
            <v>29526</v>
          </cell>
          <cell r="P64">
            <v>10527120</v>
          </cell>
          <cell r="S64" t="str">
            <v>Money Transfer Out</v>
          </cell>
          <cell r="T64">
            <v>8453636</v>
          </cell>
          <cell r="U64">
            <v>12653922880</v>
          </cell>
        </row>
        <row r="65">
          <cell r="D65" t="str">
            <v>BAREFOOT POWER UGANDA LTD</v>
          </cell>
          <cell r="E65">
            <v>10</v>
          </cell>
          <cell r="F65">
            <v>15</v>
          </cell>
          <cell r="G65">
            <v>6503000</v>
          </cell>
          <cell r="H65">
            <v>25330</v>
          </cell>
          <cell r="N65" t="str">
            <v>Cardless ATM withdrawal</v>
          </cell>
          <cell r="O65">
            <v>0</v>
          </cell>
          <cell r="P65">
            <v>0</v>
          </cell>
          <cell r="S65" t="str">
            <v>Person to Person</v>
          </cell>
          <cell r="T65">
            <v>3066098</v>
          </cell>
          <cell r="U65">
            <v>3452101700</v>
          </cell>
        </row>
        <row r="66">
          <cell r="D66" t="str">
            <v>OPPORTUNITY BANK UGANDA LIMITED-OBNANSANA</v>
          </cell>
          <cell r="E66">
            <v>10</v>
          </cell>
          <cell r="F66">
            <v>55</v>
          </cell>
          <cell r="G66">
            <v>9805900</v>
          </cell>
          <cell r="H66">
            <v>46780</v>
          </cell>
          <cell r="S66" t="str">
            <v>Bulk Payment</v>
          </cell>
          <cell r="T66">
            <v>49324</v>
          </cell>
          <cell r="U66">
            <v>19236360</v>
          </cell>
        </row>
        <row r="67">
          <cell r="D67" t="str">
            <v>watoto child care ministries</v>
          </cell>
          <cell r="E67">
            <v>10</v>
          </cell>
          <cell r="F67">
            <v>12</v>
          </cell>
          <cell r="G67">
            <v>802700</v>
          </cell>
          <cell r="H67">
            <v>7940</v>
          </cell>
          <cell r="N67" t="str">
            <v xml:space="preserve">Revised Name </v>
          </cell>
          <cell r="O67" t="str">
            <v>Count</v>
          </cell>
          <cell r="P67" t="str">
            <v>Sum</v>
          </cell>
          <cell r="S67" t="str">
            <v>Cardless ATM withdrawal</v>
          </cell>
          <cell r="T67">
            <v>219</v>
          </cell>
          <cell r="U67">
            <v>372250</v>
          </cell>
        </row>
        <row r="68">
          <cell r="D68" t="str">
            <v>ELGON FLYER SERVICES</v>
          </cell>
          <cell r="E68">
            <v>9</v>
          </cell>
          <cell r="F68">
            <v>9</v>
          </cell>
          <cell r="G68">
            <v>110000</v>
          </cell>
          <cell r="H68">
            <v>8000</v>
          </cell>
          <cell r="N68" t="str">
            <v xml:space="preserve">Pay Bill </v>
          </cell>
          <cell r="O68">
            <v>267889</v>
          </cell>
          <cell r="P68">
            <v>120951970</v>
          </cell>
        </row>
        <row r="69">
          <cell r="D69" t="str">
            <v>LITTLE MUHEJI SCHOOL LTD</v>
          </cell>
          <cell r="E69">
            <v>9</v>
          </cell>
          <cell r="F69">
            <v>13</v>
          </cell>
          <cell r="G69">
            <v>4162250</v>
          </cell>
          <cell r="H69">
            <v>15950</v>
          </cell>
          <cell r="N69">
            <v>0</v>
          </cell>
          <cell r="O69">
            <v>2</v>
          </cell>
          <cell r="P69">
            <v>-13087573970</v>
          </cell>
        </row>
        <row r="70">
          <cell r="D70" t="str">
            <v>STANDARD COLLEGE NTUNGAMO</v>
          </cell>
          <cell r="E70">
            <v>9</v>
          </cell>
          <cell r="F70">
            <v>13</v>
          </cell>
          <cell r="G70">
            <v>3898000</v>
          </cell>
          <cell r="H70">
            <v>16100</v>
          </cell>
          <cell r="N70" t="str">
            <v>Money Transfer Deposit</v>
          </cell>
          <cell r="O70">
            <v>273494</v>
          </cell>
          <cell r="P70">
            <v>776640600</v>
          </cell>
        </row>
        <row r="71">
          <cell r="D71" t="str">
            <v>The Monitor publications</v>
          </cell>
          <cell r="E71">
            <v>9</v>
          </cell>
          <cell r="F71">
            <v>14</v>
          </cell>
          <cell r="G71">
            <v>6270561</v>
          </cell>
          <cell r="H71">
            <v>26360</v>
          </cell>
          <cell r="N71" t="str">
            <v>Money Transfer Out</v>
          </cell>
          <cell r="O71">
            <v>6056859</v>
          </cell>
          <cell r="P71">
            <v>9162676450</v>
          </cell>
        </row>
        <row r="72">
          <cell r="D72" t="str">
            <v>Empower Solar Limited</v>
          </cell>
          <cell r="E72">
            <v>8</v>
          </cell>
          <cell r="F72">
            <v>26</v>
          </cell>
          <cell r="G72">
            <v>1905240</v>
          </cell>
          <cell r="H72">
            <v>16670</v>
          </cell>
          <cell r="N72" t="str">
            <v>Person to Person</v>
          </cell>
          <cell r="O72">
            <v>2693032</v>
          </cell>
          <cell r="P72">
            <v>3048931900</v>
          </cell>
        </row>
        <row r="73">
          <cell r="D73" t="str">
            <v>PAX JUNIOR SCHOOL</v>
          </cell>
          <cell r="E73">
            <v>8</v>
          </cell>
          <cell r="F73">
            <v>10</v>
          </cell>
          <cell r="G73">
            <v>3290000</v>
          </cell>
          <cell r="H73">
            <v>12520</v>
          </cell>
          <cell r="N73" t="str">
            <v>Bulk Payment</v>
          </cell>
          <cell r="O73">
            <v>32377</v>
          </cell>
          <cell r="P73">
            <v>12627030</v>
          </cell>
        </row>
        <row r="74">
          <cell r="D74" t="str">
            <v>PEGASUS TECHNOLOGIES LIMITED</v>
          </cell>
          <cell r="E74">
            <v>8</v>
          </cell>
          <cell r="F74">
            <v>30</v>
          </cell>
          <cell r="G74">
            <v>388135020</v>
          </cell>
          <cell r="H74">
            <v>34960</v>
          </cell>
          <cell r="N74" t="str">
            <v>Cardless ATM withdrawal</v>
          </cell>
          <cell r="O74">
            <v>0</v>
          </cell>
          <cell r="P74">
            <v>0</v>
          </cell>
        </row>
        <row r="75">
          <cell r="D75" t="str">
            <v>York Primary School</v>
          </cell>
          <cell r="E75">
            <v>8</v>
          </cell>
          <cell r="F75">
            <v>11</v>
          </cell>
          <cell r="G75">
            <v>3120000</v>
          </cell>
          <cell r="H75">
            <v>12110</v>
          </cell>
        </row>
        <row r="76">
          <cell r="D76" t="str">
            <v>BBOX Capital Limited</v>
          </cell>
          <cell r="E76">
            <v>7</v>
          </cell>
          <cell r="F76">
            <v>11</v>
          </cell>
          <cell r="G76">
            <v>551000</v>
          </cell>
          <cell r="H76">
            <v>11200</v>
          </cell>
          <cell r="N76" t="str">
            <v xml:space="preserve">Revised Name </v>
          </cell>
          <cell r="O76" t="str">
            <v>Count</v>
          </cell>
          <cell r="P76" t="str">
            <v>Sum</v>
          </cell>
        </row>
        <row r="77">
          <cell r="D77" t="str">
            <v>NOAH'S ARK SENIOR SECONDARY SCHOOL</v>
          </cell>
          <cell r="E77">
            <v>7</v>
          </cell>
          <cell r="F77">
            <v>25</v>
          </cell>
          <cell r="G77">
            <v>4122000</v>
          </cell>
          <cell r="H77">
            <v>22210</v>
          </cell>
          <cell r="N77" t="str">
            <v xml:space="preserve">Pay Bill </v>
          </cell>
          <cell r="O77">
            <v>273523</v>
          </cell>
          <cell r="P77">
            <v>126205570</v>
          </cell>
        </row>
        <row r="78">
          <cell r="D78" t="str">
            <v>OPPORTUNITY BANK OWINO</v>
          </cell>
          <cell r="E78">
            <v>7</v>
          </cell>
          <cell r="F78">
            <v>23</v>
          </cell>
          <cell r="G78">
            <v>1682600</v>
          </cell>
          <cell r="H78">
            <v>13650</v>
          </cell>
          <cell r="N78">
            <v>0</v>
          </cell>
          <cell r="O78">
            <v>1</v>
          </cell>
          <cell r="P78">
            <v>-8020377110</v>
          </cell>
        </row>
        <row r="79">
          <cell r="D79" t="str">
            <v>SANLAM LIFE INSURANCE LIMITED</v>
          </cell>
          <cell r="E79">
            <v>7</v>
          </cell>
          <cell r="F79">
            <v>7</v>
          </cell>
          <cell r="G79">
            <v>825910</v>
          </cell>
          <cell r="H79">
            <v>5020</v>
          </cell>
          <cell r="N79" t="str">
            <v>Money Transfer Deposit</v>
          </cell>
          <cell r="O79">
            <v>258372</v>
          </cell>
          <cell r="P79">
            <v>752031200</v>
          </cell>
        </row>
        <row r="80">
          <cell r="D80" t="str">
            <v>STALMART ENTERPRISES LIMITED</v>
          </cell>
          <cell r="E80">
            <v>7</v>
          </cell>
          <cell r="F80">
            <v>7</v>
          </cell>
          <cell r="G80">
            <v>26500</v>
          </cell>
          <cell r="H80">
            <v>1610</v>
          </cell>
          <cell r="N80" t="str">
            <v>Money Transfer Out</v>
          </cell>
          <cell r="O80">
            <v>6223955</v>
          </cell>
          <cell r="P80">
            <v>9614893850</v>
          </cell>
        </row>
        <row r="81">
          <cell r="D81" t="str">
            <v>LIPAMOBILE</v>
          </cell>
          <cell r="E81">
            <v>6</v>
          </cell>
          <cell r="F81">
            <v>27</v>
          </cell>
          <cell r="G81">
            <v>9840</v>
          </cell>
          <cell r="H81">
            <v>5500</v>
          </cell>
          <cell r="N81" t="str">
            <v>Person to Person</v>
          </cell>
          <cell r="O81">
            <v>2618654</v>
          </cell>
          <cell r="P81">
            <v>2987746100</v>
          </cell>
        </row>
        <row r="82">
          <cell r="D82" t="str">
            <v>NAKASERO HOSPITAL</v>
          </cell>
          <cell r="E82">
            <v>5</v>
          </cell>
          <cell r="F82">
            <v>5</v>
          </cell>
          <cell r="G82">
            <v>1507400</v>
          </cell>
          <cell r="H82">
            <v>6270</v>
          </cell>
          <cell r="N82" t="str">
            <v>Bulk Payment</v>
          </cell>
          <cell r="O82">
            <v>60681</v>
          </cell>
          <cell r="P82">
            <v>23665590</v>
          </cell>
        </row>
        <row r="83">
          <cell r="D83" t="str">
            <v>SMILE COMMUNICATIONS UGANDA LIMITED</v>
          </cell>
          <cell r="E83">
            <v>5</v>
          </cell>
          <cell r="F83">
            <v>15</v>
          </cell>
          <cell r="G83">
            <v>81504000</v>
          </cell>
          <cell r="H83">
            <v>108920</v>
          </cell>
          <cell r="N83" t="str">
            <v>Cardless ATM withdrawal</v>
          </cell>
          <cell r="O83">
            <v>6</v>
          </cell>
          <cell r="P83">
            <v>6000</v>
          </cell>
        </row>
        <row r="84">
          <cell r="D84" t="str">
            <v>SYSNET SOLUTIONS LTD</v>
          </cell>
          <cell r="E84">
            <v>5</v>
          </cell>
          <cell r="F84">
            <v>8</v>
          </cell>
          <cell r="G84">
            <v>297300</v>
          </cell>
          <cell r="H84">
            <v>4320</v>
          </cell>
        </row>
        <row r="85">
          <cell r="D85" t="str">
            <v>THE JUBILEE INSURANCE CO OF UGANDA LTD</v>
          </cell>
          <cell r="E85">
            <v>5</v>
          </cell>
          <cell r="F85">
            <v>5</v>
          </cell>
          <cell r="G85">
            <v>436329</v>
          </cell>
          <cell r="H85">
            <v>3190</v>
          </cell>
          <cell r="N85" t="str">
            <v xml:space="preserve">Revised Name </v>
          </cell>
          <cell r="O85" t="str">
            <v>Count</v>
          </cell>
          <cell r="P85" t="str">
            <v>Sum</v>
          </cell>
        </row>
        <row r="86">
          <cell r="D86" t="str">
            <v>Hope Senior School</v>
          </cell>
          <cell r="E86">
            <v>4</v>
          </cell>
          <cell r="F86">
            <v>4</v>
          </cell>
          <cell r="G86">
            <v>1510000</v>
          </cell>
          <cell r="H86">
            <v>6650</v>
          </cell>
          <cell r="N86" t="str">
            <v xml:space="preserve">Pay Bill </v>
          </cell>
          <cell r="O86">
            <v>274663</v>
          </cell>
          <cell r="P86">
            <v>127118530</v>
          </cell>
        </row>
        <row r="87">
          <cell r="D87" t="str">
            <v>London College High</v>
          </cell>
          <cell r="E87">
            <v>4</v>
          </cell>
          <cell r="F87">
            <v>4</v>
          </cell>
          <cell r="G87">
            <v>709500</v>
          </cell>
          <cell r="H87">
            <v>3360</v>
          </cell>
          <cell r="N87">
            <v>0</v>
          </cell>
          <cell r="O87">
            <v>3</v>
          </cell>
          <cell r="P87">
            <v>-19593593460</v>
          </cell>
        </row>
        <row r="88">
          <cell r="D88" t="str">
            <v>MOTV AFRICA LTD</v>
          </cell>
          <cell r="E88">
            <v>4</v>
          </cell>
          <cell r="F88">
            <v>5</v>
          </cell>
          <cell r="G88">
            <v>90000</v>
          </cell>
          <cell r="H88">
            <v>2500</v>
          </cell>
          <cell r="N88" t="str">
            <v>Money Transfer Deposit</v>
          </cell>
          <cell r="O88">
            <v>267874</v>
          </cell>
          <cell r="P88">
            <v>768660800</v>
          </cell>
        </row>
        <row r="89">
          <cell r="D89" t="str">
            <v>NILE HIGH SCHOOL MUKONO LTD</v>
          </cell>
          <cell r="E89">
            <v>4</v>
          </cell>
          <cell r="F89">
            <v>4</v>
          </cell>
          <cell r="G89">
            <v>1438000</v>
          </cell>
          <cell r="H89">
            <v>6060</v>
          </cell>
          <cell r="N89" t="str">
            <v>Money Transfer Out</v>
          </cell>
          <cell r="O89">
            <v>6926768</v>
          </cell>
          <cell r="P89">
            <v>10390120650</v>
          </cell>
        </row>
        <row r="90">
          <cell r="D90" t="str">
            <v>OPPORTUNITY BANK UGANDA LIMITED-OBSOROTI</v>
          </cell>
          <cell r="E90">
            <v>4</v>
          </cell>
          <cell r="F90">
            <v>14</v>
          </cell>
          <cell r="G90">
            <v>3135000</v>
          </cell>
          <cell r="H90">
            <v>14070</v>
          </cell>
          <cell r="N90" t="str">
            <v>Person to Person</v>
          </cell>
          <cell r="O90">
            <v>3005218</v>
          </cell>
          <cell r="P90">
            <v>3397894600</v>
          </cell>
        </row>
        <row r="91">
          <cell r="D91" t="str">
            <v>RISTAKA HIGH SCHOOL BUSIIKA</v>
          </cell>
          <cell r="E91">
            <v>4</v>
          </cell>
          <cell r="F91">
            <v>4</v>
          </cell>
          <cell r="G91">
            <v>977000</v>
          </cell>
          <cell r="H91">
            <v>4100</v>
          </cell>
          <cell r="N91" t="str">
            <v>Bulk Payment</v>
          </cell>
          <cell r="O91">
            <v>61222</v>
          </cell>
          <cell r="P91">
            <v>23876580</v>
          </cell>
        </row>
        <row r="92">
          <cell r="D92" t="str">
            <v>The Observer Media Ltd</v>
          </cell>
          <cell r="E92">
            <v>4</v>
          </cell>
          <cell r="F92">
            <v>7</v>
          </cell>
          <cell r="G92">
            <v>724200</v>
          </cell>
          <cell r="H92">
            <v>5040</v>
          </cell>
          <cell r="N92" t="str">
            <v>Cardless ATM withdrawal</v>
          </cell>
          <cell r="O92">
            <v>130</v>
          </cell>
          <cell r="P92">
            <v>170550</v>
          </cell>
        </row>
        <row r="93">
          <cell r="D93" t="str">
            <v>WANA SOLUTIONS UGANDA LTD</v>
          </cell>
          <cell r="E93">
            <v>4</v>
          </cell>
          <cell r="F93">
            <v>5</v>
          </cell>
          <cell r="G93">
            <v>123500</v>
          </cell>
          <cell r="H93">
            <v>2160</v>
          </cell>
        </row>
        <row r="94">
          <cell r="D94" t="str">
            <v>AIR UGANDA</v>
          </cell>
          <cell r="E94">
            <v>3</v>
          </cell>
          <cell r="F94">
            <v>4</v>
          </cell>
          <cell r="G94">
            <v>1259250</v>
          </cell>
          <cell r="H94">
            <v>6380</v>
          </cell>
          <cell r="N94" t="str">
            <v xml:space="preserve">Revised Name </v>
          </cell>
          <cell r="O94" t="str">
            <v>Count</v>
          </cell>
          <cell r="P94" t="str">
            <v>Sum</v>
          </cell>
        </row>
        <row r="95">
          <cell r="D95" t="str">
            <v>Bin It</v>
          </cell>
          <cell r="E95">
            <v>3</v>
          </cell>
          <cell r="F95">
            <v>3</v>
          </cell>
          <cell r="G95">
            <v>158000</v>
          </cell>
          <cell r="H95">
            <v>1660</v>
          </cell>
          <cell r="N95" t="str">
            <v xml:space="preserve">Pay Bill </v>
          </cell>
          <cell r="O95">
            <v>275355</v>
          </cell>
          <cell r="P95">
            <v>129002760</v>
          </cell>
        </row>
        <row r="96">
          <cell r="D96" t="str">
            <v>FIRST INSURANCE COMPANY LIMITED</v>
          </cell>
          <cell r="E96">
            <v>3</v>
          </cell>
          <cell r="F96">
            <v>8</v>
          </cell>
          <cell r="G96">
            <v>6858500</v>
          </cell>
          <cell r="H96">
            <v>24890</v>
          </cell>
          <cell r="N96">
            <v>0</v>
          </cell>
          <cell r="O96">
            <v>2</v>
          </cell>
          <cell r="P96">
            <v>-13707741090</v>
          </cell>
        </row>
        <row r="97">
          <cell r="D97" t="str">
            <v>INTERNATIONAL AIR AMBULANCE</v>
          </cell>
          <cell r="E97">
            <v>3</v>
          </cell>
          <cell r="F97">
            <v>3</v>
          </cell>
          <cell r="G97">
            <v>61000</v>
          </cell>
          <cell r="H97">
            <v>1500</v>
          </cell>
          <cell r="N97" t="str">
            <v>Money Transfer Deposit</v>
          </cell>
          <cell r="O97">
            <v>238470</v>
          </cell>
          <cell r="P97">
            <v>685252700</v>
          </cell>
        </row>
        <row r="98">
          <cell r="D98" t="str">
            <v>REAPERS COOPERATIVE SAVINGS  CREDIT SOCIETY</v>
          </cell>
          <cell r="E98">
            <v>3</v>
          </cell>
          <cell r="F98">
            <v>3</v>
          </cell>
          <cell r="G98">
            <v>440000</v>
          </cell>
          <cell r="H98">
            <v>2250</v>
          </cell>
          <cell r="N98" t="str">
            <v>Money Transfer Out</v>
          </cell>
          <cell r="O98">
            <v>6715768</v>
          </cell>
          <cell r="P98">
            <v>10012813600</v>
          </cell>
        </row>
        <row r="99">
          <cell r="D99" t="str">
            <v>ST JANAN LUWUM SECONDARY SCHOOL</v>
          </cell>
          <cell r="E99">
            <v>3</v>
          </cell>
          <cell r="F99">
            <v>4</v>
          </cell>
          <cell r="G99">
            <v>850000</v>
          </cell>
          <cell r="H99">
            <v>3800</v>
          </cell>
          <cell r="N99" t="str">
            <v>Person to Person</v>
          </cell>
          <cell r="O99">
            <v>2914060</v>
          </cell>
          <cell r="P99">
            <v>3289240500</v>
          </cell>
        </row>
        <row r="100">
          <cell r="D100" t="str">
            <v>St Julian High School</v>
          </cell>
          <cell r="E100">
            <v>3</v>
          </cell>
          <cell r="F100">
            <v>4</v>
          </cell>
          <cell r="G100">
            <v>850000</v>
          </cell>
          <cell r="H100">
            <v>4100</v>
          </cell>
          <cell r="N100" t="str">
            <v>Bulk Payment</v>
          </cell>
          <cell r="O100">
            <v>61728</v>
          </cell>
          <cell r="P100">
            <v>24073920</v>
          </cell>
        </row>
        <row r="101">
          <cell r="D101" t="str">
            <v>AUTO SHAHNEEL LIMITED</v>
          </cell>
          <cell r="E101">
            <v>2</v>
          </cell>
          <cell r="F101">
            <v>4</v>
          </cell>
          <cell r="G101">
            <v>13000000</v>
          </cell>
          <cell r="H101">
            <v>33200</v>
          </cell>
          <cell r="N101" t="str">
            <v>Cardless ATM withdrawal</v>
          </cell>
          <cell r="O101">
            <v>277</v>
          </cell>
          <cell r="P101">
            <v>604800</v>
          </cell>
        </row>
        <row r="102">
          <cell r="D102" t="str">
            <v>BAYPORT FINANCIAL SERVICES</v>
          </cell>
          <cell r="E102">
            <v>2</v>
          </cell>
          <cell r="F102">
            <v>2</v>
          </cell>
          <cell r="G102">
            <v>280000</v>
          </cell>
          <cell r="H102">
            <v>1450</v>
          </cell>
        </row>
        <row r="103">
          <cell r="D103" t="str">
            <v>COUNTRYSIDE COLLEGE MUKONO</v>
          </cell>
          <cell r="E103">
            <v>2</v>
          </cell>
          <cell r="F103">
            <v>2</v>
          </cell>
          <cell r="G103">
            <v>209000</v>
          </cell>
          <cell r="H103">
            <v>1500</v>
          </cell>
          <cell r="N103" t="str">
            <v xml:space="preserve">Revised Name </v>
          </cell>
          <cell r="O103" t="str">
            <v>Count</v>
          </cell>
          <cell r="P103" t="str">
            <v>Sum</v>
          </cell>
        </row>
        <row r="104">
          <cell r="D104" t="str">
            <v>F H KINTU ENTERPRISES LIMITED</v>
          </cell>
          <cell r="E104">
            <v>2</v>
          </cell>
          <cell r="F104">
            <v>2</v>
          </cell>
          <cell r="G104">
            <v>363000</v>
          </cell>
          <cell r="H104">
            <v>1750</v>
          </cell>
          <cell r="N104" t="str">
            <v xml:space="preserve">Pay Bill </v>
          </cell>
          <cell r="O104">
            <v>309137</v>
          </cell>
          <cell r="P104">
            <v>144454140</v>
          </cell>
        </row>
        <row r="105">
          <cell r="D105" t="str">
            <v>FRESH CUTS SUPERMARKETS UPCOUNTRY</v>
          </cell>
          <cell r="E105">
            <v>2</v>
          </cell>
          <cell r="F105">
            <v>4</v>
          </cell>
          <cell r="G105">
            <v>6039200</v>
          </cell>
          <cell r="H105">
            <v>11000</v>
          </cell>
          <cell r="N105">
            <v>0</v>
          </cell>
          <cell r="O105">
            <v>2</v>
          </cell>
          <cell r="P105">
            <v>-16496603030</v>
          </cell>
        </row>
        <row r="106">
          <cell r="D106" t="str">
            <v>Ishaka Vocational Secondary School</v>
          </cell>
          <cell r="E106">
            <v>2</v>
          </cell>
          <cell r="F106">
            <v>2</v>
          </cell>
          <cell r="G106">
            <v>685250</v>
          </cell>
          <cell r="H106">
            <v>2200</v>
          </cell>
          <cell r="N106" t="str">
            <v>Money Transfer Deposit</v>
          </cell>
          <cell r="O106">
            <v>250536</v>
          </cell>
          <cell r="P106">
            <v>735668000</v>
          </cell>
        </row>
        <row r="107">
          <cell r="D107" t="str">
            <v>KENYA AIRWAYS</v>
          </cell>
          <cell r="E107">
            <v>2</v>
          </cell>
          <cell r="F107">
            <v>2</v>
          </cell>
          <cell r="G107">
            <v>688850</v>
          </cell>
          <cell r="H107">
            <v>3860</v>
          </cell>
          <cell r="N107" t="str">
            <v>Money Transfer Out</v>
          </cell>
          <cell r="O107">
            <v>7222684</v>
          </cell>
          <cell r="P107">
            <v>11038319940</v>
          </cell>
        </row>
        <row r="108">
          <cell r="D108" t="str">
            <v>LIVING GOODS LIMITED</v>
          </cell>
          <cell r="E108">
            <v>2</v>
          </cell>
          <cell r="F108">
            <v>20</v>
          </cell>
          <cell r="G108">
            <v>20001</v>
          </cell>
          <cell r="H108">
            <v>2200</v>
          </cell>
          <cell r="N108" t="str">
            <v>Person to Person</v>
          </cell>
          <cell r="O108">
            <v>3105486</v>
          </cell>
          <cell r="P108">
            <v>3529914340</v>
          </cell>
        </row>
        <row r="109">
          <cell r="D109" t="str">
            <v>NTV</v>
          </cell>
          <cell r="E109">
            <v>2</v>
          </cell>
          <cell r="F109">
            <v>4</v>
          </cell>
          <cell r="G109">
            <v>3500</v>
          </cell>
          <cell r="H109">
            <v>440</v>
          </cell>
          <cell r="N109" t="str">
            <v>Bulk Payment</v>
          </cell>
          <cell r="O109">
            <v>55962</v>
          </cell>
          <cell r="P109">
            <v>21823620</v>
          </cell>
        </row>
        <row r="110">
          <cell r="D110" t="str">
            <v>OPPORTUNITY BANK UGANDA LIMITED-OBMUKONO</v>
          </cell>
          <cell r="E110">
            <v>2</v>
          </cell>
          <cell r="F110">
            <v>23</v>
          </cell>
          <cell r="G110">
            <v>19780000</v>
          </cell>
          <cell r="H110">
            <v>54480</v>
          </cell>
          <cell r="N110" t="str">
            <v>Cardless ATM withdrawal</v>
          </cell>
          <cell r="O110">
            <v>372</v>
          </cell>
          <cell r="P110">
            <v>616600</v>
          </cell>
        </row>
        <row r="111">
          <cell r="D111" t="str">
            <v>St. Francis of Assisi Catholic Parish</v>
          </cell>
          <cell r="E111">
            <v>2</v>
          </cell>
          <cell r="F111">
            <v>2</v>
          </cell>
          <cell r="G111">
            <v>55000</v>
          </cell>
          <cell r="H111">
            <v>1600</v>
          </cell>
        </row>
        <row r="112">
          <cell r="D112" t="str">
            <v>Transactel</v>
          </cell>
          <cell r="E112">
            <v>2</v>
          </cell>
          <cell r="F112">
            <v>8</v>
          </cell>
          <cell r="G112">
            <v>8200</v>
          </cell>
          <cell r="H112">
            <v>4000</v>
          </cell>
        </row>
        <row r="113">
          <cell r="D113" t="str">
            <v>UAP Insurance</v>
          </cell>
          <cell r="E113">
            <v>2</v>
          </cell>
          <cell r="F113">
            <v>2</v>
          </cell>
          <cell r="G113">
            <v>250000</v>
          </cell>
          <cell r="H113">
            <v>1610</v>
          </cell>
        </row>
        <row r="114">
          <cell r="D114" t="str">
            <v>AFRICA RENEWAL MINISTRIES</v>
          </cell>
          <cell r="E114">
            <v>1</v>
          </cell>
          <cell r="F114">
            <v>1</v>
          </cell>
          <cell r="G114">
            <v>50000</v>
          </cell>
          <cell r="H114">
            <v>1100</v>
          </cell>
        </row>
        <row r="115">
          <cell r="D115" t="str">
            <v>AIG</v>
          </cell>
          <cell r="E115">
            <v>1</v>
          </cell>
          <cell r="F115">
            <v>1</v>
          </cell>
          <cell r="G115">
            <v>425500</v>
          </cell>
          <cell r="H115">
            <v>1250</v>
          </cell>
        </row>
        <row r="116">
          <cell r="D116" t="str">
            <v>BUWENGE PARENTS PRIMARY SCHOOL</v>
          </cell>
          <cell r="E116">
            <v>1</v>
          </cell>
          <cell r="F116">
            <v>1</v>
          </cell>
          <cell r="G116">
            <v>102000</v>
          </cell>
          <cell r="H116">
            <v>660</v>
          </cell>
        </row>
        <row r="117">
          <cell r="D117" t="str">
            <v>DESTINY MICROFINANCE LTD</v>
          </cell>
          <cell r="E117">
            <v>1</v>
          </cell>
          <cell r="F117">
            <v>2</v>
          </cell>
          <cell r="G117">
            <v>50000</v>
          </cell>
          <cell r="H117">
            <v>2000</v>
          </cell>
        </row>
        <row r="118">
          <cell r="D118" t="str">
            <v>EAST AFRICAN SEED (U) LIMITED</v>
          </cell>
          <cell r="E118">
            <v>1</v>
          </cell>
          <cell r="F118">
            <v>1</v>
          </cell>
          <cell r="G118">
            <v>915000</v>
          </cell>
          <cell r="H118">
            <v>3200</v>
          </cell>
        </row>
        <row r="119">
          <cell r="D119" t="str">
            <v>eDAD ePAYMENTS LTD</v>
          </cell>
          <cell r="E119">
            <v>1</v>
          </cell>
          <cell r="F119">
            <v>1</v>
          </cell>
          <cell r="G119">
            <v>1500</v>
          </cell>
          <cell r="H119">
            <v>110</v>
          </cell>
        </row>
        <row r="120">
          <cell r="D120" t="str">
            <v>ENJUBA CREDIT LIMITED</v>
          </cell>
          <cell r="E120">
            <v>1</v>
          </cell>
          <cell r="F120">
            <v>1</v>
          </cell>
          <cell r="G120">
            <v>1000</v>
          </cell>
          <cell r="H120">
            <v>110</v>
          </cell>
        </row>
        <row r="121">
          <cell r="D121" t="str">
            <v>GNLD INTERNATIONAL</v>
          </cell>
          <cell r="E121">
            <v>1</v>
          </cell>
          <cell r="F121">
            <v>4</v>
          </cell>
          <cell r="G121">
            <v>4300</v>
          </cell>
          <cell r="H121">
            <v>2000</v>
          </cell>
        </row>
        <row r="122">
          <cell r="D122" t="str">
            <v>JANAN SECONDARY SCHOOL BOMBO</v>
          </cell>
          <cell r="E122">
            <v>1</v>
          </cell>
          <cell r="F122">
            <v>1</v>
          </cell>
          <cell r="G122">
            <v>300000</v>
          </cell>
          <cell r="H122">
            <v>1250</v>
          </cell>
        </row>
        <row r="123">
          <cell r="D123" t="str">
            <v>Kampala Club</v>
          </cell>
          <cell r="E123">
            <v>1</v>
          </cell>
          <cell r="F123">
            <v>1</v>
          </cell>
          <cell r="G123">
            <v>1000</v>
          </cell>
          <cell r="H123">
            <v>500</v>
          </cell>
        </row>
        <row r="124">
          <cell r="D124" t="str">
            <v>KAMPALA DEVELOPMENT COOPERATIVE SOCIETY LIMITED</v>
          </cell>
          <cell r="E124">
            <v>1</v>
          </cell>
          <cell r="F124">
            <v>1</v>
          </cell>
          <cell r="G124">
            <v>605000</v>
          </cell>
          <cell r="H124">
            <v>3200</v>
          </cell>
        </row>
        <row r="125">
          <cell r="D125" t="str">
            <v>LETSHEGO UGANDA LIMITED</v>
          </cell>
          <cell r="E125">
            <v>1</v>
          </cell>
          <cell r="F125">
            <v>1</v>
          </cell>
          <cell r="G125">
            <v>650000</v>
          </cell>
          <cell r="H125">
            <v>3200</v>
          </cell>
        </row>
        <row r="126">
          <cell r="D126" t="str">
            <v>MOtv</v>
          </cell>
          <cell r="E126">
            <v>1</v>
          </cell>
          <cell r="F126">
            <v>1</v>
          </cell>
          <cell r="G126">
            <v>25000</v>
          </cell>
          <cell r="H126">
            <v>500</v>
          </cell>
        </row>
        <row r="127">
          <cell r="D127" t="str">
            <v>MTN Uganda Cloud</v>
          </cell>
          <cell r="E127">
            <v>1</v>
          </cell>
          <cell r="F127">
            <v>3</v>
          </cell>
          <cell r="G127">
            <v>62</v>
          </cell>
          <cell r="H127">
            <v>0</v>
          </cell>
        </row>
        <row r="128">
          <cell r="D128" t="str">
            <v>NTUNGAMO HIGH SCHOOL</v>
          </cell>
          <cell r="E128">
            <v>1</v>
          </cell>
          <cell r="F128">
            <v>1</v>
          </cell>
          <cell r="G128">
            <v>374000</v>
          </cell>
          <cell r="H128">
            <v>1250</v>
          </cell>
        </row>
        <row r="129">
          <cell r="D129" t="str">
            <v>OPPORTUNITY BANK UGANDA LIMITED-OBHOIMA</v>
          </cell>
          <cell r="E129">
            <v>1</v>
          </cell>
          <cell r="F129">
            <v>1</v>
          </cell>
          <cell r="G129">
            <v>250000</v>
          </cell>
          <cell r="H129">
            <v>950</v>
          </cell>
        </row>
        <row r="130">
          <cell r="D130" t="str">
            <v>STAR SENIOR SCHOOL LTD</v>
          </cell>
          <cell r="E130">
            <v>1</v>
          </cell>
          <cell r="F130">
            <v>1</v>
          </cell>
          <cell r="G130">
            <v>300000</v>
          </cell>
          <cell r="H130">
            <v>1250</v>
          </cell>
        </row>
        <row r="131">
          <cell r="D131" t="str">
            <v>TANNEX LIMITED</v>
          </cell>
          <cell r="E131">
            <v>1</v>
          </cell>
          <cell r="F131">
            <v>1</v>
          </cell>
          <cell r="G131">
            <v>1000</v>
          </cell>
          <cell r="H131">
            <v>110</v>
          </cell>
        </row>
        <row r="132">
          <cell r="D132" t="str">
            <v>UGANDA MARTYRS COLLEGE SSONDE</v>
          </cell>
          <cell r="E132">
            <v>1</v>
          </cell>
          <cell r="F132">
            <v>1</v>
          </cell>
          <cell r="G132">
            <v>627500</v>
          </cell>
          <cell r="H132">
            <v>3200</v>
          </cell>
        </row>
        <row r="133">
          <cell r="D133" t="str">
            <v>UGANDA MARTYRS UNIVERSITY NYAMITANGA CAMPUS</v>
          </cell>
          <cell r="E133">
            <v>1</v>
          </cell>
          <cell r="F133">
            <v>6</v>
          </cell>
          <cell r="G133">
            <v>3950000</v>
          </cell>
          <cell r="H133">
            <v>13400</v>
          </cell>
        </row>
        <row r="134">
          <cell r="D134" t="str">
            <v>Uganda National Bureau of Standards</v>
          </cell>
          <cell r="E134">
            <v>1</v>
          </cell>
          <cell r="F134">
            <v>1</v>
          </cell>
          <cell r="G134">
            <v>500</v>
          </cell>
          <cell r="H134">
            <v>110</v>
          </cell>
        </row>
        <row r="135">
          <cell r="D135" t="str">
            <v>WOODRICH (U) LTD</v>
          </cell>
          <cell r="E135">
            <v>1</v>
          </cell>
          <cell r="F135">
            <v>1</v>
          </cell>
          <cell r="G135">
            <v>1000</v>
          </cell>
          <cell r="H135">
            <v>110</v>
          </cell>
        </row>
        <row r="136">
          <cell r="D136" t="str">
            <v>YVCO EDUCATION SAVINGS BUREAU LIMITED</v>
          </cell>
          <cell r="E136">
            <v>1</v>
          </cell>
          <cell r="F136">
            <v>1</v>
          </cell>
          <cell r="G136">
            <v>8000</v>
          </cell>
          <cell r="H136">
            <v>1000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40">
          <cell r="D140" t="str">
            <v>Bill Payments</v>
          </cell>
          <cell r="E140">
            <v>179213</v>
          </cell>
          <cell r="F140">
            <v>319509</v>
          </cell>
          <cell r="G140">
            <v>12547614197</v>
          </cell>
          <cell r="H140">
            <v>149126160</v>
          </cell>
        </row>
        <row r="143">
          <cell r="D143" t="str">
            <v>Name</v>
          </cell>
          <cell r="E143" t="str">
            <v>Unique Users</v>
          </cell>
          <cell r="F143" t="str">
            <v>Transaction Volume</v>
          </cell>
          <cell r="G143" t="str">
            <v>Transaction Value</v>
          </cell>
          <cell r="H143" t="str">
            <v>Fees</v>
          </cell>
        </row>
        <row r="144">
          <cell r="D144" t="str">
            <v>PrimaryAirtime</v>
          </cell>
          <cell r="E144">
            <v>1426818</v>
          </cell>
          <cell r="F144">
            <v>12955120</v>
          </cell>
          <cell r="G144">
            <v>14009283981</v>
          </cell>
          <cell r="H144">
            <v>0</v>
          </cell>
        </row>
        <row r="145">
          <cell r="D145" t="str">
            <v>UMEME</v>
          </cell>
          <cell r="E145">
            <v>58165</v>
          </cell>
          <cell r="F145">
            <v>103015</v>
          </cell>
          <cell r="G145">
            <v>4118181574</v>
          </cell>
          <cell r="H145">
            <v>169589440</v>
          </cell>
        </row>
        <row r="146">
          <cell r="D146" t="str">
            <v>DStv/GOtv</v>
          </cell>
          <cell r="E146">
            <v>46530</v>
          </cell>
          <cell r="F146">
            <v>57331</v>
          </cell>
          <cell r="G146">
            <v>2756122642</v>
          </cell>
          <cell r="H146">
            <v>31799320</v>
          </cell>
        </row>
        <row r="147">
          <cell r="D147" t="str">
            <v>NATIONAL WATER AND SEWERAGE CORPORATION</v>
          </cell>
          <cell r="E147">
            <v>34007</v>
          </cell>
          <cell r="F147">
            <v>45445</v>
          </cell>
          <cell r="G147">
            <v>1792201741</v>
          </cell>
          <cell r="H147">
            <v>85354960</v>
          </cell>
        </row>
        <row r="148">
          <cell r="D148" t="str">
            <v>StarTimes/StarSat</v>
          </cell>
          <cell r="E148">
            <v>22952</v>
          </cell>
          <cell r="F148">
            <v>37464</v>
          </cell>
          <cell r="G148">
            <v>434555277</v>
          </cell>
          <cell r="H148">
            <v>13041340</v>
          </cell>
        </row>
        <row r="149">
          <cell r="D149" t="str">
            <v>Play Lotto</v>
          </cell>
          <cell r="E149">
            <v>5764</v>
          </cell>
          <cell r="F149">
            <v>24381</v>
          </cell>
          <cell r="G149">
            <v>49528000</v>
          </cell>
          <cell r="H149">
            <v>3137220</v>
          </cell>
        </row>
        <row r="150">
          <cell r="D150" t="str">
            <v>ELITEBET BOOKMARKERS LIMITED</v>
          </cell>
          <cell r="E150">
            <v>4106</v>
          </cell>
          <cell r="F150">
            <v>25362</v>
          </cell>
          <cell r="G150">
            <v>476002585</v>
          </cell>
          <cell r="H150">
            <v>8210920</v>
          </cell>
        </row>
        <row r="151">
          <cell r="D151" t="str">
            <v>Zuku TV</v>
          </cell>
          <cell r="E151">
            <v>3695</v>
          </cell>
          <cell r="F151">
            <v>4632</v>
          </cell>
          <cell r="G151">
            <v>151247249</v>
          </cell>
          <cell r="H151">
            <v>2335350</v>
          </cell>
        </row>
        <row r="152">
          <cell r="D152" t="str">
            <v>M KOPA Uganda Ltd</v>
          </cell>
          <cell r="E152">
            <v>899</v>
          </cell>
          <cell r="F152">
            <v>3179</v>
          </cell>
          <cell r="G152">
            <v>63074113</v>
          </cell>
          <cell r="H152">
            <v>1396500</v>
          </cell>
        </row>
        <row r="153">
          <cell r="D153" t="str">
            <v>VISION FUND UGANDA LIMITED</v>
          </cell>
          <cell r="E153">
            <v>500</v>
          </cell>
          <cell r="F153">
            <v>1020</v>
          </cell>
          <cell r="G153">
            <v>165159400</v>
          </cell>
          <cell r="H153">
            <v>931300</v>
          </cell>
        </row>
        <row r="154">
          <cell r="D154" t="str">
            <v>FENIX INTERNATIONAL UGANDA LIMITED</v>
          </cell>
          <cell r="E154">
            <v>497</v>
          </cell>
          <cell r="F154">
            <v>1644</v>
          </cell>
          <cell r="G154">
            <v>37223960</v>
          </cell>
          <cell r="H154">
            <v>746890</v>
          </cell>
        </row>
        <row r="155">
          <cell r="D155" t="str">
            <v>256BET LIMITED</v>
          </cell>
          <cell r="E155">
            <v>406</v>
          </cell>
          <cell r="F155">
            <v>1775</v>
          </cell>
          <cell r="G155">
            <v>47764219</v>
          </cell>
          <cell r="H155">
            <v>683550</v>
          </cell>
        </row>
        <row r="156">
          <cell r="D156" t="str">
            <v>SBA</v>
          </cell>
          <cell r="E156">
            <v>376</v>
          </cell>
          <cell r="F156">
            <v>4277</v>
          </cell>
          <cell r="G156">
            <v>349292685</v>
          </cell>
          <cell r="H156">
            <v>2783380</v>
          </cell>
        </row>
        <row r="157">
          <cell r="D157" t="str">
            <v>INTELWORLD COMPANY LIMITED</v>
          </cell>
          <cell r="E157">
            <v>330</v>
          </cell>
          <cell r="F157">
            <v>1392</v>
          </cell>
          <cell r="G157">
            <v>21885588</v>
          </cell>
          <cell r="H157">
            <v>419280</v>
          </cell>
        </row>
        <row r="158">
          <cell r="D158" t="str">
            <v>WORLD STAR SPORTS BETTING</v>
          </cell>
          <cell r="E158">
            <v>314</v>
          </cell>
          <cell r="F158">
            <v>1428</v>
          </cell>
          <cell r="G158">
            <v>30524250</v>
          </cell>
          <cell r="H158">
            <v>1146800</v>
          </cell>
        </row>
        <row r="159">
          <cell r="D159" t="str">
            <v>Real People Financial Services</v>
          </cell>
          <cell r="E159">
            <v>308</v>
          </cell>
          <cell r="F159">
            <v>617</v>
          </cell>
          <cell r="G159">
            <v>228031398</v>
          </cell>
          <cell r="H159">
            <v>991200</v>
          </cell>
        </row>
        <row r="160">
          <cell r="D160" t="str">
            <v>SOLAR NOW SERVICES UGANDA</v>
          </cell>
          <cell r="E160">
            <v>219</v>
          </cell>
          <cell r="F160">
            <v>619</v>
          </cell>
          <cell r="G160">
            <v>82762900</v>
          </cell>
          <cell r="H160">
            <v>487030</v>
          </cell>
        </row>
        <row r="161">
          <cell r="D161" t="str">
            <v>KAMPALA SITI CABLE LTD</v>
          </cell>
          <cell r="E161">
            <v>172</v>
          </cell>
          <cell r="F161">
            <v>426</v>
          </cell>
          <cell r="G161">
            <v>7577000</v>
          </cell>
          <cell r="H161">
            <v>215050</v>
          </cell>
        </row>
        <row r="162">
          <cell r="D162" t="str">
            <v>VISIONFUND UGANDA LTD</v>
          </cell>
          <cell r="E162">
            <v>172</v>
          </cell>
          <cell r="F162">
            <v>253</v>
          </cell>
          <cell r="G162">
            <v>38002400</v>
          </cell>
          <cell r="H162">
            <v>313260</v>
          </cell>
        </row>
        <row r="163">
          <cell r="D163" t="str">
            <v>MPOMA ROYAL COLLAGE</v>
          </cell>
          <cell r="E163">
            <v>167</v>
          </cell>
          <cell r="F163">
            <v>313</v>
          </cell>
          <cell r="G163">
            <v>74109300</v>
          </cell>
          <cell r="H163">
            <v>341760</v>
          </cell>
        </row>
        <row r="164">
          <cell r="D164" t="str">
            <v>BUGANDA KINGDOM</v>
          </cell>
          <cell r="E164">
            <v>150</v>
          </cell>
          <cell r="F164">
            <v>153</v>
          </cell>
          <cell r="G164">
            <v>691500</v>
          </cell>
          <cell r="H164">
            <v>26820</v>
          </cell>
        </row>
        <row r="165">
          <cell r="D165" t="str">
            <v>Smile Communications Uganda</v>
          </cell>
          <cell r="E165">
            <v>104</v>
          </cell>
          <cell r="F165">
            <v>186</v>
          </cell>
          <cell r="G165">
            <v>15152985</v>
          </cell>
          <cell r="H165">
            <v>224500</v>
          </cell>
        </row>
        <row r="166">
          <cell r="D166" t="str">
            <v>New Vision Main</v>
          </cell>
          <cell r="E166">
            <v>90</v>
          </cell>
          <cell r="F166">
            <v>364</v>
          </cell>
          <cell r="G166">
            <v>144495961</v>
          </cell>
          <cell r="H166">
            <v>610130</v>
          </cell>
        </row>
        <row r="167">
          <cell r="D167" t="str">
            <v>YO UGANDA LIMITED</v>
          </cell>
          <cell r="E167">
            <v>88</v>
          </cell>
          <cell r="F167">
            <v>215</v>
          </cell>
          <cell r="G167">
            <v>14247202</v>
          </cell>
          <cell r="H167">
            <v>71120</v>
          </cell>
        </row>
        <row r="168">
          <cell r="D168" t="str">
            <v>AKEMBIZIMBIRA SACCO</v>
          </cell>
          <cell r="E168">
            <v>77</v>
          </cell>
          <cell r="F168">
            <v>133</v>
          </cell>
          <cell r="G168">
            <v>14891600</v>
          </cell>
          <cell r="H168">
            <v>97280</v>
          </cell>
        </row>
        <row r="169">
          <cell r="D169" t="str">
            <v>UG - MART LIMITED</v>
          </cell>
          <cell r="E169">
            <v>77</v>
          </cell>
          <cell r="F169">
            <v>202</v>
          </cell>
          <cell r="G169">
            <v>1051110</v>
          </cell>
          <cell r="H169">
            <v>34470</v>
          </cell>
        </row>
        <row r="170">
          <cell r="D170" t="str">
            <v>RAPID ADVISORY SERVICES LIMITED</v>
          </cell>
          <cell r="E170">
            <v>75</v>
          </cell>
          <cell r="F170">
            <v>111</v>
          </cell>
          <cell r="G170">
            <v>52647900</v>
          </cell>
          <cell r="H170">
            <v>173500</v>
          </cell>
        </row>
        <row r="171">
          <cell r="D171" t="str">
            <v>THE SYNAGOGUE CHURCH OF ALL NATIONS KLA</v>
          </cell>
          <cell r="E171">
            <v>74</v>
          </cell>
          <cell r="F171">
            <v>116</v>
          </cell>
          <cell r="G171">
            <v>3330180</v>
          </cell>
          <cell r="H171">
            <v>114900</v>
          </cell>
        </row>
        <row r="172">
          <cell r="D172" t="str">
            <v>watoto church</v>
          </cell>
          <cell r="E172">
            <v>74</v>
          </cell>
          <cell r="F172">
            <v>126</v>
          </cell>
          <cell r="G172">
            <v>13732504</v>
          </cell>
          <cell r="H172">
            <v>96830</v>
          </cell>
        </row>
        <row r="173">
          <cell r="D173" t="str">
            <v>nsamo mixed primary school</v>
          </cell>
          <cell r="E173">
            <v>70</v>
          </cell>
          <cell r="F173">
            <v>91</v>
          </cell>
          <cell r="G173">
            <v>22549000</v>
          </cell>
          <cell r="H173">
            <v>101340</v>
          </cell>
        </row>
        <row r="174">
          <cell r="D174" t="str">
            <v>LITTLE MUHEJI SCHOOL LTD</v>
          </cell>
          <cell r="E174">
            <v>67</v>
          </cell>
          <cell r="F174">
            <v>116</v>
          </cell>
          <cell r="G174">
            <v>26117560</v>
          </cell>
          <cell r="H174">
            <v>118040</v>
          </cell>
        </row>
        <row r="175">
          <cell r="D175" t="str">
            <v>St Julian High School</v>
          </cell>
          <cell r="E175">
            <v>61</v>
          </cell>
          <cell r="F175">
            <v>99</v>
          </cell>
          <cell r="G175">
            <v>21347500</v>
          </cell>
          <cell r="H175">
            <v>98190</v>
          </cell>
        </row>
        <row r="176">
          <cell r="D176" t="str">
            <v>Oriflame</v>
          </cell>
          <cell r="E176">
            <v>56</v>
          </cell>
          <cell r="F176">
            <v>217</v>
          </cell>
          <cell r="G176">
            <v>27622336</v>
          </cell>
          <cell r="H176">
            <v>168220</v>
          </cell>
        </row>
        <row r="177">
          <cell r="D177" t="str">
            <v>MTN BILLS</v>
          </cell>
          <cell r="E177">
            <v>45</v>
          </cell>
          <cell r="F177">
            <v>53</v>
          </cell>
          <cell r="G177">
            <v>9745227</v>
          </cell>
          <cell r="H177">
            <v>0</v>
          </cell>
        </row>
        <row r="178">
          <cell r="D178" t="str">
            <v>PESAPAL UGANDA LIMITED</v>
          </cell>
          <cell r="E178">
            <v>43</v>
          </cell>
          <cell r="F178">
            <v>81</v>
          </cell>
          <cell r="G178">
            <v>1668863</v>
          </cell>
          <cell r="H178">
            <v>30500</v>
          </cell>
        </row>
        <row r="179">
          <cell r="D179" t="str">
            <v>OPPORTUNITY BANK CITY</v>
          </cell>
          <cell r="E179">
            <v>42</v>
          </cell>
          <cell r="F179">
            <v>178</v>
          </cell>
          <cell r="G179">
            <v>35700800</v>
          </cell>
          <cell r="H179">
            <v>163520</v>
          </cell>
        </row>
        <row r="180">
          <cell r="D180" t="str">
            <v>OPPORTUNITY BANK GAYAZA</v>
          </cell>
          <cell r="E180">
            <v>40</v>
          </cell>
          <cell r="F180">
            <v>121</v>
          </cell>
          <cell r="G180">
            <v>80368570</v>
          </cell>
          <cell r="H180">
            <v>261850</v>
          </cell>
        </row>
        <row r="181">
          <cell r="D181" t="str">
            <v>OPPORTUNITY BANK MBARARA</v>
          </cell>
          <cell r="E181">
            <v>38</v>
          </cell>
          <cell r="F181">
            <v>169</v>
          </cell>
          <cell r="G181">
            <v>32830000</v>
          </cell>
          <cell r="H181">
            <v>149300</v>
          </cell>
        </row>
        <row r="182">
          <cell r="D182" t="str">
            <v>STANDARD COLLEGE NTUNGAMO</v>
          </cell>
          <cell r="E182">
            <v>38</v>
          </cell>
          <cell r="F182">
            <v>73</v>
          </cell>
          <cell r="G182">
            <v>18134000</v>
          </cell>
          <cell r="H182">
            <v>83670</v>
          </cell>
        </row>
        <row r="183">
          <cell r="D183" t="str">
            <v>TRINITY PRIMARY SCHOOL</v>
          </cell>
          <cell r="E183">
            <v>38</v>
          </cell>
          <cell r="F183">
            <v>48</v>
          </cell>
          <cell r="G183">
            <v>17855000</v>
          </cell>
          <cell r="H183">
            <v>74310</v>
          </cell>
        </row>
        <row r="184">
          <cell r="D184" t="str">
            <v>MICRO UGANDA LIMITED</v>
          </cell>
          <cell r="E184">
            <v>36</v>
          </cell>
          <cell r="F184">
            <v>60</v>
          </cell>
          <cell r="G184">
            <v>12946050</v>
          </cell>
          <cell r="H184">
            <v>65720</v>
          </cell>
        </row>
        <row r="185">
          <cell r="D185" t="str">
            <v>MULTIPLEX</v>
          </cell>
          <cell r="E185">
            <v>36</v>
          </cell>
          <cell r="F185">
            <v>46</v>
          </cell>
          <cell r="G185">
            <v>452300</v>
          </cell>
          <cell r="H185">
            <v>37910</v>
          </cell>
        </row>
        <row r="186">
          <cell r="D186" t="str">
            <v>STAR SENIOR SCHOOL LTD</v>
          </cell>
          <cell r="E186">
            <v>36</v>
          </cell>
          <cell r="F186">
            <v>86</v>
          </cell>
          <cell r="G186">
            <v>9626800</v>
          </cell>
          <cell r="H186">
            <v>61880</v>
          </cell>
        </row>
        <row r="187">
          <cell r="D187" t="str">
            <v>OPPORTUNITY BANK KALAGI</v>
          </cell>
          <cell r="E187">
            <v>35</v>
          </cell>
          <cell r="F187">
            <v>124</v>
          </cell>
          <cell r="G187">
            <v>35769000</v>
          </cell>
          <cell r="H187">
            <v>144920</v>
          </cell>
        </row>
        <row r="188">
          <cell r="D188" t="str">
            <v>OPPORTUNITY BANK MBALE</v>
          </cell>
          <cell r="E188">
            <v>31</v>
          </cell>
          <cell r="F188">
            <v>66</v>
          </cell>
          <cell r="G188">
            <v>43430300</v>
          </cell>
          <cell r="H188">
            <v>145630</v>
          </cell>
        </row>
        <row r="189">
          <cell r="D189" t="str">
            <v>OPPORTUNITY BANK JINJA</v>
          </cell>
          <cell r="E189">
            <v>30</v>
          </cell>
          <cell r="F189">
            <v>108</v>
          </cell>
          <cell r="G189">
            <v>30301400</v>
          </cell>
          <cell r="H189">
            <v>130730</v>
          </cell>
        </row>
        <row r="190">
          <cell r="D190" t="str">
            <v>OPPORTUNITY BANK KYENJOJO</v>
          </cell>
          <cell r="E190">
            <v>30</v>
          </cell>
          <cell r="F190">
            <v>88</v>
          </cell>
          <cell r="G190">
            <v>23001100</v>
          </cell>
          <cell r="H190">
            <v>103360</v>
          </cell>
        </row>
        <row r="191">
          <cell r="D191" t="str">
            <v>PAX JUNIOR SCHOOL</v>
          </cell>
          <cell r="E191">
            <v>28</v>
          </cell>
          <cell r="F191">
            <v>43</v>
          </cell>
          <cell r="G191">
            <v>10064000</v>
          </cell>
          <cell r="H191">
            <v>46190</v>
          </cell>
        </row>
        <row r="192">
          <cell r="D192" t="str">
            <v>OPPORTUNITY BANK MASAKA</v>
          </cell>
          <cell r="E192">
            <v>27</v>
          </cell>
          <cell r="F192">
            <v>74</v>
          </cell>
          <cell r="G192">
            <v>16805550</v>
          </cell>
          <cell r="H192">
            <v>82310</v>
          </cell>
        </row>
        <row r="193">
          <cell r="D193" t="str">
            <v>Trinity Senior Academy</v>
          </cell>
          <cell r="E193">
            <v>27</v>
          </cell>
          <cell r="F193">
            <v>40</v>
          </cell>
          <cell r="G193">
            <v>11205500</v>
          </cell>
          <cell r="H193">
            <v>49660</v>
          </cell>
        </row>
        <row r="194">
          <cell r="D194" t="str">
            <v>OPPORTUNITY BANK IGANGA</v>
          </cell>
          <cell r="E194">
            <v>26</v>
          </cell>
          <cell r="F194">
            <v>135</v>
          </cell>
          <cell r="G194">
            <v>106407600</v>
          </cell>
          <cell r="H194">
            <v>344720</v>
          </cell>
        </row>
        <row r="195">
          <cell r="D195" t="str">
            <v>PEPPER PUBLICATIONS</v>
          </cell>
          <cell r="E195">
            <v>25</v>
          </cell>
          <cell r="F195">
            <v>91</v>
          </cell>
          <cell r="G195">
            <v>22721620</v>
          </cell>
          <cell r="H195">
            <v>106400</v>
          </cell>
        </row>
        <row r="196">
          <cell r="D196" t="str">
            <v>PEGASUS TECHNOLOGIES LIMITED</v>
          </cell>
          <cell r="E196">
            <v>24</v>
          </cell>
          <cell r="F196">
            <v>100</v>
          </cell>
          <cell r="G196">
            <v>785545190</v>
          </cell>
          <cell r="H196">
            <v>36650</v>
          </cell>
        </row>
        <row r="197">
          <cell r="D197" t="str">
            <v>Insurance Company of East Africa</v>
          </cell>
          <cell r="E197">
            <v>23</v>
          </cell>
          <cell r="F197">
            <v>29</v>
          </cell>
          <cell r="G197">
            <v>7318350</v>
          </cell>
          <cell r="H197">
            <v>34340</v>
          </cell>
        </row>
        <row r="198">
          <cell r="D198" t="str">
            <v>York Primary School</v>
          </cell>
          <cell r="E198">
            <v>23</v>
          </cell>
          <cell r="F198">
            <v>46</v>
          </cell>
          <cell r="G198">
            <v>8647000</v>
          </cell>
          <cell r="H198">
            <v>43480</v>
          </cell>
        </row>
        <row r="199">
          <cell r="D199" t="str">
            <v>Advance Uganda Microfinance</v>
          </cell>
          <cell r="E199">
            <v>22</v>
          </cell>
          <cell r="F199">
            <v>35</v>
          </cell>
          <cell r="G199">
            <v>9803500</v>
          </cell>
          <cell r="H199">
            <v>45740</v>
          </cell>
        </row>
        <row r="200">
          <cell r="D200" t="str">
            <v>Y Save Cooperative</v>
          </cell>
          <cell r="E200">
            <v>21</v>
          </cell>
          <cell r="F200">
            <v>24</v>
          </cell>
          <cell r="G200">
            <v>4835000</v>
          </cell>
          <cell r="H200">
            <v>22610</v>
          </cell>
        </row>
        <row r="201">
          <cell r="D201" t="str">
            <v>Broadband</v>
          </cell>
          <cell r="E201">
            <v>20</v>
          </cell>
          <cell r="F201">
            <v>21</v>
          </cell>
          <cell r="G201">
            <v>2861400</v>
          </cell>
          <cell r="H201">
            <v>16180</v>
          </cell>
        </row>
        <row r="202">
          <cell r="D202" t="str">
            <v>OPPORTUNITY BANK KAWEMPE</v>
          </cell>
          <cell r="E202">
            <v>20</v>
          </cell>
          <cell r="F202">
            <v>45</v>
          </cell>
          <cell r="G202">
            <v>10721609</v>
          </cell>
          <cell r="H202">
            <v>50740</v>
          </cell>
        </row>
        <row r="203">
          <cell r="D203" t="str">
            <v>VISIONFUND UGANDA LIMITED</v>
          </cell>
          <cell r="E203">
            <v>19</v>
          </cell>
          <cell r="F203">
            <v>27</v>
          </cell>
          <cell r="G203">
            <v>7076200</v>
          </cell>
          <cell r="H203">
            <v>26400</v>
          </cell>
        </row>
        <row r="204">
          <cell r="D204" t="str">
            <v>OPPORTUNITY BANK MUBENDE</v>
          </cell>
          <cell r="E204">
            <v>18</v>
          </cell>
          <cell r="F204">
            <v>64</v>
          </cell>
          <cell r="G204">
            <v>3630703</v>
          </cell>
          <cell r="H204">
            <v>30960</v>
          </cell>
        </row>
        <row r="205">
          <cell r="D205" t="str">
            <v>AON Uganda Ltd</v>
          </cell>
          <cell r="E205">
            <v>16</v>
          </cell>
          <cell r="F205">
            <v>17</v>
          </cell>
          <cell r="G205">
            <v>991240</v>
          </cell>
          <cell r="H205">
            <v>10450</v>
          </cell>
        </row>
        <row r="206">
          <cell r="D206" t="str">
            <v>BUNYORO KITARA KINGDOM</v>
          </cell>
          <cell r="E206">
            <v>16</v>
          </cell>
          <cell r="F206">
            <v>19</v>
          </cell>
          <cell r="G206">
            <v>112000</v>
          </cell>
          <cell r="H206">
            <v>4130</v>
          </cell>
        </row>
        <row r="207">
          <cell r="D207" t="str">
            <v>Ishaka Vocational Secondary School</v>
          </cell>
          <cell r="E207">
            <v>16</v>
          </cell>
          <cell r="F207">
            <v>19</v>
          </cell>
          <cell r="G207">
            <v>4954500</v>
          </cell>
          <cell r="H207">
            <v>20160</v>
          </cell>
        </row>
        <row r="208">
          <cell r="D208" t="str">
            <v>JANAN SECONDARY SCHOOL BOMBO</v>
          </cell>
          <cell r="E208">
            <v>15</v>
          </cell>
          <cell r="F208">
            <v>20</v>
          </cell>
          <cell r="G208">
            <v>4443000</v>
          </cell>
          <cell r="H208">
            <v>20510</v>
          </cell>
        </row>
        <row r="209">
          <cell r="D209" t="str">
            <v>NOAH'S ARK SENIOR SECONDARY SCHOOL</v>
          </cell>
          <cell r="E209">
            <v>15</v>
          </cell>
          <cell r="F209">
            <v>119</v>
          </cell>
          <cell r="G209">
            <v>19859000</v>
          </cell>
          <cell r="H209">
            <v>107000</v>
          </cell>
        </row>
        <row r="210">
          <cell r="D210" t="str">
            <v>OPPORTUNITY BANK NATEETE</v>
          </cell>
          <cell r="E210">
            <v>15</v>
          </cell>
          <cell r="F210">
            <v>48</v>
          </cell>
          <cell r="G210">
            <v>8299000</v>
          </cell>
          <cell r="H210">
            <v>49070</v>
          </cell>
        </row>
        <row r="211">
          <cell r="D211" t="str">
            <v>RISTAKA HIGH SCHOOL BUSIIKA</v>
          </cell>
          <cell r="E211">
            <v>15</v>
          </cell>
          <cell r="F211">
            <v>19</v>
          </cell>
          <cell r="G211">
            <v>2833500</v>
          </cell>
          <cell r="H211">
            <v>15240</v>
          </cell>
        </row>
        <row r="212">
          <cell r="D212" t="str">
            <v>The Observer Media Ltd</v>
          </cell>
          <cell r="E212">
            <v>13</v>
          </cell>
          <cell r="F212">
            <v>23</v>
          </cell>
          <cell r="G212">
            <v>5084000</v>
          </cell>
          <cell r="H212">
            <v>26730</v>
          </cell>
        </row>
        <row r="213">
          <cell r="D213" t="str">
            <v>London College High</v>
          </cell>
          <cell r="E213">
            <v>12</v>
          </cell>
          <cell r="F213">
            <v>13</v>
          </cell>
          <cell r="G213">
            <v>2353000</v>
          </cell>
          <cell r="H213">
            <v>12710</v>
          </cell>
        </row>
        <row r="214">
          <cell r="D214" t="str">
            <v>OPPORTUNITY BANK MAYUGE</v>
          </cell>
          <cell r="E214">
            <v>12</v>
          </cell>
          <cell r="F214">
            <v>126</v>
          </cell>
          <cell r="G214">
            <v>106012500</v>
          </cell>
          <cell r="H214">
            <v>345270</v>
          </cell>
        </row>
        <row r="215">
          <cell r="D215" t="str">
            <v>OPPORTUNITY BANK UGANDA LIMITED-OBNANSANA</v>
          </cell>
          <cell r="E215">
            <v>12</v>
          </cell>
          <cell r="F215">
            <v>38</v>
          </cell>
          <cell r="G215">
            <v>14909200</v>
          </cell>
          <cell r="H215">
            <v>52040</v>
          </cell>
        </row>
        <row r="216">
          <cell r="D216" t="str">
            <v>BBOX Capital Limited</v>
          </cell>
          <cell r="E216">
            <v>11</v>
          </cell>
          <cell r="F216">
            <v>13</v>
          </cell>
          <cell r="G216">
            <v>2035100</v>
          </cell>
          <cell r="H216">
            <v>15400</v>
          </cell>
        </row>
        <row r="217">
          <cell r="D217" t="str">
            <v>KAMPALA ARCHDIOCESE</v>
          </cell>
          <cell r="E217">
            <v>11</v>
          </cell>
          <cell r="F217">
            <v>11</v>
          </cell>
          <cell r="G217">
            <v>17500</v>
          </cell>
          <cell r="H217">
            <v>5500</v>
          </cell>
        </row>
        <row r="218">
          <cell r="D218" t="str">
            <v>Empower Solar Limited</v>
          </cell>
          <cell r="E218">
            <v>10</v>
          </cell>
          <cell r="F218">
            <v>31</v>
          </cell>
          <cell r="G218">
            <v>4343600</v>
          </cell>
          <cell r="H218">
            <v>26060</v>
          </cell>
        </row>
        <row r="219">
          <cell r="D219" t="str">
            <v>OPPORTUNITY BANK OWINO</v>
          </cell>
          <cell r="E219">
            <v>10</v>
          </cell>
          <cell r="F219">
            <v>29</v>
          </cell>
          <cell r="G219">
            <v>2650700</v>
          </cell>
          <cell r="H219">
            <v>20150</v>
          </cell>
        </row>
        <row r="220">
          <cell r="D220" t="str">
            <v>SANLAM LIFE INSURANCE LIMITED</v>
          </cell>
          <cell r="E220">
            <v>10</v>
          </cell>
          <cell r="F220">
            <v>10</v>
          </cell>
          <cell r="G220">
            <v>834350</v>
          </cell>
          <cell r="H220">
            <v>6460</v>
          </cell>
        </row>
        <row r="221">
          <cell r="D221" t="str">
            <v>ST JANAN LUWUM SECONDARY SCHOOL</v>
          </cell>
          <cell r="E221">
            <v>10</v>
          </cell>
          <cell r="F221">
            <v>16</v>
          </cell>
          <cell r="G221">
            <v>2680500</v>
          </cell>
          <cell r="H221">
            <v>14110</v>
          </cell>
        </row>
        <row r="222">
          <cell r="D222" t="str">
            <v>The Monitor publications</v>
          </cell>
          <cell r="E222">
            <v>10</v>
          </cell>
          <cell r="F222">
            <v>19</v>
          </cell>
          <cell r="G222">
            <v>6760202</v>
          </cell>
          <cell r="H222">
            <v>31600</v>
          </cell>
        </row>
        <row r="223">
          <cell r="D223" t="str">
            <v>KAMPALA DEVELOPMENT COOPERATIVE SOCIETY LIMITED</v>
          </cell>
          <cell r="E223">
            <v>9</v>
          </cell>
          <cell r="F223">
            <v>15</v>
          </cell>
          <cell r="G223">
            <v>1322000</v>
          </cell>
          <cell r="H223">
            <v>11240</v>
          </cell>
        </row>
        <row r="224">
          <cell r="D224" t="str">
            <v>UGANDA MARTYRS COLLEGE SSONDE</v>
          </cell>
          <cell r="E224">
            <v>9</v>
          </cell>
          <cell r="F224">
            <v>10</v>
          </cell>
          <cell r="G224">
            <v>2756500</v>
          </cell>
          <cell r="H224">
            <v>11900</v>
          </cell>
        </row>
        <row r="225">
          <cell r="D225" t="str">
            <v>BAREFOOT POWER UGANDA LTD</v>
          </cell>
          <cell r="E225">
            <v>8</v>
          </cell>
          <cell r="F225">
            <v>9</v>
          </cell>
          <cell r="G225">
            <v>2774000</v>
          </cell>
          <cell r="H225">
            <v>13370</v>
          </cell>
        </row>
        <row r="226">
          <cell r="D226" t="str">
            <v>COUNTRYSIDE COLLEGE MUKONO</v>
          </cell>
          <cell r="E226">
            <v>8</v>
          </cell>
          <cell r="F226">
            <v>10</v>
          </cell>
          <cell r="G226">
            <v>2446000</v>
          </cell>
          <cell r="H226">
            <v>11190</v>
          </cell>
        </row>
        <row r="227">
          <cell r="D227" t="str">
            <v>EAST AFRICAN SEED (U) LIMITED</v>
          </cell>
          <cell r="E227">
            <v>8</v>
          </cell>
          <cell r="F227">
            <v>16</v>
          </cell>
          <cell r="G227">
            <v>13299000</v>
          </cell>
          <cell r="H227">
            <v>48430</v>
          </cell>
        </row>
        <row r="228">
          <cell r="D228" t="str">
            <v>ELGON FLYER SERVICES</v>
          </cell>
          <cell r="E228">
            <v>8</v>
          </cell>
          <cell r="F228">
            <v>8</v>
          </cell>
          <cell r="G228">
            <v>118500</v>
          </cell>
          <cell r="H228">
            <v>7100</v>
          </cell>
        </row>
        <row r="229">
          <cell r="D229" t="str">
            <v>OPPORTUNITY BANK KIRA</v>
          </cell>
          <cell r="E229">
            <v>8</v>
          </cell>
          <cell r="F229">
            <v>15</v>
          </cell>
          <cell r="G229">
            <v>2945000</v>
          </cell>
          <cell r="H229">
            <v>15490</v>
          </cell>
        </row>
        <row r="230">
          <cell r="D230" t="str">
            <v>LETSHEGO UGANDA LIMITED</v>
          </cell>
          <cell r="E230">
            <v>7</v>
          </cell>
          <cell r="F230">
            <v>8</v>
          </cell>
          <cell r="G230">
            <v>3414000</v>
          </cell>
          <cell r="H230">
            <v>11830</v>
          </cell>
        </row>
        <row r="231">
          <cell r="D231" t="str">
            <v>OPPORTUNITY BANK UGANDA LIMITED-OBSOROTI</v>
          </cell>
          <cell r="E231">
            <v>7</v>
          </cell>
          <cell r="F231">
            <v>17</v>
          </cell>
          <cell r="G231">
            <v>2323500</v>
          </cell>
          <cell r="H231">
            <v>12870</v>
          </cell>
        </row>
        <row r="232">
          <cell r="D232" t="str">
            <v>TLM FINANCE LIMITED</v>
          </cell>
          <cell r="E232">
            <v>7</v>
          </cell>
          <cell r="F232">
            <v>8</v>
          </cell>
          <cell r="G232">
            <v>825000</v>
          </cell>
          <cell r="H232">
            <v>9100</v>
          </cell>
        </row>
        <row r="233">
          <cell r="D233" t="str">
            <v>Hope Senior School</v>
          </cell>
          <cell r="E233">
            <v>6</v>
          </cell>
          <cell r="F233">
            <v>8</v>
          </cell>
          <cell r="G233">
            <v>5848000</v>
          </cell>
          <cell r="H233">
            <v>22400</v>
          </cell>
        </row>
        <row r="234">
          <cell r="D234" t="str">
            <v>KINGS COLLEGE BUDDO</v>
          </cell>
          <cell r="E234">
            <v>5</v>
          </cell>
          <cell r="F234">
            <v>5</v>
          </cell>
          <cell r="G234">
            <v>2514100</v>
          </cell>
          <cell r="H234">
            <v>8200</v>
          </cell>
        </row>
        <row r="235">
          <cell r="D235" t="str">
            <v>NAKASERO HOSPITAL</v>
          </cell>
          <cell r="E235">
            <v>5</v>
          </cell>
          <cell r="F235">
            <v>5</v>
          </cell>
          <cell r="G235">
            <v>1221600</v>
          </cell>
          <cell r="H235">
            <v>7760</v>
          </cell>
        </row>
        <row r="236">
          <cell r="D236" t="str">
            <v>SYSNET SOLUTIONS LTD</v>
          </cell>
          <cell r="E236">
            <v>5</v>
          </cell>
          <cell r="F236">
            <v>8</v>
          </cell>
          <cell r="G236">
            <v>387000</v>
          </cell>
          <cell r="H236">
            <v>3690</v>
          </cell>
        </row>
        <row r="237">
          <cell r="D237" t="str">
            <v>THE JUBILEE INSURANCE CO OF UGANDA LTD</v>
          </cell>
          <cell r="E237">
            <v>5</v>
          </cell>
          <cell r="F237">
            <v>5</v>
          </cell>
          <cell r="G237">
            <v>366329</v>
          </cell>
          <cell r="H237">
            <v>2970</v>
          </cell>
        </row>
        <row r="238">
          <cell r="D238" t="str">
            <v>NILE HIGH SCHOOL MUKONO LTD</v>
          </cell>
          <cell r="E238">
            <v>4</v>
          </cell>
          <cell r="F238">
            <v>4</v>
          </cell>
          <cell r="G238">
            <v>900000</v>
          </cell>
          <cell r="H238">
            <v>4110</v>
          </cell>
        </row>
        <row r="239">
          <cell r="D239" t="str">
            <v>OPPORTUNITY BANK UGANDA LIMITED-OBMUKONO</v>
          </cell>
          <cell r="E239">
            <v>4</v>
          </cell>
          <cell r="F239">
            <v>40</v>
          </cell>
          <cell r="G239">
            <v>21805950</v>
          </cell>
          <cell r="H239">
            <v>63510</v>
          </cell>
        </row>
        <row r="240">
          <cell r="D240" t="str">
            <v>AIG</v>
          </cell>
          <cell r="E240">
            <v>3</v>
          </cell>
          <cell r="F240">
            <v>3</v>
          </cell>
          <cell r="G240">
            <v>719513</v>
          </cell>
          <cell r="H240">
            <v>3150</v>
          </cell>
        </row>
        <row r="241">
          <cell r="D241" t="str">
            <v>B080 COMPANY LIMITED</v>
          </cell>
          <cell r="E241">
            <v>3</v>
          </cell>
          <cell r="F241">
            <v>4</v>
          </cell>
          <cell r="G241">
            <v>4000</v>
          </cell>
          <cell r="H241">
            <v>440</v>
          </cell>
        </row>
        <row r="242">
          <cell r="D242" t="str">
            <v>FIRST INSURANCE COMPANY LIMITED</v>
          </cell>
          <cell r="E242">
            <v>3</v>
          </cell>
          <cell r="F242">
            <v>10</v>
          </cell>
          <cell r="G242">
            <v>4658000</v>
          </cell>
          <cell r="H242">
            <v>18410</v>
          </cell>
        </row>
        <row r="243">
          <cell r="D243" t="str">
            <v>LIPAMOBILE</v>
          </cell>
          <cell r="E243">
            <v>3</v>
          </cell>
          <cell r="F243">
            <v>13</v>
          </cell>
          <cell r="G243">
            <v>4420</v>
          </cell>
          <cell r="H243">
            <v>3000</v>
          </cell>
        </row>
        <row r="244">
          <cell r="D244" t="str">
            <v>MTN Uganda Cloud</v>
          </cell>
          <cell r="E244">
            <v>3</v>
          </cell>
          <cell r="F244">
            <v>12</v>
          </cell>
          <cell r="G244">
            <v>743</v>
          </cell>
          <cell r="H244">
            <v>0</v>
          </cell>
        </row>
        <row r="245">
          <cell r="D245" t="str">
            <v>REAPERS COOPERATIVE SAVINGS  CREDIT SOCIETY</v>
          </cell>
          <cell r="E245">
            <v>3</v>
          </cell>
          <cell r="F245">
            <v>4</v>
          </cell>
          <cell r="G245">
            <v>220000</v>
          </cell>
          <cell r="H245">
            <v>2090</v>
          </cell>
        </row>
        <row r="246">
          <cell r="D246" t="str">
            <v>STANDARD HIGH SCHOOL ZZANA</v>
          </cell>
          <cell r="E246">
            <v>3</v>
          </cell>
          <cell r="F246">
            <v>4</v>
          </cell>
          <cell r="G246">
            <v>750000</v>
          </cell>
          <cell r="H246">
            <v>3800</v>
          </cell>
        </row>
        <row r="247">
          <cell r="D247" t="str">
            <v>UAP Insurance</v>
          </cell>
          <cell r="E247">
            <v>3</v>
          </cell>
          <cell r="F247">
            <v>4</v>
          </cell>
          <cell r="G247">
            <v>470000</v>
          </cell>
          <cell r="H247">
            <v>2930</v>
          </cell>
        </row>
        <row r="248">
          <cell r="D248" t="str">
            <v>WANA SOLUTIONS UGANDA LTD</v>
          </cell>
          <cell r="E248">
            <v>3</v>
          </cell>
          <cell r="F248">
            <v>3</v>
          </cell>
          <cell r="G248">
            <v>98500</v>
          </cell>
          <cell r="H248">
            <v>1550</v>
          </cell>
        </row>
        <row r="249">
          <cell r="D249" t="str">
            <v>watoto child care ministries</v>
          </cell>
          <cell r="E249">
            <v>3</v>
          </cell>
          <cell r="F249">
            <v>3</v>
          </cell>
          <cell r="G249">
            <v>198000</v>
          </cell>
          <cell r="H249">
            <v>1980</v>
          </cell>
        </row>
        <row r="250">
          <cell r="D250" t="str">
            <v>Bin It</v>
          </cell>
          <cell r="E250">
            <v>2</v>
          </cell>
          <cell r="F250">
            <v>2</v>
          </cell>
          <cell r="G250">
            <v>72000</v>
          </cell>
          <cell r="H250">
            <v>1000</v>
          </cell>
        </row>
        <row r="251">
          <cell r="D251" t="str">
            <v>FRESH CUTS SUPERMARKETS UPCOUNTRY</v>
          </cell>
          <cell r="E251">
            <v>2</v>
          </cell>
          <cell r="F251">
            <v>3</v>
          </cell>
          <cell r="G251">
            <v>2329600</v>
          </cell>
          <cell r="H251">
            <v>4450</v>
          </cell>
        </row>
        <row r="252">
          <cell r="D252" t="str">
            <v>GAMING INTERNATIONAL</v>
          </cell>
          <cell r="E252">
            <v>2</v>
          </cell>
          <cell r="F252">
            <v>2</v>
          </cell>
          <cell r="G252">
            <v>3000</v>
          </cell>
          <cell r="H252">
            <v>220</v>
          </cell>
        </row>
        <row r="253">
          <cell r="D253" t="str">
            <v>Good Sheperd Schools</v>
          </cell>
          <cell r="E253">
            <v>2</v>
          </cell>
          <cell r="F253">
            <v>2</v>
          </cell>
          <cell r="G253">
            <v>212000</v>
          </cell>
          <cell r="H253">
            <v>1060</v>
          </cell>
        </row>
        <row r="254">
          <cell r="D254" t="str">
            <v>LIBERTY LIFE ASSURANCE</v>
          </cell>
          <cell r="E254">
            <v>2</v>
          </cell>
          <cell r="F254">
            <v>2</v>
          </cell>
          <cell r="G254">
            <v>525000</v>
          </cell>
          <cell r="H254">
            <v>1750</v>
          </cell>
        </row>
        <row r="255">
          <cell r="D255" t="str">
            <v>LIVING GOODS LIMITED</v>
          </cell>
          <cell r="E255">
            <v>2</v>
          </cell>
          <cell r="F255">
            <v>4</v>
          </cell>
          <cell r="G255">
            <v>4000</v>
          </cell>
          <cell r="H255">
            <v>440</v>
          </cell>
        </row>
        <row r="256">
          <cell r="D256" t="str">
            <v>MOTV AFRICA LTD</v>
          </cell>
          <cell r="E256">
            <v>2</v>
          </cell>
          <cell r="F256">
            <v>3</v>
          </cell>
          <cell r="G256">
            <v>50000</v>
          </cell>
          <cell r="H256">
            <v>1500</v>
          </cell>
        </row>
        <row r="257">
          <cell r="D257" t="str">
            <v>NTUNGAMO HIGH SCHOOL</v>
          </cell>
          <cell r="E257">
            <v>2</v>
          </cell>
          <cell r="F257">
            <v>2</v>
          </cell>
          <cell r="G257">
            <v>599800</v>
          </cell>
          <cell r="H257">
            <v>2200</v>
          </cell>
        </row>
        <row r="258">
          <cell r="D258" t="str">
            <v>OUR LADY OF CONSOLATA S.S KIREKA</v>
          </cell>
          <cell r="E258">
            <v>2</v>
          </cell>
          <cell r="F258">
            <v>2</v>
          </cell>
          <cell r="G258">
            <v>200000</v>
          </cell>
          <cell r="H258">
            <v>1320</v>
          </cell>
        </row>
        <row r="259">
          <cell r="D259" t="str">
            <v>SMILE COMMUNICATIONS UGANDA LIMITED</v>
          </cell>
          <cell r="E259">
            <v>2</v>
          </cell>
          <cell r="F259">
            <v>9</v>
          </cell>
          <cell r="G259">
            <v>35000000</v>
          </cell>
          <cell r="H259">
            <v>90000</v>
          </cell>
        </row>
        <row r="260">
          <cell r="D260" t="str">
            <v>ABC CAPITAL BANK LTD</v>
          </cell>
          <cell r="E260">
            <v>1</v>
          </cell>
          <cell r="F260">
            <v>1</v>
          </cell>
          <cell r="G260">
            <v>1000</v>
          </cell>
          <cell r="H260">
            <v>110</v>
          </cell>
        </row>
        <row r="261">
          <cell r="D261" t="str">
            <v>AFRICA RENEWAL MINISTRIES</v>
          </cell>
          <cell r="E261">
            <v>1</v>
          </cell>
          <cell r="F261">
            <v>1</v>
          </cell>
          <cell r="G261">
            <v>50000</v>
          </cell>
          <cell r="H261">
            <v>1100</v>
          </cell>
        </row>
        <row r="262">
          <cell r="D262" t="str">
            <v>ALL NATIONS PRIMARY SCHOOL(KEMAN)</v>
          </cell>
          <cell r="E262">
            <v>1</v>
          </cell>
          <cell r="F262">
            <v>1</v>
          </cell>
          <cell r="G262">
            <v>200000</v>
          </cell>
          <cell r="H262">
            <v>950</v>
          </cell>
        </row>
        <row r="263">
          <cell r="D263" t="str">
            <v>BAYPORT FINANCIAL SERVICES</v>
          </cell>
          <cell r="E263">
            <v>1</v>
          </cell>
          <cell r="F263">
            <v>2</v>
          </cell>
          <cell r="G263">
            <v>170000</v>
          </cell>
          <cell r="H263">
            <v>1320</v>
          </cell>
        </row>
        <row r="264">
          <cell r="D264" t="str">
            <v>BUGONGI MILLENNIUM SECONDARY SCHOOL</v>
          </cell>
          <cell r="E264">
            <v>1</v>
          </cell>
          <cell r="F264">
            <v>1</v>
          </cell>
          <cell r="G264">
            <v>50000</v>
          </cell>
          <cell r="H264">
            <v>550</v>
          </cell>
        </row>
        <row r="265">
          <cell r="D265" t="str">
            <v>C AND A TOURS AND TRAVEL OPERATORS LIMITED</v>
          </cell>
          <cell r="E265">
            <v>1</v>
          </cell>
          <cell r="F265">
            <v>1</v>
          </cell>
          <cell r="G265">
            <v>1000</v>
          </cell>
          <cell r="H265">
            <v>500</v>
          </cell>
        </row>
        <row r="266">
          <cell r="D266" t="str">
            <v>DESTINY MICROFINANCE LTD</v>
          </cell>
          <cell r="E266">
            <v>1</v>
          </cell>
          <cell r="F266">
            <v>2</v>
          </cell>
          <cell r="G266">
            <v>50000</v>
          </cell>
          <cell r="H266">
            <v>2000</v>
          </cell>
        </row>
        <row r="267">
          <cell r="D267" t="str">
            <v>East Secondary school</v>
          </cell>
          <cell r="E267">
            <v>1</v>
          </cell>
          <cell r="F267">
            <v>2</v>
          </cell>
          <cell r="G267">
            <v>3000</v>
          </cell>
          <cell r="H267">
            <v>220</v>
          </cell>
        </row>
        <row r="268">
          <cell r="D268" t="str">
            <v>eDAD ePAYMENTS LTD</v>
          </cell>
          <cell r="E268">
            <v>1</v>
          </cell>
          <cell r="F268">
            <v>1</v>
          </cell>
          <cell r="G268">
            <v>2000</v>
          </cell>
          <cell r="H268">
            <v>110</v>
          </cell>
        </row>
        <row r="269">
          <cell r="D269" t="str">
            <v>ENJUBA CREDIT LIMITED</v>
          </cell>
          <cell r="E269">
            <v>1</v>
          </cell>
          <cell r="F269">
            <v>2</v>
          </cell>
          <cell r="G269">
            <v>2000</v>
          </cell>
          <cell r="H269">
            <v>220</v>
          </cell>
        </row>
        <row r="270">
          <cell r="D270" t="str">
            <v>F H KINTU ENTERPRISES LIMITED</v>
          </cell>
          <cell r="E270">
            <v>1</v>
          </cell>
          <cell r="F270">
            <v>1</v>
          </cell>
          <cell r="G270">
            <v>413000</v>
          </cell>
          <cell r="H270">
            <v>1250</v>
          </cell>
        </row>
        <row r="271">
          <cell r="D271" t="str">
            <v>ITENDERO SENIOR SECONDARY SCHOOL</v>
          </cell>
          <cell r="E271">
            <v>1</v>
          </cell>
          <cell r="F271">
            <v>1</v>
          </cell>
          <cell r="G271">
            <v>102000</v>
          </cell>
          <cell r="H271">
            <v>660</v>
          </cell>
        </row>
        <row r="272">
          <cell r="D272" t="str">
            <v>KASWABULI SENIOR SECONDARY SCHOOL</v>
          </cell>
          <cell r="E272">
            <v>1</v>
          </cell>
          <cell r="F272">
            <v>1</v>
          </cell>
          <cell r="G272">
            <v>300000</v>
          </cell>
          <cell r="H272">
            <v>1250</v>
          </cell>
        </row>
        <row r="273">
          <cell r="D273" t="str">
            <v>King Jesus College</v>
          </cell>
          <cell r="E273">
            <v>1</v>
          </cell>
          <cell r="F273">
            <v>1</v>
          </cell>
          <cell r="G273">
            <v>102000</v>
          </cell>
          <cell r="H273">
            <v>660</v>
          </cell>
        </row>
        <row r="274">
          <cell r="D274" t="str">
            <v>MOtv</v>
          </cell>
          <cell r="E274">
            <v>1</v>
          </cell>
          <cell r="F274">
            <v>1</v>
          </cell>
          <cell r="G274">
            <v>25000</v>
          </cell>
          <cell r="H274">
            <v>500</v>
          </cell>
        </row>
        <row r="275">
          <cell r="D275" t="str">
            <v>QUARTZ AND BINARY SYNERGY LIMITED</v>
          </cell>
          <cell r="E275">
            <v>1</v>
          </cell>
          <cell r="F275">
            <v>1</v>
          </cell>
          <cell r="G275">
            <v>1000</v>
          </cell>
          <cell r="H275">
            <v>500</v>
          </cell>
        </row>
        <row r="276">
          <cell r="D276" t="str">
            <v>STALMART ENTERPRISES LIMITED</v>
          </cell>
          <cell r="E276">
            <v>1</v>
          </cell>
          <cell r="F276">
            <v>1</v>
          </cell>
          <cell r="G276">
            <v>5000</v>
          </cell>
          <cell r="H276">
            <v>140</v>
          </cell>
        </row>
        <row r="277">
          <cell r="D277" t="str">
            <v>STANDARD COLLEGE BUWAGI</v>
          </cell>
          <cell r="E277">
            <v>1</v>
          </cell>
          <cell r="F277">
            <v>1</v>
          </cell>
          <cell r="G277">
            <v>280000</v>
          </cell>
          <cell r="H277">
            <v>1250</v>
          </cell>
        </row>
        <row r="278">
          <cell r="D278" t="str">
            <v>TANNEX LIMITED</v>
          </cell>
          <cell r="E278">
            <v>1</v>
          </cell>
          <cell r="F278">
            <v>1</v>
          </cell>
          <cell r="G278">
            <v>3000</v>
          </cell>
          <cell r="H278">
            <v>140</v>
          </cell>
        </row>
        <row r="279">
          <cell r="D279" t="str">
            <v>UGANDA MARTYRS UNIVERSITY NYAMITANGA CAMPUS</v>
          </cell>
          <cell r="E279">
            <v>1</v>
          </cell>
          <cell r="F279">
            <v>8</v>
          </cell>
          <cell r="G279">
            <v>4563000</v>
          </cell>
          <cell r="H279">
            <v>21700</v>
          </cell>
        </row>
        <row r="280"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D281" t="str">
            <v>Bill Payments</v>
          </cell>
          <cell r="E281">
            <v>181895</v>
          </cell>
          <cell r="F281">
            <v>319680</v>
          </cell>
          <cell r="G281">
            <v>12947477198</v>
          </cell>
          <cell r="H281">
            <v>329473740</v>
          </cell>
        </row>
        <row r="283">
          <cell r="D283" t="str">
            <v>Name</v>
          </cell>
          <cell r="E283" t="str">
            <v>Unique Users</v>
          </cell>
          <cell r="F283" t="str">
            <v>Transaction Volume</v>
          </cell>
          <cell r="G283" t="str">
            <v>Transaction Value</v>
          </cell>
          <cell r="H283" t="str">
            <v>Fees</v>
          </cell>
        </row>
        <row r="284">
          <cell r="D284" t="str">
            <v>PrimaryAirtime</v>
          </cell>
          <cell r="E284">
            <v>1511695</v>
          </cell>
          <cell r="F284">
            <v>13799619</v>
          </cell>
          <cell r="G284">
            <v>14472652769</v>
          </cell>
          <cell r="H284">
            <v>0</v>
          </cell>
        </row>
        <row r="285">
          <cell r="D285" t="str">
            <v>UMEME</v>
          </cell>
          <cell r="E285">
            <v>58264</v>
          </cell>
          <cell r="F285">
            <v>101405</v>
          </cell>
          <cell r="G285">
            <v>3961487415</v>
          </cell>
          <cell r="H285">
            <v>177813350</v>
          </cell>
        </row>
        <row r="286">
          <cell r="D286" t="str">
            <v>DStv/GOtv</v>
          </cell>
          <cell r="E286">
            <v>48828</v>
          </cell>
          <cell r="F286">
            <v>59440</v>
          </cell>
          <cell r="G286">
            <v>2881653124</v>
          </cell>
          <cell r="H286">
            <v>33286990</v>
          </cell>
        </row>
        <row r="287">
          <cell r="D287" t="str">
            <v>NATIONAL WATER AND SEWERAGE CORPORATION</v>
          </cell>
          <cell r="E287">
            <v>34136</v>
          </cell>
          <cell r="F287">
            <v>45224</v>
          </cell>
          <cell r="G287">
            <v>1741026923</v>
          </cell>
          <cell r="H287">
            <v>86580390</v>
          </cell>
        </row>
        <row r="288">
          <cell r="D288" t="str">
            <v>StarTimes/StarSat</v>
          </cell>
          <cell r="E288">
            <v>24018</v>
          </cell>
          <cell r="F288">
            <v>37496</v>
          </cell>
          <cell r="G288">
            <v>452170712</v>
          </cell>
          <cell r="H288">
            <v>13503020</v>
          </cell>
        </row>
        <row r="289">
          <cell r="D289" t="str">
            <v>Play Lotto</v>
          </cell>
          <cell r="E289">
            <v>5213</v>
          </cell>
          <cell r="F289">
            <v>22674</v>
          </cell>
          <cell r="G289">
            <v>45448865</v>
          </cell>
          <cell r="H289">
            <v>2892490</v>
          </cell>
        </row>
        <row r="290">
          <cell r="D290" t="str">
            <v>Zuku TV</v>
          </cell>
          <cell r="E290">
            <v>4865</v>
          </cell>
          <cell r="F290">
            <v>6268</v>
          </cell>
          <cell r="G290">
            <v>190176387</v>
          </cell>
          <cell r="H290">
            <v>3136880</v>
          </cell>
        </row>
        <row r="291">
          <cell r="D291" t="str">
            <v>ELITEBET BOOKMARKERS LIMITED</v>
          </cell>
          <cell r="E291">
            <v>4754</v>
          </cell>
          <cell r="F291">
            <v>28955</v>
          </cell>
          <cell r="G291">
            <v>670476915</v>
          </cell>
          <cell r="H291">
            <v>9222710</v>
          </cell>
        </row>
        <row r="292">
          <cell r="D292" t="str">
            <v>M KOPA Uganda Ltd</v>
          </cell>
          <cell r="E292">
            <v>1071</v>
          </cell>
          <cell r="F292">
            <v>3739</v>
          </cell>
          <cell r="G292">
            <v>67727675</v>
          </cell>
          <cell r="H292">
            <v>1613970</v>
          </cell>
        </row>
        <row r="293">
          <cell r="D293" t="str">
            <v>FENIX INTERNATIONAL UGANDA LIMITED</v>
          </cell>
          <cell r="E293">
            <v>704</v>
          </cell>
          <cell r="F293">
            <v>2578</v>
          </cell>
          <cell r="G293">
            <v>64073740</v>
          </cell>
          <cell r="H293">
            <v>1191380</v>
          </cell>
        </row>
        <row r="294">
          <cell r="D294" t="str">
            <v>VISION FUND UGANDA LIMITED</v>
          </cell>
          <cell r="E294">
            <v>521</v>
          </cell>
          <cell r="F294">
            <v>1058</v>
          </cell>
          <cell r="G294">
            <v>159256350</v>
          </cell>
          <cell r="H294">
            <v>925010</v>
          </cell>
        </row>
        <row r="295">
          <cell r="D295" t="str">
            <v>WORLD STAR SPORTS BETTING</v>
          </cell>
          <cell r="E295">
            <v>409</v>
          </cell>
          <cell r="F295">
            <v>1781</v>
          </cell>
          <cell r="G295">
            <v>38917440</v>
          </cell>
          <cell r="H295">
            <v>1142120</v>
          </cell>
        </row>
        <row r="296">
          <cell r="D296" t="str">
            <v>SBA</v>
          </cell>
          <cell r="E296">
            <v>390</v>
          </cell>
          <cell r="F296">
            <v>4219</v>
          </cell>
          <cell r="G296">
            <v>333524578</v>
          </cell>
          <cell r="H296">
            <v>2734730</v>
          </cell>
        </row>
        <row r="297">
          <cell r="D297" t="str">
            <v>256BET LIMITED</v>
          </cell>
          <cell r="E297">
            <v>389</v>
          </cell>
          <cell r="F297">
            <v>1738</v>
          </cell>
          <cell r="G297">
            <v>44720218</v>
          </cell>
          <cell r="H297">
            <v>669850</v>
          </cell>
        </row>
        <row r="298">
          <cell r="D298" t="str">
            <v>INTELWORLD COMPANY LIMITED</v>
          </cell>
          <cell r="E298">
            <v>347</v>
          </cell>
          <cell r="F298">
            <v>1405</v>
          </cell>
          <cell r="G298">
            <v>20845214</v>
          </cell>
          <cell r="H298">
            <v>409900</v>
          </cell>
        </row>
        <row r="299">
          <cell r="D299" t="str">
            <v>Real People Financial Services</v>
          </cell>
          <cell r="E299">
            <v>304</v>
          </cell>
          <cell r="F299">
            <v>549</v>
          </cell>
          <cell r="G299">
            <v>206583458</v>
          </cell>
          <cell r="H299">
            <v>889200</v>
          </cell>
        </row>
        <row r="300">
          <cell r="D300" t="str">
            <v>YO UGANDA LIMITED</v>
          </cell>
          <cell r="E300">
            <v>293</v>
          </cell>
          <cell r="F300">
            <v>772</v>
          </cell>
          <cell r="G300">
            <v>912870794</v>
          </cell>
          <cell r="H300">
            <v>413890</v>
          </cell>
        </row>
        <row r="301">
          <cell r="D301" t="str">
            <v>SOLAR NOW SERVICES UGANDA</v>
          </cell>
          <cell r="E301">
            <v>270</v>
          </cell>
          <cell r="F301">
            <v>528</v>
          </cell>
          <cell r="G301">
            <v>71140250</v>
          </cell>
          <cell r="H301">
            <v>431950</v>
          </cell>
        </row>
        <row r="302">
          <cell r="D302" t="str">
            <v>KAMPALA SITI CABLE LTD</v>
          </cell>
          <cell r="E302">
            <v>195</v>
          </cell>
          <cell r="F302">
            <v>420</v>
          </cell>
          <cell r="G302">
            <v>6733556</v>
          </cell>
          <cell r="H302">
            <v>210440</v>
          </cell>
        </row>
        <row r="303">
          <cell r="D303" t="str">
            <v>MPOMA ROYAL COLLAGE</v>
          </cell>
          <cell r="E303">
            <v>194</v>
          </cell>
          <cell r="F303">
            <v>404</v>
          </cell>
          <cell r="G303">
            <v>62951500</v>
          </cell>
          <cell r="H303">
            <v>346760</v>
          </cell>
        </row>
        <row r="304">
          <cell r="D304" t="str">
            <v>MULTIPLEX</v>
          </cell>
          <cell r="E304">
            <v>181</v>
          </cell>
          <cell r="F304">
            <v>194</v>
          </cell>
          <cell r="G304">
            <v>1965500</v>
          </cell>
          <cell r="H304">
            <v>157210</v>
          </cell>
        </row>
        <row r="305">
          <cell r="D305" t="str">
            <v>VISIONFUND UGANDA LTD</v>
          </cell>
          <cell r="E305">
            <v>174</v>
          </cell>
          <cell r="F305">
            <v>258</v>
          </cell>
          <cell r="G305">
            <v>41446828</v>
          </cell>
          <cell r="H305">
            <v>302920</v>
          </cell>
        </row>
        <row r="306">
          <cell r="D306" t="str">
            <v>Smile Communications Uganda</v>
          </cell>
          <cell r="E306">
            <v>158</v>
          </cell>
          <cell r="F306">
            <v>242</v>
          </cell>
          <cell r="G306">
            <v>17244500</v>
          </cell>
          <cell r="H306">
            <v>283800</v>
          </cell>
        </row>
        <row r="307">
          <cell r="D307" t="str">
            <v>Blue Cube</v>
          </cell>
          <cell r="E307">
            <v>142</v>
          </cell>
          <cell r="F307">
            <v>229</v>
          </cell>
          <cell r="G307">
            <v>10015059</v>
          </cell>
          <cell r="H307">
            <v>28310</v>
          </cell>
        </row>
        <row r="308">
          <cell r="D308" t="str">
            <v>St Julian High School</v>
          </cell>
          <cell r="E308">
            <v>131</v>
          </cell>
          <cell r="F308">
            <v>217</v>
          </cell>
          <cell r="G308">
            <v>35457550</v>
          </cell>
          <cell r="H308">
            <v>186610</v>
          </cell>
        </row>
        <row r="309">
          <cell r="D309" t="str">
            <v>AKEMBIZIMBIRA SACCO</v>
          </cell>
          <cell r="E309">
            <v>103</v>
          </cell>
          <cell r="F309">
            <v>180</v>
          </cell>
          <cell r="G309">
            <v>31463400</v>
          </cell>
          <cell r="H309">
            <v>169650</v>
          </cell>
        </row>
        <row r="310">
          <cell r="D310" t="str">
            <v>New Vision Main</v>
          </cell>
          <cell r="E310">
            <v>98</v>
          </cell>
          <cell r="F310">
            <v>382</v>
          </cell>
          <cell r="G310">
            <v>162209317</v>
          </cell>
          <cell r="H310">
            <v>653430</v>
          </cell>
        </row>
        <row r="311">
          <cell r="D311" t="str">
            <v>BUGANDA KINGDOM</v>
          </cell>
          <cell r="E311">
            <v>85</v>
          </cell>
          <cell r="F311">
            <v>88</v>
          </cell>
          <cell r="G311">
            <v>346700</v>
          </cell>
          <cell r="H311">
            <v>16670</v>
          </cell>
        </row>
        <row r="312">
          <cell r="D312" t="str">
            <v>nsamo mixed primary school</v>
          </cell>
          <cell r="E312">
            <v>75</v>
          </cell>
          <cell r="F312">
            <v>99</v>
          </cell>
          <cell r="G312">
            <v>19235750</v>
          </cell>
          <cell r="H312">
            <v>92030</v>
          </cell>
        </row>
        <row r="313">
          <cell r="D313" t="str">
            <v>OPPORTUNITY BANK MBALE</v>
          </cell>
          <cell r="E313">
            <v>72</v>
          </cell>
          <cell r="F313">
            <v>175</v>
          </cell>
          <cell r="G313">
            <v>177415670</v>
          </cell>
          <cell r="H313">
            <v>512920</v>
          </cell>
        </row>
        <row r="314">
          <cell r="D314" t="str">
            <v>RAPID ADVISORY SERVICES LIMITED</v>
          </cell>
          <cell r="E314">
            <v>68</v>
          </cell>
          <cell r="F314">
            <v>100</v>
          </cell>
          <cell r="G314">
            <v>54966750</v>
          </cell>
          <cell r="H314">
            <v>200830</v>
          </cell>
        </row>
        <row r="315">
          <cell r="D315" t="str">
            <v>Oriflame</v>
          </cell>
          <cell r="E315">
            <v>65</v>
          </cell>
          <cell r="F315">
            <v>216</v>
          </cell>
          <cell r="G315">
            <v>28321400</v>
          </cell>
          <cell r="H315">
            <v>174030</v>
          </cell>
        </row>
        <row r="316">
          <cell r="D316" t="str">
            <v>watoto church</v>
          </cell>
          <cell r="E316">
            <v>63</v>
          </cell>
          <cell r="F316">
            <v>104</v>
          </cell>
          <cell r="G316">
            <v>8048102</v>
          </cell>
          <cell r="H316">
            <v>66560</v>
          </cell>
        </row>
        <row r="317">
          <cell r="D317" t="str">
            <v>UG - MART LIMITED</v>
          </cell>
          <cell r="E317">
            <v>59</v>
          </cell>
          <cell r="F317">
            <v>124</v>
          </cell>
          <cell r="G317">
            <v>442250</v>
          </cell>
          <cell r="H317">
            <v>19670</v>
          </cell>
        </row>
        <row r="318">
          <cell r="D318" t="str">
            <v>THE SYNAGOGUE CHURCH OF ALL NATIONS KLA</v>
          </cell>
          <cell r="E318">
            <v>55</v>
          </cell>
          <cell r="F318">
            <v>96</v>
          </cell>
          <cell r="G318">
            <v>4322845</v>
          </cell>
          <cell r="H318">
            <v>80040</v>
          </cell>
        </row>
        <row r="319">
          <cell r="D319" t="str">
            <v>MTN BILLS</v>
          </cell>
          <cell r="E319">
            <v>53</v>
          </cell>
          <cell r="F319">
            <v>60</v>
          </cell>
          <cell r="G319">
            <v>11582443</v>
          </cell>
          <cell r="H319">
            <v>0</v>
          </cell>
        </row>
        <row r="320">
          <cell r="D320" t="str">
            <v>STANDARD COLLEGE NTUNGAMO</v>
          </cell>
          <cell r="E320">
            <v>51</v>
          </cell>
          <cell r="F320">
            <v>99</v>
          </cell>
          <cell r="G320">
            <v>21014500</v>
          </cell>
          <cell r="H320">
            <v>103630</v>
          </cell>
        </row>
        <row r="321">
          <cell r="D321" t="str">
            <v>OPPORTUNITY BANK MBARARA</v>
          </cell>
          <cell r="E321">
            <v>48</v>
          </cell>
          <cell r="F321">
            <v>244</v>
          </cell>
          <cell r="G321">
            <v>47208650</v>
          </cell>
          <cell r="H321">
            <v>230000</v>
          </cell>
        </row>
        <row r="322">
          <cell r="D322" t="str">
            <v>OPPORTUNITY BANK GAYAZA</v>
          </cell>
          <cell r="E322">
            <v>44</v>
          </cell>
          <cell r="F322">
            <v>123</v>
          </cell>
          <cell r="G322">
            <v>89752200</v>
          </cell>
          <cell r="H322">
            <v>283750</v>
          </cell>
        </row>
        <row r="323">
          <cell r="D323" t="str">
            <v>PESAPAL UGANDA LIMITED</v>
          </cell>
          <cell r="E323">
            <v>43</v>
          </cell>
          <cell r="F323">
            <v>88</v>
          </cell>
          <cell r="G323">
            <v>2798316</v>
          </cell>
          <cell r="H323">
            <v>36430</v>
          </cell>
        </row>
        <row r="324">
          <cell r="D324" t="str">
            <v>MICRO UGANDA LIMITED</v>
          </cell>
          <cell r="E324">
            <v>42</v>
          </cell>
          <cell r="F324">
            <v>73</v>
          </cell>
          <cell r="G324">
            <v>17677408</v>
          </cell>
          <cell r="H324">
            <v>88260</v>
          </cell>
        </row>
        <row r="325">
          <cell r="D325" t="str">
            <v>OPPORTUNITY BANK CITY</v>
          </cell>
          <cell r="E325">
            <v>42</v>
          </cell>
          <cell r="F325">
            <v>296</v>
          </cell>
          <cell r="G325">
            <v>55745900</v>
          </cell>
          <cell r="H325">
            <v>280910</v>
          </cell>
        </row>
        <row r="326">
          <cell r="D326" t="str">
            <v>LITTLE MUHEJI SCHOOL LTD</v>
          </cell>
          <cell r="E326">
            <v>41</v>
          </cell>
          <cell r="F326">
            <v>76</v>
          </cell>
          <cell r="G326">
            <v>52414950</v>
          </cell>
          <cell r="H326">
            <v>159340</v>
          </cell>
        </row>
        <row r="327">
          <cell r="D327" t="str">
            <v>PEGASUS TECHNOLOGIES LIMITED</v>
          </cell>
          <cell r="E327">
            <v>41</v>
          </cell>
          <cell r="F327">
            <v>102</v>
          </cell>
          <cell r="G327">
            <v>684599647</v>
          </cell>
          <cell r="H327">
            <v>71360</v>
          </cell>
        </row>
        <row r="328">
          <cell r="D328" t="str">
            <v>OPPORTUNITY BANK IGANGA</v>
          </cell>
          <cell r="E328">
            <v>40</v>
          </cell>
          <cell r="F328">
            <v>166</v>
          </cell>
          <cell r="G328">
            <v>149500490</v>
          </cell>
          <cell r="H328">
            <v>502970</v>
          </cell>
        </row>
        <row r="329">
          <cell r="D329" t="str">
            <v>OPPORTUNITY BANK KYENJOJO</v>
          </cell>
          <cell r="E329">
            <v>40</v>
          </cell>
          <cell r="F329">
            <v>131</v>
          </cell>
          <cell r="G329">
            <v>22354100</v>
          </cell>
          <cell r="H329">
            <v>120480</v>
          </cell>
        </row>
        <row r="330">
          <cell r="D330" t="str">
            <v>OPPORTUNITY BANK KALAGI</v>
          </cell>
          <cell r="E330">
            <v>37</v>
          </cell>
          <cell r="F330">
            <v>131</v>
          </cell>
          <cell r="G330">
            <v>40844780</v>
          </cell>
          <cell r="H330">
            <v>165570</v>
          </cell>
        </row>
        <row r="331">
          <cell r="D331" t="str">
            <v>OPPORTUNITY BANK JINJA</v>
          </cell>
          <cell r="E331">
            <v>32</v>
          </cell>
          <cell r="F331">
            <v>139</v>
          </cell>
          <cell r="G331">
            <v>29660110</v>
          </cell>
          <cell r="H331">
            <v>139700</v>
          </cell>
        </row>
        <row r="332">
          <cell r="D332" t="str">
            <v>TRINITY PRIMARY SCHOOL</v>
          </cell>
          <cell r="E332">
            <v>32</v>
          </cell>
          <cell r="F332">
            <v>50</v>
          </cell>
          <cell r="G332">
            <v>12146500</v>
          </cell>
          <cell r="H332">
            <v>56760</v>
          </cell>
        </row>
        <row r="333">
          <cell r="D333" t="str">
            <v>PEPPER PUBLICATIONS</v>
          </cell>
          <cell r="E333">
            <v>31</v>
          </cell>
          <cell r="F333">
            <v>94</v>
          </cell>
          <cell r="G333">
            <v>26971040</v>
          </cell>
          <cell r="H333">
            <v>125780</v>
          </cell>
        </row>
        <row r="334">
          <cell r="D334" t="str">
            <v>STAR SENIOR SCHOOL LTD</v>
          </cell>
          <cell r="E334">
            <v>31</v>
          </cell>
          <cell r="F334">
            <v>55</v>
          </cell>
          <cell r="G334">
            <v>5188600</v>
          </cell>
          <cell r="H334">
            <v>35970</v>
          </cell>
        </row>
        <row r="335">
          <cell r="D335" t="str">
            <v>Ishaka Vocational Secondary School</v>
          </cell>
          <cell r="E335">
            <v>30</v>
          </cell>
          <cell r="F335">
            <v>53</v>
          </cell>
          <cell r="G335">
            <v>8284550</v>
          </cell>
          <cell r="H335">
            <v>46230</v>
          </cell>
        </row>
        <row r="336">
          <cell r="D336" t="str">
            <v>NOAH'S ARK SENIOR SECONDARY SCHOOL</v>
          </cell>
          <cell r="E336">
            <v>30</v>
          </cell>
          <cell r="F336">
            <v>173</v>
          </cell>
          <cell r="G336">
            <v>22122700</v>
          </cell>
          <cell r="H336">
            <v>134030</v>
          </cell>
        </row>
        <row r="337">
          <cell r="D337" t="str">
            <v>Advance Uganda Microfinance</v>
          </cell>
          <cell r="E337">
            <v>29</v>
          </cell>
          <cell r="F337">
            <v>48</v>
          </cell>
          <cell r="G337">
            <v>11156700</v>
          </cell>
          <cell r="H337">
            <v>53670</v>
          </cell>
        </row>
        <row r="338">
          <cell r="D338" t="str">
            <v>Broadband</v>
          </cell>
          <cell r="E338">
            <v>29</v>
          </cell>
          <cell r="F338">
            <v>32</v>
          </cell>
          <cell r="G338">
            <v>4229900</v>
          </cell>
          <cell r="H338">
            <v>24280</v>
          </cell>
        </row>
        <row r="339">
          <cell r="D339" t="str">
            <v>PAX JUNIOR SCHOOL</v>
          </cell>
          <cell r="E339">
            <v>28</v>
          </cell>
          <cell r="F339">
            <v>44</v>
          </cell>
          <cell r="G339">
            <v>6327000</v>
          </cell>
          <cell r="H339">
            <v>36120</v>
          </cell>
        </row>
        <row r="340">
          <cell r="D340" t="str">
            <v>OPPORTUNITY BANK KAWEMPE</v>
          </cell>
          <cell r="E340">
            <v>27</v>
          </cell>
          <cell r="F340">
            <v>75</v>
          </cell>
          <cell r="G340">
            <v>7933200</v>
          </cell>
          <cell r="H340">
            <v>50910</v>
          </cell>
        </row>
        <row r="341">
          <cell r="D341" t="str">
            <v>Trinity Senior Academy</v>
          </cell>
          <cell r="E341">
            <v>25</v>
          </cell>
          <cell r="F341">
            <v>61</v>
          </cell>
          <cell r="G341">
            <v>12241500</v>
          </cell>
          <cell r="H341">
            <v>59370</v>
          </cell>
        </row>
        <row r="342">
          <cell r="D342" t="str">
            <v>York Primary School</v>
          </cell>
          <cell r="E342">
            <v>25</v>
          </cell>
          <cell r="F342">
            <v>45</v>
          </cell>
          <cell r="G342">
            <v>6007000</v>
          </cell>
          <cell r="H342">
            <v>36950</v>
          </cell>
        </row>
        <row r="343">
          <cell r="D343" t="str">
            <v>TLM FINANCE LIMITED</v>
          </cell>
          <cell r="E343">
            <v>22</v>
          </cell>
          <cell r="F343">
            <v>87</v>
          </cell>
          <cell r="G343">
            <v>10910900</v>
          </cell>
          <cell r="H343">
            <v>100940</v>
          </cell>
        </row>
        <row r="344">
          <cell r="D344" t="str">
            <v>OPPORTUNITY BANK MASAKA</v>
          </cell>
          <cell r="E344">
            <v>21</v>
          </cell>
          <cell r="F344">
            <v>66</v>
          </cell>
          <cell r="G344">
            <v>42364850</v>
          </cell>
          <cell r="H344">
            <v>143330</v>
          </cell>
        </row>
        <row r="345">
          <cell r="D345" t="str">
            <v>RISTAKA HIGH SCHOOL BUSIIKA</v>
          </cell>
          <cell r="E345">
            <v>21</v>
          </cell>
          <cell r="F345">
            <v>34</v>
          </cell>
          <cell r="G345">
            <v>4465100</v>
          </cell>
          <cell r="H345">
            <v>26690</v>
          </cell>
        </row>
        <row r="346">
          <cell r="D346" t="str">
            <v>JANAN SECONDARY SCHOOL BOMBO</v>
          </cell>
          <cell r="E346">
            <v>19</v>
          </cell>
          <cell r="F346">
            <v>46</v>
          </cell>
          <cell r="G346">
            <v>5967300</v>
          </cell>
          <cell r="H346">
            <v>34660</v>
          </cell>
        </row>
        <row r="347">
          <cell r="D347" t="str">
            <v>OPPORTUNITY BANK KIRA</v>
          </cell>
          <cell r="E347">
            <v>19</v>
          </cell>
          <cell r="F347">
            <v>35</v>
          </cell>
          <cell r="G347">
            <v>7373900</v>
          </cell>
          <cell r="H347">
            <v>38110</v>
          </cell>
        </row>
        <row r="348">
          <cell r="D348" t="str">
            <v>VISIONFUND UGANDA LIMITED</v>
          </cell>
          <cell r="E348">
            <v>19</v>
          </cell>
          <cell r="F348">
            <v>41</v>
          </cell>
          <cell r="G348">
            <v>5620550</v>
          </cell>
          <cell r="H348">
            <v>33330</v>
          </cell>
        </row>
        <row r="349">
          <cell r="D349" t="str">
            <v>Y Save Cooperative</v>
          </cell>
          <cell r="E349">
            <v>19</v>
          </cell>
          <cell r="F349">
            <v>21</v>
          </cell>
          <cell r="G349">
            <v>5571000</v>
          </cell>
          <cell r="H349">
            <v>25920</v>
          </cell>
        </row>
        <row r="350">
          <cell r="D350" t="str">
            <v>Insurance Company of East Africa</v>
          </cell>
          <cell r="E350">
            <v>18</v>
          </cell>
          <cell r="F350">
            <v>21</v>
          </cell>
          <cell r="G350">
            <v>3409250</v>
          </cell>
          <cell r="H350">
            <v>17860</v>
          </cell>
        </row>
        <row r="351">
          <cell r="D351" t="str">
            <v>OPPORTUNITY BANK NATEETE</v>
          </cell>
          <cell r="E351">
            <v>18</v>
          </cell>
          <cell r="F351">
            <v>53</v>
          </cell>
          <cell r="G351">
            <v>12216300</v>
          </cell>
          <cell r="H351">
            <v>64040</v>
          </cell>
        </row>
        <row r="352">
          <cell r="D352" t="str">
            <v>OPPORTUNITY BANK MUBENDE</v>
          </cell>
          <cell r="E352">
            <v>16</v>
          </cell>
          <cell r="F352">
            <v>67</v>
          </cell>
          <cell r="G352">
            <v>2623000</v>
          </cell>
          <cell r="H352">
            <v>32530</v>
          </cell>
        </row>
        <row r="353">
          <cell r="D353" t="str">
            <v>KAMPALA DEVELOPMENT COOPERATIVE SOCIETY LIMITED</v>
          </cell>
          <cell r="E353">
            <v>15</v>
          </cell>
          <cell r="F353">
            <v>32</v>
          </cell>
          <cell r="G353">
            <v>2354540</v>
          </cell>
          <cell r="H353">
            <v>19730</v>
          </cell>
        </row>
        <row r="354">
          <cell r="D354" t="str">
            <v>OPPORTUNITY BANK OWINO</v>
          </cell>
          <cell r="E354">
            <v>15</v>
          </cell>
          <cell r="F354">
            <v>48</v>
          </cell>
          <cell r="G354">
            <v>3392300</v>
          </cell>
          <cell r="H354">
            <v>29200</v>
          </cell>
        </row>
        <row r="355">
          <cell r="D355" t="str">
            <v>OPPORTUNITY BANK UGANDA LIMITED-OBNANSANA</v>
          </cell>
          <cell r="E355">
            <v>15</v>
          </cell>
          <cell r="F355">
            <v>37</v>
          </cell>
          <cell r="G355">
            <v>11609500</v>
          </cell>
          <cell r="H355">
            <v>42180</v>
          </cell>
        </row>
        <row r="356">
          <cell r="D356" t="str">
            <v>The Observer Media Ltd</v>
          </cell>
          <cell r="E356">
            <v>15</v>
          </cell>
          <cell r="F356">
            <v>33</v>
          </cell>
          <cell r="G356">
            <v>5895200</v>
          </cell>
          <cell r="H356">
            <v>31910</v>
          </cell>
        </row>
        <row r="357">
          <cell r="D357" t="str">
            <v>London College High</v>
          </cell>
          <cell r="E357">
            <v>14</v>
          </cell>
          <cell r="F357">
            <v>21</v>
          </cell>
          <cell r="G357">
            <v>2778000</v>
          </cell>
          <cell r="H357">
            <v>16670</v>
          </cell>
        </row>
        <row r="358">
          <cell r="D358" t="str">
            <v>AON Uganda Ltd</v>
          </cell>
          <cell r="E358">
            <v>13</v>
          </cell>
          <cell r="F358">
            <v>13</v>
          </cell>
          <cell r="G358">
            <v>1620825</v>
          </cell>
          <cell r="H358">
            <v>12250</v>
          </cell>
        </row>
        <row r="359">
          <cell r="D359" t="str">
            <v>ST JANAN LUWUM SECONDARY SCHOOL</v>
          </cell>
          <cell r="E359">
            <v>13</v>
          </cell>
          <cell r="F359">
            <v>47</v>
          </cell>
          <cell r="G359">
            <v>5677900</v>
          </cell>
          <cell r="H359">
            <v>33550</v>
          </cell>
        </row>
        <row r="360">
          <cell r="D360" t="str">
            <v>CREAM LAND JUNIOR SCHOOL</v>
          </cell>
          <cell r="E360">
            <v>12</v>
          </cell>
          <cell r="F360">
            <v>21</v>
          </cell>
          <cell r="G360">
            <v>2515000</v>
          </cell>
          <cell r="H360">
            <v>27600</v>
          </cell>
        </row>
        <row r="361">
          <cell r="D361" t="str">
            <v>OPPORTUNITY BANK MAYUGE</v>
          </cell>
          <cell r="E361">
            <v>12</v>
          </cell>
          <cell r="F361">
            <v>118</v>
          </cell>
          <cell r="G361">
            <v>133020500</v>
          </cell>
          <cell r="H361">
            <v>411010</v>
          </cell>
        </row>
        <row r="362">
          <cell r="D362" t="str">
            <v>SANLAM LIFE INSURANCE LIMITED</v>
          </cell>
          <cell r="E362">
            <v>12</v>
          </cell>
          <cell r="F362">
            <v>14</v>
          </cell>
          <cell r="G362">
            <v>2153195</v>
          </cell>
          <cell r="H362">
            <v>10820</v>
          </cell>
        </row>
        <row r="363">
          <cell r="D363" t="str">
            <v>BBOX Capital Limited</v>
          </cell>
          <cell r="E363">
            <v>11</v>
          </cell>
          <cell r="F363">
            <v>18</v>
          </cell>
          <cell r="G363">
            <v>859000</v>
          </cell>
          <cell r="H363">
            <v>12400</v>
          </cell>
        </row>
        <row r="364">
          <cell r="D364" t="str">
            <v>COUNTRYSIDE COLLEGE MUKONO</v>
          </cell>
          <cell r="E364">
            <v>10</v>
          </cell>
          <cell r="F364">
            <v>50</v>
          </cell>
          <cell r="G364">
            <v>7219000</v>
          </cell>
          <cell r="H364">
            <v>40060</v>
          </cell>
        </row>
        <row r="365">
          <cell r="D365" t="str">
            <v>LIPAMOBILE</v>
          </cell>
          <cell r="E365">
            <v>10</v>
          </cell>
          <cell r="F365">
            <v>24</v>
          </cell>
          <cell r="G365">
            <v>83800</v>
          </cell>
          <cell r="H365">
            <v>15000</v>
          </cell>
        </row>
        <row r="366">
          <cell r="D366" t="str">
            <v>NILE HIGH SCHOOL MUKONO LTD</v>
          </cell>
          <cell r="E366">
            <v>10</v>
          </cell>
          <cell r="F366">
            <v>12</v>
          </cell>
          <cell r="G366">
            <v>4246000</v>
          </cell>
          <cell r="H366">
            <v>17200</v>
          </cell>
        </row>
        <row r="367">
          <cell r="D367" t="str">
            <v>STALMART ENTERPRISES LIMITED</v>
          </cell>
          <cell r="E367">
            <v>10</v>
          </cell>
          <cell r="F367">
            <v>12</v>
          </cell>
          <cell r="G367">
            <v>67500</v>
          </cell>
          <cell r="H367">
            <v>2130</v>
          </cell>
        </row>
        <row r="368">
          <cell r="D368" t="str">
            <v>THE JUBILEE INSURANCE CO OF UGANDA LTD</v>
          </cell>
          <cell r="E368">
            <v>9</v>
          </cell>
          <cell r="F368">
            <v>11</v>
          </cell>
          <cell r="G368">
            <v>806329</v>
          </cell>
          <cell r="H368">
            <v>6770</v>
          </cell>
        </row>
        <row r="369">
          <cell r="D369" t="str">
            <v>The Monitor publications</v>
          </cell>
          <cell r="E369">
            <v>9</v>
          </cell>
          <cell r="F369">
            <v>15</v>
          </cell>
          <cell r="G369">
            <v>6838385</v>
          </cell>
          <cell r="H369">
            <v>31800</v>
          </cell>
        </row>
        <row r="370">
          <cell r="D370" t="str">
            <v>OPPORTUNITY BANK UGANDA LIMITED-OBSOROTI</v>
          </cell>
          <cell r="E370">
            <v>8</v>
          </cell>
          <cell r="F370">
            <v>19</v>
          </cell>
          <cell r="G370">
            <v>2701900</v>
          </cell>
          <cell r="H370">
            <v>14660</v>
          </cell>
        </row>
        <row r="371">
          <cell r="D371" t="str">
            <v>PRIDE MICROFINANCE</v>
          </cell>
          <cell r="E371">
            <v>8</v>
          </cell>
          <cell r="F371">
            <v>18</v>
          </cell>
          <cell r="G371">
            <v>5630000</v>
          </cell>
          <cell r="H371">
            <v>24060</v>
          </cell>
        </row>
        <row r="372">
          <cell r="D372" t="str">
            <v>UGANDA MARTYRS COLLEGE SSONDE</v>
          </cell>
          <cell r="E372">
            <v>8</v>
          </cell>
          <cell r="F372">
            <v>8</v>
          </cell>
          <cell r="G372">
            <v>1434000</v>
          </cell>
          <cell r="H372">
            <v>6930</v>
          </cell>
        </row>
        <row r="373">
          <cell r="D373" t="str">
            <v>KINGS COLLEGE BUDDO</v>
          </cell>
          <cell r="E373">
            <v>7</v>
          </cell>
          <cell r="F373">
            <v>7</v>
          </cell>
          <cell r="G373">
            <v>3690200</v>
          </cell>
          <cell r="H373">
            <v>16900</v>
          </cell>
        </row>
        <row r="374">
          <cell r="D374" t="str">
            <v>LIVING GOODS LIMITED</v>
          </cell>
          <cell r="E374">
            <v>7</v>
          </cell>
          <cell r="F374">
            <v>14</v>
          </cell>
          <cell r="G374">
            <v>243100</v>
          </cell>
          <cell r="H374">
            <v>4480</v>
          </cell>
        </row>
        <row r="375">
          <cell r="D375" t="str">
            <v>BAREFOOT POWER UGANDA LTD</v>
          </cell>
          <cell r="E375">
            <v>6</v>
          </cell>
          <cell r="F375">
            <v>9</v>
          </cell>
          <cell r="G375">
            <v>3559000</v>
          </cell>
          <cell r="H375">
            <v>18200</v>
          </cell>
        </row>
        <row r="376">
          <cell r="D376" t="str">
            <v>EAST AFRICAN SEED (U) LIMITED</v>
          </cell>
          <cell r="E376">
            <v>6</v>
          </cell>
          <cell r="F376">
            <v>24</v>
          </cell>
          <cell r="G376">
            <v>37863340</v>
          </cell>
          <cell r="H376">
            <v>129960</v>
          </cell>
        </row>
        <row r="377">
          <cell r="D377" t="str">
            <v>Empower Solar Limited</v>
          </cell>
          <cell r="E377">
            <v>6</v>
          </cell>
          <cell r="F377">
            <v>18</v>
          </cell>
          <cell r="G377">
            <v>1893040</v>
          </cell>
          <cell r="H377">
            <v>12960</v>
          </cell>
        </row>
        <row r="378">
          <cell r="D378" t="str">
            <v>NAKASERO HOSPITAL</v>
          </cell>
          <cell r="E378">
            <v>6</v>
          </cell>
          <cell r="F378">
            <v>7</v>
          </cell>
          <cell r="G378">
            <v>6911900</v>
          </cell>
          <cell r="H378">
            <v>28210</v>
          </cell>
        </row>
        <row r="379">
          <cell r="D379" t="str">
            <v>STANDARD HIGH SCHOOL ZZANA</v>
          </cell>
          <cell r="E379">
            <v>6</v>
          </cell>
          <cell r="F379">
            <v>7</v>
          </cell>
          <cell r="G379">
            <v>1266000</v>
          </cell>
          <cell r="H379">
            <v>6370</v>
          </cell>
        </row>
        <row r="380">
          <cell r="D380" t="str">
            <v>ELGON FLYER SERVICES</v>
          </cell>
          <cell r="E380">
            <v>5</v>
          </cell>
          <cell r="F380">
            <v>5</v>
          </cell>
          <cell r="G380">
            <v>70000</v>
          </cell>
          <cell r="H380">
            <v>5000</v>
          </cell>
        </row>
        <row r="381">
          <cell r="D381" t="str">
            <v>LETSHEGO UGANDA LIMITED</v>
          </cell>
          <cell r="E381">
            <v>5</v>
          </cell>
          <cell r="F381">
            <v>6</v>
          </cell>
          <cell r="G381">
            <v>1630500</v>
          </cell>
          <cell r="H381">
            <v>7520</v>
          </cell>
        </row>
        <row r="382">
          <cell r="D382" t="str">
            <v>REAPERS COOPERATIVE SAVINGS  CREDIT SOCIETY</v>
          </cell>
          <cell r="E382">
            <v>5</v>
          </cell>
          <cell r="F382">
            <v>9</v>
          </cell>
          <cell r="G382">
            <v>395500</v>
          </cell>
          <cell r="H382">
            <v>5000</v>
          </cell>
        </row>
        <row r="383">
          <cell r="D383" t="str">
            <v>SYSNET SOLUTIONS LTD</v>
          </cell>
          <cell r="E383">
            <v>5</v>
          </cell>
          <cell r="F383">
            <v>8</v>
          </cell>
          <cell r="G383">
            <v>188000</v>
          </cell>
          <cell r="H383">
            <v>3080</v>
          </cell>
        </row>
        <row r="384">
          <cell r="D384" t="str">
            <v>watoto child care ministries</v>
          </cell>
          <cell r="E384">
            <v>5</v>
          </cell>
          <cell r="F384">
            <v>6</v>
          </cell>
          <cell r="G384">
            <v>560000</v>
          </cell>
          <cell r="H384">
            <v>4540</v>
          </cell>
        </row>
        <row r="385">
          <cell r="D385" t="str">
            <v>AIG</v>
          </cell>
          <cell r="E385">
            <v>4</v>
          </cell>
          <cell r="F385">
            <v>4</v>
          </cell>
          <cell r="G385">
            <v>1465125</v>
          </cell>
          <cell r="H385">
            <v>6360</v>
          </cell>
        </row>
        <row r="386">
          <cell r="D386" t="str">
            <v>BAYPORT FINANCIAL SERVICES</v>
          </cell>
          <cell r="E386">
            <v>4</v>
          </cell>
          <cell r="F386">
            <v>8</v>
          </cell>
          <cell r="G386">
            <v>725383</v>
          </cell>
          <cell r="H386">
            <v>5590</v>
          </cell>
        </row>
        <row r="387">
          <cell r="D387" t="str">
            <v>F H KINTU ENTERPRISES LIMITED</v>
          </cell>
          <cell r="E387">
            <v>4</v>
          </cell>
          <cell r="F387">
            <v>4</v>
          </cell>
          <cell r="G387">
            <v>200000</v>
          </cell>
          <cell r="H387">
            <v>2100</v>
          </cell>
        </row>
        <row r="388">
          <cell r="D388" t="str">
            <v>Hope Senior School</v>
          </cell>
          <cell r="E388">
            <v>4</v>
          </cell>
          <cell r="F388">
            <v>4</v>
          </cell>
          <cell r="G388">
            <v>2792000</v>
          </cell>
          <cell r="H388">
            <v>11200</v>
          </cell>
        </row>
        <row r="389">
          <cell r="D389" t="str">
            <v>INTERNATIONAL AIR AMBULANCE</v>
          </cell>
          <cell r="E389">
            <v>4</v>
          </cell>
          <cell r="F389">
            <v>4</v>
          </cell>
          <cell r="G389">
            <v>102000</v>
          </cell>
          <cell r="H389">
            <v>2000</v>
          </cell>
        </row>
        <row r="390">
          <cell r="D390" t="str">
            <v>FIRST INSURANCE COMPANY LIMITED</v>
          </cell>
          <cell r="E390">
            <v>3</v>
          </cell>
          <cell r="F390">
            <v>7</v>
          </cell>
          <cell r="G390">
            <v>8525100</v>
          </cell>
          <cell r="H390">
            <v>31950</v>
          </cell>
        </row>
        <row r="391">
          <cell r="D391" t="str">
            <v>Kampala Club</v>
          </cell>
          <cell r="E391">
            <v>3</v>
          </cell>
          <cell r="F391">
            <v>4</v>
          </cell>
          <cell r="G391">
            <v>4000</v>
          </cell>
          <cell r="H391">
            <v>2000</v>
          </cell>
        </row>
        <row r="392">
          <cell r="D392" t="str">
            <v>MTN Uganda Cloud</v>
          </cell>
          <cell r="E392">
            <v>3</v>
          </cell>
          <cell r="F392">
            <v>13</v>
          </cell>
          <cell r="G392">
            <v>3005</v>
          </cell>
          <cell r="H392">
            <v>1430</v>
          </cell>
        </row>
        <row r="393">
          <cell r="D393" t="str">
            <v>OPPORTUNITY BANK UGANDA LIMITED-OBMUKONO</v>
          </cell>
          <cell r="E393">
            <v>3</v>
          </cell>
          <cell r="F393">
            <v>43</v>
          </cell>
          <cell r="G393">
            <v>25400738</v>
          </cell>
          <cell r="H393">
            <v>72400</v>
          </cell>
        </row>
        <row r="394">
          <cell r="D394" t="str">
            <v>ST CATHERINE CLINIC LTD</v>
          </cell>
          <cell r="E394">
            <v>3</v>
          </cell>
          <cell r="F394">
            <v>4</v>
          </cell>
          <cell r="G394">
            <v>53000</v>
          </cell>
          <cell r="H394">
            <v>2600</v>
          </cell>
        </row>
        <row r="395">
          <cell r="D395" t="str">
            <v>B080 COMPANY LIMITED</v>
          </cell>
          <cell r="E395">
            <v>2</v>
          </cell>
          <cell r="F395">
            <v>4</v>
          </cell>
          <cell r="G395">
            <v>4000</v>
          </cell>
          <cell r="H395">
            <v>440</v>
          </cell>
        </row>
        <row r="396">
          <cell r="D396" t="str">
            <v>Bin It</v>
          </cell>
          <cell r="E396">
            <v>2</v>
          </cell>
          <cell r="F396">
            <v>2</v>
          </cell>
          <cell r="G396">
            <v>65000</v>
          </cell>
          <cell r="H396">
            <v>1000</v>
          </cell>
        </row>
        <row r="397">
          <cell r="D397" t="str">
            <v>BUNYORO KITARA KINGDOM</v>
          </cell>
          <cell r="E397">
            <v>2</v>
          </cell>
          <cell r="F397">
            <v>2</v>
          </cell>
          <cell r="G397">
            <v>25000</v>
          </cell>
          <cell r="H397">
            <v>1000</v>
          </cell>
        </row>
        <row r="398">
          <cell r="D398" t="str">
            <v>ENJUBA CREDIT LIMITED</v>
          </cell>
          <cell r="E398">
            <v>2</v>
          </cell>
          <cell r="F398">
            <v>2</v>
          </cell>
          <cell r="G398">
            <v>11000</v>
          </cell>
          <cell r="H398">
            <v>610</v>
          </cell>
        </row>
        <row r="399">
          <cell r="D399" t="str">
            <v>Good Sheperd Schools</v>
          </cell>
          <cell r="E399">
            <v>2</v>
          </cell>
          <cell r="F399">
            <v>4</v>
          </cell>
          <cell r="G399">
            <v>550000</v>
          </cell>
          <cell r="H399">
            <v>3220</v>
          </cell>
        </row>
        <row r="400">
          <cell r="D400" t="str">
            <v>NTUNGAMO HIGH SCHOOL</v>
          </cell>
          <cell r="E400">
            <v>2</v>
          </cell>
          <cell r="F400">
            <v>2</v>
          </cell>
          <cell r="G400">
            <v>408500</v>
          </cell>
          <cell r="H400">
            <v>1910</v>
          </cell>
        </row>
        <row r="401">
          <cell r="D401" t="str">
            <v>NTV</v>
          </cell>
          <cell r="E401">
            <v>2</v>
          </cell>
          <cell r="F401">
            <v>2</v>
          </cell>
          <cell r="G401">
            <v>2500</v>
          </cell>
          <cell r="H401">
            <v>220</v>
          </cell>
        </row>
        <row r="402">
          <cell r="D402" t="str">
            <v>SMILE COMMUNICATIONS UGANDA LIMITED</v>
          </cell>
          <cell r="E402">
            <v>2</v>
          </cell>
          <cell r="F402">
            <v>12</v>
          </cell>
          <cell r="G402">
            <v>45007550</v>
          </cell>
          <cell r="H402">
            <v>120000</v>
          </cell>
        </row>
        <row r="403">
          <cell r="D403" t="str">
            <v>WANA SOLUTIONS UGANDA LTD</v>
          </cell>
          <cell r="E403">
            <v>2</v>
          </cell>
          <cell r="F403">
            <v>2</v>
          </cell>
          <cell r="G403">
            <v>76500</v>
          </cell>
          <cell r="H403">
            <v>1050</v>
          </cell>
        </row>
        <row r="404">
          <cell r="D404" t="str">
            <v>ABC CAPITAL BANK LTD</v>
          </cell>
          <cell r="E404">
            <v>1</v>
          </cell>
          <cell r="F404">
            <v>1</v>
          </cell>
          <cell r="G404">
            <v>1000</v>
          </cell>
          <cell r="H404">
            <v>110</v>
          </cell>
        </row>
        <row r="405">
          <cell r="D405" t="str">
            <v>AFRICA RENEWAL MINISTRIES</v>
          </cell>
          <cell r="E405">
            <v>1</v>
          </cell>
          <cell r="F405">
            <v>1</v>
          </cell>
          <cell r="G405">
            <v>50000</v>
          </cell>
          <cell r="H405">
            <v>1100</v>
          </cell>
        </row>
        <row r="406">
          <cell r="D406" t="str">
            <v>AUTO SHAHNEEL LIMITED</v>
          </cell>
          <cell r="E406">
            <v>1</v>
          </cell>
          <cell r="F406">
            <v>1</v>
          </cell>
          <cell r="G406">
            <v>2000000</v>
          </cell>
          <cell r="H406">
            <v>5500</v>
          </cell>
        </row>
        <row r="407">
          <cell r="D407" t="str">
            <v>East Secondary school</v>
          </cell>
          <cell r="E407">
            <v>1</v>
          </cell>
          <cell r="F407">
            <v>1</v>
          </cell>
          <cell r="G407">
            <v>5000</v>
          </cell>
          <cell r="H407">
            <v>140</v>
          </cell>
        </row>
        <row r="408">
          <cell r="D408" t="str">
            <v>ENGINEERING SOLUTIONS (U) LTD</v>
          </cell>
          <cell r="E408">
            <v>1</v>
          </cell>
          <cell r="F408">
            <v>1</v>
          </cell>
          <cell r="G408">
            <v>5000</v>
          </cell>
          <cell r="H408">
            <v>140</v>
          </cell>
        </row>
        <row r="409">
          <cell r="D409" t="str">
            <v>FIRE MASTERS LIMITED</v>
          </cell>
          <cell r="E409">
            <v>1</v>
          </cell>
          <cell r="F409">
            <v>2</v>
          </cell>
          <cell r="G409">
            <v>2000</v>
          </cell>
          <cell r="H409">
            <v>1000</v>
          </cell>
        </row>
        <row r="410">
          <cell r="D410" t="str">
            <v>KAMPALA ARCHDIOCESE</v>
          </cell>
          <cell r="E410">
            <v>1</v>
          </cell>
          <cell r="F410">
            <v>1</v>
          </cell>
          <cell r="G410">
            <v>1000</v>
          </cell>
          <cell r="H410">
            <v>500</v>
          </cell>
        </row>
        <row r="411">
          <cell r="D411" t="str">
            <v>King Jesus College</v>
          </cell>
          <cell r="E411">
            <v>1</v>
          </cell>
          <cell r="F411">
            <v>1</v>
          </cell>
          <cell r="G411">
            <v>19000</v>
          </cell>
          <cell r="H411">
            <v>500</v>
          </cell>
        </row>
        <row r="412">
          <cell r="D412" t="str">
            <v>Lugazi home Land College</v>
          </cell>
          <cell r="E412">
            <v>1</v>
          </cell>
          <cell r="F412">
            <v>1</v>
          </cell>
          <cell r="G412">
            <v>220000</v>
          </cell>
          <cell r="H412">
            <v>950</v>
          </cell>
        </row>
        <row r="413">
          <cell r="D413" t="str">
            <v>MOtv</v>
          </cell>
          <cell r="E413">
            <v>1</v>
          </cell>
          <cell r="F413">
            <v>1</v>
          </cell>
          <cell r="G413">
            <v>25000</v>
          </cell>
          <cell r="H413">
            <v>500</v>
          </cell>
        </row>
        <row r="414">
          <cell r="D414" t="str">
            <v>MOTV AFRICA LTD</v>
          </cell>
          <cell r="E414">
            <v>1</v>
          </cell>
          <cell r="F414">
            <v>1</v>
          </cell>
          <cell r="G414">
            <v>25000</v>
          </cell>
          <cell r="H414">
            <v>500</v>
          </cell>
        </row>
        <row r="415">
          <cell r="D415" t="str">
            <v>SOLAR TODAY U LTD</v>
          </cell>
          <cell r="E415">
            <v>1</v>
          </cell>
          <cell r="F415">
            <v>2</v>
          </cell>
          <cell r="G415">
            <v>88000</v>
          </cell>
          <cell r="H415">
            <v>1050</v>
          </cell>
        </row>
        <row r="416">
          <cell r="D416" t="str">
            <v>ST RAPHAEL OF ST FRANCIS HOSPITAL NSAMBYA</v>
          </cell>
          <cell r="E416">
            <v>1</v>
          </cell>
          <cell r="F416">
            <v>2</v>
          </cell>
          <cell r="G416">
            <v>308100</v>
          </cell>
          <cell r="H416">
            <v>1360</v>
          </cell>
        </row>
        <row r="417">
          <cell r="D417" t="str">
            <v>St. Francis of Assisi Catholic Parish</v>
          </cell>
          <cell r="E417">
            <v>1</v>
          </cell>
          <cell r="F417">
            <v>1</v>
          </cell>
          <cell r="G417">
            <v>20000</v>
          </cell>
          <cell r="H417">
            <v>1000</v>
          </cell>
        </row>
        <row r="418">
          <cell r="D418" t="str">
            <v>Stalwart Enterprises Limited</v>
          </cell>
          <cell r="E418">
            <v>1</v>
          </cell>
          <cell r="F418">
            <v>1</v>
          </cell>
          <cell r="G418">
            <v>1000</v>
          </cell>
          <cell r="H418">
            <v>500</v>
          </cell>
        </row>
        <row r="419">
          <cell r="D419" t="str">
            <v>TANNEX LIMITED</v>
          </cell>
          <cell r="E419">
            <v>1</v>
          </cell>
          <cell r="F419">
            <v>1</v>
          </cell>
          <cell r="G419">
            <v>1000</v>
          </cell>
          <cell r="H419">
            <v>110</v>
          </cell>
        </row>
        <row r="420">
          <cell r="D420" t="str">
            <v>Transactel</v>
          </cell>
          <cell r="E420">
            <v>1</v>
          </cell>
          <cell r="F420">
            <v>1</v>
          </cell>
          <cell r="G420">
            <v>52000</v>
          </cell>
          <cell r="H420">
            <v>1100</v>
          </cell>
        </row>
        <row r="421">
          <cell r="D421" t="str">
            <v>UAP Insurance</v>
          </cell>
          <cell r="E421">
            <v>1</v>
          </cell>
          <cell r="F421">
            <v>1</v>
          </cell>
          <cell r="G421">
            <v>150000</v>
          </cell>
          <cell r="H421">
            <v>950</v>
          </cell>
        </row>
        <row r="422">
          <cell r="D422" t="str">
            <v>UGANDA MARTYRS UNIVERSITY NYAMITANGA CAMPUS</v>
          </cell>
          <cell r="E422">
            <v>1</v>
          </cell>
          <cell r="F422">
            <v>13</v>
          </cell>
          <cell r="G422">
            <v>15410000</v>
          </cell>
          <cell r="H422">
            <v>52050</v>
          </cell>
        </row>
        <row r="424">
          <cell r="D424" t="str">
            <v>Bill Payments</v>
          </cell>
          <cell r="E424">
            <v>188127</v>
          </cell>
          <cell r="F424">
            <v>327138</v>
          </cell>
          <cell r="G424">
            <v>14335948024</v>
          </cell>
          <cell r="H424">
            <v>345103880</v>
          </cell>
        </row>
        <row r="427">
          <cell r="D427" t="str">
            <v>Name</v>
          </cell>
          <cell r="E427" t="str">
            <v>Unique Users</v>
          </cell>
          <cell r="F427" t="str">
            <v>Trxn Volume</v>
          </cell>
          <cell r="G427" t="str">
            <v>Trxn Value</v>
          </cell>
          <cell r="H427" t="str">
            <v>Fees</v>
          </cell>
        </row>
        <row r="428">
          <cell r="D428" t="str">
            <v>PrimaryAirtime</v>
          </cell>
          <cell r="E428">
            <v>1592178</v>
          </cell>
          <cell r="F428">
            <v>16009371</v>
          </cell>
          <cell r="G428">
            <v>15133824377</v>
          </cell>
          <cell r="H428">
            <v>0</v>
          </cell>
        </row>
        <row r="429">
          <cell r="D429" t="str">
            <v>UMEME</v>
          </cell>
          <cell r="E429">
            <v>61465</v>
          </cell>
          <cell r="F429">
            <v>105972</v>
          </cell>
          <cell r="G429">
            <v>4004454986</v>
          </cell>
          <cell r="H429">
            <v>182542740</v>
          </cell>
        </row>
        <row r="430">
          <cell r="D430" t="str">
            <v>DStv/GOtv</v>
          </cell>
          <cell r="E430">
            <v>50277</v>
          </cell>
          <cell r="F430">
            <v>61774</v>
          </cell>
          <cell r="G430">
            <v>2824407036</v>
          </cell>
          <cell r="H430">
            <v>33701750</v>
          </cell>
        </row>
        <row r="431">
          <cell r="D431" t="str">
            <v>StarTimes/StarSat</v>
          </cell>
          <cell r="E431">
            <v>27147</v>
          </cell>
          <cell r="F431">
            <v>43698</v>
          </cell>
          <cell r="G431">
            <v>509292540</v>
          </cell>
          <cell r="H431">
            <v>15301500</v>
          </cell>
        </row>
        <row r="432">
          <cell r="D432" t="str">
            <v>NATIONAL WATER AND SEWERAGE CORPORATION</v>
          </cell>
          <cell r="E432">
            <v>32350</v>
          </cell>
          <cell r="F432">
            <v>41850</v>
          </cell>
          <cell r="G432">
            <v>1563111558</v>
          </cell>
          <cell r="H432">
            <v>78491050</v>
          </cell>
        </row>
        <row r="433">
          <cell r="D433" t="str">
            <v>ELITEBET BOOKMARKERS LIMITED</v>
          </cell>
          <cell r="E433">
            <v>5561</v>
          </cell>
          <cell r="F433">
            <v>34959</v>
          </cell>
          <cell r="G433">
            <v>611871481</v>
          </cell>
          <cell r="H433">
            <v>10729260</v>
          </cell>
        </row>
        <row r="434">
          <cell r="D434" t="str">
            <v>Blue Cube</v>
          </cell>
          <cell r="E434">
            <v>4120</v>
          </cell>
          <cell r="F434">
            <v>25199</v>
          </cell>
          <cell r="G434">
            <v>38259665</v>
          </cell>
          <cell r="H434">
            <v>2978470</v>
          </cell>
        </row>
        <row r="435">
          <cell r="D435" t="str">
            <v>Play Lotto</v>
          </cell>
          <cell r="E435">
            <v>4610</v>
          </cell>
          <cell r="F435">
            <v>20120</v>
          </cell>
          <cell r="G435">
            <v>40995000</v>
          </cell>
          <cell r="H435">
            <v>2548240</v>
          </cell>
        </row>
        <row r="436">
          <cell r="D436" t="str">
            <v>Zuku TV</v>
          </cell>
          <cell r="E436">
            <v>6465</v>
          </cell>
          <cell r="F436">
            <v>8701</v>
          </cell>
          <cell r="G436">
            <v>250338267</v>
          </cell>
          <cell r="H436">
            <v>4343570</v>
          </cell>
        </row>
        <row r="437">
          <cell r="D437" t="str">
            <v>M KOPA Uganda Ltd</v>
          </cell>
          <cell r="E437">
            <v>1200</v>
          </cell>
          <cell r="F437">
            <v>4482</v>
          </cell>
          <cell r="G437">
            <v>75336017</v>
          </cell>
          <cell r="H437">
            <v>1877770</v>
          </cell>
        </row>
        <row r="438">
          <cell r="D438" t="str">
            <v>SBA</v>
          </cell>
          <cell r="E438">
            <v>379</v>
          </cell>
          <cell r="F438">
            <v>4212</v>
          </cell>
          <cell r="G438">
            <v>293136383</v>
          </cell>
          <cell r="H438">
            <v>2587020</v>
          </cell>
        </row>
        <row r="439">
          <cell r="D439" t="str">
            <v>FENIX INTERNATIONAL UGANDA LIMITED</v>
          </cell>
          <cell r="E439">
            <v>1000</v>
          </cell>
          <cell r="F439">
            <v>3870</v>
          </cell>
          <cell r="G439">
            <v>79190490</v>
          </cell>
          <cell r="H439">
            <v>1690820</v>
          </cell>
        </row>
        <row r="440">
          <cell r="D440" t="str">
            <v>WORLD STAR SPORTS BETTING</v>
          </cell>
          <cell r="E440">
            <v>544</v>
          </cell>
          <cell r="F440">
            <v>2818</v>
          </cell>
          <cell r="G440">
            <v>71538366</v>
          </cell>
          <cell r="H440">
            <v>1021490</v>
          </cell>
        </row>
        <row r="441">
          <cell r="D441" t="str">
            <v>INTELWORLD COMPANY LIMITED</v>
          </cell>
          <cell r="E441">
            <v>460</v>
          </cell>
          <cell r="F441">
            <v>2012</v>
          </cell>
          <cell r="G441">
            <v>23772527</v>
          </cell>
          <cell r="H441">
            <v>544000</v>
          </cell>
        </row>
        <row r="442">
          <cell r="D442" t="str">
            <v>256BET LIMITED</v>
          </cell>
          <cell r="E442">
            <v>432</v>
          </cell>
          <cell r="F442">
            <v>1955</v>
          </cell>
          <cell r="G442">
            <v>39163424</v>
          </cell>
          <cell r="H442">
            <v>689410</v>
          </cell>
        </row>
        <row r="443">
          <cell r="D443" t="str">
            <v>YO UGANDA LIMITED</v>
          </cell>
          <cell r="E443">
            <v>368</v>
          </cell>
          <cell r="F443">
            <v>1165</v>
          </cell>
          <cell r="G443">
            <v>1063824742</v>
          </cell>
          <cell r="H443">
            <v>615600</v>
          </cell>
        </row>
        <row r="444">
          <cell r="D444" t="str">
            <v>VISION FUND UGANDA LIMITED</v>
          </cell>
          <cell r="E444">
            <v>536</v>
          </cell>
          <cell r="F444">
            <v>1143</v>
          </cell>
          <cell r="G444">
            <v>183918750</v>
          </cell>
          <cell r="H444">
            <v>1017780</v>
          </cell>
        </row>
        <row r="445">
          <cell r="D445" t="str">
            <v>Real People Financial Services</v>
          </cell>
          <cell r="E445">
            <v>307</v>
          </cell>
          <cell r="F445">
            <v>584</v>
          </cell>
          <cell r="G445">
            <v>198844185</v>
          </cell>
          <cell r="H445">
            <v>895500</v>
          </cell>
        </row>
        <row r="446">
          <cell r="D446" t="str">
            <v>SOLAR NOW SERVICES UGANDA</v>
          </cell>
          <cell r="E446">
            <v>301</v>
          </cell>
          <cell r="F446">
            <v>484</v>
          </cell>
          <cell r="G446">
            <v>64764000</v>
          </cell>
          <cell r="H446">
            <v>406450</v>
          </cell>
        </row>
        <row r="447">
          <cell r="D447" t="str">
            <v>KAMPALA SITI CABLE LTD</v>
          </cell>
          <cell r="E447">
            <v>188</v>
          </cell>
          <cell r="F447">
            <v>430</v>
          </cell>
          <cell r="G447">
            <v>7079000</v>
          </cell>
          <cell r="H447">
            <v>215470</v>
          </cell>
        </row>
        <row r="448">
          <cell r="D448" t="str">
            <v>OPPORTUNITY BANK CITY</v>
          </cell>
          <cell r="E448">
            <v>54</v>
          </cell>
          <cell r="F448">
            <v>415</v>
          </cell>
          <cell r="G448">
            <v>60149400</v>
          </cell>
          <cell r="H448">
            <v>333090</v>
          </cell>
        </row>
        <row r="449">
          <cell r="D449" t="str">
            <v>Smile Communications Uganda</v>
          </cell>
          <cell r="E449">
            <v>255</v>
          </cell>
          <cell r="F449">
            <v>415</v>
          </cell>
          <cell r="G449">
            <v>29806300</v>
          </cell>
          <cell r="H449">
            <v>477500</v>
          </cell>
        </row>
        <row r="450">
          <cell r="D450" t="str">
            <v>OPPORTUNITY BANK MBARARA</v>
          </cell>
          <cell r="E450">
            <v>53</v>
          </cell>
          <cell r="F450">
            <v>401</v>
          </cell>
          <cell r="G450">
            <v>83718190</v>
          </cell>
          <cell r="H450">
            <v>377500</v>
          </cell>
        </row>
        <row r="451">
          <cell r="D451" t="str">
            <v>New Vision Main</v>
          </cell>
          <cell r="E451">
            <v>83</v>
          </cell>
          <cell r="F451">
            <v>365</v>
          </cell>
          <cell r="G451">
            <v>141788690</v>
          </cell>
          <cell r="H451">
            <v>591110</v>
          </cell>
        </row>
        <row r="452">
          <cell r="D452" t="str">
            <v>VISIONFUND UGANDA LTD</v>
          </cell>
          <cell r="E452">
            <v>209</v>
          </cell>
          <cell r="F452">
            <v>334</v>
          </cell>
          <cell r="G452">
            <v>54989450</v>
          </cell>
          <cell r="H452">
            <v>307190</v>
          </cell>
        </row>
        <row r="453">
          <cell r="D453" t="str">
            <v>OPPORTUNITY BANK MBALE</v>
          </cell>
          <cell r="E453">
            <v>63</v>
          </cell>
          <cell r="F453">
            <v>234</v>
          </cell>
          <cell r="G453">
            <v>380317800</v>
          </cell>
          <cell r="H453">
            <v>1042220</v>
          </cell>
        </row>
        <row r="454">
          <cell r="D454" t="str">
            <v>OPPORTUNITY BANK JINJA</v>
          </cell>
          <cell r="E454">
            <v>60</v>
          </cell>
          <cell r="F454">
            <v>228</v>
          </cell>
          <cell r="G454">
            <v>84977700</v>
          </cell>
          <cell r="H454">
            <v>306320</v>
          </cell>
        </row>
        <row r="455">
          <cell r="D455" t="str">
            <v>OPPORTUNITY BANK IGANGA</v>
          </cell>
          <cell r="E455">
            <v>48</v>
          </cell>
          <cell r="F455">
            <v>220</v>
          </cell>
          <cell r="G455">
            <v>180073800</v>
          </cell>
          <cell r="H455">
            <v>582020</v>
          </cell>
        </row>
        <row r="456">
          <cell r="D456" t="str">
            <v>Oriflame</v>
          </cell>
          <cell r="E456">
            <v>72</v>
          </cell>
          <cell r="F456">
            <v>209</v>
          </cell>
          <cell r="G456">
            <v>34942721</v>
          </cell>
          <cell r="H456">
            <v>191290</v>
          </cell>
        </row>
        <row r="457">
          <cell r="D457" t="str">
            <v>PEGASUS TECHNOLOGIES LIMITED</v>
          </cell>
          <cell r="E457">
            <v>48</v>
          </cell>
          <cell r="F457">
            <v>192</v>
          </cell>
          <cell r="G457">
            <v>1094326200</v>
          </cell>
          <cell r="H457">
            <v>125070</v>
          </cell>
        </row>
        <row r="458">
          <cell r="D458" t="str">
            <v>MPOMA ROYAL COLLAGE</v>
          </cell>
          <cell r="E458">
            <v>111</v>
          </cell>
          <cell r="F458">
            <v>171</v>
          </cell>
          <cell r="G458">
            <v>19551550</v>
          </cell>
          <cell r="H458">
            <v>129450</v>
          </cell>
        </row>
        <row r="459">
          <cell r="D459" t="str">
            <v>OPPORTUNITY BANK GAYAZA</v>
          </cell>
          <cell r="E459">
            <v>54</v>
          </cell>
          <cell r="F459">
            <v>167</v>
          </cell>
          <cell r="G459">
            <v>80081210</v>
          </cell>
          <cell r="H459">
            <v>273390</v>
          </cell>
        </row>
        <row r="460">
          <cell r="D460" t="str">
            <v>AKEMBIZIMBIRA SACCO</v>
          </cell>
          <cell r="E460">
            <v>68</v>
          </cell>
          <cell r="F460">
            <v>159</v>
          </cell>
          <cell r="G460">
            <v>24992740</v>
          </cell>
          <cell r="H460">
            <v>140590</v>
          </cell>
        </row>
        <row r="461">
          <cell r="D461" t="str">
            <v>OPPORTUNITY BANK KYENJOJO</v>
          </cell>
          <cell r="E461">
            <v>42</v>
          </cell>
          <cell r="F461">
            <v>142</v>
          </cell>
          <cell r="G461">
            <v>19929650</v>
          </cell>
          <cell r="H461">
            <v>113790</v>
          </cell>
        </row>
        <row r="462">
          <cell r="D462" t="str">
            <v>OPPORTUNITY BANK KALAGI</v>
          </cell>
          <cell r="E462">
            <v>38</v>
          </cell>
          <cell r="F462">
            <v>126</v>
          </cell>
          <cell r="G462">
            <v>33129350</v>
          </cell>
          <cell r="H462">
            <v>144160</v>
          </cell>
        </row>
        <row r="463">
          <cell r="D463" t="str">
            <v>OPPORTUNITY BANK MASAKA</v>
          </cell>
          <cell r="E463">
            <v>33</v>
          </cell>
          <cell r="F463">
            <v>122</v>
          </cell>
          <cell r="G463">
            <v>84517300</v>
          </cell>
          <cell r="H463">
            <v>257860</v>
          </cell>
        </row>
        <row r="464">
          <cell r="D464" t="str">
            <v>watoto church</v>
          </cell>
          <cell r="E464">
            <v>74</v>
          </cell>
          <cell r="F464">
            <v>120</v>
          </cell>
          <cell r="G464">
            <v>11760513</v>
          </cell>
          <cell r="H464">
            <v>80950</v>
          </cell>
        </row>
        <row r="465">
          <cell r="D465" t="str">
            <v>COUNTRYSIDE COLLEGE MUKONO</v>
          </cell>
          <cell r="E465">
            <v>9</v>
          </cell>
          <cell r="F465">
            <v>114</v>
          </cell>
          <cell r="G465">
            <v>10978000</v>
          </cell>
          <cell r="H465">
            <v>76710</v>
          </cell>
        </row>
        <row r="466">
          <cell r="D466" t="str">
            <v>MULTIPLEX</v>
          </cell>
          <cell r="E466">
            <v>99</v>
          </cell>
          <cell r="F466">
            <v>114</v>
          </cell>
          <cell r="G466">
            <v>1441700</v>
          </cell>
          <cell r="H466">
            <v>104150</v>
          </cell>
        </row>
        <row r="467">
          <cell r="D467" t="str">
            <v>OPPORTUNITY BANK OWINO</v>
          </cell>
          <cell r="E467">
            <v>27</v>
          </cell>
          <cell r="F467">
            <v>109</v>
          </cell>
          <cell r="G467">
            <v>8635600</v>
          </cell>
          <cell r="H467">
            <v>65370</v>
          </cell>
        </row>
        <row r="468">
          <cell r="D468" t="str">
            <v>RAPID ADVISORY SERVICES LIMITED</v>
          </cell>
          <cell r="E468">
            <v>80</v>
          </cell>
          <cell r="F468">
            <v>109</v>
          </cell>
          <cell r="G468">
            <v>61298800</v>
          </cell>
          <cell r="H468">
            <v>231080</v>
          </cell>
        </row>
        <row r="469">
          <cell r="D469" t="str">
            <v>THE SYNAGOGUE CHURCH OF ALL NATIONS KLA</v>
          </cell>
          <cell r="E469">
            <v>48</v>
          </cell>
          <cell r="F469">
            <v>108</v>
          </cell>
          <cell r="G469">
            <v>2759950</v>
          </cell>
          <cell r="H469">
            <v>45830</v>
          </cell>
        </row>
        <row r="470">
          <cell r="D470" t="str">
            <v>OPPORTUNITY BANK KAWEMPE</v>
          </cell>
          <cell r="E470">
            <v>39</v>
          </cell>
          <cell r="F470">
            <v>107</v>
          </cell>
          <cell r="G470">
            <v>46191760</v>
          </cell>
          <cell r="H470">
            <v>165490</v>
          </cell>
        </row>
        <row r="471">
          <cell r="D471" t="str">
            <v>PEPPER PUBLICATIONS</v>
          </cell>
          <cell r="E471">
            <v>31</v>
          </cell>
          <cell r="F471">
            <v>103</v>
          </cell>
          <cell r="G471">
            <v>26495050</v>
          </cell>
          <cell r="H471">
            <v>126690</v>
          </cell>
        </row>
        <row r="472">
          <cell r="D472" t="str">
            <v>OPPORTUNITY BANK MAYUGE</v>
          </cell>
          <cell r="E472">
            <v>22</v>
          </cell>
          <cell r="F472">
            <v>102</v>
          </cell>
          <cell r="G472">
            <v>121770500</v>
          </cell>
          <cell r="H472">
            <v>379350</v>
          </cell>
        </row>
        <row r="473">
          <cell r="D473" t="str">
            <v>St Julian High School</v>
          </cell>
          <cell r="E473">
            <v>64</v>
          </cell>
          <cell r="F473">
            <v>102</v>
          </cell>
          <cell r="G473">
            <v>14898940</v>
          </cell>
          <cell r="H473">
            <v>81990</v>
          </cell>
        </row>
        <row r="474">
          <cell r="D474" t="str">
            <v>nsamo mixed primary school</v>
          </cell>
          <cell r="E474">
            <v>72</v>
          </cell>
          <cell r="F474">
            <v>101</v>
          </cell>
          <cell r="G474">
            <v>17830350</v>
          </cell>
          <cell r="H474">
            <v>91440</v>
          </cell>
        </row>
        <row r="475">
          <cell r="D475" t="str">
            <v>BUGANDA KINGDOM</v>
          </cell>
          <cell r="E475">
            <v>83</v>
          </cell>
          <cell r="F475">
            <v>93</v>
          </cell>
          <cell r="G475">
            <v>315500</v>
          </cell>
          <cell r="H475">
            <v>15210</v>
          </cell>
        </row>
        <row r="476">
          <cell r="D476" t="str">
            <v>TLM FINANCE LIMITED</v>
          </cell>
          <cell r="E476">
            <v>20</v>
          </cell>
          <cell r="F476">
            <v>88</v>
          </cell>
          <cell r="G476">
            <v>8704300</v>
          </cell>
          <cell r="H476">
            <v>62110</v>
          </cell>
        </row>
        <row r="477">
          <cell r="D477" t="str">
            <v>STANDARD COLLEGE NTUNGAMO</v>
          </cell>
          <cell r="E477">
            <v>42</v>
          </cell>
          <cell r="F477">
            <v>81</v>
          </cell>
          <cell r="G477">
            <v>12320300</v>
          </cell>
          <cell r="H477">
            <v>67520</v>
          </cell>
        </row>
        <row r="478">
          <cell r="D478" t="str">
            <v>MICRO UGANDA LIMITED</v>
          </cell>
          <cell r="E478">
            <v>44</v>
          </cell>
          <cell r="F478">
            <v>80</v>
          </cell>
          <cell r="G478">
            <v>20672000</v>
          </cell>
          <cell r="H478">
            <v>97770</v>
          </cell>
        </row>
        <row r="479">
          <cell r="D479" t="str">
            <v>OPPORTUNITY BANK UGANDA LIMITED-OBSOROTI</v>
          </cell>
          <cell r="E479">
            <v>16</v>
          </cell>
          <cell r="F479">
            <v>71</v>
          </cell>
          <cell r="G479">
            <v>6697700</v>
          </cell>
          <cell r="H479">
            <v>48310</v>
          </cell>
        </row>
        <row r="480">
          <cell r="D480" t="str">
            <v>UG - MART LIMITED</v>
          </cell>
          <cell r="E480">
            <v>42</v>
          </cell>
          <cell r="F480">
            <v>71</v>
          </cell>
          <cell r="G480">
            <v>292627</v>
          </cell>
          <cell r="H480">
            <v>11910</v>
          </cell>
        </row>
        <row r="481">
          <cell r="D481" t="str">
            <v>OPPORTUNITY BANK NATEETE</v>
          </cell>
          <cell r="E481">
            <v>21</v>
          </cell>
          <cell r="F481">
            <v>66</v>
          </cell>
          <cell r="G481">
            <v>13160200</v>
          </cell>
          <cell r="H481">
            <v>68980</v>
          </cell>
        </row>
        <row r="482">
          <cell r="D482" t="str">
            <v>Advance Uganda Microfinance</v>
          </cell>
          <cell r="E482">
            <v>36</v>
          </cell>
          <cell r="F482">
            <v>65</v>
          </cell>
          <cell r="G482">
            <v>16218900</v>
          </cell>
          <cell r="H482">
            <v>79420</v>
          </cell>
        </row>
        <row r="483">
          <cell r="D483" t="str">
            <v>OPPORTUNITY BANK MUBENDE</v>
          </cell>
          <cell r="E483">
            <v>22</v>
          </cell>
          <cell r="F483">
            <v>59</v>
          </cell>
          <cell r="G483">
            <v>3818200</v>
          </cell>
          <cell r="H483">
            <v>30750</v>
          </cell>
        </row>
        <row r="484">
          <cell r="D484" t="str">
            <v>PESAPAL UGANDA LIMITED</v>
          </cell>
          <cell r="E484">
            <v>26</v>
          </cell>
          <cell r="F484">
            <v>55</v>
          </cell>
          <cell r="G484">
            <v>1439938</v>
          </cell>
          <cell r="H484">
            <v>25030</v>
          </cell>
        </row>
        <row r="485">
          <cell r="D485" t="str">
            <v>JANAN SECONDARY SCHOOL BOMBO</v>
          </cell>
          <cell r="E485">
            <v>14</v>
          </cell>
          <cell r="F485">
            <v>46</v>
          </cell>
          <cell r="G485">
            <v>5022300</v>
          </cell>
          <cell r="H485">
            <v>31730</v>
          </cell>
        </row>
        <row r="486">
          <cell r="D486" t="str">
            <v>OPPORTUNITY BANK KIRA</v>
          </cell>
          <cell r="E486">
            <v>17</v>
          </cell>
          <cell r="F486">
            <v>46</v>
          </cell>
          <cell r="G486">
            <v>8081800</v>
          </cell>
          <cell r="H486">
            <v>40140</v>
          </cell>
        </row>
        <row r="487">
          <cell r="D487" t="str">
            <v>TRINITY PRIMARY SCHOOL</v>
          </cell>
          <cell r="E487">
            <v>28</v>
          </cell>
          <cell r="F487">
            <v>46</v>
          </cell>
          <cell r="G487">
            <v>9705500</v>
          </cell>
          <cell r="H487">
            <v>47830</v>
          </cell>
        </row>
        <row r="488">
          <cell r="D488" t="str">
            <v>Trinity Senior Academy</v>
          </cell>
          <cell r="E488">
            <v>26</v>
          </cell>
          <cell r="F488">
            <v>46</v>
          </cell>
          <cell r="G488">
            <v>8309500</v>
          </cell>
          <cell r="H488">
            <v>43470</v>
          </cell>
        </row>
        <row r="489">
          <cell r="D489" t="str">
            <v>MTN BILLS</v>
          </cell>
          <cell r="E489">
            <v>40</v>
          </cell>
          <cell r="F489">
            <v>44</v>
          </cell>
          <cell r="G489">
            <v>8732741</v>
          </cell>
          <cell r="H489">
            <v>0</v>
          </cell>
        </row>
        <row r="490">
          <cell r="D490" t="str">
            <v>NOAH'S ARK SENIOR SECONDARY SCHOOL</v>
          </cell>
          <cell r="E490">
            <v>13</v>
          </cell>
          <cell r="F490">
            <v>43</v>
          </cell>
          <cell r="G490">
            <v>3943000</v>
          </cell>
          <cell r="H490">
            <v>28690</v>
          </cell>
        </row>
        <row r="491">
          <cell r="D491" t="str">
            <v>York Primary School</v>
          </cell>
          <cell r="E491">
            <v>23</v>
          </cell>
          <cell r="F491">
            <v>43</v>
          </cell>
          <cell r="G491">
            <v>5242000</v>
          </cell>
          <cell r="H491">
            <v>31790</v>
          </cell>
        </row>
        <row r="492">
          <cell r="D492" t="str">
            <v>Ishaka Vocational Secondary School</v>
          </cell>
          <cell r="E492">
            <v>26</v>
          </cell>
          <cell r="F492">
            <v>42</v>
          </cell>
          <cell r="G492">
            <v>4921700</v>
          </cell>
          <cell r="H492">
            <v>29740</v>
          </cell>
        </row>
        <row r="493">
          <cell r="D493" t="str">
            <v>OPPORTUNITY BANK UGANDA LIMITED-OBMUKONO</v>
          </cell>
          <cell r="E493">
            <v>5</v>
          </cell>
          <cell r="F493">
            <v>42</v>
          </cell>
          <cell r="G493">
            <v>19942750</v>
          </cell>
          <cell r="H493">
            <v>60650</v>
          </cell>
        </row>
        <row r="494">
          <cell r="D494" t="str">
            <v>OPPORTUNITY BANK UGANDA LIMITED-OBNANSANA</v>
          </cell>
          <cell r="E494">
            <v>10</v>
          </cell>
          <cell r="F494">
            <v>39</v>
          </cell>
          <cell r="G494">
            <v>11721000</v>
          </cell>
          <cell r="H494">
            <v>40070</v>
          </cell>
        </row>
        <row r="495">
          <cell r="D495" t="str">
            <v>VISIONFUND UGANDA LIMITED</v>
          </cell>
          <cell r="E495">
            <v>22</v>
          </cell>
          <cell r="F495">
            <v>38</v>
          </cell>
          <cell r="G495">
            <v>5278200</v>
          </cell>
          <cell r="H495">
            <v>31910</v>
          </cell>
        </row>
        <row r="496">
          <cell r="D496" t="str">
            <v>EAST AFRICAN SEED (U) LIMITED</v>
          </cell>
          <cell r="E496">
            <v>7</v>
          </cell>
          <cell r="F496">
            <v>35</v>
          </cell>
          <cell r="G496">
            <v>47255800</v>
          </cell>
          <cell r="H496">
            <v>159910</v>
          </cell>
        </row>
        <row r="497">
          <cell r="D497" t="str">
            <v>ST JANAN LUWUM SECONDARY SCHOOL</v>
          </cell>
          <cell r="E497">
            <v>9</v>
          </cell>
          <cell r="F497">
            <v>34</v>
          </cell>
          <cell r="G497">
            <v>4145800</v>
          </cell>
          <cell r="H497">
            <v>25230</v>
          </cell>
        </row>
        <row r="498">
          <cell r="D498" t="str">
            <v>PRIDE MICROFINANCE</v>
          </cell>
          <cell r="E498">
            <v>18</v>
          </cell>
          <cell r="F498">
            <v>33</v>
          </cell>
          <cell r="G498">
            <v>8055400</v>
          </cell>
          <cell r="H498">
            <v>37960</v>
          </cell>
        </row>
        <row r="499">
          <cell r="D499" t="str">
            <v>The Observer Media Ltd</v>
          </cell>
          <cell r="E499">
            <v>15</v>
          </cell>
          <cell r="F499">
            <v>32</v>
          </cell>
          <cell r="G499">
            <v>5468800</v>
          </cell>
          <cell r="H499">
            <v>28580</v>
          </cell>
        </row>
        <row r="500">
          <cell r="D500" t="str">
            <v>OPPORTUNITY BANK UGANDA LIMITED-OBHOIMA</v>
          </cell>
          <cell r="E500">
            <v>12</v>
          </cell>
          <cell r="F500">
            <v>30</v>
          </cell>
          <cell r="G500">
            <v>10483700</v>
          </cell>
          <cell r="H500">
            <v>47370</v>
          </cell>
        </row>
        <row r="501">
          <cell r="D501" t="str">
            <v>Broadband</v>
          </cell>
          <cell r="E501">
            <v>26</v>
          </cell>
          <cell r="F501">
            <v>26</v>
          </cell>
          <cell r="G501">
            <v>3436400</v>
          </cell>
          <cell r="H501">
            <v>20430</v>
          </cell>
        </row>
        <row r="502">
          <cell r="D502" t="str">
            <v>Insurance Company of East Africa</v>
          </cell>
          <cell r="E502">
            <v>24</v>
          </cell>
          <cell r="F502">
            <v>26</v>
          </cell>
          <cell r="G502">
            <v>4369500</v>
          </cell>
          <cell r="H502">
            <v>22030</v>
          </cell>
        </row>
        <row r="503">
          <cell r="D503" t="str">
            <v>Y Save Cooperative</v>
          </cell>
          <cell r="E503">
            <v>24</v>
          </cell>
          <cell r="F503">
            <v>25</v>
          </cell>
          <cell r="G503">
            <v>6085000</v>
          </cell>
          <cell r="H503">
            <v>27300</v>
          </cell>
        </row>
        <row r="504">
          <cell r="D504" t="str">
            <v>LITTLE MUHEJI SCHOOL LTD</v>
          </cell>
          <cell r="E504">
            <v>11</v>
          </cell>
          <cell r="F504">
            <v>24</v>
          </cell>
          <cell r="G504">
            <v>29904750</v>
          </cell>
          <cell r="H504">
            <v>82090</v>
          </cell>
        </row>
        <row r="505">
          <cell r="D505" t="str">
            <v>Uganda National Bureau of Standards</v>
          </cell>
          <cell r="E505">
            <v>5</v>
          </cell>
          <cell r="F505">
            <v>22</v>
          </cell>
          <cell r="G505">
            <v>11218</v>
          </cell>
          <cell r="H505">
            <v>2420</v>
          </cell>
        </row>
        <row r="506">
          <cell r="D506" t="str">
            <v>PAX JUNIOR SCHOOL</v>
          </cell>
          <cell r="E506">
            <v>15</v>
          </cell>
          <cell r="F506">
            <v>20</v>
          </cell>
          <cell r="G506">
            <v>2253000</v>
          </cell>
          <cell r="H506">
            <v>15380</v>
          </cell>
        </row>
        <row r="507">
          <cell r="D507" t="str">
            <v>STAR SENIOR SCHOOL LTD</v>
          </cell>
          <cell r="E507">
            <v>14</v>
          </cell>
          <cell r="F507">
            <v>19</v>
          </cell>
          <cell r="G507">
            <v>1917000</v>
          </cell>
          <cell r="H507">
            <v>13390</v>
          </cell>
        </row>
        <row r="508">
          <cell r="D508" t="str">
            <v>FRANCISCAN INVESTMENT SACCO</v>
          </cell>
          <cell r="E508">
            <v>14</v>
          </cell>
          <cell r="F508">
            <v>18</v>
          </cell>
          <cell r="G508">
            <v>2689200</v>
          </cell>
          <cell r="H508">
            <v>19800</v>
          </cell>
        </row>
        <row r="509">
          <cell r="D509" t="str">
            <v>BBOX Capital Limited</v>
          </cell>
          <cell r="E509">
            <v>14</v>
          </cell>
          <cell r="F509">
            <v>17</v>
          </cell>
          <cell r="G509">
            <v>770000</v>
          </cell>
          <cell r="H509">
            <v>9110</v>
          </cell>
        </row>
        <row r="510">
          <cell r="D510" t="str">
            <v>SMILE COMMUNICATIONS UGANDA LIMITED</v>
          </cell>
          <cell r="E510">
            <v>2</v>
          </cell>
          <cell r="F510">
            <v>17</v>
          </cell>
          <cell r="G510">
            <v>67320000</v>
          </cell>
          <cell r="H510">
            <v>170000</v>
          </cell>
        </row>
        <row r="511">
          <cell r="D511" t="str">
            <v>Hope Senior School</v>
          </cell>
          <cell r="E511">
            <v>8</v>
          </cell>
          <cell r="F511">
            <v>16</v>
          </cell>
          <cell r="G511">
            <v>6188000</v>
          </cell>
          <cell r="H511">
            <v>32690</v>
          </cell>
        </row>
        <row r="512">
          <cell r="D512" t="str">
            <v>London College High</v>
          </cell>
          <cell r="E512">
            <v>10</v>
          </cell>
          <cell r="F512">
            <v>15</v>
          </cell>
          <cell r="G512">
            <v>2497000</v>
          </cell>
          <cell r="H512">
            <v>13100</v>
          </cell>
        </row>
        <row r="513">
          <cell r="D513" t="str">
            <v>SANLAM LIFE INSURANCE LIMITED</v>
          </cell>
          <cell r="E513">
            <v>11</v>
          </cell>
          <cell r="F513">
            <v>15</v>
          </cell>
          <cell r="G513">
            <v>784910</v>
          </cell>
          <cell r="H513">
            <v>8350</v>
          </cell>
        </row>
        <row r="514">
          <cell r="D514" t="str">
            <v>B080 COMPANY LIMITED</v>
          </cell>
          <cell r="E514">
            <v>13</v>
          </cell>
          <cell r="F514">
            <v>14</v>
          </cell>
          <cell r="G514">
            <v>14000</v>
          </cell>
          <cell r="H514">
            <v>1540</v>
          </cell>
        </row>
        <row r="515">
          <cell r="D515" t="str">
            <v>Empower Solar Limited</v>
          </cell>
          <cell r="E515">
            <v>6</v>
          </cell>
          <cell r="F515">
            <v>14</v>
          </cell>
          <cell r="G515">
            <v>1760880</v>
          </cell>
          <cell r="H515">
            <v>10570</v>
          </cell>
        </row>
        <row r="516">
          <cell r="D516" t="str">
            <v>NILE HIGH SCHOOL MUKONO LTD</v>
          </cell>
          <cell r="E516">
            <v>11</v>
          </cell>
          <cell r="F516">
            <v>14</v>
          </cell>
          <cell r="G516">
            <v>2661000</v>
          </cell>
          <cell r="H516">
            <v>12780</v>
          </cell>
        </row>
        <row r="517">
          <cell r="D517" t="str">
            <v>LIVING GOODS LIMITED</v>
          </cell>
          <cell r="E517">
            <v>4</v>
          </cell>
          <cell r="F517">
            <v>13</v>
          </cell>
          <cell r="G517">
            <v>262650</v>
          </cell>
          <cell r="H517">
            <v>4760</v>
          </cell>
        </row>
        <row r="518">
          <cell r="D518" t="str">
            <v>The Monitor publications</v>
          </cell>
          <cell r="E518">
            <v>7</v>
          </cell>
          <cell r="F518">
            <v>13</v>
          </cell>
          <cell r="G518">
            <v>5675650</v>
          </cell>
          <cell r="H518">
            <v>22910</v>
          </cell>
        </row>
        <row r="519">
          <cell r="D519" t="str">
            <v>watoto child care ministries</v>
          </cell>
          <cell r="E519">
            <v>12</v>
          </cell>
          <cell r="F519">
            <v>13</v>
          </cell>
          <cell r="G519">
            <v>1601000</v>
          </cell>
          <cell r="H519">
            <v>11830</v>
          </cell>
        </row>
        <row r="520">
          <cell r="D520" t="str">
            <v>KAMPALA DEVELOPMENT COOPERATIVE SOCIETY LIMITED</v>
          </cell>
          <cell r="E520">
            <v>7</v>
          </cell>
          <cell r="F520">
            <v>12</v>
          </cell>
          <cell r="G520">
            <v>2110500</v>
          </cell>
          <cell r="H520">
            <v>12960</v>
          </cell>
        </row>
        <row r="521">
          <cell r="D521" t="str">
            <v>ENJUBA CREDIT LIMITED</v>
          </cell>
          <cell r="E521">
            <v>7</v>
          </cell>
          <cell r="F521">
            <v>11</v>
          </cell>
          <cell r="G521">
            <v>80000</v>
          </cell>
          <cell r="H521">
            <v>3970</v>
          </cell>
        </row>
        <row r="522">
          <cell r="D522" t="str">
            <v>AON Uganda Ltd</v>
          </cell>
          <cell r="E522">
            <v>9</v>
          </cell>
          <cell r="F522">
            <v>9</v>
          </cell>
          <cell r="G522">
            <v>157500</v>
          </cell>
          <cell r="H522">
            <v>4500</v>
          </cell>
        </row>
        <row r="523">
          <cell r="D523" t="str">
            <v>CREAM LAND JUNIOR SCHOOL</v>
          </cell>
          <cell r="E523">
            <v>6</v>
          </cell>
          <cell r="F523">
            <v>9</v>
          </cell>
          <cell r="G523">
            <v>875000</v>
          </cell>
          <cell r="H523">
            <v>11300</v>
          </cell>
        </row>
        <row r="524">
          <cell r="D524" t="str">
            <v>ESB VENDOR</v>
          </cell>
          <cell r="E524">
            <v>2</v>
          </cell>
          <cell r="F524">
            <v>9</v>
          </cell>
          <cell r="G524">
            <v>5495</v>
          </cell>
          <cell r="H524">
            <v>880</v>
          </cell>
        </row>
        <row r="525">
          <cell r="D525" t="str">
            <v>KINGS COLLEGE BUDDO</v>
          </cell>
          <cell r="E525">
            <v>8</v>
          </cell>
          <cell r="F525">
            <v>9</v>
          </cell>
          <cell r="G525">
            <v>3112000</v>
          </cell>
          <cell r="H525">
            <v>11900</v>
          </cell>
        </row>
        <row r="526">
          <cell r="D526" t="str">
            <v>STALMART ENTERPRISES LIMITED</v>
          </cell>
          <cell r="E526">
            <v>9</v>
          </cell>
          <cell r="F526">
            <v>9</v>
          </cell>
          <cell r="G526">
            <v>169000</v>
          </cell>
          <cell r="H526">
            <v>2350</v>
          </cell>
        </row>
        <row r="527">
          <cell r="D527" t="str">
            <v>THE JUBILEE INSURANCE CO OF UGANDA LTD</v>
          </cell>
          <cell r="E527">
            <v>8</v>
          </cell>
          <cell r="F527">
            <v>9</v>
          </cell>
          <cell r="G527">
            <v>696519</v>
          </cell>
          <cell r="H527">
            <v>5500</v>
          </cell>
        </row>
        <row r="528">
          <cell r="D528" t="str">
            <v>MUNYONYO MARTYRS SHRINE</v>
          </cell>
          <cell r="E528">
            <v>8</v>
          </cell>
          <cell r="F528">
            <v>8</v>
          </cell>
          <cell r="G528">
            <v>92000</v>
          </cell>
          <cell r="H528">
            <v>2920</v>
          </cell>
        </row>
        <row r="529">
          <cell r="D529" t="str">
            <v>UGANDA MARTYRS UNIVERSITY NYAMITANGA CAMPUS</v>
          </cell>
          <cell r="E529">
            <v>2</v>
          </cell>
          <cell r="F529">
            <v>8</v>
          </cell>
          <cell r="G529">
            <v>13610000</v>
          </cell>
          <cell r="H529">
            <v>44200</v>
          </cell>
        </row>
        <row r="530">
          <cell r="D530" t="str">
            <v>BAREFOOT POWER UGANDA LTD</v>
          </cell>
          <cell r="E530">
            <v>6</v>
          </cell>
          <cell r="F530">
            <v>7</v>
          </cell>
          <cell r="G530">
            <v>1926000</v>
          </cell>
          <cell r="H530">
            <v>10020</v>
          </cell>
        </row>
        <row r="531">
          <cell r="D531" t="str">
            <v>RISTAKA HIGH SCHOOL BUSIIKA</v>
          </cell>
          <cell r="E531">
            <v>5</v>
          </cell>
          <cell r="F531">
            <v>7</v>
          </cell>
          <cell r="G531">
            <v>421800</v>
          </cell>
          <cell r="H531">
            <v>4080</v>
          </cell>
        </row>
        <row r="532">
          <cell r="D532" t="str">
            <v>ST CATHERINE CLINIC LTD</v>
          </cell>
          <cell r="E532">
            <v>7</v>
          </cell>
          <cell r="F532">
            <v>7</v>
          </cell>
          <cell r="G532">
            <v>970850</v>
          </cell>
          <cell r="H532">
            <v>8900</v>
          </cell>
        </row>
        <row r="533">
          <cell r="D533" t="str">
            <v>UAP Insurance</v>
          </cell>
          <cell r="E533">
            <v>5</v>
          </cell>
          <cell r="F533">
            <v>7</v>
          </cell>
          <cell r="G533">
            <v>1840000</v>
          </cell>
          <cell r="H533">
            <v>6390</v>
          </cell>
        </row>
        <row r="534">
          <cell r="D534" t="str">
            <v>LETSHEGO UGANDA LIMITED</v>
          </cell>
          <cell r="E534">
            <v>4</v>
          </cell>
          <cell r="F534">
            <v>6</v>
          </cell>
          <cell r="G534">
            <v>1985000</v>
          </cell>
          <cell r="H534">
            <v>6910</v>
          </cell>
        </row>
        <row r="535">
          <cell r="D535" t="str">
            <v>NTV</v>
          </cell>
          <cell r="E535">
            <v>4</v>
          </cell>
          <cell r="F535">
            <v>6</v>
          </cell>
          <cell r="G535">
            <v>10621</v>
          </cell>
          <cell r="H535">
            <v>720</v>
          </cell>
        </row>
        <row r="536">
          <cell r="D536" t="str">
            <v>UGANDA MARTYRS COLLEGE SSONDE</v>
          </cell>
          <cell r="E536">
            <v>5</v>
          </cell>
          <cell r="F536">
            <v>6</v>
          </cell>
          <cell r="G536">
            <v>917500</v>
          </cell>
          <cell r="H536">
            <v>4440</v>
          </cell>
        </row>
        <row r="537">
          <cell r="D537" t="str">
            <v>FIRST INSURANCE COMPANY LIMITED</v>
          </cell>
          <cell r="E537">
            <v>3</v>
          </cell>
          <cell r="F537">
            <v>5</v>
          </cell>
          <cell r="G537">
            <v>4513000</v>
          </cell>
          <cell r="H537">
            <v>17510</v>
          </cell>
        </row>
        <row r="538">
          <cell r="D538" t="str">
            <v>NAKASERO HOSPITAL</v>
          </cell>
          <cell r="E538">
            <v>5</v>
          </cell>
          <cell r="F538">
            <v>5</v>
          </cell>
          <cell r="G538">
            <v>281600</v>
          </cell>
          <cell r="H538">
            <v>3030</v>
          </cell>
        </row>
        <row r="539">
          <cell r="D539" t="str">
            <v>REAPERS COOPERATIVE SAVINGS  CREDIT SOCIETY</v>
          </cell>
          <cell r="E539">
            <v>3</v>
          </cell>
          <cell r="F539">
            <v>5</v>
          </cell>
          <cell r="G539">
            <v>390000</v>
          </cell>
          <cell r="H539">
            <v>3370</v>
          </cell>
        </row>
        <row r="540">
          <cell r="D540" t="str">
            <v>INTERNATIONAL AIR AMBULANCE</v>
          </cell>
          <cell r="E540">
            <v>4</v>
          </cell>
          <cell r="F540">
            <v>4</v>
          </cell>
          <cell r="G540">
            <v>82000</v>
          </cell>
          <cell r="H540">
            <v>2000</v>
          </cell>
        </row>
        <row r="541">
          <cell r="D541" t="str">
            <v>ABC CAPITAL BANK LTD</v>
          </cell>
          <cell r="E541">
            <v>1</v>
          </cell>
          <cell r="F541">
            <v>3</v>
          </cell>
          <cell r="G541">
            <v>3000</v>
          </cell>
          <cell r="H541">
            <v>330</v>
          </cell>
        </row>
        <row r="542">
          <cell r="D542" t="str">
            <v>MTN DATA BUNDLES</v>
          </cell>
          <cell r="E542">
            <v>1</v>
          </cell>
          <cell r="F542">
            <v>3</v>
          </cell>
          <cell r="G542">
            <v>900</v>
          </cell>
          <cell r="H542">
            <v>0</v>
          </cell>
        </row>
        <row r="543">
          <cell r="D543" t="str">
            <v>SYSNET SOLUTIONS LTD</v>
          </cell>
          <cell r="E543">
            <v>2</v>
          </cell>
          <cell r="F543">
            <v>3</v>
          </cell>
          <cell r="G543">
            <v>27000</v>
          </cell>
          <cell r="H543">
            <v>1500</v>
          </cell>
        </row>
        <row r="544">
          <cell r="D544" t="str">
            <v>ADTEL COMMUNICATIONS (U) LTD</v>
          </cell>
          <cell r="E544">
            <v>1</v>
          </cell>
          <cell r="F544">
            <v>2</v>
          </cell>
          <cell r="G544">
            <v>2500</v>
          </cell>
          <cell r="H544">
            <v>1000</v>
          </cell>
        </row>
        <row r="545">
          <cell r="D545" t="str">
            <v>ALL NATIONS PRIMARY SCHOOL(KEMAN)</v>
          </cell>
          <cell r="E545">
            <v>1</v>
          </cell>
          <cell r="F545">
            <v>2</v>
          </cell>
          <cell r="G545">
            <v>2000</v>
          </cell>
          <cell r="H545">
            <v>220</v>
          </cell>
        </row>
        <row r="546">
          <cell r="D546" t="str">
            <v>Bin It</v>
          </cell>
          <cell r="E546">
            <v>2</v>
          </cell>
          <cell r="F546">
            <v>2</v>
          </cell>
          <cell r="G546">
            <v>72000</v>
          </cell>
          <cell r="H546">
            <v>1000</v>
          </cell>
        </row>
        <row r="547">
          <cell r="D547" t="str">
            <v>Good Sheperd Schools</v>
          </cell>
          <cell r="E547">
            <v>2</v>
          </cell>
          <cell r="F547">
            <v>2</v>
          </cell>
          <cell r="G547">
            <v>175000</v>
          </cell>
          <cell r="H547">
            <v>1320</v>
          </cell>
        </row>
        <row r="548">
          <cell r="D548" t="str">
            <v>MOtv</v>
          </cell>
          <cell r="E548">
            <v>2</v>
          </cell>
          <cell r="F548">
            <v>2</v>
          </cell>
          <cell r="G548">
            <v>50000</v>
          </cell>
          <cell r="H548">
            <v>1000</v>
          </cell>
        </row>
        <row r="549">
          <cell r="D549" t="str">
            <v>WANA SOLUTIONS UGANDA LTD</v>
          </cell>
          <cell r="E549">
            <v>2</v>
          </cell>
          <cell r="F549">
            <v>2</v>
          </cell>
          <cell r="G549">
            <v>222000</v>
          </cell>
          <cell r="H549">
            <v>1450</v>
          </cell>
        </row>
        <row r="550">
          <cell r="D550" t="str">
            <v>AFRICA RENEWAL MINISTRIES</v>
          </cell>
          <cell r="E550">
            <v>1</v>
          </cell>
          <cell r="F550">
            <v>1</v>
          </cell>
          <cell r="G550">
            <v>50000</v>
          </cell>
          <cell r="H550">
            <v>1100</v>
          </cell>
        </row>
        <row r="551">
          <cell r="D551" t="str">
            <v>AFRICA YOUTH MINISTRIES</v>
          </cell>
          <cell r="E551">
            <v>1</v>
          </cell>
          <cell r="F551">
            <v>1</v>
          </cell>
          <cell r="G551">
            <v>1000</v>
          </cell>
          <cell r="H551">
            <v>110</v>
          </cell>
        </row>
        <row r="552">
          <cell r="D552" t="str">
            <v>AIG</v>
          </cell>
          <cell r="E552">
            <v>1</v>
          </cell>
          <cell r="F552">
            <v>1</v>
          </cell>
          <cell r="G552">
            <v>542050</v>
          </cell>
          <cell r="H552">
            <v>3200</v>
          </cell>
        </row>
        <row r="553">
          <cell r="D553" t="str">
            <v>BAYPORT FINANCIAL SERVICES</v>
          </cell>
          <cell r="E553">
            <v>1</v>
          </cell>
          <cell r="F553">
            <v>1</v>
          </cell>
          <cell r="G553">
            <v>50000</v>
          </cell>
          <cell r="H553">
            <v>550</v>
          </cell>
        </row>
        <row r="554">
          <cell r="D554" t="str">
            <v>Card To Mobile</v>
          </cell>
          <cell r="E554">
            <v>1</v>
          </cell>
          <cell r="F554">
            <v>1</v>
          </cell>
          <cell r="G554">
            <v>20000</v>
          </cell>
          <cell r="H554">
            <v>0</v>
          </cell>
        </row>
        <row r="555">
          <cell r="D555" t="str">
            <v>East Secondary school</v>
          </cell>
          <cell r="E555">
            <v>1</v>
          </cell>
          <cell r="F555">
            <v>1</v>
          </cell>
          <cell r="G555">
            <v>2000</v>
          </cell>
          <cell r="H555">
            <v>110</v>
          </cell>
        </row>
        <row r="556">
          <cell r="D556" t="str">
            <v>EasyLoad Stock</v>
          </cell>
          <cell r="E556">
            <v>1</v>
          </cell>
          <cell r="F556">
            <v>1</v>
          </cell>
          <cell r="G556">
            <v>5000</v>
          </cell>
          <cell r="H556">
            <v>0</v>
          </cell>
        </row>
        <row r="557">
          <cell r="D557" t="str">
            <v>ELGON FLYER SERVICES</v>
          </cell>
          <cell r="E557">
            <v>1</v>
          </cell>
          <cell r="F557">
            <v>1</v>
          </cell>
          <cell r="G557">
            <v>180000</v>
          </cell>
          <cell r="H557">
            <v>1400</v>
          </cell>
        </row>
        <row r="558">
          <cell r="D558" t="str">
            <v>F H KINTU ENTERPRISES LIMITED</v>
          </cell>
          <cell r="E558">
            <v>1</v>
          </cell>
          <cell r="F558">
            <v>1</v>
          </cell>
          <cell r="G558">
            <v>40000</v>
          </cell>
          <cell r="H558">
            <v>500</v>
          </cell>
        </row>
        <row r="559">
          <cell r="D559" t="str">
            <v>FRESH CUTS SUPERMARKETS UPCOUNTRY</v>
          </cell>
          <cell r="E559">
            <v>1</v>
          </cell>
          <cell r="F559">
            <v>1</v>
          </cell>
          <cell r="G559">
            <v>571600</v>
          </cell>
          <cell r="H559">
            <v>3200</v>
          </cell>
        </row>
        <row r="560">
          <cell r="D560" t="str">
            <v>KAMPALA ARCHDIOCESE</v>
          </cell>
          <cell r="E560">
            <v>1</v>
          </cell>
          <cell r="F560">
            <v>1</v>
          </cell>
          <cell r="G560">
            <v>1000</v>
          </cell>
          <cell r="H560">
            <v>500</v>
          </cell>
        </row>
        <row r="561">
          <cell r="D561" t="str">
            <v>King Jesus College</v>
          </cell>
          <cell r="E561">
            <v>1</v>
          </cell>
          <cell r="F561">
            <v>1</v>
          </cell>
          <cell r="G561">
            <v>106300</v>
          </cell>
          <cell r="H561">
            <v>660</v>
          </cell>
        </row>
        <row r="562">
          <cell r="D562" t="str">
            <v>MOTV AFRICA LTD</v>
          </cell>
          <cell r="E562">
            <v>1</v>
          </cell>
          <cell r="F562">
            <v>1</v>
          </cell>
          <cell r="G562">
            <v>25000</v>
          </cell>
          <cell r="H562">
            <v>500</v>
          </cell>
        </row>
        <row r="563">
          <cell r="D563" t="str">
            <v>MTN Uganda Cloud</v>
          </cell>
          <cell r="E563">
            <v>1</v>
          </cell>
          <cell r="F563">
            <v>1</v>
          </cell>
          <cell r="G563">
            <v>9800</v>
          </cell>
          <cell r="H563">
            <v>500</v>
          </cell>
        </row>
        <row r="564">
          <cell r="D564" t="str">
            <v>OUR LADY OF CONSOLATA S.S KIREKA</v>
          </cell>
          <cell r="E564">
            <v>1</v>
          </cell>
          <cell r="F564">
            <v>1</v>
          </cell>
          <cell r="G564">
            <v>100000</v>
          </cell>
          <cell r="H564">
            <v>660</v>
          </cell>
        </row>
        <row r="565">
          <cell r="D565" t="str">
            <v>St. Francis of Assisi Catholic Parish</v>
          </cell>
          <cell r="E565">
            <v>1</v>
          </cell>
          <cell r="F565">
            <v>1</v>
          </cell>
          <cell r="G565">
            <v>12000</v>
          </cell>
          <cell r="H565">
            <v>1000</v>
          </cell>
        </row>
        <row r="566">
          <cell r="D566" t="str">
            <v>True African</v>
          </cell>
          <cell r="E566">
            <v>1</v>
          </cell>
          <cell r="F566">
            <v>1</v>
          </cell>
          <cell r="G566">
            <v>1000</v>
          </cell>
          <cell r="H566">
            <v>110</v>
          </cell>
        </row>
        <row r="567">
          <cell r="D567" t="str">
            <v>W.K IMPACT(U) LIMITED</v>
          </cell>
          <cell r="E567">
            <v>1</v>
          </cell>
          <cell r="F567">
            <v>1</v>
          </cell>
          <cell r="G567">
            <v>5000</v>
          </cell>
          <cell r="H567">
            <v>500</v>
          </cell>
        </row>
        <row r="568">
          <cell r="D568" t="str">
            <v>YOUTH MARSHAL MATRIX INTERNATIONAL LTD</v>
          </cell>
          <cell r="E568">
            <v>1</v>
          </cell>
          <cell r="F568">
            <v>1</v>
          </cell>
          <cell r="G568">
            <v>2000</v>
          </cell>
          <cell r="H568">
            <v>110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2">
          <cell r="D572" t="str">
            <v>Bill Payments</v>
          </cell>
          <cell r="E572">
            <v>200584</v>
          </cell>
          <cell r="F572">
            <v>372424</v>
          </cell>
          <cell r="G572">
            <v>15101326980</v>
          </cell>
          <cell r="H572">
            <v>350922430</v>
          </cell>
        </row>
        <row r="575">
          <cell r="D575" t="str">
            <v>Name</v>
          </cell>
          <cell r="E575" t="str">
            <v>Unique Users</v>
          </cell>
          <cell r="F575" t="str">
            <v>Transaction Volume</v>
          </cell>
          <cell r="G575" t="str">
            <v>Transaction Value</v>
          </cell>
          <cell r="H575" t="str">
            <v>Fees</v>
          </cell>
        </row>
        <row r="576">
          <cell r="D576" t="str">
            <v>PrimaryAirtime</v>
          </cell>
          <cell r="E576">
            <v>1616410</v>
          </cell>
          <cell r="F576">
            <v>16439995</v>
          </cell>
          <cell r="G576">
            <v>14979025903</v>
          </cell>
          <cell r="H576">
            <v>0</v>
          </cell>
        </row>
        <row r="577">
          <cell r="D577" t="str">
            <v>UMEME</v>
          </cell>
          <cell r="E577">
            <v>67586</v>
          </cell>
          <cell r="F577">
            <v>122321</v>
          </cell>
          <cell r="G577">
            <v>4369969764</v>
          </cell>
          <cell r="H577">
            <v>203735210</v>
          </cell>
        </row>
        <row r="578">
          <cell r="D578" t="str">
            <v>DStv/GOtv</v>
          </cell>
          <cell r="E578">
            <v>49964</v>
          </cell>
          <cell r="F578">
            <v>60697</v>
          </cell>
          <cell r="G578">
            <v>2600856883</v>
          </cell>
          <cell r="H578">
            <v>32467400</v>
          </cell>
        </row>
        <row r="579">
          <cell r="D579" t="str">
            <v>NATIONAL WATER AND SEWERAGE CORPORATION</v>
          </cell>
          <cell r="E579">
            <v>34292</v>
          </cell>
          <cell r="F579">
            <v>45014</v>
          </cell>
          <cell r="G579">
            <v>1844409293</v>
          </cell>
          <cell r="H579">
            <v>85173360</v>
          </cell>
        </row>
        <row r="580">
          <cell r="D580" t="str">
            <v>StarTimes/StarSat</v>
          </cell>
          <cell r="E580">
            <v>25886</v>
          </cell>
          <cell r="F580">
            <v>41383</v>
          </cell>
          <cell r="G580">
            <v>490943876</v>
          </cell>
          <cell r="H580">
            <v>14272490</v>
          </cell>
        </row>
        <row r="581">
          <cell r="D581" t="str">
            <v>Blue Cube</v>
          </cell>
          <cell r="E581">
            <v>5796</v>
          </cell>
          <cell r="F581">
            <v>37598</v>
          </cell>
          <cell r="G581">
            <v>60390913</v>
          </cell>
          <cell r="H581">
            <v>4505970</v>
          </cell>
        </row>
        <row r="582">
          <cell r="D582" t="str">
            <v>ELITEBET BOOKMARKERS LIMITED</v>
          </cell>
          <cell r="E582">
            <v>5155</v>
          </cell>
          <cell r="F582">
            <v>30485</v>
          </cell>
          <cell r="G582">
            <v>517376785</v>
          </cell>
          <cell r="H582">
            <v>9257120</v>
          </cell>
        </row>
        <row r="583">
          <cell r="D583" t="str">
            <v>Play Lotto</v>
          </cell>
          <cell r="E583">
            <v>4102</v>
          </cell>
          <cell r="F583">
            <v>18329</v>
          </cell>
          <cell r="G583">
            <v>41063000</v>
          </cell>
          <cell r="H583">
            <v>2407840</v>
          </cell>
        </row>
        <row r="584">
          <cell r="D584" t="str">
            <v>Zuku TV</v>
          </cell>
          <cell r="E584">
            <v>7714</v>
          </cell>
          <cell r="F584">
            <v>10287</v>
          </cell>
          <cell r="G584">
            <v>285655025</v>
          </cell>
          <cell r="H584">
            <v>5131790</v>
          </cell>
        </row>
        <row r="585">
          <cell r="D585" t="str">
            <v>M KOPA Uganda Ltd</v>
          </cell>
          <cell r="E585">
            <v>1315</v>
          </cell>
          <cell r="F585">
            <v>5174</v>
          </cell>
          <cell r="G585">
            <v>91973018</v>
          </cell>
          <cell r="H585">
            <v>2187880</v>
          </cell>
        </row>
        <row r="586">
          <cell r="D586" t="str">
            <v>FENIX INTERNATIONAL UGANDA LIMITED</v>
          </cell>
          <cell r="E586">
            <v>1349</v>
          </cell>
          <cell r="F586">
            <v>5014</v>
          </cell>
          <cell r="G586">
            <v>148087710</v>
          </cell>
          <cell r="H586">
            <v>2129860</v>
          </cell>
        </row>
        <row r="587">
          <cell r="D587" t="str">
            <v>SBA</v>
          </cell>
          <cell r="E587">
            <v>353</v>
          </cell>
          <cell r="F587">
            <v>4565</v>
          </cell>
          <cell r="G587">
            <v>285199053</v>
          </cell>
          <cell r="H587">
            <v>2705280</v>
          </cell>
        </row>
        <row r="588">
          <cell r="D588" t="str">
            <v>WORLD STAR SPORTS BETTING</v>
          </cell>
          <cell r="E588">
            <v>602</v>
          </cell>
          <cell r="F588">
            <v>3330</v>
          </cell>
          <cell r="G588">
            <v>108545840</v>
          </cell>
          <cell r="H588">
            <v>1312390</v>
          </cell>
        </row>
        <row r="589">
          <cell r="D589" t="str">
            <v>256BET LIMITED</v>
          </cell>
          <cell r="E589">
            <v>390</v>
          </cell>
          <cell r="F589">
            <v>1910</v>
          </cell>
          <cell r="G589">
            <v>45063425</v>
          </cell>
          <cell r="H589">
            <v>706000</v>
          </cell>
        </row>
        <row r="590">
          <cell r="D590" t="str">
            <v>INTELWORLD COMPANY LIMITED</v>
          </cell>
          <cell r="E590">
            <v>419</v>
          </cell>
          <cell r="F590">
            <v>1906</v>
          </cell>
          <cell r="G590">
            <v>18977591</v>
          </cell>
          <cell r="H590">
            <v>504210</v>
          </cell>
        </row>
        <row r="591">
          <cell r="D591" t="str">
            <v>VISION FUND UGANDA LIMITED</v>
          </cell>
          <cell r="E591">
            <v>562</v>
          </cell>
          <cell r="F591">
            <v>1208</v>
          </cell>
          <cell r="G591">
            <v>177475858</v>
          </cell>
          <cell r="H591">
            <v>1035270</v>
          </cell>
        </row>
        <row r="592">
          <cell r="D592" t="str">
            <v>YO UGANDA LIMITED</v>
          </cell>
          <cell r="E592">
            <v>340</v>
          </cell>
          <cell r="F592">
            <v>1064</v>
          </cell>
          <cell r="G592">
            <v>1714486254</v>
          </cell>
          <cell r="H592">
            <v>499100</v>
          </cell>
        </row>
        <row r="593">
          <cell r="D593" t="str">
            <v>Smile Communications Uganda</v>
          </cell>
          <cell r="E593">
            <v>318</v>
          </cell>
          <cell r="F593">
            <v>572</v>
          </cell>
          <cell r="G593">
            <v>37751500</v>
          </cell>
          <cell r="H593">
            <v>656300</v>
          </cell>
        </row>
        <row r="594">
          <cell r="D594" t="str">
            <v>SOLAR NOW SERVICES UGANDA</v>
          </cell>
          <cell r="E594">
            <v>332</v>
          </cell>
          <cell r="F594">
            <v>555</v>
          </cell>
          <cell r="G594">
            <v>70331300</v>
          </cell>
          <cell r="H594">
            <v>450780</v>
          </cell>
        </row>
        <row r="595">
          <cell r="D595" t="str">
            <v>Real People Financial Services</v>
          </cell>
          <cell r="E595">
            <v>294</v>
          </cell>
          <cell r="F595">
            <v>535</v>
          </cell>
          <cell r="G595">
            <v>191340992</v>
          </cell>
          <cell r="H595">
            <v>857170</v>
          </cell>
        </row>
        <row r="596">
          <cell r="D596" t="str">
            <v>MPOMA ROYAL COLLAGE</v>
          </cell>
          <cell r="E596">
            <v>228</v>
          </cell>
          <cell r="F596">
            <v>412</v>
          </cell>
          <cell r="G596">
            <v>82797150</v>
          </cell>
          <cell r="H596">
            <v>392790</v>
          </cell>
        </row>
        <row r="597">
          <cell r="D597" t="str">
            <v>KAMPALA SITI CABLE LTD</v>
          </cell>
          <cell r="E597">
            <v>177</v>
          </cell>
          <cell r="F597">
            <v>396</v>
          </cell>
          <cell r="G597">
            <v>6168000</v>
          </cell>
          <cell r="H597">
            <v>198320</v>
          </cell>
        </row>
        <row r="598">
          <cell r="D598" t="str">
            <v>OPPORTUNITY BANK CITY</v>
          </cell>
          <cell r="E598">
            <v>55</v>
          </cell>
          <cell r="F598">
            <v>366</v>
          </cell>
          <cell r="G598">
            <v>27460550</v>
          </cell>
          <cell r="H598">
            <v>214960</v>
          </cell>
        </row>
        <row r="599">
          <cell r="D599" t="str">
            <v>VISIONFUND UGANDA LTD</v>
          </cell>
          <cell r="E599">
            <v>218</v>
          </cell>
          <cell r="F599">
            <v>361</v>
          </cell>
          <cell r="G599">
            <v>54929800</v>
          </cell>
          <cell r="H599">
            <v>323030</v>
          </cell>
        </row>
        <row r="600">
          <cell r="D600" t="str">
            <v>New Vision Main</v>
          </cell>
          <cell r="E600">
            <v>88</v>
          </cell>
          <cell r="F600">
            <v>337</v>
          </cell>
          <cell r="G600">
            <v>153082887</v>
          </cell>
          <cell r="H600">
            <v>586840</v>
          </cell>
        </row>
        <row r="601">
          <cell r="D601" t="str">
            <v>OPPORTUNITY BANK MBARARA</v>
          </cell>
          <cell r="E601">
            <v>51</v>
          </cell>
          <cell r="F601">
            <v>294</v>
          </cell>
          <cell r="G601">
            <v>53819800</v>
          </cell>
          <cell r="H601">
            <v>264270</v>
          </cell>
        </row>
        <row r="602">
          <cell r="D602" t="str">
            <v>OPPORTUNITY BANK IGANGA</v>
          </cell>
          <cell r="E602">
            <v>48</v>
          </cell>
          <cell r="F602">
            <v>272</v>
          </cell>
          <cell r="G602">
            <v>254299500</v>
          </cell>
          <cell r="H602">
            <v>806600</v>
          </cell>
        </row>
        <row r="603">
          <cell r="D603" t="str">
            <v>OPPORTUNITY BANK JINJA</v>
          </cell>
          <cell r="E603">
            <v>68</v>
          </cell>
          <cell r="F603">
            <v>264</v>
          </cell>
          <cell r="G603">
            <v>121703620</v>
          </cell>
          <cell r="H603">
            <v>427660</v>
          </cell>
        </row>
        <row r="604">
          <cell r="D604" t="str">
            <v>OPPORTUNITY BANK MASAKA</v>
          </cell>
          <cell r="E604">
            <v>36</v>
          </cell>
          <cell r="F604">
            <v>224</v>
          </cell>
          <cell r="G604">
            <v>182576252</v>
          </cell>
          <cell r="H604">
            <v>556670</v>
          </cell>
        </row>
        <row r="605">
          <cell r="D605" t="str">
            <v>CREAM LAND JUNIOR SCHOOL</v>
          </cell>
          <cell r="E605">
            <v>73</v>
          </cell>
          <cell r="F605">
            <v>220</v>
          </cell>
          <cell r="G605">
            <v>42854500</v>
          </cell>
          <cell r="H605">
            <v>308600</v>
          </cell>
        </row>
        <row r="606">
          <cell r="D606" t="str">
            <v>OPPORTUNITY BANK MBALE</v>
          </cell>
          <cell r="E606">
            <v>57</v>
          </cell>
          <cell r="F606">
            <v>220</v>
          </cell>
          <cell r="G606">
            <v>231669700</v>
          </cell>
          <cell r="H606">
            <v>678540</v>
          </cell>
        </row>
        <row r="607">
          <cell r="D607" t="str">
            <v>Oriflame</v>
          </cell>
          <cell r="E607">
            <v>68</v>
          </cell>
          <cell r="F607">
            <v>216</v>
          </cell>
          <cell r="G607">
            <v>33813600</v>
          </cell>
          <cell r="H607">
            <v>192830</v>
          </cell>
        </row>
        <row r="608">
          <cell r="D608" t="str">
            <v>AKEMBIZIMBIRA SACCO</v>
          </cell>
          <cell r="E608">
            <v>77</v>
          </cell>
          <cell r="F608">
            <v>190</v>
          </cell>
          <cell r="G608">
            <v>27555289</v>
          </cell>
          <cell r="H608">
            <v>161420</v>
          </cell>
        </row>
        <row r="609">
          <cell r="D609" t="str">
            <v>OPPORTUNITY BANK GAYAZA</v>
          </cell>
          <cell r="E609">
            <v>51</v>
          </cell>
          <cell r="F609">
            <v>189</v>
          </cell>
          <cell r="G609">
            <v>114634450</v>
          </cell>
          <cell r="H609">
            <v>366050</v>
          </cell>
        </row>
        <row r="610">
          <cell r="D610" t="str">
            <v>OPPORTUNITY BANK MAYUGE</v>
          </cell>
          <cell r="E610">
            <v>21</v>
          </cell>
          <cell r="F610">
            <v>171</v>
          </cell>
          <cell r="G610">
            <v>186931500</v>
          </cell>
          <cell r="H610">
            <v>538470</v>
          </cell>
        </row>
        <row r="611">
          <cell r="D611" t="str">
            <v>STANDARD COLLEGE NTUNGAMO</v>
          </cell>
          <cell r="E611">
            <v>60</v>
          </cell>
          <cell r="F611">
            <v>169</v>
          </cell>
          <cell r="G611">
            <v>42952100</v>
          </cell>
          <cell r="H611">
            <v>197240</v>
          </cell>
        </row>
        <row r="612">
          <cell r="D612" t="str">
            <v>OPPORTUNITY BANK KALAGI</v>
          </cell>
          <cell r="E612">
            <v>47</v>
          </cell>
          <cell r="F612">
            <v>159</v>
          </cell>
          <cell r="G612">
            <v>43392050</v>
          </cell>
          <cell r="H612">
            <v>178940</v>
          </cell>
        </row>
        <row r="613">
          <cell r="D613" t="str">
            <v>OPPORTUNITY BANK KAWEMPE</v>
          </cell>
          <cell r="E613">
            <v>48</v>
          </cell>
          <cell r="F613">
            <v>151</v>
          </cell>
          <cell r="G613">
            <v>33359850</v>
          </cell>
          <cell r="H613">
            <v>158850</v>
          </cell>
        </row>
        <row r="614">
          <cell r="D614" t="str">
            <v>watoto church</v>
          </cell>
          <cell r="E614">
            <v>77</v>
          </cell>
          <cell r="F614">
            <v>133</v>
          </cell>
          <cell r="G614">
            <v>9197532</v>
          </cell>
          <cell r="H614">
            <v>78620</v>
          </cell>
        </row>
        <row r="615">
          <cell r="D615" t="str">
            <v>MULTIPLEX</v>
          </cell>
          <cell r="E615">
            <v>115</v>
          </cell>
          <cell r="F615">
            <v>130</v>
          </cell>
          <cell r="G615">
            <v>1746200</v>
          </cell>
          <cell r="H615">
            <v>126730</v>
          </cell>
        </row>
        <row r="616">
          <cell r="D616" t="str">
            <v>nsamo mixed primary school</v>
          </cell>
          <cell r="E616">
            <v>85</v>
          </cell>
          <cell r="F616">
            <v>129</v>
          </cell>
          <cell r="G616">
            <v>34442750</v>
          </cell>
          <cell r="H616">
            <v>155200</v>
          </cell>
        </row>
        <row r="617">
          <cell r="D617" t="str">
            <v>THE SYNAGOGUE CHURCH OF ALL NATIONS KLA</v>
          </cell>
          <cell r="E617">
            <v>46</v>
          </cell>
          <cell r="F617">
            <v>127</v>
          </cell>
          <cell r="G617">
            <v>4002660</v>
          </cell>
          <cell r="H617">
            <v>56470</v>
          </cell>
        </row>
        <row r="618">
          <cell r="D618" t="str">
            <v>St Julian High School</v>
          </cell>
          <cell r="E618">
            <v>88</v>
          </cell>
          <cell r="F618">
            <v>122</v>
          </cell>
          <cell r="G618">
            <v>25270000</v>
          </cell>
          <cell r="H618">
            <v>115420</v>
          </cell>
        </row>
        <row r="619">
          <cell r="D619" t="str">
            <v>OPPORTUNITY BANK UGANDA LIMITED-OBSOROTI</v>
          </cell>
          <cell r="E619">
            <v>28</v>
          </cell>
          <cell r="F619">
            <v>117</v>
          </cell>
          <cell r="G619">
            <v>31653900</v>
          </cell>
          <cell r="H619">
            <v>129390</v>
          </cell>
        </row>
        <row r="620">
          <cell r="D620" t="str">
            <v>RAPID ADVISORY SERVICES LIMITED</v>
          </cell>
          <cell r="E620">
            <v>79</v>
          </cell>
          <cell r="F620">
            <v>117</v>
          </cell>
          <cell r="G620">
            <v>73538300</v>
          </cell>
          <cell r="H620">
            <v>282380</v>
          </cell>
        </row>
        <row r="621">
          <cell r="D621" t="str">
            <v>PEGASUS TECHNOLOGIES LIMITED</v>
          </cell>
          <cell r="E621">
            <v>17</v>
          </cell>
          <cell r="F621">
            <v>111</v>
          </cell>
          <cell r="G621">
            <v>845310880</v>
          </cell>
          <cell r="H621">
            <v>22920</v>
          </cell>
        </row>
        <row r="622">
          <cell r="D622" t="str">
            <v>PEPPER PUBLICATIONS</v>
          </cell>
          <cell r="E622">
            <v>29</v>
          </cell>
          <cell r="F622">
            <v>103</v>
          </cell>
          <cell r="G622">
            <v>24000330</v>
          </cell>
          <cell r="H622">
            <v>126530</v>
          </cell>
        </row>
        <row r="623">
          <cell r="D623" t="str">
            <v>OPPORTUNITY BANK OWINO</v>
          </cell>
          <cell r="E623">
            <v>29</v>
          </cell>
          <cell r="F623">
            <v>97</v>
          </cell>
          <cell r="G623">
            <v>9329200</v>
          </cell>
          <cell r="H623">
            <v>70700</v>
          </cell>
        </row>
        <row r="624">
          <cell r="D624" t="str">
            <v>COUNTRYSIDE COLLEGE MUKONO</v>
          </cell>
          <cell r="E624">
            <v>19</v>
          </cell>
          <cell r="F624">
            <v>96</v>
          </cell>
          <cell r="G624">
            <v>13282800</v>
          </cell>
          <cell r="H624">
            <v>76340</v>
          </cell>
        </row>
        <row r="625">
          <cell r="D625" t="str">
            <v>OPPORTUNITY BANK KYENJOJO</v>
          </cell>
          <cell r="E625">
            <v>33</v>
          </cell>
          <cell r="F625">
            <v>94</v>
          </cell>
          <cell r="G625">
            <v>21388200</v>
          </cell>
          <cell r="H625">
            <v>103710</v>
          </cell>
        </row>
        <row r="626">
          <cell r="D626" t="str">
            <v>MICRO UGANDA LIMITED</v>
          </cell>
          <cell r="E626">
            <v>49</v>
          </cell>
          <cell r="F626">
            <v>92</v>
          </cell>
          <cell r="G626">
            <v>24875017</v>
          </cell>
          <cell r="H626">
            <v>121660</v>
          </cell>
        </row>
        <row r="627">
          <cell r="D627" t="str">
            <v>OPPORTUNITY BANK NATEETE</v>
          </cell>
          <cell r="E627">
            <v>20</v>
          </cell>
          <cell r="F627">
            <v>91</v>
          </cell>
          <cell r="G627">
            <v>11563300</v>
          </cell>
          <cell r="H627">
            <v>76750</v>
          </cell>
        </row>
        <row r="628">
          <cell r="D628" t="str">
            <v>NOAH'S ARK SENIOR SECONDARY SCHOOL</v>
          </cell>
          <cell r="E628">
            <v>27</v>
          </cell>
          <cell r="F628">
            <v>90</v>
          </cell>
          <cell r="G628">
            <v>17579500</v>
          </cell>
          <cell r="H628">
            <v>83920</v>
          </cell>
        </row>
        <row r="629">
          <cell r="D629" t="str">
            <v>BUGANDA KINGDOM</v>
          </cell>
          <cell r="E629">
            <v>76</v>
          </cell>
          <cell r="F629">
            <v>84</v>
          </cell>
          <cell r="G629">
            <v>368500</v>
          </cell>
          <cell r="H629">
            <v>14390</v>
          </cell>
        </row>
        <row r="630">
          <cell r="D630" t="str">
            <v>OPPORTUNITY BANK UGANDA LIMITED-OBNANSANA</v>
          </cell>
          <cell r="E630">
            <v>19</v>
          </cell>
          <cell r="F630">
            <v>83</v>
          </cell>
          <cell r="G630">
            <v>25637900</v>
          </cell>
          <cell r="H630">
            <v>91680</v>
          </cell>
        </row>
        <row r="631">
          <cell r="D631" t="str">
            <v>Advance Uganda Microfinance</v>
          </cell>
          <cell r="E631">
            <v>47</v>
          </cell>
          <cell r="F631">
            <v>82</v>
          </cell>
          <cell r="G631">
            <v>19417900</v>
          </cell>
          <cell r="H631">
            <v>90390</v>
          </cell>
        </row>
        <row r="632">
          <cell r="D632" t="str">
            <v>TLM FINANCE LIMITED</v>
          </cell>
          <cell r="E632">
            <v>22</v>
          </cell>
          <cell r="F632">
            <v>77</v>
          </cell>
          <cell r="G632">
            <v>8919300</v>
          </cell>
          <cell r="H632">
            <v>58020</v>
          </cell>
        </row>
        <row r="633">
          <cell r="D633" t="str">
            <v>LITTLE MUHEJI SCHOOL LTD</v>
          </cell>
          <cell r="E633">
            <v>44</v>
          </cell>
          <cell r="F633">
            <v>73</v>
          </cell>
          <cell r="G633">
            <v>19889950</v>
          </cell>
          <cell r="H633">
            <v>82440</v>
          </cell>
        </row>
        <row r="634">
          <cell r="D634" t="str">
            <v>TRINITY PRIMARY SCHOOL</v>
          </cell>
          <cell r="E634">
            <v>49</v>
          </cell>
          <cell r="F634">
            <v>70</v>
          </cell>
          <cell r="G634">
            <v>25340750</v>
          </cell>
          <cell r="H634">
            <v>109030</v>
          </cell>
        </row>
        <row r="635">
          <cell r="D635" t="str">
            <v>UG - MART LIMITED</v>
          </cell>
          <cell r="E635">
            <v>36</v>
          </cell>
          <cell r="F635">
            <v>70</v>
          </cell>
          <cell r="G635">
            <v>163700</v>
          </cell>
          <cell r="H635">
            <v>9680</v>
          </cell>
        </row>
        <row r="636">
          <cell r="D636" t="str">
            <v>PESAPAL UGANDA LIMITED</v>
          </cell>
          <cell r="E636">
            <v>35</v>
          </cell>
          <cell r="F636">
            <v>65</v>
          </cell>
          <cell r="G636">
            <v>1681500</v>
          </cell>
          <cell r="H636">
            <v>26980</v>
          </cell>
        </row>
        <row r="637">
          <cell r="D637" t="str">
            <v>JANAN SECONDARY SCHOOL BOMBO</v>
          </cell>
          <cell r="E637">
            <v>24</v>
          </cell>
          <cell r="F637">
            <v>58</v>
          </cell>
          <cell r="G637">
            <v>8936000</v>
          </cell>
          <cell r="H637">
            <v>49710</v>
          </cell>
        </row>
        <row r="638">
          <cell r="D638" t="str">
            <v>MTN BILLS</v>
          </cell>
          <cell r="E638">
            <v>45</v>
          </cell>
          <cell r="F638">
            <v>57</v>
          </cell>
          <cell r="G638">
            <v>8765202</v>
          </cell>
          <cell r="H638">
            <v>0</v>
          </cell>
        </row>
        <row r="639">
          <cell r="D639" t="str">
            <v>OPPORTUNITY BANK UGANDA LIMITED-OBHOIMA</v>
          </cell>
          <cell r="E639">
            <v>21</v>
          </cell>
          <cell r="F639">
            <v>57</v>
          </cell>
          <cell r="G639">
            <v>14263600</v>
          </cell>
          <cell r="H639">
            <v>64120</v>
          </cell>
        </row>
        <row r="640">
          <cell r="D640" t="str">
            <v>Insurance Company of East Africa</v>
          </cell>
          <cell r="E640">
            <v>37</v>
          </cell>
          <cell r="F640">
            <v>52</v>
          </cell>
          <cell r="G640">
            <v>10510850</v>
          </cell>
          <cell r="H640">
            <v>53330</v>
          </cell>
        </row>
        <row r="641">
          <cell r="D641" t="str">
            <v>OPPORTUNITY BANK UGANDA LIMITED-OBMUKONO</v>
          </cell>
          <cell r="E641">
            <v>6</v>
          </cell>
          <cell r="F641">
            <v>51</v>
          </cell>
          <cell r="G641">
            <v>19610300</v>
          </cell>
          <cell r="H641">
            <v>58790</v>
          </cell>
        </row>
        <row r="642">
          <cell r="D642" t="str">
            <v>KINGS COLLEGE BUDDO</v>
          </cell>
          <cell r="E642">
            <v>43</v>
          </cell>
          <cell r="F642">
            <v>46</v>
          </cell>
          <cell r="G642">
            <v>31410500</v>
          </cell>
          <cell r="H642">
            <v>118590</v>
          </cell>
        </row>
        <row r="643">
          <cell r="D643" t="str">
            <v>York Primary School</v>
          </cell>
          <cell r="E643">
            <v>28</v>
          </cell>
          <cell r="F643">
            <v>44</v>
          </cell>
          <cell r="G643">
            <v>8877000</v>
          </cell>
          <cell r="H643">
            <v>41070</v>
          </cell>
        </row>
        <row r="644">
          <cell r="D644" t="str">
            <v>OPPORTUNITY BANK MUBENDE</v>
          </cell>
          <cell r="E644">
            <v>19</v>
          </cell>
          <cell r="F644">
            <v>43</v>
          </cell>
          <cell r="G644">
            <v>17948000</v>
          </cell>
          <cell r="H644">
            <v>73080</v>
          </cell>
        </row>
        <row r="645">
          <cell r="D645" t="str">
            <v>PRIDE MICROFINANCE</v>
          </cell>
          <cell r="E645">
            <v>23</v>
          </cell>
          <cell r="F645">
            <v>41</v>
          </cell>
          <cell r="G645">
            <v>9946500</v>
          </cell>
          <cell r="H645">
            <v>47340</v>
          </cell>
        </row>
        <row r="646">
          <cell r="D646" t="str">
            <v>ADTEL COMMUNICATIONS (U) LTD</v>
          </cell>
          <cell r="E646">
            <v>25</v>
          </cell>
          <cell r="F646">
            <v>40</v>
          </cell>
          <cell r="G646">
            <v>599500</v>
          </cell>
          <cell r="H646">
            <v>29100</v>
          </cell>
        </row>
        <row r="647">
          <cell r="D647" t="str">
            <v>Ishaka Vocational Secondary School</v>
          </cell>
          <cell r="E647">
            <v>35</v>
          </cell>
          <cell r="F647">
            <v>40</v>
          </cell>
          <cell r="G647">
            <v>9258000</v>
          </cell>
          <cell r="H647">
            <v>39380</v>
          </cell>
        </row>
        <row r="648">
          <cell r="D648" t="str">
            <v>Trinity Senior Academy</v>
          </cell>
          <cell r="E648">
            <v>24</v>
          </cell>
          <cell r="F648">
            <v>40</v>
          </cell>
          <cell r="G648">
            <v>14300500</v>
          </cell>
          <cell r="H648">
            <v>60720</v>
          </cell>
        </row>
        <row r="649">
          <cell r="D649" t="str">
            <v>VISIONFUND UGANDA LIMITED</v>
          </cell>
          <cell r="E649">
            <v>25</v>
          </cell>
          <cell r="F649">
            <v>38</v>
          </cell>
          <cell r="G649">
            <v>6083900</v>
          </cell>
          <cell r="H649">
            <v>34210</v>
          </cell>
        </row>
        <row r="650">
          <cell r="D650" t="str">
            <v>The Observer Media Ltd</v>
          </cell>
          <cell r="E650">
            <v>16</v>
          </cell>
          <cell r="F650">
            <v>37</v>
          </cell>
          <cell r="G650">
            <v>5052100</v>
          </cell>
          <cell r="H650">
            <v>28180</v>
          </cell>
        </row>
        <row r="651">
          <cell r="D651" t="str">
            <v>OPPORTUNITY BANK KIRA</v>
          </cell>
          <cell r="E651">
            <v>18</v>
          </cell>
          <cell r="F651">
            <v>36</v>
          </cell>
          <cell r="G651">
            <v>7065100</v>
          </cell>
          <cell r="H651">
            <v>40330</v>
          </cell>
        </row>
        <row r="652">
          <cell r="D652" t="str">
            <v>PAX JUNIOR SCHOOL</v>
          </cell>
          <cell r="E652">
            <v>26</v>
          </cell>
          <cell r="F652">
            <v>33</v>
          </cell>
          <cell r="G652">
            <v>8896000</v>
          </cell>
          <cell r="H652">
            <v>39260</v>
          </cell>
        </row>
        <row r="653">
          <cell r="D653" t="str">
            <v>EAST AFRICAN SEED (U) LIMITED</v>
          </cell>
          <cell r="E653">
            <v>7</v>
          </cell>
          <cell r="F653">
            <v>31</v>
          </cell>
          <cell r="G653">
            <v>39785950</v>
          </cell>
          <cell r="H653">
            <v>132710</v>
          </cell>
        </row>
        <row r="654">
          <cell r="D654" t="str">
            <v>Y Save Cooperative</v>
          </cell>
          <cell r="E654">
            <v>23</v>
          </cell>
          <cell r="F654">
            <v>28</v>
          </cell>
          <cell r="G654">
            <v>6263000</v>
          </cell>
          <cell r="H654">
            <v>29860</v>
          </cell>
        </row>
        <row r="655">
          <cell r="D655" t="str">
            <v>Broadband</v>
          </cell>
          <cell r="E655">
            <v>24</v>
          </cell>
          <cell r="F655">
            <v>27</v>
          </cell>
          <cell r="G655">
            <v>3232400</v>
          </cell>
          <cell r="H655">
            <v>19770</v>
          </cell>
        </row>
        <row r="656">
          <cell r="D656" t="str">
            <v>ST JANAN LUWUM SECONDARY SCHOOL</v>
          </cell>
          <cell r="E656">
            <v>11</v>
          </cell>
          <cell r="F656">
            <v>26</v>
          </cell>
          <cell r="G656">
            <v>4229500</v>
          </cell>
          <cell r="H656">
            <v>23430</v>
          </cell>
        </row>
        <row r="657">
          <cell r="D657" t="str">
            <v>FRANCISCAN INVESTMENT SACCO</v>
          </cell>
          <cell r="E657">
            <v>16</v>
          </cell>
          <cell r="F657">
            <v>23</v>
          </cell>
          <cell r="G657">
            <v>7065500</v>
          </cell>
          <cell r="H657">
            <v>33000</v>
          </cell>
        </row>
        <row r="658">
          <cell r="D658" t="str">
            <v>The Monitor publications</v>
          </cell>
          <cell r="E658">
            <v>16</v>
          </cell>
          <cell r="F658">
            <v>22</v>
          </cell>
          <cell r="G658">
            <v>5349800</v>
          </cell>
          <cell r="H658">
            <v>26580</v>
          </cell>
        </row>
        <row r="659">
          <cell r="D659" t="str">
            <v>watoto child care ministries</v>
          </cell>
          <cell r="E659">
            <v>17</v>
          </cell>
          <cell r="F659">
            <v>19</v>
          </cell>
          <cell r="G659">
            <v>1510400</v>
          </cell>
          <cell r="H659">
            <v>13120</v>
          </cell>
        </row>
        <row r="660">
          <cell r="D660" t="str">
            <v>BBOX Capital Limited</v>
          </cell>
          <cell r="E660">
            <v>12</v>
          </cell>
          <cell r="F660">
            <v>18</v>
          </cell>
          <cell r="G660">
            <v>765000</v>
          </cell>
          <cell r="H660">
            <v>9460</v>
          </cell>
        </row>
        <row r="661">
          <cell r="D661" t="str">
            <v>ENJUBA CREDIT LIMITED</v>
          </cell>
          <cell r="E661">
            <v>17</v>
          </cell>
          <cell r="F661">
            <v>18</v>
          </cell>
          <cell r="G661">
            <v>201500</v>
          </cell>
          <cell r="H661">
            <v>8640</v>
          </cell>
        </row>
        <row r="662">
          <cell r="D662" t="str">
            <v>STAR SENIOR SCHOOL LTD</v>
          </cell>
          <cell r="E662">
            <v>14</v>
          </cell>
          <cell r="F662">
            <v>18</v>
          </cell>
          <cell r="G662">
            <v>2005000</v>
          </cell>
          <cell r="H662">
            <v>12950</v>
          </cell>
        </row>
        <row r="663">
          <cell r="D663" t="str">
            <v>Uganda National Bureau of Standards</v>
          </cell>
          <cell r="E663">
            <v>6</v>
          </cell>
          <cell r="F663">
            <v>18</v>
          </cell>
          <cell r="G663">
            <v>3891</v>
          </cell>
          <cell r="H663">
            <v>1980</v>
          </cell>
        </row>
        <row r="664">
          <cell r="D664" t="str">
            <v>UMMAH HOUSE LIMITED</v>
          </cell>
          <cell r="E664">
            <v>17</v>
          </cell>
          <cell r="F664">
            <v>18</v>
          </cell>
          <cell r="G664">
            <v>185960</v>
          </cell>
          <cell r="H664">
            <v>12700</v>
          </cell>
        </row>
        <row r="665">
          <cell r="D665" t="str">
            <v>London College High</v>
          </cell>
          <cell r="E665">
            <v>17</v>
          </cell>
          <cell r="F665">
            <v>17</v>
          </cell>
          <cell r="G665">
            <v>2919000</v>
          </cell>
          <cell r="H665">
            <v>15000</v>
          </cell>
        </row>
        <row r="666">
          <cell r="D666" t="str">
            <v>Empower Solar Limited</v>
          </cell>
          <cell r="E666">
            <v>3</v>
          </cell>
          <cell r="F666">
            <v>14</v>
          </cell>
          <cell r="G666">
            <v>760610</v>
          </cell>
          <cell r="H666">
            <v>7890</v>
          </cell>
        </row>
        <row r="667">
          <cell r="D667" t="str">
            <v>NILE HIGH SCHOOL MUKONO LTD</v>
          </cell>
          <cell r="E667">
            <v>12</v>
          </cell>
          <cell r="F667">
            <v>14</v>
          </cell>
          <cell r="G667">
            <v>3833500</v>
          </cell>
          <cell r="H667">
            <v>16780</v>
          </cell>
        </row>
        <row r="668">
          <cell r="D668" t="str">
            <v>RISTAKA HIGH SCHOOL BUSIIKA</v>
          </cell>
          <cell r="E668">
            <v>11</v>
          </cell>
          <cell r="F668">
            <v>13</v>
          </cell>
          <cell r="G668">
            <v>2610000</v>
          </cell>
          <cell r="H668">
            <v>13260</v>
          </cell>
        </row>
        <row r="669">
          <cell r="D669" t="str">
            <v>SMILE COMMUNICATIONS UGANDA LIMITED</v>
          </cell>
          <cell r="E669">
            <v>2</v>
          </cell>
          <cell r="F669">
            <v>13</v>
          </cell>
          <cell r="G669">
            <v>47583200</v>
          </cell>
          <cell r="H669">
            <v>123200</v>
          </cell>
        </row>
        <row r="670">
          <cell r="D670" t="str">
            <v>KAMPALA DEVELOPMENT COOPERATIVE SOCIETY LIMITED</v>
          </cell>
          <cell r="E670">
            <v>7</v>
          </cell>
          <cell r="F670">
            <v>11</v>
          </cell>
          <cell r="G670">
            <v>1869000</v>
          </cell>
          <cell r="H670">
            <v>11260</v>
          </cell>
        </row>
        <row r="671">
          <cell r="D671" t="str">
            <v>BAREFOOT POWER UGANDA LTD</v>
          </cell>
          <cell r="E671">
            <v>7</v>
          </cell>
          <cell r="F671">
            <v>10</v>
          </cell>
          <cell r="G671">
            <v>5612000</v>
          </cell>
          <cell r="H671">
            <v>27560</v>
          </cell>
        </row>
        <row r="672">
          <cell r="D672" t="str">
            <v>Hope Senior School</v>
          </cell>
          <cell r="E672">
            <v>8</v>
          </cell>
          <cell r="F672">
            <v>10</v>
          </cell>
          <cell r="G672">
            <v>7300000</v>
          </cell>
          <cell r="H672">
            <v>36710</v>
          </cell>
        </row>
        <row r="673">
          <cell r="D673" t="str">
            <v>ST CATHERINE CLINIC LTD</v>
          </cell>
          <cell r="E673">
            <v>6</v>
          </cell>
          <cell r="F673">
            <v>10</v>
          </cell>
          <cell r="G673">
            <v>838600</v>
          </cell>
          <cell r="H673">
            <v>12800</v>
          </cell>
        </row>
        <row r="674">
          <cell r="D674" t="str">
            <v>STALMART ENTERPRISES LIMITED</v>
          </cell>
          <cell r="E674">
            <v>10</v>
          </cell>
          <cell r="F674">
            <v>10</v>
          </cell>
          <cell r="G674">
            <v>137000</v>
          </cell>
          <cell r="H674">
            <v>2940</v>
          </cell>
        </row>
        <row r="675">
          <cell r="D675" t="str">
            <v>THE JUBILEE INSURANCE CO OF UGANDA LTD</v>
          </cell>
          <cell r="E675">
            <v>7</v>
          </cell>
          <cell r="F675">
            <v>9</v>
          </cell>
          <cell r="G675">
            <v>806329</v>
          </cell>
          <cell r="H675">
            <v>5720</v>
          </cell>
        </row>
        <row r="676">
          <cell r="D676" t="str">
            <v>SANLAM LIFE INSURANCE LIMITED</v>
          </cell>
          <cell r="E676">
            <v>7</v>
          </cell>
          <cell r="F676">
            <v>8</v>
          </cell>
          <cell r="G676">
            <v>1507600</v>
          </cell>
          <cell r="H676">
            <v>6560</v>
          </cell>
        </row>
        <row r="677">
          <cell r="D677" t="str">
            <v>FIRST INSURANCE COMPANY LIMITED</v>
          </cell>
          <cell r="E677">
            <v>3</v>
          </cell>
          <cell r="F677">
            <v>7</v>
          </cell>
          <cell r="G677">
            <v>3877000</v>
          </cell>
          <cell r="H677">
            <v>16550</v>
          </cell>
        </row>
        <row r="678">
          <cell r="D678" t="str">
            <v>REAPERS COOPERATIVE SAVINGS  CREDIT SOCIETY</v>
          </cell>
          <cell r="E678">
            <v>6</v>
          </cell>
          <cell r="F678">
            <v>7</v>
          </cell>
          <cell r="G678">
            <v>946825</v>
          </cell>
          <cell r="H678">
            <v>5150</v>
          </cell>
        </row>
        <row r="679">
          <cell r="D679" t="str">
            <v>UGANDA MARTYRS COLLEGE SSONDE</v>
          </cell>
          <cell r="E679">
            <v>7</v>
          </cell>
          <cell r="F679">
            <v>7</v>
          </cell>
          <cell r="G679">
            <v>1500500</v>
          </cell>
          <cell r="H679">
            <v>6950</v>
          </cell>
        </row>
        <row r="680">
          <cell r="D680" t="str">
            <v>AON Uganda Ltd</v>
          </cell>
          <cell r="E680">
            <v>6</v>
          </cell>
          <cell r="F680">
            <v>6</v>
          </cell>
          <cell r="G680">
            <v>757500</v>
          </cell>
          <cell r="H680">
            <v>5700</v>
          </cell>
        </row>
        <row r="681">
          <cell r="D681" t="str">
            <v>MTN DATA BUNDLES</v>
          </cell>
          <cell r="E681">
            <v>1</v>
          </cell>
          <cell r="F681">
            <v>6</v>
          </cell>
          <cell r="G681">
            <v>900</v>
          </cell>
          <cell r="H681">
            <v>0</v>
          </cell>
        </row>
        <row r="682">
          <cell r="D682" t="str">
            <v>UAP Insurance</v>
          </cell>
          <cell r="E682">
            <v>4</v>
          </cell>
          <cell r="F682">
            <v>6</v>
          </cell>
          <cell r="G682">
            <v>950000</v>
          </cell>
          <cell r="H682">
            <v>5130</v>
          </cell>
        </row>
        <row r="683">
          <cell r="D683" t="str">
            <v>LIVING GOODS LIMITED</v>
          </cell>
          <cell r="E683">
            <v>2</v>
          </cell>
          <cell r="F683">
            <v>5</v>
          </cell>
          <cell r="G683">
            <v>179625</v>
          </cell>
          <cell r="H683">
            <v>2500</v>
          </cell>
        </row>
        <row r="684">
          <cell r="D684" t="str">
            <v>SYSNET SOLUTIONS LTD</v>
          </cell>
          <cell r="E684">
            <v>4</v>
          </cell>
          <cell r="F684">
            <v>5</v>
          </cell>
          <cell r="G684">
            <v>74000</v>
          </cell>
          <cell r="H684">
            <v>2110</v>
          </cell>
        </row>
        <row r="685">
          <cell r="D685" t="str">
            <v>UGANDA MARTYRS UNIVERSITY NYAMITANGA CAMPUS</v>
          </cell>
          <cell r="E685">
            <v>2</v>
          </cell>
          <cell r="F685">
            <v>5</v>
          </cell>
          <cell r="G685">
            <v>3230000</v>
          </cell>
          <cell r="H685">
            <v>16050</v>
          </cell>
        </row>
        <row r="686">
          <cell r="D686" t="str">
            <v>ELGON FLYER SERVICES</v>
          </cell>
          <cell r="E686">
            <v>4</v>
          </cell>
          <cell r="F686">
            <v>4</v>
          </cell>
          <cell r="G686">
            <v>30000</v>
          </cell>
          <cell r="H686">
            <v>2500</v>
          </cell>
        </row>
        <row r="687">
          <cell r="D687" t="str">
            <v>FRIENDS GROUP LIMITED</v>
          </cell>
          <cell r="E687">
            <v>2</v>
          </cell>
          <cell r="F687">
            <v>4</v>
          </cell>
          <cell r="G687">
            <v>1180000</v>
          </cell>
          <cell r="H687">
            <v>5600</v>
          </cell>
        </row>
        <row r="688">
          <cell r="D688" t="str">
            <v>ABC CAPITAL BANK LTD</v>
          </cell>
          <cell r="E688">
            <v>1</v>
          </cell>
          <cell r="F688">
            <v>3</v>
          </cell>
          <cell r="G688">
            <v>3000</v>
          </cell>
          <cell r="H688">
            <v>330</v>
          </cell>
        </row>
        <row r="689">
          <cell r="D689" t="str">
            <v>AUTO SHAHNEEL LIMITED</v>
          </cell>
          <cell r="E689">
            <v>1</v>
          </cell>
          <cell r="F689">
            <v>3</v>
          </cell>
          <cell r="G689">
            <v>5120000</v>
          </cell>
          <cell r="H689">
            <v>18700</v>
          </cell>
        </row>
        <row r="690">
          <cell r="D690" t="str">
            <v>F H KINTU ENTERPRISES LIMITED</v>
          </cell>
          <cell r="E690">
            <v>1</v>
          </cell>
          <cell r="F690">
            <v>3</v>
          </cell>
          <cell r="G690">
            <v>900000</v>
          </cell>
          <cell r="H690">
            <v>3750</v>
          </cell>
        </row>
        <row r="691">
          <cell r="D691" t="str">
            <v>UGANDA MARTYRS MUSEUM NAMUGONGO</v>
          </cell>
          <cell r="E691">
            <v>3</v>
          </cell>
          <cell r="F691">
            <v>3</v>
          </cell>
          <cell r="G691">
            <v>7000</v>
          </cell>
          <cell r="H691">
            <v>1500</v>
          </cell>
        </row>
        <row r="692">
          <cell r="D692" t="str">
            <v>AIG</v>
          </cell>
          <cell r="E692">
            <v>2</v>
          </cell>
          <cell r="F692">
            <v>2</v>
          </cell>
          <cell r="G692">
            <v>552800</v>
          </cell>
          <cell r="H692">
            <v>1910</v>
          </cell>
        </row>
        <row r="693">
          <cell r="D693" t="str">
            <v>AIR UGANDA</v>
          </cell>
          <cell r="E693">
            <v>2</v>
          </cell>
          <cell r="F693">
            <v>2</v>
          </cell>
          <cell r="G693">
            <v>1649080</v>
          </cell>
          <cell r="H693">
            <v>6400</v>
          </cell>
        </row>
        <row r="694">
          <cell r="D694" t="str">
            <v>B080 COMPANY LIMITED</v>
          </cell>
          <cell r="E694">
            <v>2</v>
          </cell>
          <cell r="F694">
            <v>2</v>
          </cell>
          <cell r="G694">
            <v>2000</v>
          </cell>
          <cell r="H694">
            <v>220</v>
          </cell>
        </row>
        <row r="695">
          <cell r="D695" t="str">
            <v>BASENA KUJJENGO SACCO</v>
          </cell>
          <cell r="E695">
            <v>2</v>
          </cell>
          <cell r="F695">
            <v>2</v>
          </cell>
          <cell r="G695">
            <v>6000</v>
          </cell>
          <cell r="H695">
            <v>1000</v>
          </cell>
        </row>
        <row r="696">
          <cell r="D696" t="str">
            <v>Bin It</v>
          </cell>
          <cell r="E696">
            <v>2</v>
          </cell>
          <cell r="F696">
            <v>2</v>
          </cell>
          <cell r="G696">
            <v>71000</v>
          </cell>
          <cell r="H696">
            <v>1000</v>
          </cell>
        </row>
        <row r="697">
          <cell r="D697" t="str">
            <v>DALICE INVESTMENTS LTD</v>
          </cell>
          <cell r="E697">
            <v>1</v>
          </cell>
          <cell r="F697">
            <v>2</v>
          </cell>
          <cell r="G697">
            <v>9000</v>
          </cell>
          <cell r="H697">
            <v>1000</v>
          </cell>
        </row>
        <row r="698">
          <cell r="D698" t="str">
            <v>FRESH CUTS SUPERMARKETS UPCOUNTRY</v>
          </cell>
          <cell r="E698">
            <v>1</v>
          </cell>
          <cell r="F698">
            <v>2</v>
          </cell>
          <cell r="G698">
            <v>1870172</v>
          </cell>
          <cell r="H698">
            <v>6450</v>
          </cell>
        </row>
        <row r="699">
          <cell r="D699" t="str">
            <v>Good Sheperd Schools</v>
          </cell>
          <cell r="E699">
            <v>2</v>
          </cell>
          <cell r="F699">
            <v>2</v>
          </cell>
          <cell r="G699">
            <v>650000</v>
          </cell>
          <cell r="H699">
            <v>2200</v>
          </cell>
        </row>
        <row r="700">
          <cell r="D700" t="str">
            <v>INTERNATIONAL AIR AMBULANCE</v>
          </cell>
          <cell r="E700">
            <v>2</v>
          </cell>
          <cell r="F700">
            <v>2</v>
          </cell>
          <cell r="G700">
            <v>41000</v>
          </cell>
          <cell r="H700">
            <v>1000</v>
          </cell>
        </row>
        <row r="701">
          <cell r="D701" t="str">
            <v>M DUKA LIMITED</v>
          </cell>
          <cell r="E701">
            <v>2</v>
          </cell>
          <cell r="F701">
            <v>2</v>
          </cell>
          <cell r="G701">
            <v>240</v>
          </cell>
          <cell r="H701">
            <v>220</v>
          </cell>
        </row>
        <row r="702">
          <cell r="D702" t="str">
            <v>MOTV AFRICA LTD</v>
          </cell>
          <cell r="E702">
            <v>2</v>
          </cell>
          <cell r="F702">
            <v>2</v>
          </cell>
          <cell r="G702">
            <v>35000</v>
          </cell>
          <cell r="H702">
            <v>1000</v>
          </cell>
        </row>
        <row r="703">
          <cell r="D703" t="str">
            <v>MTN Uganda Cloud</v>
          </cell>
          <cell r="E703">
            <v>2</v>
          </cell>
          <cell r="F703">
            <v>2</v>
          </cell>
          <cell r="G703">
            <v>7526</v>
          </cell>
          <cell r="H703">
            <v>610</v>
          </cell>
        </row>
        <row r="704">
          <cell r="D704" t="str">
            <v>STANDARD HIGH SCHOOL ZZANA</v>
          </cell>
          <cell r="E704">
            <v>1</v>
          </cell>
          <cell r="F704">
            <v>2</v>
          </cell>
          <cell r="G704">
            <v>1409000</v>
          </cell>
          <cell r="H704">
            <v>6400</v>
          </cell>
        </row>
        <row r="705">
          <cell r="D705" t="str">
            <v>WANA SOLUTIONS UGANDA LTD</v>
          </cell>
          <cell r="E705">
            <v>2</v>
          </cell>
          <cell r="F705">
            <v>2</v>
          </cell>
          <cell r="G705">
            <v>399500</v>
          </cell>
          <cell r="H705">
            <v>1800</v>
          </cell>
        </row>
        <row r="706">
          <cell r="D706" t="str">
            <v>AFRICA RENEWAL MINISTRIES</v>
          </cell>
          <cell r="E706">
            <v>1</v>
          </cell>
          <cell r="F706">
            <v>1</v>
          </cell>
          <cell r="G706">
            <v>50000</v>
          </cell>
          <cell r="H706">
            <v>1100</v>
          </cell>
        </row>
        <row r="707">
          <cell r="D707" t="str">
            <v>AFRIMAX UGANDA LTD</v>
          </cell>
          <cell r="E707">
            <v>1</v>
          </cell>
          <cell r="F707">
            <v>1</v>
          </cell>
          <cell r="G707">
            <v>1000</v>
          </cell>
          <cell r="H707">
            <v>500</v>
          </cell>
        </row>
        <row r="708">
          <cell r="D708" t="str">
            <v>All Saints Cathedral</v>
          </cell>
          <cell r="E708">
            <v>1</v>
          </cell>
          <cell r="F708">
            <v>1</v>
          </cell>
          <cell r="G708">
            <v>20000</v>
          </cell>
          <cell r="H708">
            <v>500</v>
          </cell>
        </row>
        <row r="709">
          <cell r="D709" t="str">
            <v>BEYONIC LIMITED</v>
          </cell>
          <cell r="E709">
            <v>1</v>
          </cell>
          <cell r="F709">
            <v>1</v>
          </cell>
          <cell r="G709">
            <v>1000</v>
          </cell>
          <cell r="H709">
            <v>110</v>
          </cell>
        </row>
        <row r="710">
          <cell r="D710" t="str">
            <v>BRAND DRIVE HOLDINGS U LTD</v>
          </cell>
          <cell r="E710">
            <v>1</v>
          </cell>
          <cell r="F710">
            <v>1</v>
          </cell>
          <cell r="G710">
            <v>1000</v>
          </cell>
          <cell r="H710">
            <v>500</v>
          </cell>
        </row>
        <row r="711">
          <cell r="D711" t="str">
            <v>BRAND MOMENTUM LIMITED</v>
          </cell>
          <cell r="E711">
            <v>1</v>
          </cell>
          <cell r="F711">
            <v>1</v>
          </cell>
          <cell r="G711">
            <v>1000</v>
          </cell>
          <cell r="H711">
            <v>500</v>
          </cell>
        </row>
        <row r="712">
          <cell r="D712" t="str">
            <v>BUGEMA ADVENTIST SECONDARY SCHOOL</v>
          </cell>
          <cell r="E712">
            <v>1</v>
          </cell>
          <cell r="F712">
            <v>1</v>
          </cell>
          <cell r="G712">
            <v>420000</v>
          </cell>
          <cell r="H712">
            <v>1250</v>
          </cell>
        </row>
        <row r="713">
          <cell r="D713" t="str">
            <v>BUWENGE PARENTS PRIMARY SCHOOL</v>
          </cell>
          <cell r="E713">
            <v>1</v>
          </cell>
          <cell r="F713">
            <v>1</v>
          </cell>
          <cell r="G713">
            <v>102000</v>
          </cell>
          <cell r="H713">
            <v>660</v>
          </cell>
        </row>
        <row r="714">
          <cell r="D714" t="str">
            <v>East Secondary school</v>
          </cell>
          <cell r="E714">
            <v>1</v>
          </cell>
          <cell r="F714">
            <v>1</v>
          </cell>
          <cell r="G714">
            <v>1000</v>
          </cell>
          <cell r="H714">
            <v>110</v>
          </cell>
        </row>
        <row r="715">
          <cell r="D715" t="str">
            <v>ENGINEERING SOLUTIONS (U) LTD</v>
          </cell>
          <cell r="E715">
            <v>1</v>
          </cell>
          <cell r="F715">
            <v>1</v>
          </cell>
          <cell r="G715">
            <v>141000</v>
          </cell>
          <cell r="H715">
            <v>950</v>
          </cell>
        </row>
        <row r="716">
          <cell r="D716" t="str">
            <v>ESB VENDOR</v>
          </cell>
          <cell r="E716">
            <v>1</v>
          </cell>
          <cell r="F716">
            <v>1</v>
          </cell>
          <cell r="G716">
            <v>20</v>
          </cell>
          <cell r="H716">
            <v>110</v>
          </cell>
        </row>
        <row r="717">
          <cell r="D717" t="str">
            <v>FIT UGANDA</v>
          </cell>
          <cell r="E717">
            <v>1</v>
          </cell>
          <cell r="F717">
            <v>1</v>
          </cell>
          <cell r="G717">
            <v>1000</v>
          </cell>
          <cell r="H717">
            <v>110</v>
          </cell>
        </row>
        <row r="718">
          <cell r="D718" t="str">
            <v>GIKALA (U) LIMITED</v>
          </cell>
          <cell r="E718">
            <v>1</v>
          </cell>
          <cell r="F718">
            <v>1</v>
          </cell>
          <cell r="G718">
            <v>1000</v>
          </cell>
          <cell r="H718">
            <v>500</v>
          </cell>
        </row>
        <row r="719">
          <cell r="D719" t="str">
            <v>KEDEP (U) LTD</v>
          </cell>
          <cell r="E719">
            <v>1</v>
          </cell>
          <cell r="F719">
            <v>1</v>
          </cell>
          <cell r="G719">
            <v>2000</v>
          </cell>
          <cell r="H719">
            <v>500</v>
          </cell>
        </row>
        <row r="720">
          <cell r="D720" t="str">
            <v>MKS PHONE SOLUTION CO LTD</v>
          </cell>
          <cell r="E720">
            <v>1</v>
          </cell>
          <cell r="F720">
            <v>1</v>
          </cell>
          <cell r="G720">
            <v>1000</v>
          </cell>
          <cell r="H720">
            <v>500</v>
          </cell>
        </row>
        <row r="731">
          <cell r="D731" t="str">
            <v>Bill Payments</v>
          </cell>
          <cell r="E731">
            <v>210088</v>
          </cell>
          <cell r="F731">
            <v>400046</v>
          </cell>
          <cell r="G731">
            <v>16396598227</v>
          </cell>
          <cell r="H731">
            <v>380169570</v>
          </cell>
        </row>
        <row r="734">
          <cell r="D734" t="str">
            <v>Name</v>
          </cell>
          <cell r="E734" t="str">
            <v>Unique Users</v>
          </cell>
          <cell r="F734" t="str">
            <v>Transaction Volume</v>
          </cell>
          <cell r="G734" t="str">
            <v>Transaction Value</v>
          </cell>
          <cell r="H734" t="str">
            <v>Fees</v>
          </cell>
        </row>
        <row r="735">
          <cell r="D735" t="str">
            <v>PrimaryAirtime</v>
          </cell>
          <cell r="E735">
            <v>1647427</v>
          </cell>
          <cell r="F735">
            <v>16896431</v>
          </cell>
          <cell r="G735">
            <v>15093972955</v>
          </cell>
          <cell r="H735">
            <v>0</v>
          </cell>
        </row>
        <row r="736">
          <cell r="D736" t="str">
            <v>UMEME</v>
          </cell>
          <cell r="E736">
            <v>69353</v>
          </cell>
          <cell r="F736">
            <v>125532</v>
          </cell>
          <cell r="G736">
            <v>4348708876</v>
          </cell>
          <cell r="H736">
            <v>206590680</v>
          </cell>
        </row>
        <row r="737">
          <cell r="D737" t="str">
            <v>DStv/GOtv</v>
          </cell>
          <cell r="E737">
            <v>57875</v>
          </cell>
          <cell r="F737">
            <v>73284</v>
          </cell>
          <cell r="G737">
            <v>2962718577</v>
          </cell>
          <cell r="H737">
            <v>38434840</v>
          </cell>
        </row>
        <row r="738">
          <cell r="D738" t="str">
            <v>Blue Cube</v>
          </cell>
          <cell r="E738">
            <v>7455</v>
          </cell>
          <cell r="F738">
            <v>59467</v>
          </cell>
          <cell r="G738">
            <v>107084830</v>
          </cell>
          <cell r="H738">
            <v>7345090</v>
          </cell>
        </row>
        <row r="739">
          <cell r="D739" t="str">
            <v>NATIONAL WATER AND SEWERAGE CORPORATION</v>
          </cell>
          <cell r="E739">
            <v>34290</v>
          </cell>
          <cell r="F739">
            <v>44871</v>
          </cell>
          <cell r="G739">
            <v>1635191008</v>
          </cell>
          <cell r="H739">
            <v>83138130</v>
          </cell>
        </row>
        <row r="740">
          <cell r="D740" t="str">
            <v>StarTimes/StarSat</v>
          </cell>
          <cell r="E740">
            <v>27577</v>
          </cell>
          <cell r="F740">
            <v>42677</v>
          </cell>
          <cell r="G740">
            <v>562182117</v>
          </cell>
          <cell r="H740">
            <v>15522270</v>
          </cell>
        </row>
        <row r="741">
          <cell r="D741" t="str">
            <v>ELITEBET BOOKMARKERS LIMITED</v>
          </cell>
          <cell r="E741">
            <v>4882</v>
          </cell>
          <cell r="F741">
            <v>26543</v>
          </cell>
          <cell r="G741">
            <v>456080311</v>
          </cell>
          <cell r="H741">
            <v>8199380</v>
          </cell>
        </row>
        <row r="742">
          <cell r="D742" t="str">
            <v>Play Lotto</v>
          </cell>
          <cell r="E742">
            <v>3630</v>
          </cell>
          <cell r="F742">
            <v>16627</v>
          </cell>
          <cell r="G742">
            <v>36235000</v>
          </cell>
          <cell r="H742">
            <v>2148560</v>
          </cell>
        </row>
        <row r="743">
          <cell r="D743" t="str">
            <v>Zuku TV</v>
          </cell>
          <cell r="E743">
            <v>8690</v>
          </cell>
          <cell r="F743">
            <v>11527</v>
          </cell>
          <cell r="G743">
            <v>310834762</v>
          </cell>
          <cell r="H743">
            <v>5722070</v>
          </cell>
        </row>
        <row r="744">
          <cell r="D744" t="str">
            <v>FENIX INTERNATIONAL UGANDA LIMITED</v>
          </cell>
          <cell r="E744">
            <v>1888</v>
          </cell>
          <cell r="F744">
            <v>7591</v>
          </cell>
          <cell r="G744">
            <v>156428090</v>
          </cell>
          <cell r="H744">
            <v>3251260</v>
          </cell>
        </row>
        <row r="745">
          <cell r="D745" t="str">
            <v>M KOPA Uganda Ltd</v>
          </cell>
          <cell r="E745">
            <v>1625</v>
          </cell>
          <cell r="F745">
            <v>6218</v>
          </cell>
          <cell r="G745">
            <v>114913809</v>
          </cell>
          <cell r="H745">
            <v>2654510</v>
          </cell>
        </row>
        <row r="746">
          <cell r="D746" t="str">
            <v>WORLD STAR SPORTS BETTING</v>
          </cell>
          <cell r="E746">
            <v>744</v>
          </cell>
          <cell r="F746">
            <v>3698</v>
          </cell>
          <cell r="G746">
            <v>98260051</v>
          </cell>
          <cell r="H746">
            <v>1396050</v>
          </cell>
        </row>
        <row r="747">
          <cell r="D747" t="str">
            <v>SBA</v>
          </cell>
          <cell r="E747">
            <v>329</v>
          </cell>
          <cell r="F747">
            <v>3564</v>
          </cell>
          <cell r="G747">
            <v>202894681</v>
          </cell>
          <cell r="H747">
            <v>2062940</v>
          </cell>
        </row>
        <row r="748">
          <cell r="D748" t="str">
            <v>INTELWORLD COMPANY LIMITED</v>
          </cell>
          <cell r="E748">
            <v>404</v>
          </cell>
          <cell r="F748">
            <v>1814</v>
          </cell>
          <cell r="G748">
            <v>19587136</v>
          </cell>
          <cell r="H748">
            <v>505070</v>
          </cell>
        </row>
        <row r="749">
          <cell r="D749" t="str">
            <v>256BET LIMITED</v>
          </cell>
          <cell r="E749">
            <v>373</v>
          </cell>
          <cell r="F749">
            <v>1808</v>
          </cell>
          <cell r="G749">
            <v>49857610</v>
          </cell>
          <cell r="H749">
            <v>702670</v>
          </cell>
        </row>
        <row r="750">
          <cell r="D750" t="str">
            <v>YO UGANDA LIMITED</v>
          </cell>
          <cell r="E750">
            <v>412</v>
          </cell>
          <cell r="F750">
            <v>1561</v>
          </cell>
          <cell r="G750">
            <v>1590711798</v>
          </cell>
          <cell r="H750">
            <v>624690</v>
          </cell>
        </row>
        <row r="751">
          <cell r="D751" t="str">
            <v>VISION FUND UGANDA LIMITED</v>
          </cell>
          <cell r="E751">
            <v>626</v>
          </cell>
          <cell r="F751">
            <v>1326</v>
          </cell>
          <cell r="G751">
            <v>200286405</v>
          </cell>
          <cell r="H751">
            <v>1151180</v>
          </cell>
        </row>
        <row r="752">
          <cell r="D752" t="str">
            <v>Smile Communications Uganda</v>
          </cell>
          <cell r="E752">
            <v>345</v>
          </cell>
          <cell r="F752">
            <v>665</v>
          </cell>
          <cell r="G752">
            <v>41100600</v>
          </cell>
          <cell r="H752">
            <v>758200</v>
          </cell>
        </row>
        <row r="753">
          <cell r="D753" t="str">
            <v>SOLAR NOW SERVICES UGANDA</v>
          </cell>
          <cell r="E753">
            <v>352</v>
          </cell>
          <cell r="F753">
            <v>548</v>
          </cell>
          <cell r="G753">
            <v>76454500</v>
          </cell>
          <cell r="H753">
            <v>465420</v>
          </cell>
        </row>
        <row r="754">
          <cell r="D754" t="str">
            <v>Real People Financial Services</v>
          </cell>
          <cell r="E754">
            <v>291</v>
          </cell>
          <cell r="F754">
            <v>477</v>
          </cell>
          <cell r="G754">
            <v>180577440</v>
          </cell>
          <cell r="H754">
            <v>773740</v>
          </cell>
        </row>
        <row r="755">
          <cell r="D755" t="str">
            <v>VISIONFUND UGANDA LTD</v>
          </cell>
          <cell r="E755">
            <v>270</v>
          </cell>
          <cell r="F755">
            <v>441</v>
          </cell>
          <cell r="G755">
            <v>77652800</v>
          </cell>
          <cell r="H755">
            <v>431860</v>
          </cell>
        </row>
        <row r="756">
          <cell r="D756" t="str">
            <v>MPOMA ROYAL COLLAGE</v>
          </cell>
          <cell r="E756">
            <v>220</v>
          </cell>
          <cell r="F756">
            <v>412</v>
          </cell>
          <cell r="G756">
            <v>64490650</v>
          </cell>
          <cell r="H756">
            <v>350300</v>
          </cell>
        </row>
        <row r="757">
          <cell r="D757" t="str">
            <v>KAMPALA SITI CABLE LTD</v>
          </cell>
          <cell r="E757">
            <v>170</v>
          </cell>
          <cell r="F757">
            <v>378</v>
          </cell>
          <cell r="G757">
            <v>5914500</v>
          </cell>
          <cell r="H757">
            <v>189480</v>
          </cell>
        </row>
        <row r="758">
          <cell r="D758" t="str">
            <v>ADTEL COMMUNICATIONS (U) LTD</v>
          </cell>
          <cell r="E758">
            <v>159</v>
          </cell>
          <cell r="F758">
            <v>371</v>
          </cell>
          <cell r="G758">
            <v>8258932</v>
          </cell>
          <cell r="H758">
            <v>315800</v>
          </cell>
        </row>
        <row r="759">
          <cell r="D759" t="str">
            <v>New Vision Main</v>
          </cell>
          <cell r="E759">
            <v>87</v>
          </cell>
          <cell r="F759">
            <v>364</v>
          </cell>
          <cell r="G759">
            <v>164993274</v>
          </cell>
          <cell r="H759">
            <v>677990</v>
          </cell>
        </row>
        <row r="760">
          <cell r="D760" t="str">
            <v>MTN DATA BUNDLES</v>
          </cell>
          <cell r="E760">
            <v>281</v>
          </cell>
          <cell r="F760">
            <v>292</v>
          </cell>
          <cell r="G760">
            <v>360100</v>
          </cell>
          <cell r="H760">
            <v>0</v>
          </cell>
        </row>
        <row r="761">
          <cell r="D761" t="str">
            <v>OPPORTUNITY BANK JINJA</v>
          </cell>
          <cell r="E761">
            <v>69</v>
          </cell>
          <cell r="F761">
            <v>255</v>
          </cell>
          <cell r="G761">
            <v>165828000</v>
          </cell>
          <cell r="H761">
            <v>535170</v>
          </cell>
        </row>
        <row r="762">
          <cell r="D762" t="str">
            <v>AKEMBIZIMBIRA SACCO</v>
          </cell>
          <cell r="E762">
            <v>89</v>
          </cell>
          <cell r="F762">
            <v>241</v>
          </cell>
          <cell r="G762">
            <v>35598716</v>
          </cell>
          <cell r="H762">
            <v>208430</v>
          </cell>
        </row>
        <row r="763">
          <cell r="D763" t="str">
            <v>Oriflame</v>
          </cell>
          <cell r="E763">
            <v>62</v>
          </cell>
          <cell r="F763">
            <v>238</v>
          </cell>
          <cell r="G763">
            <v>40184200</v>
          </cell>
          <cell r="H763">
            <v>219140</v>
          </cell>
        </row>
        <row r="764">
          <cell r="D764" t="str">
            <v>OPPORTUNITY BANK IGANGA</v>
          </cell>
          <cell r="E764">
            <v>53</v>
          </cell>
          <cell r="F764">
            <v>218</v>
          </cell>
          <cell r="G764">
            <v>208146000</v>
          </cell>
          <cell r="H764">
            <v>672010</v>
          </cell>
        </row>
        <row r="765">
          <cell r="D765" t="str">
            <v>OPPORTUNITY BANK MASAKA</v>
          </cell>
          <cell r="E765">
            <v>39</v>
          </cell>
          <cell r="F765">
            <v>196</v>
          </cell>
          <cell r="G765">
            <v>130341400</v>
          </cell>
          <cell r="H765">
            <v>403800</v>
          </cell>
        </row>
        <row r="766">
          <cell r="D766" t="str">
            <v>PEGASUS TECHNOLOGIES LIMITED</v>
          </cell>
          <cell r="E766">
            <v>28</v>
          </cell>
          <cell r="F766">
            <v>180</v>
          </cell>
          <cell r="G766">
            <v>685646138</v>
          </cell>
          <cell r="H766">
            <v>103830</v>
          </cell>
        </row>
        <row r="767">
          <cell r="D767" t="str">
            <v>OPPORTUNITY BANK MBALE</v>
          </cell>
          <cell r="E767">
            <v>47</v>
          </cell>
          <cell r="F767">
            <v>178</v>
          </cell>
          <cell r="G767">
            <v>188984500</v>
          </cell>
          <cell r="H767">
            <v>556460</v>
          </cell>
        </row>
        <row r="768">
          <cell r="D768" t="str">
            <v>OPPORTUNITY BANK MAYUGE</v>
          </cell>
          <cell r="E768">
            <v>20</v>
          </cell>
          <cell r="F768">
            <v>169</v>
          </cell>
          <cell r="G768">
            <v>156667000</v>
          </cell>
          <cell r="H768">
            <v>468540</v>
          </cell>
        </row>
        <row r="769">
          <cell r="D769" t="str">
            <v>St Julian High School</v>
          </cell>
          <cell r="E769">
            <v>101</v>
          </cell>
          <cell r="F769">
            <v>154</v>
          </cell>
          <cell r="G769">
            <v>25535250</v>
          </cell>
          <cell r="H769">
            <v>136410</v>
          </cell>
        </row>
        <row r="770">
          <cell r="D770" t="str">
            <v>CREAM LAND JUNIOR SCHOOL</v>
          </cell>
          <cell r="E770">
            <v>57</v>
          </cell>
          <cell r="F770">
            <v>145</v>
          </cell>
          <cell r="G770">
            <v>17727000</v>
          </cell>
          <cell r="H770">
            <v>131700</v>
          </cell>
        </row>
        <row r="771">
          <cell r="D771" t="str">
            <v>OPPORTUNITY BANK GAYAZA</v>
          </cell>
          <cell r="E771">
            <v>49</v>
          </cell>
          <cell r="F771">
            <v>143</v>
          </cell>
          <cell r="G771">
            <v>86657500</v>
          </cell>
          <cell r="H771">
            <v>287550</v>
          </cell>
        </row>
        <row r="772">
          <cell r="D772" t="str">
            <v>OPPORTUNITY BANK KALAGI</v>
          </cell>
          <cell r="E772">
            <v>46</v>
          </cell>
          <cell r="F772">
            <v>138</v>
          </cell>
          <cell r="G772">
            <v>46274550</v>
          </cell>
          <cell r="H772">
            <v>178410</v>
          </cell>
        </row>
        <row r="773">
          <cell r="D773" t="str">
            <v>OPPORTUNITY BANK KYENJOJO</v>
          </cell>
          <cell r="E773">
            <v>36</v>
          </cell>
          <cell r="F773">
            <v>130</v>
          </cell>
          <cell r="G773">
            <v>21422150</v>
          </cell>
          <cell r="H773">
            <v>117030</v>
          </cell>
        </row>
        <row r="774">
          <cell r="D774" t="str">
            <v>watoto church</v>
          </cell>
          <cell r="E774">
            <v>72</v>
          </cell>
          <cell r="F774">
            <v>128</v>
          </cell>
          <cell r="G774">
            <v>9125800</v>
          </cell>
          <cell r="H774">
            <v>77800</v>
          </cell>
        </row>
        <row r="775">
          <cell r="D775" t="str">
            <v>RAPID ADVISORY SERVICES LIMITED</v>
          </cell>
          <cell r="E775">
            <v>77</v>
          </cell>
          <cell r="F775">
            <v>119</v>
          </cell>
          <cell r="G775">
            <v>80308225</v>
          </cell>
          <cell r="H775">
            <v>295050</v>
          </cell>
        </row>
        <row r="776">
          <cell r="D776" t="str">
            <v>PEPPER PUBLICATIONS</v>
          </cell>
          <cell r="E776">
            <v>29</v>
          </cell>
          <cell r="F776">
            <v>113</v>
          </cell>
          <cell r="G776">
            <v>26492500</v>
          </cell>
          <cell r="H776">
            <v>135540</v>
          </cell>
        </row>
        <row r="777">
          <cell r="D777" t="str">
            <v>OPPORTUNITY BANK MBARARA</v>
          </cell>
          <cell r="E777">
            <v>39</v>
          </cell>
          <cell r="F777">
            <v>110</v>
          </cell>
          <cell r="G777">
            <v>33559000</v>
          </cell>
          <cell r="H777">
            <v>144740</v>
          </cell>
        </row>
        <row r="778">
          <cell r="D778" t="str">
            <v>LITTLE MUHEJI SCHOOL LTD</v>
          </cell>
          <cell r="E778">
            <v>60</v>
          </cell>
          <cell r="F778">
            <v>108</v>
          </cell>
          <cell r="G778">
            <v>37566500</v>
          </cell>
          <cell r="H778">
            <v>143440</v>
          </cell>
        </row>
        <row r="779">
          <cell r="D779" t="str">
            <v>NOAH'S ARK SENIOR SECONDARY SCHOOL</v>
          </cell>
          <cell r="E779">
            <v>48</v>
          </cell>
          <cell r="F779">
            <v>108</v>
          </cell>
          <cell r="G779">
            <v>16084550</v>
          </cell>
          <cell r="H779">
            <v>88100</v>
          </cell>
        </row>
        <row r="780">
          <cell r="D780" t="str">
            <v>OPPORTUNITY BANK KAWEMPE</v>
          </cell>
          <cell r="E780">
            <v>36</v>
          </cell>
          <cell r="F780">
            <v>106</v>
          </cell>
          <cell r="G780">
            <v>43344460</v>
          </cell>
          <cell r="H780">
            <v>160490</v>
          </cell>
        </row>
        <row r="781">
          <cell r="D781" t="str">
            <v>OPPORTUNITY BANK CITY</v>
          </cell>
          <cell r="E781">
            <v>38</v>
          </cell>
          <cell r="F781">
            <v>97</v>
          </cell>
          <cell r="G781">
            <v>19631950</v>
          </cell>
          <cell r="H781">
            <v>94370</v>
          </cell>
        </row>
        <row r="782">
          <cell r="D782" t="str">
            <v>MULTIPLEX</v>
          </cell>
          <cell r="E782">
            <v>81</v>
          </cell>
          <cell r="F782">
            <v>95</v>
          </cell>
          <cell r="G782">
            <v>1407906</v>
          </cell>
          <cell r="H782">
            <v>101460</v>
          </cell>
        </row>
        <row r="783">
          <cell r="D783" t="str">
            <v>nsamo mixed primary school</v>
          </cell>
          <cell r="E783">
            <v>70</v>
          </cell>
          <cell r="F783">
            <v>95</v>
          </cell>
          <cell r="G783">
            <v>19271250</v>
          </cell>
          <cell r="H783">
            <v>93240</v>
          </cell>
        </row>
        <row r="784">
          <cell r="D784" t="str">
            <v>UGANDA ELECTRICITY DISTRIBUTION COMPANY</v>
          </cell>
          <cell r="E784">
            <v>53</v>
          </cell>
          <cell r="F784">
            <v>95</v>
          </cell>
          <cell r="G784">
            <v>2806570</v>
          </cell>
          <cell r="H784">
            <v>159940</v>
          </cell>
        </row>
        <row r="785">
          <cell r="D785" t="str">
            <v>Advance Uganda Microfinance</v>
          </cell>
          <cell r="E785">
            <v>48</v>
          </cell>
          <cell r="F785">
            <v>91</v>
          </cell>
          <cell r="G785">
            <v>19484600</v>
          </cell>
          <cell r="H785">
            <v>91390</v>
          </cell>
        </row>
        <row r="786">
          <cell r="D786" t="str">
            <v>JANAN SECONDARY SCHOOL BOMBO</v>
          </cell>
          <cell r="E786">
            <v>33</v>
          </cell>
          <cell r="F786">
            <v>91</v>
          </cell>
          <cell r="G786">
            <v>15604250</v>
          </cell>
          <cell r="H786">
            <v>78950</v>
          </cell>
        </row>
        <row r="787">
          <cell r="D787" t="str">
            <v>THE SYNAGOGUE CHURCH OF ALL NATIONS KLA</v>
          </cell>
          <cell r="E787">
            <v>46</v>
          </cell>
          <cell r="F787">
            <v>90</v>
          </cell>
          <cell r="G787">
            <v>2465420</v>
          </cell>
          <cell r="H787">
            <v>39150</v>
          </cell>
        </row>
        <row r="788">
          <cell r="D788" t="str">
            <v>STANDARD COLLEGE NTUNGAMO</v>
          </cell>
          <cell r="E788">
            <v>46</v>
          </cell>
          <cell r="F788">
            <v>88</v>
          </cell>
          <cell r="G788">
            <v>19792000</v>
          </cell>
          <cell r="H788">
            <v>91380</v>
          </cell>
        </row>
        <row r="789">
          <cell r="D789" t="str">
            <v>COUNTRYSIDE COLLEGE MUKONO</v>
          </cell>
          <cell r="E789">
            <v>14</v>
          </cell>
          <cell r="F789">
            <v>81</v>
          </cell>
          <cell r="G789">
            <v>10966100</v>
          </cell>
          <cell r="H789">
            <v>63420</v>
          </cell>
        </row>
        <row r="790">
          <cell r="D790" t="str">
            <v>MICRO UGANDA LIMITED</v>
          </cell>
          <cell r="E790">
            <v>39</v>
          </cell>
          <cell r="F790">
            <v>80</v>
          </cell>
          <cell r="G790">
            <v>23439200</v>
          </cell>
          <cell r="H790">
            <v>106990</v>
          </cell>
        </row>
        <row r="791">
          <cell r="D791" t="str">
            <v>PESAPAL UGANDA LIMITED</v>
          </cell>
          <cell r="E791">
            <v>30</v>
          </cell>
          <cell r="F791">
            <v>71</v>
          </cell>
          <cell r="G791">
            <v>2063208</v>
          </cell>
          <cell r="H791">
            <v>31300</v>
          </cell>
        </row>
        <row r="792">
          <cell r="D792" t="str">
            <v>MTN BILLS</v>
          </cell>
          <cell r="E792">
            <v>53</v>
          </cell>
          <cell r="F792">
            <v>70</v>
          </cell>
          <cell r="G792">
            <v>10293567</v>
          </cell>
          <cell r="H792">
            <v>0</v>
          </cell>
        </row>
        <row r="793">
          <cell r="D793" t="str">
            <v>OPPORTUNITY BANK UGANDA LIMITED-OBSOROTI</v>
          </cell>
          <cell r="E793">
            <v>23</v>
          </cell>
          <cell r="F793">
            <v>66</v>
          </cell>
          <cell r="G793">
            <v>13672500</v>
          </cell>
          <cell r="H793">
            <v>72930</v>
          </cell>
        </row>
        <row r="794">
          <cell r="D794" t="str">
            <v>York Primary School</v>
          </cell>
          <cell r="E794">
            <v>30</v>
          </cell>
          <cell r="F794">
            <v>62</v>
          </cell>
          <cell r="G794">
            <v>9377000</v>
          </cell>
          <cell r="H794">
            <v>52800</v>
          </cell>
        </row>
        <row r="795">
          <cell r="D795" t="str">
            <v>OPPORTUNITY BANK OWINO</v>
          </cell>
          <cell r="E795">
            <v>18</v>
          </cell>
          <cell r="F795">
            <v>60</v>
          </cell>
          <cell r="G795">
            <v>4828500</v>
          </cell>
          <cell r="H795">
            <v>38730</v>
          </cell>
        </row>
        <row r="796">
          <cell r="D796" t="str">
            <v>Ishaka Vocational Secondary School</v>
          </cell>
          <cell r="E796">
            <v>38</v>
          </cell>
          <cell r="F796">
            <v>57</v>
          </cell>
          <cell r="G796">
            <v>8811000</v>
          </cell>
          <cell r="H796">
            <v>48200</v>
          </cell>
        </row>
        <row r="797">
          <cell r="D797" t="str">
            <v>Trinity Senior Academy</v>
          </cell>
          <cell r="E797">
            <v>38</v>
          </cell>
          <cell r="F797">
            <v>57</v>
          </cell>
          <cell r="G797">
            <v>12938800</v>
          </cell>
          <cell r="H797">
            <v>60120</v>
          </cell>
        </row>
        <row r="798">
          <cell r="D798" t="str">
            <v>The Monitor publications</v>
          </cell>
          <cell r="E798">
            <v>46</v>
          </cell>
          <cell r="F798">
            <v>56</v>
          </cell>
          <cell r="G798">
            <v>9980050</v>
          </cell>
          <cell r="H798">
            <v>53420</v>
          </cell>
        </row>
        <row r="799">
          <cell r="D799" t="str">
            <v>STAR SENIOR SCHOOL LTD</v>
          </cell>
          <cell r="E799">
            <v>28</v>
          </cell>
          <cell r="F799">
            <v>55</v>
          </cell>
          <cell r="G799">
            <v>4267500</v>
          </cell>
          <cell r="H799">
            <v>34460</v>
          </cell>
        </row>
        <row r="800">
          <cell r="D800" t="str">
            <v>OPPORTUNITY BANK MUBENDE</v>
          </cell>
          <cell r="E800">
            <v>23</v>
          </cell>
          <cell r="F800">
            <v>54</v>
          </cell>
          <cell r="G800">
            <v>11398400</v>
          </cell>
          <cell r="H800">
            <v>59870</v>
          </cell>
        </row>
        <row r="801">
          <cell r="D801" t="str">
            <v>TLM FINANCE LIMITED</v>
          </cell>
          <cell r="E801">
            <v>16</v>
          </cell>
          <cell r="F801">
            <v>54</v>
          </cell>
          <cell r="G801">
            <v>5537600</v>
          </cell>
          <cell r="H801">
            <v>40210</v>
          </cell>
        </row>
        <row r="802">
          <cell r="D802" t="str">
            <v>VISIONFUND UGANDA LIMITED</v>
          </cell>
          <cell r="E802">
            <v>28</v>
          </cell>
          <cell r="F802">
            <v>51</v>
          </cell>
          <cell r="G802">
            <v>6144921</v>
          </cell>
          <cell r="H802">
            <v>39760</v>
          </cell>
        </row>
        <row r="803">
          <cell r="D803" t="str">
            <v>TRINITY PRIMARY SCHOOL</v>
          </cell>
          <cell r="E803">
            <v>30</v>
          </cell>
          <cell r="F803">
            <v>50</v>
          </cell>
          <cell r="G803">
            <v>11721000</v>
          </cell>
          <cell r="H803">
            <v>53890</v>
          </cell>
        </row>
        <row r="804">
          <cell r="D804" t="str">
            <v>BUGANDA KINGDOM</v>
          </cell>
          <cell r="E804">
            <v>45</v>
          </cell>
          <cell r="F804">
            <v>47</v>
          </cell>
          <cell r="G804">
            <v>207220</v>
          </cell>
          <cell r="H804">
            <v>8400</v>
          </cell>
        </row>
        <row r="805">
          <cell r="D805" t="str">
            <v>OPPORTUNITY BANK UGANDA LIMITED-OBNANSANA</v>
          </cell>
          <cell r="E805">
            <v>10</v>
          </cell>
          <cell r="F805">
            <v>46</v>
          </cell>
          <cell r="G805">
            <v>13280000</v>
          </cell>
          <cell r="H805">
            <v>50620</v>
          </cell>
        </row>
        <row r="806">
          <cell r="D806" t="str">
            <v>London College High</v>
          </cell>
          <cell r="E806">
            <v>31</v>
          </cell>
          <cell r="F806">
            <v>44</v>
          </cell>
          <cell r="G806">
            <v>5927000</v>
          </cell>
          <cell r="H806">
            <v>35340</v>
          </cell>
        </row>
        <row r="807">
          <cell r="D807" t="str">
            <v>OPPORTUNITY BANK UGANDA LIMITED-OBMUKONO</v>
          </cell>
          <cell r="E807">
            <v>8</v>
          </cell>
          <cell r="F807">
            <v>43</v>
          </cell>
          <cell r="G807">
            <v>32993800</v>
          </cell>
          <cell r="H807">
            <v>86590</v>
          </cell>
        </row>
        <row r="808">
          <cell r="D808" t="str">
            <v>OPPORTUNITY BANK NATEETE</v>
          </cell>
          <cell r="E808">
            <v>20</v>
          </cell>
          <cell r="F808">
            <v>41</v>
          </cell>
          <cell r="G808">
            <v>7364500</v>
          </cell>
          <cell r="H808">
            <v>38570</v>
          </cell>
        </row>
        <row r="809">
          <cell r="D809" t="str">
            <v>STANDARD HIGH SCHOOL ZZANA</v>
          </cell>
          <cell r="E809">
            <v>2</v>
          </cell>
          <cell r="F809">
            <v>41</v>
          </cell>
          <cell r="G809">
            <v>9103753</v>
          </cell>
          <cell r="H809">
            <v>42750</v>
          </cell>
        </row>
        <row r="810">
          <cell r="D810" t="str">
            <v>OPPORTUNITY BANK KIRA</v>
          </cell>
          <cell r="E810">
            <v>15</v>
          </cell>
          <cell r="F810">
            <v>39</v>
          </cell>
          <cell r="G810">
            <v>8536200</v>
          </cell>
          <cell r="H810">
            <v>41130</v>
          </cell>
        </row>
        <row r="811">
          <cell r="D811" t="str">
            <v>KILEMBE INVESTMENTS LIMITED</v>
          </cell>
          <cell r="E811">
            <v>22</v>
          </cell>
          <cell r="F811">
            <v>38</v>
          </cell>
          <cell r="G811">
            <v>656200</v>
          </cell>
          <cell r="H811">
            <v>19160</v>
          </cell>
        </row>
        <row r="812">
          <cell r="D812" t="str">
            <v>PAX JUNIOR SCHOOL</v>
          </cell>
          <cell r="E812">
            <v>24</v>
          </cell>
          <cell r="F812">
            <v>35</v>
          </cell>
          <cell r="G812">
            <v>6811000</v>
          </cell>
          <cell r="H812">
            <v>31910</v>
          </cell>
        </row>
        <row r="813">
          <cell r="D813" t="str">
            <v>PRIDE MICROFINANCE</v>
          </cell>
          <cell r="E813">
            <v>13</v>
          </cell>
          <cell r="F813">
            <v>33</v>
          </cell>
          <cell r="G813">
            <v>9877800</v>
          </cell>
          <cell r="H813">
            <v>40390</v>
          </cell>
        </row>
        <row r="814">
          <cell r="D814" t="str">
            <v>Y Save Cooperative</v>
          </cell>
          <cell r="E814">
            <v>28</v>
          </cell>
          <cell r="F814">
            <v>33</v>
          </cell>
          <cell r="G814">
            <v>9600700</v>
          </cell>
          <cell r="H814">
            <v>45390</v>
          </cell>
        </row>
        <row r="815">
          <cell r="D815" t="str">
            <v>ENJUBA CREDIT LIMITED</v>
          </cell>
          <cell r="E815">
            <v>19</v>
          </cell>
          <cell r="F815">
            <v>32</v>
          </cell>
          <cell r="G815">
            <v>385000</v>
          </cell>
          <cell r="H815">
            <v>11670</v>
          </cell>
        </row>
        <row r="816">
          <cell r="D816" t="str">
            <v>Insurance Company of East Africa</v>
          </cell>
          <cell r="E816">
            <v>30</v>
          </cell>
          <cell r="F816">
            <v>32</v>
          </cell>
          <cell r="G816">
            <v>5014450</v>
          </cell>
          <cell r="H816">
            <v>26020</v>
          </cell>
        </row>
        <row r="817">
          <cell r="D817" t="str">
            <v>ST JANAN LUWUM SECONDARY SCHOOL</v>
          </cell>
          <cell r="E817">
            <v>13</v>
          </cell>
          <cell r="F817">
            <v>27</v>
          </cell>
          <cell r="G817">
            <v>4174050</v>
          </cell>
          <cell r="H817">
            <v>22620</v>
          </cell>
        </row>
        <row r="818">
          <cell r="D818" t="str">
            <v>Uganda National Bureau of Standards</v>
          </cell>
          <cell r="E818">
            <v>7</v>
          </cell>
          <cell r="F818">
            <v>26</v>
          </cell>
          <cell r="G818">
            <v>3085</v>
          </cell>
          <cell r="H818">
            <v>2860</v>
          </cell>
        </row>
        <row r="819">
          <cell r="D819" t="str">
            <v>Broadband</v>
          </cell>
          <cell r="E819">
            <v>24</v>
          </cell>
          <cell r="F819">
            <v>25</v>
          </cell>
          <cell r="G819">
            <v>3218500</v>
          </cell>
          <cell r="H819">
            <v>18630</v>
          </cell>
        </row>
        <row r="820">
          <cell r="D820" t="str">
            <v>The Observer Media Ltd</v>
          </cell>
          <cell r="E820">
            <v>14</v>
          </cell>
          <cell r="F820">
            <v>25</v>
          </cell>
          <cell r="G820">
            <v>4741900</v>
          </cell>
          <cell r="H820">
            <v>24840</v>
          </cell>
        </row>
        <row r="821">
          <cell r="D821" t="str">
            <v>FRANCISCAN INVESTMENT SACCO</v>
          </cell>
          <cell r="E821">
            <v>16</v>
          </cell>
          <cell r="F821">
            <v>21</v>
          </cell>
          <cell r="G821">
            <v>12554200</v>
          </cell>
          <cell r="H821">
            <v>30300</v>
          </cell>
        </row>
        <row r="822">
          <cell r="D822" t="str">
            <v>OPPORTUNITY BANK UGANDA LIMITED-OBHOIMA</v>
          </cell>
          <cell r="E822">
            <v>13</v>
          </cell>
          <cell r="F822">
            <v>21</v>
          </cell>
          <cell r="G822">
            <v>6025200</v>
          </cell>
          <cell r="H822">
            <v>27820</v>
          </cell>
        </row>
        <row r="823">
          <cell r="D823" t="str">
            <v>RISTAKA HIGH SCHOOL BUSIIKA</v>
          </cell>
          <cell r="E823">
            <v>16</v>
          </cell>
          <cell r="F823">
            <v>21</v>
          </cell>
          <cell r="G823">
            <v>2514000</v>
          </cell>
          <cell r="H823">
            <v>15800</v>
          </cell>
        </row>
        <row r="824">
          <cell r="D824" t="str">
            <v>UG - MART LIMITED</v>
          </cell>
          <cell r="E824">
            <v>14</v>
          </cell>
          <cell r="F824">
            <v>21</v>
          </cell>
          <cell r="G824">
            <v>71000</v>
          </cell>
          <cell r="H824">
            <v>3960</v>
          </cell>
        </row>
        <row r="825">
          <cell r="D825" t="str">
            <v>EAST AFRICAN SEED (U) LIMITED</v>
          </cell>
          <cell r="E825">
            <v>5</v>
          </cell>
          <cell r="F825">
            <v>20</v>
          </cell>
          <cell r="G825">
            <v>28108800</v>
          </cell>
          <cell r="H825">
            <v>100610</v>
          </cell>
        </row>
        <row r="826">
          <cell r="D826" t="str">
            <v>watoto child care ministries</v>
          </cell>
          <cell r="E826">
            <v>13</v>
          </cell>
          <cell r="F826">
            <v>15</v>
          </cell>
          <cell r="G826">
            <v>1263400</v>
          </cell>
          <cell r="H826">
            <v>10770</v>
          </cell>
        </row>
        <row r="827">
          <cell r="D827" t="str">
            <v>KAMPALA DEVELOPMENT COOPERATIVE SOCIETY LIMITED</v>
          </cell>
          <cell r="E827">
            <v>7</v>
          </cell>
          <cell r="F827">
            <v>13</v>
          </cell>
          <cell r="G827">
            <v>1931700</v>
          </cell>
          <cell r="H827">
            <v>10870</v>
          </cell>
        </row>
        <row r="828">
          <cell r="D828" t="str">
            <v>SANLAM LIFE INSURANCE LIMITED</v>
          </cell>
          <cell r="E828">
            <v>10</v>
          </cell>
          <cell r="F828">
            <v>13</v>
          </cell>
          <cell r="G828">
            <v>2901665</v>
          </cell>
          <cell r="H828">
            <v>12380</v>
          </cell>
        </row>
        <row r="829">
          <cell r="D829" t="str">
            <v>ST CATHERINE CLINIC LTD</v>
          </cell>
          <cell r="E829">
            <v>13</v>
          </cell>
          <cell r="F829">
            <v>13</v>
          </cell>
          <cell r="G829">
            <v>2854200</v>
          </cell>
          <cell r="H829">
            <v>17700</v>
          </cell>
        </row>
        <row r="830">
          <cell r="D830" t="str">
            <v>Empower Solar Limited</v>
          </cell>
          <cell r="E830">
            <v>4</v>
          </cell>
          <cell r="F830">
            <v>12</v>
          </cell>
          <cell r="G830">
            <v>872060</v>
          </cell>
          <cell r="H830">
            <v>7440</v>
          </cell>
        </row>
        <row r="831">
          <cell r="D831" t="str">
            <v>UGANDA MARTYRS COLLEGE SSONDE</v>
          </cell>
          <cell r="E831">
            <v>11</v>
          </cell>
          <cell r="F831">
            <v>12</v>
          </cell>
          <cell r="G831">
            <v>1995600</v>
          </cell>
          <cell r="H831">
            <v>10720</v>
          </cell>
        </row>
        <row r="832">
          <cell r="D832" t="str">
            <v>MADDOX SECONDARY SCHOOL</v>
          </cell>
          <cell r="E832">
            <v>1</v>
          </cell>
          <cell r="F832">
            <v>11</v>
          </cell>
          <cell r="G832">
            <v>1047150</v>
          </cell>
          <cell r="H832">
            <v>7790</v>
          </cell>
        </row>
        <row r="833">
          <cell r="D833" t="str">
            <v>NILE HIGH SCHOOL MUKONO LTD</v>
          </cell>
          <cell r="E833">
            <v>10</v>
          </cell>
          <cell r="F833">
            <v>11</v>
          </cell>
          <cell r="G833">
            <v>2559000</v>
          </cell>
          <cell r="H833">
            <v>11370</v>
          </cell>
        </row>
        <row r="834">
          <cell r="D834" t="str">
            <v>BAREFOOT POWER UGANDA LTD</v>
          </cell>
          <cell r="E834">
            <v>9</v>
          </cell>
          <cell r="F834">
            <v>10</v>
          </cell>
          <cell r="G834">
            <v>7623000</v>
          </cell>
          <cell r="H834">
            <v>34710</v>
          </cell>
        </row>
        <row r="835">
          <cell r="D835" t="str">
            <v>UMMAH HOUSE LIMITED</v>
          </cell>
          <cell r="E835">
            <v>10</v>
          </cell>
          <cell r="F835">
            <v>10</v>
          </cell>
          <cell r="G835">
            <v>64000</v>
          </cell>
          <cell r="H835">
            <v>6500</v>
          </cell>
        </row>
        <row r="836">
          <cell r="D836" t="str">
            <v>FIRST INSURANCE COMPANY LIMITED</v>
          </cell>
          <cell r="E836">
            <v>3</v>
          </cell>
          <cell r="F836">
            <v>9</v>
          </cell>
          <cell r="G836">
            <v>8618600</v>
          </cell>
          <cell r="H836">
            <v>34100</v>
          </cell>
        </row>
        <row r="837">
          <cell r="D837" t="str">
            <v>KINGS COLLEGE BUDDO</v>
          </cell>
          <cell r="E837">
            <v>8</v>
          </cell>
          <cell r="F837">
            <v>9</v>
          </cell>
          <cell r="G837">
            <v>3664700</v>
          </cell>
          <cell r="H837">
            <v>12600</v>
          </cell>
        </row>
        <row r="838">
          <cell r="D838" t="str">
            <v>HEALTH CHILD</v>
          </cell>
          <cell r="E838">
            <v>4</v>
          </cell>
          <cell r="F838">
            <v>8</v>
          </cell>
          <cell r="G838">
            <v>359840</v>
          </cell>
          <cell r="H838">
            <v>6570</v>
          </cell>
        </row>
        <row r="839">
          <cell r="D839" t="str">
            <v>THE JUBILEE INSURANCE CO OF UGANDA LTD</v>
          </cell>
          <cell r="E839">
            <v>6</v>
          </cell>
          <cell r="F839">
            <v>8</v>
          </cell>
          <cell r="G839">
            <v>730000</v>
          </cell>
          <cell r="H839">
            <v>5240</v>
          </cell>
        </row>
        <row r="840">
          <cell r="D840" t="str">
            <v>B080 COMPANY LIMITED</v>
          </cell>
          <cell r="E840">
            <v>7</v>
          </cell>
          <cell r="F840">
            <v>7</v>
          </cell>
          <cell r="G840">
            <v>7000</v>
          </cell>
          <cell r="H840">
            <v>770</v>
          </cell>
        </row>
        <row r="841">
          <cell r="D841" t="str">
            <v>Hope Senior School</v>
          </cell>
          <cell r="E841">
            <v>5</v>
          </cell>
          <cell r="F841">
            <v>7</v>
          </cell>
          <cell r="G841">
            <v>4090000</v>
          </cell>
          <cell r="H841">
            <v>18850</v>
          </cell>
        </row>
        <row r="842">
          <cell r="D842" t="str">
            <v>ROKE TELKOM LTD</v>
          </cell>
          <cell r="E842">
            <v>3</v>
          </cell>
          <cell r="F842">
            <v>7</v>
          </cell>
          <cell r="G842">
            <v>106000</v>
          </cell>
          <cell r="H842">
            <v>4400</v>
          </cell>
        </row>
        <row r="843">
          <cell r="D843" t="str">
            <v>BBOX Capital Limited</v>
          </cell>
          <cell r="E843">
            <v>6</v>
          </cell>
          <cell r="F843">
            <v>6</v>
          </cell>
          <cell r="G843">
            <v>282000</v>
          </cell>
          <cell r="H843">
            <v>3210</v>
          </cell>
        </row>
        <row r="844">
          <cell r="D844" t="str">
            <v>BUNYORO KITARA KINGDOM</v>
          </cell>
          <cell r="E844">
            <v>4</v>
          </cell>
          <cell r="F844">
            <v>6</v>
          </cell>
          <cell r="G844">
            <v>21250</v>
          </cell>
          <cell r="H844">
            <v>1440</v>
          </cell>
        </row>
        <row r="845">
          <cell r="D845" t="str">
            <v>REAPERS COOPERATIVE SAVINGS  CREDIT SOCIETY</v>
          </cell>
          <cell r="E845">
            <v>5</v>
          </cell>
          <cell r="F845">
            <v>6</v>
          </cell>
          <cell r="G845">
            <v>933565</v>
          </cell>
          <cell r="H845">
            <v>4760</v>
          </cell>
        </row>
        <row r="846">
          <cell r="D846" t="str">
            <v>Stalwart Enterprises Limited</v>
          </cell>
          <cell r="E846">
            <v>6</v>
          </cell>
          <cell r="F846">
            <v>6</v>
          </cell>
          <cell r="G846">
            <v>22500</v>
          </cell>
          <cell r="H846">
            <v>1440</v>
          </cell>
        </row>
        <row r="847">
          <cell r="D847" t="str">
            <v>NAFASI MULTI PURPOSE COOPERATIVE SOCIETY LTD</v>
          </cell>
          <cell r="E847">
            <v>2</v>
          </cell>
          <cell r="F847">
            <v>5</v>
          </cell>
          <cell r="G847">
            <v>680000</v>
          </cell>
          <cell r="H847">
            <v>4020</v>
          </cell>
        </row>
        <row r="848">
          <cell r="D848" t="str">
            <v>BUGISU DEVELOPMENT FOUNDATION LTD</v>
          </cell>
          <cell r="E848">
            <v>1</v>
          </cell>
          <cell r="F848">
            <v>4</v>
          </cell>
          <cell r="G848">
            <v>5000</v>
          </cell>
          <cell r="H848">
            <v>2000</v>
          </cell>
        </row>
        <row r="849">
          <cell r="D849" t="str">
            <v>INTERNATIONAL AIR AMBULANCE</v>
          </cell>
          <cell r="E849">
            <v>4</v>
          </cell>
          <cell r="F849">
            <v>4</v>
          </cell>
          <cell r="G849">
            <v>84000</v>
          </cell>
          <cell r="H849">
            <v>2000</v>
          </cell>
        </row>
        <row r="850">
          <cell r="D850" t="str">
            <v>KEDEP (U) LTD</v>
          </cell>
          <cell r="E850">
            <v>3</v>
          </cell>
          <cell r="F850">
            <v>4</v>
          </cell>
          <cell r="G850">
            <v>1624000</v>
          </cell>
          <cell r="H850">
            <v>3700</v>
          </cell>
        </row>
        <row r="851">
          <cell r="D851" t="str">
            <v>LETSHEGO UGANDA LIMITED</v>
          </cell>
          <cell r="E851">
            <v>4</v>
          </cell>
          <cell r="F851">
            <v>4</v>
          </cell>
          <cell r="G851">
            <v>1439000</v>
          </cell>
          <cell r="H851">
            <v>5770</v>
          </cell>
        </row>
        <row r="852">
          <cell r="D852" t="str">
            <v>AIR UGANDA</v>
          </cell>
          <cell r="E852">
            <v>3</v>
          </cell>
          <cell r="F852">
            <v>3</v>
          </cell>
          <cell r="G852">
            <v>554500</v>
          </cell>
          <cell r="H852">
            <v>3420</v>
          </cell>
        </row>
        <row r="853">
          <cell r="D853" t="str">
            <v>AON Uganda Ltd</v>
          </cell>
          <cell r="E853">
            <v>3</v>
          </cell>
          <cell r="F853">
            <v>3</v>
          </cell>
          <cell r="G853">
            <v>52500</v>
          </cell>
          <cell r="H853">
            <v>1500</v>
          </cell>
        </row>
        <row r="854">
          <cell r="D854" t="str">
            <v>KAYESOFT U LTD</v>
          </cell>
          <cell r="E854">
            <v>2</v>
          </cell>
          <cell r="F854">
            <v>3</v>
          </cell>
          <cell r="G854">
            <v>5000</v>
          </cell>
          <cell r="H854">
            <v>1500</v>
          </cell>
        </row>
        <row r="855">
          <cell r="D855" t="str">
            <v>SMILE COMMUNICATIONS UGANDA LIMITED</v>
          </cell>
          <cell r="E855">
            <v>1</v>
          </cell>
          <cell r="F855">
            <v>3</v>
          </cell>
          <cell r="G855">
            <v>9821500</v>
          </cell>
          <cell r="H855">
            <v>25500</v>
          </cell>
        </row>
        <row r="856">
          <cell r="D856" t="str">
            <v>TOORO KINGDOM</v>
          </cell>
          <cell r="E856">
            <v>3</v>
          </cell>
          <cell r="F856">
            <v>3</v>
          </cell>
          <cell r="G856">
            <v>1800</v>
          </cell>
          <cell r="H856">
            <v>330</v>
          </cell>
        </row>
        <row r="857">
          <cell r="D857" t="str">
            <v>ABC CAPITAL BANK LTD</v>
          </cell>
          <cell r="E857">
            <v>1</v>
          </cell>
          <cell r="F857">
            <v>2</v>
          </cell>
          <cell r="G857">
            <v>110</v>
          </cell>
          <cell r="H857">
            <v>220</v>
          </cell>
        </row>
        <row r="858">
          <cell r="D858" t="str">
            <v>All Saints Cathedral</v>
          </cell>
          <cell r="E858">
            <v>1</v>
          </cell>
          <cell r="F858">
            <v>2</v>
          </cell>
          <cell r="G858">
            <v>45000</v>
          </cell>
          <cell r="H858">
            <v>1000</v>
          </cell>
        </row>
        <row r="859">
          <cell r="D859" t="str">
            <v>FIT UGANDA</v>
          </cell>
          <cell r="E859">
            <v>2</v>
          </cell>
          <cell r="F859">
            <v>2</v>
          </cell>
          <cell r="G859">
            <v>41000</v>
          </cell>
          <cell r="H859">
            <v>1000</v>
          </cell>
        </row>
        <row r="860">
          <cell r="D860" t="str">
            <v>FRESH CUTS SUPERMARKETS UPCOUNTRY</v>
          </cell>
          <cell r="E860">
            <v>1</v>
          </cell>
          <cell r="F860">
            <v>2</v>
          </cell>
          <cell r="G860">
            <v>672657</v>
          </cell>
          <cell r="H860">
            <v>2500</v>
          </cell>
        </row>
        <row r="861">
          <cell r="D861" t="str">
            <v>Good Sheperd Schools</v>
          </cell>
          <cell r="E861">
            <v>2</v>
          </cell>
          <cell r="F861">
            <v>2</v>
          </cell>
          <cell r="G861">
            <v>350000</v>
          </cell>
          <cell r="H861">
            <v>1610</v>
          </cell>
        </row>
        <row r="862">
          <cell r="D862" t="str">
            <v>KENYA AIRWAYS</v>
          </cell>
          <cell r="E862">
            <v>2</v>
          </cell>
          <cell r="F862">
            <v>2</v>
          </cell>
          <cell r="G862">
            <v>1100</v>
          </cell>
          <cell r="H862">
            <v>220</v>
          </cell>
        </row>
        <row r="863">
          <cell r="D863" t="str">
            <v>LIVING GOODS LIMITED</v>
          </cell>
          <cell r="E863">
            <v>1</v>
          </cell>
          <cell r="F863">
            <v>2</v>
          </cell>
          <cell r="G863">
            <v>86200</v>
          </cell>
          <cell r="H863">
            <v>1000</v>
          </cell>
        </row>
        <row r="864">
          <cell r="D864" t="str">
            <v>LUSWATA AND KAYIGA INVESTMENTS LIMITED</v>
          </cell>
          <cell r="E864">
            <v>2</v>
          </cell>
          <cell r="F864">
            <v>2</v>
          </cell>
          <cell r="G864">
            <v>2000</v>
          </cell>
          <cell r="H864">
            <v>220</v>
          </cell>
        </row>
        <row r="865">
          <cell r="D865" t="str">
            <v>MOTV AFRICA LTD</v>
          </cell>
          <cell r="E865">
            <v>2</v>
          </cell>
          <cell r="F865">
            <v>2</v>
          </cell>
          <cell r="G865">
            <v>35000</v>
          </cell>
          <cell r="H865">
            <v>1000</v>
          </cell>
        </row>
        <row r="866">
          <cell r="D866" t="str">
            <v>MTN SERVICE Centre Collection codes-Lugogo</v>
          </cell>
          <cell r="E866">
            <v>1</v>
          </cell>
          <cell r="F866">
            <v>2</v>
          </cell>
          <cell r="G866">
            <v>200</v>
          </cell>
          <cell r="H866">
            <v>1000</v>
          </cell>
        </row>
        <row r="867">
          <cell r="D867" t="str">
            <v>UAP Insurance</v>
          </cell>
          <cell r="E867">
            <v>2</v>
          </cell>
          <cell r="F867">
            <v>2</v>
          </cell>
          <cell r="G867">
            <v>350000</v>
          </cell>
          <cell r="H867">
            <v>1900</v>
          </cell>
        </row>
        <row r="868">
          <cell r="D868" t="str">
            <v>AFRICA RENEWAL MINISTRIES</v>
          </cell>
          <cell r="E868">
            <v>1</v>
          </cell>
          <cell r="F868">
            <v>1</v>
          </cell>
          <cell r="G868">
            <v>50000</v>
          </cell>
          <cell r="H868">
            <v>1100</v>
          </cell>
        </row>
        <row r="869">
          <cell r="D869" t="str">
            <v>AIG</v>
          </cell>
          <cell r="E869">
            <v>1</v>
          </cell>
          <cell r="F869">
            <v>1</v>
          </cell>
          <cell r="G869">
            <v>1262075</v>
          </cell>
          <cell r="H869">
            <v>5500</v>
          </cell>
        </row>
        <row r="870">
          <cell r="D870" t="str">
            <v>BARCLAYS BANK (U) LTD</v>
          </cell>
          <cell r="E870">
            <v>1</v>
          </cell>
          <cell r="F870">
            <v>1</v>
          </cell>
          <cell r="G870">
            <v>10000</v>
          </cell>
          <cell r="H870">
            <v>1000</v>
          </cell>
        </row>
        <row r="871">
          <cell r="D871" t="str">
            <v>BASCO PRODUCTS UGANDA LIMITED</v>
          </cell>
          <cell r="E871">
            <v>1</v>
          </cell>
          <cell r="F871">
            <v>1</v>
          </cell>
          <cell r="G871">
            <v>10000</v>
          </cell>
          <cell r="H871">
            <v>500</v>
          </cell>
        </row>
        <row r="872">
          <cell r="D872" t="str">
            <v>BRITAM INSURANCE COMPANY  U LTD</v>
          </cell>
          <cell r="E872">
            <v>1</v>
          </cell>
          <cell r="F872">
            <v>1</v>
          </cell>
          <cell r="G872">
            <v>1000</v>
          </cell>
          <cell r="H872">
            <v>500</v>
          </cell>
        </row>
        <row r="873">
          <cell r="D873" t="str">
            <v>ENGINEERING SOLUTIONS (U) LTD</v>
          </cell>
          <cell r="E873">
            <v>1</v>
          </cell>
          <cell r="F873">
            <v>1</v>
          </cell>
          <cell r="G873">
            <v>354000</v>
          </cell>
          <cell r="H873">
            <v>1250</v>
          </cell>
        </row>
        <row r="874">
          <cell r="D874" t="str">
            <v>FIRE MASTERS LIMITED</v>
          </cell>
          <cell r="E874">
            <v>1</v>
          </cell>
          <cell r="F874">
            <v>1</v>
          </cell>
          <cell r="G874">
            <v>1000</v>
          </cell>
          <cell r="H874">
            <v>500</v>
          </cell>
        </row>
        <row r="875">
          <cell r="D875" t="str">
            <v>FRIENDS GROUP LIMITED</v>
          </cell>
          <cell r="E875">
            <v>1</v>
          </cell>
          <cell r="F875">
            <v>1</v>
          </cell>
          <cell r="G875">
            <v>170000</v>
          </cell>
          <cell r="H875">
            <v>1400</v>
          </cell>
        </row>
        <row r="876">
          <cell r="D876" t="str">
            <v>GLOBAL SUPERMARKET</v>
          </cell>
          <cell r="E876">
            <v>1</v>
          </cell>
          <cell r="F876">
            <v>1</v>
          </cell>
          <cell r="G876">
            <v>100</v>
          </cell>
          <cell r="H876">
            <v>110</v>
          </cell>
        </row>
        <row r="877">
          <cell r="D877" t="str">
            <v>MOtv</v>
          </cell>
          <cell r="E877">
            <v>1</v>
          </cell>
          <cell r="F877">
            <v>1</v>
          </cell>
          <cell r="G877">
            <v>26000</v>
          </cell>
          <cell r="H877">
            <v>500</v>
          </cell>
        </row>
        <row r="878">
          <cell r="D878" t="str">
            <v>MTN SERVICE Centre Collection codes- Kampala road</v>
          </cell>
          <cell r="E878">
            <v>1</v>
          </cell>
          <cell r="F878">
            <v>1</v>
          </cell>
          <cell r="G878">
            <v>100</v>
          </cell>
          <cell r="H878">
            <v>500</v>
          </cell>
        </row>
        <row r="879">
          <cell r="D879" t="str">
            <v>MTN SERVICE Centre Collection codes-Forest Mall</v>
          </cell>
          <cell r="E879">
            <v>1</v>
          </cell>
          <cell r="F879">
            <v>1</v>
          </cell>
          <cell r="G879">
            <v>500</v>
          </cell>
          <cell r="H879">
            <v>500</v>
          </cell>
        </row>
        <row r="880">
          <cell r="D880" t="str">
            <v>NTUNGAMO HIGH SCHOOL</v>
          </cell>
          <cell r="E880">
            <v>1</v>
          </cell>
          <cell r="F880">
            <v>1</v>
          </cell>
          <cell r="G880">
            <v>333000</v>
          </cell>
          <cell r="H880">
            <v>1250</v>
          </cell>
        </row>
        <row r="881">
          <cell r="D881" t="str">
            <v>OKWONGA OMONA WILLIAM TRADERS LIMITED</v>
          </cell>
          <cell r="E881">
            <v>1</v>
          </cell>
          <cell r="F881">
            <v>1</v>
          </cell>
          <cell r="G881">
            <v>100</v>
          </cell>
          <cell r="H881">
            <v>500</v>
          </cell>
        </row>
        <row r="882">
          <cell r="D882" t="str">
            <v>POSTA UGANDA LIMITED</v>
          </cell>
          <cell r="E882">
            <v>1</v>
          </cell>
          <cell r="F882">
            <v>1</v>
          </cell>
          <cell r="G882">
            <v>1000</v>
          </cell>
          <cell r="H882">
            <v>110</v>
          </cell>
        </row>
        <row r="883">
          <cell r="D883" t="str">
            <v>PROSPER HOLDINGS LTD</v>
          </cell>
          <cell r="E883">
            <v>1</v>
          </cell>
          <cell r="F883">
            <v>1</v>
          </cell>
          <cell r="G883">
            <v>1000</v>
          </cell>
          <cell r="H883">
            <v>110</v>
          </cell>
        </row>
        <row r="884">
          <cell r="D884" t="str">
            <v>ROYAL CASINO LIMITED</v>
          </cell>
          <cell r="E884">
            <v>1</v>
          </cell>
          <cell r="F884">
            <v>1</v>
          </cell>
          <cell r="G884">
            <v>1000</v>
          </cell>
          <cell r="H884">
            <v>500</v>
          </cell>
        </row>
        <row r="885">
          <cell r="D885" t="str">
            <v>RUGARAMA PROGRESSIVE PRIMARY SCHOOL</v>
          </cell>
          <cell r="E885">
            <v>1</v>
          </cell>
          <cell r="F885">
            <v>1</v>
          </cell>
          <cell r="G885">
            <v>397100</v>
          </cell>
          <cell r="H885">
            <v>1250</v>
          </cell>
        </row>
        <row r="886">
          <cell r="D886" t="str">
            <v>SPORTS BETTING AFRICA</v>
          </cell>
          <cell r="E886">
            <v>1</v>
          </cell>
          <cell r="F886">
            <v>1</v>
          </cell>
          <cell r="G886">
            <v>1000</v>
          </cell>
          <cell r="H886">
            <v>110</v>
          </cell>
        </row>
        <row r="887">
          <cell r="D887" t="str">
            <v>STALMART ENTERPRISES LIMITED</v>
          </cell>
          <cell r="E887">
            <v>1</v>
          </cell>
          <cell r="F887">
            <v>1</v>
          </cell>
          <cell r="G887">
            <v>1000</v>
          </cell>
          <cell r="H887">
            <v>110</v>
          </cell>
        </row>
        <row r="888">
          <cell r="D888" t="str">
            <v>SUPEKAR COMPANY LIMITED</v>
          </cell>
          <cell r="E888">
            <v>1</v>
          </cell>
          <cell r="F888">
            <v>1</v>
          </cell>
          <cell r="G888">
            <v>156</v>
          </cell>
          <cell r="H888">
            <v>110</v>
          </cell>
        </row>
        <row r="889">
          <cell r="D889" t="str">
            <v>SYSNET SOLUTIONS LTD</v>
          </cell>
          <cell r="E889">
            <v>1</v>
          </cell>
          <cell r="F889">
            <v>1</v>
          </cell>
          <cell r="G889">
            <v>4500</v>
          </cell>
          <cell r="H889">
            <v>140</v>
          </cell>
        </row>
        <row r="890">
          <cell r="D890" t="str">
            <v>UGANDA MARTYRS UNIVERSITY NYAMITANGA CAMPUS</v>
          </cell>
          <cell r="E890">
            <v>1</v>
          </cell>
          <cell r="F890">
            <v>1</v>
          </cell>
          <cell r="G890">
            <v>1</v>
          </cell>
          <cell r="H890">
            <v>110</v>
          </cell>
        </row>
        <row r="891">
          <cell r="D891" t="str">
            <v>W.K IMPACT(U) LIMITED</v>
          </cell>
          <cell r="E891">
            <v>1</v>
          </cell>
          <cell r="F891">
            <v>1</v>
          </cell>
          <cell r="G891">
            <v>5000</v>
          </cell>
          <cell r="H891">
            <v>500</v>
          </cell>
        </row>
        <row r="892">
          <cell r="D892" t="str">
            <v>WANA SOLUTIONS UGANDA LTD</v>
          </cell>
          <cell r="E892">
            <v>1</v>
          </cell>
          <cell r="F892">
            <v>1</v>
          </cell>
          <cell r="G892">
            <v>305000</v>
          </cell>
          <cell r="H892">
            <v>1250</v>
          </cell>
        </row>
        <row r="893">
          <cell r="D893" t="str">
            <v>YOUTH MARSHAL MATRIX INTERNATIONAL LTD</v>
          </cell>
          <cell r="E893">
            <v>1</v>
          </cell>
          <cell r="F893">
            <v>1</v>
          </cell>
          <cell r="G893">
            <v>1000</v>
          </cell>
          <cell r="H893">
            <v>110</v>
          </cell>
        </row>
        <row r="894"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</row>
        <row r="898">
          <cell r="D898" t="str">
            <v>Bill Payments</v>
          </cell>
          <cell r="E898">
            <v>224857</v>
          </cell>
          <cell r="F898">
            <v>437893</v>
          </cell>
          <cell r="G898">
            <v>16005076375</v>
          </cell>
          <cell r="H898">
            <v>391011740</v>
          </cell>
        </row>
        <row r="901">
          <cell r="D901" t="str">
            <v>Name</v>
          </cell>
          <cell r="E901" t="str">
            <v>Unique Users</v>
          </cell>
          <cell r="F901" t="str">
            <v>Transaction Volume</v>
          </cell>
          <cell r="G901" t="str">
            <v>Transaction Value</v>
          </cell>
          <cell r="H901" t="str">
            <v>Fees</v>
          </cell>
        </row>
        <row r="902">
          <cell r="D902" t="str">
            <v>PrimaryAirtime</v>
          </cell>
          <cell r="E902">
            <v>1668141</v>
          </cell>
          <cell r="F902">
            <v>16187381</v>
          </cell>
          <cell r="G902">
            <v>16482650066</v>
          </cell>
          <cell r="H902">
            <v>0</v>
          </cell>
        </row>
        <row r="903">
          <cell r="D903" t="str">
            <v>UMEME</v>
          </cell>
          <cell r="E903">
            <v>65248</v>
          </cell>
          <cell r="F903">
            <v>113787</v>
          </cell>
          <cell r="G903">
            <v>4056973777</v>
          </cell>
          <cell r="H903">
            <v>190764780</v>
          </cell>
        </row>
        <row r="904">
          <cell r="D904" t="str">
            <v>StarTimes/StarSat</v>
          </cell>
          <cell r="E904">
            <v>26950</v>
          </cell>
          <cell r="F904">
            <v>44978</v>
          </cell>
          <cell r="G904">
            <v>489385111</v>
          </cell>
          <cell r="H904">
            <v>14995880</v>
          </cell>
        </row>
        <row r="905">
          <cell r="D905" t="str">
            <v>NATIONAL WATER AND SEWERAGE CORPORATION</v>
          </cell>
          <cell r="E905">
            <v>33685</v>
          </cell>
          <cell r="F905">
            <v>44327</v>
          </cell>
          <cell r="G905">
            <v>1610453500</v>
          </cell>
          <cell r="H905">
            <v>81958970</v>
          </cell>
        </row>
        <row r="906">
          <cell r="D906" t="str">
            <v>Blue Cube</v>
          </cell>
          <cell r="E906">
            <v>6536</v>
          </cell>
          <cell r="F906">
            <v>42040</v>
          </cell>
          <cell r="G906">
            <v>76157920</v>
          </cell>
          <cell r="H906">
            <v>5213420</v>
          </cell>
        </row>
        <row r="907">
          <cell r="D907" t="str">
            <v>DStv/GOtv</v>
          </cell>
          <cell r="E907">
            <v>28711</v>
          </cell>
          <cell r="F907">
            <v>33336</v>
          </cell>
          <cell r="G907">
            <v>1238487955</v>
          </cell>
          <cell r="H907">
            <v>17341210</v>
          </cell>
        </row>
        <row r="908">
          <cell r="D908" t="str">
            <v>YO UGANDA LIMITED</v>
          </cell>
          <cell r="E908">
            <v>2548</v>
          </cell>
          <cell r="F908">
            <v>27132</v>
          </cell>
          <cell r="G908">
            <v>1550486401</v>
          </cell>
          <cell r="H908">
            <v>3856190</v>
          </cell>
        </row>
        <row r="909">
          <cell r="D909" t="str">
            <v>ELITEBET BOOKMARKERS LIMITED</v>
          </cell>
          <cell r="E909">
            <v>4283</v>
          </cell>
          <cell r="F909">
            <v>24235</v>
          </cell>
          <cell r="G909">
            <v>376455256</v>
          </cell>
          <cell r="H909">
            <v>7404220</v>
          </cell>
        </row>
        <row r="910">
          <cell r="D910" t="str">
            <v>Play Lotto</v>
          </cell>
          <cell r="E910">
            <v>3791</v>
          </cell>
          <cell r="F910">
            <v>16731</v>
          </cell>
          <cell r="G910">
            <v>36786988</v>
          </cell>
          <cell r="H910">
            <v>2138320</v>
          </cell>
        </row>
        <row r="911">
          <cell r="D911" t="str">
            <v>Zuku TV</v>
          </cell>
          <cell r="E911">
            <v>9663</v>
          </cell>
          <cell r="F911">
            <v>12957</v>
          </cell>
          <cell r="G911">
            <v>345999729</v>
          </cell>
          <cell r="H911">
            <v>6455250</v>
          </cell>
        </row>
        <row r="912">
          <cell r="D912" t="str">
            <v>FENIX INTERNATIONAL UGANDA LIMITED</v>
          </cell>
          <cell r="E912">
            <v>2136</v>
          </cell>
          <cell r="F912">
            <v>8655</v>
          </cell>
          <cell r="G912">
            <v>135258640</v>
          </cell>
          <cell r="H912">
            <v>3504000</v>
          </cell>
        </row>
        <row r="913">
          <cell r="D913" t="str">
            <v>M KOPA Uganda Ltd</v>
          </cell>
          <cell r="E913">
            <v>2006</v>
          </cell>
          <cell r="F913">
            <v>7565</v>
          </cell>
          <cell r="G913">
            <v>145136967</v>
          </cell>
          <cell r="H913">
            <v>3269280</v>
          </cell>
        </row>
        <row r="914">
          <cell r="D914" t="str">
            <v>WORLD STAR SPORTS BETTING</v>
          </cell>
          <cell r="E914">
            <v>863</v>
          </cell>
          <cell r="F914">
            <v>4761</v>
          </cell>
          <cell r="G914">
            <v>127861856</v>
          </cell>
          <cell r="H914">
            <v>1798400</v>
          </cell>
        </row>
        <row r="915">
          <cell r="D915" t="str">
            <v>SBA</v>
          </cell>
          <cell r="E915">
            <v>268</v>
          </cell>
          <cell r="F915">
            <v>3302</v>
          </cell>
          <cell r="G915">
            <v>176615588</v>
          </cell>
          <cell r="H915">
            <v>1862570</v>
          </cell>
        </row>
        <row r="916">
          <cell r="D916" t="str">
            <v>MTN DATA BUNDLES</v>
          </cell>
          <cell r="E916">
            <v>1254</v>
          </cell>
          <cell r="F916">
            <v>2416</v>
          </cell>
          <cell r="G916">
            <v>1803500</v>
          </cell>
          <cell r="H916">
            <v>0</v>
          </cell>
        </row>
        <row r="917">
          <cell r="D917" t="str">
            <v>INTELWORLD COMPANY LIMITED</v>
          </cell>
          <cell r="E917">
            <v>337</v>
          </cell>
          <cell r="F917">
            <v>1692</v>
          </cell>
          <cell r="G917">
            <v>18227531</v>
          </cell>
          <cell r="H917">
            <v>484530</v>
          </cell>
        </row>
        <row r="918">
          <cell r="D918" t="str">
            <v>256BET LIMITED</v>
          </cell>
          <cell r="E918">
            <v>344</v>
          </cell>
          <cell r="F918">
            <v>1550</v>
          </cell>
          <cell r="G918">
            <v>32406968</v>
          </cell>
          <cell r="H918">
            <v>597830</v>
          </cell>
        </row>
        <row r="919">
          <cell r="D919" t="str">
            <v>VISION FUND UGANDA LIMITED</v>
          </cell>
          <cell r="E919">
            <v>629</v>
          </cell>
          <cell r="F919">
            <v>1453</v>
          </cell>
          <cell r="G919">
            <v>210364100</v>
          </cell>
          <cell r="H919">
            <v>1236870</v>
          </cell>
        </row>
        <row r="920">
          <cell r="D920" t="str">
            <v>VISIONFUND UGANDA LTD</v>
          </cell>
          <cell r="E920">
            <v>387</v>
          </cell>
          <cell r="F920">
            <v>710</v>
          </cell>
          <cell r="G920">
            <v>113445200</v>
          </cell>
          <cell r="H920">
            <v>652750</v>
          </cell>
        </row>
        <row r="921">
          <cell r="D921" t="str">
            <v>Smile Communications Uganda</v>
          </cell>
          <cell r="E921">
            <v>367</v>
          </cell>
          <cell r="F921">
            <v>641</v>
          </cell>
          <cell r="G921">
            <v>41342800</v>
          </cell>
          <cell r="H921">
            <v>537670</v>
          </cell>
        </row>
        <row r="922">
          <cell r="D922" t="str">
            <v>SOLAR NOW SERVICES UGANDA</v>
          </cell>
          <cell r="E922">
            <v>374</v>
          </cell>
          <cell r="F922">
            <v>586</v>
          </cell>
          <cell r="G922">
            <v>73751800</v>
          </cell>
          <cell r="H922">
            <v>472010</v>
          </cell>
        </row>
        <row r="923">
          <cell r="D923" t="str">
            <v>MPOMA ROYAL COLLAGE</v>
          </cell>
          <cell r="E923">
            <v>238</v>
          </cell>
          <cell r="F923">
            <v>554</v>
          </cell>
          <cell r="G923">
            <v>58514606</v>
          </cell>
          <cell r="H923">
            <v>391110</v>
          </cell>
        </row>
        <row r="924">
          <cell r="D924" t="str">
            <v>Real People Financial Services</v>
          </cell>
          <cell r="E924">
            <v>285</v>
          </cell>
          <cell r="F924">
            <v>487</v>
          </cell>
          <cell r="G924">
            <v>179011830</v>
          </cell>
          <cell r="H924">
            <v>784810</v>
          </cell>
        </row>
        <row r="925">
          <cell r="D925" t="str">
            <v>UGANDA ELECTRICITY DISTRIBUTION COMPANY</v>
          </cell>
          <cell r="E925">
            <v>233</v>
          </cell>
          <cell r="F925">
            <v>483</v>
          </cell>
          <cell r="G925">
            <v>12869000</v>
          </cell>
          <cell r="H925">
            <v>771800</v>
          </cell>
        </row>
        <row r="926">
          <cell r="D926" t="str">
            <v>ADTEL COMMUNICATIONS (U) LTD</v>
          </cell>
          <cell r="E926">
            <v>115</v>
          </cell>
          <cell r="F926">
            <v>465</v>
          </cell>
          <cell r="G926">
            <v>8312910</v>
          </cell>
          <cell r="H926">
            <v>393300</v>
          </cell>
        </row>
        <row r="927">
          <cell r="D927" t="str">
            <v>KILEMBE INVESTMENTS LIMITED</v>
          </cell>
          <cell r="E927">
            <v>181</v>
          </cell>
          <cell r="F927">
            <v>390</v>
          </cell>
          <cell r="G927">
            <v>5686750</v>
          </cell>
          <cell r="H927">
            <v>192730</v>
          </cell>
        </row>
        <row r="928">
          <cell r="D928" t="str">
            <v>New Vision Main</v>
          </cell>
          <cell r="E928">
            <v>93</v>
          </cell>
          <cell r="F928">
            <v>366</v>
          </cell>
          <cell r="G928">
            <v>197798998</v>
          </cell>
          <cell r="H928">
            <v>787970</v>
          </cell>
        </row>
        <row r="929">
          <cell r="D929" t="str">
            <v>KAMPALA SITI CABLE LTD</v>
          </cell>
          <cell r="E929">
            <v>167</v>
          </cell>
          <cell r="F929">
            <v>322</v>
          </cell>
          <cell r="G929">
            <v>4948570</v>
          </cell>
          <cell r="H929">
            <v>160410</v>
          </cell>
        </row>
        <row r="930">
          <cell r="D930" t="str">
            <v>OPPORTUNITY BANK JINJA</v>
          </cell>
          <cell r="E930">
            <v>63</v>
          </cell>
          <cell r="F930">
            <v>321</v>
          </cell>
          <cell r="G930">
            <v>186619750</v>
          </cell>
          <cell r="H930">
            <v>605460</v>
          </cell>
        </row>
        <row r="931">
          <cell r="D931" t="str">
            <v>Oriflame</v>
          </cell>
          <cell r="E931">
            <v>68</v>
          </cell>
          <cell r="F931">
            <v>277</v>
          </cell>
          <cell r="G931">
            <v>43081562</v>
          </cell>
          <cell r="H931">
            <v>249790</v>
          </cell>
        </row>
        <row r="932">
          <cell r="D932" t="str">
            <v>OPPORTUNITY BANK MASAKA</v>
          </cell>
          <cell r="E932">
            <v>43</v>
          </cell>
          <cell r="F932">
            <v>234</v>
          </cell>
          <cell r="G932">
            <v>227528050</v>
          </cell>
          <cell r="H932">
            <v>680330</v>
          </cell>
        </row>
        <row r="933">
          <cell r="D933" t="str">
            <v>OPPORTUNITY BANK MBALE</v>
          </cell>
          <cell r="E933">
            <v>54</v>
          </cell>
          <cell r="F933">
            <v>228</v>
          </cell>
          <cell r="G933">
            <v>234357425</v>
          </cell>
          <cell r="H933">
            <v>694950</v>
          </cell>
        </row>
        <row r="934">
          <cell r="D934" t="str">
            <v>AKEMBIZIMBIRA SACCO</v>
          </cell>
          <cell r="E934">
            <v>89</v>
          </cell>
          <cell r="F934">
            <v>211</v>
          </cell>
          <cell r="G934">
            <v>27307300</v>
          </cell>
          <cell r="H934">
            <v>171460</v>
          </cell>
        </row>
        <row r="935">
          <cell r="D935" t="str">
            <v>CREAM LAND JUNIOR SCHOOL</v>
          </cell>
          <cell r="E935">
            <v>60</v>
          </cell>
          <cell r="F935">
            <v>205</v>
          </cell>
          <cell r="G935">
            <v>20115000</v>
          </cell>
          <cell r="H935">
            <v>140450</v>
          </cell>
        </row>
        <row r="936">
          <cell r="D936" t="str">
            <v>St Julian High School</v>
          </cell>
          <cell r="E936">
            <v>99</v>
          </cell>
          <cell r="F936">
            <v>189</v>
          </cell>
          <cell r="G936">
            <v>23545950</v>
          </cell>
          <cell r="H936">
            <v>142050</v>
          </cell>
        </row>
        <row r="937">
          <cell r="D937" t="str">
            <v>OPPORTUNITY BANK IGANGA</v>
          </cell>
          <cell r="E937">
            <v>41</v>
          </cell>
          <cell r="F937">
            <v>176</v>
          </cell>
          <cell r="G937">
            <v>212419400</v>
          </cell>
          <cell r="H937">
            <v>646150</v>
          </cell>
        </row>
        <row r="938">
          <cell r="D938" t="str">
            <v>PEGASUS TECHNOLOGIES LIMITED</v>
          </cell>
          <cell r="E938">
            <v>46</v>
          </cell>
          <cell r="F938">
            <v>174</v>
          </cell>
          <cell r="G938">
            <v>619909811</v>
          </cell>
          <cell r="H938">
            <v>122980</v>
          </cell>
        </row>
        <row r="939">
          <cell r="D939" t="str">
            <v>OPPORTUNITY BANK MAYUGE</v>
          </cell>
          <cell r="E939">
            <v>22</v>
          </cell>
          <cell r="F939">
            <v>172</v>
          </cell>
          <cell r="G939">
            <v>170508301</v>
          </cell>
          <cell r="H939">
            <v>509580</v>
          </cell>
        </row>
        <row r="940">
          <cell r="D940" t="str">
            <v>OPPORTUNITY BANK GAYAZA</v>
          </cell>
          <cell r="E940">
            <v>38</v>
          </cell>
          <cell r="F940">
            <v>154</v>
          </cell>
          <cell r="G940">
            <v>72018600</v>
          </cell>
          <cell r="H940">
            <v>244630</v>
          </cell>
        </row>
        <row r="941">
          <cell r="D941" t="str">
            <v>OPPORTUNITY BANK KYENJOJO</v>
          </cell>
          <cell r="E941">
            <v>36</v>
          </cell>
          <cell r="F941">
            <v>144</v>
          </cell>
          <cell r="G941">
            <v>23473650</v>
          </cell>
          <cell r="H941">
            <v>130710</v>
          </cell>
        </row>
        <row r="942">
          <cell r="D942" t="str">
            <v>OPPORTUNITY BANK UGANDA LIMITED-OBNANSANA</v>
          </cell>
          <cell r="E942">
            <v>30</v>
          </cell>
          <cell r="F942">
            <v>144</v>
          </cell>
          <cell r="G942">
            <v>39066600</v>
          </cell>
          <cell r="H942">
            <v>150450</v>
          </cell>
        </row>
        <row r="943">
          <cell r="D943" t="str">
            <v>OPPORTUNITY BANK KALAGI</v>
          </cell>
          <cell r="E943">
            <v>49</v>
          </cell>
          <cell r="F943">
            <v>141</v>
          </cell>
          <cell r="G943">
            <v>50230500</v>
          </cell>
          <cell r="H943">
            <v>195340</v>
          </cell>
        </row>
        <row r="944">
          <cell r="D944" t="str">
            <v>OPPORTUNITY BANK KAWEMPE</v>
          </cell>
          <cell r="E944">
            <v>34</v>
          </cell>
          <cell r="F944">
            <v>141</v>
          </cell>
          <cell r="G944">
            <v>51746700</v>
          </cell>
          <cell r="H944">
            <v>196980</v>
          </cell>
        </row>
        <row r="945">
          <cell r="D945" t="str">
            <v>watoto church</v>
          </cell>
          <cell r="E945">
            <v>71</v>
          </cell>
          <cell r="F945">
            <v>127</v>
          </cell>
          <cell r="G945">
            <v>10905422</v>
          </cell>
          <cell r="H945">
            <v>81890</v>
          </cell>
        </row>
        <row r="946">
          <cell r="D946" t="str">
            <v>nsamo mixed primary school</v>
          </cell>
          <cell r="E946">
            <v>67</v>
          </cell>
          <cell r="F946">
            <v>125</v>
          </cell>
          <cell r="G946">
            <v>22008100</v>
          </cell>
          <cell r="H946">
            <v>114000</v>
          </cell>
        </row>
        <row r="947">
          <cell r="D947" t="str">
            <v>OPPORTUNITY BANK MBARARA</v>
          </cell>
          <cell r="E947">
            <v>38</v>
          </cell>
          <cell r="F947">
            <v>122</v>
          </cell>
          <cell r="G947">
            <v>55137600</v>
          </cell>
          <cell r="H947">
            <v>204270</v>
          </cell>
        </row>
        <row r="948">
          <cell r="D948" t="str">
            <v>PEPPER PUBLICATIONS</v>
          </cell>
          <cell r="E948">
            <v>33</v>
          </cell>
          <cell r="F948">
            <v>119</v>
          </cell>
          <cell r="G948">
            <v>24386780</v>
          </cell>
          <cell r="H948">
            <v>133560</v>
          </cell>
        </row>
        <row r="949">
          <cell r="D949" t="str">
            <v>STANDARD COLLEGE NTUNGAMO</v>
          </cell>
          <cell r="E949">
            <v>48</v>
          </cell>
          <cell r="F949">
            <v>117</v>
          </cell>
          <cell r="G949">
            <v>19736000</v>
          </cell>
          <cell r="H949">
            <v>107130</v>
          </cell>
        </row>
        <row r="950">
          <cell r="D950" t="str">
            <v>OPPORTUNITY BANK CITY</v>
          </cell>
          <cell r="E950">
            <v>43</v>
          </cell>
          <cell r="F950">
            <v>110</v>
          </cell>
          <cell r="G950">
            <v>14848300</v>
          </cell>
          <cell r="H950">
            <v>79300</v>
          </cell>
        </row>
        <row r="951">
          <cell r="D951" t="str">
            <v>RAPID ADVISORY SERVICES LIMITED</v>
          </cell>
          <cell r="E951">
            <v>69</v>
          </cell>
          <cell r="F951">
            <v>102</v>
          </cell>
          <cell r="G951">
            <v>70815600</v>
          </cell>
          <cell r="H951">
            <v>278630</v>
          </cell>
        </row>
        <row r="952">
          <cell r="D952" t="str">
            <v>COUNTRYSIDE COLLEGE MUKONO</v>
          </cell>
          <cell r="E952">
            <v>15</v>
          </cell>
          <cell r="F952">
            <v>91</v>
          </cell>
          <cell r="G952">
            <v>8457300</v>
          </cell>
          <cell r="H952">
            <v>61960</v>
          </cell>
        </row>
        <row r="953">
          <cell r="D953" t="str">
            <v>MULTIPLEX</v>
          </cell>
          <cell r="E953">
            <v>77</v>
          </cell>
          <cell r="F953">
            <v>88</v>
          </cell>
          <cell r="G953">
            <v>1249900</v>
          </cell>
          <cell r="H953">
            <v>89910</v>
          </cell>
        </row>
        <row r="954">
          <cell r="D954" t="str">
            <v>JANAN SECONDARY SCHOOL BOMBO</v>
          </cell>
          <cell r="E954">
            <v>28</v>
          </cell>
          <cell r="F954">
            <v>82</v>
          </cell>
          <cell r="G954">
            <v>11008750</v>
          </cell>
          <cell r="H954">
            <v>65090</v>
          </cell>
        </row>
        <row r="955">
          <cell r="D955" t="str">
            <v>NOAH'S ARK SENIOR SECONDARY SCHOOL</v>
          </cell>
          <cell r="E955">
            <v>28</v>
          </cell>
          <cell r="F955">
            <v>82</v>
          </cell>
          <cell r="G955">
            <v>8737505</v>
          </cell>
          <cell r="H955">
            <v>56960</v>
          </cell>
        </row>
        <row r="956">
          <cell r="D956" t="str">
            <v>Advance Uganda Microfinance</v>
          </cell>
          <cell r="E956">
            <v>54</v>
          </cell>
          <cell r="F956">
            <v>80</v>
          </cell>
          <cell r="G956">
            <v>18238800</v>
          </cell>
          <cell r="H956">
            <v>86570</v>
          </cell>
        </row>
        <row r="957">
          <cell r="D957" t="str">
            <v>Trinity Senior Academy</v>
          </cell>
          <cell r="E957">
            <v>33</v>
          </cell>
          <cell r="F957">
            <v>80</v>
          </cell>
          <cell r="G957">
            <v>11611500</v>
          </cell>
          <cell r="H957">
            <v>63570</v>
          </cell>
        </row>
        <row r="958">
          <cell r="D958" t="str">
            <v>York Primary School</v>
          </cell>
          <cell r="E958">
            <v>40</v>
          </cell>
          <cell r="F958">
            <v>77</v>
          </cell>
          <cell r="G958">
            <v>7750000</v>
          </cell>
          <cell r="H958">
            <v>53310</v>
          </cell>
        </row>
        <row r="959">
          <cell r="D959" t="str">
            <v>MICRO UGANDA LIMITED</v>
          </cell>
          <cell r="E959">
            <v>42</v>
          </cell>
          <cell r="F959">
            <v>76</v>
          </cell>
          <cell r="G959">
            <v>24674550</v>
          </cell>
          <cell r="H959">
            <v>114280</v>
          </cell>
        </row>
        <row r="960">
          <cell r="D960" t="str">
            <v>THE SYNAGOGUE CHURCH OF ALL NATIONS KLA</v>
          </cell>
          <cell r="E960">
            <v>43</v>
          </cell>
          <cell r="F960">
            <v>75</v>
          </cell>
          <cell r="G960">
            <v>1430150</v>
          </cell>
          <cell r="H960">
            <v>31960</v>
          </cell>
        </row>
        <row r="961">
          <cell r="D961" t="str">
            <v>OPPORTUNITY BANK OWINO</v>
          </cell>
          <cell r="E961">
            <v>23</v>
          </cell>
          <cell r="F961">
            <v>69</v>
          </cell>
          <cell r="G961">
            <v>8703900</v>
          </cell>
          <cell r="H961">
            <v>49880</v>
          </cell>
        </row>
        <row r="962">
          <cell r="D962" t="str">
            <v>OPPORTUNITY BANK UGANDA LIMITED-OBSOROTI</v>
          </cell>
          <cell r="E962">
            <v>31</v>
          </cell>
          <cell r="F962">
            <v>69</v>
          </cell>
          <cell r="G962">
            <v>10673900</v>
          </cell>
          <cell r="H962">
            <v>59300</v>
          </cell>
        </row>
        <row r="963">
          <cell r="D963" t="str">
            <v>OPPORTUNITY BANK UGANDA LIMITED-OBMUKONO</v>
          </cell>
          <cell r="E963">
            <v>14</v>
          </cell>
          <cell r="F963">
            <v>68</v>
          </cell>
          <cell r="G963">
            <v>68603800</v>
          </cell>
          <cell r="H963">
            <v>189080</v>
          </cell>
        </row>
        <row r="964">
          <cell r="D964" t="str">
            <v>LITTLE MUHEJI SCHOOL LTD</v>
          </cell>
          <cell r="E964">
            <v>26</v>
          </cell>
          <cell r="F964">
            <v>65</v>
          </cell>
          <cell r="G964">
            <v>88337550</v>
          </cell>
          <cell r="H964">
            <v>240670</v>
          </cell>
        </row>
        <row r="965">
          <cell r="D965" t="str">
            <v>TLM FINANCE LIMITED</v>
          </cell>
          <cell r="E965">
            <v>21</v>
          </cell>
          <cell r="F965">
            <v>65</v>
          </cell>
          <cell r="G965">
            <v>9128900</v>
          </cell>
          <cell r="H965">
            <v>51000</v>
          </cell>
        </row>
        <row r="966">
          <cell r="D966" t="str">
            <v>BUGANDA KINGDOM</v>
          </cell>
          <cell r="E966">
            <v>56</v>
          </cell>
          <cell r="F966">
            <v>59</v>
          </cell>
          <cell r="G966">
            <v>252198</v>
          </cell>
          <cell r="H966">
            <v>10830</v>
          </cell>
        </row>
        <row r="967">
          <cell r="D967" t="str">
            <v>OPPORTUNITY BANK KIRA</v>
          </cell>
          <cell r="E967">
            <v>15</v>
          </cell>
          <cell r="F967">
            <v>59</v>
          </cell>
          <cell r="G967">
            <v>11918550</v>
          </cell>
          <cell r="H967">
            <v>49040</v>
          </cell>
        </row>
        <row r="968">
          <cell r="D968" t="str">
            <v>PESAPAL UGANDA LIMITED</v>
          </cell>
          <cell r="E968">
            <v>25</v>
          </cell>
          <cell r="F968">
            <v>57</v>
          </cell>
          <cell r="G968">
            <v>1235447</v>
          </cell>
          <cell r="H968">
            <v>22940</v>
          </cell>
        </row>
        <row r="969">
          <cell r="D969" t="str">
            <v>PRIDE MICROFINANCE</v>
          </cell>
          <cell r="E969">
            <v>19</v>
          </cell>
          <cell r="F969">
            <v>57</v>
          </cell>
          <cell r="G969">
            <v>19800600</v>
          </cell>
          <cell r="H969">
            <v>84500</v>
          </cell>
        </row>
        <row r="970">
          <cell r="D970" t="str">
            <v>Ishaka Vocational Secondary School</v>
          </cell>
          <cell r="E970">
            <v>30</v>
          </cell>
          <cell r="F970">
            <v>56</v>
          </cell>
          <cell r="G970">
            <v>6323000</v>
          </cell>
          <cell r="H970">
            <v>41980</v>
          </cell>
        </row>
        <row r="971">
          <cell r="D971" t="str">
            <v>OPPORTUNITY BANK NATEETE</v>
          </cell>
          <cell r="E971">
            <v>18</v>
          </cell>
          <cell r="F971">
            <v>55</v>
          </cell>
          <cell r="G971">
            <v>5404300</v>
          </cell>
          <cell r="H971">
            <v>36830</v>
          </cell>
        </row>
        <row r="972">
          <cell r="D972" t="str">
            <v>MTN BILLS</v>
          </cell>
          <cell r="E972">
            <v>45</v>
          </cell>
          <cell r="F972">
            <v>52</v>
          </cell>
          <cell r="G972">
            <v>10481742</v>
          </cell>
          <cell r="H972">
            <v>0</v>
          </cell>
        </row>
        <row r="973">
          <cell r="D973" t="str">
            <v>VISIONFUND UGANDA LIMITED</v>
          </cell>
          <cell r="E973">
            <v>28</v>
          </cell>
          <cell r="F973">
            <v>48</v>
          </cell>
          <cell r="G973">
            <v>6034832</v>
          </cell>
          <cell r="H973">
            <v>38930</v>
          </cell>
        </row>
        <row r="974">
          <cell r="D974" t="str">
            <v>Insurance Company of East Africa</v>
          </cell>
          <cell r="E974">
            <v>34</v>
          </cell>
          <cell r="F974">
            <v>47</v>
          </cell>
          <cell r="G974">
            <v>6222100</v>
          </cell>
          <cell r="H974">
            <v>35460</v>
          </cell>
        </row>
        <row r="975">
          <cell r="D975" t="str">
            <v>TRINITY PRIMARY SCHOOL</v>
          </cell>
          <cell r="E975">
            <v>27</v>
          </cell>
          <cell r="F975">
            <v>45</v>
          </cell>
          <cell r="G975">
            <v>10467000</v>
          </cell>
          <cell r="H975">
            <v>48330</v>
          </cell>
        </row>
        <row r="976">
          <cell r="D976" t="str">
            <v>OPPORTUNITY BANK MUBENDE</v>
          </cell>
          <cell r="E976">
            <v>18</v>
          </cell>
          <cell r="F976">
            <v>39</v>
          </cell>
          <cell r="G976">
            <v>5274800</v>
          </cell>
          <cell r="H976">
            <v>36760</v>
          </cell>
        </row>
        <row r="977">
          <cell r="D977" t="str">
            <v>ST JANAN LUWUM SECONDARY SCHOOL</v>
          </cell>
          <cell r="E977">
            <v>14</v>
          </cell>
          <cell r="F977">
            <v>38</v>
          </cell>
          <cell r="G977">
            <v>5238500</v>
          </cell>
          <cell r="H977">
            <v>30230</v>
          </cell>
        </row>
        <row r="978">
          <cell r="D978" t="str">
            <v>Y Save Cooperative</v>
          </cell>
          <cell r="E978">
            <v>25</v>
          </cell>
          <cell r="F978">
            <v>34</v>
          </cell>
          <cell r="G978">
            <v>30755000</v>
          </cell>
          <cell r="H978">
            <v>34010</v>
          </cell>
        </row>
        <row r="979">
          <cell r="D979" t="str">
            <v>NILE HIGH SCHOOL MUKONO LTD</v>
          </cell>
          <cell r="E979">
            <v>12</v>
          </cell>
          <cell r="F979">
            <v>32</v>
          </cell>
          <cell r="G979">
            <v>5223000</v>
          </cell>
          <cell r="H979">
            <v>27060</v>
          </cell>
        </row>
        <row r="980">
          <cell r="D980" t="str">
            <v>ENJUBA CREDIT LIMITED</v>
          </cell>
          <cell r="E980">
            <v>14</v>
          </cell>
          <cell r="F980">
            <v>30</v>
          </cell>
          <cell r="G980">
            <v>324000</v>
          </cell>
          <cell r="H980">
            <v>9580</v>
          </cell>
        </row>
        <row r="981">
          <cell r="D981" t="str">
            <v>Broadband</v>
          </cell>
          <cell r="E981">
            <v>24</v>
          </cell>
          <cell r="F981">
            <v>26</v>
          </cell>
          <cell r="G981">
            <v>3341400</v>
          </cell>
          <cell r="H981">
            <v>19980</v>
          </cell>
        </row>
        <row r="982">
          <cell r="D982" t="str">
            <v>The Observer Media Ltd</v>
          </cell>
          <cell r="E982">
            <v>15</v>
          </cell>
          <cell r="F982">
            <v>26</v>
          </cell>
          <cell r="G982">
            <v>4052400</v>
          </cell>
          <cell r="H982">
            <v>23420</v>
          </cell>
        </row>
        <row r="983">
          <cell r="D983" t="str">
            <v>The Monitor publications</v>
          </cell>
          <cell r="E983">
            <v>13</v>
          </cell>
          <cell r="F983">
            <v>25</v>
          </cell>
          <cell r="G983">
            <v>9233925</v>
          </cell>
          <cell r="H983">
            <v>41380</v>
          </cell>
        </row>
        <row r="984">
          <cell r="D984" t="str">
            <v>PAX JUNIOR SCHOOL</v>
          </cell>
          <cell r="E984">
            <v>16</v>
          </cell>
          <cell r="F984">
            <v>24</v>
          </cell>
          <cell r="G984">
            <v>3584000</v>
          </cell>
          <cell r="H984">
            <v>20480</v>
          </cell>
        </row>
        <row r="985">
          <cell r="D985" t="str">
            <v>EAST AFRICAN SEED (U) LIMITED</v>
          </cell>
          <cell r="E985">
            <v>6</v>
          </cell>
          <cell r="F985">
            <v>23</v>
          </cell>
          <cell r="G985">
            <v>25632950</v>
          </cell>
          <cell r="H985">
            <v>92960</v>
          </cell>
        </row>
        <row r="986">
          <cell r="D986" t="str">
            <v>London College High</v>
          </cell>
          <cell r="E986">
            <v>20</v>
          </cell>
          <cell r="F986">
            <v>23</v>
          </cell>
          <cell r="G986">
            <v>2248000</v>
          </cell>
          <cell r="H986">
            <v>15870</v>
          </cell>
        </row>
        <row r="987">
          <cell r="D987" t="str">
            <v>OPPORTUNITY BANK UGANDA LIMITED-OBHOIMA</v>
          </cell>
          <cell r="E987">
            <v>10</v>
          </cell>
          <cell r="F987">
            <v>23</v>
          </cell>
          <cell r="G987">
            <v>5633800</v>
          </cell>
          <cell r="H987">
            <v>26560</v>
          </cell>
        </row>
        <row r="988">
          <cell r="D988" t="str">
            <v>RISTAKA HIGH SCHOOL BUSIIKA</v>
          </cell>
          <cell r="E988">
            <v>14</v>
          </cell>
          <cell r="F988">
            <v>21</v>
          </cell>
          <cell r="G988">
            <v>2243300</v>
          </cell>
          <cell r="H988">
            <v>14510</v>
          </cell>
        </row>
        <row r="989">
          <cell r="D989" t="str">
            <v>SUPEKAR COMPANY LIMITED</v>
          </cell>
          <cell r="E989">
            <v>6</v>
          </cell>
          <cell r="F989">
            <v>20</v>
          </cell>
          <cell r="G989">
            <v>32680</v>
          </cell>
          <cell r="H989">
            <v>2230</v>
          </cell>
        </row>
        <row r="990">
          <cell r="D990" t="str">
            <v>FRANCISCAN INVESTMENT SACCO</v>
          </cell>
          <cell r="E990">
            <v>14</v>
          </cell>
          <cell r="F990">
            <v>19</v>
          </cell>
          <cell r="G990">
            <v>3891000</v>
          </cell>
          <cell r="H990">
            <v>25400</v>
          </cell>
        </row>
        <row r="991">
          <cell r="D991" t="str">
            <v>STANDARD HIGH SCHOOL ZZANA</v>
          </cell>
          <cell r="E991">
            <v>2</v>
          </cell>
          <cell r="F991">
            <v>19</v>
          </cell>
          <cell r="G991">
            <v>4248750</v>
          </cell>
          <cell r="H991">
            <v>19280</v>
          </cell>
        </row>
        <row r="992">
          <cell r="D992" t="str">
            <v>COINWORTH INVESTMENTS (U) LTD</v>
          </cell>
          <cell r="E992">
            <v>6</v>
          </cell>
          <cell r="F992">
            <v>15</v>
          </cell>
          <cell r="G992">
            <v>72575</v>
          </cell>
          <cell r="H992">
            <v>8600</v>
          </cell>
        </row>
        <row r="993">
          <cell r="D993" t="str">
            <v>KINGS COLLEGE BUDDO</v>
          </cell>
          <cell r="E993">
            <v>15</v>
          </cell>
          <cell r="F993">
            <v>15</v>
          </cell>
          <cell r="G993">
            <v>5593400</v>
          </cell>
          <cell r="H993">
            <v>20400</v>
          </cell>
        </row>
        <row r="994">
          <cell r="D994" t="str">
            <v>watoto child care ministries</v>
          </cell>
          <cell r="E994">
            <v>14</v>
          </cell>
          <cell r="F994">
            <v>15</v>
          </cell>
          <cell r="G994">
            <v>1318000</v>
          </cell>
          <cell r="H994">
            <v>10390</v>
          </cell>
        </row>
        <row r="995">
          <cell r="D995" t="str">
            <v>STAR SENIOR SCHOOL LTD</v>
          </cell>
          <cell r="E995">
            <v>14</v>
          </cell>
          <cell r="F995">
            <v>14</v>
          </cell>
          <cell r="G995">
            <v>957000</v>
          </cell>
          <cell r="H995">
            <v>8400</v>
          </cell>
        </row>
        <row r="996">
          <cell r="D996" t="str">
            <v>UG - MART LIMITED</v>
          </cell>
          <cell r="E996">
            <v>10</v>
          </cell>
          <cell r="F996">
            <v>12</v>
          </cell>
          <cell r="G996">
            <v>57700</v>
          </cell>
          <cell r="H996">
            <v>2610</v>
          </cell>
        </row>
        <row r="997">
          <cell r="D997" t="str">
            <v>UGANDA MARTYRS COLLEGE SSONDE</v>
          </cell>
          <cell r="E997">
            <v>6</v>
          </cell>
          <cell r="F997">
            <v>11</v>
          </cell>
          <cell r="G997">
            <v>1409500</v>
          </cell>
          <cell r="H997">
            <v>8710</v>
          </cell>
        </row>
        <row r="998">
          <cell r="D998" t="str">
            <v>FIT UGANDA</v>
          </cell>
          <cell r="E998">
            <v>2</v>
          </cell>
          <cell r="F998">
            <v>9</v>
          </cell>
          <cell r="G998">
            <v>180000</v>
          </cell>
          <cell r="H998">
            <v>4500</v>
          </cell>
        </row>
        <row r="999">
          <cell r="D999" t="str">
            <v>HEALTH CHILD</v>
          </cell>
          <cell r="E999">
            <v>3</v>
          </cell>
          <cell r="F999">
            <v>9</v>
          </cell>
          <cell r="G999">
            <v>2477070</v>
          </cell>
          <cell r="H999">
            <v>10540</v>
          </cell>
        </row>
        <row r="1000">
          <cell r="D1000" t="str">
            <v>KAMPALA DEVELOPMENT COOPERATIVE SOCIETY LIMITED</v>
          </cell>
          <cell r="E1000">
            <v>6</v>
          </cell>
          <cell r="F1000">
            <v>9</v>
          </cell>
          <cell r="G1000">
            <v>1192000</v>
          </cell>
          <cell r="H1000">
            <v>7140</v>
          </cell>
        </row>
        <row r="1001">
          <cell r="D1001" t="str">
            <v>REAPERS COOPERATIVE SAVINGS  CREDIT SOCIETY</v>
          </cell>
          <cell r="E1001">
            <v>6</v>
          </cell>
          <cell r="F1001">
            <v>9</v>
          </cell>
          <cell r="G1001">
            <v>1430000</v>
          </cell>
          <cell r="H1001">
            <v>6870</v>
          </cell>
        </row>
        <row r="1002">
          <cell r="D1002" t="str">
            <v>THE JUBILEE INSURANCE CO OF UGANDA LTD</v>
          </cell>
          <cell r="E1002">
            <v>8</v>
          </cell>
          <cell r="F1002">
            <v>9</v>
          </cell>
          <cell r="G1002">
            <v>1258987</v>
          </cell>
          <cell r="H1002">
            <v>6950</v>
          </cell>
        </row>
        <row r="1003">
          <cell r="D1003" t="str">
            <v>SANLAM LIFE INSURANCE LIMITED</v>
          </cell>
          <cell r="E1003">
            <v>8</v>
          </cell>
          <cell r="F1003">
            <v>8</v>
          </cell>
          <cell r="G1003">
            <v>1459020</v>
          </cell>
          <cell r="H1003">
            <v>8650</v>
          </cell>
        </row>
        <row r="1004">
          <cell r="D1004" t="str">
            <v>ST CATHERINE CLINIC LTD</v>
          </cell>
          <cell r="E1004">
            <v>8</v>
          </cell>
          <cell r="F1004">
            <v>8</v>
          </cell>
          <cell r="G1004">
            <v>649295</v>
          </cell>
          <cell r="H1004">
            <v>10100</v>
          </cell>
        </row>
        <row r="1005">
          <cell r="D1005" t="str">
            <v>BAREFOOT POWER UGANDA LTD</v>
          </cell>
          <cell r="E1005">
            <v>5</v>
          </cell>
          <cell r="F1005">
            <v>7</v>
          </cell>
          <cell r="G1005">
            <v>4396000</v>
          </cell>
          <cell r="H1005">
            <v>20560</v>
          </cell>
        </row>
        <row r="1006">
          <cell r="D1006" t="str">
            <v>Empower Solar Limited</v>
          </cell>
          <cell r="E1006">
            <v>3</v>
          </cell>
          <cell r="F1006">
            <v>7</v>
          </cell>
          <cell r="G1006">
            <v>421430</v>
          </cell>
          <cell r="H1006">
            <v>4070</v>
          </cell>
        </row>
        <row r="1007">
          <cell r="D1007" t="str">
            <v>KAYESOFT U LTD</v>
          </cell>
          <cell r="E1007">
            <v>6</v>
          </cell>
          <cell r="F1007">
            <v>7</v>
          </cell>
          <cell r="G1007">
            <v>21200</v>
          </cell>
          <cell r="H1007">
            <v>4000</v>
          </cell>
        </row>
        <row r="1008">
          <cell r="D1008" t="str">
            <v>LIVING GOODS LIMITED</v>
          </cell>
          <cell r="E1008">
            <v>2</v>
          </cell>
          <cell r="F1008">
            <v>7</v>
          </cell>
          <cell r="G1008">
            <v>148050</v>
          </cell>
          <cell r="H1008">
            <v>3110</v>
          </cell>
        </row>
        <row r="1009">
          <cell r="D1009" t="str">
            <v>OUR LADY AND SAINT JUDE CITY NAGGULU</v>
          </cell>
          <cell r="E1009">
            <v>6</v>
          </cell>
          <cell r="F1009">
            <v>7</v>
          </cell>
          <cell r="G1009">
            <v>44400</v>
          </cell>
          <cell r="H1009">
            <v>2360</v>
          </cell>
        </row>
        <row r="1010">
          <cell r="D1010" t="str">
            <v>STEM COMPUTING INTERNATIONAL LTD</v>
          </cell>
          <cell r="E1010">
            <v>4</v>
          </cell>
          <cell r="F1010">
            <v>7</v>
          </cell>
          <cell r="G1010">
            <v>750</v>
          </cell>
          <cell r="H1010">
            <v>3500</v>
          </cell>
        </row>
        <row r="1011">
          <cell r="D1011" t="str">
            <v>AON Uganda Ltd</v>
          </cell>
          <cell r="E1011">
            <v>6</v>
          </cell>
          <cell r="F1011">
            <v>6</v>
          </cell>
          <cell r="G1011">
            <v>112500</v>
          </cell>
          <cell r="H1011">
            <v>3000</v>
          </cell>
        </row>
        <row r="1012">
          <cell r="D1012" t="str">
            <v>BBOX Capital Limited</v>
          </cell>
          <cell r="E1012">
            <v>5</v>
          </cell>
          <cell r="F1012">
            <v>6</v>
          </cell>
          <cell r="G1012">
            <v>278000</v>
          </cell>
          <cell r="H1012">
            <v>3200</v>
          </cell>
        </row>
        <row r="1013">
          <cell r="D1013" t="str">
            <v>Hope Senior School</v>
          </cell>
          <cell r="E1013">
            <v>3</v>
          </cell>
          <cell r="F1013">
            <v>6</v>
          </cell>
          <cell r="G1013">
            <v>4490000</v>
          </cell>
          <cell r="H1013">
            <v>21450</v>
          </cell>
        </row>
        <row r="1014">
          <cell r="D1014" t="str">
            <v>UAP Insurance</v>
          </cell>
          <cell r="E1014">
            <v>4</v>
          </cell>
          <cell r="F1014">
            <v>6</v>
          </cell>
          <cell r="G1014">
            <v>970000</v>
          </cell>
          <cell r="H1014">
            <v>5130</v>
          </cell>
        </row>
        <row r="1015">
          <cell r="D1015" t="str">
            <v>NAFASI MULTI PURPOSE COOPERATIVE SOCIETY LTD</v>
          </cell>
          <cell r="E1015">
            <v>4</v>
          </cell>
          <cell r="F1015">
            <v>5</v>
          </cell>
          <cell r="G1015">
            <v>662000</v>
          </cell>
          <cell r="H1015">
            <v>4000</v>
          </cell>
        </row>
        <row r="1016">
          <cell r="D1016" t="str">
            <v>NDEJJE HIGH SCHOOL</v>
          </cell>
          <cell r="E1016">
            <v>2</v>
          </cell>
          <cell r="F1016">
            <v>5</v>
          </cell>
          <cell r="G1016">
            <v>1389000</v>
          </cell>
          <cell r="H1016">
            <v>6730</v>
          </cell>
        </row>
        <row r="1017">
          <cell r="D1017" t="str">
            <v>ROKE TELKOM LTD</v>
          </cell>
          <cell r="E1017">
            <v>4</v>
          </cell>
          <cell r="F1017">
            <v>5</v>
          </cell>
          <cell r="G1017">
            <v>500000</v>
          </cell>
          <cell r="H1017">
            <v>7000</v>
          </cell>
        </row>
        <row r="1018">
          <cell r="D1018" t="str">
            <v>UMMAH HOUSE LIMITED</v>
          </cell>
          <cell r="E1018">
            <v>5</v>
          </cell>
          <cell r="F1018">
            <v>5</v>
          </cell>
          <cell r="G1018">
            <v>48000</v>
          </cell>
          <cell r="H1018">
            <v>4000</v>
          </cell>
        </row>
        <row r="1019">
          <cell r="D1019" t="str">
            <v>BASCO PRODUCTS UGANDA LIMITED</v>
          </cell>
          <cell r="E1019">
            <v>2</v>
          </cell>
          <cell r="F1019">
            <v>4</v>
          </cell>
          <cell r="G1019">
            <v>3200000</v>
          </cell>
          <cell r="H1019">
            <v>15100</v>
          </cell>
        </row>
        <row r="1020">
          <cell r="D1020" t="str">
            <v>FIRST INSURANCE COMPANY LIMITED</v>
          </cell>
          <cell r="E1020">
            <v>2</v>
          </cell>
          <cell r="F1020">
            <v>4</v>
          </cell>
          <cell r="G1020">
            <v>4783800</v>
          </cell>
          <cell r="H1020">
            <v>15450</v>
          </cell>
        </row>
        <row r="1021">
          <cell r="D1021" t="str">
            <v>AIG</v>
          </cell>
          <cell r="E1021">
            <v>3</v>
          </cell>
          <cell r="F1021">
            <v>3</v>
          </cell>
          <cell r="G1021">
            <v>1195600</v>
          </cell>
          <cell r="H1021">
            <v>6950</v>
          </cell>
        </row>
        <row r="1022">
          <cell r="D1022" t="str">
            <v>INTELWORLD CO LIMITED</v>
          </cell>
          <cell r="E1022">
            <v>1</v>
          </cell>
          <cell r="F1022">
            <v>3</v>
          </cell>
          <cell r="G1022">
            <v>4349</v>
          </cell>
          <cell r="H1022">
            <v>330</v>
          </cell>
        </row>
        <row r="1023">
          <cell r="D1023" t="str">
            <v>LETSHEGO UGANDA LIMITED</v>
          </cell>
          <cell r="E1023">
            <v>2</v>
          </cell>
          <cell r="F1023">
            <v>3</v>
          </cell>
          <cell r="G1023">
            <v>1885000</v>
          </cell>
          <cell r="H1023">
            <v>7650</v>
          </cell>
        </row>
        <row r="1024">
          <cell r="D1024" t="str">
            <v>STALMART ENTERPRISES LIMITED</v>
          </cell>
          <cell r="E1024">
            <v>2</v>
          </cell>
          <cell r="F1024">
            <v>3</v>
          </cell>
          <cell r="G1024">
            <v>13000</v>
          </cell>
          <cell r="H1024">
            <v>420</v>
          </cell>
        </row>
        <row r="1025">
          <cell r="D1025" t="str">
            <v>STALWART ENTERPRISES LIMITED</v>
          </cell>
          <cell r="E1025">
            <v>3</v>
          </cell>
          <cell r="F1025">
            <v>3</v>
          </cell>
          <cell r="G1025">
            <v>17000</v>
          </cell>
          <cell r="H1025">
            <v>720</v>
          </cell>
        </row>
        <row r="1026">
          <cell r="D1026" t="str">
            <v>AFRIMAX UGANDA LTD</v>
          </cell>
          <cell r="E1026">
            <v>1</v>
          </cell>
          <cell r="F1026">
            <v>2</v>
          </cell>
          <cell r="G1026">
            <v>2000</v>
          </cell>
          <cell r="H1026">
            <v>220</v>
          </cell>
        </row>
        <row r="1027">
          <cell r="D1027" t="str">
            <v>BAZAAR BOOKSHOP LIMITED</v>
          </cell>
          <cell r="E1027">
            <v>2</v>
          </cell>
          <cell r="F1027">
            <v>2</v>
          </cell>
          <cell r="G1027">
            <v>1000100</v>
          </cell>
          <cell r="H1027">
            <v>3310</v>
          </cell>
        </row>
        <row r="1028">
          <cell r="D1028" t="str">
            <v>EXCEL SECONDARY SCHOOL LTD - MUKONO</v>
          </cell>
          <cell r="E1028">
            <v>1</v>
          </cell>
          <cell r="F1028">
            <v>2</v>
          </cell>
          <cell r="G1028">
            <v>122500</v>
          </cell>
          <cell r="H1028">
            <v>1160</v>
          </cell>
        </row>
        <row r="1029">
          <cell r="D1029" t="str">
            <v>Good Sheperd Schools</v>
          </cell>
          <cell r="E1029">
            <v>2</v>
          </cell>
          <cell r="F1029">
            <v>2</v>
          </cell>
          <cell r="G1029">
            <v>300000</v>
          </cell>
          <cell r="H1029">
            <v>1900</v>
          </cell>
        </row>
        <row r="1030">
          <cell r="D1030" t="str">
            <v>INTERNATIONAL AIR AMBULANCE</v>
          </cell>
          <cell r="E1030">
            <v>2</v>
          </cell>
          <cell r="F1030">
            <v>2</v>
          </cell>
          <cell r="G1030">
            <v>41000</v>
          </cell>
          <cell r="H1030">
            <v>1000</v>
          </cell>
        </row>
        <row r="1031">
          <cell r="D1031" t="str">
            <v>KISAASI COLLEGE SCHOOL</v>
          </cell>
          <cell r="E1031">
            <v>2</v>
          </cell>
          <cell r="F1031">
            <v>2</v>
          </cell>
          <cell r="G1031">
            <v>2000</v>
          </cell>
          <cell r="H1031">
            <v>1000</v>
          </cell>
        </row>
        <row r="1032">
          <cell r="D1032" t="str">
            <v>LUQFAB UGANDA LIMITED</v>
          </cell>
          <cell r="E1032">
            <v>1</v>
          </cell>
          <cell r="F1032">
            <v>2</v>
          </cell>
          <cell r="G1032">
            <v>200</v>
          </cell>
          <cell r="H1032">
            <v>220</v>
          </cell>
        </row>
        <row r="1033">
          <cell r="D1033" t="str">
            <v>MOTV AFRICA LTD</v>
          </cell>
          <cell r="E1033">
            <v>2</v>
          </cell>
          <cell r="F1033">
            <v>2</v>
          </cell>
          <cell r="G1033">
            <v>50000</v>
          </cell>
          <cell r="H1033">
            <v>1000</v>
          </cell>
        </row>
        <row r="1034">
          <cell r="D1034" t="str">
            <v>WHITELINES EDUCATION SERVICES LIMITED</v>
          </cell>
          <cell r="E1034">
            <v>1</v>
          </cell>
          <cell r="F1034">
            <v>2</v>
          </cell>
          <cell r="G1034">
            <v>15000</v>
          </cell>
          <cell r="H1034">
            <v>640</v>
          </cell>
        </row>
        <row r="1035">
          <cell r="D1035" t="str">
            <v>AFRICA RENEWAL MINISTRIES</v>
          </cell>
          <cell r="E1035">
            <v>1</v>
          </cell>
          <cell r="F1035">
            <v>1</v>
          </cell>
          <cell r="G1035">
            <v>50000</v>
          </cell>
          <cell r="H1035">
            <v>1100</v>
          </cell>
        </row>
        <row r="1036">
          <cell r="D1036" t="str">
            <v>B080 COMPANY LIMITED</v>
          </cell>
          <cell r="E1036">
            <v>1</v>
          </cell>
          <cell r="F1036">
            <v>1</v>
          </cell>
          <cell r="G1036">
            <v>1000</v>
          </cell>
          <cell r="H1036">
            <v>110</v>
          </cell>
        </row>
        <row r="1037">
          <cell r="D1037" t="str">
            <v>BUWENGE PARENTS PRIMARY SCHOOL</v>
          </cell>
          <cell r="E1037">
            <v>1</v>
          </cell>
          <cell r="F1037">
            <v>1</v>
          </cell>
          <cell r="G1037">
            <v>130000</v>
          </cell>
          <cell r="H1037">
            <v>950</v>
          </cell>
        </row>
        <row r="1038">
          <cell r="D1038" t="str">
            <v>eDAD ePAYMENTS LTD</v>
          </cell>
          <cell r="E1038">
            <v>1</v>
          </cell>
          <cell r="F1038">
            <v>1</v>
          </cell>
          <cell r="G1038">
            <v>1000</v>
          </cell>
          <cell r="H1038">
            <v>110</v>
          </cell>
        </row>
        <row r="1039">
          <cell r="D1039" t="str">
            <v>ENGINEERING SOLUTIONS (U) LTD</v>
          </cell>
          <cell r="E1039">
            <v>1</v>
          </cell>
          <cell r="F1039">
            <v>1</v>
          </cell>
          <cell r="G1039">
            <v>191700</v>
          </cell>
          <cell r="H1039">
            <v>950</v>
          </cell>
        </row>
        <row r="1040">
          <cell r="D1040" t="str">
            <v>FRESH CUTS SUPERMARKETS UPCOUNTRY</v>
          </cell>
          <cell r="E1040">
            <v>1</v>
          </cell>
          <cell r="F1040">
            <v>1</v>
          </cell>
          <cell r="G1040">
            <v>637542</v>
          </cell>
          <cell r="H1040">
            <v>3200</v>
          </cell>
        </row>
        <row r="1041">
          <cell r="D1041" t="str">
            <v>GLACIER PRODUCTS U LIMITED</v>
          </cell>
          <cell r="E1041">
            <v>1</v>
          </cell>
          <cell r="F1041">
            <v>1</v>
          </cell>
          <cell r="G1041">
            <v>5000</v>
          </cell>
          <cell r="H1041">
            <v>140</v>
          </cell>
        </row>
        <row r="1042">
          <cell r="D1042" t="str">
            <v>GLOBAL SUPERMARKET</v>
          </cell>
          <cell r="E1042">
            <v>1</v>
          </cell>
          <cell r="F1042">
            <v>1</v>
          </cell>
          <cell r="G1042">
            <v>1000</v>
          </cell>
          <cell r="H1042">
            <v>110</v>
          </cell>
        </row>
        <row r="1043">
          <cell r="D1043" t="str">
            <v>INTERNATIONAL MEDICAL FOUNDATION</v>
          </cell>
          <cell r="E1043">
            <v>1</v>
          </cell>
          <cell r="F1043">
            <v>1</v>
          </cell>
          <cell r="G1043">
            <v>5000</v>
          </cell>
          <cell r="H1043">
            <v>500</v>
          </cell>
        </row>
        <row r="1044">
          <cell r="D1044" t="str">
            <v>KAMPALA ARCHDIOCESE</v>
          </cell>
          <cell r="E1044">
            <v>1</v>
          </cell>
          <cell r="F1044">
            <v>1</v>
          </cell>
          <cell r="G1044">
            <v>2000</v>
          </cell>
          <cell r="H1044">
            <v>110</v>
          </cell>
        </row>
        <row r="1045">
          <cell r="D1045" t="str">
            <v>KAYUB (U) LIMITED</v>
          </cell>
          <cell r="E1045">
            <v>1</v>
          </cell>
          <cell r="F1045">
            <v>1</v>
          </cell>
          <cell r="G1045">
            <v>100</v>
          </cell>
          <cell r="H1045">
            <v>110</v>
          </cell>
        </row>
        <row r="1046">
          <cell r="D1046" t="str">
            <v>LUSWATA AND KAYIGA INVESTMENTS LIMITED</v>
          </cell>
          <cell r="E1046">
            <v>1</v>
          </cell>
          <cell r="F1046">
            <v>1</v>
          </cell>
          <cell r="G1046">
            <v>1000</v>
          </cell>
          <cell r="H1046">
            <v>110</v>
          </cell>
        </row>
        <row r="1047">
          <cell r="D1047" t="str">
            <v>MADDOX SECONDARY SCHOOL</v>
          </cell>
          <cell r="E1047">
            <v>1</v>
          </cell>
          <cell r="F1047">
            <v>1</v>
          </cell>
          <cell r="G1047">
            <v>40000</v>
          </cell>
          <cell r="H1047">
            <v>500</v>
          </cell>
        </row>
        <row r="1048">
          <cell r="D1048" t="str">
            <v>MEGA TRUST INVESTMENTS LIMITED</v>
          </cell>
          <cell r="E1048">
            <v>1</v>
          </cell>
          <cell r="F1048">
            <v>1</v>
          </cell>
          <cell r="G1048">
            <v>123</v>
          </cell>
          <cell r="H1048">
            <v>110</v>
          </cell>
        </row>
        <row r="1049">
          <cell r="D1049" t="str">
            <v>MOtv</v>
          </cell>
          <cell r="E1049">
            <v>1</v>
          </cell>
          <cell r="F1049">
            <v>1</v>
          </cell>
          <cell r="G1049">
            <v>25000</v>
          </cell>
          <cell r="H1049">
            <v>500</v>
          </cell>
        </row>
        <row r="1050">
          <cell r="D1050" t="str">
            <v>MTN SERVICE Centre Collection codes-Forest Mall</v>
          </cell>
          <cell r="E1050">
            <v>1</v>
          </cell>
          <cell r="F1050">
            <v>1</v>
          </cell>
          <cell r="G1050">
            <v>500</v>
          </cell>
          <cell r="H1050">
            <v>500</v>
          </cell>
        </row>
        <row r="1051">
          <cell r="D1051" t="str">
            <v>MTN Uganda Revenue Share Account</v>
          </cell>
          <cell r="E1051">
            <v>1</v>
          </cell>
          <cell r="F1051">
            <v>1</v>
          </cell>
          <cell r="G1051">
            <v>1539988</v>
          </cell>
          <cell r="H1051">
            <v>0</v>
          </cell>
        </row>
        <row r="1052">
          <cell r="D1052" t="str">
            <v>MUNYONYO MARTYRS SHRINE</v>
          </cell>
          <cell r="E1052">
            <v>1</v>
          </cell>
          <cell r="F1052">
            <v>1</v>
          </cell>
          <cell r="G1052">
            <v>20000</v>
          </cell>
          <cell r="H1052">
            <v>500</v>
          </cell>
        </row>
        <row r="1053">
          <cell r="D1053" t="str">
            <v>NICE HOUSE OF PLASTICS LIMITED</v>
          </cell>
          <cell r="E1053">
            <v>1</v>
          </cell>
          <cell r="F1053">
            <v>1</v>
          </cell>
          <cell r="G1053">
            <v>1000</v>
          </cell>
          <cell r="H1053">
            <v>500</v>
          </cell>
        </row>
        <row r="1054">
          <cell r="D1054" t="str">
            <v>ON POINT CONCEPTS LTD</v>
          </cell>
          <cell r="E1054">
            <v>1</v>
          </cell>
          <cell r="F1054">
            <v>1</v>
          </cell>
          <cell r="G1054">
            <v>106</v>
          </cell>
          <cell r="H1054">
            <v>110</v>
          </cell>
        </row>
        <row r="1055">
          <cell r="D1055" t="str">
            <v>OUR LADY OF CONSOLATA S.S KIREKA</v>
          </cell>
          <cell r="E1055">
            <v>1</v>
          </cell>
          <cell r="F1055">
            <v>1</v>
          </cell>
          <cell r="G1055">
            <v>210000</v>
          </cell>
          <cell r="H1055">
            <v>950</v>
          </cell>
        </row>
        <row r="1056">
          <cell r="D1056" t="str">
            <v>ROYAL CASINO LIMITED</v>
          </cell>
          <cell r="E1056">
            <v>1</v>
          </cell>
          <cell r="F1056">
            <v>1</v>
          </cell>
          <cell r="G1056">
            <v>1000</v>
          </cell>
          <cell r="H1056">
            <v>500</v>
          </cell>
        </row>
        <row r="1057">
          <cell r="D1057" t="str">
            <v>SOLAR TODAY U LTD</v>
          </cell>
          <cell r="E1057">
            <v>1</v>
          </cell>
          <cell r="F1057">
            <v>1</v>
          </cell>
          <cell r="G1057">
            <v>218000</v>
          </cell>
          <cell r="H1057">
            <v>950</v>
          </cell>
        </row>
        <row r="1058">
          <cell r="D1058" t="str">
            <v>SPORTS BETTING AFRICA</v>
          </cell>
          <cell r="E1058">
            <v>1</v>
          </cell>
          <cell r="F1058">
            <v>1</v>
          </cell>
          <cell r="G1058">
            <v>1000</v>
          </cell>
          <cell r="H1058">
            <v>110</v>
          </cell>
        </row>
        <row r="1059">
          <cell r="D1059" t="str">
            <v>St Kalemba S.S</v>
          </cell>
          <cell r="E1059">
            <v>1</v>
          </cell>
          <cell r="F1059">
            <v>1</v>
          </cell>
          <cell r="G1059">
            <v>84000</v>
          </cell>
          <cell r="H1059">
            <v>660</v>
          </cell>
        </row>
        <row r="1060">
          <cell r="D1060" t="str">
            <v>St. Francis of Assisi Catholic Parish</v>
          </cell>
          <cell r="E1060">
            <v>1</v>
          </cell>
          <cell r="F1060">
            <v>1</v>
          </cell>
          <cell r="G1060">
            <v>10000</v>
          </cell>
          <cell r="H1060">
            <v>1000</v>
          </cell>
        </row>
        <row r="1061">
          <cell r="D1061" t="str">
            <v>SYSNET SOLUTIONS LTD</v>
          </cell>
          <cell r="E1061">
            <v>1</v>
          </cell>
          <cell r="F1061">
            <v>1</v>
          </cell>
          <cell r="G1061">
            <v>6000</v>
          </cell>
          <cell r="H1061">
            <v>500</v>
          </cell>
        </row>
        <row r="1062">
          <cell r="D1062" t="str">
            <v>The New Vision daily</v>
          </cell>
          <cell r="E1062">
            <v>1</v>
          </cell>
          <cell r="F1062">
            <v>1</v>
          </cell>
          <cell r="G1062">
            <v>2000</v>
          </cell>
          <cell r="H1062">
            <v>110</v>
          </cell>
        </row>
        <row r="1063">
          <cell r="D1063" t="str">
            <v>UGANDA MARTYRS MUSEUM NAMUGONGO</v>
          </cell>
          <cell r="E1063">
            <v>1</v>
          </cell>
          <cell r="F1063">
            <v>1</v>
          </cell>
          <cell r="G1063">
            <v>20000</v>
          </cell>
          <cell r="H1063">
            <v>1000</v>
          </cell>
        </row>
        <row r="1064">
          <cell r="D1064" t="str">
            <v>UGANDA MARTYRS UNIVERSITY NYAMITANGA CAMPUS</v>
          </cell>
          <cell r="E1064">
            <v>1</v>
          </cell>
          <cell r="F1064">
            <v>1</v>
          </cell>
          <cell r="G1064">
            <v>100</v>
          </cell>
          <cell r="H1064">
            <v>110</v>
          </cell>
        </row>
        <row r="1065">
          <cell r="D1065" t="str">
            <v>WANA SOLUTIONS UGANDA LTD</v>
          </cell>
          <cell r="E1065">
            <v>1</v>
          </cell>
          <cell r="F1065">
            <v>1</v>
          </cell>
          <cell r="G1065">
            <v>60000</v>
          </cell>
          <cell r="H1065">
            <v>550</v>
          </cell>
        </row>
        <row r="1068">
          <cell r="D1068" t="str">
            <v>Bill Payments</v>
          </cell>
          <cell r="E1068">
            <v>194053</v>
          </cell>
          <cell r="F1068">
            <v>401979</v>
          </cell>
          <cell r="G1068">
            <v>14059446016</v>
          </cell>
          <cell r="H1068">
            <v>356208160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-HR COSTS"/>
      <sheetName val="+HR COSTS"/>
      <sheetName val="Templates - HR COSTS"/>
      <sheetName val="Templates"/>
      <sheetName val="881 - BILLING"/>
      <sheetName val="841 - CALL CENTRE"/>
      <sheetName val="831 - CUSOPS"/>
      <sheetName val="823 - ACC' BMGF"/>
      <sheetName val="822 - MM"/>
      <sheetName val="821- PUBLIC ACCESS"/>
      <sheetName val="812 - DISTRIBUTION"/>
      <sheetName val="811 - CHANNELS"/>
      <sheetName val="802 - SVC-SALES GENERALS"/>
      <sheetName val="851-SC-NORTH"/>
      <sheetName val="851-SC-FOREST MALL"/>
      <sheetName val="849-SC-PEARL OF AFRICA"/>
      <sheetName val="848-SC-KYAGGWE"/>
      <sheetName val="847-SC-KAMPALA"/>
      <sheetName val="846-SC-MBARARA"/>
      <sheetName val="845-SC-LUGOGO"/>
      <sheetName val="844-SC-JINJA"/>
      <sheetName val="843-SC-CRESTED TOWERS"/>
      <sheetName val="842-SC-CLOCK TOWER"/>
      <sheetName val="853-SC-MM Agents"/>
      <sheetName val="Table_Names"/>
      <sheetName val="S&amp;D_Cos_Review_."/>
      <sheetName val="NWSC_Stats_Pega"/>
      <sheetName val="Financial Analysis"/>
      <sheetName val="S-curve"/>
    </sheetNames>
    <sheetDataSet>
      <sheetData sheetId="0"/>
      <sheetData sheetId="1"/>
      <sheetData sheetId="2"/>
      <sheetData sheetId="3">
        <row r="3">
          <cell r="B3" t="str">
            <v>Account</v>
          </cell>
          <cell r="C3" t="str">
            <v>Billing Department OPEX</v>
          </cell>
          <cell r="D3" t="str">
            <v>JULY YTD</v>
          </cell>
          <cell r="E3" t="str">
            <v>2012  Trend</v>
          </cell>
          <cell r="F3" t="str">
            <v>2012 Forecast</v>
          </cell>
          <cell r="G3" t="str">
            <v>2012 Budget</v>
          </cell>
          <cell r="H3" t="str">
            <v>2013 Budget</v>
          </cell>
          <cell r="I3" t="str">
            <v>2014 Budget</v>
          </cell>
          <cell r="J3" t="str">
            <v>2015 Budget</v>
          </cell>
          <cell r="L3" t="str">
            <v>Account</v>
          </cell>
          <cell r="M3" t="str">
            <v>Call centre Department OPEX</v>
          </cell>
          <cell r="N3" t="str">
            <v>JULY YTD</v>
          </cell>
          <cell r="O3" t="str">
            <v>2012  Trend</v>
          </cell>
          <cell r="P3" t="str">
            <v>2012 Forecast</v>
          </cell>
          <cell r="Q3" t="str">
            <v>2012 Budget</v>
          </cell>
          <cell r="R3" t="str">
            <v>2013 Budget</v>
          </cell>
          <cell r="S3" t="str">
            <v>2014 Budget</v>
          </cell>
          <cell r="T3" t="str">
            <v>2015 Budget</v>
          </cell>
          <cell r="V3" t="str">
            <v>Account</v>
          </cell>
          <cell r="W3" t="str">
            <v>Customer Operations Department OPEX</v>
          </cell>
          <cell r="X3" t="str">
            <v>JULY YTD</v>
          </cell>
          <cell r="Y3" t="str">
            <v>2012  Trend</v>
          </cell>
          <cell r="Z3" t="str">
            <v>2012 Forecast</v>
          </cell>
          <cell r="AA3" t="str">
            <v>2012 Budget</v>
          </cell>
          <cell r="AB3" t="str">
            <v>2013 Budget</v>
          </cell>
          <cell r="AC3" t="str">
            <v>2014 Budget</v>
          </cell>
          <cell r="AD3" t="str">
            <v>2015 Budget</v>
          </cell>
          <cell r="AZ3" t="str">
            <v>Account</v>
          </cell>
          <cell r="BA3" t="str">
            <v>Service &amp; Sales Department OPEX</v>
          </cell>
          <cell r="BB3" t="str">
            <v>JULY YTD</v>
          </cell>
          <cell r="BC3" t="str">
            <v>2012  Trend</v>
          </cell>
          <cell r="BD3" t="str">
            <v>2012 Forecast</v>
          </cell>
          <cell r="BE3" t="str">
            <v>2012 Budget</v>
          </cell>
          <cell r="BF3" t="str">
            <v>2013 Budget</v>
          </cell>
          <cell r="BG3" t="str">
            <v>2014 Budget</v>
          </cell>
          <cell r="BH3" t="str">
            <v>2015 Budget</v>
          </cell>
          <cell r="CD3" t="str">
            <v>Account</v>
          </cell>
          <cell r="CE3" t="str">
            <v>Service &amp; Sales Department OPEX</v>
          </cell>
          <cell r="CF3" t="str">
            <v>JULY YTD</v>
          </cell>
          <cell r="CG3" t="str">
            <v>2012  Trend</v>
          </cell>
          <cell r="CH3" t="str">
            <v>2012 Forecast</v>
          </cell>
          <cell r="CI3" t="str">
            <v>2012 Budget</v>
          </cell>
          <cell r="CJ3" t="str">
            <v>2013 Budget</v>
          </cell>
          <cell r="CK3" t="str">
            <v>2014 Budget</v>
          </cell>
          <cell r="CL3" t="str">
            <v>2015 Budget</v>
          </cell>
          <cell r="CN3" t="str">
            <v>Account</v>
          </cell>
          <cell r="CO3" t="str">
            <v>SC - North  OPEX</v>
          </cell>
          <cell r="CP3" t="str">
            <v>JULY YTD</v>
          </cell>
          <cell r="CQ3" t="str">
            <v>2012  Trend</v>
          </cell>
          <cell r="CR3" t="str">
            <v>2012 Forecast</v>
          </cell>
          <cell r="CS3" t="str">
            <v>2012 Budget</v>
          </cell>
          <cell r="CT3" t="str">
            <v>2013 Budget</v>
          </cell>
          <cell r="CU3" t="str">
            <v>2014 Budget</v>
          </cell>
          <cell r="CV3" t="str">
            <v>2015 Budget</v>
          </cell>
          <cell r="CX3" t="str">
            <v>Account</v>
          </cell>
          <cell r="CY3" t="str">
            <v>SC - Forest Mall OPEX</v>
          </cell>
          <cell r="CZ3" t="str">
            <v>JULY YTD</v>
          </cell>
          <cell r="DA3" t="str">
            <v>2012  Trend</v>
          </cell>
          <cell r="DB3" t="str">
            <v>2012 Forecast</v>
          </cell>
          <cell r="DC3" t="str">
            <v>2012 Budget</v>
          </cell>
          <cell r="DD3" t="str">
            <v>2013 Budget</v>
          </cell>
          <cell r="DE3" t="str">
            <v>2014 Budget</v>
          </cell>
          <cell r="DF3" t="str">
            <v>2015 Budget</v>
          </cell>
          <cell r="DH3" t="str">
            <v>Account</v>
          </cell>
          <cell r="DI3" t="str">
            <v>SC - Pearl of Africa OPEX</v>
          </cell>
          <cell r="DJ3" t="str">
            <v>JULY YTD</v>
          </cell>
          <cell r="DK3" t="str">
            <v>2012  Trend</v>
          </cell>
          <cell r="DL3" t="str">
            <v>2012 Forecast</v>
          </cell>
          <cell r="DM3" t="str">
            <v>2012 Budget</v>
          </cell>
          <cell r="DN3" t="str">
            <v>2013 Budget</v>
          </cell>
          <cell r="DO3" t="str">
            <v>2014 Budget</v>
          </cell>
          <cell r="DP3" t="str">
            <v>2015 Budget</v>
          </cell>
          <cell r="DR3" t="str">
            <v>Account</v>
          </cell>
          <cell r="DS3" t="str">
            <v>SC - Kyaggwe Department OPEX</v>
          </cell>
          <cell r="DT3" t="str">
            <v>JULY YTD</v>
          </cell>
          <cell r="DU3" t="str">
            <v>2012  Trend</v>
          </cell>
          <cell r="DV3" t="str">
            <v>2012 Forecast</v>
          </cell>
          <cell r="DW3" t="str">
            <v>2012 Budget</v>
          </cell>
          <cell r="DX3" t="str">
            <v>2013 Budget</v>
          </cell>
          <cell r="DY3" t="str">
            <v>2014 Budget</v>
          </cell>
          <cell r="DZ3" t="str">
            <v>2015 Budget</v>
          </cell>
          <cell r="EB3" t="str">
            <v>Account</v>
          </cell>
          <cell r="EC3" t="str">
            <v>SC - Kampala Road OPEX</v>
          </cell>
          <cell r="ED3" t="str">
            <v>JULY YTD</v>
          </cell>
          <cell r="EE3" t="str">
            <v>2012  Trend</v>
          </cell>
          <cell r="EF3" t="str">
            <v>2012 Forecast</v>
          </cell>
          <cell r="EG3" t="str">
            <v>2012 Budget</v>
          </cell>
          <cell r="EH3" t="str">
            <v>2013 Budget</v>
          </cell>
          <cell r="EI3" t="str">
            <v>2014 Budget</v>
          </cell>
          <cell r="EJ3" t="str">
            <v>2015 Budget</v>
          </cell>
          <cell r="EL3" t="str">
            <v>Account</v>
          </cell>
          <cell r="EM3" t="str">
            <v>SC - Mbarara OPEX</v>
          </cell>
          <cell r="EN3" t="str">
            <v>JULY YTD</v>
          </cell>
          <cell r="EO3" t="str">
            <v>2012  Trend</v>
          </cell>
          <cell r="EP3" t="str">
            <v>2012 Forecast</v>
          </cell>
          <cell r="EQ3" t="str">
            <v>2012 Budget</v>
          </cell>
          <cell r="ER3" t="str">
            <v>2013 Budget</v>
          </cell>
          <cell r="ES3" t="str">
            <v>2014 Budget</v>
          </cell>
          <cell r="ET3" t="str">
            <v>2015 Budget</v>
          </cell>
          <cell r="EV3" t="str">
            <v>Account</v>
          </cell>
          <cell r="EW3" t="str">
            <v>SC - Lugogo OPEX</v>
          </cell>
          <cell r="EX3" t="str">
            <v>JULY YTD</v>
          </cell>
          <cell r="EY3" t="str">
            <v>2012  Trend</v>
          </cell>
          <cell r="EZ3" t="str">
            <v>2012 Forecast</v>
          </cell>
          <cell r="FA3" t="str">
            <v>2012 Budget</v>
          </cell>
          <cell r="FB3" t="str">
            <v>2013 Budget</v>
          </cell>
          <cell r="FC3" t="str">
            <v>2014 Budget</v>
          </cell>
          <cell r="FD3" t="str">
            <v>2015 Budget</v>
          </cell>
          <cell r="FF3" t="str">
            <v>Account</v>
          </cell>
          <cell r="FG3" t="str">
            <v>SC- Jinja  OPEX</v>
          </cell>
          <cell r="FH3" t="str">
            <v>JULY YTD</v>
          </cell>
          <cell r="FI3" t="str">
            <v>2012  Trend</v>
          </cell>
          <cell r="FJ3" t="str">
            <v>2012 Forecast</v>
          </cell>
          <cell r="FK3" t="str">
            <v>2012 Budget</v>
          </cell>
          <cell r="FL3" t="str">
            <v>2013 Budget</v>
          </cell>
          <cell r="FM3" t="str">
            <v>2014 Budget</v>
          </cell>
          <cell r="FN3" t="str">
            <v>2015 Budget</v>
          </cell>
          <cell r="FP3" t="str">
            <v>Account</v>
          </cell>
          <cell r="FQ3" t="str">
            <v>SC- Crested Towers OPEX</v>
          </cell>
          <cell r="FR3" t="str">
            <v>JULY YTD</v>
          </cell>
          <cell r="FS3" t="str">
            <v>2012  Trend</v>
          </cell>
          <cell r="FT3" t="str">
            <v>2012 Forecast</v>
          </cell>
          <cell r="FU3" t="str">
            <v>2012 Budget</v>
          </cell>
          <cell r="FV3" t="str">
            <v>2013 Budget</v>
          </cell>
          <cell r="FW3" t="str">
            <v>2014 Budget</v>
          </cell>
          <cell r="FX3" t="str">
            <v>2015 Budget</v>
          </cell>
          <cell r="FZ3" t="str">
            <v>Account</v>
          </cell>
          <cell r="GA3" t="str">
            <v>SC-Clock Tower  OPEX</v>
          </cell>
          <cell r="GB3" t="str">
            <v>JULY YTD</v>
          </cell>
          <cell r="GC3" t="str">
            <v>2012  Trend</v>
          </cell>
          <cell r="GD3" t="str">
            <v>2012 Forecast</v>
          </cell>
          <cell r="GE3" t="str">
            <v>2012 Budget</v>
          </cell>
          <cell r="GF3" t="str">
            <v>2013 Budget</v>
          </cell>
          <cell r="GG3" t="str">
            <v>2014 Budget</v>
          </cell>
          <cell r="GH3" t="str">
            <v>2015 Budget</v>
          </cell>
          <cell r="GJ3" t="str">
            <v>Account</v>
          </cell>
          <cell r="GK3" t="str">
            <v>SC- MM AGENTS OPEX</v>
          </cell>
          <cell r="GL3" t="str">
            <v>JULY YTD</v>
          </cell>
          <cell r="GM3" t="str">
            <v>2012  Trend</v>
          </cell>
          <cell r="GN3" t="str">
            <v>2012 Forecast</v>
          </cell>
          <cell r="GO3" t="str">
            <v>2012 Budget</v>
          </cell>
          <cell r="GP3" t="str">
            <v>2013 Budget</v>
          </cell>
          <cell r="GQ3" t="str">
            <v>2014 Budget</v>
          </cell>
          <cell r="GR3" t="str">
            <v>2015 Budget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</row>
        <row r="5">
          <cell r="B5">
            <v>3001</v>
          </cell>
          <cell r="C5" t="str">
            <v>Network Costs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3001</v>
          </cell>
          <cell r="M5" t="str">
            <v>Network Costs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V5">
            <v>3001</v>
          </cell>
          <cell r="W5" t="str">
            <v>Network Costs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Z5">
            <v>3001</v>
          </cell>
          <cell r="BA5" t="str">
            <v>Network Costs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CD5">
            <v>3001</v>
          </cell>
          <cell r="CE5" t="str">
            <v>Network Costs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N5">
            <v>3001</v>
          </cell>
          <cell r="CO5" t="str">
            <v>Network Costs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X5">
            <v>3001</v>
          </cell>
          <cell r="CY5" t="str">
            <v>Network Costs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H5">
            <v>3001</v>
          </cell>
          <cell r="DI5" t="str">
            <v>Network Costs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R5">
            <v>3001</v>
          </cell>
          <cell r="DS5" t="str">
            <v>Network Costs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B5">
            <v>3001</v>
          </cell>
          <cell r="EC5" t="str">
            <v>Network Costs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L5">
            <v>3001</v>
          </cell>
          <cell r="EM5" t="str">
            <v>Network Costs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V5">
            <v>3001</v>
          </cell>
          <cell r="EW5" t="str">
            <v>Network Costs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F5">
            <v>3001</v>
          </cell>
          <cell r="FG5" t="str">
            <v>Network Costs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P5">
            <v>3001</v>
          </cell>
          <cell r="FQ5" t="str">
            <v>Network Costs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Z5">
            <v>3001</v>
          </cell>
          <cell r="GA5" t="str">
            <v>Network Costs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J5">
            <v>3001</v>
          </cell>
          <cell r="GK5" t="str">
            <v>Network Costs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</row>
        <row r="6">
          <cell r="B6">
            <v>30001</v>
          </cell>
          <cell r="C6" t="str">
            <v>Site Cleaning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30001</v>
          </cell>
          <cell r="M6" t="str">
            <v>Site Cleaning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V6">
            <v>30001</v>
          </cell>
          <cell r="W6" t="str">
            <v>Site Cleaning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Z6">
            <v>30001</v>
          </cell>
          <cell r="BA6" t="str">
            <v>Site Cleaning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CD6">
            <v>30001</v>
          </cell>
          <cell r="CE6" t="str">
            <v>Site Cleaning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N6">
            <v>30001</v>
          </cell>
          <cell r="CO6" t="str">
            <v>Site Cleaning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X6">
            <v>30001</v>
          </cell>
          <cell r="CY6" t="str">
            <v>Site Cleaning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H6">
            <v>30001</v>
          </cell>
          <cell r="DI6" t="str">
            <v>Site Cleaning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R6">
            <v>30001</v>
          </cell>
          <cell r="DS6" t="str">
            <v>Site Cleaning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B6">
            <v>30001</v>
          </cell>
          <cell r="EC6" t="str">
            <v>Site Cleaning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L6">
            <v>30001</v>
          </cell>
          <cell r="EM6" t="str">
            <v>Site Cleaning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V6">
            <v>30001</v>
          </cell>
          <cell r="EW6" t="str">
            <v>Site Cleaning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F6">
            <v>30001</v>
          </cell>
          <cell r="FG6" t="str">
            <v>Site Cleaning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P6">
            <v>30001</v>
          </cell>
          <cell r="FQ6" t="str">
            <v>Site Cleaning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Z6">
            <v>30001</v>
          </cell>
          <cell r="GA6" t="str">
            <v>Site Cleaning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J6">
            <v>30001</v>
          </cell>
          <cell r="GK6" t="str">
            <v>Site Cleaning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</row>
        <row r="7">
          <cell r="B7">
            <v>30002</v>
          </cell>
          <cell r="C7" t="str">
            <v>Site Maintenance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L7">
            <v>30002</v>
          </cell>
          <cell r="M7" t="str">
            <v>Site Maintenance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30002</v>
          </cell>
          <cell r="W7" t="str">
            <v>Site Maintenance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Z7">
            <v>30002</v>
          </cell>
          <cell r="BA7" t="str">
            <v>Site Maintenance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CD7">
            <v>30002</v>
          </cell>
          <cell r="CE7" t="str">
            <v>Site Maintenance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N7">
            <v>30002</v>
          </cell>
          <cell r="CO7" t="str">
            <v>Site Maintenance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X7">
            <v>30002</v>
          </cell>
          <cell r="CY7" t="str">
            <v>Site Maintenance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H7">
            <v>30002</v>
          </cell>
          <cell r="DI7" t="str">
            <v>Site Maintenance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R7">
            <v>30002</v>
          </cell>
          <cell r="DS7" t="str">
            <v>Site Maintenance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B7">
            <v>30002</v>
          </cell>
          <cell r="EC7" t="str">
            <v>Site Maintenance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L7">
            <v>30002</v>
          </cell>
          <cell r="EM7" t="str">
            <v>Site Maintenance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V7">
            <v>30002</v>
          </cell>
          <cell r="EW7" t="str">
            <v>Site Maintenance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F7">
            <v>30002</v>
          </cell>
          <cell r="FG7" t="str">
            <v>Site Maintenance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P7">
            <v>30002</v>
          </cell>
          <cell r="FQ7" t="str">
            <v>Site Maintenance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Z7">
            <v>30002</v>
          </cell>
          <cell r="GA7" t="str">
            <v>Site Maintenance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J7">
            <v>30002</v>
          </cell>
          <cell r="GK7" t="str">
            <v>Site Maintenance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</row>
        <row r="8">
          <cell r="B8">
            <v>30005</v>
          </cell>
          <cell r="C8" t="str">
            <v>Site Rates and Taxes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30005</v>
          </cell>
          <cell r="M8" t="str">
            <v>Site Rates and Taxes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V8">
            <v>30005</v>
          </cell>
          <cell r="W8" t="str">
            <v>Site Rates and Taxes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Z8">
            <v>30005</v>
          </cell>
          <cell r="BA8" t="str">
            <v>Site Rates and Taxes</v>
          </cell>
          <cell r="BB8">
            <v>50000</v>
          </cell>
          <cell r="BC8">
            <v>85714.28571428571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CD8">
            <v>30005</v>
          </cell>
          <cell r="CE8" t="str">
            <v>Site Rates and Taxes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N8">
            <v>30005</v>
          </cell>
          <cell r="CO8" t="str">
            <v>Site Rates and Taxes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X8">
            <v>30005</v>
          </cell>
          <cell r="CY8" t="str">
            <v>Site Rates and Taxes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H8">
            <v>30005</v>
          </cell>
          <cell r="DI8" t="str">
            <v>Site Rates and Taxes</v>
          </cell>
          <cell r="DJ8">
            <v>1633500</v>
          </cell>
          <cell r="DK8">
            <v>2800285.7142857146</v>
          </cell>
          <cell r="DL8">
            <v>1633500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R8">
            <v>30005</v>
          </cell>
          <cell r="DS8" t="str">
            <v>Site Rates and Taxes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B8">
            <v>30005</v>
          </cell>
          <cell r="EC8" t="str">
            <v>Site Rates and Taxes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L8">
            <v>30005</v>
          </cell>
          <cell r="EM8" t="str">
            <v>Site Rates and Taxes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V8">
            <v>30005</v>
          </cell>
          <cell r="EW8" t="str">
            <v>Site Rates and Taxes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F8">
            <v>30005</v>
          </cell>
          <cell r="FG8" t="str">
            <v>Site Rates and Taxes</v>
          </cell>
          <cell r="FH8">
            <v>40200</v>
          </cell>
          <cell r="FI8">
            <v>68914.28571428571</v>
          </cell>
          <cell r="FJ8">
            <v>40200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P8">
            <v>30005</v>
          </cell>
          <cell r="FQ8" t="str">
            <v>Site Rates and Taxes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Z8">
            <v>30005</v>
          </cell>
          <cell r="GA8" t="str">
            <v>Site Rates and Taxes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J8">
            <v>30005</v>
          </cell>
          <cell r="GK8" t="str">
            <v>Site Rates and Taxes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</row>
        <row r="9">
          <cell r="B9">
            <v>30006</v>
          </cell>
          <cell r="C9" t="str">
            <v>Site Security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30006</v>
          </cell>
          <cell r="M9" t="str">
            <v>Site Security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V9">
            <v>30006</v>
          </cell>
          <cell r="W9" t="str">
            <v>Site Security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Z9">
            <v>30006</v>
          </cell>
          <cell r="BA9" t="str">
            <v>Site Security</v>
          </cell>
          <cell r="BB9">
            <v>16734000</v>
          </cell>
          <cell r="BC9">
            <v>28686857.142857142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CD9">
            <v>30006</v>
          </cell>
          <cell r="CE9" t="str">
            <v>Site Security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N9">
            <v>30006</v>
          </cell>
          <cell r="CO9" t="str">
            <v>Site Security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X9">
            <v>30006</v>
          </cell>
          <cell r="CY9" t="str">
            <v>Site Security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H9">
            <v>30006</v>
          </cell>
          <cell r="DI9" t="str">
            <v>Site Security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R9">
            <v>30006</v>
          </cell>
          <cell r="DS9" t="str">
            <v>Site Security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B9">
            <v>30006</v>
          </cell>
          <cell r="EC9" t="str">
            <v>Site Security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L9">
            <v>30006</v>
          </cell>
          <cell r="EM9" t="str">
            <v>Site Security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V9">
            <v>30006</v>
          </cell>
          <cell r="EW9" t="str">
            <v>Site Security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F9">
            <v>30006</v>
          </cell>
          <cell r="FG9" t="str">
            <v>Site Security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P9">
            <v>30006</v>
          </cell>
          <cell r="FQ9" t="str">
            <v>Site Security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Z9">
            <v>30006</v>
          </cell>
          <cell r="GA9" t="str">
            <v>Site Security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J9">
            <v>30006</v>
          </cell>
          <cell r="GK9" t="str">
            <v>Site Security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</row>
        <row r="10">
          <cell r="B10">
            <v>30007</v>
          </cell>
          <cell r="C10" t="str">
            <v>ATC Tower Usage fees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30007</v>
          </cell>
          <cell r="M10" t="str">
            <v>ATC Tower Usage fees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V10">
            <v>30007</v>
          </cell>
          <cell r="W10" t="str">
            <v>ATC Tower Usage fees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Z10">
            <v>30007</v>
          </cell>
          <cell r="BA10" t="str">
            <v>ATC Tower Usage fees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CD10">
            <v>30007</v>
          </cell>
          <cell r="CE10" t="str">
            <v>ATC Tower Usage fees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N10">
            <v>30007</v>
          </cell>
          <cell r="CO10" t="str">
            <v>ATC Tower Usage fees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X10">
            <v>30007</v>
          </cell>
          <cell r="CY10" t="str">
            <v>ATC Tower Usage fees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H10">
            <v>30007</v>
          </cell>
          <cell r="DI10" t="str">
            <v>ATC Tower Usage fees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R10">
            <v>30007</v>
          </cell>
          <cell r="DS10" t="str">
            <v>ATC Tower Usage fees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B10">
            <v>30007</v>
          </cell>
          <cell r="EC10" t="str">
            <v>ATC Tower Usage fees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L10">
            <v>30007</v>
          </cell>
          <cell r="EM10" t="str">
            <v>ATC Tower Usage fees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V10">
            <v>30007</v>
          </cell>
          <cell r="EW10" t="str">
            <v>ATC Tower Usage fees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F10">
            <v>30007</v>
          </cell>
          <cell r="FG10" t="str">
            <v>ATC Tower Usage fees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P10">
            <v>30007</v>
          </cell>
          <cell r="FQ10" t="str">
            <v>ATC Tower Usage fees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Z10">
            <v>30007</v>
          </cell>
          <cell r="GA10" t="str">
            <v>ATC Tower Usage fees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J10">
            <v>30007</v>
          </cell>
          <cell r="GK10" t="str">
            <v>ATC Tower Usage fees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</row>
        <row r="11">
          <cell r="B11">
            <v>30100</v>
          </cell>
          <cell r="C11" t="str">
            <v>Generator Maintenance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30100</v>
          </cell>
          <cell r="M11" t="str">
            <v>Generator Maintenance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30100</v>
          </cell>
          <cell r="W11" t="str">
            <v>Generator Maintenance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Z11">
            <v>30100</v>
          </cell>
          <cell r="BA11" t="str">
            <v>Generator Maintenance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CD11">
            <v>30100</v>
          </cell>
          <cell r="CE11" t="str">
            <v>Generator Maintenance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N11">
            <v>30100</v>
          </cell>
          <cell r="CO11" t="str">
            <v>Generator Maintenance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X11">
            <v>30100</v>
          </cell>
          <cell r="CY11" t="str">
            <v>Generator Maintenance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H11">
            <v>30100</v>
          </cell>
          <cell r="DI11" t="str">
            <v>Generator Maintenance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R11">
            <v>30100</v>
          </cell>
          <cell r="DS11" t="str">
            <v>Generator Maintenance</v>
          </cell>
          <cell r="DT11">
            <v>2047000</v>
          </cell>
          <cell r="DU11">
            <v>3509142.8571428573</v>
          </cell>
          <cell r="DV11">
            <v>2047000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B11">
            <v>30100</v>
          </cell>
          <cell r="EC11" t="str">
            <v>Generator Maintenance</v>
          </cell>
          <cell r="ED11">
            <v>2047000</v>
          </cell>
          <cell r="EE11">
            <v>3509142.8571428573</v>
          </cell>
          <cell r="EF11">
            <v>2047000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L11">
            <v>30100</v>
          </cell>
          <cell r="EM11" t="str">
            <v>Generator Maintenance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V11">
            <v>30100</v>
          </cell>
          <cell r="EW11" t="str">
            <v>Generator Maintenance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F11">
            <v>30100</v>
          </cell>
          <cell r="FG11" t="str">
            <v>Generator Maintenance</v>
          </cell>
          <cell r="FH11">
            <v>2047000</v>
          </cell>
          <cell r="FI11">
            <v>3509142.8571428573</v>
          </cell>
          <cell r="FJ11">
            <v>2047000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P11">
            <v>30100</v>
          </cell>
          <cell r="FQ11" t="str">
            <v>Generator Maintenance</v>
          </cell>
          <cell r="FR11">
            <v>1023500</v>
          </cell>
          <cell r="FS11">
            <v>1754571.4285714286</v>
          </cell>
          <cell r="FT11">
            <v>1754571</v>
          </cell>
          <cell r="FU11">
            <v>0</v>
          </cell>
          <cell r="FV11">
            <v>2400000</v>
          </cell>
          <cell r="FW11">
            <v>3300000</v>
          </cell>
          <cell r="FX11">
            <v>0</v>
          </cell>
          <cell r="FZ11">
            <v>30100</v>
          </cell>
          <cell r="GA11" t="str">
            <v>Generator Maintenance</v>
          </cell>
          <cell r="GB11">
            <v>1023500</v>
          </cell>
          <cell r="GC11">
            <v>1754571.4285714286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J11">
            <v>30100</v>
          </cell>
          <cell r="GK11" t="str">
            <v>Generator Maintenance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</row>
        <row r="12">
          <cell r="B12">
            <v>30200</v>
          </cell>
          <cell r="C12" t="str">
            <v>H/Ware Support and Maint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30200</v>
          </cell>
          <cell r="M12" t="str">
            <v>H/Ware Support and Maint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30200</v>
          </cell>
          <cell r="W12" t="str">
            <v>H/Ware Support and Maint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Z12">
            <v>30200</v>
          </cell>
          <cell r="BA12" t="str">
            <v>H/Ware Support and Maint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CD12">
            <v>30200</v>
          </cell>
          <cell r="CE12" t="str">
            <v>H/Ware Support and Maint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N12">
            <v>30200</v>
          </cell>
          <cell r="CO12" t="str">
            <v>H/Ware Support and Maint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X12">
            <v>30200</v>
          </cell>
          <cell r="CY12" t="str">
            <v>H/Ware Support and Maint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H12">
            <v>30200</v>
          </cell>
          <cell r="DI12" t="str">
            <v>H/Ware Support and Maint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R12">
            <v>30200</v>
          </cell>
          <cell r="DS12" t="str">
            <v>H/Ware Support and Maint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B12">
            <v>30200</v>
          </cell>
          <cell r="EC12" t="str">
            <v>H/Ware Support and Maint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L12">
            <v>30200</v>
          </cell>
          <cell r="EM12" t="str">
            <v>H/Ware Support and Maint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V12">
            <v>30200</v>
          </cell>
          <cell r="EW12" t="str">
            <v>H/Ware Support and Maint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F12">
            <v>30200</v>
          </cell>
          <cell r="FG12" t="str">
            <v>H/Ware Support and Maint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P12">
            <v>30200</v>
          </cell>
          <cell r="FQ12" t="str">
            <v>H/Ware Support and Maint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Z12">
            <v>30200</v>
          </cell>
          <cell r="GA12" t="str">
            <v>H/Ware Support and Maint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J12">
            <v>30200</v>
          </cell>
          <cell r="GK12" t="str">
            <v>H/Ware Support and Maint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</row>
        <row r="13">
          <cell r="B13">
            <v>30201</v>
          </cell>
          <cell r="C13" t="str">
            <v>System Support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30201</v>
          </cell>
          <cell r="M13" t="str">
            <v>System Support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30201</v>
          </cell>
          <cell r="W13" t="str">
            <v>System Support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Z13">
            <v>30201</v>
          </cell>
          <cell r="BA13" t="str">
            <v>System Support</v>
          </cell>
          <cell r="BB13">
            <v>1724036.69</v>
          </cell>
          <cell r="BC13">
            <v>2955491.4685714282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CD13">
            <v>30201</v>
          </cell>
          <cell r="CE13" t="str">
            <v>System Support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N13">
            <v>30201</v>
          </cell>
          <cell r="CO13" t="str">
            <v>System Support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X13">
            <v>30201</v>
          </cell>
          <cell r="CY13" t="str">
            <v>System Support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H13">
            <v>30201</v>
          </cell>
          <cell r="DI13" t="str">
            <v>System Support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R13">
            <v>30201</v>
          </cell>
          <cell r="DS13" t="str">
            <v>System Support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B13">
            <v>30201</v>
          </cell>
          <cell r="EC13" t="str">
            <v>System Support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L13">
            <v>30201</v>
          </cell>
          <cell r="EM13" t="str">
            <v>System Support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V13">
            <v>30201</v>
          </cell>
          <cell r="EW13" t="str">
            <v>System Support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F13">
            <v>30201</v>
          </cell>
          <cell r="FG13" t="str">
            <v>System Support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P13">
            <v>30201</v>
          </cell>
          <cell r="FQ13" t="str">
            <v>System Support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Z13">
            <v>30201</v>
          </cell>
          <cell r="GA13" t="str">
            <v>System Support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J13">
            <v>30201</v>
          </cell>
          <cell r="GK13" t="str">
            <v>System Support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</row>
        <row r="14">
          <cell r="B14">
            <v>30202</v>
          </cell>
          <cell r="C14" t="str">
            <v>Equipment Repairs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30202</v>
          </cell>
          <cell r="M14" t="str">
            <v>Equipment Repairs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30202</v>
          </cell>
          <cell r="W14" t="str">
            <v>Equipment Repairs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Z14">
            <v>30202</v>
          </cell>
          <cell r="BA14" t="str">
            <v>Equipment Repairs</v>
          </cell>
          <cell r="BB14">
            <v>142671743.33000001</v>
          </cell>
          <cell r="BC14">
            <v>244580131.42285717</v>
          </cell>
          <cell r="BD14">
            <v>0</v>
          </cell>
          <cell r="BE14">
            <v>253800000</v>
          </cell>
          <cell r="BF14">
            <v>304560000</v>
          </cell>
          <cell r="BG14">
            <v>341107200</v>
          </cell>
          <cell r="BH14">
            <v>368395776</v>
          </cell>
          <cell r="CD14">
            <v>30202</v>
          </cell>
          <cell r="CE14" t="str">
            <v>Equipment Repairs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N14">
            <v>30202</v>
          </cell>
          <cell r="CO14" t="str">
            <v>Equipment Repairs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X14">
            <v>30202</v>
          </cell>
          <cell r="CY14" t="str">
            <v>Equipment Repairs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H14">
            <v>30202</v>
          </cell>
          <cell r="DI14" t="str">
            <v>Equipment Repairs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R14">
            <v>30202</v>
          </cell>
          <cell r="DS14" t="str">
            <v>Equipment Repairs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B14">
            <v>30202</v>
          </cell>
          <cell r="EC14" t="str">
            <v>Equipment Repairs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L14">
            <v>30202</v>
          </cell>
          <cell r="EM14" t="str">
            <v>Equipment Repairs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V14">
            <v>30202</v>
          </cell>
          <cell r="EW14" t="str">
            <v>Equipment Repairs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F14">
            <v>30202</v>
          </cell>
          <cell r="FG14" t="str">
            <v>Equipment Repairs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P14">
            <v>30202</v>
          </cell>
          <cell r="FQ14" t="str">
            <v>Equipment Repairs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Z14">
            <v>30202</v>
          </cell>
          <cell r="GA14" t="str">
            <v>Equipment Repairs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J14">
            <v>30202</v>
          </cell>
          <cell r="GK14" t="str">
            <v>Equipment Repairs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Z15">
            <v>0</v>
          </cell>
          <cell r="BA15">
            <v>0</v>
          </cell>
          <cell r="BB15">
            <v>161179780.02000001</v>
          </cell>
          <cell r="BC15">
            <v>276308194.32000005</v>
          </cell>
          <cell r="BD15">
            <v>0</v>
          </cell>
          <cell r="BE15">
            <v>253800000</v>
          </cell>
          <cell r="BF15">
            <v>304560000</v>
          </cell>
          <cell r="BG15">
            <v>341107200</v>
          </cell>
          <cell r="BH15">
            <v>368395776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H15">
            <v>0</v>
          </cell>
          <cell r="DI15">
            <v>0</v>
          </cell>
          <cell r="DJ15">
            <v>1633500</v>
          </cell>
          <cell r="DK15">
            <v>2800285.7142857146</v>
          </cell>
          <cell r="DL15">
            <v>1633500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R15">
            <v>0</v>
          </cell>
          <cell r="DS15">
            <v>0</v>
          </cell>
          <cell r="DT15">
            <v>2047000</v>
          </cell>
          <cell r="DU15">
            <v>3509142.8571428573</v>
          </cell>
          <cell r="DV15">
            <v>2047000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B15">
            <v>0</v>
          </cell>
          <cell r="EC15">
            <v>0</v>
          </cell>
          <cell r="ED15">
            <v>2047000</v>
          </cell>
          <cell r="EE15">
            <v>3509142.8571428573</v>
          </cell>
          <cell r="EF15">
            <v>2047000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F15">
            <v>0</v>
          </cell>
          <cell r="FG15">
            <v>0</v>
          </cell>
          <cell r="FH15">
            <v>2087200</v>
          </cell>
          <cell r="FI15">
            <v>3578057.1428571432</v>
          </cell>
          <cell r="FJ15">
            <v>2087200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P15">
            <v>0</v>
          </cell>
          <cell r="FQ15">
            <v>0</v>
          </cell>
          <cell r="FR15">
            <v>1023500</v>
          </cell>
          <cell r="FS15">
            <v>1754571.4285714286</v>
          </cell>
          <cell r="FT15">
            <v>1754571</v>
          </cell>
          <cell r="FU15">
            <v>0</v>
          </cell>
          <cell r="FV15">
            <v>2400000</v>
          </cell>
          <cell r="FW15">
            <v>3300000</v>
          </cell>
          <cell r="FX15">
            <v>0</v>
          </cell>
          <cell r="FZ15">
            <v>0</v>
          </cell>
          <cell r="GA15">
            <v>0</v>
          </cell>
          <cell r="GB15">
            <v>1023500</v>
          </cell>
          <cell r="GC15">
            <v>1754571.4285714286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</row>
        <row r="17">
          <cell r="B17">
            <v>3002</v>
          </cell>
          <cell r="C17" t="str">
            <v>Computer Costs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3002</v>
          </cell>
          <cell r="M17" t="str">
            <v>Computer Costs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V17">
            <v>3002</v>
          </cell>
          <cell r="W17" t="str">
            <v>Computer Costs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Z17">
            <v>3002</v>
          </cell>
          <cell r="BA17" t="str">
            <v>Computer Costs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CD17">
            <v>3002</v>
          </cell>
          <cell r="CE17" t="str">
            <v>Computer Costs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N17">
            <v>3002</v>
          </cell>
          <cell r="CO17" t="str">
            <v>Computer Costs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3002</v>
          </cell>
          <cell r="CY17" t="str">
            <v>Computer Costs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H17">
            <v>3002</v>
          </cell>
          <cell r="DI17" t="str">
            <v>Computer Costs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R17">
            <v>3002</v>
          </cell>
          <cell r="DS17" t="str">
            <v>Computer Costs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B17">
            <v>3002</v>
          </cell>
          <cell r="EC17" t="str">
            <v>Computer Costs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L17">
            <v>3002</v>
          </cell>
          <cell r="EM17" t="str">
            <v>Computer Costs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V17">
            <v>3002</v>
          </cell>
          <cell r="EW17" t="str">
            <v>Computer Costs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F17">
            <v>3002</v>
          </cell>
          <cell r="FG17" t="str">
            <v>Computer Costs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P17">
            <v>3002</v>
          </cell>
          <cell r="FQ17" t="str">
            <v>Computer Costs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Z17">
            <v>3002</v>
          </cell>
          <cell r="GA17" t="str">
            <v>Computer Costs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J17">
            <v>3002</v>
          </cell>
          <cell r="GK17" t="str">
            <v>Computer Costs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</row>
        <row r="18">
          <cell r="B18">
            <v>31001</v>
          </cell>
          <cell r="C18" t="str">
            <v>Cabling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31001</v>
          </cell>
          <cell r="M18" t="str">
            <v>Cabling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V18">
            <v>31001</v>
          </cell>
          <cell r="W18" t="str">
            <v>Cabling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Z18">
            <v>31001</v>
          </cell>
          <cell r="BA18" t="str">
            <v>Cabling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CD18">
            <v>31001</v>
          </cell>
          <cell r="CE18" t="str">
            <v>Cabling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N18">
            <v>31001</v>
          </cell>
          <cell r="CO18" t="str">
            <v>Cabling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31001</v>
          </cell>
          <cell r="CY18" t="str">
            <v>Cabling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H18">
            <v>31001</v>
          </cell>
          <cell r="DI18" t="str">
            <v>Cabling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R18">
            <v>31001</v>
          </cell>
          <cell r="DS18" t="str">
            <v>Cabling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B18">
            <v>31001</v>
          </cell>
          <cell r="EC18" t="str">
            <v>Cabling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L18">
            <v>31001</v>
          </cell>
          <cell r="EM18" t="str">
            <v>Cabling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V18">
            <v>31001</v>
          </cell>
          <cell r="EW18" t="str">
            <v>Cabling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F18">
            <v>31001</v>
          </cell>
          <cell r="FG18" t="str">
            <v>Cabling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P18">
            <v>31001</v>
          </cell>
          <cell r="FQ18" t="str">
            <v>Cabling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Z18">
            <v>31001</v>
          </cell>
          <cell r="GA18" t="str">
            <v>Cabling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J18">
            <v>31001</v>
          </cell>
          <cell r="GK18" t="str">
            <v>Cabling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</row>
        <row r="19">
          <cell r="B19">
            <v>31100</v>
          </cell>
          <cell r="C19" t="str">
            <v>Licenses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31100</v>
          </cell>
          <cell r="M19" t="str">
            <v>Licenses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V19">
            <v>31100</v>
          </cell>
          <cell r="W19" t="str">
            <v>Licenses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Z19">
            <v>31100</v>
          </cell>
          <cell r="BA19" t="str">
            <v>Licenses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CD19">
            <v>31100</v>
          </cell>
          <cell r="CE19" t="str">
            <v>Licenses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N19">
            <v>31100</v>
          </cell>
          <cell r="CO19" t="str">
            <v>Licenses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31100</v>
          </cell>
          <cell r="CY19" t="str">
            <v>Licenses</v>
          </cell>
          <cell r="CZ19">
            <v>212500</v>
          </cell>
          <cell r="DA19">
            <v>364285.71428571432</v>
          </cell>
          <cell r="DB19">
            <v>212500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H19">
            <v>31100</v>
          </cell>
          <cell r="DI19" t="str">
            <v>Licenses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R19">
            <v>31100</v>
          </cell>
          <cell r="DS19" t="str">
            <v>Licenses</v>
          </cell>
          <cell r="DT19">
            <v>212500</v>
          </cell>
          <cell r="DU19">
            <v>364285.71428571432</v>
          </cell>
          <cell r="DV19">
            <v>212500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B19">
            <v>31100</v>
          </cell>
          <cell r="EC19" t="str">
            <v>Licenses</v>
          </cell>
          <cell r="ED19">
            <v>212500</v>
          </cell>
          <cell r="EE19">
            <v>364285.71428571432</v>
          </cell>
          <cell r="EF19">
            <v>212500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L19">
            <v>31100</v>
          </cell>
          <cell r="EM19" t="str">
            <v>Licenses</v>
          </cell>
          <cell r="EN19">
            <v>850000</v>
          </cell>
          <cell r="EO19">
            <v>1457142.8571428573</v>
          </cell>
          <cell r="EP19">
            <v>850000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V19">
            <v>31100</v>
          </cell>
          <cell r="EW19" t="str">
            <v>Licenses</v>
          </cell>
          <cell r="EX19">
            <v>212500</v>
          </cell>
          <cell r="EY19">
            <v>364285.71428571432</v>
          </cell>
          <cell r="EZ19">
            <v>212500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F19">
            <v>31100</v>
          </cell>
          <cell r="FG19" t="str">
            <v>Licenses</v>
          </cell>
          <cell r="FH19">
            <v>924000</v>
          </cell>
          <cell r="FI19">
            <v>1584000</v>
          </cell>
          <cell r="FJ19">
            <v>924000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P19">
            <v>31100</v>
          </cell>
          <cell r="FQ19" t="str">
            <v>Licenses</v>
          </cell>
          <cell r="FR19">
            <v>212500</v>
          </cell>
          <cell r="FS19">
            <v>364285.71428571432</v>
          </cell>
          <cell r="FT19">
            <v>364286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Z19">
            <v>31100</v>
          </cell>
          <cell r="GA19" t="str">
            <v>Licenses</v>
          </cell>
          <cell r="GB19">
            <v>212500</v>
          </cell>
          <cell r="GC19">
            <v>364285.71428571432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31100</v>
          </cell>
          <cell r="GK19" t="str">
            <v>Licenses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</row>
        <row r="20">
          <cell r="B20">
            <v>31200</v>
          </cell>
          <cell r="C20" t="str">
            <v>Support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31200</v>
          </cell>
          <cell r="M20" t="str">
            <v>Support</v>
          </cell>
          <cell r="N20">
            <v>10184000</v>
          </cell>
          <cell r="O20">
            <v>17458285.714285716</v>
          </cell>
          <cell r="P20">
            <v>49000000</v>
          </cell>
          <cell r="Q20">
            <v>69999999.959999993</v>
          </cell>
          <cell r="R20">
            <v>90000000</v>
          </cell>
          <cell r="S20">
            <v>92000000</v>
          </cell>
          <cell r="T20">
            <v>95000000</v>
          </cell>
          <cell r="V20">
            <v>31200</v>
          </cell>
          <cell r="W20" t="str">
            <v>Support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Z20">
            <v>31200</v>
          </cell>
          <cell r="BA20" t="str">
            <v>Support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CD20">
            <v>31200</v>
          </cell>
          <cell r="CE20" t="str">
            <v>Support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N20">
            <v>31200</v>
          </cell>
          <cell r="CO20" t="str">
            <v>Support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31200</v>
          </cell>
          <cell r="CY20" t="str">
            <v>Support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H20">
            <v>31200</v>
          </cell>
          <cell r="DI20" t="str">
            <v>Support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R20">
            <v>31200</v>
          </cell>
          <cell r="DS20" t="str">
            <v>Support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B20">
            <v>31200</v>
          </cell>
          <cell r="EC20" t="str">
            <v>Support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L20">
            <v>31200</v>
          </cell>
          <cell r="EM20" t="str">
            <v>Support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V20">
            <v>31200</v>
          </cell>
          <cell r="EW20" t="str">
            <v>Support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F20">
            <v>31200</v>
          </cell>
          <cell r="FG20" t="str">
            <v>Support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P20">
            <v>31200</v>
          </cell>
          <cell r="FQ20" t="str">
            <v>Support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Z20">
            <v>31200</v>
          </cell>
          <cell r="GA20" t="str">
            <v>Support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31200</v>
          </cell>
          <cell r="GK20" t="str">
            <v>Support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</row>
        <row r="21">
          <cell r="B21">
            <v>31201</v>
          </cell>
          <cell r="C21" t="str">
            <v>Repair &amp; Maint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31201</v>
          </cell>
          <cell r="M21" t="str">
            <v>Repair &amp; Maint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31201</v>
          </cell>
          <cell r="W21" t="str">
            <v>Repair &amp; Maint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Z21">
            <v>31201</v>
          </cell>
          <cell r="BA21" t="str">
            <v>Repair &amp; Maint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CD21">
            <v>31201</v>
          </cell>
          <cell r="CE21" t="str">
            <v>Repair &amp; Maint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N21">
            <v>31201</v>
          </cell>
          <cell r="CO21" t="str">
            <v>Repair &amp; Maint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31201</v>
          </cell>
          <cell r="CY21" t="str">
            <v>Repair &amp; Maint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H21">
            <v>31201</v>
          </cell>
          <cell r="DI21" t="str">
            <v>Repair &amp; Maint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R21">
            <v>31201</v>
          </cell>
          <cell r="DS21" t="str">
            <v>Repair &amp; Maint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B21">
            <v>31201</v>
          </cell>
          <cell r="EC21" t="str">
            <v>Repair &amp; Maint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L21">
            <v>31201</v>
          </cell>
          <cell r="EM21" t="str">
            <v>Repair &amp; Maint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V21">
            <v>31201</v>
          </cell>
          <cell r="EW21" t="str">
            <v>Repair &amp; Maint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F21">
            <v>31201</v>
          </cell>
          <cell r="FG21" t="str">
            <v>Repair &amp; Maint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P21">
            <v>31201</v>
          </cell>
          <cell r="FQ21" t="str">
            <v>Repair &amp; Maint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Z21">
            <v>31201</v>
          </cell>
          <cell r="GA21" t="str">
            <v>Repair &amp; Maint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31201</v>
          </cell>
          <cell r="GK21" t="str">
            <v>Repair &amp; Maint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</row>
        <row r="22">
          <cell r="B22">
            <v>31300</v>
          </cell>
          <cell r="C22" t="str">
            <v>Consumables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31300</v>
          </cell>
          <cell r="M22" t="str">
            <v>Consumables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31300</v>
          </cell>
          <cell r="W22" t="str">
            <v>Consumables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Z22">
            <v>31300</v>
          </cell>
          <cell r="BA22" t="str">
            <v>Consumables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CD22">
            <v>31300</v>
          </cell>
          <cell r="CE22" t="str">
            <v>Consumables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N22">
            <v>31300</v>
          </cell>
          <cell r="CO22" t="str">
            <v>Consumables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31300</v>
          </cell>
          <cell r="CY22" t="str">
            <v>Consumables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H22">
            <v>31300</v>
          </cell>
          <cell r="DI22" t="str">
            <v>Consumables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R22">
            <v>31300</v>
          </cell>
          <cell r="DS22" t="str">
            <v>Consumables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B22">
            <v>31300</v>
          </cell>
          <cell r="EC22" t="str">
            <v>Consumables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L22">
            <v>31300</v>
          </cell>
          <cell r="EM22" t="str">
            <v>Consumables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V22">
            <v>31300</v>
          </cell>
          <cell r="EW22" t="str">
            <v>Consumables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F22">
            <v>31300</v>
          </cell>
          <cell r="FG22" t="str">
            <v>Consumables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P22">
            <v>31300</v>
          </cell>
          <cell r="FQ22" t="str">
            <v>Consumables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Z22">
            <v>31300</v>
          </cell>
          <cell r="GA22" t="str">
            <v>Consumables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J22">
            <v>31300</v>
          </cell>
          <cell r="GK22" t="str">
            <v>Consumables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10184000</v>
          </cell>
          <cell r="O23">
            <v>17458285.714285716</v>
          </cell>
          <cell r="P23">
            <v>49000000</v>
          </cell>
          <cell r="Q23">
            <v>69999999.959999993</v>
          </cell>
          <cell r="R23">
            <v>90000000</v>
          </cell>
          <cell r="S23">
            <v>92000000</v>
          </cell>
          <cell r="T23">
            <v>95000000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212500</v>
          </cell>
          <cell r="DA23">
            <v>364285.71428571432</v>
          </cell>
          <cell r="DB23">
            <v>212500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R23">
            <v>0</v>
          </cell>
          <cell r="DS23">
            <v>0</v>
          </cell>
          <cell r="DT23">
            <v>212500</v>
          </cell>
          <cell r="DU23">
            <v>364285.71428571432</v>
          </cell>
          <cell r="DV23">
            <v>212500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B23">
            <v>0</v>
          </cell>
          <cell r="EC23">
            <v>0</v>
          </cell>
          <cell r="ED23">
            <v>212500</v>
          </cell>
          <cell r="EE23">
            <v>364285.71428571432</v>
          </cell>
          <cell r="EF23">
            <v>212500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L23">
            <v>0</v>
          </cell>
          <cell r="EM23">
            <v>0</v>
          </cell>
          <cell r="EN23">
            <v>850000</v>
          </cell>
          <cell r="EO23">
            <v>1457142.8571428573</v>
          </cell>
          <cell r="EP23">
            <v>850000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V23">
            <v>0</v>
          </cell>
          <cell r="EW23">
            <v>0</v>
          </cell>
          <cell r="EX23">
            <v>212500</v>
          </cell>
          <cell r="EY23">
            <v>364285.71428571432</v>
          </cell>
          <cell r="EZ23">
            <v>212500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F23">
            <v>0</v>
          </cell>
          <cell r="FG23">
            <v>0</v>
          </cell>
          <cell r="FH23">
            <v>924000</v>
          </cell>
          <cell r="FI23">
            <v>1584000</v>
          </cell>
          <cell r="FJ23">
            <v>924000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P23">
            <v>0</v>
          </cell>
          <cell r="FQ23">
            <v>0</v>
          </cell>
          <cell r="FR23">
            <v>212500</v>
          </cell>
          <cell r="FS23">
            <v>364285.71428571432</v>
          </cell>
          <cell r="FT23">
            <v>364286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364285.71428571432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</row>
        <row r="25">
          <cell r="B25">
            <v>3003</v>
          </cell>
          <cell r="C25" t="str">
            <v xml:space="preserve">Facilities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3003</v>
          </cell>
          <cell r="M25" t="str">
            <v xml:space="preserve">Facilities 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3003</v>
          </cell>
          <cell r="W25" t="str">
            <v xml:space="preserve">Facilities 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Z25">
            <v>3003</v>
          </cell>
          <cell r="BA25" t="str">
            <v xml:space="preserve">Facilities 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CD25">
            <v>3003</v>
          </cell>
          <cell r="CE25" t="str">
            <v xml:space="preserve">Facilities 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N25">
            <v>3003</v>
          </cell>
          <cell r="CO25" t="str">
            <v xml:space="preserve">Facilities 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3003</v>
          </cell>
          <cell r="CY25" t="str">
            <v xml:space="preserve">Facilities 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H25">
            <v>3003</v>
          </cell>
          <cell r="DI25" t="str">
            <v xml:space="preserve">Facilities 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R25">
            <v>3003</v>
          </cell>
          <cell r="DS25" t="str">
            <v xml:space="preserve">Facilities 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B25">
            <v>3003</v>
          </cell>
          <cell r="EC25" t="str">
            <v xml:space="preserve">Facilities 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L25">
            <v>3003</v>
          </cell>
          <cell r="EM25" t="str">
            <v xml:space="preserve">Facilities 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V25">
            <v>3003</v>
          </cell>
          <cell r="EW25" t="str">
            <v xml:space="preserve">Facilities 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F25">
            <v>3003</v>
          </cell>
          <cell r="FG25" t="str">
            <v xml:space="preserve">Facilities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P25">
            <v>3003</v>
          </cell>
          <cell r="FQ25" t="str">
            <v xml:space="preserve">Facilities 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Z25">
            <v>3003</v>
          </cell>
          <cell r="GA25" t="str">
            <v xml:space="preserve">Facilities 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J25">
            <v>3003</v>
          </cell>
          <cell r="GK25" t="str">
            <v xml:space="preserve">Facilities 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</row>
        <row r="26">
          <cell r="B26">
            <v>32001</v>
          </cell>
          <cell r="C26" t="str">
            <v>Facilities Costs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32001</v>
          </cell>
          <cell r="M26" t="str">
            <v>Facilities Costs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32001</v>
          </cell>
          <cell r="W26" t="str">
            <v>Facilities Costs</v>
          </cell>
          <cell r="X26">
            <v>90000000</v>
          </cell>
          <cell r="Y26">
            <v>154285714.28571427</v>
          </cell>
          <cell r="Z26">
            <v>314265812.04000002</v>
          </cell>
          <cell r="AA26">
            <v>314265812.04000002</v>
          </cell>
          <cell r="AB26">
            <v>0</v>
          </cell>
          <cell r="AC26">
            <v>0</v>
          </cell>
          <cell r="AD26">
            <v>0</v>
          </cell>
          <cell r="AZ26">
            <v>32001</v>
          </cell>
          <cell r="BA26" t="str">
            <v>Facilities Costs</v>
          </cell>
          <cell r="BB26">
            <v>600000</v>
          </cell>
          <cell r="BC26">
            <v>1028571.4285714285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CD26">
            <v>32001</v>
          </cell>
          <cell r="CE26" t="str">
            <v>Facilities Costs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N26">
            <v>32001</v>
          </cell>
          <cell r="CO26" t="str">
            <v>Facilities Costs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54000000</v>
          </cell>
          <cell r="CU26">
            <v>54000000</v>
          </cell>
          <cell r="CV26">
            <v>0</v>
          </cell>
          <cell r="CX26">
            <v>32001</v>
          </cell>
          <cell r="CY26" t="str">
            <v>Facilities Costs</v>
          </cell>
          <cell r="CZ26">
            <v>154136825.72999999</v>
          </cell>
          <cell r="DA26">
            <v>264234558.39428571</v>
          </cell>
          <cell r="DB26">
            <v>270000000</v>
          </cell>
          <cell r="DC26">
            <v>290986863</v>
          </cell>
          <cell r="DD26">
            <v>252990383.30999994</v>
          </cell>
          <cell r="DE26">
            <v>257711238</v>
          </cell>
          <cell r="DF26">
            <v>0</v>
          </cell>
          <cell r="DH26">
            <v>32001</v>
          </cell>
          <cell r="DI26" t="str">
            <v>Facilities Costs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R26">
            <v>32001</v>
          </cell>
          <cell r="DS26" t="str">
            <v>Facilities Costs</v>
          </cell>
          <cell r="DT26">
            <v>149600000</v>
          </cell>
          <cell r="DU26">
            <v>256457142.85714287</v>
          </cell>
          <cell r="DV26">
            <v>211200000</v>
          </cell>
          <cell r="DW26">
            <v>197871066.96000001</v>
          </cell>
          <cell r="DX26">
            <v>222000000</v>
          </cell>
          <cell r="DY26">
            <v>228000000</v>
          </cell>
          <cell r="DZ26">
            <v>0</v>
          </cell>
          <cell r="EB26">
            <v>32001</v>
          </cell>
          <cell r="EC26" t="str">
            <v>Facilities Costs</v>
          </cell>
          <cell r="ED26">
            <v>-8000000</v>
          </cell>
          <cell r="EE26">
            <v>-13714285.714285716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L26">
            <v>32001</v>
          </cell>
          <cell r="EM26" t="str">
            <v>Facilities Costs</v>
          </cell>
          <cell r="EN26">
            <v>8000000</v>
          </cell>
          <cell r="EO26">
            <v>13714285.714285716</v>
          </cell>
          <cell r="EP26">
            <v>8000000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V26">
            <v>32001</v>
          </cell>
          <cell r="EW26" t="str">
            <v>Facilities Costs</v>
          </cell>
          <cell r="EX26">
            <v>63392914.899999999</v>
          </cell>
          <cell r="EY26">
            <v>108673568.39999999</v>
          </cell>
          <cell r="EZ26">
            <v>156000000</v>
          </cell>
          <cell r="FA26">
            <v>156000000</v>
          </cell>
          <cell r="FB26">
            <v>174000000</v>
          </cell>
          <cell r="FC26">
            <v>186000000</v>
          </cell>
          <cell r="FD26">
            <v>0</v>
          </cell>
          <cell r="FF26">
            <v>32001</v>
          </cell>
          <cell r="FG26" t="str">
            <v>Facilities Costs</v>
          </cell>
          <cell r="FH26">
            <v>5600000</v>
          </cell>
          <cell r="FI26">
            <v>9600000</v>
          </cell>
          <cell r="FJ26">
            <v>21600000</v>
          </cell>
          <cell r="FK26">
            <v>26400000</v>
          </cell>
          <cell r="FL26">
            <v>24000000</v>
          </cell>
          <cell r="FM26">
            <v>26400000</v>
          </cell>
          <cell r="FN26">
            <v>0</v>
          </cell>
          <cell r="FP26">
            <v>32001</v>
          </cell>
          <cell r="FQ26" t="str">
            <v>Facilities Costs</v>
          </cell>
          <cell r="FR26">
            <v>69720542.900000006</v>
          </cell>
          <cell r="FS26">
            <v>119520930.68571429</v>
          </cell>
          <cell r="FT26">
            <v>126000000</v>
          </cell>
          <cell r="FU26">
            <v>126000000</v>
          </cell>
          <cell r="FV26">
            <v>144000000</v>
          </cell>
          <cell r="FW26">
            <v>156000000</v>
          </cell>
          <cell r="FX26">
            <v>0</v>
          </cell>
          <cell r="FZ26">
            <v>32001</v>
          </cell>
          <cell r="GA26" t="str">
            <v>Facilities Costs</v>
          </cell>
          <cell r="GB26">
            <v>81723805.849999994</v>
          </cell>
          <cell r="GC26">
            <v>140097952.88571429</v>
          </cell>
          <cell r="GD26">
            <v>156000000</v>
          </cell>
          <cell r="GE26">
            <v>156000000</v>
          </cell>
          <cell r="GF26">
            <v>175000000</v>
          </cell>
          <cell r="GG26">
            <v>199000000</v>
          </cell>
          <cell r="GH26">
            <v>223000000</v>
          </cell>
          <cell r="GJ26">
            <v>32001</v>
          </cell>
          <cell r="GK26" t="str">
            <v>Facilities Costs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180000000</v>
          </cell>
          <cell r="GQ26">
            <v>210000000</v>
          </cell>
          <cell r="GR26">
            <v>0</v>
          </cell>
        </row>
        <row r="27">
          <cell r="B27">
            <v>32002</v>
          </cell>
          <cell r="C27" t="str">
            <v>Generator Fuel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32002</v>
          </cell>
          <cell r="M27" t="str">
            <v>Generator Fuel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32002</v>
          </cell>
          <cell r="W27" t="str">
            <v>Generator Fuel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Z27">
            <v>32002</v>
          </cell>
          <cell r="BA27" t="str">
            <v>Generator Fuel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CD27">
            <v>32002</v>
          </cell>
          <cell r="CE27" t="str">
            <v>Generator Fuel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N27">
            <v>32002</v>
          </cell>
          <cell r="CO27" t="str">
            <v>Generator Fuel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36000000</v>
          </cell>
          <cell r="CU27">
            <v>36000000</v>
          </cell>
          <cell r="CV27">
            <v>0</v>
          </cell>
          <cell r="CX27">
            <v>32002</v>
          </cell>
          <cell r="CY27" t="str">
            <v>Generator Fuel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12000000</v>
          </cell>
          <cell r="DE27">
            <v>18000000</v>
          </cell>
          <cell r="DF27">
            <v>0</v>
          </cell>
          <cell r="DH27">
            <v>32002</v>
          </cell>
          <cell r="DI27" t="str">
            <v>Generator Fuel</v>
          </cell>
          <cell r="DJ27">
            <v>0</v>
          </cell>
          <cell r="DK27">
            <v>0</v>
          </cell>
          <cell r="DL27">
            <v>0</v>
          </cell>
          <cell r="DM27">
            <v>45000000</v>
          </cell>
          <cell r="DN27">
            <v>0</v>
          </cell>
          <cell r="DO27">
            <v>0</v>
          </cell>
          <cell r="DP27">
            <v>0</v>
          </cell>
          <cell r="DR27">
            <v>32002</v>
          </cell>
          <cell r="DS27" t="str">
            <v>Generator Fuel</v>
          </cell>
          <cell r="DT27">
            <v>0</v>
          </cell>
          <cell r="DU27">
            <v>0</v>
          </cell>
          <cell r="DV27">
            <v>12000000</v>
          </cell>
          <cell r="DW27">
            <v>24000000</v>
          </cell>
          <cell r="DX27">
            <v>12000000</v>
          </cell>
          <cell r="DY27">
            <v>12000000</v>
          </cell>
          <cell r="DZ27">
            <v>0</v>
          </cell>
          <cell r="EB27">
            <v>32002</v>
          </cell>
          <cell r="EC27" t="str">
            <v>Generator Fuel</v>
          </cell>
          <cell r="ED27">
            <v>1780000</v>
          </cell>
          <cell r="EE27">
            <v>3051428.5714285714</v>
          </cell>
          <cell r="EF27">
            <v>1780000</v>
          </cell>
          <cell r="EG27">
            <v>14400000</v>
          </cell>
          <cell r="EH27">
            <v>0</v>
          </cell>
          <cell r="EI27">
            <v>0</v>
          </cell>
          <cell r="EJ27">
            <v>0</v>
          </cell>
          <cell r="EL27">
            <v>32002</v>
          </cell>
          <cell r="EM27" t="str">
            <v>Generator Fuel</v>
          </cell>
          <cell r="EN27">
            <v>2986383.08</v>
          </cell>
          <cell r="EO27">
            <v>5119513.8514285721</v>
          </cell>
          <cell r="EP27">
            <v>2986383</v>
          </cell>
          <cell r="EQ27">
            <v>18000000</v>
          </cell>
          <cell r="ER27">
            <v>8400000</v>
          </cell>
          <cell r="ES27">
            <v>9600000</v>
          </cell>
          <cell r="ET27">
            <v>0</v>
          </cell>
          <cell r="EV27">
            <v>32002</v>
          </cell>
          <cell r="EW27" t="str">
            <v>Generator Fuel</v>
          </cell>
          <cell r="EX27">
            <v>1780000</v>
          </cell>
          <cell r="EY27">
            <v>3051428.5714285714</v>
          </cell>
          <cell r="EZ27">
            <v>1780000</v>
          </cell>
          <cell r="FA27">
            <v>13200000</v>
          </cell>
          <cell r="FB27">
            <v>0</v>
          </cell>
          <cell r="FC27">
            <v>0</v>
          </cell>
          <cell r="FD27">
            <v>0</v>
          </cell>
          <cell r="FF27">
            <v>32002</v>
          </cell>
          <cell r="FG27" t="str">
            <v>Generator Fuel</v>
          </cell>
          <cell r="FH27">
            <v>1780000</v>
          </cell>
          <cell r="FI27">
            <v>3051428.5714285714</v>
          </cell>
          <cell r="FJ27">
            <v>1780000</v>
          </cell>
          <cell r="FK27">
            <v>18000000</v>
          </cell>
          <cell r="FL27">
            <v>6000000</v>
          </cell>
          <cell r="FM27">
            <v>7200000</v>
          </cell>
          <cell r="FN27">
            <v>0</v>
          </cell>
          <cell r="FP27">
            <v>32002</v>
          </cell>
          <cell r="FQ27" t="str">
            <v>Generator Fuel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Z27">
            <v>32002</v>
          </cell>
          <cell r="GA27" t="str">
            <v>Generator Fuel</v>
          </cell>
          <cell r="GB27">
            <v>1780000</v>
          </cell>
          <cell r="GC27">
            <v>3051428.5714285714</v>
          </cell>
          <cell r="GD27">
            <v>10800000</v>
          </cell>
          <cell r="GE27">
            <v>14400000</v>
          </cell>
          <cell r="GF27">
            <v>8400000</v>
          </cell>
          <cell r="GG27">
            <v>9600000</v>
          </cell>
          <cell r="GH27">
            <v>10800000</v>
          </cell>
          <cell r="GJ27">
            <v>32002</v>
          </cell>
          <cell r="GK27" t="str">
            <v>Generator Fuel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12000000</v>
          </cell>
          <cell r="GQ27">
            <v>18000000</v>
          </cell>
          <cell r="GR27">
            <v>0</v>
          </cell>
        </row>
        <row r="28">
          <cell r="B28">
            <v>32003</v>
          </cell>
          <cell r="C28" t="str">
            <v>Facilities Cst - BTS Electricity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32003</v>
          </cell>
          <cell r="M28" t="str">
            <v>Facilities Cst - BTS Electricity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32003</v>
          </cell>
          <cell r="W28" t="str">
            <v>Facilities Cst - BTS Electricity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Z28">
            <v>32003</v>
          </cell>
          <cell r="BA28" t="str">
            <v>Facilities Cst - BTS Electricity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CD28">
            <v>32003</v>
          </cell>
          <cell r="CE28" t="str">
            <v>Facilities Cst - BTS Electricity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N28">
            <v>32003</v>
          </cell>
          <cell r="CO28" t="str">
            <v>Facilities Cst - BTS Electricity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X28">
            <v>32003</v>
          </cell>
          <cell r="CY28" t="str">
            <v>Facilities Cst - BTS Electricity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H28">
            <v>32003</v>
          </cell>
          <cell r="DI28" t="str">
            <v>Facilities Cst - BTS Electricity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R28">
            <v>32003</v>
          </cell>
          <cell r="DS28" t="str">
            <v>Facilities Cst - BTS Electricity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B28">
            <v>32003</v>
          </cell>
          <cell r="EC28" t="str">
            <v>Facilities Cst - BTS Electricity</v>
          </cell>
          <cell r="ED28">
            <v>2947988.99</v>
          </cell>
          <cell r="EE28">
            <v>5053695.4114285717</v>
          </cell>
          <cell r="EF28">
            <v>2947989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L28">
            <v>32003</v>
          </cell>
          <cell r="EM28" t="str">
            <v>Facilities Cst - BTS Electricity</v>
          </cell>
          <cell r="EN28">
            <v>2680276.7999999998</v>
          </cell>
          <cell r="EO28">
            <v>4594760.228571428</v>
          </cell>
          <cell r="EP28">
            <v>2680277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V28">
            <v>32003</v>
          </cell>
          <cell r="EW28" t="str">
            <v>Facilities Cst - BTS Electricity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F28">
            <v>32003</v>
          </cell>
          <cell r="FG28" t="str">
            <v>Facilities Cst - BTS Electricity</v>
          </cell>
          <cell r="FH28">
            <v>1576771.18</v>
          </cell>
          <cell r="FI28">
            <v>2703036.3085714285</v>
          </cell>
          <cell r="FJ28">
            <v>1576771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P28">
            <v>32003</v>
          </cell>
          <cell r="FQ28" t="str">
            <v>Facilities Cst - BTS Electricity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Z28">
            <v>32003</v>
          </cell>
          <cell r="GA28" t="str">
            <v>Facilities Cst - BTS Electricity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J28">
            <v>32003</v>
          </cell>
          <cell r="GK28" t="str">
            <v>Facilities Cst - BTS Electricity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</row>
        <row r="29">
          <cell r="B29">
            <v>32100</v>
          </cell>
          <cell r="C29" t="str">
            <v>Cleaning &amp; Plants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32100</v>
          </cell>
          <cell r="M29" t="str">
            <v>Cleaning &amp; Plants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32100</v>
          </cell>
          <cell r="W29" t="str">
            <v>Cleaning &amp; Plants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Z29">
            <v>32100</v>
          </cell>
          <cell r="BA29" t="str">
            <v>Cleaning &amp; Plants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CD29">
            <v>32100</v>
          </cell>
          <cell r="CE29" t="str">
            <v>Cleaning &amp; Plants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N29">
            <v>32100</v>
          </cell>
          <cell r="CO29" t="str">
            <v>Cleaning &amp; Plants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1200000</v>
          </cell>
          <cell r="CU29">
            <v>1440000</v>
          </cell>
          <cell r="CV29">
            <v>0</v>
          </cell>
          <cell r="CX29">
            <v>32100</v>
          </cell>
          <cell r="CY29" t="str">
            <v>Cleaning &amp; Plants</v>
          </cell>
          <cell r="CZ29">
            <v>0</v>
          </cell>
          <cell r="DA29">
            <v>0</v>
          </cell>
          <cell r="DB29">
            <v>300000</v>
          </cell>
          <cell r="DC29">
            <v>12000000</v>
          </cell>
          <cell r="DD29">
            <v>1200000</v>
          </cell>
          <cell r="DE29">
            <v>1440000</v>
          </cell>
          <cell r="DF29">
            <v>0</v>
          </cell>
          <cell r="DH29">
            <v>32100</v>
          </cell>
          <cell r="DI29" t="str">
            <v>Cleaning &amp; Plants</v>
          </cell>
          <cell r="DJ29">
            <v>2360000</v>
          </cell>
          <cell r="DK29">
            <v>4045714.2857142859</v>
          </cell>
          <cell r="DL29">
            <v>5400000</v>
          </cell>
          <cell r="DM29">
            <v>5400000</v>
          </cell>
          <cell r="DN29">
            <v>6000000</v>
          </cell>
          <cell r="DO29">
            <v>7200000</v>
          </cell>
          <cell r="DP29">
            <v>0</v>
          </cell>
          <cell r="DR29">
            <v>32100</v>
          </cell>
          <cell r="DS29" t="str">
            <v>Cleaning &amp; Plants</v>
          </cell>
          <cell r="DT29">
            <v>610000</v>
          </cell>
          <cell r="DU29">
            <v>1045714.2857142857</v>
          </cell>
          <cell r="DV29">
            <v>1200000</v>
          </cell>
          <cell r="DW29">
            <v>12000000</v>
          </cell>
          <cell r="DX29">
            <v>1200000</v>
          </cell>
          <cell r="DY29">
            <v>1440000</v>
          </cell>
          <cell r="DZ29">
            <v>0</v>
          </cell>
          <cell r="EB29">
            <v>32100</v>
          </cell>
          <cell r="EC29" t="str">
            <v>Cleaning &amp; Plants</v>
          </cell>
          <cell r="ED29">
            <v>700000</v>
          </cell>
          <cell r="EE29">
            <v>1200000</v>
          </cell>
          <cell r="EF29">
            <v>1200000</v>
          </cell>
          <cell r="EG29">
            <v>12000000</v>
          </cell>
          <cell r="EH29">
            <v>1200000</v>
          </cell>
          <cell r="EI29">
            <v>1440000</v>
          </cell>
          <cell r="EJ29">
            <v>0</v>
          </cell>
          <cell r="EL29">
            <v>32100</v>
          </cell>
          <cell r="EM29" t="str">
            <v>Cleaning &amp; Plants</v>
          </cell>
          <cell r="EN29">
            <v>0</v>
          </cell>
          <cell r="EO29">
            <v>0</v>
          </cell>
          <cell r="EP29">
            <v>0</v>
          </cell>
          <cell r="EQ29">
            <v>7200000</v>
          </cell>
          <cell r="ER29">
            <v>0</v>
          </cell>
          <cell r="ES29">
            <v>0</v>
          </cell>
          <cell r="ET29">
            <v>0</v>
          </cell>
          <cell r="EV29">
            <v>32100</v>
          </cell>
          <cell r="EW29" t="str">
            <v>Cleaning &amp; Plants</v>
          </cell>
          <cell r="EX29">
            <v>195000</v>
          </cell>
          <cell r="EY29">
            <v>334285.71428571432</v>
          </cell>
          <cell r="EZ29">
            <v>500000</v>
          </cell>
          <cell r="FA29">
            <v>10200000</v>
          </cell>
          <cell r="FB29">
            <v>1200000</v>
          </cell>
          <cell r="FC29">
            <v>2400000</v>
          </cell>
          <cell r="FD29">
            <v>0</v>
          </cell>
          <cell r="FF29">
            <v>32100</v>
          </cell>
          <cell r="FG29" t="str">
            <v>Cleaning &amp; Plants</v>
          </cell>
          <cell r="FH29">
            <v>0</v>
          </cell>
          <cell r="FI29">
            <v>0</v>
          </cell>
          <cell r="FJ29">
            <v>0</v>
          </cell>
          <cell r="FK29">
            <v>7200000</v>
          </cell>
          <cell r="FL29">
            <v>0</v>
          </cell>
          <cell r="FM29">
            <v>0</v>
          </cell>
          <cell r="FN29">
            <v>0</v>
          </cell>
          <cell r="FP29">
            <v>32100</v>
          </cell>
          <cell r="FQ29" t="str">
            <v>Cleaning &amp; Plants</v>
          </cell>
          <cell r="FR29">
            <v>0</v>
          </cell>
          <cell r="FS29">
            <v>0</v>
          </cell>
          <cell r="FT29">
            <v>0</v>
          </cell>
          <cell r="FU29">
            <v>8400000</v>
          </cell>
          <cell r="FV29">
            <v>0</v>
          </cell>
          <cell r="FW29">
            <v>0</v>
          </cell>
          <cell r="FX29">
            <v>0</v>
          </cell>
          <cell r="FZ29">
            <v>32100</v>
          </cell>
          <cell r="GA29" t="str">
            <v>Cleaning &amp; Plants</v>
          </cell>
          <cell r="GB29">
            <v>720000</v>
          </cell>
          <cell r="GC29">
            <v>1234285.7142857143</v>
          </cell>
          <cell r="GD29">
            <v>500000</v>
          </cell>
          <cell r="GE29">
            <v>14400000</v>
          </cell>
          <cell r="GF29">
            <v>1200000</v>
          </cell>
          <cell r="GG29">
            <v>1200000</v>
          </cell>
          <cell r="GH29">
            <v>0</v>
          </cell>
          <cell r="GJ29">
            <v>32100</v>
          </cell>
          <cell r="GK29" t="str">
            <v>Cleaning &amp; Plants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1200000</v>
          </cell>
          <cell r="GQ29">
            <v>1440000</v>
          </cell>
          <cell r="GR29">
            <v>0</v>
          </cell>
        </row>
        <row r="30">
          <cell r="B30">
            <v>32200</v>
          </cell>
          <cell r="C30" t="str">
            <v>Rates and Taxes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32200</v>
          </cell>
          <cell r="M30" t="str">
            <v>Rates and Taxes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32200</v>
          </cell>
          <cell r="W30" t="str">
            <v>Rates and Taxes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Z30">
            <v>32200</v>
          </cell>
          <cell r="BA30" t="str">
            <v>Rates and Taxes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CD30">
            <v>32200</v>
          </cell>
          <cell r="CE30" t="str">
            <v>Rates and Taxes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N30">
            <v>32200</v>
          </cell>
          <cell r="CO30" t="str">
            <v>Rates and Taxes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X30">
            <v>32200</v>
          </cell>
          <cell r="CY30" t="str">
            <v>Rates and Taxes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H30">
            <v>32200</v>
          </cell>
          <cell r="DI30" t="str">
            <v>Rates and Taxes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R30">
            <v>32200</v>
          </cell>
          <cell r="DS30" t="str">
            <v>Rates and Taxes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B30">
            <v>32200</v>
          </cell>
          <cell r="EC30" t="str">
            <v>Rates and Taxes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L30">
            <v>32200</v>
          </cell>
          <cell r="EM30" t="str">
            <v>Rates and Taxes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V30">
            <v>32200</v>
          </cell>
          <cell r="EW30" t="str">
            <v>Rates and Taxes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F30">
            <v>32200</v>
          </cell>
          <cell r="FG30" t="str">
            <v>Rates and Taxes</v>
          </cell>
          <cell r="FH30">
            <v>71400</v>
          </cell>
          <cell r="FI30">
            <v>122400</v>
          </cell>
          <cell r="FJ30">
            <v>100000</v>
          </cell>
          <cell r="FK30">
            <v>480000</v>
          </cell>
          <cell r="FL30">
            <v>100000</v>
          </cell>
          <cell r="FM30">
            <v>120000</v>
          </cell>
          <cell r="FN30">
            <v>0</v>
          </cell>
          <cell r="FP30">
            <v>32200</v>
          </cell>
          <cell r="FQ30" t="str">
            <v>Rates and Taxes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Z30">
            <v>32200</v>
          </cell>
          <cell r="GA30" t="str">
            <v>Rates and Taxes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J30">
            <v>32200</v>
          </cell>
          <cell r="GK30" t="str">
            <v>Rates and Taxes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</row>
        <row r="31">
          <cell r="B31">
            <v>32300</v>
          </cell>
          <cell r="C31" t="str">
            <v>Bldngs &amp; Maint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32300</v>
          </cell>
          <cell r="M31" t="str">
            <v>Bldngs &amp; Maint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32300</v>
          </cell>
          <cell r="W31" t="str">
            <v>Bldngs &amp; Maint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Z31">
            <v>32300</v>
          </cell>
          <cell r="BA31" t="str">
            <v>Bldngs &amp; Maint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CD31">
            <v>32300</v>
          </cell>
          <cell r="CE31" t="str">
            <v>Bldngs &amp; Maint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N31">
            <v>32300</v>
          </cell>
          <cell r="CO31" t="str">
            <v>Bldngs &amp; Maint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9000000</v>
          </cell>
          <cell r="CU31">
            <v>8250000</v>
          </cell>
          <cell r="CV31">
            <v>0</v>
          </cell>
          <cell r="CX31">
            <v>32300</v>
          </cell>
          <cell r="CY31" t="str">
            <v>Bldngs &amp; Maint</v>
          </cell>
          <cell r="CZ31">
            <v>1080000</v>
          </cell>
          <cell r="DA31">
            <v>1851428.5714285714</v>
          </cell>
          <cell r="DB31">
            <v>1500000</v>
          </cell>
          <cell r="DC31">
            <v>1500000</v>
          </cell>
          <cell r="DD31">
            <v>4800000</v>
          </cell>
          <cell r="DE31">
            <v>5500000</v>
          </cell>
          <cell r="DF31">
            <v>0</v>
          </cell>
          <cell r="DH31">
            <v>32300</v>
          </cell>
          <cell r="DI31" t="str">
            <v>Bldngs &amp; Maint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R31">
            <v>32300</v>
          </cell>
          <cell r="DS31" t="str">
            <v>Bldngs &amp; Maint</v>
          </cell>
          <cell r="DT31">
            <v>526000</v>
          </cell>
          <cell r="DU31">
            <v>901714.28571428568</v>
          </cell>
          <cell r="DV31">
            <v>1500000</v>
          </cell>
          <cell r="DW31">
            <v>6000000</v>
          </cell>
          <cell r="DX31">
            <v>3600000</v>
          </cell>
          <cell r="DY31">
            <v>4800000</v>
          </cell>
          <cell r="DZ31">
            <v>0</v>
          </cell>
          <cell r="EB31">
            <v>32300</v>
          </cell>
          <cell r="EC31" t="str">
            <v>Bldngs &amp; Maint</v>
          </cell>
          <cell r="ED31">
            <v>2378750</v>
          </cell>
          <cell r="EE31">
            <v>4077857.1428571427</v>
          </cell>
          <cell r="EF31">
            <v>7000000</v>
          </cell>
          <cell r="EG31">
            <v>8400000</v>
          </cell>
          <cell r="EH31">
            <v>6000000</v>
          </cell>
          <cell r="EI31">
            <v>7200000</v>
          </cell>
          <cell r="EJ31">
            <v>0</v>
          </cell>
          <cell r="EL31">
            <v>32300</v>
          </cell>
          <cell r="EM31" t="str">
            <v>Bldngs &amp; Maint</v>
          </cell>
          <cell r="EN31">
            <v>900000</v>
          </cell>
          <cell r="EO31">
            <v>1542857.1428571427</v>
          </cell>
          <cell r="EP31">
            <v>900000</v>
          </cell>
          <cell r="EQ31">
            <v>7200000</v>
          </cell>
          <cell r="ER31">
            <v>7200000</v>
          </cell>
          <cell r="ES31">
            <v>8400000</v>
          </cell>
          <cell r="ET31">
            <v>0</v>
          </cell>
          <cell r="EV31">
            <v>32300</v>
          </cell>
          <cell r="EW31" t="str">
            <v>Bldngs &amp; Maint</v>
          </cell>
          <cell r="EX31">
            <v>451000</v>
          </cell>
          <cell r="EY31">
            <v>773142.85714285716</v>
          </cell>
          <cell r="EZ31">
            <v>5000000</v>
          </cell>
          <cell r="FA31">
            <v>12000000</v>
          </cell>
          <cell r="FB31">
            <v>10800000</v>
          </cell>
          <cell r="FC31">
            <v>12000000</v>
          </cell>
          <cell r="FD31">
            <v>0</v>
          </cell>
          <cell r="FF31">
            <v>32300</v>
          </cell>
          <cell r="FG31" t="str">
            <v>Bldngs &amp; Maint</v>
          </cell>
          <cell r="FH31">
            <v>617000</v>
          </cell>
          <cell r="FI31">
            <v>1057714.2857142857</v>
          </cell>
          <cell r="FJ31">
            <v>2500000</v>
          </cell>
          <cell r="FK31">
            <v>4200000</v>
          </cell>
          <cell r="FL31">
            <v>5500000</v>
          </cell>
          <cell r="FM31">
            <v>7200000</v>
          </cell>
          <cell r="FN31">
            <v>0</v>
          </cell>
          <cell r="FP31">
            <v>32300</v>
          </cell>
          <cell r="FQ31" t="str">
            <v>Bldngs &amp; Maint</v>
          </cell>
          <cell r="FR31">
            <v>1391000</v>
          </cell>
          <cell r="FS31">
            <v>2384571.4285714286</v>
          </cell>
          <cell r="FT31">
            <v>3000000</v>
          </cell>
          <cell r="FU31">
            <v>2000000.04</v>
          </cell>
          <cell r="FV31">
            <v>3600000</v>
          </cell>
          <cell r="FW31">
            <v>4800000</v>
          </cell>
          <cell r="FX31">
            <v>0</v>
          </cell>
          <cell r="FZ31">
            <v>32300</v>
          </cell>
          <cell r="GA31" t="str">
            <v>Bldngs &amp; Maint</v>
          </cell>
          <cell r="GB31">
            <v>3378400</v>
          </cell>
          <cell r="GC31">
            <v>5791542.8571428573</v>
          </cell>
          <cell r="GD31">
            <v>12000000</v>
          </cell>
          <cell r="GE31">
            <v>12000000</v>
          </cell>
          <cell r="GF31">
            <v>8400000</v>
          </cell>
          <cell r="GG31">
            <v>9600000</v>
          </cell>
          <cell r="GH31">
            <v>10800000</v>
          </cell>
          <cell r="GJ31">
            <v>32300</v>
          </cell>
          <cell r="GK31" t="str">
            <v>Bldngs &amp; Maint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6000000</v>
          </cell>
          <cell r="GQ31">
            <v>7200000</v>
          </cell>
          <cell r="GR31">
            <v>0</v>
          </cell>
        </row>
        <row r="32">
          <cell r="B32">
            <v>32301</v>
          </cell>
          <cell r="C32" t="str">
            <v>Furn &amp; Fitt. Maint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32301</v>
          </cell>
          <cell r="M32" t="str">
            <v>Furn &amp; Fitt. Maint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5000000</v>
          </cell>
          <cell r="S32">
            <v>5500000</v>
          </cell>
          <cell r="T32">
            <v>6000000</v>
          </cell>
          <cell r="V32">
            <v>32301</v>
          </cell>
          <cell r="W32" t="str">
            <v>Furn &amp; Fitt. Maint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Z32">
            <v>32301</v>
          </cell>
          <cell r="BA32" t="str">
            <v>Furn &amp; Fitt. Maint</v>
          </cell>
          <cell r="BB32">
            <v>70000</v>
          </cell>
          <cell r="BC32">
            <v>120000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CD32">
            <v>32301</v>
          </cell>
          <cell r="CE32" t="str">
            <v>Furn &amp; Fitt. Maint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N32">
            <v>32301</v>
          </cell>
          <cell r="CO32" t="str">
            <v>Furn &amp; Fitt. Maint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2400000</v>
          </cell>
          <cell r="CU32">
            <v>3600000</v>
          </cell>
          <cell r="CV32">
            <v>0</v>
          </cell>
          <cell r="CX32">
            <v>32301</v>
          </cell>
          <cell r="CY32" t="str">
            <v>Furn &amp; Fitt. Maint</v>
          </cell>
          <cell r="CZ32">
            <v>0</v>
          </cell>
          <cell r="DA32">
            <v>0</v>
          </cell>
          <cell r="DB32">
            <v>1100000</v>
          </cell>
          <cell r="DC32">
            <v>1100000.04</v>
          </cell>
          <cell r="DD32">
            <v>4200000</v>
          </cell>
          <cell r="DE32">
            <v>4950000</v>
          </cell>
          <cell r="DF32">
            <v>0</v>
          </cell>
          <cell r="DH32">
            <v>32301</v>
          </cell>
          <cell r="DI32" t="str">
            <v>Furn &amp; Fitt. Maint</v>
          </cell>
          <cell r="DJ32">
            <v>20000</v>
          </cell>
          <cell r="DK32">
            <v>34285.71428571429</v>
          </cell>
          <cell r="DL32">
            <v>9000000</v>
          </cell>
          <cell r="DM32">
            <v>9000000</v>
          </cell>
          <cell r="DN32">
            <v>9000000</v>
          </cell>
          <cell r="DO32">
            <v>9000000</v>
          </cell>
          <cell r="DP32">
            <v>0</v>
          </cell>
          <cell r="DR32">
            <v>32301</v>
          </cell>
          <cell r="DS32" t="str">
            <v>Furn &amp; Fitt. Maint</v>
          </cell>
          <cell r="DT32">
            <v>0</v>
          </cell>
          <cell r="DU32">
            <v>0</v>
          </cell>
          <cell r="DV32">
            <v>1500000</v>
          </cell>
          <cell r="DW32">
            <v>6000000</v>
          </cell>
          <cell r="DX32">
            <v>4800000</v>
          </cell>
          <cell r="DY32">
            <v>6000000</v>
          </cell>
          <cell r="DZ32">
            <v>0</v>
          </cell>
          <cell r="EB32">
            <v>32301</v>
          </cell>
          <cell r="EC32" t="str">
            <v>Furn &amp; Fitt. Maint</v>
          </cell>
          <cell r="ED32">
            <v>75000</v>
          </cell>
          <cell r="EE32">
            <v>128571.42857142857</v>
          </cell>
          <cell r="EF32">
            <v>2000000</v>
          </cell>
          <cell r="EG32">
            <v>2000000.04</v>
          </cell>
          <cell r="EH32">
            <v>1200000</v>
          </cell>
          <cell r="EI32">
            <v>2400000</v>
          </cell>
          <cell r="EJ32">
            <v>0</v>
          </cell>
          <cell r="EL32">
            <v>32301</v>
          </cell>
          <cell r="EM32" t="str">
            <v>Furn &amp; Fitt. Maint</v>
          </cell>
          <cell r="EN32">
            <v>0</v>
          </cell>
          <cell r="EO32">
            <v>0</v>
          </cell>
          <cell r="EP32">
            <v>3000000</v>
          </cell>
          <cell r="EQ32">
            <v>3000000</v>
          </cell>
          <cell r="ER32">
            <v>3000000</v>
          </cell>
          <cell r="ES32">
            <v>3600000</v>
          </cell>
          <cell r="ET32">
            <v>0</v>
          </cell>
          <cell r="EV32">
            <v>32301</v>
          </cell>
          <cell r="EW32" t="str">
            <v>Furn &amp; Fitt. Maint</v>
          </cell>
          <cell r="EX32">
            <v>0</v>
          </cell>
          <cell r="EY32">
            <v>0</v>
          </cell>
          <cell r="EZ32">
            <v>3600000</v>
          </cell>
          <cell r="FA32">
            <v>3600000</v>
          </cell>
          <cell r="FB32">
            <v>6000000</v>
          </cell>
          <cell r="FC32">
            <v>7200000</v>
          </cell>
          <cell r="FD32">
            <v>0</v>
          </cell>
          <cell r="FF32">
            <v>32301</v>
          </cell>
          <cell r="FG32" t="str">
            <v>Furn &amp; Fitt. Maint</v>
          </cell>
          <cell r="FH32">
            <v>0</v>
          </cell>
          <cell r="FI32">
            <v>0</v>
          </cell>
          <cell r="FJ32">
            <v>2000000</v>
          </cell>
          <cell r="FK32">
            <v>4200000</v>
          </cell>
          <cell r="FL32">
            <v>3600000</v>
          </cell>
          <cell r="FM32">
            <v>3600000</v>
          </cell>
          <cell r="FN32">
            <v>0</v>
          </cell>
          <cell r="FP32">
            <v>32301</v>
          </cell>
          <cell r="FQ32" t="str">
            <v>Furn &amp; Fitt. Maint</v>
          </cell>
          <cell r="FR32">
            <v>0</v>
          </cell>
          <cell r="FS32">
            <v>0</v>
          </cell>
          <cell r="FT32">
            <v>2000000</v>
          </cell>
          <cell r="FU32">
            <v>4800000</v>
          </cell>
          <cell r="FV32">
            <v>4800000</v>
          </cell>
          <cell r="FW32">
            <v>6000000</v>
          </cell>
          <cell r="FX32">
            <v>0</v>
          </cell>
          <cell r="FZ32">
            <v>32301</v>
          </cell>
          <cell r="GA32" t="str">
            <v>Furn &amp; Fitt. Maint</v>
          </cell>
          <cell r="GB32">
            <v>38000</v>
          </cell>
          <cell r="GC32">
            <v>65142.857142857145</v>
          </cell>
          <cell r="GD32">
            <v>3600000</v>
          </cell>
          <cell r="GE32">
            <v>3600000</v>
          </cell>
          <cell r="GF32">
            <v>6000000</v>
          </cell>
          <cell r="GG32">
            <v>7200000</v>
          </cell>
          <cell r="GH32">
            <v>84000000</v>
          </cell>
          <cell r="GJ32">
            <v>32301</v>
          </cell>
          <cell r="GK32" t="str">
            <v>Furn &amp; Fitt. Maint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6000000</v>
          </cell>
          <cell r="GQ32">
            <v>7200000</v>
          </cell>
          <cell r="GR32">
            <v>0</v>
          </cell>
        </row>
        <row r="33">
          <cell r="B33">
            <v>32302</v>
          </cell>
          <cell r="C33" t="str">
            <v>Office Eqpmnt Maint</v>
          </cell>
          <cell r="D33">
            <v>0</v>
          </cell>
          <cell r="E33">
            <v>0</v>
          </cell>
          <cell r="F33">
            <v>1750000</v>
          </cell>
          <cell r="G33">
            <v>1749999.96</v>
          </cell>
          <cell r="H33">
            <v>1925000</v>
          </cell>
          <cell r="I33">
            <v>2000000</v>
          </cell>
          <cell r="J33">
            <v>2012499.9539999999</v>
          </cell>
          <cell r="L33">
            <v>32302</v>
          </cell>
          <cell r="M33" t="str">
            <v>Office Eqpmnt Maint</v>
          </cell>
          <cell r="N33">
            <v>0</v>
          </cell>
          <cell r="O33">
            <v>0</v>
          </cell>
          <cell r="P33">
            <v>3400000</v>
          </cell>
          <cell r="Q33">
            <v>3600000</v>
          </cell>
          <cell r="R33">
            <v>3600000</v>
          </cell>
          <cell r="S33">
            <v>4000000</v>
          </cell>
          <cell r="T33">
            <v>4500000</v>
          </cell>
          <cell r="V33">
            <v>32302</v>
          </cell>
          <cell r="W33" t="str">
            <v>Office Eqpmnt Maint</v>
          </cell>
          <cell r="X33">
            <v>2244050</v>
          </cell>
          <cell r="Y33">
            <v>3846942.8571428573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Z33">
            <v>32302</v>
          </cell>
          <cell r="BA33" t="str">
            <v>Office Eqpmnt Maint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CD33">
            <v>32302</v>
          </cell>
          <cell r="CE33" t="str">
            <v>Office Eqpmnt Maint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N33">
            <v>32302</v>
          </cell>
          <cell r="CO33" t="str">
            <v>Office Eqpmnt Maint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3600000</v>
          </cell>
          <cell r="CU33">
            <v>4800000</v>
          </cell>
          <cell r="CV33">
            <v>0</v>
          </cell>
          <cell r="CX33">
            <v>32302</v>
          </cell>
          <cell r="CY33" t="str">
            <v>Office Eqpmnt Maint</v>
          </cell>
          <cell r="CZ33">
            <v>8119740</v>
          </cell>
          <cell r="DA33">
            <v>13919554.285714284</v>
          </cell>
          <cell r="DB33">
            <v>15000000</v>
          </cell>
          <cell r="DC33">
            <v>2400000</v>
          </cell>
          <cell r="DD33">
            <v>8400000</v>
          </cell>
          <cell r="DE33">
            <v>8400000</v>
          </cell>
          <cell r="DF33">
            <v>0</v>
          </cell>
          <cell r="DH33">
            <v>32302</v>
          </cell>
          <cell r="DI33" t="str">
            <v>Office Eqpmnt Maint</v>
          </cell>
          <cell r="DJ33">
            <v>1570000</v>
          </cell>
          <cell r="DK33">
            <v>2691428.5714285714</v>
          </cell>
          <cell r="DL33">
            <v>5400000</v>
          </cell>
          <cell r="DM33">
            <v>5400000</v>
          </cell>
          <cell r="DN33">
            <v>6600000</v>
          </cell>
          <cell r="DO33">
            <v>7800000</v>
          </cell>
          <cell r="DP33">
            <v>0</v>
          </cell>
          <cell r="DR33">
            <v>32302</v>
          </cell>
          <cell r="DS33" t="str">
            <v>Office Eqpmnt Maint</v>
          </cell>
          <cell r="DT33">
            <v>2170400</v>
          </cell>
          <cell r="DU33">
            <v>3720685.7142857141</v>
          </cell>
          <cell r="DV33">
            <v>4000000</v>
          </cell>
          <cell r="DW33">
            <v>6000000</v>
          </cell>
          <cell r="DX33">
            <v>7200000</v>
          </cell>
          <cell r="DY33">
            <v>8400000</v>
          </cell>
          <cell r="DZ33">
            <v>0</v>
          </cell>
          <cell r="EB33">
            <v>32302</v>
          </cell>
          <cell r="EC33" t="str">
            <v>Office Eqpmnt Maint</v>
          </cell>
          <cell r="ED33">
            <v>1354900</v>
          </cell>
          <cell r="EE33">
            <v>2322685.7142857146</v>
          </cell>
          <cell r="EF33">
            <v>2400000</v>
          </cell>
          <cell r="EG33">
            <v>2400000</v>
          </cell>
          <cell r="EH33">
            <v>8400000</v>
          </cell>
          <cell r="EI33">
            <v>9600000</v>
          </cell>
          <cell r="EJ33">
            <v>0</v>
          </cell>
          <cell r="EL33">
            <v>32302</v>
          </cell>
          <cell r="EM33" t="str">
            <v>Office Eqpmnt Maint</v>
          </cell>
          <cell r="EN33">
            <v>300000</v>
          </cell>
          <cell r="EO33">
            <v>514285.71428571426</v>
          </cell>
          <cell r="EP33">
            <v>3600000</v>
          </cell>
          <cell r="EQ33">
            <v>3600000</v>
          </cell>
          <cell r="ER33">
            <v>7200000</v>
          </cell>
          <cell r="ES33">
            <v>8400000</v>
          </cell>
          <cell r="ET33">
            <v>0</v>
          </cell>
          <cell r="EV33">
            <v>32302</v>
          </cell>
          <cell r="EW33" t="str">
            <v>Office Eqpmnt Maint</v>
          </cell>
          <cell r="EX33">
            <v>1307700</v>
          </cell>
          <cell r="EY33">
            <v>2241771.4285714286</v>
          </cell>
          <cell r="EZ33">
            <v>3600000</v>
          </cell>
          <cell r="FA33">
            <v>3600000</v>
          </cell>
          <cell r="FB33">
            <v>6000000</v>
          </cell>
          <cell r="FC33">
            <v>7200000</v>
          </cell>
          <cell r="FD33">
            <v>0</v>
          </cell>
          <cell r="FF33">
            <v>32302</v>
          </cell>
          <cell r="FG33" t="str">
            <v>Office Eqpmnt Maint</v>
          </cell>
          <cell r="FH33">
            <v>1021500</v>
          </cell>
          <cell r="FI33">
            <v>1751142.857142857</v>
          </cell>
          <cell r="FJ33">
            <v>5000000</v>
          </cell>
          <cell r="FK33">
            <v>6000000</v>
          </cell>
          <cell r="FL33">
            <v>8400000</v>
          </cell>
          <cell r="FM33">
            <v>9600000</v>
          </cell>
          <cell r="FN33">
            <v>0</v>
          </cell>
          <cell r="FP33">
            <v>32302</v>
          </cell>
          <cell r="FQ33" t="str">
            <v>Office Eqpmnt Maint</v>
          </cell>
          <cell r="FR33">
            <v>200000</v>
          </cell>
          <cell r="FS33">
            <v>342857.14285714284</v>
          </cell>
          <cell r="FT33">
            <v>1500000</v>
          </cell>
          <cell r="FU33">
            <v>3999999.96</v>
          </cell>
          <cell r="FV33">
            <v>6000000</v>
          </cell>
          <cell r="FW33">
            <v>7200000</v>
          </cell>
          <cell r="FX33">
            <v>0</v>
          </cell>
          <cell r="FZ33">
            <v>32302</v>
          </cell>
          <cell r="GA33" t="str">
            <v>Office Eqpmnt Maint</v>
          </cell>
          <cell r="GB33">
            <v>1043305.08</v>
          </cell>
          <cell r="GC33">
            <v>1788522.9942857141</v>
          </cell>
          <cell r="GD33">
            <v>3600000</v>
          </cell>
          <cell r="GE33">
            <v>3600000</v>
          </cell>
          <cell r="GF33">
            <v>8400000</v>
          </cell>
          <cell r="GG33">
            <v>9600000</v>
          </cell>
          <cell r="GH33">
            <v>10800000</v>
          </cell>
          <cell r="GJ33">
            <v>32302</v>
          </cell>
          <cell r="GK33" t="str">
            <v>Office Eqpmnt Maint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6000000</v>
          </cell>
          <cell r="GQ33">
            <v>7200000</v>
          </cell>
          <cell r="GR33">
            <v>0</v>
          </cell>
        </row>
        <row r="34">
          <cell r="B34">
            <v>32400</v>
          </cell>
          <cell r="C34" t="str">
            <v>BTS Rent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32400</v>
          </cell>
          <cell r="M34" t="str">
            <v>BTS Rent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32400</v>
          </cell>
          <cell r="W34" t="str">
            <v>BTS Rent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Z34">
            <v>32400</v>
          </cell>
          <cell r="BA34" t="str">
            <v>BTS Rent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CD34">
            <v>32400</v>
          </cell>
          <cell r="CE34" t="str">
            <v>BTS Rent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N34">
            <v>32400</v>
          </cell>
          <cell r="CO34" t="str">
            <v>BTS Rent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X34">
            <v>32400</v>
          </cell>
          <cell r="CY34" t="str">
            <v>BTS Rent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H34">
            <v>32400</v>
          </cell>
          <cell r="DI34" t="str">
            <v>BTS Rent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R34">
            <v>32400</v>
          </cell>
          <cell r="DS34" t="str">
            <v>BTS Rent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B34">
            <v>32400</v>
          </cell>
          <cell r="EC34" t="str">
            <v>BTS Rent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L34">
            <v>32400</v>
          </cell>
          <cell r="EM34" t="str">
            <v>BTS Rent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V34">
            <v>32400</v>
          </cell>
          <cell r="EW34" t="str">
            <v>BTS Rent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F34">
            <v>32400</v>
          </cell>
          <cell r="FG34" t="str">
            <v>BTS Rent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P34">
            <v>32400</v>
          </cell>
          <cell r="FQ34" t="str">
            <v>BTS Rent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Z34">
            <v>32400</v>
          </cell>
          <cell r="GA34" t="str">
            <v>BTS Rent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J34">
            <v>32400</v>
          </cell>
          <cell r="GK34" t="str">
            <v>BTS Rent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</row>
        <row r="35">
          <cell r="B35">
            <v>32401</v>
          </cell>
          <cell r="C35" t="str">
            <v>Water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32401</v>
          </cell>
          <cell r="M35" t="str">
            <v>Water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32401</v>
          </cell>
          <cell r="W35" t="str">
            <v>Water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Z35">
            <v>32401</v>
          </cell>
          <cell r="BA35" t="str">
            <v>Water</v>
          </cell>
          <cell r="BB35">
            <v>1190000</v>
          </cell>
          <cell r="BC35">
            <v>2040000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CD35">
            <v>32401</v>
          </cell>
          <cell r="CE35" t="str">
            <v>Water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N35">
            <v>32401</v>
          </cell>
          <cell r="CO35" t="str">
            <v>Water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12000000</v>
          </cell>
          <cell r="CU35">
            <v>12000000</v>
          </cell>
          <cell r="CV35">
            <v>0</v>
          </cell>
          <cell r="CX35">
            <v>32401</v>
          </cell>
          <cell r="CY35" t="str">
            <v>Water</v>
          </cell>
          <cell r="CZ35">
            <v>595070</v>
          </cell>
          <cell r="DA35">
            <v>1020120</v>
          </cell>
          <cell r="DB35">
            <v>1440000</v>
          </cell>
          <cell r="DC35">
            <v>1440000</v>
          </cell>
          <cell r="DD35">
            <v>0</v>
          </cell>
          <cell r="DE35">
            <v>0</v>
          </cell>
          <cell r="DF35">
            <v>0</v>
          </cell>
          <cell r="DH35">
            <v>32401</v>
          </cell>
          <cell r="DI35" t="str">
            <v>Water</v>
          </cell>
          <cell r="DJ35">
            <v>0</v>
          </cell>
          <cell r="DK35">
            <v>0</v>
          </cell>
          <cell r="DL35">
            <v>0</v>
          </cell>
          <cell r="DM35">
            <v>3600000</v>
          </cell>
          <cell r="DN35">
            <v>3600000</v>
          </cell>
          <cell r="DO35">
            <v>4800000</v>
          </cell>
          <cell r="DP35">
            <v>0</v>
          </cell>
          <cell r="DR35">
            <v>32401</v>
          </cell>
          <cell r="DS35" t="str">
            <v>Water</v>
          </cell>
          <cell r="DT35">
            <v>8640580</v>
          </cell>
          <cell r="DU35">
            <v>14812422.857142856</v>
          </cell>
          <cell r="DV35">
            <v>15000000</v>
          </cell>
          <cell r="DW35">
            <v>3600000</v>
          </cell>
          <cell r="DX35">
            <v>6000000</v>
          </cell>
          <cell r="DY35">
            <v>7200000</v>
          </cell>
          <cell r="DZ35">
            <v>0</v>
          </cell>
          <cell r="EB35">
            <v>32401</v>
          </cell>
          <cell r="EC35" t="str">
            <v>Water</v>
          </cell>
          <cell r="ED35">
            <v>1986354.24</v>
          </cell>
          <cell r="EE35">
            <v>3405178.6971428571</v>
          </cell>
          <cell r="EF35">
            <v>3600000</v>
          </cell>
          <cell r="EG35">
            <v>3600000</v>
          </cell>
          <cell r="EH35">
            <v>6000000</v>
          </cell>
          <cell r="EI35">
            <v>7200000</v>
          </cell>
          <cell r="EJ35">
            <v>0</v>
          </cell>
          <cell r="EL35">
            <v>32401</v>
          </cell>
          <cell r="EM35" t="str">
            <v>Water</v>
          </cell>
          <cell r="EN35">
            <v>757304.64</v>
          </cell>
          <cell r="EO35">
            <v>1298236.5257142857</v>
          </cell>
          <cell r="EP35">
            <v>757305</v>
          </cell>
          <cell r="EQ35">
            <v>3000000</v>
          </cell>
          <cell r="ER35">
            <v>6000000</v>
          </cell>
          <cell r="ES35">
            <v>7200000</v>
          </cell>
          <cell r="ET35">
            <v>0</v>
          </cell>
          <cell r="EV35">
            <v>32401</v>
          </cell>
          <cell r="EW35" t="str">
            <v>Water</v>
          </cell>
          <cell r="EX35">
            <v>0</v>
          </cell>
          <cell r="EY35">
            <v>0</v>
          </cell>
          <cell r="EZ35">
            <v>0</v>
          </cell>
          <cell r="FA35">
            <v>1620000</v>
          </cell>
          <cell r="FB35">
            <v>0</v>
          </cell>
          <cell r="FC35">
            <v>0</v>
          </cell>
          <cell r="FD35">
            <v>0</v>
          </cell>
          <cell r="FF35">
            <v>32401</v>
          </cell>
          <cell r="FG35" t="str">
            <v>Water</v>
          </cell>
          <cell r="FH35">
            <v>15483305.220000001</v>
          </cell>
          <cell r="FI35">
            <v>26542808.948571429</v>
          </cell>
          <cell r="FJ35">
            <v>30000000</v>
          </cell>
          <cell r="FK35">
            <v>3000000</v>
          </cell>
          <cell r="FL35">
            <v>6000000</v>
          </cell>
          <cell r="FM35">
            <v>6000000</v>
          </cell>
          <cell r="FN35">
            <v>0</v>
          </cell>
          <cell r="FP35">
            <v>32401</v>
          </cell>
          <cell r="FQ35" t="str">
            <v>Water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Z35">
            <v>32401</v>
          </cell>
          <cell r="GA35" t="str">
            <v>Water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J35">
            <v>32401</v>
          </cell>
          <cell r="GK35" t="str">
            <v>Water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24000000</v>
          </cell>
          <cell r="GQ35">
            <v>30000000</v>
          </cell>
          <cell r="GR35">
            <v>0</v>
          </cell>
        </row>
        <row r="36">
          <cell r="B36">
            <v>32402</v>
          </cell>
          <cell r="C36" t="str">
            <v>Electricity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32402</v>
          </cell>
          <cell r="M36" t="str">
            <v>Electricity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32402</v>
          </cell>
          <cell r="W36" t="str">
            <v>Electricity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Z36">
            <v>32402</v>
          </cell>
          <cell r="BA36" t="str">
            <v>Electricity</v>
          </cell>
          <cell r="BB36">
            <v>4510611.16</v>
          </cell>
          <cell r="BC36">
            <v>7732476.2742857141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CD36">
            <v>32402</v>
          </cell>
          <cell r="CE36" t="str">
            <v>Electricity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N36">
            <v>32402</v>
          </cell>
          <cell r="CO36" t="str">
            <v>Electricity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30000000</v>
          </cell>
          <cell r="CU36">
            <v>36000000</v>
          </cell>
          <cell r="CV36">
            <v>0</v>
          </cell>
          <cell r="CX36">
            <v>32402</v>
          </cell>
          <cell r="CY36" t="str">
            <v>Electricity</v>
          </cell>
          <cell r="CZ36">
            <v>13879871.359999999</v>
          </cell>
          <cell r="DA36">
            <v>23794065.188571427</v>
          </cell>
          <cell r="DB36">
            <v>23794065</v>
          </cell>
          <cell r="DC36">
            <v>12000000</v>
          </cell>
          <cell r="DD36">
            <v>30000000</v>
          </cell>
          <cell r="DE36">
            <v>36000000</v>
          </cell>
          <cell r="DF36">
            <v>0</v>
          </cell>
          <cell r="DH36">
            <v>32402</v>
          </cell>
          <cell r="DI36" t="str">
            <v>Electricity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R36">
            <v>32402</v>
          </cell>
          <cell r="DS36" t="str">
            <v>Electricity</v>
          </cell>
          <cell r="DT36">
            <v>14795900</v>
          </cell>
          <cell r="DU36">
            <v>25364400</v>
          </cell>
          <cell r="DV36">
            <v>36000000</v>
          </cell>
          <cell r="DW36">
            <v>36000000</v>
          </cell>
          <cell r="DX36">
            <v>33600000</v>
          </cell>
          <cell r="DY36">
            <v>36000000</v>
          </cell>
          <cell r="DZ36">
            <v>0</v>
          </cell>
          <cell r="EB36">
            <v>32402</v>
          </cell>
          <cell r="EC36" t="str">
            <v>Electricity</v>
          </cell>
          <cell r="ED36">
            <v>12363540.5</v>
          </cell>
          <cell r="EE36">
            <v>21194640.857142858</v>
          </cell>
          <cell r="EF36">
            <v>21194641</v>
          </cell>
          <cell r="EG36">
            <v>72000000</v>
          </cell>
          <cell r="EH36">
            <v>30000000</v>
          </cell>
          <cell r="EI36">
            <v>36000000</v>
          </cell>
          <cell r="EJ36">
            <v>0</v>
          </cell>
          <cell r="EL36">
            <v>32402</v>
          </cell>
          <cell r="EM36" t="str">
            <v>Electricity</v>
          </cell>
          <cell r="EN36">
            <v>6471048.5499999998</v>
          </cell>
          <cell r="EO36">
            <v>11093226.085714284</v>
          </cell>
          <cell r="EP36">
            <v>6471049</v>
          </cell>
          <cell r="EQ36">
            <v>21600000</v>
          </cell>
          <cell r="ER36">
            <v>18000000</v>
          </cell>
          <cell r="ES36">
            <v>21600000</v>
          </cell>
          <cell r="ET36">
            <v>0</v>
          </cell>
          <cell r="EV36">
            <v>32402</v>
          </cell>
          <cell r="EW36" t="str">
            <v>Electricity</v>
          </cell>
          <cell r="EX36">
            <v>6578634.6900000004</v>
          </cell>
          <cell r="EY36">
            <v>11277659.468571428</v>
          </cell>
          <cell r="EZ36">
            <v>14400000</v>
          </cell>
          <cell r="FA36">
            <v>14400000</v>
          </cell>
          <cell r="FB36">
            <v>18000000</v>
          </cell>
          <cell r="FC36">
            <v>20400000</v>
          </cell>
          <cell r="FD36">
            <v>0</v>
          </cell>
          <cell r="FF36">
            <v>32402</v>
          </cell>
          <cell r="FG36" t="str">
            <v>Electricity</v>
          </cell>
          <cell r="FH36">
            <v>2900159.07</v>
          </cell>
          <cell r="FI36">
            <v>4971701.2628571428</v>
          </cell>
          <cell r="FJ36">
            <v>15000000</v>
          </cell>
          <cell r="FK36">
            <v>18000000</v>
          </cell>
          <cell r="FL36">
            <v>12000000</v>
          </cell>
          <cell r="FM36">
            <v>14400000</v>
          </cell>
          <cell r="FN36">
            <v>0</v>
          </cell>
          <cell r="FP36">
            <v>32402</v>
          </cell>
          <cell r="FQ36" t="str">
            <v>Electricity</v>
          </cell>
          <cell r="FR36">
            <v>1505941</v>
          </cell>
          <cell r="FS36">
            <v>2581613.1428571427</v>
          </cell>
          <cell r="FT36">
            <v>5000000</v>
          </cell>
          <cell r="FU36">
            <v>6000000</v>
          </cell>
          <cell r="FV36">
            <v>6000000</v>
          </cell>
          <cell r="FW36">
            <v>6000000</v>
          </cell>
          <cell r="FX36">
            <v>0</v>
          </cell>
          <cell r="FZ36">
            <v>32402</v>
          </cell>
          <cell r="GA36" t="str">
            <v>Electricity</v>
          </cell>
          <cell r="GB36">
            <v>11343594.119999999</v>
          </cell>
          <cell r="GC36">
            <v>19446161.348571427</v>
          </cell>
          <cell r="GD36">
            <v>35000000</v>
          </cell>
          <cell r="GE36">
            <v>42000000</v>
          </cell>
          <cell r="GF36">
            <v>26400000</v>
          </cell>
          <cell r="GG36">
            <v>30000000</v>
          </cell>
          <cell r="GH36">
            <v>33600000</v>
          </cell>
          <cell r="GJ36">
            <v>32402</v>
          </cell>
          <cell r="GK36" t="str">
            <v>Electricity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36000000</v>
          </cell>
          <cell r="GQ36">
            <v>42000000</v>
          </cell>
          <cell r="GR36">
            <v>0</v>
          </cell>
        </row>
        <row r="37">
          <cell r="B37">
            <v>32500</v>
          </cell>
          <cell r="C37" t="str">
            <v>Dstv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32500</v>
          </cell>
          <cell r="M37" t="str">
            <v>Dstv</v>
          </cell>
          <cell r="N37">
            <v>0</v>
          </cell>
          <cell r="O37">
            <v>0</v>
          </cell>
          <cell r="P37">
            <v>2200000</v>
          </cell>
          <cell r="Q37">
            <v>2593893.96</v>
          </cell>
          <cell r="R37">
            <v>2250000</v>
          </cell>
          <cell r="S37">
            <v>4500000</v>
          </cell>
          <cell r="T37">
            <v>5000000</v>
          </cell>
          <cell r="V37">
            <v>32500</v>
          </cell>
          <cell r="W37" t="str">
            <v>Dstv</v>
          </cell>
          <cell r="X37">
            <v>630000</v>
          </cell>
          <cell r="Y37">
            <v>1080000</v>
          </cell>
          <cell r="Z37">
            <v>2209358.04</v>
          </cell>
          <cell r="AA37">
            <v>3289358.04</v>
          </cell>
          <cell r="AB37">
            <v>3454455.9000000008</v>
          </cell>
          <cell r="AC37">
            <v>3523545.0180000011</v>
          </cell>
          <cell r="AD37">
            <v>3699722.268900001</v>
          </cell>
          <cell r="AZ37">
            <v>32500</v>
          </cell>
          <cell r="BA37" t="str">
            <v>Dstv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CD37">
            <v>32500</v>
          </cell>
          <cell r="CE37" t="str">
            <v>Dstv</v>
          </cell>
          <cell r="CF37">
            <v>0</v>
          </cell>
          <cell r="CG37">
            <v>0</v>
          </cell>
          <cell r="CH37">
            <v>0</v>
          </cell>
          <cell r="CI37">
            <v>1838934.96</v>
          </cell>
          <cell r="CJ37">
            <v>0</v>
          </cell>
          <cell r="CK37">
            <v>0</v>
          </cell>
          <cell r="CL37">
            <v>0</v>
          </cell>
          <cell r="CN37">
            <v>32500</v>
          </cell>
          <cell r="CO37" t="str">
            <v>Dstv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1200000</v>
          </cell>
          <cell r="CU37">
            <v>1440000</v>
          </cell>
          <cell r="CV37">
            <v>0</v>
          </cell>
          <cell r="CX37">
            <v>32500</v>
          </cell>
          <cell r="CY37" t="str">
            <v>Dstv</v>
          </cell>
          <cell r="CZ37">
            <v>0</v>
          </cell>
          <cell r="DA37">
            <v>0</v>
          </cell>
          <cell r="DB37">
            <v>1174771</v>
          </cell>
          <cell r="DC37">
            <v>1174770.96</v>
          </cell>
          <cell r="DD37">
            <v>2400000</v>
          </cell>
          <cell r="DE37">
            <v>3000000</v>
          </cell>
          <cell r="DF37">
            <v>0</v>
          </cell>
          <cell r="DH37">
            <v>32500</v>
          </cell>
          <cell r="DI37" t="str">
            <v>Dstv</v>
          </cell>
          <cell r="DJ37">
            <v>0</v>
          </cell>
          <cell r="DK37">
            <v>0</v>
          </cell>
          <cell r="DL37">
            <v>1174769</v>
          </cell>
          <cell r="DM37">
            <v>1174769.04</v>
          </cell>
          <cell r="DN37">
            <v>0</v>
          </cell>
          <cell r="DO37">
            <v>0</v>
          </cell>
          <cell r="DP37">
            <v>0</v>
          </cell>
          <cell r="DR37">
            <v>32500</v>
          </cell>
          <cell r="DS37" t="str">
            <v>Dstv</v>
          </cell>
          <cell r="DT37">
            <v>0</v>
          </cell>
          <cell r="DU37">
            <v>0</v>
          </cell>
          <cell r="DV37">
            <v>1174771</v>
          </cell>
          <cell r="DW37">
            <v>1174770.96</v>
          </cell>
          <cell r="DX37">
            <v>1440000</v>
          </cell>
          <cell r="DY37">
            <v>1650000</v>
          </cell>
          <cell r="DZ37">
            <v>0</v>
          </cell>
          <cell r="EB37">
            <v>32500</v>
          </cell>
          <cell r="EC37" t="str">
            <v>Dstv</v>
          </cell>
          <cell r="ED37">
            <v>0</v>
          </cell>
          <cell r="EE37">
            <v>0</v>
          </cell>
          <cell r="EF37">
            <v>1174771</v>
          </cell>
          <cell r="EG37">
            <v>1174770.96</v>
          </cell>
          <cell r="EH37">
            <v>2400000</v>
          </cell>
          <cell r="EI37">
            <v>3000000</v>
          </cell>
          <cell r="EJ37">
            <v>0</v>
          </cell>
          <cell r="EL37">
            <v>32500</v>
          </cell>
          <cell r="EM37" t="str">
            <v>Dstv</v>
          </cell>
          <cell r="EN37">
            <v>0</v>
          </cell>
          <cell r="EO37">
            <v>0</v>
          </cell>
          <cell r="EP37">
            <v>1174771</v>
          </cell>
          <cell r="EQ37">
            <v>1174770.96</v>
          </cell>
          <cell r="ER37">
            <v>2400000</v>
          </cell>
          <cell r="ES37">
            <v>3000000</v>
          </cell>
          <cell r="ET37">
            <v>0</v>
          </cell>
          <cell r="EV37">
            <v>32500</v>
          </cell>
          <cell r="EW37" t="str">
            <v>Dstv</v>
          </cell>
          <cell r="EX37">
            <v>0</v>
          </cell>
          <cell r="EY37">
            <v>0</v>
          </cell>
          <cell r="EZ37">
            <v>1174771</v>
          </cell>
          <cell r="FA37">
            <v>1174770.96</v>
          </cell>
          <cell r="FB37">
            <v>1440000</v>
          </cell>
          <cell r="FC37">
            <v>1800000</v>
          </cell>
          <cell r="FD37">
            <v>0</v>
          </cell>
          <cell r="FF37">
            <v>32500</v>
          </cell>
          <cell r="FG37" t="str">
            <v>Dstv</v>
          </cell>
          <cell r="FH37">
            <v>0</v>
          </cell>
          <cell r="FI37">
            <v>0</v>
          </cell>
          <cell r="FJ37">
            <v>1174771</v>
          </cell>
          <cell r="FK37">
            <v>1174770.96</v>
          </cell>
          <cell r="FL37">
            <v>2400000</v>
          </cell>
          <cell r="FM37">
            <v>3000000</v>
          </cell>
          <cell r="FN37">
            <v>0</v>
          </cell>
          <cell r="FP37">
            <v>32500</v>
          </cell>
          <cell r="FQ37" t="str">
            <v>Dstv</v>
          </cell>
          <cell r="FR37">
            <v>1937676</v>
          </cell>
          <cell r="FS37">
            <v>3321730.2857142859</v>
          </cell>
          <cell r="FT37">
            <v>1937676</v>
          </cell>
          <cell r="FU37">
            <v>1174770.96</v>
          </cell>
          <cell r="FV37">
            <v>1440000</v>
          </cell>
          <cell r="FW37">
            <v>1800000</v>
          </cell>
          <cell r="FX37">
            <v>0</v>
          </cell>
          <cell r="FZ37">
            <v>32500</v>
          </cell>
          <cell r="GA37" t="str">
            <v>Dstv</v>
          </cell>
          <cell r="GB37">
            <v>0</v>
          </cell>
          <cell r="GC37">
            <v>0</v>
          </cell>
          <cell r="GD37">
            <v>0</v>
          </cell>
          <cell r="GE37">
            <v>1174770.96</v>
          </cell>
          <cell r="GF37">
            <v>2400000</v>
          </cell>
          <cell r="GG37">
            <v>3000000</v>
          </cell>
          <cell r="GH37">
            <v>3600000</v>
          </cell>
          <cell r="GJ37">
            <v>32500</v>
          </cell>
          <cell r="GK37" t="str">
            <v>Dstv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1440000</v>
          </cell>
          <cell r="GQ37">
            <v>1800000</v>
          </cell>
          <cell r="GR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1750000</v>
          </cell>
          <cell r="G38">
            <v>1749999.96</v>
          </cell>
          <cell r="H38">
            <v>1925000</v>
          </cell>
          <cell r="I38">
            <v>2000000</v>
          </cell>
          <cell r="J38">
            <v>2012499.9539999999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5600000</v>
          </cell>
          <cell r="Q38">
            <v>6193893.96</v>
          </cell>
          <cell r="R38">
            <v>10850000</v>
          </cell>
          <cell r="S38">
            <v>14000000</v>
          </cell>
          <cell r="T38">
            <v>15500000</v>
          </cell>
          <cell r="V38">
            <v>0</v>
          </cell>
          <cell r="W38">
            <v>0</v>
          </cell>
          <cell r="X38">
            <v>92874050</v>
          </cell>
          <cell r="Y38">
            <v>159212657.14285713</v>
          </cell>
          <cell r="Z38">
            <v>316475170.08000004</v>
          </cell>
          <cell r="AA38">
            <v>317555170.08000004</v>
          </cell>
          <cell r="AB38">
            <v>3454455.9000000008</v>
          </cell>
          <cell r="AC38">
            <v>3523545.0180000011</v>
          </cell>
          <cell r="AD38">
            <v>3699722.268900001</v>
          </cell>
          <cell r="AZ38">
            <v>0</v>
          </cell>
          <cell r="BA38">
            <v>0</v>
          </cell>
          <cell r="BB38">
            <v>6370611.1600000001</v>
          </cell>
          <cell r="BC38">
            <v>10921047.702857142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1838934.96</v>
          </cell>
          <cell r="CJ38">
            <v>0</v>
          </cell>
          <cell r="CK38">
            <v>0</v>
          </cell>
          <cell r="CL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149400000</v>
          </cell>
          <cell r="CU38">
            <v>157530000</v>
          </cell>
          <cell r="CV38">
            <v>0</v>
          </cell>
          <cell r="CX38">
            <v>0</v>
          </cell>
          <cell r="CY38">
            <v>0</v>
          </cell>
          <cell r="CZ38">
            <v>177811507.08999997</v>
          </cell>
          <cell r="DA38">
            <v>304819726.44</v>
          </cell>
          <cell r="DB38">
            <v>314308836</v>
          </cell>
          <cell r="DC38">
            <v>322601634</v>
          </cell>
          <cell r="DD38">
            <v>315990383.30999994</v>
          </cell>
          <cell r="DE38">
            <v>335001238</v>
          </cell>
          <cell r="DF38">
            <v>0</v>
          </cell>
          <cell r="DH38">
            <v>0</v>
          </cell>
          <cell r="DI38">
            <v>0</v>
          </cell>
          <cell r="DJ38">
            <v>3950000</v>
          </cell>
          <cell r="DK38">
            <v>6771428.5714285709</v>
          </cell>
          <cell r="DL38">
            <v>20974769</v>
          </cell>
          <cell r="DM38">
            <v>69574769.040000007</v>
          </cell>
          <cell r="DN38">
            <v>25200000</v>
          </cell>
          <cell r="DO38">
            <v>28800000</v>
          </cell>
          <cell r="DP38">
            <v>0</v>
          </cell>
          <cell r="DR38">
            <v>0</v>
          </cell>
          <cell r="DS38">
            <v>0</v>
          </cell>
          <cell r="DT38">
            <v>176342880</v>
          </cell>
          <cell r="DU38">
            <v>302302080</v>
          </cell>
          <cell r="DV38">
            <v>283574771</v>
          </cell>
          <cell r="DW38">
            <v>292645837.92000002</v>
          </cell>
          <cell r="DX38">
            <v>291840000</v>
          </cell>
          <cell r="DY38">
            <v>305490000</v>
          </cell>
          <cell r="DZ38">
            <v>0</v>
          </cell>
          <cell r="EB38">
            <v>0</v>
          </cell>
          <cell r="EC38">
            <v>0</v>
          </cell>
          <cell r="ED38">
            <v>15586533.73</v>
          </cell>
          <cell r="EE38">
            <v>26719772.108571425</v>
          </cell>
          <cell r="EF38">
            <v>43297401</v>
          </cell>
          <cell r="EG38">
            <v>115974770.99999999</v>
          </cell>
          <cell r="EH38">
            <v>55200000</v>
          </cell>
          <cell r="EI38">
            <v>66840000</v>
          </cell>
          <cell r="EJ38">
            <v>0</v>
          </cell>
          <cell r="EL38">
            <v>0</v>
          </cell>
          <cell r="EM38">
            <v>0</v>
          </cell>
          <cell r="EN38">
            <v>22095013.07</v>
          </cell>
          <cell r="EO38">
            <v>37877165.262857139</v>
          </cell>
          <cell r="EP38">
            <v>29569785</v>
          </cell>
          <cell r="EQ38">
            <v>64774770.960000001</v>
          </cell>
          <cell r="ER38">
            <v>52200000</v>
          </cell>
          <cell r="ES38">
            <v>61800000</v>
          </cell>
          <cell r="ET38">
            <v>0</v>
          </cell>
          <cell r="EV38">
            <v>0</v>
          </cell>
          <cell r="EW38">
            <v>0</v>
          </cell>
          <cell r="EX38">
            <v>73705249.590000004</v>
          </cell>
          <cell r="EY38">
            <v>126351856.43999998</v>
          </cell>
          <cell r="EZ38">
            <v>186054771</v>
          </cell>
          <cell r="FA38">
            <v>215794770.96000001</v>
          </cell>
          <cell r="FB38">
            <v>217440000</v>
          </cell>
          <cell r="FC38">
            <v>237000000</v>
          </cell>
          <cell r="FD38">
            <v>0</v>
          </cell>
          <cell r="FF38">
            <v>0</v>
          </cell>
          <cell r="FG38">
            <v>0</v>
          </cell>
          <cell r="FH38">
            <v>29050135.469999999</v>
          </cell>
          <cell r="FI38">
            <v>49800232.234285712</v>
          </cell>
          <cell r="FJ38">
            <v>80731542</v>
          </cell>
          <cell r="FK38">
            <v>88654770.959999993</v>
          </cell>
          <cell r="FL38">
            <v>68000000</v>
          </cell>
          <cell r="FM38">
            <v>77520000</v>
          </cell>
          <cell r="FN38">
            <v>0</v>
          </cell>
          <cell r="FP38">
            <v>0</v>
          </cell>
          <cell r="FQ38">
            <v>0</v>
          </cell>
          <cell r="FR38">
            <v>74755159.900000006</v>
          </cell>
          <cell r="FS38">
            <v>128151702.6857143</v>
          </cell>
          <cell r="FT38">
            <v>139437676</v>
          </cell>
          <cell r="FU38">
            <v>152374770.96000001</v>
          </cell>
          <cell r="FV38">
            <v>165840000</v>
          </cell>
          <cell r="FW38">
            <v>181800000</v>
          </cell>
          <cell r="FX38">
            <v>0</v>
          </cell>
          <cell r="FZ38">
            <v>0</v>
          </cell>
          <cell r="GA38">
            <v>0</v>
          </cell>
          <cell r="GB38">
            <v>100027105.05</v>
          </cell>
          <cell r="GC38">
            <v>171475037.22857141</v>
          </cell>
          <cell r="GD38">
            <v>221500000</v>
          </cell>
          <cell r="GE38">
            <v>247174770.96000001</v>
          </cell>
          <cell r="GF38">
            <v>236200000</v>
          </cell>
          <cell r="GG38">
            <v>269200000</v>
          </cell>
          <cell r="GH38">
            <v>376600000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272640000</v>
          </cell>
          <cell r="GQ38">
            <v>324840000</v>
          </cell>
          <cell r="GR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</row>
        <row r="40">
          <cell r="B40">
            <v>3004</v>
          </cell>
          <cell r="C40" t="str">
            <v>Interntnl Staff  Costs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3004</v>
          </cell>
          <cell r="M40" t="str">
            <v>Interntnl Staff  Costs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3004</v>
          </cell>
          <cell r="W40" t="str">
            <v>Interntnl Staff  Costs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Z40">
            <v>3004</v>
          </cell>
          <cell r="BA40" t="str">
            <v>Interntnl Staff  Costs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CD40">
            <v>3004</v>
          </cell>
          <cell r="CE40" t="str">
            <v>Interntnl Staff  Costs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N40">
            <v>3004</v>
          </cell>
          <cell r="CO40" t="str">
            <v>Interntnl Staff  Costs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3004</v>
          </cell>
          <cell r="CY40" t="str">
            <v>Interntnl Staff  Costs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H40">
            <v>3004</v>
          </cell>
          <cell r="DI40" t="str">
            <v>Interntnl Staff  Costs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R40">
            <v>3004</v>
          </cell>
          <cell r="DS40" t="str">
            <v>Interntnl Staff  Costs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B40">
            <v>3004</v>
          </cell>
          <cell r="EC40" t="str">
            <v>Interntnl Staff  Costs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L40">
            <v>3004</v>
          </cell>
          <cell r="EM40" t="str">
            <v>Interntnl Staff  Costs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V40">
            <v>3004</v>
          </cell>
          <cell r="EW40" t="str">
            <v>Interntnl Staff  Costs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F40">
            <v>3004</v>
          </cell>
          <cell r="FG40" t="str">
            <v>Interntnl Staff  Costs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P40">
            <v>3004</v>
          </cell>
          <cell r="FQ40" t="str">
            <v>Interntnl Staff  Costs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Z40">
            <v>3004</v>
          </cell>
          <cell r="GA40" t="str">
            <v>Interntnl Staff  Costs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J40">
            <v>3004</v>
          </cell>
          <cell r="GK40" t="str">
            <v>Interntnl Staff  Costs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</row>
        <row r="41">
          <cell r="B41">
            <v>33001</v>
          </cell>
          <cell r="C41" t="str">
            <v>Basic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33001</v>
          </cell>
          <cell r="M41" t="str">
            <v>Basic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33001</v>
          </cell>
          <cell r="W41" t="str">
            <v>Basic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Z41">
            <v>33001</v>
          </cell>
          <cell r="BA41" t="str">
            <v>Basic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CD41">
            <v>33001</v>
          </cell>
          <cell r="CE41" t="str">
            <v>Basic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N41">
            <v>33001</v>
          </cell>
          <cell r="CO41" t="str">
            <v>Basic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33001</v>
          </cell>
          <cell r="CY41" t="str">
            <v>Basic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H41">
            <v>33001</v>
          </cell>
          <cell r="DI41" t="str">
            <v>Basic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R41">
            <v>33001</v>
          </cell>
          <cell r="DS41" t="str">
            <v>Basic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B41">
            <v>33001</v>
          </cell>
          <cell r="EC41" t="str">
            <v>Basic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L41">
            <v>33001</v>
          </cell>
          <cell r="EM41" t="str">
            <v>Basic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V41">
            <v>33001</v>
          </cell>
          <cell r="EW41" t="str">
            <v>Basic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F41">
            <v>33001</v>
          </cell>
          <cell r="FG41" t="str">
            <v>Basic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P41">
            <v>33001</v>
          </cell>
          <cell r="FQ41" t="str">
            <v>Basic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Z41">
            <v>33001</v>
          </cell>
          <cell r="GA41" t="str">
            <v>Basic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J41">
            <v>33001</v>
          </cell>
          <cell r="GK41" t="str">
            <v>Basic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</row>
        <row r="42">
          <cell r="B42">
            <v>33003</v>
          </cell>
          <cell r="C42" t="str">
            <v>Bonus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33003</v>
          </cell>
          <cell r="M42" t="str">
            <v>Bonus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33003</v>
          </cell>
          <cell r="W42" t="str">
            <v>Bonus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Z42">
            <v>33003</v>
          </cell>
          <cell r="BA42" t="str">
            <v>Bonus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CD42">
            <v>33003</v>
          </cell>
          <cell r="CE42" t="str">
            <v>Bonus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N42">
            <v>33003</v>
          </cell>
          <cell r="CO42" t="str">
            <v>Bonus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33003</v>
          </cell>
          <cell r="CY42" t="str">
            <v>Bonus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H42">
            <v>33003</v>
          </cell>
          <cell r="DI42" t="str">
            <v>Bonus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R42">
            <v>33003</v>
          </cell>
          <cell r="DS42" t="str">
            <v>Bonus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B42">
            <v>33003</v>
          </cell>
          <cell r="EC42" t="str">
            <v>Bonus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L42">
            <v>33003</v>
          </cell>
          <cell r="EM42" t="str">
            <v>Bonus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V42">
            <v>33003</v>
          </cell>
          <cell r="EW42" t="str">
            <v>Bonus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F42">
            <v>33003</v>
          </cell>
          <cell r="FG42" t="str">
            <v>Bonus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P42">
            <v>33003</v>
          </cell>
          <cell r="FQ42" t="str">
            <v>Bonus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Z42">
            <v>33003</v>
          </cell>
          <cell r="GA42" t="str">
            <v>Bonus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J42">
            <v>33003</v>
          </cell>
          <cell r="GK42" t="str">
            <v>Bonus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</row>
        <row r="43">
          <cell r="B43">
            <v>33005</v>
          </cell>
          <cell r="C43" t="str">
            <v>Housing &amp; Security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33005</v>
          </cell>
          <cell r="M43" t="str">
            <v>Housing &amp; Security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33005</v>
          </cell>
          <cell r="W43" t="str">
            <v>Housing &amp; Security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Z43">
            <v>33005</v>
          </cell>
          <cell r="BA43" t="str">
            <v>Housing &amp; Security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CD43">
            <v>33005</v>
          </cell>
          <cell r="CE43" t="str">
            <v>Housing &amp; Security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N43">
            <v>33005</v>
          </cell>
          <cell r="CO43" t="str">
            <v>Housing &amp; Security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33005</v>
          </cell>
          <cell r="CY43" t="str">
            <v>Housing &amp; Security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H43">
            <v>33005</v>
          </cell>
          <cell r="DI43" t="str">
            <v>Housing &amp; Security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R43">
            <v>33005</v>
          </cell>
          <cell r="DS43" t="str">
            <v>Housing &amp; Security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B43">
            <v>33005</v>
          </cell>
          <cell r="EC43" t="str">
            <v>Housing &amp; Security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L43">
            <v>33005</v>
          </cell>
          <cell r="EM43" t="str">
            <v>Housing &amp; Security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V43">
            <v>33005</v>
          </cell>
          <cell r="EW43" t="str">
            <v>Housing &amp; Security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F43">
            <v>33005</v>
          </cell>
          <cell r="FG43" t="str">
            <v>Housing &amp; Security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P43">
            <v>33005</v>
          </cell>
          <cell r="FQ43" t="str">
            <v>Housing &amp; Security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Z43">
            <v>33005</v>
          </cell>
          <cell r="GA43" t="str">
            <v>Housing &amp; Security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J43">
            <v>33005</v>
          </cell>
          <cell r="GK43" t="str">
            <v>Housing &amp; Security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</row>
        <row r="44">
          <cell r="B44">
            <v>33006</v>
          </cell>
          <cell r="C44" t="str">
            <v>Utilities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33006</v>
          </cell>
          <cell r="M44" t="str">
            <v>Utilities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33006</v>
          </cell>
          <cell r="W44" t="str">
            <v>Utilities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Z44">
            <v>33006</v>
          </cell>
          <cell r="BA44" t="str">
            <v>Utilities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CD44">
            <v>33006</v>
          </cell>
          <cell r="CE44" t="str">
            <v>Utilities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N44">
            <v>33006</v>
          </cell>
          <cell r="CO44" t="str">
            <v>Utilities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33006</v>
          </cell>
          <cell r="CY44" t="str">
            <v>Utilities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H44">
            <v>33006</v>
          </cell>
          <cell r="DI44" t="str">
            <v>Utilities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R44">
            <v>33006</v>
          </cell>
          <cell r="DS44" t="str">
            <v>Utilities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B44">
            <v>33006</v>
          </cell>
          <cell r="EC44" t="str">
            <v>Utilities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L44">
            <v>33006</v>
          </cell>
          <cell r="EM44" t="str">
            <v>Utilities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V44">
            <v>33006</v>
          </cell>
          <cell r="EW44" t="str">
            <v>Utilities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F44">
            <v>33006</v>
          </cell>
          <cell r="FG44" t="str">
            <v>Utilities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P44">
            <v>33006</v>
          </cell>
          <cell r="FQ44" t="str">
            <v>Utilities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Z44">
            <v>33006</v>
          </cell>
          <cell r="GA44" t="str">
            <v>Utilities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J44">
            <v>33006</v>
          </cell>
          <cell r="GK44" t="str">
            <v>Utilities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</row>
        <row r="45">
          <cell r="B45">
            <v>33007</v>
          </cell>
          <cell r="C45" t="str">
            <v>Relocation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33007</v>
          </cell>
          <cell r="M45" t="str">
            <v>Relocation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33007</v>
          </cell>
          <cell r="W45" t="str">
            <v>Relocation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Z45">
            <v>33007</v>
          </cell>
          <cell r="BA45" t="str">
            <v>Relocation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CD45">
            <v>33007</v>
          </cell>
          <cell r="CE45" t="str">
            <v>Relocation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N45">
            <v>33007</v>
          </cell>
          <cell r="CO45" t="str">
            <v>Relocation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33007</v>
          </cell>
          <cell r="CY45" t="str">
            <v>Relocation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H45">
            <v>33007</v>
          </cell>
          <cell r="DI45" t="str">
            <v>Relocation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R45">
            <v>33007</v>
          </cell>
          <cell r="DS45" t="str">
            <v>Relocation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B45">
            <v>33007</v>
          </cell>
          <cell r="EC45" t="str">
            <v>Relocation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L45">
            <v>33007</v>
          </cell>
          <cell r="EM45" t="str">
            <v>Relocation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V45">
            <v>33007</v>
          </cell>
          <cell r="EW45" t="str">
            <v>Relocation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F45">
            <v>33007</v>
          </cell>
          <cell r="FG45" t="str">
            <v>Relocation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P45">
            <v>33007</v>
          </cell>
          <cell r="FQ45" t="str">
            <v>Relocation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Z45">
            <v>33007</v>
          </cell>
          <cell r="GA45" t="str">
            <v>Relocation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J45">
            <v>33007</v>
          </cell>
          <cell r="GK45" t="str">
            <v>Relocation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</row>
        <row r="46">
          <cell r="B46">
            <v>33008</v>
          </cell>
          <cell r="C46" t="str">
            <v>Contractual Travel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33008</v>
          </cell>
          <cell r="M46" t="str">
            <v>Contractual Travel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33008</v>
          </cell>
          <cell r="W46" t="str">
            <v>Contractual Travel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Z46">
            <v>33008</v>
          </cell>
          <cell r="BA46" t="str">
            <v>Contractual Travel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CD46">
            <v>33008</v>
          </cell>
          <cell r="CE46" t="str">
            <v>Contractual Travel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N46">
            <v>33008</v>
          </cell>
          <cell r="CO46" t="str">
            <v>Contractual Travel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33008</v>
          </cell>
          <cell r="CY46" t="str">
            <v>Contractual Travel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H46">
            <v>33008</v>
          </cell>
          <cell r="DI46" t="str">
            <v>Contractual Travel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R46">
            <v>33008</v>
          </cell>
          <cell r="DS46" t="str">
            <v>Contractual Travel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B46">
            <v>33008</v>
          </cell>
          <cell r="EC46" t="str">
            <v>Contractual Travel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L46">
            <v>33008</v>
          </cell>
          <cell r="EM46" t="str">
            <v>Contractual Travel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V46">
            <v>33008</v>
          </cell>
          <cell r="EW46" t="str">
            <v>Contractual Travel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F46">
            <v>33008</v>
          </cell>
          <cell r="FG46" t="str">
            <v>Contractual Travel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P46">
            <v>33008</v>
          </cell>
          <cell r="FQ46" t="str">
            <v>Contractual Travel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Z46">
            <v>33008</v>
          </cell>
          <cell r="GA46" t="str">
            <v>Contractual Travel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J46">
            <v>33008</v>
          </cell>
          <cell r="GK46" t="str">
            <v>Contractual Travel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</row>
        <row r="47">
          <cell r="B47">
            <v>33010</v>
          </cell>
          <cell r="C47" t="str">
            <v>Lifestyle benefits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33010</v>
          </cell>
          <cell r="M47" t="str">
            <v>Lifestyle benefits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V47">
            <v>33010</v>
          </cell>
          <cell r="W47" t="str">
            <v>Lifestyle benefits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Z47">
            <v>33010</v>
          </cell>
          <cell r="BA47" t="str">
            <v>Lifestyle benefits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CD47">
            <v>33010</v>
          </cell>
          <cell r="CE47" t="str">
            <v>Lifestyle benefits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N47">
            <v>33010</v>
          </cell>
          <cell r="CO47" t="str">
            <v>Lifestyle benefits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33010</v>
          </cell>
          <cell r="CY47" t="str">
            <v>Lifestyle benefits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H47">
            <v>33010</v>
          </cell>
          <cell r="DI47" t="str">
            <v>Lifestyle benefits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R47">
            <v>33010</v>
          </cell>
          <cell r="DS47" t="str">
            <v>Lifestyle benefits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B47">
            <v>33010</v>
          </cell>
          <cell r="EC47" t="str">
            <v>Lifestyle benefits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L47">
            <v>33010</v>
          </cell>
          <cell r="EM47" t="str">
            <v>Lifestyle benefits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V47">
            <v>33010</v>
          </cell>
          <cell r="EW47" t="str">
            <v>Lifestyle benefits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F47">
            <v>33010</v>
          </cell>
          <cell r="FG47" t="str">
            <v>Lifestyle benefits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P47">
            <v>33010</v>
          </cell>
          <cell r="FQ47" t="str">
            <v>Lifestyle benefits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Z47">
            <v>33010</v>
          </cell>
          <cell r="GA47" t="str">
            <v>Lifestyle benefits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J47">
            <v>33010</v>
          </cell>
          <cell r="GK47" t="str">
            <v>Lifestyle benefits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</row>
        <row r="48">
          <cell r="B48">
            <v>33012</v>
          </cell>
          <cell r="C48" t="str">
            <v>LT Incentives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33012</v>
          </cell>
          <cell r="M48" t="str">
            <v>LT Incentives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33012</v>
          </cell>
          <cell r="W48" t="str">
            <v>LT Incentives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Z48">
            <v>33012</v>
          </cell>
          <cell r="BA48" t="str">
            <v>LT Incentives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CD48">
            <v>33012</v>
          </cell>
          <cell r="CE48" t="str">
            <v>LT Incentives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N48">
            <v>33012</v>
          </cell>
          <cell r="CO48" t="str">
            <v>LT Incentives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33012</v>
          </cell>
          <cell r="CY48" t="str">
            <v>LT Incentives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H48">
            <v>33012</v>
          </cell>
          <cell r="DI48" t="str">
            <v>LT Incentives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R48">
            <v>33012</v>
          </cell>
          <cell r="DS48" t="str">
            <v>LT Incentives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B48">
            <v>33012</v>
          </cell>
          <cell r="EC48" t="str">
            <v>LT Incentives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L48">
            <v>33012</v>
          </cell>
          <cell r="EM48" t="str">
            <v>LT Incentives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V48">
            <v>33012</v>
          </cell>
          <cell r="EW48" t="str">
            <v>LT Incentives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F48">
            <v>33012</v>
          </cell>
          <cell r="FG48" t="str">
            <v>LT Incentives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P48">
            <v>33012</v>
          </cell>
          <cell r="FQ48" t="str">
            <v>LT Incentives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Z48">
            <v>33012</v>
          </cell>
          <cell r="GA48" t="str">
            <v>LT Incentives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J48">
            <v>33012</v>
          </cell>
          <cell r="GK48" t="str">
            <v>LT Incentives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</row>
        <row r="49">
          <cell r="B49">
            <v>33014</v>
          </cell>
          <cell r="C49" t="str">
            <v>School Fees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33014</v>
          </cell>
          <cell r="M49" t="str">
            <v>School Fees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33014</v>
          </cell>
          <cell r="W49" t="str">
            <v>School Fees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Z49">
            <v>33014</v>
          </cell>
          <cell r="BA49" t="str">
            <v>School Fees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CD49">
            <v>33014</v>
          </cell>
          <cell r="CE49" t="str">
            <v>School Fees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N49">
            <v>33014</v>
          </cell>
          <cell r="CO49" t="str">
            <v>School Fees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33014</v>
          </cell>
          <cell r="CY49" t="str">
            <v>School Fees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H49">
            <v>33014</v>
          </cell>
          <cell r="DI49" t="str">
            <v>School Fees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R49">
            <v>33014</v>
          </cell>
          <cell r="DS49" t="str">
            <v>School Fees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B49">
            <v>33014</v>
          </cell>
          <cell r="EC49" t="str">
            <v>School Fees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L49">
            <v>33014</v>
          </cell>
          <cell r="EM49" t="str">
            <v>School Fees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V49">
            <v>33014</v>
          </cell>
          <cell r="EW49" t="str">
            <v>School Fees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F49">
            <v>33014</v>
          </cell>
          <cell r="FG49" t="str">
            <v>School Fees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P49">
            <v>33014</v>
          </cell>
          <cell r="FQ49" t="str">
            <v>School Fees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Z49">
            <v>33014</v>
          </cell>
          <cell r="GA49" t="str">
            <v>School Fees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J49">
            <v>33014</v>
          </cell>
          <cell r="GK49" t="str">
            <v>School Fees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</row>
        <row r="50">
          <cell r="B50">
            <v>33022</v>
          </cell>
          <cell r="C50" t="str">
            <v>NSSF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33022</v>
          </cell>
          <cell r="M50" t="str">
            <v>NSSF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33022</v>
          </cell>
          <cell r="W50" t="str">
            <v>NSSF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Z50">
            <v>33022</v>
          </cell>
          <cell r="BA50" t="str">
            <v>NSSF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CD50">
            <v>33022</v>
          </cell>
          <cell r="CE50" t="str">
            <v>NSSF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N50">
            <v>33022</v>
          </cell>
          <cell r="CO50" t="str">
            <v>NSSF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33022</v>
          </cell>
          <cell r="CY50" t="str">
            <v>NSSF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H50">
            <v>33022</v>
          </cell>
          <cell r="DI50" t="str">
            <v>NSSF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R50">
            <v>33022</v>
          </cell>
          <cell r="DS50" t="str">
            <v>NSSF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B50">
            <v>33022</v>
          </cell>
          <cell r="EC50" t="str">
            <v>NSSF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L50">
            <v>33022</v>
          </cell>
          <cell r="EM50" t="str">
            <v>NSSF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V50">
            <v>33022</v>
          </cell>
          <cell r="EW50" t="str">
            <v>NSSF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F50">
            <v>33022</v>
          </cell>
          <cell r="FG50" t="str">
            <v>NSSF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P50">
            <v>33022</v>
          </cell>
          <cell r="FQ50" t="str">
            <v>NSSF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Z50">
            <v>33022</v>
          </cell>
          <cell r="GA50" t="str">
            <v>NSSF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J50">
            <v>33022</v>
          </cell>
          <cell r="GK50" t="str">
            <v>NSSF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</row>
        <row r="51">
          <cell r="B51">
            <v>33023</v>
          </cell>
          <cell r="C51" t="str">
            <v>Medical Aid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33023</v>
          </cell>
          <cell r="M51" t="str">
            <v>Medical Aid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33023</v>
          </cell>
          <cell r="W51" t="str">
            <v>Medical Aid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Z51">
            <v>33023</v>
          </cell>
          <cell r="BA51" t="str">
            <v>Medical Aid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CD51">
            <v>33023</v>
          </cell>
          <cell r="CE51" t="str">
            <v>Medical Aid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N51">
            <v>33023</v>
          </cell>
          <cell r="CO51" t="str">
            <v>Medical Aid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33023</v>
          </cell>
          <cell r="CY51" t="str">
            <v>Medical Aid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H51">
            <v>33023</v>
          </cell>
          <cell r="DI51" t="str">
            <v>Medical Aid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R51">
            <v>33023</v>
          </cell>
          <cell r="DS51" t="str">
            <v>Medical Aid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B51">
            <v>33023</v>
          </cell>
          <cell r="EC51" t="str">
            <v>Medical Aid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L51">
            <v>33023</v>
          </cell>
          <cell r="EM51" t="str">
            <v>Medical Aid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V51">
            <v>33023</v>
          </cell>
          <cell r="EW51" t="str">
            <v>Medical Aid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F51">
            <v>33023</v>
          </cell>
          <cell r="FG51" t="str">
            <v>Medical Aid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P51">
            <v>33023</v>
          </cell>
          <cell r="FQ51" t="str">
            <v>Medical Aid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Z51">
            <v>33023</v>
          </cell>
          <cell r="GA51" t="str">
            <v>Medical Aid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J51">
            <v>33023</v>
          </cell>
          <cell r="GK51" t="str">
            <v>Medical Aid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</row>
        <row r="54">
          <cell r="B54">
            <v>3005</v>
          </cell>
          <cell r="C54" t="str">
            <v>Local Staff Costs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3005</v>
          </cell>
          <cell r="M54" t="str">
            <v>Local Staff Costs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V54">
            <v>3005</v>
          </cell>
          <cell r="W54" t="str">
            <v>Local Staff Costs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Z54">
            <v>3005</v>
          </cell>
          <cell r="BA54" t="str">
            <v>Local Staff Costs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CD54">
            <v>3005</v>
          </cell>
          <cell r="CE54" t="str">
            <v>Local Staff Costs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N54">
            <v>3005</v>
          </cell>
          <cell r="CO54" t="str">
            <v>Local Staff Costs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3005</v>
          </cell>
          <cell r="CY54" t="str">
            <v>Local Staff Costs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H54">
            <v>3005</v>
          </cell>
          <cell r="DI54" t="str">
            <v>Local Staff Costs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R54">
            <v>3005</v>
          </cell>
          <cell r="DS54" t="str">
            <v>Local Staff Costs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B54">
            <v>3005</v>
          </cell>
          <cell r="EC54" t="str">
            <v>Local Staff Costs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L54">
            <v>3005</v>
          </cell>
          <cell r="EM54" t="str">
            <v>Local Staff Costs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V54">
            <v>3005</v>
          </cell>
          <cell r="EW54" t="str">
            <v>Local Staff Costs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F54">
            <v>3005</v>
          </cell>
          <cell r="FG54" t="str">
            <v>Local Staff Costs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P54">
            <v>3005</v>
          </cell>
          <cell r="FQ54" t="str">
            <v>Local Staff Costs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Z54">
            <v>3005</v>
          </cell>
          <cell r="GA54" t="str">
            <v>Local Staff Costs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J54">
            <v>3005</v>
          </cell>
          <cell r="GK54" t="str">
            <v>Local Staff Costs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</row>
        <row r="55">
          <cell r="B55">
            <v>33002</v>
          </cell>
          <cell r="C55" t="str">
            <v>Basic</v>
          </cell>
          <cell r="D55">
            <v>182536398</v>
          </cell>
          <cell r="E55">
            <v>312919539.42857146</v>
          </cell>
          <cell r="F55">
            <v>385304078.51999998</v>
          </cell>
          <cell r="G55">
            <v>385304078.51999998</v>
          </cell>
          <cell r="H55">
            <v>423834486.37200016</v>
          </cell>
          <cell r="I55">
            <v>443099690.29800004</v>
          </cell>
          <cell r="J55">
            <v>462364894.22399998</v>
          </cell>
          <cell r="L55">
            <v>33002</v>
          </cell>
          <cell r="M55" t="str">
            <v>Basic</v>
          </cell>
          <cell r="N55">
            <v>1230715748</v>
          </cell>
          <cell r="O55">
            <v>2109798425.1428571</v>
          </cell>
          <cell r="P55">
            <v>2109798425.1428571</v>
          </cell>
          <cell r="Q55">
            <v>2744561987.52</v>
          </cell>
          <cell r="R55">
            <v>3019018186.2719998</v>
          </cell>
          <cell r="S55">
            <v>0</v>
          </cell>
          <cell r="T55">
            <v>0</v>
          </cell>
          <cell r="V55">
            <v>33002</v>
          </cell>
          <cell r="W55" t="str">
            <v>Basic</v>
          </cell>
          <cell r="X55">
            <v>83605464</v>
          </cell>
          <cell r="Y55">
            <v>143323652.57142857</v>
          </cell>
          <cell r="Z55">
            <v>0</v>
          </cell>
          <cell r="AA55">
            <v>154105564.68000001</v>
          </cell>
          <cell r="AB55">
            <v>0</v>
          </cell>
          <cell r="AC55">
            <v>0</v>
          </cell>
          <cell r="AD55">
            <v>0</v>
          </cell>
          <cell r="AZ55">
            <v>33002</v>
          </cell>
          <cell r="BA55" t="str">
            <v>Basic</v>
          </cell>
          <cell r="BB55">
            <v>506993669</v>
          </cell>
          <cell r="BC55">
            <v>869132004</v>
          </cell>
          <cell r="BD55">
            <v>0</v>
          </cell>
          <cell r="BE55">
            <v>1073318853.96</v>
          </cell>
          <cell r="BF55">
            <v>0</v>
          </cell>
          <cell r="BG55">
            <v>0</v>
          </cell>
          <cell r="BH55">
            <v>0</v>
          </cell>
          <cell r="CD55">
            <v>33002</v>
          </cell>
          <cell r="CE55" t="str">
            <v>Basic</v>
          </cell>
          <cell r="CF55">
            <v>13946883</v>
          </cell>
          <cell r="CG55">
            <v>23908942.285714284</v>
          </cell>
          <cell r="CH55">
            <v>24618017</v>
          </cell>
          <cell r="CI55">
            <v>24219621.239999998</v>
          </cell>
          <cell r="CJ55">
            <v>27301380.899999995</v>
          </cell>
          <cell r="CK55">
            <v>29403587.16</v>
          </cell>
          <cell r="CL55">
            <v>31608856.219999999</v>
          </cell>
          <cell r="CN55">
            <v>33002</v>
          </cell>
          <cell r="CO55" t="str">
            <v>Basic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33002</v>
          </cell>
          <cell r="CY55" t="str">
            <v>Basic</v>
          </cell>
          <cell r="CZ55">
            <v>92158427</v>
          </cell>
          <cell r="DA55">
            <v>157985874.85714287</v>
          </cell>
          <cell r="DB55">
            <v>0</v>
          </cell>
          <cell r="DC55">
            <v>194421133.08000001</v>
          </cell>
          <cell r="DD55">
            <v>0</v>
          </cell>
          <cell r="DE55">
            <v>0</v>
          </cell>
          <cell r="DF55">
            <v>0</v>
          </cell>
          <cell r="DH55">
            <v>33002</v>
          </cell>
          <cell r="DI55" t="str">
            <v>Basic</v>
          </cell>
          <cell r="DJ55">
            <v>84808553</v>
          </cell>
          <cell r="DK55">
            <v>145386090.85714287</v>
          </cell>
          <cell r="DL55">
            <v>0</v>
          </cell>
          <cell r="DM55">
            <v>134581620</v>
          </cell>
          <cell r="DN55">
            <v>0</v>
          </cell>
          <cell r="DO55">
            <v>0</v>
          </cell>
          <cell r="DP55">
            <v>0</v>
          </cell>
          <cell r="DR55">
            <v>33002</v>
          </cell>
          <cell r="DS55" t="str">
            <v>Basic</v>
          </cell>
          <cell r="DT55">
            <v>68742686</v>
          </cell>
          <cell r="DU55">
            <v>117844604.57142857</v>
          </cell>
          <cell r="DV55">
            <v>0</v>
          </cell>
          <cell r="DW55">
            <v>101486490.48</v>
          </cell>
          <cell r="DX55">
            <v>0</v>
          </cell>
          <cell r="DY55">
            <v>0</v>
          </cell>
          <cell r="DZ55">
            <v>0</v>
          </cell>
          <cell r="EB55">
            <v>33002</v>
          </cell>
          <cell r="EC55" t="str">
            <v>Basic</v>
          </cell>
          <cell r="ED55">
            <v>152176878</v>
          </cell>
          <cell r="EE55">
            <v>260874648</v>
          </cell>
          <cell r="EF55">
            <v>0</v>
          </cell>
          <cell r="EG55">
            <v>349570010.88</v>
          </cell>
          <cell r="EH55">
            <v>0</v>
          </cell>
          <cell r="EI55">
            <v>0</v>
          </cell>
          <cell r="EJ55">
            <v>0</v>
          </cell>
          <cell r="EL55">
            <v>33002</v>
          </cell>
          <cell r="EM55" t="str">
            <v>Basic</v>
          </cell>
          <cell r="EN55">
            <v>44897400</v>
          </cell>
          <cell r="EO55">
            <v>76966971.428571433</v>
          </cell>
          <cell r="EP55">
            <v>0</v>
          </cell>
          <cell r="EQ55">
            <v>97976289.359999999</v>
          </cell>
          <cell r="ER55">
            <v>0</v>
          </cell>
          <cell r="ES55">
            <v>0</v>
          </cell>
          <cell r="ET55">
            <v>0</v>
          </cell>
          <cell r="EV55">
            <v>33002</v>
          </cell>
          <cell r="EW55" t="str">
            <v>Basic</v>
          </cell>
          <cell r="EX55">
            <v>136940197</v>
          </cell>
          <cell r="EY55">
            <v>234754623.42857146</v>
          </cell>
          <cell r="EZ55">
            <v>0</v>
          </cell>
          <cell r="FA55">
            <v>257813601.59999999</v>
          </cell>
          <cell r="FB55">
            <v>0</v>
          </cell>
          <cell r="FC55">
            <v>0</v>
          </cell>
          <cell r="FD55">
            <v>0</v>
          </cell>
          <cell r="FF55">
            <v>33002</v>
          </cell>
          <cell r="FG55" t="str">
            <v>Basic</v>
          </cell>
          <cell r="FH55">
            <v>92430909</v>
          </cell>
          <cell r="FI55">
            <v>158452986.85714287</v>
          </cell>
          <cell r="FJ55">
            <v>0</v>
          </cell>
          <cell r="FK55">
            <v>161144592.84</v>
          </cell>
          <cell r="FL55">
            <v>0</v>
          </cell>
          <cell r="FM55">
            <v>0</v>
          </cell>
          <cell r="FN55">
            <v>0</v>
          </cell>
          <cell r="FP55">
            <v>33002</v>
          </cell>
          <cell r="FQ55" t="str">
            <v>Basic</v>
          </cell>
          <cell r="FR55">
            <v>14755183</v>
          </cell>
          <cell r="FS55">
            <v>25294599.428571433</v>
          </cell>
          <cell r="FT55">
            <v>0</v>
          </cell>
          <cell r="FU55">
            <v>58641681.719999999</v>
          </cell>
          <cell r="FV55">
            <v>0</v>
          </cell>
          <cell r="FW55">
            <v>0</v>
          </cell>
          <cell r="FX55">
            <v>0</v>
          </cell>
          <cell r="FZ55">
            <v>33002</v>
          </cell>
          <cell r="GA55" t="str">
            <v>Basic</v>
          </cell>
          <cell r="GB55">
            <v>190372530</v>
          </cell>
          <cell r="GC55">
            <v>326352908.57142854</v>
          </cell>
          <cell r="GD55">
            <v>0</v>
          </cell>
          <cell r="GE55">
            <v>396138211.68000001</v>
          </cell>
          <cell r="GF55">
            <v>0</v>
          </cell>
          <cell r="GG55">
            <v>0</v>
          </cell>
          <cell r="GH55">
            <v>0</v>
          </cell>
          <cell r="GJ55">
            <v>33002</v>
          </cell>
          <cell r="GK55" t="str">
            <v>Basic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</row>
        <row r="56">
          <cell r="B56">
            <v>33004</v>
          </cell>
          <cell r="C56" t="str">
            <v xml:space="preserve">Bonus </v>
          </cell>
          <cell r="D56">
            <v>32487092</v>
          </cell>
          <cell r="E56">
            <v>55692157.714285716</v>
          </cell>
          <cell r="F56">
            <v>67956747.599999994</v>
          </cell>
          <cell r="G56">
            <v>67956747.599999994</v>
          </cell>
          <cell r="H56">
            <v>74752422.359999999</v>
          </cell>
          <cell r="I56">
            <v>78150259.739999965</v>
          </cell>
          <cell r="J56">
            <v>81548097.11999999</v>
          </cell>
          <cell r="L56">
            <v>33004</v>
          </cell>
          <cell r="M56" t="str">
            <v xml:space="preserve">Bonus </v>
          </cell>
          <cell r="N56">
            <v>199141838</v>
          </cell>
          <cell r="O56">
            <v>341386008</v>
          </cell>
          <cell r="P56">
            <v>341386008</v>
          </cell>
          <cell r="Q56">
            <v>445332725.04000002</v>
          </cell>
          <cell r="R56">
            <v>489865997.54400003</v>
          </cell>
          <cell r="S56">
            <v>0</v>
          </cell>
          <cell r="T56">
            <v>0</v>
          </cell>
          <cell r="V56">
            <v>33004</v>
          </cell>
          <cell r="W56" t="str">
            <v xml:space="preserve">Bonus </v>
          </cell>
          <cell r="X56">
            <v>24164821</v>
          </cell>
          <cell r="Y56">
            <v>41425407.428571433</v>
          </cell>
          <cell r="Z56">
            <v>0</v>
          </cell>
          <cell r="AA56">
            <v>42828711.960000001</v>
          </cell>
          <cell r="AB56">
            <v>0</v>
          </cell>
          <cell r="AC56">
            <v>0</v>
          </cell>
          <cell r="AD56">
            <v>0</v>
          </cell>
          <cell r="AZ56">
            <v>33004</v>
          </cell>
          <cell r="BA56" t="str">
            <v xml:space="preserve">Bonus </v>
          </cell>
          <cell r="BB56">
            <v>62409224</v>
          </cell>
          <cell r="BC56">
            <v>106987241.14285715</v>
          </cell>
          <cell r="BD56">
            <v>0</v>
          </cell>
          <cell r="BE56">
            <v>206865406.91999999</v>
          </cell>
          <cell r="BF56">
            <v>0</v>
          </cell>
          <cell r="BG56">
            <v>0</v>
          </cell>
          <cell r="BH56">
            <v>0</v>
          </cell>
          <cell r="CD56">
            <v>33004</v>
          </cell>
          <cell r="CE56" t="str">
            <v xml:space="preserve">Bonus </v>
          </cell>
          <cell r="CF56">
            <v>2192087</v>
          </cell>
          <cell r="CG56">
            <v>3757863.4285714291</v>
          </cell>
          <cell r="CH56">
            <v>3870472</v>
          </cell>
          <cell r="CI56">
            <v>3875139.36</v>
          </cell>
          <cell r="CJ56">
            <v>4292353.2</v>
          </cell>
          <cell r="CK56">
            <v>4622864.6399999987</v>
          </cell>
          <cell r="CL56">
            <v>4969579.5</v>
          </cell>
          <cell r="CN56">
            <v>33004</v>
          </cell>
          <cell r="CO56" t="str">
            <v xml:space="preserve">Bonus 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33004</v>
          </cell>
          <cell r="CY56" t="str">
            <v xml:space="preserve">Bonus </v>
          </cell>
          <cell r="CZ56">
            <v>14851213</v>
          </cell>
          <cell r="DA56">
            <v>25459222.285714287</v>
          </cell>
          <cell r="DB56">
            <v>0</v>
          </cell>
          <cell r="DC56">
            <v>31107381.239999998</v>
          </cell>
          <cell r="DD56">
            <v>0</v>
          </cell>
          <cell r="DE56">
            <v>0</v>
          </cell>
          <cell r="DF56">
            <v>0</v>
          </cell>
          <cell r="DH56">
            <v>33004</v>
          </cell>
          <cell r="DI56" t="str">
            <v xml:space="preserve">Bonus </v>
          </cell>
          <cell r="DJ56">
            <v>13391783</v>
          </cell>
          <cell r="DK56">
            <v>22957342.285714284</v>
          </cell>
          <cell r="DL56">
            <v>0</v>
          </cell>
          <cell r="DM56">
            <v>25857259.199999999</v>
          </cell>
          <cell r="DN56">
            <v>0</v>
          </cell>
          <cell r="DO56">
            <v>0</v>
          </cell>
          <cell r="DP56">
            <v>0</v>
          </cell>
          <cell r="DR56">
            <v>33004</v>
          </cell>
          <cell r="DS56" t="str">
            <v xml:space="preserve">Bonus </v>
          </cell>
          <cell r="DT56">
            <v>10813617</v>
          </cell>
          <cell r="DU56">
            <v>18537629.142857142</v>
          </cell>
          <cell r="DV56">
            <v>0</v>
          </cell>
          <cell r="DW56">
            <v>16237838.52</v>
          </cell>
          <cell r="DX56">
            <v>0</v>
          </cell>
          <cell r="DY56">
            <v>0</v>
          </cell>
          <cell r="DZ56">
            <v>0</v>
          </cell>
          <cell r="EB56">
            <v>33004</v>
          </cell>
          <cell r="EC56" t="str">
            <v xml:space="preserve">Bonus </v>
          </cell>
          <cell r="ED56">
            <v>23531712</v>
          </cell>
          <cell r="EE56">
            <v>40340077.714285716</v>
          </cell>
          <cell r="EF56">
            <v>0</v>
          </cell>
          <cell r="EG56">
            <v>55931201.759999998</v>
          </cell>
          <cell r="EH56">
            <v>0</v>
          </cell>
          <cell r="EI56">
            <v>0</v>
          </cell>
          <cell r="EJ56">
            <v>0</v>
          </cell>
          <cell r="EL56">
            <v>33004</v>
          </cell>
          <cell r="EM56" t="str">
            <v xml:space="preserve">Bonus </v>
          </cell>
          <cell r="EN56">
            <v>7494568</v>
          </cell>
          <cell r="EO56">
            <v>12847830.857142856</v>
          </cell>
          <cell r="EP56">
            <v>0</v>
          </cell>
          <cell r="EQ56">
            <v>15676206.24</v>
          </cell>
          <cell r="ER56">
            <v>0</v>
          </cell>
          <cell r="ES56">
            <v>0</v>
          </cell>
          <cell r="ET56">
            <v>0</v>
          </cell>
          <cell r="EV56">
            <v>33004</v>
          </cell>
          <cell r="EW56" t="str">
            <v xml:space="preserve">Bonus </v>
          </cell>
          <cell r="EX56">
            <v>21697862</v>
          </cell>
          <cell r="EY56">
            <v>37196334.857142858</v>
          </cell>
          <cell r="EZ56">
            <v>0</v>
          </cell>
          <cell r="FA56">
            <v>41250176.280000001</v>
          </cell>
          <cell r="FB56">
            <v>0</v>
          </cell>
          <cell r="FC56">
            <v>0</v>
          </cell>
          <cell r="FD56">
            <v>0</v>
          </cell>
          <cell r="FF56">
            <v>33004</v>
          </cell>
          <cell r="FG56" t="str">
            <v xml:space="preserve">Bonus </v>
          </cell>
          <cell r="FH56">
            <v>14541290</v>
          </cell>
          <cell r="FI56">
            <v>24927925.714285716</v>
          </cell>
          <cell r="FJ56">
            <v>0</v>
          </cell>
          <cell r="FK56">
            <v>25783134.84</v>
          </cell>
          <cell r="FL56">
            <v>0</v>
          </cell>
          <cell r="FM56">
            <v>0</v>
          </cell>
          <cell r="FN56">
            <v>0</v>
          </cell>
          <cell r="FP56">
            <v>33004</v>
          </cell>
          <cell r="FQ56" t="str">
            <v xml:space="preserve">Bonus </v>
          </cell>
          <cell r="FR56">
            <v>2303322</v>
          </cell>
          <cell r="FS56">
            <v>3948552</v>
          </cell>
          <cell r="FT56">
            <v>0</v>
          </cell>
          <cell r="FU56">
            <v>9382669.0800000001</v>
          </cell>
          <cell r="FV56">
            <v>0</v>
          </cell>
          <cell r="FW56">
            <v>0</v>
          </cell>
          <cell r="FX56">
            <v>0</v>
          </cell>
          <cell r="FZ56">
            <v>33004</v>
          </cell>
          <cell r="GA56" t="str">
            <v xml:space="preserve">Bonus </v>
          </cell>
          <cell r="GB56">
            <v>33498294</v>
          </cell>
          <cell r="GC56">
            <v>57425646.857142866</v>
          </cell>
          <cell r="GD56">
            <v>0</v>
          </cell>
          <cell r="GE56">
            <v>69221517.719999999</v>
          </cell>
          <cell r="GF56">
            <v>0</v>
          </cell>
          <cell r="GG56">
            <v>0</v>
          </cell>
          <cell r="GH56">
            <v>0</v>
          </cell>
          <cell r="GJ56">
            <v>33004</v>
          </cell>
          <cell r="GK56" t="str">
            <v xml:space="preserve">Bonus 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</row>
        <row r="57">
          <cell r="B57">
            <v>33009</v>
          </cell>
          <cell r="C57" t="str">
            <v>Travel &amp; Subsistence Allowance</v>
          </cell>
          <cell r="D57">
            <v>34293600</v>
          </cell>
          <cell r="E57">
            <v>58789028.571428575</v>
          </cell>
          <cell r="F57">
            <v>70012800</v>
          </cell>
          <cell r="G57">
            <v>70012800</v>
          </cell>
          <cell r="H57">
            <v>77014080</v>
          </cell>
          <cell r="I57">
            <v>80514720</v>
          </cell>
          <cell r="J57">
            <v>84015360</v>
          </cell>
          <cell r="L57">
            <v>33009</v>
          </cell>
          <cell r="M57" t="str">
            <v>Travel &amp; Subsistence Allowance</v>
          </cell>
          <cell r="N57">
            <v>240257780</v>
          </cell>
          <cell r="O57">
            <v>411870480</v>
          </cell>
          <cell r="P57">
            <v>411870480</v>
          </cell>
          <cell r="Q57">
            <v>520155768</v>
          </cell>
          <cell r="R57">
            <v>572171344.79999995</v>
          </cell>
          <cell r="S57">
            <v>0</v>
          </cell>
          <cell r="T57">
            <v>0</v>
          </cell>
          <cell r="V57">
            <v>33009</v>
          </cell>
          <cell r="W57" t="str">
            <v>Travel &amp; Subsistence Allowance</v>
          </cell>
          <cell r="X57">
            <v>19091380</v>
          </cell>
          <cell r="Y57">
            <v>32728080</v>
          </cell>
          <cell r="Z57">
            <v>0</v>
          </cell>
          <cell r="AA57">
            <v>32728080</v>
          </cell>
          <cell r="AB57">
            <v>0</v>
          </cell>
          <cell r="AC57">
            <v>0</v>
          </cell>
          <cell r="AD57">
            <v>0</v>
          </cell>
          <cell r="AZ57">
            <v>33009</v>
          </cell>
          <cell r="BA57" t="str">
            <v>Travel &amp; Subsistence Allowance</v>
          </cell>
          <cell r="BB57">
            <v>50130060</v>
          </cell>
          <cell r="BC57">
            <v>85937245.714285716</v>
          </cell>
          <cell r="BD57">
            <v>0</v>
          </cell>
          <cell r="BE57">
            <v>103643760</v>
          </cell>
          <cell r="BF57">
            <v>0</v>
          </cell>
          <cell r="BG57">
            <v>0</v>
          </cell>
          <cell r="BH57">
            <v>0</v>
          </cell>
          <cell r="CD57">
            <v>33009</v>
          </cell>
          <cell r="CE57" t="str">
            <v>Travel &amp; Subsistence Allowance</v>
          </cell>
          <cell r="CF57">
            <v>2956800</v>
          </cell>
          <cell r="CG57">
            <v>5068800</v>
          </cell>
          <cell r="CH57">
            <v>5068800</v>
          </cell>
          <cell r="CI57">
            <v>5575680</v>
          </cell>
          <cell r="CJ57">
            <v>5621299.1999999993</v>
          </cell>
          <cell r="CK57">
            <v>6054139.1999999993</v>
          </cell>
          <cell r="CL57">
            <v>6508199.6799999997</v>
          </cell>
          <cell r="CN57">
            <v>33009</v>
          </cell>
          <cell r="CO57" t="str">
            <v>Travel &amp; Subsistence Allowance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33009</v>
          </cell>
          <cell r="CY57" t="str">
            <v>Travel &amp; Subsistence Allowance</v>
          </cell>
          <cell r="CZ57">
            <v>21299520</v>
          </cell>
          <cell r="DA57">
            <v>36513462.857142858</v>
          </cell>
          <cell r="DB57">
            <v>0</v>
          </cell>
          <cell r="DC57">
            <v>44711040</v>
          </cell>
          <cell r="DD57">
            <v>0</v>
          </cell>
          <cell r="DE57">
            <v>0</v>
          </cell>
          <cell r="DF57">
            <v>0</v>
          </cell>
          <cell r="DH57">
            <v>33009</v>
          </cell>
          <cell r="DI57" t="str">
            <v>Travel &amp; Subsistence Allowance</v>
          </cell>
          <cell r="DJ57">
            <v>12367740</v>
          </cell>
          <cell r="DK57">
            <v>21201840</v>
          </cell>
          <cell r="DL57">
            <v>0</v>
          </cell>
          <cell r="DM57">
            <v>8363520</v>
          </cell>
          <cell r="DN57">
            <v>0</v>
          </cell>
          <cell r="DO57">
            <v>0</v>
          </cell>
          <cell r="DP57">
            <v>0</v>
          </cell>
          <cell r="DR57">
            <v>33009</v>
          </cell>
          <cell r="DS57" t="str">
            <v>Travel &amp; Subsistence Allowance</v>
          </cell>
          <cell r="DT57">
            <v>13713700</v>
          </cell>
          <cell r="DU57">
            <v>23509200</v>
          </cell>
          <cell r="DV57">
            <v>0</v>
          </cell>
          <cell r="DW57">
            <v>18440400</v>
          </cell>
          <cell r="DX57">
            <v>0</v>
          </cell>
          <cell r="DY57">
            <v>0</v>
          </cell>
          <cell r="DZ57">
            <v>0</v>
          </cell>
          <cell r="EB57">
            <v>33009</v>
          </cell>
          <cell r="EC57" t="str">
            <v>Travel &amp; Subsistence Allowance</v>
          </cell>
          <cell r="ED57">
            <v>29575700</v>
          </cell>
          <cell r="EE57">
            <v>50701200</v>
          </cell>
          <cell r="EF57">
            <v>0</v>
          </cell>
          <cell r="EG57">
            <v>54848640</v>
          </cell>
          <cell r="EH57">
            <v>0</v>
          </cell>
          <cell r="EI57">
            <v>0</v>
          </cell>
          <cell r="EJ57">
            <v>0</v>
          </cell>
          <cell r="EL57">
            <v>33009</v>
          </cell>
          <cell r="EM57" t="str">
            <v>Travel &amp; Subsistence Allowance</v>
          </cell>
          <cell r="EN57">
            <v>10216360</v>
          </cell>
          <cell r="EO57">
            <v>17513760</v>
          </cell>
          <cell r="EP57">
            <v>0</v>
          </cell>
          <cell r="EQ57">
            <v>17513760</v>
          </cell>
          <cell r="ER57">
            <v>0</v>
          </cell>
          <cell r="ES57">
            <v>0</v>
          </cell>
          <cell r="ET57">
            <v>0</v>
          </cell>
          <cell r="EV57">
            <v>33009</v>
          </cell>
          <cell r="EW57" t="str">
            <v>Travel &amp; Subsistence Allowance</v>
          </cell>
          <cell r="EX57">
            <v>24798400</v>
          </cell>
          <cell r="EY57">
            <v>42511542.857142858</v>
          </cell>
          <cell r="EZ57">
            <v>0</v>
          </cell>
          <cell r="FA57">
            <v>44256960</v>
          </cell>
          <cell r="FB57">
            <v>0</v>
          </cell>
          <cell r="FC57">
            <v>0</v>
          </cell>
          <cell r="FD57">
            <v>0</v>
          </cell>
          <cell r="FF57">
            <v>33009</v>
          </cell>
          <cell r="FG57" t="str">
            <v>Travel &amp; Subsistence Allowance</v>
          </cell>
          <cell r="FH57">
            <v>15324540</v>
          </cell>
          <cell r="FI57">
            <v>26270640</v>
          </cell>
          <cell r="FJ57">
            <v>0</v>
          </cell>
          <cell r="FK57">
            <v>26270640</v>
          </cell>
          <cell r="FL57">
            <v>0</v>
          </cell>
          <cell r="FM57">
            <v>0</v>
          </cell>
          <cell r="FN57">
            <v>0</v>
          </cell>
          <cell r="FP57">
            <v>33009</v>
          </cell>
          <cell r="FQ57" t="str">
            <v>Travel &amp; Subsistence Allowance</v>
          </cell>
          <cell r="FR57">
            <v>2112000</v>
          </cell>
          <cell r="FS57">
            <v>3620571.4285714291</v>
          </cell>
          <cell r="FT57">
            <v>0</v>
          </cell>
          <cell r="FU57">
            <v>11151360</v>
          </cell>
          <cell r="FV57">
            <v>0</v>
          </cell>
          <cell r="FW57">
            <v>0</v>
          </cell>
          <cell r="FX57">
            <v>0</v>
          </cell>
          <cell r="FZ57">
            <v>33009</v>
          </cell>
          <cell r="GA57" t="str">
            <v>Travel &amp; Subsistence Allowance</v>
          </cell>
          <cell r="GB57">
            <v>35437600</v>
          </cell>
          <cell r="GC57">
            <v>60750171.428571425</v>
          </cell>
          <cell r="GD57">
            <v>0</v>
          </cell>
          <cell r="GE57">
            <v>70957920</v>
          </cell>
          <cell r="GF57">
            <v>0</v>
          </cell>
          <cell r="GG57">
            <v>0</v>
          </cell>
          <cell r="GH57">
            <v>0</v>
          </cell>
          <cell r="GJ57">
            <v>33009</v>
          </cell>
          <cell r="GK57" t="str">
            <v>Travel &amp; Subsistence Allowance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</row>
        <row r="58">
          <cell r="B58">
            <v>33011</v>
          </cell>
          <cell r="C58" t="str">
            <v>Lifetsyle Benfits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33011</v>
          </cell>
          <cell r="M58" t="str">
            <v>Lifetsyle Benfits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V58">
            <v>33011</v>
          </cell>
          <cell r="W58" t="str">
            <v>Lifetsyle Benfits</v>
          </cell>
          <cell r="X58">
            <v>0</v>
          </cell>
          <cell r="Y58">
            <v>0</v>
          </cell>
          <cell r="Z58">
            <v>0</v>
          </cell>
          <cell r="AA58">
            <v>20467452</v>
          </cell>
          <cell r="AB58">
            <v>0</v>
          </cell>
          <cell r="AC58">
            <v>0</v>
          </cell>
          <cell r="AD58">
            <v>0</v>
          </cell>
          <cell r="AZ58">
            <v>33011</v>
          </cell>
          <cell r="BA58" t="str">
            <v>Lifetsyle Benfits</v>
          </cell>
          <cell r="BB58">
            <v>0</v>
          </cell>
          <cell r="BC58">
            <v>0</v>
          </cell>
          <cell r="BD58">
            <v>0</v>
          </cell>
          <cell r="BE58">
            <v>20467452</v>
          </cell>
          <cell r="BF58">
            <v>0</v>
          </cell>
          <cell r="BG58">
            <v>0</v>
          </cell>
          <cell r="BH58">
            <v>0</v>
          </cell>
          <cell r="CD58">
            <v>33011</v>
          </cell>
          <cell r="CE58" t="str">
            <v>Lifetsyle Benfits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N58">
            <v>33011</v>
          </cell>
          <cell r="CO58" t="str">
            <v>Lifetsyle Benfits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X58">
            <v>33011</v>
          </cell>
          <cell r="CY58" t="str">
            <v>Lifetsyle Benfits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H58">
            <v>33011</v>
          </cell>
          <cell r="DI58" t="str">
            <v>Lifetsyle Benfits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R58">
            <v>33011</v>
          </cell>
          <cell r="DS58" t="str">
            <v>Lifetsyle Benfits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B58">
            <v>33011</v>
          </cell>
          <cell r="EC58" t="str">
            <v>Lifetsyle Benfits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L58">
            <v>33011</v>
          </cell>
          <cell r="EM58" t="str">
            <v>Lifetsyle Benfits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V58">
            <v>33011</v>
          </cell>
          <cell r="EW58" t="str">
            <v>Lifetsyle Benfits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F58">
            <v>33011</v>
          </cell>
          <cell r="FG58" t="str">
            <v>Lifetsyle Benfits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P58">
            <v>33011</v>
          </cell>
          <cell r="FQ58" t="str">
            <v>Lifetsyle Benfits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Z58">
            <v>33011</v>
          </cell>
          <cell r="GA58" t="str">
            <v>Lifetsyle Benfits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J58">
            <v>33011</v>
          </cell>
          <cell r="GK58" t="str">
            <v>Lifetsyle Benfits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</row>
        <row r="59">
          <cell r="B59">
            <v>33013</v>
          </cell>
          <cell r="C59" t="str">
            <v xml:space="preserve">LTI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33013</v>
          </cell>
          <cell r="M59" t="str">
            <v xml:space="preserve">LTI 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V59">
            <v>33013</v>
          </cell>
          <cell r="W59" t="str">
            <v xml:space="preserve">LTI 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Z59">
            <v>33013</v>
          </cell>
          <cell r="BA59" t="str">
            <v xml:space="preserve">LTI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CD59">
            <v>33013</v>
          </cell>
          <cell r="CE59" t="str">
            <v xml:space="preserve">LTI 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N59">
            <v>33013</v>
          </cell>
          <cell r="CO59" t="str">
            <v xml:space="preserve">LTI 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33013</v>
          </cell>
          <cell r="CY59" t="str">
            <v xml:space="preserve">LTI 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H59">
            <v>33013</v>
          </cell>
          <cell r="DI59" t="str">
            <v xml:space="preserve">LTI 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R59">
            <v>33013</v>
          </cell>
          <cell r="DS59" t="str">
            <v xml:space="preserve">LTI 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B59">
            <v>33013</v>
          </cell>
          <cell r="EC59" t="str">
            <v xml:space="preserve">LTI 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L59">
            <v>33013</v>
          </cell>
          <cell r="EM59" t="str">
            <v xml:space="preserve">LTI 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V59">
            <v>33013</v>
          </cell>
          <cell r="EW59" t="str">
            <v xml:space="preserve">LTI 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F59">
            <v>33013</v>
          </cell>
          <cell r="FG59" t="str">
            <v xml:space="preserve">LTI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P59">
            <v>33013</v>
          </cell>
          <cell r="FQ59" t="str">
            <v xml:space="preserve">LTI 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Z59">
            <v>33013</v>
          </cell>
          <cell r="GA59" t="str">
            <v xml:space="preserve">LTI 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J59">
            <v>33013</v>
          </cell>
          <cell r="GK59" t="str">
            <v xml:space="preserve">LTI 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</row>
        <row r="60">
          <cell r="B60">
            <v>33015</v>
          </cell>
          <cell r="C60" t="str">
            <v>Overtime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6864000</v>
          </cell>
          <cell r="I60">
            <v>6864000</v>
          </cell>
          <cell r="J60">
            <v>7550400.0000000009</v>
          </cell>
          <cell r="L60">
            <v>33015</v>
          </cell>
          <cell r="M60" t="str">
            <v>Overtime</v>
          </cell>
          <cell r="N60">
            <v>113089156</v>
          </cell>
          <cell r="O60">
            <v>193867124.57142857</v>
          </cell>
          <cell r="P60">
            <v>193867124.57142857</v>
          </cell>
          <cell r="Q60">
            <v>0</v>
          </cell>
          <cell r="R60">
            <v>213253837.02857143</v>
          </cell>
          <cell r="S60">
            <v>0</v>
          </cell>
          <cell r="T60">
            <v>0</v>
          </cell>
          <cell r="V60">
            <v>33015</v>
          </cell>
          <cell r="W60" t="str">
            <v>Overtime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Z60">
            <v>33015</v>
          </cell>
          <cell r="BA60" t="str">
            <v>Overtime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CD60">
            <v>33015</v>
          </cell>
          <cell r="CE60" t="str">
            <v>Overtime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N60">
            <v>33015</v>
          </cell>
          <cell r="CO60" t="str">
            <v>Overtime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33015</v>
          </cell>
          <cell r="CY60" t="str">
            <v>Overtime</v>
          </cell>
          <cell r="CZ60">
            <v>3019327</v>
          </cell>
          <cell r="DA60">
            <v>5175989.1428571427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H60">
            <v>33015</v>
          </cell>
          <cell r="DI60" t="str">
            <v>Overtime</v>
          </cell>
          <cell r="DJ60">
            <v>2244107</v>
          </cell>
          <cell r="DK60">
            <v>3847040.5714285709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R60">
            <v>33015</v>
          </cell>
          <cell r="DS60" t="str">
            <v>Overtime</v>
          </cell>
          <cell r="DT60">
            <v>2438106</v>
          </cell>
          <cell r="DU60">
            <v>4179610.2857142859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B60">
            <v>33015</v>
          </cell>
          <cell r="EC60" t="str">
            <v>Overtime</v>
          </cell>
          <cell r="ED60">
            <v>4205721</v>
          </cell>
          <cell r="EE60">
            <v>7209807.4285714282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L60">
            <v>33015</v>
          </cell>
          <cell r="EM60" t="str">
            <v>Overtime</v>
          </cell>
          <cell r="EN60">
            <v>1730367</v>
          </cell>
          <cell r="EO60">
            <v>2966343.4285714286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V60">
            <v>33015</v>
          </cell>
          <cell r="EW60" t="str">
            <v>Overtime</v>
          </cell>
          <cell r="EX60">
            <v>3897987</v>
          </cell>
          <cell r="EY60">
            <v>6682263.4285714282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F60">
            <v>33015</v>
          </cell>
          <cell r="FG60" t="str">
            <v>Overtime</v>
          </cell>
          <cell r="FH60">
            <v>4079414</v>
          </cell>
          <cell r="FI60">
            <v>6993281.1428571418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P60">
            <v>33015</v>
          </cell>
          <cell r="FQ60" t="str">
            <v>Overtime</v>
          </cell>
          <cell r="FR60">
            <v>518185</v>
          </cell>
          <cell r="FS60">
            <v>888317.14285714272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Z60">
            <v>33015</v>
          </cell>
          <cell r="GA60" t="str">
            <v>Overtime</v>
          </cell>
          <cell r="GB60">
            <v>3671898</v>
          </cell>
          <cell r="GC60">
            <v>6294682.2857142854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J60">
            <v>33015</v>
          </cell>
          <cell r="GK60" t="str">
            <v>Overtime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</row>
        <row r="61">
          <cell r="B61">
            <v>33016</v>
          </cell>
          <cell r="C61" t="str">
            <v>Commission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33016</v>
          </cell>
          <cell r="M61" t="str">
            <v>Commission</v>
          </cell>
          <cell r="N61">
            <v>1923660</v>
          </cell>
          <cell r="O61">
            <v>3297702.8571428573</v>
          </cell>
          <cell r="P61">
            <v>3297702.8571428573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V61">
            <v>33016</v>
          </cell>
          <cell r="W61" t="str">
            <v>Commission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Z61">
            <v>33016</v>
          </cell>
          <cell r="BA61" t="str">
            <v>Commission</v>
          </cell>
          <cell r="BB61">
            <v>128630667</v>
          </cell>
          <cell r="BC61">
            <v>220509714.85714287</v>
          </cell>
          <cell r="BD61">
            <v>349140412.35714287</v>
          </cell>
          <cell r="BE61">
            <v>381285748.80000001</v>
          </cell>
          <cell r="BF61">
            <v>0</v>
          </cell>
          <cell r="BG61">
            <v>0</v>
          </cell>
          <cell r="BH61">
            <v>0</v>
          </cell>
          <cell r="CD61">
            <v>33016</v>
          </cell>
          <cell r="CE61" t="str">
            <v>Commission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N61">
            <v>33016</v>
          </cell>
          <cell r="CO61" t="str">
            <v>Commission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33016</v>
          </cell>
          <cell r="CY61" t="str">
            <v>Commission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H61">
            <v>33016</v>
          </cell>
          <cell r="DI61" t="str">
            <v>Commission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R61">
            <v>33016</v>
          </cell>
          <cell r="DS61" t="str">
            <v>Commission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B61">
            <v>33016</v>
          </cell>
          <cell r="EC61" t="str">
            <v>Commission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L61">
            <v>33016</v>
          </cell>
          <cell r="EM61" t="str">
            <v>Commission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V61">
            <v>33016</v>
          </cell>
          <cell r="EW61" t="str">
            <v>Commission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F61">
            <v>33016</v>
          </cell>
          <cell r="FG61" t="str">
            <v>Commission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P61">
            <v>33016</v>
          </cell>
          <cell r="FQ61" t="str">
            <v>Commission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Z61">
            <v>33016</v>
          </cell>
          <cell r="GA61" t="str">
            <v>Commission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J61">
            <v>33016</v>
          </cell>
          <cell r="GK61" t="str">
            <v>Commission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</row>
        <row r="62">
          <cell r="B62">
            <v>33017</v>
          </cell>
          <cell r="C62" t="str">
            <v>Shift allowance</v>
          </cell>
          <cell r="D62">
            <v>8250000</v>
          </cell>
          <cell r="E62">
            <v>14142857.142857144</v>
          </cell>
          <cell r="F62">
            <v>0</v>
          </cell>
          <cell r="G62">
            <v>36000000</v>
          </cell>
          <cell r="H62">
            <v>15000000</v>
          </cell>
          <cell r="I62">
            <v>15000000</v>
          </cell>
          <cell r="J62">
            <v>16500000.000000002</v>
          </cell>
          <cell r="L62">
            <v>33017</v>
          </cell>
          <cell r="M62" t="str">
            <v>Shift allowance</v>
          </cell>
          <cell r="N62">
            <v>61756092</v>
          </cell>
          <cell r="O62">
            <v>105867586.28571427</v>
          </cell>
          <cell r="P62">
            <v>105867586.28571427</v>
          </cell>
          <cell r="Q62">
            <v>231000000</v>
          </cell>
          <cell r="R62">
            <v>254100000</v>
          </cell>
          <cell r="S62">
            <v>0</v>
          </cell>
          <cell r="T62">
            <v>0</v>
          </cell>
          <cell r="V62">
            <v>33017</v>
          </cell>
          <cell r="W62" t="str">
            <v>Shift allowance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Z62">
            <v>33017</v>
          </cell>
          <cell r="BA62" t="str">
            <v>Shift allowance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CD62">
            <v>33017</v>
          </cell>
          <cell r="CE62" t="str">
            <v>Shift allowance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N62">
            <v>33017</v>
          </cell>
          <cell r="CO62" t="str">
            <v>Shift allowance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33017</v>
          </cell>
          <cell r="CY62" t="str">
            <v>Shift allowance</v>
          </cell>
          <cell r="CZ62">
            <v>0</v>
          </cell>
          <cell r="DA62">
            <v>0</v>
          </cell>
          <cell r="DB62">
            <v>0</v>
          </cell>
          <cell r="DC62">
            <v>33000000</v>
          </cell>
          <cell r="DD62">
            <v>0</v>
          </cell>
          <cell r="DE62">
            <v>0</v>
          </cell>
          <cell r="DF62">
            <v>0</v>
          </cell>
          <cell r="DH62">
            <v>33017</v>
          </cell>
          <cell r="DI62" t="str">
            <v>Shift allowance</v>
          </cell>
          <cell r="DJ62">
            <v>6000000</v>
          </cell>
          <cell r="DK62">
            <v>10285714.285714285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R62">
            <v>33017</v>
          </cell>
          <cell r="DS62" t="str">
            <v>Shift allowance</v>
          </cell>
          <cell r="DT62">
            <v>250000</v>
          </cell>
          <cell r="DU62">
            <v>428571.42857142864</v>
          </cell>
          <cell r="DV62">
            <v>0</v>
          </cell>
          <cell r="DW62">
            <v>15000000</v>
          </cell>
          <cell r="DX62">
            <v>0</v>
          </cell>
          <cell r="DY62">
            <v>0</v>
          </cell>
          <cell r="DZ62">
            <v>0</v>
          </cell>
          <cell r="EB62">
            <v>33017</v>
          </cell>
          <cell r="EC62" t="str">
            <v>Shift allowance</v>
          </cell>
          <cell r="ED62">
            <v>750000</v>
          </cell>
          <cell r="EE62">
            <v>1285714.2857142857</v>
          </cell>
          <cell r="EF62">
            <v>0</v>
          </cell>
          <cell r="EG62">
            <v>42000000</v>
          </cell>
          <cell r="EH62">
            <v>0</v>
          </cell>
          <cell r="EI62">
            <v>0</v>
          </cell>
          <cell r="EJ62">
            <v>0</v>
          </cell>
          <cell r="EL62">
            <v>33017</v>
          </cell>
          <cell r="EM62" t="str">
            <v>Shift allowance</v>
          </cell>
          <cell r="EN62">
            <v>0</v>
          </cell>
          <cell r="EO62">
            <v>0</v>
          </cell>
          <cell r="EP62">
            <v>0</v>
          </cell>
          <cell r="EQ62">
            <v>12000000</v>
          </cell>
          <cell r="ER62">
            <v>0</v>
          </cell>
          <cell r="ES62">
            <v>0</v>
          </cell>
          <cell r="ET62">
            <v>0</v>
          </cell>
          <cell r="EV62">
            <v>33017</v>
          </cell>
          <cell r="EW62" t="str">
            <v>Shift allowance</v>
          </cell>
          <cell r="EX62">
            <v>1500000</v>
          </cell>
          <cell r="EY62">
            <v>2571428.5714285714</v>
          </cell>
          <cell r="EZ62">
            <v>0</v>
          </cell>
          <cell r="FA62">
            <v>36000000</v>
          </cell>
          <cell r="FB62">
            <v>0</v>
          </cell>
          <cell r="FC62">
            <v>0</v>
          </cell>
          <cell r="FD62">
            <v>0</v>
          </cell>
          <cell r="FF62">
            <v>33017</v>
          </cell>
          <cell r="FG62" t="str">
            <v>Shift allowance</v>
          </cell>
          <cell r="FH62">
            <v>0</v>
          </cell>
          <cell r="FI62">
            <v>0</v>
          </cell>
          <cell r="FJ62">
            <v>0</v>
          </cell>
          <cell r="FK62">
            <v>18000000</v>
          </cell>
          <cell r="FL62">
            <v>0</v>
          </cell>
          <cell r="FM62">
            <v>0</v>
          </cell>
          <cell r="FN62">
            <v>0</v>
          </cell>
          <cell r="FP62">
            <v>33017</v>
          </cell>
          <cell r="FQ62" t="str">
            <v>Shift allowance</v>
          </cell>
          <cell r="FR62">
            <v>0</v>
          </cell>
          <cell r="FS62">
            <v>0</v>
          </cell>
          <cell r="FT62">
            <v>0</v>
          </cell>
          <cell r="FU62">
            <v>6000000</v>
          </cell>
          <cell r="FV62">
            <v>0</v>
          </cell>
          <cell r="FW62">
            <v>0</v>
          </cell>
          <cell r="FX62">
            <v>0</v>
          </cell>
          <cell r="FZ62">
            <v>33017</v>
          </cell>
          <cell r="GA62" t="str">
            <v>Shift allowance</v>
          </cell>
          <cell r="GB62">
            <v>0</v>
          </cell>
          <cell r="GC62">
            <v>0</v>
          </cell>
          <cell r="GD62">
            <v>0</v>
          </cell>
          <cell r="GE62">
            <v>48000000</v>
          </cell>
          <cell r="GF62">
            <v>0</v>
          </cell>
          <cell r="GG62">
            <v>0</v>
          </cell>
          <cell r="GH62">
            <v>0</v>
          </cell>
          <cell r="GJ62">
            <v>33017</v>
          </cell>
          <cell r="GK62" t="str">
            <v>Shift allowance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</row>
        <row r="63">
          <cell r="B63">
            <v>33018</v>
          </cell>
          <cell r="C63" t="str">
            <v xml:space="preserve">NSSF </v>
          </cell>
          <cell r="D63">
            <v>22598910</v>
          </cell>
          <cell r="E63">
            <v>38740988.571428567</v>
          </cell>
          <cell r="F63">
            <v>0</v>
          </cell>
          <cell r="G63">
            <v>55482527.520000003</v>
          </cell>
          <cell r="H63">
            <v>61030780.271999992</v>
          </cell>
          <cell r="I63">
            <v>63804906.647999994</v>
          </cell>
          <cell r="J63">
            <v>70185397.312800005</v>
          </cell>
          <cell r="L63">
            <v>33018</v>
          </cell>
          <cell r="M63" t="str">
            <v xml:space="preserve">NSSF </v>
          </cell>
          <cell r="N63">
            <v>165209126</v>
          </cell>
          <cell r="O63">
            <v>283215644.57142854</v>
          </cell>
          <cell r="P63">
            <v>283215644.57142854</v>
          </cell>
          <cell r="Q63">
            <v>391171166.04000002</v>
          </cell>
          <cell r="R63">
            <v>430288282.64400005</v>
          </cell>
          <cell r="S63">
            <v>0</v>
          </cell>
          <cell r="T63">
            <v>0</v>
          </cell>
          <cell r="V63">
            <v>33018</v>
          </cell>
          <cell r="W63" t="str">
            <v xml:space="preserve">NSSF </v>
          </cell>
          <cell r="X63">
            <v>11726461</v>
          </cell>
          <cell r="Y63">
            <v>20102504.571428571</v>
          </cell>
          <cell r="Z63">
            <v>0</v>
          </cell>
          <cell r="AA63">
            <v>20318186.52</v>
          </cell>
          <cell r="AB63">
            <v>0</v>
          </cell>
          <cell r="AC63">
            <v>0</v>
          </cell>
          <cell r="AD63">
            <v>0</v>
          </cell>
          <cell r="AZ63">
            <v>33018</v>
          </cell>
          <cell r="BA63" t="str">
            <v xml:space="preserve">NSSF </v>
          </cell>
          <cell r="BB63">
            <v>70682292</v>
          </cell>
          <cell r="BC63">
            <v>121169643.42857143</v>
          </cell>
          <cell r="BD63">
            <v>0</v>
          </cell>
          <cell r="BE63">
            <v>173053987.44</v>
          </cell>
          <cell r="BF63">
            <v>0</v>
          </cell>
          <cell r="BG63">
            <v>0</v>
          </cell>
          <cell r="BH63">
            <v>0</v>
          </cell>
          <cell r="CD63">
            <v>33018</v>
          </cell>
          <cell r="CE63" t="str">
            <v xml:space="preserve">NSSF </v>
          </cell>
          <cell r="CF63">
            <v>1690367</v>
          </cell>
          <cell r="CG63">
            <v>2897772</v>
          </cell>
          <cell r="CH63">
            <v>2950557</v>
          </cell>
          <cell r="CI63">
            <v>3429918.12</v>
          </cell>
          <cell r="CJ63">
            <v>3803779.2000000007</v>
          </cell>
          <cell r="CK63">
            <v>4096670.4000000008</v>
          </cell>
          <cell r="CL63">
            <v>4403920.3</v>
          </cell>
          <cell r="CN63">
            <v>33018</v>
          </cell>
          <cell r="CO63" t="str">
            <v xml:space="preserve">NSSF 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33018</v>
          </cell>
          <cell r="CY63" t="str">
            <v xml:space="preserve">NSSF </v>
          </cell>
          <cell r="CZ63">
            <v>11647727</v>
          </cell>
          <cell r="DA63">
            <v>19967532</v>
          </cell>
          <cell r="DB63">
            <v>0</v>
          </cell>
          <cell r="DC63">
            <v>32169924.84</v>
          </cell>
          <cell r="DD63">
            <v>0</v>
          </cell>
          <cell r="DE63">
            <v>0</v>
          </cell>
          <cell r="DF63">
            <v>0</v>
          </cell>
          <cell r="DH63">
            <v>33018</v>
          </cell>
          <cell r="DI63" t="str">
            <v xml:space="preserve">NSSF </v>
          </cell>
          <cell r="DJ63">
            <v>10542040</v>
          </cell>
          <cell r="DK63">
            <v>18072068.571428571</v>
          </cell>
          <cell r="DL63">
            <v>0</v>
          </cell>
          <cell r="DM63">
            <v>14881314</v>
          </cell>
          <cell r="DN63">
            <v>0</v>
          </cell>
          <cell r="DO63">
            <v>0</v>
          </cell>
          <cell r="DP63">
            <v>0</v>
          </cell>
          <cell r="DR63">
            <v>33018</v>
          </cell>
          <cell r="DS63" t="str">
            <v xml:space="preserve">NSSF </v>
          </cell>
          <cell r="DT63">
            <v>8514449</v>
          </cell>
          <cell r="DU63">
            <v>14596198.285714284</v>
          </cell>
          <cell r="DV63">
            <v>0</v>
          </cell>
          <cell r="DW63">
            <v>15792250.68</v>
          </cell>
          <cell r="DX63">
            <v>0</v>
          </cell>
          <cell r="DY63">
            <v>0</v>
          </cell>
          <cell r="DZ63">
            <v>0</v>
          </cell>
          <cell r="EB63">
            <v>33018</v>
          </cell>
          <cell r="EC63" t="str">
            <v xml:space="preserve">NSSF </v>
          </cell>
          <cell r="ED63">
            <v>18046262</v>
          </cell>
          <cell r="EE63">
            <v>30936449.142857142</v>
          </cell>
          <cell r="EF63">
            <v>0</v>
          </cell>
          <cell r="EG63">
            <v>51407190.359999999</v>
          </cell>
          <cell r="EH63">
            <v>0</v>
          </cell>
          <cell r="EI63">
            <v>0</v>
          </cell>
          <cell r="EJ63">
            <v>0</v>
          </cell>
          <cell r="EL63">
            <v>33018</v>
          </cell>
          <cell r="EM63" t="str">
            <v xml:space="preserve">NSSF </v>
          </cell>
          <cell r="EN63">
            <v>5684413</v>
          </cell>
          <cell r="EO63">
            <v>9744708</v>
          </cell>
          <cell r="EP63">
            <v>0</v>
          </cell>
          <cell r="EQ63">
            <v>14686986.119999999</v>
          </cell>
          <cell r="ER63">
            <v>0</v>
          </cell>
          <cell r="ES63">
            <v>0</v>
          </cell>
          <cell r="ET63">
            <v>0</v>
          </cell>
          <cell r="EV63">
            <v>33018</v>
          </cell>
          <cell r="EW63" t="str">
            <v xml:space="preserve">NSSF </v>
          </cell>
          <cell r="EX63">
            <v>16713658</v>
          </cell>
          <cell r="EY63">
            <v>28651985.142857142</v>
          </cell>
          <cell r="EZ63">
            <v>0</v>
          </cell>
          <cell r="FA63">
            <v>39391875.600000001</v>
          </cell>
          <cell r="FB63">
            <v>0</v>
          </cell>
          <cell r="FC63">
            <v>0</v>
          </cell>
          <cell r="FD63">
            <v>0</v>
          </cell>
          <cell r="FF63">
            <v>33018</v>
          </cell>
          <cell r="FG63" t="str">
            <v xml:space="preserve">NSSF </v>
          </cell>
          <cell r="FH63">
            <v>11183486</v>
          </cell>
          <cell r="FI63">
            <v>19171690.285714284</v>
          </cell>
          <cell r="FJ63">
            <v>0</v>
          </cell>
          <cell r="FK63">
            <v>23514062.039999999</v>
          </cell>
          <cell r="FL63">
            <v>0</v>
          </cell>
          <cell r="FM63">
            <v>0</v>
          </cell>
          <cell r="FN63">
            <v>0</v>
          </cell>
          <cell r="FP63">
            <v>33018</v>
          </cell>
          <cell r="FQ63" t="str">
            <v xml:space="preserve">NSSF </v>
          </cell>
          <cell r="FR63">
            <v>1738538</v>
          </cell>
          <cell r="FS63">
            <v>2980350.8571428573</v>
          </cell>
          <cell r="FT63">
            <v>0</v>
          </cell>
          <cell r="FU63">
            <v>8527254.7200000007</v>
          </cell>
          <cell r="FV63">
            <v>0</v>
          </cell>
          <cell r="FW63">
            <v>0</v>
          </cell>
          <cell r="FX63">
            <v>0</v>
          </cell>
          <cell r="FZ63">
            <v>33018</v>
          </cell>
          <cell r="GA63" t="str">
            <v xml:space="preserve">NSSF </v>
          </cell>
          <cell r="GB63">
            <v>23153067</v>
          </cell>
          <cell r="GC63">
            <v>39690972</v>
          </cell>
          <cell r="GD63">
            <v>0</v>
          </cell>
          <cell r="GE63">
            <v>59287882.560000002</v>
          </cell>
          <cell r="GF63">
            <v>0</v>
          </cell>
          <cell r="GG63">
            <v>0</v>
          </cell>
          <cell r="GH63">
            <v>0</v>
          </cell>
          <cell r="GJ63">
            <v>33018</v>
          </cell>
          <cell r="GK63" t="str">
            <v xml:space="preserve">NSSF 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</row>
        <row r="64">
          <cell r="B64">
            <v>33019</v>
          </cell>
          <cell r="C64" t="str">
            <v xml:space="preserve">Medical Aid </v>
          </cell>
          <cell r="D64">
            <v>0</v>
          </cell>
          <cell r="E64">
            <v>0</v>
          </cell>
          <cell r="F64">
            <v>0</v>
          </cell>
          <cell r="G64">
            <v>14400000</v>
          </cell>
          <cell r="H64">
            <v>15840000.000000002</v>
          </cell>
          <cell r="I64">
            <v>16560000</v>
          </cell>
          <cell r="J64">
            <v>18216000</v>
          </cell>
          <cell r="L64">
            <v>33019</v>
          </cell>
          <cell r="M64" t="str">
            <v xml:space="preserve">Medical Aid </v>
          </cell>
          <cell r="N64">
            <v>0</v>
          </cell>
          <cell r="O64">
            <v>0</v>
          </cell>
          <cell r="P64">
            <v>0</v>
          </cell>
          <cell r="Q64">
            <v>112800000</v>
          </cell>
          <cell r="R64">
            <v>124080000</v>
          </cell>
          <cell r="S64">
            <v>0</v>
          </cell>
          <cell r="T64">
            <v>0</v>
          </cell>
          <cell r="V64">
            <v>33019</v>
          </cell>
          <cell r="W64" t="str">
            <v xml:space="preserve">Medical Aid </v>
          </cell>
          <cell r="X64">
            <v>0</v>
          </cell>
          <cell r="Y64">
            <v>0</v>
          </cell>
          <cell r="Z64">
            <v>0</v>
          </cell>
          <cell r="AA64">
            <v>7121817.7199999997</v>
          </cell>
          <cell r="AB64">
            <v>0</v>
          </cell>
          <cell r="AC64">
            <v>0</v>
          </cell>
          <cell r="AD64">
            <v>0</v>
          </cell>
          <cell r="AZ64">
            <v>33019</v>
          </cell>
          <cell r="BA64" t="str">
            <v xml:space="preserve">Medical Aid </v>
          </cell>
          <cell r="BB64">
            <v>0</v>
          </cell>
          <cell r="BC64">
            <v>0</v>
          </cell>
          <cell r="BD64">
            <v>0</v>
          </cell>
          <cell r="BE64">
            <v>40800000</v>
          </cell>
          <cell r="BF64">
            <v>0</v>
          </cell>
          <cell r="BG64">
            <v>0</v>
          </cell>
          <cell r="BH64">
            <v>0</v>
          </cell>
          <cell r="CD64">
            <v>33019</v>
          </cell>
          <cell r="CE64" t="str">
            <v xml:space="preserve">Medical Aid </v>
          </cell>
          <cell r="CF64">
            <v>0</v>
          </cell>
          <cell r="CG64">
            <v>0</v>
          </cell>
          <cell r="CH64">
            <v>1200000</v>
          </cell>
          <cell r="CI64">
            <v>1200000</v>
          </cell>
          <cell r="CJ64">
            <v>3272167.6800000011</v>
          </cell>
          <cell r="CK64">
            <v>3524125.2000000007</v>
          </cell>
          <cell r="CL64">
            <v>3788433.97</v>
          </cell>
          <cell r="CN64">
            <v>33019</v>
          </cell>
          <cell r="CO64" t="str">
            <v xml:space="preserve">Medical Aid 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33019</v>
          </cell>
          <cell r="CY64" t="str">
            <v xml:space="preserve">Medical Aid </v>
          </cell>
          <cell r="CZ64">
            <v>0</v>
          </cell>
          <cell r="DA64">
            <v>0</v>
          </cell>
          <cell r="DB64">
            <v>0</v>
          </cell>
          <cell r="DC64">
            <v>13200000</v>
          </cell>
          <cell r="DD64">
            <v>0</v>
          </cell>
          <cell r="DE64">
            <v>0</v>
          </cell>
          <cell r="DF64">
            <v>0</v>
          </cell>
          <cell r="DH64">
            <v>33019</v>
          </cell>
          <cell r="DI64" t="str">
            <v xml:space="preserve">Medical Aid </v>
          </cell>
          <cell r="DJ64">
            <v>0</v>
          </cell>
          <cell r="DK64">
            <v>0</v>
          </cell>
          <cell r="DL64">
            <v>0</v>
          </cell>
          <cell r="DM64">
            <v>2700000</v>
          </cell>
          <cell r="DN64">
            <v>0</v>
          </cell>
          <cell r="DO64">
            <v>0</v>
          </cell>
          <cell r="DP64">
            <v>0</v>
          </cell>
          <cell r="DR64">
            <v>33019</v>
          </cell>
          <cell r="DS64" t="str">
            <v xml:space="preserve">Medical Aid </v>
          </cell>
          <cell r="DT64">
            <v>0</v>
          </cell>
          <cell r="DU64">
            <v>0</v>
          </cell>
          <cell r="DV64">
            <v>0</v>
          </cell>
          <cell r="DW64">
            <v>6000000</v>
          </cell>
          <cell r="DX64">
            <v>0</v>
          </cell>
          <cell r="DY64">
            <v>0</v>
          </cell>
          <cell r="DZ64">
            <v>0</v>
          </cell>
          <cell r="EB64">
            <v>33019</v>
          </cell>
          <cell r="EC64" t="str">
            <v xml:space="preserve">Medical Aid </v>
          </cell>
          <cell r="ED64">
            <v>0</v>
          </cell>
          <cell r="EE64">
            <v>0</v>
          </cell>
          <cell r="EF64">
            <v>0</v>
          </cell>
          <cell r="EG64">
            <v>16800000</v>
          </cell>
          <cell r="EH64">
            <v>0</v>
          </cell>
          <cell r="EI64">
            <v>0</v>
          </cell>
          <cell r="EJ64">
            <v>0</v>
          </cell>
          <cell r="EL64">
            <v>33019</v>
          </cell>
          <cell r="EM64" t="str">
            <v xml:space="preserve">Medical Aid </v>
          </cell>
          <cell r="EN64">
            <v>0</v>
          </cell>
          <cell r="EO64">
            <v>0</v>
          </cell>
          <cell r="EP64">
            <v>0</v>
          </cell>
          <cell r="EQ64">
            <v>4800000</v>
          </cell>
          <cell r="ER64">
            <v>0</v>
          </cell>
          <cell r="ES64">
            <v>0</v>
          </cell>
          <cell r="ET64">
            <v>0</v>
          </cell>
          <cell r="EV64">
            <v>33019</v>
          </cell>
          <cell r="EW64" t="str">
            <v xml:space="preserve">Medical Aid </v>
          </cell>
          <cell r="EX64">
            <v>0</v>
          </cell>
          <cell r="EY64">
            <v>0</v>
          </cell>
          <cell r="EZ64">
            <v>0</v>
          </cell>
          <cell r="FA64">
            <v>14400000</v>
          </cell>
          <cell r="FB64">
            <v>0</v>
          </cell>
          <cell r="FC64">
            <v>0</v>
          </cell>
          <cell r="FD64">
            <v>0</v>
          </cell>
          <cell r="FF64">
            <v>33019</v>
          </cell>
          <cell r="FG64" t="str">
            <v xml:space="preserve">Medical Aid </v>
          </cell>
          <cell r="FH64">
            <v>0</v>
          </cell>
          <cell r="FI64">
            <v>0</v>
          </cell>
          <cell r="FJ64">
            <v>0</v>
          </cell>
          <cell r="FK64">
            <v>7200000</v>
          </cell>
          <cell r="FL64">
            <v>0</v>
          </cell>
          <cell r="FM64">
            <v>0</v>
          </cell>
          <cell r="FN64">
            <v>0</v>
          </cell>
          <cell r="FP64">
            <v>33019</v>
          </cell>
          <cell r="FQ64" t="str">
            <v xml:space="preserve">Medical Aid </v>
          </cell>
          <cell r="FR64">
            <v>0</v>
          </cell>
          <cell r="FS64">
            <v>0</v>
          </cell>
          <cell r="FT64">
            <v>0</v>
          </cell>
          <cell r="FU64">
            <v>2400000</v>
          </cell>
          <cell r="FV64">
            <v>0</v>
          </cell>
          <cell r="FW64">
            <v>0</v>
          </cell>
          <cell r="FX64">
            <v>0</v>
          </cell>
          <cell r="FZ64">
            <v>33019</v>
          </cell>
          <cell r="GA64" t="str">
            <v xml:space="preserve">Medical Aid </v>
          </cell>
          <cell r="GB64">
            <v>0</v>
          </cell>
          <cell r="GC64">
            <v>0</v>
          </cell>
          <cell r="GD64">
            <v>0</v>
          </cell>
          <cell r="GE64">
            <v>19200000</v>
          </cell>
          <cell r="GF64">
            <v>0</v>
          </cell>
          <cell r="GG64">
            <v>0</v>
          </cell>
          <cell r="GH64">
            <v>0</v>
          </cell>
          <cell r="GJ64">
            <v>33019</v>
          </cell>
          <cell r="GK64" t="str">
            <v xml:space="preserve">Medical Aid 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</row>
        <row r="65">
          <cell r="B65">
            <v>33020</v>
          </cell>
          <cell r="C65" t="str">
            <v>Provident fund</v>
          </cell>
          <cell r="D65">
            <v>10179118</v>
          </cell>
          <cell r="E65">
            <v>17449916.571428571</v>
          </cell>
          <cell r="F65">
            <v>0</v>
          </cell>
          <cell r="G65">
            <v>22902244.68</v>
          </cell>
          <cell r="H65">
            <v>25192469.148000006</v>
          </cell>
          <cell r="I65">
            <v>26337581.381999999</v>
          </cell>
          <cell r="J65">
            <v>28971339.520200003</v>
          </cell>
          <cell r="L65">
            <v>33020</v>
          </cell>
          <cell r="M65" t="str">
            <v>Provident fund</v>
          </cell>
          <cell r="N65">
            <v>65286646</v>
          </cell>
          <cell r="O65">
            <v>111919964.57142857</v>
          </cell>
          <cell r="P65">
            <v>111919964.57142857</v>
          </cell>
          <cell r="Q65">
            <v>164673719.28</v>
          </cell>
          <cell r="R65">
            <v>181141091.208</v>
          </cell>
          <cell r="S65">
            <v>0</v>
          </cell>
          <cell r="T65">
            <v>0</v>
          </cell>
          <cell r="V65">
            <v>33020</v>
          </cell>
          <cell r="W65" t="str">
            <v>Provident fund</v>
          </cell>
          <cell r="X65">
            <v>5218741</v>
          </cell>
          <cell r="Y65">
            <v>8946413.1428571418</v>
          </cell>
          <cell r="Z65">
            <v>0</v>
          </cell>
          <cell r="AA65">
            <v>9246333.8399999999</v>
          </cell>
          <cell r="AB65">
            <v>0</v>
          </cell>
          <cell r="AC65">
            <v>0</v>
          </cell>
          <cell r="AD65">
            <v>0</v>
          </cell>
          <cell r="AZ65">
            <v>33020</v>
          </cell>
          <cell r="BA65" t="str">
            <v>Provident fund</v>
          </cell>
          <cell r="BB65">
            <v>27190516</v>
          </cell>
          <cell r="BC65">
            <v>46612313.142857142</v>
          </cell>
          <cell r="BD65">
            <v>0</v>
          </cell>
          <cell r="BE65">
            <v>64183131.240000002</v>
          </cell>
          <cell r="BF65">
            <v>0</v>
          </cell>
          <cell r="BG65">
            <v>0</v>
          </cell>
          <cell r="BH65">
            <v>0</v>
          </cell>
          <cell r="CD65">
            <v>33020</v>
          </cell>
          <cell r="CE65" t="str">
            <v>Provident fund</v>
          </cell>
          <cell r="CF65">
            <v>685029</v>
          </cell>
          <cell r="CG65">
            <v>1174335.4285714286</v>
          </cell>
          <cell r="CH65">
            <v>1209524</v>
          </cell>
          <cell r="CI65">
            <v>1453177.32</v>
          </cell>
          <cell r="CJ65">
            <v>1330800</v>
          </cell>
          <cell r="CK65">
            <v>1433271.6000000003</v>
          </cell>
          <cell r="CL65">
            <v>1540766.6</v>
          </cell>
          <cell r="CN65">
            <v>33020</v>
          </cell>
          <cell r="CO65" t="str">
            <v>Provident fund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33020</v>
          </cell>
          <cell r="CY65" t="str">
            <v>Provident fund</v>
          </cell>
          <cell r="CZ65">
            <v>4531610</v>
          </cell>
          <cell r="DA65">
            <v>7768474.2857142854</v>
          </cell>
          <cell r="DB65">
            <v>0</v>
          </cell>
          <cell r="DC65">
            <v>11665268.039999999</v>
          </cell>
          <cell r="DD65">
            <v>0</v>
          </cell>
          <cell r="DE65">
            <v>0</v>
          </cell>
          <cell r="DF65">
            <v>0</v>
          </cell>
          <cell r="DH65">
            <v>33020</v>
          </cell>
          <cell r="DI65" t="str">
            <v>Provident fund</v>
          </cell>
          <cell r="DJ65">
            <v>4681291</v>
          </cell>
          <cell r="DK65">
            <v>8025070.2857142854</v>
          </cell>
          <cell r="DL65">
            <v>0</v>
          </cell>
          <cell r="DM65">
            <v>8074897.2000000002</v>
          </cell>
          <cell r="DN65">
            <v>0</v>
          </cell>
          <cell r="DO65">
            <v>0</v>
          </cell>
          <cell r="DP65">
            <v>0</v>
          </cell>
          <cell r="DR65">
            <v>33020</v>
          </cell>
          <cell r="DS65" t="str">
            <v>Provident fund</v>
          </cell>
          <cell r="DT65">
            <v>3589165</v>
          </cell>
          <cell r="DU65">
            <v>6152854.2857142854</v>
          </cell>
          <cell r="DV65">
            <v>0</v>
          </cell>
          <cell r="DW65">
            <v>6089189.4000000004</v>
          </cell>
          <cell r="DX65">
            <v>0</v>
          </cell>
          <cell r="DY65">
            <v>0</v>
          </cell>
          <cell r="DZ65">
            <v>0</v>
          </cell>
          <cell r="EB65">
            <v>33020</v>
          </cell>
          <cell r="EC65" t="str">
            <v>Provident fund</v>
          </cell>
          <cell r="ED65">
            <v>7265906</v>
          </cell>
          <cell r="EE65">
            <v>12455838.857142858</v>
          </cell>
          <cell r="EF65">
            <v>0</v>
          </cell>
          <cell r="EG65">
            <v>20974200.600000001</v>
          </cell>
          <cell r="EH65">
            <v>0</v>
          </cell>
          <cell r="EI65">
            <v>0</v>
          </cell>
          <cell r="EJ65">
            <v>0</v>
          </cell>
          <cell r="EL65">
            <v>33020</v>
          </cell>
          <cell r="EM65" t="str">
            <v>Provident fund</v>
          </cell>
          <cell r="EN65">
            <v>2222054</v>
          </cell>
          <cell r="EO65">
            <v>3809235.4285714291</v>
          </cell>
          <cell r="EP65">
            <v>0</v>
          </cell>
          <cell r="EQ65">
            <v>5878577.4000000004</v>
          </cell>
          <cell r="ER65">
            <v>0</v>
          </cell>
          <cell r="ES65">
            <v>0</v>
          </cell>
          <cell r="ET65">
            <v>0</v>
          </cell>
          <cell r="EV65">
            <v>33020</v>
          </cell>
          <cell r="EW65" t="str">
            <v>Provident fund</v>
          </cell>
          <cell r="EX65">
            <v>7402832</v>
          </cell>
          <cell r="EY65">
            <v>12690569.142857144</v>
          </cell>
          <cell r="EZ65">
            <v>0</v>
          </cell>
          <cell r="FA65">
            <v>15468816.119999999</v>
          </cell>
          <cell r="FB65">
            <v>0</v>
          </cell>
          <cell r="FC65">
            <v>0</v>
          </cell>
          <cell r="FD65">
            <v>0</v>
          </cell>
          <cell r="FF65">
            <v>33020</v>
          </cell>
          <cell r="FG65" t="str">
            <v>Provident fund</v>
          </cell>
          <cell r="FH65">
            <v>4825479</v>
          </cell>
          <cell r="FI65">
            <v>8272249.7142857146</v>
          </cell>
          <cell r="FJ65">
            <v>0</v>
          </cell>
          <cell r="FK65">
            <v>9668675.5199999996</v>
          </cell>
          <cell r="FL65">
            <v>0</v>
          </cell>
          <cell r="FM65">
            <v>0</v>
          </cell>
          <cell r="FN65">
            <v>0</v>
          </cell>
          <cell r="FP65">
            <v>33020</v>
          </cell>
          <cell r="FQ65" t="str">
            <v>Provident fund</v>
          </cell>
          <cell r="FR65">
            <v>863745</v>
          </cell>
          <cell r="FS65">
            <v>1480705.7142857143</v>
          </cell>
          <cell r="FT65">
            <v>0</v>
          </cell>
          <cell r="FU65">
            <v>3518500.92</v>
          </cell>
          <cell r="FV65">
            <v>0</v>
          </cell>
          <cell r="FW65">
            <v>0</v>
          </cell>
          <cell r="FX65">
            <v>0</v>
          </cell>
          <cell r="FZ65">
            <v>33020</v>
          </cell>
          <cell r="GA65" t="str">
            <v>Provident fund</v>
          </cell>
          <cell r="GB65">
            <v>9778636</v>
          </cell>
          <cell r="GC65">
            <v>16763376</v>
          </cell>
          <cell r="GD65">
            <v>0</v>
          </cell>
          <cell r="GE65">
            <v>23768292.719999999</v>
          </cell>
          <cell r="GF65">
            <v>0</v>
          </cell>
          <cell r="GG65">
            <v>0</v>
          </cell>
          <cell r="GH65">
            <v>0</v>
          </cell>
          <cell r="GJ65">
            <v>33020</v>
          </cell>
          <cell r="GK65" t="str">
            <v>Provident fund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</row>
        <row r="66">
          <cell r="B66">
            <v>33021</v>
          </cell>
          <cell r="C66" t="str">
            <v xml:space="preserve">Temp costs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25200000</v>
          </cell>
          <cell r="I66">
            <v>30000000</v>
          </cell>
          <cell r="J66">
            <v>33000000.000000004</v>
          </cell>
          <cell r="L66">
            <v>33021</v>
          </cell>
          <cell r="M66" t="str">
            <v xml:space="preserve">Temp costs </v>
          </cell>
          <cell r="N66">
            <v>2552888247.8299999</v>
          </cell>
          <cell r="O66">
            <v>4376379853.4228573</v>
          </cell>
          <cell r="P66">
            <v>4376379853.4228573</v>
          </cell>
          <cell r="Q66">
            <v>0</v>
          </cell>
          <cell r="R66">
            <v>4814017838.7651434</v>
          </cell>
          <cell r="S66">
            <v>0</v>
          </cell>
          <cell r="T66">
            <v>0</v>
          </cell>
          <cell r="V66">
            <v>33021</v>
          </cell>
          <cell r="W66" t="str">
            <v xml:space="preserve">Temp costs </v>
          </cell>
          <cell r="X66">
            <v>17742400</v>
          </cell>
          <cell r="Y66">
            <v>30415542.857142858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Z66">
            <v>33021</v>
          </cell>
          <cell r="BA66" t="str">
            <v xml:space="preserve">Temp costs </v>
          </cell>
          <cell r="BB66">
            <v>453749643.13999999</v>
          </cell>
          <cell r="BC66">
            <v>777856531.09714282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CD66">
            <v>33021</v>
          </cell>
          <cell r="CE66" t="str">
            <v xml:space="preserve">Temp costs 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N66">
            <v>33021</v>
          </cell>
          <cell r="CO66" t="str">
            <v xml:space="preserve">Temp costs 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33021</v>
          </cell>
          <cell r="CY66" t="str">
            <v xml:space="preserve">Temp costs 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H66">
            <v>33021</v>
          </cell>
          <cell r="DI66" t="str">
            <v xml:space="preserve">Temp costs </v>
          </cell>
          <cell r="DJ66">
            <v>1080000</v>
          </cell>
          <cell r="DK66">
            <v>1851428.5714285714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R66">
            <v>33021</v>
          </cell>
          <cell r="DS66" t="str">
            <v xml:space="preserve">Temp costs 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B66">
            <v>33021</v>
          </cell>
          <cell r="EC66" t="str">
            <v xml:space="preserve">Temp costs 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L66">
            <v>33021</v>
          </cell>
          <cell r="EM66" t="str">
            <v xml:space="preserve">Temp costs 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V66">
            <v>33021</v>
          </cell>
          <cell r="EW66" t="str">
            <v xml:space="preserve">Temp costs 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F66">
            <v>33021</v>
          </cell>
          <cell r="FG66" t="str">
            <v xml:space="preserve">Temp costs 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P66">
            <v>33021</v>
          </cell>
          <cell r="FQ66" t="str">
            <v xml:space="preserve">Temp costs 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Z66">
            <v>33021</v>
          </cell>
          <cell r="GA66" t="str">
            <v xml:space="preserve">Temp costs 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J66">
            <v>33021</v>
          </cell>
          <cell r="GK66" t="str">
            <v xml:space="preserve">Temp costs 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</row>
        <row r="67">
          <cell r="B67">
            <v>0</v>
          </cell>
          <cell r="C67">
            <v>0</v>
          </cell>
          <cell r="D67">
            <v>290345118</v>
          </cell>
          <cell r="E67">
            <v>497734488.00000006</v>
          </cell>
          <cell r="F67">
            <v>523273626.12</v>
          </cell>
          <cell r="G67">
            <v>652058398.31999993</v>
          </cell>
          <cell r="H67">
            <v>724728238.15200007</v>
          </cell>
          <cell r="I67">
            <v>760331158.06799996</v>
          </cell>
          <cell r="J67">
            <v>802351488.17700005</v>
          </cell>
          <cell r="L67">
            <v>0</v>
          </cell>
          <cell r="M67">
            <v>0</v>
          </cell>
          <cell r="N67">
            <v>4630268293.8299999</v>
          </cell>
          <cell r="O67">
            <v>7937602789.4228573</v>
          </cell>
          <cell r="P67">
            <v>7937602789.4228573</v>
          </cell>
          <cell r="Q67">
            <v>4609695365.8800001</v>
          </cell>
          <cell r="R67">
            <v>10097936578.261715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X67">
            <v>161549267</v>
          </cell>
          <cell r="Y67">
            <v>276941600.57142854</v>
          </cell>
          <cell r="Z67">
            <v>0</v>
          </cell>
          <cell r="AA67">
            <v>286816146.72000003</v>
          </cell>
          <cell r="AB67">
            <v>0</v>
          </cell>
          <cell r="AC67">
            <v>0</v>
          </cell>
          <cell r="AD67">
            <v>0</v>
          </cell>
          <cell r="AZ67">
            <v>0</v>
          </cell>
          <cell r="BA67">
            <v>0</v>
          </cell>
          <cell r="BB67">
            <v>1299786071.1399999</v>
          </cell>
          <cell r="BC67">
            <v>2228204693.3828573</v>
          </cell>
          <cell r="BD67">
            <v>349140412.35714287</v>
          </cell>
          <cell r="BE67">
            <v>2063618340.3600001</v>
          </cell>
          <cell r="BF67">
            <v>0</v>
          </cell>
          <cell r="BG67">
            <v>0</v>
          </cell>
          <cell r="BH67">
            <v>0</v>
          </cell>
          <cell r="CD67">
            <v>0</v>
          </cell>
          <cell r="CE67">
            <v>0</v>
          </cell>
          <cell r="CF67">
            <v>21471166</v>
          </cell>
          <cell r="CG67">
            <v>36807713.142857142</v>
          </cell>
          <cell r="CH67">
            <v>38917370</v>
          </cell>
          <cell r="CI67">
            <v>39753536.039999992</v>
          </cell>
          <cell r="CJ67">
            <v>45621780.18</v>
          </cell>
          <cell r="CK67">
            <v>49134658.200000003</v>
          </cell>
          <cell r="CL67">
            <v>52819756.269999996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147507824</v>
          </cell>
          <cell r="DA67">
            <v>252870555.42857146</v>
          </cell>
          <cell r="DB67">
            <v>0</v>
          </cell>
          <cell r="DC67">
            <v>360274747.20000005</v>
          </cell>
          <cell r="DD67">
            <v>0</v>
          </cell>
          <cell r="DE67">
            <v>0</v>
          </cell>
          <cell r="DF67">
            <v>0</v>
          </cell>
          <cell r="DH67">
            <v>0</v>
          </cell>
          <cell r="DI67">
            <v>0</v>
          </cell>
          <cell r="DJ67">
            <v>135115514</v>
          </cell>
          <cell r="DK67">
            <v>231626595.42857143</v>
          </cell>
          <cell r="DL67">
            <v>0</v>
          </cell>
          <cell r="DM67">
            <v>194458610.39999998</v>
          </cell>
          <cell r="DN67">
            <v>0</v>
          </cell>
          <cell r="DO67">
            <v>0</v>
          </cell>
          <cell r="DP67">
            <v>0</v>
          </cell>
          <cell r="DR67">
            <v>0</v>
          </cell>
          <cell r="DS67">
            <v>0</v>
          </cell>
          <cell r="DT67">
            <v>108061723</v>
          </cell>
          <cell r="DU67">
            <v>185248668.00000003</v>
          </cell>
          <cell r="DV67">
            <v>0</v>
          </cell>
          <cell r="DW67">
            <v>179046169.08000001</v>
          </cell>
          <cell r="DX67">
            <v>0</v>
          </cell>
          <cell r="DY67">
            <v>0</v>
          </cell>
          <cell r="DZ67">
            <v>0</v>
          </cell>
          <cell r="EB67">
            <v>0</v>
          </cell>
          <cell r="EC67">
            <v>0</v>
          </cell>
          <cell r="ED67">
            <v>235552179</v>
          </cell>
          <cell r="EE67">
            <v>403803735.4285714</v>
          </cell>
          <cell r="EF67">
            <v>0</v>
          </cell>
          <cell r="EG67">
            <v>591531243.60000002</v>
          </cell>
          <cell r="EH67">
            <v>0</v>
          </cell>
          <cell r="EI67">
            <v>0</v>
          </cell>
          <cell r="EJ67">
            <v>0</v>
          </cell>
          <cell r="EL67">
            <v>0</v>
          </cell>
          <cell r="EM67">
            <v>0</v>
          </cell>
          <cell r="EN67">
            <v>72245162</v>
          </cell>
          <cell r="EO67">
            <v>123848849.14285715</v>
          </cell>
          <cell r="EP67">
            <v>0</v>
          </cell>
          <cell r="EQ67">
            <v>168531819.12</v>
          </cell>
          <cell r="ER67">
            <v>0</v>
          </cell>
          <cell r="ES67">
            <v>0</v>
          </cell>
          <cell r="ET67">
            <v>0</v>
          </cell>
          <cell r="EV67">
            <v>0</v>
          </cell>
          <cell r="EW67">
            <v>0</v>
          </cell>
          <cell r="EX67">
            <v>212950936</v>
          </cell>
          <cell r="EY67">
            <v>365058747.42857146</v>
          </cell>
          <cell r="EZ67">
            <v>0</v>
          </cell>
          <cell r="FA67">
            <v>448581429.60000002</v>
          </cell>
          <cell r="FB67">
            <v>0</v>
          </cell>
          <cell r="FC67">
            <v>0</v>
          </cell>
          <cell r="FD67">
            <v>0</v>
          </cell>
          <cell r="FF67">
            <v>0</v>
          </cell>
          <cell r="FG67">
            <v>0</v>
          </cell>
          <cell r="FH67">
            <v>142385118</v>
          </cell>
          <cell r="FI67">
            <v>244088773.7142857</v>
          </cell>
          <cell r="FJ67">
            <v>0</v>
          </cell>
          <cell r="FK67">
            <v>271581105.24000001</v>
          </cell>
          <cell r="FL67">
            <v>0</v>
          </cell>
          <cell r="FM67">
            <v>0</v>
          </cell>
          <cell r="FN67">
            <v>0</v>
          </cell>
          <cell r="FP67">
            <v>0</v>
          </cell>
          <cell r="FQ67">
            <v>0</v>
          </cell>
          <cell r="FR67">
            <v>22290973</v>
          </cell>
          <cell r="FS67">
            <v>38213096.571428582</v>
          </cell>
          <cell r="FT67">
            <v>0</v>
          </cell>
          <cell r="FU67">
            <v>99621466.439999998</v>
          </cell>
          <cell r="FV67">
            <v>0</v>
          </cell>
          <cell r="FW67">
            <v>0</v>
          </cell>
          <cell r="FX67">
            <v>0</v>
          </cell>
          <cell r="FZ67">
            <v>0</v>
          </cell>
          <cell r="GA67">
            <v>0</v>
          </cell>
          <cell r="GB67">
            <v>295912025</v>
          </cell>
          <cell r="GC67">
            <v>507277757.14285707</v>
          </cell>
          <cell r="GD67">
            <v>0</v>
          </cell>
          <cell r="GE67">
            <v>686573824.68000007</v>
          </cell>
          <cell r="GF67">
            <v>0</v>
          </cell>
          <cell r="GG67">
            <v>0</v>
          </cell>
          <cell r="GH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0.89972815186930966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</row>
        <row r="69">
          <cell r="B69">
            <v>3006</v>
          </cell>
          <cell r="C69" t="str">
            <v>Staff Other costs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3006</v>
          </cell>
          <cell r="M69" t="str">
            <v>Staff Other costs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3006</v>
          </cell>
          <cell r="W69" t="str">
            <v>Staff Other costs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Z69">
            <v>3006</v>
          </cell>
          <cell r="BA69" t="str">
            <v>Staff Other costs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CD69">
            <v>3006</v>
          </cell>
          <cell r="CE69" t="str">
            <v>Staff Other costs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N69">
            <v>3006</v>
          </cell>
          <cell r="CO69" t="str">
            <v>Staff Other costs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3006</v>
          </cell>
          <cell r="CY69" t="str">
            <v>Staff Other costs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H69">
            <v>3006</v>
          </cell>
          <cell r="DI69" t="str">
            <v>Staff Other costs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R69">
            <v>3006</v>
          </cell>
          <cell r="DS69" t="str">
            <v>Staff Other costs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B69">
            <v>3006</v>
          </cell>
          <cell r="EC69" t="str">
            <v>Staff Other costs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L69">
            <v>3006</v>
          </cell>
          <cell r="EM69" t="str">
            <v>Staff Other costs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V69">
            <v>3006</v>
          </cell>
          <cell r="EW69" t="str">
            <v>Staff Other costs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F69">
            <v>3006</v>
          </cell>
          <cell r="FG69" t="str">
            <v>Staff Other costs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P69">
            <v>3006</v>
          </cell>
          <cell r="FQ69" t="str">
            <v>Staff Other costs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Z69">
            <v>3006</v>
          </cell>
          <cell r="GA69" t="str">
            <v>Staff Other costs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J69">
            <v>3006</v>
          </cell>
          <cell r="GK69" t="str">
            <v>Staff Other costs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</row>
        <row r="70">
          <cell r="B70">
            <v>33100</v>
          </cell>
          <cell r="C70" t="str">
            <v>Recruitment fees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1600000</v>
          </cell>
          <cell r="I70">
            <v>1900000</v>
          </cell>
          <cell r="J70">
            <v>2090000.0000000002</v>
          </cell>
          <cell r="L70">
            <v>33100</v>
          </cell>
          <cell r="M70" t="str">
            <v>Recruitment fees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V70">
            <v>33100</v>
          </cell>
          <cell r="W70" t="str">
            <v>Recruitment fees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Z70">
            <v>33100</v>
          </cell>
          <cell r="BA70" t="str">
            <v>Recruitment fees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CD70">
            <v>33100</v>
          </cell>
          <cell r="CE70" t="str">
            <v>Recruitment fees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33100</v>
          </cell>
          <cell r="CO70" t="str">
            <v>Recruitment fees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33100</v>
          </cell>
          <cell r="CY70" t="str">
            <v>Recruitment fees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H70">
            <v>33100</v>
          </cell>
          <cell r="DI70" t="str">
            <v>Recruitment fees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R70">
            <v>33100</v>
          </cell>
          <cell r="DS70" t="str">
            <v>Recruitment fees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B70">
            <v>33100</v>
          </cell>
          <cell r="EC70" t="str">
            <v>Recruitment fees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L70">
            <v>33100</v>
          </cell>
          <cell r="EM70" t="str">
            <v>Recruitment fees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V70">
            <v>33100</v>
          </cell>
          <cell r="EW70" t="str">
            <v>Recruitment fees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F70">
            <v>33100</v>
          </cell>
          <cell r="FG70" t="str">
            <v>Recruitment fees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P70">
            <v>33100</v>
          </cell>
          <cell r="FQ70" t="str">
            <v>Recruitment fees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7200000</v>
          </cell>
          <cell r="FW70">
            <v>8400000</v>
          </cell>
          <cell r="FX70">
            <v>0</v>
          </cell>
          <cell r="FZ70">
            <v>33100</v>
          </cell>
          <cell r="GA70" t="str">
            <v>Recruitment fees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J70">
            <v>33100</v>
          </cell>
          <cell r="GK70" t="str">
            <v>Recruitment fees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</row>
        <row r="71">
          <cell r="B71">
            <v>33101</v>
          </cell>
          <cell r="C71" t="str">
            <v>Staff Recognition costs</v>
          </cell>
          <cell r="D71">
            <v>0</v>
          </cell>
          <cell r="E71">
            <v>0</v>
          </cell>
          <cell r="F71">
            <v>0</v>
          </cell>
          <cell r="G71">
            <v>7200000</v>
          </cell>
          <cell r="H71">
            <v>7920000</v>
          </cell>
          <cell r="I71">
            <v>7920000</v>
          </cell>
          <cell r="J71">
            <v>8712000</v>
          </cell>
          <cell r="L71">
            <v>33101</v>
          </cell>
          <cell r="M71" t="str">
            <v>Staff Recognition costs</v>
          </cell>
          <cell r="N71">
            <v>13820103.67</v>
          </cell>
          <cell r="O71">
            <v>23691606.291428573</v>
          </cell>
          <cell r="P71">
            <v>40000000</v>
          </cell>
          <cell r="Q71">
            <v>60000000</v>
          </cell>
          <cell r="R71">
            <v>65000000</v>
          </cell>
          <cell r="S71">
            <v>70000000</v>
          </cell>
          <cell r="T71">
            <v>72000000</v>
          </cell>
          <cell r="V71">
            <v>33101</v>
          </cell>
          <cell r="W71" t="str">
            <v>Staff Recognition costs</v>
          </cell>
          <cell r="X71">
            <v>45000</v>
          </cell>
          <cell r="Y71">
            <v>77142.857142857145</v>
          </cell>
          <cell r="Z71">
            <v>13955000.039999999</v>
          </cell>
          <cell r="AA71">
            <v>14000000.039999999</v>
          </cell>
          <cell r="AB71">
            <v>17499996</v>
          </cell>
          <cell r="AC71">
            <v>19200000</v>
          </cell>
          <cell r="AD71">
            <v>20736000</v>
          </cell>
          <cell r="AZ71">
            <v>33101</v>
          </cell>
          <cell r="BA71" t="str">
            <v>Staff Recognition costs</v>
          </cell>
          <cell r="BB71">
            <v>8024599.5</v>
          </cell>
          <cell r="BC71">
            <v>13756456.285714284</v>
          </cell>
          <cell r="BD71">
            <v>13756456.2857143</v>
          </cell>
          <cell r="BE71">
            <v>0</v>
          </cell>
          <cell r="BF71">
            <v>8024599.1999999983</v>
          </cell>
          <cell r="BG71">
            <v>8666567.1360000018</v>
          </cell>
          <cell r="BH71">
            <v>9359892.5068800021</v>
          </cell>
          <cell r="CD71">
            <v>33101</v>
          </cell>
          <cell r="CE71" t="str">
            <v>Staff Recognition costs</v>
          </cell>
          <cell r="CF71">
            <v>0</v>
          </cell>
          <cell r="CG71">
            <v>0</v>
          </cell>
          <cell r="CH71">
            <v>3000000</v>
          </cell>
          <cell r="CI71">
            <v>3000000</v>
          </cell>
          <cell r="CJ71">
            <v>3327000</v>
          </cell>
          <cell r="CK71">
            <v>3583179.5999999992</v>
          </cell>
          <cell r="CL71">
            <v>3851917.5</v>
          </cell>
          <cell r="CN71">
            <v>33101</v>
          </cell>
          <cell r="CO71" t="str">
            <v>Staff Recognition costs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3600000</v>
          </cell>
          <cell r="CU71">
            <v>4800000</v>
          </cell>
          <cell r="CV71">
            <v>0</v>
          </cell>
          <cell r="CX71">
            <v>33101</v>
          </cell>
          <cell r="CY71" t="str">
            <v>Staff Recognition costs</v>
          </cell>
          <cell r="CZ71">
            <v>7170000</v>
          </cell>
          <cell r="DA71">
            <v>12291428.571428571</v>
          </cell>
          <cell r="DB71">
            <v>8000000</v>
          </cell>
          <cell r="DC71">
            <v>6000000</v>
          </cell>
          <cell r="DD71">
            <v>7800000</v>
          </cell>
          <cell r="DE71">
            <v>9000000</v>
          </cell>
          <cell r="DF71">
            <v>0</v>
          </cell>
          <cell r="DH71">
            <v>33101</v>
          </cell>
          <cell r="DI71" t="str">
            <v>Staff Recognition costs</v>
          </cell>
          <cell r="DJ71">
            <v>730000</v>
          </cell>
          <cell r="DK71">
            <v>1251428.5714285714</v>
          </cell>
          <cell r="DL71">
            <v>6000000</v>
          </cell>
          <cell r="DM71">
            <v>6000000</v>
          </cell>
          <cell r="DN71">
            <v>6000000</v>
          </cell>
          <cell r="DO71">
            <v>6000000</v>
          </cell>
          <cell r="DP71">
            <v>0</v>
          </cell>
          <cell r="DR71">
            <v>33101</v>
          </cell>
          <cell r="DS71" t="str">
            <v>Staff Recognition costs</v>
          </cell>
          <cell r="DT71">
            <v>1370000</v>
          </cell>
          <cell r="DU71">
            <v>2348571.4285714286</v>
          </cell>
          <cell r="DV71">
            <v>6000000</v>
          </cell>
          <cell r="DW71">
            <v>6000000</v>
          </cell>
          <cell r="DX71">
            <v>6000000</v>
          </cell>
          <cell r="DY71">
            <v>6000000</v>
          </cell>
          <cell r="DZ71">
            <v>0</v>
          </cell>
          <cell r="EB71">
            <v>33101</v>
          </cell>
          <cell r="EC71" t="str">
            <v>Staff Recognition costs</v>
          </cell>
          <cell r="ED71">
            <v>7120000</v>
          </cell>
          <cell r="EE71">
            <v>12205714.285714285</v>
          </cell>
          <cell r="EF71">
            <v>7120000</v>
          </cell>
          <cell r="EG71">
            <v>0</v>
          </cell>
          <cell r="EH71">
            <v>6000000</v>
          </cell>
          <cell r="EI71">
            <v>7200000</v>
          </cell>
          <cell r="EJ71">
            <v>0</v>
          </cell>
          <cell r="EL71">
            <v>33101</v>
          </cell>
          <cell r="EM71" t="str">
            <v>Staff Recognition costs</v>
          </cell>
          <cell r="EN71">
            <v>6920000</v>
          </cell>
          <cell r="EO71">
            <v>11862857.142857142</v>
          </cell>
          <cell r="EP71">
            <v>6920000</v>
          </cell>
          <cell r="EQ71">
            <v>6000000</v>
          </cell>
          <cell r="ER71">
            <v>7200000</v>
          </cell>
          <cell r="ES71">
            <v>8400000</v>
          </cell>
          <cell r="ET71">
            <v>0</v>
          </cell>
          <cell r="EV71">
            <v>33101</v>
          </cell>
          <cell r="EW71" t="str">
            <v>Staff Recognition costs</v>
          </cell>
          <cell r="EX71">
            <v>1700000</v>
          </cell>
          <cell r="EY71">
            <v>2914285.7142857146</v>
          </cell>
          <cell r="EZ71">
            <v>10000000</v>
          </cell>
          <cell r="FA71">
            <v>15999999.960000001</v>
          </cell>
          <cell r="FB71">
            <v>6000000</v>
          </cell>
          <cell r="FC71">
            <v>7200000</v>
          </cell>
          <cell r="FD71">
            <v>0</v>
          </cell>
          <cell r="FF71">
            <v>33101</v>
          </cell>
          <cell r="FG71" t="str">
            <v>Staff Recognition costs</v>
          </cell>
          <cell r="FH71">
            <v>2120000</v>
          </cell>
          <cell r="FI71">
            <v>3634285.7142857141</v>
          </cell>
          <cell r="FJ71">
            <v>6000000</v>
          </cell>
          <cell r="FK71">
            <v>6000000</v>
          </cell>
          <cell r="FL71">
            <v>6000000</v>
          </cell>
          <cell r="FM71">
            <v>7200000</v>
          </cell>
          <cell r="FN71">
            <v>0</v>
          </cell>
          <cell r="FP71">
            <v>33101</v>
          </cell>
          <cell r="FQ71" t="str">
            <v>Staff Recognition costs</v>
          </cell>
          <cell r="FR71">
            <v>1650000</v>
          </cell>
          <cell r="FS71">
            <v>2828571.4285714286</v>
          </cell>
          <cell r="FT71">
            <v>7200000</v>
          </cell>
          <cell r="FU71">
            <v>7200000</v>
          </cell>
          <cell r="FV71">
            <v>0</v>
          </cell>
          <cell r="FW71">
            <v>0</v>
          </cell>
          <cell r="FX71">
            <v>0</v>
          </cell>
          <cell r="FZ71">
            <v>33101</v>
          </cell>
          <cell r="GA71" t="str">
            <v>Staff Recognition costs</v>
          </cell>
          <cell r="GB71">
            <v>1300000</v>
          </cell>
          <cell r="GC71">
            <v>2228571.4285714286</v>
          </cell>
          <cell r="GD71">
            <v>6000000</v>
          </cell>
          <cell r="GE71">
            <v>6000000</v>
          </cell>
          <cell r="GF71">
            <v>6000000</v>
          </cell>
          <cell r="GG71">
            <v>6000000</v>
          </cell>
          <cell r="GH71">
            <v>6000000</v>
          </cell>
          <cell r="GJ71">
            <v>33101</v>
          </cell>
          <cell r="GK71" t="str">
            <v>Staff Recognition costs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6000000</v>
          </cell>
          <cell r="GQ71">
            <v>7200000</v>
          </cell>
          <cell r="GR71">
            <v>0</v>
          </cell>
        </row>
        <row r="72">
          <cell r="B72">
            <v>33102</v>
          </cell>
          <cell r="C72" t="str">
            <v>Staff lunch</v>
          </cell>
          <cell r="D72">
            <v>1683600</v>
          </cell>
          <cell r="E72">
            <v>2886171.4285714286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33102</v>
          </cell>
          <cell r="M72" t="str">
            <v>Staff lunch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33102</v>
          </cell>
          <cell r="W72" t="str">
            <v>Staff lunch</v>
          </cell>
          <cell r="X72">
            <v>2819964</v>
          </cell>
          <cell r="Y72">
            <v>4834224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Z72">
            <v>33102</v>
          </cell>
          <cell r="BA72" t="str">
            <v>Staff lunch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CD72">
            <v>33102</v>
          </cell>
          <cell r="CE72" t="str">
            <v>Staff lunch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N72">
            <v>33102</v>
          </cell>
          <cell r="CO72" t="str">
            <v>Staff lunch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33102</v>
          </cell>
          <cell r="CY72" t="str">
            <v>Staff lunch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H72">
            <v>33102</v>
          </cell>
          <cell r="DI72" t="str">
            <v>Staff lunch</v>
          </cell>
          <cell r="DJ72">
            <v>2262000</v>
          </cell>
          <cell r="DK72">
            <v>3877714.2857142859</v>
          </cell>
          <cell r="DL72">
            <v>5000000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R72">
            <v>33102</v>
          </cell>
          <cell r="DS72" t="str">
            <v>Staff lunch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B72">
            <v>33102</v>
          </cell>
          <cell r="EC72" t="str">
            <v>Staff lunch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L72">
            <v>33102</v>
          </cell>
          <cell r="EM72" t="str">
            <v>Staff lunch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V72">
            <v>33102</v>
          </cell>
          <cell r="EW72" t="str">
            <v>Staff lunch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F72">
            <v>33102</v>
          </cell>
          <cell r="FG72" t="str">
            <v>Staff lunch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P72">
            <v>33102</v>
          </cell>
          <cell r="FQ72" t="str">
            <v>Staff lunch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7680000</v>
          </cell>
          <cell r="FW72">
            <v>7680000</v>
          </cell>
          <cell r="FX72">
            <v>0</v>
          </cell>
          <cell r="FZ72">
            <v>33102</v>
          </cell>
          <cell r="GA72" t="str">
            <v>Staff lunch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J72">
            <v>33102</v>
          </cell>
          <cell r="GK72" t="str">
            <v>Staff lunch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</row>
        <row r="73">
          <cell r="B73">
            <v>33103</v>
          </cell>
          <cell r="C73" t="str">
            <v>Official Clothing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33103</v>
          </cell>
          <cell r="M73" t="str">
            <v>Official Clothing</v>
          </cell>
          <cell r="N73">
            <v>-4800000</v>
          </cell>
          <cell r="O73">
            <v>-8228571.4285714282</v>
          </cell>
          <cell r="P73">
            <v>5200000</v>
          </cell>
          <cell r="Q73">
            <v>9999999.9600000009</v>
          </cell>
          <cell r="R73">
            <v>11000000</v>
          </cell>
          <cell r="S73">
            <v>12000000</v>
          </cell>
          <cell r="T73">
            <v>13000000</v>
          </cell>
          <cell r="V73">
            <v>33103</v>
          </cell>
          <cell r="W73" t="str">
            <v>Official Clothing</v>
          </cell>
          <cell r="X73">
            <v>2000</v>
          </cell>
          <cell r="Y73">
            <v>3428.5714285714284</v>
          </cell>
          <cell r="Z73">
            <v>10998000.039999999</v>
          </cell>
          <cell r="AA73">
            <v>11000000.039999999</v>
          </cell>
          <cell r="AB73">
            <v>12100000</v>
          </cell>
          <cell r="AC73">
            <v>13310000</v>
          </cell>
          <cell r="AD73">
            <v>14374800</v>
          </cell>
          <cell r="AZ73">
            <v>33103</v>
          </cell>
          <cell r="BA73" t="str">
            <v>Official Clothing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CD73">
            <v>33103</v>
          </cell>
          <cell r="CE73" t="str">
            <v>Official Clothing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N73">
            <v>33103</v>
          </cell>
          <cell r="CO73" t="str">
            <v>Official Clothing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9600000</v>
          </cell>
          <cell r="CU73">
            <v>12000000</v>
          </cell>
          <cell r="CV73">
            <v>0</v>
          </cell>
          <cell r="CX73">
            <v>33103</v>
          </cell>
          <cell r="CY73" t="str">
            <v>Official Clothing</v>
          </cell>
          <cell r="CZ73">
            <v>0</v>
          </cell>
          <cell r="DA73">
            <v>0</v>
          </cell>
          <cell r="DB73">
            <v>14400000</v>
          </cell>
          <cell r="DC73">
            <v>14400000</v>
          </cell>
          <cell r="DD73">
            <v>11520000</v>
          </cell>
          <cell r="DE73">
            <v>14400000</v>
          </cell>
          <cell r="DF73">
            <v>0</v>
          </cell>
          <cell r="DH73">
            <v>33103</v>
          </cell>
          <cell r="DI73" t="str">
            <v>Official Clothing</v>
          </cell>
          <cell r="DJ73">
            <v>0</v>
          </cell>
          <cell r="DK73">
            <v>0</v>
          </cell>
          <cell r="DL73">
            <v>7200000</v>
          </cell>
          <cell r="DM73">
            <v>7200000</v>
          </cell>
          <cell r="DN73">
            <v>6720000</v>
          </cell>
          <cell r="DO73">
            <v>8400000</v>
          </cell>
          <cell r="DP73">
            <v>0</v>
          </cell>
          <cell r="DR73">
            <v>33103</v>
          </cell>
          <cell r="DS73" t="str">
            <v>Official Clothing</v>
          </cell>
          <cell r="DT73">
            <v>0</v>
          </cell>
          <cell r="DU73">
            <v>0</v>
          </cell>
          <cell r="DV73">
            <v>9360000</v>
          </cell>
          <cell r="DW73">
            <v>9360000</v>
          </cell>
          <cell r="DX73">
            <v>9600000</v>
          </cell>
          <cell r="DY73">
            <v>10800000</v>
          </cell>
          <cell r="DZ73">
            <v>0</v>
          </cell>
          <cell r="EB73">
            <v>33103</v>
          </cell>
          <cell r="EC73" t="str">
            <v>Official Clothing</v>
          </cell>
          <cell r="ED73">
            <v>0</v>
          </cell>
          <cell r="EE73">
            <v>0</v>
          </cell>
          <cell r="EF73">
            <v>20000000</v>
          </cell>
          <cell r="EG73">
            <v>20000000.039999999</v>
          </cell>
          <cell r="EH73">
            <v>12480000</v>
          </cell>
          <cell r="EI73">
            <v>15600000</v>
          </cell>
          <cell r="EJ73">
            <v>0</v>
          </cell>
          <cell r="EL73">
            <v>33103</v>
          </cell>
          <cell r="EM73" t="str">
            <v>Official Clothing</v>
          </cell>
          <cell r="EN73">
            <v>0</v>
          </cell>
          <cell r="EO73">
            <v>0</v>
          </cell>
          <cell r="EP73">
            <v>6480000</v>
          </cell>
          <cell r="EQ73">
            <v>6480000</v>
          </cell>
          <cell r="ER73">
            <v>5760000</v>
          </cell>
          <cell r="ES73">
            <v>7200000</v>
          </cell>
          <cell r="ET73">
            <v>0</v>
          </cell>
          <cell r="EV73">
            <v>33103</v>
          </cell>
          <cell r="EW73" t="str">
            <v>Official Clothing</v>
          </cell>
          <cell r="EX73">
            <v>0</v>
          </cell>
          <cell r="EY73">
            <v>0</v>
          </cell>
          <cell r="EZ73">
            <v>10800000</v>
          </cell>
          <cell r="FA73">
            <v>10800000</v>
          </cell>
          <cell r="FB73">
            <v>10560000</v>
          </cell>
          <cell r="FC73">
            <v>13320000</v>
          </cell>
          <cell r="FD73">
            <v>0</v>
          </cell>
          <cell r="FF73">
            <v>33103</v>
          </cell>
          <cell r="FG73" t="str">
            <v>Official Clothing</v>
          </cell>
          <cell r="FH73">
            <v>0</v>
          </cell>
          <cell r="FI73">
            <v>0</v>
          </cell>
          <cell r="FJ73">
            <v>6480000</v>
          </cell>
          <cell r="FK73">
            <v>6480000</v>
          </cell>
          <cell r="FL73">
            <v>6800000</v>
          </cell>
          <cell r="FM73">
            <v>9600000</v>
          </cell>
          <cell r="FN73">
            <v>0</v>
          </cell>
          <cell r="FP73">
            <v>33103</v>
          </cell>
          <cell r="FQ73" t="str">
            <v>Official Clothing</v>
          </cell>
          <cell r="FR73">
            <v>0</v>
          </cell>
          <cell r="FS73">
            <v>0</v>
          </cell>
          <cell r="FT73">
            <v>8000000</v>
          </cell>
          <cell r="FU73">
            <v>8000000.04</v>
          </cell>
          <cell r="FV73">
            <v>0</v>
          </cell>
          <cell r="FW73">
            <v>0</v>
          </cell>
          <cell r="FX73">
            <v>0</v>
          </cell>
          <cell r="FZ73">
            <v>33103</v>
          </cell>
          <cell r="GA73" t="str">
            <v>Official Clothing</v>
          </cell>
          <cell r="GB73">
            <v>0</v>
          </cell>
          <cell r="GC73">
            <v>0</v>
          </cell>
          <cell r="GD73">
            <v>10000000</v>
          </cell>
          <cell r="GE73">
            <v>9999999.9600000009</v>
          </cell>
          <cell r="GF73">
            <v>14400000</v>
          </cell>
          <cell r="GG73">
            <v>18000000</v>
          </cell>
          <cell r="GH73">
            <v>21600000</v>
          </cell>
          <cell r="GJ73">
            <v>33103</v>
          </cell>
          <cell r="GK73" t="str">
            <v>Official Clothing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9600000</v>
          </cell>
          <cell r="GQ73">
            <v>12000000</v>
          </cell>
          <cell r="GR73">
            <v>0</v>
          </cell>
        </row>
        <row r="74">
          <cell r="B74">
            <v>33104</v>
          </cell>
          <cell r="C74" t="str">
            <v>Business Calls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2500000</v>
          </cell>
          <cell r="I74">
            <v>3300000</v>
          </cell>
          <cell r="J74">
            <v>3630000.0000000005</v>
          </cell>
          <cell r="L74">
            <v>33104</v>
          </cell>
          <cell r="M74" t="str">
            <v>Business Calls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V74">
            <v>33104</v>
          </cell>
          <cell r="W74" t="str">
            <v>Business Calls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Z74">
            <v>33104</v>
          </cell>
          <cell r="BA74" t="str">
            <v>Business Calls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CD74">
            <v>33104</v>
          </cell>
          <cell r="CE74" t="str">
            <v>Business Calls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N74">
            <v>33104</v>
          </cell>
          <cell r="CO74" t="str">
            <v>Business Calls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33104</v>
          </cell>
          <cell r="CY74" t="str">
            <v>Business Calls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H74">
            <v>33104</v>
          </cell>
          <cell r="DI74" t="str">
            <v>Business Calls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R74">
            <v>33104</v>
          </cell>
          <cell r="DS74" t="str">
            <v>Business Calls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B74">
            <v>33104</v>
          </cell>
          <cell r="EC74" t="str">
            <v>Business Calls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L74">
            <v>33104</v>
          </cell>
          <cell r="EM74" t="str">
            <v>Business Calls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V74">
            <v>33104</v>
          </cell>
          <cell r="EW74" t="str">
            <v>Business Calls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6000000</v>
          </cell>
          <cell r="FC74">
            <v>6000000</v>
          </cell>
          <cell r="FD74">
            <v>0</v>
          </cell>
          <cell r="FF74">
            <v>33104</v>
          </cell>
          <cell r="FG74" t="str">
            <v>Business Calls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P74">
            <v>33104</v>
          </cell>
          <cell r="FQ74" t="str">
            <v>Business Calls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Z74">
            <v>33104</v>
          </cell>
          <cell r="GA74" t="str">
            <v>Business Calls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J74">
            <v>33104</v>
          </cell>
          <cell r="GK74" t="str">
            <v>Business Calls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</row>
        <row r="75">
          <cell r="B75">
            <v>33105</v>
          </cell>
          <cell r="C75" t="str">
            <v>Phone Allowance</v>
          </cell>
          <cell r="D75">
            <v>0</v>
          </cell>
          <cell r="E75">
            <v>0</v>
          </cell>
          <cell r="F75">
            <v>0</v>
          </cell>
          <cell r="G75">
            <v>3447590.04</v>
          </cell>
          <cell r="H75">
            <v>3960000</v>
          </cell>
          <cell r="I75">
            <v>3960000</v>
          </cell>
          <cell r="J75">
            <v>4356000</v>
          </cell>
          <cell r="L75">
            <v>33105</v>
          </cell>
          <cell r="M75" t="str">
            <v>Phone Allowance</v>
          </cell>
          <cell r="N75">
            <v>0</v>
          </cell>
          <cell r="O75">
            <v>0</v>
          </cell>
          <cell r="P75">
            <v>0</v>
          </cell>
          <cell r="Q75">
            <v>27006120.960000001</v>
          </cell>
          <cell r="R75">
            <v>0</v>
          </cell>
          <cell r="S75">
            <v>0</v>
          </cell>
          <cell r="T75">
            <v>0</v>
          </cell>
          <cell r="V75">
            <v>33105</v>
          </cell>
          <cell r="W75" t="str">
            <v>Phone Allowance</v>
          </cell>
          <cell r="X75">
            <v>0</v>
          </cell>
          <cell r="Y75">
            <v>0</v>
          </cell>
          <cell r="Z75">
            <v>0</v>
          </cell>
          <cell r="AA75">
            <v>574598.04</v>
          </cell>
          <cell r="AB75">
            <v>0</v>
          </cell>
          <cell r="AC75">
            <v>0</v>
          </cell>
          <cell r="AD75">
            <v>0</v>
          </cell>
          <cell r="AZ75">
            <v>33105</v>
          </cell>
          <cell r="BA75" t="str">
            <v>Phone Allowance</v>
          </cell>
          <cell r="BB75">
            <v>0</v>
          </cell>
          <cell r="BC75">
            <v>0</v>
          </cell>
          <cell r="BD75">
            <v>9768171.9600000009</v>
          </cell>
          <cell r="BE75">
            <v>9768171.9600000009</v>
          </cell>
          <cell r="BF75">
            <v>0</v>
          </cell>
          <cell r="BG75">
            <v>0</v>
          </cell>
          <cell r="BH75">
            <v>0</v>
          </cell>
          <cell r="CD75">
            <v>33105</v>
          </cell>
          <cell r="CE75" t="str">
            <v>Phone Allowance</v>
          </cell>
          <cell r="CF75">
            <v>0</v>
          </cell>
          <cell r="CG75">
            <v>0</v>
          </cell>
          <cell r="CH75">
            <v>287299</v>
          </cell>
          <cell r="CI75">
            <v>287298.96000000002</v>
          </cell>
          <cell r="CJ75">
            <v>318615.59999999992</v>
          </cell>
          <cell r="CK75">
            <v>343148.40000000008</v>
          </cell>
          <cell r="CL75">
            <v>368884</v>
          </cell>
          <cell r="CN75">
            <v>33105</v>
          </cell>
          <cell r="CO75" t="str">
            <v>Phone Allowance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33105</v>
          </cell>
          <cell r="CY75" t="str">
            <v>Phone Allowance</v>
          </cell>
          <cell r="CZ75">
            <v>0</v>
          </cell>
          <cell r="DA75">
            <v>0</v>
          </cell>
          <cell r="DB75">
            <v>0</v>
          </cell>
          <cell r="DC75">
            <v>3160290.96</v>
          </cell>
          <cell r="DD75">
            <v>0</v>
          </cell>
          <cell r="DE75">
            <v>0</v>
          </cell>
          <cell r="DF75">
            <v>0</v>
          </cell>
          <cell r="DH75">
            <v>33105</v>
          </cell>
          <cell r="DI75" t="str">
            <v>Phone Allowance</v>
          </cell>
          <cell r="DJ75">
            <v>0</v>
          </cell>
          <cell r="DK75">
            <v>0</v>
          </cell>
          <cell r="DL75">
            <v>0</v>
          </cell>
          <cell r="DM75">
            <v>430949.04</v>
          </cell>
          <cell r="DN75">
            <v>0</v>
          </cell>
          <cell r="DO75">
            <v>0</v>
          </cell>
          <cell r="DP75">
            <v>0</v>
          </cell>
          <cell r="DR75">
            <v>33105</v>
          </cell>
          <cell r="DS75" t="str">
            <v>Phone Allowance</v>
          </cell>
          <cell r="DT75">
            <v>0</v>
          </cell>
          <cell r="DU75">
            <v>0</v>
          </cell>
          <cell r="DV75">
            <v>0</v>
          </cell>
          <cell r="DW75">
            <v>1436496</v>
          </cell>
          <cell r="DX75">
            <v>0</v>
          </cell>
          <cell r="DY75">
            <v>0</v>
          </cell>
          <cell r="DZ75">
            <v>0</v>
          </cell>
          <cell r="EB75">
            <v>33105</v>
          </cell>
          <cell r="EC75" t="str">
            <v>Phone Allowance</v>
          </cell>
          <cell r="ED75">
            <v>0</v>
          </cell>
          <cell r="EE75">
            <v>0</v>
          </cell>
          <cell r="EF75">
            <v>0</v>
          </cell>
          <cell r="EG75">
            <v>4022187.96</v>
          </cell>
          <cell r="EH75">
            <v>0</v>
          </cell>
          <cell r="EI75">
            <v>0</v>
          </cell>
          <cell r="EJ75">
            <v>0</v>
          </cell>
          <cell r="EL75">
            <v>33105</v>
          </cell>
          <cell r="EM75" t="str">
            <v>Phone Allowance</v>
          </cell>
          <cell r="EN75">
            <v>0</v>
          </cell>
          <cell r="EO75">
            <v>0</v>
          </cell>
          <cell r="EP75">
            <v>0</v>
          </cell>
          <cell r="EQ75">
            <v>1149197.04</v>
          </cell>
          <cell r="ER75">
            <v>0</v>
          </cell>
          <cell r="ES75">
            <v>0</v>
          </cell>
          <cell r="ET75">
            <v>0</v>
          </cell>
          <cell r="EV75">
            <v>33105</v>
          </cell>
          <cell r="EW75" t="str">
            <v>Phone Allowance</v>
          </cell>
          <cell r="EX75">
            <v>0</v>
          </cell>
          <cell r="EY75">
            <v>0</v>
          </cell>
          <cell r="EZ75">
            <v>0</v>
          </cell>
          <cell r="FA75">
            <v>3447590.04</v>
          </cell>
          <cell r="FB75">
            <v>0</v>
          </cell>
          <cell r="FC75">
            <v>0</v>
          </cell>
          <cell r="FD75">
            <v>0</v>
          </cell>
          <cell r="FF75">
            <v>33105</v>
          </cell>
          <cell r="FG75" t="str">
            <v>Phone Allowance</v>
          </cell>
          <cell r="FH75">
            <v>0</v>
          </cell>
          <cell r="FI75">
            <v>0</v>
          </cell>
          <cell r="FJ75">
            <v>0</v>
          </cell>
          <cell r="FK75">
            <v>1723794.96</v>
          </cell>
          <cell r="FL75">
            <v>0</v>
          </cell>
          <cell r="FM75">
            <v>0</v>
          </cell>
          <cell r="FN75">
            <v>0</v>
          </cell>
          <cell r="FP75">
            <v>33105</v>
          </cell>
          <cell r="FQ75" t="str">
            <v>Phone Allowance</v>
          </cell>
          <cell r="FR75">
            <v>0</v>
          </cell>
          <cell r="FS75">
            <v>0</v>
          </cell>
          <cell r="FT75">
            <v>0</v>
          </cell>
          <cell r="FU75">
            <v>574598.04</v>
          </cell>
          <cell r="FV75">
            <v>0</v>
          </cell>
          <cell r="FW75">
            <v>0</v>
          </cell>
          <cell r="FX75">
            <v>0</v>
          </cell>
          <cell r="FZ75">
            <v>33105</v>
          </cell>
          <cell r="GA75" t="str">
            <v>Phone Allowance</v>
          </cell>
          <cell r="GB75">
            <v>0</v>
          </cell>
          <cell r="GC75">
            <v>0</v>
          </cell>
          <cell r="GD75">
            <v>0</v>
          </cell>
          <cell r="GE75">
            <v>4596786.96</v>
          </cell>
          <cell r="GF75">
            <v>0</v>
          </cell>
          <cell r="GG75">
            <v>0</v>
          </cell>
          <cell r="GH75">
            <v>0</v>
          </cell>
          <cell r="GJ75">
            <v>33105</v>
          </cell>
          <cell r="GK75" t="str">
            <v>Phone Allowance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</row>
        <row r="76">
          <cell r="B76">
            <v>33106</v>
          </cell>
          <cell r="C76" t="str">
            <v>Other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33106</v>
          </cell>
          <cell r="M76" t="str">
            <v>Other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33106</v>
          </cell>
          <cell r="W76" t="str">
            <v>Other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Z76">
            <v>33106</v>
          </cell>
          <cell r="BA76" t="str">
            <v>Other</v>
          </cell>
          <cell r="BB76">
            <v>2310000</v>
          </cell>
          <cell r="BC76">
            <v>3960000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CD76">
            <v>33106</v>
          </cell>
          <cell r="CE76" t="str">
            <v>Other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N76">
            <v>33106</v>
          </cell>
          <cell r="CO76" t="str">
            <v>Other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33106</v>
          </cell>
          <cell r="CY76" t="str">
            <v>Other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H76">
            <v>33106</v>
          </cell>
          <cell r="DI76" t="str">
            <v>Other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R76">
            <v>33106</v>
          </cell>
          <cell r="DS76" t="str">
            <v>Other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B76">
            <v>33106</v>
          </cell>
          <cell r="EC76" t="str">
            <v>Other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L76">
            <v>33106</v>
          </cell>
          <cell r="EM76" t="str">
            <v>Other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V76">
            <v>33106</v>
          </cell>
          <cell r="EW76" t="str">
            <v>Other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F76">
            <v>33106</v>
          </cell>
          <cell r="FG76" t="str">
            <v>Other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P76">
            <v>33106</v>
          </cell>
          <cell r="FQ76" t="str">
            <v>Other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Z76">
            <v>33106</v>
          </cell>
          <cell r="GA76" t="str">
            <v>Other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J76">
            <v>33106</v>
          </cell>
          <cell r="GK76" t="str">
            <v>Other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</row>
        <row r="77">
          <cell r="B77">
            <v>0</v>
          </cell>
          <cell r="C77">
            <v>0</v>
          </cell>
          <cell r="D77">
            <v>1683600</v>
          </cell>
          <cell r="E77">
            <v>2886171.4285714286</v>
          </cell>
          <cell r="F77">
            <v>0</v>
          </cell>
          <cell r="G77">
            <v>10647590.039999999</v>
          </cell>
          <cell r="H77">
            <v>15980000</v>
          </cell>
          <cell r="I77">
            <v>17080000</v>
          </cell>
          <cell r="J77">
            <v>18788000</v>
          </cell>
          <cell r="L77">
            <v>0</v>
          </cell>
          <cell r="M77">
            <v>0</v>
          </cell>
          <cell r="N77">
            <v>9020103.6699999999</v>
          </cell>
          <cell r="O77">
            <v>15463034.862857144</v>
          </cell>
          <cell r="P77">
            <v>45200000</v>
          </cell>
          <cell r="Q77">
            <v>97006120.920000017</v>
          </cell>
          <cell r="R77">
            <v>76000000</v>
          </cell>
          <cell r="S77">
            <v>82000000</v>
          </cell>
          <cell r="T77">
            <v>85000000</v>
          </cell>
          <cell r="V77">
            <v>0</v>
          </cell>
          <cell r="W77">
            <v>0</v>
          </cell>
          <cell r="X77">
            <v>2866964</v>
          </cell>
          <cell r="Y77">
            <v>4914795.4285714291</v>
          </cell>
          <cell r="Z77">
            <v>24953000.079999998</v>
          </cell>
          <cell r="AA77">
            <v>25574598.119999997</v>
          </cell>
          <cell r="AB77">
            <v>29599996</v>
          </cell>
          <cell r="AC77">
            <v>32510000</v>
          </cell>
          <cell r="AD77">
            <v>35110800</v>
          </cell>
          <cell r="AZ77">
            <v>0</v>
          </cell>
          <cell r="BA77">
            <v>0</v>
          </cell>
          <cell r="BB77">
            <v>10334599.5</v>
          </cell>
          <cell r="BC77">
            <v>17716456.285714284</v>
          </cell>
          <cell r="BD77">
            <v>23524628.245714299</v>
          </cell>
          <cell r="BE77">
            <v>9768171.9600000009</v>
          </cell>
          <cell r="BF77">
            <v>8024599.1999999983</v>
          </cell>
          <cell r="BG77">
            <v>8666567.1360000018</v>
          </cell>
          <cell r="BH77">
            <v>9359892.5068800021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3287299</v>
          </cell>
          <cell r="CI77">
            <v>3287298.96</v>
          </cell>
          <cell r="CJ77">
            <v>3645615.6</v>
          </cell>
          <cell r="CK77">
            <v>3926327.9999999991</v>
          </cell>
          <cell r="CL77">
            <v>4220801.5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13200000</v>
          </cell>
          <cell r="CU77">
            <v>16800000</v>
          </cell>
          <cell r="CV77">
            <v>0</v>
          </cell>
          <cell r="CX77">
            <v>0</v>
          </cell>
          <cell r="CY77">
            <v>0</v>
          </cell>
          <cell r="CZ77">
            <v>7170000</v>
          </cell>
          <cell r="DA77">
            <v>12291428.571428571</v>
          </cell>
          <cell r="DB77">
            <v>22400000</v>
          </cell>
          <cell r="DC77">
            <v>23560290.960000001</v>
          </cell>
          <cell r="DD77">
            <v>19320000</v>
          </cell>
          <cell r="DE77">
            <v>23400000</v>
          </cell>
          <cell r="DF77">
            <v>0</v>
          </cell>
          <cell r="DH77">
            <v>0</v>
          </cell>
          <cell r="DI77">
            <v>0</v>
          </cell>
          <cell r="DJ77">
            <v>2992000</v>
          </cell>
          <cell r="DK77">
            <v>5129142.8571428573</v>
          </cell>
          <cell r="DL77">
            <v>18200000</v>
          </cell>
          <cell r="DM77">
            <v>13630949.039999999</v>
          </cell>
          <cell r="DN77">
            <v>12720000</v>
          </cell>
          <cell r="DO77">
            <v>14400000</v>
          </cell>
          <cell r="DP77">
            <v>0</v>
          </cell>
          <cell r="DR77">
            <v>0</v>
          </cell>
          <cell r="DS77">
            <v>0</v>
          </cell>
          <cell r="DT77">
            <v>1370000</v>
          </cell>
          <cell r="DU77">
            <v>2348571.4285714286</v>
          </cell>
          <cell r="DV77">
            <v>15360000</v>
          </cell>
          <cell r="DW77">
            <v>16796496</v>
          </cell>
          <cell r="DX77">
            <v>15600000</v>
          </cell>
          <cell r="DY77">
            <v>16800000</v>
          </cell>
          <cell r="DZ77">
            <v>0</v>
          </cell>
          <cell r="EB77">
            <v>0</v>
          </cell>
          <cell r="EC77">
            <v>0</v>
          </cell>
          <cell r="ED77">
            <v>7120000</v>
          </cell>
          <cell r="EE77">
            <v>12205714.285714285</v>
          </cell>
          <cell r="EF77">
            <v>27120000</v>
          </cell>
          <cell r="EG77">
            <v>24022188</v>
          </cell>
          <cell r="EH77">
            <v>18480000</v>
          </cell>
          <cell r="EI77">
            <v>22800000</v>
          </cell>
          <cell r="EJ77">
            <v>0</v>
          </cell>
          <cell r="EL77">
            <v>0</v>
          </cell>
          <cell r="EM77">
            <v>0</v>
          </cell>
          <cell r="EN77">
            <v>6920000</v>
          </cell>
          <cell r="EO77">
            <v>11862857.142857142</v>
          </cell>
          <cell r="EP77">
            <v>13400000</v>
          </cell>
          <cell r="EQ77">
            <v>13629197.039999999</v>
          </cell>
          <cell r="ER77">
            <v>12960000</v>
          </cell>
          <cell r="ES77">
            <v>15600000</v>
          </cell>
          <cell r="ET77">
            <v>0</v>
          </cell>
          <cell r="EV77">
            <v>0</v>
          </cell>
          <cell r="EW77">
            <v>0</v>
          </cell>
          <cell r="EX77">
            <v>1700000</v>
          </cell>
          <cell r="EY77">
            <v>2914285.7142857146</v>
          </cell>
          <cell r="EZ77">
            <v>20800000</v>
          </cell>
          <cell r="FA77">
            <v>30247590</v>
          </cell>
          <cell r="FB77">
            <v>22560000</v>
          </cell>
          <cell r="FC77">
            <v>26520000</v>
          </cell>
          <cell r="FD77">
            <v>0</v>
          </cell>
          <cell r="FF77">
            <v>0</v>
          </cell>
          <cell r="FG77">
            <v>0</v>
          </cell>
          <cell r="FH77">
            <v>2120000</v>
          </cell>
          <cell r="FI77">
            <v>3634285.7142857141</v>
          </cell>
          <cell r="FJ77">
            <v>12480000</v>
          </cell>
          <cell r="FK77">
            <v>14203794.960000001</v>
          </cell>
          <cell r="FL77">
            <v>12800000</v>
          </cell>
          <cell r="FM77">
            <v>16800000</v>
          </cell>
          <cell r="FN77">
            <v>0</v>
          </cell>
          <cell r="FP77">
            <v>0</v>
          </cell>
          <cell r="FQ77">
            <v>0</v>
          </cell>
          <cell r="FR77">
            <v>1650000</v>
          </cell>
          <cell r="FS77">
            <v>2828571.4285714286</v>
          </cell>
          <cell r="FT77">
            <v>15200000</v>
          </cell>
          <cell r="FU77">
            <v>15774598.079999998</v>
          </cell>
          <cell r="FV77">
            <v>14880000</v>
          </cell>
          <cell r="FW77">
            <v>16080000</v>
          </cell>
          <cell r="FX77">
            <v>0</v>
          </cell>
          <cell r="FZ77">
            <v>0</v>
          </cell>
          <cell r="GA77">
            <v>0</v>
          </cell>
          <cell r="GB77">
            <v>1300000</v>
          </cell>
          <cell r="GC77">
            <v>2228571.4285714286</v>
          </cell>
          <cell r="GD77">
            <v>16000000</v>
          </cell>
          <cell r="GE77">
            <v>20596786.920000002</v>
          </cell>
          <cell r="GF77">
            <v>20400000</v>
          </cell>
          <cell r="GG77">
            <v>24000000</v>
          </cell>
          <cell r="GH77">
            <v>27600000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15600000</v>
          </cell>
          <cell r="GQ77">
            <v>19200000</v>
          </cell>
          <cell r="GR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</row>
        <row r="79">
          <cell r="B79">
            <v>3007</v>
          </cell>
          <cell r="C79" t="str">
            <v>Training Costs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3007</v>
          </cell>
          <cell r="M79" t="str">
            <v>Training Costs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3007</v>
          </cell>
          <cell r="W79" t="str">
            <v>Training Costs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Z79">
            <v>3007</v>
          </cell>
          <cell r="BA79" t="str">
            <v>Training Costs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CD79">
            <v>3007</v>
          </cell>
          <cell r="CE79" t="str">
            <v>Training Costs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N79">
            <v>3007</v>
          </cell>
          <cell r="CO79" t="str">
            <v>Training Costs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3007</v>
          </cell>
          <cell r="CY79" t="str">
            <v>Training Costs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H79">
            <v>3007</v>
          </cell>
          <cell r="DI79" t="str">
            <v>Training Costs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R79">
            <v>3007</v>
          </cell>
          <cell r="DS79" t="str">
            <v>Training Costs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B79">
            <v>3007</v>
          </cell>
          <cell r="EC79" t="str">
            <v>Training Costs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L79">
            <v>3007</v>
          </cell>
          <cell r="EM79" t="str">
            <v>Training Costs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V79">
            <v>3007</v>
          </cell>
          <cell r="EW79" t="str">
            <v>Training Costs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F79">
            <v>3007</v>
          </cell>
          <cell r="FG79" t="str">
            <v>Training Costs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P79">
            <v>3007</v>
          </cell>
          <cell r="FQ79" t="str">
            <v>Training Costs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Z79">
            <v>3007</v>
          </cell>
          <cell r="GA79" t="str">
            <v>Training Costs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J79">
            <v>3007</v>
          </cell>
          <cell r="GK79" t="str">
            <v>Training Costs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</row>
        <row r="80">
          <cell r="B80">
            <v>33200</v>
          </cell>
          <cell r="C80" t="str">
            <v>Training - Fees</v>
          </cell>
          <cell r="D80">
            <v>0</v>
          </cell>
          <cell r="E80">
            <v>0</v>
          </cell>
          <cell r="F80">
            <v>0</v>
          </cell>
          <cell r="G80">
            <v>10800000</v>
          </cell>
          <cell r="H80">
            <v>21780000</v>
          </cell>
          <cell r="I80">
            <v>21780000</v>
          </cell>
          <cell r="J80">
            <v>22869000</v>
          </cell>
          <cell r="L80">
            <v>33200</v>
          </cell>
          <cell r="M80" t="str">
            <v>Training - Fees</v>
          </cell>
          <cell r="N80">
            <v>0</v>
          </cell>
          <cell r="O80">
            <v>0</v>
          </cell>
          <cell r="P80">
            <v>42000000</v>
          </cell>
          <cell r="Q80">
            <v>47660943</v>
          </cell>
          <cell r="R80">
            <v>90000000</v>
          </cell>
          <cell r="S80">
            <v>60000000</v>
          </cell>
          <cell r="T80">
            <v>70000000</v>
          </cell>
          <cell r="V80">
            <v>33200</v>
          </cell>
          <cell r="W80" t="str">
            <v>Training - Fees</v>
          </cell>
          <cell r="X80">
            <v>0</v>
          </cell>
          <cell r="Y80">
            <v>0</v>
          </cell>
          <cell r="Z80">
            <v>7941663</v>
          </cell>
          <cell r="AA80">
            <v>7941663</v>
          </cell>
          <cell r="AB80">
            <v>8576996.0399999991</v>
          </cell>
          <cell r="AC80">
            <v>9091615.8024000004</v>
          </cell>
          <cell r="AD80">
            <v>9818945.0665920004</v>
          </cell>
          <cell r="AZ80">
            <v>33200</v>
          </cell>
          <cell r="BA80" t="str">
            <v>Training - Fees</v>
          </cell>
          <cell r="BB80">
            <v>0</v>
          </cell>
          <cell r="BC80">
            <v>0</v>
          </cell>
          <cell r="BD80">
            <v>15000000</v>
          </cell>
          <cell r="BE80">
            <v>15000000</v>
          </cell>
          <cell r="BF80">
            <v>10000000</v>
          </cell>
          <cell r="BG80">
            <v>10800000</v>
          </cell>
          <cell r="BH80">
            <v>11664000</v>
          </cell>
          <cell r="CD80">
            <v>33200</v>
          </cell>
          <cell r="CE80" t="str">
            <v>Training - Fees</v>
          </cell>
          <cell r="CF80">
            <v>0</v>
          </cell>
          <cell r="CG80">
            <v>0</v>
          </cell>
          <cell r="CH80">
            <v>2199996</v>
          </cell>
          <cell r="CI80">
            <v>2199996</v>
          </cell>
          <cell r="CJ80">
            <v>2439795.6</v>
          </cell>
          <cell r="CK80">
            <v>2627660.4000000004</v>
          </cell>
          <cell r="CL80">
            <v>2824734</v>
          </cell>
          <cell r="CN80">
            <v>33200</v>
          </cell>
          <cell r="CO80" t="str">
            <v>Training - Fees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33200</v>
          </cell>
          <cell r="CY80" t="str">
            <v>Training - Fees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H80">
            <v>33200</v>
          </cell>
          <cell r="DI80" t="str">
            <v>Training - Fees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R80">
            <v>33200</v>
          </cell>
          <cell r="DS80" t="str">
            <v>Training - Fees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B80">
            <v>33200</v>
          </cell>
          <cell r="EC80" t="str">
            <v>Training - Fees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L80">
            <v>33200</v>
          </cell>
          <cell r="EM80" t="str">
            <v>Training - Fees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V80">
            <v>33200</v>
          </cell>
          <cell r="EW80" t="str">
            <v>Training - Fees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F80">
            <v>33200</v>
          </cell>
          <cell r="FG80" t="str">
            <v>Training - Fees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P80">
            <v>33200</v>
          </cell>
          <cell r="FQ80" t="str">
            <v>Training - Fees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Z80">
            <v>33200</v>
          </cell>
          <cell r="GA80" t="str">
            <v>Training - Fees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J80">
            <v>33200</v>
          </cell>
          <cell r="GK80" t="str">
            <v>Training - Fees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</row>
        <row r="81">
          <cell r="B81">
            <v>33201</v>
          </cell>
          <cell r="C81" t="str">
            <v>Training - Expenses</v>
          </cell>
          <cell r="D81">
            <v>0</v>
          </cell>
          <cell r="E81">
            <v>0</v>
          </cell>
          <cell r="F81">
            <v>0</v>
          </cell>
          <cell r="G81">
            <v>1500000</v>
          </cell>
          <cell r="H81">
            <v>1500000</v>
          </cell>
          <cell r="I81">
            <v>1500000</v>
          </cell>
          <cell r="J81">
            <v>1575000</v>
          </cell>
          <cell r="L81">
            <v>33201</v>
          </cell>
          <cell r="M81" t="str">
            <v>Training - Expenses</v>
          </cell>
          <cell r="N81">
            <v>3960709.3</v>
          </cell>
          <cell r="O81">
            <v>6789787.3714285707</v>
          </cell>
          <cell r="P81">
            <v>2000000</v>
          </cell>
          <cell r="Q81">
            <v>14499999.960000001</v>
          </cell>
          <cell r="R81">
            <v>15500000</v>
          </cell>
          <cell r="S81">
            <v>14000000</v>
          </cell>
          <cell r="T81">
            <v>15000000</v>
          </cell>
          <cell r="V81">
            <v>33201</v>
          </cell>
          <cell r="W81" t="str">
            <v>Training - Expenses</v>
          </cell>
          <cell r="X81">
            <v>-0.25</v>
          </cell>
          <cell r="Y81">
            <v>-0.42857142857142855</v>
          </cell>
          <cell r="Z81">
            <v>9999996</v>
          </cell>
          <cell r="AA81">
            <v>9999996</v>
          </cell>
          <cell r="AB81">
            <v>9091615.8024000004</v>
          </cell>
          <cell r="AC81">
            <v>7576346.5020000003</v>
          </cell>
          <cell r="AD81">
            <v>8182454.2221600004</v>
          </cell>
          <cell r="AZ81">
            <v>33201</v>
          </cell>
          <cell r="BA81" t="str">
            <v>Training - Expenses</v>
          </cell>
          <cell r="BB81">
            <v>660000</v>
          </cell>
          <cell r="BC81">
            <v>1131428.5714285714</v>
          </cell>
          <cell r="BD81">
            <v>11340000</v>
          </cell>
          <cell r="BE81">
            <v>12000000</v>
          </cell>
          <cell r="BF81">
            <v>7500000</v>
          </cell>
          <cell r="BG81">
            <v>6480000</v>
          </cell>
          <cell r="BH81">
            <v>6998400</v>
          </cell>
          <cell r="CD81">
            <v>33201</v>
          </cell>
          <cell r="CE81" t="str">
            <v>Training - Expenses</v>
          </cell>
          <cell r="CF81">
            <v>0</v>
          </cell>
          <cell r="CG81">
            <v>0</v>
          </cell>
          <cell r="CH81">
            <v>2750004</v>
          </cell>
          <cell r="CI81">
            <v>2750004</v>
          </cell>
          <cell r="CJ81">
            <v>3049754.4000000004</v>
          </cell>
          <cell r="CK81">
            <v>3284586</v>
          </cell>
          <cell r="CL81">
            <v>3530929</v>
          </cell>
          <cell r="CN81">
            <v>33201</v>
          </cell>
          <cell r="CO81" t="str">
            <v>Training - Expenses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33201</v>
          </cell>
          <cell r="CY81" t="str">
            <v>Training - Expenses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H81">
            <v>33201</v>
          </cell>
          <cell r="DI81" t="str">
            <v>Training - Expenses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R81">
            <v>33201</v>
          </cell>
          <cell r="DS81" t="str">
            <v>Training - Expenses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B81">
            <v>33201</v>
          </cell>
          <cell r="EC81" t="str">
            <v>Training - Expenses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L81">
            <v>33201</v>
          </cell>
          <cell r="EM81" t="str">
            <v>Training - Expenses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V81">
            <v>33201</v>
          </cell>
          <cell r="EW81" t="str">
            <v>Training - Expenses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F81">
            <v>33201</v>
          </cell>
          <cell r="FG81" t="str">
            <v>Training - Expenses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P81">
            <v>33201</v>
          </cell>
          <cell r="FQ81" t="str">
            <v>Training - Expenses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Z81">
            <v>33201</v>
          </cell>
          <cell r="GA81" t="str">
            <v>Training - Expenses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J81">
            <v>33201</v>
          </cell>
          <cell r="GK81" t="str">
            <v>Training - Expenses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</row>
        <row r="82">
          <cell r="B82">
            <v>33202</v>
          </cell>
          <cell r="C82" t="str">
            <v>Seminar/Conference - Fees</v>
          </cell>
          <cell r="D82">
            <v>0</v>
          </cell>
          <cell r="E82">
            <v>0</v>
          </cell>
          <cell r="F82">
            <v>0</v>
          </cell>
          <cell r="G82">
            <v>5250000</v>
          </cell>
          <cell r="H82">
            <v>11100000</v>
          </cell>
          <cell r="I82">
            <v>11100000</v>
          </cell>
          <cell r="J82">
            <v>11655000</v>
          </cell>
          <cell r="L82">
            <v>33202</v>
          </cell>
          <cell r="M82" t="str">
            <v>Seminar/Conference - Fees</v>
          </cell>
          <cell r="N82">
            <v>-3624709</v>
          </cell>
          <cell r="O82">
            <v>-6213786.8571428573</v>
          </cell>
          <cell r="P82">
            <v>4000000</v>
          </cell>
          <cell r="Q82">
            <v>8000000.04</v>
          </cell>
          <cell r="R82">
            <v>10000000</v>
          </cell>
          <cell r="S82">
            <v>11000000</v>
          </cell>
          <cell r="T82">
            <v>12000000</v>
          </cell>
          <cell r="V82">
            <v>33202</v>
          </cell>
          <cell r="W82" t="str">
            <v>Seminar/Conference - Fees</v>
          </cell>
          <cell r="X82">
            <v>471900</v>
          </cell>
          <cell r="Y82">
            <v>808971.42857142852</v>
          </cell>
          <cell r="Z82">
            <v>3000000</v>
          </cell>
          <cell r="AA82">
            <v>3000000</v>
          </cell>
          <cell r="AB82">
            <v>4545807.9012000002</v>
          </cell>
          <cell r="AC82">
            <v>6061077.2016000003</v>
          </cell>
          <cell r="AD82">
            <v>6545963.3777280003</v>
          </cell>
          <cell r="AZ82">
            <v>33202</v>
          </cell>
          <cell r="BA82" t="str">
            <v>Seminar/Conference - Fees</v>
          </cell>
          <cell r="BB82">
            <v>0</v>
          </cell>
          <cell r="BC82">
            <v>0</v>
          </cell>
          <cell r="BD82">
            <v>6000000</v>
          </cell>
          <cell r="BE82">
            <v>6000000</v>
          </cell>
          <cell r="BF82">
            <v>8000000</v>
          </cell>
          <cell r="BG82">
            <v>10000000</v>
          </cell>
          <cell r="BH82">
            <v>10800000</v>
          </cell>
          <cell r="CD82">
            <v>33202</v>
          </cell>
          <cell r="CE82" t="str">
            <v>Seminar/Conference - Fees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N82">
            <v>33202</v>
          </cell>
          <cell r="CO82" t="str">
            <v>Seminar/Conference - Fees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33202</v>
          </cell>
          <cell r="CY82" t="str">
            <v>Seminar/Conference - Fees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H82">
            <v>33202</v>
          </cell>
          <cell r="DI82" t="str">
            <v>Seminar/Conference - Fees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R82">
            <v>33202</v>
          </cell>
          <cell r="DS82" t="str">
            <v>Seminar/Conference - Fees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B82">
            <v>33202</v>
          </cell>
          <cell r="EC82" t="str">
            <v>Seminar/Conference - Fees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L82">
            <v>33202</v>
          </cell>
          <cell r="EM82" t="str">
            <v>Seminar/Conference - Fees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V82">
            <v>33202</v>
          </cell>
          <cell r="EW82" t="str">
            <v>Seminar/Conference - Fees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F82">
            <v>33202</v>
          </cell>
          <cell r="FG82" t="str">
            <v>Seminar/Conference - Fees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P82">
            <v>33202</v>
          </cell>
          <cell r="FQ82" t="str">
            <v>Seminar/Conference - Fees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Z82">
            <v>33202</v>
          </cell>
          <cell r="GA82" t="str">
            <v>Seminar/Conference - Fees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J82">
            <v>33202</v>
          </cell>
          <cell r="GK82" t="str">
            <v>Seminar/Conference - Fees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</row>
        <row r="83">
          <cell r="B83">
            <v>33203</v>
          </cell>
          <cell r="C83" t="str">
            <v>Seminar/Conference - Expenses</v>
          </cell>
          <cell r="D83">
            <v>0</v>
          </cell>
          <cell r="E83">
            <v>0</v>
          </cell>
          <cell r="F83">
            <v>0</v>
          </cell>
          <cell r="G83">
            <v>3080000.04</v>
          </cell>
          <cell r="H83">
            <v>2100000</v>
          </cell>
          <cell r="I83">
            <v>2100000</v>
          </cell>
          <cell r="J83">
            <v>2205000</v>
          </cell>
          <cell r="L83">
            <v>33203</v>
          </cell>
          <cell r="M83" t="str">
            <v>Seminar/Conference - Expenses</v>
          </cell>
          <cell r="N83">
            <v>3097500</v>
          </cell>
          <cell r="O83">
            <v>5310000</v>
          </cell>
          <cell r="P83">
            <v>4000000</v>
          </cell>
          <cell r="Q83">
            <v>9999999.9600000009</v>
          </cell>
          <cell r="R83">
            <v>10000000</v>
          </cell>
          <cell r="S83">
            <v>10500000</v>
          </cell>
          <cell r="T83">
            <v>11000000</v>
          </cell>
          <cell r="V83">
            <v>33203</v>
          </cell>
          <cell r="W83" t="str">
            <v>Seminar/Conference - Expenses</v>
          </cell>
          <cell r="X83">
            <v>0</v>
          </cell>
          <cell r="Y83">
            <v>0</v>
          </cell>
          <cell r="Z83">
            <v>5052000</v>
          </cell>
          <cell r="AA83">
            <v>5052000</v>
          </cell>
          <cell r="AB83">
            <v>5552000</v>
          </cell>
          <cell r="AC83">
            <v>5552000</v>
          </cell>
          <cell r="AD83">
            <v>5996160</v>
          </cell>
          <cell r="AZ83">
            <v>33203</v>
          </cell>
          <cell r="BA83" t="str">
            <v>Seminar/Conference - Expenses</v>
          </cell>
          <cell r="BB83">
            <v>0</v>
          </cell>
          <cell r="BC83">
            <v>0</v>
          </cell>
          <cell r="BD83">
            <v>6000000</v>
          </cell>
          <cell r="BE83">
            <v>6000000</v>
          </cell>
          <cell r="BF83">
            <v>6000000</v>
          </cell>
          <cell r="BG83">
            <v>6480000</v>
          </cell>
          <cell r="BH83">
            <v>6998400</v>
          </cell>
          <cell r="CD83">
            <v>33203</v>
          </cell>
          <cell r="CE83" t="str">
            <v>Seminar/Conference - Expenses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N83">
            <v>33203</v>
          </cell>
          <cell r="CO83" t="str">
            <v>Seminar/Conference - Expenses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33203</v>
          </cell>
          <cell r="CY83" t="str">
            <v>Seminar/Conference - Expenses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H83">
            <v>33203</v>
          </cell>
          <cell r="DI83" t="str">
            <v>Seminar/Conference - Expenses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R83">
            <v>33203</v>
          </cell>
          <cell r="DS83" t="str">
            <v>Seminar/Conference - Expenses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B83">
            <v>33203</v>
          </cell>
          <cell r="EC83" t="str">
            <v>Seminar/Conference - Expenses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L83">
            <v>33203</v>
          </cell>
          <cell r="EM83" t="str">
            <v>Seminar/Conference - Expenses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V83">
            <v>33203</v>
          </cell>
          <cell r="EW83" t="str">
            <v>Seminar/Conference - Expenses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F83">
            <v>33203</v>
          </cell>
          <cell r="FG83" t="str">
            <v>Seminar/Conference - Expenses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P83">
            <v>33203</v>
          </cell>
          <cell r="FQ83" t="str">
            <v>Seminar/Conference - Expenses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Z83">
            <v>33203</v>
          </cell>
          <cell r="GA83" t="str">
            <v>Seminar/Conference - Expenses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J83">
            <v>33203</v>
          </cell>
          <cell r="GK83" t="str">
            <v>Seminar/Conference - Expenses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</row>
        <row r="84">
          <cell r="B84">
            <v>33204</v>
          </cell>
          <cell r="C84" t="str">
            <v>Self Study Costs</v>
          </cell>
          <cell r="D84">
            <v>0</v>
          </cell>
          <cell r="E84">
            <v>0</v>
          </cell>
          <cell r="F84">
            <v>0</v>
          </cell>
          <cell r="G84">
            <v>4200000</v>
          </cell>
          <cell r="H84">
            <v>4000000</v>
          </cell>
          <cell r="I84">
            <v>4000000</v>
          </cell>
          <cell r="J84">
            <v>4200000</v>
          </cell>
          <cell r="L84">
            <v>33204</v>
          </cell>
          <cell r="M84" t="str">
            <v>Self Study Costs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33204</v>
          </cell>
          <cell r="W84" t="str">
            <v>Self Study Costs</v>
          </cell>
          <cell r="X84">
            <v>0</v>
          </cell>
          <cell r="Y84">
            <v>0</v>
          </cell>
          <cell r="Z84">
            <v>9716663.0399999991</v>
          </cell>
          <cell r="AA84">
            <v>9716663.0399999991</v>
          </cell>
          <cell r="AB84">
            <v>12500000</v>
          </cell>
          <cell r="AC84">
            <v>12500000</v>
          </cell>
          <cell r="AD84">
            <v>13500000</v>
          </cell>
          <cell r="AZ84">
            <v>33204</v>
          </cell>
          <cell r="BA84" t="str">
            <v>Self Study Costs</v>
          </cell>
          <cell r="BB84">
            <v>0</v>
          </cell>
          <cell r="BC84">
            <v>0</v>
          </cell>
          <cell r="BD84">
            <v>6000000</v>
          </cell>
          <cell r="BE84">
            <v>6000000</v>
          </cell>
          <cell r="BF84">
            <v>6000000</v>
          </cell>
          <cell r="BG84">
            <v>6480000</v>
          </cell>
          <cell r="BH84">
            <v>6998400</v>
          </cell>
          <cell r="CD84">
            <v>33204</v>
          </cell>
          <cell r="CE84" t="str">
            <v>Self Study Costs</v>
          </cell>
          <cell r="CF84">
            <v>0</v>
          </cell>
          <cell r="CG84">
            <v>0</v>
          </cell>
          <cell r="CH84">
            <v>549996</v>
          </cell>
          <cell r="CI84">
            <v>549996</v>
          </cell>
          <cell r="CJ84">
            <v>609945.59999999998</v>
          </cell>
          <cell r="CK84">
            <v>656911.19999999984</v>
          </cell>
          <cell r="CL84">
            <v>706179.7</v>
          </cell>
          <cell r="CN84">
            <v>33204</v>
          </cell>
          <cell r="CO84" t="str">
            <v>Self Study Costs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33204</v>
          </cell>
          <cell r="CY84" t="str">
            <v>Self Study Costs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H84">
            <v>33204</v>
          </cell>
          <cell r="DI84" t="str">
            <v>Self Study Costs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R84">
            <v>33204</v>
          </cell>
          <cell r="DS84" t="str">
            <v>Self Study Costs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B84">
            <v>33204</v>
          </cell>
          <cell r="EC84" t="str">
            <v>Self Study Costs</v>
          </cell>
          <cell r="ED84">
            <v>2625000</v>
          </cell>
          <cell r="EE84">
            <v>4500000</v>
          </cell>
          <cell r="EF84">
            <v>2625000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L84">
            <v>33204</v>
          </cell>
          <cell r="EM84" t="str">
            <v>Self Study Costs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V84">
            <v>33204</v>
          </cell>
          <cell r="EW84" t="str">
            <v>Self Study Costs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F84">
            <v>33204</v>
          </cell>
          <cell r="FG84" t="str">
            <v>Self Study Costs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P84">
            <v>33204</v>
          </cell>
          <cell r="FQ84" t="str">
            <v>Self Study Costs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Z84">
            <v>33204</v>
          </cell>
          <cell r="GA84" t="str">
            <v>Self Study Costs</v>
          </cell>
          <cell r="GB84">
            <v>1186500</v>
          </cell>
          <cell r="GC84">
            <v>2034000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J84">
            <v>33204</v>
          </cell>
          <cell r="GK84" t="str">
            <v>Self Study Costs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</row>
        <row r="85">
          <cell r="B85">
            <v>33205</v>
          </cell>
          <cell r="C85" t="str">
            <v>Centralised Training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33205</v>
          </cell>
          <cell r="M85" t="str">
            <v>Centralised Training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33205</v>
          </cell>
          <cell r="W85" t="str">
            <v>Centralised Training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Z85">
            <v>33205</v>
          </cell>
          <cell r="BA85" t="str">
            <v>Centralised Training</v>
          </cell>
          <cell r="BB85">
            <v>15180200</v>
          </cell>
          <cell r="BC85">
            <v>26023200</v>
          </cell>
          <cell r="BD85">
            <v>26023200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CD85">
            <v>33205</v>
          </cell>
          <cell r="CE85" t="str">
            <v>Centralised Training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N85">
            <v>33205</v>
          </cell>
          <cell r="CO85" t="str">
            <v>Centralised Training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X85">
            <v>33205</v>
          </cell>
          <cell r="CY85" t="str">
            <v>Centralised Training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H85">
            <v>33205</v>
          </cell>
          <cell r="DI85" t="str">
            <v>Centralised Training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R85">
            <v>33205</v>
          </cell>
          <cell r="DS85" t="str">
            <v>Centralised Training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B85">
            <v>33205</v>
          </cell>
          <cell r="EC85" t="str">
            <v>Centralised Training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L85">
            <v>33205</v>
          </cell>
          <cell r="EM85" t="str">
            <v>Centralised Training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V85">
            <v>33205</v>
          </cell>
          <cell r="EW85" t="str">
            <v>Centralised Training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F85">
            <v>33205</v>
          </cell>
          <cell r="FG85" t="str">
            <v>Centralised Training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P85">
            <v>33205</v>
          </cell>
          <cell r="FQ85" t="str">
            <v>Centralised Training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Z85">
            <v>33205</v>
          </cell>
          <cell r="GA85" t="str">
            <v>Centralised Training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J85">
            <v>33205</v>
          </cell>
          <cell r="GK85" t="str">
            <v>Centralised Training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24830000.039999999</v>
          </cell>
          <cell r="H86">
            <v>40480000</v>
          </cell>
          <cell r="I86">
            <v>40480000</v>
          </cell>
          <cell r="J86">
            <v>42504000</v>
          </cell>
          <cell r="L86">
            <v>0</v>
          </cell>
          <cell r="M86">
            <v>0</v>
          </cell>
          <cell r="N86">
            <v>3433500.3</v>
          </cell>
          <cell r="O86">
            <v>5886000.5142857134</v>
          </cell>
          <cell r="P86">
            <v>52000000</v>
          </cell>
          <cell r="Q86">
            <v>80160942.960000008</v>
          </cell>
          <cell r="R86">
            <v>125500000</v>
          </cell>
          <cell r="S86">
            <v>95500000</v>
          </cell>
          <cell r="T86">
            <v>108000000</v>
          </cell>
          <cell r="V86">
            <v>0</v>
          </cell>
          <cell r="W86">
            <v>0</v>
          </cell>
          <cell r="X86">
            <v>471899.75</v>
          </cell>
          <cell r="Y86">
            <v>808971</v>
          </cell>
          <cell r="Z86">
            <v>35710322.039999999</v>
          </cell>
          <cell r="AA86">
            <v>35710322.039999999</v>
          </cell>
          <cell r="AB86">
            <v>40266419.743599996</v>
          </cell>
          <cell r="AC86">
            <v>40781039.505999997</v>
          </cell>
          <cell r="AD86">
            <v>44043522.666480005</v>
          </cell>
          <cell r="AZ86">
            <v>0</v>
          </cell>
          <cell r="BA86">
            <v>0</v>
          </cell>
          <cell r="BB86">
            <v>15840200</v>
          </cell>
          <cell r="BC86">
            <v>27154628.571428571</v>
          </cell>
          <cell r="BD86">
            <v>70363200</v>
          </cell>
          <cell r="BE86">
            <v>45000000</v>
          </cell>
          <cell r="BF86">
            <v>37500000</v>
          </cell>
          <cell r="BG86">
            <v>40240000</v>
          </cell>
          <cell r="BH86">
            <v>43459200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5499996</v>
          </cell>
          <cell r="CI86">
            <v>5499996</v>
          </cell>
          <cell r="CJ86">
            <v>6099495.5999999996</v>
          </cell>
          <cell r="CK86">
            <v>6569157.6000000006</v>
          </cell>
          <cell r="CL86">
            <v>7061842.7000000002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B86">
            <v>0</v>
          </cell>
          <cell r="EC86">
            <v>0</v>
          </cell>
          <cell r="ED86">
            <v>2625000</v>
          </cell>
          <cell r="EE86">
            <v>4500000</v>
          </cell>
          <cell r="EF86">
            <v>2625000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Z86">
            <v>0</v>
          </cell>
          <cell r="GA86">
            <v>0</v>
          </cell>
          <cell r="GB86">
            <v>1186500</v>
          </cell>
          <cell r="GC86">
            <v>2034000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</row>
        <row r="88">
          <cell r="B88">
            <v>3008</v>
          </cell>
          <cell r="C88" t="str">
            <v>Travel Costs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3008</v>
          </cell>
          <cell r="M88" t="str">
            <v>Travel Costs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3008</v>
          </cell>
          <cell r="W88" t="str">
            <v>Travel Costs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Z88">
            <v>3008</v>
          </cell>
          <cell r="BA88" t="str">
            <v>Travel Costs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CD88">
            <v>3008</v>
          </cell>
          <cell r="CE88" t="str">
            <v>Travel Costs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N88">
            <v>3008</v>
          </cell>
          <cell r="CO88" t="str">
            <v>Travel Costs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3008</v>
          </cell>
          <cell r="CY88" t="str">
            <v>Travel Costs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H88">
            <v>3008</v>
          </cell>
          <cell r="DI88" t="str">
            <v>Travel Costs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R88">
            <v>3008</v>
          </cell>
          <cell r="DS88" t="str">
            <v>Travel Costs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B88">
            <v>3008</v>
          </cell>
          <cell r="EC88" t="str">
            <v>Travel Costs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L88">
            <v>3008</v>
          </cell>
          <cell r="EM88" t="str">
            <v>Travel Costs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V88">
            <v>3008</v>
          </cell>
          <cell r="EW88" t="str">
            <v>Travel Costs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F88">
            <v>3008</v>
          </cell>
          <cell r="FG88" t="str">
            <v>Travel Costs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P88">
            <v>3008</v>
          </cell>
          <cell r="FQ88" t="str">
            <v>Travel Costs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Z88">
            <v>3008</v>
          </cell>
          <cell r="GA88" t="str">
            <v>Travel Costs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J88">
            <v>3008</v>
          </cell>
          <cell r="GK88" t="str">
            <v>Travel Costs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</row>
        <row r="89">
          <cell r="B89">
            <v>33300</v>
          </cell>
          <cell r="C89" t="str">
            <v>Local</v>
          </cell>
          <cell r="D89">
            <v>0</v>
          </cell>
          <cell r="E89">
            <v>0</v>
          </cell>
          <cell r="F89">
            <v>0</v>
          </cell>
          <cell r="G89">
            <v>1200000</v>
          </cell>
          <cell r="H89">
            <v>1750000</v>
          </cell>
          <cell r="I89">
            <v>2300000</v>
          </cell>
          <cell r="J89">
            <v>2760000</v>
          </cell>
          <cell r="L89">
            <v>33300</v>
          </cell>
          <cell r="M89" t="str">
            <v>Local</v>
          </cell>
          <cell r="N89">
            <v>-30924000</v>
          </cell>
          <cell r="O89">
            <v>-53012571.428571425</v>
          </cell>
          <cell r="P89">
            <v>0</v>
          </cell>
          <cell r="Q89">
            <v>479653952.04000002</v>
          </cell>
          <cell r="R89">
            <v>720000000</v>
          </cell>
          <cell r="S89">
            <v>864000000</v>
          </cell>
          <cell r="T89">
            <v>864000000</v>
          </cell>
          <cell r="V89">
            <v>33300</v>
          </cell>
          <cell r="W89" t="str">
            <v>Local</v>
          </cell>
          <cell r="X89">
            <v>341000</v>
          </cell>
          <cell r="Y89">
            <v>584571.42857142864</v>
          </cell>
          <cell r="Z89">
            <v>12900000</v>
          </cell>
          <cell r="AA89">
            <v>12900000</v>
          </cell>
          <cell r="AB89">
            <v>15480000</v>
          </cell>
          <cell r="AC89">
            <v>15480000</v>
          </cell>
          <cell r="AD89">
            <v>15480000</v>
          </cell>
          <cell r="AZ89">
            <v>33300</v>
          </cell>
          <cell r="BA89" t="str">
            <v>Local</v>
          </cell>
          <cell r="BB89">
            <v>247915600</v>
          </cell>
          <cell r="BC89">
            <v>424998171.4285714</v>
          </cell>
          <cell r="BD89">
            <v>424998171.4285714</v>
          </cell>
          <cell r="BE89">
            <v>66000000</v>
          </cell>
          <cell r="BF89">
            <v>458998020</v>
          </cell>
          <cell r="BG89">
            <v>514077792</v>
          </cell>
          <cell r="BH89">
            <v>555204015.36000001</v>
          </cell>
          <cell r="CD89">
            <v>33300</v>
          </cell>
          <cell r="CE89" t="str">
            <v>Local</v>
          </cell>
          <cell r="CF89">
            <v>180000</v>
          </cell>
          <cell r="CG89">
            <v>308571.42857142858</v>
          </cell>
          <cell r="CH89">
            <v>1200000</v>
          </cell>
          <cell r="CI89">
            <v>0</v>
          </cell>
          <cell r="CJ89">
            <v>1330800</v>
          </cell>
          <cell r="CK89">
            <v>1433271.6000000003</v>
          </cell>
          <cell r="CL89">
            <v>154766.97</v>
          </cell>
          <cell r="CN89">
            <v>33300</v>
          </cell>
          <cell r="CO89" t="str">
            <v>Local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12000000</v>
          </cell>
          <cell r="CU89">
            <v>18000000</v>
          </cell>
          <cell r="CV89">
            <v>0</v>
          </cell>
          <cell r="CX89">
            <v>33300</v>
          </cell>
          <cell r="CY89" t="str">
            <v>Local</v>
          </cell>
          <cell r="CZ89">
            <v>0</v>
          </cell>
          <cell r="DA89">
            <v>0</v>
          </cell>
          <cell r="DB89">
            <v>500000</v>
          </cell>
          <cell r="DC89">
            <v>2000000.04</v>
          </cell>
          <cell r="DD89">
            <v>400000</v>
          </cell>
          <cell r="DE89">
            <v>400000</v>
          </cell>
          <cell r="DF89">
            <v>0</v>
          </cell>
          <cell r="DH89">
            <v>33300</v>
          </cell>
          <cell r="DI89" t="str">
            <v>Local</v>
          </cell>
          <cell r="DJ89">
            <v>38162000</v>
          </cell>
          <cell r="DK89">
            <v>65420571.428571425</v>
          </cell>
          <cell r="DL89">
            <v>108403638</v>
          </cell>
          <cell r="DM89">
            <v>108403638</v>
          </cell>
          <cell r="DN89">
            <v>180000000</v>
          </cell>
          <cell r="DO89">
            <v>240000000</v>
          </cell>
          <cell r="DP89">
            <v>0</v>
          </cell>
          <cell r="DR89">
            <v>33300</v>
          </cell>
          <cell r="DS89" t="str">
            <v>Local</v>
          </cell>
          <cell r="DT89">
            <v>0</v>
          </cell>
          <cell r="DU89">
            <v>0</v>
          </cell>
          <cell r="DV89">
            <v>500000</v>
          </cell>
          <cell r="DW89">
            <v>2000000.04</v>
          </cell>
          <cell r="DX89">
            <v>1200000</v>
          </cell>
          <cell r="DY89">
            <v>1200000</v>
          </cell>
          <cell r="DZ89">
            <v>0</v>
          </cell>
          <cell r="EB89">
            <v>33300</v>
          </cell>
          <cell r="EC89" t="str">
            <v>Local</v>
          </cell>
          <cell r="ED89">
            <v>785000</v>
          </cell>
          <cell r="EE89">
            <v>1345714.2857142857</v>
          </cell>
          <cell r="EF89">
            <v>1345714</v>
          </cell>
          <cell r="EG89">
            <v>2000000.04</v>
          </cell>
          <cell r="EH89">
            <v>900000</v>
          </cell>
          <cell r="EI89">
            <v>900000</v>
          </cell>
          <cell r="EJ89">
            <v>0</v>
          </cell>
          <cell r="EL89">
            <v>33300</v>
          </cell>
          <cell r="EM89" t="str">
            <v>Local</v>
          </cell>
          <cell r="EN89">
            <v>1675000</v>
          </cell>
          <cell r="EO89">
            <v>2871428.5714285714</v>
          </cell>
          <cell r="EP89">
            <v>3000000</v>
          </cell>
          <cell r="EQ89">
            <v>2000000.04</v>
          </cell>
          <cell r="ER89">
            <v>6000000</v>
          </cell>
          <cell r="ES89">
            <v>7200000</v>
          </cell>
          <cell r="ET89">
            <v>0</v>
          </cell>
          <cell r="EV89">
            <v>33300</v>
          </cell>
          <cell r="EW89" t="str">
            <v>Local</v>
          </cell>
          <cell r="EX89">
            <v>0</v>
          </cell>
          <cell r="EY89">
            <v>0</v>
          </cell>
          <cell r="EZ89">
            <v>500000</v>
          </cell>
          <cell r="FA89">
            <v>0</v>
          </cell>
          <cell r="FB89">
            <v>1200000</v>
          </cell>
          <cell r="FC89">
            <v>1600000</v>
          </cell>
          <cell r="FD89">
            <v>0</v>
          </cell>
          <cell r="FF89">
            <v>33300</v>
          </cell>
          <cell r="FG89" t="str">
            <v>Local</v>
          </cell>
          <cell r="FH89">
            <v>1080500</v>
          </cell>
          <cell r="FI89">
            <v>1852285.7142857146</v>
          </cell>
          <cell r="FJ89">
            <v>2000000</v>
          </cell>
          <cell r="FK89">
            <v>1200000</v>
          </cell>
          <cell r="FL89">
            <v>2400000</v>
          </cell>
          <cell r="FM89">
            <v>3600000</v>
          </cell>
          <cell r="FN89">
            <v>0</v>
          </cell>
          <cell r="FP89">
            <v>33300</v>
          </cell>
          <cell r="FQ89" t="str">
            <v>Local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Z89">
            <v>33300</v>
          </cell>
          <cell r="GA89" t="str">
            <v>Local</v>
          </cell>
          <cell r="GB89">
            <v>0</v>
          </cell>
          <cell r="GC89">
            <v>0</v>
          </cell>
          <cell r="GD89">
            <v>0</v>
          </cell>
          <cell r="GE89">
            <v>1200000</v>
          </cell>
          <cell r="GF89">
            <v>1200000</v>
          </cell>
          <cell r="GG89">
            <v>1200000</v>
          </cell>
          <cell r="GH89">
            <v>1500000</v>
          </cell>
          <cell r="GJ89">
            <v>33300</v>
          </cell>
          <cell r="GK89" t="str">
            <v>Local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900000</v>
          </cell>
          <cell r="GQ89">
            <v>900000</v>
          </cell>
          <cell r="GR89">
            <v>0</v>
          </cell>
        </row>
        <row r="90">
          <cell r="B90">
            <v>33301</v>
          </cell>
          <cell r="C90" t="str">
            <v>Regional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5000000</v>
          </cell>
          <cell r="I90">
            <v>5500000</v>
          </cell>
          <cell r="J90">
            <v>6600000</v>
          </cell>
          <cell r="L90">
            <v>33301</v>
          </cell>
          <cell r="M90" t="str">
            <v>Regional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2500000</v>
          </cell>
          <cell r="S90">
            <v>2550000</v>
          </cell>
          <cell r="T90">
            <v>3000000</v>
          </cell>
          <cell r="V90">
            <v>33301</v>
          </cell>
          <cell r="W90" t="str">
            <v>Regional</v>
          </cell>
          <cell r="X90">
            <v>0</v>
          </cell>
          <cell r="Y90">
            <v>0</v>
          </cell>
          <cell r="Z90">
            <v>999999.96</v>
          </cell>
          <cell r="AA90">
            <v>999999.96</v>
          </cell>
          <cell r="AB90">
            <v>2000000</v>
          </cell>
          <cell r="AC90">
            <v>2000000</v>
          </cell>
          <cell r="AD90">
            <v>2000000</v>
          </cell>
          <cell r="AZ90">
            <v>33301</v>
          </cell>
          <cell r="BA90" t="str">
            <v>Regional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CD90">
            <v>33301</v>
          </cell>
          <cell r="CE90" t="str">
            <v>Regional</v>
          </cell>
          <cell r="CF90">
            <v>0</v>
          </cell>
          <cell r="CG90">
            <v>0</v>
          </cell>
          <cell r="CH90">
            <v>604392</v>
          </cell>
          <cell r="CI90">
            <v>604392</v>
          </cell>
          <cell r="CJ90">
            <v>670270.80000000016</v>
          </cell>
          <cell r="CK90">
            <v>721881.60000000009</v>
          </cell>
          <cell r="CL90">
            <v>776022.69</v>
          </cell>
          <cell r="CN90">
            <v>33301</v>
          </cell>
          <cell r="CO90" t="str">
            <v>Regional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33301</v>
          </cell>
          <cell r="CY90" t="str">
            <v>Regional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H90">
            <v>33301</v>
          </cell>
          <cell r="DI90" t="str">
            <v>Regional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R90">
            <v>33301</v>
          </cell>
          <cell r="DS90" t="str">
            <v>Regional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B90">
            <v>33301</v>
          </cell>
          <cell r="EC90" t="str">
            <v>Regional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L90">
            <v>33301</v>
          </cell>
          <cell r="EM90" t="str">
            <v>Regional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V90">
            <v>33301</v>
          </cell>
          <cell r="EW90" t="str">
            <v>Regional</v>
          </cell>
          <cell r="EX90">
            <v>0</v>
          </cell>
          <cell r="EY90">
            <v>0</v>
          </cell>
          <cell r="EZ90">
            <v>0</v>
          </cell>
          <cell r="FA90">
            <v>999999.96</v>
          </cell>
          <cell r="FB90">
            <v>0</v>
          </cell>
          <cell r="FC90">
            <v>0</v>
          </cell>
          <cell r="FD90">
            <v>0</v>
          </cell>
          <cell r="FF90">
            <v>33301</v>
          </cell>
          <cell r="FG90" t="str">
            <v>Regional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P90">
            <v>33301</v>
          </cell>
          <cell r="FQ90" t="str">
            <v>Regional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Z90">
            <v>33301</v>
          </cell>
          <cell r="GA90" t="str">
            <v>Regional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J90">
            <v>33301</v>
          </cell>
          <cell r="GK90" t="str">
            <v>Regional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</row>
        <row r="91">
          <cell r="B91">
            <v>33302</v>
          </cell>
          <cell r="C91" t="str">
            <v>Internationl</v>
          </cell>
          <cell r="D91">
            <v>0</v>
          </cell>
          <cell r="E91">
            <v>0</v>
          </cell>
          <cell r="F91">
            <v>0</v>
          </cell>
          <cell r="G91">
            <v>3000000</v>
          </cell>
          <cell r="H91">
            <v>17000000</v>
          </cell>
          <cell r="I91">
            <v>17000000</v>
          </cell>
          <cell r="J91">
            <v>20400000</v>
          </cell>
          <cell r="L91">
            <v>33302</v>
          </cell>
          <cell r="M91" t="str">
            <v>Internationl</v>
          </cell>
          <cell r="N91">
            <v>0</v>
          </cell>
          <cell r="O91">
            <v>0</v>
          </cell>
          <cell r="P91">
            <v>4000000</v>
          </cell>
          <cell r="Q91">
            <v>3999999.96</v>
          </cell>
          <cell r="R91">
            <v>10000000</v>
          </cell>
          <cell r="S91">
            <v>12000000</v>
          </cell>
          <cell r="T91">
            <v>14000000</v>
          </cell>
          <cell r="V91">
            <v>33302</v>
          </cell>
          <cell r="W91" t="str">
            <v>Internationl</v>
          </cell>
          <cell r="X91">
            <v>2090885</v>
          </cell>
          <cell r="Y91">
            <v>3584374.2857142859</v>
          </cell>
          <cell r="Z91">
            <v>909115</v>
          </cell>
          <cell r="AA91">
            <v>3000000</v>
          </cell>
          <cell r="AB91">
            <v>4000000</v>
          </cell>
          <cell r="AC91">
            <v>4000000</v>
          </cell>
          <cell r="AD91">
            <v>4000000</v>
          </cell>
          <cell r="AZ91">
            <v>33302</v>
          </cell>
          <cell r="BA91" t="str">
            <v>Internationl</v>
          </cell>
          <cell r="BB91">
            <v>2074475</v>
          </cell>
          <cell r="BC91">
            <v>3556242.8571428573</v>
          </cell>
          <cell r="BD91">
            <v>3556242.8571428573</v>
          </cell>
          <cell r="BE91">
            <v>6890100</v>
          </cell>
          <cell r="BF91">
            <v>0</v>
          </cell>
          <cell r="BG91">
            <v>0</v>
          </cell>
          <cell r="BH91">
            <v>0</v>
          </cell>
          <cell r="CD91">
            <v>33302</v>
          </cell>
          <cell r="CE91" t="str">
            <v>Internationl</v>
          </cell>
          <cell r="CF91">
            <v>4057200</v>
          </cell>
          <cell r="CG91">
            <v>6955200</v>
          </cell>
          <cell r="CH91">
            <v>10114450</v>
          </cell>
          <cell r="CI91">
            <v>960000</v>
          </cell>
          <cell r="CJ91">
            <v>20286000</v>
          </cell>
          <cell r="CK91">
            <v>21848022</v>
          </cell>
          <cell r="CL91">
            <v>23155500</v>
          </cell>
          <cell r="CN91">
            <v>33302</v>
          </cell>
          <cell r="CO91" t="str">
            <v>Internationl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33302</v>
          </cell>
          <cell r="CY91" t="str">
            <v>Internationl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H91">
            <v>33302</v>
          </cell>
          <cell r="DI91" t="str">
            <v>Internationl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R91">
            <v>33302</v>
          </cell>
          <cell r="DS91" t="str">
            <v>Internationl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B91">
            <v>33302</v>
          </cell>
          <cell r="EC91" t="str">
            <v>Internationl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L91">
            <v>33302</v>
          </cell>
          <cell r="EM91" t="str">
            <v>Internationl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V91">
            <v>33302</v>
          </cell>
          <cell r="EW91" t="str">
            <v>Internationl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F91">
            <v>33302</v>
          </cell>
          <cell r="FG91" t="str">
            <v>Internationl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P91">
            <v>33302</v>
          </cell>
          <cell r="FQ91" t="str">
            <v>Internationl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Z91">
            <v>33302</v>
          </cell>
          <cell r="GA91" t="str">
            <v>Internationl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J91">
            <v>33302</v>
          </cell>
          <cell r="GK91" t="str">
            <v>Internationl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</row>
        <row r="92">
          <cell r="B92">
            <v>33303</v>
          </cell>
          <cell r="C92" t="str">
            <v>Mileage Claims</v>
          </cell>
          <cell r="D92">
            <v>74250</v>
          </cell>
          <cell r="E92">
            <v>127285.71428571429</v>
          </cell>
          <cell r="F92">
            <v>0</v>
          </cell>
          <cell r="G92">
            <v>3600000</v>
          </cell>
          <cell r="H92">
            <v>7920000</v>
          </cell>
          <cell r="I92">
            <v>8400000</v>
          </cell>
          <cell r="J92">
            <v>10080000</v>
          </cell>
          <cell r="L92">
            <v>33303</v>
          </cell>
          <cell r="M92" t="str">
            <v>Mileage Claims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33303</v>
          </cell>
          <cell r="W92" t="str">
            <v>Mileage Claims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Z92">
            <v>33303</v>
          </cell>
          <cell r="BA92" t="str">
            <v>Mileage Claims</v>
          </cell>
          <cell r="BB92">
            <v>1712100</v>
          </cell>
          <cell r="BC92">
            <v>2935028.5714285714</v>
          </cell>
          <cell r="BD92">
            <v>0</v>
          </cell>
          <cell r="BE92">
            <v>15600000</v>
          </cell>
          <cell r="BF92">
            <v>0</v>
          </cell>
          <cell r="BG92">
            <v>0</v>
          </cell>
          <cell r="BH92">
            <v>0</v>
          </cell>
          <cell r="CD92">
            <v>33303</v>
          </cell>
          <cell r="CE92" t="str">
            <v>Mileage Claims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N92">
            <v>33303</v>
          </cell>
          <cell r="CO92" t="str">
            <v>Mileage Claims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33303</v>
          </cell>
          <cell r="CY92" t="str">
            <v>Mileage Claims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H92">
            <v>33303</v>
          </cell>
          <cell r="DI92" t="str">
            <v>Mileage Claims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R92">
            <v>33303</v>
          </cell>
          <cell r="DS92" t="str">
            <v>Mileage Claims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B92">
            <v>33303</v>
          </cell>
          <cell r="EC92" t="str">
            <v>Mileage Claims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L92">
            <v>33303</v>
          </cell>
          <cell r="EM92" t="str">
            <v>Mileage Claims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V92">
            <v>33303</v>
          </cell>
          <cell r="EW92" t="str">
            <v>Mileage Claims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F92">
            <v>33303</v>
          </cell>
          <cell r="FG92" t="str">
            <v>Mileage Claims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P92">
            <v>33303</v>
          </cell>
          <cell r="FQ92" t="str">
            <v>Mileage Claims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Z92">
            <v>33303</v>
          </cell>
          <cell r="GA92" t="str">
            <v>Mileage Claims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J92">
            <v>33303</v>
          </cell>
          <cell r="GK92" t="str">
            <v>Mileage Claims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</row>
        <row r="93">
          <cell r="B93">
            <v>0</v>
          </cell>
          <cell r="C93">
            <v>0</v>
          </cell>
          <cell r="D93">
            <v>74250</v>
          </cell>
          <cell r="E93">
            <v>127285.71428571429</v>
          </cell>
          <cell r="F93">
            <v>0</v>
          </cell>
          <cell r="G93">
            <v>7800000</v>
          </cell>
          <cell r="H93">
            <v>31670000</v>
          </cell>
          <cell r="I93">
            <v>33200000</v>
          </cell>
          <cell r="J93">
            <v>39840000</v>
          </cell>
          <cell r="L93">
            <v>0</v>
          </cell>
          <cell r="M93">
            <v>0</v>
          </cell>
          <cell r="N93">
            <v>-30924000</v>
          </cell>
          <cell r="O93">
            <v>-53012571.428571425</v>
          </cell>
          <cell r="P93">
            <v>4000000</v>
          </cell>
          <cell r="Q93">
            <v>483653952</v>
          </cell>
          <cell r="R93">
            <v>732500000</v>
          </cell>
          <cell r="S93">
            <v>878550000</v>
          </cell>
          <cell r="T93">
            <v>881000000</v>
          </cell>
          <cell r="V93">
            <v>0</v>
          </cell>
          <cell r="W93">
            <v>0</v>
          </cell>
          <cell r="X93">
            <v>2431885</v>
          </cell>
          <cell r="Y93">
            <v>4168945.7142857146</v>
          </cell>
          <cell r="Z93">
            <v>14809114.960000001</v>
          </cell>
          <cell r="AA93">
            <v>16899999.960000001</v>
          </cell>
          <cell r="AB93">
            <v>21480000</v>
          </cell>
          <cell r="AC93">
            <v>21480000</v>
          </cell>
          <cell r="AD93">
            <v>21480000</v>
          </cell>
          <cell r="AZ93">
            <v>0</v>
          </cell>
          <cell r="BA93">
            <v>0</v>
          </cell>
          <cell r="BB93">
            <v>251702175</v>
          </cell>
          <cell r="BC93">
            <v>431489442.85714287</v>
          </cell>
          <cell r="BD93">
            <v>428554414.28571427</v>
          </cell>
          <cell r="BE93">
            <v>88490100</v>
          </cell>
          <cell r="BF93">
            <v>458998020</v>
          </cell>
          <cell r="BG93">
            <v>514077792</v>
          </cell>
          <cell r="BH93">
            <v>555204015.36000001</v>
          </cell>
          <cell r="CD93">
            <v>0</v>
          </cell>
          <cell r="CE93">
            <v>0</v>
          </cell>
          <cell r="CF93">
            <v>4237200</v>
          </cell>
          <cell r="CG93">
            <v>7263771.4285714282</v>
          </cell>
          <cell r="CH93">
            <v>11918842</v>
          </cell>
          <cell r="CI93">
            <v>1564392</v>
          </cell>
          <cell r="CJ93">
            <v>22287070.800000001</v>
          </cell>
          <cell r="CK93">
            <v>24003175.199999999</v>
          </cell>
          <cell r="CL93">
            <v>24086289.66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12000000</v>
          </cell>
          <cell r="CU93">
            <v>18000000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500000</v>
          </cell>
          <cell r="DC93">
            <v>2000000.04</v>
          </cell>
          <cell r="DD93">
            <v>400000</v>
          </cell>
          <cell r="DE93">
            <v>400000</v>
          </cell>
          <cell r="DF93">
            <v>0</v>
          </cell>
          <cell r="DH93">
            <v>0</v>
          </cell>
          <cell r="DI93">
            <v>0</v>
          </cell>
          <cell r="DJ93">
            <v>38162000</v>
          </cell>
          <cell r="DK93">
            <v>65420571.428571425</v>
          </cell>
          <cell r="DL93">
            <v>108403638</v>
          </cell>
          <cell r="DM93">
            <v>108403638</v>
          </cell>
          <cell r="DN93">
            <v>180000000</v>
          </cell>
          <cell r="DO93">
            <v>240000000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500000</v>
          </cell>
          <cell r="DW93">
            <v>2000000.04</v>
          </cell>
          <cell r="DX93">
            <v>1200000</v>
          </cell>
          <cell r="DY93">
            <v>1200000</v>
          </cell>
          <cell r="DZ93">
            <v>0</v>
          </cell>
          <cell r="EB93">
            <v>0</v>
          </cell>
          <cell r="EC93">
            <v>0</v>
          </cell>
          <cell r="ED93">
            <v>785000</v>
          </cell>
          <cell r="EE93">
            <v>1345714.2857142857</v>
          </cell>
          <cell r="EF93">
            <v>1345714</v>
          </cell>
          <cell r="EG93">
            <v>2000000.04</v>
          </cell>
          <cell r="EH93">
            <v>900000</v>
          </cell>
          <cell r="EI93">
            <v>900000</v>
          </cell>
          <cell r="EJ93">
            <v>0</v>
          </cell>
          <cell r="EL93">
            <v>0</v>
          </cell>
          <cell r="EM93">
            <v>0</v>
          </cell>
          <cell r="EN93">
            <v>1675000</v>
          </cell>
          <cell r="EO93">
            <v>2871428.5714285714</v>
          </cell>
          <cell r="EP93">
            <v>3000000</v>
          </cell>
          <cell r="EQ93">
            <v>2000000.04</v>
          </cell>
          <cell r="ER93">
            <v>6000000</v>
          </cell>
          <cell r="ES93">
            <v>7200000</v>
          </cell>
          <cell r="ET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500000</v>
          </cell>
          <cell r="FA93">
            <v>999999.96</v>
          </cell>
          <cell r="FB93">
            <v>1200000</v>
          </cell>
          <cell r="FC93">
            <v>1600000</v>
          </cell>
          <cell r="FD93">
            <v>0</v>
          </cell>
          <cell r="FF93">
            <v>0</v>
          </cell>
          <cell r="FG93">
            <v>0</v>
          </cell>
          <cell r="FH93">
            <v>1080500</v>
          </cell>
          <cell r="FI93">
            <v>1852285.7142857146</v>
          </cell>
          <cell r="FJ93">
            <v>2000000</v>
          </cell>
          <cell r="FK93">
            <v>1200000</v>
          </cell>
          <cell r="FL93">
            <v>2400000</v>
          </cell>
          <cell r="FM93">
            <v>3600000</v>
          </cell>
          <cell r="FN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1200000</v>
          </cell>
          <cell r="GF93">
            <v>1200000</v>
          </cell>
          <cell r="GG93">
            <v>1200000</v>
          </cell>
          <cell r="GH93">
            <v>1500000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900000</v>
          </cell>
          <cell r="GQ93">
            <v>900000</v>
          </cell>
          <cell r="GR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</row>
        <row r="95">
          <cell r="B95">
            <v>3009</v>
          </cell>
          <cell r="C95" t="str">
            <v>Entertainment Cost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>
            <v>3009</v>
          </cell>
          <cell r="M95" t="str">
            <v>Entertainment Cost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V95">
            <v>3009</v>
          </cell>
          <cell r="W95" t="str">
            <v>Entertainment Cost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Z95">
            <v>3009</v>
          </cell>
          <cell r="BA95" t="str">
            <v>Entertainment Cost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CD95">
            <v>3009</v>
          </cell>
          <cell r="CE95" t="str">
            <v>Entertainment Cost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N95">
            <v>3009</v>
          </cell>
          <cell r="CO95" t="str">
            <v>Entertainment Cost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3009</v>
          </cell>
          <cell r="CY95" t="str">
            <v>Entertainment Cost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H95">
            <v>3009</v>
          </cell>
          <cell r="DI95" t="str">
            <v>Entertainment Cost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R95">
            <v>3009</v>
          </cell>
          <cell r="DS95" t="str">
            <v>Entertainment Cost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B95">
            <v>3009</v>
          </cell>
          <cell r="EC95" t="str">
            <v>Entertainment Cost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L95">
            <v>3009</v>
          </cell>
          <cell r="EM95" t="str">
            <v>Entertainment Cost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V95">
            <v>3009</v>
          </cell>
          <cell r="EW95" t="str">
            <v>Entertainment Cost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F95">
            <v>3009</v>
          </cell>
          <cell r="FG95" t="str">
            <v>Entertainment Cost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P95">
            <v>3009</v>
          </cell>
          <cell r="FQ95" t="str">
            <v>Entertainment Cost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Z95">
            <v>3009</v>
          </cell>
          <cell r="GA95" t="str">
            <v>Entertainment Cost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J95">
            <v>3009</v>
          </cell>
          <cell r="GK95" t="str">
            <v>Entertainment Cost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</row>
        <row r="96">
          <cell r="B96">
            <v>33400</v>
          </cell>
          <cell r="C96" t="str">
            <v>Staff Motivation</v>
          </cell>
          <cell r="D96">
            <v>500000</v>
          </cell>
          <cell r="E96">
            <v>857142.85714285728</v>
          </cell>
          <cell r="F96">
            <v>0</v>
          </cell>
          <cell r="G96">
            <v>2000000.04</v>
          </cell>
          <cell r="H96">
            <v>16000000</v>
          </cell>
          <cell r="I96">
            <v>18000000</v>
          </cell>
          <cell r="J96">
            <v>19800000</v>
          </cell>
          <cell r="L96">
            <v>33400</v>
          </cell>
          <cell r="M96" t="str">
            <v>Staff Motivation</v>
          </cell>
          <cell r="N96">
            <v>11973800</v>
          </cell>
          <cell r="O96">
            <v>20526514.285714284</v>
          </cell>
          <cell r="P96">
            <v>0</v>
          </cell>
          <cell r="Q96">
            <v>9999999.9600000009</v>
          </cell>
          <cell r="R96">
            <v>40000000</v>
          </cell>
          <cell r="S96">
            <v>45000000</v>
          </cell>
          <cell r="T96">
            <v>50000000</v>
          </cell>
          <cell r="V96">
            <v>33400</v>
          </cell>
          <cell r="W96" t="str">
            <v>Staff Motivation</v>
          </cell>
          <cell r="X96">
            <v>12349320</v>
          </cell>
          <cell r="Y96">
            <v>21170262.857142858</v>
          </cell>
          <cell r="Z96">
            <v>6000000</v>
          </cell>
          <cell r="AA96">
            <v>3999999.96</v>
          </cell>
          <cell r="AB96">
            <v>15000000</v>
          </cell>
          <cell r="AC96">
            <v>16500000</v>
          </cell>
          <cell r="AD96">
            <v>17820000</v>
          </cell>
          <cell r="AZ96">
            <v>33400</v>
          </cell>
          <cell r="BA96" t="str">
            <v>Staff Motivation</v>
          </cell>
          <cell r="BB96">
            <v>4180000</v>
          </cell>
          <cell r="BC96">
            <v>7165714.2857142854</v>
          </cell>
          <cell r="BD96">
            <v>8240571.0999999996</v>
          </cell>
          <cell r="BE96">
            <v>9600000</v>
          </cell>
          <cell r="BF96">
            <v>24000000</v>
          </cell>
          <cell r="BG96">
            <v>26880000</v>
          </cell>
          <cell r="BH96">
            <v>29030400</v>
          </cell>
          <cell r="CD96">
            <v>33400</v>
          </cell>
          <cell r="CE96" t="str">
            <v>Staff Motivation</v>
          </cell>
          <cell r="CF96">
            <v>2683320</v>
          </cell>
          <cell r="CG96">
            <v>4599977.1428571427</v>
          </cell>
          <cell r="CH96">
            <v>2000000</v>
          </cell>
          <cell r="CI96">
            <v>2000000.04</v>
          </cell>
          <cell r="CJ96">
            <v>2218000.7999999993</v>
          </cell>
          <cell r="CK96">
            <v>2388786</v>
          </cell>
          <cell r="CL96">
            <v>2567944.9500000002</v>
          </cell>
          <cell r="CN96">
            <v>33400</v>
          </cell>
          <cell r="CO96" t="str">
            <v>Staff Motivation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6000000</v>
          </cell>
          <cell r="CU96">
            <v>7200000</v>
          </cell>
          <cell r="CV96">
            <v>0</v>
          </cell>
          <cell r="CX96">
            <v>33400</v>
          </cell>
          <cell r="CY96" t="str">
            <v>Staff Motivation</v>
          </cell>
          <cell r="CZ96">
            <v>167250</v>
          </cell>
          <cell r="DA96">
            <v>286714.28571428568</v>
          </cell>
          <cell r="DB96">
            <v>2000000</v>
          </cell>
          <cell r="DC96">
            <v>2000000.04</v>
          </cell>
          <cell r="DD96">
            <v>6000000</v>
          </cell>
          <cell r="DE96">
            <v>7200000</v>
          </cell>
          <cell r="DF96">
            <v>0</v>
          </cell>
          <cell r="DH96">
            <v>33400</v>
          </cell>
          <cell r="DI96" t="str">
            <v>Staff Motivation</v>
          </cell>
          <cell r="DJ96">
            <v>0</v>
          </cell>
          <cell r="DK96">
            <v>0</v>
          </cell>
          <cell r="DL96">
            <v>2000000</v>
          </cell>
          <cell r="DM96">
            <v>2000000.04</v>
          </cell>
          <cell r="DN96">
            <v>2400000</v>
          </cell>
          <cell r="DO96">
            <v>3600000</v>
          </cell>
          <cell r="DP96">
            <v>0</v>
          </cell>
          <cell r="DR96">
            <v>33400</v>
          </cell>
          <cell r="DS96" t="str">
            <v>Staff Motivation</v>
          </cell>
          <cell r="DT96">
            <v>0</v>
          </cell>
          <cell r="DU96">
            <v>0</v>
          </cell>
          <cell r="DV96">
            <v>1000000</v>
          </cell>
          <cell r="DW96">
            <v>999999.96</v>
          </cell>
          <cell r="DX96">
            <v>6000000</v>
          </cell>
          <cell r="DY96">
            <v>7200000</v>
          </cell>
          <cell r="DZ96">
            <v>0</v>
          </cell>
          <cell r="EB96">
            <v>33400</v>
          </cell>
          <cell r="EC96" t="str">
            <v>Staff Motivation</v>
          </cell>
          <cell r="ED96">
            <v>2735000</v>
          </cell>
          <cell r="EE96">
            <v>4688571.4285714291</v>
          </cell>
          <cell r="EF96">
            <v>2735000</v>
          </cell>
          <cell r="EG96">
            <v>999999.96</v>
          </cell>
          <cell r="EH96">
            <v>5500000</v>
          </cell>
          <cell r="EI96">
            <v>6600000</v>
          </cell>
          <cell r="EJ96">
            <v>0</v>
          </cell>
          <cell r="EL96">
            <v>33400</v>
          </cell>
          <cell r="EM96" t="str">
            <v>Staff Motivation</v>
          </cell>
          <cell r="EN96">
            <v>0</v>
          </cell>
          <cell r="EO96">
            <v>0</v>
          </cell>
          <cell r="EP96">
            <v>1000000</v>
          </cell>
          <cell r="EQ96">
            <v>999999.96</v>
          </cell>
          <cell r="ER96">
            <v>6000000</v>
          </cell>
          <cell r="ES96">
            <v>7200000</v>
          </cell>
          <cell r="ET96">
            <v>0</v>
          </cell>
          <cell r="EV96">
            <v>33400</v>
          </cell>
          <cell r="EW96" t="str">
            <v>Staff Motivation</v>
          </cell>
          <cell r="EX96">
            <v>0</v>
          </cell>
          <cell r="EY96">
            <v>0</v>
          </cell>
          <cell r="EZ96">
            <v>1500000</v>
          </cell>
          <cell r="FA96">
            <v>1500000</v>
          </cell>
          <cell r="FB96">
            <v>6000000</v>
          </cell>
          <cell r="FC96">
            <v>7200000</v>
          </cell>
          <cell r="FD96">
            <v>0</v>
          </cell>
          <cell r="FF96">
            <v>33400</v>
          </cell>
          <cell r="FG96" t="str">
            <v>Staff Motivation</v>
          </cell>
          <cell r="FH96">
            <v>0</v>
          </cell>
          <cell r="FI96">
            <v>0</v>
          </cell>
          <cell r="FJ96">
            <v>1000000</v>
          </cell>
          <cell r="FK96">
            <v>999999.96</v>
          </cell>
          <cell r="FL96">
            <v>1800000</v>
          </cell>
          <cell r="FM96">
            <v>2400000</v>
          </cell>
          <cell r="FN96">
            <v>0</v>
          </cell>
          <cell r="FP96">
            <v>33400</v>
          </cell>
          <cell r="FQ96" t="str">
            <v>Staff Motivation</v>
          </cell>
          <cell r="FR96">
            <v>200000</v>
          </cell>
          <cell r="FS96">
            <v>342857.14285714284</v>
          </cell>
          <cell r="FT96">
            <v>1000000</v>
          </cell>
          <cell r="FU96">
            <v>999999.96</v>
          </cell>
          <cell r="FV96">
            <v>6000000</v>
          </cell>
          <cell r="FW96">
            <v>7200000</v>
          </cell>
          <cell r="FX96">
            <v>0</v>
          </cell>
          <cell r="FZ96">
            <v>33400</v>
          </cell>
          <cell r="GA96" t="str">
            <v>Staff Motivation</v>
          </cell>
          <cell r="GB96">
            <v>122050</v>
          </cell>
          <cell r="GC96">
            <v>209228.57142857142</v>
          </cell>
          <cell r="GD96">
            <v>1000000</v>
          </cell>
          <cell r="GE96">
            <v>999999.96</v>
          </cell>
          <cell r="GF96">
            <v>6000000</v>
          </cell>
          <cell r="GG96">
            <v>7200000</v>
          </cell>
          <cell r="GH96">
            <v>8400000</v>
          </cell>
          <cell r="GJ96">
            <v>33400</v>
          </cell>
          <cell r="GK96" t="str">
            <v>Staff Motivation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2400000</v>
          </cell>
          <cell r="GQ96">
            <v>3600000</v>
          </cell>
          <cell r="GR96">
            <v>0</v>
          </cell>
        </row>
        <row r="97">
          <cell r="B97">
            <v>33401</v>
          </cell>
          <cell r="C97" t="str">
            <v>External client</v>
          </cell>
          <cell r="D97">
            <v>562000</v>
          </cell>
          <cell r="E97">
            <v>963428.57142857148</v>
          </cell>
          <cell r="F97">
            <v>0</v>
          </cell>
          <cell r="G97">
            <v>1200000</v>
          </cell>
          <cell r="H97">
            <v>10800000</v>
          </cell>
          <cell r="I97">
            <v>10800000</v>
          </cell>
          <cell r="J97">
            <v>11880000.000000002</v>
          </cell>
          <cell r="L97">
            <v>33401</v>
          </cell>
          <cell r="M97" t="str">
            <v>External client</v>
          </cell>
          <cell r="N97">
            <v>0</v>
          </cell>
          <cell r="O97">
            <v>0</v>
          </cell>
          <cell r="P97">
            <v>1000000</v>
          </cell>
          <cell r="Q97">
            <v>999999.96</v>
          </cell>
          <cell r="R97">
            <v>5000000</v>
          </cell>
          <cell r="S97">
            <v>5500000</v>
          </cell>
          <cell r="T97">
            <v>6000000</v>
          </cell>
          <cell r="V97">
            <v>33401</v>
          </cell>
          <cell r="W97" t="str">
            <v>External client</v>
          </cell>
          <cell r="X97">
            <v>696500</v>
          </cell>
          <cell r="Y97">
            <v>1194000</v>
          </cell>
          <cell r="Z97">
            <v>1803499.96</v>
          </cell>
          <cell r="AA97">
            <v>2499999.96</v>
          </cell>
          <cell r="AB97">
            <v>6000000</v>
          </cell>
          <cell r="AC97">
            <v>6050000</v>
          </cell>
          <cell r="AD97">
            <v>6655000</v>
          </cell>
          <cell r="AZ97">
            <v>33401</v>
          </cell>
          <cell r="BA97" t="str">
            <v>External client</v>
          </cell>
          <cell r="BB97">
            <v>2433800</v>
          </cell>
          <cell r="BC97">
            <v>4172228.5714285709</v>
          </cell>
          <cell r="BD97">
            <v>0</v>
          </cell>
          <cell r="BE97">
            <v>3000000</v>
          </cell>
          <cell r="BF97">
            <v>3000000</v>
          </cell>
          <cell r="BG97">
            <v>3000000</v>
          </cell>
          <cell r="BH97">
            <v>3600000</v>
          </cell>
          <cell r="CD97">
            <v>33401</v>
          </cell>
          <cell r="CE97" t="str">
            <v>External client</v>
          </cell>
          <cell r="CF97">
            <v>447900</v>
          </cell>
          <cell r="CG97">
            <v>767828.57142857136</v>
          </cell>
          <cell r="CH97">
            <v>3000000</v>
          </cell>
          <cell r="CI97">
            <v>2400000</v>
          </cell>
          <cell r="CJ97">
            <v>2661600</v>
          </cell>
          <cell r="CK97">
            <v>2866543.2000000007</v>
          </cell>
          <cell r="CL97">
            <v>3081533.94</v>
          </cell>
          <cell r="CN97">
            <v>33401</v>
          </cell>
          <cell r="CO97" t="str">
            <v>External client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6000000</v>
          </cell>
          <cell r="CU97">
            <v>7200000</v>
          </cell>
          <cell r="CV97">
            <v>0</v>
          </cell>
          <cell r="CX97">
            <v>33401</v>
          </cell>
          <cell r="CY97" t="str">
            <v>External client</v>
          </cell>
          <cell r="CZ97">
            <v>0</v>
          </cell>
          <cell r="DA97">
            <v>0</v>
          </cell>
          <cell r="DB97">
            <v>800000</v>
          </cell>
          <cell r="DC97">
            <v>1200000</v>
          </cell>
          <cell r="DD97">
            <v>6000000</v>
          </cell>
          <cell r="DE97">
            <v>7200000</v>
          </cell>
          <cell r="DF97">
            <v>0</v>
          </cell>
          <cell r="DH97">
            <v>33401</v>
          </cell>
          <cell r="DI97" t="str">
            <v>External client</v>
          </cell>
          <cell r="DJ97">
            <v>0</v>
          </cell>
          <cell r="DK97">
            <v>0</v>
          </cell>
          <cell r="DL97">
            <v>600000</v>
          </cell>
          <cell r="DM97">
            <v>0</v>
          </cell>
          <cell r="DN97">
            <v>6000000</v>
          </cell>
          <cell r="DO97">
            <v>7200000</v>
          </cell>
          <cell r="DP97">
            <v>0</v>
          </cell>
          <cell r="DR97">
            <v>33401</v>
          </cell>
          <cell r="DS97" t="str">
            <v>External client</v>
          </cell>
          <cell r="DT97">
            <v>0</v>
          </cell>
          <cell r="DU97">
            <v>0</v>
          </cell>
          <cell r="DV97">
            <v>600000</v>
          </cell>
          <cell r="DW97">
            <v>600000</v>
          </cell>
          <cell r="DX97">
            <v>6000000</v>
          </cell>
          <cell r="DY97">
            <v>7200000</v>
          </cell>
          <cell r="DZ97">
            <v>0</v>
          </cell>
          <cell r="EB97">
            <v>33401</v>
          </cell>
          <cell r="EC97" t="str">
            <v>External client</v>
          </cell>
          <cell r="ED97">
            <v>0</v>
          </cell>
          <cell r="EE97">
            <v>0</v>
          </cell>
          <cell r="EF97">
            <v>800000</v>
          </cell>
          <cell r="EG97">
            <v>0</v>
          </cell>
          <cell r="EH97">
            <v>6000000</v>
          </cell>
          <cell r="EI97">
            <v>7200000</v>
          </cell>
          <cell r="EJ97">
            <v>0</v>
          </cell>
          <cell r="EL97">
            <v>33401</v>
          </cell>
          <cell r="EM97" t="str">
            <v>External client</v>
          </cell>
          <cell r="EN97">
            <v>0</v>
          </cell>
          <cell r="EO97">
            <v>0</v>
          </cell>
          <cell r="EP97">
            <v>800000</v>
          </cell>
          <cell r="EQ97">
            <v>0</v>
          </cell>
          <cell r="ER97">
            <v>6000000</v>
          </cell>
          <cell r="ES97">
            <v>7200000</v>
          </cell>
          <cell r="ET97">
            <v>0</v>
          </cell>
          <cell r="EV97">
            <v>33401</v>
          </cell>
          <cell r="EW97" t="str">
            <v>External client</v>
          </cell>
          <cell r="EX97">
            <v>0</v>
          </cell>
          <cell r="EY97">
            <v>0</v>
          </cell>
          <cell r="EZ97">
            <v>1500000</v>
          </cell>
          <cell r="FA97">
            <v>0</v>
          </cell>
          <cell r="FB97">
            <v>6000000</v>
          </cell>
          <cell r="FC97">
            <v>7200000</v>
          </cell>
          <cell r="FD97">
            <v>0</v>
          </cell>
          <cell r="FF97">
            <v>33401</v>
          </cell>
          <cell r="FG97" t="str">
            <v>External client</v>
          </cell>
          <cell r="FH97">
            <v>0</v>
          </cell>
          <cell r="FI97">
            <v>0</v>
          </cell>
          <cell r="FJ97">
            <v>800000</v>
          </cell>
          <cell r="FK97">
            <v>1200000</v>
          </cell>
          <cell r="FL97">
            <v>6000000</v>
          </cell>
          <cell r="FM97">
            <v>7200000</v>
          </cell>
          <cell r="FN97">
            <v>0</v>
          </cell>
          <cell r="FP97">
            <v>33401</v>
          </cell>
          <cell r="FQ97" t="str">
            <v>External client</v>
          </cell>
          <cell r="FR97">
            <v>0</v>
          </cell>
          <cell r="FS97">
            <v>0</v>
          </cell>
          <cell r="FT97">
            <v>840000</v>
          </cell>
          <cell r="FU97">
            <v>840000</v>
          </cell>
          <cell r="FV97">
            <v>6000000</v>
          </cell>
          <cell r="FW97">
            <v>7200000</v>
          </cell>
          <cell r="FX97">
            <v>0</v>
          </cell>
          <cell r="FZ97">
            <v>33401</v>
          </cell>
          <cell r="GA97" t="str">
            <v>External client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6000000</v>
          </cell>
          <cell r="GG97">
            <v>6000000</v>
          </cell>
          <cell r="GH97">
            <v>8000000</v>
          </cell>
          <cell r="GJ97">
            <v>33401</v>
          </cell>
          <cell r="GK97" t="str">
            <v>External client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6000000</v>
          </cell>
          <cell r="GQ97">
            <v>6000000</v>
          </cell>
          <cell r="GR97">
            <v>0</v>
          </cell>
        </row>
        <row r="98">
          <cell r="B98">
            <v>0</v>
          </cell>
          <cell r="C98">
            <v>0</v>
          </cell>
          <cell r="D98">
            <v>1062000</v>
          </cell>
          <cell r="E98">
            <v>1820571.4285714286</v>
          </cell>
          <cell r="F98">
            <v>0</v>
          </cell>
          <cell r="G98">
            <v>3200000.04</v>
          </cell>
          <cell r="H98">
            <v>26800000</v>
          </cell>
          <cell r="I98">
            <v>28800000</v>
          </cell>
          <cell r="J98">
            <v>31680000</v>
          </cell>
          <cell r="L98">
            <v>0</v>
          </cell>
          <cell r="M98">
            <v>0</v>
          </cell>
          <cell r="N98">
            <v>11973800</v>
          </cell>
          <cell r="O98">
            <v>20526514.285714284</v>
          </cell>
          <cell r="P98">
            <v>1000000</v>
          </cell>
          <cell r="Q98">
            <v>10999999.920000002</v>
          </cell>
          <cell r="R98">
            <v>45000000</v>
          </cell>
          <cell r="S98">
            <v>50500000</v>
          </cell>
          <cell r="T98">
            <v>56000000</v>
          </cell>
          <cell r="V98">
            <v>0</v>
          </cell>
          <cell r="W98">
            <v>0</v>
          </cell>
          <cell r="X98">
            <v>13045820</v>
          </cell>
          <cell r="Y98">
            <v>22364262.857142858</v>
          </cell>
          <cell r="Z98">
            <v>7803499.96</v>
          </cell>
          <cell r="AA98">
            <v>6499999.9199999999</v>
          </cell>
          <cell r="AB98">
            <v>21000000</v>
          </cell>
          <cell r="AC98">
            <v>22550000</v>
          </cell>
          <cell r="AD98">
            <v>24475000</v>
          </cell>
          <cell r="AZ98">
            <v>0</v>
          </cell>
          <cell r="BA98">
            <v>0</v>
          </cell>
          <cell r="BB98">
            <v>6613800</v>
          </cell>
          <cell r="BC98">
            <v>11337942.857142856</v>
          </cell>
          <cell r="BD98">
            <v>8240571.0999999996</v>
          </cell>
          <cell r="BE98">
            <v>12600000</v>
          </cell>
          <cell r="BF98">
            <v>27000000</v>
          </cell>
          <cell r="BG98">
            <v>29880000</v>
          </cell>
          <cell r="BH98">
            <v>32630400</v>
          </cell>
          <cell r="CD98">
            <v>0</v>
          </cell>
          <cell r="CE98">
            <v>0</v>
          </cell>
          <cell r="CF98">
            <v>3131220</v>
          </cell>
          <cell r="CG98">
            <v>5367805.7142857146</v>
          </cell>
          <cell r="CH98">
            <v>5000000</v>
          </cell>
          <cell r="CI98">
            <v>4400000.04</v>
          </cell>
          <cell r="CJ98">
            <v>4879600.7999999989</v>
          </cell>
          <cell r="CK98">
            <v>5255329.2000000011</v>
          </cell>
          <cell r="CL98">
            <v>5649478.8900000006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12000000</v>
          </cell>
          <cell r="CU98">
            <v>14400000</v>
          </cell>
          <cell r="CV98">
            <v>0</v>
          </cell>
          <cell r="CX98">
            <v>0</v>
          </cell>
          <cell r="CY98">
            <v>0</v>
          </cell>
          <cell r="CZ98">
            <v>167250</v>
          </cell>
          <cell r="DA98">
            <v>286714.28571428568</v>
          </cell>
          <cell r="DB98">
            <v>2800000</v>
          </cell>
          <cell r="DC98">
            <v>3200000.04</v>
          </cell>
          <cell r="DD98">
            <v>12000000</v>
          </cell>
          <cell r="DE98">
            <v>14400000</v>
          </cell>
          <cell r="DF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2600000</v>
          </cell>
          <cell r="DM98">
            <v>2000000.04</v>
          </cell>
          <cell r="DN98">
            <v>8400000</v>
          </cell>
          <cell r="DO98">
            <v>10800000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1600000</v>
          </cell>
          <cell r="DW98">
            <v>1599999.96</v>
          </cell>
          <cell r="DX98">
            <v>12000000</v>
          </cell>
          <cell r="DY98">
            <v>14400000</v>
          </cell>
          <cell r="DZ98">
            <v>0</v>
          </cell>
          <cell r="EB98">
            <v>0</v>
          </cell>
          <cell r="EC98">
            <v>0</v>
          </cell>
          <cell r="ED98">
            <v>2735000</v>
          </cell>
          <cell r="EE98">
            <v>4688571.4285714291</v>
          </cell>
          <cell r="EF98">
            <v>3535000</v>
          </cell>
          <cell r="EG98">
            <v>999999.96</v>
          </cell>
          <cell r="EH98">
            <v>11500000</v>
          </cell>
          <cell r="EI98">
            <v>13800000</v>
          </cell>
          <cell r="EJ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1800000</v>
          </cell>
          <cell r="EQ98">
            <v>999999.96</v>
          </cell>
          <cell r="ER98">
            <v>12000000</v>
          </cell>
          <cell r="ES98">
            <v>14400000</v>
          </cell>
          <cell r="ET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3000000</v>
          </cell>
          <cell r="FA98">
            <v>1500000</v>
          </cell>
          <cell r="FB98">
            <v>12000000</v>
          </cell>
          <cell r="FC98">
            <v>14400000</v>
          </cell>
          <cell r="FD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1800000</v>
          </cell>
          <cell r="FK98">
            <v>2199999.96</v>
          </cell>
          <cell r="FL98">
            <v>7800000</v>
          </cell>
          <cell r="FM98">
            <v>9600000</v>
          </cell>
          <cell r="FN98">
            <v>0</v>
          </cell>
          <cell r="FP98">
            <v>0</v>
          </cell>
          <cell r="FQ98">
            <v>0</v>
          </cell>
          <cell r="FR98">
            <v>200000</v>
          </cell>
          <cell r="FS98">
            <v>342857.14285714284</v>
          </cell>
          <cell r="FT98">
            <v>1840000</v>
          </cell>
          <cell r="FU98">
            <v>1839999.96</v>
          </cell>
          <cell r="FV98">
            <v>12000000</v>
          </cell>
          <cell r="FW98">
            <v>14400000</v>
          </cell>
          <cell r="FX98">
            <v>0</v>
          </cell>
          <cell r="FZ98">
            <v>0</v>
          </cell>
          <cell r="GA98">
            <v>0</v>
          </cell>
          <cell r="GB98">
            <v>122050</v>
          </cell>
          <cell r="GC98">
            <v>209228.57142857142</v>
          </cell>
          <cell r="GD98">
            <v>1000000</v>
          </cell>
          <cell r="GE98">
            <v>999999.96</v>
          </cell>
          <cell r="GF98">
            <v>12000000</v>
          </cell>
          <cell r="GG98">
            <v>13200000</v>
          </cell>
          <cell r="GH98">
            <v>16400000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8400000</v>
          </cell>
          <cell r="GQ98">
            <v>9600000</v>
          </cell>
          <cell r="GR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</row>
        <row r="100">
          <cell r="B100">
            <v>3010</v>
          </cell>
          <cell r="C100" t="str">
            <v>Publicity &amp; Advertising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3010</v>
          </cell>
          <cell r="M100" t="str">
            <v>Publicity &amp; Advertising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V100">
            <v>3010</v>
          </cell>
          <cell r="W100" t="str">
            <v>Publicity &amp; Advertising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Z100">
            <v>3010</v>
          </cell>
          <cell r="BA100" t="str">
            <v>Publicity &amp; Advertising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CD100">
            <v>3010</v>
          </cell>
          <cell r="CE100" t="str">
            <v>Publicity &amp; Advertising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N100">
            <v>3010</v>
          </cell>
          <cell r="CO100" t="str">
            <v>Publicity &amp; Advertising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3010</v>
          </cell>
          <cell r="CY100" t="str">
            <v>Publicity &amp; Advertising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H100">
            <v>3010</v>
          </cell>
          <cell r="DI100" t="str">
            <v>Publicity &amp; Advertising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R100">
            <v>3010</v>
          </cell>
          <cell r="DS100" t="str">
            <v>Publicity &amp; Advertising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3010</v>
          </cell>
          <cell r="EC100" t="str">
            <v>Publicity &amp; Advertising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L100">
            <v>3010</v>
          </cell>
          <cell r="EM100" t="str">
            <v>Publicity &amp; Advertising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V100">
            <v>3010</v>
          </cell>
          <cell r="EW100" t="str">
            <v>Publicity &amp; Advertising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F100">
            <v>3010</v>
          </cell>
          <cell r="FG100" t="str">
            <v>Publicity &amp; Advertising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P100">
            <v>3010</v>
          </cell>
          <cell r="FQ100" t="str">
            <v>Publicity &amp; Advertising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Z100">
            <v>3010</v>
          </cell>
          <cell r="GA100" t="str">
            <v>Publicity &amp; Advertising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J100">
            <v>3010</v>
          </cell>
          <cell r="GK100" t="str">
            <v>Publicity &amp; Advertising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</row>
        <row r="101">
          <cell r="B101">
            <v>34001</v>
          </cell>
          <cell r="C101" t="str">
            <v>Ad - Print Media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13599996</v>
          </cell>
          <cell r="I101">
            <v>13599996</v>
          </cell>
          <cell r="J101">
            <v>12919996.199999999</v>
          </cell>
          <cell r="L101">
            <v>34001</v>
          </cell>
          <cell r="M101" t="str">
            <v>Ad - Print Media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34001</v>
          </cell>
          <cell r="W101" t="str">
            <v>Ad - Print Media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Z101">
            <v>34001</v>
          </cell>
          <cell r="BA101" t="str">
            <v>Ad - Print Media</v>
          </cell>
          <cell r="BB101">
            <v>3989363</v>
          </cell>
          <cell r="BC101">
            <v>6838908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CD101">
            <v>34001</v>
          </cell>
          <cell r="CE101" t="str">
            <v>Ad - Print Media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N101">
            <v>34001</v>
          </cell>
          <cell r="CO101" t="str">
            <v>Ad - Print Media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34001</v>
          </cell>
          <cell r="CY101" t="str">
            <v>Ad - Print Media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H101">
            <v>34001</v>
          </cell>
          <cell r="DI101" t="str">
            <v>Ad - Print Media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R101">
            <v>34001</v>
          </cell>
          <cell r="DS101" t="str">
            <v>Ad - Print Media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B101">
            <v>34001</v>
          </cell>
          <cell r="EC101" t="str">
            <v>Ad - Print Media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L101">
            <v>34001</v>
          </cell>
          <cell r="EM101" t="str">
            <v>Ad - Print Media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V101">
            <v>34001</v>
          </cell>
          <cell r="EW101" t="str">
            <v>Ad - Print Media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F101">
            <v>34001</v>
          </cell>
          <cell r="FG101" t="str">
            <v>Ad - Print Media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P101">
            <v>34001</v>
          </cell>
          <cell r="FQ101" t="str">
            <v>Ad - Print Media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Z101">
            <v>34001</v>
          </cell>
          <cell r="GA101" t="str">
            <v>Ad - Print Media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J101">
            <v>34001</v>
          </cell>
          <cell r="GK101" t="str">
            <v>Ad - Print Media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</row>
        <row r="102">
          <cell r="B102">
            <v>34002</v>
          </cell>
          <cell r="C102" t="str">
            <v>Ad - Electronic Media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34002</v>
          </cell>
          <cell r="M102" t="str">
            <v>Ad - Electronic Media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27000000</v>
          </cell>
          <cell r="S102">
            <v>28000000</v>
          </cell>
          <cell r="T102">
            <v>30000000</v>
          </cell>
          <cell r="V102">
            <v>34002</v>
          </cell>
          <cell r="W102" t="str">
            <v>Ad - Electronic Media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Z102">
            <v>34002</v>
          </cell>
          <cell r="BA102" t="str">
            <v>Ad - Electronic Media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CD102">
            <v>34002</v>
          </cell>
          <cell r="CE102" t="str">
            <v>Ad - Electronic Media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N102">
            <v>34002</v>
          </cell>
          <cell r="CO102" t="str">
            <v>Ad - Electronic Media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34002</v>
          </cell>
          <cell r="CY102" t="str">
            <v>Ad - Electronic Media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H102">
            <v>34002</v>
          </cell>
          <cell r="DI102" t="str">
            <v>Ad - Electronic Media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R102">
            <v>34002</v>
          </cell>
          <cell r="DS102" t="str">
            <v>Ad - Electronic Media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B102">
            <v>34002</v>
          </cell>
          <cell r="EC102" t="str">
            <v>Ad - Electronic Media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L102">
            <v>34002</v>
          </cell>
          <cell r="EM102" t="str">
            <v>Ad - Electronic Media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V102">
            <v>34002</v>
          </cell>
          <cell r="EW102" t="str">
            <v>Ad - Electronic Media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F102">
            <v>34002</v>
          </cell>
          <cell r="FG102" t="str">
            <v>Ad - Electronic Media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P102">
            <v>34002</v>
          </cell>
          <cell r="FQ102" t="str">
            <v>Ad - Electronic Media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Z102">
            <v>34002</v>
          </cell>
          <cell r="GA102" t="str">
            <v>Ad - Electronic Media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J102">
            <v>34002</v>
          </cell>
          <cell r="GK102" t="str">
            <v>Ad - Electronic Media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</row>
        <row r="103">
          <cell r="B103">
            <v>34003</v>
          </cell>
          <cell r="C103" t="str">
            <v>Ad - Outdoor Media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34003</v>
          </cell>
          <cell r="M103" t="str">
            <v>Ad - Outdoor Media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V103">
            <v>34003</v>
          </cell>
          <cell r="W103" t="str">
            <v>Ad - Outdoor Media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Z103">
            <v>34003</v>
          </cell>
          <cell r="BA103" t="str">
            <v>Ad - Outdoor Media</v>
          </cell>
          <cell r="BB103">
            <v>63000000</v>
          </cell>
          <cell r="BC103">
            <v>108000000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CD103">
            <v>34003</v>
          </cell>
          <cell r="CE103" t="str">
            <v>Ad - Outdoor Media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N103">
            <v>34003</v>
          </cell>
          <cell r="CO103" t="str">
            <v>Ad - Outdoor Media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34003</v>
          </cell>
          <cell r="CY103" t="str">
            <v>Ad - Outdoor Media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H103">
            <v>34003</v>
          </cell>
          <cell r="DI103" t="str">
            <v>Ad - Outdoor Media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R103">
            <v>34003</v>
          </cell>
          <cell r="DS103" t="str">
            <v>Ad - Outdoor Media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B103">
            <v>34003</v>
          </cell>
          <cell r="EC103" t="str">
            <v>Ad - Outdoor Media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L103">
            <v>34003</v>
          </cell>
          <cell r="EM103" t="str">
            <v>Ad - Outdoor Media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V103">
            <v>34003</v>
          </cell>
          <cell r="EW103" t="str">
            <v>Ad - Outdoor Media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F103">
            <v>34003</v>
          </cell>
          <cell r="FG103" t="str">
            <v>Ad - Outdoor Media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P103">
            <v>34003</v>
          </cell>
          <cell r="FQ103" t="str">
            <v>Ad - Outdoor Media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Z103">
            <v>34003</v>
          </cell>
          <cell r="GA103" t="str">
            <v>Ad - Outdoor Media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J103">
            <v>34003</v>
          </cell>
          <cell r="GK103" t="str">
            <v>Ad - Outdoor Media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</row>
        <row r="104">
          <cell r="B104">
            <v>34004</v>
          </cell>
          <cell r="C104" t="str">
            <v>Ad - Magazines &amp; Publications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34004</v>
          </cell>
          <cell r="M104" t="str">
            <v>Ad - Magazines &amp; Publications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34004</v>
          </cell>
          <cell r="W104" t="str">
            <v>Ad - Magazines &amp; Publications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Z104">
            <v>34004</v>
          </cell>
          <cell r="BA104" t="str">
            <v>Ad - Magazines &amp; Publications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CD104">
            <v>34004</v>
          </cell>
          <cell r="CE104" t="str">
            <v>Ad - Magazines &amp; Publications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N104">
            <v>34004</v>
          </cell>
          <cell r="CO104" t="str">
            <v>Ad - Magazines &amp; Publications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34004</v>
          </cell>
          <cell r="CY104" t="str">
            <v>Ad - Magazines &amp; Publications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H104">
            <v>34004</v>
          </cell>
          <cell r="DI104" t="str">
            <v>Ad - Magazines &amp; Publications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R104">
            <v>34004</v>
          </cell>
          <cell r="DS104" t="str">
            <v>Ad - Magazines &amp; Publications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B104">
            <v>34004</v>
          </cell>
          <cell r="EC104" t="str">
            <v>Ad - Magazines &amp; Publications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L104">
            <v>34004</v>
          </cell>
          <cell r="EM104" t="str">
            <v>Ad - Magazines &amp; Publications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V104">
            <v>34004</v>
          </cell>
          <cell r="EW104" t="str">
            <v>Ad - Magazines &amp; Publications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F104">
            <v>34004</v>
          </cell>
          <cell r="FG104" t="str">
            <v>Ad - Magazines &amp; Publications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P104">
            <v>34004</v>
          </cell>
          <cell r="FQ104" t="str">
            <v>Ad - Magazines &amp; Publications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Z104">
            <v>34004</v>
          </cell>
          <cell r="GA104" t="str">
            <v>Ad - Magazines &amp; Publications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J104">
            <v>34004</v>
          </cell>
          <cell r="GK104" t="str">
            <v>Ad - Magazines &amp; Publications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</row>
        <row r="105">
          <cell r="B105">
            <v>34005</v>
          </cell>
          <cell r="C105" t="str">
            <v>Ad - Production costs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34005</v>
          </cell>
          <cell r="M105" t="str">
            <v>Ad - Production costs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34005</v>
          </cell>
          <cell r="W105" t="str">
            <v>Ad - Production costs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Z105">
            <v>34005</v>
          </cell>
          <cell r="BA105" t="str">
            <v>Ad - Production costs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CD105">
            <v>34005</v>
          </cell>
          <cell r="CE105" t="str">
            <v>Ad - Production costs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N105">
            <v>34005</v>
          </cell>
          <cell r="CO105" t="str">
            <v>Ad - Production costs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34005</v>
          </cell>
          <cell r="CY105" t="str">
            <v>Ad - Production costs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H105">
            <v>34005</v>
          </cell>
          <cell r="DI105" t="str">
            <v>Ad - Production costs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R105">
            <v>34005</v>
          </cell>
          <cell r="DS105" t="str">
            <v>Ad - Production costs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B105">
            <v>34005</v>
          </cell>
          <cell r="EC105" t="str">
            <v>Ad - Production costs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L105">
            <v>34005</v>
          </cell>
          <cell r="EM105" t="str">
            <v>Ad - Production costs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V105">
            <v>34005</v>
          </cell>
          <cell r="EW105" t="str">
            <v>Ad - Production costs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F105">
            <v>34005</v>
          </cell>
          <cell r="FG105" t="str">
            <v>Ad - Production costs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P105">
            <v>34005</v>
          </cell>
          <cell r="FQ105" t="str">
            <v>Ad - Production costs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Z105">
            <v>34005</v>
          </cell>
          <cell r="GA105" t="str">
            <v>Ad - Production costs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J105">
            <v>34005</v>
          </cell>
          <cell r="GK105" t="str">
            <v>Ad - Production costs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</row>
        <row r="106">
          <cell r="B106">
            <v>34100</v>
          </cell>
          <cell r="C106" t="str">
            <v>Ad - Model Fees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34100</v>
          </cell>
          <cell r="M106" t="str">
            <v>Ad - Model Fees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34100</v>
          </cell>
          <cell r="W106" t="str">
            <v>Ad - Model Fees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Z106">
            <v>34100</v>
          </cell>
          <cell r="BA106" t="str">
            <v>Ad - Model Fees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CD106">
            <v>34100</v>
          </cell>
          <cell r="CE106" t="str">
            <v>Ad - Model Fees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N106">
            <v>34100</v>
          </cell>
          <cell r="CO106" t="str">
            <v>Ad - Model Fees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34100</v>
          </cell>
          <cell r="CY106" t="str">
            <v>Ad - Model Fees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H106">
            <v>34100</v>
          </cell>
          <cell r="DI106" t="str">
            <v>Ad - Model Fees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R106">
            <v>34100</v>
          </cell>
          <cell r="DS106" t="str">
            <v>Ad - Model Fees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B106">
            <v>34100</v>
          </cell>
          <cell r="EC106" t="str">
            <v>Ad - Model Fees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L106">
            <v>34100</v>
          </cell>
          <cell r="EM106" t="str">
            <v>Ad - Model Fees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V106">
            <v>34100</v>
          </cell>
          <cell r="EW106" t="str">
            <v>Ad - Model Fees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F106">
            <v>34100</v>
          </cell>
          <cell r="FG106" t="str">
            <v>Ad - Model Fees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P106">
            <v>34100</v>
          </cell>
          <cell r="FQ106" t="str">
            <v>Ad - Model Fees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Z106">
            <v>34100</v>
          </cell>
          <cell r="GA106" t="str">
            <v>Ad - Model Fees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J106">
            <v>34100</v>
          </cell>
          <cell r="GK106" t="str">
            <v>Ad - Model Fees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</row>
        <row r="107">
          <cell r="B107">
            <v>34101</v>
          </cell>
          <cell r="C107" t="str">
            <v>Ad - Agency Fees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34101</v>
          </cell>
          <cell r="M107" t="str">
            <v>Ad - Agency Fees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V107">
            <v>34101</v>
          </cell>
          <cell r="W107" t="str">
            <v>Ad - Agency Fees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Z107">
            <v>34101</v>
          </cell>
          <cell r="BA107" t="str">
            <v>Ad - Agency Fees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CD107">
            <v>34101</v>
          </cell>
          <cell r="CE107" t="str">
            <v>Ad - Agency Fees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N107">
            <v>34101</v>
          </cell>
          <cell r="CO107" t="str">
            <v>Ad - Agency Fees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34101</v>
          </cell>
          <cell r="CY107" t="str">
            <v>Ad - Agency Fees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H107">
            <v>34101</v>
          </cell>
          <cell r="DI107" t="str">
            <v>Ad - Agency Fees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R107">
            <v>34101</v>
          </cell>
          <cell r="DS107" t="str">
            <v>Ad - Agency Fees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B107">
            <v>34101</v>
          </cell>
          <cell r="EC107" t="str">
            <v>Ad - Agency Fees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L107">
            <v>34101</v>
          </cell>
          <cell r="EM107" t="str">
            <v>Ad - Agency Fees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V107">
            <v>34101</v>
          </cell>
          <cell r="EW107" t="str">
            <v>Ad - Agency Fees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F107">
            <v>34101</v>
          </cell>
          <cell r="FG107" t="str">
            <v>Ad - Agency Fees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P107">
            <v>34101</v>
          </cell>
          <cell r="FQ107" t="str">
            <v>Ad - Agency Fees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Z107">
            <v>34101</v>
          </cell>
          <cell r="GA107" t="str">
            <v>Ad - Agency Fees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J107">
            <v>34101</v>
          </cell>
          <cell r="GK107" t="str">
            <v>Ad - Agency Fees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</row>
        <row r="108">
          <cell r="B108">
            <v>34200</v>
          </cell>
          <cell r="C108" t="str">
            <v>Promo - Handsets</v>
          </cell>
          <cell r="D108">
            <v>0</v>
          </cell>
          <cell r="E108">
            <v>0</v>
          </cell>
          <cell r="F108">
            <v>0</v>
          </cell>
          <cell r="G108">
            <v>1200000</v>
          </cell>
          <cell r="H108">
            <v>0</v>
          </cell>
          <cell r="I108">
            <v>0</v>
          </cell>
          <cell r="J108">
            <v>0</v>
          </cell>
          <cell r="L108">
            <v>34200</v>
          </cell>
          <cell r="M108" t="str">
            <v>Promo - Handsets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V108">
            <v>34200</v>
          </cell>
          <cell r="W108" t="str">
            <v>Promo - Handsets</v>
          </cell>
          <cell r="X108">
            <v>0</v>
          </cell>
          <cell r="Y108">
            <v>0</v>
          </cell>
          <cell r="Z108">
            <v>5958000</v>
          </cell>
          <cell r="AA108">
            <v>5958000</v>
          </cell>
          <cell r="AB108">
            <v>12000000</v>
          </cell>
          <cell r="AC108">
            <v>12000000</v>
          </cell>
          <cell r="AD108">
            <v>12960000</v>
          </cell>
          <cell r="AZ108">
            <v>34200</v>
          </cell>
          <cell r="BA108" t="str">
            <v>Promo - Handsets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CD108">
            <v>34200</v>
          </cell>
          <cell r="CE108" t="str">
            <v>Promo - Handsets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N108">
            <v>34200</v>
          </cell>
          <cell r="CO108" t="str">
            <v>Promo - Handsets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34200</v>
          </cell>
          <cell r="CY108" t="str">
            <v>Promo - Handsets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H108">
            <v>34200</v>
          </cell>
          <cell r="DI108" t="str">
            <v>Promo - Handsets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R108">
            <v>34200</v>
          </cell>
          <cell r="DS108" t="str">
            <v>Promo - Handsets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B108">
            <v>34200</v>
          </cell>
          <cell r="EC108" t="str">
            <v>Promo - Handsets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L108">
            <v>34200</v>
          </cell>
          <cell r="EM108" t="str">
            <v>Promo - Handsets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V108">
            <v>34200</v>
          </cell>
          <cell r="EW108" t="str">
            <v>Promo - Handsets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F108">
            <v>34200</v>
          </cell>
          <cell r="FG108" t="str">
            <v>Promo - Handsets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P108">
            <v>34200</v>
          </cell>
          <cell r="FQ108" t="str">
            <v>Promo - Handsets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Z108">
            <v>34200</v>
          </cell>
          <cell r="GA108" t="str">
            <v>Promo - Handsets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J108">
            <v>34200</v>
          </cell>
          <cell r="GK108" t="str">
            <v>Promo - Handsets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</row>
        <row r="109">
          <cell r="B109">
            <v>34201</v>
          </cell>
          <cell r="C109" t="str">
            <v>Promo - Airtime</v>
          </cell>
          <cell r="D109">
            <v>0</v>
          </cell>
          <cell r="E109">
            <v>0</v>
          </cell>
          <cell r="F109">
            <v>0</v>
          </cell>
          <cell r="G109">
            <v>2000000.04</v>
          </cell>
          <cell r="H109">
            <v>0</v>
          </cell>
          <cell r="I109">
            <v>0</v>
          </cell>
          <cell r="J109">
            <v>0</v>
          </cell>
          <cell r="L109">
            <v>34201</v>
          </cell>
          <cell r="M109" t="str">
            <v>Promo - Airtime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34201</v>
          </cell>
          <cell r="W109" t="str">
            <v>Promo - Airtime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Z109">
            <v>34201</v>
          </cell>
          <cell r="BA109" t="str">
            <v>Promo - Airtime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CD109">
            <v>34201</v>
          </cell>
          <cell r="CE109" t="str">
            <v>Promo - Airtime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N109">
            <v>34201</v>
          </cell>
          <cell r="CO109" t="str">
            <v>Promo - Airtime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34201</v>
          </cell>
          <cell r="CY109" t="str">
            <v>Promo - Airtime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H109">
            <v>34201</v>
          </cell>
          <cell r="DI109" t="str">
            <v>Promo - Airtime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R109">
            <v>34201</v>
          </cell>
          <cell r="DS109" t="str">
            <v>Promo - Airtime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B109">
            <v>34201</v>
          </cell>
          <cell r="EC109" t="str">
            <v>Promo - Airtime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L109">
            <v>34201</v>
          </cell>
          <cell r="EM109" t="str">
            <v>Promo - Airtime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V109">
            <v>34201</v>
          </cell>
          <cell r="EW109" t="str">
            <v>Promo - Airtime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F109">
            <v>34201</v>
          </cell>
          <cell r="FG109" t="str">
            <v>Promo - Airtime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P109">
            <v>34201</v>
          </cell>
          <cell r="FQ109" t="str">
            <v>Promo - Airtime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Z109">
            <v>34201</v>
          </cell>
          <cell r="GA109" t="str">
            <v>Promo - Airtime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J109">
            <v>34201</v>
          </cell>
          <cell r="GK109" t="str">
            <v>Promo - Airtime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</row>
        <row r="110">
          <cell r="B110">
            <v>34202</v>
          </cell>
          <cell r="C110" t="str">
            <v>Promo - Other items</v>
          </cell>
          <cell r="D110">
            <v>0</v>
          </cell>
          <cell r="E110">
            <v>0</v>
          </cell>
          <cell r="F110">
            <v>0</v>
          </cell>
          <cell r="G110">
            <v>2000000.04</v>
          </cell>
          <cell r="H110">
            <v>6000000</v>
          </cell>
          <cell r="I110">
            <v>6000000</v>
          </cell>
          <cell r="J110">
            <v>6600000.0000000009</v>
          </cell>
          <cell r="L110">
            <v>34202</v>
          </cell>
          <cell r="M110" t="str">
            <v>Promo - Other items</v>
          </cell>
          <cell r="N110">
            <v>0</v>
          </cell>
          <cell r="O110">
            <v>0</v>
          </cell>
          <cell r="P110">
            <v>0</v>
          </cell>
          <cell r="Q110">
            <v>6000000</v>
          </cell>
          <cell r="R110">
            <v>6000000</v>
          </cell>
          <cell r="S110">
            <v>6400000</v>
          </cell>
          <cell r="T110">
            <v>7000000</v>
          </cell>
          <cell r="V110">
            <v>34202</v>
          </cell>
          <cell r="W110" t="str">
            <v>Promo - Other items</v>
          </cell>
          <cell r="X110">
            <v>0</v>
          </cell>
          <cell r="Y110">
            <v>0</v>
          </cell>
          <cell r="Z110">
            <v>23400000</v>
          </cell>
          <cell r="AA110">
            <v>23400000</v>
          </cell>
          <cell r="AB110">
            <v>30250000</v>
          </cell>
          <cell r="AC110">
            <v>33275000</v>
          </cell>
          <cell r="AD110">
            <v>33275000</v>
          </cell>
          <cell r="AZ110">
            <v>34202</v>
          </cell>
          <cell r="BA110" t="str">
            <v>Promo - Other items</v>
          </cell>
          <cell r="BB110">
            <v>163366037</v>
          </cell>
          <cell r="BC110">
            <v>280056063.42857146</v>
          </cell>
          <cell r="BD110">
            <v>280056063.42857146</v>
          </cell>
          <cell r="BE110">
            <v>0</v>
          </cell>
          <cell r="BF110">
            <v>326732074</v>
          </cell>
          <cell r="BG110">
            <v>365939922.87999976</v>
          </cell>
          <cell r="BH110">
            <v>395215116.71039975</v>
          </cell>
          <cell r="CD110">
            <v>34202</v>
          </cell>
          <cell r="CE110" t="str">
            <v>Promo - Other items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N110">
            <v>34202</v>
          </cell>
          <cell r="CO110" t="str">
            <v>Promo - Other items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34202</v>
          </cell>
          <cell r="CY110" t="str">
            <v>Promo - Other items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H110">
            <v>34202</v>
          </cell>
          <cell r="DI110" t="str">
            <v>Promo - Other items</v>
          </cell>
          <cell r="DJ110">
            <v>1649000</v>
          </cell>
          <cell r="DK110">
            <v>2826857.1428571427</v>
          </cell>
          <cell r="DL110">
            <v>1649000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R110">
            <v>34202</v>
          </cell>
          <cell r="DS110" t="str">
            <v>Promo - Other items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B110">
            <v>34202</v>
          </cell>
          <cell r="EC110" t="str">
            <v>Promo - Other items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L110">
            <v>34202</v>
          </cell>
          <cell r="EM110" t="str">
            <v>Promo - Other items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V110">
            <v>34202</v>
          </cell>
          <cell r="EW110" t="str">
            <v>Promo - Other items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F110">
            <v>34202</v>
          </cell>
          <cell r="FG110" t="str">
            <v>Promo - Other items</v>
          </cell>
          <cell r="FH110">
            <v>1770537</v>
          </cell>
          <cell r="FI110">
            <v>3035206.2857142854</v>
          </cell>
          <cell r="FJ110">
            <v>1770537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P110">
            <v>34202</v>
          </cell>
          <cell r="FQ110" t="str">
            <v>Promo - Other items</v>
          </cell>
          <cell r="FR110">
            <v>1854156</v>
          </cell>
          <cell r="FS110">
            <v>3178553.1428571427</v>
          </cell>
          <cell r="FT110">
            <v>3178553</v>
          </cell>
          <cell r="FU110">
            <v>3000000</v>
          </cell>
          <cell r="FV110">
            <v>0</v>
          </cell>
          <cell r="FW110">
            <v>0</v>
          </cell>
          <cell r="FX110">
            <v>0</v>
          </cell>
          <cell r="FZ110">
            <v>34202</v>
          </cell>
          <cell r="GA110" t="str">
            <v>Promo - Other items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J110">
            <v>34202</v>
          </cell>
          <cell r="GK110" t="str">
            <v>Promo - Other items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</row>
        <row r="111">
          <cell r="B111">
            <v>34300</v>
          </cell>
          <cell r="C111" t="str">
            <v>PR - Corporate Relations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34300</v>
          </cell>
          <cell r="M111" t="str">
            <v>PR - Corporate Relations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34300</v>
          </cell>
          <cell r="W111" t="str">
            <v>PR - Corporate Relations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Z111">
            <v>34300</v>
          </cell>
          <cell r="BA111" t="str">
            <v>PR - Corporate Relations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CD111">
            <v>34300</v>
          </cell>
          <cell r="CE111" t="str">
            <v>PR - Corporate Relations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N111">
            <v>34300</v>
          </cell>
          <cell r="CO111" t="str">
            <v>PR - Corporate Relations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34300</v>
          </cell>
          <cell r="CY111" t="str">
            <v>PR - Corporate Relations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H111">
            <v>34300</v>
          </cell>
          <cell r="DI111" t="str">
            <v>PR - Corporate Relations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R111">
            <v>34300</v>
          </cell>
          <cell r="DS111" t="str">
            <v>PR - Corporate Relations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B111">
            <v>34300</v>
          </cell>
          <cell r="EC111" t="str">
            <v>PR - Corporate Relations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L111">
            <v>34300</v>
          </cell>
          <cell r="EM111" t="str">
            <v>PR - Corporate Relations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V111">
            <v>34300</v>
          </cell>
          <cell r="EW111" t="str">
            <v>PR - Corporate Relations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F111">
            <v>34300</v>
          </cell>
          <cell r="FG111" t="str">
            <v>PR - Corporate Relations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P111">
            <v>34300</v>
          </cell>
          <cell r="FQ111" t="str">
            <v>PR - Corporate Relations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Z111">
            <v>34300</v>
          </cell>
          <cell r="GA111" t="str">
            <v>PR - Corporate Relations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J111">
            <v>34300</v>
          </cell>
          <cell r="GK111" t="str">
            <v>PR - Corporate Relations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</row>
        <row r="112">
          <cell r="B112">
            <v>34301</v>
          </cell>
          <cell r="C112" t="str">
            <v>PR - Press Releases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34301</v>
          </cell>
          <cell r="M112" t="str">
            <v>PR - Press Releases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34301</v>
          </cell>
          <cell r="W112" t="str">
            <v>PR - Press Releases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Z112">
            <v>34301</v>
          </cell>
          <cell r="BA112" t="str">
            <v>PR - Press Releases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CD112">
            <v>34301</v>
          </cell>
          <cell r="CE112" t="str">
            <v>PR - Press Releases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N112">
            <v>34301</v>
          </cell>
          <cell r="CO112" t="str">
            <v>PR - Press Releases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34301</v>
          </cell>
          <cell r="CY112" t="str">
            <v>PR - Press Releases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H112">
            <v>34301</v>
          </cell>
          <cell r="DI112" t="str">
            <v>PR - Press Releases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R112">
            <v>34301</v>
          </cell>
          <cell r="DS112" t="str">
            <v>PR - Press Releases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B112">
            <v>34301</v>
          </cell>
          <cell r="EC112" t="str">
            <v>PR - Press Releases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34301</v>
          </cell>
          <cell r="EM112" t="str">
            <v>PR - Press Releases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V112">
            <v>34301</v>
          </cell>
          <cell r="EW112" t="str">
            <v>PR - Press Releases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F112">
            <v>34301</v>
          </cell>
          <cell r="FG112" t="str">
            <v>PR - Press Releases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P112">
            <v>34301</v>
          </cell>
          <cell r="FQ112" t="str">
            <v>PR - Press Releases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Z112">
            <v>34301</v>
          </cell>
          <cell r="GA112" t="str">
            <v>PR - Press Releases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J112">
            <v>34301</v>
          </cell>
          <cell r="GK112" t="str">
            <v>PR - Press Releases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</row>
        <row r="113">
          <cell r="B113">
            <v>34302</v>
          </cell>
          <cell r="C113" t="str">
            <v>PR - Sponsorships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34302</v>
          </cell>
          <cell r="M113" t="str">
            <v>PR - Sponsorships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34302</v>
          </cell>
          <cell r="W113" t="str">
            <v>PR - Sponsorships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Z113">
            <v>34302</v>
          </cell>
          <cell r="BA113" t="str">
            <v>PR - Sponsorships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CD113">
            <v>34302</v>
          </cell>
          <cell r="CE113" t="str">
            <v>PR - Sponsorships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N113">
            <v>34302</v>
          </cell>
          <cell r="CO113" t="str">
            <v>PR - Sponsorships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34302</v>
          </cell>
          <cell r="CY113" t="str">
            <v>PR - Sponsorships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H113">
            <v>34302</v>
          </cell>
          <cell r="DI113" t="str">
            <v>PR - Sponsorships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R113">
            <v>34302</v>
          </cell>
          <cell r="DS113" t="str">
            <v>PR - Sponsorships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B113">
            <v>34302</v>
          </cell>
          <cell r="EC113" t="str">
            <v>PR - Sponsorships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L113">
            <v>34302</v>
          </cell>
          <cell r="EM113" t="str">
            <v>PR - Sponsorships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V113">
            <v>34302</v>
          </cell>
          <cell r="EW113" t="str">
            <v>PR - Sponsorships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F113">
            <v>34302</v>
          </cell>
          <cell r="FG113" t="str">
            <v>PR - Sponsorships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P113">
            <v>34302</v>
          </cell>
          <cell r="FQ113" t="str">
            <v>PR - Sponsorships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Z113">
            <v>34302</v>
          </cell>
          <cell r="GA113" t="str">
            <v>PR - Sponsorships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J113">
            <v>34302</v>
          </cell>
          <cell r="GK113" t="str">
            <v>PR - Sponsorships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</row>
        <row r="114">
          <cell r="B114">
            <v>34303</v>
          </cell>
          <cell r="C114" t="str">
            <v>PR - Internal Comms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34303</v>
          </cell>
          <cell r="M114" t="str">
            <v>PR - Internal Comms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34303</v>
          </cell>
          <cell r="W114" t="str">
            <v>PR - Internal Comms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Z114">
            <v>34303</v>
          </cell>
          <cell r="BA114" t="str">
            <v>PR - Internal Comms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CD114">
            <v>34303</v>
          </cell>
          <cell r="CE114" t="str">
            <v>PR - Internal Comms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N114">
            <v>34303</v>
          </cell>
          <cell r="CO114" t="str">
            <v>PR - Internal Comms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X114">
            <v>34303</v>
          </cell>
          <cell r="CY114" t="str">
            <v>PR - Internal Comms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H114">
            <v>34303</v>
          </cell>
          <cell r="DI114" t="str">
            <v>PR - Internal Comms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R114">
            <v>34303</v>
          </cell>
          <cell r="DS114" t="str">
            <v>PR - Internal Comms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B114">
            <v>34303</v>
          </cell>
          <cell r="EC114" t="str">
            <v>PR - Internal Comms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L114">
            <v>34303</v>
          </cell>
          <cell r="EM114" t="str">
            <v>PR - Internal Comms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V114">
            <v>34303</v>
          </cell>
          <cell r="EW114" t="str">
            <v>PR - Internal Comms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F114">
            <v>34303</v>
          </cell>
          <cell r="FG114" t="str">
            <v>PR - Internal Comms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P114">
            <v>34303</v>
          </cell>
          <cell r="FQ114" t="str">
            <v>PR - Internal Comms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Z114">
            <v>34303</v>
          </cell>
          <cell r="GA114" t="str">
            <v>PR - Internal Comms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J114">
            <v>34303</v>
          </cell>
          <cell r="GK114" t="str">
            <v>PR - Internal Comms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</row>
        <row r="115">
          <cell r="B115">
            <v>34400</v>
          </cell>
          <cell r="C115" t="str">
            <v>Branding costs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34400</v>
          </cell>
          <cell r="M115" t="str">
            <v>Branding costs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34400</v>
          </cell>
          <cell r="W115" t="str">
            <v>Branding costs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Z115">
            <v>34400</v>
          </cell>
          <cell r="BA115" t="str">
            <v>Branding costs</v>
          </cell>
          <cell r="BB115">
            <v>81900000</v>
          </cell>
          <cell r="BC115">
            <v>140400000</v>
          </cell>
          <cell r="BD115">
            <v>155000000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CD115">
            <v>34400</v>
          </cell>
          <cell r="CE115" t="str">
            <v>Branding costs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N115">
            <v>34400</v>
          </cell>
          <cell r="CO115" t="str">
            <v>Branding costs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34400</v>
          </cell>
          <cell r="CY115" t="str">
            <v>Branding costs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H115">
            <v>34400</v>
          </cell>
          <cell r="DI115" t="str">
            <v>Branding costs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R115">
            <v>34400</v>
          </cell>
          <cell r="DS115" t="str">
            <v>Branding costs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B115">
            <v>34400</v>
          </cell>
          <cell r="EC115" t="str">
            <v>Branding costs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L115">
            <v>34400</v>
          </cell>
          <cell r="EM115" t="str">
            <v>Branding costs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V115">
            <v>34400</v>
          </cell>
          <cell r="EW115" t="str">
            <v>Branding costs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F115">
            <v>34400</v>
          </cell>
          <cell r="FG115" t="str">
            <v>Branding costs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P115">
            <v>34400</v>
          </cell>
          <cell r="FQ115" t="str">
            <v>Branding costs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Z115">
            <v>34400</v>
          </cell>
          <cell r="GA115" t="str">
            <v>Branding costs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J115">
            <v>34400</v>
          </cell>
          <cell r="GK115" t="str">
            <v>Branding costs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</row>
        <row r="116">
          <cell r="B116">
            <v>34401</v>
          </cell>
          <cell r="C116" t="str">
            <v>Branding Subscriber Registry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34401</v>
          </cell>
          <cell r="M116" t="str">
            <v>Branding Subscriber Registry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34401</v>
          </cell>
          <cell r="W116" t="str">
            <v>Branding Subscriber Registry</v>
          </cell>
          <cell r="X116">
            <v>3395000</v>
          </cell>
          <cell r="Y116">
            <v>5820000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Z116">
            <v>34401</v>
          </cell>
          <cell r="BA116" t="str">
            <v>Branding Subscriber Registry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CD116">
            <v>34401</v>
          </cell>
          <cell r="CE116" t="str">
            <v>Branding Subscriber Registry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N116">
            <v>34401</v>
          </cell>
          <cell r="CO116" t="str">
            <v>Branding Subscriber Registry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34401</v>
          </cell>
          <cell r="CY116" t="str">
            <v>Branding Subscriber Registry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H116">
            <v>34401</v>
          </cell>
          <cell r="DI116" t="str">
            <v>Branding Subscriber Registry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R116">
            <v>34401</v>
          </cell>
          <cell r="DS116" t="str">
            <v>Branding Subscriber Registry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B116">
            <v>34401</v>
          </cell>
          <cell r="EC116" t="str">
            <v>Branding Subscriber Registry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L116">
            <v>34401</v>
          </cell>
          <cell r="EM116" t="str">
            <v>Branding Subscriber Registry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V116">
            <v>34401</v>
          </cell>
          <cell r="EW116" t="str">
            <v>Branding Subscriber Registry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F116">
            <v>34401</v>
          </cell>
          <cell r="FG116" t="str">
            <v>Branding Subscriber Registry</v>
          </cell>
          <cell r="FH116">
            <v>528000</v>
          </cell>
          <cell r="FI116">
            <v>905142.85714285728</v>
          </cell>
          <cell r="FJ116">
            <v>528000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P116">
            <v>34401</v>
          </cell>
          <cell r="FQ116" t="str">
            <v>Branding Subscriber Registry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Z116">
            <v>34401</v>
          </cell>
          <cell r="GA116" t="str">
            <v>Branding Subscriber Registry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J116">
            <v>34401</v>
          </cell>
          <cell r="GK116" t="str">
            <v>Branding Subscriber Registry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</row>
        <row r="117">
          <cell r="B117">
            <v>34500</v>
          </cell>
          <cell r="C117" t="str">
            <v>Market Research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34500</v>
          </cell>
          <cell r="M117" t="str">
            <v>Market Research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34500</v>
          </cell>
          <cell r="W117" t="str">
            <v>Market Research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Z117">
            <v>34500</v>
          </cell>
          <cell r="BA117" t="str">
            <v>Market Research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CD117">
            <v>34500</v>
          </cell>
          <cell r="CE117" t="str">
            <v>Market Research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N117">
            <v>34500</v>
          </cell>
          <cell r="CO117" t="str">
            <v>Market Research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34500</v>
          </cell>
          <cell r="CY117" t="str">
            <v>Market Research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H117">
            <v>34500</v>
          </cell>
          <cell r="DI117" t="str">
            <v>Market Research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R117">
            <v>34500</v>
          </cell>
          <cell r="DS117" t="str">
            <v>Market Research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B117">
            <v>34500</v>
          </cell>
          <cell r="EC117" t="str">
            <v>Market Research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L117">
            <v>34500</v>
          </cell>
          <cell r="EM117" t="str">
            <v>Market Research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V117">
            <v>34500</v>
          </cell>
          <cell r="EW117" t="str">
            <v>Market Research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F117">
            <v>34500</v>
          </cell>
          <cell r="FG117" t="str">
            <v>Market Research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P117">
            <v>34500</v>
          </cell>
          <cell r="FQ117" t="str">
            <v>Market Research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Z117">
            <v>34500</v>
          </cell>
          <cell r="GA117" t="str">
            <v>Market Research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J117">
            <v>34500</v>
          </cell>
          <cell r="GK117" t="str">
            <v>Market Research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</row>
        <row r="118">
          <cell r="B118">
            <v>34600</v>
          </cell>
          <cell r="C118" t="str">
            <v>Product Development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34600</v>
          </cell>
          <cell r="M118" t="str">
            <v>Product Development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34600</v>
          </cell>
          <cell r="W118" t="str">
            <v>Product Development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Z118">
            <v>34600</v>
          </cell>
          <cell r="BA118" t="str">
            <v>Product Development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CD118">
            <v>34600</v>
          </cell>
          <cell r="CE118" t="str">
            <v>Product Development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N118">
            <v>34600</v>
          </cell>
          <cell r="CO118" t="str">
            <v>Product Development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34600</v>
          </cell>
          <cell r="CY118" t="str">
            <v>Product Development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H118">
            <v>34600</v>
          </cell>
          <cell r="DI118" t="str">
            <v>Product Development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R118">
            <v>34600</v>
          </cell>
          <cell r="DS118" t="str">
            <v>Product Development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B118">
            <v>34600</v>
          </cell>
          <cell r="EC118" t="str">
            <v>Product Development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L118">
            <v>34600</v>
          </cell>
          <cell r="EM118" t="str">
            <v>Product Development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V118">
            <v>34600</v>
          </cell>
          <cell r="EW118" t="str">
            <v>Product Development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F118">
            <v>34600</v>
          </cell>
          <cell r="FG118" t="str">
            <v>Product Development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P118">
            <v>34600</v>
          </cell>
          <cell r="FQ118" t="str">
            <v>Product Development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Z118">
            <v>34600</v>
          </cell>
          <cell r="GA118" t="str">
            <v>Product Development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J118">
            <v>34600</v>
          </cell>
          <cell r="GK118" t="str">
            <v>Product Development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5200000.08</v>
          </cell>
          <cell r="H119">
            <v>19599996</v>
          </cell>
          <cell r="I119">
            <v>19599996</v>
          </cell>
          <cell r="J119">
            <v>19519996.199999999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6000000</v>
          </cell>
          <cell r="R119">
            <v>33000000</v>
          </cell>
          <cell r="S119">
            <v>34400000</v>
          </cell>
          <cell r="T119">
            <v>37000000</v>
          </cell>
          <cell r="V119">
            <v>0</v>
          </cell>
          <cell r="W119">
            <v>0</v>
          </cell>
          <cell r="X119">
            <v>3395000</v>
          </cell>
          <cell r="Y119">
            <v>5820000</v>
          </cell>
          <cell r="Z119">
            <v>29358000</v>
          </cell>
          <cell r="AA119">
            <v>29358000</v>
          </cell>
          <cell r="AB119">
            <v>42250000</v>
          </cell>
          <cell r="AC119">
            <v>45275000</v>
          </cell>
          <cell r="AD119">
            <v>46235000</v>
          </cell>
          <cell r="AZ119">
            <v>0</v>
          </cell>
          <cell r="BA119">
            <v>0</v>
          </cell>
          <cell r="BB119">
            <v>312255400</v>
          </cell>
          <cell r="BC119">
            <v>535294971.42857146</v>
          </cell>
          <cell r="BD119">
            <v>435056063.42857146</v>
          </cell>
          <cell r="BE119">
            <v>0</v>
          </cell>
          <cell r="BF119">
            <v>326732074</v>
          </cell>
          <cell r="BG119">
            <v>365939922.87999976</v>
          </cell>
          <cell r="BH119">
            <v>395215116.71039975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H119">
            <v>0</v>
          </cell>
          <cell r="DI119">
            <v>0</v>
          </cell>
          <cell r="DJ119">
            <v>1649000</v>
          </cell>
          <cell r="DK119">
            <v>2826857.1428571427</v>
          </cell>
          <cell r="DL119">
            <v>1649000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F119">
            <v>0</v>
          </cell>
          <cell r="FG119">
            <v>0</v>
          </cell>
          <cell r="FH119">
            <v>2298537</v>
          </cell>
          <cell r="FI119">
            <v>3940349.1428571427</v>
          </cell>
          <cell r="FJ119">
            <v>2298537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P119">
            <v>0</v>
          </cell>
          <cell r="FQ119">
            <v>0</v>
          </cell>
          <cell r="FR119">
            <v>1854156</v>
          </cell>
          <cell r="FS119">
            <v>3178553.1428571427</v>
          </cell>
          <cell r="FT119">
            <v>3178553</v>
          </cell>
          <cell r="FU119">
            <v>3000000</v>
          </cell>
          <cell r="FV119">
            <v>0</v>
          </cell>
          <cell r="FW119">
            <v>0</v>
          </cell>
          <cell r="FX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</row>
        <row r="121">
          <cell r="B121">
            <v>3011</v>
          </cell>
          <cell r="C121" t="str">
            <v>Professional Fees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3011</v>
          </cell>
          <cell r="M121" t="str">
            <v>Professional Fees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3011</v>
          </cell>
          <cell r="W121" t="str">
            <v>Professional Fees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Z121">
            <v>3011</v>
          </cell>
          <cell r="BA121" t="str">
            <v>Professional Fees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CD121">
            <v>3011</v>
          </cell>
          <cell r="CE121" t="str">
            <v>Professional Fees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N121">
            <v>3011</v>
          </cell>
          <cell r="CO121" t="str">
            <v>Professional Fees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X121">
            <v>3011</v>
          </cell>
          <cell r="CY121" t="str">
            <v>Professional Fees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H121">
            <v>3011</v>
          </cell>
          <cell r="DI121" t="str">
            <v>Professional Fees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R121">
            <v>3011</v>
          </cell>
          <cell r="DS121" t="str">
            <v>Professional Fees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B121">
            <v>3011</v>
          </cell>
          <cell r="EC121" t="str">
            <v>Professional Fees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L121">
            <v>3011</v>
          </cell>
          <cell r="EM121" t="str">
            <v>Professional Fees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V121">
            <v>3011</v>
          </cell>
          <cell r="EW121" t="str">
            <v>Professional Fees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F121">
            <v>3011</v>
          </cell>
          <cell r="FG121" t="str">
            <v>Professional Fees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P121">
            <v>3011</v>
          </cell>
          <cell r="FQ121" t="str">
            <v>Professional Fees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Z121">
            <v>3011</v>
          </cell>
          <cell r="GA121" t="str">
            <v>Professional Fees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J121">
            <v>3011</v>
          </cell>
          <cell r="GK121" t="str">
            <v>Professional Fees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</row>
        <row r="122">
          <cell r="B122">
            <v>35001</v>
          </cell>
          <cell r="C122" t="str">
            <v>Audit Fees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35001</v>
          </cell>
          <cell r="M122" t="str">
            <v>Audit Fees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35001</v>
          </cell>
          <cell r="W122" t="str">
            <v>Audit Fees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Z122">
            <v>35001</v>
          </cell>
          <cell r="BA122" t="str">
            <v>Audit Fees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CD122">
            <v>35001</v>
          </cell>
          <cell r="CE122" t="str">
            <v>Audit Fees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N122">
            <v>35001</v>
          </cell>
          <cell r="CO122" t="str">
            <v>Audit Fees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35001</v>
          </cell>
          <cell r="CY122" t="str">
            <v>Audit Fees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H122">
            <v>35001</v>
          </cell>
          <cell r="DI122" t="str">
            <v>Audit Fees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R122">
            <v>35001</v>
          </cell>
          <cell r="DS122" t="str">
            <v>Audit Fees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35001</v>
          </cell>
          <cell r="EC122" t="str">
            <v>Audit Fees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L122">
            <v>35001</v>
          </cell>
          <cell r="EM122" t="str">
            <v>Audit Fees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V122">
            <v>35001</v>
          </cell>
          <cell r="EW122" t="str">
            <v>Audit Fees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F122">
            <v>35001</v>
          </cell>
          <cell r="FG122" t="str">
            <v>Audit Fees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P122">
            <v>35001</v>
          </cell>
          <cell r="FQ122" t="str">
            <v>Audit Fees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Z122">
            <v>35001</v>
          </cell>
          <cell r="GA122" t="str">
            <v>Audit Fees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J122">
            <v>35001</v>
          </cell>
          <cell r="GK122" t="str">
            <v>Audit Fees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</row>
        <row r="123">
          <cell r="B123">
            <v>35002</v>
          </cell>
          <cell r="C123" t="str">
            <v>Other Audit Services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35002</v>
          </cell>
          <cell r="M123" t="str">
            <v>Other Audit Services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35002</v>
          </cell>
          <cell r="W123" t="str">
            <v>Other Audit Services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Z123">
            <v>35002</v>
          </cell>
          <cell r="BA123" t="str">
            <v>Other Audit Services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CD123">
            <v>35002</v>
          </cell>
          <cell r="CE123" t="str">
            <v>Other Audit Services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N123">
            <v>35002</v>
          </cell>
          <cell r="CO123" t="str">
            <v>Other Audit Services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X123">
            <v>35002</v>
          </cell>
          <cell r="CY123" t="str">
            <v>Other Audit Services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H123">
            <v>35002</v>
          </cell>
          <cell r="DI123" t="str">
            <v>Other Audit Services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R123">
            <v>35002</v>
          </cell>
          <cell r="DS123" t="str">
            <v>Other Audit Services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B123">
            <v>35002</v>
          </cell>
          <cell r="EC123" t="str">
            <v>Other Audit Services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L123">
            <v>35002</v>
          </cell>
          <cell r="EM123" t="str">
            <v>Other Audit Services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V123">
            <v>35002</v>
          </cell>
          <cell r="EW123" t="str">
            <v>Other Audit Services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F123">
            <v>35002</v>
          </cell>
          <cell r="FG123" t="str">
            <v>Other Audit Services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P123">
            <v>35002</v>
          </cell>
          <cell r="FQ123" t="str">
            <v>Other Audit Services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Z123">
            <v>35002</v>
          </cell>
          <cell r="GA123" t="str">
            <v>Other Audit Services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J123">
            <v>35002</v>
          </cell>
          <cell r="GK123" t="str">
            <v>Other Audit Services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</row>
        <row r="124">
          <cell r="B124">
            <v>35003</v>
          </cell>
          <cell r="C124" t="str">
            <v>Audit Expenses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35003</v>
          </cell>
          <cell r="M124" t="str">
            <v>Audit Expenses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35003</v>
          </cell>
          <cell r="W124" t="str">
            <v>Audit Expenses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Z124">
            <v>35003</v>
          </cell>
          <cell r="BA124" t="str">
            <v>Audit Expenses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CD124">
            <v>35003</v>
          </cell>
          <cell r="CE124" t="str">
            <v>Audit Expenses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N124">
            <v>35003</v>
          </cell>
          <cell r="CO124" t="str">
            <v>Audit Expenses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35003</v>
          </cell>
          <cell r="CY124" t="str">
            <v>Audit Expenses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H124">
            <v>35003</v>
          </cell>
          <cell r="DI124" t="str">
            <v>Audit Expenses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R124">
            <v>35003</v>
          </cell>
          <cell r="DS124" t="str">
            <v>Audit Expenses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35003</v>
          </cell>
          <cell r="EC124" t="str">
            <v>Audit Expenses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L124">
            <v>35003</v>
          </cell>
          <cell r="EM124" t="str">
            <v>Audit Expenses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V124">
            <v>35003</v>
          </cell>
          <cell r="EW124" t="str">
            <v>Audit Expenses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F124">
            <v>35003</v>
          </cell>
          <cell r="FG124" t="str">
            <v>Audit Expenses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P124">
            <v>35003</v>
          </cell>
          <cell r="FQ124" t="str">
            <v>Audit Expenses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Z124">
            <v>35003</v>
          </cell>
          <cell r="GA124" t="str">
            <v>Audit Expenses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J124">
            <v>35003</v>
          </cell>
          <cell r="GK124" t="str">
            <v>Audit Expenses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</row>
        <row r="125">
          <cell r="B125">
            <v>35100</v>
          </cell>
          <cell r="C125" t="str">
            <v>Consultancy Fees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35100</v>
          </cell>
          <cell r="M125" t="str">
            <v>Consultancy Fees</v>
          </cell>
          <cell r="N125">
            <v>0</v>
          </cell>
          <cell r="O125">
            <v>0</v>
          </cell>
          <cell r="P125">
            <v>0</v>
          </cell>
          <cell r="Q125">
            <v>4877972.04</v>
          </cell>
          <cell r="R125">
            <v>0</v>
          </cell>
          <cell r="S125">
            <v>0</v>
          </cell>
          <cell r="T125">
            <v>0</v>
          </cell>
          <cell r="V125">
            <v>35100</v>
          </cell>
          <cell r="W125" t="str">
            <v>Consultancy Fees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Z125">
            <v>35100</v>
          </cell>
          <cell r="BA125" t="str">
            <v>Consultancy Fees</v>
          </cell>
          <cell r="BB125">
            <v>0</v>
          </cell>
          <cell r="BC125">
            <v>0</v>
          </cell>
          <cell r="BD125">
            <v>0</v>
          </cell>
          <cell r="BE125">
            <v>491342523</v>
          </cell>
          <cell r="BF125">
            <v>0</v>
          </cell>
          <cell r="BG125">
            <v>0</v>
          </cell>
          <cell r="BH125">
            <v>0</v>
          </cell>
          <cell r="CD125">
            <v>35100</v>
          </cell>
          <cell r="CE125" t="str">
            <v>Consultancy Fees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N125">
            <v>35100</v>
          </cell>
          <cell r="CO125" t="str">
            <v>Consultancy Fees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35100</v>
          </cell>
          <cell r="CY125" t="str">
            <v>Consultancy Fees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H125">
            <v>35100</v>
          </cell>
          <cell r="DI125" t="str">
            <v>Consultancy Fees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R125">
            <v>35100</v>
          </cell>
          <cell r="DS125" t="str">
            <v>Consultancy Fees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B125">
            <v>35100</v>
          </cell>
          <cell r="EC125" t="str">
            <v>Consultancy Fees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L125">
            <v>35100</v>
          </cell>
          <cell r="EM125" t="str">
            <v>Consultancy Fees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V125">
            <v>35100</v>
          </cell>
          <cell r="EW125" t="str">
            <v>Consultancy Fees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F125">
            <v>35100</v>
          </cell>
          <cell r="FG125" t="str">
            <v>Consultancy Fees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P125">
            <v>35100</v>
          </cell>
          <cell r="FQ125" t="str">
            <v>Consultancy Fees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Z125">
            <v>35100</v>
          </cell>
          <cell r="GA125" t="str">
            <v>Consultancy Fees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J125">
            <v>35100</v>
          </cell>
          <cell r="GK125" t="str">
            <v>Consultancy Fees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</row>
        <row r="126">
          <cell r="B126">
            <v>35101</v>
          </cell>
          <cell r="C126" t="str">
            <v>IT Consultancy</v>
          </cell>
          <cell r="D126">
            <v>0</v>
          </cell>
          <cell r="E126">
            <v>0</v>
          </cell>
          <cell r="F126">
            <v>0</v>
          </cell>
          <cell r="G126">
            <v>2400000</v>
          </cell>
          <cell r="H126">
            <v>3000000</v>
          </cell>
          <cell r="I126">
            <v>0</v>
          </cell>
          <cell r="J126">
            <v>3800000</v>
          </cell>
          <cell r="L126">
            <v>35101</v>
          </cell>
          <cell r="M126" t="str">
            <v>IT Consultancy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V126">
            <v>35101</v>
          </cell>
          <cell r="W126" t="str">
            <v>IT Consultancy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Z126">
            <v>35101</v>
          </cell>
          <cell r="BA126" t="str">
            <v>IT Consultancy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CD126">
            <v>35101</v>
          </cell>
          <cell r="CE126" t="str">
            <v>IT Consultancy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N126">
            <v>35101</v>
          </cell>
          <cell r="CO126" t="str">
            <v>IT Consultancy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X126">
            <v>35101</v>
          </cell>
          <cell r="CY126" t="str">
            <v>IT Consultancy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H126">
            <v>35101</v>
          </cell>
          <cell r="DI126" t="str">
            <v>IT Consultancy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R126">
            <v>35101</v>
          </cell>
          <cell r="DS126" t="str">
            <v>IT Consultancy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35101</v>
          </cell>
          <cell r="EC126" t="str">
            <v>IT Consultancy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L126">
            <v>35101</v>
          </cell>
          <cell r="EM126" t="str">
            <v>IT Consultancy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V126">
            <v>35101</v>
          </cell>
          <cell r="EW126" t="str">
            <v>IT Consultancy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F126">
            <v>35101</v>
          </cell>
          <cell r="FG126" t="str">
            <v>IT Consultancy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P126">
            <v>35101</v>
          </cell>
          <cell r="FQ126" t="str">
            <v>IT Consultancy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Z126">
            <v>35101</v>
          </cell>
          <cell r="GA126" t="str">
            <v>IT Consultancy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J126">
            <v>35101</v>
          </cell>
          <cell r="GK126" t="str">
            <v>IT Consultancy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</row>
        <row r="127">
          <cell r="B127">
            <v>35102</v>
          </cell>
          <cell r="C127" t="str">
            <v>Legal consultancy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35102</v>
          </cell>
          <cell r="M127" t="str">
            <v>Legal consultancy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V127">
            <v>35102</v>
          </cell>
          <cell r="W127" t="str">
            <v>Legal consultancy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Z127">
            <v>35102</v>
          </cell>
          <cell r="BA127" t="str">
            <v>Legal consultancy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CD127">
            <v>35102</v>
          </cell>
          <cell r="CE127" t="str">
            <v>Legal consultancy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N127">
            <v>35102</v>
          </cell>
          <cell r="CO127" t="str">
            <v>Legal consultancy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X127">
            <v>35102</v>
          </cell>
          <cell r="CY127" t="str">
            <v>Legal consultancy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H127">
            <v>35102</v>
          </cell>
          <cell r="DI127" t="str">
            <v>Legal consultancy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R127">
            <v>35102</v>
          </cell>
          <cell r="DS127" t="str">
            <v>Legal consultancy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B127">
            <v>35102</v>
          </cell>
          <cell r="EC127" t="str">
            <v>Legal consultancy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L127">
            <v>35102</v>
          </cell>
          <cell r="EM127" t="str">
            <v>Legal consultancy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V127">
            <v>35102</v>
          </cell>
          <cell r="EW127" t="str">
            <v>Legal consultancy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F127">
            <v>35102</v>
          </cell>
          <cell r="FG127" t="str">
            <v>Legal consultancy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P127">
            <v>35102</v>
          </cell>
          <cell r="FQ127" t="str">
            <v>Legal consultancy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Z127">
            <v>35102</v>
          </cell>
          <cell r="GA127" t="str">
            <v>Legal consultancy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J127">
            <v>35102</v>
          </cell>
          <cell r="GK127" t="str">
            <v>Legal consultancy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</row>
        <row r="128">
          <cell r="B128">
            <v>35103</v>
          </cell>
          <cell r="C128" t="str">
            <v>Technical Consultancy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35103</v>
          </cell>
          <cell r="M128" t="str">
            <v>Technical Consultancy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35103</v>
          </cell>
          <cell r="W128" t="str">
            <v>Technical Consultancy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Z128">
            <v>35103</v>
          </cell>
          <cell r="BA128" t="str">
            <v>Technical Consultancy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CD128">
            <v>35103</v>
          </cell>
          <cell r="CE128" t="str">
            <v>Technical Consultancy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N128">
            <v>35103</v>
          </cell>
          <cell r="CO128" t="str">
            <v>Technical Consultancy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X128">
            <v>35103</v>
          </cell>
          <cell r="CY128" t="str">
            <v>Technical Consultancy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H128">
            <v>35103</v>
          </cell>
          <cell r="DI128" t="str">
            <v>Technical Consultancy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R128">
            <v>35103</v>
          </cell>
          <cell r="DS128" t="str">
            <v>Technical Consultancy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B128">
            <v>35103</v>
          </cell>
          <cell r="EC128" t="str">
            <v>Technical Consultancy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L128">
            <v>35103</v>
          </cell>
          <cell r="EM128" t="str">
            <v>Technical Consultancy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V128">
            <v>35103</v>
          </cell>
          <cell r="EW128" t="str">
            <v>Technical Consultancy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F128">
            <v>35103</v>
          </cell>
          <cell r="FG128" t="str">
            <v>Technical Consultancy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P128">
            <v>35103</v>
          </cell>
          <cell r="FQ128" t="str">
            <v>Technical Consultancy</v>
          </cell>
          <cell r="FR128">
            <v>0</v>
          </cell>
          <cell r="FS128">
            <v>0</v>
          </cell>
          <cell r="FT128">
            <v>0</v>
          </cell>
          <cell r="FU128">
            <v>1599999.96</v>
          </cell>
          <cell r="FV128">
            <v>0</v>
          </cell>
          <cell r="FW128">
            <v>0</v>
          </cell>
          <cell r="FX128">
            <v>0</v>
          </cell>
          <cell r="FZ128">
            <v>35103</v>
          </cell>
          <cell r="GA128" t="str">
            <v>Technical Consultancy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J128">
            <v>35103</v>
          </cell>
          <cell r="GK128" t="str">
            <v>Technical Consultancy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</row>
        <row r="129">
          <cell r="B129">
            <v>35104</v>
          </cell>
          <cell r="C129" t="str">
            <v>Technical Support Fees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35104</v>
          </cell>
          <cell r="M129" t="str">
            <v>Technical Support Fees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35104</v>
          </cell>
          <cell r="W129" t="str">
            <v>Technical Support Fees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Z129">
            <v>35104</v>
          </cell>
          <cell r="BA129" t="str">
            <v>Technical Support Fees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CD129">
            <v>35104</v>
          </cell>
          <cell r="CE129" t="str">
            <v>Technical Support Fees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N129">
            <v>35104</v>
          </cell>
          <cell r="CO129" t="str">
            <v>Technical Support Fees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35104</v>
          </cell>
          <cell r="CY129" t="str">
            <v>Technical Support Fees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H129">
            <v>35104</v>
          </cell>
          <cell r="DI129" t="str">
            <v>Technical Support Fees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R129">
            <v>35104</v>
          </cell>
          <cell r="DS129" t="str">
            <v>Technical Support Fees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B129">
            <v>35104</v>
          </cell>
          <cell r="EC129" t="str">
            <v>Technical Support Fees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L129">
            <v>35104</v>
          </cell>
          <cell r="EM129" t="str">
            <v>Technical Support Fees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V129">
            <v>35104</v>
          </cell>
          <cell r="EW129" t="str">
            <v>Technical Support Fees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F129">
            <v>35104</v>
          </cell>
          <cell r="FG129" t="str">
            <v>Technical Support Fees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P129">
            <v>35104</v>
          </cell>
          <cell r="FQ129" t="str">
            <v>Technical Support Fees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Z129">
            <v>35104</v>
          </cell>
          <cell r="GA129" t="str">
            <v>Technical Support Fees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J129">
            <v>35104</v>
          </cell>
          <cell r="GK129" t="str">
            <v>Technical Support Fees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2400000</v>
          </cell>
          <cell r="H130">
            <v>3000000</v>
          </cell>
          <cell r="I130">
            <v>0</v>
          </cell>
          <cell r="J130">
            <v>3800000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4877972.04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491342523</v>
          </cell>
          <cell r="BF130">
            <v>0</v>
          </cell>
          <cell r="BG130">
            <v>0</v>
          </cell>
          <cell r="BH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1599999.96</v>
          </cell>
          <cell r="FV130">
            <v>0</v>
          </cell>
          <cell r="FW130">
            <v>0</v>
          </cell>
          <cell r="FX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</row>
        <row r="132">
          <cell r="B132">
            <v>3012</v>
          </cell>
          <cell r="C132" t="str">
            <v>Directors Costs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3012</v>
          </cell>
          <cell r="M132" t="str">
            <v>Directors Costs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3012</v>
          </cell>
          <cell r="W132" t="str">
            <v>Directors Costs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Z132">
            <v>3012</v>
          </cell>
          <cell r="BA132" t="str">
            <v>Directors Costs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CD132">
            <v>3012</v>
          </cell>
          <cell r="CE132" t="str">
            <v>Directors Costs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N132">
            <v>3012</v>
          </cell>
          <cell r="CO132" t="str">
            <v>Directors Costs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3012</v>
          </cell>
          <cell r="CY132" t="str">
            <v>Directors Costs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H132">
            <v>3012</v>
          </cell>
          <cell r="DI132" t="str">
            <v>Directors Costs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R132">
            <v>3012</v>
          </cell>
          <cell r="DS132" t="str">
            <v>Directors Costs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B132">
            <v>3012</v>
          </cell>
          <cell r="EC132" t="str">
            <v>Directors Costs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L132">
            <v>3012</v>
          </cell>
          <cell r="EM132" t="str">
            <v>Directors Costs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V132">
            <v>3012</v>
          </cell>
          <cell r="EW132" t="str">
            <v>Directors Costs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F132">
            <v>3012</v>
          </cell>
          <cell r="FG132" t="str">
            <v>Directors Costs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P132">
            <v>3012</v>
          </cell>
          <cell r="FQ132" t="str">
            <v>Directors Costs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Z132">
            <v>3012</v>
          </cell>
          <cell r="GA132" t="str">
            <v>Directors Costs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J132">
            <v>3012</v>
          </cell>
          <cell r="GK132" t="str">
            <v>Directors Costs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</row>
        <row r="133">
          <cell r="B133">
            <v>35200</v>
          </cell>
          <cell r="C133" t="str">
            <v>Travel &amp; Accomodation Costs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35200</v>
          </cell>
          <cell r="M133" t="str">
            <v>Travel &amp; Accomodation Costs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35200</v>
          </cell>
          <cell r="W133" t="str">
            <v>Travel &amp; Accomodation Costs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Z133">
            <v>35200</v>
          </cell>
          <cell r="BA133" t="str">
            <v>Travel &amp; Accomodation Costs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CD133">
            <v>35200</v>
          </cell>
          <cell r="CE133" t="str">
            <v>Travel &amp; Accomodation Costs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N133">
            <v>35200</v>
          </cell>
          <cell r="CO133" t="str">
            <v>Travel &amp; Accomodation Costs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35200</v>
          </cell>
          <cell r="CY133" t="str">
            <v>Travel &amp; Accomodation Costs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H133">
            <v>35200</v>
          </cell>
          <cell r="DI133" t="str">
            <v>Travel &amp; Accomodation Costs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R133">
            <v>35200</v>
          </cell>
          <cell r="DS133" t="str">
            <v>Travel &amp; Accomodation Costs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B133">
            <v>35200</v>
          </cell>
          <cell r="EC133" t="str">
            <v>Travel &amp; Accomodation Costs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L133">
            <v>35200</v>
          </cell>
          <cell r="EM133" t="str">
            <v>Travel &amp; Accomodation Costs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V133">
            <v>35200</v>
          </cell>
          <cell r="EW133" t="str">
            <v>Travel &amp; Accomodation Costs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F133">
            <v>35200</v>
          </cell>
          <cell r="FG133" t="str">
            <v>Travel &amp; Accomodation Costs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P133">
            <v>35200</v>
          </cell>
          <cell r="FQ133" t="str">
            <v>Travel &amp; Accomodation Costs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Z133">
            <v>35200</v>
          </cell>
          <cell r="GA133" t="str">
            <v>Travel &amp; Accomodation Costs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J133">
            <v>35200</v>
          </cell>
          <cell r="GK133" t="str">
            <v>Travel &amp; Accomodation Costs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</row>
        <row r="134">
          <cell r="B134">
            <v>35201</v>
          </cell>
          <cell r="C134" t="str">
            <v>Entertainment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35201</v>
          </cell>
          <cell r="M134" t="str">
            <v>Entertainment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35201</v>
          </cell>
          <cell r="W134" t="str">
            <v>Entertainment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Z134">
            <v>35201</v>
          </cell>
          <cell r="BA134" t="str">
            <v>Entertainment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CD134">
            <v>35201</v>
          </cell>
          <cell r="CE134" t="str">
            <v>Entertainment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N134">
            <v>35201</v>
          </cell>
          <cell r="CO134" t="str">
            <v>Entertainment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35201</v>
          </cell>
          <cell r="CY134" t="str">
            <v>Entertainment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H134">
            <v>35201</v>
          </cell>
          <cell r="DI134" t="str">
            <v>Entertainment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R134">
            <v>35201</v>
          </cell>
          <cell r="DS134" t="str">
            <v>Entertainment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35201</v>
          </cell>
          <cell r="EC134" t="str">
            <v>Entertainment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L134">
            <v>35201</v>
          </cell>
          <cell r="EM134" t="str">
            <v>Entertainment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V134">
            <v>35201</v>
          </cell>
          <cell r="EW134" t="str">
            <v>Entertainment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F134">
            <v>35201</v>
          </cell>
          <cell r="FG134" t="str">
            <v>Entertainment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P134">
            <v>35201</v>
          </cell>
          <cell r="FQ134" t="str">
            <v>Entertainment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Z134">
            <v>35201</v>
          </cell>
          <cell r="GA134" t="str">
            <v>Entertainment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J134">
            <v>35201</v>
          </cell>
          <cell r="GK134" t="str">
            <v>Entertainment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</row>
        <row r="135">
          <cell r="B135">
            <v>35202</v>
          </cell>
          <cell r="C135" t="str">
            <v>Stationery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35202</v>
          </cell>
          <cell r="M135" t="str">
            <v>Stationery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35202</v>
          </cell>
          <cell r="W135" t="str">
            <v>Stationery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Z135">
            <v>35202</v>
          </cell>
          <cell r="BA135" t="str">
            <v>Stationery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CD135">
            <v>35202</v>
          </cell>
          <cell r="CE135" t="str">
            <v>Stationery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N135">
            <v>35202</v>
          </cell>
          <cell r="CO135" t="str">
            <v>Stationery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35202</v>
          </cell>
          <cell r="CY135" t="str">
            <v>Stationery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H135">
            <v>35202</v>
          </cell>
          <cell r="DI135" t="str">
            <v>Stationery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R135">
            <v>35202</v>
          </cell>
          <cell r="DS135" t="str">
            <v>Stationery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B135">
            <v>35202</v>
          </cell>
          <cell r="EC135" t="str">
            <v>Stationery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L135">
            <v>35202</v>
          </cell>
          <cell r="EM135" t="str">
            <v>Stationery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V135">
            <v>35202</v>
          </cell>
          <cell r="EW135" t="str">
            <v>Stationery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F135">
            <v>35202</v>
          </cell>
          <cell r="FG135" t="str">
            <v>Stationery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P135">
            <v>35202</v>
          </cell>
          <cell r="FQ135" t="str">
            <v>Stationery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Z135">
            <v>35202</v>
          </cell>
          <cell r="GA135" t="str">
            <v>Stationery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J135">
            <v>35202</v>
          </cell>
          <cell r="GK135" t="str">
            <v>Stationery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</row>
        <row r="136">
          <cell r="B136">
            <v>35203</v>
          </cell>
          <cell r="C136" t="str">
            <v>Fees &amp; Allowances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35203</v>
          </cell>
          <cell r="M136" t="str">
            <v>Fees &amp; Allowances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V136">
            <v>35203</v>
          </cell>
          <cell r="W136" t="str">
            <v>Fees &amp; Allowances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Z136">
            <v>35203</v>
          </cell>
          <cell r="BA136" t="str">
            <v>Fees &amp; Allowances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CD136">
            <v>35203</v>
          </cell>
          <cell r="CE136" t="str">
            <v>Fees &amp; Allowances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N136">
            <v>35203</v>
          </cell>
          <cell r="CO136" t="str">
            <v>Fees &amp; Allowances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35203</v>
          </cell>
          <cell r="CY136" t="str">
            <v>Fees &amp; Allowances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H136">
            <v>35203</v>
          </cell>
          <cell r="DI136" t="str">
            <v>Fees &amp; Allowances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R136">
            <v>35203</v>
          </cell>
          <cell r="DS136" t="str">
            <v>Fees &amp; Allowances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B136">
            <v>35203</v>
          </cell>
          <cell r="EC136" t="str">
            <v>Fees &amp; Allowances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L136">
            <v>35203</v>
          </cell>
          <cell r="EM136" t="str">
            <v>Fees &amp; Allowances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V136">
            <v>35203</v>
          </cell>
          <cell r="EW136" t="str">
            <v>Fees &amp; Allowances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F136">
            <v>35203</v>
          </cell>
          <cell r="FG136" t="str">
            <v>Fees &amp; Allowances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P136">
            <v>35203</v>
          </cell>
          <cell r="FQ136" t="str">
            <v>Fees &amp; Allowances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Z136">
            <v>35203</v>
          </cell>
          <cell r="GA136" t="str">
            <v>Fees &amp; Allowances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J136">
            <v>35203</v>
          </cell>
          <cell r="GK136" t="str">
            <v>Fees &amp; Allowances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</row>
        <row r="139">
          <cell r="B139">
            <v>3013</v>
          </cell>
          <cell r="C139" t="str">
            <v>Management Fees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3013</v>
          </cell>
          <cell r="M139" t="str">
            <v>Management Fees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3013</v>
          </cell>
          <cell r="W139" t="str">
            <v>Management Fees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Z139">
            <v>3013</v>
          </cell>
          <cell r="BA139" t="str">
            <v>Management Fees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CD139">
            <v>3013</v>
          </cell>
          <cell r="CE139" t="str">
            <v>Management Fees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N139">
            <v>3013</v>
          </cell>
          <cell r="CO139" t="str">
            <v>Management Fees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3013</v>
          </cell>
          <cell r="CY139" t="str">
            <v>Management Fees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H139">
            <v>3013</v>
          </cell>
          <cell r="DI139" t="str">
            <v>Management Fees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R139">
            <v>3013</v>
          </cell>
          <cell r="DS139" t="str">
            <v>Management Fees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B139">
            <v>3013</v>
          </cell>
          <cell r="EC139" t="str">
            <v>Management Fees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L139">
            <v>3013</v>
          </cell>
          <cell r="EM139" t="str">
            <v>Management Fees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V139">
            <v>3013</v>
          </cell>
          <cell r="EW139" t="str">
            <v>Management Fees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F139">
            <v>3013</v>
          </cell>
          <cell r="FG139" t="str">
            <v>Management Fees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P139">
            <v>3013</v>
          </cell>
          <cell r="FQ139" t="str">
            <v>Management Fees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Z139">
            <v>3013</v>
          </cell>
          <cell r="GA139" t="str">
            <v>Management Fees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J139">
            <v>3013</v>
          </cell>
          <cell r="GK139" t="str">
            <v>Management Fees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</row>
        <row r="140">
          <cell r="B140">
            <v>35300</v>
          </cell>
          <cell r="C140" t="str">
            <v>MTN International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35300</v>
          </cell>
          <cell r="M140" t="str">
            <v>MTN International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V140">
            <v>35300</v>
          </cell>
          <cell r="W140" t="str">
            <v>MTN International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Z140">
            <v>35300</v>
          </cell>
          <cell r="BA140" t="str">
            <v>MTN International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CD140">
            <v>35300</v>
          </cell>
          <cell r="CE140" t="str">
            <v>MTN International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N140">
            <v>35300</v>
          </cell>
          <cell r="CO140" t="str">
            <v>MTN International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35300</v>
          </cell>
          <cell r="CY140" t="str">
            <v>MTN International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H140">
            <v>35300</v>
          </cell>
          <cell r="DI140" t="str">
            <v>MTN International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R140">
            <v>35300</v>
          </cell>
          <cell r="DS140" t="str">
            <v>MTN International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B140">
            <v>35300</v>
          </cell>
          <cell r="EC140" t="str">
            <v>MTN International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L140">
            <v>35300</v>
          </cell>
          <cell r="EM140" t="str">
            <v>MTN International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V140">
            <v>35300</v>
          </cell>
          <cell r="EW140" t="str">
            <v>MTN International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F140">
            <v>35300</v>
          </cell>
          <cell r="FG140" t="str">
            <v>MTN International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P140">
            <v>35300</v>
          </cell>
          <cell r="FQ140" t="str">
            <v>MTN International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Z140">
            <v>35300</v>
          </cell>
          <cell r="GA140" t="str">
            <v>MTN International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J140">
            <v>35300</v>
          </cell>
          <cell r="GK140" t="str">
            <v>MTN International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</row>
        <row r="141">
          <cell r="B141">
            <v>35301</v>
          </cell>
          <cell r="C141" t="str">
            <v>Other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35301</v>
          </cell>
          <cell r="M141" t="str">
            <v>Other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35301</v>
          </cell>
          <cell r="W141" t="str">
            <v>Other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Z141">
            <v>35301</v>
          </cell>
          <cell r="BA141" t="str">
            <v>Other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CD141">
            <v>35301</v>
          </cell>
          <cell r="CE141" t="str">
            <v>Other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N141">
            <v>35301</v>
          </cell>
          <cell r="CO141" t="str">
            <v>Other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35301</v>
          </cell>
          <cell r="CY141" t="str">
            <v>Other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H141">
            <v>35301</v>
          </cell>
          <cell r="DI141" t="str">
            <v>Other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R141">
            <v>35301</v>
          </cell>
          <cell r="DS141" t="str">
            <v>Other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B141">
            <v>35301</v>
          </cell>
          <cell r="EC141" t="str">
            <v>Other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L141">
            <v>35301</v>
          </cell>
          <cell r="EM141" t="str">
            <v>Other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V141">
            <v>35301</v>
          </cell>
          <cell r="EW141" t="str">
            <v>Other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F141">
            <v>35301</v>
          </cell>
          <cell r="FG141" t="str">
            <v>Other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P141">
            <v>35301</v>
          </cell>
          <cell r="FQ141" t="str">
            <v>Other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Z141">
            <v>35301</v>
          </cell>
          <cell r="GA141" t="str">
            <v>Other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J141">
            <v>35301</v>
          </cell>
          <cell r="GK141" t="str">
            <v>Other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</row>
        <row r="142">
          <cell r="B142">
            <v>35302</v>
          </cell>
          <cell r="C142" t="str">
            <v>Invesco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35302</v>
          </cell>
          <cell r="M142" t="str">
            <v>Invesco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35302</v>
          </cell>
          <cell r="W142" t="str">
            <v>Invesco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Z142">
            <v>35302</v>
          </cell>
          <cell r="BA142" t="str">
            <v>Invesco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CD142">
            <v>35302</v>
          </cell>
          <cell r="CE142" t="str">
            <v>Invesco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N142">
            <v>35302</v>
          </cell>
          <cell r="CO142" t="str">
            <v>Invesco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X142">
            <v>35302</v>
          </cell>
          <cell r="CY142" t="str">
            <v>Invesco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H142">
            <v>35302</v>
          </cell>
          <cell r="DI142" t="str">
            <v>Invesco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R142">
            <v>35302</v>
          </cell>
          <cell r="DS142" t="str">
            <v>Invesco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B142">
            <v>35302</v>
          </cell>
          <cell r="EC142" t="str">
            <v>Invesco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L142">
            <v>35302</v>
          </cell>
          <cell r="EM142" t="str">
            <v>Invesco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V142">
            <v>35302</v>
          </cell>
          <cell r="EW142" t="str">
            <v>Invesco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F142">
            <v>35302</v>
          </cell>
          <cell r="FG142" t="str">
            <v>Invesco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P142">
            <v>35302</v>
          </cell>
          <cell r="FQ142" t="str">
            <v>Invesco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Z142">
            <v>35302</v>
          </cell>
          <cell r="GA142" t="str">
            <v>Invesco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J142">
            <v>35302</v>
          </cell>
          <cell r="GK142" t="str">
            <v>Invesco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</row>
        <row r="143">
          <cell r="B143">
            <v>35303</v>
          </cell>
          <cell r="C143" t="str">
            <v>Publicom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35303</v>
          </cell>
          <cell r="M143" t="str">
            <v>Publicom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35303</v>
          </cell>
          <cell r="W143" t="str">
            <v>Publicom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Z143">
            <v>35303</v>
          </cell>
          <cell r="BA143" t="str">
            <v>Publicom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CD143">
            <v>35303</v>
          </cell>
          <cell r="CE143" t="str">
            <v>Publicom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N143">
            <v>35303</v>
          </cell>
          <cell r="CO143" t="str">
            <v>Publicom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X143">
            <v>35303</v>
          </cell>
          <cell r="CY143" t="str">
            <v>Publicom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H143">
            <v>35303</v>
          </cell>
          <cell r="DI143" t="str">
            <v>Publicom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R143">
            <v>35303</v>
          </cell>
          <cell r="DS143" t="str">
            <v>Publicom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B143">
            <v>35303</v>
          </cell>
          <cell r="EC143" t="str">
            <v>Publicom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L143">
            <v>35303</v>
          </cell>
          <cell r="EM143" t="str">
            <v>Publicom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V143">
            <v>35303</v>
          </cell>
          <cell r="EW143" t="str">
            <v>Publicom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F143">
            <v>35303</v>
          </cell>
          <cell r="FG143" t="str">
            <v>Publicom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P143">
            <v>35303</v>
          </cell>
          <cell r="FQ143" t="str">
            <v>Publicom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Z143">
            <v>35303</v>
          </cell>
          <cell r="GA143" t="str">
            <v>Publicom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J143">
            <v>35303</v>
          </cell>
          <cell r="GK143" t="str">
            <v>Publicom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</row>
        <row r="146">
          <cell r="B146">
            <v>3014</v>
          </cell>
          <cell r="C146" t="str">
            <v>Network Licenses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3014</v>
          </cell>
          <cell r="M146" t="str">
            <v>Network Licenses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3014</v>
          </cell>
          <cell r="W146" t="str">
            <v>Network Licenses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Z146">
            <v>3014</v>
          </cell>
          <cell r="BA146" t="str">
            <v>Network Licenses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CD146">
            <v>3014</v>
          </cell>
          <cell r="CE146" t="str">
            <v>Network Licenses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N146">
            <v>3014</v>
          </cell>
          <cell r="CO146" t="str">
            <v>Network Licenses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3014</v>
          </cell>
          <cell r="CY146" t="str">
            <v>Network Licenses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H146">
            <v>3014</v>
          </cell>
          <cell r="DI146" t="str">
            <v>Network Licenses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R146">
            <v>3014</v>
          </cell>
          <cell r="DS146" t="str">
            <v>Network Licenses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B146">
            <v>3014</v>
          </cell>
          <cell r="EC146" t="str">
            <v>Network Licenses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L146">
            <v>3014</v>
          </cell>
          <cell r="EM146" t="str">
            <v>Network Licenses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V146">
            <v>3014</v>
          </cell>
          <cell r="EW146" t="str">
            <v>Network Licenses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F146">
            <v>3014</v>
          </cell>
          <cell r="FG146" t="str">
            <v>Network Licenses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P146">
            <v>3014</v>
          </cell>
          <cell r="FQ146" t="str">
            <v>Network Licenses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Z146">
            <v>3014</v>
          </cell>
          <cell r="GA146" t="str">
            <v>Network Licenses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J146">
            <v>3014</v>
          </cell>
          <cell r="GK146" t="str">
            <v>Network Licenses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</row>
        <row r="147">
          <cell r="B147">
            <v>36001</v>
          </cell>
          <cell r="C147" t="str">
            <v>Frequency fees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36001</v>
          </cell>
          <cell r="M147" t="str">
            <v>Frequency fees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36001</v>
          </cell>
          <cell r="W147" t="str">
            <v>Frequency fees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Z147">
            <v>36001</v>
          </cell>
          <cell r="BA147" t="str">
            <v>Frequency fees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CD147">
            <v>36001</v>
          </cell>
          <cell r="CE147" t="str">
            <v>Frequency fees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N147">
            <v>36001</v>
          </cell>
          <cell r="CO147" t="str">
            <v>Frequency fees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X147">
            <v>36001</v>
          </cell>
          <cell r="CY147" t="str">
            <v>Frequency fees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H147">
            <v>36001</v>
          </cell>
          <cell r="DI147" t="str">
            <v>Frequency fees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R147">
            <v>36001</v>
          </cell>
          <cell r="DS147" t="str">
            <v>Frequency fees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B147">
            <v>36001</v>
          </cell>
          <cell r="EC147" t="str">
            <v>Frequency fees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L147">
            <v>36001</v>
          </cell>
          <cell r="EM147" t="str">
            <v>Frequency fees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V147">
            <v>36001</v>
          </cell>
          <cell r="EW147" t="str">
            <v>Frequency fees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F147">
            <v>36001</v>
          </cell>
          <cell r="FG147" t="str">
            <v>Frequency fees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P147">
            <v>36001</v>
          </cell>
          <cell r="FQ147" t="str">
            <v>Frequency fees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Z147">
            <v>36001</v>
          </cell>
          <cell r="GA147" t="str">
            <v>Frequency fees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J147">
            <v>36001</v>
          </cell>
          <cell r="GK147" t="str">
            <v>Frequency fees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</row>
        <row r="148">
          <cell r="B148">
            <v>36002</v>
          </cell>
          <cell r="C148" t="str">
            <v>Transmission costs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36002</v>
          </cell>
          <cell r="M148" t="str">
            <v>Transmission costs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V148">
            <v>36002</v>
          </cell>
          <cell r="W148" t="str">
            <v>Transmission costs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Z148">
            <v>36002</v>
          </cell>
          <cell r="BA148" t="str">
            <v>Transmission costs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CD148">
            <v>36002</v>
          </cell>
          <cell r="CE148" t="str">
            <v>Transmission costs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N148">
            <v>36002</v>
          </cell>
          <cell r="CO148" t="str">
            <v>Transmission costs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X148">
            <v>36002</v>
          </cell>
          <cell r="CY148" t="str">
            <v>Transmission costs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H148">
            <v>36002</v>
          </cell>
          <cell r="DI148" t="str">
            <v>Transmission costs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R148">
            <v>36002</v>
          </cell>
          <cell r="DS148" t="str">
            <v>Transmission costs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B148">
            <v>36002</v>
          </cell>
          <cell r="EC148" t="str">
            <v>Transmission costs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L148">
            <v>36002</v>
          </cell>
          <cell r="EM148" t="str">
            <v>Transmission costs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V148">
            <v>36002</v>
          </cell>
          <cell r="EW148" t="str">
            <v>Transmission costs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F148">
            <v>36002</v>
          </cell>
          <cell r="FG148" t="str">
            <v>Transmission costs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P148">
            <v>36002</v>
          </cell>
          <cell r="FQ148" t="str">
            <v>Transmission costs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Z148">
            <v>36002</v>
          </cell>
          <cell r="GA148" t="str">
            <v>Transmission costs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J148">
            <v>36002</v>
          </cell>
          <cell r="GK148" t="str">
            <v>Transmission costs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</row>
        <row r="151">
          <cell r="B151">
            <v>3015</v>
          </cell>
          <cell r="C151" t="str">
            <v>Trading Licences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3015</v>
          </cell>
          <cell r="M151" t="str">
            <v>Trading Licences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3015</v>
          </cell>
          <cell r="W151" t="str">
            <v>Trading Licences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Z151">
            <v>3015</v>
          </cell>
          <cell r="BA151" t="str">
            <v>Trading Licences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CD151">
            <v>3015</v>
          </cell>
          <cell r="CE151" t="str">
            <v>Trading Licences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N151">
            <v>3015</v>
          </cell>
          <cell r="CO151" t="str">
            <v>Trading Licences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X151">
            <v>3015</v>
          </cell>
          <cell r="CY151" t="str">
            <v>Trading Licences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H151">
            <v>3015</v>
          </cell>
          <cell r="DI151" t="str">
            <v>Trading Licences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R151">
            <v>3015</v>
          </cell>
          <cell r="DS151" t="str">
            <v>Trading Licences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B151">
            <v>3015</v>
          </cell>
          <cell r="EC151" t="str">
            <v>Trading Licences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L151">
            <v>3015</v>
          </cell>
          <cell r="EM151" t="str">
            <v>Trading Licences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V151">
            <v>3015</v>
          </cell>
          <cell r="EW151" t="str">
            <v>Trading Licences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F151">
            <v>3015</v>
          </cell>
          <cell r="FG151" t="str">
            <v>Trading Licences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P151">
            <v>3015</v>
          </cell>
          <cell r="FQ151" t="str">
            <v>Trading Licences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Z151">
            <v>3015</v>
          </cell>
          <cell r="GA151" t="str">
            <v>Trading Licences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J151">
            <v>3015</v>
          </cell>
          <cell r="GK151" t="str">
            <v>Trading Licences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</row>
        <row r="152">
          <cell r="B152">
            <v>36003</v>
          </cell>
          <cell r="C152" t="str">
            <v>Fees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36003</v>
          </cell>
          <cell r="M152" t="str">
            <v>Fees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36003</v>
          </cell>
          <cell r="W152" t="str">
            <v>Fees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Z152">
            <v>36003</v>
          </cell>
          <cell r="BA152" t="str">
            <v>Fees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CD152">
            <v>36003</v>
          </cell>
          <cell r="CE152" t="str">
            <v>Fees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N152">
            <v>36003</v>
          </cell>
          <cell r="CO152" t="str">
            <v>Fees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1500000</v>
          </cell>
          <cell r="CU152">
            <v>1500000</v>
          </cell>
          <cell r="CV152">
            <v>0</v>
          </cell>
          <cell r="CX152">
            <v>36003</v>
          </cell>
          <cell r="CY152" t="str">
            <v>Fees</v>
          </cell>
          <cell r="CZ152">
            <v>0</v>
          </cell>
          <cell r="DA152">
            <v>0</v>
          </cell>
          <cell r="DB152">
            <v>500000</v>
          </cell>
          <cell r="DC152">
            <v>3000000</v>
          </cell>
          <cell r="DD152">
            <v>400000</v>
          </cell>
          <cell r="DE152">
            <v>500000</v>
          </cell>
          <cell r="DF152">
            <v>0</v>
          </cell>
          <cell r="DH152">
            <v>36003</v>
          </cell>
          <cell r="DI152" t="str">
            <v>Fees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R152">
            <v>36003</v>
          </cell>
          <cell r="DS152" t="str">
            <v>Fees</v>
          </cell>
          <cell r="DT152">
            <v>0</v>
          </cell>
          <cell r="DU152">
            <v>0</v>
          </cell>
          <cell r="DV152">
            <v>500000</v>
          </cell>
          <cell r="DW152">
            <v>2000000.04</v>
          </cell>
          <cell r="DX152">
            <v>750000</v>
          </cell>
          <cell r="DY152">
            <v>750000</v>
          </cell>
          <cell r="DZ152">
            <v>0</v>
          </cell>
          <cell r="EB152">
            <v>36003</v>
          </cell>
          <cell r="EC152" t="str">
            <v>Fees</v>
          </cell>
          <cell r="ED152">
            <v>0</v>
          </cell>
          <cell r="EE152">
            <v>0</v>
          </cell>
          <cell r="EF152">
            <v>500000</v>
          </cell>
          <cell r="EG152">
            <v>2000000.04</v>
          </cell>
          <cell r="EH152">
            <v>500000</v>
          </cell>
          <cell r="EI152">
            <v>500000</v>
          </cell>
          <cell r="EJ152">
            <v>0</v>
          </cell>
          <cell r="EL152">
            <v>36003</v>
          </cell>
          <cell r="EM152" t="str">
            <v>Fees</v>
          </cell>
          <cell r="EN152">
            <v>0</v>
          </cell>
          <cell r="EO152">
            <v>0</v>
          </cell>
          <cell r="EP152">
            <v>1500000</v>
          </cell>
          <cell r="EQ152">
            <v>2000000.04</v>
          </cell>
          <cell r="ER152">
            <v>1500000</v>
          </cell>
          <cell r="ES152">
            <v>1500000</v>
          </cell>
          <cell r="ET152">
            <v>0</v>
          </cell>
          <cell r="EV152">
            <v>36003</v>
          </cell>
          <cell r="EW152" t="str">
            <v>Fees</v>
          </cell>
          <cell r="EX152">
            <v>0</v>
          </cell>
          <cell r="EY152">
            <v>0</v>
          </cell>
          <cell r="EZ152">
            <v>500000</v>
          </cell>
          <cell r="FA152">
            <v>0</v>
          </cell>
          <cell r="FB152">
            <v>500000</v>
          </cell>
          <cell r="FC152">
            <v>600000</v>
          </cell>
          <cell r="FD152">
            <v>0</v>
          </cell>
          <cell r="FF152">
            <v>36003</v>
          </cell>
          <cell r="FG152" t="str">
            <v>Fees</v>
          </cell>
          <cell r="FH152">
            <v>0</v>
          </cell>
          <cell r="FI152">
            <v>0</v>
          </cell>
          <cell r="FJ152">
            <v>1000000</v>
          </cell>
          <cell r="FK152">
            <v>1500000</v>
          </cell>
          <cell r="FL152">
            <v>0</v>
          </cell>
          <cell r="FM152">
            <v>0</v>
          </cell>
          <cell r="FN152">
            <v>0</v>
          </cell>
          <cell r="FP152">
            <v>36003</v>
          </cell>
          <cell r="FQ152" t="str">
            <v>Fees</v>
          </cell>
          <cell r="FR152">
            <v>0</v>
          </cell>
          <cell r="FS152">
            <v>0</v>
          </cell>
          <cell r="FT152">
            <v>500000</v>
          </cell>
          <cell r="FU152">
            <v>1500000</v>
          </cell>
          <cell r="FV152">
            <v>750000</v>
          </cell>
          <cell r="FW152">
            <v>750000</v>
          </cell>
          <cell r="FX152">
            <v>0</v>
          </cell>
          <cell r="FZ152">
            <v>36003</v>
          </cell>
          <cell r="GA152" t="str">
            <v>Fees</v>
          </cell>
          <cell r="GB152">
            <v>0</v>
          </cell>
          <cell r="GC152">
            <v>0</v>
          </cell>
          <cell r="GD152">
            <v>500000</v>
          </cell>
          <cell r="GE152">
            <v>1500000</v>
          </cell>
          <cell r="GF152">
            <v>500000</v>
          </cell>
          <cell r="GG152">
            <v>500000</v>
          </cell>
          <cell r="GH152">
            <v>500000</v>
          </cell>
          <cell r="GJ152">
            <v>36003</v>
          </cell>
          <cell r="GK152" t="str">
            <v>Fees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500000</v>
          </cell>
          <cell r="GQ152">
            <v>500000</v>
          </cell>
          <cell r="GR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1500000</v>
          </cell>
          <cell r="CU153">
            <v>1500000</v>
          </cell>
          <cell r="CV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500000</v>
          </cell>
          <cell r="DC153">
            <v>3000000</v>
          </cell>
          <cell r="DD153">
            <v>400000</v>
          </cell>
          <cell r="DE153">
            <v>500000</v>
          </cell>
          <cell r="DF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500000</v>
          </cell>
          <cell r="DW153">
            <v>2000000.04</v>
          </cell>
          <cell r="DX153">
            <v>750000</v>
          </cell>
          <cell r="DY153">
            <v>750000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500000</v>
          </cell>
          <cell r="EG153">
            <v>2000000.04</v>
          </cell>
          <cell r="EH153">
            <v>500000</v>
          </cell>
          <cell r="EI153">
            <v>500000</v>
          </cell>
          <cell r="EJ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1500000</v>
          </cell>
          <cell r="EQ153">
            <v>2000000.04</v>
          </cell>
          <cell r="ER153">
            <v>1500000</v>
          </cell>
          <cell r="ES153">
            <v>1500000</v>
          </cell>
          <cell r="ET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500000</v>
          </cell>
          <cell r="FA153">
            <v>0</v>
          </cell>
          <cell r="FB153">
            <v>500000</v>
          </cell>
          <cell r="FC153">
            <v>600000</v>
          </cell>
          <cell r="FD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1000000</v>
          </cell>
          <cell r="FK153">
            <v>1500000</v>
          </cell>
          <cell r="FL153">
            <v>0</v>
          </cell>
          <cell r="FM153">
            <v>0</v>
          </cell>
          <cell r="FN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500000</v>
          </cell>
          <cell r="FU153">
            <v>1500000</v>
          </cell>
          <cell r="FV153">
            <v>750000</v>
          </cell>
          <cell r="FW153">
            <v>750000</v>
          </cell>
          <cell r="FX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500000</v>
          </cell>
          <cell r="GE153">
            <v>1500000</v>
          </cell>
          <cell r="GF153">
            <v>500000</v>
          </cell>
          <cell r="GG153">
            <v>500000</v>
          </cell>
          <cell r="GH153">
            <v>500000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500000</v>
          </cell>
          <cell r="GQ153">
            <v>500000</v>
          </cell>
          <cell r="GR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</row>
        <row r="155">
          <cell r="B155">
            <v>3016</v>
          </cell>
          <cell r="C155" t="str">
            <v xml:space="preserve">Communications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3016</v>
          </cell>
          <cell r="M155" t="str">
            <v xml:space="preserve">Communications 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3016</v>
          </cell>
          <cell r="W155" t="str">
            <v xml:space="preserve">Communications 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Z155">
            <v>3016</v>
          </cell>
          <cell r="BA155" t="str">
            <v xml:space="preserve">Communications 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CD155">
            <v>3016</v>
          </cell>
          <cell r="CE155" t="str">
            <v xml:space="preserve">Communications 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N155">
            <v>3016</v>
          </cell>
          <cell r="CO155" t="str">
            <v xml:space="preserve">Communications 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X155">
            <v>3016</v>
          </cell>
          <cell r="CY155" t="str">
            <v xml:space="preserve">Communications 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H155">
            <v>3016</v>
          </cell>
          <cell r="DI155" t="str">
            <v xml:space="preserve">Communications 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R155">
            <v>3016</v>
          </cell>
          <cell r="DS155" t="str">
            <v xml:space="preserve">Communications 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3016</v>
          </cell>
          <cell r="EC155" t="str">
            <v xml:space="preserve">Communications 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L155">
            <v>3016</v>
          </cell>
          <cell r="EM155" t="str">
            <v xml:space="preserve">Communications 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V155">
            <v>3016</v>
          </cell>
          <cell r="EW155" t="str">
            <v xml:space="preserve">Communications 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F155">
            <v>3016</v>
          </cell>
          <cell r="FG155" t="str">
            <v xml:space="preserve">Communications 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P155">
            <v>3016</v>
          </cell>
          <cell r="FQ155" t="str">
            <v xml:space="preserve">Communications 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Z155">
            <v>3016</v>
          </cell>
          <cell r="GA155" t="str">
            <v xml:space="preserve">Communications 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J155">
            <v>3016</v>
          </cell>
          <cell r="GK155" t="str">
            <v xml:space="preserve">Communications 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</row>
        <row r="156">
          <cell r="B156">
            <v>37001</v>
          </cell>
          <cell r="C156" t="str">
            <v>National calls</v>
          </cell>
          <cell r="D156">
            <v>137931</v>
          </cell>
          <cell r="E156">
            <v>236453.14285714287</v>
          </cell>
          <cell r="F156">
            <v>0</v>
          </cell>
          <cell r="G156">
            <v>789123.96</v>
          </cell>
          <cell r="H156">
            <v>0</v>
          </cell>
          <cell r="I156">
            <v>0</v>
          </cell>
          <cell r="J156">
            <v>0</v>
          </cell>
          <cell r="L156">
            <v>37001</v>
          </cell>
          <cell r="M156" t="str">
            <v>National calls</v>
          </cell>
          <cell r="N156">
            <v>5190040</v>
          </cell>
          <cell r="O156">
            <v>8897211.4285714291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37001</v>
          </cell>
          <cell r="W156" t="str">
            <v>National calls</v>
          </cell>
          <cell r="X156">
            <v>8089800</v>
          </cell>
          <cell r="Y156">
            <v>13868228.571428571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Z156">
            <v>37001</v>
          </cell>
          <cell r="BA156" t="str">
            <v>National calls</v>
          </cell>
          <cell r="BB156">
            <v>33369610</v>
          </cell>
          <cell r="BC156">
            <v>57205045.714285716</v>
          </cell>
          <cell r="BD156">
            <v>57205046</v>
          </cell>
          <cell r="BE156">
            <v>3037743.96</v>
          </cell>
          <cell r="BF156">
            <v>66000000</v>
          </cell>
          <cell r="BG156">
            <v>71280000</v>
          </cell>
          <cell r="BH156">
            <v>76982400</v>
          </cell>
          <cell r="CD156">
            <v>37001</v>
          </cell>
          <cell r="CE156" t="str">
            <v>National calls</v>
          </cell>
          <cell r="CF156">
            <v>0</v>
          </cell>
          <cell r="CG156">
            <v>0</v>
          </cell>
          <cell r="CH156">
            <v>273000</v>
          </cell>
          <cell r="CI156">
            <v>273000</v>
          </cell>
          <cell r="CJ156">
            <v>302757.59999999992</v>
          </cell>
          <cell r="CK156">
            <v>326070</v>
          </cell>
          <cell r="CL156">
            <v>350524.5</v>
          </cell>
          <cell r="CN156">
            <v>37001</v>
          </cell>
          <cell r="CO156" t="str">
            <v>National calls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X156">
            <v>37001</v>
          </cell>
          <cell r="CY156" t="str">
            <v>National calls</v>
          </cell>
          <cell r="CZ156">
            <v>0</v>
          </cell>
          <cell r="DA156">
            <v>0</v>
          </cell>
          <cell r="DB156">
            <v>1654545</v>
          </cell>
          <cell r="DC156">
            <v>1654545</v>
          </cell>
          <cell r="DD156">
            <v>0</v>
          </cell>
          <cell r="DE156">
            <v>0</v>
          </cell>
          <cell r="DF156">
            <v>0</v>
          </cell>
          <cell r="DH156">
            <v>37001</v>
          </cell>
          <cell r="DI156" t="str">
            <v>National calls</v>
          </cell>
          <cell r="DJ156">
            <v>0</v>
          </cell>
          <cell r="DK156">
            <v>0</v>
          </cell>
          <cell r="DL156">
            <v>1654545</v>
          </cell>
          <cell r="DM156">
            <v>1654545</v>
          </cell>
          <cell r="DN156">
            <v>0</v>
          </cell>
          <cell r="DO156">
            <v>0</v>
          </cell>
          <cell r="DP156">
            <v>0</v>
          </cell>
          <cell r="DR156">
            <v>37001</v>
          </cell>
          <cell r="DS156" t="str">
            <v>National calls</v>
          </cell>
          <cell r="DT156">
            <v>585530</v>
          </cell>
          <cell r="DU156">
            <v>1003765.7142857143</v>
          </cell>
          <cell r="DV156">
            <v>1654545</v>
          </cell>
          <cell r="DW156">
            <v>1654545</v>
          </cell>
          <cell r="DX156">
            <v>0</v>
          </cell>
          <cell r="DY156">
            <v>0</v>
          </cell>
          <cell r="DZ156">
            <v>0</v>
          </cell>
          <cell r="EB156">
            <v>37001</v>
          </cell>
          <cell r="EC156" t="str">
            <v>National calls</v>
          </cell>
          <cell r="ED156">
            <v>40650</v>
          </cell>
          <cell r="EE156">
            <v>69685.71428571429</v>
          </cell>
          <cell r="EF156">
            <v>1654545</v>
          </cell>
          <cell r="EG156">
            <v>1654545</v>
          </cell>
          <cell r="EH156">
            <v>0</v>
          </cell>
          <cell r="EI156">
            <v>0</v>
          </cell>
          <cell r="EJ156">
            <v>0</v>
          </cell>
          <cell r="EL156">
            <v>37001</v>
          </cell>
          <cell r="EM156" t="str">
            <v>National calls</v>
          </cell>
          <cell r="EN156">
            <v>552528</v>
          </cell>
          <cell r="EO156">
            <v>947190.85714285728</v>
          </cell>
          <cell r="EP156">
            <v>1654545</v>
          </cell>
          <cell r="EQ156">
            <v>1654545</v>
          </cell>
          <cell r="ER156">
            <v>0</v>
          </cell>
          <cell r="ES156">
            <v>0</v>
          </cell>
          <cell r="ET156">
            <v>0</v>
          </cell>
          <cell r="EV156">
            <v>37001</v>
          </cell>
          <cell r="EW156" t="str">
            <v>National calls</v>
          </cell>
          <cell r="EX156">
            <v>969642</v>
          </cell>
          <cell r="EY156">
            <v>1662243.4285714286</v>
          </cell>
          <cell r="EZ156">
            <v>1662243</v>
          </cell>
          <cell r="FA156">
            <v>1654545</v>
          </cell>
          <cell r="FB156">
            <v>0</v>
          </cell>
          <cell r="FC156">
            <v>0</v>
          </cell>
          <cell r="FD156">
            <v>0</v>
          </cell>
          <cell r="FF156">
            <v>37001</v>
          </cell>
          <cell r="FG156" t="str">
            <v>National calls</v>
          </cell>
          <cell r="FH156">
            <v>1382263</v>
          </cell>
          <cell r="FI156">
            <v>2369593.7142857146</v>
          </cell>
          <cell r="FJ156">
            <v>2369594</v>
          </cell>
          <cell r="FK156">
            <v>1654545</v>
          </cell>
          <cell r="FL156">
            <v>0</v>
          </cell>
          <cell r="FM156">
            <v>0</v>
          </cell>
          <cell r="FN156">
            <v>0</v>
          </cell>
          <cell r="FP156">
            <v>37001</v>
          </cell>
          <cell r="FQ156" t="str">
            <v>National calls</v>
          </cell>
          <cell r="FR156">
            <v>974230</v>
          </cell>
          <cell r="FS156">
            <v>1670108.5714285714</v>
          </cell>
          <cell r="FT156">
            <v>1654545</v>
          </cell>
          <cell r="FU156">
            <v>1654545</v>
          </cell>
          <cell r="FV156">
            <v>0</v>
          </cell>
          <cell r="FW156">
            <v>0</v>
          </cell>
          <cell r="FX156">
            <v>0</v>
          </cell>
          <cell r="FZ156">
            <v>37001</v>
          </cell>
          <cell r="GA156" t="str">
            <v>National calls</v>
          </cell>
          <cell r="GB156">
            <v>977069</v>
          </cell>
          <cell r="GC156">
            <v>1674975.4285714286</v>
          </cell>
          <cell r="GD156">
            <v>0</v>
          </cell>
          <cell r="GE156">
            <v>1654545</v>
          </cell>
          <cell r="GF156">
            <v>0</v>
          </cell>
          <cell r="GG156">
            <v>0</v>
          </cell>
          <cell r="GH156">
            <v>0</v>
          </cell>
          <cell r="GJ156">
            <v>37001</v>
          </cell>
          <cell r="GK156" t="str">
            <v>National calls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</row>
        <row r="157">
          <cell r="B157">
            <v>37002</v>
          </cell>
          <cell r="C157" t="str">
            <v>Internet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37002</v>
          </cell>
          <cell r="M157" t="str">
            <v>Internet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37002</v>
          </cell>
          <cell r="W157" t="str">
            <v>Internet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Z157">
            <v>37002</v>
          </cell>
          <cell r="BA157" t="str">
            <v>Internet</v>
          </cell>
          <cell r="BB157">
            <v>0</v>
          </cell>
          <cell r="BC157">
            <v>0</v>
          </cell>
          <cell r="BD157">
            <v>9991225</v>
          </cell>
          <cell r="BE157">
            <v>9991224.9600000009</v>
          </cell>
          <cell r="BF157">
            <v>35205045.999999963</v>
          </cell>
          <cell r="BG157">
            <v>38021449.679999992</v>
          </cell>
          <cell r="BH157">
            <v>41823594.647999994</v>
          </cell>
          <cell r="CD157">
            <v>37002</v>
          </cell>
          <cell r="CE157" t="str">
            <v>Internet</v>
          </cell>
          <cell r="CF157">
            <v>0</v>
          </cell>
          <cell r="CG157">
            <v>0</v>
          </cell>
          <cell r="CH157">
            <v>584003</v>
          </cell>
          <cell r="CI157">
            <v>584003.04</v>
          </cell>
          <cell r="CJ157">
            <v>647659.19999999984</v>
          </cell>
          <cell r="CK157">
            <v>697528.80000000016</v>
          </cell>
          <cell r="CL157">
            <v>749843.8</v>
          </cell>
          <cell r="CN157">
            <v>37002</v>
          </cell>
          <cell r="CO157" t="str">
            <v>Internet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X157">
            <v>37002</v>
          </cell>
          <cell r="CY157" t="str">
            <v>Internet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H157">
            <v>37002</v>
          </cell>
          <cell r="DI157" t="str">
            <v>Internet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R157">
            <v>37002</v>
          </cell>
          <cell r="DS157" t="str">
            <v>Internet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37002</v>
          </cell>
          <cell r="EC157" t="str">
            <v>Internet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L157">
            <v>37002</v>
          </cell>
          <cell r="EM157" t="str">
            <v>Internet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V157">
            <v>37002</v>
          </cell>
          <cell r="EW157" t="str">
            <v>Internet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F157">
            <v>37002</v>
          </cell>
          <cell r="FG157" t="str">
            <v>Internet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P157">
            <v>37002</v>
          </cell>
          <cell r="FQ157" t="str">
            <v>Internet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Z157">
            <v>37002</v>
          </cell>
          <cell r="GA157" t="str">
            <v>Internet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J157">
            <v>37002</v>
          </cell>
          <cell r="GK157" t="str">
            <v>Internet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</row>
        <row r="158">
          <cell r="B158">
            <v>37003</v>
          </cell>
          <cell r="C158" t="str">
            <v>Leased line costs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37003</v>
          </cell>
          <cell r="M158" t="str">
            <v>Leased line costs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V158">
            <v>37003</v>
          </cell>
          <cell r="W158" t="str">
            <v>Leased line costs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Z158">
            <v>37003</v>
          </cell>
          <cell r="BA158" t="str">
            <v>Leased line costs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CD158">
            <v>37003</v>
          </cell>
          <cell r="CE158" t="str">
            <v>Leased line costs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N158">
            <v>37003</v>
          </cell>
          <cell r="CO158" t="str">
            <v>Leased line costs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37003</v>
          </cell>
          <cell r="CY158" t="str">
            <v>Leased line costs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H158">
            <v>37003</v>
          </cell>
          <cell r="DI158" t="str">
            <v>Leased line costs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R158">
            <v>37003</v>
          </cell>
          <cell r="DS158" t="str">
            <v>Leased line costs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37003</v>
          </cell>
          <cell r="EC158" t="str">
            <v>Leased line costs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L158">
            <v>37003</v>
          </cell>
          <cell r="EM158" t="str">
            <v>Leased line costs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V158">
            <v>37003</v>
          </cell>
          <cell r="EW158" t="str">
            <v>Leased line costs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F158">
            <v>37003</v>
          </cell>
          <cell r="FG158" t="str">
            <v>Leased line costs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P158">
            <v>37003</v>
          </cell>
          <cell r="FQ158" t="str">
            <v>Leased line costs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Z158">
            <v>37003</v>
          </cell>
          <cell r="GA158" t="str">
            <v>Leased line costs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J158">
            <v>37003</v>
          </cell>
          <cell r="GK158" t="str">
            <v>Leased line costs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</row>
        <row r="159">
          <cell r="B159">
            <v>0</v>
          </cell>
          <cell r="C159">
            <v>0</v>
          </cell>
          <cell r="D159">
            <v>137931</v>
          </cell>
          <cell r="E159">
            <v>236453.14285714287</v>
          </cell>
          <cell r="F159">
            <v>0</v>
          </cell>
          <cell r="G159">
            <v>789123.96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N159">
            <v>5190040</v>
          </cell>
          <cell r="O159">
            <v>8897211.4285714291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W159">
            <v>0</v>
          </cell>
          <cell r="X159">
            <v>8089800</v>
          </cell>
          <cell r="Y159">
            <v>13868228.571428571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Z159">
            <v>0</v>
          </cell>
          <cell r="BA159">
            <v>0</v>
          </cell>
          <cell r="BB159">
            <v>33369610</v>
          </cell>
          <cell r="BC159">
            <v>57205045.714285716</v>
          </cell>
          <cell r="BD159">
            <v>67196271</v>
          </cell>
          <cell r="BE159">
            <v>13028968.920000002</v>
          </cell>
          <cell r="BF159">
            <v>101205045.99999997</v>
          </cell>
          <cell r="BG159">
            <v>109301449.67999999</v>
          </cell>
          <cell r="BH159">
            <v>118805994.648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857003</v>
          </cell>
          <cell r="CI159">
            <v>857003.04</v>
          </cell>
          <cell r="CJ159">
            <v>950416.79999999981</v>
          </cell>
          <cell r="CK159">
            <v>1023598.8000000002</v>
          </cell>
          <cell r="CL159">
            <v>1100368.3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1654545</v>
          </cell>
          <cell r="DC159">
            <v>1654545</v>
          </cell>
          <cell r="DD159">
            <v>0</v>
          </cell>
          <cell r="DE159">
            <v>0</v>
          </cell>
          <cell r="DF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1654545</v>
          </cell>
          <cell r="DM159">
            <v>1654545</v>
          </cell>
          <cell r="DN159">
            <v>0</v>
          </cell>
          <cell r="DO159">
            <v>0</v>
          </cell>
          <cell r="DP159">
            <v>0</v>
          </cell>
          <cell r="DR159">
            <v>0</v>
          </cell>
          <cell r="DS159">
            <v>0</v>
          </cell>
          <cell r="DT159">
            <v>585530</v>
          </cell>
          <cell r="DU159">
            <v>1003765.7142857143</v>
          </cell>
          <cell r="DV159">
            <v>1654545</v>
          </cell>
          <cell r="DW159">
            <v>1654545</v>
          </cell>
          <cell r="DX159">
            <v>0</v>
          </cell>
          <cell r="DY159">
            <v>0</v>
          </cell>
          <cell r="DZ159">
            <v>0</v>
          </cell>
          <cell r="EB159">
            <v>0</v>
          </cell>
          <cell r="EC159">
            <v>0</v>
          </cell>
          <cell r="ED159">
            <v>40650</v>
          </cell>
          <cell r="EE159">
            <v>69685.71428571429</v>
          </cell>
          <cell r="EF159">
            <v>1654545</v>
          </cell>
          <cell r="EG159">
            <v>1654545</v>
          </cell>
          <cell r="EH159">
            <v>0</v>
          </cell>
          <cell r="EI159">
            <v>0</v>
          </cell>
          <cell r="EJ159">
            <v>0</v>
          </cell>
          <cell r="EL159">
            <v>0</v>
          </cell>
          <cell r="EM159">
            <v>0</v>
          </cell>
          <cell r="EN159">
            <v>552528</v>
          </cell>
          <cell r="EO159">
            <v>947190.85714285728</v>
          </cell>
          <cell r="EP159">
            <v>1654545</v>
          </cell>
          <cell r="EQ159">
            <v>1654545</v>
          </cell>
          <cell r="ER159">
            <v>0</v>
          </cell>
          <cell r="ES159">
            <v>0</v>
          </cell>
          <cell r="ET159">
            <v>0</v>
          </cell>
          <cell r="EV159">
            <v>0</v>
          </cell>
          <cell r="EW159">
            <v>0</v>
          </cell>
          <cell r="EX159">
            <v>969642</v>
          </cell>
          <cell r="EY159">
            <v>1662243.4285714286</v>
          </cell>
          <cell r="EZ159">
            <v>1662243</v>
          </cell>
          <cell r="FA159">
            <v>1654545</v>
          </cell>
          <cell r="FB159">
            <v>0</v>
          </cell>
          <cell r="FC159">
            <v>0</v>
          </cell>
          <cell r="FD159">
            <v>0</v>
          </cell>
          <cell r="FF159">
            <v>0</v>
          </cell>
          <cell r="FG159">
            <v>0</v>
          </cell>
          <cell r="FH159">
            <v>1382263</v>
          </cell>
          <cell r="FI159">
            <v>2369593.7142857146</v>
          </cell>
          <cell r="FJ159">
            <v>2369594</v>
          </cell>
          <cell r="FK159">
            <v>1654545</v>
          </cell>
          <cell r="FL159">
            <v>0</v>
          </cell>
          <cell r="FM159">
            <v>0</v>
          </cell>
          <cell r="FN159">
            <v>0</v>
          </cell>
          <cell r="FP159">
            <v>0</v>
          </cell>
          <cell r="FQ159">
            <v>0</v>
          </cell>
          <cell r="FR159">
            <v>974230</v>
          </cell>
          <cell r="FS159">
            <v>1670108.5714285714</v>
          </cell>
          <cell r="FT159">
            <v>1654545</v>
          </cell>
          <cell r="FU159">
            <v>1654545</v>
          </cell>
          <cell r="FV159">
            <v>0</v>
          </cell>
          <cell r="FW159">
            <v>0</v>
          </cell>
          <cell r="FX159">
            <v>0</v>
          </cell>
          <cell r="FZ159">
            <v>0</v>
          </cell>
          <cell r="GA159">
            <v>0</v>
          </cell>
          <cell r="GB159">
            <v>977069</v>
          </cell>
          <cell r="GC159">
            <v>1674975.4285714286</v>
          </cell>
          <cell r="GD159">
            <v>0</v>
          </cell>
          <cell r="GE159">
            <v>1654545</v>
          </cell>
          <cell r="GF159">
            <v>0</v>
          </cell>
          <cell r="GG159">
            <v>0</v>
          </cell>
          <cell r="GH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</row>
        <row r="161">
          <cell r="B161">
            <v>3017</v>
          </cell>
          <cell r="C161" t="str">
            <v>Bank Charges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3017</v>
          </cell>
          <cell r="M161" t="str">
            <v>Bank Charges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3017</v>
          </cell>
          <cell r="W161" t="str">
            <v>Bank Charges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Z161">
            <v>3017</v>
          </cell>
          <cell r="BA161" t="str">
            <v>Bank Charges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CD161">
            <v>3017</v>
          </cell>
          <cell r="CE161" t="str">
            <v>Bank Charges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N161">
            <v>3017</v>
          </cell>
          <cell r="CO161" t="str">
            <v>Bank Charges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X161">
            <v>3017</v>
          </cell>
          <cell r="CY161" t="str">
            <v>Bank Charges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H161">
            <v>3017</v>
          </cell>
          <cell r="DI161" t="str">
            <v>Bank Charges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R161">
            <v>3017</v>
          </cell>
          <cell r="DS161" t="str">
            <v>Bank Charges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B161">
            <v>3017</v>
          </cell>
          <cell r="EC161" t="str">
            <v>Bank Charges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L161">
            <v>3017</v>
          </cell>
          <cell r="EM161" t="str">
            <v>Bank Charges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V161">
            <v>3017</v>
          </cell>
          <cell r="EW161" t="str">
            <v>Bank Charges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F161">
            <v>3017</v>
          </cell>
          <cell r="FG161" t="str">
            <v>Bank Charges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P161">
            <v>3017</v>
          </cell>
          <cell r="FQ161" t="str">
            <v>Bank Charges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Z161">
            <v>3017</v>
          </cell>
          <cell r="GA161" t="str">
            <v>Bank Charges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J161">
            <v>3017</v>
          </cell>
          <cell r="GK161" t="str">
            <v>Bank Charges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</row>
        <row r="162">
          <cell r="B162">
            <v>37100</v>
          </cell>
          <cell r="C162" t="str">
            <v>Bank Charges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37100</v>
          </cell>
          <cell r="M162" t="str">
            <v>Bank Charges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V162">
            <v>37100</v>
          </cell>
          <cell r="W162" t="str">
            <v>Bank Charges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Z162">
            <v>37100</v>
          </cell>
          <cell r="BA162" t="str">
            <v>Bank Charges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CD162">
            <v>37100</v>
          </cell>
          <cell r="CE162" t="str">
            <v>Bank Charges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N162">
            <v>37100</v>
          </cell>
          <cell r="CO162" t="str">
            <v>Bank Charges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X162">
            <v>37100</v>
          </cell>
          <cell r="CY162" t="str">
            <v>Bank Charges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H162">
            <v>37100</v>
          </cell>
          <cell r="DI162" t="str">
            <v>Bank Charges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R162">
            <v>37100</v>
          </cell>
          <cell r="DS162" t="str">
            <v>Bank Charges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B162">
            <v>37100</v>
          </cell>
          <cell r="EC162" t="str">
            <v>Bank Charges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L162">
            <v>37100</v>
          </cell>
          <cell r="EM162" t="str">
            <v>Bank Charges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V162">
            <v>37100</v>
          </cell>
          <cell r="EW162" t="str">
            <v>Bank Charges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F162">
            <v>37100</v>
          </cell>
          <cell r="FG162" t="str">
            <v>Bank Charges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P162">
            <v>37100</v>
          </cell>
          <cell r="FQ162" t="str">
            <v>Bank Charges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Z162">
            <v>37100</v>
          </cell>
          <cell r="GA162" t="str">
            <v>Bank Charges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J162">
            <v>37100</v>
          </cell>
          <cell r="GK162" t="str">
            <v>Bank Charges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</row>
        <row r="164">
          <cell r="B164">
            <v>3018</v>
          </cell>
          <cell r="C164" t="str">
            <v xml:space="preserve">Consumables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3018</v>
          </cell>
          <cell r="M164" t="str">
            <v xml:space="preserve">Consumables 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V164">
            <v>3018</v>
          </cell>
          <cell r="W164" t="str">
            <v xml:space="preserve">Consumables 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Z164">
            <v>3018</v>
          </cell>
          <cell r="BA164" t="str">
            <v xml:space="preserve">Consumables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CD164">
            <v>3018</v>
          </cell>
          <cell r="CE164" t="str">
            <v xml:space="preserve">Consumables 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N164">
            <v>3018</v>
          </cell>
          <cell r="CO164" t="str">
            <v xml:space="preserve">Consumables 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3018</v>
          </cell>
          <cell r="CY164" t="str">
            <v xml:space="preserve">Consumables 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H164">
            <v>3018</v>
          </cell>
          <cell r="DI164" t="str">
            <v xml:space="preserve">Consumables 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R164">
            <v>3018</v>
          </cell>
          <cell r="DS164" t="str">
            <v xml:space="preserve">Consumables 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B164">
            <v>3018</v>
          </cell>
          <cell r="EC164" t="str">
            <v xml:space="preserve">Consumables 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L164">
            <v>3018</v>
          </cell>
          <cell r="EM164" t="str">
            <v xml:space="preserve">Consumables 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V164">
            <v>3018</v>
          </cell>
          <cell r="EW164" t="str">
            <v xml:space="preserve">Consumables 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F164">
            <v>3018</v>
          </cell>
          <cell r="FG164" t="str">
            <v xml:space="preserve">Consumables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P164">
            <v>3018</v>
          </cell>
          <cell r="FQ164" t="str">
            <v xml:space="preserve">Consumables 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Z164">
            <v>3018</v>
          </cell>
          <cell r="GA164" t="str">
            <v xml:space="preserve">Consumables 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J164">
            <v>3018</v>
          </cell>
          <cell r="GK164" t="str">
            <v xml:space="preserve">Consumables 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</row>
        <row r="165">
          <cell r="B165">
            <v>37200</v>
          </cell>
          <cell r="C165" t="str">
            <v>Refreshments</v>
          </cell>
          <cell r="D165">
            <v>1641500</v>
          </cell>
          <cell r="E165">
            <v>2814000</v>
          </cell>
          <cell r="F165">
            <v>0</v>
          </cell>
          <cell r="G165">
            <v>5995049.04</v>
          </cell>
          <cell r="H165">
            <v>9900000</v>
          </cell>
          <cell r="I165">
            <v>9900000</v>
          </cell>
          <cell r="J165">
            <v>11880000</v>
          </cell>
          <cell r="L165">
            <v>37200</v>
          </cell>
          <cell r="M165" t="str">
            <v>Refreshments</v>
          </cell>
          <cell r="N165">
            <v>66264918.409999996</v>
          </cell>
          <cell r="O165">
            <v>113597002.98857141</v>
          </cell>
          <cell r="P165">
            <v>22500000</v>
          </cell>
          <cell r="Q165">
            <v>53489163</v>
          </cell>
          <cell r="R165">
            <v>63600000</v>
          </cell>
          <cell r="S165">
            <v>66000000</v>
          </cell>
          <cell r="T165">
            <v>70000000</v>
          </cell>
          <cell r="V165">
            <v>37200</v>
          </cell>
          <cell r="W165" t="str">
            <v>Refreshments</v>
          </cell>
          <cell r="X165">
            <v>5009800</v>
          </cell>
          <cell r="Y165">
            <v>8588228.5714285709</v>
          </cell>
          <cell r="Z165">
            <v>2719083</v>
          </cell>
          <cell r="AA165">
            <v>2719083</v>
          </cell>
          <cell r="AB165">
            <v>3500000.0000000005</v>
          </cell>
          <cell r="AC165">
            <v>3607689.4462752501</v>
          </cell>
          <cell r="AD165">
            <v>3896304.6019772701</v>
          </cell>
          <cell r="AZ165">
            <v>37200</v>
          </cell>
          <cell r="BA165" t="str">
            <v>Refreshments</v>
          </cell>
          <cell r="BB165">
            <v>5216500</v>
          </cell>
          <cell r="BC165">
            <v>8942571.4285714291</v>
          </cell>
          <cell r="BD165">
            <v>10539306</v>
          </cell>
          <cell r="BE165">
            <v>15735806.039999999</v>
          </cell>
          <cell r="BF165">
            <v>33699225</v>
          </cell>
          <cell r="BG165">
            <v>34899225</v>
          </cell>
          <cell r="BH165">
            <v>38040155.25</v>
          </cell>
          <cell r="CD165">
            <v>37200</v>
          </cell>
          <cell r="CE165" t="str">
            <v>Refreshments</v>
          </cell>
          <cell r="CF165">
            <v>0</v>
          </cell>
          <cell r="CG165">
            <v>0</v>
          </cell>
          <cell r="CH165">
            <v>2000000</v>
          </cell>
          <cell r="CI165">
            <v>4032813.96</v>
          </cell>
          <cell r="CJ165">
            <v>2217999.6</v>
          </cell>
          <cell r="CK165">
            <v>2388786</v>
          </cell>
          <cell r="CL165">
            <v>2567944.9500000002</v>
          </cell>
          <cell r="CN165">
            <v>37200</v>
          </cell>
          <cell r="CO165" t="str">
            <v>Refreshments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12000000</v>
          </cell>
          <cell r="CU165">
            <v>18000000</v>
          </cell>
          <cell r="CV165">
            <v>0</v>
          </cell>
          <cell r="CX165">
            <v>37200</v>
          </cell>
          <cell r="CY165" t="str">
            <v>Refreshments</v>
          </cell>
          <cell r="CZ165">
            <v>2833950</v>
          </cell>
          <cell r="DA165">
            <v>4858200</v>
          </cell>
          <cell r="DB165">
            <v>12000000</v>
          </cell>
          <cell r="DC165">
            <v>15986798.039999999</v>
          </cell>
          <cell r="DD165">
            <v>9600000</v>
          </cell>
          <cell r="DE165">
            <v>10800000</v>
          </cell>
          <cell r="DF165">
            <v>0</v>
          </cell>
          <cell r="DH165">
            <v>37200</v>
          </cell>
          <cell r="DI165" t="str">
            <v>Refreshments</v>
          </cell>
          <cell r="DJ165">
            <v>990200</v>
          </cell>
          <cell r="DK165">
            <v>1697485.7142857146</v>
          </cell>
          <cell r="DL165">
            <v>7993399</v>
          </cell>
          <cell r="DM165">
            <v>7993398.96</v>
          </cell>
          <cell r="DN165">
            <v>2400000</v>
          </cell>
          <cell r="DO165">
            <v>3600000</v>
          </cell>
          <cell r="DP165">
            <v>0</v>
          </cell>
          <cell r="DR165">
            <v>37200</v>
          </cell>
          <cell r="DS165" t="str">
            <v>Refreshments</v>
          </cell>
          <cell r="DT165">
            <v>1911300</v>
          </cell>
          <cell r="DU165">
            <v>3276514.2857142859</v>
          </cell>
          <cell r="DV165">
            <v>10000000</v>
          </cell>
          <cell r="DW165">
            <v>15986798.039999999</v>
          </cell>
          <cell r="DX165">
            <v>8400000</v>
          </cell>
          <cell r="DY165">
            <v>9600000</v>
          </cell>
          <cell r="DZ165">
            <v>0</v>
          </cell>
          <cell r="EB165">
            <v>37200</v>
          </cell>
          <cell r="EC165" t="str">
            <v>Refreshments</v>
          </cell>
          <cell r="ED165">
            <v>3286800</v>
          </cell>
          <cell r="EE165">
            <v>5634514.2857142854</v>
          </cell>
          <cell r="EF165">
            <v>11990099</v>
          </cell>
          <cell r="EG165">
            <v>11990099.039999999</v>
          </cell>
          <cell r="EH165">
            <v>12000000</v>
          </cell>
          <cell r="EI165">
            <v>14400000</v>
          </cell>
          <cell r="EJ165">
            <v>0</v>
          </cell>
          <cell r="EL165">
            <v>37200</v>
          </cell>
          <cell r="EM165" t="str">
            <v>Refreshments</v>
          </cell>
          <cell r="EN165">
            <v>1234200</v>
          </cell>
          <cell r="EO165">
            <v>2115771.4285714286</v>
          </cell>
          <cell r="EP165">
            <v>5595379</v>
          </cell>
          <cell r="EQ165">
            <v>5595378.96</v>
          </cell>
          <cell r="ER165">
            <v>6000000</v>
          </cell>
          <cell r="ES165">
            <v>7200000</v>
          </cell>
          <cell r="ET165">
            <v>0</v>
          </cell>
          <cell r="EV165">
            <v>37200</v>
          </cell>
          <cell r="EW165" t="str">
            <v>Refreshments</v>
          </cell>
          <cell r="EX165">
            <v>1950300</v>
          </cell>
          <cell r="EY165">
            <v>3343371.4285714291</v>
          </cell>
          <cell r="EZ165">
            <v>10391419</v>
          </cell>
          <cell r="FA165">
            <v>10391418.960000001</v>
          </cell>
          <cell r="FB165">
            <v>12000000</v>
          </cell>
          <cell r="FC165">
            <v>14400000</v>
          </cell>
          <cell r="FD165">
            <v>0</v>
          </cell>
          <cell r="FF165">
            <v>37200</v>
          </cell>
          <cell r="FG165" t="str">
            <v>Refreshments</v>
          </cell>
          <cell r="FH165">
            <v>1354400</v>
          </cell>
          <cell r="FI165">
            <v>2321828.5714285714</v>
          </cell>
          <cell r="FJ165">
            <v>8000000</v>
          </cell>
          <cell r="FK165">
            <v>11990099.039999999</v>
          </cell>
          <cell r="FL165">
            <v>9600000</v>
          </cell>
          <cell r="FM165">
            <v>10800000</v>
          </cell>
          <cell r="FN165">
            <v>0</v>
          </cell>
          <cell r="FP165">
            <v>37200</v>
          </cell>
          <cell r="FQ165" t="str">
            <v>Refreshments</v>
          </cell>
          <cell r="FR165">
            <v>1508700</v>
          </cell>
          <cell r="FS165">
            <v>2586342.8571428573</v>
          </cell>
          <cell r="FT165">
            <v>9000000</v>
          </cell>
          <cell r="FU165">
            <v>15986798.039999999</v>
          </cell>
          <cell r="FV165">
            <v>9600000</v>
          </cell>
          <cell r="FW165">
            <v>9600000</v>
          </cell>
          <cell r="FX165">
            <v>0</v>
          </cell>
          <cell r="FZ165">
            <v>37200</v>
          </cell>
          <cell r="GA165" t="str">
            <v>Refreshments</v>
          </cell>
          <cell r="GB165">
            <v>1934200</v>
          </cell>
          <cell r="GC165">
            <v>3315771.4285714291</v>
          </cell>
          <cell r="GD165">
            <v>14388119</v>
          </cell>
          <cell r="GE165">
            <v>14388119.039999999</v>
          </cell>
          <cell r="GF165">
            <v>8400000</v>
          </cell>
          <cell r="GG165">
            <v>9600000</v>
          </cell>
          <cell r="GH165">
            <v>10800000</v>
          </cell>
          <cell r="GJ165">
            <v>37200</v>
          </cell>
          <cell r="GK165" t="str">
            <v>Refreshments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12000000</v>
          </cell>
          <cell r="GQ165">
            <v>18000000</v>
          </cell>
          <cell r="GR165">
            <v>0</v>
          </cell>
        </row>
        <row r="166">
          <cell r="B166">
            <v>37201</v>
          </cell>
          <cell r="C166" t="str">
            <v>Kitchenware</v>
          </cell>
          <cell r="D166">
            <v>901696.26</v>
          </cell>
          <cell r="E166">
            <v>1545765.0171428572</v>
          </cell>
          <cell r="F166">
            <v>0</v>
          </cell>
          <cell r="G166">
            <v>1648134</v>
          </cell>
          <cell r="H166">
            <v>1250000</v>
          </cell>
          <cell r="I166">
            <v>1250000</v>
          </cell>
          <cell r="J166">
            <v>1375000</v>
          </cell>
          <cell r="L166">
            <v>37201</v>
          </cell>
          <cell r="M166" t="str">
            <v>Kitchenware</v>
          </cell>
          <cell r="N166">
            <v>1131188.6200000001</v>
          </cell>
          <cell r="O166">
            <v>1939180.4914285715</v>
          </cell>
          <cell r="P166">
            <v>1000000</v>
          </cell>
          <cell r="Q166">
            <v>2637015</v>
          </cell>
          <cell r="R166">
            <v>2500000</v>
          </cell>
          <cell r="S166">
            <v>2000000</v>
          </cell>
          <cell r="T166">
            <v>2500000</v>
          </cell>
          <cell r="V166">
            <v>37201</v>
          </cell>
          <cell r="W166" t="str">
            <v>Kitchenware</v>
          </cell>
          <cell r="X166">
            <v>16212128.039999999</v>
          </cell>
          <cell r="Y166">
            <v>27792219.497142851</v>
          </cell>
          <cell r="Z166">
            <v>1318506.96</v>
          </cell>
          <cell r="AA166">
            <v>1318506.96</v>
          </cell>
          <cell r="AB166">
            <v>1500000</v>
          </cell>
          <cell r="AC166">
            <v>1500000</v>
          </cell>
          <cell r="AD166">
            <v>1620000</v>
          </cell>
          <cell r="AZ166">
            <v>37201</v>
          </cell>
          <cell r="BA166" t="str">
            <v>Kitchenware</v>
          </cell>
          <cell r="BB166">
            <v>10872547.289999999</v>
          </cell>
          <cell r="BC166">
            <v>18638652.497142855</v>
          </cell>
          <cell r="BD166">
            <v>0</v>
          </cell>
          <cell r="BE166">
            <v>2163011.04</v>
          </cell>
          <cell r="BF166">
            <v>10000000</v>
          </cell>
          <cell r="BG166">
            <v>10000000</v>
          </cell>
          <cell r="BH166">
            <v>11000000</v>
          </cell>
          <cell r="CD166">
            <v>37201</v>
          </cell>
          <cell r="CE166" t="str">
            <v>Kitchenware</v>
          </cell>
          <cell r="CF166">
            <v>150000</v>
          </cell>
          <cell r="CG166">
            <v>257142.85714285713</v>
          </cell>
          <cell r="CH166">
            <v>1563001</v>
          </cell>
          <cell r="CI166">
            <v>1563000.96</v>
          </cell>
          <cell r="CJ166">
            <v>1733368.7999999996</v>
          </cell>
          <cell r="CK166">
            <v>1866837.6000000003</v>
          </cell>
          <cell r="CL166">
            <v>2006850</v>
          </cell>
          <cell r="CN166">
            <v>37201</v>
          </cell>
          <cell r="CO166" t="str">
            <v>Kitchenware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9000000</v>
          </cell>
          <cell r="CU166">
            <v>10200000</v>
          </cell>
          <cell r="CV166">
            <v>0</v>
          </cell>
          <cell r="CX166">
            <v>37201</v>
          </cell>
          <cell r="CY166" t="str">
            <v>Kitchenware</v>
          </cell>
          <cell r="CZ166">
            <v>79200</v>
          </cell>
          <cell r="DA166">
            <v>135771.42857142858</v>
          </cell>
          <cell r="DB166">
            <v>3164418</v>
          </cell>
          <cell r="DC166">
            <v>3164418</v>
          </cell>
          <cell r="DD166">
            <v>6000000</v>
          </cell>
          <cell r="DE166">
            <v>7200000</v>
          </cell>
          <cell r="DF166">
            <v>0</v>
          </cell>
          <cell r="DH166">
            <v>37201</v>
          </cell>
          <cell r="DI166" t="str">
            <v>Kitchenware</v>
          </cell>
          <cell r="DJ166">
            <v>0</v>
          </cell>
          <cell r="DK166">
            <v>0</v>
          </cell>
          <cell r="DL166">
            <v>5274030</v>
          </cell>
          <cell r="DM166">
            <v>5274030</v>
          </cell>
          <cell r="DN166">
            <v>1200000</v>
          </cell>
          <cell r="DO166">
            <v>1200000</v>
          </cell>
          <cell r="DP166">
            <v>0</v>
          </cell>
          <cell r="DR166">
            <v>37201</v>
          </cell>
          <cell r="DS166" t="str">
            <v>Kitchenware</v>
          </cell>
          <cell r="DT166">
            <v>300000</v>
          </cell>
          <cell r="DU166">
            <v>514285.71428571426</v>
          </cell>
          <cell r="DV166">
            <v>3164418</v>
          </cell>
          <cell r="DW166">
            <v>3164418</v>
          </cell>
          <cell r="DX166">
            <v>6000000</v>
          </cell>
          <cell r="DY166">
            <v>7200000</v>
          </cell>
          <cell r="DZ166">
            <v>0</v>
          </cell>
          <cell r="EB166">
            <v>37201</v>
          </cell>
          <cell r="EC166" t="str">
            <v>Kitchenware</v>
          </cell>
          <cell r="ED166">
            <v>0</v>
          </cell>
          <cell r="EE166">
            <v>0</v>
          </cell>
          <cell r="EF166">
            <v>791104</v>
          </cell>
          <cell r="EG166">
            <v>791103.96</v>
          </cell>
          <cell r="EH166">
            <v>7200000</v>
          </cell>
          <cell r="EI166">
            <v>8400000</v>
          </cell>
          <cell r="EJ166">
            <v>0</v>
          </cell>
          <cell r="EL166">
            <v>37201</v>
          </cell>
          <cell r="EM166" t="str">
            <v>Kitchenware</v>
          </cell>
          <cell r="EN166">
            <v>0</v>
          </cell>
          <cell r="EO166">
            <v>0</v>
          </cell>
          <cell r="EP166">
            <v>3600000</v>
          </cell>
          <cell r="EQ166">
            <v>2109612</v>
          </cell>
          <cell r="ER166">
            <v>3600000</v>
          </cell>
          <cell r="ES166">
            <v>4800000</v>
          </cell>
          <cell r="ET166">
            <v>0</v>
          </cell>
          <cell r="EV166">
            <v>37201</v>
          </cell>
          <cell r="EW166" t="str">
            <v>Kitchenware</v>
          </cell>
          <cell r="EX166">
            <v>300000</v>
          </cell>
          <cell r="EY166">
            <v>514285.71428571426</v>
          </cell>
          <cell r="EZ166">
            <v>3164418</v>
          </cell>
          <cell r="FA166">
            <v>3164418</v>
          </cell>
          <cell r="FB166">
            <v>1800000</v>
          </cell>
          <cell r="FC166">
            <v>2200000</v>
          </cell>
          <cell r="FD166">
            <v>0</v>
          </cell>
          <cell r="FF166">
            <v>37201</v>
          </cell>
          <cell r="FG166" t="str">
            <v>Kitchenware</v>
          </cell>
          <cell r="FH166">
            <v>120000</v>
          </cell>
          <cell r="FI166">
            <v>205714.28571428568</v>
          </cell>
          <cell r="FJ166">
            <v>3164418</v>
          </cell>
          <cell r="FK166">
            <v>3164418</v>
          </cell>
          <cell r="FL166">
            <v>3000000</v>
          </cell>
          <cell r="FM166">
            <v>3600000</v>
          </cell>
          <cell r="FN166">
            <v>0</v>
          </cell>
          <cell r="FP166">
            <v>37201</v>
          </cell>
          <cell r="FQ166" t="str">
            <v>Kitchenware</v>
          </cell>
          <cell r="FR166">
            <v>300000</v>
          </cell>
          <cell r="FS166">
            <v>514285.71428571426</v>
          </cell>
          <cell r="FT166">
            <v>3600000</v>
          </cell>
          <cell r="FU166">
            <v>5274030</v>
          </cell>
          <cell r="FV166">
            <v>3600000</v>
          </cell>
          <cell r="FW166">
            <v>4800000</v>
          </cell>
          <cell r="FX166">
            <v>0</v>
          </cell>
          <cell r="FZ166">
            <v>37201</v>
          </cell>
          <cell r="GA166" t="str">
            <v>Kitchenware</v>
          </cell>
          <cell r="GB166">
            <v>20000</v>
          </cell>
          <cell r="GC166">
            <v>34285.71428571429</v>
          </cell>
          <cell r="GD166">
            <v>3164418</v>
          </cell>
          <cell r="GE166">
            <v>3164418</v>
          </cell>
          <cell r="GF166">
            <v>3164424</v>
          </cell>
          <cell r="GG166">
            <v>3164424</v>
          </cell>
          <cell r="GH166">
            <v>5000000</v>
          </cell>
          <cell r="GJ166">
            <v>37201</v>
          </cell>
          <cell r="GK166" t="str">
            <v>Kitchenware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3600000</v>
          </cell>
          <cell r="GQ166">
            <v>4800000</v>
          </cell>
          <cell r="GR166">
            <v>0</v>
          </cell>
        </row>
        <row r="167">
          <cell r="B167">
            <v>37202</v>
          </cell>
          <cell r="C167" t="str">
            <v>Office Equipment</v>
          </cell>
          <cell r="D167">
            <v>0</v>
          </cell>
          <cell r="E167">
            <v>0</v>
          </cell>
          <cell r="F167">
            <v>0</v>
          </cell>
          <cell r="G167">
            <v>4054310.04</v>
          </cell>
          <cell r="H167">
            <v>0</v>
          </cell>
          <cell r="I167">
            <v>0</v>
          </cell>
          <cell r="J167">
            <v>0</v>
          </cell>
          <cell r="L167">
            <v>37202</v>
          </cell>
          <cell r="M167" t="str">
            <v>Office Equipment</v>
          </cell>
          <cell r="N167">
            <v>15337135.67</v>
          </cell>
          <cell r="O167">
            <v>26292232.577142857</v>
          </cell>
          <cell r="P167">
            <v>5600000</v>
          </cell>
          <cell r="Q167">
            <v>11583743.039999999</v>
          </cell>
          <cell r="R167">
            <v>27400000</v>
          </cell>
          <cell r="S167">
            <v>29500000</v>
          </cell>
          <cell r="T167">
            <v>31000000</v>
          </cell>
          <cell r="V167">
            <v>37202</v>
          </cell>
          <cell r="W167" t="str">
            <v>Office Equipment</v>
          </cell>
          <cell r="X167">
            <v>13633648.17</v>
          </cell>
          <cell r="Y167">
            <v>23371968.291428573</v>
          </cell>
          <cell r="Z167">
            <v>2702873.04</v>
          </cell>
          <cell r="AA167">
            <v>2702873.04</v>
          </cell>
          <cell r="AB167">
            <v>3500000.0000000005</v>
          </cell>
          <cell r="AC167">
            <v>3500000.0000000005</v>
          </cell>
          <cell r="AD167">
            <v>3780000.0000000005</v>
          </cell>
          <cell r="AZ167">
            <v>37202</v>
          </cell>
          <cell r="BA167" t="str">
            <v>Office Equipment</v>
          </cell>
          <cell r="BB167">
            <v>56019406.780000001</v>
          </cell>
          <cell r="BC167">
            <v>96033268.765714288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CD167">
            <v>37202</v>
          </cell>
          <cell r="CE167" t="str">
            <v>Office Equipment</v>
          </cell>
          <cell r="CF167">
            <v>0</v>
          </cell>
          <cell r="CG167">
            <v>0</v>
          </cell>
          <cell r="CH167">
            <v>2000000</v>
          </cell>
          <cell r="CI167">
            <v>2452116</v>
          </cell>
          <cell r="CJ167">
            <v>2217999.6</v>
          </cell>
          <cell r="CK167">
            <v>2388786</v>
          </cell>
          <cell r="CL167">
            <v>2567944.9</v>
          </cell>
          <cell r="CN167">
            <v>37202</v>
          </cell>
          <cell r="CO167" t="str">
            <v>Office Equipment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10200000</v>
          </cell>
          <cell r="CU167">
            <v>10800000</v>
          </cell>
          <cell r="CV167">
            <v>0</v>
          </cell>
          <cell r="CX167">
            <v>37202</v>
          </cell>
          <cell r="CY167" t="str">
            <v>Office Equipment</v>
          </cell>
          <cell r="CZ167">
            <v>4118258.03</v>
          </cell>
          <cell r="DA167">
            <v>7059870.9085714286</v>
          </cell>
          <cell r="DB167">
            <v>0</v>
          </cell>
          <cell r="DC167">
            <v>5791872</v>
          </cell>
          <cell r="DD167">
            <v>6000000</v>
          </cell>
          <cell r="DE167">
            <v>6600000</v>
          </cell>
          <cell r="DF167">
            <v>0</v>
          </cell>
          <cell r="DH167">
            <v>37202</v>
          </cell>
          <cell r="DI167" t="str">
            <v>Office Equipment</v>
          </cell>
          <cell r="DJ167">
            <v>20338.98</v>
          </cell>
          <cell r="DK167">
            <v>34866.822857142855</v>
          </cell>
          <cell r="DL167">
            <v>5791872</v>
          </cell>
          <cell r="DM167">
            <v>5791872</v>
          </cell>
          <cell r="DN167">
            <v>2400000</v>
          </cell>
          <cell r="DO167">
            <v>3600000</v>
          </cell>
          <cell r="DP167">
            <v>0</v>
          </cell>
          <cell r="DR167">
            <v>37202</v>
          </cell>
          <cell r="DS167" t="str">
            <v>Office Equipment</v>
          </cell>
          <cell r="DT167">
            <v>17710493.010000002</v>
          </cell>
          <cell r="DU167">
            <v>30360845.160000004</v>
          </cell>
          <cell r="DV167">
            <v>22000000</v>
          </cell>
          <cell r="DW167">
            <v>11583743.039999999</v>
          </cell>
          <cell r="DX167">
            <v>12000000</v>
          </cell>
          <cell r="DY167">
            <v>12000000</v>
          </cell>
          <cell r="DZ167">
            <v>0</v>
          </cell>
          <cell r="EB167">
            <v>37202</v>
          </cell>
          <cell r="EC167" t="str">
            <v>Office Equipment</v>
          </cell>
          <cell r="ED167">
            <v>298548.53999999998</v>
          </cell>
          <cell r="EE167">
            <v>511797.49714285717</v>
          </cell>
          <cell r="EF167">
            <v>3000000</v>
          </cell>
          <cell r="EG167">
            <v>5791872</v>
          </cell>
          <cell r="EH167">
            <v>7200000</v>
          </cell>
          <cell r="EI167">
            <v>8400000</v>
          </cell>
          <cell r="EJ167">
            <v>0</v>
          </cell>
          <cell r="EL167">
            <v>37202</v>
          </cell>
          <cell r="EM167" t="str">
            <v>Office Equipment</v>
          </cell>
          <cell r="EN167">
            <v>1388406.25</v>
          </cell>
          <cell r="EO167">
            <v>2380125</v>
          </cell>
          <cell r="EP167">
            <v>3000000</v>
          </cell>
          <cell r="EQ167">
            <v>9266994.9600000009</v>
          </cell>
          <cell r="ER167">
            <v>6000000</v>
          </cell>
          <cell r="ES167">
            <v>7200000</v>
          </cell>
          <cell r="ET167">
            <v>0</v>
          </cell>
          <cell r="EV167">
            <v>37202</v>
          </cell>
          <cell r="EW167" t="str">
            <v>Office Equipment</v>
          </cell>
          <cell r="EX167">
            <v>2329796.52</v>
          </cell>
          <cell r="EY167">
            <v>3993936.8914285717</v>
          </cell>
          <cell r="EZ167">
            <v>5791872</v>
          </cell>
          <cell r="FA167">
            <v>5791872</v>
          </cell>
          <cell r="FB167">
            <v>6000000</v>
          </cell>
          <cell r="FC167">
            <v>7200000</v>
          </cell>
          <cell r="FD167">
            <v>0</v>
          </cell>
          <cell r="FF167">
            <v>37202</v>
          </cell>
          <cell r="FG167" t="str">
            <v>Office Equipment</v>
          </cell>
          <cell r="FH167">
            <v>2544135.65</v>
          </cell>
          <cell r="FI167">
            <v>4361375.4000000004</v>
          </cell>
          <cell r="FJ167">
            <v>5791872</v>
          </cell>
          <cell r="FK167">
            <v>5791872</v>
          </cell>
          <cell r="FL167">
            <v>7200000</v>
          </cell>
          <cell r="FM167">
            <v>7200000</v>
          </cell>
          <cell r="FN167">
            <v>0</v>
          </cell>
          <cell r="FP167">
            <v>37202</v>
          </cell>
          <cell r="FQ167" t="str">
            <v>Office Equipment</v>
          </cell>
          <cell r="FR167">
            <v>5358495.2300000004</v>
          </cell>
          <cell r="FS167">
            <v>9185991.8228571434</v>
          </cell>
          <cell r="FT167">
            <v>12000000</v>
          </cell>
          <cell r="FU167">
            <v>13900491.960000001</v>
          </cell>
          <cell r="FV167">
            <v>14400000</v>
          </cell>
          <cell r="FW167">
            <v>18000000</v>
          </cell>
          <cell r="FX167">
            <v>0</v>
          </cell>
          <cell r="FZ167">
            <v>37202</v>
          </cell>
          <cell r="GA167" t="str">
            <v>Office Equipment</v>
          </cell>
          <cell r="GB167">
            <v>1935156.32</v>
          </cell>
          <cell r="GC167">
            <v>3317410.8342857142</v>
          </cell>
          <cell r="GD167">
            <v>10000000</v>
          </cell>
          <cell r="GE167">
            <v>23167485.960000001</v>
          </cell>
          <cell r="GF167">
            <v>6000000</v>
          </cell>
          <cell r="GG167">
            <v>7200000</v>
          </cell>
          <cell r="GH167">
            <v>8400000</v>
          </cell>
          <cell r="GJ167">
            <v>37202</v>
          </cell>
          <cell r="GK167" t="str">
            <v>Office Equipment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12000000</v>
          </cell>
          <cell r="GQ167">
            <v>18000000</v>
          </cell>
          <cell r="GR167">
            <v>0</v>
          </cell>
        </row>
        <row r="168">
          <cell r="B168">
            <v>37207</v>
          </cell>
          <cell r="C168" t="str">
            <v>General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1800000</v>
          </cell>
          <cell r="I168">
            <v>1800000</v>
          </cell>
          <cell r="J168">
            <v>1980000.0000000002</v>
          </cell>
          <cell r="L168">
            <v>37207</v>
          </cell>
          <cell r="M168" t="str">
            <v>General</v>
          </cell>
          <cell r="N168">
            <v>700000</v>
          </cell>
          <cell r="O168">
            <v>1200000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V168">
            <v>37207</v>
          </cell>
          <cell r="W168" t="str">
            <v>General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Z168">
            <v>37207</v>
          </cell>
          <cell r="BA168" t="str">
            <v>General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CD168">
            <v>37207</v>
          </cell>
          <cell r="CE168" t="str">
            <v>General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N168">
            <v>37207</v>
          </cell>
          <cell r="CO168" t="str">
            <v>General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X168">
            <v>37207</v>
          </cell>
          <cell r="CY168" t="str">
            <v>General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H168">
            <v>37207</v>
          </cell>
          <cell r="DI168" t="str">
            <v>General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R168">
            <v>37207</v>
          </cell>
          <cell r="DS168" t="str">
            <v>General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37207</v>
          </cell>
          <cell r="EC168" t="str">
            <v>General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L168">
            <v>37207</v>
          </cell>
          <cell r="EM168" t="str">
            <v>General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V168">
            <v>37207</v>
          </cell>
          <cell r="EW168" t="str">
            <v>General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F168">
            <v>37207</v>
          </cell>
          <cell r="FG168" t="str">
            <v>General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P168">
            <v>37207</v>
          </cell>
          <cell r="FQ168" t="str">
            <v>General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Z168">
            <v>37207</v>
          </cell>
          <cell r="GA168" t="str">
            <v>General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J168">
            <v>37207</v>
          </cell>
          <cell r="GK168" t="str">
            <v>General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</row>
        <row r="169">
          <cell r="B169">
            <v>0</v>
          </cell>
          <cell r="C169">
            <v>0</v>
          </cell>
          <cell r="D169">
            <v>2543196.2599999998</v>
          </cell>
          <cell r="E169">
            <v>4359765.0171428574</v>
          </cell>
          <cell r="F169">
            <v>0</v>
          </cell>
          <cell r="G169">
            <v>11697493.08</v>
          </cell>
          <cell r="H169">
            <v>12950000</v>
          </cell>
          <cell r="I169">
            <v>12950000</v>
          </cell>
          <cell r="J169">
            <v>15235000</v>
          </cell>
          <cell r="L169">
            <v>0</v>
          </cell>
          <cell r="M169">
            <v>0</v>
          </cell>
          <cell r="N169">
            <v>83433242.700000003</v>
          </cell>
          <cell r="O169">
            <v>143028416.05714282</v>
          </cell>
          <cell r="P169">
            <v>29100000</v>
          </cell>
          <cell r="Q169">
            <v>67709921.039999992</v>
          </cell>
          <cell r="R169">
            <v>93500000</v>
          </cell>
          <cell r="S169">
            <v>97500000</v>
          </cell>
          <cell r="T169">
            <v>103500000</v>
          </cell>
          <cell r="V169">
            <v>0</v>
          </cell>
          <cell r="W169">
            <v>0</v>
          </cell>
          <cell r="X169">
            <v>34855576.210000001</v>
          </cell>
          <cell r="Y169">
            <v>59752416.359999992</v>
          </cell>
          <cell r="Z169">
            <v>6740463</v>
          </cell>
          <cell r="AA169">
            <v>6740463</v>
          </cell>
          <cell r="AB169">
            <v>8500000</v>
          </cell>
          <cell r="AC169">
            <v>8607689.446275251</v>
          </cell>
          <cell r="AD169">
            <v>9296304.6019772701</v>
          </cell>
          <cell r="AZ169">
            <v>0</v>
          </cell>
          <cell r="BA169">
            <v>0</v>
          </cell>
          <cell r="BB169">
            <v>72108454.069999993</v>
          </cell>
          <cell r="BC169">
            <v>123614492.69142857</v>
          </cell>
          <cell r="BD169">
            <v>10539306</v>
          </cell>
          <cell r="BE169">
            <v>17898817.079999998</v>
          </cell>
          <cell r="BF169">
            <v>43699225</v>
          </cell>
          <cell r="BG169">
            <v>44899225</v>
          </cell>
          <cell r="BH169">
            <v>49040155.25</v>
          </cell>
          <cell r="CD169">
            <v>0</v>
          </cell>
          <cell r="CE169">
            <v>0</v>
          </cell>
          <cell r="CF169">
            <v>150000</v>
          </cell>
          <cell r="CG169">
            <v>257142.85714285713</v>
          </cell>
          <cell r="CH169">
            <v>5563001</v>
          </cell>
          <cell r="CI169">
            <v>8047930.9199999999</v>
          </cell>
          <cell r="CJ169">
            <v>6169368</v>
          </cell>
          <cell r="CK169">
            <v>6644409.6000000006</v>
          </cell>
          <cell r="CL169">
            <v>7142739.8499999996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31200000</v>
          </cell>
          <cell r="CU169">
            <v>39000000</v>
          </cell>
          <cell r="CV169">
            <v>0</v>
          </cell>
          <cell r="CX169">
            <v>0</v>
          </cell>
          <cell r="CY169">
            <v>0</v>
          </cell>
          <cell r="CZ169">
            <v>7031408.0299999993</v>
          </cell>
          <cell r="DA169">
            <v>12053842.337142857</v>
          </cell>
          <cell r="DB169">
            <v>15164418</v>
          </cell>
          <cell r="DC169">
            <v>24943088.039999999</v>
          </cell>
          <cell r="DD169">
            <v>21600000</v>
          </cell>
          <cell r="DE169">
            <v>24600000</v>
          </cell>
          <cell r="DF169">
            <v>0</v>
          </cell>
          <cell r="DH169">
            <v>0</v>
          </cell>
          <cell r="DI169">
            <v>0</v>
          </cell>
          <cell r="DJ169">
            <v>1010538.98</v>
          </cell>
          <cell r="DK169">
            <v>1732352.5371428574</v>
          </cell>
          <cell r="DL169">
            <v>19059301</v>
          </cell>
          <cell r="DM169">
            <v>19059300.960000001</v>
          </cell>
          <cell r="DN169">
            <v>6000000</v>
          </cell>
          <cell r="DO169">
            <v>8400000</v>
          </cell>
          <cell r="DP169">
            <v>0</v>
          </cell>
          <cell r="DR169">
            <v>0</v>
          </cell>
          <cell r="DS169">
            <v>0</v>
          </cell>
          <cell r="DT169">
            <v>19921793.010000002</v>
          </cell>
          <cell r="DU169">
            <v>34151645.160000004</v>
          </cell>
          <cell r="DV169">
            <v>35164418</v>
          </cell>
          <cell r="DW169">
            <v>30734959.079999998</v>
          </cell>
          <cell r="DX169">
            <v>26400000</v>
          </cell>
          <cell r="DY169">
            <v>28800000</v>
          </cell>
          <cell r="DZ169">
            <v>0</v>
          </cell>
          <cell r="EB169">
            <v>0</v>
          </cell>
          <cell r="EC169">
            <v>0</v>
          </cell>
          <cell r="ED169">
            <v>3585348.54</v>
          </cell>
          <cell r="EE169">
            <v>6146311.7828571424</v>
          </cell>
          <cell r="EF169">
            <v>15781203</v>
          </cell>
          <cell r="EG169">
            <v>18573075</v>
          </cell>
          <cell r="EH169">
            <v>26400000</v>
          </cell>
          <cell r="EI169">
            <v>31200000</v>
          </cell>
          <cell r="EJ169">
            <v>0</v>
          </cell>
          <cell r="EL169">
            <v>0</v>
          </cell>
          <cell r="EM169">
            <v>0</v>
          </cell>
          <cell r="EN169">
            <v>2622606.25</v>
          </cell>
          <cell r="EO169">
            <v>4495896.4285714291</v>
          </cell>
          <cell r="EP169">
            <v>12195379</v>
          </cell>
          <cell r="EQ169">
            <v>16971985.920000002</v>
          </cell>
          <cell r="ER169">
            <v>15600000</v>
          </cell>
          <cell r="ES169">
            <v>19200000</v>
          </cell>
          <cell r="ET169">
            <v>0</v>
          </cell>
          <cell r="EV169">
            <v>0</v>
          </cell>
          <cell r="EW169">
            <v>0</v>
          </cell>
          <cell r="EX169">
            <v>4580096.5199999996</v>
          </cell>
          <cell r="EY169">
            <v>7851594.0342857148</v>
          </cell>
          <cell r="EZ169">
            <v>19347709</v>
          </cell>
          <cell r="FA169">
            <v>19347708.960000001</v>
          </cell>
          <cell r="FB169">
            <v>19800000</v>
          </cell>
          <cell r="FC169">
            <v>23800000</v>
          </cell>
          <cell r="FD169">
            <v>0</v>
          </cell>
          <cell r="FF169">
            <v>0</v>
          </cell>
          <cell r="FG169">
            <v>0</v>
          </cell>
          <cell r="FH169">
            <v>4018535.65</v>
          </cell>
          <cell r="FI169">
            <v>6888918.2571428576</v>
          </cell>
          <cell r="FJ169">
            <v>16956290</v>
          </cell>
          <cell r="FK169">
            <v>20946389.039999999</v>
          </cell>
          <cell r="FL169">
            <v>19800000</v>
          </cell>
          <cell r="FM169">
            <v>21600000</v>
          </cell>
          <cell r="FN169">
            <v>0</v>
          </cell>
          <cell r="FP169">
            <v>0</v>
          </cell>
          <cell r="FQ169">
            <v>0</v>
          </cell>
          <cell r="FR169">
            <v>7167195.2300000004</v>
          </cell>
          <cell r="FS169">
            <v>12286620.394285714</v>
          </cell>
          <cell r="FT169">
            <v>24600000</v>
          </cell>
          <cell r="FU169">
            <v>35161320</v>
          </cell>
          <cell r="FV169">
            <v>27600000</v>
          </cell>
          <cell r="FW169">
            <v>32400000</v>
          </cell>
          <cell r="FX169">
            <v>0</v>
          </cell>
          <cell r="FZ169">
            <v>0</v>
          </cell>
          <cell r="GA169">
            <v>0</v>
          </cell>
          <cell r="GB169">
            <v>3889356.3200000003</v>
          </cell>
          <cell r="GC169">
            <v>6667467.9771428574</v>
          </cell>
          <cell r="GD169">
            <v>27552537</v>
          </cell>
          <cell r="GE169">
            <v>40720023</v>
          </cell>
          <cell r="GF169">
            <v>17564424</v>
          </cell>
          <cell r="GG169">
            <v>19964424</v>
          </cell>
          <cell r="GH169">
            <v>24200000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27600000</v>
          </cell>
          <cell r="GQ169">
            <v>40800000</v>
          </cell>
          <cell r="GR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</row>
        <row r="171">
          <cell r="B171">
            <v>3019</v>
          </cell>
          <cell r="C171" t="str">
            <v>Stationary &amp; Printing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3019</v>
          </cell>
          <cell r="M171" t="str">
            <v>Stationary &amp; Printing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V171">
            <v>3019</v>
          </cell>
          <cell r="W171" t="str">
            <v>Stationary &amp; Printing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Z171">
            <v>3019</v>
          </cell>
          <cell r="BA171" t="str">
            <v>Stationary &amp; Printing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CD171">
            <v>3019</v>
          </cell>
          <cell r="CE171" t="str">
            <v>Stationary &amp; Printing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N171">
            <v>3019</v>
          </cell>
          <cell r="CO171" t="str">
            <v>Stationary &amp; Printing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3019</v>
          </cell>
          <cell r="CY171" t="str">
            <v>Stationary &amp; Printing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H171">
            <v>3019</v>
          </cell>
          <cell r="DI171" t="str">
            <v>Stationary &amp; Printing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R171">
            <v>3019</v>
          </cell>
          <cell r="DS171" t="str">
            <v>Stationary &amp; Printing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B171">
            <v>3019</v>
          </cell>
          <cell r="EC171" t="str">
            <v>Stationary &amp; Printing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L171">
            <v>3019</v>
          </cell>
          <cell r="EM171" t="str">
            <v>Stationary &amp; Printing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V171">
            <v>3019</v>
          </cell>
          <cell r="EW171" t="str">
            <v>Stationary &amp; Printing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F171">
            <v>3019</v>
          </cell>
          <cell r="FG171" t="str">
            <v>Stationary &amp; Printing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P171">
            <v>3019</v>
          </cell>
          <cell r="FQ171" t="str">
            <v>Stationary &amp; Printing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Z171">
            <v>3019</v>
          </cell>
          <cell r="GA171" t="str">
            <v>Stationary &amp; Printing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J171">
            <v>3019</v>
          </cell>
          <cell r="GK171" t="str">
            <v>Stationary &amp; Printing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</row>
        <row r="172">
          <cell r="B172">
            <v>37203</v>
          </cell>
          <cell r="C172" t="str">
            <v>Stationery, printing &amp; supplies</v>
          </cell>
          <cell r="D172">
            <v>0</v>
          </cell>
          <cell r="E172">
            <v>0</v>
          </cell>
          <cell r="F172">
            <v>0</v>
          </cell>
          <cell r="G172">
            <v>1024548</v>
          </cell>
          <cell r="H172">
            <v>2050000</v>
          </cell>
          <cell r="I172">
            <v>2050000</v>
          </cell>
          <cell r="J172">
            <v>2111500</v>
          </cell>
          <cell r="L172">
            <v>37203</v>
          </cell>
          <cell r="M172" t="str">
            <v>Stationery, printing &amp; supplies</v>
          </cell>
          <cell r="N172">
            <v>2710000</v>
          </cell>
          <cell r="O172">
            <v>4645714.2857142854</v>
          </cell>
          <cell r="P172">
            <v>0</v>
          </cell>
          <cell r="Q172">
            <v>0</v>
          </cell>
          <cell r="R172">
            <v>5000000</v>
          </cell>
          <cell r="S172">
            <v>6000000</v>
          </cell>
          <cell r="T172">
            <v>6500000</v>
          </cell>
          <cell r="V172">
            <v>37203</v>
          </cell>
          <cell r="W172" t="str">
            <v>Stationery, printing &amp; supplies</v>
          </cell>
          <cell r="X172">
            <v>3016553.65</v>
          </cell>
          <cell r="Y172">
            <v>5171234.8285714285</v>
          </cell>
          <cell r="Z172">
            <v>449802</v>
          </cell>
          <cell r="AA172">
            <v>449802</v>
          </cell>
          <cell r="AB172">
            <v>500000</v>
          </cell>
          <cell r="AC172">
            <v>566666.66666666663</v>
          </cell>
          <cell r="AD172">
            <v>571200</v>
          </cell>
          <cell r="AZ172">
            <v>37203</v>
          </cell>
          <cell r="BA172" t="str">
            <v>Stationery, printing &amp; supplies</v>
          </cell>
          <cell r="BB172">
            <v>1147600</v>
          </cell>
          <cell r="BC172">
            <v>1967314.2857142854</v>
          </cell>
          <cell r="BD172">
            <v>5199602</v>
          </cell>
          <cell r="BE172">
            <v>6347202</v>
          </cell>
          <cell r="BF172">
            <v>9750000</v>
          </cell>
          <cell r="BG172">
            <v>10530000</v>
          </cell>
          <cell r="BH172">
            <v>12214800</v>
          </cell>
          <cell r="CD172">
            <v>37203</v>
          </cell>
          <cell r="CE172" t="str">
            <v>Stationery, printing &amp; supplies</v>
          </cell>
          <cell r="CF172">
            <v>175000</v>
          </cell>
          <cell r="CG172">
            <v>300000</v>
          </cell>
          <cell r="CH172">
            <v>509907</v>
          </cell>
          <cell r="CI172">
            <v>509907</v>
          </cell>
          <cell r="CJ172">
            <v>565488</v>
          </cell>
          <cell r="CK172">
            <v>609030</v>
          </cell>
          <cell r="CL172">
            <v>654706.55000000005</v>
          </cell>
          <cell r="CN172">
            <v>37203</v>
          </cell>
          <cell r="CO172" t="str">
            <v>Stationery, printing &amp; supplies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3600000</v>
          </cell>
          <cell r="CU172">
            <v>4800000</v>
          </cell>
          <cell r="CV172">
            <v>0</v>
          </cell>
          <cell r="CX172">
            <v>37203</v>
          </cell>
          <cell r="CY172" t="str">
            <v>Stationery, printing &amp; supplies</v>
          </cell>
          <cell r="CZ172">
            <v>0</v>
          </cell>
          <cell r="DA172">
            <v>0</v>
          </cell>
          <cell r="DB172">
            <v>1799207</v>
          </cell>
          <cell r="DC172">
            <v>1799207.04</v>
          </cell>
          <cell r="DD172">
            <v>6000000</v>
          </cell>
          <cell r="DE172">
            <v>7200000</v>
          </cell>
          <cell r="DF172">
            <v>0</v>
          </cell>
          <cell r="DH172">
            <v>37203</v>
          </cell>
          <cell r="DI172" t="str">
            <v>Stationery, printing &amp; supplies</v>
          </cell>
          <cell r="DJ172">
            <v>305000</v>
          </cell>
          <cell r="DK172">
            <v>522857.14285714284</v>
          </cell>
          <cell r="DL172">
            <v>1799207</v>
          </cell>
          <cell r="DM172">
            <v>1799207.04</v>
          </cell>
          <cell r="DN172">
            <v>3000000</v>
          </cell>
          <cell r="DO172">
            <v>3600000</v>
          </cell>
          <cell r="DP172">
            <v>0</v>
          </cell>
          <cell r="DR172">
            <v>37203</v>
          </cell>
          <cell r="DS172" t="str">
            <v>Stationery, printing &amp; supplies</v>
          </cell>
          <cell r="DT172">
            <v>150000</v>
          </cell>
          <cell r="DU172">
            <v>257142.85714285713</v>
          </cell>
          <cell r="DV172">
            <v>1799207</v>
          </cell>
          <cell r="DW172">
            <v>1799207.04</v>
          </cell>
          <cell r="DX172">
            <v>6000000</v>
          </cell>
          <cell r="DY172">
            <v>7200000</v>
          </cell>
          <cell r="DZ172">
            <v>0</v>
          </cell>
          <cell r="EB172">
            <v>37203</v>
          </cell>
          <cell r="EC172" t="str">
            <v>Stationery, printing &amp; supplies</v>
          </cell>
          <cell r="ED172">
            <v>0</v>
          </cell>
          <cell r="EE172">
            <v>0</v>
          </cell>
          <cell r="EF172">
            <v>8996035</v>
          </cell>
          <cell r="EG172">
            <v>8996034.9600000009</v>
          </cell>
          <cell r="EH172">
            <v>18000000</v>
          </cell>
          <cell r="EI172">
            <v>18000000</v>
          </cell>
          <cell r="EJ172">
            <v>0</v>
          </cell>
          <cell r="EL172">
            <v>37203</v>
          </cell>
          <cell r="EM172" t="str">
            <v>Stationery, printing &amp; supplies</v>
          </cell>
          <cell r="EN172">
            <v>285000</v>
          </cell>
          <cell r="EO172">
            <v>488571.42857142864</v>
          </cell>
          <cell r="EP172">
            <v>3598414</v>
          </cell>
          <cell r="EQ172">
            <v>3598413.96</v>
          </cell>
          <cell r="ER172">
            <v>6000000</v>
          </cell>
          <cell r="ES172">
            <v>7200000</v>
          </cell>
          <cell r="ET172">
            <v>0</v>
          </cell>
          <cell r="EV172">
            <v>37203</v>
          </cell>
          <cell r="EW172" t="str">
            <v>Stationery, printing &amp; supplies</v>
          </cell>
          <cell r="EX172">
            <v>150000</v>
          </cell>
          <cell r="EY172">
            <v>257142.85714285713</v>
          </cell>
          <cell r="EZ172">
            <v>2998678</v>
          </cell>
          <cell r="FA172">
            <v>2998677.96</v>
          </cell>
          <cell r="FB172">
            <v>6000000</v>
          </cell>
          <cell r="FC172">
            <v>7200000</v>
          </cell>
          <cell r="FD172">
            <v>0</v>
          </cell>
          <cell r="FF172">
            <v>37203</v>
          </cell>
          <cell r="FG172" t="str">
            <v>Stationery, printing &amp; supplies</v>
          </cell>
          <cell r="FH172">
            <v>360000</v>
          </cell>
          <cell r="FI172">
            <v>617142.85714285716</v>
          </cell>
          <cell r="FJ172">
            <v>2998678</v>
          </cell>
          <cell r="FK172">
            <v>2998677.96</v>
          </cell>
          <cell r="FL172">
            <v>6000000</v>
          </cell>
          <cell r="FM172">
            <v>6000000</v>
          </cell>
          <cell r="FN172">
            <v>0</v>
          </cell>
          <cell r="FP172">
            <v>37203</v>
          </cell>
          <cell r="FQ172" t="str">
            <v>Stationery, printing &amp; supplies</v>
          </cell>
          <cell r="FR172">
            <v>1125000</v>
          </cell>
          <cell r="FS172">
            <v>1928571.4285714286</v>
          </cell>
          <cell r="FT172">
            <v>3698370</v>
          </cell>
          <cell r="FU172">
            <v>3698370</v>
          </cell>
          <cell r="FV172">
            <v>4800000</v>
          </cell>
          <cell r="FW172">
            <v>6000000</v>
          </cell>
          <cell r="FX172">
            <v>0</v>
          </cell>
          <cell r="FZ172">
            <v>37203</v>
          </cell>
          <cell r="GA172" t="str">
            <v>Stationery, printing &amp; supplies</v>
          </cell>
          <cell r="GB172">
            <v>299000</v>
          </cell>
          <cell r="GC172">
            <v>512571.42857142864</v>
          </cell>
          <cell r="GD172">
            <v>2998678</v>
          </cell>
          <cell r="GE172">
            <v>2998677.96</v>
          </cell>
          <cell r="GF172">
            <v>6000000</v>
          </cell>
          <cell r="GG172">
            <v>6000000</v>
          </cell>
          <cell r="GH172">
            <v>7000000</v>
          </cell>
          <cell r="GJ172">
            <v>37203</v>
          </cell>
          <cell r="GK172" t="str">
            <v>Stationery, printing &amp; supplies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6000000</v>
          </cell>
          <cell r="GQ172">
            <v>7200000</v>
          </cell>
          <cell r="GR172">
            <v>0</v>
          </cell>
        </row>
        <row r="173">
          <cell r="B173">
            <v>37204</v>
          </cell>
          <cell r="C173" t="str">
            <v>Postage</v>
          </cell>
          <cell r="D173">
            <v>0</v>
          </cell>
          <cell r="E173">
            <v>0</v>
          </cell>
          <cell r="F173">
            <v>0</v>
          </cell>
          <cell r="G173">
            <v>15357984</v>
          </cell>
          <cell r="H173">
            <v>0</v>
          </cell>
          <cell r="I173">
            <v>0</v>
          </cell>
          <cell r="J173">
            <v>0</v>
          </cell>
          <cell r="L173">
            <v>37204</v>
          </cell>
          <cell r="M173" t="str">
            <v>Postage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V173">
            <v>37204</v>
          </cell>
          <cell r="W173" t="str">
            <v>Postage</v>
          </cell>
          <cell r="X173">
            <v>818555.5</v>
          </cell>
          <cell r="Y173">
            <v>1403238</v>
          </cell>
          <cell r="Z173">
            <v>1221657.96</v>
          </cell>
          <cell r="AA173">
            <v>1221657.96</v>
          </cell>
          <cell r="AB173">
            <v>1999999.9999999998</v>
          </cell>
          <cell r="AC173">
            <v>2160000</v>
          </cell>
          <cell r="AD173">
            <v>2177280</v>
          </cell>
          <cell r="AZ173">
            <v>37204</v>
          </cell>
          <cell r="BA173" t="str">
            <v>Postage</v>
          </cell>
          <cell r="BB173">
            <v>232138.6</v>
          </cell>
          <cell r="BC173">
            <v>397951.88571428566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CD173">
            <v>37204</v>
          </cell>
          <cell r="CE173" t="str">
            <v>Postage</v>
          </cell>
          <cell r="CF173">
            <v>0</v>
          </cell>
          <cell r="CG173">
            <v>0</v>
          </cell>
          <cell r="CH173">
            <v>500000</v>
          </cell>
          <cell r="CI173">
            <v>1115688</v>
          </cell>
          <cell r="CJ173">
            <v>554500.80000000016</v>
          </cell>
          <cell r="CK173">
            <v>597198</v>
          </cell>
          <cell r="CL173">
            <v>641986.24</v>
          </cell>
          <cell r="CN173">
            <v>37204</v>
          </cell>
          <cell r="CO173" t="str">
            <v>Postage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X173">
            <v>37204</v>
          </cell>
          <cell r="CY173" t="str">
            <v>Postage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H173">
            <v>37204</v>
          </cell>
          <cell r="DI173" t="str">
            <v>Postage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R173">
            <v>37204</v>
          </cell>
          <cell r="DS173" t="str">
            <v>Postage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37204</v>
          </cell>
          <cell r="EC173" t="str">
            <v>Postage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L173">
            <v>37204</v>
          </cell>
          <cell r="EM173" t="str">
            <v>Postage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V173">
            <v>37204</v>
          </cell>
          <cell r="EW173" t="str">
            <v>Postage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F173">
            <v>37204</v>
          </cell>
          <cell r="FG173" t="str">
            <v>Postage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P173">
            <v>37204</v>
          </cell>
          <cell r="FQ173" t="str">
            <v>Postage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Z173">
            <v>37204</v>
          </cell>
          <cell r="GA173" t="str">
            <v>Postage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J173">
            <v>37204</v>
          </cell>
          <cell r="GK173" t="str">
            <v>Postage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</row>
        <row r="174">
          <cell r="B174">
            <v>37205</v>
          </cell>
          <cell r="C174" t="str">
            <v>Newspapers &amp; Reference manuals</v>
          </cell>
          <cell r="D174">
            <v>0</v>
          </cell>
          <cell r="E174">
            <v>0</v>
          </cell>
          <cell r="F174">
            <v>0</v>
          </cell>
          <cell r="G174">
            <v>1453088.04</v>
          </cell>
          <cell r="H174">
            <v>2772000</v>
          </cell>
          <cell r="I174">
            <v>2772000</v>
          </cell>
          <cell r="J174">
            <v>2855160</v>
          </cell>
          <cell r="L174">
            <v>37205</v>
          </cell>
          <cell r="M174" t="str">
            <v>Newspapers &amp; Reference manuals</v>
          </cell>
          <cell r="N174">
            <v>497500</v>
          </cell>
          <cell r="O174">
            <v>852857.14285714272</v>
          </cell>
          <cell r="P174">
            <v>500000</v>
          </cell>
          <cell r="Q174">
            <v>2767787.04</v>
          </cell>
          <cell r="R174">
            <v>2880000</v>
          </cell>
          <cell r="S174">
            <v>3600000</v>
          </cell>
          <cell r="T174">
            <v>3800000</v>
          </cell>
          <cell r="V174">
            <v>37205</v>
          </cell>
          <cell r="W174" t="str">
            <v>Newspapers &amp; Reference manuals</v>
          </cell>
          <cell r="X174">
            <v>958300</v>
          </cell>
          <cell r="Y174">
            <v>1642800</v>
          </cell>
          <cell r="Z174">
            <v>0</v>
          </cell>
          <cell r="AA174">
            <v>899531.04</v>
          </cell>
          <cell r="AB174">
            <v>1800000</v>
          </cell>
          <cell r="AC174">
            <v>2000000</v>
          </cell>
          <cell r="AD174">
            <v>2016000</v>
          </cell>
          <cell r="AZ174">
            <v>37205</v>
          </cell>
          <cell r="BA174" t="str">
            <v>Newspapers &amp; Reference manuals</v>
          </cell>
          <cell r="BB174">
            <v>936000</v>
          </cell>
          <cell r="BC174">
            <v>1604571.4285714286</v>
          </cell>
          <cell r="BD174">
            <v>0</v>
          </cell>
          <cell r="BE174">
            <v>0</v>
          </cell>
          <cell r="BF174">
            <v>1512000</v>
          </cell>
          <cell r="BG174">
            <v>1632960</v>
          </cell>
          <cell r="BH174">
            <v>1632960</v>
          </cell>
          <cell r="CD174">
            <v>37205</v>
          </cell>
          <cell r="CE174" t="str">
            <v>Newspapers &amp; Reference manuals</v>
          </cell>
          <cell r="CF174">
            <v>562500</v>
          </cell>
          <cell r="CG174">
            <v>964285.71428571432</v>
          </cell>
          <cell r="CH174">
            <v>1732500</v>
          </cell>
          <cell r="CI174">
            <v>1176420</v>
          </cell>
          <cell r="CJ174">
            <v>1730040</v>
          </cell>
          <cell r="CK174">
            <v>1863253.2000000004</v>
          </cell>
          <cell r="CL174">
            <v>2002997.1</v>
          </cell>
          <cell r="CN174">
            <v>37205</v>
          </cell>
          <cell r="CO174" t="str">
            <v>Newspapers &amp; Reference manuals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720000</v>
          </cell>
          <cell r="CU174">
            <v>840000</v>
          </cell>
          <cell r="CV174">
            <v>0</v>
          </cell>
          <cell r="CX174">
            <v>37205</v>
          </cell>
          <cell r="CY174" t="str">
            <v>Newspapers &amp; Reference manuals</v>
          </cell>
          <cell r="CZ174">
            <v>0</v>
          </cell>
          <cell r="DA174">
            <v>0</v>
          </cell>
          <cell r="DB174">
            <v>415168</v>
          </cell>
          <cell r="DC174">
            <v>415167.96</v>
          </cell>
          <cell r="DD174">
            <v>720000</v>
          </cell>
          <cell r="DE174">
            <v>840000</v>
          </cell>
          <cell r="DF174">
            <v>0</v>
          </cell>
          <cell r="DH174">
            <v>37205</v>
          </cell>
          <cell r="DI174" t="str">
            <v>Newspapers &amp; Reference manuals</v>
          </cell>
          <cell r="DJ174">
            <v>0</v>
          </cell>
          <cell r="DK174">
            <v>0</v>
          </cell>
          <cell r="DL174">
            <v>200000</v>
          </cell>
          <cell r="DM174">
            <v>345972.96</v>
          </cell>
          <cell r="DN174">
            <v>600000</v>
          </cell>
          <cell r="DO174">
            <v>600000</v>
          </cell>
          <cell r="DP174">
            <v>0</v>
          </cell>
          <cell r="DR174">
            <v>37205</v>
          </cell>
          <cell r="DS174" t="str">
            <v>Newspapers &amp; Reference manuals</v>
          </cell>
          <cell r="DT174">
            <v>102000</v>
          </cell>
          <cell r="DU174">
            <v>174857.14285714284</v>
          </cell>
          <cell r="DV174">
            <v>415168</v>
          </cell>
          <cell r="DW174">
            <v>415167.96</v>
          </cell>
          <cell r="DX174">
            <v>720000</v>
          </cell>
          <cell r="DY174">
            <v>840000</v>
          </cell>
          <cell r="DZ174">
            <v>0</v>
          </cell>
          <cell r="EB174">
            <v>37205</v>
          </cell>
          <cell r="EC174" t="str">
            <v>Newspapers &amp; Reference manuals</v>
          </cell>
          <cell r="ED174">
            <v>0</v>
          </cell>
          <cell r="EE174">
            <v>0</v>
          </cell>
          <cell r="EF174">
            <v>415168</v>
          </cell>
          <cell r="EG174">
            <v>415167.96</v>
          </cell>
          <cell r="EH174">
            <v>720000</v>
          </cell>
          <cell r="EI174">
            <v>840000</v>
          </cell>
          <cell r="EJ174">
            <v>0</v>
          </cell>
          <cell r="EL174">
            <v>37205</v>
          </cell>
          <cell r="EM174" t="str">
            <v>Newspapers &amp; Reference manuals</v>
          </cell>
          <cell r="EN174">
            <v>0</v>
          </cell>
          <cell r="EO174">
            <v>0</v>
          </cell>
          <cell r="EP174">
            <v>415168</v>
          </cell>
          <cell r="EQ174">
            <v>415167.96</v>
          </cell>
          <cell r="ER174">
            <v>720000</v>
          </cell>
          <cell r="ES174">
            <v>840000</v>
          </cell>
          <cell r="ET174">
            <v>0</v>
          </cell>
          <cell r="EV174">
            <v>37205</v>
          </cell>
          <cell r="EW174" t="str">
            <v>Newspapers &amp; Reference manuals</v>
          </cell>
          <cell r="EX174">
            <v>35500</v>
          </cell>
          <cell r="EY174">
            <v>60857.142857142855</v>
          </cell>
          <cell r="EZ174">
            <v>415168</v>
          </cell>
          <cell r="FA174">
            <v>415167.96</v>
          </cell>
          <cell r="FB174">
            <v>720000</v>
          </cell>
          <cell r="FC174">
            <v>840000</v>
          </cell>
          <cell r="FD174">
            <v>0</v>
          </cell>
          <cell r="FF174">
            <v>37205</v>
          </cell>
          <cell r="FG174" t="str">
            <v>Newspapers &amp; Reference manuals</v>
          </cell>
          <cell r="FH174">
            <v>348000</v>
          </cell>
          <cell r="FI174">
            <v>596571.42857142864</v>
          </cell>
          <cell r="FJ174">
            <v>518960</v>
          </cell>
          <cell r="FK174">
            <v>518960.04</v>
          </cell>
          <cell r="FL174">
            <v>720000</v>
          </cell>
          <cell r="FM174">
            <v>840000</v>
          </cell>
          <cell r="FN174">
            <v>0</v>
          </cell>
          <cell r="FP174">
            <v>37205</v>
          </cell>
          <cell r="FQ174" t="str">
            <v>Newspapers &amp; Reference manuals</v>
          </cell>
          <cell r="FR174">
            <v>168000</v>
          </cell>
          <cell r="FS174">
            <v>288000</v>
          </cell>
          <cell r="FT174">
            <v>415168</v>
          </cell>
          <cell r="FU174">
            <v>415167.96</v>
          </cell>
          <cell r="FV174">
            <v>720000</v>
          </cell>
          <cell r="FW174">
            <v>840000</v>
          </cell>
          <cell r="FX174">
            <v>0</v>
          </cell>
          <cell r="FZ174">
            <v>37205</v>
          </cell>
          <cell r="GA174" t="str">
            <v>Newspapers &amp; Reference manuals</v>
          </cell>
          <cell r="GB174">
            <v>79500</v>
          </cell>
          <cell r="GC174">
            <v>136285.71428571429</v>
          </cell>
          <cell r="GD174">
            <v>415168</v>
          </cell>
          <cell r="GE174">
            <v>415167.96</v>
          </cell>
          <cell r="GF174">
            <v>720000</v>
          </cell>
          <cell r="GG174">
            <v>840000</v>
          </cell>
          <cell r="GH174">
            <v>960000</v>
          </cell>
          <cell r="GJ174">
            <v>37205</v>
          </cell>
          <cell r="GK174" t="str">
            <v>Newspapers &amp; Reference manuals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720000</v>
          </cell>
          <cell r="GQ174">
            <v>840000</v>
          </cell>
          <cell r="GR174">
            <v>0</v>
          </cell>
        </row>
        <row r="175">
          <cell r="B175">
            <v>37206</v>
          </cell>
          <cell r="C175" t="str">
            <v>Courier</v>
          </cell>
          <cell r="D175">
            <v>0</v>
          </cell>
          <cell r="E175">
            <v>0</v>
          </cell>
          <cell r="F175">
            <v>0</v>
          </cell>
          <cell r="G175">
            <v>494222.04</v>
          </cell>
          <cell r="H175">
            <v>1800000</v>
          </cell>
          <cell r="I175">
            <v>2400000</v>
          </cell>
          <cell r="J175">
            <v>2472000</v>
          </cell>
          <cell r="L175">
            <v>37206</v>
          </cell>
          <cell r="M175" t="str">
            <v>Courier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37206</v>
          </cell>
          <cell r="W175" t="str">
            <v>Courier</v>
          </cell>
          <cell r="X175">
            <v>0</v>
          </cell>
          <cell r="Y175">
            <v>0</v>
          </cell>
          <cell r="Z175">
            <v>0</v>
          </cell>
          <cell r="AA175">
            <v>244059.96</v>
          </cell>
          <cell r="AB175">
            <v>0</v>
          </cell>
          <cell r="AC175">
            <v>0</v>
          </cell>
          <cell r="AD175">
            <v>0</v>
          </cell>
          <cell r="AZ175">
            <v>37206</v>
          </cell>
          <cell r="BA175" t="str">
            <v>Courier</v>
          </cell>
          <cell r="BB175">
            <v>48626999</v>
          </cell>
          <cell r="BC175">
            <v>83360569.714285716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CD175">
            <v>37206</v>
          </cell>
          <cell r="CE175" t="str">
            <v>Courier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N175">
            <v>37206</v>
          </cell>
          <cell r="CO175" t="str">
            <v>Courier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X175">
            <v>37206</v>
          </cell>
          <cell r="CY175" t="str">
            <v>Courier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H175">
            <v>37206</v>
          </cell>
          <cell r="DI175" t="str">
            <v>Courier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R175">
            <v>37206</v>
          </cell>
          <cell r="DS175" t="str">
            <v>Courier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37206</v>
          </cell>
          <cell r="EC175" t="str">
            <v>Courier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L175">
            <v>37206</v>
          </cell>
          <cell r="EM175" t="str">
            <v>Courier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V175">
            <v>37206</v>
          </cell>
          <cell r="EW175" t="str">
            <v>Courier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F175">
            <v>37206</v>
          </cell>
          <cell r="FG175" t="str">
            <v>Courier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P175">
            <v>37206</v>
          </cell>
          <cell r="FQ175" t="str">
            <v>Courier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Z175">
            <v>37206</v>
          </cell>
          <cell r="GA175" t="str">
            <v>Courier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J175">
            <v>37206</v>
          </cell>
          <cell r="GK175" t="str">
            <v>Courier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18329842.079999998</v>
          </cell>
          <cell r="H176">
            <v>6622000</v>
          </cell>
          <cell r="I176">
            <v>7222000</v>
          </cell>
          <cell r="J176">
            <v>7438660</v>
          </cell>
          <cell r="L176">
            <v>0</v>
          </cell>
          <cell r="M176">
            <v>0</v>
          </cell>
          <cell r="N176">
            <v>3207500</v>
          </cell>
          <cell r="O176">
            <v>5498571.4285714282</v>
          </cell>
          <cell r="P176">
            <v>500000</v>
          </cell>
          <cell r="Q176">
            <v>2767787.04</v>
          </cell>
          <cell r="R176">
            <v>7880000</v>
          </cell>
          <cell r="S176">
            <v>9600000</v>
          </cell>
          <cell r="T176">
            <v>10300000</v>
          </cell>
          <cell r="V176">
            <v>0</v>
          </cell>
          <cell r="W176">
            <v>0</v>
          </cell>
          <cell r="X176">
            <v>4793409.1500000004</v>
          </cell>
          <cell r="Y176">
            <v>8217272.8285714285</v>
          </cell>
          <cell r="Z176">
            <v>1671459.96</v>
          </cell>
          <cell r="AA176">
            <v>2815050.96</v>
          </cell>
          <cell r="AB176">
            <v>4300000</v>
          </cell>
          <cell r="AC176">
            <v>4726666.666666666</v>
          </cell>
          <cell r="AD176">
            <v>4764480</v>
          </cell>
          <cell r="AZ176">
            <v>0</v>
          </cell>
          <cell r="BA176">
            <v>0</v>
          </cell>
          <cell r="BB176">
            <v>50942737.600000001</v>
          </cell>
          <cell r="BC176">
            <v>87330407.31428571</v>
          </cell>
          <cell r="BD176">
            <v>5199602</v>
          </cell>
          <cell r="BE176">
            <v>6347202</v>
          </cell>
          <cell r="BF176">
            <v>11262000</v>
          </cell>
          <cell r="BG176">
            <v>12162960</v>
          </cell>
          <cell r="BH176">
            <v>13847760</v>
          </cell>
          <cell r="CD176">
            <v>0</v>
          </cell>
          <cell r="CE176">
            <v>0</v>
          </cell>
          <cell r="CF176">
            <v>737500</v>
          </cell>
          <cell r="CG176">
            <v>1264285.7142857143</v>
          </cell>
          <cell r="CH176">
            <v>2742407</v>
          </cell>
          <cell r="CI176">
            <v>2802015</v>
          </cell>
          <cell r="CJ176">
            <v>2850028.8000000003</v>
          </cell>
          <cell r="CK176">
            <v>3069481.2</v>
          </cell>
          <cell r="CL176">
            <v>3299689.89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4320000</v>
          </cell>
          <cell r="CU176">
            <v>5640000</v>
          </cell>
          <cell r="CV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2214375</v>
          </cell>
          <cell r="DC176">
            <v>2214375</v>
          </cell>
          <cell r="DD176">
            <v>6720000</v>
          </cell>
          <cell r="DE176">
            <v>8040000</v>
          </cell>
          <cell r="DF176">
            <v>0</v>
          </cell>
          <cell r="DH176">
            <v>0</v>
          </cell>
          <cell r="DI176">
            <v>0</v>
          </cell>
          <cell r="DJ176">
            <v>305000</v>
          </cell>
          <cell r="DK176">
            <v>522857.14285714284</v>
          </cell>
          <cell r="DL176">
            <v>1999207</v>
          </cell>
          <cell r="DM176">
            <v>2145180</v>
          </cell>
          <cell r="DN176">
            <v>3600000</v>
          </cell>
          <cell r="DO176">
            <v>4200000</v>
          </cell>
          <cell r="DP176">
            <v>0</v>
          </cell>
          <cell r="DR176">
            <v>0</v>
          </cell>
          <cell r="DS176">
            <v>0</v>
          </cell>
          <cell r="DT176">
            <v>252000</v>
          </cell>
          <cell r="DU176">
            <v>432000</v>
          </cell>
          <cell r="DV176">
            <v>2214375</v>
          </cell>
          <cell r="DW176">
            <v>2214375</v>
          </cell>
          <cell r="DX176">
            <v>6720000</v>
          </cell>
          <cell r="DY176">
            <v>8040000</v>
          </cell>
          <cell r="DZ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9411203</v>
          </cell>
          <cell r="EG176">
            <v>9411202.9200000018</v>
          </cell>
          <cell r="EH176">
            <v>18720000</v>
          </cell>
          <cell r="EI176">
            <v>18840000</v>
          </cell>
          <cell r="EJ176">
            <v>0</v>
          </cell>
          <cell r="EL176">
            <v>0</v>
          </cell>
          <cell r="EM176">
            <v>0</v>
          </cell>
          <cell r="EN176">
            <v>285000</v>
          </cell>
          <cell r="EO176">
            <v>488571.42857142864</v>
          </cell>
          <cell r="EP176">
            <v>4013582</v>
          </cell>
          <cell r="EQ176">
            <v>4013581.92</v>
          </cell>
          <cell r="ER176">
            <v>6720000</v>
          </cell>
          <cell r="ES176">
            <v>8040000</v>
          </cell>
          <cell r="ET176">
            <v>0</v>
          </cell>
          <cell r="EV176">
            <v>0</v>
          </cell>
          <cell r="EW176">
            <v>0</v>
          </cell>
          <cell r="EX176">
            <v>185500</v>
          </cell>
          <cell r="EY176">
            <v>318000</v>
          </cell>
          <cell r="EZ176">
            <v>3413846</v>
          </cell>
          <cell r="FA176">
            <v>3413845.92</v>
          </cell>
          <cell r="FB176">
            <v>6720000</v>
          </cell>
          <cell r="FC176">
            <v>8040000</v>
          </cell>
          <cell r="FD176">
            <v>0</v>
          </cell>
          <cell r="FF176">
            <v>0</v>
          </cell>
          <cell r="FG176">
            <v>0</v>
          </cell>
          <cell r="FH176">
            <v>708000</v>
          </cell>
          <cell r="FI176">
            <v>1213714.2857142859</v>
          </cell>
          <cell r="FJ176">
            <v>3517638</v>
          </cell>
          <cell r="FK176">
            <v>3517638</v>
          </cell>
          <cell r="FL176">
            <v>6720000</v>
          </cell>
          <cell r="FM176">
            <v>6840000</v>
          </cell>
          <cell r="FN176">
            <v>0</v>
          </cell>
          <cell r="FP176">
            <v>0</v>
          </cell>
          <cell r="FQ176">
            <v>0</v>
          </cell>
          <cell r="FR176">
            <v>1293000</v>
          </cell>
          <cell r="FS176">
            <v>2216571.4285714286</v>
          </cell>
          <cell r="FT176">
            <v>4113538</v>
          </cell>
          <cell r="FU176">
            <v>4113537.96</v>
          </cell>
          <cell r="FV176">
            <v>5520000</v>
          </cell>
          <cell r="FW176">
            <v>6840000</v>
          </cell>
          <cell r="FX176">
            <v>0</v>
          </cell>
          <cell r="FZ176">
            <v>0</v>
          </cell>
          <cell r="GA176">
            <v>0</v>
          </cell>
          <cell r="GB176">
            <v>378500</v>
          </cell>
          <cell r="GC176">
            <v>648857.14285714296</v>
          </cell>
          <cell r="GD176">
            <v>3413846</v>
          </cell>
          <cell r="GE176">
            <v>3413845.92</v>
          </cell>
          <cell r="GF176">
            <v>6720000</v>
          </cell>
          <cell r="GG176">
            <v>6840000</v>
          </cell>
          <cell r="GH176">
            <v>7960000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6720000</v>
          </cell>
          <cell r="GQ176">
            <v>8040000</v>
          </cell>
          <cell r="GR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</row>
        <row r="178">
          <cell r="B178">
            <v>3020</v>
          </cell>
          <cell r="C178" t="str">
            <v>Subscriptions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3020</v>
          </cell>
          <cell r="M178" t="str">
            <v>Subscriptions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3020</v>
          </cell>
          <cell r="W178" t="str">
            <v>Subscriptions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Z178">
            <v>3020</v>
          </cell>
          <cell r="BA178" t="str">
            <v>Subscriptions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CD178">
            <v>3020</v>
          </cell>
          <cell r="CE178" t="str">
            <v>Subscriptions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N178">
            <v>3020</v>
          </cell>
          <cell r="CO178" t="str">
            <v>Subscriptions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3020</v>
          </cell>
          <cell r="CY178" t="str">
            <v>Subscriptions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H178">
            <v>3020</v>
          </cell>
          <cell r="DI178" t="str">
            <v>Subscriptions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R178">
            <v>3020</v>
          </cell>
          <cell r="DS178" t="str">
            <v>Subscriptions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B178">
            <v>3020</v>
          </cell>
          <cell r="EC178" t="str">
            <v>Subscriptions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L178">
            <v>3020</v>
          </cell>
          <cell r="EM178" t="str">
            <v>Subscriptions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V178">
            <v>3020</v>
          </cell>
          <cell r="EW178" t="str">
            <v>Subscriptions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F178">
            <v>3020</v>
          </cell>
          <cell r="FG178" t="str">
            <v>Subscriptions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P178">
            <v>3020</v>
          </cell>
          <cell r="FQ178" t="str">
            <v>Subscriptions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Z178">
            <v>3020</v>
          </cell>
          <cell r="GA178" t="str">
            <v>Subscriptions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J178">
            <v>3020</v>
          </cell>
          <cell r="GK178" t="str">
            <v>Subscriptions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</row>
        <row r="179">
          <cell r="B179">
            <v>37300</v>
          </cell>
          <cell r="C179" t="str">
            <v>Professional Bodies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4200000</v>
          </cell>
          <cell r="I179">
            <v>4200000</v>
          </cell>
          <cell r="J179">
            <v>4750000</v>
          </cell>
          <cell r="L179">
            <v>37300</v>
          </cell>
          <cell r="M179" t="str">
            <v>Professional Bodies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2000000</v>
          </cell>
          <cell r="S179">
            <v>2000000</v>
          </cell>
          <cell r="T179">
            <v>2000000</v>
          </cell>
          <cell r="V179">
            <v>37300</v>
          </cell>
          <cell r="W179" t="str">
            <v>Professional Bodies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4000000</v>
          </cell>
          <cell r="AC179">
            <v>5000000</v>
          </cell>
          <cell r="AD179">
            <v>5000000</v>
          </cell>
          <cell r="AZ179">
            <v>37300</v>
          </cell>
          <cell r="BA179" t="str">
            <v>Professional Bodies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CD179">
            <v>37300</v>
          </cell>
          <cell r="CE179" t="str">
            <v>Professional Bodies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N179">
            <v>37300</v>
          </cell>
          <cell r="CO179" t="str">
            <v>Professional Bodies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37300</v>
          </cell>
          <cell r="CY179" t="str">
            <v>Professional Bodies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H179">
            <v>37300</v>
          </cell>
          <cell r="DI179" t="str">
            <v>Professional Bodies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R179">
            <v>37300</v>
          </cell>
          <cell r="DS179" t="str">
            <v>Professional Bodies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B179">
            <v>37300</v>
          </cell>
          <cell r="EC179" t="str">
            <v>Professional Bodies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L179">
            <v>37300</v>
          </cell>
          <cell r="EM179" t="str">
            <v>Professional Bodies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V179">
            <v>37300</v>
          </cell>
          <cell r="EW179" t="str">
            <v>Professional Bodies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F179">
            <v>37300</v>
          </cell>
          <cell r="FG179" t="str">
            <v>Professional Bodies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P179">
            <v>37300</v>
          </cell>
          <cell r="FQ179" t="str">
            <v>Professional Bodies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Z179">
            <v>37300</v>
          </cell>
          <cell r="GA179" t="str">
            <v>Professional Bodies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J179">
            <v>37300</v>
          </cell>
          <cell r="GK179" t="str">
            <v>Professional Bodies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</row>
        <row r="180">
          <cell r="B180">
            <v>37301</v>
          </cell>
          <cell r="C180" t="str">
            <v>GSM Subscriptions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37301</v>
          </cell>
          <cell r="M180" t="str">
            <v>GSM Subscriptions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37301</v>
          </cell>
          <cell r="W180" t="str">
            <v>GSM Subscriptions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Z180">
            <v>37301</v>
          </cell>
          <cell r="BA180" t="str">
            <v>GSM Subscriptions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CD180">
            <v>37301</v>
          </cell>
          <cell r="CE180" t="str">
            <v>GSM Subscriptions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N180">
            <v>37301</v>
          </cell>
          <cell r="CO180" t="str">
            <v>GSM Subscriptions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X180">
            <v>37301</v>
          </cell>
          <cell r="CY180" t="str">
            <v>GSM Subscriptions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H180">
            <v>37301</v>
          </cell>
          <cell r="DI180" t="str">
            <v>GSM Subscriptions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R180">
            <v>37301</v>
          </cell>
          <cell r="DS180" t="str">
            <v>GSM Subscriptions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B180">
            <v>37301</v>
          </cell>
          <cell r="EC180" t="str">
            <v>GSM Subscriptions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L180">
            <v>37301</v>
          </cell>
          <cell r="EM180" t="str">
            <v>GSM Subscriptions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V180">
            <v>37301</v>
          </cell>
          <cell r="EW180" t="str">
            <v>GSM Subscriptions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F180">
            <v>37301</v>
          </cell>
          <cell r="FG180" t="str">
            <v>GSM Subscriptions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P180">
            <v>37301</v>
          </cell>
          <cell r="FQ180" t="str">
            <v>GSM Subscriptions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Z180">
            <v>37301</v>
          </cell>
          <cell r="GA180" t="str">
            <v>GSM Subscriptions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J180">
            <v>37301</v>
          </cell>
          <cell r="GK180" t="str">
            <v>GSM Subscriptions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</row>
        <row r="181">
          <cell r="B181">
            <v>37302</v>
          </cell>
          <cell r="C181" t="str">
            <v>DSTV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37302</v>
          </cell>
          <cell r="M181" t="str">
            <v>DSTV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>
            <v>37302</v>
          </cell>
          <cell r="W181" t="str">
            <v>DSTV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Z181">
            <v>37302</v>
          </cell>
          <cell r="BA181" t="str">
            <v>DSTV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CD181">
            <v>37302</v>
          </cell>
          <cell r="CE181" t="str">
            <v>DSTV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N181">
            <v>37302</v>
          </cell>
          <cell r="CO181" t="str">
            <v>DSTV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37302</v>
          </cell>
          <cell r="CY181" t="str">
            <v>DSTV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H181">
            <v>37302</v>
          </cell>
          <cell r="DI181" t="str">
            <v>DSTV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R181">
            <v>37302</v>
          </cell>
          <cell r="DS181" t="str">
            <v>DSTV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37302</v>
          </cell>
          <cell r="EC181" t="str">
            <v>DSTV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L181">
            <v>37302</v>
          </cell>
          <cell r="EM181" t="str">
            <v>DSTV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V181">
            <v>37302</v>
          </cell>
          <cell r="EW181" t="str">
            <v>DSTV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F181">
            <v>37302</v>
          </cell>
          <cell r="FG181" t="str">
            <v>DSTV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P181">
            <v>37302</v>
          </cell>
          <cell r="FQ181" t="str">
            <v>DSTV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Z181">
            <v>37302</v>
          </cell>
          <cell r="GA181" t="str">
            <v>DSTV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J181">
            <v>37302</v>
          </cell>
          <cell r="GK181" t="str">
            <v>DSTV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4200000</v>
          </cell>
          <cell r="I182">
            <v>4200000</v>
          </cell>
          <cell r="J182">
            <v>4750000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2000000</v>
          </cell>
          <cell r="S182">
            <v>2000000</v>
          </cell>
          <cell r="T182">
            <v>2000000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4000000</v>
          </cell>
          <cell r="AC182">
            <v>5000000</v>
          </cell>
          <cell r="AD182">
            <v>5000000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</row>
        <row r="183">
          <cell r="B183">
            <v>3021</v>
          </cell>
          <cell r="C183" t="str">
            <v>Security Costs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3021</v>
          </cell>
          <cell r="M183" t="str">
            <v>Security Costs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>
            <v>3021</v>
          </cell>
          <cell r="W183" t="str">
            <v>Security Costs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Z183">
            <v>3021</v>
          </cell>
          <cell r="BA183" t="str">
            <v>Security Costs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CD183">
            <v>3021</v>
          </cell>
          <cell r="CE183" t="str">
            <v>Security Costs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N183">
            <v>3021</v>
          </cell>
          <cell r="CO183" t="str">
            <v>Security Costs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X183">
            <v>3021</v>
          </cell>
          <cell r="CY183" t="str">
            <v>Security Costs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H183">
            <v>3021</v>
          </cell>
          <cell r="DI183" t="str">
            <v>Security Costs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R183">
            <v>3021</v>
          </cell>
          <cell r="DS183" t="str">
            <v>Security Costs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3021</v>
          </cell>
          <cell r="EC183" t="str">
            <v>Security Costs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L183">
            <v>3021</v>
          </cell>
          <cell r="EM183" t="str">
            <v>Security Costs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V183">
            <v>3021</v>
          </cell>
          <cell r="EW183" t="str">
            <v>Security Costs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F183">
            <v>3021</v>
          </cell>
          <cell r="FG183" t="str">
            <v>Security Costs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P183">
            <v>3021</v>
          </cell>
          <cell r="FQ183" t="str">
            <v>Security Costs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Z183">
            <v>3021</v>
          </cell>
          <cell r="GA183" t="str">
            <v>Security Costs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J183">
            <v>3021</v>
          </cell>
          <cell r="GK183" t="str">
            <v>Security Costs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</row>
        <row r="184">
          <cell r="B184">
            <v>37400</v>
          </cell>
          <cell r="C184" t="str">
            <v>Buildings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37400</v>
          </cell>
          <cell r="M184" t="str">
            <v>Buildings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>
            <v>37400</v>
          </cell>
          <cell r="W184" t="str">
            <v>Buildings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Z184">
            <v>37400</v>
          </cell>
          <cell r="BA184" t="str">
            <v>Buildings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CD184">
            <v>37400</v>
          </cell>
          <cell r="CE184" t="str">
            <v>Buildings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N184">
            <v>37400</v>
          </cell>
          <cell r="CO184" t="str">
            <v>Buildings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X184">
            <v>37400</v>
          </cell>
          <cell r="CY184" t="str">
            <v>Buildings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H184">
            <v>37400</v>
          </cell>
          <cell r="DI184" t="str">
            <v>Buildings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R184">
            <v>37400</v>
          </cell>
          <cell r="DS184" t="str">
            <v>Buildings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B184">
            <v>37400</v>
          </cell>
          <cell r="EC184" t="str">
            <v>Buildings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L184">
            <v>37400</v>
          </cell>
          <cell r="EM184" t="str">
            <v>Buildings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V184">
            <v>37400</v>
          </cell>
          <cell r="EW184" t="str">
            <v>Buildings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F184">
            <v>37400</v>
          </cell>
          <cell r="FG184" t="str">
            <v>Buildings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P184">
            <v>37400</v>
          </cell>
          <cell r="FQ184" t="str">
            <v>Buildings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Z184">
            <v>37400</v>
          </cell>
          <cell r="GA184" t="str">
            <v>Buildings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J184">
            <v>37400</v>
          </cell>
          <cell r="GK184" t="str">
            <v>Buildings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</row>
        <row r="185">
          <cell r="B185">
            <v>37401</v>
          </cell>
          <cell r="C185" t="str">
            <v>Stock transfer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37401</v>
          </cell>
          <cell r="M185" t="str">
            <v>Stock transfer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>
            <v>37401</v>
          </cell>
          <cell r="W185" t="str">
            <v>Stock transfer</v>
          </cell>
          <cell r="X185">
            <v>90000</v>
          </cell>
          <cell r="Y185">
            <v>154285.71428571429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Z185">
            <v>37401</v>
          </cell>
          <cell r="BA185" t="str">
            <v>Stock transfer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CD185">
            <v>37401</v>
          </cell>
          <cell r="CE185" t="str">
            <v>Stock transfer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N185">
            <v>37401</v>
          </cell>
          <cell r="CO185" t="str">
            <v>Stock transfer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24000000</v>
          </cell>
          <cell r="CU185">
            <v>30000000</v>
          </cell>
          <cell r="CV185">
            <v>0</v>
          </cell>
          <cell r="CX185">
            <v>37401</v>
          </cell>
          <cell r="CY185" t="str">
            <v>Stock transfer</v>
          </cell>
          <cell r="CZ185">
            <v>0</v>
          </cell>
          <cell r="DA185">
            <v>0</v>
          </cell>
          <cell r="DB185">
            <v>2182684</v>
          </cell>
          <cell r="DC185">
            <v>2182683.96</v>
          </cell>
          <cell r="DD185">
            <v>9000000</v>
          </cell>
          <cell r="DE185">
            <v>8250000</v>
          </cell>
          <cell r="DF185">
            <v>0</v>
          </cell>
          <cell r="DH185">
            <v>37401</v>
          </cell>
          <cell r="DI185" t="str">
            <v>Stock transfer</v>
          </cell>
          <cell r="DJ185">
            <v>0</v>
          </cell>
          <cell r="DK185">
            <v>0</v>
          </cell>
          <cell r="DL185">
            <v>1527879</v>
          </cell>
          <cell r="DM185">
            <v>1527879</v>
          </cell>
          <cell r="DN185">
            <v>9600000</v>
          </cell>
          <cell r="DO185">
            <v>9600000</v>
          </cell>
          <cell r="DP185">
            <v>0</v>
          </cell>
          <cell r="DR185">
            <v>37401</v>
          </cell>
          <cell r="DS185" t="str">
            <v>Stock transfer</v>
          </cell>
          <cell r="DT185">
            <v>0</v>
          </cell>
          <cell r="DU185">
            <v>0</v>
          </cell>
          <cell r="DV185">
            <v>2182684</v>
          </cell>
          <cell r="DW185">
            <v>2182683.96</v>
          </cell>
          <cell r="DX185">
            <v>8400000</v>
          </cell>
          <cell r="DY185">
            <v>9600000</v>
          </cell>
          <cell r="DZ185">
            <v>0</v>
          </cell>
          <cell r="EB185">
            <v>37401</v>
          </cell>
          <cell r="EC185" t="str">
            <v>Stock transfer</v>
          </cell>
          <cell r="ED185">
            <v>0</v>
          </cell>
          <cell r="EE185">
            <v>0</v>
          </cell>
          <cell r="EF185">
            <v>2182684</v>
          </cell>
          <cell r="EG185">
            <v>2182683.96</v>
          </cell>
          <cell r="EH185">
            <v>8400000</v>
          </cell>
          <cell r="EI185">
            <v>9600000</v>
          </cell>
          <cell r="EJ185">
            <v>0</v>
          </cell>
          <cell r="EL185">
            <v>37401</v>
          </cell>
          <cell r="EM185" t="str">
            <v>Stock transfer</v>
          </cell>
          <cell r="EN185">
            <v>0</v>
          </cell>
          <cell r="EO185">
            <v>0</v>
          </cell>
          <cell r="EP185">
            <v>3492294</v>
          </cell>
          <cell r="EQ185">
            <v>3492294</v>
          </cell>
          <cell r="ER185">
            <v>9600000</v>
          </cell>
          <cell r="ES185">
            <v>9600000</v>
          </cell>
          <cell r="ET185">
            <v>0</v>
          </cell>
          <cell r="EV185">
            <v>37401</v>
          </cell>
          <cell r="EW185" t="str">
            <v>Stock transfer</v>
          </cell>
          <cell r="EX185">
            <v>0</v>
          </cell>
          <cell r="EY185">
            <v>0</v>
          </cell>
          <cell r="EZ185">
            <v>2000794</v>
          </cell>
          <cell r="FA185">
            <v>2000793.96</v>
          </cell>
          <cell r="FB185">
            <v>8400000</v>
          </cell>
          <cell r="FC185">
            <v>9600000</v>
          </cell>
          <cell r="FD185">
            <v>0</v>
          </cell>
          <cell r="FF185">
            <v>37401</v>
          </cell>
          <cell r="FG185" t="str">
            <v>Stock transfer</v>
          </cell>
          <cell r="FH185">
            <v>0</v>
          </cell>
          <cell r="FI185">
            <v>0</v>
          </cell>
          <cell r="FJ185">
            <v>2837489</v>
          </cell>
          <cell r="FK185">
            <v>2837489.04</v>
          </cell>
          <cell r="FL185">
            <v>9600000</v>
          </cell>
          <cell r="FM185">
            <v>10800000</v>
          </cell>
          <cell r="FN185">
            <v>0</v>
          </cell>
          <cell r="FP185">
            <v>37401</v>
          </cell>
          <cell r="FQ185" t="str">
            <v>Stock transfer</v>
          </cell>
          <cell r="FR185">
            <v>0</v>
          </cell>
          <cell r="FS185">
            <v>0</v>
          </cell>
          <cell r="FT185">
            <v>2182684</v>
          </cell>
          <cell r="FU185">
            <v>2182683.96</v>
          </cell>
          <cell r="FV185">
            <v>8400000</v>
          </cell>
          <cell r="FW185">
            <v>9600000</v>
          </cell>
          <cell r="FX185">
            <v>0</v>
          </cell>
          <cell r="FZ185">
            <v>37401</v>
          </cell>
          <cell r="GA185" t="str">
            <v>Stock transfer</v>
          </cell>
          <cell r="GB185">
            <v>0</v>
          </cell>
          <cell r="GC185">
            <v>0</v>
          </cell>
          <cell r="GD185">
            <v>3055757</v>
          </cell>
          <cell r="GE185">
            <v>3055757.04</v>
          </cell>
          <cell r="GF185">
            <v>8400000</v>
          </cell>
          <cell r="GG185">
            <v>9600000</v>
          </cell>
          <cell r="GH185">
            <v>10800000</v>
          </cell>
          <cell r="GJ185">
            <v>37401</v>
          </cell>
          <cell r="GK185" t="str">
            <v>Stock transfer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9000000</v>
          </cell>
          <cell r="GQ185">
            <v>10800000</v>
          </cell>
          <cell r="GR185">
            <v>0</v>
          </cell>
        </row>
        <row r="186">
          <cell r="B186">
            <v>37402</v>
          </cell>
          <cell r="C186" t="str">
            <v>Cash movement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37402</v>
          </cell>
          <cell r="M186" t="str">
            <v>Cash movement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>
            <v>37402</v>
          </cell>
          <cell r="W186" t="str">
            <v>Cash movement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Z186">
            <v>37402</v>
          </cell>
          <cell r="BA186" t="str">
            <v>Cash movement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CD186">
            <v>37402</v>
          </cell>
          <cell r="CE186" t="str">
            <v>Cash movement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N186">
            <v>37402</v>
          </cell>
          <cell r="CO186" t="str">
            <v>Cash movement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X186">
            <v>37402</v>
          </cell>
          <cell r="CY186" t="str">
            <v>Cash movement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H186">
            <v>37402</v>
          </cell>
          <cell r="DI186" t="str">
            <v>Cash movement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R186">
            <v>37402</v>
          </cell>
          <cell r="DS186" t="str">
            <v>Cash movement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B186">
            <v>37402</v>
          </cell>
          <cell r="EC186" t="str">
            <v>Cash movement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L186">
            <v>37402</v>
          </cell>
          <cell r="EM186" t="str">
            <v>Cash movement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V186">
            <v>37402</v>
          </cell>
          <cell r="EW186" t="str">
            <v>Cash movement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F186">
            <v>37402</v>
          </cell>
          <cell r="FG186" t="str">
            <v>Cash movement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P186">
            <v>37402</v>
          </cell>
          <cell r="FQ186" t="str">
            <v>Cash movement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Z186">
            <v>37402</v>
          </cell>
          <cell r="GA186" t="str">
            <v>Cash movement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J186">
            <v>37402</v>
          </cell>
          <cell r="GK186" t="str">
            <v>Cash movement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</row>
        <row r="187">
          <cell r="B187">
            <v>37403</v>
          </cell>
          <cell r="C187" t="str">
            <v>Surveillance Equipment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37403</v>
          </cell>
          <cell r="M187" t="str">
            <v>Surveillance Equipment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>
            <v>37403</v>
          </cell>
          <cell r="W187" t="str">
            <v>Surveillance Equipment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Z187">
            <v>37403</v>
          </cell>
          <cell r="BA187" t="str">
            <v>Surveillance Equipment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CD187">
            <v>37403</v>
          </cell>
          <cell r="CE187" t="str">
            <v>Surveillance Equipment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N187">
            <v>37403</v>
          </cell>
          <cell r="CO187" t="str">
            <v>Surveillance Equipment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X187">
            <v>37403</v>
          </cell>
          <cell r="CY187" t="str">
            <v>Surveillance Equipment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H187">
            <v>37403</v>
          </cell>
          <cell r="DI187" t="str">
            <v>Surveillance Equipment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R187">
            <v>37403</v>
          </cell>
          <cell r="DS187" t="str">
            <v>Surveillance Equipment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37403</v>
          </cell>
          <cell r="EC187" t="str">
            <v>Surveillance Equipment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L187">
            <v>37403</v>
          </cell>
          <cell r="EM187" t="str">
            <v>Surveillance Equipment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V187">
            <v>37403</v>
          </cell>
          <cell r="EW187" t="str">
            <v>Surveillance Equipment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F187">
            <v>37403</v>
          </cell>
          <cell r="FG187" t="str">
            <v>Surveillance Equipment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P187">
            <v>37403</v>
          </cell>
          <cell r="FQ187" t="str">
            <v>Surveillance Equipment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Z187">
            <v>37403</v>
          </cell>
          <cell r="GA187" t="str">
            <v>Surveillance Equipment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J187">
            <v>37403</v>
          </cell>
          <cell r="GK187" t="str">
            <v>Surveillance Equipment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W188">
            <v>0</v>
          </cell>
          <cell r="X188">
            <v>90000</v>
          </cell>
          <cell r="Y188">
            <v>154285.71428571429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24000000</v>
          </cell>
          <cell r="CU188">
            <v>30000000</v>
          </cell>
          <cell r="CV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2182684</v>
          </cell>
          <cell r="DC188">
            <v>2182683.96</v>
          </cell>
          <cell r="DD188">
            <v>9000000</v>
          </cell>
          <cell r="DE188">
            <v>8250000</v>
          </cell>
          <cell r="DF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1527879</v>
          </cell>
          <cell r="DM188">
            <v>1527879</v>
          </cell>
          <cell r="DN188">
            <v>9600000</v>
          </cell>
          <cell r="DO188">
            <v>9600000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2182684</v>
          </cell>
          <cell r="DW188">
            <v>2182683.96</v>
          </cell>
          <cell r="DX188">
            <v>8400000</v>
          </cell>
          <cell r="DY188">
            <v>9600000</v>
          </cell>
          <cell r="DZ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2182684</v>
          </cell>
          <cell r="EG188">
            <v>2182683.96</v>
          </cell>
          <cell r="EH188">
            <v>8400000</v>
          </cell>
          <cell r="EI188">
            <v>9600000</v>
          </cell>
          <cell r="EJ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3492294</v>
          </cell>
          <cell r="EQ188">
            <v>3492294</v>
          </cell>
          <cell r="ER188">
            <v>9600000</v>
          </cell>
          <cell r="ES188">
            <v>9600000</v>
          </cell>
          <cell r="ET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2000794</v>
          </cell>
          <cell r="FA188">
            <v>2000793.96</v>
          </cell>
          <cell r="FB188">
            <v>8400000</v>
          </cell>
          <cell r="FC188">
            <v>9600000</v>
          </cell>
          <cell r="FD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2837489</v>
          </cell>
          <cell r="FK188">
            <v>2837489.04</v>
          </cell>
          <cell r="FL188">
            <v>9600000</v>
          </cell>
          <cell r="FM188">
            <v>10800000</v>
          </cell>
          <cell r="FN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2182684</v>
          </cell>
          <cell r="FU188">
            <v>2182683.96</v>
          </cell>
          <cell r="FV188">
            <v>8400000</v>
          </cell>
          <cell r="FW188">
            <v>9600000</v>
          </cell>
          <cell r="FX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3055757</v>
          </cell>
          <cell r="GE188">
            <v>3055757.04</v>
          </cell>
          <cell r="GF188">
            <v>8400000</v>
          </cell>
          <cell r="GG188">
            <v>9600000</v>
          </cell>
          <cell r="GH188">
            <v>10800000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9000000</v>
          </cell>
          <cell r="GQ188">
            <v>10800000</v>
          </cell>
          <cell r="GR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</row>
        <row r="190">
          <cell r="B190">
            <v>3022</v>
          </cell>
          <cell r="C190" t="str">
            <v>Billing Costs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3022</v>
          </cell>
          <cell r="M190" t="str">
            <v>Insurance Costs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3022</v>
          </cell>
          <cell r="W190" t="str">
            <v>Insurance Costs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Z190">
            <v>3022</v>
          </cell>
          <cell r="BA190" t="str">
            <v>Insurance Costs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CD190">
            <v>3022</v>
          </cell>
          <cell r="CE190" t="str">
            <v>Insurance Costs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N190">
            <v>3022</v>
          </cell>
          <cell r="CO190" t="str">
            <v>Insurance Costs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X190">
            <v>3022</v>
          </cell>
          <cell r="CY190" t="str">
            <v>Insurance Costs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H190">
            <v>3022</v>
          </cell>
          <cell r="DI190" t="str">
            <v>Insurance Costs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R190">
            <v>3022</v>
          </cell>
          <cell r="DS190" t="str">
            <v>Insurance Costs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B190">
            <v>3022</v>
          </cell>
          <cell r="EC190" t="str">
            <v>Insurance Costs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L190">
            <v>3022</v>
          </cell>
          <cell r="EM190" t="str">
            <v>Insurance Costs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V190">
            <v>3022</v>
          </cell>
          <cell r="EW190" t="str">
            <v>Insurance Costs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F190">
            <v>3022</v>
          </cell>
          <cell r="FG190" t="str">
            <v>Insurance Costs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P190">
            <v>3022</v>
          </cell>
          <cell r="FQ190" t="str">
            <v>Insurance Costs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Z190">
            <v>3022</v>
          </cell>
          <cell r="GA190" t="str">
            <v>Insurance Costs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J190">
            <v>3022</v>
          </cell>
          <cell r="GK190" t="str">
            <v>Insurance Costs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</row>
        <row r="191">
          <cell r="B191">
            <v>37500</v>
          </cell>
          <cell r="C191" t="str">
            <v>Courier &amp; Postage</v>
          </cell>
          <cell r="D191">
            <v>78405865</v>
          </cell>
          <cell r="E191">
            <v>134410054.28571427</v>
          </cell>
          <cell r="F191">
            <v>134410054</v>
          </cell>
          <cell r="G191">
            <v>161412471.96000001</v>
          </cell>
          <cell r="H191">
            <v>156000000</v>
          </cell>
          <cell r="I191">
            <v>168000000</v>
          </cell>
          <cell r="J191">
            <v>134400000</v>
          </cell>
          <cell r="L191">
            <v>37500</v>
          </cell>
          <cell r="M191" t="str">
            <v>Motor Vehicles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37500</v>
          </cell>
          <cell r="W191" t="str">
            <v>Motor Vehicles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Z191">
            <v>37500</v>
          </cell>
          <cell r="BA191" t="str">
            <v>Motor Vehicles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CD191">
            <v>37500</v>
          </cell>
          <cell r="CE191" t="str">
            <v>Motor Vehicles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N191">
            <v>37500</v>
          </cell>
          <cell r="CO191" t="str">
            <v>Motor Vehicles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X191">
            <v>37500</v>
          </cell>
          <cell r="CY191" t="str">
            <v>Motor Vehicles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H191">
            <v>37500</v>
          </cell>
          <cell r="DI191" t="str">
            <v>Motor Vehicles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R191">
            <v>37500</v>
          </cell>
          <cell r="DS191" t="str">
            <v>Motor Vehicles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B191">
            <v>37500</v>
          </cell>
          <cell r="EC191" t="str">
            <v>Motor Vehicles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L191">
            <v>37500</v>
          </cell>
          <cell r="EM191" t="str">
            <v>Motor Vehicles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V191">
            <v>37500</v>
          </cell>
          <cell r="EW191" t="str">
            <v>Motor Vehicles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F191">
            <v>37500</v>
          </cell>
          <cell r="FG191" t="str">
            <v>Motor Vehicles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P191">
            <v>37500</v>
          </cell>
          <cell r="FQ191" t="str">
            <v>Motor Vehicles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Z191">
            <v>37500</v>
          </cell>
          <cell r="GA191" t="str">
            <v>Motor Vehicles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J191">
            <v>37500</v>
          </cell>
          <cell r="GK191" t="str">
            <v>Motor Vehicles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</row>
        <row r="192">
          <cell r="B192">
            <v>37501</v>
          </cell>
          <cell r="C192" t="str">
            <v>Stationery &amp; Printing</v>
          </cell>
          <cell r="D192">
            <v>34756709.149999999</v>
          </cell>
          <cell r="E192">
            <v>59582929.971428566</v>
          </cell>
          <cell r="F192">
            <v>59582929.971428566</v>
          </cell>
          <cell r="G192">
            <v>76712841.959999993</v>
          </cell>
          <cell r="H192">
            <v>58312783</v>
          </cell>
          <cell r="I192">
            <v>58312783</v>
          </cell>
          <cell r="J192">
            <v>46650226</v>
          </cell>
          <cell r="L192">
            <v>37501</v>
          </cell>
          <cell r="M192" t="str">
            <v>General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37501</v>
          </cell>
          <cell r="W192" t="str">
            <v>General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Z192">
            <v>37501</v>
          </cell>
          <cell r="BA192" t="str">
            <v>General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CD192">
            <v>37501</v>
          </cell>
          <cell r="CE192" t="str">
            <v>General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N192">
            <v>37501</v>
          </cell>
          <cell r="CO192" t="str">
            <v>General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X192">
            <v>37501</v>
          </cell>
          <cell r="CY192" t="str">
            <v>General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H192">
            <v>37501</v>
          </cell>
          <cell r="DI192" t="str">
            <v>General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R192">
            <v>37501</v>
          </cell>
          <cell r="DS192" t="str">
            <v>General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B192">
            <v>37501</v>
          </cell>
          <cell r="EC192" t="str">
            <v>General</v>
          </cell>
          <cell r="ED192">
            <v>38000</v>
          </cell>
          <cell r="EE192">
            <v>65142.857142857145</v>
          </cell>
          <cell r="EF192">
            <v>100000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L192">
            <v>37501</v>
          </cell>
          <cell r="EM192" t="str">
            <v>General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V192">
            <v>37501</v>
          </cell>
          <cell r="EW192" t="str">
            <v>General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F192">
            <v>37501</v>
          </cell>
          <cell r="FG192" t="str">
            <v>General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P192">
            <v>37501</v>
          </cell>
          <cell r="FQ192" t="str">
            <v>General</v>
          </cell>
          <cell r="FR192">
            <v>500000</v>
          </cell>
          <cell r="FS192">
            <v>857142.85714285728</v>
          </cell>
          <cell r="FT192">
            <v>1000000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Z192">
            <v>37501</v>
          </cell>
          <cell r="GA192" t="str">
            <v>General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1200000</v>
          </cell>
          <cell r="GG192">
            <v>1200000</v>
          </cell>
          <cell r="GH192">
            <v>1500000</v>
          </cell>
          <cell r="GJ192">
            <v>37501</v>
          </cell>
          <cell r="GK192" t="str">
            <v>General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</row>
        <row r="193">
          <cell r="B193">
            <v>0</v>
          </cell>
          <cell r="C193">
            <v>0</v>
          </cell>
          <cell r="D193">
            <v>113162574.15000001</v>
          </cell>
          <cell r="E193">
            <v>193992984.25714284</v>
          </cell>
          <cell r="F193">
            <v>193992983.97142857</v>
          </cell>
          <cell r="G193">
            <v>238125313.92000002</v>
          </cell>
          <cell r="H193">
            <v>214312783</v>
          </cell>
          <cell r="I193">
            <v>226312783</v>
          </cell>
          <cell r="J193">
            <v>181050226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B193">
            <v>0</v>
          </cell>
          <cell r="EC193">
            <v>0</v>
          </cell>
          <cell r="ED193">
            <v>38000</v>
          </cell>
          <cell r="EE193">
            <v>65142.857142857145</v>
          </cell>
          <cell r="EF193">
            <v>100000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P193">
            <v>0</v>
          </cell>
          <cell r="FQ193">
            <v>0</v>
          </cell>
          <cell r="FR193">
            <v>500000</v>
          </cell>
          <cell r="FS193">
            <v>857142.85714285728</v>
          </cell>
          <cell r="FT193">
            <v>1000000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1200000</v>
          </cell>
          <cell r="GG193">
            <v>1200000</v>
          </cell>
          <cell r="GH193">
            <v>1500000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</row>
        <row r="195">
          <cell r="B195">
            <v>3023</v>
          </cell>
          <cell r="C195" t="str">
            <v>Insurance Costs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3024</v>
          </cell>
          <cell r="M195" t="str">
            <v>Motor Vehicle Costs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>
            <v>3024</v>
          </cell>
          <cell r="W195" t="str">
            <v>Motor Vehicle Costs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Z195">
            <v>3024</v>
          </cell>
          <cell r="BA195" t="str">
            <v>Motor Vehicle Costs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CD195">
            <v>3024</v>
          </cell>
          <cell r="CE195" t="str">
            <v>Motor Vehicle Costs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N195">
            <v>3024</v>
          </cell>
          <cell r="CO195" t="str">
            <v>Motor Vehicle Costs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X195">
            <v>3024</v>
          </cell>
          <cell r="CY195" t="str">
            <v>Motor Vehicle Costs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H195">
            <v>3024</v>
          </cell>
          <cell r="DI195" t="str">
            <v>Motor Vehicle Costs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R195">
            <v>3024</v>
          </cell>
          <cell r="DS195" t="str">
            <v>Motor Vehicle Costs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B195">
            <v>3024</v>
          </cell>
          <cell r="EC195" t="str">
            <v>Motor Vehicle Costs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L195">
            <v>3024</v>
          </cell>
          <cell r="EM195" t="str">
            <v>Motor Vehicle Costs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V195">
            <v>3024</v>
          </cell>
          <cell r="EW195" t="str">
            <v>Motor Vehicle Costs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F195">
            <v>3024</v>
          </cell>
          <cell r="FG195" t="str">
            <v>Motor Vehicle Costs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P195">
            <v>3024</v>
          </cell>
          <cell r="FQ195" t="str">
            <v>Motor Vehicle Costs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Z195">
            <v>3024</v>
          </cell>
          <cell r="GA195" t="str">
            <v>Motor Vehicle Costs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J195">
            <v>3024</v>
          </cell>
          <cell r="GK195" t="str">
            <v>Motor Vehicle Costs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</row>
        <row r="196">
          <cell r="B196">
            <v>37600</v>
          </cell>
          <cell r="C196" t="str">
            <v>Motor Vehicles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575000</v>
          </cell>
          <cell r="I196">
            <v>0</v>
          </cell>
          <cell r="J196">
            <v>0</v>
          </cell>
          <cell r="L196">
            <v>37602</v>
          </cell>
          <cell r="M196" t="str">
            <v>Fuel &amp; oil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>
            <v>37602</v>
          </cell>
          <cell r="W196" t="str">
            <v>Fuel &amp; oil</v>
          </cell>
          <cell r="X196">
            <v>80000</v>
          </cell>
          <cell r="Y196">
            <v>137142.85714285716</v>
          </cell>
          <cell r="Z196">
            <v>20320000</v>
          </cell>
          <cell r="AA196">
            <v>20400000</v>
          </cell>
          <cell r="AB196">
            <v>23052000</v>
          </cell>
          <cell r="AC196">
            <v>23835768</v>
          </cell>
          <cell r="AD196">
            <v>23835768</v>
          </cell>
          <cell r="AZ196">
            <v>37602</v>
          </cell>
          <cell r="BA196" t="str">
            <v>Fuel &amp; oil</v>
          </cell>
          <cell r="BB196">
            <v>2074900</v>
          </cell>
          <cell r="BC196">
            <v>3556971.4285714291</v>
          </cell>
          <cell r="BD196">
            <v>96000000</v>
          </cell>
          <cell r="BE196">
            <v>192000000</v>
          </cell>
          <cell r="BF196">
            <v>0</v>
          </cell>
          <cell r="BG196">
            <v>0</v>
          </cell>
          <cell r="BH196">
            <v>0</v>
          </cell>
          <cell r="CD196">
            <v>37602</v>
          </cell>
          <cell r="CE196" t="str">
            <v>Fuel &amp; oil</v>
          </cell>
          <cell r="CF196">
            <v>0</v>
          </cell>
          <cell r="CG196">
            <v>0</v>
          </cell>
          <cell r="CH196">
            <v>5671092</v>
          </cell>
          <cell r="CI196">
            <v>5671092</v>
          </cell>
          <cell r="CJ196">
            <v>6289248</v>
          </cell>
          <cell r="CK196">
            <v>6773514</v>
          </cell>
          <cell r="CL196">
            <v>7281526</v>
          </cell>
          <cell r="CN196">
            <v>37602</v>
          </cell>
          <cell r="CO196" t="str">
            <v>Fuel &amp; oil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12000000</v>
          </cell>
          <cell r="CU196">
            <v>18000000</v>
          </cell>
          <cell r="CV196">
            <v>0</v>
          </cell>
          <cell r="CX196">
            <v>37602</v>
          </cell>
          <cell r="CY196" t="str">
            <v>Fuel &amp; oil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H196">
            <v>37602</v>
          </cell>
          <cell r="DI196" t="str">
            <v>Fuel &amp; oil</v>
          </cell>
          <cell r="DJ196">
            <v>239000</v>
          </cell>
          <cell r="DK196">
            <v>409714.28571428574</v>
          </cell>
          <cell r="DL196">
            <v>30000000</v>
          </cell>
          <cell r="DM196">
            <v>159999999.96000001</v>
          </cell>
          <cell r="DN196">
            <v>120000000</v>
          </cell>
          <cell r="DO196">
            <v>120000000</v>
          </cell>
          <cell r="DP196">
            <v>0</v>
          </cell>
          <cell r="DR196">
            <v>37602</v>
          </cell>
          <cell r="DS196" t="str">
            <v>Fuel &amp; oil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B196">
            <v>37602</v>
          </cell>
          <cell r="EC196" t="str">
            <v>Fuel &amp; oil</v>
          </cell>
          <cell r="ED196">
            <v>0</v>
          </cell>
          <cell r="EE196">
            <v>0</v>
          </cell>
          <cell r="EF196">
            <v>0</v>
          </cell>
          <cell r="EG196">
            <v>7200000</v>
          </cell>
          <cell r="EH196">
            <v>2400000</v>
          </cell>
          <cell r="EI196">
            <v>3600000</v>
          </cell>
          <cell r="EJ196">
            <v>0</v>
          </cell>
          <cell r="EL196">
            <v>37602</v>
          </cell>
          <cell r="EM196" t="str">
            <v>Fuel &amp; oil</v>
          </cell>
          <cell r="EN196">
            <v>0</v>
          </cell>
          <cell r="EO196">
            <v>0</v>
          </cell>
          <cell r="EP196">
            <v>0</v>
          </cell>
          <cell r="EQ196">
            <v>18000000</v>
          </cell>
          <cell r="ER196">
            <v>6000000</v>
          </cell>
          <cell r="ES196">
            <v>7200000</v>
          </cell>
          <cell r="ET196">
            <v>0</v>
          </cell>
          <cell r="EV196">
            <v>37602</v>
          </cell>
          <cell r="EW196" t="str">
            <v>Fuel &amp; oil</v>
          </cell>
          <cell r="EX196">
            <v>0</v>
          </cell>
          <cell r="EY196">
            <v>0</v>
          </cell>
          <cell r="EZ196">
            <v>0</v>
          </cell>
          <cell r="FA196">
            <v>3600000</v>
          </cell>
          <cell r="FB196">
            <v>6000000</v>
          </cell>
          <cell r="FC196">
            <v>6000000</v>
          </cell>
          <cell r="FD196">
            <v>0</v>
          </cell>
          <cell r="FF196">
            <v>37602</v>
          </cell>
          <cell r="FG196" t="str">
            <v>Fuel &amp; oil</v>
          </cell>
          <cell r="FH196">
            <v>0</v>
          </cell>
          <cell r="FI196">
            <v>0</v>
          </cell>
          <cell r="FJ196">
            <v>0</v>
          </cell>
          <cell r="FK196">
            <v>12000000</v>
          </cell>
          <cell r="FL196">
            <v>6000000</v>
          </cell>
          <cell r="FM196">
            <v>6000000</v>
          </cell>
          <cell r="FN196">
            <v>0</v>
          </cell>
          <cell r="FP196">
            <v>37602</v>
          </cell>
          <cell r="FQ196" t="str">
            <v>Fuel &amp; oil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Z196">
            <v>37602</v>
          </cell>
          <cell r="GA196" t="str">
            <v>Fuel &amp; oil</v>
          </cell>
          <cell r="GB196">
            <v>0</v>
          </cell>
          <cell r="GC196">
            <v>0</v>
          </cell>
          <cell r="GD196">
            <v>400000</v>
          </cell>
          <cell r="GE196">
            <v>1200000</v>
          </cell>
          <cell r="GF196">
            <v>0</v>
          </cell>
          <cell r="GG196">
            <v>0</v>
          </cell>
          <cell r="GH196">
            <v>0</v>
          </cell>
          <cell r="GJ196">
            <v>37602</v>
          </cell>
          <cell r="GK196" t="str">
            <v>Fuel &amp; oil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</row>
        <row r="197">
          <cell r="B197">
            <v>37601</v>
          </cell>
          <cell r="C197" t="str">
            <v>General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37603</v>
          </cell>
          <cell r="M197" t="str">
            <v>Licenses &amp; Parking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37603</v>
          </cell>
          <cell r="W197" t="str">
            <v>Licenses &amp; Parking</v>
          </cell>
          <cell r="X197">
            <v>1680000</v>
          </cell>
          <cell r="Y197">
            <v>2880000</v>
          </cell>
          <cell r="Z197">
            <v>1070000.04</v>
          </cell>
          <cell r="AA197">
            <v>2750000.04</v>
          </cell>
          <cell r="AB197">
            <v>3499999.9999999995</v>
          </cell>
          <cell r="AC197">
            <v>3499999.9999999995</v>
          </cell>
          <cell r="AD197">
            <v>3499999.9999999995</v>
          </cell>
          <cell r="AZ197">
            <v>37603</v>
          </cell>
          <cell r="BA197" t="str">
            <v>Licenses &amp; Parking</v>
          </cell>
          <cell r="BB197">
            <v>4200000</v>
          </cell>
          <cell r="BC197">
            <v>7200000</v>
          </cell>
          <cell r="BD197">
            <v>7200000</v>
          </cell>
          <cell r="BE197">
            <v>5905800</v>
          </cell>
          <cell r="BF197">
            <v>24804360</v>
          </cell>
          <cell r="BG197">
            <v>26788708.799999993</v>
          </cell>
          <cell r="BH197">
            <v>29467579.679999992</v>
          </cell>
          <cell r="CD197">
            <v>37603</v>
          </cell>
          <cell r="CE197" t="str">
            <v>Licenses &amp; Parking</v>
          </cell>
          <cell r="CF197">
            <v>0</v>
          </cell>
          <cell r="CG197">
            <v>0</v>
          </cell>
          <cell r="CH197">
            <v>594000</v>
          </cell>
          <cell r="CI197">
            <v>594000</v>
          </cell>
          <cell r="CJ197">
            <v>658746</v>
          </cell>
          <cell r="CK197">
            <v>709470</v>
          </cell>
          <cell r="CL197">
            <v>762679.7</v>
          </cell>
          <cell r="CN197">
            <v>37603</v>
          </cell>
          <cell r="CO197" t="str">
            <v>Licenses &amp; Parking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1200000</v>
          </cell>
          <cell r="CU197">
            <v>1440000</v>
          </cell>
          <cell r="CV197">
            <v>0</v>
          </cell>
          <cell r="CX197">
            <v>37603</v>
          </cell>
          <cell r="CY197" t="str">
            <v>Licenses &amp; Parking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H197">
            <v>37603</v>
          </cell>
          <cell r="DI197" t="str">
            <v>Licenses &amp; Parking</v>
          </cell>
          <cell r="DJ197">
            <v>859000</v>
          </cell>
          <cell r="DK197">
            <v>1472571.4285714286</v>
          </cell>
          <cell r="DL197">
            <v>10000000</v>
          </cell>
          <cell r="DM197">
            <v>45000000</v>
          </cell>
          <cell r="DN197">
            <v>45000000</v>
          </cell>
          <cell r="DO197">
            <v>45000000</v>
          </cell>
          <cell r="DP197">
            <v>0</v>
          </cell>
          <cell r="DR197">
            <v>37603</v>
          </cell>
          <cell r="DS197" t="str">
            <v>Licenses &amp; Parking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B197">
            <v>37603</v>
          </cell>
          <cell r="EC197" t="str">
            <v>Licenses &amp; Parking</v>
          </cell>
          <cell r="ED197">
            <v>1800000</v>
          </cell>
          <cell r="EE197">
            <v>3085714.2857142854</v>
          </cell>
          <cell r="EF197">
            <v>6000000</v>
          </cell>
          <cell r="EG197">
            <v>6000000</v>
          </cell>
          <cell r="EH197">
            <v>21600000</v>
          </cell>
          <cell r="EI197">
            <v>24000000</v>
          </cell>
          <cell r="EJ197">
            <v>0</v>
          </cell>
          <cell r="EL197">
            <v>37603</v>
          </cell>
          <cell r="EM197" t="str">
            <v>Licenses &amp; Parking</v>
          </cell>
          <cell r="EN197">
            <v>0</v>
          </cell>
          <cell r="EO197">
            <v>0</v>
          </cell>
          <cell r="EP197">
            <v>0</v>
          </cell>
          <cell r="EQ197">
            <v>2400000</v>
          </cell>
          <cell r="ER197">
            <v>2400000</v>
          </cell>
          <cell r="ES197">
            <v>2400000</v>
          </cell>
          <cell r="ET197">
            <v>0</v>
          </cell>
          <cell r="EV197">
            <v>37603</v>
          </cell>
          <cell r="EW197" t="str">
            <v>Licenses &amp; Parking</v>
          </cell>
          <cell r="EX197">
            <v>0</v>
          </cell>
          <cell r="EY197">
            <v>0</v>
          </cell>
          <cell r="EZ197">
            <v>0</v>
          </cell>
          <cell r="FA197">
            <v>660000</v>
          </cell>
          <cell r="FB197">
            <v>0</v>
          </cell>
          <cell r="FC197">
            <v>0</v>
          </cell>
          <cell r="FD197">
            <v>0</v>
          </cell>
          <cell r="FF197">
            <v>37603</v>
          </cell>
          <cell r="FG197" t="str">
            <v>Licenses &amp; Parking</v>
          </cell>
          <cell r="FH197">
            <v>1200000</v>
          </cell>
          <cell r="FI197">
            <v>2057142.857142857</v>
          </cell>
          <cell r="FJ197">
            <v>2400000</v>
          </cell>
          <cell r="FK197">
            <v>2400000</v>
          </cell>
          <cell r="FL197">
            <v>3600000</v>
          </cell>
          <cell r="FM197">
            <v>3600000</v>
          </cell>
          <cell r="FN197">
            <v>0</v>
          </cell>
          <cell r="FP197">
            <v>37603</v>
          </cell>
          <cell r="FQ197" t="str">
            <v>Licenses &amp; Parking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Z197">
            <v>37603</v>
          </cell>
          <cell r="GA197" t="str">
            <v>Licenses &amp; Parking</v>
          </cell>
          <cell r="GB197">
            <v>0</v>
          </cell>
          <cell r="GC197">
            <v>0</v>
          </cell>
          <cell r="GD197">
            <v>0</v>
          </cell>
          <cell r="GE197">
            <v>600000</v>
          </cell>
          <cell r="GF197">
            <v>600000</v>
          </cell>
          <cell r="GG197">
            <v>600000</v>
          </cell>
          <cell r="GH197">
            <v>720000</v>
          </cell>
          <cell r="GJ197">
            <v>37603</v>
          </cell>
          <cell r="GK197" t="str">
            <v>Licenses &amp; Parking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575000</v>
          </cell>
          <cell r="I198">
            <v>0</v>
          </cell>
          <cell r="J198">
            <v>0</v>
          </cell>
          <cell r="L198">
            <v>37604</v>
          </cell>
          <cell r="M198" t="str">
            <v>Repairs &amp; Maint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>
            <v>37604</v>
          </cell>
          <cell r="W198" t="str">
            <v>Repairs &amp; Maint</v>
          </cell>
          <cell r="X198">
            <v>4038283.06</v>
          </cell>
          <cell r="Y198">
            <v>6922770.959999999</v>
          </cell>
          <cell r="Z198">
            <v>7961716.9399999995</v>
          </cell>
          <cell r="AA198">
            <v>12000000</v>
          </cell>
          <cell r="AB198">
            <v>12999999.999999998</v>
          </cell>
          <cell r="AC198">
            <v>13120000.000000019</v>
          </cell>
          <cell r="AD198">
            <v>14169600.00000002</v>
          </cell>
          <cell r="AZ198">
            <v>37604</v>
          </cell>
          <cell r="BA198" t="str">
            <v>Repairs &amp; Maint</v>
          </cell>
          <cell r="BB198">
            <v>93897636.140000001</v>
          </cell>
          <cell r="BC198">
            <v>160967376.24000001</v>
          </cell>
          <cell r="BD198">
            <v>160967376</v>
          </cell>
          <cell r="BE198">
            <v>181000000.08000001</v>
          </cell>
          <cell r="BF198">
            <v>208150000.00000003</v>
          </cell>
          <cell r="BG198">
            <v>209537666.66666666</v>
          </cell>
          <cell r="BH198">
            <v>230491433.33333331</v>
          </cell>
          <cell r="CD198">
            <v>37604</v>
          </cell>
          <cell r="CE198" t="str">
            <v>Repairs &amp; Maint</v>
          </cell>
          <cell r="CF198">
            <v>0</v>
          </cell>
          <cell r="CG198">
            <v>0</v>
          </cell>
          <cell r="CH198">
            <v>1980000</v>
          </cell>
          <cell r="CI198">
            <v>1980000</v>
          </cell>
          <cell r="CJ198">
            <v>2195820</v>
          </cell>
          <cell r="CK198">
            <v>2364898.7999999993</v>
          </cell>
          <cell r="CL198">
            <v>2542265.5</v>
          </cell>
          <cell r="CN198">
            <v>37604</v>
          </cell>
          <cell r="CO198" t="str">
            <v>Repairs &amp; Maint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2400000</v>
          </cell>
          <cell r="CU198">
            <v>2400000</v>
          </cell>
          <cell r="CV198">
            <v>0</v>
          </cell>
          <cell r="CX198">
            <v>37604</v>
          </cell>
          <cell r="CY198" t="str">
            <v>Repairs &amp; Maint</v>
          </cell>
          <cell r="CZ198">
            <v>20000</v>
          </cell>
          <cell r="DA198">
            <v>34285.71428571429</v>
          </cell>
          <cell r="DB198">
            <v>100000</v>
          </cell>
          <cell r="DC198">
            <v>0</v>
          </cell>
          <cell r="DD198">
            <v>1200000</v>
          </cell>
          <cell r="DE198">
            <v>1200000</v>
          </cell>
          <cell r="DF198">
            <v>0</v>
          </cell>
          <cell r="DH198">
            <v>37604</v>
          </cell>
          <cell r="DI198" t="str">
            <v>Repairs &amp; Maint</v>
          </cell>
          <cell r="DJ198">
            <v>180000</v>
          </cell>
          <cell r="DK198">
            <v>308571.42857142858</v>
          </cell>
          <cell r="DL198">
            <v>35000000</v>
          </cell>
          <cell r="DM198">
            <v>60000000</v>
          </cell>
          <cell r="DN198">
            <v>0</v>
          </cell>
          <cell r="DO198">
            <v>0</v>
          </cell>
          <cell r="DP198">
            <v>0</v>
          </cell>
          <cell r="DR198">
            <v>37604</v>
          </cell>
          <cell r="DS198" t="str">
            <v>Repairs &amp; Maint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B198">
            <v>37604</v>
          </cell>
          <cell r="EC198" t="str">
            <v>Repairs &amp; Maint</v>
          </cell>
          <cell r="ED198">
            <v>0</v>
          </cell>
          <cell r="EE198">
            <v>0</v>
          </cell>
          <cell r="EF198">
            <v>0</v>
          </cell>
          <cell r="EG198">
            <v>3999999.96</v>
          </cell>
          <cell r="EH198">
            <v>2400000</v>
          </cell>
          <cell r="EI198">
            <v>3600000</v>
          </cell>
          <cell r="EJ198">
            <v>0</v>
          </cell>
          <cell r="EL198">
            <v>37604</v>
          </cell>
          <cell r="EM198" t="str">
            <v>Repairs &amp; Maint</v>
          </cell>
          <cell r="EN198">
            <v>0</v>
          </cell>
          <cell r="EO198">
            <v>0</v>
          </cell>
          <cell r="EP198">
            <v>0</v>
          </cell>
          <cell r="EQ198">
            <v>8000000.04</v>
          </cell>
          <cell r="ER198">
            <v>8000004</v>
          </cell>
          <cell r="ES198">
            <v>8000004</v>
          </cell>
          <cell r="ET198">
            <v>0</v>
          </cell>
          <cell r="EV198">
            <v>37604</v>
          </cell>
          <cell r="EW198" t="str">
            <v>Repairs &amp; Maint</v>
          </cell>
          <cell r="EX198">
            <v>100000</v>
          </cell>
          <cell r="EY198">
            <v>171428.57142857142</v>
          </cell>
          <cell r="EZ198">
            <v>300000</v>
          </cell>
          <cell r="FA198">
            <v>6000000</v>
          </cell>
          <cell r="FB198">
            <v>2400000</v>
          </cell>
          <cell r="FC198">
            <v>3600000</v>
          </cell>
          <cell r="FD198">
            <v>0</v>
          </cell>
          <cell r="FF198">
            <v>37604</v>
          </cell>
          <cell r="FG198" t="str">
            <v>Repairs &amp; Maint</v>
          </cell>
          <cell r="FH198">
            <v>40000</v>
          </cell>
          <cell r="FI198">
            <v>68571.42857142858</v>
          </cell>
          <cell r="FJ198">
            <v>2000000</v>
          </cell>
          <cell r="FK198">
            <v>7200000</v>
          </cell>
          <cell r="FL198">
            <v>1200000</v>
          </cell>
          <cell r="FM198">
            <v>1200000</v>
          </cell>
          <cell r="FN198">
            <v>0</v>
          </cell>
          <cell r="FP198">
            <v>37604</v>
          </cell>
          <cell r="FQ198" t="str">
            <v>Repairs &amp; Maint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Z198">
            <v>37604</v>
          </cell>
          <cell r="GA198" t="str">
            <v>Repairs &amp; Maint</v>
          </cell>
          <cell r="GB198">
            <v>205000</v>
          </cell>
          <cell r="GC198">
            <v>351428.57142857142</v>
          </cell>
          <cell r="GD198">
            <v>351429</v>
          </cell>
          <cell r="GE198">
            <v>3600000</v>
          </cell>
          <cell r="GF198">
            <v>1200000</v>
          </cell>
          <cell r="GG198">
            <v>1200000</v>
          </cell>
          <cell r="GH198">
            <v>1500000</v>
          </cell>
          <cell r="GJ198">
            <v>37604</v>
          </cell>
          <cell r="GK198" t="str">
            <v>Repairs &amp; Maint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37605</v>
          </cell>
          <cell r="M199" t="str">
            <v>Other</v>
          </cell>
          <cell r="N199">
            <v>49000</v>
          </cell>
          <cell r="O199">
            <v>84000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37605</v>
          </cell>
          <cell r="W199" t="str">
            <v>Other</v>
          </cell>
          <cell r="X199">
            <v>1906544</v>
          </cell>
          <cell r="Y199">
            <v>3268361.1428571427</v>
          </cell>
          <cell r="Z199">
            <v>1093456</v>
          </cell>
          <cell r="AA199">
            <v>3000000</v>
          </cell>
          <cell r="AB199">
            <v>3500000</v>
          </cell>
          <cell r="AC199">
            <v>4500000</v>
          </cell>
          <cell r="AD199">
            <v>4500000</v>
          </cell>
          <cell r="AZ199">
            <v>37605</v>
          </cell>
          <cell r="BA199" t="str">
            <v>Other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CD199">
            <v>37605</v>
          </cell>
          <cell r="CE199" t="str">
            <v>Other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37605</v>
          </cell>
          <cell r="CO199" t="str">
            <v>Other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2400000</v>
          </cell>
          <cell r="CU199">
            <v>2400000</v>
          </cell>
          <cell r="CV199">
            <v>0</v>
          </cell>
          <cell r="CX199">
            <v>37605</v>
          </cell>
          <cell r="CY199" t="str">
            <v>Other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H199">
            <v>37605</v>
          </cell>
          <cell r="DI199" t="str">
            <v>Other</v>
          </cell>
          <cell r="DJ199">
            <v>0</v>
          </cell>
          <cell r="DK199">
            <v>0</v>
          </cell>
          <cell r="DL199">
            <v>18000000</v>
          </cell>
          <cell r="DM199">
            <v>18000000</v>
          </cell>
          <cell r="DN199">
            <v>6000000</v>
          </cell>
          <cell r="DO199">
            <v>6000000</v>
          </cell>
          <cell r="DP199">
            <v>0</v>
          </cell>
          <cell r="DR199">
            <v>37605</v>
          </cell>
          <cell r="DS199" t="str">
            <v>Other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B199">
            <v>37605</v>
          </cell>
          <cell r="EC199" t="str">
            <v>Other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1200000</v>
          </cell>
          <cell r="EI199">
            <v>1800000</v>
          </cell>
          <cell r="EJ199">
            <v>0</v>
          </cell>
          <cell r="EL199">
            <v>37605</v>
          </cell>
          <cell r="EM199" t="str">
            <v>Other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1200000</v>
          </cell>
          <cell r="ES199">
            <v>1200000</v>
          </cell>
          <cell r="ET199">
            <v>0</v>
          </cell>
          <cell r="EV199">
            <v>37605</v>
          </cell>
          <cell r="EW199" t="str">
            <v>Other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3000000</v>
          </cell>
          <cell r="FC199">
            <v>3600000</v>
          </cell>
          <cell r="FD199">
            <v>0</v>
          </cell>
          <cell r="FF199">
            <v>37605</v>
          </cell>
          <cell r="FG199" t="str">
            <v>Other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1200000</v>
          </cell>
          <cell r="FM199">
            <v>1200000</v>
          </cell>
          <cell r="FN199">
            <v>0</v>
          </cell>
          <cell r="FP199">
            <v>37605</v>
          </cell>
          <cell r="FQ199" t="str">
            <v>Other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Z199">
            <v>37605</v>
          </cell>
          <cell r="GA199" t="str">
            <v>Other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J199">
            <v>37605</v>
          </cell>
          <cell r="GK199" t="str">
            <v>Other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</row>
        <row r="200">
          <cell r="B200">
            <v>3024</v>
          </cell>
          <cell r="C200" t="str">
            <v>Motor Vehicle Costs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37606</v>
          </cell>
          <cell r="M200" t="str">
            <v>External Car Hire</v>
          </cell>
          <cell r="N200">
            <v>0</v>
          </cell>
          <cell r="O200">
            <v>0</v>
          </cell>
          <cell r="P200">
            <v>0</v>
          </cell>
          <cell r="Q200">
            <v>3000000</v>
          </cell>
          <cell r="R200">
            <v>2000000</v>
          </cell>
          <cell r="S200">
            <v>2400000</v>
          </cell>
          <cell r="T200">
            <v>2800000</v>
          </cell>
          <cell r="V200">
            <v>37606</v>
          </cell>
          <cell r="W200" t="str">
            <v>External Car Hire</v>
          </cell>
          <cell r="X200">
            <v>5085397.09</v>
          </cell>
          <cell r="Y200">
            <v>8717823.5828571431</v>
          </cell>
          <cell r="Z200">
            <v>1800000</v>
          </cell>
          <cell r="AA200">
            <v>1800000</v>
          </cell>
          <cell r="AB200">
            <v>2000000</v>
          </cell>
          <cell r="AC200">
            <v>2560000</v>
          </cell>
          <cell r="AD200">
            <v>2560000</v>
          </cell>
          <cell r="AZ200">
            <v>37606</v>
          </cell>
          <cell r="BA200" t="str">
            <v>External Car Hire</v>
          </cell>
          <cell r="BB200">
            <v>93089678</v>
          </cell>
          <cell r="BC200">
            <v>159582305.14285713</v>
          </cell>
          <cell r="BD200">
            <v>128000000</v>
          </cell>
          <cell r="BE200">
            <v>128120000.04000001</v>
          </cell>
          <cell r="BF200">
            <v>128120000.00000001</v>
          </cell>
          <cell r="BG200">
            <v>128120000.00000001</v>
          </cell>
          <cell r="BH200">
            <v>140932000.00000003</v>
          </cell>
          <cell r="CD200">
            <v>37606</v>
          </cell>
          <cell r="CE200" t="str">
            <v>External Car Hire</v>
          </cell>
          <cell r="CF200">
            <v>0</v>
          </cell>
          <cell r="CG200">
            <v>0</v>
          </cell>
          <cell r="CH200">
            <v>1800000</v>
          </cell>
          <cell r="CI200">
            <v>1800000</v>
          </cell>
          <cell r="CJ200">
            <v>1996200</v>
          </cell>
          <cell r="CK200">
            <v>2149908</v>
          </cell>
          <cell r="CL200">
            <v>2311150.46</v>
          </cell>
          <cell r="CN200">
            <v>37606</v>
          </cell>
          <cell r="CO200" t="str">
            <v>External Car Hire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X200">
            <v>37606</v>
          </cell>
          <cell r="CY200" t="str">
            <v>External Car Hire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H200">
            <v>37606</v>
          </cell>
          <cell r="DI200" t="str">
            <v>External Car Hire</v>
          </cell>
          <cell r="DJ200">
            <v>734413</v>
          </cell>
          <cell r="DK200">
            <v>1258993.7142857143</v>
          </cell>
          <cell r="DL200">
            <v>734413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R200">
            <v>37606</v>
          </cell>
          <cell r="DS200" t="str">
            <v>External Car Hire</v>
          </cell>
          <cell r="DT200">
            <v>0</v>
          </cell>
          <cell r="DU200">
            <v>0</v>
          </cell>
          <cell r="DV200">
            <v>0</v>
          </cell>
          <cell r="DW200">
            <v>2400000</v>
          </cell>
          <cell r="DX200">
            <v>0</v>
          </cell>
          <cell r="DY200">
            <v>0</v>
          </cell>
          <cell r="DZ200">
            <v>0</v>
          </cell>
          <cell r="EB200">
            <v>37606</v>
          </cell>
          <cell r="EC200" t="str">
            <v>External Car Hire</v>
          </cell>
          <cell r="ED200">
            <v>30000</v>
          </cell>
          <cell r="EE200">
            <v>51428.57142857142</v>
          </cell>
          <cell r="EF200">
            <v>30000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L200">
            <v>37606</v>
          </cell>
          <cell r="EM200" t="str">
            <v>External Car Hire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V200">
            <v>37606</v>
          </cell>
          <cell r="EW200" t="str">
            <v>External Car Hire</v>
          </cell>
          <cell r="EX200">
            <v>220339</v>
          </cell>
          <cell r="EY200">
            <v>377724</v>
          </cell>
          <cell r="EZ200">
            <v>220339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F200">
            <v>37606</v>
          </cell>
          <cell r="FG200" t="str">
            <v>External Car Hire</v>
          </cell>
          <cell r="FH200">
            <v>0</v>
          </cell>
          <cell r="FI200">
            <v>0</v>
          </cell>
          <cell r="FJ200">
            <v>0</v>
          </cell>
          <cell r="FK200">
            <v>1200000</v>
          </cell>
          <cell r="FL200">
            <v>0</v>
          </cell>
          <cell r="FM200">
            <v>0</v>
          </cell>
          <cell r="FN200">
            <v>0</v>
          </cell>
          <cell r="FP200">
            <v>37606</v>
          </cell>
          <cell r="FQ200" t="str">
            <v>External Car Hire</v>
          </cell>
          <cell r="FR200">
            <v>2370478.29</v>
          </cell>
          <cell r="FS200">
            <v>4063677.0685714288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Z200">
            <v>37606</v>
          </cell>
          <cell r="GA200" t="str">
            <v>External Car Hire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J200">
            <v>37606</v>
          </cell>
          <cell r="GK200" t="str">
            <v>External Car Hire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</row>
        <row r="201">
          <cell r="B201">
            <v>37602</v>
          </cell>
          <cell r="C201" t="str">
            <v>Fuel &amp; oil</v>
          </cell>
          <cell r="D201">
            <v>0</v>
          </cell>
          <cell r="E201">
            <v>0</v>
          </cell>
          <cell r="F201">
            <v>0</v>
          </cell>
          <cell r="G201">
            <v>6960000</v>
          </cell>
          <cell r="H201">
            <v>7656000</v>
          </cell>
          <cell r="I201">
            <v>8400000</v>
          </cell>
          <cell r="J201">
            <v>10080000</v>
          </cell>
          <cell r="L201">
            <v>0</v>
          </cell>
          <cell r="M201">
            <v>0</v>
          </cell>
          <cell r="N201">
            <v>49000</v>
          </cell>
          <cell r="O201">
            <v>84000</v>
          </cell>
          <cell r="P201">
            <v>0</v>
          </cell>
          <cell r="Q201">
            <v>3000000</v>
          </cell>
          <cell r="R201">
            <v>2000000</v>
          </cell>
          <cell r="S201">
            <v>2400000</v>
          </cell>
          <cell r="T201">
            <v>2800000</v>
          </cell>
          <cell r="V201">
            <v>0</v>
          </cell>
          <cell r="W201">
            <v>0</v>
          </cell>
          <cell r="X201">
            <v>12790224.15</v>
          </cell>
          <cell r="Y201">
            <v>21926098.54285714</v>
          </cell>
          <cell r="Z201">
            <v>32245172.979999997</v>
          </cell>
          <cell r="AA201">
            <v>39950000.039999999</v>
          </cell>
          <cell r="AB201">
            <v>45052000</v>
          </cell>
          <cell r="AC201">
            <v>47515768.000000015</v>
          </cell>
          <cell r="AD201">
            <v>48565368.000000022</v>
          </cell>
          <cell r="AZ201">
            <v>0</v>
          </cell>
          <cell r="BA201">
            <v>0</v>
          </cell>
          <cell r="BB201">
            <v>193262214.13999999</v>
          </cell>
          <cell r="BC201">
            <v>331306652.81142855</v>
          </cell>
          <cell r="BD201">
            <v>392167376</v>
          </cell>
          <cell r="BE201">
            <v>507025800.12000006</v>
          </cell>
          <cell r="BF201">
            <v>361074360.00000006</v>
          </cell>
          <cell r="BG201">
            <v>364446375.46666664</v>
          </cell>
          <cell r="BH201">
            <v>400891013.01333332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10045092</v>
          </cell>
          <cell r="CI201">
            <v>10045092</v>
          </cell>
          <cell r="CJ201">
            <v>11140014</v>
          </cell>
          <cell r="CK201">
            <v>11997790.799999999</v>
          </cell>
          <cell r="CL201">
            <v>12897621.66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18000000</v>
          </cell>
          <cell r="CU201">
            <v>24240000</v>
          </cell>
          <cell r="CV201">
            <v>0</v>
          </cell>
          <cell r="CX201">
            <v>0</v>
          </cell>
          <cell r="CY201">
            <v>0</v>
          </cell>
          <cell r="CZ201">
            <v>20000</v>
          </cell>
          <cell r="DA201">
            <v>34285.71428571429</v>
          </cell>
          <cell r="DB201">
            <v>100000</v>
          </cell>
          <cell r="DC201">
            <v>0</v>
          </cell>
          <cell r="DD201">
            <v>1200000</v>
          </cell>
          <cell r="DE201">
            <v>1200000</v>
          </cell>
          <cell r="DF201">
            <v>0</v>
          </cell>
          <cell r="DH201">
            <v>0</v>
          </cell>
          <cell r="DI201">
            <v>0</v>
          </cell>
          <cell r="DJ201">
            <v>2012413</v>
          </cell>
          <cell r="DK201">
            <v>3449850.8571428573</v>
          </cell>
          <cell r="DL201">
            <v>93734413</v>
          </cell>
          <cell r="DM201">
            <v>282999999.96000004</v>
          </cell>
          <cell r="DN201">
            <v>171000000</v>
          </cell>
          <cell r="DO201">
            <v>171000000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2400000</v>
          </cell>
          <cell r="DX201">
            <v>0</v>
          </cell>
          <cell r="DY201">
            <v>0</v>
          </cell>
          <cell r="DZ201">
            <v>0</v>
          </cell>
          <cell r="EB201">
            <v>0</v>
          </cell>
          <cell r="EC201">
            <v>0</v>
          </cell>
          <cell r="ED201">
            <v>1830000</v>
          </cell>
          <cell r="EE201">
            <v>3137142.8571428568</v>
          </cell>
          <cell r="EF201">
            <v>6030000</v>
          </cell>
          <cell r="EG201">
            <v>17199999.960000001</v>
          </cell>
          <cell r="EH201">
            <v>27600000</v>
          </cell>
          <cell r="EI201">
            <v>33000000</v>
          </cell>
          <cell r="EJ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28400000.039999999</v>
          </cell>
          <cell r="ER201">
            <v>17600004</v>
          </cell>
          <cell r="ES201">
            <v>18800004</v>
          </cell>
          <cell r="ET201">
            <v>0</v>
          </cell>
          <cell r="EV201">
            <v>0</v>
          </cell>
          <cell r="EW201">
            <v>0</v>
          </cell>
          <cell r="EX201">
            <v>320339</v>
          </cell>
          <cell r="EY201">
            <v>549152.57142857136</v>
          </cell>
          <cell r="EZ201">
            <v>520339</v>
          </cell>
          <cell r="FA201">
            <v>10260000</v>
          </cell>
          <cell r="FB201">
            <v>11400000</v>
          </cell>
          <cell r="FC201">
            <v>13200000</v>
          </cell>
          <cell r="FD201">
            <v>0</v>
          </cell>
          <cell r="FF201">
            <v>0</v>
          </cell>
          <cell r="FG201">
            <v>0</v>
          </cell>
          <cell r="FH201">
            <v>1240000</v>
          </cell>
          <cell r="FI201">
            <v>2125714.2857142854</v>
          </cell>
          <cell r="FJ201">
            <v>4400000</v>
          </cell>
          <cell r="FK201">
            <v>22800000</v>
          </cell>
          <cell r="FL201">
            <v>12000000</v>
          </cell>
          <cell r="FM201">
            <v>12000000</v>
          </cell>
          <cell r="FN201">
            <v>0</v>
          </cell>
          <cell r="FP201">
            <v>0</v>
          </cell>
          <cell r="FQ201">
            <v>0</v>
          </cell>
          <cell r="FR201">
            <v>2370478.29</v>
          </cell>
          <cell r="FS201">
            <v>4063677.0685714288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Z201">
            <v>0</v>
          </cell>
          <cell r="GA201">
            <v>0</v>
          </cell>
          <cell r="GB201">
            <v>205000</v>
          </cell>
          <cell r="GC201">
            <v>351428.57142857142</v>
          </cell>
          <cell r="GD201">
            <v>751429</v>
          </cell>
          <cell r="GE201">
            <v>5400000</v>
          </cell>
          <cell r="GF201">
            <v>1800000</v>
          </cell>
          <cell r="GG201">
            <v>1800000</v>
          </cell>
          <cell r="GH201">
            <v>2220000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</row>
        <row r="202">
          <cell r="B202">
            <v>37603</v>
          </cell>
          <cell r="C202" t="str">
            <v>Licenses &amp; Parking</v>
          </cell>
          <cell r="D202">
            <v>0</v>
          </cell>
          <cell r="E202">
            <v>0</v>
          </cell>
          <cell r="F202">
            <v>0</v>
          </cell>
          <cell r="G202">
            <v>900000</v>
          </cell>
          <cell r="H202">
            <v>1080000</v>
          </cell>
          <cell r="I202">
            <v>1080000</v>
          </cell>
          <cell r="J202">
            <v>1296000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</row>
        <row r="203">
          <cell r="B203">
            <v>37604</v>
          </cell>
          <cell r="C203" t="str">
            <v>Repairs &amp; Maint</v>
          </cell>
          <cell r="D203">
            <v>0</v>
          </cell>
          <cell r="E203">
            <v>0</v>
          </cell>
          <cell r="F203">
            <v>0</v>
          </cell>
          <cell r="G203">
            <v>6399999.96</v>
          </cell>
          <cell r="H203">
            <v>7040000</v>
          </cell>
          <cell r="I203">
            <v>7040000</v>
          </cell>
          <cell r="J203">
            <v>8448000</v>
          </cell>
          <cell r="L203">
            <v>3025</v>
          </cell>
          <cell r="M203" t="str">
            <v>Sale of Assets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3025</v>
          </cell>
          <cell r="W203" t="str">
            <v>Sale of Assets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Z203">
            <v>3025</v>
          </cell>
          <cell r="BA203" t="str">
            <v>Sale of Assets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CD203">
            <v>3025</v>
          </cell>
          <cell r="CE203" t="str">
            <v>Sale of Assets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N203">
            <v>3025</v>
          </cell>
          <cell r="CO203" t="str">
            <v>Sale of Assets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X203">
            <v>3025</v>
          </cell>
          <cell r="CY203" t="str">
            <v>Sale of Assets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H203">
            <v>3025</v>
          </cell>
          <cell r="DI203" t="str">
            <v>Sale of Assets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R203">
            <v>3025</v>
          </cell>
          <cell r="DS203" t="str">
            <v>Sale of Assets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B203">
            <v>3025</v>
          </cell>
          <cell r="EC203" t="str">
            <v>Sale of Assets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L203">
            <v>3025</v>
          </cell>
          <cell r="EM203" t="str">
            <v>Sale of Assets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V203">
            <v>3025</v>
          </cell>
          <cell r="EW203" t="str">
            <v>Sale of Assets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F203">
            <v>3025</v>
          </cell>
          <cell r="FG203" t="str">
            <v>Sale of Assets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P203">
            <v>3025</v>
          </cell>
          <cell r="FQ203" t="str">
            <v>Sale of Assets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Z203">
            <v>3025</v>
          </cell>
          <cell r="GA203" t="str">
            <v>Sale of Assets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J203">
            <v>3025</v>
          </cell>
          <cell r="GK203" t="str">
            <v>Sale of Assets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</row>
        <row r="204">
          <cell r="B204">
            <v>37605</v>
          </cell>
          <cell r="C204" t="str">
            <v>Other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37700</v>
          </cell>
          <cell r="M204" t="str">
            <v>Motor Vehicles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37700</v>
          </cell>
          <cell r="W204" t="str">
            <v>Motor Vehicles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Z204">
            <v>37700</v>
          </cell>
          <cell r="BA204" t="str">
            <v>Motor Vehicles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CD204">
            <v>37700</v>
          </cell>
          <cell r="CE204" t="str">
            <v>Motor Vehicles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N204">
            <v>37700</v>
          </cell>
          <cell r="CO204" t="str">
            <v>Motor Vehicles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X204">
            <v>37700</v>
          </cell>
          <cell r="CY204" t="str">
            <v>Motor Vehicles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H204">
            <v>37700</v>
          </cell>
          <cell r="DI204" t="str">
            <v>Motor Vehicles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R204">
            <v>37700</v>
          </cell>
          <cell r="DS204" t="str">
            <v>Motor Vehicles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B204">
            <v>37700</v>
          </cell>
          <cell r="EC204" t="str">
            <v>Motor Vehicles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L204">
            <v>37700</v>
          </cell>
          <cell r="EM204" t="str">
            <v>Motor Vehicles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V204">
            <v>37700</v>
          </cell>
          <cell r="EW204" t="str">
            <v>Motor Vehicles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F204">
            <v>37700</v>
          </cell>
          <cell r="FG204" t="str">
            <v>Motor Vehicles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P204">
            <v>37700</v>
          </cell>
          <cell r="FQ204" t="str">
            <v>Motor Vehicles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Z204">
            <v>37700</v>
          </cell>
          <cell r="GA204" t="str">
            <v>Motor Vehicles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J204">
            <v>37700</v>
          </cell>
          <cell r="GK204" t="str">
            <v>Motor Vehicles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</row>
        <row r="205">
          <cell r="B205">
            <v>37606</v>
          </cell>
          <cell r="C205" t="str">
            <v>External Car Hire</v>
          </cell>
          <cell r="D205">
            <v>589000</v>
          </cell>
          <cell r="E205">
            <v>1009714.2857142857</v>
          </cell>
          <cell r="F205">
            <v>0</v>
          </cell>
          <cell r="G205">
            <v>3240000</v>
          </cell>
          <cell r="H205">
            <v>3240000</v>
          </cell>
          <cell r="I205">
            <v>3600000</v>
          </cell>
          <cell r="J205">
            <v>4320000</v>
          </cell>
          <cell r="L205">
            <v>37701</v>
          </cell>
          <cell r="M205" t="str">
            <v>NetworkInfrastructure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>
            <v>37701</v>
          </cell>
          <cell r="W205" t="str">
            <v>NetworkInfrastructure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Z205">
            <v>37701</v>
          </cell>
          <cell r="BA205" t="str">
            <v>NetworkInfrastructure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CD205">
            <v>37701</v>
          </cell>
          <cell r="CE205" t="str">
            <v>NetworkInfrastructure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37701</v>
          </cell>
          <cell r="CO205" t="str">
            <v>NetworkInfrastructure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X205">
            <v>37701</v>
          </cell>
          <cell r="CY205" t="str">
            <v>NetworkInfrastructure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H205">
            <v>37701</v>
          </cell>
          <cell r="DI205" t="str">
            <v>NetworkInfrastructure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R205">
            <v>37701</v>
          </cell>
          <cell r="DS205" t="str">
            <v>NetworkInfrastructure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B205">
            <v>37701</v>
          </cell>
          <cell r="EC205" t="str">
            <v>NetworkInfrastructure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L205">
            <v>37701</v>
          </cell>
          <cell r="EM205" t="str">
            <v>NetworkInfrastructure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V205">
            <v>37701</v>
          </cell>
          <cell r="EW205" t="str">
            <v>NetworkInfrastructure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F205">
            <v>37701</v>
          </cell>
          <cell r="FG205" t="str">
            <v>NetworkInfrastructure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P205">
            <v>37701</v>
          </cell>
          <cell r="FQ205" t="str">
            <v>NetworkInfrastructure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Z205">
            <v>37701</v>
          </cell>
          <cell r="GA205" t="str">
            <v>NetworkInfrastructure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J205">
            <v>37701</v>
          </cell>
          <cell r="GK205" t="str">
            <v>NetworkInfrastructure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</row>
        <row r="206">
          <cell r="B206">
            <v>0</v>
          </cell>
          <cell r="C206">
            <v>0</v>
          </cell>
          <cell r="D206">
            <v>589000</v>
          </cell>
          <cell r="E206">
            <v>1009714.2857142857</v>
          </cell>
          <cell r="F206">
            <v>0</v>
          </cell>
          <cell r="G206">
            <v>17499999.960000001</v>
          </cell>
          <cell r="H206">
            <v>19016000</v>
          </cell>
          <cell r="I206">
            <v>20120000</v>
          </cell>
          <cell r="J206">
            <v>24144000</v>
          </cell>
          <cell r="L206">
            <v>37702</v>
          </cell>
          <cell r="M206" t="str">
            <v>FurnitureFittings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37702</v>
          </cell>
          <cell r="W206" t="str">
            <v>FurnitureFittings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Z206">
            <v>37702</v>
          </cell>
          <cell r="BA206" t="str">
            <v>FurnitureFittings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CD206">
            <v>37702</v>
          </cell>
          <cell r="CE206" t="str">
            <v>FurnitureFittings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37702</v>
          </cell>
          <cell r="CO206" t="str">
            <v>FurnitureFittings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X206">
            <v>37702</v>
          </cell>
          <cell r="CY206" t="str">
            <v>FurnitureFittings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H206">
            <v>37702</v>
          </cell>
          <cell r="DI206" t="str">
            <v>FurnitureFittings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R206">
            <v>37702</v>
          </cell>
          <cell r="DS206" t="str">
            <v>FurnitureFittings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B206">
            <v>37702</v>
          </cell>
          <cell r="EC206" t="str">
            <v>FurnitureFittings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L206">
            <v>37702</v>
          </cell>
          <cell r="EM206" t="str">
            <v>FurnitureFittings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V206">
            <v>37702</v>
          </cell>
          <cell r="EW206" t="str">
            <v>FurnitureFittings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F206">
            <v>37702</v>
          </cell>
          <cell r="FG206" t="str">
            <v>FurnitureFittings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P206">
            <v>37702</v>
          </cell>
          <cell r="FQ206" t="str">
            <v>FurnitureFittings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Z206">
            <v>37702</v>
          </cell>
          <cell r="GA206" t="str">
            <v>FurnitureFittings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J206">
            <v>37702</v>
          </cell>
          <cell r="GK206" t="str">
            <v>FurnitureFittings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37703</v>
          </cell>
          <cell r="M207" t="str">
            <v>InformationSystem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37703</v>
          </cell>
          <cell r="W207" t="str">
            <v>InformationSystem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Z207">
            <v>37703</v>
          </cell>
          <cell r="BA207" t="str">
            <v>InformationSystem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CD207">
            <v>37703</v>
          </cell>
          <cell r="CE207" t="str">
            <v>InformationSystem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N207">
            <v>37703</v>
          </cell>
          <cell r="CO207" t="str">
            <v>InformationSystem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X207">
            <v>37703</v>
          </cell>
          <cell r="CY207" t="str">
            <v>InformationSystem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H207">
            <v>37703</v>
          </cell>
          <cell r="DI207" t="str">
            <v>InformationSystem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R207">
            <v>37703</v>
          </cell>
          <cell r="DS207" t="str">
            <v>InformationSystem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B207">
            <v>37703</v>
          </cell>
          <cell r="EC207" t="str">
            <v>InformationSystem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L207">
            <v>37703</v>
          </cell>
          <cell r="EM207" t="str">
            <v>InformationSystem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V207">
            <v>37703</v>
          </cell>
          <cell r="EW207" t="str">
            <v>InformationSystem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F207">
            <v>37703</v>
          </cell>
          <cell r="FG207" t="str">
            <v>InformationSystem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P207">
            <v>37703</v>
          </cell>
          <cell r="FQ207" t="str">
            <v>InformationSystem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Z207">
            <v>37703</v>
          </cell>
          <cell r="GA207" t="str">
            <v>InformationSystem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J207">
            <v>37703</v>
          </cell>
          <cell r="GK207" t="str">
            <v>InformationSystem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</row>
        <row r="208">
          <cell r="B208">
            <v>3025</v>
          </cell>
          <cell r="C208" t="str">
            <v>Sale of Assets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37704</v>
          </cell>
          <cell r="M208" t="str">
            <v>Office Equipment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>
            <v>37704</v>
          </cell>
          <cell r="W208" t="str">
            <v>Office Equipment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Z208">
            <v>37704</v>
          </cell>
          <cell r="BA208" t="str">
            <v>Office Equipment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CD208">
            <v>37704</v>
          </cell>
          <cell r="CE208" t="str">
            <v>Office Equipment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N208">
            <v>37704</v>
          </cell>
          <cell r="CO208" t="str">
            <v>Office Equipment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X208">
            <v>37704</v>
          </cell>
          <cell r="CY208" t="str">
            <v>Office Equipment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H208">
            <v>37704</v>
          </cell>
          <cell r="DI208" t="str">
            <v>Office Equipment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R208">
            <v>37704</v>
          </cell>
          <cell r="DS208" t="str">
            <v>Office Equipment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B208">
            <v>37704</v>
          </cell>
          <cell r="EC208" t="str">
            <v>Office Equipment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37704</v>
          </cell>
          <cell r="EM208" t="str">
            <v>Office Equipment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V208">
            <v>37704</v>
          </cell>
          <cell r="EW208" t="str">
            <v>Office Equipment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F208">
            <v>37704</v>
          </cell>
          <cell r="FG208" t="str">
            <v>Office Equipment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P208">
            <v>37704</v>
          </cell>
          <cell r="FQ208" t="str">
            <v>Office Equipment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Z208">
            <v>37704</v>
          </cell>
          <cell r="GA208" t="str">
            <v>Office Equipment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J208">
            <v>37704</v>
          </cell>
          <cell r="GK208" t="str">
            <v>Office Equipment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</row>
        <row r="209">
          <cell r="B209">
            <v>37700</v>
          </cell>
          <cell r="C209" t="str">
            <v>Motor Vehicles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37705</v>
          </cell>
          <cell r="M209" t="str">
            <v>Leasehold Improve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37705</v>
          </cell>
          <cell r="W209" t="str">
            <v>Leasehold Improve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Z209">
            <v>37705</v>
          </cell>
          <cell r="BA209" t="str">
            <v>Leasehold Improve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CD209">
            <v>37705</v>
          </cell>
          <cell r="CE209" t="str">
            <v>Leasehold Improve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N209">
            <v>37705</v>
          </cell>
          <cell r="CO209" t="str">
            <v>Leasehold Improve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X209">
            <v>37705</v>
          </cell>
          <cell r="CY209" t="str">
            <v>Leasehold Improve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H209">
            <v>37705</v>
          </cell>
          <cell r="DI209" t="str">
            <v>Leasehold Improve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R209">
            <v>37705</v>
          </cell>
          <cell r="DS209" t="str">
            <v>Leasehold Improve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B209">
            <v>37705</v>
          </cell>
          <cell r="EC209" t="str">
            <v>Leasehold Improve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L209">
            <v>37705</v>
          </cell>
          <cell r="EM209" t="str">
            <v>Leasehold Improve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V209">
            <v>37705</v>
          </cell>
          <cell r="EW209" t="str">
            <v>Leasehold Improve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F209">
            <v>37705</v>
          </cell>
          <cell r="FG209" t="str">
            <v>Leasehold Improve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P209">
            <v>37705</v>
          </cell>
          <cell r="FQ209" t="str">
            <v>Leasehold Improve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Z209">
            <v>37705</v>
          </cell>
          <cell r="GA209" t="str">
            <v>Leasehold Improve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J209">
            <v>37705</v>
          </cell>
          <cell r="GK209" t="str">
            <v>Leasehold Improve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</row>
        <row r="210">
          <cell r="B210">
            <v>37701</v>
          </cell>
          <cell r="C210" t="str">
            <v>NetworkInfrastructure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37706</v>
          </cell>
          <cell r="M210" t="str">
            <v>Land and Building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>
            <v>37706</v>
          </cell>
          <cell r="W210" t="str">
            <v>Land and Building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Z210">
            <v>37706</v>
          </cell>
          <cell r="BA210" t="str">
            <v>Land and Building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CD210">
            <v>37706</v>
          </cell>
          <cell r="CE210" t="str">
            <v>Land and Building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N210">
            <v>37706</v>
          </cell>
          <cell r="CO210" t="str">
            <v>Land and Building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X210">
            <v>37706</v>
          </cell>
          <cell r="CY210" t="str">
            <v>Land and Building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H210">
            <v>37706</v>
          </cell>
          <cell r="DI210" t="str">
            <v>Land and Building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R210">
            <v>37706</v>
          </cell>
          <cell r="DS210" t="str">
            <v>Land and Building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B210">
            <v>37706</v>
          </cell>
          <cell r="EC210" t="str">
            <v>Land and Building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L210">
            <v>37706</v>
          </cell>
          <cell r="EM210" t="str">
            <v>Land and Building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V210">
            <v>37706</v>
          </cell>
          <cell r="EW210" t="str">
            <v>Land and Building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F210">
            <v>37706</v>
          </cell>
          <cell r="FG210" t="str">
            <v>Land and Building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P210">
            <v>37706</v>
          </cell>
          <cell r="FQ210" t="str">
            <v>Land and Building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Z210">
            <v>37706</v>
          </cell>
          <cell r="GA210" t="str">
            <v>Land and Building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J210">
            <v>37706</v>
          </cell>
          <cell r="GK210" t="str">
            <v>Land and Building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</row>
        <row r="211">
          <cell r="B211">
            <v>37702</v>
          </cell>
          <cell r="C211" t="str">
            <v>FurnitureFittings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</row>
        <row r="212">
          <cell r="B212">
            <v>37703</v>
          </cell>
          <cell r="C212" t="str">
            <v>InformationSystem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</row>
        <row r="213">
          <cell r="B213">
            <v>37704</v>
          </cell>
          <cell r="C213" t="str">
            <v>Office Equipment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3026</v>
          </cell>
          <cell r="M213" t="str">
            <v>Foundation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3026</v>
          </cell>
          <cell r="W213" t="str">
            <v>Foundation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Z213">
            <v>3026</v>
          </cell>
          <cell r="BA213" t="str">
            <v>Foundation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CD213">
            <v>3026</v>
          </cell>
          <cell r="CE213" t="str">
            <v>Foundation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N213">
            <v>3026</v>
          </cell>
          <cell r="CO213" t="str">
            <v>Foundation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X213">
            <v>3026</v>
          </cell>
          <cell r="CY213" t="str">
            <v>Foundation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H213">
            <v>3026</v>
          </cell>
          <cell r="DI213" t="str">
            <v>Foundation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R213">
            <v>3026</v>
          </cell>
          <cell r="DS213" t="str">
            <v>Foundation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B213">
            <v>3026</v>
          </cell>
          <cell r="EC213" t="str">
            <v>Foundation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L213">
            <v>3026</v>
          </cell>
          <cell r="EM213" t="str">
            <v>Foundation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V213">
            <v>3026</v>
          </cell>
          <cell r="EW213" t="str">
            <v>Foundation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F213">
            <v>3026</v>
          </cell>
          <cell r="FG213" t="str">
            <v>Foundation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P213">
            <v>3026</v>
          </cell>
          <cell r="FQ213" t="str">
            <v>Foundation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Z213">
            <v>3026</v>
          </cell>
          <cell r="GA213" t="str">
            <v>Foundation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J213">
            <v>3026</v>
          </cell>
          <cell r="GK213" t="str">
            <v>Foundation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</row>
        <row r="214">
          <cell r="B214">
            <v>37705</v>
          </cell>
          <cell r="C214" t="str">
            <v>Leasehold Improve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38001</v>
          </cell>
          <cell r="M214" t="str">
            <v>MTN Foundation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38001</v>
          </cell>
          <cell r="W214" t="str">
            <v>MTN Foundation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Z214">
            <v>38001</v>
          </cell>
          <cell r="BA214" t="str">
            <v>MTN Foundation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CD214">
            <v>38001</v>
          </cell>
          <cell r="CE214" t="str">
            <v>MTN Foundation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N214">
            <v>38001</v>
          </cell>
          <cell r="CO214" t="str">
            <v>MTN Foundation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X214">
            <v>38001</v>
          </cell>
          <cell r="CY214" t="str">
            <v>MTN Foundation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H214">
            <v>38001</v>
          </cell>
          <cell r="DI214" t="str">
            <v>MTN Foundation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R214">
            <v>38001</v>
          </cell>
          <cell r="DS214" t="str">
            <v>MTN Foundation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B214">
            <v>38001</v>
          </cell>
          <cell r="EC214" t="str">
            <v>MTN Foundation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L214">
            <v>38001</v>
          </cell>
          <cell r="EM214" t="str">
            <v>MTN Foundation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V214">
            <v>38001</v>
          </cell>
          <cell r="EW214" t="str">
            <v>MTN Foundation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F214">
            <v>38001</v>
          </cell>
          <cell r="FG214" t="str">
            <v>MTN Foundation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P214">
            <v>38001</v>
          </cell>
          <cell r="FQ214" t="str">
            <v>MTN Foundation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Z214">
            <v>38001</v>
          </cell>
          <cell r="GA214" t="str">
            <v>MTN Foundation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J214">
            <v>38001</v>
          </cell>
          <cell r="GK214" t="str">
            <v>MTN Foundation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</row>
        <row r="215">
          <cell r="B215">
            <v>37706</v>
          </cell>
          <cell r="C215" t="str">
            <v>Land and Building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38002</v>
          </cell>
          <cell r="M215" t="str">
            <v>Bill And Melinda Gates Foundation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38002</v>
          </cell>
          <cell r="W215" t="str">
            <v>Bill And Melinda Gates Foundation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Z215">
            <v>38002</v>
          </cell>
          <cell r="BA215" t="str">
            <v>Bill And Melinda Gates Foundation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CD215">
            <v>38002</v>
          </cell>
          <cell r="CE215" t="str">
            <v>Bill And Melinda Gates Foundation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N215">
            <v>38002</v>
          </cell>
          <cell r="CO215" t="str">
            <v>Bill And Melinda Gates Foundation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X215">
            <v>38002</v>
          </cell>
          <cell r="CY215" t="str">
            <v>Bill And Melinda Gates Foundation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H215">
            <v>38002</v>
          </cell>
          <cell r="DI215" t="str">
            <v>Bill And Melinda Gates Foundation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R215">
            <v>38002</v>
          </cell>
          <cell r="DS215" t="str">
            <v>Bill And Melinda Gates Foundation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B215">
            <v>38002</v>
          </cell>
          <cell r="EC215" t="str">
            <v>Bill And Melinda Gates Foundation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L215">
            <v>38002</v>
          </cell>
          <cell r="EM215" t="str">
            <v>Bill And Melinda Gates Foundation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V215">
            <v>38002</v>
          </cell>
          <cell r="EW215" t="str">
            <v>Bill And Melinda Gates Foundation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F215">
            <v>38002</v>
          </cell>
          <cell r="FG215" t="str">
            <v>Bill And Melinda Gates Foundation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P215">
            <v>38002</v>
          </cell>
          <cell r="FQ215" t="str">
            <v>Bill And Melinda Gates Foundation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Z215">
            <v>38002</v>
          </cell>
          <cell r="GA215" t="str">
            <v>Bill And Melinda Gates Foundation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J215">
            <v>38002</v>
          </cell>
          <cell r="GK215" t="str">
            <v>Bill And Melinda Gates Foundation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38003</v>
          </cell>
          <cell r="M216" t="str">
            <v>Grameen Foundation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>
            <v>38003</v>
          </cell>
          <cell r="W216" t="str">
            <v>Grameen Foundation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Z216">
            <v>38003</v>
          </cell>
          <cell r="BA216" t="str">
            <v>Grameen Foundation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CD216">
            <v>38003</v>
          </cell>
          <cell r="CE216" t="str">
            <v>Grameen Foundation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38003</v>
          </cell>
          <cell r="CO216" t="str">
            <v>Grameen Foundation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X216">
            <v>38003</v>
          </cell>
          <cell r="CY216" t="str">
            <v>Grameen Foundation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H216">
            <v>38003</v>
          </cell>
          <cell r="DI216" t="str">
            <v>Grameen Foundation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R216">
            <v>38003</v>
          </cell>
          <cell r="DS216" t="str">
            <v>Grameen Foundation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B216">
            <v>38003</v>
          </cell>
          <cell r="EC216" t="str">
            <v>Grameen Foundation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L216">
            <v>38003</v>
          </cell>
          <cell r="EM216" t="str">
            <v>Grameen Foundation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V216">
            <v>38003</v>
          </cell>
          <cell r="EW216" t="str">
            <v>Grameen Foundation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F216">
            <v>38003</v>
          </cell>
          <cell r="FG216" t="str">
            <v>Grameen Foundation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P216">
            <v>38003</v>
          </cell>
          <cell r="FQ216" t="str">
            <v>Grameen Foundation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Z216">
            <v>38003</v>
          </cell>
          <cell r="GA216" t="str">
            <v>Grameen Foundation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J216">
            <v>38003</v>
          </cell>
          <cell r="GK216" t="str">
            <v>Grameen Foundation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</row>
        <row r="218">
          <cell r="B218">
            <v>3026</v>
          </cell>
          <cell r="C218" t="str">
            <v>Foundation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</row>
        <row r="219">
          <cell r="B219">
            <v>38001</v>
          </cell>
          <cell r="C219" t="str">
            <v>MTN Foundation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3027</v>
          </cell>
          <cell r="M219" t="str">
            <v xml:space="preserve">Impairment 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>
            <v>3027</v>
          </cell>
          <cell r="W219" t="str">
            <v xml:space="preserve">Impairment 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Z219">
            <v>3027</v>
          </cell>
          <cell r="BA219" t="str">
            <v xml:space="preserve">Impairment 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CD219">
            <v>3027</v>
          </cell>
          <cell r="CE219" t="str">
            <v xml:space="preserve">Impairment 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N219">
            <v>3027</v>
          </cell>
          <cell r="CO219" t="str">
            <v xml:space="preserve">Impairment 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X219">
            <v>3027</v>
          </cell>
          <cell r="CY219" t="str">
            <v xml:space="preserve">Impairment 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H219">
            <v>3027</v>
          </cell>
          <cell r="DI219" t="str">
            <v xml:space="preserve">Impairment 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R219">
            <v>3027</v>
          </cell>
          <cell r="DS219" t="str">
            <v xml:space="preserve">Impairment 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B219">
            <v>3027</v>
          </cell>
          <cell r="EC219" t="str">
            <v xml:space="preserve">Impairment 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L219">
            <v>3027</v>
          </cell>
          <cell r="EM219" t="str">
            <v xml:space="preserve">Impairment 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V219">
            <v>3027</v>
          </cell>
          <cell r="EW219" t="str">
            <v xml:space="preserve">Impairment 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F219">
            <v>3027</v>
          </cell>
          <cell r="FG219" t="str">
            <v xml:space="preserve">Impairment 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P219">
            <v>3027</v>
          </cell>
          <cell r="FQ219" t="str">
            <v xml:space="preserve">Impairment 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Z219">
            <v>3027</v>
          </cell>
          <cell r="GA219" t="str">
            <v xml:space="preserve">Impairment 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J219">
            <v>3027</v>
          </cell>
          <cell r="GK219" t="str">
            <v xml:space="preserve">Impairment 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</row>
        <row r="220">
          <cell r="B220">
            <v>38002</v>
          </cell>
          <cell r="C220" t="str">
            <v>Bill And Melinda Gates Foundation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L220">
            <v>39001</v>
          </cell>
          <cell r="M220" t="str">
            <v>Inventory Impairment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>
            <v>39001</v>
          </cell>
          <cell r="W220" t="str">
            <v>Inventory Impairment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Z220">
            <v>39001</v>
          </cell>
          <cell r="BA220" t="str">
            <v>Inventory Impairment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CD220">
            <v>39001</v>
          </cell>
          <cell r="CE220" t="str">
            <v>Inventory Impairment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N220">
            <v>39001</v>
          </cell>
          <cell r="CO220" t="str">
            <v>Inventory Impairment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X220">
            <v>39001</v>
          </cell>
          <cell r="CY220" t="str">
            <v>Inventory Impairment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H220">
            <v>39001</v>
          </cell>
          <cell r="DI220" t="str">
            <v>Inventory Impairment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R220">
            <v>39001</v>
          </cell>
          <cell r="DS220" t="str">
            <v>Inventory Impairment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B220">
            <v>39001</v>
          </cell>
          <cell r="EC220" t="str">
            <v>Inventory Impairment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L220">
            <v>39001</v>
          </cell>
          <cell r="EM220" t="str">
            <v>Inventory Impairment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V220">
            <v>39001</v>
          </cell>
          <cell r="EW220" t="str">
            <v>Inventory Impairment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F220">
            <v>39001</v>
          </cell>
          <cell r="FG220" t="str">
            <v>Inventory Impairment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P220">
            <v>39001</v>
          </cell>
          <cell r="FQ220" t="str">
            <v>Inventory Impairment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Z220">
            <v>39001</v>
          </cell>
          <cell r="GA220" t="str">
            <v>Inventory Impairment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J220">
            <v>39001</v>
          </cell>
          <cell r="GK220" t="str">
            <v>Inventory Impairment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</row>
        <row r="221">
          <cell r="B221">
            <v>38003</v>
          </cell>
          <cell r="C221" t="str">
            <v>Grameen Foundation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L221">
            <v>39002</v>
          </cell>
          <cell r="M221" t="str">
            <v>Reversal of Inventory Write Down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>
            <v>39002</v>
          </cell>
          <cell r="W221" t="str">
            <v>Reversal of Inventory Write Down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Z221">
            <v>39002</v>
          </cell>
          <cell r="BA221" t="str">
            <v>Reversal of Inventory Write Down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CD221">
            <v>39002</v>
          </cell>
          <cell r="CE221" t="str">
            <v>Reversal of Inventory Write Down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N221">
            <v>39002</v>
          </cell>
          <cell r="CO221" t="str">
            <v>Reversal of Inventory Write Down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X221">
            <v>39002</v>
          </cell>
          <cell r="CY221" t="str">
            <v>Reversal of Inventory Write Down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H221">
            <v>39002</v>
          </cell>
          <cell r="DI221" t="str">
            <v>Reversal of Inventory Write Down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R221">
            <v>39002</v>
          </cell>
          <cell r="DS221" t="str">
            <v>Reversal of Inventory Write Down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B221">
            <v>39002</v>
          </cell>
          <cell r="EC221" t="str">
            <v>Reversal of Inventory Write Down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L221">
            <v>39002</v>
          </cell>
          <cell r="EM221" t="str">
            <v>Reversal of Inventory Write Down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V221">
            <v>39002</v>
          </cell>
          <cell r="EW221" t="str">
            <v>Reversal of Inventory Write Down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F221">
            <v>39002</v>
          </cell>
          <cell r="FG221" t="str">
            <v>Reversal of Inventory Write Down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P221">
            <v>39002</v>
          </cell>
          <cell r="FQ221" t="str">
            <v>Reversal of Inventory Write Down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Z221">
            <v>39002</v>
          </cell>
          <cell r="GA221" t="str">
            <v>Reversal of Inventory Write Down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J221">
            <v>39002</v>
          </cell>
          <cell r="GK221" t="str">
            <v>Reversal of Inventory Write Down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L222">
            <v>39003</v>
          </cell>
          <cell r="M222" t="str">
            <v>Bad Debts - Write Off / Recovery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>
            <v>39003</v>
          </cell>
          <cell r="W222" t="str">
            <v>Bad Debts - Write Off / Recovery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Z222">
            <v>39003</v>
          </cell>
          <cell r="BA222" t="str">
            <v>Bad Debts - Write Off / Recovery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CD222">
            <v>39003</v>
          </cell>
          <cell r="CE222" t="str">
            <v>Bad Debts - Write Off / Recovery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N222">
            <v>39003</v>
          </cell>
          <cell r="CO222" t="str">
            <v>Bad Debts - Write Off / Recovery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X222">
            <v>39003</v>
          </cell>
          <cell r="CY222" t="str">
            <v>Bad Debts - Write Off / Recovery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H222">
            <v>39003</v>
          </cell>
          <cell r="DI222" t="str">
            <v>Bad Debts - Write Off / Recovery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R222">
            <v>39003</v>
          </cell>
          <cell r="DS222" t="str">
            <v>Bad Debts - Write Off / Recovery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B222">
            <v>39003</v>
          </cell>
          <cell r="EC222" t="str">
            <v>Bad Debts - Write Off / Recovery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L222">
            <v>39003</v>
          </cell>
          <cell r="EM222" t="str">
            <v>Bad Debts - Write Off / Recovery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V222">
            <v>39003</v>
          </cell>
          <cell r="EW222" t="str">
            <v>Bad Debts - Write Off / Recovery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F222">
            <v>39003</v>
          </cell>
          <cell r="FG222" t="str">
            <v>Bad Debts - Write Off / Recovery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P222">
            <v>39003</v>
          </cell>
          <cell r="FQ222" t="str">
            <v>Bad Debts - Write Off / Recovery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Z222">
            <v>39003</v>
          </cell>
          <cell r="GA222" t="str">
            <v>Bad Debts - Write Off / Recovery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J222">
            <v>39003</v>
          </cell>
          <cell r="GK222" t="str">
            <v>Bad Debts - Write Off / Recovery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39004</v>
          </cell>
          <cell r="M223" t="str">
            <v>Mobile Money Theft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39004</v>
          </cell>
          <cell r="W223" t="str">
            <v>Mobile Money Theft</v>
          </cell>
          <cell r="X223">
            <v>120849203</v>
          </cell>
          <cell r="Y223">
            <v>207170062.2857143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Z223">
            <v>39004</v>
          </cell>
          <cell r="BA223" t="str">
            <v>Mobile Money Theft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CD223">
            <v>39004</v>
          </cell>
          <cell r="CE223" t="str">
            <v>Mobile Money Theft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N223">
            <v>39004</v>
          </cell>
          <cell r="CO223" t="str">
            <v>Mobile Money Theft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X223">
            <v>39004</v>
          </cell>
          <cell r="CY223" t="str">
            <v>Mobile Money Theft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H223">
            <v>39004</v>
          </cell>
          <cell r="DI223" t="str">
            <v>Mobile Money Theft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R223">
            <v>39004</v>
          </cell>
          <cell r="DS223" t="str">
            <v>Mobile Money Theft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B223">
            <v>39004</v>
          </cell>
          <cell r="EC223" t="str">
            <v>Mobile Money Theft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L223">
            <v>39004</v>
          </cell>
          <cell r="EM223" t="str">
            <v>Mobile Money Theft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V223">
            <v>39004</v>
          </cell>
          <cell r="EW223" t="str">
            <v>Mobile Money Theft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F223">
            <v>39004</v>
          </cell>
          <cell r="FG223" t="str">
            <v>Mobile Money Theft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P223">
            <v>39004</v>
          </cell>
          <cell r="FQ223" t="str">
            <v>Mobile Money Theft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Z223">
            <v>39004</v>
          </cell>
          <cell r="GA223" t="str">
            <v>Mobile Money Theft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J223">
            <v>39004</v>
          </cell>
          <cell r="GK223" t="str">
            <v>Mobile Money Theft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</row>
        <row r="224">
          <cell r="B224">
            <v>3027</v>
          </cell>
          <cell r="C224" t="str">
            <v xml:space="preserve">Impairment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39005</v>
          </cell>
          <cell r="M224" t="str">
            <v>Fixed Asset Impairment - Motor Vehicle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>
            <v>39005</v>
          </cell>
          <cell r="W224" t="str">
            <v>Fixed Asset Impairment - Motor Vehicle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Z224">
            <v>39005</v>
          </cell>
          <cell r="BA224" t="str">
            <v>Fixed Asset Impairment - Motor Vehicle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CD224">
            <v>39005</v>
          </cell>
          <cell r="CE224" t="str">
            <v>Fixed Asset Impairment - Motor Vehicle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N224">
            <v>39005</v>
          </cell>
          <cell r="CO224" t="str">
            <v>Fixed Asset Impairment - Motor Vehicle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X224">
            <v>39005</v>
          </cell>
          <cell r="CY224" t="str">
            <v>Fixed Asset Impairment - Motor Vehicle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H224">
            <v>39005</v>
          </cell>
          <cell r="DI224" t="str">
            <v>Fixed Asset Impairment - Motor Vehicle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R224">
            <v>39005</v>
          </cell>
          <cell r="DS224" t="str">
            <v>Fixed Asset Impairment - Motor Vehicle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B224">
            <v>39005</v>
          </cell>
          <cell r="EC224" t="str">
            <v>Fixed Asset Impairment - Motor Vehicle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L224">
            <v>39005</v>
          </cell>
          <cell r="EM224" t="str">
            <v>Fixed Asset Impairment - Motor Vehicle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V224">
            <v>39005</v>
          </cell>
          <cell r="EW224" t="str">
            <v>Fixed Asset Impairment - Motor Vehicle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F224">
            <v>39005</v>
          </cell>
          <cell r="FG224" t="str">
            <v>Fixed Asset Impairment - Motor Vehicle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P224">
            <v>39005</v>
          </cell>
          <cell r="FQ224" t="str">
            <v>Fixed Asset Impairment - Motor Vehicle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Z224">
            <v>39005</v>
          </cell>
          <cell r="GA224" t="str">
            <v>Fixed Asset Impairment - Motor Vehicle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J224">
            <v>39005</v>
          </cell>
          <cell r="GK224" t="str">
            <v>Fixed Asset Impairment - Motor Vehicle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</row>
        <row r="225">
          <cell r="B225">
            <v>39001</v>
          </cell>
          <cell r="C225" t="str">
            <v>Inventory Impairment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39006</v>
          </cell>
          <cell r="M225" t="str">
            <v>Fixed Asset Impairment - Network Infrastruc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39006</v>
          </cell>
          <cell r="W225" t="str">
            <v>Fixed Asset Impairment - Network Infrastruc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Z225">
            <v>39006</v>
          </cell>
          <cell r="BA225" t="str">
            <v>Fixed Asset Impairment - Network Infrastruc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CD225">
            <v>39006</v>
          </cell>
          <cell r="CE225" t="str">
            <v>Fixed Asset Impairment - Network Infrastruc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N225">
            <v>39006</v>
          </cell>
          <cell r="CO225" t="str">
            <v>Fixed Asset Impairment - Network Infrastruc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X225">
            <v>39006</v>
          </cell>
          <cell r="CY225" t="str">
            <v>Fixed Asset Impairment - Network Infrastruc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H225">
            <v>39006</v>
          </cell>
          <cell r="DI225" t="str">
            <v>Fixed Asset Impairment - Network Infrastruc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R225">
            <v>39006</v>
          </cell>
          <cell r="DS225" t="str">
            <v>Fixed Asset Impairment - Network Infrastruc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B225">
            <v>39006</v>
          </cell>
          <cell r="EC225" t="str">
            <v>Fixed Asset Impairment - Network Infrastruc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L225">
            <v>39006</v>
          </cell>
          <cell r="EM225" t="str">
            <v>Fixed Asset Impairment - Network Infrastruc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V225">
            <v>39006</v>
          </cell>
          <cell r="EW225" t="str">
            <v>Fixed Asset Impairment - Network Infrastruc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F225">
            <v>39006</v>
          </cell>
          <cell r="FG225" t="str">
            <v>Fixed Asset Impairment - Network Infrastruc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P225">
            <v>39006</v>
          </cell>
          <cell r="FQ225" t="str">
            <v>Fixed Asset Impairment - Network Infrastruc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Z225">
            <v>39006</v>
          </cell>
          <cell r="GA225" t="str">
            <v>Fixed Asset Impairment - Network Infrastruc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J225">
            <v>39006</v>
          </cell>
          <cell r="GK225" t="str">
            <v>Fixed Asset Impairment - Network Infrastruc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</row>
        <row r="226">
          <cell r="B226">
            <v>39002</v>
          </cell>
          <cell r="C226" t="str">
            <v>Reversal of Inventory Write Down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39007</v>
          </cell>
          <cell r="M226" t="str">
            <v>Fixed Asset Impairment - Furniture &amp; Fittings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V226">
            <v>39007</v>
          </cell>
          <cell r="W226" t="str">
            <v>Fixed Asset Impairment - Furniture &amp; Fittings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Z226">
            <v>39007</v>
          </cell>
          <cell r="BA226" t="str">
            <v>Fixed Asset Impairment - Furniture &amp; Fittings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CD226">
            <v>39007</v>
          </cell>
          <cell r="CE226" t="str">
            <v>Fixed Asset Impairment - Furniture &amp; Fittings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N226">
            <v>39007</v>
          </cell>
          <cell r="CO226" t="str">
            <v>Fixed Asset Impairment - Furniture &amp; Fittings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X226">
            <v>39007</v>
          </cell>
          <cell r="CY226" t="str">
            <v>Fixed Asset Impairment - Furniture &amp; Fittings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H226">
            <v>39007</v>
          </cell>
          <cell r="DI226" t="str">
            <v>Fixed Asset Impairment - Furniture &amp; Fittings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R226">
            <v>39007</v>
          </cell>
          <cell r="DS226" t="str">
            <v>Fixed Asset Impairment - Furniture &amp; Fittings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B226">
            <v>39007</v>
          </cell>
          <cell r="EC226" t="str">
            <v>Fixed Asset Impairment - Furniture &amp; Fittings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L226">
            <v>39007</v>
          </cell>
          <cell r="EM226" t="str">
            <v>Fixed Asset Impairment - Furniture &amp; Fittings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V226">
            <v>39007</v>
          </cell>
          <cell r="EW226" t="str">
            <v>Fixed Asset Impairment - Furniture &amp; Fittings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F226">
            <v>39007</v>
          </cell>
          <cell r="FG226" t="str">
            <v>Fixed Asset Impairment - Furniture &amp; Fittings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P226">
            <v>39007</v>
          </cell>
          <cell r="FQ226" t="str">
            <v>Fixed Asset Impairment - Furniture &amp; Fittings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Z226">
            <v>39007</v>
          </cell>
          <cell r="GA226" t="str">
            <v>Fixed Asset Impairment - Furniture &amp; Fittings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J226">
            <v>39007</v>
          </cell>
          <cell r="GK226" t="str">
            <v>Fixed Asset Impairment - Furniture &amp; Fittings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</row>
        <row r="227">
          <cell r="B227">
            <v>39003</v>
          </cell>
          <cell r="C227" t="str">
            <v>Bad Debts - Write Off / Recovery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39008</v>
          </cell>
          <cell r="M227" t="str">
            <v>Fixed Asset Impairment - Information Systems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V227">
            <v>39008</v>
          </cell>
          <cell r="W227" t="str">
            <v>Fixed Asset Impairment - Information Systems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Z227">
            <v>39008</v>
          </cell>
          <cell r="BA227" t="str">
            <v>Fixed Asset Impairment - Information Systems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CD227">
            <v>39008</v>
          </cell>
          <cell r="CE227" t="str">
            <v>Fixed Asset Impairment - Information Systems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N227">
            <v>39008</v>
          </cell>
          <cell r="CO227" t="str">
            <v>Fixed Asset Impairment - Information Systems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X227">
            <v>39008</v>
          </cell>
          <cell r="CY227" t="str">
            <v>Fixed Asset Impairment - Information Systems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H227">
            <v>39008</v>
          </cell>
          <cell r="DI227" t="str">
            <v>Fixed Asset Impairment - Information Systems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R227">
            <v>39008</v>
          </cell>
          <cell r="DS227" t="str">
            <v>Fixed Asset Impairment - Information Systems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B227">
            <v>39008</v>
          </cell>
          <cell r="EC227" t="str">
            <v>Fixed Asset Impairment - Information Systems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L227">
            <v>39008</v>
          </cell>
          <cell r="EM227" t="str">
            <v>Fixed Asset Impairment - Information Systems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V227">
            <v>39008</v>
          </cell>
          <cell r="EW227" t="str">
            <v>Fixed Asset Impairment - Information Systems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F227">
            <v>39008</v>
          </cell>
          <cell r="FG227" t="str">
            <v>Fixed Asset Impairment - Information Systems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P227">
            <v>39008</v>
          </cell>
          <cell r="FQ227" t="str">
            <v>Fixed Asset Impairment - Information Systems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Z227">
            <v>39008</v>
          </cell>
          <cell r="GA227" t="str">
            <v>Fixed Asset Impairment - Information Systems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J227">
            <v>39008</v>
          </cell>
          <cell r="GK227" t="str">
            <v>Fixed Asset Impairment - Information Systems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</row>
        <row r="228">
          <cell r="B228">
            <v>39004</v>
          </cell>
          <cell r="C228" t="str">
            <v>Mobile Money Theft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39009</v>
          </cell>
          <cell r="M228" t="str">
            <v>Fixed Asset Impairment - Office Equipment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>
            <v>39009</v>
          </cell>
          <cell r="W228" t="str">
            <v>Fixed Asset Impairment - Office Equipment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Z228">
            <v>39009</v>
          </cell>
          <cell r="BA228" t="str">
            <v>Fixed Asset Impairment - Office Equipment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CD228">
            <v>39009</v>
          </cell>
          <cell r="CE228" t="str">
            <v>Fixed Asset Impairment - Office Equipment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N228">
            <v>39009</v>
          </cell>
          <cell r="CO228" t="str">
            <v>Fixed Asset Impairment - Office Equipment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X228">
            <v>39009</v>
          </cell>
          <cell r="CY228" t="str">
            <v>Fixed Asset Impairment - Office Equipment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H228">
            <v>39009</v>
          </cell>
          <cell r="DI228" t="str">
            <v>Fixed Asset Impairment - Office Equipment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R228">
            <v>39009</v>
          </cell>
          <cell r="DS228" t="str">
            <v>Fixed Asset Impairment - Office Equipment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B228">
            <v>39009</v>
          </cell>
          <cell r="EC228" t="str">
            <v>Fixed Asset Impairment - Office Equipment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L228">
            <v>39009</v>
          </cell>
          <cell r="EM228" t="str">
            <v>Fixed Asset Impairment - Office Equipment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V228">
            <v>39009</v>
          </cell>
          <cell r="EW228" t="str">
            <v>Fixed Asset Impairment - Office Equipment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F228">
            <v>39009</v>
          </cell>
          <cell r="FG228" t="str">
            <v>Fixed Asset Impairment - Office Equipment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P228">
            <v>39009</v>
          </cell>
          <cell r="FQ228" t="str">
            <v>Fixed Asset Impairment - Office Equipment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Z228">
            <v>39009</v>
          </cell>
          <cell r="GA228" t="str">
            <v>Fixed Asset Impairment - Office Equipment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J228">
            <v>39009</v>
          </cell>
          <cell r="GK228" t="str">
            <v>Fixed Asset Impairment - Office Equipment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</row>
        <row r="229">
          <cell r="B229">
            <v>39005</v>
          </cell>
          <cell r="C229" t="str">
            <v>Fixed Asset Impairment - Motor Vehicle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39010</v>
          </cell>
          <cell r="M229" t="str">
            <v>Fixed Asset Impairment - Leasehold Improve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39010</v>
          </cell>
          <cell r="W229" t="str">
            <v>Fixed Asset Impairment - Leasehold Improve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Z229">
            <v>39010</v>
          </cell>
          <cell r="BA229" t="str">
            <v>Fixed Asset Impairment - Leasehold Improve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CD229">
            <v>39010</v>
          </cell>
          <cell r="CE229" t="str">
            <v>Fixed Asset Impairment - Leasehold Improve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N229">
            <v>39010</v>
          </cell>
          <cell r="CO229" t="str">
            <v>Fixed Asset Impairment - Leasehold Improve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X229">
            <v>39010</v>
          </cell>
          <cell r="CY229" t="str">
            <v>Fixed Asset Impairment - Leasehold Improve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H229">
            <v>39010</v>
          </cell>
          <cell r="DI229" t="str">
            <v>Fixed Asset Impairment - Leasehold Improve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R229">
            <v>39010</v>
          </cell>
          <cell r="DS229" t="str">
            <v>Fixed Asset Impairment - Leasehold Improve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B229">
            <v>39010</v>
          </cell>
          <cell r="EC229" t="str">
            <v>Fixed Asset Impairment - Leasehold Improve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L229">
            <v>39010</v>
          </cell>
          <cell r="EM229" t="str">
            <v>Fixed Asset Impairment - Leasehold Improve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V229">
            <v>39010</v>
          </cell>
          <cell r="EW229" t="str">
            <v>Fixed Asset Impairment - Leasehold Improve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F229">
            <v>39010</v>
          </cell>
          <cell r="FG229" t="str">
            <v>Fixed Asset Impairment - Leasehold Improve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P229">
            <v>39010</v>
          </cell>
          <cell r="FQ229" t="str">
            <v>Fixed Asset Impairment - Leasehold Improve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Z229">
            <v>39010</v>
          </cell>
          <cell r="GA229" t="str">
            <v>Fixed Asset Impairment - Leasehold Improve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J229">
            <v>39010</v>
          </cell>
          <cell r="GK229" t="str">
            <v>Fixed Asset Impairment - Leasehold Improve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</row>
        <row r="230">
          <cell r="B230">
            <v>39006</v>
          </cell>
          <cell r="C230" t="str">
            <v>Fixed Asset Impairment - Network Infrastruc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39011</v>
          </cell>
          <cell r="M230" t="str">
            <v>Fixed Asset Impairment - Land and Building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>
            <v>39011</v>
          </cell>
          <cell r="W230" t="str">
            <v>Fixed Asset Impairment - Land and Building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Z230">
            <v>39011</v>
          </cell>
          <cell r="BA230" t="str">
            <v>Fixed Asset Impairment - Land and Building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CD230">
            <v>39011</v>
          </cell>
          <cell r="CE230" t="str">
            <v>Fixed Asset Impairment - Land and Building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N230">
            <v>39011</v>
          </cell>
          <cell r="CO230" t="str">
            <v>Fixed Asset Impairment - Land and Building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X230">
            <v>39011</v>
          </cell>
          <cell r="CY230" t="str">
            <v>Fixed Asset Impairment - Land and Building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H230">
            <v>39011</v>
          </cell>
          <cell r="DI230" t="str">
            <v>Fixed Asset Impairment - Land and Building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R230">
            <v>39011</v>
          </cell>
          <cell r="DS230" t="str">
            <v>Fixed Asset Impairment - Land and Building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B230">
            <v>39011</v>
          </cell>
          <cell r="EC230" t="str">
            <v>Fixed Asset Impairment - Land and Building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L230">
            <v>39011</v>
          </cell>
          <cell r="EM230" t="str">
            <v>Fixed Asset Impairment - Land and Building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V230">
            <v>39011</v>
          </cell>
          <cell r="EW230" t="str">
            <v>Fixed Asset Impairment - Land and Building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F230">
            <v>39011</v>
          </cell>
          <cell r="FG230" t="str">
            <v>Fixed Asset Impairment - Land and Building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P230">
            <v>39011</v>
          </cell>
          <cell r="FQ230" t="str">
            <v>Fixed Asset Impairment - Land and Building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Z230">
            <v>39011</v>
          </cell>
          <cell r="GA230" t="str">
            <v>Fixed Asset Impairment - Land and Building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J230">
            <v>39011</v>
          </cell>
          <cell r="GK230" t="str">
            <v>Fixed Asset Impairment - Land and Building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</row>
        <row r="231">
          <cell r="B231">
            <v>39007</v>
          </cell>
          <cell r="C231" t="str">
            <v>Fixed Asset Impairment - Furniture &amp; Fittings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39012</v>
          </cell>
          <cell r="M231" t="str">
            <v>Intangibles Impairment -Licence Fees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39012</v>
          </cell>
          <cell r="W231" t="str">
            <v>Intangibles Impairment -Licence Fees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Z231">
            <v>39012</v>
          </cell>
          <cell r="BA231" t="str">
            <v>Intangibles Impairment -Licence Fees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CD231">
            <v>39012</v>
          </cell>
          <cell r="CE231" t="str">
            <v>Intangibles Impairment -Licence Fees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N231">
            <v>39012</v>
          </cell>
          <cell r="CO231" t="str">
            <v>Intangibles Impairment -Licence Fees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X231">
            <v>39012</v>
          </cell>
          <cell r="CY231" t="str">
            <v>Intangibles Impairment -Licence Fees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H231">
            <v>39012</v>
          </cell>
          <cell r="DI231" t="str">
            <v>Intangibles Impairment -Licence Fees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R231">
            <v>39012</v>
          </cell>
          <cell r="DS231" t="str">
            <v>Intangibles Impairment -Licence Fees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B231">
            <v>39012</v>
          </cell>
          <cell r="EC231" t="str">
            <v>Intangibles Impairment -Licence Fees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L231">
            <v>39012</v>
          </cell>
          <cell r="EM231" t="str">
            <v>Intangibles Impairment -Licence Fees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V231">
            <v>39012</v>
          </cell>
          <cell r="EW231" t="str">
            <v>Intangibles Impairment -Licence Fees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F231">
            <v>39012</v>
          </cell>
          <cell r="FG231" t="str">
            <v>Intangibles Impairment -Licence Fees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P231">
            <v>39012</v>
          </cell>
          <cell r="FQ231" t="str">
            <v>Intangibles Impairment -Licence Fees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Z231">
            <v>39012</v>
          </cell>
          <cell r="GA231" t="str">
            <v>Intangibles Impairment -Licence Fees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J231">
            <v>39012</v>
          </cell>
          <cell r="GK231" t="str">
            <v>Intangibles Impairment -Licence Fees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</row>
        <row r="232">
          <cell r="B232">
            <v>39008</v>
          </cell>
          <cell r="C232" t="str">
            <v>Fixed Asset Impairment - Information Systems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39013</v>
          </cell>
          <cell r="M232" t="str">
            <v>Intangibles Impairment -Software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39013</v>
          </cell>
          <cell r="W232" t="str">
            <v>Intangibles Impairment -Software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Z232">
            <v>39013</v>
          </cell>
          <cell r="BA232" t="str">
            <v>Intangibles Impairment -Software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CD232">
            <v>39013</v>
          </cell>
          <cell r="CE232" t="str">
            <v>Intangibles Impairment -Software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N232">
            <v>39013</v>
          </cell>
          <cell r="CO232" t="str">
            <v>Intangibles Impairment -Software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X232">
            <v>39013</v>
          </cell>
          <cell r="CY232" t="str">
            <v>Intangibles Impairment -Software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H232">
            <v>39013</v>
          </cell>
          <cell r="DI232" t="str">
            <v>Intangibles Impairment -Software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R232">
            <v>39013</v>
          </cell>
          <cell r="DS232" t="str">
            <v>Intangibles Impairment -Software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B232">
            <v>39013</v>
          </cell>
          <cell r="EC232" t="str">
            <v>Intangibles Impairment -Software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L232">
            <v>39013</v>
          </cell>
          <cell r="EM232" t="str">
            <v>Intangibles Impairment -Software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V232">
            <v>39013</v>
          </cell>
          <cell r="EW232" t="str">
            <v>Intangibles Impairment -Software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F232">
            <v>39013</v>
          </cell>
          <cell r="FG232" t="str">
            <v>Intangibles Impairment -Software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P232">
            <v>39013</v>
          </cell>
          <cell r="FQ232" t="str">
            <v>Intangibles Impairment -Software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Z232">
            <v>39013</v>
          </cell>
          <cell r="GA232" t="str">
            <v>Intangibles Impairment -Software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J232">
            <v>39013</v>
          </cell>
          <cell r="GK232" t="str">
            <v>Intangibles Impairment -Software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</row>
        <row r="233">
          <cell r="B233">
            <v>39009</v>
          </cell>
          <cell r="C233" t="str">
            <v>Fixed Asset Impairment - Office Equipment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39014</v>
          </cell>
          <cell r="M233" t="str">
            <v>Intangibles Impairment -Other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39014</v>
          </cell>
          <cell r="W233" t="str">
            <v>Intangibles Impairment -Other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Z233">
            <v>39014</v>
          </cell>
          <cell r="BA233" t="str">
            <v>Intangibles Impairment -Other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CD233">
            <v>39014</v>
          </cell>
          <cell r="CE233" t="str">
            <v>Intangibles Impairment -Other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N233">
            <v>39014</v>
          </cell>
          <cell r="CO233" t="str">
            <v>Intangibles Impairment -Other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X233">
            <v>39014</v>
          </cell>
          <cell r="CY233" t="str">
            <v>Intangibles Impairment -Other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H233">
            <v>39014</v>
          </cell>
          <cell r="DI233" t="str">
            <v>Intangibles Impairment -Other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R233">
            <v>39014</v>
          </cell>
          <cell r="DS233" t="str">
            <v>Intangibles Impairment -Other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B233">
            <v>39014</v>
          </cell>
          <cell r="EC233" t="str">
            <v>Intangibles Impairment -Other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L233">
            <v>39014</v>
          </cell>
          <cell r="EM233" t="str">
            <v>Intangibles Impairment -Other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V233">
            <v>39014</v>
          </cell>
          <cell r="EW233" t="str">
            <v>Intangibles Impairment -Other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F233">
            <v>39014</v>
          </cell>
          <cell r="FG233" t="str">
            <v>Intangibles Impairment -Other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P233">
            <v>39014</v>
          </cell>
          <cell r="FQ233" t="str">
            <v>Intangibles Impairment -Other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Z233">
            <v>39014</v>
          </cell>
          <cell r="GA233" t="str">
            <v>Intangibles Impairment -Other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J233">
            <v>39014</v>
          </cell>
          <cell r="GK233" t="str">
            <v>Intangibles Impairment -Other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</row>
        <row r="234">
          <cell r="B234">
            <v>39010</v>
          </cell>
          <cell r="C234" t="str">
            <v>Fixed Asset Impairment - Leasehold Improve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27003</v>
          </cell>
          <cell r="M234" t="str">
            <v>VAT Restriction Account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27003</v>
          </cell>
          <cell r="W234" t="str">
            <v>VAT Restriction Account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Z234">
            <v>27003</v>
          </cell>
          <cell r="BA234" t="str">
            <v>VAT Restriction Account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CD234">
            <v>27003</v>
          </cell>
          <cell r="CE234" t="str">
            <v>VAT Restriction Account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N234">
            <v>27003</v>
          </cell>
          <cell r="CO234" t="str">
            <v>VAT Restriction Account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X234">
            <v>27003</v>
          </cell>
          <cell r="CY234" t="str">
            <v>VAT Restriction Account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H234">
            <v>27003</v>
          </cell>
          <cell r="DI234" t="str">
            <v>VAT Restriction Account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R234">
            <v>27003</v>
          </cell>
          <cell r="DS234" t="str">
            <v>VAT Restriction Account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B234">
            <v>27003</v>
          </cell>
          <cell r="EC234" t="str">
            <v>VAT Restriction Account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L234">
            <v>27003</v>
          </cell>
          <cell r="EM234" t="str">
            <v>VAT Restriction Account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V234">
            <v>27003</v>
          </cell>
          <cell r="EW234" t="str">
            <v>VAT Restriction Account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F234">
            <v>27003</v>
          </cell>
          <cell r="FG234" t="str">
            <v>VAT Restriction Account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P234">
            <v>27003</v>
          </cell>
          <cell r="FQ234" t="str">
            <v>VAT Restriction Account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Z234">
            <v>27003</v>
          </cell>
          <cell r="GA234" t="str">
            <v>VAT Restriction Account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J234">
            <v>27003</v>
          </cell>
          <cell r="GK234" t="str">
            <v>VAT Restriction Account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</row>
        <row r="235">
          <cell r="B235">
            <v>39011</v>
          </cell>
          <cell r="C235" t="str">
            <v>Fixed Asset Impairment - Land and Building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>
            <v>0</v>
          </cell>
          <cell r="W235">
            <v>0</v>
          </cell>
          <cell r="X235">
            <v>120849203</v>
          </cell>
          <cell r="Y235">
            <v>207170062.2857143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</row>
        <row r="236">
          <cell r="B236">
            <v>39012</v>
          </cell>
          <cell r="C236" t="str">
            <v>Intangibles Impairment -Licence Fees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</row>
        <row r="237">
          <cell r="B237">
            <v>39013</v>
          </cell>
          <cell r="C237" t="str">
            <v>Intangibles Impairment -Software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 t="str">
            <v>Total</v>
          </cell>
          <cell r="N237">
            <v>4725835480.5</v>
          </cell>
          <cell r="O237">
            <v>8101432252.2857141</v>
          </cell>
          <cell r="P237">
            <v>186400000</v>
          </cell>
          <cell r="Q237">
            <v>5442065955.7200003</v>
          </cell>
          <cell r="R237">
            <v>1218230000</v>
          </cell>
          <cell r="S237">
            <v>1358450000</v>
          </cell>
          <cell r="T237">
            <v>1396100000</v>
          </cell>
          <cell r="V237" t="str">
            <v>Total</v>
          </cell>
          <cell r="X237">
            <v>458103098.25999999</v>
          </cell>
          <cell r="Y237">
            <v>785319597.01714277</v>
          </cell>
          <cell r="Z237">
            <v>469766203.06</v>
          </cell>
          <cell r="AA237">
            <v>767919750.84000003</v>
          </cell>
          <cell r="AB237">
            <v>219902871.64360002</v>
          </cell>
          <cell r="AC237">
            <v>231969708.63694191</v>
          </cell>
          <cell r="AD237">
            <v>242670197.5373573</v>
          </cell>
          <cell r="AZ237" t="str">
            <v>Total</v>
          </cell>
          <cell r="BB237">
            <v>2413765652.6299996</v>
          </cell>
          <cell r="BC237">
            <v>4137883975.9371433</v>
          </cell>
          <cell r="BD237">
            <v>1789981844.4171429</v>
          </cell>
          <cell r="BE237">
            <v>3508919923.4400001</v>
          </cell>
          <cell r="BF237">
            <v>1680055324.2</v>
          </cell>
          <cell r="BG237">
            <v>1830721492.1626663</v>
          </cell>
          <cell r="BH237">
            <v>1986849323.4886131</v>
          </cell>
          <cell r="CD237" t="str">
            <v>Total</v>
          </cell>
          <cell r="CF237">
            <v>29727086</v>
          </cell>
          <cell r="CG237">
            <v>50960718.857142851</v>
          </cell>
          <cell r="CH237">
            <v>83831010</v>
          </cell>
          <cell r="CI237">
            <v>78096198.959999993</v>
          </cell>
          <cell r="CJ237">
            <v>103643390.58000001</v>
          </cell>
          <cell r="CK237">
            <v>111623928.59999999</v>
          </cell>
          <cell r="CL237">
            <v>118278588.72</v>
          </cell>
          <cell r="CN237" t="str">
            <v>Total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265620000</v>
          </cell>
          <cell r="CU237">
            <v>307110000</v>
          </cell>
          <cell r="CV237">
            <v>0</v>
          </cell>
          <cell r="CX237" t="str">
            <v>Total</v>
          </cell>
          <cell r="CZ237">
            <v>339920489.12</v>
          </cell>
          <cell r="DA237">
            <v>582720838.49142861</v>
          </cell>
          <cell r="DB237">
            <v>362037358</v>
          </cell>
          <cell r="DC237">
            <v>745631364.24000001</v>
          </cell>
          <cell r="DD237">
            <v>386630383.30999994</v>
          </cell>
          <cell r="DE237">
            <v>415791238</v>
          </cell>
          <cell r="DF237">
            <v>0</v>
          </cell>
          <cell r="DH237" t="str">
            <v>Total</v>
          </cell>
          <cell r="DJ237">
            <v>186829965.98000002</v>
          </cell>
          <cell r="DK237">
            <v>320279941.68000001</v>
          </cell>
          <cell r="DL237">
            <v>271436252</v>
          </cell>
          <cell r="DM237">
            <v>695454871.44000006</v>
          </cell>
          <cell r="DN237">
            <v>416520000</v>
          </cell>
          <cell r="DO237">
            <v>487200000</v>
          </cell>
          <cell r="DP237">
            <v>0</v>
          </cell>
          <cell r="DR237" t="str">
            <v>Total</v>
          </cell>
          <cell r="DT237">
            <v>308793426.00999999</v>
          </cell>
          <cell r="DU237">
            <v>529360158.87428576</v>
          </cell>
          <cell r="DV237">
            <v>345010293</v>
          </cell>
          <cell r="DW237">
            <v>533275066.08000004</v>
          </cell>
          <cell r="DX237">
            <v>362910000</v>
          </cell>
          <cell r="DY237">
            <v>385080000</v>
          </cell>
          <cell r="DZ237">
            <v>0</v>
          </cell>
          <cell r="EB237" t="str">
            <v>Total</v>
          </cell>
          <cell r="ED237">
            <v>272157211.26999998</v>
          </cell>
          <cell r="EE237">
            <v>466555219.31999999</v>
          </cell>
          <cell r="EF237">
            <v>115842250</v>
          </cell>
          <cell r="EG237">
            <v>785549709.48000002</v>
          </cell>
          <cell r="EH237">
            <v>167700000</v>
          </cell>
          <cell r="EI237">
            <v>197480000</v>
          </cell>
          <cell r="EJ237">
            <v>0</v>
          </cell>
          <cell r="EL237" t="str">
            <v>Total</v>
          </cell>
          <cell r="EN237">
            <v>107245309.31999999</v>
          </cell>
          <cell r="EO237">
            <v>183849101.69142857</v>
          </cell>
          <cell r="EP237">
            <v>71475585</v>
          </cell>
          <cell r="EQ237">
            <v>306468194.04000002</v>
          </cell>
          <cell r="ER237">
            <v>134180004</v>
          </cell>
          <cell r="ES237">
            <v>156140004</v>
          </cell>
          <cell r="ET237">
            <v>0</v>
          </cell>
          <cell r="EV237" t="str">
            <v>Total</v>
          </cell>
          <cell r="EX237">
            <v>294624263.11000001</v>
          </cell>
          <cell r="EY237">
            <v>505070165.33142865</v>
          </cell>
          <cell r="EZ237">
            <v>238012202</v>
          </cell>
          <cell r="FA237">
            <v>733800684.36000001</v>
          </cell>
          <cell r="FB237">
            <v>300020000</v>
          </cell>
          <cell r="FC237">
            <v>334760000</v>
          </cell>
          <cell r="FD237">
            <v>0</v>
          </cell>
          <cell r="FF237" t="str">
            <v>Total</v>
          </cell>
          <cell r="FH237">
            <v>187294289.12</v>
          </cell>
          <cell r="FI237">
            <v>321075924.20571429</v>
          </cell>
          <cell r="FJ237">
            <v>133402290</v>
          </cell>
          <cell r="FK237">
            <v>431095732.19999999</v>
          </cell>
          <cell r="FL237">
            <v>139120000</v>
          </cell>
          <cell r="FM237">
            <v>158760000</v>
          </cell>
          <cell r="FN237">
            <v>0</v>
          </cell>
          <cell r="FP237" t="str">
            <v>Total</v>
          </cell>
          <cell r="FR237">
            <v>114291192.42</v>
          </cell>
          <cell r="FS237">
            <v>195927758.43428573</v>
          </cell>
          <cell r="FT237">
            <v>195825853</v>
          </cell>
          <cell r="FU237">
            <v>318822922.32000005</v>
          </cell>
          <cell r="FV237">
            <v>237390000</v>
          </cell>
          <cell r="FW237">
            <v>265170000</v>
          </cell>
          <cell r="FX237">
            <v>0</v>
          </cell>
          <cell r="FZ237" t="str">
            <v>Total</v>
          </cell>
          <cell r="GA237">
            <v>0</v>
          </cell>
          <cell r="GB237">
            <v>405021105.37</v>
          </cell>
          <cell r="GC237">
            <v>694686180.63428569</v>
          </cell>
          <cell r="GD237">
            <v>273773569</v>
          </cell>
          <cell r="GE237">
            <v>1012289553.4800001</v>
          </cell>
          <cell r="GF237">
            <v>305984424</v>
          </cell>
          <cell r="GG237">
            <v>347504424</v>
          </cell>
          <cell r="GH237">
            <v>469280000</v>
          </cell>
          <cell r="GJ237" t="str">
            <v>Total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341360000</v>
          </cell>
          <cell r="GQ237">
            <v>414680000</v>
          </cell>
          <cell r="GR237">
            <v>0</v>
          </cell>
        </row>
        <row r="238">
          <cell r="B238">
            <v>39014</v>
          </cell>
          <cell r="C238" t="str">
            <v>Intangibles Impairment -Other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B239">
            <v>27003</v>
          </cell>
          <cell r="C239" t="str">
            <v>VAT Restriction Account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B242" t="str">
            <v>Total</v>
          </cell>
          <cell r="D242">
            <v>409597669.41000003</v>
          </cell>
          <cell r="E242">
            <v>702167433.27428579</v>
          </cell>
          <cell r="F242">
            <v>719016610.09142852</v>
          </cell>
          <cell r="G242">
            <v>994327761.48000002</v>
          </cell>
          <cell r="H242">
            <v>1121859017.152</v>
          </cell>
          <cell r="I242">
            <v>1172295937.0679998</v>
          </cell>
          <cell r="J242">
            <v>1193113870.3310001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city Calculator"/>
      <sheetName val="Schedule B"/>
      <sheetName val="Schedule C"/>
      <sheetName val="Schedule D-1"/>
      <sheetName val="Schedule D-2"/>
      <sheetName val="Schedule E"/>
      <sheetName val="MIU Point Table"/>
      <sheetName val="Schedules Basis"/>
      <sheetName val="Upgrade Cost Analysis"/>
      <sheetName val="Templates"/>
      <sheetName val="Table_Names"/>
      <sheetName val="S&amp;D_Cos_Review_."/>
      <sheetName val="NWSC_Stats_Pega"/>
      <sheetName val="Collections. Accs"/>
      <sheetName val="Fees By Trxn Type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flow and legend"/>
      <sheetName val="Instructions"/>
      <sheetName val="Budgeting ----&gt;"/>
      <sheetName val="Assumptions"/>
      <sheetName val="Personnel"/>
      <sheetName val="Travel"/>
      <sheetName val="Sub-Grants"/>
      <sheetName val="Consulting"/>
      <sheetName val="Capital Equipment"/>
      <sheetName val="Other Direct Costs"/>
      <sheetName val="Funding"/>
      <sheetName val="Geography &amp; FX"/>
      <sheetName val="Project Budget"/>
      <sheetName val="Gates Foundation Budget"/>
      <sheetName val="Co-funding"/>
      <sheetName val="Breakdown by Categories"/>
      <sheetName val="Indirect Cost Calculations"/>
      <sheetName val="Reporting &amp; Reforecasting --&gt;"/>
      <sheetName val="Actual Costs &amp; Expected Funding"/>
      <sheetName val="Period 1 Reforecast"/>
      <sheetName val="Period 2 Reforecast"/>
      <sheetName val="Period 3 Reforecast"/>
      <sheetName val="Period 4 Reforecast"/>
      <sheetName val="Period 5 Reforecast"/>
      <sheetName val="Period 6 Reforecast"/>
      <sheetName val="Period 7 Reforecast"/>
      <sheetName val="Geography &amp; FX Estimates"/>
      <sheetName val="Financial Progress Summary"/>
      <sheetName val="HIDDEN Budget Calc Tab"/>
      <sheetName val="MIU Point Table"/>
      <sheetName val="Capacity Calculator"/>
      <sheetName val="Templates"/>
      <sheetName val="Table_Names"/>
      <sheetName val="S&amp;D_Cos_Review_."/>
      <sheetName val="NWSC_Stats_Pega"/>
      <sheetName val="Feb03 calluse  report"/>
      <sheetName val="Mar03 calluse report"/>
      <sheetName val="SMS Revenue"/>
      <sheetName val="BPlan"/>
    </sheetNames>
    <sheetDataSet>
      <sheetData sheetId="0"/>
      <sheetData sheetId="1"/>
      <sheetData sheetId="2"/>
      <sheetData sheetId="3">
        <row r="7">
          <cell r="C7" t="str">
            <v>MTN Uganda</v>
          </cell>
        </row>
        <row r="8">
          <cell r="C8" t="str">
            <v>Uganda Mobile Money Accelerator</v>
          </cell>
        </row>
        <row r="17">
          <cell r="C17">
            <v>0</v>
          </cell>
        </row>
        <row r="48">
          <cell r="C48" t="str">
            <v>MTNU</v>
          </cell>
        </row>
      </sheetData>
      <sheetData sheetId="4">
        <row r="8">
          <cell r="AF8">
            <v>0</v>
          </cell>
        </row>
      </sheetData>
      <sheetData sheetId="5">
        <row r="8">
          <cell r="U8">
            <v>296384.73600000003</v>
          </cell>
        </row>
      </sheetData>
      <sheetData sheetId="6">
        <row r="8">
          <cell r="U8">
            <v>0</v>
          </cell>
        </row>
      </sheetData>
      <sheetData sheetId="7">
        <row r="8">
          <cell r="U8">
            <v>4958893.1251200009</v>
          </cell>
        </row>
      </sheetData>
      <sheetData sheetId="8">
        <row r="8">
          <cell r="AB8">
            <v>0</v>
          </cell>
        </row>
      </sheetData>
      <sheetData sheetId="9">
        <row r="8">
          <cell r="AB8">
            <v>2987071.1191384615</v>
          </cell>
        </row>
      </sheetData>
      <sheetData sheetId="10">
        <row r="20">
          <cell r="D20">
            <v>0</v>
          </cell>
          <cell r="G20">
            <v>0.53789536044123398</v>
          </cell>
          <cell r="J20">
            <v>0</v>
          </cell>
          <cell r="M20">
            <v>0</v>
          </cell>
          <cell r="P20">
            <v>0.4780236372330845</v>
          </cell>
          <cell r="S20">
            <v>0.15738106862872078</v>
          </cell>
        </row>
      </sheetData>
      <sheetData sheetId="11"/>
      <sheetData sheetId="12">
        <row r="4">
          <cell r="A4" t="str">
            <v>Appendix B: Budget Spreadsheet</v>
          </cell>
        </row>
        <row r="24">
          <cell r="J24">
            <v>8242348.9802584611</v>
          </cell>
        </row>
        <row r="31">
          <cell r="J31">
            <v>8242348.9802584611</v>
          </cell>
        </row>
      </sheetData>
      <sheetData sheetId="13">
        <row r="4">
          <cell r="A4" t="str">
            <v>Appendix B: Budget Spreadsheet</v>
          </cell>
        </row>
        <row r="26">
          <cell r="J26">
            <v>3000000.5475199996</v>
          </cell>
        </row>
      </sheetData>
      <sheetData sheetId="14"/>
      <sheetData sheetId="15"/>
      <sheetData sheetId="16"/>
      <sheetData sheetId="17"/>
      <sheetData sheetId="18">
        <row r="4">
          <cell r="A4" t="str">
            <v>Appendix B: Budget Spreadsheet</v>
          </cell>
        </row>
        <row r="12">
          <cell r="B12" t="str">
            <v>Period 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04-Mar09"/>
      <sheetName val="Apr03-Mar09"/>
      <sheetName val="Sheet3"/>
      <sheetName val="Inputs Finsum"/>
      <sheetName val="Fin Sum"/>
      <sheetName val="Network Capex"/>
      <sheetName val="NPV to MTN"/>
      <sheetName val="Peakfunding"/>
      <sheetName val="#REF"/>
      <sheetName val="Monthly Budget"/>
      <sheetName val="Financing"/>
      <sheetName val="BSheet Assum"/>
      <sheetName val="Assum"/>
      <sheetName val="TB"/>
      <sheetName val="Low Level TB"/>
      <sheetName val="Subs &amp; Rev"/>
      <sheetName val="High Level TB"/>
      <sheetName val="Account_Code"/>
      <sheetName val="Cover"/>
      <sheetName val="Product Sales1100"/>
      <sheetName val="Trial Balance"/>
      <sheetName val="Summary"/>
      <sheetName val="Average ROE"/>
      <sheetName val="Input sheet"/>
      <sheetName val="Sheet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xyl"/>
      <sheetName val="Sheet1"/>
      <sheetName val="Oracle Checklist"/>
      <sheetName val="Subscriber Base"/>
      <sheetName val="Yr_SUMM"/>
      <sheetName val="Input 05"/>
      <sheetName val="Input 04"/>
      <sheetName val="Input 03"/>
      <sheetName val="Input 02"/>
      <sheetName val="Input 01"/>
      <sheetName val="Input 00"/>
      <sheetName val="Input 99"/>
      <sheetName val="BPlan"/>
      <sheetName val="Sheet2"/>
      <sheetName val="SMS Revenue"/>
      <sheetName val="Mtel"/>
      <sheetName val="Other"/>
      <sheetName val="MTN"/>
      <sheetName val="Prepaid Model"/>
      <sheetName val="Pentration"/>
      <sheetName val="Analysis"/>
      <sheetName val="Module1"/>
      <sheetName val="Module2"/>
      <sheetName val="Module3"/>
      <sheetName val="List"/>
      <sheetName val="Gates Foundation Budget"/>
      <sheetName val="Funding"/>
      <sheetName val="Capital Equipment"/>
      <sheetName val="Consulting"/>
      <sheetName val="Actual Costs &amp; Expected Funding"/>
      <sheetName val="Assumptions"/>
      <sheetName val="Other Direct Costs"/>
      <sheetName val="Personnel"/>
      <sheetName val="Project Budget"/>
      <sheetName val="Sub-Grants"/>
      <sheetName val="Travel"/>
      <sheetName val="MIU Point Table"/>
      <sheetName val="Capacity Calculator"/>
      <sheetName val="CDR's"/>
      <sheetName val="ConnectionIncentives"/>
      <sheetName val="Invoice"/>
      <sheetName val="(8)Sub-Rfd"/>
      <sheetName val="(6)Syst-AA"/>
      <sheetName val="L1-Price Summary"/>
      <sheetName val="Template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89">
          <cell r="A389" t="str">
            <v>Churn %</v>
          </cell>
        </row>
        <row r="487">
          <cell r="A487" t="str">
            <v>PEAK / OFF PEAK SPLIT</v>
          </cell>
        </row>
        <row r="795">
          <cell r="A795" t="str">
            <v>DESTINATION DISTRIBUTION</v>
          </cell>
        </row>
        <row r="1058">
          <cell r="A1058" t="str">
            <v>BREAKAGE</v>
          </cell>
        </row>
        <row r="1183">
          <cell r="A1183" t="str">
            <v>% of Outgoing minutes</v>
          </cell>
        </row>
      </sheetData>
      <sheetData sheetId="13"/>
      <sheetData sheetId="14" refreshError="1">
        <row r="892">
          <cell r="A892" t="str">
            <v>Ave SMS send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&amp;D"/>
      <sheetName val="Sales &amp; Service"/>
      <sheetName val="Departmental Adjustments "/>
      <sheetName val="All Centers - Details "/>
      <sheetName val="Print"/>
      <sheetName val="All Data"/>
      <sheetName val="CUSOPS BUDGET 2014-2016"/>
      <sheetName val="Mobile Bus"/>
      <sheetName val="Lugogo &amp; Kyaggwe &amp; Forest Mall"/>
      <sheetName val="CM&amp;AT"/>
      <sheetName val="Kampala Road"/>
      <sheetName val="Billing"/>
      <sheetName val="COMMENTS "/>
      <sheetName val="Cusops"/>
      <sheetName val="Templates"/>
      <sheetName val="SMS Revenue"/>
      <sheetName val="BPlan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Identifier</v>
          </cell>
          <cell r="B2" t="str">
            <v>Account Code</v>
          </cell>
          <cell r="C2" t="str">
            <v>Acc Desc</v>
          </cell>
          <cell r="D2" t="str">
            <v>Ops Review</v>
          </cell>
          <cell r="E2" t="str">
            <v>Acc Group</v>
          </cell>
          <cell r="F2" t="str">
            <v>Group Name</v>
          </cell>
          <cell r="G2" t="str">
            <v>Acc Status</v>
          </cell>
          <cell r="H2" t="str">
            <v>Cost Centre</v>
          </cell>
          <cell r="I2" t="str">
            <v>CC Desc</v>
          </cell>
          <cell r="J2" t="str">
            <v>Division</v>
          </cell>
          <cell r="K2" t="str">
            <v>2012A</v>
          </cell>
          <cell r="L2" t="str">
            <v>2012B</v>
          </cell>
          <cell r="M2" t="str">
            <v>2013B</v>
          </cell>
          <cell r="N2" t="str">
            <v>2013T</v>
          </cell>
          <cell r="O2" t="str">
            <v>2013F</v>
          </cell>
          <cell r="P2" t="str">
            <v>2014B</v>
          </cell>
          <cell r="Q2" t="str">
            <v>Revised.Dept.Bdgt</v>
          </cell>
          <cell r="R2" t="str">
            <v>2015B</v>
          </cell>
          <cell r="S2" t="str">
            <v>2016B</v>
          </cell>
        </row>
        <row r="3">
          <cell r="A3" t="str">
            <v>33400-3006-847</v>
          </cell>
          <cell r="B3">
            <v>33400</v>
          </cell>
          <cell r="C3" t="str">
            <v>Entertnmnt cost -Staff Motvn</v>
          </cell>
          <cell r="D3" t="str">
            <v>Salaries &amp; Staff Costs</v>
          </cell>
          <cell r="E3">
            <v>3006</v>
          </cell>
          <cell r="F3" t="str">
            <v>Staff Other costs</v>
          </cell>
          <cell r="G3">
            <v>0</v>
          </cell>
          <cell r="H3">
            <v>847</v>
          </cell>
          <cell r="I3" t="str">
            <v>SC -  Kampala Road</v>
          </cell>
          <cell r="J3" t="str">
            <v>GM - Sales</v>
          </cell>
          <cell r="K3">
            <v>3411667</v>
          </cell>
          <cell r="L3">
            <v>999999.96</v>
          </cell>
          <cell r="M3">
            <v>4680000</v>
          </cell>
          <cell r="N3">
            <v>-1333334</v>
          </cell>
          <cell r="O3">
            <v>-5690493.9572277935</v>
          </cell>
          <cell r="P3">
            <v>0</v>
          </cell>
          <cell r="Q3">
            <v>6600000</v>
          </cell>
          <cell r="R3">
            <v>0</v>
          </cell>
          <cell r="S3">
            <v>0</v>
          </cell>
        </row>
        <row r="4">
          <cell r="A4" t="str">
            <v>32500-3020-847</v>
          </cell>
          <cell r="B4">
            <v>32500</v>
          </cell>
          <cell r="C4" t="str">
            <v>Facilities Cst  - Dstv</v>
          </cell>
          <cell r="D4" t="str">
            <v>General</v>
          </cell>
          <cell r="E4">
            <v>3020</v>
          </cell>
          <cell r="F4" t="str">
            <v>Subscription</v>
          </cell>
          <cell r="G4">
            <v>0</v>
          </cell>
          <cell r="H4">
            <v>847</v>
          </cell>
          <cell r="I4" t="str">
            <v>SC -  Kampala Road</v>
          </cell>
          <cell r="J4" t="str">
            <v>GM - Sales</v>
          </cell>
          <cell r="K4">
            <v>5200985</v>
          </cell>
          <cell r="L4">
            <v>1174770.96</v>
          </cell>
          <cell r="M4">
            <v>0</v>
          </cell>
          <cell r="N4">
            <v>-0.62</v>
          </cell>
          <cell r="O4">
            <v>-1.114644784374476</v>
          </cell>
          <cell r="P4">
            <v>0</v>
          </cell>
          <cell r="Q4">
            <v>-1.114644784374476</v>
          </cell>
          <cell r="R4">
            <v>0</v>
          </cell>
          <cell r="S4">
            <v>0</v>
          </cell>
        </row>
        <row r="5">
          <cell r="A5" t="str">
            <v>30100-3001-847</v>
          </cell>
          <cell r="B5">
            <v>30100</v>
          </cell>
          <cell r="C5" t="str">
            <v>Nwk Cost - Generator Maint</v>
          </cell>
          <cell r="D5" t="str">
            <v>Maintence</v>
          </cell>
          <cell r="E5">
            <v>3001</v>
          </cell>
          <cell r="F5" t="str">
            <v>NwkCosts</v>
          </cell>
          <cell r="G5">
            <v>0</v>
          </cell>
          <cell r="H5">
            <v>847</v>
          </cell>
          <cell r="I5" t="str">
            <v>SC -  Kampala Road</v>
          </cell>
          <cell r="J5" t="str">
            <v>GM - Sales</v>
          </cell>
          <cell r="K5">
            <v>3070500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 t="str">
            <v>31100-3002-847</v>
          </cell>
          <cell r="B6">
            <v>31100</v>
          </cell>
          <cell r="C6" t="str">
            <v>Comp Cost- Licenses</v>
          </cell>
          <cell r="D6" t="str">
            <v>Maintence</v>
          </cell>
          <cell r="E6">
            <v>3002</v>
          </cell>
          <cell r="F6" t="str">
            <v>Computer Costs</v>
          </cell>
          <cell r="G6">
            <v>0</v>
          </cell>
          <cell r="H6">
            <v>847</v>
          </cell>
          <cell r="I6" t="str">
            <v>SC -  Kampala Road</v>
          </cell>
          <cell r="J6" t="str">
            <v>GM - Sales</v>
          </cell>
          <cell r="K6">
            <v>212500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 t="str">
            <v>32001-3003-847</v>
          </cell>
          <cell r="B7">
            <v>32001</v>
          </cell>
          <cell r="C7" t="str">
            <v>Facilities Cst  - Facilities Costs</v>
          </cell>
          <cell r="D7" t="str">
            <v>Rent and Utilities</v>
          </cell>
          <cell r="E7">
            <v>3003</v>
          </cell>
          <cell r="F7" t="str">
            <v>Facilities</v>
          </cell>
          <cell r="G7">
            <v>0</v>
          </cell>
          <cell r="H7">
            <v>847</v>
          </cell>
          <cell r="I7" t="str">
            <v>SC -  Kampala Road</v>
          </cell>
          <cell r="J7" t="str">
            <v>GM - Sales</v>
          </cell>
          <cell r="K7">
            <v>-6860000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A8" t="str">
            <v>32002-3003-847</v>
          </cell>
          <cell r="B8">
            <v>32002</v>
          </cell>
          <cell r="C8" t="str">
            <v>Facilities Cst  - Generator Fuel</v>
          </cell>
          <cell r="D8" t="str">
            <v>Rent and Utilities</v>
          </cell>
          <cell r="E8">
            <v>3003</v>
          </cell>
          <cell r="F8" t="str">
            <v>Facilities</v>
          </cell>
          <cell r="G8">
            <v>0</v>
          </cell>
          <cell r="H8">
            <v>847</v>
          </cell>
          <cell r="I8" t="str">
            <v>SC -  Kampala Road</v>
          </cell>
          <cell r="J8" t="str">
            <v>GM - Sales</v>
          </cell>
          <cell r="K8">
            <v>1780000</v>
          </cell>
          <cell r="L8">
            <v>14400000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32003-3003-847</v>
          </cell>
          <cell r="B9">
            <v>32003</v>
          </cell>
          <cell r="C9" t="str">
            <v>Facilities Cst  - BTS Electricity</v>
          </cell>
          <cell r="D9" t="str">
            <v>Rent and Utilities</v>
          </cell>
          <cell r="E9">
            <v>3003</v>
          </cell>
          <cell r="F9" t="str">
            <v>Facilities</v>
          </cell>
          <cell r="G9">
            <v>0</v>
          </cell>
          <cell r="H9">
            <v>847</v>
          </cell>
          <cell r="I9" t="str">
            <v>SC -  Kampala Road</v>
          </cell>
          <cell r="J9" t="str">
            <v>GM - Sales</v>
          </cell>
          <cell r="K9">
            <v>2947988.99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A10" t="str">
            <v>32100-3003-847</v>
          </cell>
          <cell r="B10">
            <v>32100</v>
          </cell>
          <cell r="C10" t="str">
            <v>Facilities Cst  - Cleaning &amp; Plants</v>
          </cell>
          <cell r="D10" t="str">
            <v>Maintence</v>
          </cell>
          <cell r="E10">
            <v>3003</v>
          </cell>
          <cell r="F10" t="str">
            <v>Facilities</v>
          </cell>
          <cell r="G10">
            <v>0</v>
          </cell>
          <cell r="H10">
            <v>847</v>
          </cell>
          <cell r="I10" t="str">
            <v>SC -  Kampala Road</v>
          </cell>
          <cell r="J10" t="str">
            <v>GM - Sales</v>
          </cell>
          <cell r="K10">
            <v>3228000</v>
          </cell>
          <cell r="L10">
            <v>12000000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>32300-3003-847</v>
          </cell>
          <cell r="B11">
            <v>32300</v>
          </cell>
          <cell r="C11" t="str">
            <v>Facilities Cst  - Bldngs &amp; Maint</v>
          </cell>
          <cell r="D11" t="str">
            <v>Maintence</v>
          </cell>
          <cell r="E11">
            <v>3003</v>
          </cell>
          <cell r="F11" t="str">
            <v>Facilities</v>
          </cell>
          <cell r="G11">
            <v>0</v>
          </cell>
          <cell r="H11">
            <v>847</v>
          </cell>
          <cell r="I11" t="str">
            <v>SC -  Kampala Road</v>
          </cell>
          <cell r="J11" t="str">
            <v>GM - Sales</v>
          </cell>
          <cell r="K11">
            <v>16235550</v>
          </cell>
          <cell r="L11">
            <v>8400000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A12" t="str">
            <v>32301-3003-847</v>
          </cell>
          <cell r="B12">
            <v>32301</v>
          </cell>
          <cell r="C12" t="str">
            <v>Facilities Cst  - Furn &amp; Fitt. Maint</v>
          </cell>
          <cell r="D12" t="str">
            <v>Maintence</v>
          </cell>
          <cell r="E12">
            <v>3003</v>
          </cell>
          <cell r="F12" t="str">
            <v>Facilities</v>
          </cell>
          <cell r="G12">
            <v>0</v>
          </cell>
          <cell r="H12">
            <v>847</v>
          </cell>
          <cell r="I12" t="str">
            <v>SC -  Kampala Road</v>
          </cell>
          <cell r="J12" t="str">
            <v>GM - Sales</v>
          </cell>
          <cell r="K12">
            <v>4116800</v>
          </cell>
          <cell r="L12">
            <v>2000000.04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 t="str">
            <v>32302-3003-847</v>
          </cell>
          <cell r="B13">
            <v>32302</v>
          </cell>
          <cell r="C13" t="str">
            <v>Facilities Cst  - Office Eqpmnt Maint</v>
          </cell>
          <cell r="D13" t="str">
            <v>Maintence</v>
          </cell>
          <cell r="E13">
            <v>3003</v>
          </cell>
          <cell r="F13" t="str">
            <v>Facilities</v>
          </cell>
          <cell r="G13">
            <v>0</v>
          </cell>
          <cell r="H13">
            <v>847</v>
          </cell>
          <cell r="I13" t="str">
            <v>SC -  Kampala Road</v>
          </cell>
          <cell r="J13" t="str">
            <v>GM - Sales</v>
          </cell>
          <cell r="K13">
            <v>3782400</v>
          </cell>
          <cell r="L13">
            <v>2400000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 t="str">
            <v>32401-3003-847</v>
          </cell>
          <cell r="B14">
            <v>32401</v>
          </cell>
          <cell r="C14" t="str">
            <v>Facilities Cst  - Water</v>
          </cell>
          <cell r="D14" t="str">
            <v>Rent and Utilities</v>
          </cell>
          <cell r="E14">
            <v>3003</v>
          </cell>
          <cell r="F14" t="str">
            <v>Facilities</v>
          </cell>
          <cell r="G14">
            <v>0</v>
          </cell>
          <cell r="H14">
            <v>847</v>
          </cell>
          <cell r="I14" t="str">
            <v>SC -  Kampala Road</v>
          </cell>
          <cell r="J14" t="str">
            <v>GM - Sales</v>
          </cell>
          <cell r="K14">
            <v>1986354.24</v>
          </cell>
          <cell r="L14">
            <v>3600000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32402-3003-847</v>
          </cell>
          <cell r="B15">
            <v>32402</v>
          </cell>
          <cell r="C15" t="str">
            <v>Facilities Cst  - Electricity</v>
          </cell>
          <cell r="D15" t="str">
            <v>Rent and Utilities</v>
          </cell>
          <cell r="E15">
            <v>3003</v>
          </cell>
          <cell r="F15" t="str">
            <v>Facilities</v>
          </cell>
          <cell r="G15">
            <v>0</v>
          </cell>
          <cell r="H15">
            <v>847</v>
          </cell>
          <cell r="I15" t="str">
            <v>SC -  Kampala Road</v>
          </cell>
          <cell r="J15" t="str">
            <v>GM - Sales</v>
          </cell>
          <cell r="K15">
            <v>33035044.09</v>
          </cell>
          <cell r="L15">
            <v>72000000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33019-3005-847</v>
          </cell>
          <cell r="B16">
            <v>33019</v>
          </cell>
          <cell r="C16" t="str">
            <v>Local Staff costs - Medical Aid</v>
          </cell>
          <cell r="D16" t="str">
            <v>Salaries &amp; Staff Costs</v>
          </cell>
          <cell r="E16">
            <v>3005</v>
          </cell>
          <cell r="F16" t="str">
            <v>Local Staff Costs</v>
          </cell>
          <cell r="G16">
            <v>0</v>
          </cell>
          <cell r="H16">
            <v>847</v>
          </cell>
          <cell r="I16" t="str">
            <v>SC -  Kampala Road</v>
          </cell>
          <cell r="J16" t="str">
            <v>GM - Sales</v>
          </cell>
          <cell r="K16">
            <v>21900084.989999998</v>
          </cell>
          <cell r="L16">
            <v>16800000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 t="str">
            <v>33101-3006-847</v>
          </cell>
          <cell r="B17">
            <v>33101</v>
          </cell>
          <cell r="C17" t="str">
            <v>Staff Oth csts - Staff recogn</v>
          </cell>
          <cell r="D17" t="str">
            <v>Salaries &amp; Staff Costs</v>
          </cell>
          <cell r="E17">
            <v>3006</v>
          </cell>
          <cell r="F17" t="str">
            <v>Staff Other costs</v>
          </cell>
          <cell r="G17">
            <v>0</v>
          </cell>
          <cell r="H17">
            <v>847</v>
          </cell>
          <cell r="I17" t="str">
            <v>SC -  Kampala Road</v>
          </cell>
          <cell r="J17" t="str">
            <v>GM - Sales</v>
          </cell>
          <cell r="K17">
            <v>9149000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6000000</v>
          </cell>
          <cell r="R17">
            <v>0</v>
          </cell>
          <cell r="S17">
            <v>0</v>
          </cell>
        </row>
        <row r="18">
          <cell r="A18" t="str">
            <v>33105-3016-847</v>
          </cell>
          <cell r="B18">
            <v>33105</v>
          </cell>
          <cell r="C18" t="str">
            <v>Staff Oth csts - Phne Allowanc</v>
          </cell>
          <cell r="D18" t="str">
            <v>General</v>
          </cell>
          <cell r="E18">
            <v>3016</v>
          </cell>
          <cell r="F18" t="str">
            <v>Communications</v>
          </cell>
          <cell r="G18">
            <v>0</v>
          </cell>
          <cell r="H18">
            <v>847</v>
          </cell>
          <cell r="I18" t="str">
            <v>SC -  Kampala Road</v>
          </cell>
          <cell r="J18" t="str">
            <v>GM - Sales</v>
          </cell>
          <cell r="K18">
            <v>0</v>
          </cell>
          <cell r="L18">
            <v>4022187.96</v>
          </cell>
          <cell r="M18">
            <v>1278000</v>
          </cell>
          <cell r="N18">
            <v>0</v>
          </cell>
          <cell r="O18">
            <v>0</v>
          </cell>
          <cell r="P18">
            <v>0</v>
          </cell>
          <cell r="Q18">
            <v>2000000</v>
          </cell>
          <cell r="R18">
            <v>2000000</v>
          </cell>
          <cell r="S18">
            <v>2000000</v>
          </cell>
        </row>
        <row r="19">
          <cell r="A19" t="str">
            <v>33204-3007-847</v>
          </cell>
          <cell r="B19">
            <v>33204</v>
          </cell>
          <cell r="C19" t="str">
            <v>Train Csts - Self Study</v>
          </cell>
          <cell r="D19" t="str">
            <v>Training</v>
          </cell>
          <cell r="E19">
            <v>3007</v>
          </cell>
          <cell r="F19" t="str">
            <v>Training costs</v>
          </cell>
          <cell r="G19">
            <v>0</v>
          </cell>
          <cell r="H19">
            <v>847</v>
          </cell>
          <cell r="I19" t="str">
            <v>SC -  Kampala Road</v>
          </cell>
          <cell r="J19" t="str">
            <v>GM - Sales</v>
          </cell>
          <cell r="K19">
            <v>2625000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A20" t="str">
            <v>33300-3008-847</v>
          </cell>
          <cell r="B20">
            <v>33300</v>
          </cell>
          <cell r="C20" t="str">
            <v>Travel costs - Local</v>
          </cell>
          <cell r="D20" t="str">
            <v>Travel and Entertainment</v>
          </cell>
          <cell r="E20">
            <v>3008</v>
          </cell>
          <cell r="F20" t="str">
            <v>Travel Costs</v>
          </cell>
          <cell r="G20">
            <v>0</v>
          </cell>
          <cell r="H20">
            <v>847</v>
          </cell>
          <cell r="I20" t="str">
            <v>SC -  Kampala Road</v>
          </cell>
          <cell r="J20" t="str">
            <v>GM - Sales</v>
          </cell>
          <cell r="K20">
            <v>785000</v>
          </cell>
          <cell r="L20">
            <v>2000000.04</v>
          </cell>
          <cell r="M20">
            <v>1313611.2</v>
          </cell>
          <cell r="N20">
            <v>0</v>
          </cell>
          <cell r="O20">
            <v>0</v>
          </cell>
          <cell r="P20">
            <v>0</v>
          </cell>
          <cell r="Q20">
            <v>1000000</v>
          </cell>
          <cell r="R20">
            <v>0</v>
          </cell>
          <cell r="S20">
            <v>0</v>
          </cell>
        </row>
        <row r="21">
          <cell r="A21" t="str">
            <v>36003-3015-847</v>
          </cell>
          <cell r="B21">
            <v>36003</v>
          </cell>
          <cell r="C21" t="str">
            <v>Trade Lic - Fees</v>
          </cell>
          <cell r="D21" t="str">
            <v>General</v>
          </cell>
          <cell r="E21">
            <v>3015</v>
          </cell>
          <cell r="F21" t="str">
            <v>Trading Licenses</v>
          </cell>
          <cell r="G21">
            <v>0</v>
          </cell>
          <cell r="H21">
            <v>847</v>
          </cell>
          <cell r="I21" t="str">
            <v>SC -  Kampala Road</v>
          </cell>
          <cell r="J21" t="str">
            <v>GM - Sales</v>
          </cell>
          <cell r="K21">
            <v>0</v>
          </cell>
          <cell r="L21">
            <v>2000000.04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800000</v>
          </cell>
          <cell r="R21">
            <v>0</v>
          </cell>
          <cell r="S21">
            <v>0</v>
          </cell>
        </row>
        <row r="22">
          <cell r="A22" t="str">
            <v>37201-3018-847</v>
          </cell>
          <cell r="B22">
            <v>37201</v>
          </cell>
          <cell r="C22" t="str">
            <v>Consumables - Kitchenware</v>
          </cell>
          <cell r="D22" t="str">
            <v>General</v>
          </cell>
          <cell r="E22">
            <v>3018</v>
          </cell>
          <cell r="F22" t="str">
            <v>Consumables</v>
          </cell>
          <cell r="G22">
            <v>0</v>
          </cell>
          <cell r="H22">
            <v>847</v>
          </cell>
          <cell r="I22" t="str">
            <v>SC -  Kampala Road</v>
          </cell>
          <cell r="J22" t="str">
            <v>GM - Sales</v>
          </cell>
          <cell r="K22">
            <v>104000</v>
          </cell>
          <cell r="L22">
            <v>791103.96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8400000</v>
          </cell>
          <cell r="R22">
            <v>0</v>
          </cell>
          <cell r="S22">
            <v>0</v>
          </cell>
        </row>
        <row r="23">
          <cell r="A23" t="str">
            <v>37202-3018-847</v>
          </cell>
          <cell r="B23">
            <v>37202</v>
          </cell>
          <cell r="C23" t="str">
            <v>Consumables - Office Equipment</v>
          </cell>
          <cell r="D23" t="str">
            <v>General</v>
          </cell>
          <cell r="E23">
            <v>3018</v>
          </cell>
          <cell r="F23" t="str">
            <v>Consumables</v>
          </cell>
          <cell r="G23">
            <v>0</v>
          </cell>
          <cell r="H23">
            <v>847</v>
          </cell>
          <cell r="I23" t="str">
            <v>SC -  Kampala Road</v>
          </cell>
          <cell r="J23" t="str">
            <v>GM - Sales</v>
          </cell>
          <cell r="K23">
            <v>676273.28</v>
          </cell>
          <cell r="L23">
            <v>5791872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8400000</v>
          </cell>
          <cell r="R23">
            <v>0</v>
          </cell>
          <cell r="S23">
            <v>0</v>
          </cell>
        </row>
        <row r="24">
          <cell r="A24" t="str">
            <v>37203-3019-847</v>
          </cell>
          <cell r="B24">
            <v>37203</v>
          </cell>
          <cell r="C24" t="str">
            <v>S&amp;P - Stationary,printing&amp;suppl</v>
          </cell>
          <cell r="D24" t="str">
            <v>General</v>
          </cell>
          <cell r="E24">
            <v>3019</v>
          </cell>
          <cell r="F24" t="str">
            <v>Stationary &amp; Printing</v>
          </cell>
          <cell r="G24">
            <v>0</v>
          </cell>
          <cell r="H24">
            <v>847</v>
          </cell>
          <cell r="I24" t="str">
            <v>SC -  Kampala Road</v>
          </cell>
          <cell r="J24" t="str">
            <v>GM - Sales</v>
          </cell>
          <cell r="K24">
            <v>1668814.09</v>
          </cell>
          <cell r="L24">
            <v>8996034.9600000009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18000000</v>
          </cell>
          <cell r="R24">
            <v>0</v>
          </cell>
          <cell r="S24">
            <v>0</v>
          </cell>
        </row>
        <row r="25">
          <cell r="A25" t="str">
            <v>37205-3019-847</v>
          </cell>
          <cell r="B25">
            <v>37205</v>
          </cell>
          <cell r="C25" t="str">
            <v>S&amp;P - NewS&amp;Paper &amp; manuals</v>
          </cell>
          <cell r="D25" t="str">
            <v>General</v>
          </cell>
          <cell r="E25">
            <v>3019</v>
          </cell>
          <cell r="F25" t="str">
            <v>Stationary &amp; Printing</v>
          </cell>
          <cell r="G25">
            <v>0</v>
          </cell>
          <cell r="H25">
            <v>847</v>
          </cell>
          <cell r="I25" t="str">
            <v>SC -  Kampala Road</v>
          </cell>
          <cell r="J25" t="str">
            <v>GM - Sales</v>
          </cell>
          <cell r="K25">
            <v>0</v>
          </cell>
          <cell r="L25">
            <v>415167.96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840000</v>
          </cell>
          <cell r="R25">
            <v>0</v>
          </cell>
          <cell r="S25">
            <v>0</v>
          </cell>
        </row>
        <row r="26">
          <cell r="A26" t="str">
            <v>37401-3021-847</v>
          </cell>
          <cell r="B26">
            <v>37401</v>
          </cell>
          <cell r="C26" t="str">
            <v>Security Cost - Stock Transfer</v>
          </cell>
          <cell r="D26" t="str">
            <v>General</v>
          </cell>
          <cell r="E26">
            <v>3021</v>
          </cell>
          <cell r="F26" t="str">
            <v>Security Costs</v>
          </cell>
          <cell r="G26">
            <v>0</v>
          </cell>
          <cell r="H26">
            <v>847</v>
          </cell>
          <cell r="I26" t="str">
            <v>SC -  Kampala Road</v>
          </cell>
          <cell r="J26" t="str">
            <v>GM - Sales</v>
          </cell>
          <cell r="K26">
            <v>0</v>
          </cell>
          <cell r="L26">
            <v>2182683.96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9600000</v>
          </cell>
          <cell r="R26">
            <v>0</v>
          </cell>
          <cell r="S26">
            <v>0</v>
          </cell>
        </row>
        <row r="27">
          <cell r="A27" t="str">
            <v>37501-3022-847</v>
          </cell>
          <cell r="B27">
            <v>37501</v>
          </cell>
          <cell r="C27" t="str">
            <v>Billing Cost - Stationery &amp; Printing</v>
          </cell>
          <cell r="D27" t="str">
            <v>General</v>
          </cell>
          <cell r="E27">
            <v>3022</v>
          </cell>
          <cell r="F27" t="str">
            <v>Billing Costs</v>
          </cell>
          <cell r="G27">
            <v>0</v>
          </cell>
          <cell r="H27">
            <v>847</v>
          </cell>
          <cell r="I27" t="str">
            <v>SC -  Kampala Road</v>
          </cell>
          <cell r="J27" t="str">
            <v>GM - Sales</v>
          </cell>
          <cell r="K27">
            <v>38000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37602-3024-847</v>
          </cell>
          <cell r="B28">
            <v>37602</v>
          </cell>
          <cell r="C28" t="str">
            <v>MV Costs - Fuel &amp; Oil</v>
          </cell>
          <cell r="D28" t="str">
            <v>General</v>
          </cell>
          <cell r="E28">
            <v>3024</v>
          </cell>
          <cell r="F28" t="str">
            <v>Motor Vehicle Costs</v>
          </cell>
          <cell r="G28">
            <v>0</v>
          </cell>
          <cell r="H28">
            <v>847</v>
          </cell>
          <cell r="I28" t="str">
            <v>SC -  Kampala Road</v>
          </cell>
          <cell r="J28" t="str">
            <v>GM - Sales</v>
          </cell>
          <cell r="K28">
            <v>0</v>
          </cell>
          <cell r="L28">
            <v>7200000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3600000</v>
          </cell>
          <cell r="R28">
            <v>0</v>
          </cell>
          <cell r="S28">
            <v>0</v>
          </cell>
        </row>
        <row r="29">
          <cell r="A29" t="str">
            <v>37603-3024-847</v>
          </cell>
          <cell r="B29">
            <v>37603</v>
          </cell>
          <cell r="C29" t="str">
            <v>MV Costs - License &amp; Parking</v>
          </cell>
          <cell r="D29" t="str">
            <v>General</v>
          </cell>
          <cell r="E29">
            <v>3024</v>
          </cell>
          <cell r="F29" t="str">
            <v>Motor Vehicle Costs</v>
          </cell>
          <cell r="G29">
            <v>0</v>
          </cell>
          <cell r="H29">
            <v>847</v>
          </cell>
          <cell r="I29" t="str">
            <v>SC -  Kampala Road</v>
          </cell>
          <cell r="J29" t="str">
            <v>GM - Sales</v>
          </cell>
          <cell r="K29">
            <v>1800000</v>
          </cell>
          <cell r="L29">
            <v>6000000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24000000</v>
          </cell>
          <cell r="R29">
            <v>0</v>
          </cell>
          <cell r="S29">
            <v>0</v>
          </cell>
        </row>
        <row r="30">
          <cell r="A30" t="str">
            <v>37604-3024-847</v>
          </cell>
          <cell r="B30">
            <v>37604</v>
          </cell>
          <cell r="C30" t="str">
            <v>MV Costs - Repair &amp; Maintenance</v>
          </cell>
          <cell r="D30" t="str">
            <v>General</v>
          </cell>
          <cell r="E30">
            <v>3024</v>
          </cell>
          <cell r="F30" t="str">
            <v>Motor Vehicle Costs</v>
          </cell>
          <cell r="G30">
            <v>0</v>
          </cell>
          <cell r="H30">
            <v>847</v>
          </cell>
          <cell r="I30" t="str">
            <v>SC -  Kampala Road</v>
          </cell>
          <cell r="J30" t="str">
            <v>GM - Sales</v>
          </cell>
          <cell r="K30">
            <v>30000</v>
          </cell>
          <cell r="L30">
            <v>3999999.96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3600000</v>
          </cell>
          <cell r="R30">
            <v>0</v>
          </cell>
          <cell r="S30">
            <v>0</v>
          </cell>
        </row>
        <row r="31">
          <cell r="A31" t="str">
            <v>37200-3018-847</v>
          </cell>
          <cell r="B31">
            <v>37200</v>
          </cell>
          <cell r="C31" t="str">
            <v>Consumables-Refreshments</v>
          </cell>
          <cell r="D31" t="str">
            <v>General</v>
          </cell>
          <cell r="E31">
            <v>3018</v>
          </cell>
          <cell r="F31" t="str">
            <v>Consumables</v>
          </cell>
          <cell r="G31">
            <v>0</v>
          </cell>
          <cell r="H31">
            <v>847</v>
          </cell>
          <cell r="I31" t="str">
            <v>SC -  Kampala Road</v>
          </cell>
          <cell r="J31" t="str">
            <v>GM - Sales</v>
          </cell>
          <cell r="K31">
            <v>8122261.3099999996</v>
          </cell>
          <cell r="L31">
            <v>11990099.039999999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14400000</v>
          </cell>
          <cell r="R31">
            <v>1.084545294730956</v>
          </cell>
          <cell r="S31">
            <v>1.1279271065201941</v>
          </cell>
        </row>
        <row r="32">
          <cell r="A32" t="str">
            <v>37001-3016-847</v>
          </cell>
          <cell r="B32">
            <v>37001</v>
          </cell>
          <cell r="C32" t="str">
            <v>Communctns - National</v>
          </cell>
          <cell r="D32" t="str">
            <v>General</v>
          </cell>
          <cell r="E32">
            <v>3016</v>
          </cell>
          <cell r="F32" t="str">
            <v>Communications</v>
          </cell>
          <cell r="G32">
            <v>0</v>
          </cell>
          <cell r="H32">
            <v>847</v>
          </cell>
          <cell r="I32" t="str">
            <v>SC -  Kampala Road</v>
          </cell>
          <cell r="J32" t="str">
            <v>GM - Sales</v>
          </cell>
          <cell r="K32">
            <v>428485</v>
          </cell>
          <cell r="L32">
            <v>1654545</v>
          </cell>
          <cell r="M32">
            <v>0</v>
          </cell>
          <cell r="N32">
            <v>1661060</v>
          </cell>
          <cell r="O32">
            <v>486537.95380017249</v>
          </cell>
          <cell r="P32">
            <v>437884.15842015523</v>
          </cell>
          <cell r="Q32">
            <v>2200000</v>
          </cell>
          <cell r="R32">
            <v>437884.15842015523</v>
          </cell>
          <cell r="S32">
            <v>437884.15842015523</v>
          </cell>
        </row>
        <row r="33">
          <cell r="A33" t="str">
            <v>33103-3006-847</v>
          </cell>
          <cell r="B33">
            <v>33103</v>
          </cell>
          <cell r="C33" t="str">
            <v>Staff Oth csts - Off Clothing</v>
          </cell>
          <cell r="D33" t="str">
            <v>Salaries &amp; Staff Costs</v>
          </cell>
          <cell r="E33">
            <v>3006</v>
          </cell>
          <cell r="F33" t="str">
            <v>Staff Other costs</v>
          </cell>
          <cell r="G33">
            <v>0</v>
          </cell>
          <cell r="H33">
            <v>847</v>
          </cell>
          <cell r="I33" t="str">
            <v>SC -  Kampala Road</v>
          </cell>
          <cell r="J33" t="str">
            <v>GM - Sales</v>
          </cell>
          <cell r="K33">
            <v>0</v>
          </cell>
          <cell r="L33">
            <v>20000000.039999999</v>
          </cell>
          <cell r="M33">
            <v>0</v>
          </cell>
          <cell r="N33">
            <v>68000</v>
          </cell>
          <cell r="O33">
            <v>979693.06796815665</v>
          </cell>
          <cell r="P33">
            <v>997327.54319158348</v>
          </cell>
          <cell r="Q33">
            <v>13000000</v>
          </cell>
          <cell r="R33">
            <v>1077113.7466469102</v>
          </cell>
          <cell r="S33">
            <v>1163282.8463786631</v>
          </cell>
        </row>
        <row r="34">
          <cell r="A34" t="str">
            <v>37606-3024-847</v>
          </cell>
          <cell r="B34">
            <v>37606</v>
          </cell>
          <cell r="C34" t="str">
            <v>MV Costs - Ext car hire</v>
          </cell>
          <cell r="D34" t="str">
            <v>General</v>
          </cell>
          <cell r="E34">
            <v>3024</v>
          </cell>
          <cell r="F34" t="str">
            <v>Motor Vehicle Costs</v>
          </cell>
          <cell r="G34">
            <v>0</v>
          </cell>
          <cell r="H34">
            <v>847</v>
          </cell>
          <cell r="I34" t="str">
            <v>SC -  Kampala Road</v>
          </cell>
          <cell r="J34" t="str">
            <v>GM - Sales</v>
          </cell>
          <cell r="K34">
            <v>30000</v>
          </cell>
          <cell r="L34">
            <v>0</v>
          </cell>
          <cell r="M34">
            <v>0</v>
          </cell>
          <cell r="N34">
            <v>2280000</v>
          </cell>
          <cell r="O34">
            <v>1317923.6134354465</v>
          </cell>
          <cell r="P34">
            <v>1357461.32183851</v>
          </cell>
          <cell r="Q34">
            <v>1317923.6134354465</v>
          </cell>
          <cell r="R34">
            <v>1411759.7747120503</v>
          </cell>
          <cell r="S34">
            <v>1468230.1657005325</v>
          </cell>
        </row>
        <row r="35">
          <cell r="A35" t="str">
            <v>33017-3005-847</v>
          </cell>
          <cell r="B35">
            <v>33017</v>
          </cell>
          <cell r="C35" t="str">
            <v>Local Staff costs - Shift Allowance</v>
          </cell>
          <cell r="D35" t="str">
            <v>Salaries &amp; Staff Costs</v>
          </cell>
          <cell r="E35">
            <v>3005</v>
          </cell>
          <cell r="F35" t="str">
            <v>Local Staff Costs</v>
          </cell>
          <cell r="G35">
            <v>0</v>
          </cell>
          <cell r="H35">
            <v>847</v>
          </cell>
          <cell r="I35" t="str">
            <v>SC -  Kampala Road</v>
          </cell>
          <cell r="J35" t="str">
            <v>GM - Sales</v>
          </cell>
          <cell r="K35">
            <v>1000000</v>
          </cell>
          <cell r="L35">
            <v>42000000</v>
          </cell>
          <cell r="M35">
            <v>0</v>
          </cell>
          <cell r="N35">
            <v>1500000</v>
          </cell>
          <cell r="O35">
            <v>1701298.6065597143</v>
          </cell>
          <cell r="P35">
            <v>1731921.9814777891</v>
          </cell>
          <cell r="Q35">
            <v>1701298.6065597143</v>
          </cell>
          <cell r="R35">
            <v>1870475.7399960123</v>
          </cell>
          <cell r="S35">
            <v>2020113.7991956933</v>
          </cell>
        </row>
        <row r="36">
          <cell r="A36" t="str">
            <v>33015-3005-847</v>
          </cell>
          <cell r="B36">
            <v>33015</v>
          </cell>
          <cell r="C36" t="str">
            <v>Local Staff costs - Overtime</v>
          </cell>
          <cell r="D36" t="str">
            <v>Salaries &amp; Staff Costs</v>
          </cell>
          <cell r="E36">
            <v>3005</v>
          </cell>
          <cell r="F36" t="str">
            <v>Local Staff Costs</v>
          </cell>
          <cell r="G36">
            <v>0</v>
          </cell>
          <cell r="H36">
            <v>847</v>
          </cell>
          <cell r="I36" t="str">
            <v>SC -  Kampala Road</v>
          </cell>
          <cell r="J36" t="str">
            <v>GM - Sales</v>
          </cell>
          <cell r="K36">
            <v>6252718</v>
          </cell>
          <cell r="L36">
            <v>0</v>
          </cell>
          <cell r="M36">
            <v>4200000</v>
          </cell>
          <cell r="N36">
            <v>8241052</v>
          </cell>
          <cell r="O36">
            <v>9834734.212829126</v>
          </cell>
          <cell r="P36">
            <v>10011759.42866005</v>
          </cell>
          <cell r="Q36">
            <v>9834734.212829126</v>
          </cell>
          <cell r="R36">
            <v>10812700.182952855</v>
          </cell>
          <cell r="S36">
            <v>11677716.197589085</v>
          </cell>
        </row>
        <row r="37">
          <cell r="A37" t="str">
            <v>33020-3005-847</v>
          </cell>
          <cell r="B37">
            <v>33020</v>
          </cell>
          <cell r="C37" t="str">
            <v>Local Staff costs - Co. Prov Fund</v>
          </cell>
          <cell r="D37" t="str">
            <v>Salaries &amp; Staff Costs</v>
          </cell>
          <cell r="E37">
            <v>3005</v>
          </cell>
          <cell r="F37" t="str">
            <v>Local Staff Costs</v>
          </cell>
          <cell r="G37">
            <v>0</v>
          </cell>
          <cell r="H37">
            <v>847</v>
          </cell>
          <cell r="I37" t="str">
            <v>SC -  Kampala Road</v>
          </cell>
          <cell r="J37" t="str">
            <v>GM - Sales</v>
          </cell>
          <cell r="K37">
            <v>12824811</v>
          </cell>
          <cell r="L37">
            <v>20974200.600000001</v>
          </cell>
          <cell r="M37">
            <v>1108800</v>
          </cell>
          <cell r="N37">
            <v>12335394</v>
          </cell>
          <cell r="O37">
            <v>13742325.42949054</v>
          </cell>
          <cell r="P37">
            <v>13989687.28722137</v>
          </cell>
          <cell r="Q37">
            <v>13742325.42949054</v>
          </cell>
          <cell r="R37">
            <v>15108862.270199081</v>
          </cell>
          <cell r="S37">
            <v>16317571.251815008</v>
          </cell>
        </row>
        <row r="38">
          <cell r="A38" t="str">
            <v>33018-3005-847</v>
          </cell>
          <cell r="B38">
            <v>33018</v>
          </cell>
          <cell r="C38" t="str">
            <v>Local Staff costs - NSSF</v>
          </cell>
          <cell r="D38" t="str">
            <v>Salaries &amp; Staff Costs</v>
          </cell>
          <cell r="E38">
            <v>3005</v>
          </cell>
          <cell r="F38" t="str">
            <v>Local Staff Costs</v>
          </cell>
          <cell r="G38">
            <v>0</v>
          </cell>
          <cell r="H38">
            <v>847</v>
          </cell>
          <cell r="I38" t="str">
            <v>SC -  Kampala Road</v>
          </cell>
          <cell r="J38" t="str">
            <v>GM - Sales</v>
          </cell>
          <cell r="K38">
            <v>31937087</v>
          </cell>
          <cell r="L38">
            <v>51407190.359999999</v>
          </cell>
          <cell r="M38">
            <v>3334848</v>
          </cell>
          <cell r="N38">
            <v>30420386</v>
          </cell>
          <cell r="O38">
            <v>33891111.209531881</v>
          </cell>
          <cell r="P38">
            <v>34501151.211303458</v>
          </cell>
          <cell r="Q38">
            <v>33891111.209531881</v>
          </cell>
          <cell r="R38">
            <v>37261243.308207735</v>
          </cell>
          <cell r="S38">
            <v>40242142.772864357</v>
          </cell>
        </row>
        <row r="39">
          <cell r="A39" t="str">
            <v>33004-3005-847</v>
          </cell>
          <cell r="B39">
            <v>33004</v>
          </cell>
          <cell r="C39" t="str">
            <v>Local Staff costs - Bonus</v>
          </cell>
          <cell r="D39" t="str">
            <v>Salaries &amp; Staff Costs</v>
          </cell>
          <cell r="E39">
            <v>3005</v>
          </cell>
          <cell r="F39" t="str">
            <v>Local Staff Costs</v>
          </cell>
          <cell r="G39">
            <v>0</v>
          </cell>
          <cell r="H39">
            <v>847</v>
          </cell>
          <cell r="I39" t="str">
            <v>SC -  Kampala Road</v>
          </cell>
          <cell r="J39" t="str">
            <v>GM - Sales</v>
          </cell>
          <cell r="K39">
            <v>41206330</v>
          </cell>
          <cell r="L39">
            <v>55931201.759999998</v>
          </cell>
          <cell r="M39">
            <v>2956800</v>
          </cell>
          <cell r="N39">
            <v>38585894</v>
          </cell>
          <cell r="O39">
            <v>42969496.123553358</v>
          </cell>
          <cell r="P39">
            <v>43742947.053777322</v>
          </cell>
          <cell r="Q39">
            <v>42969496.123553358</v>
          </cell>
          <cell r="R39">
            <v>47242382.818079509</v>
          </cell>
          <cell r="S39">
            <v>51021773.443525873</v>
          </cell>
        </row>
        <row r="40">
          <cell r="A40" t="str">
            <v>33009-3005-847</v>
          </cell>
          <cell r="B40">
            <v>33009</v>
          </cell>
          <cell r="C40" t="str">
            <v>Local Staff costs - T&amp;S allowance</v>
          </cell>
          <cell r="D40" t="str">
            <v>Salaries &amp; Staff Costs</v>
          </cell>
          <cell r="E40">
            <v>3005</v>
          </cell>
          <cell r="F40" t="str">
            <v>Local Staff Costs</v>
          </cell>
          <cell r="G40">
            <v>0</v>
          </cell>
          <cell r="H40">
            <v>847</v>
          </cell>
          <cell r="I40" t="str">
            <v>SC -  Kampala Road</v>
          </cell>
          <cell r="J40" t="str">
            <v>GM - Sales</v>
          </cell>
          <cell r="K40">
            <v>52121960</v>
          </cell>
          <cell r="L40">
            <v>54848640</v>
          </cell>
          <cell r="M40">
            <v>52643179.560000002</v>
          </cell>
          <cell r="N40">
            <v>48548940</v>
          </cell>
          <cell r="O40">
            <v>54376469.660211898</v>
          </cell>
          <cell r="P40">
            <v>55355246.11409571</v>
          </cell>
          <cell r="Q40">
            <v>54376469.660211898</v>
          </cell>
          <cell r="R40">
            <v>59783665.803223372</v>
          </cell>
          <cell r="S40">
            <v>64566359.067481242</v>
          </cell>
        </row>
        <row r="41">
          <cell r="A41" t="str">
            <v>33002-3005-847</v>
          </cell>
          <cell r="B41">
            <v>33002</v>
          </cell>
          <cell r="C41" t="str">
            <v>Local Staff costs - Basic</v>
          </cell>
          <cell r="D41" t="str">
            <v>Salaries &amp; Staff Costs</v>
          </cell>
          <cell r="E41">
            <v>3005</v>
          </cell>
          <cell r="F41" t="str">
            <v>Local Staff Costs</v>
          </cell>
          <cell r="G41">
            <v>0</v>
          </cell>
          <cell r="H41">
            <v>847</v>
          </cell>
          <cell r="I41" t="str">
            <v>SC -  Kampala Road</v>
          </cell>
          <cell r="J41" t="str">
            <v>GM - Sales</v>
          </cell>
          <cell r="K41">
            <v>265342138</v>
          </cell>
          <cell r="L41">
            <v>349570010.88</v>
          </cell>
          <cell r="M41">
            <v>18060000</v>
          </cell>
          <cell r="N41">
            <v>245913856</v>
          </cell>
          <cell r="O41">
            <v>273027362.39343029</v>
          </cell>
          <cell r="P41">
            <v>277941854.91651201</v>
          </cell>
          <cell r="Q41">
            <v>273027362.39343029</v>
          </cell>
          <cell r="R41">
            <v>300177203.30983299</v>
          </cell>
          <cell r="S41">
            <v>324191379.57461965</v>
          </cell>
        </row>
        <row r="42">
          <cell r="A42" t="str">
            <v>30002-3001-881</v>
          </cell>
          <cell r="B42">
            <v>30002</v>
          </cell>
          <cell r="C42" t="str">
            <v>Nwk Cost - Site Maint</v>
          </cell>
          <cell r="D42" t="str">
            <v>Maintence</v>
          </cell>
          <cell r="E42">
            <v>3001</v>
          </cell>
          <cell r="F42" t="str">
            <v>NwkCosts</v>
          </cell>
          <cell r="G42">
            <v>0</v>
          </cell>
          <cell r="H42">
            <v>881</v>
          </cell>
          <cell r="I42" t="str">
            <v>Billing</v>
          </cell>
          <cell r="J42" t="str">
            <v>GM - Sales</v>
          </cell>
          <cell r="K42">
            <v>0</v>
          </cell>
          <cell r="L42">
            <v>0</v>
          </cell>
          <cell r="M42">
            <v>0</v>
          </cell>
          <cell r="N42">
            <v>-98024234</v>
          </cell>
          <cell r="O42">
            <v>-103504379.41185613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32302-3003-881</v>
          </cell>
          <cell r="B43">
            <v>32302</v>
          </cell>
          <cell r="C43" t="str">
            <v>Facilities Cst  - Office Eqpmnt Maint</v>
          </cell>
          <cell r="D43" t="str">
            <v>Maintence</v>
          </cell>
          <cell r="E43">
            <v>3003</v>
          </cell>
          <cell r="F43" t="str">
            <v>Facilities</v>
          </cell>
          <cell r="G43">
            <v>0</v>
          </cell>
          <cell r="H43">
            <v>881</v>
          </cell>
          <cell r="I43" t="str">
            <v>Billing</v>
          </cell>
          <cell r="J43" t="str">
            <v>GM - Sales</v>
          </cell>
          <cell r="K43">
            <v>0</v>
          </cell>
          <cell r="L43">
            <v>1749999.96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 t="str">
            <v>33016-3005-881</v>
          </cell>
          <cell r="B44">
            <v>33016</v>
          </cell>
          <cell r="C44" t="str">
            <v>Local Staff costs - Commissions</v>
          </cell>
          <cell r="D44" t="str">
            <v>Salaries &amp; Staff Costs</v>
          </cell>
          <cell r="E44">
            <v>3005</v>
          </cell>
          <cell r="F44" t="str">
            <v>Local Staff Costs</v>
          </cell>
          <cell r="G44">
            <v>0</v>
          </cell>
          <cell r="H44">
            <v>881</v>
          </cell>
          <cell r="I44" t="str">
            <v>Billing</v>
          </cell>
          <cell r="J44" t="str">
            <v>GM - Sales</v>
          </cell>
          <cell r="K44">
            <v>0</v>
          </cell>
          <cell r="L44">
            <v>0</v>
          </cell>
          <cell r="M44">
            <v>3600000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>33019-3005-881</v>
          </cell>
          <cell r="B45">
            <v>33019</v>
          </cell>
          <cell r="C45" t="str">
            <v>Local Staff costs - Medical Aid</v>
          </cell>
          <cell r="D45" t="str">
            <v>Salaries &amp; Staff Costs</v>
          </cell>
          <cell r="E45">
            <v>3005</v>
          </cell>
          <cell r="F45" t="str">
            <v>Local Staff Costs</v>
          </cell>
          <cell r="G45">
            <v>0</v>
          </cell>
          <cell r="H45">
            <v>881</v>
          </cell>
          <cell r="I45" t="str">
            <v>Billing</v>
          </cell>
          <cell r="J45" t="str">
            <v>GM - Sales</v>
          </cell>
          <cell r="K45">
            <v>18530841.140000001</v>
          </cell>
          <cell r="L45">
            <v>14400000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 t="str">
            <v>33100-3006-881</v>
          </cell>
          <cell r="B46">
            <v>33100</v>
          </cell>
          <cell r="C46" t="str">
            <v>Staff Oth csts - Recruitment</v>
          </cell>
          <cell r="D46" t="str">
            <v>Salaries &amp; Staff Costs</v>
          </cell>
          <cell r="E46">
            <v>3006</v>
          </cell>
          <cell r="F46" t="str">
            <v>Staff Other costs</v>
          </cell>
          <cell r="G46">
            <v>0</v>
          </cell>
          <cell r="H46">
            <v>881</v>
          </cell>
          <cell r="I46" t="str">
            <v>Billing</v>
          </cell>
          <cell r="J46" t="str">
            <v>GM - Sales</v>
          </cell>
          <cell r="K46">
            <v>1021247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1500000</v>
          </cell>
          <cell r="Q46">
            <v>1500000</v>
          </cell>
          <cell r="R46">
            <v>0</v>
          </cell>
          <cell r="S46">
            <v>0</v>
          </cell>
        </row>
        <row r="47">
          <cell r="A47" t="str">
            <v>33102-3006-881</v>
          </cell>
          <cell r="B47">
            <v>33102</v>
          </cell>
          <cell r="C47" t="str">
            <v>Staff Oth csts - Staff Lunch</v>
          </cell>
          <cell r="D47" t="str">
            <v>Salaries &amp; Staff Costs</v>
          </cell>
          <cell r="E47">
            <v>3006</v>
          </cell>
          <cell r="F47" t="str">
            <v>Staff Other costs</v>
          </cell>
          <cell r="G47">
            <v>0</v>
          </cell>
          <cell r="H47">
            <v>881</v>
          </cell>
          <cell r="I47" t="str">
            <v>Billing</v>
          </cell>
          <cell r="J47" t="str">
            <v>GM - Sales</v>
          </cell>
          <cell r="K47">
            <v>1770100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33105-3016-881</v>
          </cell>
          <cell r="B48">
            <v>33105</v>
          </cell>
          <cell r="C48" t="str">
            <v>Staff Oth csts - Phne Allowanc</v>
          </cell>
          <cell r="D48" t="str">
            <v>General</v>
          </cell>
          <cell r="E48">
            <v>3016</v>
          </cell>
          <cell r="F48" t="str">
            <v>Communications</v>
          </cell>
          <cell r="G48">
            <v>0</v>
          </cell>
          <cell r="H48">
            <v>881</v>
          </cell>
          <cell r="I48" t="str">
            <v>Billing</v>
          </cell>
          <cell r="J48" t="str">
            <v>GM - Sales</v>
          </cell>
          <cell r="K48">
            <v>0</v>
          </cell>
          <cell r="L48">
            <v>3447590.04</v>
          </cell>
          <cell r="M48">
            <v>4320000</v>
          </cell>
          <cell r="N48">
            <v>0</v>
          </cell>
          <cell r="O48">
            <v>0</v>
          </cell>
          <cell r="P48">
            <v>3960000</v>
          </cell>
          <cell r="Q48">
            <v>3960000</v>
          </cell>
          <cell r="R48">
            <v>0</v>
          </cell>
          <cell r="S48">
            <v>0</v>
          </cell>
        </row>
        <row r="49">
          <cell r="A49" t="str">
            <v>33200-3007-881</v>
          </cell>
          <cell r="B49">
            <v>33200</v>
          </cell>
          <cell r="C49" t="str">
            <v>Train Csts - Train. Fees</v>
          </cell>
          <cell r="D49" t="str">
            <v>Training</v>
          </cell>
          <cell r="E49">
            <v>3007</v>
          </cell>
          <cell r="F49" t="str">
            <v>Training costs</v>
          </cell>
          <cell r="G49">
            <v>0</v>
          </cell>
          <cell r="H49">
            <v>881</v>
          </cell>
          <cell r="I49" t="str">
            <v>Billing</v>
          </cell>
          <cell r="J49" t="str">
            <v>GM - Sales</v>
          </cell>
          <cell r="K49">
            <v>0</v>
          </cell>
          <cell r="L49">
            <v>10800000</v>
          </cell>
          <cell r="M49">
            <v>7477772.2800000003</v>
          </cell>
          <cell r="N49">
            <v>0</v>
          </cell>
          <cell r="O49">
            <v>7477772</v>
          </cell>
          <cell r="P49">
            <v>9000000</v>
          </cell>
          <cell r="Q49">
            <v>9000000</v>
          </cell>
          <cell r="R49">
            <v>0</v>
          </cell>
          <cell r="S49">
            <v>0</v>
          </cell>
        </row>
        <row r="50">
          <cell r="A50" t="str">
            <v>33201-3007-881</v>
          </cell>
          <cell r="B50">
            <v>33201</v>
          </cell>
          <cell r="C50" t="str">
            <v>Train Csts - Train exp</v>
          </cell>
          <cell r="D50" t="str">
            <v>Training</v>
          </cell>
          <cell r="E50">
            <v>3007</v>
          </cell>
          <cell r="F50" t="str">
            <v>Training costs</v>
          </cell>
          <cell r="G50">
            <v>0</v>
          </cell>
          <cell r="H50">
            <v>881</v>
          </cell>
          <cell r="I50" t="str">
            <v>Billing</v>
          </cell>
          <cell r="J50" t="str">
            <v>GM - Sales</v>
          </cell>
          <cell r="K50">
            <v>0</v>
          </cell>
          <cell r="L50">
            <v>1500000</v>
          </cell>
          <cell r="M50">
            <v>1038579.48</v>
          </cell>
          <cell r="N50">
            <v>0</v>
          </cell>
          <cell r="O50">
            <v>945000</v>
          </cell>
          <cell r="P50">
            <v>1500000</v>
          </cell>
          <cell r="Q50">
            <v>1500000</v>
          </cell>
          <cell r="R50">
            <v>0</v>
          </cell>
          <cell r="S50">
            <v>0</v>
          </cell>
        </row>
        <row r="51">
          <cell r="A51" t="str">
            <v>33202-3007-881</v>
          </cell>
          <cell r="B51">
            <v>33202</v>
          </cell>
          <cell r="C51" t="str">
            <v>Train Csts - Sem Conf fees</v>
          </cell>
          <cell r="D51" t="str">
            <v>Training</v>
          </cell>
          <cell r="E51">
            <v>3007</v>
          </cell>
          <cell r="F51" t="str">
            <v>Training costs</v>
          </cell>
          <cell r="G51">
            <v>0</v>
          </cell>
          <cell r="H51">
            <v>881</v>
          </cell>
          <cell r="I51" t="str">
            <v>Billing</v>
          </cell>
          <cell r="J51" t="str">
            <v>GM - Sales</v>
          </cell>
          <cell r="K51">
            <v>0</v>
          </cell>
          <cell r="L51">
            <v>5250000</v>
          </cell>
          <cell r="M51">
            <v>3635028.24</v>
          </cell>
          <cell r="N51">
            <v>0</v>
          </cell>
          <cell r="O51">
            <v>3635028</v>
          </cell>
          <cell r="P51">
            <v>4500000</v>
          </cell>
          <cell r="Q51">
            <v>4500000</v>
          </cell>
          <cell r="R51">
            <v>0</v>
          </cell>
          <cell r="S51">
            <v>0</v>
          </cell>
        </row>
        <row r="52">
          <cell r="A52" t="str">
            <v>33203-3007-881</v>
          </cell>
          <cell r="B52">
            <v>33203</v>
          </cell>
          <cell r="C52" t="str">
            <v>Train Csts - Sem Conf Exp</v>
          </cell>
          <cell r="D52" t="str">
            <v>Training</v>
          </cell>
          <cell r="E52">
            <v>3007</v>
          </cell>
          <cell r="F52" t="str">
            <v>Training costs</v>
          </cell>
          <cell r="G52">
            <v>0</v>
          </cell>
          <cell r="H52">
            <v>881</v>
          </cell>
          <cell r="I52" t="str">
            <v>Billing</v>
          </cell>
          <cell r="J52" t="str">
            <v>GM - Sales</v>
          </cell>
          <cell r="K52">
            <v>2523905.65</v>
          </cell>
          <cell r="L52">
            <v>3080000.04</v>
          </cell>
          <cell r="M52">
            <v>2132549.88</v>
          </cell>
          <cell r="N52">
            <v>0</v>
          </cell>
          <cell r="O52">
            <v>1960000</v>
          </cell>
          <cell r="P52">
            <v>2500000</v>
          </cell>
          <cell r="Q52">
            <v>2500000</v>
          </cell>
          <cell r="R52">
            <v>0</v>
          </cell>
          <cell r="S52">
            <v>0</v>
          </cell>
        </row>
        <row r="53">
          <cell r="A53" t="str">
            <v>33204-3007-881</v>
          </cell>
          <cell r="B53">
            <v>33204</v>
          </cell>
          <cell r="C53" t="str">
            <v>Train Csts - Self Study</v>
          </cell>
          <cell r="D53" t="str">
            <v>Training</v>
          </cell>
          <cell r="E53">
            <v>3007</v>
          </cell>
          <cell r="F53" t="str">
            <v>Training costs</v>
          </cell>
          <cell r="G53">
            <v>0</v>
          </cell>
          <cell r="H53">
            <v>881</v>
          </cell>
          <cell r="I53" t="str">
            <v>Billing</v>
          </cell>
          <cell r="J53" t="str">
            <v>GM - Sales</v>
          </cell>
          <cell r="K53">
            <v>0</v>
          </cell>
          <cell r="L53">
            <v>4200000</v>
          </cell>
          <cell r="M53">
            <v>2908022.52</v>
          </cell>
          <cell r="N53">
            <v>0</v>
          </cell>
          <cell r="O53">
            <v>2500000</v>
          </cell>
          <cell r="P53">
            <v>2500000</v>
          </cell>
          <cell r="Q53">
            <v>2500000</v>
          </cell>
          <cell r="R53">
            <v>0</v>
          </cell>
          <cell r="S53">
            <v>0</v>
          </cell>
        </row>
        <row r="54">
          <cell r="A54" t="str">
            <v>33300-3008-881</v>
          </cell>
          <cell r="B54">
            <v>33300</v>
          </cell>
          <cell r="C54" t="str">
            <v>Travel costs - Local</v>
          </cell>
          <cell r="D54" t="str">
            <v>Travel and Entertainment</v>
          </cell>
          <cell r="E54">
            <v>3008</v>
          </cell>
          <cell r="F54" t="str">
            <v>Travel Costs</v>
          </cell>
          <cell r="G54">
            <v>0</v>
          </cell>
          <cell r="H54">
            <v>881</v>
          </cell>
          <cell r="I54" t="str">
            <v>Billing</v>
          </cell>
          <cell r="J54" t="str">
            <v>GM - Sales</v>
          </cell>
          <cell r="K54">
            <v>0</v>
          </cell>
          <cell r="L54">
            <v>1200000</v>
          </cell>
          <cell r="M54">
            <v>788166.72</v>
          </cell>
          <cell r="N54">
            <v>0</v>
          </cell>
          <cell r="O54">
            <v>788167</v>
          </cell>
          <cell r="P54">
            <v>1000000</v>
          </cell>
          <cell r="Q54">
            <v>1000000</v>
          </cell>
          <cell r="R54">
            <v>0</v>
          </cell>
          <cell r="S54">
            <v>0</v>
          </cell>
        </row>
        <row r="55">
          <cell r="A55" t="str">
            <v>33302-3008-881</v>
          </cell>
          <cell r="B55">
            <v>33302</v>
          </cell>
          <cell r="C55" t="str">
            <v>Travel costs - International</v>
          </cell>
          <cell r="D55" t="str">
            <v>Travel and Entertainment</v>
          </cell>
          <cell r="E55">
            <v>3008</v>
          </cell>
          <cell r="F55" t="str">
            <v>Travel Costs</v>
          </cell>
          <cell r="G55">
            <v>0</v>
          </cell>
          <cell r="H55">
            <v>881</v>
          </cell>
          <cell r="I55" t="str">
            <v>Billing</v>
          </cell>
          <cell r="J55" t="str">
            <v>GM - Sales</v>
          </cell>
          <cell r="K55">
            <v>0</v>
          </cell>
          <cell r="L55">
            <v>3000000</v>
          </cell>
          <cell r="M55">
            <v>1970416.68</v>
          </cell>
          <cell r="N55">
            <v>0</v>
          </cell>
          <cell r="O55">
            <v>1970417</v>
          </cell>
          <cell r="P55">
            <v>2300000</v>
          </cell>
          <cell r="Q55">
            <v>2300000</v>
          </cell>
          <cell r="R55">
            <v>0</v>
          </cell>
          <cell r="S55">
            <v>0</v>
          </cell>
        </row>
        <row r="56">
          <cell r="A56" t="str">
            <v>33401-3009-881</v>
          </cell>
          <cell r="B56">
            <v>33401</v>
          </cell>
          <cell r="C56" t="str">
            <v>Entertnmnt cost - External Client</v>
          </cell>
          <cell r="D56" t="str">
            <v>Travel and Entertainment</v>
          </cell>
          <cell r="E56">
            <v>3009</v>
          </cell>
          <cell r="F56" t="str">
            <v>Entertainment Cost</v>
          </cell>
          <cell r="G56">
            <v>0</v>
          </cell>
          <cell r="H56">
            <v>881</v>
          </cell>
          <cell r="I56" t="str">
            <v>Billing</v>
          </cell>
          <cell r="J56" t="str">
            <v>GM - Sales</v>
          </cell>
          <cell r="K56">
            <v>753800</v>
          </cell>
          <cell r="L56">
            <v>1200000</v>
          </cell>
          <cell r="M56">
            <v>788166.72</v>
          </cell>
          <cell r="N56">
            <v>0</v>
          </cell>
          <cell r="O56">
            <v>788167</v>
          </cell>
          <cell r="P56">
            <v>5400000</v>
          </cell>
          <cell r="Q56">
            <v>5400000</v>
          </cell>
          <cell r="R56">
            <v>0</v>
          </cell>
          <cell r="S56">
            <v>0</v>
          </cell>
        </row>
        <row r="57">
          <cell r="A57" t="str">
            <v>34200-3010-881</v>
          </cell>
          <cell r="B57">
            <v>34200</v>
          </cell>
          <cell r="C57" t="str">
            <v>P&amp;A - Promo - Handsets</v>
          </cell>
          <cell r="D57" t="str">
            <v>Advertising, Promotion &amp; PR</v>
          </cell>
          <cell r="E57">
            <v>3010</v>
          </cell>
          <cell r="F57" t="str">
            <v>Publicity &amp; Advertising</v>
          </cell>
          <cell r="G57">
            <v>0</v>
          </cell>
          <cell r="H57">
            <v>881</v>
          </cell>
          <cell r="I57" t="str">
            <v>Billing</v>
          </cell>
          <cell r="J57" t="str">
            <v>GM - Sales</v>
          </cell>
          <cell r="K57">
            <v>0</v>
          </cell>
          <cell r="L57">
            <v>1200000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34201-3010-881</v>
          </cell>
          <cell r="B58">
            <v>34201</v>
          </cell>
          <cell r="C58" t="str">
            <v>P&amp;A - Promo - Airtime</v>
          </cell>
          <cell r="D58" t="str">
            <v>Advertising, Promotion &amp; PR</v>
          </cell>
          <cell r="E58">
            <v>3010</v>
          </cell>
          <cell r="F58" t="str">
            <v>Publicity &amp; Advertising</v>
          </cell>
          <cell r="G58">
            <v>0</v>
          </cell>
          <cell r="H58">
            <v>881</v>
          </cell>
          <cell r="I58" t="str">
            <v>Billing</v>
          </cell>
          <cell r="J58" t="str">
            <v>GM - Sales</v>
          </cell>
          <cell r="K58">
            <v>0</v>
          </cell>
          <cell r="L58">
            <v>2000000.04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34202-3010-881</v>
          </cell>
          <cell r="B59">
            <v>34202</v>
          </cell>
          <cell r="C59" t="str">
            <v>P&amp;A - Promo Other items</v>
          </cell>
          <cell r="D59" t="str">
            <v>Advertising, Promotion &amp; PR</v>
          </cell>
          <cell r="E59">
            <v>3010</v>
          </cell>
          <cell r="F59" t="str">
            <v>Publicity &amp; Advertising</v>
          </cell>
          <cell r="G59">
            <v>0</v>
          </cell>
          <cell r="H59">
            <v>881</v>
          </cell>
          <cell r="I59" t="str">
            <v>Billing</v>
          </cell>
          <cell r="J59" t="str">
            <v>GM - Sales</v>
          </cell>
          <cell r="K59">
            <v>0</v>
          </cell>
          <cell r="L59">
            <v>2000000.04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A60" t="str">
            <v>35101-3011-881</v>
          </cell>
          <cell r="B60">
            <v>35101</v>
          </cell>
          <cell r="C60" t="str">
            <v>Prof Fees - IT Consultancy</v>
          </cell>
          <cell r="D60" t="str">
            <v>Professional &amp; Cons Fees</v>
          </cell>
          <cell r="E60">
            <v>3011</v>
          </cell>
          <cell r="F60" t="str">
            <v>Professional Fees</v>
          </cell>
          <cell r="G60">
            <v>0</v>
          </cell>
          <cell r="H60">
            <v>881</v>
          </cell>
          <cell r="I60" t="str">
            <v>Billing</v>
          </cell>
          <cell r="J60" t="str">
            <v>GM - Sales</v>
          </cell>
          <cell r="K60">
            <v>0</v>
          </cell>
          <cell r="L60">
            <v>2400000</v>
          </cell>
          <cell r="M60">
            <v>0</v>
          </cell>
          <cell r="N60">
            <v>0</v>
          </cell>
          <cell r="O60">
            <v>0</v>
          </cell>
          <cell r="P60">
            <v>5300000</v>
          </cell>
          <cell r="Q60">
            <v>5300000</v>
          </cell>
          <cell r="R60">
            <v>0</v>
          </cell>
          <cell r="S60">
            <v>0</v>
          </cell>
        </row>
        <row r="61">
          <cell r="A61" t="str">
            <v>37202-3018-881</v>
          </cell>
          <cell r="B61">
            <v>37202</v>
          </cell>
          <cell r="C61" t="str">
            <v>Consumables - Office Equipment</v>
          </cell>
          <cell r="D61" t="str">
            <v>General</v>
          </cell>
          <cell r="E61">
            <v>3018</v>
          </cell>
          <cell r="F61" t="str">
            <v>Consumables</v>
          </cell>
          <cell r="G61">
            <v>0</v>
          </cell>
          <cell r="H61">
            <v>881</v>
          </cell>
          <cell r="I61" t="str">
            <v>Billing</v>
          </cell>
          <cell r="J61" t="str">
            <v>GM - Sales</v>
          </cell>
          <cell r="K61">
            <v>760208.93</v>
          </cell>
          <cell r="L61">
            <v>4054310.04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>37203-3019-881</v>
          </cell>
          <cell r="B62">
            <v>37203</v>
          </cell>
          <cell r="C62" t="str">
            <v>S&amp;P - Stationary,printing&amp;suppl</v>
          </cell>
          <cell r="D62" t="str">
            <v>General</v>
          </cell>
          <cell r="E62">
            <v>3019</v>
          </cell>
          <cell r="F62" t="str">
            <v>Stationary &amp; Printing</v>
          </cell>
          <cell r="G62">
            <v>0</v>
          </cell>
          <cell r="H62">
            <v>881</v>
          </cell>
          <cell r="I62" t="str">
            <v>Billing</v>
          </cell>
          <cell r="J62" t="str">
            <v>GM - Sales</v>
          </cell>
          <cell r="K62">
            <v>0</v>
          </cell>
          <cell r="L62">
            <v>1024548</v>
          </cell>
          <cell r="M62">
            <v>0</v>
          </cell>
          <cell r="N62">
            <v>0</v>
          </cell>
          <cell r="O62">
            <v>0</v>
          </cell>
          <cell r="P62">
            <v>1200000</v>
          </cell>
          <cell r="Q62">
            <v>1200000</v>
          </cell>
          <cell r="R62">
            <v>0</v>
          </cell>
          <cell r="S62">
            <v>0</v>
          </cell>
        </row>
        <row r="63">
          <cell r="A63" t="str">
            <v>37204-3019-881</v>
          </cell>
          <cell r="B63">
            <v>37204</v>
          </cell>
          <cell r="C63" t="str">
            <v>S&amp;P - Postage</v>
          </cell>
          <cell r="D63" t="str">
            <v>General</v>
          </cell>
          <cell r="E63">
            <v>3019</v>
          </cell>
          <cell r="F63" t="str">
            <v>Stationary &amp; Printing</v>
          </cell>
          <cell r="G63">
            <v>0</v>
          </cell>
          <cell r="H63">
            <v>881</v>
          </cell>
          <cell r="I63" t="str">
            <v>Billing</v>
          </cell>
          <cell r="J63" t="str">
            <v>GM - Sales</v>
          </cell>
          <cell r="K63">
            <v>0</v>
          </cell>
          <cell r="L63">
            <v>15357984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 t="str">
            <v>37206-3019-881</v>
          </cell>
          <cell r="B64">
            <v>37206</v>
          </cell>
          <cell r="C64" t="str">
            <v>S&amp;P - Courier</v>
          </cell>
          <cell r="D64" t="str">
            <v>General</v>
          </cell>
          <cell r="E64">
            <v>3019</v>
          </cell>
          <cell r="F64" t="str">
            <v>Stationary &amp; Printing</v>
          </cell>
          <cell r="G64">
            <v>0</v>
          </cell>
          <cell r="H64">
            <v>881</v>
          </cell>
          <cell r="I64" t="str">
            <v>Billing</v>
          </cell>
          <cell r="J64" t="str">
            <v>GM - Sales</v>
          </cell>
          <cell r="K64">
            <v>0</v>
          </cell>
          <cell r="L64">
            <v>494222.04</v>
          </cell>
          <cell r="M64">
            <v>0</v>
          </cell>
          <cell r="N64">
            <v>0</v>
          </cell>
          <cell r="O64">
            <v>0</v>
          </cell>
          <cell r="P64">
            <v>1400000</v>
          </cell>
          <cell r="Q64">
            <v>1400000</v>
          </cell>
          <cell r="R64">
            <v>0</v>
          </cell>
          <cell r="S64">
            <v>0</v>
          </cell>
        </row>
        <row r="65">
          <cell r="A65" t="str">
            <v>37603-3024-881</v>
          </cell>
          <cell r="B65">
            <v>37603</v>
          </cell>
          <cell r="C65" t="str">
            <v>MV Costs - License &amp; Parking</v>
          </cell>
          <cell r="D65" t="str">
            <v>General</v>
          </cell>
          <cell r="E65">
            <v>3024</v>
          </cell>
          <cell r="F65" t="str">
            <v>Motor Vehicle Costs</v>
          </cell>
          <cell r="G65">
            <v>0</v>
          </cell>
          <cell r="H65">
            <v>881</v>
          </cell>
          <cell r="I65" t="str">
            <v>Billing</v>
          </cell>
          <cell r="J65" t="str">
            <v>GM - Sales</v>
          </cell>
          <cell r="K65">
            <v>0</v>
          </cell>
          <cell r="L65">
            <v>900000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>37604-3024-881</v>
          </cell>
          <cell r="B66">
            <v>37604</v>
          </cell>
          <cell r="C66" t="str">
            <v>MV Costs - Repair &amp; Maintenance</v>
          </cell>
          <cell r="D66" t="str">
            <v>General</v>
          </cell>
          <cell r="E66">
            <v>3024</v>
          </cell>
          <cell r="F66" t="str">
            <v>Motor Vehicle Costs</v>
          </cell>
          <cell r="G66">
            <v>0</v>
          </cell>
          <cell r="H66">
            <v>881</v>
          </cell>
          <cell r="I66" t="str">
            <v>Billing</v>
          </cell>
          <cell r="J66" t="str">
            <v>GM - Sales</v>
          </cell>
          <cell r="K66">
            <v>0</v>
          </cell>
          <cell r="L66">
            <v>6399999.96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>37602-3024-881</v>
          </cell>
          <cell r="B67">
            <v>37602</v>
          </cell>
          <cell r="C67" t="str">
            <v>MV Costs - Fuel &amp; Oil</v>
          </cell>
          <cell r="D67" t="str">
            <v>General</v>
          </cell>
          <cell r="E67">
            <v>3024</v>
          </cell>
          <cell r="F67" t="str">
            <v>Motor Vehicle Costs</v>
          </cell>
          <cell r="G67">
            <v>0</v>
          </cell>
          <cell r="H67">
            <v>881</v>
          </cell>
          <cell r="I67" t="str">
            <v>Billing</v>
          </cell>
          <cell r="J67" t="str">
            <v>GM - Sales</v>
          </cell>
          <cell r="K67">
            <v>47000</v>
          </cell>
          <cell r="L67">
            <v>6960000</v>
          </cell>
          <cell r="M67">
            <v>0</v>
          </cell>
          <cell r="N67">
            <v>20000</v>
          </cell>
          <cell r="O67">
            <v>22779.221444414161</v>
          </cell>
          <cell r="P67">
            <v>23462.598087746588</v>
          </cell>
          <cell r="Q67">
            <v>23462.598087746588</v>
          </cell>
          <cell r="R67">
            <v>24401.102011256451</v>
          </cell>
          <cell r="S67">
            <v>25377.146091706709</v>
          </cell>
        </row>
        <row r="68">
          <cell r="A68" t="str">
            <v>37605-3024-881</v>
          </cell>
          <cell r="B68">
            <v>37605</v>
          </cell>
          <cell r="C68" t="str">
            <v>MV Costs - Other</v>
          </cell>
          <cell r="D68" t="str">
            <v>General</v>
          </cell>
          <cell r="E68">
            <v>3024</v>
          </cell>
          <cell r="F68" t="str">
            <v>Motor Vehicle Costs</v>
          </cell>
          <cell r="G68">
            <v>0</v>
          </cell>
          <cell r="H68">
            <v>881</v>
          </cell>
          <cell r="I68" t="str">
            <v>Billing</v>
          </cell>
          <cell r="J68" t="str">
            <v>GM - Sales</v>
          </cell>
          <cell r="K68">
            <v>0</v>
          </cell>
          <cell r="L68">
            <v>0</v>
          </cell>
          <cell r="M68">
            <v>0</v>
          </cell>
          <cell r="N68">
            <v>240000</v>
          </cell>
          <cell r="O68">
            <v>49375.481493537038</v>
          </cell>
          <cell r="P68">
            <v>50856.745938343149</v>
          </cell>
          <cell r="Q68">
            <v>50856.745938343149</v>
          </cell>
          <cell r="R68">
            <v>52891.015775876876</v>
          </cell>
          <cell r="S68">
            <v>55006.656406911956</v>
          </cell>
        </row>
        <row r="69">
          <cell r="A69" t="str">
            <v>37001-3016-881</v>
          </cell>
          <cell r="B69">
            <v>37001</v>
          </cell>
          <cell r="C69" t="str">
            <v>Communctns - National</v>
          </cell>
          <cell r="D69" t="str">
            <v>General</v>
          </cell>
          <cell r="E69">
            <v>3016</v>
          </cell>
          <cell r="F69" t="str">
            <v>Communications</v>
          </cell>
          <cell r="G69">
            <v>0</v>
          </cell>
          <cell r="H69">
            <v>881</v>
          </cell>
          <cell r="I69" t="str">
            <v>Billing</v>
          </cell>
          <cell r="J69" t="str">
            <v>GM - Sales</v>
          </cell>
          <cell r="K69">
            <v>223280</v>
          </cell>
          <cell r="L69">
            <v>789123.96</v>
          </cell>
          <cell r="M69">
            <v>0</v>
          </cell>
          <cell r="N69">
            <v>414396</v>
          </cell>
          <cell r="O69">
            <v>650000</v>
          </cell>
          <cell r="P69">
            <v>650000</v>
          </cell>
          <cell r="Q69">
            <v>650000</v>
          </cell>
          <cell r="R69">
            <v>109241.95616815687</v>
          </cell>
          <cell r="S69">
            <v>109241.95616815687</v>
          </cell>
        </row>
        <row r="70">
          <cell r="A70" t="str">
            <v>37201-3018-881</v>
          </cell>
          <cell r="B70">
            <v>37201</v>
          </cell>
          <cell r="C70" t="str">
            <v>Consumables - Kitchenware</v>
          </cell>
          <cell r="D70" t="str">
            <v>General</v>
          </cell>
          <cell r="E70">
            <v>3018</v>
          </cell>
          <cell r="F70" t="str">
            <v>Consumables</v>
          </cell>
          <cell r="G70">
            <v>0</v>
          </cell>
          <cell r="H70">
            <v>881</v>
          </cell>
          <cell r="I70" t="str">
            <v>Billing</v>
          </cell>
          <cell r="J70" t="str">
            <v>GM - Sales</v>
          </cell>
          <cell r="K70">
            <v>1261363.1200000001</v>
          </cell>
          <cell r="L70">
            <v>1648134</v>
          </cell>
          <cell r="M70">
            <v>0</v>
          </cell>
          <cell r="N70">
            <v>225237.96</v>
          </cell>
          <cell r="O70">
            <v>350000</v>
          </cell>
          <cell r="P70">
            <v>350000</v>
          </cell>
          <cell r="Q70">
            <v>350000</v>
          </cell>
          <cell r="R70">
            <v>311528.38551304466</v>
          </cell>
          <cell r="S70">
            <v>323989.52093356644</v>
          </cell>
        </row>
        <row r="71">
          <cell r="A71" t="str">
            <v>37606-3024-881</v>
          </cell>
          <cell r="B71">
            <v>37606</v>
          </cell>
          <cell r="C71" t="str">
            <v>MV Costs - Ext car hire</v>
          </cell>
          <cell r="D71" t="str">
            <v>General</v>
          </cell>
          <cell r="E71">
            <v>3024</v>
          </cell>
          <cell r="F71" t="str">
            <v>Motor Vehicle Costs</v>
          </cell>
          <cell r="G71">
            <v>0</v>
          </cell>
          <cell r="H71">
            <v>881</v>
          </cell>
          <cell r="I71" t="str">
            <v>Billing</v>
          </cell>
          <cell r="J71" t="str">
            <v>GM - Sales</v>
          </cell>
          <cell r="K71">
            <v>1715000</v>
          </cell>
          <cell r="L71">
            <v>3240000</v>
          </cell>
          <cell r="M71">
            <v>0</v>
          </cell>
          <cell r="N71">
            <v>772000</v>
          </cell>
          <cell r="O71">
            <v>1000000</v>
          </cell>
          <cell r="P71">
            <v>540000</v>
          </cell>
          <cell r="Q71">
            <v>540000</v>
          </cell>
          <cell r="R71">
            <v>478016.90617443109</v>
          </cell>
          <cell r="S71">
            <v>497137.58242140833</v>
          </cell>
        </row>
        <row r="72">
          <cell r="A72" t="str">
            <v>37205-3019-881</v>
          </cell>
          <cell r="B72">
            <v>37205</v>
          </cell>
          <cell r="C72" t="str">
            <v>S&amp;P - NewS&amp;Paper &amp; manuals</v>
          </cell>
          <cell r="D72" t="str">
            <v>General</v>
          </cell>
          <cell r="E72">
            <v>3019</v>
          </cell>
          <cell r="F72" t="str">
            <v>Stationary &amp; Printing</v>
          </cell>
          <cell r="G72">
            <v>0</v>
          </cell>
          <cell r="H72">
            <v>881</v>
          </cell>
          <cell r="I72" t="str">
            <v>Billing</v>
          </cell>
          <cell r="J72" t="str">
            <v>GM - Sales</v>
          </cell>
          <cell r="K72">
            <v>301500</v>
          </cell>
          <cell r="L72">
            <v>1453088.04</v>
          </cell>
          <cell r="M72">
            <v>0</v>
          </cell>
          <cell r="N72">
            <v>702000</v>
          </cell>
          <cell r="O72">
            <v>1200000</v>
          </cell>
          <cell r="P72">
            <v>1440000</v>
          </cell>
          <cell r="Q72">
            <v>1440000</v>
          </cell>
          <cell r="R72">
            <v>815172.36844784056</v>
          </cell>
          <cell r="S72">
            <v>847779.26318575419</v>
          </cell>
        </row>
        <row r="73">
          <cell r="A73" t="str">
            <v>33101-3006-881</v>
          </cell>
          <cell r="B73">
            <v>33101</v>
          </cell>
          <cell r="C73" t="str">
            <v>Staff Oth csts - Staff recogn</v>
          </cell>
          <cell r="D73" t="str">
            <v>Salaries &amp; Staff Costs</v>
          </cell>
          <cell r="E73">
            <v>3006</v>
          </cell>
          <cell r="F73" t="str">
            <v>Staff Other costs</v>
          </cell>
          <cell r="G73">
            <v>0</v>
          </cell>
          <cell r="H73">
            <v>881</v>
          </cell>
          <cell r="I73" t="str">
            <v>Billing</v>
          </cell>
          <cell r="J73" t="str">
            <v>GM - Sales</v>
          </cell>
          <cell r="K73">
            <v>826000</v>
          </cell>
          <cell r="L73">
            <v>7200000</v>
          </cell>
          <cell r="M73">
            <v>0</v>
          </cell>
          <cell r="N73">
            <v>600000</v>
          </cell>
          <cell r="O73">
            <v>1000000</v>
          </cell>
          <cell r="P73">
            <v>7200000</v>
          </cell>
          <cell r="Q73">
            <v>7200000</v>
          </cell>
          <cell r="R73">
            <v>846163.21649820427</v>
          </cell>
          <cell r="S73">
            <v>913856.27381806064</v>
          </cell>
        </row>
        <row r="74">
          <cell r="A74" t="str">
            <v>33303-3008-881</v>
          </cell>
          <cell r="B74">
            <v>33303</v>
          </cell>
          <cell r="C74" t="str">
            <v>Travel costs - Mileage claims</v>
          </cell>
          <cell r="D74" t="str">
            <v>Travel and Entertainment</v>
          </cell>
          <cell r="E74">
            <v>3008</v>
          </cell>
          <cell r="F74" t="str">
            <v>Travel Costs</v>
          </cell>
          <cell r="G74">
            <v>0</v>
          </cell>
          <cell r="H74">
            <v>881</v>
          </cell>
          <cell r="I74" t="str">
            <v>Billing</v>
          </cell>
          <cell r="J74" t="str">
            <v>GM - Sales</v>
          </cell>
          <cell r="K74">
            <v>940500</v>
          </cell>
          <cell r="L74">
            <v>3600000</v>
          </cell>
          <cell r="M74">
            <v>2364500.04</v>
          </cell>
          <cell r="N74">
            <v>999000</v>
          </cell>
          <cell r="O74">
            <v>2364500</v>
          </cell>
          <cell r="P74">
            <v>2500000</v>
          </cell>
          <cell r="Q74">
            <v>2500000</v>
          </cell>
          <cell r="R74">
            <v>1138404.4560000002</v>
          </cell>
          <cell r="S74">
            <v>1115636.3668800001</v>
          </cell>
        </row>
        <row r="75">
          <cell r="A75" t="str">
            <v>33400-3006-881</v>
          </cell>
          <cell r="B75">
            <v>33400</v>
          </cell>
          <cell r="C75" t="str">
            <v>Entertnmnt cost -Staff Motvn</v>
          </cell>
          <cell r="D75" t="str">
            <v>Salaries &amp; Staff Costs</v>
          </cell>
          <cell r="E75">
            <v>3006</v>
          </cell>
          <cell r="F75" t="str">
            <v>Staff Other costs</v>
          </cell>
          <cell r="G75">
            <v>0</v>
          </cell>
          <cell r="H75">
            <v>881</v>
          </cell>
          <cell r="I75" t="str">
            <v>Billing</v>
          </cell>
          <cell r="J75" t="str">
            <v>GM - Sales</v>
          </cell>
          <cell r="K75">
            <v>656500</v>
          </cell>
          <cell r="L75">
            <v>2000000.04</v>
          </cell>
          <cell r="M75">
            <v>4190400</v>
          </cell>
          <cell r="N75">
            <v>542400</v>
          </cell>
          <cell r="O75">
            <v>4190400</v>
          </cell>
          <cell r="P75">
            <v>4500000</v>
          </cell>
          <cell r="Q75">
            <v>4500000</v>
          </cell>
          <cell r="R75">
            <v>2875095.596168133</v>
          </cell>
          <cell r="S75">
            <v>3105103.243861584</v>
          </cell>
        </row>
        <row r="76">
          <cell r="A76" t="str">
            <v>37200-3018-881</v>
          </cell>
          <cell r="B76">
            <v>37200</v>
          </cell>
          <cell r="C76" t="str">
            <v>Consumables-Refreshments</v>
          </cell>
          <cell r="D76" t="str">
            <v>General</v>
          </cell>
          <cell r="E76">
            <v>3018</v>
          </cell>
          <cell r="F76" t="str">
            <v>Consumables</v>
          </cell>
          <cell r="G76">
            <v>0</v>
          </cell>
          <cell r="H76">
            <v>881</v>
          </cell>
          <cell r="I76" t="str">
            <v>Billing</v>
          </cell>
          <cell r="J76" t="str">
            <v>GM - Sales</v>
          </cell>
          <cell r="K76">
            <v>2191400</v>
          </cell>
          <cell r="L76">
            <v>5995049.04</v>
          </cell>
          <cell r="M76">
            <v>0</v>
          </cell>
          <cell r="N76">
            <v>3162496.36</v>
          </cell>
          <cell r="O76">
            <v>3773400.9712658157</v>
          </cell>
          <cell r="P76">
            <v>4339411.1169556873</v>
          </cell>
          <cell r="Q76">
            <v>4339411.1169556873</v>
          </cell>
          <cell r="R76">
            <v>4512987.5616339147</v>
          </cell>
          <cell r="S76">
            <v>4693507.0640992718</v>
          </cell>
        </row>
        <row r="77">
          <cell r="A77" t="str">
            <v>33015-3005-881</v>
          </cell>
          <cell r="B77">
            <v>33015</v>
          </cell>
          <cell r="C77" t="str">
            <v>Local Staff costs - Overtime</v>
          </cell>
          <cell r="D77" t="str">
            <v>Salaries &amp; Staff Costs</v>
          </cell>
          <cell r="E77">
            <v>3005</v>
          </cell>
          <cell r="F77" t="str">
            <v>Local Staff Costs</v>
          </cell>
          <cell r="G77">
            <v>0</v>
          </cell>
          <cell r="H77">
            <v>881</v>
          </cell>
          <cell r="I77" t="str">
            <v>Billing</v>
          </cell>
          <cell r="J77" t="str">
            <v>GM - Sales</v>
          </cell>
          <cell r="K77">
            <v>1400030</v>
          </cell>
          <cell r="L77">
            <v>0</v>
          </cell>
          <cell r="M77">
            <v>0</v>
          </cell>
          <cell r="N77">
            <v>7093764</v>
          </cell>
          <cell r="O77">
            <v>8465579.8202141654</v>
          </cell>
          <cell r="P77">
            <v>8617960.2569780201</v>
          </cell>
          <cell r="Q77">
            <v>8617960.2569780201</v>
          </cell>
          <cell r="R77">
            <v>9307397.0775362626</v>
          </cell>
          <cell r="S77">
            <v>10051988.843739165</v>
          </cell>
        </row>
        <row r="78">
          <cell r="A78" t="str">
            <v>33017-3005-881</v>
          </cell>
          <cell r="B78">
            <v>33017</v>
          </cell>
          <cell r="C78" t="str">
            <v>Local Staff costs - Shift Allowance</v>
          </cell>
          <cell r="D78" t="str">
            <v>Salaries &amp; Staff Costs</v>
          </cell>
          <cell r="E78">
            <v>3005</v>
          </cell>
          <cell r="F78" t="str">
            <v>Local Staff Costs</v>
          </cell>
          <cell r="G78">
            <v>0</v>
          </cell>
          <cell r="H78">
            <v>881</v>
          </cell>
          <cell r="I78" t="str">
            <v>Billing</v>
          </cell>
          <cell r="J78" t="str">
            <v>GM - Sales</v>
          </cell>
          <cell r="K78">
            <v>12000000</v>
          </cell>
          <cell r="L78">
            <v>36000000</v>
          </cell>
          <cell r="M78">
            <v>6000000</v>
          </cell>
          <cell r="N78">
            <v>9000000</v>
          </cell>
          <cell r="O78">
            <v>12000000</v>
          </cell>
          <cell r="P78">
            <v>15000000</v>
          </cell>
          <cell r="Q78">
            <v>15000000</v>
          </cell>
          <cell r="R78">
            <v>11222854.439976076</v>
          </cell>
          <cell r="S78">
            <v>12120682.795174163</v>
          </cell>
        </row>
        <row r="79">
          <cell r="A79" t="str">
            <v>33020-3005-881</v>
          </cell>
          <cell r="B79">
            <v>33020</v>
          </cell>
          <cell r="C79" t="str">
            <v>Local Staff costs - Co. Prov Fund</v>
          </cell>
          <cell r="D79" t="str">
            <v>Salaries &amp; Staff Costs</v>
          </cell>
          <cell r="E79">
            <v>3005</v>
          </cell>
          <cell r="F79" t="str">
            <v>Local Staff Costs</v>
          </cell>
          <cell r="G79">
            <v>0</v>
          </cell>
          <cell r="H79">
            <v>881</v>
          </cell>
          <cell r="I79" t="str">
            <v>Billing</v>
          </cell>
          <cell r="J79" t="str">
            <v>GM - Sales</v>
          </cell>
          <cell r="K79">
            <v>18195748</v>
          </cell>
          <cell r="L79">
            <v>22902244.68</v>
          </cell>
          <cell r="M79">
            <v>24555658.440000001</v>
          </cell>
          <cell r="N79">
            <v>16421905.5</v>
          </cell>
          <cell r="O79">
            <v>18294929.983861122</v>
          </cell>
          <cell r="P79">
            <v>18624238.723570623</v>
          </cell>
          <cell r="Q79">
            <v>18624238.723570623</v>
          </cell>
          <cell r="R79">
            <v>20114177.821456272</v>
          </cell>
          <cell r="S79">
            <v>21723312.047172774</v>
          </cell>
        </row>
        <row r="80">
          <cell r="A80" t="str">
            <v>37500-3022-881</v>
          </cell>
          <cell r="B80">
            <v>37500</v>
          </cell>
          <cell r="C80" t="str">
            <v>Billing Cost - Courier &amp; Postage</v>
          </cell>
          <cell r="D80" t="str">
            <v>General</v>
          </cell>
          <cell r="E80">
            <v>3022</v>
          </cell>
          <cell r="F80" t="str">
            <v>Billing Costs</v>
          </cell>
          <cell r="G80">
            <v>0</v>
          </cell>
          <cell r="H80">
            <v>881</v>
          </cell>
          <cell r="I80" t="str">
            <v>Billing</v>
          </cell>
          <cell r="J80" t="str">
            <v>GM - Sales</v>
          </cell>
          <cell r="K80">
            <v>134487202</v>
          </cell>
          <cell r="L80">
            <v>161412471.96000001</v>
          </cell>
          <cell r="M80">
            <v>90000000</v>
          </cell>
          <cell r="N80">
            <v>33256480</v>
          </cell>
          <cell r="O80">
            <v>90000000</v>
          </cell>
          <cell r="P80">
            <v>81000000</v>
          </cell>
          <cell r="Q80">
            <v>81000000</v>
          </cell>
          <cell r="R80">
            <v>38467105.286400005</v>
          </cell>
          <cell r="S80">
            <v>40390460.550720006</v>
          </cell>
        </row>
        <row r="81">
          <cell r="A81" t="str">
            <v>33018-3005-881</v>
          </cell>
          <cell r="B81">
            <v>33018</v>
          </cell>
          <cell r="C81" t="str">
            <v>Local Staff costs - NSSF</v>
          </cell>
          <cell r="D81" t="str">
            <v>Salaries &amp; Staff Costs</v>
          </cell>
          <cell r="E81">
            <v>3005</v>
          </cell>
          <cell r="F81" t="str">
            <v>Local Staff Costs</v>
          </cell>
          <cell r="G81">
            <v>0</v>
          </cell>
          <cell r="H81">
            <v>881</v>
          </cell>
          <cell r="I81" t="str">
            <v>Billing</v>
          </cell>
          <cell r="J81" t="str">
            <v>GM - Sales</v>
          </cell>
          <cell r="K81">
            <v>39819593</v>
          </cell>
          <cell r="L81">
            <v>55482527.520000003</v>
          </cell>
          <cell r="M81">
            <v>56583871.200000003</v>
          </cell>
          <cell r="N81">
            <v>32102950</v>
          </cell>
          <cell r="O81">
            <v>35765642.441356309</v>
          </cell>
          <cell r="P81">
            <v>36409424.005300723</v>
          </cell>
          <cell r="Q81">
            <v>36409424.005300723</v>
          </cell>
          <cell r="R81">
            <v>39322177.925724782</v>
          </cell>
          <cell r="S81">
            <v>42467952.159782767</v>
          </cell>
        </row>
        <row r="82">
          <cell r="A82" t="str">
            <v>33004-3005-881</v>
          </cell>
          <cell r="B82">
            <v>33004</v>
          </cell>
          <cell r="C82" t="str">
            <v>Local Staff costs - Bonus</v>
          </cell>
          <cell r="D82" t="str">
            <v>Salaries &amp; Staff Costs</v>
          </cell>
          <cell r="E82">
            <v>3005</v>
          </cell>
          <cell r="F82" t="str">
            <v>Local Staff Costs</v>
          </cell>
          <cell r="G82">
            <v>0</v>
          </cell>
          <cell r="H82">
            <v>881</v>
          </cell>
          <cell r="I82" t="str">
            <v>Billing</v>
          </cell>
          <cell r="J82" t="str">
            <v>GM - Sales</v>
          </cell>
          <cell r="K82">
            <v>57758052</v>
          </cell>
          <cell r="L82">
            <v>67956747.599999994</v>
          </cell>
          <cell r="M82">
            <v>73266371.280000001</v>
          </cell>
          <cell r="N82">
            <v>61123274</v>
          </cell>
          <cell r="O82">
            <v>68067265.337998644</v>
          </cell>
          <cell r="P82">
            <v>69292476.11408262</v>
          </cell>
          <cell r="Q82">
            <v>69292476.11408262</v>
          </cell>
          <cell r="R82">
            <v>74835874.203209236</v>
          </cell>
          <cell r="S82">
            <v>80822744.139465988</v>
          </cell>
        </row>
        <row r="83">
          <cell r="A83" t="str">
            <v>33009-3005-881</v>
          </cell>
          <cell r="B83">
            <v>33009</v>
          </cell>
          <cell r="C83" t="str">
            <v>Local Staff costs - T&amp;S allowance</v>
          </cell>
          <cell r="D83" t="str">
            <v>Salaries &amp; Staff Costs</v>
          </cell>
          <cell r="E83">
            <v>3005</v>
          </cell>
          <cell r="F83" t="str">
            <v>Local Staff Costs</v>
          </cell>
          <cell r="G83">
            <v>0</v>
          </cell>
          <cell r="H83">
            <v>881</v>
          </cell>
          <cell r="I83" t="str">
            <v>Billing</v>
          </cell>
          <cell r="J83" t="str">
            <v>GM - Sales</v>
          </cell>
          <cell r="K83">
            <v>60336400</v>
          </cell>
          <cell r="L83">
            <v>70012800</v>
          </cell>
          <cell r="M83">
            <v>60336399.960000001</v>
          </cell>
          <cell r="N83">
            <v>61142400</v>
          </cell>
          <cell r="O83">
            <v>68481574.645142406</v>
          </cell>
          <cell r="P83">
            <v>69714242.988754973</v>
          </cell>
          <cell r="Q83">
            <v>69714242.988754973</v>
          </cell>
          <cell r="R83">
            <v>75291382.427855372</v>
          </cell>
          <cell r="S83">
            <v>81314693.022083804</v>
          </cell>
        </row>
        <row r="84">
          <cell r="A84" t="str">
            <v>37501-3022-881</v>
          </cell>
          <cell r="B84">
            <v>37501</v>
          </cell>
          <cell r="C84" t="str">
            <v>Billing Cost - Stationery &amp; Printing</v>
          </cell>
          <cell r="D84" t="str">
            <v>General</v>
          </cell>
          <cell r="E84">
            <v>3022</v>
          </cell>
          <cell r="F84" t="str">
            <v>Billing Costs</v>
          </cell>
          <cell r="G84">
            <v>0</v>
          </cell>
          <cell r="H84">
            <v>881</v>
          </cell>
          <cell r="I84" t="str">
            <v>Billing</v>
          </cell>
          <cell r="J84" t="str">
            <v>GM - Sales</v>
          </cell>
          <cell r="K84">
            <v>45851206.869999997</v>
          </cell>
          <cell r="L84">
            <v>76712841.959999993</v>
          </cell>
          <cell r="M84">
            <v>30000000</v>
          </cell>
          <cell r="N84">
            <v>46839243.460000001</v>
          </cell>
          <cell r="O84">
            <v>76719487.975199997</v>
          </cell>
          <cell r="P84">
            <v>78253877.734704003</v>
          </cell>
          <cell r="Q84">
            <v>78253877.734704003</v>
          </cell>
          <cell r="R84">
            <v>82166571.621439204</v>
          </cell>
          <cell r="S84">
            <v>86274900.202511162</v>
          </cell>
        </row>
        <row r="85">
          <cell r="A85" t="str">
            <v>33002-3005-881</v>
          </cell>
          <cell r="B85">
            <v>33002</v>
          </cell>
          <cell r="C85" t="str">
            <v>Local Staff costs - Basic</v>
          </cell>
          <cell r="D85" t="str">
            <v>Salaries &amp; Staff Costs</v>
          </cell>
          <cell r="E85">
            <v>3005</v>
          </cell>
          <cell r="F85" t="str">
            <v>Local Staff Costs</v>
          </cell>
          <cell r="G85">
            <v>0</v>
          </cell>
          <cell r="H85">
            <v>881</v>
          </cell>
          <cell r="I85" t="str">
            <v>Billing</v>
          </cell>
          <cell r="J85" t="str">
            <v>GM - Sales</v>
          </cell>
          <cell r="K85">
            <v>323550403</v>
          </cell>
          <cell r="L85">
            <v>385304078.51999998</v>
          </cell>
          <cell r="M85">
            <v>401094132.95999998</v>
          </cell>
          <cell r="N85">
            <v>341697644</v>
          </cell>
          <cell r="O85">
            <v>379371898.74070913</v>
          </cell>
          <cell r="P85">
            <v>386200592.91804188</v>
          </cell>
          <cell r="Q85">
            <v>386200592.91804188</v>
          </cell>
          <cell r="R85">
            <v>417096640.35148525</v>
          </cell>
          <cell r="S85">
            <v>450464371.57960409</v>
          </cell>
        </row>
        <row r="86">
          <cell r="A86" t="str">
            <v>31200-3002-841</v>
          </cell>
          <cell r="B86">
            <v>31200</v>
          </cell>
          <cell r="C86" t="str">
            <v>Comp Cost- Support</v>
          </cell>
          <cell r="D86" t="str">
            <v>Maintence</v>
          </cell>
          <cell r="E86">
            <v>3002</v>
          </cell>
          <cell r="F86" t="str">
            <v>Computer Costs</v>
          </cell>
          <cell r="G86">
            <v>0</v>
          </cell>
          <cell r="H86">
            <v>841</v>
          </cell>
          <cell r="I86" t="str">
            <v>Call Centre</v>
          </cell>
          <cell r="J86" t="str">
            <v>GM - Sales</v>
          </cell>
          <cell r="K86">
            <v>35184000</v>
          </cell>
          <cell r="L86">
            <v>69999999.959999993</v>
          </cell>
          <cell r="M86">
            <v>90000000</v>
          </cell>
          <cell r="N86">
            <v>42112000</v>
          </cell>
          <cell r="O86">
            <v>30000000</v>
          </cell>
          <cell r="P86">
            <v>90000000</v>
          </cell>
          <cell r="Q86">
            <v>90000000</v>
          </cell>
          <cell r="R86">
            <v>92000000</v>
          </cell>
          <cell r="S86">
            <v>94000000</v>
          </cell>
        </row>
        <row r="87">
          <cell r="A87" t="str">
            <v>32301-3003-841</v>
          </cell>
          <cell r="B87">
            <v>32301</v>
          </cell>
          <cell r="C87" t="str">
            <v>Facilities Cst  - Furn &amp; Fitt. Maint</v>
          </cell>
          <cell r="D87" t="str">
            <v>Maintence</v>
          </cell>
          <cell r="E87">
            <v>3003</v>
          </cell>
          <cell r="F87" t="str">
            <v>Facilities</v>
          </cell>
          <cell r="G87">
            <v>0</v>
          </cell>
          <cell r="H87">
            <v>841</v>
          </cell>
          <cell r="I87" t="str">
            <v>Call Centre</v>
          </cell>
          <cell r="J87" t="str">
            <v>GM - Sales</v>
          </cell>
          <cell r="K87">
            <v>50000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A88" t="str">
            <v>32302-3003-841</v>
          </cell>
          <cell r="B88">
            <v>32302</v>
          </cell>
          <cell r="C88" t="str">
            <v>Facilities Cst  - Office Eqpmnt Maint</v>
          </cell>
          <cell r="D88" t="str">
            <v>Maintence</v>
          </cell>
          <cell r="E88">
            <v>3003</v>
          </cell>
          <cell r="F88" t="str">
            <v>Facilities</v>
          </cell>
          <cell r="G88">
            <v>0</v>
          </cell>
          <cell r="H88">
            <v>841</v>
          </cell>
          <cell r="I88" t="str">
            <v>Call Centre</v>
          </cell>
          <cell r="J88" t="str">
            <v>GM - Sales</v>
          </cell>
          <cell r="K88">
            <v>525000</v>
          </cell>
          <cell r="L88">
            <v>3600000</v>
          </cell>
          <cell r="M88">
            <v>3600000</v>
          </cell>
          <cell r="N88">
            <v>260000</v>
          </cell>
          <cell r="O88">
            <v>1000000</v>
          </cell>
          <cell r="P88">
            <v>4000000</v>
          </cell>
          <cell r="Q88">
            <v>4000000</v>
          </cell>
          <cell r="R88">
            <v>4500000</v>
          </cell>
          <cell r="S88">
            <v>4700000</v>
          </cell>
        </row>
        <row r="89">
          <cell r="A89" t="str">
            <v>33016-3005-841</v>
          </cell>
          <cell r="B89">
            <v>33016</v>
          </cell>
          <cell r="C89" t="str">
            <v>Local Staff costs - Commissions</v>
          </cell>
          <cell r="D89" t="str">
            <v>Salaries &amp; Staff Costs</v>
          </cell>
          <cell r="E89">
            <v>3005</v>
          </cell>
          <cell r="F89" t="str">
            <v>Local Staff Costs</v>
          </cell>
          <cell r="G89">
            <v>0</v>
          </cell>
          <cell r="H89">
            <v>841</v>
          </cell>
          <cell r="I89" t="str">
            <v>Call Centre</v>
          </cell>
          <cell r="J89" t="str">
            <v>GM - Sales</v>
          </cell>
          <cell r="K89">
            <v>1923660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A90" t="str">
            <v>33019-3005-841</v>
          </cell>
          <cell r="B90">
            <v>33019</v>
          </cell>
          <cell r="C90" t="str">
            <v>Local Staff costs - Medical Aid</v>
          </cell>
          <cell r="D90" t="str">
            <v>Salaries &amp; Staff Costs</v>
          </cell>
          <cell r="E90">
            <v>3005</v>
          </cell>
          <cell r="F90" t="str">
            <v>Local Staff Costs</v>
          </cell>
          <cell r="G90">
            <v>0</v>
          </cell>
          <cell r="H90">
            <v>841</v>
          </cell>
          <cell r="I90" t="str">
            <v>Call Centre</v>
          </cell>
          <cell r="J90" t="str">
            <v>GM - Sales</v>
          </cell>
          <cell r="K90">
            <v>136454375.69999999</v>
          </cell>
          <cell r="L90">
            <v>112800000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 t="str">
            <v>33103-3006-841</v>
          </cell>
          <cell r="B91">
            <v>33103</v>
          </cell>
          <cell r="C91" t="str">
            <v>Staff Oth csts - Off Clothing</v>
          </cell>
          <cell r="D91" t="str">
            <v>Salaries &amp; Staff Costs</v>
          </cell>
          <cell r="E91">
            <v>3006</v>
          </cell>
          <cell r="F91" t="str">
            <v>Staff Other costs</v>
          </cell>
          <cell r="G91">
            <v>0</v>
          </cell>
          <cell r="H91">
            <v>841</v>
          </cell>
          <cell r="I91" t="str">
            <v>Call Centre</v>
          </cell>
          <cell r="J91" t="str">
            <v>GM - Sales</v>
          </cell>
          <cell r="K91">
            <v>6200000</v>
          </cell>
          <cell r="L91">
            <v>9999999.9600000009</v>
          </cell>
          <cell r="M91">
            <v>11000000</v>
          </cell>
          <cell r="N91">
            <v>11000000</v>
          </cell>
          <cell r="O91">
            <v>11000000</v>
          </cell>
          <cell r="P91">
            <v>25000000</v>
          </cell>
          <cell r="Q91">
            <v>25000000</v>
          </cell>
          <cell r="R91">
            <v>27000000</v>
          </cell>
          <cell r="S91">
            <v>29000000</v>
          </cell>
        </row>
        <row r="92">
          <cell r="A92" t="str">
            <v>33105-3016-841</v>
          </cell>
          <cell r="B92">
            <v>33105</v>
          </cell>
          <cell r="C92" t="str">
            <v>Staff Oth csts - Phne Allowanc</v>
          </cell>
          <cell r="D92" t="str">
            <v>General</v>
          </cell>
          <cell r="E92">
            <v>3016</v>
          </cell>
          <cell r="F92" t="str">
            <v>Communications</v>
          </cell>
          <cell r="G92">
            <v>0</v>
          </cell>
          <cell r="H92">
            <v>841</v>
          </cell>
          <cell r="I92" t="str">
            <v>Call Centre</v>
          </cell>
          <cell r="J92" t="str">
            <v>GM - Sales</v>
          </cell>
          <cell r="K92">
            <v>0</v>
          </cell>
          <cell r="L92">
            <v>27006120.960000001</v>
          </cell>
          <cell r="M92">
            <v>31320000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 t="str">
            <v>33200-3007-841</v>
          </cell>
          <cell r="B93">
            <v>33200</v>
          </cell>
          <cell r="C93" t="str">
            <v>Train Csts - Train. Fees</v>
          </cell>
          <cell r="D93" t="str">
            <v>Training</v>
          </cell>
          <cell r="E93">
            <v>3007</v>
          </cell>
          <cell r="F93" t="str">
            <v>Training costs</v>
          </cell>
          <cell r="G93">
            <v>0</v>
          </cell>
          <cell r="H93">
            <v>841</v>
          </cell>
          <cell r="I93" t="str">
            <v>Call Centre</v>
          </cell>
          <cell r="J93" t="str">
            <v>GM - Sales</v>
          </cell>
          <cell r="K93">
            <v>49556250</v>
          </cell>
          <cell r="L93">
            <v>47660943</v>
          </cell>
          <cell r="M93">
            <v>32999785.32</v>
          </cell>
          <cell r="N93">
            <v>30000000</v>
          </cell>
          <cell r="O93">
            <v>30000000</v>
          </cell>
          <cell r="P93">
            <v>90000000</v>
          </cell>
          <cell r="Q93">
            <v>90000000</v>
          </cell>
          <cell r="R93">
            <v>60000000</v>
          </cell>
          <cell r="S93">
            <v>70000000</v>
          </cell>
        </row>
        <row r="94">
          <cell r="A94" t="str">
            <v>33201-3007-841</v>
          </cell>
          <cell r="B94">
            <v>33201</v>
          </cell>
          <cell r="C94" t="str">
            <v>Train Csts - Train exp</v>
          </cell>
          <cell r="D94" t="str">
            <v>Training</v>
          </cell>
          <cell r="E94">
            <v>3007</v>
          </cell>
          <cell r="F94" t="str">
            <v>Training costs</v>
          </cell>
          <cell r="G94">
            <v>0</v>
          </cell>
          <cell r="H94">
            <v>841</v>
          </cell>
          <cell r="I94" t="str">
            <v>Call Centre</v>
          </cell>
          <cell r="J94" t="str">
            <v>GM - Sales</v>
          </cell>
          <cell r="K94">
            <v>336000</v>
          </cell>
          <cell r="L94">
            <v>14499999.960000001</v>
          </cell>
          <cell r="M94">
            <v>10039601.76</v>
          </cell>
          <cell r="N94">
            <v>0</v>
          </cell>
          <cell r="O94">
            <v>7000000</v>
          </cell>
          <cell r="P94">
            <v>20000000</v>
          </cell>
          <cell r="Q94">
            <v>20000000</v>
          </cell>
          <cell r="R94">
            <v>15000000</v>
          </cell>
          <cell r="S94">
            <v>15000000</v>
          </cell>
        </row>
        <row r="95">
          <cell r="A95" t="str">
            <v>33202-3007-841</v>
          </cell>
          <cell r="B95">
            <v>33202</v>
          </cell>
          <cell r="C95" t="str">
            <v>Train Csts - Sem Conf fees</v>
          </cell>
          <cell r="D95" t="str">
            <v>Training</v>
          </cell>
          <cell r="E95">
            <v>3007</v>
          </cell>
          <cell r="F95" t="str">
            <v>Training costs</v>
          </cell>
          <cell r="G95">
            <v>0</v>
          </cell>
          <cell r="H95">
            <v>841</v>
          </cell>
          <cell r="I95" t="str">
            <v>Call Centre</v>
          </cell>
          <cell r="J95" t="str">
            <v>GM - Sales</v>
          </cell>
          <cell r="K95">
            <v>3455026</v>
          </cell>
          <cell r="L95">
            <v>8000000.04</v>
          </cell>
          <cell r="M95">
            <v>5539090.6799999997</v>
          </cell>
          <cell r="N95">
            <v>0</v>
          </cell>
          <cell r="O95">
            <v>5000000</v>
          </cell>
          <cell r="P95">
            <v>11000000</v>
          </cell>
          <cell r="Q95">
            <v>11000000</v>
          </cell>
          <cell r="R95">
            <v>12000000</v>
          </cell>
          <cell r="S95">
            <v>14000000</v>
          </cell>
        </row>
        <row r="96">
          <cell r="A96" t="str">
            <v>33302-3008-841</v>
          </cell>
          <cell r="B96">
            <v>33302</v>
          </cell>
          <cell r="C96" t="str">
            <v>Travel costs - International</v>
          </cell>
          <cell r="D96" t="str">
            <v>Travel and Entertainment</v>
          </cell>
          <cell r="E96">
            <v>3008</v>
          </cell>
          <cell r="F96" t="str">
            <v>Travel Costs</v>
          </cell>
          <cell r="G96">
            <v>0</v>
          </cell>
          <cell r="H96">
            <v>841</v>
          </cell>
          <cell r="I96" t="str">
            <v>Call Centre</v>
          </cell>
          <cell r="J96" t="str">
            <v>GM - Sales</v>
          </cell>
          <cell r="K96">
            <v>2083872</v>
          </cell>
          <cell r="L96">
            <v>3999999.96</v>
          </cell>
          <cell r="M96">
            <v>2627222.2799999998</v>
          </cell>
          <cell r="N96">
            <v>0</v>
          </cell>
          <cell r="O96">
            <v>0</v>
          </cell>
          <cell r="P96">
            <v>16000000</v>
          </cell>
          <cell r="Q96">
            <v>16000000</v>
          </cell>
          <cell r="R96">
            <v>14000000</v>
          </cell>
          <cell r="S96">
            <v>15000000</v>
          </cell>
        </row>
        <row r="97">
          <cell r="A97" t="str">
            <v>33401-3009-841</v>
          </cell>
          <cell r="B97">
            <v>33401</v>
          </cell>
          <cell r="C97" t="str">
            <v>Entertnmnt cost - External Client</v>
          </cell>
          <cell r="D97" t="str">
            <v>Travel and Entertainment</v>
          </cell>
          <cell r="E97">
            <v>3009</v>
          </cell>
          <cell r="F97" t="str">
            <v>Entertainment Cost</v>
          </cell>
          <cell r="G97">
            <v>0</v>
          </cell>
          <cell r="H97">
            <v>841</v>
          </cell>
          <cell r="I97" t="str">
            <v>Call Centre</v>
          </cell>
          <cell r="J97" t="str">
            <v>GM - Sales</v>
          </cell>
          <cell r="K97">
            <v>0</v>
          </cell>
          <cell r="L97">
            <v>999999.96</v>
          </cell>
          <cell r="M97">
            <v>656805.6</v>
          </cell>
          <cell r="N97">
            <v>0</v>
          </cell>
          <cell r="O97">
            <v>0</v>
          </cell>
          <cell r="P97">
            <v>5500000</v>
          </cell>
          <cell r="Q97">
            <v>5500000</v>
          </cell>
          <cell r="R97">
            <v>6000000</v>
          </cell>
          <cell r="S97">
            <v>6500000</v>
          </cell>
        </row>
        <row r="98">
          <cell r="A98" t="str">
            <v>34302-3010-841</v>
          </cell>
          <cell r="B98">
            <v>34302</v>
          </cell>
          <cell r="C98" t="str">
            <v>P&amp;A - PR Sponsorships</v>
          </cell>
          <cell r="D98" t="str">
            <v>Advertising, Promotion &amp; PR</v>
          </cell>
          <cell r="E98">
            <v>3010</v>
          </cell>
          <cell r="F98" t="str">
            <v>Publicity &amp; Advertising</v>
          </cell>
          <cell r="G98">
            <v>0</v>
          </cell>
          <cell r="H98">
            <v>841</v>
          </cell>
          <cell r="I98" t="str">
            <v>Call Centre</v>
          </cell>
          <cell r="J98" t="str">
            <v>GM - Sales</v>
          </cell>
          <cell r="K98">
            <v>350000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 t="str">
            <v>35100-3011-841</v>
          </cell>
          <cell r="B99">
            <v>35100</v>
          </cell>
          <cell r="C99" t="str">
            <v>Prof Fees - Consultancy Fees</v>
          </cell>
          <cell r="D99" t="str">
            <v>Professional &amp; Cons Fees</v>
          </cell>
          <cell r="E99">
            <v>3011</v>
          </cell>
          <cell r="F99" t="str">
            <v>Professional Fees</v>
          </cell>
          <cell r="G99">
            <v>0</v>
          </cell>
          <cell r="H99">
            <v>841</v>
          </cell>
          <cell r="I99" t="str">
            <v>Call Centre</v>
          </cell>
          <cell r="J99" t="str">
            <v>GM - Sales</v>
          </cell>
          <cell r="K99">
            <v>0</v>
          </cell>
          <cell r="L99">
            <v>4877972.04</v>
          </cell>
          <cell r="M99">
            <v>0</v>
          </cell>
          <cell r="N99">
            <v>0</v>
          </cell>
          <cell r="O99">
            <v>0</v>
          </cell>
          <cell r="P99">
            <v>50000000</v>
          </cell>
          <cell r="Q99">
            <v>50000000</v>
          </cell>
          <cell r="R99">
            <v>5000000</v>
          </cell>
          <cell r="S99">
            <v>7000000</v>
          </cell>
        </row>
        <row r="100">
          <cell r="A100" t="str">
            <v>37207-3018-841</v>
          </cell>
          <cell r="B100">
            <v>37207</v>
          </cell>
          <cell r="C100" t="str">
            <v>Consumables - General</v>
          </cell>
          <cell r="D100" t="str">
            <v>General</v>
          </cell>
          <cell r="E100">
            <v>3018</v>
          </cell>
          <cell r="F100" t="str">
            <v>Consumables</v>
          </cell>
          <cell r="G100">
            <v>0</v>
          </cell>
          <cell r="H100">
            <v>841</v>
          </cell>
          <cell r="I100" t="str">
            <v>Call Centre</v>
          </cell>
          <cell r="J100" t="str">
            <v>GM - Sales</v>
          </cell>
          <cell r="K100">
            <v>3396000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 t="str">
            <v>37604-3024-841</v>
          </cell>
          <cell r="B101">
            <v>37604</v>
          </cell>
          <cell r="C101" t="str">
            <v>MV Costs - Repair &amp; Maintenance</v>
          </cell>
          <cell r="D101" t="str">
            <v>General</v>
          </cell>
          <cell r="E101">
            <v>3024</v>
          </cell>
          <cell r="F101" t="str">
            <v>Motor Vehicle Costs</v>
          </cell>
          <cell r="G101">
            <v>0</v>
          </cell>
          <cell r="H101">
            <v>841</v>
          </cell>
          <cell r="I101" t="str">
            <v>Call Centre</v>
          </cell>
          <cell r="J101" t="str">
            <v>GM - Sales</v>
          </cell>
          <cell r="K101">
            <v>63000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A102" t="str">
            <v>37605-3024-841</v>
          </cell>
          <cell r="B102">
            <v>37605</v>
          </cell>
          <cell r="C102" t="str">
            <v>MV Costs - Other</v>
          </cell>
          <cell r="D102" t="str">
            <v>General</v>
          </cell>
          <cell r="E102">
            <v>3024</v>
          </cell>
          <cell r="F102" t="str">
            <v>Motor Vehicle Costs</v>
          </cell>
          <cell r="G102">
            <v>0</v>
          </cell>
          <cell r="H102">
            <v>841</v>
          </cell>
          <cell r="I102" t="str">
            <v>Call Centre</v>
          </cell>
          <cell r="J102" t="str">
            <v>GM - Sales</v>
          </cell>
          <cell r="K102">
            <v>49000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37606-3024-841</v>
          </cell>
          <cell r="B103">
            <v>37606</v>
          </cell>
          <cell r="C103" t="str">
            <v>MV Costs - Ext car hire</v>
          </cell>
          <cell r="D103" t="str">
            <v>General</v>
          </cell>
          <cell r="E103">
            <v>3024</v>
          </cell>
          <cell r="F103" t="str">
            <v>Motor Vehicle Costs</v>
          </cell>
          <cell r="G103">
            <v>0</v>
          </cell>
          <cell r="H103">
            <v>841</v>
          </cell>
          <cell r="I103" t="str">
            <v>Call Centre</v>
          </cell>
          <cell r="J103" t="str">
            <v>GM - Sales</v>
          </cell>
          <cell r="K103">
            <v>20000</v>
          </cell>
          <cell r="L103">
            <v>3000000</v>
          </cell>
          <cell r="M103">
            <v>2000000</v>
          </cell>
          <cell r="N103">
            <v>0</v>
          </cell>
          <cell r="O103">
            <v>300000</v>
          </cell>
          <cell r="P103">
            <v>500000</v>
          </cell>
          <cell r="Q103">
            <v>500000</v>
          </cell>
          <cell r="R103">
            <v>1000000</v>
          </cell>
          <cell r="S103">
            <v>2000000</v>
          </cell>
        </row>
        <row r="104">
          <cell r="A104" t="str">
            <v>33203-3007-841</v>
          </cell>
          <cell r="B104">
            <v>33203</v>
          </cell>
          <cell r="C104" t="str">
            <v>Train Csts - Sem Conf Exp</v>
          </cell>
          <cell r="D104" t="str">
            <v>Training</v>
          </cell>
          <cell r="E104">
            <v>3007</v>
          </cell>
          <cell r="F104" t="str">
            <v>Training costs</v>
          </cell>
          <cell r="G104">
            <v>0</v>
          </cell>
          <cell r="H104">
            <v>841</v>
          </cell>
          <cell r="I104" t="str">
            <v>Call Centre</v>
          </cell>
          <cell r="J104" t="str">
            <v>GM - Sales</v>
          </cell>
          <cell r="K104">
            <v>3097500</v>
          </cell>
          <cell r="L104">
            <v>9999999.9600000009</v>
          </cell>
          <cell r="M104">
            <v>6923863.2000000002</v>
          </cell>
          <cell r="N104">
            <v>0.6</v>
          </cell>
          <cell r="O104">
            <v>1.0007779328073494</v>
          </cell>
          <cell r="P104">
            <v>10500000</v>
          </cell>
          <cell r="Q104">
            <v>10500000</v>
          </cell>
          <cell r="R104">
            <v>11000000</v>
          </cell>
          <cell r="S104">
            <v>12000000</v>
          </cell>
        </row>
        <row r="105">
          <cell r="A105" t="str">
            <v>34628-3010-841</v>
          </cell>
          <cell r="B105">
            <v>34628</v>
          </cell>
          <cell r="C105" t="str">
            <v>P&amp;A - Research</v>
          </cell>
          <cell r="D105" t="str">
            <v>Advertising, Promotion &amp; PR</v>
          </cell>
          <cell r="E105">
            <v>3010</v>
          </cell>
          <cell r="F105" t="str">
            <v>Publicity &amp; Advertising</v>
          </cell>
          <cell r="G105">
            <v>0</v>
          </cell>
          <cell r="H105">
            <v>841</v>
          </cell>
          <cell r="I105" t="str">
            <v>Call Centre</v>
          </cell>
          <cell r="J105" t="str">
            <v>GM - Sales</v>
          </cell>
          <cell r="K105">
            <v>0</v>
          </cell>
          <cell r="L105">
            <v>0</v>
          </cell>
          <cell r="M105">
            <v>0</v>
          </cell>
          <cell r="N105">
            <v>250000</v>
          </cell>
          <cell r="O105">
            <v>343494.10663628299</v>
          </cell>
          <cell r="P105">
            <v>340059.16556992015</v>
          </cell>
          <cell r="Q105">
            <v>340059.16556992015</v>
          </cell>
          <cell r="R105">
            <v>350260.94053701777</v>
          </cell>
          <cell r="S105">
            <v>360768.7687531283</v>
          </cell>
        </row>
        <row r="106">
          <cell r="A106" t="str">
            <v>37205-3019-841</v>
          </cell>
          <cell r="B106">
            <v>37205</v>
          </cell>
          <cell r="C106" t="str">
            <v>S&amp;P - NewS&amp;Paper &amp; manuals</v>
          </cell>
          <cell r="D106" t="str">
            <v>General</v>
          </cell>
          <cell r="E106">
            <v>3019</v>
          </cell>
          <cell r="F106" t="str">
            <v>Stationary &amp; Printing</v>
          </cell>
          <cell r="G106">
            <v>0</v>
          </cell>
          <cell r="H106">
            <v>841</v>
          </cell>
          <cell r="I106" t="str">
            <v>Call Centre</v>
          </cell>
          <cell r="J106" t="str">
            <v>GM - Sales</v>
          </cell>
          <cell r="K106">
            <v>817500</v>
          </cell>
          <cell r="L106">
            <v>2767787.04</v>
          </cell>
          <cell r="M106">
            <v>0</v>
          </cell>
          <cell r="N106">
            <v>546000</v>
          </cell>
          <cell r="O106">
            <v>586189.86061132525</v>
          </cell>
          <cell r="P106">
            <v>609637.45503577823</v>
          </cell>
          <cell r="Q106">
            <v>609637.45503577823</v>
          </cell>
          <cell r="R106">
            <v>634022.95323720935</v>
          </cell>
          <cell r="S106">
            <v>659383.87136669771</v>
          </cell>
        </row>
        <row r="107">
          <cell r="A107" t="str">
            <v>37201-3018-841</v>
          </cell>
          <cell r="B107">
            <v>37201</v>
          </cell>
          <cell r="C107" t="str">
            <v>Consumables - Kitchenware</v>
          </cell>
          <cell r="D107" t="str">
            <v>General</v>
          </cell>
          <cell r="E107">
            <v>3018</v>
          </cell>
          <cell r="F107" t="str">
            <v>Consumables</v>
          </cell>
          <cell r="G107">
            <v>0</v>
          </cell>
          <cell r="H107">
            <v>841</v>
          </cell>
          <cell r="I107" t="str">
            <v>Call Centre</v>
          </cell>
          <cell r="J107" t="str">
            <v>GM - Sales</v>
          </cell>
          <cell r="K107">
            <v>7999698.1200000001</v>
          </cell>
          <cell r="L107">
            <v>2637015</v>
          </cell>
          <cell r="M107">
            <v>0</v>
          </cell>
          <cell r="N107">
            <v>545565.06000000006</v>
          </cell>
          <cell r="O107">
            <v>697647.28630252194</v>
          </cell>
          <cell r="P107">
            <v>725553.17775462288</v>
          </cell>
          <cell r="Q107">
            <v>725553.17775462288</v>
          </cell>
          <cell r="R107">
            <v>754575.30486480787</v>
          </cell>
          <cell r="S107">
            <v>784758.31705940026</v>
          </cell>
        </row>
        <row r="108">
          <cell r="A108" t="str">
            <v>34200-3010-841</v>
          </cell>
          <cell r="B108">
            <v>34200</v>
          </cell>
          <cell r="C108" t="str">
            <v>P&amp;A - Promo - Handsets</v>
          </cell>
          <cell r="D108" t="str">
            <v>Advertising, Promotion &amp; PR</v>
          </cell>
          <cell r="E108">
            <v>3010</v>
          </cell>
          <cell r="F108" t="str">
            <v>Publicity &amp; Advertising</v>
          </cell>
          <cell r="G108">
            <v>0</v>
          </cell>
          <cell r="H108">
            <v>841</v>
          </cell>
          <cell r="I108" t="str">
            <v>Call Centre</v>
          </cell>
          <cell r="J108" t="str">
            <v>GM - Sales</v>
          </cell>
          <cell r="K108">
            <v>0</v>
          </cell>
          <cell r="L108">
            <v>0</v>
          </cell>
          <cell r="M108">
            <v>0</v>
          </cell>
          <cell r="N108">
            <v>729271.82</v>
          </cell>
          <cell r="O108">
            <v>1129677.9515427975</v>
          </cell>
          <cell r="P108">
            <v>1118381.1720273695</v>
          </cell>
          <cell r="Q108">
            <v>1118381.1720273695</v>
          </cell>
          <cell r="R108">
            <v>1151932.6071881906</v>
          </cell>
          <cell r="S108">
            <v>1186490.5854038363</v>
          </cell>
        </row>
        <row r="109">
          <cell r="A109" t="str">
            <v>33101-3006-841</v>
          </cell>
          <cell r="B109">
            <v>33101</v>
          </cell>
          <cell r="C109" t="str">
            <v>Staff Oth csts - Staff recogn</v>
          </cell>
          <cell r="D109" t="str">
            <v>Salaries &amp; Staff Costs</v>
          </cell>
          <cell r="E109">
            <v>3006</v>
          </cell>
          <cell r="F109" t="str">
            <v>Staff Other costs</v>
          </cell>
          <cell r="G109">
            <v>0</v>
          </cell>
          <cell r="H109">
            <v>841</v>
          </cell>
          <cell r="I109" t="str">
            <v>Call Centre</v>
          </cell>
          <cell r="J109" t="str">
            <v>GM - Sales</v>
          </cell>
          <cell r="K109">
            <v>68145803.670000002</v>
          </cell>
          <cell r="L109">
            <v>60000000</v>
          </cell>
          <cell r="M109">
            <v>0</v>
          </cell>
          <cell r="N109">
            <v>1600000</v>
          </cell>
          <cell r="O109">
            <v>1816775.5587723118</v>
          </cell>
          <cell r="P109">
            <v>2089929</v>
          </cell>
          <cell r="Q109">
            <v>65000000</v>
          </cell>
          <cell r="R109">
            <v>68000000</v>
          </cell>
          <cell r="S109">
            <v>70000000</v>
          </cell>
        </row>
        <row r="110">
          <cell r="A110" t="str">
            <v>34202-3010-841</v>
          </cell>
          <cell r="B110">
            <v>34202</v>
          </cell>
          <cell r="C110" t="str">
            <v>P&amp;A - Promo Other items</v>
          </cell>
          <cell r="D110" t="str">
            <v>Advertising, Promotion &amp; PR</v>
          </cell>
          <cell r="E110">
            <v>3010</v>
          </cell>
          <cell r="F110" t="str">
            <v>Publicity &amp; Advertising</v>
          </cell>
          <cell r="G110">
            <v>0</v>
          </cell>
          <cell r="H110">
            <v>841</v>
          </cell>
          <cell r="I110" t="str">
            <v>Call Centre</v>
          </cell>
          <cell r="J110" t="str">
            <v>GM - Sales</v>
          </cell>
          <cell r="K110">
            <v>0</v>
          </cell>
          <cell r="L110">
            <v>6000000</v>
          </cell>
          <cell r="M110">
            <v>0</v>
          </cell>
          <cell r="N110">
            <v>1602080</v>
          </cell>
          <cell r="O110">
            <v>2133314.8162275711</v>
          </cell>
          <cell r="P110">
            <v>2111981.6680652956</v>
          </cell>
          <cell r="Q110">
            <v>2111981.6680652956</v>
          </cell>
          <cell r="R110">
            <v>2175341.1181072546</v>
          </cell>
          <cell r="S110">
            <v>2240601.3516504723</v>
          </cell>
        </row>
        <row r="111">
          <cell r="A111" t="str">
            <v>37001-3016-841</v>
          </cell>
          <cell r="B111">
            <v>37001</v>
          </cell>
          <cell r="C111" t="str">
            <v>Communctns - National</v>
          </cell>
          <cell r="D111" t="str">
            <v>General</v>
          </cell>
          <cell r="E111">
            <v>3016</v>
          </cell>
          <cell r="F111" t="str">
            <v>Communications</v>
          </cell>
          <cell r="G111">
            <v>0</v>
          </cell>
          <cell r="H111">
            <v>841</v>
          </cell>
          <cell r="I111" t="str">
            <v>Call Centre</v>
          </cell>
          <cell r="J111" t="str">
            <v>GM - Sales</v>
          </cell>
          <cell r="K111">
            <v>5896305</v>
          </cell>
          <cell r="L111">
            <v>0</v>
          </cell>
          <cell r="M111">
            <v>0</v>
          </cell>
          <cell r="N111">
            <v>14474388</v>
          </cell>
          <cell r="O111">
            <v>4239665.7074577501</v>
          </cell>
          <cell r="P111">
            <v>3815699.1367119751</v>
          </cell>
          <cell r="Q111">
            <v>3815699.1367119751</v>
          </cell>
          <cell r="R111">
            <v>3815699.1367119751</v>
          </cell>
          <cell r="S111">
            <v>3815699.1367119751</v>
          </cell>
        </row>
        <row r="112">
          <cell r="A112" t="str">
            <v>32500-3020-841</v>
          </cell>
          <cell r="B112">
            <v>32500</v>
          </cell>
          <cell r="C112" t="str">
            <v>Facilities Cst  - Dstv</v>
          </cell>
          <cell r="D112" t="str">
            <v>General</v>
          </cell>
          <cell r="E112">
            <v>3020</v>
          </cell>
          <cell r="F112" t="str">
            <v>Subscription</v>
          </cell>
          <cell r="G112">
            <v>0</v>
          </cell>
          <cell r="H112">
            <v>841</v>
          </cell>
          <cell r="I112" t="str">
            <v>Call Centre</v>
          </cell>
          <cell r="J112" t="str">
            <v>GM - Sales</v>
          </cell>
          <cell r="K112">
            <v>0</v>
          </cell>
          <cell r="L112">
            <v>2593893.96</v>
          </cell>
          <cell r="M112">
            <v>0</v>
          </cell>
          <cell r="N112">
            <v>4536406</v>
          </cell>
          <cell r="O112">
            <v>8155614.9801694835</v>
          </cell>
          <cell r="P112">
            <v>8563395.7291779574</v>
          </cell>
          <cell r="Q112">
            <v>8563395.7291779574</v>
          </cell>
          <cell r="R112">
            <v>8991565.5156368557</v>
          </cell>
          <cell r="S112">
            <v>9441143.7914186995</v>
          </cell>
        </row>
        <row r="113">
          <cell r="A113" t="str">
            <v>37203-3019-841</v>
          </cell>
          <cell r="B113">
            <v>37203</v>
          </cell>
          <cell r="C113" t="str">
            <v>S&amp;P - Stationary,printing&amp;suppl</v>
          </cell>
          <cell r="D113" t="str">
            <v>General</v>
          </cell>
          <cell r="E113">
            <v>3019</v>
          </cell>
          <cell r="F113" t="str">
            <v>Stationary &amp; Printing</v>
          </cell>
          <cell r="G113">
            <v>0</v>
          </cell>
          <cell r="H113">
            <v>841</v>
          </cell>
          <cell r="I113" t="str">
            <v>Call Centre</v>
          </cell>
          <cell r="J113" t="str">
            <v>GM - Sales</v>
          </cell>
          <cell r="K113">
            <v>3600420.49</v>
          </cell>
          <cell r="L113">
            <v>0</v>
          </cell>
          <cell r="M113">
            <v>0</v>
          </cell>
          <cell r="N113">
            <v>8857429.8399999999</v>
          </cell>
          <cell r="O113">
            <v>9131259.5368099771</v>
          </cell>
          <cell r="P113">
            <v>9496509.9182823766</v>
          </cell>
          <cell r="Q113">
            <v>9496509.9182823766</v>
          </cell>
          <cell r="R113">
            <v>9876370.3150136713</v>
          </cell>
          <cell r="S113">
            <v>10271425.127614219</v>
          </cell>
        </row>
        <row r="114">
          <cell r="A114" t="str">
            <v>37202-3018-841</v>
          </cell>
          <cell r="B114">
            <v>37202</v>
          </cell>
          <cell r="C114" t="str">
            <v>Consumables - Office Equipment</v>
          </cell>
          <cell r="D114" t="str">
            <v>General</v>
          </cell>
          <cell r="E114">
            <v>3018</v>
          </cell>
          <cell r="F114" t="str">
            <v>Consumables</v>
          </cell>
          <cell r="G114">
            <v>0</v>
          </cell>
          <cell r="H114">
            <v>841</v>
          </cell>
          <cell r="I114" t="str">
            <v>Call Centre</v>
          </cell>
          <cell r="J114" t="str">
            <v>GM - Sales</v>
          </cell>
          <cell r="K114">
            <v>-3774658.44</v>
          </cell>
          <cell r="L114">
            <v>11583743.039999999</v>
          </cell>
          <cell r="M114">
            <v>0</v>
          </cell>
          <cell r="N114">
            <v>12734464.220000001</v>
          </cell>
          <cell r="O114">
            <v>13348442.224390069</v>
          </cell>
          <cell r="P114">
            <v>13882379.913365671</v>
          </cell>
          <cell r="Q114">
            <v>13882379.913365671</v>
          </cell>
          <cell r="R114">
            <v>14437675.109900299</v>
          </cell>
          <cell r="S114">
            <v>15015182.114296312</v>
          </cell>
        </row>
        <row r="115">
          <cell r="A115" t="str">
            <v>33400-3006-841</v>
          </cell>
          <cell r="B115">
            <v>33400</v>
          </cell>
          <cell r="C115" t="str">
            <v>Entertainment cost -Staff Motvn</v>
          </cell>
          <cell r="D115" t="str">
            <v>Salaries &amp; Staff Costs</v>
          </cell>
          <cell r="E115">
            <v>3006</v>
          </cell>
          <cell r="F115" t="str">
            <v>Staff Other costs</v>
          </cell>
          <cell r="G115">
            <v>0</v>
          </cell>
          <cell r="H115">
            <v>841</v>
          </cell>
          <cell r="I115" t="str">
            <v>Call Centre</v>
          </cell>
          <cell r="J115" t="str">
            <v>GM - Sales</v>
          </cell>
          <cell r="K115">
            <v>-7518657</v>
          </cell>
          <cell r="L115">
            <v>9999999.9600000009</v>
          </cell>
          <cell r="M115">
            <v>169761600</v>
          </cell>
          <cell r="N115">
            <v>8480000</v>
          </cell>
          <cell r="O115">
            <v>36191523</v>
          </cell>
          <cell r="P115">
            <v>41620252</v>
          </cell>
          <cell r="Q115">
            <v>155000000</v>
          </cell>
          <cell r="R115">
            <v>146000000</v>
          </cell>
          <cell r="S115">
            <v>148000000</v>
          </cell>
        </row>
        <row r="116">
          <cell r="A116" t="str">
            <v>37200-3018-841</v>
          </cell>
          <cell r="B116">
            <v>37200</v>
          </cell>
          <cell r="C116" t="str">
            <v>Consumables-Refreshments</v>
          </cell>
          <cell r="D116" t="str">
            <v>General</v>
          </cell>
          <cell r="E116">
            <v>3018</v>
          </cell>
          <cell r="F116" t="str">
            <v>Consumables</v>
          </cell>
          <cell r="G116">
            <v>0</v>
          </cell>
          <cell r="H116">
            <v>841</v>
          </cell>
          <cell r="I116" t="str">
            <v>Call Centre</v>
          </cell>
          <cell r="J116" t="str">
            <v>GM - Sales</v>
          </cell>
          <cell r="K116">
            <v>94689425.579999998</v>
          </cell>
          <cell r="L116">
            <v>53489163</v>
          </cell>
          <cell r="M116">
            <v>0</v>
          </cell>
          <cell r="N116">
            <v>35953512.18</v>
          </cell>
          <cell r="O116">
            <v>42898711</v>
          </cell>
          <cell r="P116">
            <v>49333518</v>
          </cell>
          <cell r="Q116">
            <v>60000000</v>
          </cell>
          <cell r="R116">
            <v>65000000</v>
          </cell>
          <cell r="S116">
            <v>70000000</v>
          </cell>
        </row>
        <row r="117">
          <cell r="A117" t="str">
            <v>33020-3005-841</v>
          </cell>
          <cell r="B117">
            <v>33020</v>
          </cell>
          <cell r="C117" t="str">
            <v>Local Staff costs - Co. Prov Fund</v>
          </cell>
          <cell r="D117" t="str">
            <v>Salaries &amp; Staff Costs</v>
          </cell>
          <cell r="E117">
            <v>3005</v>
          </cell>
          <cell r="F117" t="str">
            <v>Local Staff Costs</v>
          </cell>
          <cell r="G117">
            <v>0</v>
          </cell>
          <cell r="H117">
            <v>841</v>
          </cell>
          <cell r="I117" t="str">
            <v>Call Centre</v>
          </cell>
          <cell r="J117" t="str">
            <v>GM - Sales</v>
          </cell>
          <cell r="K117">
            <v>114782185</v>
          </cell>
          <cell r="L117">
            <v>164673719.28</v>
          </cell>
          <cell r="M117">
            <v>154424841.47999999</v>
          </cell>
          <cell r="N117">
            <v>119113094</v>
          </cell>
          <cell r="O117">
            <v>132698712.39309399</v>
          </cell>
          <cell r="P117">
            <v>135087289.21616969</v>
          </cell>
          <cell r="Q117">
            <v>135087289.21616969</v>
          </cell>
          <cell r="R117">
            <v>145894272.35346326</v>
          </cell>
          <cell r="S117">
            <v>157565814.14174032</v>
          </cell>
        </row>
        <row r="118">
          <cell r="A118" t="str">
            <v>33017-3005-841</v>
          </cell>
          <cell r="B118">
            <v>33017</v>
          </cell>
          <cell r="C118" t="str">
            <v>Local Staff costs - Shift Allowance</v>
          </cell>
          <cell r="D118" t="str">
            <v>Salaries &amp; Staff Costs</v>
          </cell>
          <cell r="E118">
            <v>3005</v>
          </cell>
          <cell r="F118" t="str">
            <v>Local Staff Costs</v>
          </cell>
          <cell r="G118">
            <v>0</v>
          </cell>
          <cell r="H118">
            <v>841</v>
          </cell>
          <cell r="I118" t="str">
            <v>Call Centre</v>
          </cell>
          <cell r="J118" t="str">
            <v>GM - Sales</v>
          </cell>
          <cell r="K118">
            <v>114448948</v>
          </cell>
          <cell r="L118">
            <v>231000000</v>
          </cell>
          <cell r="M118">
            <v>0</v>
          </cell>
          <cell r="N118">
            <v>137774732</v>
          </cell>
          <cell r="O118">
            <v>156263973.04715872</v>
          </cell>
          <cell r="P118">
            <v>159076724.56200758</v>
          </cell>
          <cell r="Q118">
            <v>159076724.56200758</v>
          </cell>
          <cell r="R118">
            <v>171802862.52696818</v>
          </cell>
          <cell r="S118">
            <v>185547091.52912566</v>
          </cell>
        </row>
        <row r="119">
          <cell r="A119" t="str">
            <v>33300-3008-841</v>
          </cell>
          <cell r="B119">
            <v>33300</v>
          </cell>
          <cell r="C119" t="str">
            <v>Travel costs - Local</v>
          </cell>
          <cell r="D119" t="str">
            <v>Travel and Entertainment</v>
          </cell>
          <cell r="E119">
            <v>3008</v>
          </cell>
          <cell r="F119" t="str">
            <v>Travel Costs</v>
          </cell>
          <cell r="G119">
            <v>0</v>
          </cell>
          <cell r="H119">
            <v>841</v>
          </cell>
          <cell r="I119" t="str">
            <v>Call Centre</v>
          </cell>
          <cell r="J119" t="str">
            <v>GM - Sales</v>
          </cell>
          <cell r="K119">
            <v>276731000</v>
          </cell>
          <cell r="L119">
            <v>479653952.04000002</v>
          </cell>
          <cell r="M119">
            <v>315039386.88</v>
          </cell>
          <cell r="N119">
            <v>355448000</v>
          </cell>
          <cell r="O119">
            <v>379641132.66699785</v>
          </cell>
          <cell r="P119">
            <v>360659076.03364789</v>
          </cell>
          <cell r="Q119">
            <v>360659076.03364789</v>
          </cell>
          <cell r="R119">
            <v>353445894.51297492</v>
          </cell>
          <cell r="S119">
            <v>346376976.62271541</v>
          </cell>
        </row>
        <row r="120">
          <cell r="A120" t="str">
            <v>33015-3005-841</v>
          </cell>
          <cell r="B120">
            <v>33015</v>
          </cell>
          <cell r="C120" t="str">
            <v>Local Staff costs - Overtime</v>
          </cell>
          <cell r="D120" t="str">
            <v>Salaries &amp; Staff Costs</v>
          </cell>
          <cell r="E120">
            <v>3005</v>
          </cell>
          <cell r="F120" t="str">
            <v>Local Staff Costs</v>
          </cell>
          <cell r="G120">
            <v>0</v>
          </cell>
          <cell r="H120">
            <v>841</v>
          </cell>
          <cell r="I120" t="str">
            <v>Call Centre</v>
          </cell>
          <cell r="J120" t="str">
            <v>GM - Sales</v>
          </cell>
          <cell r="K120">
            <v>145675559</v>
          </cell>
          <cell r="L120">
            <v>0</v>
          </cell>
          <cell r="M120">
            <v>577369491</v>
          </cell>
          <cell r="N120">
            <v>265424552</v>
          </cell>
          <cell r="O120">
            <v>316753240.0571242</v>
          </cell>
          <cell r="P120">
            <v>322454798.37815243</v>
          </cell>
          <cell r="Q120">
            <v>322454798.37815243</v>
          </cell>
          <cell r="R120">
            <v>348251182.24840462</v>
          </cell>
          <cell r="S120">
            <v>376111276.82827699</v>
          </cell>
        </row>
        <row r="121">
          <cell r="A121" t="str">
            <v>33018-3005-841</v>
          </cell>
          <cell r="B121">
            <v>33018</v>
          </cell>
          <cell r="C121" t="str">
            <v>Local Staff costs - NSSF</v>
          </cell>
          <cell r="D121" t="str">
            <v>Salaries &amp; Staff Costs</v>
          </cell>
          <cell r="E121">
            <v>3005</v>
          </cell>
          <cell r="F121" t="str">
            <v>Local Staff Costs</v>
          </cell>
          <cell r="G121">
            <v>0</v>
          </cell>
          <cell r="H121">
            <v>841</v>
          </cell>
          <cell r="I121" t="str">
            <v>Call Centre</v>
          </cell>
          <cell r="J121" t="str">
            <v>GM - Sales</v>
          </cell>
          <cell r="K121">
            <v>282552225</v>
          </cell>
          <cell r="L121">
            <v>391171166.04000002</v>
          </cell>
          <cell r="M121">
            <v>408206353.80000001</v>
          </cell>
          <cell r="N121">
            <v>296852184.80000001</v>
          </cell>
          <cell r="O121">
            <v>330720668.95697212</v>
          </cell>
          <cell r="P121">
            <v>336673640.99819762</v>
          </cell>
          <cell r="Q121">
            <v>336673640.99819762</v>
          </cell>
          <cell r="R121">
            <v>363607532.27805346</v>
          </cell>
          <cell r="S121">
            <v>392696134.86029774</v>
          </cell>
        </row>
        <row r="122">
          <cell r="A122" t="str">
            <v>33004-3005-841</v>
          </cell>
          <cell r="B122">
            <v>33004</v>
          </cell>
          <cell r="C122" t="str">
            <v>Local Staff costs - Bonus</v>
          </cell>
          <cell r="D122" t="str">
            <v>Salaries &amp; Staff Costs</v>
          </cell>
          <cell r="E122">
            <v>3005</v>
          </cell>
          <cell r="F122" t="str">
            <v>Local Staff Costs</v>
          </cell>
          <cell r="G122">
            <v>0</v>
          </cell>
          <cell r="H122">
            <v>841</v>
          </cell>
          <cell r="I122" t="str">
            <v>Call Centre</v>
          </cell>
          <cell r="J122" t="str">
            <v>GM - Sales</v>
          </cell>
          <cell r="K122">
            <v>349082981</v>
          </cell>
          <cell r="L122">
            <v>445332725.04000002</v>
          </cell>
          <cell r="M122">
            <v>413372732.04000002</v>
          </cell>
          <cell r="N122">
            <v>355375428</v>
          </cell>
          <cell r="O122">
            <v>395748329.06170619</v>
          </cell>
          <cell r="P122">
            <v>402871798.98481691</v>
          </cell>
          <cell r="Q122">
            <v>402871798.98481691</v>
          </cell>
          <cell r="R122">
            <v>435101542.9036023</v>
          </cell>
          <cell r="S122">
            <v>469909666.33589053</v>
          </cell>
        </row>
        <row r="123">
          <cell r="A123" t="str">
            <v>33009-3005-841</v>
          </cell>
          <cell r="B123">
            <v>33009</v>
          </cell>
          <cell r="C123" t="str">
            <v>Local Staff costs - T&amp;S allowance</v>
          </cell>
          <cell r="D123" t="str">
            <v>Salaries &amp; Staff Costs</v>
          </cell>
          <cell r="E123">
            <v>3005</v>
          </cell>
          <cell r="F123" t="str">
            <v>Local Staff Costs</v>
          </cell>
          <cell r="G123">
            <v>0</v>
          </cell>
          <cell r="H123">
            <v>841</v>
          </cell>
          <cell r="I123" t="str">
            <v>Call Centre</v>
          </cell>
          <cell r="J123" t="str">
            <v>GM - Sales</v>
          </cell>
          <cell r="K123">
            <v>412364880</v>
          </cell>
          <cell r="L123">
            <v>520155768</v>
          </cell>
          <cell r="M123">
            <v>416488528.80000001</v>
          </cell>
          <cell r="N123">
            <v>387544080</v>
          </cell>
          <cell r="O123">
            <v>434062595.56057727</v>
          </cell>
          <cell r="P123">
            <v>441875722.28066766</v>
          </cell>
          <cell r="Q123">
            <v>441875722.28066766</v>
          </cell>
          <cell r="R123">
            <v>477225780.06312108</v>
          </cell>
          <cell r="S123">
            <v>515403842.46817082</v>
          </cell>
        </row>
        <row r="124">
          <cell r="A124" t="str">
            <v>33002-3005-841</v>
          </cell>
          <cell r="B124">
            <v>33002</v>
          </cell>
          <cell r="C124" t="str">
            <v>Local Staff costs - Basic</v>
          </cell>
          <cell r="D124" t="str">
            <v>Salaries &amp; Staff Costs</v>
          </cell>
          <cell r="E124">
            <v>3005</v>
          </cell>
          <cell r="F124" t="str">
            <v>Local Staff Costs</v>
          </cell>
          <cell r="G124">
            <v>0</v>
          </cell>
          <cell r="H124">
            <v>841</v>
          </cell>
          <cell r="I124" t="str">
            <v>Call Centre</v>
          </cell>
          <cell r="J124" t="str">
            <v>GM - Sales</v>
          </cell>
          <cell r="K124">
            <v>2146359574</v>
          </cell>
          <cell r="L124">
            <v>2744561987.52</v>
          </cell>
          <cell r="M124">
            <v>2472069463.5599999</v>
          </cell>
          <cell r="N124">
            <v>2177778458</v>
          </cell>
          <cell r="O124">
            <v>2417891850.1646843</v>
          </cell>
          <cell r="P124">
            <v>2461413903.4676485</v>
          </cell>
          <cell r="Q124">
            <v>2461413903.4676485</v>
          </cell>
          <cell r="R124">
            <v>2658327015.7450604</v>
          </cell>
          <cell r="S124">
            <v>2870993177.0046654</v>
          </cell>
        </row>
        <row r="125">
          <cell r="A125" t="str">
            <v>33201-3007-832</v>
          </cell>
          <cell r="B125">
            <v>33201</v>
          </cell>
          <cell r="C125" t="str">
            <v>Train Csts - Train exp</v>
          </cell>
          <cell r="D125" t="str">
            <v>Training</v>
          </cell>
          <cell r="E125">
            <v>3007</v>
          </cell>
          <cell r="F125" t="str">
            <v>Training costs</v>
          </cell>
          <cell r="G125">
            <v>0</v>
          </cell>
          <cell r="H125">
            <v>832</v>
          </cell>
          <cell r="I125" t="str">
            <v>Customer Mgmt &amp; Trng</v>
          </cell>
          <cell r="J125" t="str">
            <v>GM - Sales</v>
          </cell>
          <cell r="K125">
            <v>10944000</v>
          </cell>
          <cell r="L125">
            <v>33042399.960000001</v>
          </cell>
          <cell r="M125">
            <v>7245645.8399999999</v>
          </cell>
          <cell r="N125">
            <v>-1501800</v>
          </cell>
          <cell r="O125">
            <v>-2858796.5066776494</v>
          </cell>
          <cell r="P125">
            <v>0</v>
          </cell>
          <cell r="Q125">
            <v>7245646</v>
          </cell>
          <cell r="R125">
            <v>0</v>
          </cell>
          <cell r="S125">
            <v>0</v>
          </cell>
        </row>
        <row r="126">
          <cell r="A126" t="str">
            <v>32302-3003-832</v>
          </cell>
          <cell r="B126">
            <v>32302</v>
          </cell>
          <cell r="C126" t="str">
            <v>Facilities Cst  - Office Eqpmnt Maint</v>
          </cell>
          <cell r="D126" t="str">
            <v>Maintence</v>
          </cell>
          <cell r="E126">
            <v>3003</v>
          </cell>
          <cell r="F126" t="str">
            <v>Facilities</v>
          </cell>
          <cell r="G126">
            <v>0</v>
          </cell>
          <cell r="H126">
            <v>832</v>
          </cell>
          <cell r="I126" t="str">
            <v>Customer Mgmt &amp; Trng</v>
          </cell>
          <cell r="J126" t="str">
            <v>GM - Sales</v>
          </cell>
          <cell r="K126">
            <v>416499.98</v>
          </cell>
          <cell r="L126">
            <v>4200000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4200000</v>
          </cell>
          <cell r="R126">
            <v>0</v>
          </cell>
          <cell r="S126">
            <v>0</v>
          </cell>
        </row>
        <row r="127">
          <cell r="A127" t="str">
            <v>33019-3005-832</v>
          </cell>
          <cell r="B127">
            <v>33019</v>
          </cell>
          <cell r="C127" t="str">
            <v>Local Staff costs - Medical Aid</v>
          </cell>
          <cell r="D127" t="str">
            <v>Salaries &amp; Staff Costs</v>
          </cell>
          <cell r="E127">
            <v>3005</v>
          </cell>
          <cell r="F127" t="str">
            <v>Local Staff Costs</v>
          </cell>
          <cell r="G127">
            <v>0</v>
          </cell>
          <cell r="H127">
            <v>832</v>
          </cell>
          <cell r="I127" t="str">
            <v>Customer Mgmt &amp; Trng</v>
          </cell>
          <cell r="J127" t="str">
            <v>GM - Sales</v>
          </cell>
          <cell r="K127">
            <v>33692438.450000003</v>
          </cell>
          <cell r="L127">
            <v>25200000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 t="str">
            <v>33103-3006-832</v>
          </cell>
          <cell r="B128">
            <v>33103</v>
          </cell>
          <cell r="C128" t="str">
            <v>Staff Oth csts - Off Clothing</v>
          </cell>
          <cell r="D128" t="str">
            <v>Salaries &amp; Staff Costs</v>
          </cell>
          <cell r="E128">
            <v>3006</v>
          </cell>
          <cell r="F128" t="str">
            <v>Staff Other costs</v>
          </cell>
          <cell r="G128">
            <v>0</v>
          </cell>
          <cell r="H128">
            <v>832</v>
          </cell>
          <cell r="I128" t="str">
            <v>Customer Mgmt &amp; Trng</v>
          </cell>
          <cell r="J128" t="str">
            <v>GM - Sales</v>
          </cell>
          <cell r="K128">
            <v>11000000</v>
          </cell>
          <cell r="L128">
            <v>16096500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16096500</v>
          </cell>
          <cell r="R128">
            <v>0</v>
          </cell>
          <cell r="S128">
            <v>0</v>
          </cell>
        </row>
        <row r="129">
          <cell r="A129" t="str">
            <v>33105-3016-832</v>
          </cell>
          <cell r="B129">
            <v>33105</v>
          </cell>
          <cell r="C129" t="str">
            <v>Staff Oth csts - Phne Allowanc</v>
          </cell>
          <cell r="D129" t="str">
            <v>General</v>
          </cell>
          <cell r="E129">
            <v>3016</v>
          </cell>
          <cell r="F129" t="str">
            <v>Communications</v>
          </cell>
          <cell r="G129">
            <v>0</v>
          </cell>
          <cell r="H129">
            <v>832</v>
          </cell>
          <cell r="I129" t="str">
            <v>Customer Mgmt &amp; Trng</v>
          </cell>
          <cell r="J129" t="str">
            <v>GM - Sales</v>
          </cell>
          <cell r="K129">
            <v>0</v>
          </cell>
          <cell r="L129">
            <v>6033282</v>
          </cell>
          <cell r="M129">
            <v>7560000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 t="str">
            <v>33200-3007-832</v>
          </cell>
          <cell r="B130">
            <v>33200</v>
          </cell>
          <cell r="C130" t="str">
            <v>Train Csts - Train. Fees</v>
          </cell>
          <cell r="D130" t="str">
            <v>Training</v>
          </cell>
          <cell r="E130">
            <v>3007</v>
          </cell>
          <cell r="F130" t="str">
            <v>Training costs</v>
          </cell>
          <cell r="G130">
            <v>0</v>
          </cell>
          <cell r="H130">
            <v>832</v>
          </cell>
          <cell r="I130" t="str">
            <v>Customer Mgmt &amp; Trng</v>
          </cell>
          <cell r="J130" t="str">
            <v>GM - Sales</v>
          </cell>
          <cell r="K130">
            <v>0</v>
          </cell>
          <cell r="L130">
            <v>35907500.039999999</v>
          </cell>
          <cell r="M130">
            <v>5754250.0800000001</v>
          </cell>
          <cell r="N130">
            <v>0</v>
          </cell>
          <cell r="O130">
            <v>0</v>
          </cell>
          <cell r="P130">
            <v>0</v>
          </cell>
          <cell r="Q130">
            <v>6000000</v>
          </cell>
          <cell r="R130">
            <v>0</v>
          </cell>
          <cell r="S130">
            <v>0</v>
          </cell>
        </row>
        <row r="131">
          <cell r="A131" t="str">
            <v>33202-3007-832</v>
          </cell>
          <cell r="B131">
            <v>33202</v>
          </cell>
          <cell r="C131" t="str">
            <v>Train Csts - Sem Conf fees</v>
          </cell>
          <cell r="D131" t="str">
            <v>Training</v>
          </cell>
          <cell r="E131">
            <v>3007</v>
          </cell>
          <cell r="F131" t="str">
            <v>Training costs</v>
          </cell>
          <cell r="G131">
            <v>0</v>
          </cell>
          <cell r="H131">
            <v>832</v>
          </cell>
          <cell r="I131" t="str">
            <v>Customer Mgmt &amp; Trng</v>
          </cell>
          <cell r="J131" t="str">
            <v>GM - Sales</v>
          </cell>
          <cell r="K131">
            <v>0</v>
          </cell>
          <cell r="L131">
            <v>10303961.039999999</v>
          </cell>
          <cell r="M131">
            <v>2173694.64</v>
          </cell>
          <cell r="N131">
            <v>0</v>
          </cell>
          <cell r="O131">
            <v>0</v>
          </cell>
          <cell r="P131">
            <v>0</v>
          </cell>
          <cell r="Q131">
            <v>2173694.64</v>
          </cell>
          <cell r="R131">
            <v>0</v>
          </cell>
          <cell r="S131">
            <v>0</v>
          </cell>
        </row>
        <row r="132">
          <cell r="A132" t="str">
            <v>33203-3007-832</v>
          </cell>
          <cell r="B132">
            <v>33203</v>
          </cell>
          <cell r="C132" t="str">
            <v>Train Csts - Sem Conf Exp</v>
          </cell>
          <cell r="D132" t="str">
            <v>Training</v>
          </cell>
          <cell r="E132">
            <v>3007</v>
          </cell>
          <cell r="F132" t="str">
            <v>Training costs</v>
          </cell>
          <cell r="G132">
            <v>0</v>
          </cell>
          <cell r="H132">
            <v>832</v>
          </cell>
          <cell r="I132" t="str">
            <v>Customer Mgmt &amp; Trng</v>
          </cell>
          <cell r="J132" t="str">
            <v>GM - Sales</v>
          </cell>
          <cell r="K132">
            <v>0</v>
          </cell>
          <cell r="L132">
            <v>20332400.039999999</v>
          </cell>
          <cell r="M132">
            <v>3660501.72</v>
          </cell>
          <cell r="N132">
            <v>0</v>
          </cell>
          <cell r="O132">
            <v>0</v>
          </cell>
          <cell r="P132">
            <v>0</v>
          </cell>
          <cell r="Q132">
            <v>3660501.72</v>
          </cell>
          <cell r="R132">
            <v>0</v>
          </cell>
          <cell r="S132">
            <v>0</v>
          </cell>
        </row>
        <row r="133">
          <cell r="A133" t="str">
            <v>33204-3007-832</v>
          </cell>
          <cell r="B133">
            <v>33204</v>
          </cell>
          <cell r="C133" t="str">
            <v>Train Csts - Self Study</v>
          </cell>
          <cell r="D133" t="str">
            <v>Training</v>
          </cell>
          <cell r="E133">
            <v>3007</v>
          </cell>
          <cell r="F133" t="str">
            <v>Training costs</v>
          </cell>
          <cell r="G133">
            <v>0</v>
          </cell>
          <cell r="H133">
            <v>832</v>
          </cell>
          <cell r="I133" t="str">
            <v>Customer Mgmt &amp; Trng</v>
          </cell>
          <cell r="J133" t="str">
            <v>GM - Sales</v>
          </cell>
          <cell r="K133">
            <v>3682346</v>
          </cell>
          <cell r="L133">
            <v>15999999.960000001</v>
          </cell>
          <cell r="M133">
            <v>7040352.7199999997</v>
          </cell>
          <cell r="N133">
            <v>0</v>
          </cell>
          <cell r="O133">
            <v>0</v>
          </cell>
          <cell r="P133">
            <v>0</v>
          </cell>
          <cell r="Q133">
            <v>7040352.7199999997</v>
          </cell>
          <cell r="R133">
            <v>0</v>
          </cell>
          <cell r="S133">
            <v>0</v>
          </cell>
        </row>
        <row r="134">
          <cell r="A134" t="str">
            <v>33301-3008-832</v>
          </cell>
          <cell r="B134">
            <v>33301</v>
          </cell>
          <cell r="C134" t="str">
            <v>Travel costs - Regional</v>
          </cell>
          <cell r="D134" t="str">
            <v>Travel and Entertainment</v>
          </cell>
          <cell r="E134">
            <v>3008</v>
          </cell>
          <cell r="F134" t="str">
            <v>Travel Costs</v>
          </cell>
          <cell r="G134">
            <v>0</v>
          </cell>
          <cell r="H134">
            <v>832</v>
          </cell>
          <cell r="I134" t="str">
            <v>Customer Mgmt &amp; Trng</v>
          </cell>
          <cell r="J134" t="str">
            <v>GM - Sales</v>
          </cell>
          <cell r="K134">
            <v>0</v>
          </cell>
          <cell r="L134">
            <v>13237599.960000001</v>
          </cell>
          <cell r="M134">
            <v>8694529.3200000003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 t="str">
            <v>33302-3008-832</v>
          </cell>
          <cell r="B135">
            <v>33302</v>
          </cell>
          <cell r="C135" t="str">
            <v>Travel costs - International</v>
          </cell>
          <cell r="D135" t="str">
            <v>Travel and Entertainment</v>
          </cell>
          <cell r="E135">
            <v>3008</v>
          </cell>
          <cell r="F135" t="str">
            <v>Travel Costs</v>
          </cell>
          <cell r="G135">
            <v>0</v>
          </cell>
          <cell r="H135">
            <v>832</v>
          </cell>
          <cell r="I135" t="str">
            <v>Customer Mgmt &amp; Trng</v>
          </cell>
          <cell r="J135" t="str">
            <v>GM - Sales</v>
          </cell>
          <cell r="K135">
            <v>0</v>
          </cell>
          <cell r="L135">
            <v>6799899.96</v>
          </cell>
          <cell r="M135">
            <v>4466212.2</v>
          </cell>
          <cell r="N135">
            <v>0</v>
          </cell>
          <cell r="O135">
            <v>0</v>
          </cell>
          <cell r="P135">
            <v>0</v>
          </cell>
          <cell r="Q135">
            <v>4466212.2</v>
          </cell>
          <cell r="R135">
            <v>0</v>
          </cell>
          <cell r="S135">
            <v>0</v>
          </cell>
        </row>
        <row r="136">
          <cell r="A136" t="str">
            <v>33401-3009-832</v>
          </cell>
          <cell r="B136">
            <v>33401</v>
          </cell>
          <cell r="C136" t="str">
            <v>Entertnmnt cost - External Client</v>
          </cell>
          <cell r="D136" t="str">
            <v>Travel and Entertainment</v>
          </cell>
          <cell r="E136">
            <v>3009</v>
          </cell>
          <cell r="F136" t="str">
            <v>Entertainment Cost</v>
          </cell>
          <cell r="G136">
            <v>0</v>
          </cell>
          <cell r="H136">
            <v>832</v>
          </cell>
          <cell r="I136" t="str">
            <v>Customer Mgmt &amp; Trng</v>
          </cell>
          <cell r="J136" t="str">
            <v>GM - Sales</v>
          </cell>
          <cell r="K136">
            <v>0</v>
          </cell>
          <cell r="L136">
            <v>1899999.96</v>
          </cell>
          <cell r="M136">
            <v>1247930.52</v>
          </cell>
          <cell r="N136">
            <v>0</v>
          </cell>
          <cell r="O136">
            <v>0</v>
          </cell>
          <cell r="P136">
            <v>0</v>
          </cell>
          <cell r="Q136">
            <v>1247930.52</v>
          </cell>
          <cell r="R136">
            <v>0</v>
          </cell>
          <cell r="S136">
            <v>0</v>
          </cell>
        </row>
        <row r="137">
          <cell r="A137" t="str">
            <v>34200-3010-832</v>
          </cell>
          <cell r="B137">
            <v>34200</v>
          </cell>
          <cell r="C137" t="str">
            <v>P&amp;A - Promo - Handsets</v>
          </cell>
          <cell r="D137" t="str">
            <v>Advertising, Promotion &amp; PR</v>
          </cell>
          <cell r="E137">
            <v>3010</v>
          </cell>
          <cell r="F137" t="str">
            <v>Publicity &amp; Advertising</v>
          </cell>
          <cell r="G137">
            <v>0</v>
          </cell>
          <cell r="H137">
            <v>832</v>
          </cell>
          <cell r="I137" t="str">
            <v>Customer Mgmt &amp; Trng</v>
          </cell>
          <cell r="J137" t="str">
            <v>GM - Sales</v>
          </cell>
          <cell r="K137">
            <v>0</v>
          </cell>
          <cell r="L137">
            <v>9000000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9000000</v>
          </cell>
          <cell r="R137">
            <v>0</v>
          </cell>
          <cell r="S137">
            <v>0</v>
          </cell>
        </row>
        <row r="138">
          <cell r="A138" t="str">
            <v>34202-3010-832</v>
          </cell>
          <cell r="B138">
            <v>34202</v>
          </cell>
          <cell r="C138" t="str">
            <v>P&amp;A - Promo Other items</v>
          </cell>
          <cell r="D138" t="str">
            <v>Advertising, Promotion &amp; PR</v>
          </cell>
          <cell r="E138">
            <v>3010</v>
          </cell>
          <cell r="F138" t="str">
            <v>Publicity &amp; Advertising</v>
          </cell>
          <cell r="G138">
            <v>0</v>
          </cell>
          <cell r="H138">
            <v>832</v>
          </cell>
          <cell r="I138" t="str">
            <v>Customer Mgmt &amp; Trng</v>
          </cell>
          <cell r="J138" t="str">
            <v>GM - Sales</v>
          </cell>
          <cell r="K138">
            <v>267462.07</v>
          </cell>
          <cell r="L138">
            <v>41555799.960000001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35001-3011-832</v>
          </cell>
          <cell r="B139">
            <v>35001</v>
          </cell>
          <cell r="C139" t="str">
            <v>Prof Fees - Audit Fees</v>
          </cell>
          <cell r="D139" t="str">
            <v>Professional &amp; Cons Fees</v>
          </cell>
          <cell r="E139">
            <v>3011</v>
          </cell>
          <cell r="F139" t="str">
            <v>Professional Fees</v>
          </cell>
          <cell r="G139">
            <v>0</v>
          </cell>
          <cell r="H139">
            <v>832</v>
          </cell>
          <cell r="I139" t="str">
            <v>Customer Mgmt &amp; Trng</v>
          </cell>
          <cell r="J139" t="str">
            <v>GM - Sales</v>
          </cell>
          <cell r="K139">
            <v>0</v>
          </cell>
          <cell r="L139">
            <v>27712800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35100-3011-832</v>
          </cell>
          <cell r="B140">
            <v>35100</v>
          </cell>
          <cell r="C140" t="str">
            <v>Prof Fees - Consultancy Fees</v>
          </cell>
          <cell r="D140" t="str">
            <v>Professional &amp; Cons Fees</v>
          </cell>
          <cell r="E140">
            <v>3011</v>
          </cell>
          <cell r="F140" t="str">
            <v>Professional Fees</v>
          </cell>
          <cell r="G140">
            <v>0</v>
          </cell>
          <cell r="H140">
            <v>832</v>
          </cell>
          <cell r="I140" t="str">
            <v>Customer Mgmt &amp; Trng</v>
          </cell>
          <cell r="J140" t="str">
            <v>GM - Sales</v>
          </cell>
          <cell r="K140">
            <v>0</v>
          </cell>
          <cell r="L140">
            <v>8737260.9600000009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A141" t="str">
            <v>37207-3018-832</v>
          </cell>
          <cell r="B141">
            <v>37207</v>
          </cell>
          <cell r="C141" t="str">
            <v>Consumables - General</v>
          </cell>
          <cell r="D141" t="str">
            <v>General</v>
          </cell>
          <cell r="E141">
            <v>3018</v>
          </cell>
          <cell r="F141" t="str">
            <v>Consumables</v>
          </cell>
          <cell r="G141">
            <v>0</v>
          </cell>
          <cell r="H141">
            <v>832</v>
          </cell>
          <cell r="I141" t="str">
            <v>Customer Mgmt &amp; Trng</v>
          </cell>
          <cell r="J141" t="str">
            <v>GM - Sales</v>
          </cell>
          <cell r="K141">
            <v>306150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A142" t="str">
            <v>37602-3024-832</v>
          </cell>
          <cell r="B142">
            <v>37602</v>
          </cell>
          <cell r="C142" t="str">
            <v>MV Costs - Fuel &amp; Oil</v>
          </cell>
          <cell r="D142" t="str">
            <v>General</v>
          </cell>
          <cell r="E142">
            <v>3024</v>
          </cell>
          <cell r="F142" t="str">
            <v>Motor Vehicle Costs</v>
          </cell>
          <cell r="G142">
            <v>0</v>
          </cell>
          <cell r="H142">
            <v>832</v>
          </cell>
          <cell r="I142" t="str">
            <v>Customer Mgmt &amp; Trng</v>
          </cell>
          <cell r="J142" t="str">
            <v>GM - Sales</v>
          </cell>
          <cell r="K142">
            <v>270000</v>
          </cell>
          <cell r="L142">
            <v>4700000.04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37603-3024-832</v>
          </cell>
          <cell r="B143">
            <v>37603</v>
          </cell>
          <cell r="C143" t="str">
            <v>MV Costs - License &amp; Parking</v>
          </cell>
          <cell r="D143" t="str">
            <v>General</v>
          </cell>
          <cell r="E143">
            <v>3024</v>
          </cell>
          <cell r="F143" t="str">
            <v>Motor Vehicle Costs</v>
          </cell>
          <cell r="G143">
            <v>0</v>
          </cell>
          <cell r="H143">
            <v>832</v>
          </cell>
          <cell r="I143" t="str">
            <v>Customer Mgmt &amp; Trng</v>
          </cell>
          <cell r="J143" t="str">
            <v>GM - Sales</v>
          </cell>
          <cell r="K143">
            <v>0</v>
          </cell>
          <cell r="L143">
            <v>1560000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37604-3024-832</v>
          </cell>
          <cell r="B144">
            <v>37604</v>
          </cell>
          <cell r="C144" t="str">
            <v>MV Costs - Repair &amp; Maintenance</v>
          </cell>
          <cell r="D144" t="str">
            <v>General</v>
          </cell>
          <cell r="E144">
            <v>3024</v>
          </cell>
          <cell r="F144" t="str">
            <v>Motor Vehicle Costs</v>
          </cell>
          <cell r="G144">
            <v>0</v>
          </cell>
          <cell r="H144">
            <v>832</v>
          </cell>
          <cell r="I144" t="str">
            <v>Customer Mgmt &amp; Trng</v>
          </cell>
          <cell r="J144" t="str">
            <v>GM - Sales</v>
          </cell>
          <cell r="K144">
            <v>1850000</v>
          </cell>
          <cell r="L144">
            <v>2880000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34303-3010-832</v>
          </cell>
          <cell r="B145">
            <v>34303</v>
          </cell>
          <cell r="C145" t="str">
            <v>P&amp;A - PR Internal Comms</v>
          </cell>
          <cell r="D145" t="str">
            <v>Advertising, Promotion &amp; PR</v>
          </cell>
          <cell r="E145">
            <v>3010</v>
          </cell>
          <cell r="F145" t="str">
            <v>Publicity &amp; Advertising</v>
          </cell>
          <cell r="G145">
            <v>0</v>
          </cell>
          <cell r="H145">
            <v>832</v>
          </cell>
          <cell r="I145" t="str">
            <v>Customer Mgmt &amp; Trng</v>
          </cell>
          <cell r="J145" t="str">
            <v>GM - Sales</v>
          </cell>
          <cell r="K145">
            <v>3985000</v>
          </cell>
          <cell r="L145">
            <v>24080300.039999999</v>
          </cell>
          <cell r="M145">
            <v>21000000</v>
          </cell>
          <cell r="N145">
            <v>10000</v>
          </cell>
          <cell r="O145">
            <v>8717.9469782632041</v>
          </cell>
          <cell r="P145">
            <v>8630.7675084805724</v>
          </cell>
          <cell r="Q145">
            <v>21000000</v>
          </cell>
          <cell r="R145">
            <v>8889.690533734989</v>
          </cell>
          <cell r="S145">
            <v>9156.381249747039</v>
          </cell>
        </row>
        <row r="146">
          <cell r="A146" t="str">
            <v>37606-3024-832</v>
          </cell>
          <cell r="B146">
            <v>37606</v>
          </cell>
          <cell r="C146" t="str">
            <v>MV Costs - Ext car hire</v>
          </cell>
          <cell r="D146" t="str">
            <v>General</v>
          </cell>
          <cell r="E146">
            <v>3024</v>
          </cell>
          <cell r="F146" t="str">
            <v>Motor Vehicle Costs</v>
          </cell>
          <cell r="G146">
            <v>0</v>
          </cell>
          <cell r="H146">
            <v>832</v>
          </cell>
          <cell r="I146" t="str">
            <v>Customer Mgmt &amp; Trng</v>
          </cell>
          <cell r="J146" t="str">
            <v>GM - Sales</v>
          </cell>
          <cell r="K146">
            <v>1126000</v>
          </cell>
          <cell r="L146">
            <v>1920000</v>
          </cell>
          <cell r="M146">
            <v>0</v>
          </cell>
          <cell r="N146">
            <v>72000</v>
          </cell>
          <cell r="O146">
            <v>41618.640424277262</v>
          </cell>
          <cell r="P146">
            <v>42867.199637005579</v>
          </cell>
          <cell r="Q146">
            <v>42867.199637005579</v>
          </cell>
          <cell r="R146">
            <v>44581.887622485803</v>
          </cell>
          <cell r="S146">
            <v>46365.16312738524</v>
          </cell>
        </row>
        <row r="147">
          <cell r="A147" t="str">
            <v>37201-3018-832</v>
          </cell>
          <cell r="B147">
            <v>37201</v>
          </cell>
          <cell r="C147" t="str">
            <v>Consumables - Kitchenware</v>
          </cell>
          <cell r="D147" t="str">
            <v>General</v>
          </cell>
          <cell r="E147">
            <v>3018</v>
          </cell>
          <cell r="F147" t="str">
            <v>Consumables</v>
          </cell>
          <cell r="G147">
            <v>0</v>
          </cell>
          <cell r="H147">
            <v>832</v>
          </cell>
          <cell r="I147" t="str">
            <v>Customer Mgmt &amp; Trng</v>
          </cell>
          <cell r="J147" t="str">
            <v>GM - Sales</v>
          </cell>
          <cell r="K147">
            <v>321867.36</v>
          </cell>
          <cell r="L147">
            <v>3823671.96</v>
          </cell>
          <cell r="M147">
            <v>0</v>
          </cell>
          <cell r="N147">
            <v>35468.14</v>
          </cell>
          <cell r="O147">
            <v>45355.271873895159</v>
          </cell>
          <cell r="P147">
            <v>47169.482748850969</v>
          </cell>
          <cell r="Q147">
            <v>1000000</v>
          </cell>
          <cell r="R147">
            <v>49056.262058805012</v>
          </cell>
          <cell r="S147">
            <v>51018.512541157215</v>
          </cell>
        </row>
        <row r="148">
          <cell r="A148" t="str">
            <v>37205-3019-832</v>
          </cell>
          <cell r="B148">
            <v>37205</v>
          </cell>
          <cell r="C148" t="str">
            <v>S&amp;P - NewS&amp;Paper &amp; manuals</v>
          </cell>
          <cell r="D148" t="str">
            <v>General</v>
          </cell>
          <cell r="E148">
            <v>3019</v>
          </cell>
          <cell r="F148" t="str">
            <v>Stationary &amp; Printing</v>
          </cell>
          <cell r="G148">
            <v>0</v>
          </cell>
          <cell r="H148">
            <v>832</v>
          </cell>
          <cell r="I148" t="str">
            <v>Customer Mgmt &amp; Trng</v>
          </cell>
          <cell r="J148" t="str">
            <v>GM - Sales</v>
          </cell>
          <cell r="K148">
            <v>733500</v>
          </cell>
          <cell r="L148">
            <v>1943217</v>
          </cell>
          <cell r="M148">
            <v>0</v>
          </cell>
          <cell r="N148">
            <v>546000</v>
          </cell>
          <cell r="O148">
            <v>586189.86061132525</v>
          </cell>
          <cell r="P148">
            <v>609637.45503577823</v>
          </cell>
          <cell r="Q148">
            <v>1000000</v>
          </cell>
          <cell r="R148">
            <v>634022.95323720935</v>
          </cell>
          <cell r="S148">
            <v>659383.87136669771</v>
          </cell>
        </row>
        <row r="149">
          <cell r="A149" t="str">
            <v>33101-3006-832</v>
          </cell>
          <cell r="B149">
            <v>33101</v>
          </cell>
          <cell r="C149" t="str">
            <v>Staff Oth csts - Staff recogn</v>
          </cell>
          <cell r="D149" t="str">
            <v>Salaries &amp; Staff Costs</v>
          </cell>
          <cell r="E149">
            <v>3006</v>
          </cell>
          <cell r="F149" t="str">
            <v>Staff Other costs</v>
          </cell>
          <cell r="G149">
            <v>0</v>
          </cell>
          <cell r="H149">
            <v>832</v>
          </cell>
          <cell r="I149" t="str">
            <v>Customer Mgmt &amp; Trng</v>
          </cell>
          <cell r="J149" t="str">
            <v>GM - Sales</v>
          </cell>
          <cell r="K149">
            <v>9680865.5099999998</v>
          </cell>
          <cell r="L149">
            <v>12900000</v>
          </cell>
          <cell r="M149">
            <v>0</v>
          </cell>
          <cell r="N149">
            <v>590000</v>
          </cell>
          <cell r="O149">
            <v>669935.98729729</v>
          </cell>
          <cell r="P149">
            <v>770426.38539188344</v>
          </cell>
          <cell r="Q149">
            <v>10000000</v>
          </cell>
          <cell r="R149">
            <v>832060.49622323422</v>
          </cell>
          <cell r="S149">
            <v>898625.33592109301</v>
          </cell>
        </row>
        <row r="150">
          <cell r="A150" t="str">
            <v>33400-3006-832</v>
          </cell>
          <cell r="B150">
            <v>33400</v>
          </cell>
          <cell r="C150" t="str">
            <v>Entertnmnt cost -Staff Motvn</v>
          </cell>
          <cell r="D150" t="str">
            <v>Salaries &amp; Staff Costs</v>
          </cell>
          <cell r="E150">
            <v>3006</v>
          </cell>
          <cell r="F150" t="str">
            <v>Staff Other costs</v>
          </cell>
          <cell r="G150">
            <v>0</v>
          </cell>
          <cell r="H150">
            <v>832</v>
          </cell>
          <cell r="I150" t="str">
            <v>Customer Mgmt &amp; Trng</v>
          </cell>
          <cell r="J150" t="str">
            <v>GM - Sales</v>
          </cell>
          <cell r="K150">
            <v>8336020</v>
          </cell>
          <cell r="L150">
            <v>4200000</v>
          </cell>
          <cell r="M150">
            <v>7560000</v>
          </cell>
          <cell r="N150">
            <v>200000</v>
          </cell>
          <cell r="O150">
            <v>853573.66679733561</v>
          </cell>
          <cell r="P150">
            <v>981609.71681693592</v>
          </cell>
          <cell r="Q150">
            <v>7560000</v>
          </cell>
          <cell r="R150">
            <v>1060138.4941622908</v>
          </cell>
          <cell r="S150">
            <v>1144949.5736952741</v>
          </cell>
        </row>
        <row r="151">
          <cell r="A151" t="str">
            <v>33017-3005-832</v>
          </cell>
          <cell r="B151">
            <v>33017</v>
          </cell>
          <cell r="C151" t="str">
            <v>Local Staff costs - Shift Allowance</v>
          </cell>
          <cell r="D151" t="str">
            <v>Salaries &amp; Staff Costs</v>
          </cell>
          <cell r="E151">
            <v>3005</v>
          </cell>
          <cell r="F151" t="str">
            <v>Local Staff Costs</v>
          </cell>
          <cell r="G151">
            <v>0</v>
          </cell>
          <cell r="H151">
            <v>832</v>
          </cell>
          <cell r="I151" t="str">
            <v>Customer Mgmt &amp; Trng</v>
          </cell>
          <cell r="J151" t="str">
            <v>GM - Sales</v>
          </cell>
          <cell r="K151">
            <v>0</v>
          </cell>
          <cell r="L151">
            <v>0</v>
          </cell>
          <cell r="M151">
            <v>0</v>
          </cell>
          <cell r="N151">
            <v>1358632</v>
          </cell>
          <cell r="O151">
            <v>1540959.1522849586</v>
          </cell>
          <cell r="P151">
            <v>1568696.4170260879</v>
          </cell>
          <cell r="Q151">
            <v>1568696.4170260879</v>
          </cell>
          <cell r="R151">
            <v>1694192.1303881749</v>
          </cell>
          <cell r="S151">
            <v>1829727.5008192291</v>
          </cell>
        </row>
        <row r="152">
          <cell r="A152" t="str">
            <v>37202-3018-832</v>
          </cell>
          <cell r="B152">
            <v>37202</v>
          </cell>
          <cell r="C152" t="str">
            <v>Consumables - Office Equipment</v>
          </cell>
          <cell r="D152" t="str">
            <v>General</v>
          </cell>
          <cell r="E152">
            <v>3018</v>
          </cell>
          <cell r="F152" t="str">
            <v>Consumables</v>
          </cell>
          <cell r="G152">
            <v>0</v>
          </cell>
          <cell r="H152">
            <v>832</v>
          </cell>
          <cell r="I152" t="str">
            <v>Customer Mgmt &amp; Trng</v>
          </cell>
          <cell r="J152" t="str">
            <v>GM - Sales</v>
          </cell>
          <cell r="K152">
            <v>8020695.3399999999</v>
          </cell>
          <cell r="L152">
            <v>19898940</v>
          </cell>
          <cell r="M152">
            <v>0</v>
          </cell>
          <cell r="N152">
            <v>3037876.34</v>
          </cell>
          <cell r="O152">
            <v>3184344.1631132523</v>
          </cell>
          <cell r="P152">
            <v>3311717.9296377823</v>
          </cell>
          <cell r="Q152">
            <v>6000000</v>
          </cell>
          <cell r="R152">
            <v>3444186.6468232935</v>
          </cell>
          <cell r="S152">
            <v>3581954.1126962253</v>
          </cell>
        </row>
        <row r="153">
          <cell r="A153" t="str">
            <v>37001-3016-832</v>
          </cell>
          <cell r="B153">
            <v>37001</v>
          </cell>
          <cell r="C153" t="str">
            <v>Communctns - National</v>
          </cell>
          <cell r="D153" t="str">
            <v>General</v>
          </cell>
          <cell r="E153">
            <v>3016</v>
          </cell>
          <cell r="F153" t="str">
            <v>Communications</v>
          </cell>
          <cell r="G153">
            <v>0</v>
          </cell>
          <cell r="H153">
            <v>832</v>
          </cell>
          <cell r="I153" t="str">
            <v>Customer Mgmt &amp; Trng</v>
          </cell>
          <cell r="J153" t="str">
            <v>GM - Sales</v>
          </cell>
          <cell r="K153">
            <v>201139</v>
          </cell>
          <cell r="L153">
            <v>0</v>
          </cell>
          <cell r="M153">
            <v>0</v>
          </cell>
          <cell r="N153">
            <v>25654976</v>
          </cell>
          <cell r="O153">
            <v>7514550.6651370414</v>
          </cell>
          <cell r="P153">
            <v>6763095.5986233372</v>
          </cell>
          <cell r="Q153">
            <v>35000000</v>
          </cell>
          <cell r="R153">
            <v>6763095.5986233372</v>
          </cell>
          <cell r="S153">
            <v>6763095.5986233372</v>
          </cell>
        </row>
        <row r="154">
          <cell r="A154" t="str">
            <v>33300-3008-832</v>
          </cell>
          <cell r="B154">
            <v>33300</v>
          </cell>
          <cell r="C154" t="str">
            <v>Travel costs - Local</v>
          </cell>
          <cell r="D154" t="str">
            <v>Travel and Entertainment</v>
          </cell>
          <cell r="E154">
            <v>3008</v>
          </cell>
          <cell r="F154" t="str">
            <v>Travel Costs</v>
          </cell>
          <cell r="G154">
            <v>0</v>
          </cell>
          <cell r="H154">
            <v>832</v>
          </cell>
          <cell r="I154" t="str">
            <v>Customer Mgmt &amp; Trng</v>
          </cell>
          <cell r="J154" t="str">
            <v>GM - Sales</v>
          </cell>
          <cell r="K154">
            <v>11022200</v>
          </cell>
          <cell r="L154">
            <v>4800000</v>
          </cell>
          <cell r="M154">
            <v>3152666.76</v>
          </cell>
          <cell r="N154">
            <v>10650000</v>
          </cell>
          <cell r="O154">
            <v>11374879.20287504</v>
          </cell>
          <cell r="P154">
            <v>10806135.242731286</v>
          </cell>
          <cell r="Q154">
            <v>20000000</v>
          </cell>
          <cell r="R154">
            <v>10590012.53787666</v>
          </cell>
          <cell r="S154">
            <v>10378212.287119126</v>
          </cell>
        </row>
        <row r="155">
          <cell r="A155" t="str">
            <v>37203-3019-832</v>
          </cell>
          <cell r="B155">
            <v>37203</v>
          </cell>
          <cell r="C155" t="str">
            <v>S&amp;P - Stationary,printing&amp;suppl</v>
          </cell>
          <cell r="D155" t="str">
            <v>General</v>
          </cell>
          <cell r="E155">
            <v>3019</v>
          </cell>
          <cell r="F155" t="str">
            <v>Stationary &amp; Printing</v>
          </cell>
          <cell r="G155">
            <v>0</v>
          </cell>
          <cell r="H155">
            <v>832</v>
          </cell>
          <cell r="I155" t="str">
            <v>Customer Mgmt &amp; Trng</v>
          </cell>
          <cell r="J155" t="str">
            <v>GM - Sales</v>
          </cell>
          <cell r="K155">
            <v>10093668.289999999</v>
          </cell>
          <cell r="L155">
            <v>4398062.04</v>
          </cell>
          <cell r="M155">
            <v>0</v>
          </cell>
          <cell r="N155">
            <v>10006480.08</v>
          </cell>
          <cell r="O155">
            <v>10315832.957294874</v>
          </cell>
          <cell r="P155">
            <v>10728466.275586668</v>
          </cell>
          <cell r="Q155">
            <v>10728466.275586668</v>
          </cell>
          <cell r="R155">
            <v>11157604.926610136</v>
          </cell>
          <cell r="S155">
            <v>11603909.123674542</v>
          </cell>
        </row>
        <row r="156">
          <cell r="A156" t="str">
            <v>37200-3018-832</v>
          </cell>
          <cell r="B156">
            <v>37200</v>
          </cell>
          <cell r="C156" t="str">
            <v>Consumables-Refreshments</v>
          </cell>
          <cell r="D156" t="str">
            <v>General</v>
          </cell>
          <cell r="E156">
            <v>3018</v>
          </cell>
          <cell r="F156" t="str">
            <v>Consumables</v>
          </cell>
          <cell r="G156">
            <v>0</v>
          </cell>
          <cell r="H156">
            <v>832</v>
          </cell>
          <cell r="I156" t="str">
            <v>Customer Mgmt &amp; Trng</v>
          </cell>
          <cell r="J156" t="str">
            <v>GM - Sales</v>
          </cell>
          <cell r="K156">
            <v>17624127.629999999</v>
          </cell>
          <cell r="L156">
            <v>23656464.960000001</v>
          </cell>
          <cell r="M156">
            <v>0</v>
          </cell>
          <cell r="N156">
            <v>14394599.039999999</v>
          </cell>
          <cell r="O156">
            <v>17175227.356947213</v>
          </cell>
          <cell r="P156">
            <v>19751511.460489295</v>
          </cell>
          <cell r="Q156">
            <v>35751511.460489303</v>
          </cell>
          <cell r="R156">
            <v>20541571.918908868</v>
          </cell>
          <cell r="S156">
            <v>21363234.795665223</v>
          </cell>
        </row>
        <row r="157">
          <cell r="A157" t="str">
            <v>33015-3005-832</v>
          </cell>
          <cell r="B157">
            <v>33015</v>
          </cell>
          <cell r="C157" t="str">
            <v>Local Staff costs - Overtime</v>
          </cell>
          <cell r="D157" t="str">
            <v>Salaries &amp; Staff Costs</v>
          </cell>
          <cell r="E157">
            <v>3005</v>
          </cell>
          <cell r="F157" t="str">
            <v>Local Staff Costs</v>
          </cell>
          <cell r="G157">
            <v>0</v>
          </cell>
          <cell r="H157">
            <v>832</v>
          </cell>
          <cell r="I157" t="str">
            <v>Customer Mgmt &amp; Trng</v>
          </cell>
          <cell r="J157" t="str">
            <v>GM - Sales</v>
          </cell>
          <cell r="K157">
            <v>8096017</v>
          </cell>
          <cell r="L157">
            <v>0</v>
          </cell>
          <cell r="M157">
            <v>148929107.03999999</v>
          </cell>
          <cell r="N157">
            <v>22409216</v>
          </cell>
          <cell r="O157">
            <v>26742785.178139616</v>
          </cell>
          <cell r="P157">
            <v>27224155.311346129</v>
          </cell>
          <cell r="Q157">
            <v>27224155.311346129</v>
          </cell>
          <cell r="R157">
            <v>29402087.73625382</v>
          </cell>
          <cell r="S157">
            <v>31754254.755154129</v>
          </cell>
        </row>
        <row r="158">
          <cell r="A158" t="str">
            <v>33020-3005-832</v>
          </cell>
          <cell r="B158">
            <v>33020</v>
          </cell>
          <cell r="C158" t="str">
            <v>Local Staff costs - Co. Prov Fund</v>
          </cell>
          <cell r="D158" t="str">
            <v>Salaries &amp; Staff Costs</v>
          </cell>
          <cell r="E158">
            <v>3005</v>
          </cell>
          <cell r="F158" t="str">
            <v>Local Staff Costs</v>
          </cell>
          <cell r="G158">
            <v>0</v>
          </cell>
          <cell r="H158">
            <v>832</v>
          </cell>
          <cell r="I158" t="str">
            <v>Customer Mgmt &amp; Trng</v>
          </cell>
          <cell r="J158" t="str">
            <v>GM - Sales</v>
          </cell>
          <cell r="K158">
            <v>29429689</v>
          </cell>
          <cell r="L158">
            <v>35880775.799999997</v>
          </cell>
          <cell r="M158">
            <v>39556900.200000003</v>
          </cell>
          <cell r="N158">
            <v>30303176</v>
          </cell>
          <cell r="O158">
            <v>33759449.121700324</v>
          </cell>
          <cell r="P158">
            <v>34367119.205890931</v>
          </cell>
          <cell r="Q158">
            <v>34367119.205890931</v>
          </cell>
          <cell r="R158">
            <v>37116488.742362209</v>
          </cell>
          <cell r="S158">
            <v>40085807.841751188</v>
          </cell>
        </row>
        <row r="159">
          <cell r="A159" t="str">
            <v>33205-3007-832</v>
          </cell>
          <cell r="B159">
            <v>33205</v>
          </cell>
          <cell r="C159" t="str">
            <v>Train Csts - Central Training</v>
          </cell>
          <cell r="D159" t="str">
            <v>Training</v>
          </cell>
          <cell r="E159">
            <v>3007</v>
          </cell>
          <cell r="F159" t="str">
            <v>Training costs</v>
          </cell>
          <cell r="G159">
            <v>0</v>
          </cell>
          <cell r="H159">
            <v>832</v>
          </cell>
          <cell r="I159" t="str">
            <v>Customer Mgmt &amp; Trng</v>
          </cell>
          <cell r="J159" t="str">
            <v>GM - Sales</v>
          </cell>
          <cell r="K159">
            <v>60949939</v>
          </cell>
          <cell r="L159">
            <v>35520000</v>
          </cell>
          <cell r="M159">
            <v>78749463.719999999</v>
          </cell>
          <cell r="N159">
            <v>32060000</v>
          </cell>
          <cell r="O159">
            <v>53184509.378232531</v>
          </cell>
          <cell r="P159">
            <v>50525283.909320906</v>
          </cell>
          <cell r="Q159">
            <v>78749463.719999999</v>
          </cell>
          <cell r="R159">
            <v>49514778.231134489</v>
          </cell>
          <cell r="S159">
            <v>48524482.666511796</v>
          </cell>
        </row>
        <row r="160">
          <cell r="A160" t="str">
            <v>33018-3005-832</v>
          </cell>
          <cell r="B160">
            <v>33018</v>
          </cell>
          <cell r="C160" t="str">
            <v>Local Staff costs - NSSF</v>
          </cell>
          <cell r="D160" t="str">
            <v>Salaries &amp; Staff Costs</v>
          </cell>
          <cell r="E160">
            <v>3005</v>
          </cell>
          <cell r="F160" t="str">
            <v>Local Staff Costs</v>
          </cell>
          <cell r="G160">
            <v>0</v>
          </cell>
          <cell r="H160">
            <v>832</v>
          </cell>
          <cell r="I160" t="str">
            <v>Customer Mgmt &amp; Trng</v>
          </cell>
          <cell r="J160" t="str">
            <v>GM - Sales</v>
          </cell>
          <cell r="K160">
            <v>68836347</v>
          </cell>
          <cell r="L160">
            <v>84867985.079999998</v>
          </cell>
          <cell r="M160">
            <v>107534119.8</v>
          </cell>
          <cell r="N160">
            <v>69540648</v>
          </cell>
          <cell r="O160">
            <v>77474685.395211965</v>
          </cell>
          <cell r="P160">
            <v>78869229.732325777</v>
          </cell>
          <cell r="Q160">
            <v>78869229.732325777</v>
          </cell>
          <cell r="R160">
            <v>85178768.110911846</v>
          </cell>
          <cell r="S160">
            <v>91993069.5597848</v>
          </cell>
        </row>
        <row r="161">
          <cell r="A161" t="str">
            <v>33004-3005-832</v>
          </cell>
          <cell r="B161">
            <v>33004</v>
          </cell>
          <cell r="C161" t="str">
            <v>Local Staff costs - Bonus</v>
          </cell>
          <cell r="D161" t="str">
            <v>Salaries &amp; Staff Costs</v>
          </cell>
          <cell r="E161">
            <v>3005</v>
          </cell>
          <cell r="F161" t="str">
            <v>Local Staff Costs</v>
          </cell>
          <cell r="G161">
            <v>0</v>
          </cell>
          <cell r="H161">
            <v>832</v>
          </cell>
          <cell r="I161" t="str">
            <v>Customer Mgmt &amp; Trng</v>
          </cell>
          <cell r="J161" t="str">
            <v>GM - Sales</v>
          </cell>
          <cell r="K161">
            <v>94329291</v>
          </cell>
          <cell r="L161">
            <v>101506507.08</v>
          </cell>
          <cell r="M161">
            <v>112824267.23999999</v>
          </cell>
          <cell r="N161">
            <v>95817186</v>
          </cell>
          <cell r="O161">
            <v>106702625.63818765</v>
          </cell>
          <cell r="P161">
            <v>108623272.89967503</v>
          </cell>
          <cell r="Q161">
            <v>108623272.89967503</v>
          </cell>
          <cell r="R161">
            <v>117313134.73164904</v>
          </cell>
          <cell r="S161">
            <v>126698185.51018098</v>
          </cell>
        </row>
        <row r="162">
          <cell r="A162" t="str">
            <v>33009-3005-832</v>
          </cell>
          <cell r="B162">
            <v>33009</v>
          </cell>
          <cell r="C162" t="str">
            <v>Local Staff costs - T&amp;S allowance</v>
          </cell>
          <cell r="D162" t="str">
            <v>Salaries &amp; Staff Costs</v>
          </cell>
          <cell r="E162">
            <v>3005</v>
          </cell>
          <cell r="F162" t="str">
            <v>Local Staff Costs</v>
          </cell>
          <cell r="G162">
            <v>0</v>
          </cell>
          <cell r="H162">
            <v>832</v>
          </cell>
          <cell r="I162" t="str">
            <v>Customer Mgmt &amp; Trng</v>
          </cell>
          <cell r="J162" t="str">
            <v>GM - Sales</v>
          </cell>
          <cell r="K162">
            <v>125695200</v>
          </cell>
          <cell r="L162">
            <v>141350400</v>
          </cell>
          <cell r="M162">
            <v>126323676</v>
          </cell>
          <cell r="N162">
            <v>117475060</v>
          </cell>
          <cell r="O162">
            <v>131576076.34526259</v>
          </cell>
          <cell r="P162">
            <v>133944445.71947731</v>
          </cell>
          <cell r="Q162">
            <v>133944445.71947731</v>
          </cell>
          <cell r="R162">
            <v>144660001.3770355</v>
          </cell>
          <cell r="S162">
            <v>156232801.48719835</v>
          </cell>
        </row>
        <row r="163">
          <cell r="A163" t="str">
            <v>33002-3005-832</v>
          </cell>
          <cell r="B163">
            <v>33002</v>
          </cell>
          <cell r="C163" t="str">
            <v>Local Staff costs - Basic</v>
          </cell>
          <cell r="D163" t="str">
            <v>Salaries &amp; Staff Costs</v>
          </cell>
          <cell r="E163">
            <v>3005</v>
          </cell>
          <cell r="F163" t="str">
            <v>Local Staff Costs</v>
          </cell>
          <cell r="G163">
            <v>0</v>
          </cell>
          <cell r="H163">
            <v>832</v>
          </cell>
          <cell r="I163" t="str">
            <v>Customer Mgmt &amp; Trng</v>
          </cell>
          <cell r="J163" t="str">
            <v>GM - Sales</v>
          </cell>
          <cell r="K163">
            <v>554572272</v>
          </cell>
          <cell r="L163">
            <v>598012930.44000006</v>
          </cell>
          <cell r="M163">
            <v>548755924.79999995</v>
          </cell>
          <cell r="N163">
            <v>554163574</v>
          </cell>
          <cell r="O163">
            <v>615263496.75772846</v>
          </cell>
          <cell r="P163">
            <v>626338239.69936752</v>
          </cell>
          <cell r="Q163">
            <v>626338239.69936752</v>
          </cell>
          <cell r="R163">
            <v>676445298.87531698</v>
          </cell>
          <cell r="S163">
            <v>730560922.78534234</v>
          </cell>
        </row>
        <row r="164">
          <cell r="A164" t="str">
            <v>30005-3001-849</v>
          </cell>
          <cell r="B164">
            <v>30005</v>
          </cell>
          <cell r="C164" t="str">
            <v>Nwk Cost - Site Rates and Taxes</v>
          </cell>
          <cell r="D164" t="str">
            <v>Rent and Utilities</v>
          </cell>
          <cell r="E164">
            <v>3001</v>
          </cell>
          <cell r="F164" t="str">
            <v>NwkCosts</v>
          </cell>
          <cell r="G164">
            <v>0</v>
          </cell>
          <cell r="H164">
            <v>849</v>
          </cell>
          <cell r="I164" t="str">
            <v>SC - Pearl of Africa</v>
          </cell>
          <cell r="J164" t="str">
            <v>GM - Sales</v>
          </cell>
          <cell r="K164">
            <v>2936800</v>
          </cell>
          <cell r="L164">
            <v>0</v>
          </cell>
          <cell r="M164">
            <v>0</v>
          </cell>
          <cell r="N164">
            <v>937800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 t="str">
            <v>32100-3003-849</v>
          </cell>
          <cell r="B165">
            <v>32100</v>
          </cell>
          <cell r="C165" t="str">
            <v>Facilities Cst  - Cleaning &amp; Plants</v>
          </cell>
          <cell r="D165" t="str">
            <v>Maintence</v>
          </cell>
          <cell r="E165">
            <v>3003</v>
          </cell>
          <cell r="F165" t="str">
            <v>Facilities</v>
          </cell>
          <cell r="G165">
            <v>0</v>
          </cell>
          <cell r="H165">
            <v>849</v>
          </cell>
          <cell r="I165" t="str">
            <v>SC - Pearl of Africa</v>
          </cell>
          <cell r="J165" t="str">
            <v>GM - Sales</v>
          </cell>
          <cell r="K165">
            <v>2360000</v>
          </cell>
          <cell r="L165">
            <v>5400000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A166" t="str">
            <v>32301-3003-849</v>
          </cell>
          <cell r="B166">
            <v>32301</v>
          </cell>
          <cell r="C166" t="str">
            <v>Facilities Cst  - Furn &amp; Fitt. Maint</v>
          </cell>
          <cell r="D166" t="str">
            <v>Maintence</v>
          </cell>
          <cell r="E166">
            <v>3003</v>
          </cell>
          <cell r="F166" t="str">
            <v>Facilities</v>
          </cell>
          <cell r="G166">
            <v>0</v>
          </cell>
          <cell r="H166">
            <v>849</v>
          </cell>
          <cell r="I166" t="str">
            <v>SC - Pearl of Africa</v>
          </cell>
          <cell r="J166" t="str">
            <v>GM - Sales</v>
          </cell>
          <cell r="K166">
            <v>420000</v>
          </cell>
          <cell r="L166">
            <v>9000000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 t="str">
            <v>32302-3003-849</v>
          </cell>
          <cell r="B167">
            <v>32302</v>
          </cell>
          <cell r="C167" t="str">
            <v>Facilities Cst  - Office Eqpmnt Maint</v>
          </cell>
          <cell r="D167" t="str">
            <v>Maintence</v>
          </cell>
          <cell r="E167">
            <v>3003</v>
          </cell>
          <cell r="F167" t="str">
            <v>Facilities</v>
          </cell>
          <cell r="G167">
            <v>0</v>
          </cell>
          <cell r="H167">
            <v>849</v>
          </cell>
          <cell r="I167" t="str">
            <v>SC - Pearl of Africa</v>
          </cell>
          <cell r="J167" t="str">
            <v>GM - Sales</v>
          </cell>
          <cell r="K167">
            <v>1570000</v>
          </cell>
          <cell r="L167">
            <v>5400000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A168" t="str">
            <v>32401-3003-849</v>
          </cell>
          <cell r="B168">
            <v>32401</v>
          </cell>
          <cell r="C168" t="str">
            <v>Facilities Cst  - Water</v>
          </cell>
          <cell r="D168" t="str">
            <v>Rent and Utilities</v>
          </cell>
          <cell r="E168">
            <v>3003</v>
          </cell>
          <cell r="F168" t="str">
            <v>Facilities</v>
          </cell>
          <cell r="G168">
            <v>0</v>
          </cell>
          <cell r="H168">
            <v>849</v>
          </cell>
          <cell r="I168" t="str">
            <v>SC - Pearl of Africa</v>
          </cell>
          <cell r="J168" t="str">
            <v>GM - Sales</v>
          </cell>
          <cell r="K168">
            <v>0</v>
          </cell>
          <cell r="L168">
            <v>3600000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32500-3020-849</v>
          </cell>
          <cell r="B169">
            <v>32500</v>
          </cell>
          <cell r="C169" t="str">
            <v>Facilities Cst  - Dstv</v>
          </cell>
          <cell r="D169" t="str">
            <v>General</v>
          </cell>
          <cell r="E169">
            <v>3020</v>
          </cell>
          <cell r="F169" t="str">
            <v>Subscription</v>
          </cell>
          <cell r="G169">
            <v>0</v>
          </cell>
          <cell r="H169">
            <v>849</v>
          </cell>
          <cell r="I169" t="str">
            <v>SC - Pearl of Africa</v>
          </cell>
          <cell r="J169" t="str">
            <v>GM - Sales</v>
          </cell>
          <cell r="K169">
            <v>0</v>
          </cell>
          <cell r="L169">
            <v>1174769.04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A170" t="str">
            <v>33019-3005-849</v>
          </cell>
          <cell r="B170">
            <v>33019</v>
          </cell>
          <cell r="C170" t="str">
            <v>Local Staff costs - Medical Aid</v>
          </cell>
          <cell r="D170" t="str">
            <v>Salaries &amp; Staff Costs</v>
          </cell>
          <cell r="E170">
            <v>3005</v>
          </cell>
          <cell r="F170" t="str">
            <v>Local Staff Costs</v>
          </cell>
          <cell r="G170">
            <v>0</v>
          </cell>
          <cell r="H170">
            <v>849</v>
          </cell>
          <cell r="I170" t="str">
            <v>SC - Pearl of Africa</v>
          </cell>
          <cell r="J170" t="str">
            <v>GM - Sales</v>
          </cell>
          <cell r="K170">
            <v>8423109.6099999994</v>
          </cell>
          <cell r="L170">
            <v>2700000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 t="str">
            <v>33021-3005-849</v>
          </cell>
          <cell r="B171">
            <v>33021</v>
          </cell>
          <cell r="C171" t="str">
            <v>Local Staff costs - Temp costs</v>
          </cell>
          <cell r="D171" t="str">
            <v>Salaries &amp; Staff Costs</v>
          </cell>
          <cell r="E171">
            <v>3005</v>
          </cell>
          <cell r="F171" t="str">
            <v>Local Staff Costs</v>
          </cell>
          <cell r="G171">
            <v>0</v>
          </cell>
          <cell r="H171">
            <v>849</v>
          </cell>
          <cell r="I171" t="str">
            <v>SC - Pearl of Africa</v>
          </cell>
          <cell r="J171" t="str">
            <v>GM - Sales</v>
          </cell>
          <cell r="K171">
            <v>1080000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 t="str">
            <v>33105-3016-849</v>
          </cell>
          <cell r="B172">
            <v>33105</v>
          </cell>
          <cell r="C172" t="str">
            <v>Staff Oth csts - Phne Allowanc</v>
          </cell>
          <cell r="D172" t="str">
            <v>General</v>
          </cell>
          <cell r="E172">
            <v>3016</v>
          </cell>
          <cell r="F172" t="str">
            <v>Communications</v>
          </cell>
          <cell r="G172">
            <v>0</v>
          </cell>
          <cell r="H172">
            <v>849</v>
          </cell>
          <cell r="I172" t="str">
            <v>SC - Pearl of Africa</v>
          </cell>
          <cell r="J172" t="str">
            <v>GM - Sales</v>
          </cell>
          <cell r="K172">
            <v>0</v>
          </cell>
          <cell r="L172">
            <v>430949.04</v>
          </cell>
          <cell r="M172">
            <v>1800000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33400-3006-849</v>
          </cell>
          <cell r="B173">
            <v>33400</v>
          </cell>
          <cell r="C173" t="str">
            <v>Entertnmnt cost -Staff Motvn</v>
          </cell>
          <cell r="D173" t="str">
            <v>Salaries &amp; Staff Costs</v>
          </cell>
          <cell r="E173">
            <v>3006</v>
          </cell>
          <cell r="F173" t="str">
            <v>Staff Other costs</v>
          </cell>
          <cell r="G173">
            <v>0</v>
          </cell>
          <cell r="H173">
            <v>849</v>
          </cell>
          <cell r="I173" t="str">
            <v>SC - Pearl of Africa</v>
          </cell>
          <cell r="J173" t="str">
            <v>GM - Sales</v>
          </cell>
          <cell r="K173">
            <v>0</v>
          </cell>
          <cell r="L173">
            <v>2000000.04</v>
          </cell>
          <cell r="M173">
            <v>1746000</v>
          </cell>
          <cell r="N173">
            <v>0</v>
          </cell>
          <cell r="O173">
            <v>0</v>
          </cell>
          <cell r="P173">
            <v>0</v>
          </cell>
          <cell r="Q173">
            <v>3500000</v>
          </cell>
          <cell r="R173">
            <v>0</v>
          </cell>
          <cell r="S173">
            <v>0</v>
          </cell>
        </row>
        <row r="174">
          <cell r="A174" t="str">
            <v>37001-3016-849</v>
          </cell>
          <cell r="B174">
            <v>37001</v>
          </cell>
          <cell r="C174" t="str">
            <v>Communctns - National</v>
          </cell>
          <cell r="D174" t="str">
            <v>General</v>
          </cell>
          <cell r="E174">
            <v>3016</v>
          </cell>
          <cell r="F174" t="str">
            <v>Communications</v>
          </cell>
          <cell r="G174">
            <v>0</v>
          </cell>
          <cell r="H174">
            <v>849</v>
          </cell>
          <cell r="I174" t="str">
            <v>SC - Pearl of Africa</v>
          </cell>
          <cell r="J174" t="str">
            <v>GM - Sales</v>
          </cell>
          <cell r="K174">
            <v>0</v>
          </cell>
          <cell r="L174">
            <v>1654545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 t="str">
            <v>37200-3018-849</v>
          </cell>
          <cell r="B175">
            <v>37200</v>
          </cell>
          <cell r="C175" t="str">
            <v>Consumables-Refreshments</v>
          </cell>
          <cell r="D175" t="str">
            <v>General</v>
          </cell>
          <cell r="E175">
            <v>3018</v>
          </cell>
          <cell r="F175" t="str">
            <v>Consumables</v>
          </cell>
          <cell r="G175">
            <v>0</v>
          </cell>
          <cell r="H175">
            <v>849</v>
          </cell>
          <cell r="I175" t="str">
            <v>SC - Pearl of Africa</v>
          </cell>
          <cell r="J175" t="str">
            <v>GM - Sales</v>
          </cell>
          <cell r="K175">
            <v>990200</v>
          </cell>
          <cell r="L175">
            <v>7993398.96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3600000</v>
          </cell>
          <cell r="R175">
            <v>0</v>
          </cell>
          <cell r="S175">
            <v>0</v>
          </cell>
        </row>
        <row r="176">
          <cell r="A176" t="str">
            <v>37201-3018-849</v>
          </cell>
          <cell r="B176">
            <v>37201</v>
          </cell>
          <cell r="C176" t="str">
            <v>Consumables - Kitchenware</v>
          </cell>
          <cell r="D176" t="str">
            <v>General</v>
          </cell>
          <cell r="E176">
            <v>3018</v>
          </cell>
          <cell r="F176" t="str">
            <v>Consumables</v>
          </cell>
          <cell r="G176">
            <v>0</v>
          </cell>
          <cell r="H176">
            <v>849</v>
          </cell>
          <cell r="I176" t="str">
            <v>SC - Pearl of Africa</v>
          </cell>
          <cell r="J176" t="str">
            <v>GM - Sales</v>
          </cell>
          <cell r="K176">
            <v>0</v>
          </cell>
          <cell r="L176">
            <v>5274030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1200000</v>
          </cell>
          <cell r="R176">
            <v>0</v>
          </cell>
          <cell r="S176">
            <v>0</v>
          </cell>
        </row>
        <row r="177">
          <cell r="A177" t="str">
            <v>37202-3018-849</v>
          </cell>
          <cell r="B177">
            <v>37202</v>
          </cell>
          <cell r="C177" t="str">
            <v>Consumables - Office Equipment</v>
          </cell>
          <cell r="D177" t="str">
            <v>General</v>
          </cell>
          <cell r="E177">
            <v>3018</v>
          </cell>
          <cell r="F177" t="str">
            <v>Consumables</v>
          </cell>
          <cell r="G177">
            <v>0</v>
          </cell>
          <cell r="H177">
            <v>849</v>
          </cell>
          <cell r="I177" t="str">
            <v>SC - Pearl of Africa</v>
          </cell>
          <cell r="J177" t="str">
            <v>GM - Sales</v>
          </cell>
          <cell r="K177">
            <v>38738.980000000003</v>
          </cell>
          <cell r="L177">
            <v>5791872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3600000</v>
          </cell>
          <cell r="R177">
            <v>0</v>
          </cell>
          <cell r="S177">
            <v>0</v>
          </cell>
        </row>
        <row r="178">
          <cell r="A178" t="str">
            <v>37205-3019-849</v>
          </cell>
          <cell r="B178">
            <v>37205</v>
          </cell>
          <cell r="C178" t="str">
            <v>S&amp;P - NewS&amp;Paper &amp; manuals</v>
          </cell>
          <cell r="D178" t="str">
            <v>General</v>
          </cell>
          <cell r="E178">
            <v>3019</v>
          </cell>
          <cell r="F178" t="str">
            <v>Stationary &amp; Printing</v>
          </cell>
          <cell r="G178">
            <v>0</v>
          </cell>
          <cell r="H178">
            <v>849</v>
          </cell>
          <cell r="I178" t="str">
            <v>SC - Pearl of Africa</v>
          </cell>
          <cell r="J178" t="str">
            <v>GM - Sales</v>
          </cell>
          <cell r="K178">
            <v>0</v>
          </cell>
          <cell r="L178">
            <v>345972.96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800000</v>
          </cell>
          <cell r="R178">
            <v>0</v>
          </cell>
          <cell r="S178">
            <v>0</v>
          </cell>
        </row>
        <row r="179">
          <cell r="A179" t="str">
            <v>37401-3021-849</v>
          </cell>
          <cell r="B179">
            <v>37401</v>
          </cell>
          <cell r="C179" t="str">
            <v>Security Cost - Stock Transfer</v>
          </cell>
          <cell r="D179" t="str">
            <v>General</v>
          </cell>
          <cell r="E179">
            <v>3021</v>
          </cell>
          <cell r="F179" t="str">
            <v>Security Costs</v>
          </cell>
          <cell r="G179">
            <v>0</v>
          </cell>
          <cell r="H179">
            <v>849</v>
          </cell>
          <cell r="I179" t="str">
            <v>SC - Pearl of Africa</v>
          </cell>
          <cell r="J179" t="str">
            <v>GM - Sales</v>
          </cell>
          <cell r="K179">
            <v>0</v>
          </cell>
          <cell r="L179">
            <v>1527879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9600000</v>
          </cell>
          <cell r="R179">
            <v>0</v>
          </cell>
          <cell r="S179">
            <v>0</v>
          </cell>
        </row>
        <row r="180">
          <cell r="A180" t="str">
            <v>37602-3024-849</v>
          </cell>
          <cell r="B180">
            <v>37602</v>
          </cell>
          <cell r="C180" t="str">
            <v>MV Costs - Fuel &amp; Oil</v>
          </cell>
          <cell r="D180" t="str">
            <v>General</v>
          </cell>
          <cell r="E180">
            <v>3024</v>
          </cell>
          <cell r="F180" t="str">
            <v>Motor Vehicle Costs</v>
          </cell>
          <cell r="G180">
            <v>0</v>
          </cell>
          <cell r="H180">
            <v>849</v>
          </cell>
          <cell r="I180" t="str">
            <v>SC - Pearl of Africa</v>
          </cell>
          <cell r="J180" t="str">
            <v>GM - Sales</v>
          </cell>
          <cell r="K180">
            <v>19041901.199999999</v>
          </cell>
          <cell r="L180">
            <v>159999999.96000001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A181" t="str">
            <v>37605-3024-849</v>
          </cell>
          <cell r="B181">
            <v>37605</v>
          </cell>
          <cell r="C181" t="str">
            <v>MV Costs - Other</v>
          </cell>
          <cell r="D181" t="str">
            <v>General</v>
          </cell>
          <cell r="E181">
            <v>3024</v>
          </cell>
          <cell r="F181" t="str">
            <v>Motor Vehicle Costs</v>
          </cell>
          <cell r="G181">
            <v>0</v>
          </cell>
          <cell r="H181">
            <v>849</v>
          </cell>
          <cell r="I181" t="str">
            <v>SC - Pearl of Africa</v>
          </cell>
          <cell r="J181" t="str">
            <v>GM - Sales</v>
          </cell>
          <cell r="K181">
            <v>0</v>
          </cell>
          <cell r="L181">
            <v>18000000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 t="str">
            <v>37604-3024-849</v>
          </cell>
          <cell r="B182">
            <v>37604</v>
          </cell>
          <cell r="C182" t="str">
            <v>MV Costs - Repair &amp; Maintenance</v>
          </cell>
          <cell r="D182" t="str">
            <v>General</v>
          </cell>
          <cell r="E182">
            <v>3024</v>
          </cell>
          <cell r="F182" t="str">
            <v>Motor Vehicle Costs</v>
          </cell>
          <cell r="G182">
            <v>0</v>
          </cell>
          <cell r="H182">
            <v>849</v>
          </cell>
          <cell r="I182" t="str">
            <v>SC - Pearl of Africa</v>
          </cell>
          <cell r="J182" t="str">
            <v>GM - Sales</v>
          </cell>
          <cell r="K182">
            <v>6299181</v>
          </cell>
          <cell r="L182">
            <v>60000000</v>
          </cell>
          <cell r="M182">
            <v>0</v>
          </cell>
          <cell r="N182">
            <v>20000</v>
          </cell>
          <cell r="O182">
            <v>18253.673768713576</v>
          </cell>
          <cell r="P182">
            <v>18801.283981774985</v>
          </cell>
          <cell r="Q182">
            <v>18801.283981774985</v>
          </cell>
          <cell r="R182">
            <v>19553.335341045986</v>
          </cell>
          <cell r="S182">
            <v>20335.468754687827</v>
          </cell>
        </row>
        <row r="183">
          <cell r="A183" t="str">
            <v>37203-3019-849</v>
          </cell>
          <cell r="B183">
            <v>37203</v>
          </cell>
          <cell r="C183" t="str">
            <v>S&amp;P - Stationary,printing&amp;suppl</v>
          </cell>
          <cell r="D183" t="str">
            <v>General</v>
          </cell>
          <cell r="E183">
            <v>3019</v>
          </cell>
          <cell r="F183" t="str">
            <v>Stationary &amp; Printing</v>
          </cell>
          <cell r="G183">
            <v>0</v>
          </cell>
          <cell r="H183">
            <v>849</v>
          </cell>
          <cell r="I183" t="str">
            <v>SC - Pearl of Africa</v>
          </cell>
          <cell r="J183" t="str">
            <v>GM - Sales</v>
          </cell>
          <cell r="K183">
            <v>305000</v>
          </cell>
          <cell r="L183">
            <v>1799207.04</v>
          </cell>
          <cell r="M183">
            <v>0</v>
          </cell>
          <cell r="N183">
            <v>125000</v>
          </cell>
          <cell r="O183">
            <v>128864.40679966449</v>
          </cell>
          <cell r="P183">
            <v>134018.98307165108</v>
          </cell>
          <cell r="Q183">
            <v>3600000</v>
          </cell>
          <cell r="R183">
            <v>139379.74239451712</v>
          </cell>
          <cell r="S183">
            <v>144954.93209029781</v>
          </cell>
        </row>
        <row r="184">
          <cell r="A184" t="str">
            <v>37603-3024-849</v>
          </cell>
          <cell r="B184">
            <v>37603</v>
          </cell>
          <cell r="C184" t="str">
            <v>MV Costs - License &amp; Parking</v>
          </cell>
          <cell r="D184" t="str">
            <v>General</v>
          </cell>
          <cell r="E184">
            <v>3024</v>
          </cell>
          <cell r="F184" t="str">
            <v>Motor Vehicle Costs</v>
          </cell>
          <cell r="G184">
            <v>0</v>
          </cell>
          <cell r="H184">
            <v>849</v>
          </cell>
          <cell r="I184" t="str">
            <v>SC - Pearl of Africa</v>
          </cell>
          <cell r="J184" t="str">
            <v>GM - Sales</v>
          </cell>
          <cell r="K184">
            <v>3594500</v>
          </cell>
          <cell r="L184">
            <v>45000000</v>
          </cell>
          <cell r="M184">
            <v>0</v>
          </cell>
          <cell r="N184">
            <v>240000</v>
          </cell>
          <cell r="O184">
            <v>166829.07090872512</v>
          </cell>
          <cell r="P184">
            <v>171833.94303598689</v>
          </cell>
          <cell r="Q184">
            <v>12000000</v>
          </cell>
          <cell r="R184">
            <v>178707.30075742636</v>
          </cell>
          <cell r="S184">
            <v>185855.59278772344</v>
          </cell>
        </row>
        <row r="185">
          <cell r="A185" t="str">
            <v>33103-3006-849</v>
          </cell>
          <cell r="B185">
            <v>33103</v>
          </cell>
          <cell r="C185" t="str">
            <v>Staff Oth csts - Off Clothing</v>
          </cell>
          <cell r="D185" t="str">
            <v>Salaries &amp; Staff Costs</v>
          </cell>
          <cell r="E185">
            <v>3006</v>
          </cell>
          <cell r="F185" t="str">
            <v>Staff Other costs</v>
          </cell>
          <cell r="G185">
            <v>0</v>
          </cell>
          <cell r="H185">
            <v>849</v>
          </cell>
          <cell r="I185" t="str">
            <v>SC - Pearl of Africa</v>
          </cell>
          <cell r="J185" t="str">
            <v>GM - Sales</v>
          </cell>
          <cell r="K185">
            <v>0</v>
          </cell>
          <cell r="L185">
            <v>7200000</v>
          </cell>
          <cell r="M185">
            <v>0</v>
          </cell>
          <cell r="N185">
            <v>68000</v>
          </cell>
          <cell r="O185">
            <v>979693.06796815665</v>
          </cell>
          <cell r="P185">
            <v>997327.54319158348</v>
          </cell>
          <cell r="Q185">
            <v>7600000</v>
          </cell>
          <cell r="R185">
            <v>1077113.7466469102</v>
          </cell>
          <cell r="S185">
            <v>1163282.8463786631</v>
          </cell>
        </row>
        <row r="186">
          <cell r="A186" t="str">
            <v>34202-3010-849</v>
          </cell>
          <cell r="B186">
            <v>34202</v>
          </cell>
          <cell r="C186" t="str">
            <v>P&amp;A - Promo Other items</v>
          </cell>
          <cell r="D186" t="str">
            <v>Advertising, Promotion &amp; PR</v>
          </cell>
          <cell r="E186">
            <v>3010</v>
          </cell>
          <cell r="F186" t="str">
            <v>Publicity &amp; Advertising</v>
          </cell>
          <cell r="G186">
            <v>0</v>
          </cell>
          <cell r="H186">
            <v>849</v>
          </cell>
          <cell r="I186" t="str">
            <v>SC - Pearl of Africa</v>
          </cell>
          <cell r="J186" t="str">
            <v>GM - Sales</v>
          </cell>
          <cell r="K186">
            <v>2634000</v>
          </cell>
          <cell r="L186">
            <v>0</v>
          </cell>
          <cell r="M186">
            <v>0</v>
          </cell>
          <cell r="N186">
            <v>1296000</v>
          </cell>
          <cell r="O186">
            <v>1725741.5371460426</v>
          </cell>
          <cell r="P186">
            <v>1708484.1217745822</v>
          </cell>
          <cell r="Q186">
            <v>1708484.1217745822</v>
          </cell>
          <cell r="R186">
            <v>1759738.6454278198</v>
          </cell>
          <cell r="S186">
            <v>1812530.8047906545</v>
          </cell>
        </row>
        <row r="187">
          <cell r="A187" t="str">
            <v>37606-3024-849</v>
          </cell>
          <cell r="B187">
            <v>37606</v>
          </cell>
          <cell r="C187" t="str">
            <v>MV Costs - Ext car hire</v>
          </cell>
          <cell r="D187" t="str">
            <v>General</v>
          </cell>
          <cell r="E187">
            <v>3024</v>
          </cell>
          <cell r="F187" t="str">
            <v>Motor Vehicle Costs</v>
          </cell>
          <cell r="G187">
            <v>0</v>
          </cell>
          <cell r="H187">
            <v>849</v>
          </cell>
          <cell r="I187" t="str">
            <v>SC - Pearl of Africa</v>
          </cell>
          <cell r="J187" t="str">
            <v>GM - Sales</v>
          </cell>
          <cell r="K187">
            <v>2324433.6800000002</v>
          </cell>
          <cell r="L187">
            <v>0</v>
          </cell>
          <cell r="M187">
            <v>0</v>
          </cell>
          <cell r="N187">
            <v>4860000</v>
          </cell>
          <cell r="O187">
            <v>2809258.2286387151</v>
          </cell>
          <cell r="P187">
            <v>2893535.9754978768</v>
          </cell>
          <cell r="Q187">
            <v>2893535.9754978768</v>
          </cell>
          <cell r="R187">
            <v>3009277.4145177919</v>
          </cell>
          <cell r="S187">
            <v>3129648.5110985036</v>
          </cell>
        </row>
        <row r="188">
          <cell r="A188" t="str">
            <v>32002-3003-849</v>
          </cell>
          <cell r="B188">
            <v>32002</v>
          </cell>
          <cell r="C188" t="str">
            <v>Facilities Cst  - Generator Fuel</v>
          </cell>
          <cell r="D188" t="str">
            <v>Rent and Utilities</v>
          </cell>
          <cell r="E188">
            <v>3003</v>
          </cell>
          <cell r="F188" t="str">
            <v>Facilities</v>
          </cell>
          <cell r="G188">
            <v>0</v>
          </cell>
          <cell r="H188">
            <v>849</v>
          </cell>
          <cell r="I188" t="str">
            <v>SC - Pearl of Africa</v>
          </cell>
          <cell r="J188" t="str">
            <v>GM - Sales</v>
          </cell>
          <cell r="K188">
            <v>3802000</v>
          </cell>
          <cell r="L188">
            <v>45000000</v>
          </cell>
          <cell r="M188">
            <v>0</v>
          </cell>
          <cell r="N188">
            <v>3340000</v>
          </cell>
          <cell r="O188">
            <v>3385558.056788085</v>
          </cell>
          <cell r="P188">
            <v>3385558.056788085</v>
          </cell>
          <cell r="Q188">
            <v>3385558.056788085</v>
          </cell>
          <cell r="R188">
            <v>3385558.056788085</v>
          </cell>
          <cell r="S188">
            <v>3385558.056788085</v>
          </cell>
        </row>
        <row r="189">
          <cell r="A189" t="str">
            <v>33017-3005-849</v>
          </cell>
          <cell r="B189">
            <v>33017</v>
          </cell>
          <cell r="C189" t="str">
            <v>Local Staff costs - Shift Allowance</v>
          </cell>
          <cell r="D189" t="str">
            <v>Salaries &amp; Staff Costs</v>
          </cell>
          <cell r="E189">
            <v>3005</v>
          </cell>
          <cell r="F189" t="str">
            <v>Local Staff Costs</v>
          </cell>
          <cell r="G189">
            <v>0</v>
          </cell>
          <cell r="H189">
            <v>849</v>
          </cell>
          <cell r="I189" t="str">
            <v>SC - Pearl of Africa</v>
          </cell>
          <cell r="J189" t="str">
            <v>GM - Sales</v>
          </cell>
          <cell r="K189">
            <v>7500000</v>
          </cell>
          <cell r="L189">
            <v>0</v>
          </cell>
          <cell r="M189">
            <v>6000000</v>
          </cell>
          <cell r="N189">
            <v>3000000</v>
          </cell>
          <cell r="O189">
            <v>3402597.2131194286</v>
          </cell>
          <cell r="P189">
            <v>3463843.9629555782</v>
          </cell>
          <cell r="Q189">
            <v>3463843.9629555782</v>
          </cell>
          <cell r="R189">
            <v>3740951.4799920246</v>
          </cell>
          <cell r="S189">
            <v>4040227.5983913867</v>
          </cell>
        </row>
        <row r="190">
          <cell r="A190" t="str">
            <v>33015-3005-849</v>
          </cell>
          <cell r="B190">
            <v>33015</v>
          </cell>
          <cell r="C190" t="str">
            <v>Local Staff costs - Overtime</v>
          </cell>
          <cell r="D190" t="str">
            <v>Salaries &amp; Staff Costs</v>
          </cell>
          <cell r="E190">
            <v>3005</v>
          </cell>
          <cell r="F190" t="str">
            <v>Local Staff Costs</v>
          </cell>
          <cell r="G190">
            <v>0</v>
          </cell>
          <cell r="H190">
            <v>849</v>
          </cell>
          <cell r="I190" t="str">
            <v>SC - Pearl of Africa</v>
          </cell>
          <cell r="J190" t="str">
            <v>GM - Sales</v>
          </cell>
          <cell r="K190">
            <v>3953455</v>
          </cell>
          <cell r="L190">
            <v>0</v>
          </cell>
          <cell r="M190">
            <v>37773546</v>
          </cell>
          <cell r="N190">
            <v>3193942</v>
          </cell>
          <cell r="O190">
            <v>3811597.1918623839</v>
          </cell>
          <cell r="P190">
            <v>3880205.9413159071</v>
          </cell>
          <cell r="Q190">
            <v>3880205.9413159071</v>
          </cell>
          <cell r="R190">
            <v>4190622.4166211798</v>
          </cell>
          <cell r="S190">
            <v>4525872.2099508746</v>
          </cell>
        </row>
        <row r="191">
          <cell r="A191" t="str">
            <v>33020-3005-849</v>
          </cell>
          <cell r="B191">
            <v>33020</v>
          </cell>
          <cell r="C191" t="str">
            <v>Local Staff costs - Co. Prov Fund</v>
          </cell>
          <cell r="D191" t="str">
            <v>Salaries &amp; Staff Costs</v>
          </cell>
          <cell r="E191">
            <v>3005</v>
          </cell>
          <cell r="F191" t="str">
            <v>Local Staff Costs</v>
          </cell>
          <cell r="G191">
            <v>0</v>
          </cell>
          <cell r="H191">
            <v>849</v>
          </cell>
          <cell r="I191" t="str">
            <v>SC - Pearl of Africa</v>
          </cell>
          <cell r="J191" t="str">
            <v>GM - Sales</v>
          </cell>
          <cell r="K191">
            <v>7302825</v>
          </cell>
          <cell r="L191">
            <v>8074897.2000000002</v>
          </cell>
          <cell r="M191">
            <v>9972216.1199999992</v>
          </cell>
          <cell r="N191">
            <v>3922362</v>
          </cell>
          <cell r="O191">
            <v>4369732.7427293668</v>
          </cell>
          <cell r="P191">
            <v>4448387.9320984958</v>
          </cell>
          <cell r="Q191">
            <v>4448387.9320984958</v>
          </cell>
          <cell r="R191">
            <v>4804258.9666663753</v>
          </cell>
          <cell r="S191">
            <v>5188599.6839996856</v>
          </cell>
        </row>
        <row r="192">
          <cell r="A192" t="str">
            <v>33102-3006-849</v>
          </cell>
          <cell r="B192">
            <v>33102</v>
          </cell>
          <cell r="C192" t="str">
            <v>Staff Oth csts - Staff Lunch</v>
          </cell>
          <cell r="D192" t="str">
            <v>Salaries &amp; Staff Costs</v>
          </cell>
          <cell r="E192">
            <v>3006</v>
          </cell>
          <cell r="F192" t="str">
            <v>Staff Other costs</v>
          </cell>
          <cell r="G192">
            <v>0</v>
          </cell>
          <cell r="H192">
            <v>849</v>
          </cell>
          <cell r="I192" t="str">
            <v>SC - Pearl of Africa</v>
          </cell>
          <cell r="J192" t="str">
            <v>GM - Sales</v>
          </cell>
          <cell r="K192">
            <v>4998000</v>
          </cell>
          <cell r="L192">
            <v>0</v>
          </cell>
          <cell r="M192">
            <v>0</v>
          </cell>
          <cell r="N192">
            <v>5332000</v>
          </cell>
          <cell r="O192">
            <v>5441087.3062608372</v>
          </cell>
          <cell r="P192">
            <v>5539026.8777735326</v>
          </cell>
          <cell r="Q192">
            <v>6000000</v>
          </cell>
          <cell r="R192">
            <v>5982149.027995416</v>
          </cell>
          <cell r="S192">
            <v>6460720.9502350492</v>
          </cell>
        </row>
        <row r="193">
          <cell r="A193" t="str">
            <v>33101-3006-849</v>
          </cell>
          <cell r="B193">
            <v>33101</v>
          </cell>
          <cell r="C193" t="str">
            <v>Staff Oth csts - Staff recogn</v>
          </cell>
          <cell r="D193" t="str">
            <v>Salaries &amp; Staff Costs</v>
          </cell>
          <cell r="E193">
            <v>3006</v>
          </cell>
          <cell r="F193" t="str">
            <v>Staff Other costs</v>
          </cell>
          <cell r="G193">
            <v>0</v>
          </cell>
          <cell r="H193">
            <v>849</v>
          </cell>
          <cell r="I193" t="str">
            <v>SC - Pearl of Africa</v>
          </cell>
          <cell r="J193" t="str">
            <v>GM - Sales</v>
          </cell>
          <cell r="K193">
            <v>2210000</v>
          </cell>
          <cell r="L193">
            <v>6000000</v>
          </cell>
          <cell r="M193">
            <v>0</v>
          </cell>
          <cell r="N193">
            <v>7464000</v>
          </cell>
          <cell r="O193">
            <v>8475257.9816728346</v>
          </cell>
          <cell r="P193">
            <v>9746546.6789237596</v>
          </cell>
          <cell r="Q193">
            <v>6000000</v>
          </cell>
          <cell r="R193">
            <v>10526270.413237661</v>
          </cell>
          <cell r="S193">
            <v>11368372.046296675</v>
          </cell>
        </row>
        <row r="194">
          <cell r="A194" t="str">
            <v>33018-3005-849</v>
          </cell>
          <cell r="B194">
            <v>33018</v>
          </cell>
          <cell r="C194" t="str">
            <v>Local Staff costs - NSSF</v>
          </cell>
          <cell r="D194" t="str">
            <v>Salaries &amp; Staff Costs</v>
          </cell>
          <cell r="E194">
            <v>3005</v>
          </cell>
          <cell r="F194" t="str">
            <v>Local Staff Costs</v>
          </cell>
          <cell r="G194">
            <v>0</v>
          </cell>
          <cell r="H194">
            <v>849</v>
          </cell>
          <cell r="I194" t="str">
            <v>SC - Pearl of Africa</v>
          </cell>
          <cell r="J194" t="str">
            <v>GM - Sales</v>
          </cell>
          <cell r="K194">
            <v>16262970</v>
          </cell>
          <cell r="L194">
            <v>14881314</v>
          </cell>
          <cell r="M194">
            <v>26319138.84</v>
          </cell>
          <cell r="N194">
            <v>8704862</v>
          </cell>
          <cell r="O194">
            <v>9698017.8392748889</v>
          </cell>
          <cell r="P194">
            <v>9872582.1603818368</v>
          </cell>
          <cell r="Q194">
            <v>9872582.1603818368</v>
          </cell>
          <cell r="R194">
            <v>10662388.733212385</v>
          </cell>
          <cell r="S194">
            <v>11515379.831869377</v>
          </cell>
        </row>
        <row r="195">
          <cell r="A195" t="str">
            <v>33004-3005-849</v>
          </cell>
          <cell r="B195">
            <v>33004</v>
          </cell>
          <cell r="C195" t="str">
            <v>Local Staff costs - Bonus</v>
          </cell>
          <cell r="D195" t="str">
            <v>Salaries &amp; Staff Costs</v>
          </cell>
          <cell r="E195">
            <v>3005</v>
          </cell>
          <cell r="F195" t="str">
            <v>Local Staff Costs</v>
          </cell>
          <cell r="G195">
            <v>0</v>
          </cell>
          <cell r="H195">
            <v>849</v>
          </cell>
          <cell r="I195" t="str">
            <v>SC - Pearl of Africa</v>
          </cell>
          <cell r="J195" t="str">
            <v>GM - Sales</v>
          </cell>
          <cell r="K195">
            <v>20821071</v>
          </cell>
          <cell r="L195">
            <v>25857259.199999999</v>
          </cell>
          <cell r="M195">
            <v>26592576.359999999</v>
          </cell>
          <cell r="N195">
            <v>11031306</v>
          </cell>
          <cell r="O195">
            <v>12284532.280235127</v>
          </cell>
          <cell r="P195">
            <v>12505653.861279359</v>
          </cell>
          <cell r="Q195">
            <v>12505653.861279359</v>
          </cell>
          <cell r="R195">
            <v>13506106.170181708</v>
          </cell>
          <cell r="S195">
            <v>14586594.663796246</v>
          </cell>
        </row>
        <row r="196">
          <cell r="A196" t="str">
            <v>33009-3005-849</v>
          </cell>
          <cell r="B196">
            <v>33009</v>
          </cell>
          <cell r="C196" t="str">
            <v>Local Staff costs - T&amp;S allowance</v>
          </cell>
          <cell r="D196" t="str">
            <v>Salaries &amp; Staff Costs</v>
          </cell>
          <cell r="E196">
            <v>3005</v>
          </cell>
          <cell r="F196" t="str">
            <v>Local Staff Costs</v>
          </cell>
          <cell r="G196">
            <v>0</v>
          </cell>
          <cell r="H196">
            <v>849</v>
          </cell>
          <cell r="I196" t="str">
            <v>SC - Pearl of Africa</v>
          </cell>
          <cell r="J196" t="str">
            <v>GM - Sales</v>
          </cell>
          <cell r="K196">
            <v>19934640</v>
          </cell>
          <cell r="L196">
            <v>8363520</v>
          </cell>
          <cell r="M196">
            <v>20133986.399999999</v>
          </cell>
          <cell r="N196">
            <v>11909040</v>
          </cell>
          <cell r="O196">
            <v>13338531.227298679</v>
          </cell>
          <cell r="P196">
            <v>13578624.789390055</v>
          </cell>
          <cell r="Q196">
            <v>13578624.789390055</v>
          </cell>
          <cell r="R196">
            <v>14664914.77254126</v>
          </cell>
          <cell r="S196">
            <v>15838107.954344561</v>
          </cell>
        </row>
        <row r="197">
          <cell r="A197" t="str">
            <v>33300-3008-849</v>
          </cell>
          <cell r="B197">
            <v>33300</v>
          </cell>
          <cell r="C197" t="str">
            <v>Travel costs - Local</v>
          </cell>
          <cell r="D197" t="str">
            <v>Travel and Entertainment</v>
          </cell>
          <cell r="E197">
            <v>3008</v>
          </cell>
          <cell r="F197" t="str">
            <v>Travel Costs</v>
          </cell>
          <cell r="G197">
            <v>0</v>
          </cell>
          <cell r="H197">
            <v>849</v>
          </cell>
          <cell r="I197" t="str">
            <v>SC - Pearl of Africa</v>
          </cell>
          <cell r="J197" t="str">
            <v>GM - Sales</v>
          </cell>
          <cell r="K197">
            <v>79725300</v>
          </cell>
          <cell r="L197">
            <v>108403638</v>
          </cell>
          <cell r="M197">
            <v>67600113.120000005</v>
          </cell>
          <cell r="N197">
            <v>83085200</v>
          </cell>
          <cell r="O197">
            <v>88740292.351804063</v>
          </cell>
          <cell r="P197">
            <v>84303277.734213844</v>
          </cell>
          <cell r="Q197">
            <v>150000000</v>
          </cell>
          <cell r="R197">
            <v>82617212.179529563</v>
          </cell>
          <cell r="S197">
            <v>80964867.935938969</v>
          </cell>
        </row>
        <row r="198">
          <cell r="A198" t="str">
            <v>33002-3005-849</v>
          </cell>
          <cell r="B198">
            <v>33002</v>
          </cell>
          <cell r="C198" t="str">
            <v>Local Staff costs - Basic</v>
          </cell>
          <cell r="D198" t="str">
            <v>Salaries &amp; Staff Costs</v>
          </cell>
          <cell r="E198">
            <v>3005</v>
          </cell>
          <cell r="F198" t="str">
            <v>Local Staff Costs</v>
          </cell>
          <cell r="G198">
            <v>0</v>
          </cell>
          <cell r="H198">
            <v>849</v>
          </cell>
          <cell r="I198" t="str">
            <v>SC - Pearl of Africa</v>
          </cell>
          <cell r="J198" t="str">
            <v>GM - Sales</v>
          </cell>
          <cell r="K198">
            <v>131241603</v>
          </cell>
          <cell r="L198">
            <v>134581620</v>
          </cell>
          <cell r="M198">
            <v>162426247.80000001</v>
          </cell>
          <cell r="N198">
            <v>68945656</v>
          </cell>
          <cell r="O198">
            <v>76547336.17842494</v>
          </cell>
          <cell r="P198">
            <v>77925188.229636595</v>
          </cell>
          <cell r="Q198">
            <v>77925188.229636595</v>
          </cell>
          <cell r="R198">
            <v>84159203.288007528</v>
          </cell>
          <cell r="S198">
            <v>90891939.55104813</v>
          </cell>
        </row>
        <row r="199">
          <cell r="A199" t="str">
            <v>32001-3003-845</v>
          </cell>
          <cell r="B199">
            <v>32001</v>
          </cell>
          <cell r="C199" t="str">
            <v>Facilities Cst  - Facilities Costs</v>
          </cell>
          <cell r="D199" t="str">
            <v>Rent and Utilities</v>
          </cell>
          <cell r="E199">
            <v>3003</v>
          </cell>
          <cell r="F199" t="str">
            <v>Facilities</v>
          </cell>
          <cell r="G199">
            <v>0</v>
          </cell>
          <cell r="H199">
            <v>845</v>
          </cell>
          <cell r="I199" t="str">
            <v>SC -  Lugogo</v>
          </cell>
          <cell r="J199" t="str">
            <v>GM - Sales</v>
          </cell>
          <cell r="K199">
            <v>156373334.34</v>
          </cell>
          <cell r="L199">
            <v>156000000</v>
          </cell>
          <cell r="M199">
            <v>0</v>
          </cell>
          <cell r="N199">
            <v>-1.1200000000000001</v>
          </cell>
          <cell r="O199">
            <v>-1.1075718760375008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 t="str">
            <v>37203-3019-845</v>
          </cell>
          <cell r="B200">
            <v>37203</v>
          </cell>
          <cell r="C200" t="str">
            <v>S&amp;P - Stationary,printing&amp;suppl</v>
          </cell>
          <cell r="D200" t="str">
            <v>General</v>
          </cell>
          <cell r="E200">
            <v>3019</v>
          </cell>
          <cell r="F200" t="str">
            <v>Stationary &amp; Printing</v>
          </cell>
          <cell r="G200">
            <v>0</v>
          </cell>
          <cell r="H200">
            <v>845</v>
          </cell>
          <cell r="I200" t="str">
            <v>SC -  Lugogo</v>
          </cell>
          <cell r="J200" t="str">
            <v>GM - Sales</v>
          </cell>
          <cell r="K200">
            <v>4352769.7300000004</v>
          </cell>
          <cell r="L200">
            <v>2998677.96</v>
          </cell>
          <cell r="M200">
            <v>0</v>
          </cell>
          <cell r="N200">
            <v>-0.86</v>
          </cell>
          <cell r="O200">
            <v>-0.88658711878169172</v>
          </cell>
          <cell r="P200">
            <v>0</v>
          </cell>
          <cell r="Q200">
            <v>7200000</v>
          </cell>
          <cell r="R200">
            <v>7920000</v>
          </cell>
          <cell r="S200">
            <v>8712000</v>
          </cell>
        </row>
        <row r="201">
          <cell r="A201" t="str">
            <v>30100-3001-845</v>
          </cell>
          <cell r="B201">
            <v>30100</v>
          </cell>
          <cell r="C201" t="str">
            <v>Nwk Cost - Generator Maint</v>
          </cell>
          <cell r="D201" t="str">
            <v>Maintence</v>
          </cell>
          <cell r="E201">
            <v>3001</v>
          </cell>
          <cell r="F201" t="str">
            <v>NwkCosts</v>
          </cell>
          <cell r="G201">
            <v>0</v>
          </cell>
          <cell r="H201">
            <v>845</v>
          </cell>
          <cell r="I201" t="str">
            <v>SC -  Lugogo</v>
          </cell>
          <cell r="J201" t="str">
            <v>GM - Sales</v>
          </cell>
          <cell r="K201">
            <v>1023500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 t="str">
            <v>31100-3002-845</v>
          </cell>
          <cell r="B202">
            <v>31100</v>
          </cell>
          <cell r="C202" t="str">
            <v>Comp Cost- Licenses</v>
          </cell>
          <cell r="D202" t="str">
            <v>Maintence</v>
          </cell>
          <cell r="E202">
            <v>3002</v>
          </cell>
          <cell r="F202" t="str">
            <v>Computer Costs</v>
          </cell>
          <cell r="G202">
            <v>0</v>
          </cell>
          <cell r="H202">
            <v>845</v>
          </cell>
          <cell r="I202" t="str">
            <v>SC -  Lugogo</v>
          </cell>
          <cell r="J202" t="str">
            <v>GM - Sales</v>
          </cell>
          <cell r="K202">
            <v>212500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32002-3003-845</v>
          </cell>
          <cell r="B203">
            <v>32002</v>
          </cell>
          <cell r="C203" t="str">
            <v>Facilities Cst  - Generator Fuel</v>
          </cell>
          <cell r="D203" t="str">
            <v>Rent and Utilities</v>
          </cell>
          <cell r="E203">
            <v>3003</v>
          </cell>
          <cell r="F203" t="str">
            <v>Facilities</v>
          </cell>
          <cell r="G203">
            <v>0</v>
          </cell>
          <cell r="H203">
            <v>845</v>
          </cell>
          <cell r="I203" t="str">
            <v>SC -  Lugogo</v>
          </cell>
          <cell r="J203" t="str">
            <v>GM - Sales</v>
          </cell>
          <cell r="K203">
            <v>1780000</v>
          </cell>
          <cell r="L203">
            <v>13200000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A204" t="str">
            <v>32100-3003-845</v>
          </cell>
          <cell r="B204">
            <v>32100</v>
          </cell>
          <cell r="C204" t="str">
            <v>Facilities Cst  - Cleaning &amp; Plants</v>
          </cell>
          <cell r="D204" t="str">
            <v>Maintence</v>
          </cell>
          <cell r="E204">
            <v>3003</v>
          </cell>
          <cell r="F204" t="str">
            <v>Facilities</v>
          </cell>
          <cell r="G204">
            <v>0</v>
          </cell>
          <cell r="H204">
            <v>845</v>
          </cell>
          <cell r="I204" t="str">
            <v>SC -  Lugogo</v>
          </cell>
          <cell r="J204" t="str">
            <v>GM - Sales</v>
          </cell>
          <cell r="K204">
            <v>1459000</v>
          </cell>
          <cell r="L204">
            <v>10200000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 t="str">
            <v>32300-3003-845</v>
          </cell>
          <cell r="B205">
            <v>32300</v>
          </cell>
          <cell r="C205" t="str">
            <v>Facilities Cst  - Bldngs &amp; Maint</v>
          </cell>
          <cell r="D205" t="str">
            <v>Maintence</v>
          </cell>
          <cell r="E205">
            <v>3003</v>
          </cell>
          <cell r="F205" t="str">
            <v>Facilities</v>
          </cell>
          <cell r="G205">
            <v>0</v>
          </cell>
          <cell r="H205">
            <v>845</v>
          </cell>
          <cell r="I205" t="str">
            <v>SC -  Lugogo</v>
          </cell>
          <cell r="J205" t="str">
            <v>GM - Sales</v>
          </cell>
          <cell r="K205">
            <v>2145500</v>
          </cell>
          <cell r="L205">
            <v>12000000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A206" t="str">
            <v>32301-3003-845</v>
          </cell>
          <cell r="B206">
            <v>32301</v>
          </cell>
          <cell r="C206" t="str">
            <v>Facilities Cst  - Furn &amp; Fitt. Maint</v>
          </cell>
          <cell r="D206" t="str">
            <v>Maintence</v>
          </cell>
          <cell r="E206">
            <v>3003</v>
          </cell>
          <cell r="F206" t="str">
            <v>Facilities</v>
          </cell>
          <cell r="G206">
            <v>0</v>
          </cell>
          <cell r="H206">
            <v>845</v>
          </cell>
          <cell r="I206" t="str">
            <v>SC -  Lugogo</v>
          </cell>
          <cell r="J206" t="str">
            <v>GM - Sales</v>
          </cell>
          <cell r="K206">
            <v>236500</v>
          </cell>
          <cell r="L206">
            <v>3600000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A207" t="str">
            <v>32302-3003-845</v>
          </cell>
          <cell r="B207">
            <v>32302</v>
          </cell>
          <cell r="C207" t="str">
            <v>Facilities Cst  - Office Eqpmnt Maint</v>
          </cell>
          <cell r="D207" t="str">
            <v>Maintence</v>
          </cell>
          <cell r="E207">
            <v>3003</v>
          </cell>
          <cell r="F207" t="str">
            <v>Facilities</v>
          </cell>
          <cell r="G207">
            <v>0</v>
          </cell>
          <cell r="H207">
            <v>845</v>
          </cell>
          <cell r="I207" t="str">
            <v>SC -  Lugogo</v>
          </cell>
          <cell r="J207" t="str">
            <v>GM - Sales</v>
          </cell>
          <cell r="K207">
            <v>1397700</v>
          </cell>
          <cell r="L207">
            <v>3600000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A208" t="str">
            <v>32401-3003-845</v>
          </cell>
          <cell r="B208">
            <v>32401</v>
          </cell>
          <cell r="C208" t="str">
            <v>Facilities Cst  - Water</v>
          </cell>
          <cell r="D208" t="str">
            <v>Rent and Utilities</v>
          </cell>
          <cell r="E208">
            <v>3003</v>
          </cell>
          <cell r="F208" t="str">
            <v>Facilities</v>
          </cell>
          <cell r="G208">
            <v>0</v>
          </cell>
          <cell r="H208">
            <v>845</v>
          </cell>
          <cell r="I208" t="str">
            <v>SC -  Lugogo</v>
          </cell>
          <cell r="J208" t="str">
            <v>GM - Sales</v>
          </cell>
          <cell r="K208">
            <v>0</v>
          </cell>
          <cell r="L208">
            <v>1620000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32500-3020-845</v>
          </cell>
          <cell r="B209">
            <v>32500</v>
          </cell>
          <cell r="C209" t="str">
            <v>Facilities Cst  - Dstv</v>
          </cell>
          <cell r="D209" t="str">
            <v>General</v>
          </cell>
          <cell r="E209">
            <v>3020</v>
          </cell>
          <cell r="F209" t="str">
            <v>Subscription</v>
          </cell>
          <cell r="G209">
            <v>0</v>
          </cell>
          <cell r="H209">
            <v>845</v>
          </cell>
          <cell r="I209" t="str">
            <v>SC -  Lugogo</v>
          </cell>
          <cell r="J209" t="str">
            <v>GM - Sales</v>
          </cell>
          <cell r="K209">
            <v>90000</v>
          </cell>
          <cell r="L209">
            <v>1174770.96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A210" t="str">
            <v>33019-3005-845</v>
          </cell>
          <cell r="B210">
            <v>33019</v>
          </cell>
          <cell r="C210" t="str">
            <v>Local Staff costs - Medical Aid</v>
          </cell>
          <cell r="D210" t="str">
            <v>Salaries &amp; Staff Costs</v>
          </cell>
          <cell r="E210">
            <v>3005</v>
          </cell>
          <cell r="F210" t="str">
            <v>Local Staff Costs</v>
          </cell>
          <cell r="G210">
            <v>0</v>
          </cell>
          <cell r="H210">
            <v>845</v>
          </cell>
          <cell r="I210" t="str">
            <v>SC -  Lugogo</v>
          </cell>
          <cell r="J210" t="str">
            <v>GM - Sales</v>
          </cell>
          <cell r="K210">
            <v>20215463.07</v>
          </cell>
          <cell r="L210">
            <v>14400000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 t="str">
            <v>33105-3016-845</v>
          </cell>
          <cell r="B211">
            <v>33105</v>
          </cell>
          <cell r="C211" t="str">
            <v>Staff Oth csts - Phne Allowanc</v>
          </cell>
          <cell r="D211" t="str">
            <v>General</v>
          </cell>
          <cell r="E211">
            <v>3016</v>
          </cell>
          <cell r="F211" t="str">
            <v>Communications</v>
          </cell>
          <cell r="G211">
            <v>0</v>
          </cell>
          <cell r="H211">
            <v>845</v>
          </cell>
          <cell r="I211" t="str">
            <v>SC -  Lugogo</v>
          </cell>
          <cell r="J211" t="str">
            <v>GM - Sales</v>
          </cell>
          <cell r="K211">
            <v>0</v>
          </cell>
          <cell r="L211">
            <v>3447590.04</v>
          </cell>
          <cell r="M211">
            <v>4320000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A212" t="str">
            <v>33301-3008-845</v>
          </cell>
          <cell r="B212">
            <v>33301</v>
          </cell>
          <cell r="C212" t="str">
            <v>Travel costs - Regional</v>
          </cell>
          <cell r="D212" t="str">
            <v>Travel and Entertainment</v>
          </cell>
          <cell r="E212">
            <v>3008</v>
          </cell>
          <cell r="F212" t="str">
            <v>Travel Costs</v>
          </cell>
          <cell r="G212">
            <v>0</v>
          </cell>
          <cell r="H212">
            <v>845</v>
          </cell>
          <cell r="I212" t="str">
            <v>SC -  Lugogo</v>
          </cell>
          <cell r="J212" t="str">
            <v>GM - Sales</v>
          </cell>
          <cell r="K212">
            <v>0</v>
          </cell>
          <cell r="L212">
            <v>999999.96</v>
          </cell>
          <cell r="M212">
            <v>656805.6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A213" t="str">
            <v>37201-3018-845</v>
          </cell>
          <cell r="B213">
            <v>37201</v>
          </cell>
          <cell r="C213" t="str">
            <v>Consumables - Kitchenware</v>
          </cell>
          <cell r="D213" t="str">
            <v>General</v>
          </cell>
          <cell r="E213">
            <v>3018</v>
          </cell>
          <cell r="F213" t="str">
            <v>Consumables</v>
          </cell>
          <cell r="G213">
            <v>0</v>
          </cell>
          <cell r="H213">
            <v>845</v>
          </cell>
          <cell r="I213" t="str">
            <v>SC -  Lugogo</v>
          </cell>
          <cell r="J213" t="str">
            <v>GM - Sales</v>
          </cell>
          <cell r="K213">
            <v>456000</v>
          </cell>
          <cell r="L213">
            <v>3164418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4500000</v>
          </cell>
          <cell r="R213">
            <v>4950000</v>
          </cell>
          <cell r="S213">
            <v>5445000</v>
          </cell>
        </row>
        <row r="214">
          <cell r="A214" t="str">
            <v>37205-3019-845</v>
          </cell>
          <cell r="B214">
            <v>37205</v>
          </cell>
          <cell r="C214" t="str">
            <v>S&amp;P - NewS&amp;Paper &amp; manuals</v>
          </cell>
          <cell r="D214" t="str">
            <v>General</v>
          </cell>
          <cell r="E214">
            <v>3019</v>
          </cell>
          <cell r="F214" t="str">
            <v>Stationary &amp; Printing</v>
          </cell>
          <cell r="G214">
            <v>0</v>
          </cell>
          <cell r="H214">
            <v>845</v>
          </cell>
          <cell r="I214" t="str">
            <v>SC -  Lugogo</v>
          </cell>
          <cell r="J214" t="str">
            <v>GM - Sales</v>
          </cell>
          <cell r="K214">
            <v>35500</v>
          </cell>
          <cell r="L214">
            <v>415167.96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1000000</v>
          </cell>
          <cell r="R214">
            <v>1100000</v>
          </cell>
          <cell r="S214">
            <v>1210000</v>
          </cell>
        </row>
        <row r="215">
          <cell r="A215" t="str">
            <v>37401-3021-845</v>
          </cell>
          <cell r="B215">
            <v>37401</v>
          </cell>
          <cell r="C215" t="str">
            <v>Security Cost - Stock Transfer</v>
          </cell>
          <cell r="D215" t="str">
            <v>General</v>
          </cell>
          <cell r="E215">
            <v>3021</v>
          </cell>
          <cell r="F215" t="str">
            <v>Security Costs</v>
          </cell>
          <cell r="G215">
            <v>0</v>
          </cell>
          <cell r="H215">
            <v>845</v>
          </cell>
          <cell r="I215" t="str">
            <v>SC -  Lugogo</v>
          </cell>
          <cell r="J215" t="str">
            <v>GM - Sales</v>
          </cell>
          <cell r="K215">
            <v>0</v>
          </cell>
          <cell r="L215">
            <v>2000793.96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9600000</v>
          </cell>
          <cell r="R215">
            <v>10560000</v>
          </cell>
          <cell r="S215">
            <v>11616000</v>
          </cell>
        </row>
        <row r="216">
          <cell r="A216" t="str">
            <v>37602-3024-845</v>
          </cell>
          <cell r="B216">
            <v>37602</v>
          </cell>
          <cell r="C216" t="str">
            <v>MV Costs - Fuel &amp; Oil</v>
          </cell>
          <cell r="D216" t="str">
            <v>General</v>
          </cell>
          <cell r="E216">
            <v>3024</v>
          </cell>
          <cell r="F216" t="str">
            <v>Motor Vehicle Costs</v>
          </cell>
          <cell r="G216">
            <v>0</v>
          </cell>
          <cell r="H216">
            <v>845</v>
          </cell>
          <cell r="I216" t="str">
            <v>SC -  Lugogo</v>
          </cell>
          <cell r="J216" t="str">
            <v>GM - Sales</v>
          </cell>
          <cell r="K216">
            <v>1148055.8700000001</v>
          </cell>
          <cell r="L216">
            <v>3600000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6000000</v>
          </cell>
          <cell r="R216">
            <v>6600000</v>
          </cell>
          <cell r="S216">
            <v>7260000</v>
          </cell>
        </row>
        <row r="217">
          <cell r="A217" t="str">
            <v>37603-3024-845</v>
          </cell>
          <cell r="B217">
            <v>37603</v>
          </cell>
          <cell r="C217" t="str">
            <v>MV Costs - License &amp; Parking</v>
          </cell>
          <cell r="D217" t="str">
            <v>General</v>
          </cell>
          <cell r="E217">
            <v>3024</v>
          </cell>
          <cell r="F217" t="str">
            <v>Motor Vehicle Costs</v>
          </cell>
          <cell r="G217">
            <v>0</v>
          </cell>
          <cell r="H217">
            <v>845</v>
          </cell>
          <cell r="I217" t="str">
            <v>SC -  Lugogo</v>
          </cell>
          <cell r="J217" t="str">
            <v>GM - Sales</v>
          </cell>
          <cell r="K217">
            <v>0</v>
          </cell>
          <cell r="L217">
            <v>660000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 t="str">
            <v>37604-3024-845</v>
          </cell>
          <cell r="B218">
            <v>37604</v>
          </cell>
          <cell r="C218" t="str">
            <v>MV Costs - Repair &amp; Maintenance</v>
          </cell>
          <cell r="D218" t="str">
            <v>General</v>
          </cell>
          <cell r="E218">
            <v>3024</v>
          </cell>
          <cell r="F218" t="str">
            <v>Motor Vehicle Costs</v>
          </cell>
          <cell r="G218">
            <v>0</v>
          </cell>
          <cell r="H218">
            <v>845</v>
          </cell>
          <cell r="I218" t="str">
            <v>SC -  Lugogo</v>
          </cell>
          <cell r="J218" t="str">
            <v>GM - Sales</v>
          </cell>
          <cell r="K218">
            <v>264000</v>
          </cell>
          <cell r="L218">
            <v>6000000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3600000</v>
          </cell>
          <cell r="R218">
            <v>3960000</v>
          </cell>
          <cell r="S218">
            <v>4356000</v>
          </cell>
        </row>
        <row r="219">
          <cell r="A219" t="str">
            <v>37606-3024-845</v>
          </cell>
          <cell r="B219">
            <v>37606</v>
          </cell>
          <cell r="C219" t="str">
            <v>MV Costs - Ext car hire</v>
          </cell>
          <cell r="D219" t="str">
            <v>General</v>
          </cell>
          <cell r="E219">
            <v>3024</v>
          </cell>
          <cell r="F219" t="str">
            <v>Motor Vehicle Costs</v>
          </cell>
          <cell r="G219">
            <v>0</v>
          </cell>
          <cell r="H219">
            <v>845</v>
          </cell>
          <cell r="I219" t="str">
            <v>SC -  Lugogo</v>
          </cell>
          <cell r="J219" t="str">
            <v>GM - Sales</v>
          </cell>
          <cell r="K219">
            <v>220339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 t="str">
            <v>32402-3003-845</v>
          </cell>
          <cell r="B220">
            <v>32402</v>
          </cell>
          <cell r="C220" t="str">
            <v>Facilities Cst  - Electricity</v>
          </cell>
          <cell r="D220" t="str">
            <v>Rent and Utilities</v>
          </cell>
          <cell r="E220">
            <v>3003</v>
          </cell>
          <cell r="F220" t="str">
            <v>Facilities</v>
          </cell>
          <cell r="G220">
            <v>0</v>
          </cell>
          <cell r="H220">
            <v>845</v>
          </cell>
          <cell r="I220" t="str">
            <v>SC -  Lugogo</v>
          </cell>
          <cell r="J220" t="str">
            <v>GM - Sales</v>
          </cell>
          <cell r="K220">
            <v>14708077.84</v>
          </cell>
          <cell r="L220">
            <v>14400000</v>
          </cell>
          <cell r="M220">
            <v>0</v>
          </cell>
          <cell r="N220">
            <v>1.8</v>
          </cell>
          <cell r="O220">
            <v>1.6798377562477291</v>
          </cell>
          <cell r="P220">
            <v>1.8142247767475477</v>
          </cell>
          <cell r="Q220">
            <v>1.8142247767475477</v>
          </cell>
          <cell r="R220">
            <v>1.9956472544223025</v>
          </cell>
          <cell r="S220">
            <v>2.1952119798645326</v>
          </cell>
        </row>
        <row r="221">
          <cell r="A221" t="str">
            <v>37001-3016-845</v>
          </cell>
          <cell r="B221">
            <v>37001</v>
          </cell>
          <cell r="C221" t="str">
            <v>Communctns - National</v>
          </cell>
          <cell r="D221" t="str">
            <v>General</v>
          </cell>
          <cell r="E221">
            <v>3016</v>
          </cell>
          <cell r="F221" t="str">
            <v>Communications</v>
          </cell>
          <cell r="G221">
            <v>0</v>
          </cell>
          <cell r="H221">
            <v>845</v>
          </cell>
          <cell r="I221" t="str">
            <v>SC -  Lugogo</v>
          </cell>
          <cell r="J221" t="str">
            <v>GM - Sales</v>
          </cell>
          <cell r="K221">
            <v>1552605</v>
          </cell>
          <cell r="L221">
            <v>1654545</v>
          </cell>
          <cell r="M221">
            <v>0</v>
          </cell>
          <cell r="N221">
            <v>1153680</v>
          </cell>
          <cell r="O221">
            <v>337922.2343203635</v>
          </cell>
          <cell r="P221">
            <v>304130.01088832715</v>
          </cell>
          <cell r="Q221">
            <v>304130.01088832715</v>
          </cell>
          <cell r="R221">
            <v>334543.01197715988</v>
          </cell>
          <cell r="S221">
            <v>367997.31317487586</v>
          </cell>
        </row>
        <row r="222">
          <cell r="A222" t="str">
            <v>37202-3018-845</v>
          </cell>
          <cell r="B222">
            <v>37202</v>
          </cell>
          <cell r="C222" t="str">
            <v>Consumables - Office Equipment</v>
          </cell>
          <cell r="D222" t="str">
            <v>General</v>
          </cell>
          <cell r="E222">
            <v>3018</v>
          </cell>
          <cell r="F222" t="str">
            <v>Consumables</v>
          </cell>
          <cell r="G222">
            <v>0</v>
          </cell>
          <cell r="H222">
            <v>845</v>
          </cell>
          <cell r="I222" t="str">
            <v>SC -  Lugogo</v>
          </cell>
          <cell r="J222" t="str">
            <v>GM - Sales</v>
          </cell>
          <cell r="K222">
            <v>3620084.76</v>
          </cell>
          <cell r="L222">
            <v>5791872</v>
          </cell>
          <cell r="M222">
            <v>0</v>
          </cell>
          <cell r="N222">
            <v>970908.04</v>
          </cell>
          <cell r="O222">
            <v>1017719.2894210198</v>
          </cell>
          <cell r="P222">
            <v>1058428.0609978607</v>
          </cell>
          <cell r="Q222">
            <v>7200000</v>
          </cell>
          <cell r="R222">
            <v>7920000</v>
          </cell>
          <cell r="S222">
            <v>8712000</v>
          </cell>
        </row>
        <row r="223">
          <cell r="A223" t="str">
            <v>33103-3006-845</v>
          </cell>
          <cell r="B223">
            <v>33103</v>
          </cell>
          <cell r="C223" t="str">
            <v>Staff Oth csts - Off Clothing</v>
          </cell>
          <cell r="D223" t="str">
            <v>Salaries &amp; Staff Costs</v>
          </cell>
          <cell r="E223">
            <v>3006</v>
          </cell>
          <cell r="F223" t="str">
            <v>Staff Other costs</v>
          </cell>
          <cell r="G223">
            <v>0</v>
          </cell>
          <cell r="H223">
            <v>845</v>
          </cell>
          <cell r="I223" t="str">
            <v>SC -  Lugogo</v>
          </cell>
          <cell r="J223" t="str">
            <v>GM - Sales</v>
          </cell>
          <cell r="K223">
            <v>0</v>
          </cell>
          <cell r="L223">
            <v>10800000</v>
          </cell>
          <cell r="M223">
            <v>0</v>
          </cell>
          <cell r="N223">
            <v>68000</v>
          </cell>
          <cell r="O223">
            <v>979693.06796815665</v>
          </cell>
          <cell r="P223">
            <v>997327.54319158348</v>
          </cell>
          <cell r="Q223">
            <v>14000000</v>
          </cell>
          <cell r="R223">
            <v>15400000</v>
          </cell>
          <cell r="S223">
            <v>16940000</v>
          </cell>
        </row>
        <row r="224">
          <cell r="A224" t="str">
            <v>37200-3018-845</v>
          </cell>
          <cell r="B224">
            <v>37200</v>
          </cell>
          <cell r="C224" t="str">
            <v>Consumables-Refreshments</v>
          </cell>
          <cell r="D224" t="str">
            <v>General</v>
          </cell>
          <cell r="E224">
            <v>3018</v>
          </cell>
          <cell r="F224" t="str">
            <v>Consumables</v>
          </cell>
          <cell r="G224">
            <v>0</v>
          </cell>
          <cell r="H224">
            <v>845</v>
          </cell>
          <cell r="I224" t="str">
            <v>SC -  Lugogo</v>
          </cell>
          <cell r="J224" t="str">
            <v>GM - Sales</v>
          </cell>
          <cell r="K224">
            <v>6444674.5800000001</v>
          </cell>
          <cell r="L224">
            <v>10391418.960000001</v>
          </cell>
          <cell r="M224">
            <v>0</v>
          </cell>
          <cell r="N224">
            <v>2396416.2400000002</v>
          </cell>
          <cell r="O224">
            <v>2859335.8974089618</v>
          </cell>
          <cell r="P224">
            <v>3288236.2820203057</v>
          </cell>
          <cell r="Q224">
            <v>14400000</v>
          </cell>
          <cell r="R224">
            <v>15840000</v>
          </cell>
          <cell r="S224">
            <v>17424000</v>
          </cell>
        </row>
        <row r="225">
          <cell r="A225" t="str">
            <v>33017-3005-845</v>
          </cell>
          <cell r="B225">
            <v>33017</v>
          </cell>
          <cell r="C225" t="str">
            <v>Local Staff costs - Shift Allowance</v>
          </cell>
          <cell r="D225" t="str">
            <v>Salaries &amp; Staff Costs</v>
          </cell>
          <cell r="E225">
            <v>3005</v>
          </cell>
          <cell r="F225" t="str">
            <v>Local Staff Costs</v>
          </cell>
          <cell r="G225">
            <v>0</v>
          </cell>
          <cell r="H225">
            <v>845</v>
          </cell>
          <cell r="I225" t="str">
            <v>SC -  Lugogo</v>
          </cell>
          <cell r="J225" t="str">
            <v>GM - Sales</v>
          </cell>
          <cell r="K225">
            <v>2500000</v>
          </cell>
          <cell r="L225">
            <v>36000000</v>
          </cell>
          <cell r="M225">
            <v>6000000</v>
          </cell>
          <cell r="N225">
            <v>2461042</v>
          </cell>
          <cell r="O225">
            <v>2791311.5501899552</v>
          </cell>
          <cell r="P225">
            <v>2841555.1580933742</v>
          </cell>
          <cell r="Q225">
            <v>2841555.1580933742</v>
          </cell>
          <cell r="R225">
            <v>3125710.6739027118</v>
          </cell>
          <cell r="S225">
            <v>3438281.7412929828</v>
          </cell>
        </row>
        <row r="226">
          <cell r="A226" t="str">
            <v>33400-3006-845</v>
          </cell>
          <cell r="B226">
            <v>33400</v>
          </cell>
          <cell r="C226" t="str">
            <v>Entertnmnt cost -Staff Motvn</v>
          </cell>
          <cell r="D226" t="str">
            <v>Salaries &amp; Staff Costs</v>
          </cell>
          <cell r="E226">
            <v>3006</v>
          </cell>
          <cell r="F226" t="str">
            <v>Staff Other costs</v>
          </cell>
          <cell r="G226">
            <v>0</v>
          </cell>
          <cell r="H226">
            <v>845</v>
          </cell>
          <cell r="I226" t="str">
            <v>SC -  Lugogo</v>
          </cell>
          <cell r="J226" t="str">
            <v>GM - Sales</v>
          </cell>
          <cell r="K226">
            <v>676667</v>
          </cell>
          <cell r="L226">
            <v>1500000</v>
          </cell>
          <cell r="M226">
            <v>4190400</v>
          </cell>
          <cell r="N226">
            <v>666666</v>
          </cell>
          <cell r="O226">
            <v>2845242.7107455628</v>
          </cell>
          <cell r="P226">
            <v>3272029.117357397</v>
          </cell>
          <cell r="Q226">
            <v>7200000</v>
          </cell>
          <cell r="R226">
            <v>7920000</v>
          </cell>
          <cell r="S226">
            <v>8712000</v>
          </cell>
        </row>
        <row r="227">
          <cell r="A227" t="str">
            <v>33101-3006-845</v>
          </cell>
          <cell r="B227">
            <v>33101</v>
          </cell>
          <cell r="C227" t="str">
            <v>Staff Oth csts - Staff recogn</v>
          </cell>
          <cell r="D227" t="str">
            <v>Salaries &amp; Staff Costs</v>
          </cell>
          <cell r="E227">
            <v>3006</v>
          </cell>
          <cell r="F227" t="str">
            <v>Staff Other costs</v>
          </cell>
          <cell r="G227">
            <v>0</v>
          </cell>
          <cell r="H227">
            <v>845</v>
          </cell>
          <cell r="I227" t="str">
            <v>SC -  Lugogo</v>
          </cell>
          <cell r="J227" t="str">
            <v>GM - Sales</v>
          </cell>
          <cell r="K227">
            <v>5009000</v>
          </cell>
          <cell r="L227">
            <v>15999999.960000001</v>
          </cell>
          <cell r="M227">
            <v>0</v>
          </cell>
          <cell r="N227">
            <v>5280000</v>
          </cell>
          <cell r="O227">
            <v>5995359.3439486288</v>
          </cell>
          <cell r="P227">
            <v>6894663.2455409225</v>
          </cell>
          <cell r="Q227">
            <v>7200000</v>
          </cell>
          <cell r="R227">
            <v>7920000</v>
          </cell>
          <cell r="S227">
            <v>8712000</v>
          </cell>
        </row>
        <row r="228">
          <cell r="A228" t="str">
            <v>33015-3005-845</v>
          </cell>
          <cell r="B228">
            <v>33015</v>
          </cell>
          <cell r="C228" t="str">
            <v>Local Staff costs - Overtime</v>
          </cell>
          <cell r="D228" t="str">
            <v>Salaries &amp; Staff Costs</v>
          </cell>
          <cell r="E228">
            <v>3005</v>
          </cell>
          <cell r="F228" t="str">
            <v>Local Staff Costs</v>
          </cell>
          <cell r="G228">
            <v>0</v>
          </cell>
          <cell r="H228">
            <v>845</v>
          </cell>
          <cell r="I228" t="str">
            <v>SC -  Lugogo</v>
          </cell>
          <cell r="J228" t="str">
            <v>GM - Sales</v>
          </cell>
          <cell r="K228">
            <v>5923022</v>
          </cell>
          <cell r="L228">
            <v>0</v>
          </cell>
          <cell r="M228">
            <v>63298650</v>
          </cell>
          <cell r="N228">
            <v>11326984</v>
          </cell>
          <cell r="O228">
            <v>13517434.069457164</v>
          </cell>
          <cell r="P228">
            <v>13760747.882707393</v>
          </cell>
          <cell r="Q228">
            <v>13760747.882707393</v>
          </cell>
          <cell r="R228">
            <v>15136822.670978133</v>
          </cell>
          <cell r="S228">
            <v>16650504.938075947</v>
          </cell>
        </row>
        <row r="229">
          <cell r="A229" t="str">
            <v>33020-3005-845</v>
          </cell>
          <cell r="B229">
            <v>33020</v>
          </cell>
          <cell r="C229" t="str">
            <v>Local Staff costs - Co. Prov Fund</v>
          </cell>
          <cell r="D229" t="str">
            <v>Salaries &amp; Staff Costs</v>
          </cell>
          <cell r="E229">
            <v>3005</v>
          </cell>
          <cell r="F229" t="str">
            <v>Local Staff Costs</v>
          </cell>
          <cell r="G229">
            <v>0</v>
          </cell>
          <cell r="H229">
            <v>845</v>
          </cell>
          <cell r="I229" t="str">
            <v>SC -  Lugogo</v>
          </cell>
          <cell r="J229" t="str">
            <v>GM - Sales</v>
          </cell>
          <cell r="K229">
            <v>12888228</v>
          </cell>
          <cell r="L229">
            <v>15468816.119999999</v>
          </cell>
          <cell r="M229">
            <v>16710843.6</v>
          </cell>
          <cell r="N229">
            <v>13289616</v>
          </cell>
          <cell r="O229">
            <v>14805382.617285218</v>
          </cell>
          <cell r="P229">
            <v>15071879.504396353</v>
          </cell>
          <cell r="Q229">
            <v>15071879.504396353</v>
          </cell>
          <cell r="R229">
            <v>16579067.454835989</v>
          </cell>
          <cell r="S229">
            <v>18236974.200319588</v>
          </cell>
        </row>
        <row r="230">
          <cell r="A230" t="str">
            <v>33018-3005-845</v>
          </cell>
          <cell r="B230">
            <v>33018</v>
          </cell>
          <cell r="C230" t="str">
            <v>Local Staff costs - NSSF</v>
          </cell>
          <cell r="D230" t="str">
            <v>Salaries &amp; Staff Costs</v>
          </cell>
          <cell r="E230">
            <v>3005</v>
          </cell>
          <cell r="F230" t="str">
            <v>Local Staff Costs</v>
          </cell>
          <cell r="G230">
            <v>0</v>
          </cell>
          <cell r="H230">
            <v>845</v>
          </cell>
          <cell r="I230" t="str">
            <v>SC -  Lugogo</v>
          </cell>
          <cell r="J230" t="str">
            <v>GM - Sales</v>
          </cell>
          <cell r="K230">
            <v>28816638</v>
          </cell>
          <cell r="L230">
            <v>39391875.600000001</v>
          </cell>
          <cell r="M230">
            <v>46253300.159999996</v>
          </cell>
          <cell r="N230">
            <v>30018542</v>
          </cell>
          <cell r="O230">
            <v>33443419.990463089</v>
          </cell>
          <cell r="P230">
            <v>34045401.550291426</v>
          </cell>
          <cell r="Q230">
            <v>34045401.550291426</v>
          </cell>
          <cell r="R230">
            <v>37449941.705320567</v>
          </cell>
          <cell r="S230">
            <v>41194935.875852622</v>
          </cell>
        </row>
        <row r="231">
          <cell r="A231" t="str">
            <v>33004-3005-845</v>
          </cell>
          <cell r="B231">
            <v>33004</v>
          </cell>
          <cell r="C231" t="str">
            <v>Local Staff costs - Bonus</v>
          </cell>
          <cell r="D231" t="str">
            <v>Salaries &amp; Staff Costs</v>
          </cell>
          <cell r="E231">
            <v>3005</v>
          </cell>
          <cell r="F231" t="str">
            <v>Local Staff Costs</v>
          </cell>
          <cell r="G231">
            <v>0</v>
          </cell>
          <cell r="H231">
            <v>845</v>
          </cell>
          <cell r="I231" t="str">
            <v>SC -  Lugogo</v>
          </cell>
          <cell r="J231" t="str">
            <v>GM - Sales</v>
          </cell>
          <cell r="K231">
            <v>37808062</v>
          </cell>
          <cell r="L231">
            <v>41250176.280000001</v>
          </cell>
          <cell r="M231">
            <v>44562249.600000001</v>
          </cell>
          <cell r="N231">
            <v>38619906</v>
          </cell>
          <cell r="O231">
            <v>43007372.102328248</v>
          </cell>
          <cell r="P231">
            <v>43781504.800170161</v>
          </cell>
          <cell r="Q231">
            <v>43781504.800170161</v>
          </cell>
          <cell r="R231">
            <v>48159655.280187175</v>
          </cell>
          <cell r="S231">
            <v>52975620.808205895</v>
          </cell>
        </row>
        <row r="232">
          <cell r="A232" t="str">
            <v>33009-3005-845</v>
          </cell>
          <cell r="B232">
            <v>33009</v>
          </cell>
          <cell r="C232" t="str">
            <v>Local Staff costs - T&amp;S allowance</v>
          </cell>
          <cell r="D232" t="str">
            <v>Salaries &amp; Staff Costs</v>
          </cell>
          <cell r="E232">
            <v>3005</v>
          </cell>
          <cell r="F232" t="str">
            <v>Local Staff Costs</v>
          </cell>
          <cell r="G232">
            <v>0</v>
          </cell>
          <cell r="H232">
            <v>845</v>
          </cell>
          <cell r="I232" t="str">
            <v>SC -  Lugogo</v>
          </cell>
          <cell r="J232" t="str">
            <v>GM - Sales</v>
          </cell>
          <cell r="K232">
            <v>42738410</v>
          </cell>
          <cell r="L232">
            <v>44256960</v>
          </cell>
          <cell r="M232">
            <v>43165794.119999997</v>
          </cell>
          <cell r="N232">
            <v>45023000</v>
          </cell>
          <cell r="O232">
            <v>50427296.528239757</v>
          </cell>
          <cell r="P232">
            <v>51334987.86574807</v>
          </cell>
          <cell r="Q232">
            <v>51334987.86574807</v>
          </cell>
          <cell r="R232">
            <v>56468486.652322873</v>
          </cell>
          <cell r="S232">
            <v>62115335.317555159</v>
          </cell>
        </row>
        <row r="233">
          <cell r="A233" t="str">
            <v>33002-3005-845</v>
          </cell>
          <cell r="B233">
            <v>33002</v>
          </cell>
          <cell r="C233" t="str">
            <v>Local Staff costs - Basic</v>
          </cell>
          <cell r="D233" t="str">
            <v>Salaries &amp; Staff Costs</v>
          </cell>
          <cell r="E233">
            <v>3005</v>
          </cell>
          <cell r="F233" t="str">
            <v>Local Staff Costs</v>
          </cell>
          <cell r="G233">
            <v>0</v>
          </cell>
          <cell r="H233">
            <v>845</v>
          </cell>
          <cell r="I233" t="str">
            <v>SC -  Lugogo</v>
          </cell>
          <cell r="J233" t="str">
            <v>GM - Sales</v>
          </cell>
          <cell r="K233">
            <v>237004946</v>
          </cell>
          <cell r="L233">
            <v>257813601.59999999</v>
          </cell>
          <cell r="M233">
            <v>272184195</v>
          </cell>
          <cell r="N233">
            <v>241374396</v>
          </cell>
          <cell r="O233">
            <v>267987399.1695179</v>
          </cell>
          <cell r="P233">
            <v>272811172.35456926</v>
          </cell>
          <cell r="Q233">
            <v>272811172.35456926</v>
          </cell>
          <cell r="R233">
            <v>300092289.5900262</v>
          </cell>
          <cell r="S233">
            <v>330101518.54902881</v>
          </cell>
        </row>
        <row r="234">
          <cell r="A234" t="str">
            <v>37203-3019-848</v>
          </cell>
          <cell r="B234">
            <v>37203</v>
          </cell>
          <cell r="C234" t="str">
            <v>S&amp;P - Stationary,printing&amp;suppl</v>
          </cell>
          <cell r="D234" t="str">
            <v>General</v>
          </cell>
          <cell r="E234">
            <v>3019</v>
          </cell>
          <cell r="F234" t="str">
            <v>Stationary &amp; Printing</v>
          </cell>
          <cell r="G234">
            <v>0</v>
          </cell>
          <cell r="H234">
            <v>848</v>
          </cell>
          <cell r="I234" t="str">
            <v>SC -  Kyaggwe</v>
          </cell>
          <cell r="J234" t="str">
            <v>GM - Sales</v>
          </cell>
          <cell r="K234">
            <v>2307055.08</v>
          </cell>
          <cell r="L234">
            <v>1799207.04</v>
          </cell>
          <cell r="M234">
            <v>0</v>
          </cell>
          <cell r="N234">
            <v>-0.66</v>
          </cell>
          <cell r="O234">
            <v>-0.68040406790222852</v>
          </cell>
          <cell r="P234">
            <v>0</v>
          </cell>
          <cell r="Q234">
            <v>1000000</v>
          </cell>
          <cell r="R234">
            <v>1100000</v>
          </cell>
          <cell r="S234">
            <v>1210000</v>
          </cell>
        </row>
        <row r="235">
          <cell r="A235" t="str">
            <v>32401-3003-848</v>
          </cell>
          <cell r="B235">
            <v>32401</v>
          </cell>
          <cell r="C235" t="str">
            <v>Facilities Cst  - Water</v>
          </cell>
          <cell r="D235" t="str">
            <v>Rent and Utilities</v>
          </cell>
          <cell r="E235">
            <v>3003</v>
          </cell>
          <cell r="F235" t="str">
            <v>Facilities</v>
          </cell>
          <cell r="G235">
            <v>0</v>
          </cell>
          <cell r="H235">
            <v>848</v>
          </cell>
          <cell r="I235" t="str">
            <v>SC -  Kyaggwe</v>
          </cell>
          <cell r="J235" t="str">
            <v>GM - Sales</v>
          </cell>
          <cell r="K235">
            <v>776605</v>
          </cell>
          <cell r="L235">
            <v>3600000</v>
          </cell>
          <cell r="M235">
            <v>0</v>
          </cell>
          <cell r="N235">
            <v>-0.62</v>
          </cell>
          <cell r="O235">
            <v>-0.65832767359717281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 t="str">
            <v>30100-3001-848</v>
          </cell>
          <cell r="B236">
            <v>30100</v>
          </cell>
          <cell r="C236" t="str">
            <v>Nwk Cost - Generator Maint</v>
          </cell>
          <cell r="D236" t="str">
            <v>Maintence</v>
          </cell>
          <cell r="E236">
            <v>3001</v>
          </cell>
          <cell r="F236" t="str">
            <v>NwkCosts</v>
          </cell>
          <cell r="G236">
            <v>0</v>
          </cell>
          <cell r="H236">
            <v>848</v>
          </cell>
          <cell r="I236" t="str">
            <v>SC -  Kyaggwe</v>
          </cell>
          <cell r="J236" t="str">
            <v>GM - Sales</v>
          </cell>
          <cell r="K236">
            <v>3070500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 t="str">
            <v>31100-3002-848</v>
          </cell>
          <cell r="B237">
            <v>31100</v>
          </cell>
          <cell r="C237" t="str">
            <v>Comp Cost- Licenses</v>
          </cell>
          <cell r="D237" t="str">
            <v>Maintence</v>
          </cell>
          <cell r="E237">
            <v>3002</v>
          </cell>
          <cell r="F237" t="str">
            <v>Computer Costs</v>
          </cell>
          <cell r="G237">
            <v>0</v>
          </cell>
          <cell r="H237">
            <v>848</v>
          </cell>
          <cell r="I237" t="str">
            <v>SC -  Kyaggwe</v>
          </cell>
          <cell r="J237" t="str">
            <v>GM - Sales</v>
          </cell>
          <cell r="K237">
            <v>212500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A238" t="str">
            <v>32001-3003-848</v>
          </cell>
          <cell r="B238">
            <v>32001</v>
          </cell>
          <cell r="C238" t="str">
            <v>Facilities Cst  - Facilities Costs</v>
          </cell>
          <cell r="D238" t="str">
            <v>Rent and Utilities</v>
          </cell>
          <cell r="E238">
            <v>3003</v>
          </cell>
          <cell r="F238" t="str">
            <v>Facilities</v>
          </cell>
          <cell r="G238">
            <v>0</v>
          </cell>
          <cell r="H238">
            <v>848</v>
          </cell>
          <cell r="I238" t="str">
            <v>SC -  Kyaggwe</v>
          </cell>
          <cell r="J238" t="str">
            <v>GM - Sales</v>
          </cell>
          <cell r="K238">
            <v>216700000</v>
          </cell>
          <cell r="L238">
            <v>197871066.96000001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A239" t="str">
            <v>32002-3003-848</v>
          </cell>
          <cell r="B239">
            <v>32002</v>
          </cell>
          <cell r="C239" t="str">
            <v>Facilities Cst  - Generator Fuel</v>
          </cell>
          <cell r="D239" t="str">
            <v>Rent and Utilities</v>
          </cell>
          <cell r="E239">
            <v>3003</v>
          </cell>
          <cell r="F239" t="str">
            <v>Facilities</v>
          </cell>
          <cell r="G239">
            <v>0</v>
          </cell>
          <cell r="H239">
            <v>848</v>
          </cell>
          <cell r="I239" t="str">
            <v>SC -  Kyaggwe</v>
          </cell>
          <cell r="J239" t="str">
            <v>GM - Sales</v>
          </cell>
          <cell r="K239">
            <v>0</v>
          </cell>
          <cell r="L239">
            <v>24000000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32100-3003-848</v>
          </cell>
          <cell r="B240">
            <v>32100</v>
          </cell>
          <cell r="C240" t="str">
            <v>Facilities Cst  - Cleaning &amp; Plants</v>
          </cell>
          <cell r="D240" t="str">
            <v>Maintence</v>
          </cell>
          <cell r="E240">
            <v>3003</v>
          </cell>
          <cell r="F240" t="str">
            <v>Facilities</v>
          </cell>
          <cell r="G240">
            <v>0</v>
          </cell>
          <cell r="H240">
            <v>848</v>
          </cell>
          <cell r="I240" t="str">
            <v>SC -  Kyaggwe</v>
          </cell>
          <cell r="J240" t="str">
            <v>GM - Sales</v>
          </cell>
          <cell r="K240">
            <v>1874000</v>
          </cell>
          <cell r="L240">
            <v>12000000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32300-3003-848</v>
          </cell>
          <cell r="B241">
            <v>32300</v>
          </cell>
          <cell r="C241" t="str">
            <v>Facilities Cst  - Bldngs &amp; Maint</v>
          </cell>
          <cell r="D241" t="str">
            <v>Maintence</v>
          </cell>
          <cell r="E241">
            <v>3003</v>
          </cell>
          <cell r="F241" t="str">
            <v>Facilities</v>
          </cell>
          <cell r="G241">
            <v>0</v>
          </cell>
          <cell r="H241">
            <v>848</v>
          </cell>
          <cell r="I241" t="str">
            <v>SC -  Kyaggwe</v>
          </cell>
          <cell r="J241" t="str">
            <v>GM - Sales</v>
          </cell>
          <cell r="K241">
            <v>1368000</v>
          </cell>
          <cell r="L241">
            <v>6000000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 t="str">
            <v>32301-3003-848</v>
          </cell>
          <cell r="B242">
            <v>32301</v>
          </cell>
          <cell r="C242" t="str">
            <v>Facilities Cst  - Furn &amp; Fitt. Maint</v>
          </cell>
          <cell r="D242" t="str">
            <v>Maintence</v>
          </cell>
          <cell r="E242">
            <v>3003</v>
          </cell>
          <cell r="F242" t="str">
            <v>Facilities</v>
          </cell>
          <cell r="G242">
            <v>0</v>
          </cell>
          <cell r="H242">
            <v>848</v>
          </cell>
          <cell r="I242" t="str">
            <v>SC -  Kyaggwe</v>
          </cell>
          <cell r="J242" t="str">
            <v>GM - Sales</v>
          </cell>
          <cell r="K242">
            <v>580000</v>
          </cell>
          <cell r="L242">
            <v>6000000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32302-3003-848</v>
          </cell>
          <cell r="B243">
            <v>32302</v>
          </cell>
          <cell r="C243" t="str">
            <v>Facilities Cst  - Office Eqpmnt Maint</v>
          </cell>
          <cell r="D243" t="str">
            <v>Maintence</v>
          </cell>
          <cell r="E243">
            <v>3003</v>
          </cell>
          <cell r="F243" t="str">
            <v>Facilities</v>
          </cell>
          <cell r="G243">
            <v>0</v>
          </cell>
          <cell r="H243">
            <v>848</v>
          </cell>
          <cell r="I243" t="str">
            <v>SC -  Kyaggwe</v>
          </cell>
          <cell r="J243" t="str">
            <v>GM - Sales</v>
          </cell>
          <cell r="K243">
            <v>2426400</v>
          </cell>
          <cell r="L243">
            <v>6000000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A244" t="str">
            <v>32402-3003-848</v>
          </cell>
          <cell r="B244">
            <v>32402</v>
          </cell>
          <cell r="C244" t="str">
            <v>Facilities Cst  - Electricity</v>
          </cell>
          <cell r="D244" t="str">
            <v>Rent and Utilities</v>
          </cell>
          <cell r="E244">
            <v>3003</v>
          </cell>
          <cell r="F244" t="str">
            <v>Facilities</v>
          </cell>
          <cell r="G244">
            <v>0</v>
          </cell>
          <cell r="H244">
            <v>848</v>
          </cell>
          <cell r="I244" t="str">
            <v>SC -  Kyaggwe</v>
          </cell>
          <cell r="J244" t="str">
            <v>GM - Sales</v>
          </cell>
          <cell r="K244">
            <v>52033328</v>
          </cell>
          <cell r="L244">
            <v>36000000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A245" t="str">
            <v>32500-3020-848</v>
          </cell>
          <cell r="B245">
            <v>32500</v>
          </cell>
          <cell r="C245" t="str">
            <v>Facilities Cst  - Dstv</v>
          </cell>
          <cell r="D245" t="str">
            <v>General</v>
          </cell>
          <cell r="E245">
            <v>3020</v>
          </cell>
          <cell r="F245" t="str">
            <v>Subscription</v>
          </cell>
          <cell r="G245">
            <v>0</v>
          </cell>
          <cell r="H245">
            <v>848</v>
          </cell>
          <cell r="I245" t="str">
            <v>SC -  Kyaggwe</v>
          </cell>
          <cell r="J245" t="str">
            <v>GM - Sales</v>
          </cell>
          <cell r="K245">
            <v>0</v>
          </cell>
          <cell r="L245">
            <v>1174770.96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33016-3005-848</v>
          </cell>
          <cell r="B246">
            <v>33016</v>
          </cell>
          <cell r="C246" t="str">
            <v>Local Staff costs - Commissions</v>
          </cell>
          <cell r="D246" t="str">
            <v>Salaries &amp; Staff Costs</v>
          </cell>
          <cell r="E246">
            <v>3005</v>
          </cell>
          <cell r="F246" t="str">
            <v>Local Staff Costs</v>
          </cell>
          <cell r="G246">
            <v>0</v>
          </cell>
          <cell r="H246">
            <v>848</v>
          </cell>
          <cell r="I246" t="str">
            <v>SC -  Kyaggwe</v>
          </cell>
          <cell r="J246" t="str">
            <v>GM - Sales</v>
          </cell>
          <cell r="K246">
            <v>0</v>
          </cell>
          <cell r="L246">
            <v>0</v>
          </cell>
          <cell r="M246">
            <v>54000000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 t="str">
            <v>33019-3005-848</v>
          </cell>
          <cell r="B247">
            <v>33019</v>
          </cell>
          <cell r="C247" t="str">
            <v>Local Staff costs - Medical Aid</v>
          </cell>
          <cell r="D247" t="str">
            <v>Salaries &amp; Staff Costs</v>
          </cell>
          <cell r="E247">
            <v>3005</v>
          </cell>
          <cell r="F247" t="str">
            <v>Local Staff Costs</v>
          </cell>
          <cell r="G247">
            <v>0</v>
          </cell>
          <cell r="H247">
            <v>848</v>
          </cell>
          <cell r="I247" t="str">
            <v>SC -  Kyaggwe</v>
          </cell>
          <cell r="J247" t="str">
            <v>GM - Sales</v>
          </cell>
          <cell r="K247">
            <v>10107731.529999999</v>
          </cell>
          <cell r="L247">
            <v>6000000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A248" t="str">
            <v>33101-3006-848</v>
          </cell>
          <cell r="B248">
            <v>33101</v>
          </cell>
          <cell r="C248" t="str">
            <v>Staff Oth csts - Staff recogn</v>
          </cell>
          <cell r="D248" t="str">
            <v>Salaries &amp; Staff Costs</v>
          </cell>
          <cell r="E248">
            <v>3006</v>
          </cell>
          <cell r="F248" t="str">
            <v>Staff Other costs</v>
          </cell>
          <cell r="G248">
            <v>0</v>
          </cell>
          <cell r="H248">
            <v>848</v>
          </cell>
          <cell r="I248" t="str">
            <v>SC -  Kyaggwe</v>
          </cell>
          <cell r="J248" t="str">
            <v>GM - Sales</v>
          </cell>
          <cell r="K248">
            <v>4070000</v>
          </cell>
          <cell r="L248">
            <v>6000000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7000000</v>
          </cell>
          <cell r="R248">
            <v>7700000</v>
          </cell>
          <cell r="S248">
            <v>8470000</v>
          </cell>
        </row>
        <row r="249">
          <cell r="A249" t="str">
            <v>33105-3016-848</v>
          </cell>
          <cell r="B249">
            <v>33105</v>
          </cell>
          <cell r="C249" t="str">
            <v>Staff Oth csts - Phne Allowanc</v>
          </cell>
          <cell r="D249" t="str">
            <v>General</v>
          </cell>
          <cell r="E249">
            <v>3016</v>
          </cell>
          <cell r="F249" t="str">
            <v>Communications</v>
          </cell>
          <cell r="G249">
            <v>0</v>
          </cell>
          <cell r="H249">
            <v>848</v>
          </cell>
          <cell r="I249" t="str">
            <v>SC -  Kyaggwe</v>
          </cell>
          <cell r="J249" t="str">
            <v>GM - Sales</v>
          </cell>
          <cell r="K249">
            <v>0</v>
          </cell>
          <cell r="L249">
            <v>1436496</v>
          </cell>
          <cell r="M249">
            <v>2160000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 t="str">
            <v>33300-3008-848</v>
          </cell>
          <cell r="B250">
            <v>33300</v>
          </cell>
          <cell r="C250" t="str">
            <v>Travel costs - Local</v>
          </cell>
          <cell r="D250" t="str">
            <v>Travel and Entertainment</v>
          </cell>
          <cell r="E250">
            <v>3008</v>
          </cell>
          <cell r="F250" t="str">
            <v>Travel Costs</v>
          </cell>
          <cell r="G250">
            <v>0</v>
          </cell>
          <cell r="H250">
            <v>848</v>
          </cell>
          <cell r="I250" t="str">
            <v>SC -  Kyaggwe</v>
          </cell>
          <cell r="J250" t="str">
            <v>GM - Sales</v>
          </cell>
          <cell r="K250">
            <v>0</v>
          </cell>
          <cell r="L250">
            <v>2000000.04</v>
          </cell>
          <cell r="M250">
            <v>1313611.2</v>
          </cell>
          <cell r="N250">
            <v>0</v>
          </cell>
          <cell r="O250">
            <v>0</v>
          </cell>
          <cell r="P250">
            <v>0</v>
          </cell>
          <cell r="Q250">
            <v>1200000</v>
          </cell>
          <cell r="R250">
            <v>1320000</v>
          </cell>
          <cell r="S250">
            <v>1452000</v>
          </cell>
        </row>
        <row r="251">
          <cell r="A251" t="str">
            <v>33400-3006-848</v>
          </cell>
          <cell r="B251">
            <v>33400</v>
          </cell>
          <cell r="C251" t="str">
            <v>Entertnmnt cost -Staff Motvn</v>
          </cell>
          <cell r="D251" t="str">
            <v>Salaries &amp; Staff Costs</v>
          </cell>
          <cell r="E251">
            <v>3006</v>
          </cell>
          <cell r="F251" t="str">
            <v>Staff Other costs</v>
          </cell>
          <cell r="G251">
            <v>0</v>
          </cell>
          <cell r="H251">
            <v>848</v>
          </cell>
          <cell r="I251" t="str">
            <v>SC -  Kyaggwe</v>
          </cell>
          <cell r="J251" t="str">
            <v>GM - Sales</v>
          </cell>
          <cell r="K251">
            <v>510000</v>
          </cell>
          <cell r="L251">
            <v>999999.96</v>
          </cell>
          <cell r="M251">
            <v>1746000</v>
          </cell>
          <cell r="N251">
            <v>0</v>
          </cell>
          <cell r="O251">
            <v>0</v>
          </cell>
          <cell r="P251">
            <v>0</v>
          </cell>
          <cell r="Q251">
            <v>7200000</v>
          </cell>
          <cell r="R251">
            <v>7920000</v>
          </cell>
          <cell r="S251">
            <v>8712000</v>
          </cell>
        </row>
        <row r="252">
          <cell r="A252" t="str">
            <v>33401-3009-848</v>
          </cell>
          <cell r="B252">
            <v>33401</v>
          </cell>
          <cell r="C252" t="str">
            <v>Entertnmnt cost - External Client</v>
          </cell>
          <cell r="D252" t="str">
            <v>Travel and Entertainment</v>
          </cell>
          <cell r="E252">
            <v>3009</v>
          </cell>
          <cell r="F252" t="str">
            <v>Entertainment Cost</v>
          </cell>
          <cell r="G252">
            <v>0</v>
          </cell>
          <cell r="H252">
            <v>848</v>
          </cell>
          <cell r="I252" t="str">
            <v>SC -  Kyaggwe</v>
          </cell>
          <cell r="J252" t="str">
            <v>GM - Sales</v>
          </cell>
          <cell r="K252">
            <v>0</v>
          </cell>
          <cell r="L252">
            <v>600000</v>
          </cell>
          <cell r="M252">
            <v>394083.36</v>
          </cell>
          <cell r="N252">
            <v>0</v>
          </cell>
          <cell r="O252">
            <v>0</v>
          </cell>
          <cell r="P252">
            <v>0</v>
          </cell>
          <cell r="Q252">
            <v>7200000</v>
          </cell>
          <cell r="R252">
            <v>7920000</v>
          </cell>
          <cell r="S252">
            <v>8712000</v>
          </cell>
        </row>
        <row r="253">
          <cell r="A253" t="str">
            <v>36003-3015-848</v>
          </cell>
          <cell r="B253">
            <v>36003</v>
          </cell>
          <cell r="C253" t="str">
            <v>Trade Lic - Fees</v>
          </cell>
          <cell r="D253" t="str">
            <v>General</v>
          </cell>
          <cell r="E253">
            <v>3015</v>
          </cell>
          <cell r="F253" t="str">
            <v>Trading Licenses</v>
          </cell>
          <cell r="G253">
            <v>0</v>
          </cell>
          <cell r="H253">
            <v>848</v>
          </cell>
          <cell r="I253" t="str">
            <v>SC -  Kyaggwe</v>
          </cell>
          <cell r="J253" t="str">
            <v>GM - Sales</v>
          </cell>
          <cell r="K253">
            <v>0</v>
          </cell>
          <cell r="L253">
            <v>2000000.04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3000000</v>
          </cell>
          <cell r="R253">
            <v>3300000</v>
          </cell>
          <cell r="S253">
            <v>3630000</v>
          </cell>
        </row>
        <row r="254">
          <cell r="A254" t="str">
            <v>37200-3018-848</v>
          </cell>
          <cell r="B254">
            <v>37200</v>
          </cell>
          <cell r="C254" t="str">
            <v>Consumables-Refreshments</v>
          </cell>
          <cell r="D254" t="str">
            <v>General</v>
          </cell>
          <cell r="E254">
            <v>3018</v>
          </cell>
          <cell r="F254" t="str">
            <v>Consumables</v>
          </cell>
          <cell r="G254">
            <v>0</v>
          </cell>
          <cell r="H254">
            <v>848</v>
          </cell>
          <cell r="I254" t="str">
            <v>SC -  Kyaggwe</v>
          </cell>
          <cell r="J254" t="str">
            <v>GM - Sales</v>
          </cell>
          <cell r="K254">
            <v>8945537.1500000004</v>
          </cell>
          <cell r="L254">
            <v>15986798.039999999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9600000</v>
          </cell>
          <cell r="R254">
            <v>10560000</v>
          </cell>
          <cell r="S254">
            <v>11616000</v>
          </cell>
        </row>
        <row r="255">
          <cell r="A255" t="str">
            <v>37201-3018-848</v>
          </cell>
          <cell r="B255">
            <v>37201</v>
          </cell>
          <cell r="C255" t="str">
            <v>Consumables - Kitchenware</v>
          </cell>
          <cell r="D255" t="str">
            <v>General</v>
          </cell>
          <cell r="E255">
            <v>3018</v>
          </cell>
          <cell r="F255" t="str">
            <v>Consumables</v>
          </cell>
          <cell r="G255">
            <v>0</v>
          </cell>
          <cell r="H255">
            <v>848</v>
          </cell>
          <cell r="I255" t="str">
            <v>SC -  Kyaggwe</v>
          </cell>
          <cell r="J255" t="str">
            <v>GM - Sales</v>
          </cell>
          <cell r="K255">
            <v>404000</v>
          </cell>
          <cell r="L255">
            <v>3164418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7200000</v>
          </cell>
          <cell r="R255">
            <v>7920000</v>
          </cell>
          <cell r="S255">
            <v>8712000</v>
          </cell>
        </row>
        <row r="256">
          <cell r="A256" t="str">
            <v>37202-3018-848</v>
          </cell>
          <cell r="B256">
            <v>37202</v>
          </cell>
          <cell r="C256" t="str">
            <v>Consumables - Office Equipment</v>
          </cell>
          <cell r="D256" t="str">
            <v>General</v>
          </cell>
          <cell r="E256">
            <v>3018</v>
          </cell>
          <cell r="F256" t="str">
            <v>Consumables</v>
          </cell>
          <cell r="G256">
            <v>0</v>
          </cell>
          <cell r="H256">
            <v>848</v>
          </cell>
          <cell r="I256" t="str">
            <v>SC -  Kyaggwe</v>
          </cell>
          <cell r="J256" t="str">
            <v>GM - Sales</v>
          </cell>
          <cell r="K256">
            <v>17935818.09</v>
          </cell>
          <cell r="L256">
            <v>11583743.039999999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12000000</v>
          </cell>
          <cell r="R256">
            <v>13200000</v>
          </cell>
          <cell r="S256">
            <v>14520000</v>
          </cell>
        </row>
        <row r="257">
          <cell r="A257" t="str">
            <v>37205-3019-848</v>
          </cell>
          <cell r="B257">
            <v>37205</v>
          </cell>
          <cell r="C257" t="str">
            <v>S&amp;P - NewS&amp;Paper &amp; manuals</v>
          </cell>
          <cell r="D257" t="str">
            <v>General</v>
          </cell>
          <cell r="E257">
            <v>3019</v>
          </cell>
          <cell r="F257" t="str">
            <v>Stationary &amp; Printing</v>
          </cell>
          <cell r="G257">
            <v>0</v>
          </cell>
          <cell r="H257">
            <v>848</v>
          </cell>
          <cell r="I257" t="str">
            <v>SC -  Kyaggwe</v>
          </cell>
          <cell r="J257" t="str">
            <v>GM - Sales</v>
          </cell>
          <cell r="K257">
            <v>153000</v>
          </cell>
          <cell r="L257">
            <v>415167.96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7200000</v>
          </cell>
          <cell r="R257">
            <v>7920000</v>
          </cell>
          <cell r="S257">
            <v>8712000</v>
          </cell>
        </row>
        <row r="258">
          <cell r="A258" t="str">
            <v>37401-3021-848</v>
          </cell>
          <cell r="B258">
            <v>37401</v>
          </cell>
          <cell r="C258" t="str">
            <v>Security Cost - Stock Transfer</v>
          </cell>
          <cell r="D258" t="str">
            <v>General</v>
          </cell>
          <cell r="E258">
            <v>3021</v>
          </cell>
          <cell r="F258" t="str">
            <v>Security Costs</v>
          </cell>
          <cell r="G258">
            <v>0</v>
          </cell>
          <cell r="H258">
            <v>848</v>
          </cell>
          <cell r="I258" t="str">
            <v>SC -  Kyaggwe</v>
          </cell>
          <cell r="J258" t="str">
            <v>GM - Sales</v>
          </cell>
          <cell r="K258">
            <v>0</v>
          </cell>
          <cell r="L258">
            <v>2182683.96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9600000</v>
          </cell>
          <cell r="R258">
            <v>10560000</v>
          </cell>
          <cell r="S258">
            <v>11616000</v>
          </cell>
        </row>
        <row r="259">
          <cell r="A259" t="str">
            <v>37606-3024-848</v>
          </cell>
          <cell r="B259">
            <v>37606</v>
          </cell>
          <cell r="C259" t="str">
            <v>MV Costs - Ext car hire</v>
          </cell>
          <cell r="D259" t="str">
            <v>General</v>
          </cell>
          <cell r="E259">
            <v>3024</v>
          </cell>
          <cell r="F259" t="str">
            <v>Motor Vehicle Costs</v>
          </cell>
          <cell r="G259">
            <v>0</v>
          </cell>
          <cell r="H259">
            <v>848</v>
          </cell>
          <cell r="I259" t="str">
            <v>SC -  Kyaggwe</v>
          </cell>
          <cell r="J259" t="str">
            <v>GM - Sales</v>
          </cell>
          <cell r="K259">
            <v>0</v>
          </cell>
          <cell r="L259">
            <v>2400000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A260" t="str">
            <v>37001-3016-848</v>
          </cell>
          <cell r="B260">
            <v>37001</v>
          </cell>
          <cell r="C260" t="str">
            <v>Communctns - National</v>
          </cell>
          <cell r="D260" t="str">
            <v>General</v>
          </cell>
          <cell r="E260">
            <v>3016</v>
          </cell>
          <cell r="F260" t="str">
            <v>Communications</v>
          </cell>
          <cell r="G260">
            <v>0</v>
          </cell>
          <cell r="H260">
            <v>848</v>
          </cell>
          <cell r="I260" t="str">
            <v>SC -  Kyaggwe</v>
          </cell>
          <cell r="J260" t="str">
            <v>GM - Sales</v>
          </cell>
          <cell r="K260">
            <v>772476</v>
          </cell>
          <cell r="L260">
            <v>1654545</v>
          </cell>
          <cell r="M260">
            <v>0</v>
          </cell>
          <cell r="N260">
            <v>958046</v>
          </cell>
          <cell r="O260">
            <v>280619.44811532396</v>
          </cell>
          <cell r="P260">
            <v>252557.50330379157</v>
          </cell>
          <cell r="Q260">
            <v>252557.50330379157</v>
          </cell>
          <cell r="R260">
            <v>277813.25363417075</v>
          </cell>
          <cell r="S260">
            <v>305594.57899758784</v>
          </cell>
        </row>
        <row r="261">
          <cell r="A261" t="str">
            <v>33103-3006-848</v>
          </cell>
          <cell r="B261">
            <v>33103</v>
          </cell>
          <cell r="C261" t="str">
            <v>Staff Oth csts - Off Clothing</v>
          </cell>
          <cell r="D261" t="str">
            <v>Salaries &amp; Staff Costs</v>
          </cell>
          <cell r="E261">
            <v>3006</v>
          </cell>
          <cell r="F261" t="str">
            <v>Staff Other costs</v>
          </cell>
          <cell r="G261">
            <v>0</v>
          </cell>
          <cell r="H261">
            <v>848</v>
          </cell>
          <cell r="I261" t="str">
            <v>SC -  Kyaggwe</v>
          </cell>
          <cell r="J261" t="str">
            <v>GM - Sales</v>
          </cell>
          <cell r="K261">
            <v>0</v>
          </cell>
          <cell r="L261">
            <v>9360000</v>
          </cell>
          <cell r="M261">
            <v>0</v>
          </cell>
          <cell r="N261">
            <v>68000</v>
          </cell>
          <cell r="O261">
            <v>979693.06796815665</v>
          </cell>
          <cell r="P261">
            <v>997327.54319158348</v>
          </cell>
          <cell r="Q261">
            <v>10800000</v>
          </cell>
          <cell r="R261">
            <v>11880000</v>
          </cell>
          <cell r="S261">
            <v>13068000</v>
          </cell>
        </row>
        <row r="262">
          <cell r="A262" t="str">
            <v>33017-3005-848</v>
          </cell>
          <cell r="B262">
            <v>33017</v>
          </cell>
          <cell r="C262" t="str">
            <v>Local Staff costs - Shift Allowance</v>
          </cell>
          <cell r="D262" t="str">
            <v>Salaries &amp; Staff Costs</v>
          </cell>
          <cell r="E262">
            <v>3005</v>
          </cell>
          <cell r="F262" t="str">
            <v>Local Staff Costs</v>
          </cell>
          <cell r="G262">
            <v>0</v>
          </cell>
          <cell r="H262">
            <v>848</v>
          </cell>
          <cell r="I262" t="str">
            <v>SC -  Kyaggwe</v>
          </cell>
          <cell r="J262" t="str">
            <v>GM - Sales</v>
          </cell>
          <cell r="K262">
            <v>1500000</v>
          </cell>
          <cell r="L262">
            <v>15000000</v>
          </cell>
          <cell r="M262">
            <v>0</v>
          </cell>
          <cell r="N262">
            <v>5922642</v>
          </cell>
          <cell r="O262">
            <v>6717455.0545013594</v>
          </cell>
          <cell r="P262">
            <v>6838369.2454823842</v>
          </cell>
          <cell r="Q262">
            <v>6838369.2454823842</v>
          </cell>
          <cell r="R262">
            <v>7522206.1700306227</v>
          </cell>
          <cell r="S262">
            <v>8274426.7870336846</v>
          </cell>
        </row>
        <row r="263">
          <cell r="A263" t="str">
            <v>33015-3005-848</v>
          </cell>
          <cell r="B263">
            <v>33015</v>
          </cell>
          <cell r="C263" t="str">
            <v>Local Staff costs - Overtime</v>
          </cell>
          <cell r="D263" t="str">
            <v>Salaries &amp; Staff Costs</v>
          </cell>
          <cell r="E263">
            <v>3005</v>
          </cell>
          <cell r="F263" t="str">
            <v>Local Staff Costs</v>
          </cell>
          <cell r="G263">
            <v>0</v>
          </cell>
          <cell r="H263">
            <v>848</v>
          </cell>
          <cell r="I263" t="str">
            <v>SC -  Kyaggwe</v>
          </cell>
          <cell r="J263" t="str">
            <v>GM - Sales</v>
          </cell>
          <cell r="K263">
            <v>3738832</v>
          </cell>
          <cell r="L263">
            <v>0</v>
          </cell>
          <cell r="M263">
            <v>30949476</v>
          </cell>
          <cell r="N263">
            <v>6546948</v>
          </cell>
          <cell r="O263">
            <v>7813018.712321342</v>
          </cell>
          <cell r="P263">
            <v>7953653.0491431262</v>
          </cell>
          <cell r="Q263">
            <v>7953653.0491431262</v>
          </cell>
          <cell r="R263">
            <v>8749018.3540574387</v>
          </cell>
          <cell r="S263">
            <v>9623920.1894631833</v>
          </cell>
        </row>
        <row r="264">
          <cell r="A264" t="str">
            <v>33020-3005-848</v>
          </cell>
          <cell r="B264">
            <v>33020</v>
          </cell>
          <cell r="C264" t="str">
            <v>Local Staff costs - Co. Prov Fund</v>
          </cell>
          <cell r="D264" t="str">
            <v>Salaries &amp; Staff Costs</v>
          </cell>
          <cell r="E264">
            <v>3005</v>
          </cell>
          <cell r="F264" t="str">
            <v>Local Staff Costs</v>
          </cell>
          <cell r="G264">
            <v>0</v>
          </cell>
          <cell r="H264">
            <v>848</v>
          </cell>
          <cell r="I264" t="str">
            <v>SC -  Kyaggwe</v>
          </cell>
          <cell r="J264" t="str">
            <v>GM - Sales</v>
          </cell>
          <cell r="K264">
            <v>6453956</v>
          </cell>
          <cell r="L264">
            <v>6089189.4000000004</v>
          </cell>
          <cell r="M264">
            <v>8170661.6399999997</v>
          </cell>
          <cell r="N264">
            <v>7762906</v>
          </cell>
          <cell r="O264">
            <v>8648315.6136354208</v>
          </cell>
          <cell r="P264">
            <v>8803985.294680858</v>
          </cell>
          <cell r="Q264">
            <v>8803985.294680858</v>
          </cell>
          <cell r="R264">
            <v>9684383.8241489436</v>
          </cell>
          <cell r="S264">
            <v>10652822.206563838</v>
          </cell>
        </row>
        <row r="265">
          <cell r="A265" t="str">
            <v>33018-3005-848</v>
          </cell>
          <cell r="B265">
            <v>33018</v>
          </cell>
          <cell r="C265" t="str">
            <v>Local Staff costs - NSSF</v>
          </cell>
          <cell r="D265" t="str">
            <v>Salaries &amp; Staff Costs</v>
          </cell>
          <cell r="E265">
            <v>3005</v>
          </cell>
          <cell r="F265" t="str">
            <v>Local Staff Costs</v>
          </cell>
          <cell r="G265">
            <v>0</v>
          </cell>
          <cell r="H265">
            <v>848</v>
          </cell>
          <cell r="I265" t="str">
            <v>SC -  Kyaggwe</v>
          </cell>
          <cell r="J265" t="str">
            <v>GM - Sales</v>
          </cell>
          <cell r="K265">
            <v>15376575</v>
          </cell>
          <cell r="L265">
            <v>15792250.68</v>
          </cell>
          <cell r="M265">
            <v>27906195.239999998</v>
          </cell>
          <cell r="N265">
            <v>18136642</v>
          </cell>
          <cell r="O265">
            <v>20205889.267462507</v>
          </cell>
          <cell r="P265">
            <v>20569595.274276834</v>
          </cell>
          <cell r="Q265">
            <v>20569595.274276834</v>
          </cell>
          <cell r="R265">
            <v>22626554.801704518</v>
          </cell>
          <cell r="S265">
            <v>24889210.28187497</v>
          </cell>
        </row>
        <row r="266">
          <cell r="A266" t="str">
            <v>33004-3005-848</v>
          </cell>
          <cell r="B266">
            <v>33004</v>
          </cell>
          <cell r="C266" t="str">
            <v>Local Staff costs - Bonus</v>
          </cell>
          <cell r="D266" t="str">
            <v>Salaries &amp; Staff Costs</v>
          </cell>
          <cell r="E266">
            <v>3005</v>
          </cell>
          <cell r="F266" t="str">
            <v>Local Staff Costs</v>
          </cell>
          <cell r="G266">
            <v>0</v>
          </cell>
          <cell r="H266">
            <v>848</v>
          </cell>
          <cell r="I266" t="str">
            <v>SC -  Kyaggwe</v>
          </cell>
          <cell r="J266" t="str">
            <v>GM - Sales</v>
          </cell>
          <cell r="K266">
            <v>19328841</v>
          </cell>
          <cell r="L266">
            <v>16237838.52</v>
          </cell>
          <cell r="M266">
            <v>21788431.079999998</v>
          </cell>
          <cell r="N266">
            <v>22721348</v>
          </cell>
          <cell r="O266">
            <v>25302637.14527145</v>
          </cell>
          <cell r="P266">
            <v>25758084.613886338</v>
          </cell>
          <cell r="Q266">
            <v>25758084.613886338</v>
          </cell>
          <cell r="R266">
            <v>28333893.07527497</v>
          </cell>
          <cell r="S266">
            <v>31167282.382802468</v>
          </cell>
        </row>
        <row r="267">
          <cell r="A267" t="str">
            <v>33009-3005-848</v>
          </cell>
          <cell r="B267">
            <v>33009</v>
          </cell>
          <cell r="C267" t="str">
            <v>Local Staff costs - T&amp;S allowance</v>
          </cell>
          <cell r="D267" t="str">
            <v>Salaries &amp; Staff Costs</v>
          </cell>
          <cell r="E267">
            <v>3005</v>
          </cell>
          <cell r="F267" t="str">
            <v>Local Staff Costs</v>
          </cell>
          <cell r="G267">
            <v>0</v>
          </cell>
          <cell r="H267">
            <v>848</v>
          </cell>
          <cell r="I267" t="str">
            <v>SC -  Kyaggwe</v>
          </cell>
          <cell r="J267" t="str">
            <v>GM - Sales</v>
          </cell>
          <cell r="K267">
            <v>24046660</v>
          </cell>
          <cell r="L267">
            <v>18440400</v>
          </cell>
          <cell r="M267">
            <v>24287126.640000001</v>
          </cell>
          <cell r="N267">
            <v>26888400</v>
          </cell>
          <cell r="O267">
            <v>30115925.637339178</v>
          </cell>
          <cell r="P267">
            <v>30658012.298811283</v>
          </cell>
          <cell r="Q267">
            <v>30658012.298811283</v>
          </cell>
          <cell r="R267">
            <v>33723813.528692409</v>
          </cell>
          <cell r="S267">
            <v>37096194.881561652</v>
          </cell>
        </row>
        <row r="268">
          <cell r="A268" t="str">
            <v>33002-3005-848</v>
          </cell>
          <cell r="B268">
            <v>33002</v>
          </cell>
          <cell r="C268" t="str">
            <v>Local Staff costs - Basic</v>
          </cell>
          <cell r="D268" t="str">
            <v>Salaries &amp; Staff Costs</v>
          </cell>
          <cell r="E268">
            <v>3005</v>
          </cell>
          <cell r="F268" t="str">
            <v>Local Staff Costs</v>
          </cell>
          <cell r="G268">
            <v>0</v>
          </cell>
          <cell r="H268">
            <v>848</v>
          </cell>
          <cell r="I268" t="str">
            <v>SC -  Kyaggwe</v>
          </cell>
          <cell r="J268" t="str">
            <v>GM - Sales</v>
          </cell>
          <cell r="K268">
            <v>115436744</v>
          </cell>
          <cell r="L268">
            <v>101486490.48</v>
          </cell>
          <cell r="M268">
            <v>133082746.8</v>
          </cell>
          <cell r="N268">
            <v>142008424</v>
          </cell>
          <cell r="O268">
            <v>157665721.13109356</v>
          </cell>
          <cell r="P268">
            <v>160503704.11145324</v>
          </cell>
          <cell r="Q268">
            <v>160503704.11145324</v>
          </cell>
          <cell r="R268">
            <v>176554074.52259856</v>
          </cell>
          <cell r="S268">
            <v>194209481.97485843</v>
          </cell>
        </row>
        <row r="269">
          <cell r="A269" t="str">
            <v>39004-3027-851</v>
          </cell>
          <cell r="B269">
            <v>39004</v>
          </cell>
          <cell r="C269" t="str">
            <v>Mobile Money Theft</v>
          </cell>
          <cell r="D269" t="str">
            <v>General</v>
          </cell>
          <cell r="E269">
            <v>3027</v>
          </cell>
          <cell r="F269" t="str">
            <v>Bad Debt, Fraud &amp; Theft</v>
          </cell>
          <cell r="G269">
            <v>0</v>
          </cell>
          <cell r="H269">
            <v>851</v>
          </cell>
          <cell r="I269" t="str">
            <v>SC - Forest Mall</v>
          </cell>
          <cell r="J269" t="str">
            <v>GM - Sales</v>
          </cell>
          <cell r="K269">
            <v>0</v>
          </cell>
          <cell r="L269">
            <v>0</v>
          </cell>
          <cell r="M269">
            <v>0</v>
          </cell>
          <cell r="N269">
            <v>11224000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 t="str">
            <v>30100-3001-851</v>
          </cell>
          <cell r="B270">
            <v>30100</v>
          </cell>
          <cell r="C270" t="str">
            <v>Nwk Cost - Generator Maint</v>
          </cell>
          <cell r="D270" t="str">
            <v>Maintence</v>
          </cell>
          <cell r="E270">
            <v>3001</v>
          </cell>
          <cell r="F270" t="str">
            <v>NwkCosts</v>
          </cell>
          <cell r="G270">
            <v>0</v>
          </cell>
          <cell r="H270">
            <v>851</v>
          </cell>
          <cell r="I270" t="str">
            <v>SC - Forest Mall</v>
          </cell>
          <cell r="J270" t="str">
            <v>GM - Sales</v>
          </cell>
          <cell r="K270">
            <v>1023500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 t="str">
            <v>31100-3002-851</v>
          </cell>
          <cell r="B271">
            <v>31100</v>
          </cell>
          <cell r="C271" t="str">
            <v>Comp Cost- Licenses</v>
          </cell>
          <cell r="D271" t="str">
            <v>Maintence</v>
          </cell>
          <cell r="E271">
            <v>3002</v>
          </cell>
          <cell r="F271" t="str">
            <v>Computer Costs</v>
          </cell>
          <cell r="G271">
            <v>0</v>
          </cell>
          <cell r="H271">
            <v>851</v>
          </cell>
          <cell r="I271" t="str">
            <v>SC - Forest Mall</v>
          </cell>
          <cell r="J271" t="str">
            <v>GM - Sales</v>
          </cell>
          <cell r="K271">
            <v>212500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A272" t="str">
            <v>32100-3003-851</v>
          </cell>
          <cell r="B272">
            <v>32100</v>
          </cell>
          <cell r="C272" t="str">
            <v>Facilities Cst  - Cleaning &amp; Plants</v>
          </cell>
          <cell r="D272" t="str">
            <v>Maintence</v>
          </cell>
          <cell r="E272">
            <v>3003</v>
          </cell>
          <cell r="F272" t="str">
            <v>Facilities</v>
          </cell>
          <cell r="G272">
            <v>0</v>
          </cell>
          <cell r="H272">
            <v>851</v>
          </cell>
          <cell r="I272" t="str">
            <v>SC - Forest Mall</v>
          </cell>
          <cell r="J272" t="str">
            <v>GM - Sales</v>
          </cell>
          <cell r="K272">
            <v>1264000</v>
          </cell>
          <cell r="L272">
            <v>12000000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 t="str">
            <v>32300-3003-851</v>
          </cell>
          <cell r="B273">
            <v>32300</v>
          </cell>
          <cell r="C273" t="str">
            <v>Facilities Cst  - Bldngs &amp; Maint</v>
          </cell>
          <cell r="D273" t="str">
            <v>Maintence</v>
          </cell>
          <cell r="E273">
            <v>3003</v>
          </cell>
          <cell r="F273" t="str">
            <v>Facilities</v>
          </cell>
          <cell r="G273">
            <v>0</v>
          </cell>
          <cell r="H273">
            <v>851</v>
          </cell>
          <cell r="I273" t="str">
            <v>SC - Forest Mall</v>
          </cell>
          <cell r="J273" t="str">
            <v>GM - Sales</v>
          </cell>
          <cell r="K273">
            <v>4121300</v>
          </cell>
          <cell r="L273">
            <v>1500000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 t="str">
            <v>32301-3003-851</v>
          </cell>
          <cell r="B274">
            <v>32301</v>
          </cell>
          <cell r="C274" t="str">
            <v>Facilities Cst  - Furn &amp; Fitt. Maint</v>
          </cell>
          <cell r="D274" t="str">
            <v>Maintence</v>
          </cell>
          <cell r="E274">
            <v>3003</v>
          </cell>
          <cell r="F274" t="str">
            <v>Facilities</v>
          </cell>
          <cell r="G274">
            <v>0</v>
          </cell>
          <cell r="H274">
            <v>851</v>
          </cell>
          <cell r="I274" t="str">
            <v>SC - Forest Mall</v>
          </cell>
          <cell r="J274" t="str">
            <v>GM - Sales</v>
          </cell>
          <cell r="K274">
            <v>1240000</v>
          </cell>
          <cell r="L274">
            <v>1100000.04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 t="str">
            <v>32302-3003-851</v>
          </cell>
          <cell r="B275">
            <v>32302</v>
          </cell>
          <cell r="C275" t="str">
            <v>Facilities Cst  - Office Eqpmnt Maint</v>
          </cell>
          <cell r="D275" t="str">
            <v>Maintence</v>
          </cell>
          <cell r="E275">
            <v>3003</v>
          </cell>
          <cell r="F275" t="str">
            <v>Facilities</v>
          </cell>
          <cell r="G275">
            <v>0</v>
          </cell>
          <cell r="H275">
            <v>851</v>
          </cell>
          <cell r="I275" t="str">
            <v>SC - Forest Mall</v>
          </cell>
          <cell r="J275" t="str">
            <v>GM - Sales</v>
          </cell>
          <cell r="K275">
            <v>10069240</v>
          </cell>
          <cell r="L275">
            <v>2400000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 t="str">
            <v>32401-3003-851</v>
          </cell>
          <cell r="B276">
            <v>32401</v>
          </cell>
          <cell r="C276" t="str">
            <v>Facilities Cst  - Water</v>
          </cell>
          <cell r="D276" t="str">
            <v>Rent and Utilities</v>
          </cell>
          <cell r="E276">
            <v>3003</v>
          </cell>
          <cell r="F276" t="str">
            <v>Facilities</v>
          </cell>
          <cell r="G276">
            <v>0</v>
          </cell>
          <cell r="H276">
            <v>851</v>
          </cell>
          <cell r="I276" t="str">
            <v>SC - Forest Mall</v>
          </cell>
          <cell r="J276" t="str">
            <v>GM - Sales</v>
          </cell>
          <cell r="K276">
            <v>1461170</v>
          </cell>
          <cell r="L276">
            <v>1440000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A277" t="str">
            <v>32402-3003-851</v>
          </cell>
          <cell r="B277">
            <v>32402</v>
          </cell>
          <cell r="C277" t="str">
            <v>Facilities Cst  - Electricity</v>
          </cell>
          <cell r="D277" t="str">
            <v>Rent and Utilities</v>
          </cell>
          <cell r="E277">
            <v>3003</v>
          </cell>
          <cell r="F277" t="str">
            <v>Facilities</v>
          </cell>
          <cell r="G277">
            <v>0</v>
          </cell>
          <cell r="H277">
            <v>851</v>
          </cell>
          <cell r="I277" t="str">
            <v>SC - Forest Mall</v>
          </cell>
          <cell r="J277" t="str">
            <v>GM - Sales</v>
          </cell>
          <cell r="K277">
            <v>27052741.109999999</v>
          </cell>
          <cell r="L277">
            <v>12000000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32500-3020-851</v>
          </cell>
          <cell r="B278">
            <v>32500</v>
          </cell>
          <cell r="C278" t="str">
            <v>Facilities Cst  - Dstv</v>
          </cell>
          <cell r="D278" t="str">
            <v>General</v>
          </cell>
          <cell r="E278">
            <v>3020</v>
          </cell>
          <cell r="F278" t="str">
            <v>Subscription</v>
          </cell>
          <cell r="G278">
            <v>0</v>
          </cell>
          <cell r="H278">
            <v>851</v>
          </cell>
          <cell r="I278" t="str">
            <v>SC - Forest Mall</v>
          </cell>
          <cell r="J278" t="str">
            <v>GM - Sales</v>
          </cell>
          <cell r="K278">
            <v>2570647</v>
          </cell>
          <cell r="L278">
            <v>1174770.96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 t="str">
            <v>33019-3005-851</v>
          </cell>
          <cell r="B279">
            <v>33019</v>
          </cell>
          <cell r="C279" t="str">
            <v>Local Staff costs - Medical Aid</v>
          </cell>
          <cell r="D279" t="str">
            <v>Salaries &amp; Staff Costs</v>
          </cell>
          <cell r="E279">
            <v>3005</v>
          </cell>
          <cell r="F279" t="str">
            <v>Local Staff Costs</v>
          </cell>
          <cell r="G279">
            <v>0</v>
          </cell>
          <cell r="H279">
            <v>851</v>
          </cell>
          <cell r="I279" t="str">
            <v>SC - Forest Mall</v>
          </cell>
          <cell r="J279" t="str">
            <v>GM - Sales</v>
          </cell>
          <cell r="K279">
            <v>21900084.989999998</v>
          </cell>
          <cell r="L279">
            <v>13200000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 t="str">
            <v>33101-3006-851</v>
          </cell>
          <cell r="B280">
            <v>33101</v>
          </cell>
          <cell r="C280" t="str">
            <v>Staff Oth csts - Staff recogn</v>
          </cell>
          <cell r="D280" t="str">
            <v>Salaries &amp; Staff Costs</v>
          </cell>
          <cell r="E280">
            <v>3006</v>
          </cell>
          <cell r="F280" t="str">
            <v>Staff Other costs</v>
          </cell>
          <cell r="G280">
            <v>0</v>
          </cell>
          <cell r="H280">
            <v>851</v>
          </cell>
          <cell r="I280" t="str">
            <v>SC - Forest Mall</v>
          </cell>
          <cell r="J280" t="str">
            <v>GM - Sales</v>
          </cell>
          <cell r="K280">
            <v>9199000</v>
          </cell>
          <cell r="L280">
            <v>6000000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9000000</v>
          </cell>
          <cell r="R280">
            <v>9900000</v>
          </cell>
          <cell r="S280">
            <v>10890000</v>
          </cell>
        </row>
        <row r="281">
          <cell r="A281" t="str">
            <v>33103-3006-851</v>
          </cell>
          <cell r="B281">
            <v>33103</v>
          </cell>
          <cell r="C281" t="str">
            <v>Staff Oth csts - Off Clothing</v>
          </cell>
          <cell r="D281" t="str">
            <v>Salaries &amp; Staff Costs</v>
          </cell>
          <cell r="E281">
            <v>3006</v>
          </cell>
          <cell r="F281" t="str">
            <v>Staff Other costs</v>
          </cell>
          <cell r="G281">
            <v>0</v>
          </cell>
          <cell r="H281">
            <v>851</v>
          </cell>
          <cell r="I281" t="str">
            <v>SC - Forest Mall</v>
          </cell>
          <cell r="J281" t="str">
            <v>GM - Sales</v>
          </cell>
          <cell r="K281">
            <v>0</v>
          </cell>
          <cell r="L281">
            <v>14400000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14400000</v>
          </cell>
          <cell r="R281">
            <v>15840000</v>
          </cell>
          <cell r="S281">
            <v>17424000</v>
          </cell>
        </row>
        <row r="282">
          <cell r="A282" t="str">
            <v>33105-3016-851</v>
          </cell>
          <cell r="B282">
            <v>33105</v>
          </cell>
          <cell r="C282" t="str">
            <v>Staff Oth csts - Phne Allowanc</v>
          </cell>
          <cell r="D282" t="str">
            <v>General</v>
          </cell>
          <cell r="E282">
            <v>3016</v>
          </cell>
          <cell r="F282" t="str">
            <v>Communications</v>
          </cell>
          <cell r="G282">
            <v>0</v>
          </cell>
          <cell r="H282">
            <v>851</v>
          </cell>
          <cell r="I282" t="str">
            <v>SC - Forest Mall</v>
          </cell>
          <cell r="J282" t="str">
            <v>GM - Sales</v>
          </cell>
          <cell r="K282">
            <v>0</v>
          </cell>
          <cell r="L282">
            <v>3160290.96</v>
          </cell>
          <cell r="M282">
            <v>2880000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33401-3009-851</v>
          </cell>
          <cell r="B283">
            <v>33401</v>
          </cell>
          <cell r="C283" t="str">
            <v>Entertnmnt cost - External Client</v>
          </cell>
          <cell r="D283" t="str">
            <v>Travel and Entertainment</v>
          </cell>
          <cell r="E283">
            <v>3009</v>
          </cell>
          <cell r="F283" t="str">
            <v>Entertainment Cost</v>
          </cell>
          <cell r="G283">
            <v>0</v>
          </cell>
          <cell r="H283">
            <v>851</v>
          </cell>
          <cell r="I283" t="str">
            <v>SC - Forest Mall</v>
          </cell>
          <cell r="J283" t="str">
            <v>GM - Sales</v>
          </cell>
          <cell r="K283">
            <v>0</v>
          </cell>
          <cell r="L283">
            <v>1200000</v>
          </cell>
          <cell r="M283">
            <v>788166.72</v>
          </cell>
          <cell r="N283">
            <v>0</v>
          </cell>
          <cell r="O283">
            <v>0</v>
          </cell>
          <cell r="P283">
            <v>0</v>
          </cell>
          <cell r="Q283">
            <v>7200000</v>
          </cell>
          <cell r="R283">
            <v>7920000</v>
          </cell>
          <cell r="S283">
            <v>8712000</v>
          </cell>
        </row>
        <row r="284">
          <cell r="A284" t="str">
            <v>34202-3010-851</v>
          </cell>
          <cell r="B284">
            <v>34202</v>
          </cell>
          <cell r="C284" t="str">
            <v>P&amp;A - Promo Other items</v>
          </cell>
          <cell r="D284" t="str">
            <v>Advertising, Promotion &amp; PR</v>
          </cell>
          <cell r="E284">
            <v>3010</v>
          </cell>
          <cell r="F284" t="str">
            <v>Publicity &amp; Advertising</v>
          </cell>
          <cell r="G284">
            <v>0</v>
          </cell>
          <cell r="H284">
            <v>851</v>
          </cell>
          <cell r="I284" t="str">
            <v>SC - Forest Mall</v>
          </cell>
          <cell r="J284" t="str">
            <v>GM - Sales</v>
          </cell>
          <cell r="K284">
            <v>12000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 t="str">
            <v>36003-3015-851</v>
          </cell>
          <cell r="B285">
            <v>36003</v>
          </cell>
          <cell r="C285" t="str">
            <v>Trade Lic - Fees</v>
          </cell>
          <cell r="D285" t="str">
            <v>General</v>
          </cell>
          <cell r="E285">
            <v>3015</v>
          </cell>
          <cell r="F285" t="str">
            <v>Trading Licenses</v>
          </cell>
          <cell r="G285">
            <v>0</v>
          </cell>
          <cell r="H285">
            <v>851</v>
          </cell>
          <cell r="I285" t="str">
            <v>SC - Forest Mall</v>
          </cell>
          <cell r="J285" t="str">
            <v>GM - Sales</v>
          </cell>
          <cell r="K285">
            <v>0</v>
          </cell>
          <cell r="L285">
            <v>3000000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3500000</v>
          </cell>
          <cell r="R285">
            <v>3850000</v>
          </cell>
          <cell r="S285">
            <v>4235000</v>
          </cell>
        </row>
        <row r="286">
          <cell r="A286" t="str">
            <v>37201-3018-851</v>
          </cell>
          <cell r="B286">
            <v>37201</v>
          </cell>
          <cell r="C286" t="str">
            <v>Consumables - Kitchenware</v>
          </cell>
          <cell r="D286" t="str">
            <v>General</v>
          </cell>
          <cell r="E286">
            <v>3018</v>
          </cell>
          <cell r="F286" t="str">
            <v>Consumables</v>
          </cell>
          <cell r="G286">
            <v>0</v>
          </cell>
          <cell r="H286">
            <v>851</v>
          </cell>
          <cell r="I286" t="str">
            <v>SC - Forest Mall</v>
          </cell>
          <cell r="J286" t="str">
            <v>GM - Sales</v>
          </cell>
          <cell r="K286">
            <v>79200</v>
          </cell>
          <cell r="L286">
            <v>3164418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7200000</v>
          </cell>
          <cell r="R286">
            <v>7920000</v>
          </cell>
          <cell r="S286">
            <v>8712000</v>
          </cell>
        </row>
        <row r="287">
          <cell r="A287" t="str">
            <v>37205-3019-851</v>
          </cell>
          <cell r="B287">
            <v>37205</v>
          </cell>
          <cell r="C287" t="str">
            <v>S&amp;P - NewS&amp;Paper &amp; manuals</v>
          </cell>
          <cell r="D287" t="str">
            <v>General</v>
          </cell>
          <cell r="E287">
            <v>3019</v>
          </cell>
          <cell r="F287" t="str">
            <v>Stationary &amp; Printing</v>
          </cell>
          <cell r="G287">
            <v>0</v>
          </cell>
          <cell r="H287">
            <v>851</v>
          </cell>
          <cell r="I287" t="str">
            <v>SC - Forest Mall</v>
          </cell>
          <cell r="J287" t="str">
            <v>GM - Sales</v>
          </cell>
          <cell r="K287">
            <v>0</v>
          </cell>
          <cell r="L287">
            <v>415167.96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1000000</v>
          </cell>
          <cell r="R287">
            <v>1100000</v>
          </cell>
          <cell r="S287">
            <v>1210000</v>
          </cell>
        </row>
        <row r="288">
          <cell r="A288" t="str">
            <v>37401-3021-851</v>
          </cell>
          <cell r="B288">
            <v>37401</v>
          </cell>
          <cell r="C288" t="str">
            <v>Security Cost - Stock Transfer</v>
          </cell>
          <cell r="D288" t="str">
            <v>General</v>
          </cell>
          <cell r="E288">
            <v>3021</v>
          </cell>
          <cell r="F288" t="str">
            <v>Security Costs</v>
          </cell>
          <cell r="G288">
            <v>0</v>
          </cell>
          <cell r="H288">
            <v>851</v>
          </cell>
          <cell r="I288" t="str">
            <v>SC - Forest Mall</v>
          </cell>
          <cell r="J288" t="str">
            <v>GM - Sales</v>
          </cell>
          <cell r="K288">
            <v>0</v>
          </cell>
          <cell r="L288">
            <v>2182683.96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9600000</v>
          </cell>
          <cell r="R288">
            <v>10560000</v>
          </cell>
          <cell r="S288">
            <v>11616000</v>
          </cell>
        </row>
        <row r="289">
          <cell r="A289" t="str">
            <v>37604-3024-851</v>
          </cell>
          <cell r="B289">
            <v>37604</v>
          </cell>
          <cell r="C289" t="str">
            <v>MV Costs - Repair &amp; Maintenance</v>
          </cell>
          <cell r="D289" t="str">
            <v>General</v>
          </cell>
          <cell r="E289">
            <v>3024</v>
          </cell>
          <cell r="F289" t="str">
            <v>Motor Vehicle Costs</v>
          </cell>
          <cell r="G289">
            <v>0</v>
          </cell>
          <cell r="H289">
            <v>851</v>
          </cell>
          <cell r="I289" t="str">
            <v>SC - Forest Mall</v>
          </cell>
          <cell r="J289" t="str">
            <v>GM - Sales</v>
          </cell>
          <cell r="K289">
            <v>20000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3600000</v>
          </cell>
          <cell r="R289">
            <v>3960000</v>
          </cell>
          <cell r="S289">
            <v>4356000</v>
          </cell>
        </row>
        <row r="290">
          <cell r="A290" t="str">
            <v>32001-3003-851</v>
          </cell>
          <cell r="B290">
            <v>32001</v>
          </cell>
          <cell r="C290" t="str">
            <v>Facilities Cst  - Facilities Costs</v>
          </cell>
          <cell r="D290" t="str">
            <v>Rent and Utilities</v>
          </cell>
          <cell r="E290">
            <v>3003</v>
          </cell>
          <cell r="F290" t="str">
            <v>Facilities</v>
          </cell>
          <cell r="G290">
            <v>0</v>
          </cell>
          <cell r="H290">
            <v>851</v>
          </cell>
          <cell r="I290" t="str">
            <v>SC - Forest Mall</v>
          </cell>
          <cell r="J290" t="str">
            <v>GM - Sales</v>
          </cell>
          <cell r="K290">
            <v>258428325.72999999</v>
          </cell>
          <cell r="L290">
            <v>290986863</v>
          </cell>
          <cell r="M290">
            <v>0</v>
          </cell>
          <cell r="N290">
            <v>1.28</v>
          </cell>
          <cell r="O290">
            <v>1.2657964297571436</v>
          </cell>
          <cell r="P290">
            <v>1.3290862512450008</v>
          </cell>
          <cell r="Q290">
            <v>1.3290862512450008</v>
          </cell>
          <cell r="R290">
            <v>1.4619948763695008</v>
          </cell>
          <cell r="S290">
            <v>1.6081943640064509</v>
          </cell>
        </row>
        <row r="291">
          <cell r="A291" t="str">
            <v>37606-3024-851</v>
          </cell>
          <cell r="B291">
            <v>37606</v>
          </cell>
          <cell r="C291" t="str">
            <v>MV Costs - Ext car hire</v>
          </cell>
          <cell r="D291" t="str">
            <v>General</v>
          </cell>
          <cell r="E291">
            <v>3024</v>
          </cell>
          <cell r="F291" t="str">
            <v>Motor Vehicle Costs</v>
          </cell>
          <cell r="G291">
            <v>0</v>
          </cell>
          <cell r="H291">
            <v>851</v>
          </cell>
          <cell r="I291" t="str">
            <v>SC - Forest Mall</v>
          </cell>
          <cell r="J291" t="str">
            <v>GM - Sales</v>
          </cell>
          <cell r="K291">
            <v>0</v>
          </cell>
          <cell r="L291">
            <v>0</v>
          </cell>
          <cell r="M291">
            <v>0</v>
          </cell>
          <cell r="N291">
            <v>100000</v>
          </cell>
          <cell r="O291">
            <v>57803.667255940636</v>
          </cell>
          <cell r="P291">
            <v>59537.777273618856</v>
          </cell>
          <cell r="Q291">
            <v>59537.777273618856</v>
          </cell>
          <cell r="R291">
            <v>65491.555000980741</v>
          </cell>
          <cell r="S291">
            <v>72040.710501078822</v>
          </cell>
        </row>
        <row r="292">
          <cell r="A292" t="str">
            <v>37001-3016-851</v>
          </cell>
          <cell r="B292">
            <v>37001</v>
          </cell>
          <cell r="C292" t="str">
            <v>Communctns - National</v>
          </cell>
          <cell r="D292" t="str">
            <v>General</v>
          </cell>
          <cell r="E292">
            <v>3016</v>
          </cell>
          <cell r="F292" t="str">
            <v>Communications</v>
          </cell>
          <cell r="G292">
            <v>0</v>
          </cell>
          <cell r="H292">
            <v>851</v>
          </cell>
          <cell r="I292" t="str">
            <v>SC - Forest Mall</v>
          </cell>
          <cell r="J292" t="str">
            <v>GM - Sales</v>
          </cell>
          <cell r="K292">
            <v>0</v>
          </cell>
          <cell r="L292">
            <v>1654545</v>
          </cell>
          <cell r="M292">
            <v>0</v>
          </cell>
          <cell r="N292">
            <v>732716</v>
          </cell>
          <cell r="O292">
            <v>214618.46252191201</v>
          </cell>
          <cell r="P292">
            <v>193156.61626972081</v>
          </cell>
          <cell r="Q292">
            <v>193156.61626972081</v>
          </cell>
          <cell r="R292">
            <v>212472.27789669289</v>
          </cell>
          <cell r="S292">
            <v>233719.50568636219</v>
          </cell>
        </row>
        <row r="293">
          <cell r="A293" t="str">
            <v>37203-3019-851</v>
          </cell>
          <cell r="B293">
            <v>37203</v>
          </cell>
          <cell r="C293" t="str">
            <v>S&amp;P - Stationary,printing&amp;suppl</v>
          </cell>
          <cell r="D293" t="str">
            <v>General</v>
          </cell>
          <cell r="E293">
            <v>3019</v>
          </cell>
          <cell r="F293" t="str">
            <v>Stationary &amp; Printing</v>
          </cell>
          <cell r="G293">
            <v>0</v>
          </cell>
          <cell r="H293">
            <v>851</v>
          </cell>
          <cell r="I293" t="str">
            <v>SC - Forest Mall</v>
          </cell>
          <cell r="J293" t="str">
            <v>GM - Sales</v>
          </cell>
          <cell r="K293">
            <v>2774298.81</v>
          </cell>
          <cell r="L293">
            <v>1799207.04</v>
          </cell>
          <cell r="M293">
            <v>0</v>
          </cell>
          <cell r="N293">
            <v>1206901.3</v>
          </cell>
          <cell r="O293">
            <v>1244212.9607219514</v>
          </cell>
          <cell r="P293">
            <v>1293981.4791508296</v>
          </cell>
          <cell r="Q293">
            <v>7200000</v>
          </cell>
          <cell r="R293">
            <v>7920000</v>
          </cell>
          <cell r="S293">
            <v>8712000</v>
          </cell>
        </row>
        <row r="294">
          <cell r="A294" t="str">
            <v>33017-3005-851</v>
          </cell>
          <cell r="B294">
            <v>33017</v>
          </cell>
          <cell r="C294" t="str">
            <v>Local Staff costs - Shift Allowance</v>
          </cell>
          <cell r="D294" t="str">
            <v>Salaries &amp; Staff Costs</v>
          </cell>
          <cell r="E294">
            <v>3005</v>
          </cell>
          <cell r="F294" t="str">
            <v>Local Staff Costs</v>
          </cell>
          <cell r="G294">
            <v>0</v>
          </cell>
          <cell r="H294">
            <v>851</v>
          </cell>
          <cell r="I294" t="str">
            <v>SC - Forest Mall</v>
          </cell>
          <cell r="J294" t="str">
            <v>GM - Sales</v>
          </cell>
          <cell r="K294">
            <v>0</v>
          </cell>
          <cell r="L294">
            <v>33000000</v>
          </cell>
          <cell r="M294">
            <v>0</v>
          </cell>
          <cell r="N294">
            <v>1000000</v>
          </cell>
          <cell r="O294">
            <v>1134199.0710398096</v>
          </cell>
          <cell r="P294">
            <v>1154614.6543185262</v>
          </cell>
          <cell r="Q294">
            <v>1154614.6543185262</v>
          </cell>
          <cell r="R294">
            <v>1270076.1197503787</v>
          </cell>
          <cell r="S294">
            <v>1397083.7317254166</v>
          </cell>
        </row>
        <row r="295">
          <cell r="A295" t="str">
            <v>37202-3018-851</v>
          </cell>
          <cell r="B295">
            <v>37202</v>
          </cell>
          <cell r="C295" t="str">
            <v>Consumables - Office Equipment</v>
          </cell>
          <cell r="D295" t="str">
            <v>General</v>
          </cell>
          <cell r="E295">
            <v>3018</v>
          </cell>
          <cell r="F295" t="str">
            <v>Consumables</v>
          </cell>
          <cell r="G295">
            <v>0</v>
          </cell>
          <cell r="H295">
            <v>851</v>
          </cell>
          <cell r="I295" t="str">
            <v>SC - Forest Mall</v>
          </cell>
          <cell r="J295" t="str">
            <v>GM - Sales</v>
          </cell>
          <cell r="K295">
            <v>5541141.9000000004</v>
          </cell>
          <cell r="L295">
            <v>5791872</v>
          </cell>
          <cell r="M295">
            <v>0</v>
          </cell>
          <cell r="N295">
            <v>1941816.12</v>
          </cell>
          <cell r="O295">
            <v>2035438.6207705953</v>
          </cell>
          <cell r="P295">
            <v>2116856.1656014193</v>
          </cell>
          <cell r="Q295">
            <v>14000000</v>
          </cell>
          <cell r="R295">
            <v>15400000</v>
          </cell>
          <cell r="S295">
            <v>16940000</v>
          </cell>
        </row>
        <row r="296">
          <cell r="A296" t="str">
            <v>33400-3006-851</v>
          </cell>
          <cell r="B296">
            <v>33400</v>
          </cell>
          <cell r="C296" t="str">
            <v>Entertnmnt cost -Staff Motvn</v>
          </cell>
          <cell r="D296" t="str">
            <v>Salaries &amp; Staff Costs</v>
          </cell>
          <cell r="E296">
            <v>3006</v>
          </cell>
          <cell r="F296" t="str">
            <v>Staff Other costs</v>
          </cell>
          <cell r="G296">
            <v>0</v>
          </cell>
          <cell r="H296">
            <v>851</v>
          </cell>
          <cell r="I296" t="str">
            <v>SC - Forest Mall</v>
          </cell>
          <cell r="J296" t="str">
            <v>GM - Sales</v>
          </cell>
          <cell r="K296">
            <v>847817</v>
          </cell>
          <cell r="L296">
            <v>2000000.04</v>
          </cell>
          <cell r="M296">
            <v>2880000</v>
          </cell>
          <cell r="N296">
            <v>666666</v>
          </cell>
          <cell r="O296">
            <v>2845242.7107455628</v>
          </cell>
          <cell r="P296">
            <v>3272029.117357397</v>
          </cell>
          <cell r="Q296">
            <v>7200000</v>
          </cell>
          <cell r="R296">
            <v>7920000</v>
          </cell>
          <cell r="S296">
            <v>8712000</v>
          </cell>
        </row>
        <row r="297">
          <cell r="A297" t="str">
            <v>33300-3008-851</v>
          </cell>
          <cell r="B297">
            <v>33300</v>
          </cell>
          <cell r="C297" t="str">
            <v>Travel costs - Local</v>
          </cell>
          <cell r="D297" t="str">
            <v>Travel and Entertainment</v>
          </cell>
          <cell r="E297">
            <v>3008</v>
          </cell>
          <cell r="F297" t="str">
            <v>Travel Costs</v>
          </cell>
          <cell r="G297">
            <v>0</v>
          </cell>
          <cell r="H297">
            <v>851</v>
          </cell>
          <cell r="I297" t="str">
            <v>SC - Forest Mall</v>
          </cell>
          <cell r="J297" t="str">
            <v>GM - Sales</v>
          </cell>
          <cell r="K297">
            <v>0</v>
          </cell>
          <cell r="L297">
            <v>2000000.04</v>
          </cell>
          <cell r="M297">
            <v>1313611.2</v>
          </cell>
          <cell r="N297">
            <v>3860000</v>
          </cell>
          <cell r="O297">
            <v>4122726.1711828783</v>
          </cell>
          <cell r="P297">
            <v>3916589.8626237339</v>
          </cell>
          <cell r="Q297">
            <v>1200000</v>
          </cell>
          <cell r="R297">
            <v>1320000</v>
          </cell>
          <cell r="S297">
            <v>1452000</v>
          </cell>
        </row>
        <row r="298">
          <cell r="A298" t="str">
            <v>37200-3018-851</v>
          </cell>
          <cell r="B298">
            <v>37200</v>
          </cell>
          <cell r="C298" t="str">
            <v>Consumables-Refreshments</v>
          </cell>
          <cell r="D298" t="str">
            <v>General</v>
          </cell>
          <cell r="E298">
            <v>3018</v>
          </cell>
          <cell r="F298" t="str">
            <v>Consumables</v>
          </cell>
          <cell r="G298">
            <v>0</v>
          </cell>
          <cell r="H298">
            <v>851</v>
          </cell>
          <cell r="I298" t="str">
            <v>SC - Forest Mall</v>
          </cell>
          <cell r="J298" t="str">
            <v>GM - Sales</v>
          </cell>
          <cell r="K298">
            <v>7983848.6299999999</v>
          </cell>
          <cell r="L298">
            <v>15986798.039999999</v>
          </cell>
          <cell r="M298">
            <v>0</v>
          </cell>
          <cell r="N298">
            <v>2884629.96</v>
          </cell>
          <cell r="O298">
            <v>3441858.6628211872</v>
          </cell>
          <cell r="P298">
            <v>3958137.4622443649</v>
          </cell>
          <cell r="Q298">
            <v>10800000</v>
          </cell>
          <cell r="R298">
            <v>11880000</v>
          </cell>
          <cell r="S298">
            <v>13068000</v>
          </cell>
        </row>
        <row r="299">
          <cell r="A299" t="str">
            <v>33020-3005-851</v>
          </cell>
          <cell r="B299">
            <v>33020</v>
          </cell>
          <cell r="C299" t="str">
            <v>Local Staff costs - Co. Prov Fund</v>
          </cell>
          <cell r="D299" t="str">
            <v>Salaries &amp; Staff Costs</v>
          </cell>
          <cell r="E299">
            <v>3005</v>
          </cell>
          <cell r="F299" t="str">
            <v>Local Staff Costs</v>
          </cell>
          <cell r="G299">
            <v>0</v>
          </cell>
          <cell r="H299">
            <v>851</v>
          </cell>
          <cell r="I299" t="str">
            <v>SC - Forest Mall</v>
          </cell>
          <cell r="J299" t="str">
            <v>GM - Sales</v>
          </cell>
          <cell r="K299">
            <v>8310060</v>
          </cell>
          <cell r="L299">
            <v>11665268.039999999</v>
          </cell>
          <cell r="M299">
            <v>9635843.4000000004</v>
          </cell>
          <cell r="N299">
            <v>11778376</v>
          </cell>
          <cell r="O299">
            <v>13121775.925673803</v>
          </cell>
          <cell r="P299">
            <v>13357967.892335933</v>
          </cell>
          <cell r="Q299">
            <v>13357967.892335933</v>
          </cell>
          <cell r="R299">
            <v>14693764.681569526</v>
          </cell>
          <cell r="S299">
            <v>16163141.149726478</v>
          </cell>
        </row>
        <row r="300">
          <cell r="A300" t="str">
            <v>33015-3005-851</v>
          </cell>
          <cell r="B300">
            <v>33015</v>
          </cell>
          <cell r="C300" t="str">
            <v>Local Staff costs - Overtime</v>
          </cell>
          <cell r="D300" t="str">
            <v>Salaries &amp; Staff Costs</v>
          </cell>
          <cell r="E300">
            <v>3005</v>
          </cell>
          <cell r="F300" t="str">
            <v>Local Staff Costs</v>
          </cell>
          <cell r="G300">
            <v>0</v>
          </cell>
          <cell r="H300">
            <v>851</v>
          </cell>
          <cell r="I300" t="str">
            <v>SC - Forest Mall</v>
          </cell>
          <cell r="J300" t="str">
            <v>GM - Sales</v>
          </cell>
          <cell r="K300">
            <v>4103897</v>
          </cell>
          <cell r="L300">
            <v>0</v>
          </cell>
          <cell r="M300">
            <v>36499407</v>
          </cell>
          <cell r="N300">
            <v>12099714</v>
          </cell>
          <cell r="O300">
            <v>14439597.182647016</v>
          </cell>
          <cell r="P300">
            <v>14699509.931934662</v>
          </cell>
          <cell r="Q300">
            <v>14699509.931934662</v>
          </cell>
          <cell r="R300">
            <v>16169460.925128128</v>
          </cell>
          <cell r="S300">
            <v>17786407.017640941</v>
          </cell>
        </row>
        <row r="301">
          <cell r="A301" t="str">
            <v>33018-3005-851</v>
          </cell>
          <cell r="B301">
            <v>33018</v>
          </cell>
          <cell r="C301" t="str">
            <v>Local Staff costs - NSSF</v>
          </cell>
          <cell r="D301" t="str">
            <v>Salaries &amp; Staff Costs</v>
          </cell>
          <cell r="E301">
            <v>3005</v>
          </cell>
          <cell r="F301" t="str">
            <v>Local Staff Costs</v>
          </cell>
          <cell r="G301">
            <v>0</v>
          </cell>
          <cell r="H301">
            <v>851</v>
          </cell>
          <cell r="I301" t="str">
            <v>SC - Forest Mall</v>
          </cell>
          <cell r="J301" t="str">
            <v>GM - Sales</v>
          </cell>
          <cell r="K301">
            <v>20997471</v>
          </cell>
          <cell r="L301">
            <v>32169924.84</v>
          </cell>
          <cell r="M301">
            <v>27257853.719999999</v>
          </cell>
          <cell r="N301">
            <v>30317218</v>
          </cell>
          <cell r="O301">
            <v>33776172.557495542</v>
          </cell>
          <cell r="P301">
            <v>34384143.663530461</v>
          </cell>
          <cell r="Q301">
            <v>34384143.663530461</v>
          </cell>
          <cell r="R301">
            <v>37822558.029883504</v>
          </cell>
          <cell r="S301">
            <v>41604813.832871854</v>
          </cell>
        </row>
        <row r="302">
          <cell r="A302" t="str">
            <v>33004-3005-851</v>
          </cell>
          <cell r="B302">
            <v>33004</v>
          </cell>
          <cell r="C302" t="str">
            <v>Local Staff costs - Bonus</v>
          </cell>
          <cell r="D302" t="str">
            <v>Salaries &amp; Staff Costs</v>
          </cell>
          <cell r="E302">
            <v>3005</v>
          </cell>
          <cell r="F302" t="str">
            <v>Local Staff Costs</v>
          </cell>
          <cell r="G302">
            <v>0</v>
          </cell>
          <cell r="H302">
            <v>851</v>
          </cell>
          <cell r="I302" t="str">
            <v>SC - Forest Mall</v>
          </cell>
          <cell r="J302" t="str">
            <v>GM - Sales</v>
          </cell>
          <cell r="K302">
            <v>27054253</v>
          </cell>
          <cell r="L302">
            <v>31107381.239999998</v>
          </cell>
          <cell r="M302">
            <v>25695582.48</v>
          </cell>
          <cell r="N302">
            <v>37890482</v>
          </cell>
          <cell r="O302">
            <v>42195080.912692301</v>
          </cell>
          <cell r="P302">
            <v>42954592.369120762</v>
          </cell>
          <cell r="Q302">
            <v>42954592.369120762</v>
          </cell>
          <cell r="R302">
            <v>47250051.606032841</v>
          </cell>
          <cell r="S302">
            <v>51975056.766636126</v>
          </cell>
        </row>
        <row r="303">
          <cell r="A303" t="str">
            <v>33009-3005-851</v>
          </cell>
          <cell r="B303">
            <v>33009</v>
          </cell>
          <cell r="C303" t="str">
            <v>Local Staff costs - T&amp;S allowance</v>
          </cell>
          <cell r="D303" t="str">
            <v>Salaries &amp; Staff Costs</v>
          </cell>
          <cell r="E303">
            <v>3005</v>
          </cell>
          <cell r="F303" t="str">
            <v>Local Staff Costs</v>
          </cell>
          <cell r="G303">
            <v>0</v>
          </cell>
          <cell r="H303">
            <v>851</v>
          </cell>
          <cell r="I303" t="str">
            <v>SC - Forest Mall</v>
          </cell>
          <cell r="J303" t="str">
            <v>GM - Sales</v>
          </cell>
          <cell r="K303">
            <v>38143380</v>
          </cell>
          <cell r="L303">
            <v>44711040</v>
          </cell>
          <cell r="M303">
            <v>38524813.799999997</v>
          </cell>
          <cell r="N303">
            <v>54505000</v>
          </cell>
          <cell r="O303">
            <v>61047460.126417786</v>
          </cell>
          <cell r="P303">
            <v>62146314.408693306</v>
          </cell>
          <cell r="Q303">
            <v>62146314.408693306</v>
          </cell>
          <cell r="R303">
            <v>68360945.849562645</v>
          </cell>
          <cell r="S303">
            <v>75197040.434518903</v>
          </cell>
        </row>
        <row r="304">
          <cell r="A304" t="str">
            <v>33002-3005-851</v>
          </cell>
          <cell r="B304">
            <v>33002</v>
          </cell>
          <cell r="C304" t="str">
            <v>Local Staff costs - Basic</v>
          </cell>
          <cell r="D304" t="str">
            <v>Salaries &amp; Staff Costs</v>
          </cell>
          <cell r="E304">
            <v>3005</v>
          </cell>
          <cell r="F304" t="str">
            <v>Local Staff Costs</v>
          </cell>
          <cell r="G304">
            <v>0</v>
          </cell>
          <cell r="H304">
            <v>851</v>
          </cell>
          <cell r="I304" t="str">
            <v>SC - Forest Mall</v>
          </cell>
          <cell r="J304" t="str">
            <v>GM - Sales</v>
          </cell>
          <cell r="K304">
            <v>167727432</v>
          </cell>
          <cell r="L304">
            <v>194421133.08000001</v>
          </cell>
          <cell r="M304">
            <v>156947450.16</v>
          </cell>
          <cell r="N304">
            <v>235567478</v>
          </cell>
          <cell r="O304">
            <v>261540232.95056793</v>
          </cell>
          <cell r="P304">
            <v>266247957.14367816</v>
          </cell>
          <cell r="Q304">
            <v>266247957.14367816</v>
          </cell>
          <cell r="R304">
            <v>292872752.858046</v>
          </cell>
          <cell r="S304">
            <v>322160028.14385056</v>
          </cell>
        </row>
        <row r="305">
          <cell r="A305" t="str">
            <v>30005-3001-831</v>
          </cell>
          <cell r="B305">
            <v>30005</v>
          </cell>
          <cell r="C305" t="str">
            <v>Nwk Cost - Site Rates and Taxes</v>
          </cell>
          <cell r="D305" t="str">
            <v>Rent and Utilities</v>
          </cell>
          <cell r="E305">
            <v>3001</v>
          </cell>
          <cell r="F305" t="str">
            <v>NwkCosts</v>
          </cell>
          <cell r="G305">
            <v>0</v>
          </cell>
          <cell r="H305">
            <v>831</v>
          </cell>
          <cell r="I305" t="str">
            <v>Customer Operations</v>
          </cell>
          <cell r="J305" t="str">
            <v>GM - Sales</v>
          </cell>
          <cell r="K305">
            <v>38000</v>
          </cell>
          <cell r="L305">
            <v>0</v>
          </cell>
          <cell r="M305">
            <v>0</v>
          </cell>
          <cell r="N305">
            <v>1452000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A306" t="str">
            <v>32001-3003-831</v>
          </cell>
          <cell r="B306">
            <v>32001</v>
          </cell>
          <cell r="C306" t="str">
            <v>Facilities Cst  - Facilities Costs</v>
          </cell>
          <cell r="D306" t="str">
            <v>Rent and Utilities</v>
          </cell>
          <cell r="E306">
            <v>3003</v>
          </cell>
          <cell r="F306" t="str">
            <v>Facilities</v>
          </cell>
          <cell r="G306">
            <v>0</v>
          </cell>
          <cell r="H306">
            <v>831</v>
          </cell>
          <cell r="I306" t="str">
            <v>Customer Operations</v>
          </cell>
          <cell r="J306" t="str">
            <v>GM - Sales</v>
          </cell>
          <cell r="K306">
            <v>133500000</v>
          </cell>
          <cell r="L306">
            <v>314265812.04000002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 t="str">
            <v>32500-3020-831</v>
          </cell>
          <cell r="B307">
            <v>32500</v>
          </cell>
          <cell r="C307" t="str">
            <v>Facilities Cst  - Dstv</v>
          </cell>
          <cell r="D307" t="str">
            <v>General</v>
          </cell>
          <cell r="E307">
            <v>3020</v>
          </cell>
          <cell r="F307" t="str">
            <v>Subscription</v>
          </cell>
          <cell r="G307">
            <v>0</v>
          </cell>
          <cell r="H307">
            <v>831</v>
          </cell>
          <cell r="I307" t="str">
            <v>Customer Operations</v>
          </cell>
          <cell r="J307" t="str">
            <v>GM - Sales</v>
          </cell>
          <cell r="K307">
            <v>630000</v>
          </cell>
          <cell r="L307">
            <v>3289358.04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3289358</v>
          </cell>
          <cell r="R307">
            <v>0</v>
          </cell>
          <cell r="S307">
            <v>0</v>
          </cell>
        </row>
        <row r="308">
          <cell r="A308" t="str">
            <v>33011-3005-831</v>
          </cell>
          <cell r="B308">
            <v>33011</v>
          </cell>
          <cell r="C308" t="str">
            <v>Local Staff costs - Lifestyle benef</v>
          </cell>
          <cell r="D308" t="str">
            <v>Salaries &amp; Staff Costs</v>
          </cell>
          <cell r="E308">
            <v>3005</v>
          </cell>
          <cell r="F308" t="str">
            <v>Local Staff Costs</v>
          </cell>
          <cell r="G308">
            <v>0</v>
          </cell>
          <cell r="H308">
            <v>831</v>
          </cell>
          <cell r="I308" t="str">
            <v>Customer Operations</v>
          </cell>
          <cell r="J308" t="str">
            <v>GM - Sales</v>
          </cell>
          <cell r="K308">
            <v>33864899</v>
          </cell>
          <cell r="L308">
            <v>20467452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33019-3005-831</v>
          </cell>
          <cell r="B309">
            <v>33019</v>
          </cell>
          <cell r="C309" t="str">
            <v>Local Staff costs - Medical Aid</v>
          </cell>
          <cell r="D309" t="str">
            <v>Salaries &amp; Staff Costs</v>
          </cell>
          <cell r="E309">
            <v>3005</v>
          </cell>
          <cell r="F309" t="str">
            <v>Local Staff Costs</v>
          </cell>
          <cell r="G309">
            <v>0</v>
          </cell>
          <cell r="H309">
            <v>831</v>
          </cell>
          <cell r="I309" t="str">
            <v>Customer Operations</v>
          </cell>
          <cell r="J309" t="str">
            <v>GM - Sales</v>
          </cell>
          <cell r="K309">
            <v>3369243.84</v>
          </cell>
          <cell r="L309">
            <v>7121817.7199999997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A310" t="str">
            <v>33103-3006-831</v>
          </cell>
          <cell r="B310">
            <v>33103</v>
          </cell>
          <cell r="C310" t="str">
            <v>Staff Oth csts - Off Clothing</v>
          </cell>
          <cell r="D310" t="str">
            <v>Salaries &amp; Staff Costs</v>
          </cell>
          <cell r="E310">
            <v>3006</v>
          </cell>
          <cell r="F310" t="str">
            <v>Staff Other costs</v>
          </cell>
          <cell r="G310">
            <v>0</v>
          </cell>
          <cell r="H310">
            <v>831</v>
          </cell>
          <cell r="I310" t="str">
            <v>Customer Operations</v>
          </cell>
          <cell r="J310" t="str">
            <v>GM - Sales</v>
          </cell>
          <cell r="K310">
            <v>11002000</v>
          </cell>
          <cell r="L310">
            <v>11000000.039999999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30000000</v>
          </cell>
          <cell r="R310">
            <v>0</v>
          </cell>
          <cell r="S310">
            <v>0</v>
          </cell>
        </row>
        <row r="311">
          <cell r="A311" t="str">
            <v>33105-3016-831</v>
          </cell>
          <cell r="B311">
            <v>33105</v>
          </cell>
          <cell r="C311" t="str">
            <v>Staff Oth csts - Phne Allowanc</v>
          </cell>
          <cell r="D311" t="str">
            <v>General</v>
          </cell>
          <cell r="E311">
            <v>3016</v>
          </cell>
          <cell r="F311" t="str">
            <v>Communications</v>
          </cell>
          <cell r="G311">
            <v>0</v>
          </cell>
          <cell r="H311">
            <v>831</v>
          </cell>
          <cell r="I311" t="str">
            <v>Customer Operations</v>
          </cell>
          <cell r="J311" t="str">
            <v>GM - Sales</v>
          </cell>
          <cell r="K311">
            <v>0</v>
          </cell>
          <cell r="L311">
            <v>574598.04</v>
          </cell>
          <cell r="M311">
            <v>720000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A312" t="str">
            <v>33200-3007-831</v>
          </cell>
          <cell r="B312">
            <v>33200</v>
          </cell>
          <cell r="C312" t="str">
            <v>Train Csts - Train. Fees</v>
          </cell>
          <cell r="D312" t="str">
            <v>Training</v>
          </cell>
          <cell r="E312">
            <v>3007</v>
          </cell>
          <cell r="F312" t="str">
            <v>Training costs</v>
          </cell>
          <cell r="G312">
            <v>0</v>
          </cell>
          <cell r="H312">
            <v>831</v>
          </cell>
          <cell r="I312" t="str">
            <v>Customer Operations</v>
          </cell>
          <cell r="J312" t="str">
            <v>GM - Sales</v>
          </cell>
          <cell r="K312">
            <v>0</v>
          </cell>
          <cell r="L312">
            <v>7941663</v>
          </cell>
          <cell r="M312">
            <v>5498698.9199999999</v>
          </cell>
          <cell r="N312">
            <v>0</v>
          </cell>
          <cell r="O312">
            <v>0</v>
          </cell>
          <cell r="P312">
            <v>0</v>
          </cell>
          <cell r="Q312">
            <v>8000000</v>
          </cell>
          <cell r="R312">
            <v>0</v>
          </cell>
          <cell r="S312">
            <v>0</v>
          </cell>
        </row>
        <row r="313">
          <cell r="A313" t="str">
            <v>33201-3007-831</v>
          </cell>
          <cell r="B313">
            <v>33201</v>
          </cell>
          <cell r="C313" t="str">
            <v>Train Csts - Train exp</v>
          </cell>
          <cell r="D313" t="str">
            <v>Training</v>
          </cell>
          <cell r="E313">
            <v>3007</v>
          </cell>
          <cell r="F313" t="str">
            <v>Training costs</v>
          </cell>
          <cell r="G313">
            <v>0</v>
          </cell>
          <cell r="H313">
            <v>831</v>
          </cell>
          <cell r="I313" t="str">
            <v>Customer Operations</v>
          </cell>
          <cell r="J313" t="str">
            <v>GM - Sales</v>
          </cell>
          <cell r="K313">
            <v>1948499.75</v>
          </cell>
          <cell r="L313">
            <v>9999996</v>
          </cell>
          <cell r="M313">
            <v>6923860.4400000004</v>
          </cell>
          <cell r="N313">
            <v>0</v>
          </cell>
          <cell r="O313">
            <v>0</v>
          </cell>
          <cell r="P313">
            <v>0</v>
          </cell>
          <cell r="Q313">
            <v>7000000</v>
          </cell>
          <cell r="R313">
            <v>0</v>
          </cell>
          <cell r="S313">
            <v>0</v>
          </cell>
        </row>
        <row r="314">
          <cell r="A314" t="str">
            <v>33202-3007-831</v>
          </cell>
          <cell r="B314">
            <v>33202</v>
          </cell>
          <cell r="C314" t="str">
            <v>Train Csts - Sem Conf fees</v>
          </cell>
          <cell r="D314" t="str">
            <v>Training</v>
          </cell>
          <cell r="E314">
            <v>3007</v>
          </cell>
          <cell r="F314" t="str">
            <v>Training costs</v>
          </cell>
          <cell r="G314">
            <v>0</v>
          </cell>
          <cell r="H314">
            <v>831</v>
          </cell>
          <cell r="I314" t="str">
            <v>Customer Operations</v>
          </cell>
          <cell r="J314" t="str">
            <v>GM - Sales</v>
          </cell>
          <cell r="K314">
            <v>841900</v>
          </cell>
          <cell r="L314">
            <v>3000000</v>
          </cell>
          <cell r="M314">
            <v>2077158.96</v>
          </cell>
          <cell r="N314">
            <v>0</v>
          </cell>
          <cell r="O314">
            <v>0</v>
          </cell>
          <cell r="P314">
            <v>0</v>
          </cell>
          <cell r="Q314">
            <v>3000000</v>
          </cell>
          <cell r="R314">
            <v>0</v>
          </cell>
          <cell r="S314">
            <v>0</v>
          </cell>
        </row>
        <row r="315">
          <cell r="A315" t="str">
            <v>33204-3007-831</v>
          </cell>
          <cell r="B315">
            <v>33204</v>
          </cell>
          <cell r="C315" t="str">
            <v>Train Csts - Self Study</v>
          </cell>
          <cell r="D315" t="str">
            <v>Training</v>
          </cell>
          <cell r="E315">
            <v>3007</v>
          </cell>
          <cell r="F315" t="str">
            <v>Training costs</v>
          </cell>
          <cell r="G315">
            <v>0</v>
          </cell>
          <cell r="H315">
            <v>831</v>
          </cell>
          <cell r="I315" t="str">
            <v>Customer Operations</v>
          </cell>
          <cell r="J315" t="str">
            <v>GM - Sales</v>
          </cell>
          <cell r="K315">
            <v>0</v>
          </cell>
          <cell r="L315">
            <v>9716663.0399999991</v>
          </cell>
          <cell r="M315">
            <v>6727684.6799999997</v>
          </cell>
          <cell r="N315">
            <v>0</v>
          </cell>
          <cell r="O315">
            <v>0</v>
          </cell>
          <cell r="P315">
            <v>0</v>
          </cell>
          <cell r="Q315">
            <v>20000000</v>
          </cell>
          <cell r="R315">
            <v>0</v>
          </cell>
          <cell r="S315">
            <v>0</v>
          </cell>
        </row>
        <row r="316">
          <cell r="A316" t="str">
            <v>33301-3008-831</v>
          </cell>
          <cell r="B316">
            <v>33301</v>
          </cell>
          <cell r="C316" t="str">
            <v>Travel costs - Regional</v>
          </cell>
          <cell r="D316" t="str">
            <v>Travel and Entertainment</v>
          </cell>
          <cell r="E316">
            <v>3008</v>
          </cell>
          <cell r="F316" t="str">
            <v>Travel Costs</v>
          </cell>
          <cell r="G316">
            <v>0</v>
          </cell>
          <cell r="H316">
            <v>831</v>
          </cell>
          <cell r="I316" t="str">
            <v>Customer Operations</v>
          </cell>
          <cell r="J316" t="str">
            <v>GM - Sales</v>
          </cell>
          <cell r="K316">
            <v>0</v>
          </cell>
          <cell r="L316">
            <v>999999.96</v>
          </cell>
          <cell r="M316">
            <v>656805.6</v>
          </cell>
          <cell r="N316">
            <v>0</v>
          </cell>
          <cell r="O316">
            <v>0</v>
          </cell>
          <cell r="P316">
            <v>0</v>
          </cell>
          <cell r="Q316">
            <v>2000000</v>
          </cell>
          <cell r="R316">
            <v>0</v>
          </cell>
          <cell r="S316">
            <v>0</v>
          </cell>
        </row>
        <row r="317">
          <cell r="A317" t="str">
            <v>33302-3008-831</v>
          </cell>
          <cell r="B317">
            <v>33302</v>
          </cell>
          <cell r="C317" t="str">
            <v>Travel costs - International</v>
          </cell>
          <cell r="D317" t="str">
            <v>Travel and Entertainment</v>
          </cell>
          <cell r="E317">
            <v>3008</v>
          </cell>
          <cell r="F317" t="str">
            <v>Travel Costs</v>
          </cell>
          <cell r="G317">
            <v>0</v>
          </cell>
          <cell r="H317">
            <v>831</v>
          </cell>
          <cell r="I317" t="str">
            <v>Customer Operations</v>
          </cell>
          <cell r="J317" t="str">
            <v>GM - Sales</v>
          </cell>
          <cell r="K317">
            <v>2090885</v>
          </cell>
          <cell r="L317">
            <v>3000000</v>
          </cell>
          <cell r="M317">
            <v>1970416.68</v>
          </cell>
          <cell r="N317">
            <v>0</v>
          </cell>
          <cell r="O317">
            <v>0</v>
          </cell>
          <cell r="P317">
            <v>0</v>
          </cell>
          <cell r="Q317">
            <v>3000000</v>
          </cell>
          <cell r="R317">
            <v>0</v>
          </cell>
          <cell r="S317">
            <v>0</v>
          </cell>
        </row>
        <row r="318">
          <cell r="A318" t="str">
            <v>37201-3018-831</v>
          </cell>
          <cell r="B318">
            <v>37201</v>
          </cell>
          <cell r="C318" t="str">
            <v>Consumables - Kitchenware</v>
          </cell>
          <cell r="D318" t="str">
            <v>General</v>
          </cell>
          <cell r="E318">
            <v>3018</v>
          </cell>
          <cell r="F318" t="str">
            <v>Consumables</v>
          </cell>
          <cell r="G318">
            <v>0</v>
          </cell>
          <cell r="H318">
            <v>831</v>
          </cell>
          <cell r="I318" t="str">
            <v>Customer Operations</v>
          </cell>
          <cell r="J318" t="str">
            <v>GM - Sales</v>
          </cell>
          <cell r="K318">
            <v>16212128.039999999</v>
          </cell>
          <cell r="L318">
            <v>1318506.96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1200000</v>
          </cell>
          <cell r="R318">
            <v>0</v>
          </cell>
          <cell r="S318">
            <v>0</v>
          </cell>
        </row>
        <row r="319">
          <cell r="A319" t="str">
            <v>37202-3018-831</v>
          </cell>
          <cell r="B319">
            <v>37202</v>
          </cell>
          <cell r="C319" t="str">
            <v>Consumables - Office Equipment</v>
          </cell>
          <cell r="D319" t="str">
            <v>General</v>
          </cell>
          <cell r="E319">
            <v>3018</v>
          </cell>
          <cell r="F319" t="str">
            <v>Consumables</v>
          </cell>
          <cell r="G319">
            <v>0</v>
          </cell>
          <cell r="H319">
            <v>831</v>
          </cell>
          <cell r="I319" t="str">
            <v>Customer Operations</v>
          </cell>
          <cell r="J319" t="str">
            <v>GM - Sales</v>
          </cell>
          <cell r="K319">
            <v>14184048.17</v>
          </cell>
          <cell r="L319">
            <v>2702873.04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2700000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 t="str">
            <v>37203-3019-831</v>
          </cell>
          <cell r="B320">
            <v>37203</v>
          </cell>
          <cell r="C320" t="str">
            <v>S&amp;P - Stationary,printing&amp;suppl</v>
          </cell>
          <cell r="D320" t="str">
            <v>General</v>
          </cell>
          <cell r="E320">
            <v>3019</v>
          </cell>
          <cell r="F320" t="str">
            <v>Stationary &amp; Printing</v>
          </cell>
          <cell r="G320">
            <v>0</v>
          </cell>
          <cell r="H320">
            <v>831</v>
          </cell>
          <cell r="I320" t="str">
            <v>Customer Operations</v>
          </cell>
          <cell r="J320" t="str">
            <v>GM - Sales</v>
          </cell>
          <cell r="K320">
            <v>3402953.65</v>
          </cell>
          <cell r="L320">
            <v>449802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1000000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 t="str">
            <v>37204-3019-831</v>
          </cell>
          <cell r="B321">
            <v>37204</v>
          </cell>
          <cell r="C321" t="str">
            <v>S&amp;P - Postage</v>
          </cell>
          <cell r="D321" t="str">
            <v>General</v>
          </cell>
          <cell r="E321">
            <v>3019</v>
          </cell>
          <cell r="F321" t="str">
            <v>Stationary &amp; Printing</v>
          </cell>
          <cell r="G321">
            <v>0</v>
          </cell>
          <cell r="H321">
            <v>831</v>
          </cell>
          <cell r="I321" t="str">
            <v>Customer Operations</v>
          </cell>
          <cell r="J321" t="str">
            <v>GM - Sales</v>
          </cell>
          <cell r="K321">
            <v>818555.5</v>
          </cell>
          <cell r="L321">
            <v>1221657.96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2000000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 t="str">
            <v>37206-3019-831</v>
          </cell>
          <cell r="B322">
            <v>37206</v>
          </cell>
          <cell r="C322" t="str">
            <v>S&amp;P - Courier</v>
          </cell>
          <cell r="D322" t="str">
            <v>General</v>
          </cell>
          <cell r="E322">
            <v>3019</v>
          </cell>
          <cell r="F322" t="str">
            <v>Stationary &amp; Printing</v>
          </cell>
          <cell r="G322">
            <v>0</v>
          </cell>
          <cell r="H322">
            <v>831</v>
          </cell>
          <cell r="I322" t="str">
            <v>Customer Operations</v>
          </cell>
          <cell r="J322" t="str">
            <v>GM - Sales</v>
          </cell>
          <cell r="K322">
            <v>0</v>
          </cell>
          <cell r="L322">
            <v>244059.96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500000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 t="str">
            <v>37401-3021-831</v>
          </cell>
          <cell r="B323">
            <v>37401</v>
          </cell>
          <cell r="C323" t="str">
            <v>Security Cost - Stock Transfer</v>
          </cell>
          <cell r="D323" t="str">
            <v>General</v>
          </cell>
          <cell r="E323">
            <v>3021</v>
          </cell>
          <cell r="F323" t="str">
            <v>Security Costs</v>
          </cell>
          <cell r="G323">
            <v>0</v>
          </cell>
          <cell r="H323">
            <v>831</v>
          </cell>
          <cell r="I323" t="str">
            <v>Customer Operations</v>
          </cell>
          <cell r="J323" t="str">
            <v>GM - Sales</v>
          </cell>
          <cell r="K323">
            <v>280000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700000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 t="str">
            <v>37600-3023-831</v>
          </cell>
          <cell r="B324">
            <v>37600</v>
          </cell>
          <cell r="C324" t="str">
            <v>Insurance  costs-Motor Vehicle</v>
          </cell>
          <cell r="D324" t="str">
            <v>General</v>
          </cell>
          <cell r="E324">
            <v>3023</v>
          </cell>
          <cell r="F324" t="str">
            <v>Insurance  Costs</v>
          </cell>
          <cell r="G324">
            <v>0</v>
          </cell>
          <cell r="H324">
            <v>831</v>
          </cell>
          <cell r="I324" t="str">
            <v>Customer Operations</v>
          </cell>
          <cell r="J324" t="str">
            <v>GM - Sales</v>
          </cell>
          <cell r="K324">
            <v>700000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A325" t="str">
            <v>37605-3024-831</v>
          </cell>
          <cell r="B325">
            <v>37605</v>
          </cell>
          <cell r="C325" t="str">
            <v>MV Costs - Other</v>
          </cell>
          <cell r="D325" t="str">
            <v>General</v>
          </cell>
          <cell r="E325">
            <v>3024</v>
          </cell>
          <cell r="F325" t="str">
            <v>Motor Vehicle Costs</v>
          </cell>
          <cell r="G325">
            <v>0</v>
          </cell>
          <cell r="H325">
            <v>831</v>
          </cell>
          <cell r="I325" t="str">
            <v>Customer Operations</v>
          </cell>
          <cell r="J325" t="str">
            <v>GM - Sales</v>
          </cell>
          <cell r="K325">
            <v>1906544</v>
          </cell>
          <cell r="L325">
            <v>3000000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15000000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 t="str">
            <v>39004-3027-831</v>
          </cell>
          <cell r="B326">
            <v>39004</v>
          </cell>
          <cell r="C326" t="str">
            <v>Mobile Money Theft</v>
          </cell>
          <cell r="D326" t="str">
            <v>General</v>
          </cell>
          <cell r="E326">
            <v>3027</v>
          </cell>
          <cell r="F326" t="str">
            <v>Bad Debt, Fraud &amp; Theft</v>
          </cell>
          <cell r="G326">
            <v>0</v>
          </cell>
          <cell r="H326">
            <v>831</v>
          </cell>
          <cell r="I326" t="str">
            <v>Customer Operations</v>
          </cell>
          <cell r="J326" t="str">
            <v>GM - Sales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 t="str">
            <v>34401-3028-831</v>
          </cell>
          <cell r="B327">
            <v>34401</v>
          </cell>
          <cell r="C327" t="str">
            <v>P&amp;A - Branding Subscriber Registry</v>
          </cell>
          <cell r="D327" t="str">
            <v>General</v>
          </cell>
          <cell r="E327">
            <v>3028</v>
          </cell>
          <cell r="F327" t="str">
            <v>Subscriber Registration</v>
          </cell>
          <cell r="G327">
            <v>0</v>
          </cell>
          <cell r="H327">
            <v>831</v>
          </cell>
          <cell r="I327" t="str">
            <v>Customer Operations</v>
          </cell>
          <cell r="J327" t="str">
            <v>GM - Sales</v>
          </cell>
          <cell r="K327">
            <v>7330000</v>
          </cell>
          <cell r="L327">
            <v>0</v>
          </cell>
          <cell r="M327">
            <v>0</v>
          </cell>
          <cell r="N327">
            <v>1438400</v>
          </cell>
          <cell r="O327">
            <v>1077732.1999048984</v>
          </cell>
          <cell r="P327">
            <v>359244.06663496618</v>
          </cell>
          <cell r="Q327">
            <v>359244.06663496618</v>
          </cell>
          <cell r="R327">
            <v>269433.04997622466</v>
          </cell>
          <cell r="S327">
            <v>202074.7874821685</v>
          </cell>
          <cell r="T327">
            <v>0</v>
          </cell>
        </row>
        <row r="328">
          <cell r="A328" t="str">
            <v>32302-3003-831</v>
          </cell>
          <cell r="B328">
            <v>32302</v>
          </cell>
          <cell r="C328" t="str">
            <v>Facilities Cst  - Office Eqpmnt Maint</v>
          </cell>
          <cell r="D328" t="str">
            <v>Maintence</v>
          </cell>
          <cell r="E328">
            <v>3003</v>
          </cell>
          <cell r="F328" t="str">
            <v>Facilities</v>
          </cell>
          <cell r="G328">
            <v>0</v>
          </cell>
          <cell r="H328">
            <v>831</v>
          </cell>
          <cell r="I328" t="str">
            <v>Customer Operations</v>
          </cell>
          <cell r="J328" t="str">
            <v>GM - Sales</v>
          </cell>
          <cell r="K328">
            <v>2244050</v>
          </cell>
          <cell r="L328">
            <v>0</v>
          </cell>
          <cell r="M328">
            <v>0</v>
          </cell>
          <cell r="N328">
            <v>92000</v>
          </cell>
          <cell r="O328">
            <v>348163.01121935481</v>
          </cell>
          <cell r="P328">
            <v>348163.01121935481</v>
          </cell>
          <cell r="Q328">
            <v>2400000</v>
          </cell>
          <cell r="R328">
            <v>365571.16178032255</v>
          </cell>
          <cell r="S328">
            <v>383849.71986933867</v>
          </cell>
          <cell r="T328">
            <v>0</v>
          </cell>
        </row>
        <row r="329">
          <cell r="A329" t="str">
            <v>33400-3006-831</v>
          </cell>
          <cell r="B329">
            <v>33400</v>
          </cell>
          <cell r="C329" t="str">
            <v>Entertnmnt cost -Staff Motvn</v>
          </cell>
          <cell r="D329" t="str">
            <v>Salaries &amp; Staff Costs</v>
          </cell>
          <cell r="E329">
            <v>3006</v>
          </cell>
          <cell r="F329" t="str">
            <v>Staff Other costs</v>
          </cell>
          <cell r="G329">
            <v>0</v>
          </cell>
          <cell r="H329">
            <v>831</v>
          </cell>
          <cell r="I329" t="str">
            <v>Customer Operations</v>
          </cell>
          <cell r="J329" t="str">
            <v>GM - Sales</v>
          </cell>
          <cell r="K329">
            <v>-17178180</v>
          </cell>
          <cell r="L329">
            <v>3999999.96</v>
          </cell>
          <cell r="M329">
            <v>698400</v>
          </cell>
          <cell r="N329">
            <v>100000</v>
          </cell>
          <cell r="O329">
            <v>426786.8333986678</v>
          </cell>
          <cell r="P329">
            <v>490804.85840846796</v>
          </cell>
          <cell r="Q329">
            <v>10000000</v>
          </cell>
          <cell r="R329">
            <v>530069.24708114541</v>
          </cell>
          <cell r="S329">
            <v>572474.78684763703</v>
          </cell>
          <cell r="T329">
            <v>0</v>
          </cell>
        </row>
        <row r="330">
          <cell r="A330" t="str">
            <v>33015-3005-831</v>
          </cell>
          <cell r="B330">
            <v>33015</v>
          </cell>
          <cell r="C330" t="str">
            <v>Local Staff costs - Overtime</v>
          </cell>
          <cell r="D330" t="str">
            <v>Salaries &amp; Staff Costs</v>
          </cell>
          <cell r="E330">
            <v>3005</v>
          </cell>
          <cell r="F330" t="str">
            <v>Local Staff Costs</v>
          </cell>
          <cell r="G330">
            <v>0</v>
          </cell>
          <cell r="H330">
            <v>831</v>
          </cell>
          <cell r="I330" t="str">
            <v>Customer Operations</v>
          </cell>
          <cell r="J330" t="str">
            <v>GM - Sales</v>
          </cell>
          <cell r="K330">
            <v>0</v>
          </cell>
          <cell r="L330">
            <v>0</v>
          </cell>
          <cell r="M330">
            <v>6344484</v>
          </cell>
          <cell r="N330">
            <v>424976</v>
          </cell>
          <cell r="O330">
            <v>507159.28097908746</v>
          </cell>
          <cell r="P330">
            <v>516288.14803671103</v>
          </cell>
          <cell r="Q330">
            <v>516288.14803671103</v>
          </cell>
          <cell r="R330">
            <v>557591.19987964793</v>
          </cell>
          <cell r="S330">
            <v>602198.49587001977</v>
          </cell>
          <cell r="T330">
            <v>0</v>
          </cell>
        </row>
        <row r="331">
          <cell r="A331" t="str">
            <v>37604-3024-831</v>
          </cell>
          <cell r="B331">
            <v>37604</v>
          </cell>
          <cell r="C331" t="str">
            <v>MV Costs - Repair &amp; Maintenance</v>
          </cell>
          <cell r="D331" t="str">
            <v>General</v>
          </cell>
          <cell r="E331">
            <v>3024</v>
          </cell>
          <cell r="F331" t="str">
            <v>Motor Vehicle Costs</v>
          </cell>
          <cell r="G331">
            <v>0</v>
          </cell>
          <cell r="H331">
            <v>831</v>
          </cell>
          <cell r="I331" t="str">
            <v>Customer Operations</v>
          </cell>
          <cell r="J331" t="str">
            <v>GM - Sales</v>
          </cell>
          <cell r="K331">
            <v>9042421.2200000007</v>
          </cell>
          <cell r="L331">
            <v>12000000</v>
          </cell>
          <cell r="M331">
            <v>0</v>
          </cell>
          <cell r="N331">
            <v>1309800</v>
          </cell>
          <cell r="O331">
            <v>1195433.0951130521</v>
          </cell>
          <cell r="P331">
            <v>1231296.0879664437</v>
          </cell>
          <cell r="Q331">
            <v>1231296.0879664437</v>
          </cell>
          <cell r="R331">
            <v>1280547.9314851016</v>
          </cell>
          <cell r="S331">
            <v>1331769.8487445058</v>
          </cell>
          <cell r="T331">
            <v>0</v>
          </cell>
        </row>
        <row r="332">
          <cell r="A332" t="str">
            <v>33401-3009-831</v>
          </cell>
          <cell r="B332">
            <v>33401</v>
          </cell>
          <cell r="C332" t="str">
            <v>Entertnmnt cost - External Client</v>
          </cell>
          <cell r="D332" t="str">
            <v>Travel and Entertainment</v>
          </cell>
          <cell r="E332">
            <v>3009</v>
          </cell>
          <cell r="F332" t="str">
            <v>Entertainment Cost</v>
          </cell>
          <cell r="G332">
            <v>0</v>
          </cell>
          <cell r="H332">
            <v>831</v>
          </cell>
          <cell r="I332" t="str">
            <v>Customer Operations</v>
          </cell>
          <cell r="J332" t="str">
            <v>GM - Sales</v>
          </cell>
          <cell r="K332">
            <v>2120000</v>
          </cell>
          <cell r="L332">
            <v>2499999.96</v>
          </cell>
          <cell r="M332">
            <v>1642013.88</v>
          </cell>
          <cell r="N332">
            <v>1670338</v>
          </cell>
          <cell r="O332">
            <v>1637496.7850750147</v>
          </cell>
          <cell r="P332">
            <v>1555621.9458212641</v>
          </cell>
          <cell r="Q332">
            <v>7000000</v>
          </cell>
          <cell r="R332">
            <v>8000000</v>
          </cell>
          <cell r="S332">
            <v>9000000</v>
          </cell>
          <cell r="T332">
            <v>0</v>
          </cell>
        </row>
        <row r="333">
          <cell r="A333" t="str">
            <v>37205-3019-831</v>
          </cell>
          <cell r="B333">
            <v>37205</v>
          </cell>
          <cell r="C333" t="str">
            <v>S&amp;P - NewS&amp;Paper &amp; manuals</v>
          </cell>
          <cell r="D333" t="str">
            <v>General</v>
          </cell>
          <cell r="E333">
            <v>3019</v>
          </cell>
          <cell r="F333" t="str">
            <v>Stationary &amp; Printing</v>
          </cell>
          <cell r="G333">
            <v>0</v>
          </cell>
          <cell r="H333">
            <v>831</v>
          </cell>
          <cell r="I333" t="str">
            <v>Customer Operations</v>
          </cell>
          <cell r="J333" t="str">
            <v>GM - Sales</v>
          </cell>
          <cell r="K333">
            <v>1544800</v>
          </cell>
          <cell r="L333">
            <v>899531.04</v>
          </cell>
          <cell r="M333">
            <v>0</v>
          </cell>
          <cell r="N333">
            <v>1268600</v>
          </cell>
          <cell r="O333">
            <v>1361978.8592885113</v>
          </cell>
          <cell r="P333">
            <v>1416458.0136600519</v>
          </cell>
          <cell r="Q333">
            <v>1486458</v>
          </cell>
          <cell r="R333">
            <v>1473116.334206454</v>
          </cell>
          <cell r="S333">
            <v>1532040.9875747121</v>
          </cell>
          <cell r="T333">
            <v>0</v>
          </cell>
        </row>
        <row r="334">
          <cell r="A334" t="str">
            <v>32002-3003-831</v>
          </cell>
          <cell r="B334">
            <v>32002</v>
          </cell>
          <cell r="C334" t="str">
            <v>Facilities Cst  - Generator Fuel</v>
          </cell>
          <cell r="D334" t="str">
            <v>Rent and Utilities</v>
          </cell>
          <cell r="E334">
            <v>3003</v>
          </cell>
          <cell r="F334" t="str">
            <v>Facilities</v>
          </cell>
          <cell r="G334">
            <v>0</v>
          </cell>
          <cell r="H334">
            <v>831</v>
          </cell>
          <cell r="I334" t="str">
            <v>Customer Operations</v>
          </cell>
          <cell r="J334" t="str">
            <v>GM - Sales</v>
          </cell>
          <cell r="K334">
            <v>0</v>
          </cell>
          <cell r="L334">
            <v>0</v>
          </cell>
          <cell r="M334">
            <v>0</v>
          </cell>
          <cell r="N334">
            <v>1580000</v>
          </cell>
          <cell r="O334">
            <v>1601551.4160853815</v>
          </cell>
          <cell r="P334">
            <v>1601551.4160853815</v>
          </cell>
          <cell r="Q334">
            <v>1601551.4160853815</v>
          </cell>
          <cell r="R334">
            <v>1601551.4160853815</v>
          </cell>
          <cell r="S334">
            <v>1601551.4160853815</v>
          </cell>
          <cell r="T334">
            <v>0</v>
          </cell>
        </row>
        <row r="335">
          <cell r="A335" t="str">
            <v>34200-3010-831</v>
          </cell>
          <cell r="B335">
            <v>34200</v>
          </cell>
          <cell r="C335" t="str">
            <v>P&amp;A - Promo - Handsets</v>
          </cell>
          <cell r="D335" t="str">
            <v>Advertising, Promotion &amp; PR</v>
          </cell>
          <cell r="E335">
            <v>3010</v>
          </cell>
          <cell r="F335" t="str">
            <v>Publicity &amp; Advertising</v>
          </cell>
          <cell r="G335">
            <v>0</v>
          </cell>
          <cell r="H335">
            <v>831</v>
          </cell>
          <cell r="I335" t="str">
            <v>Customer Operations</v>
          </cell>
          <cell r="J335" t="str">
            <v>GM - Sales</v>
          </cell>
          <cell r="K335">
            <v>0</v>
          </cell>
          <cell r="L335">
            <v>5958000</v>
          </cell>
          <cell r="M335">
            <v>0</v>
          </cell>
          <cell r="N335">
            <v>1009152</v>
          </cell>
          <cell r="O335">
            <v>1563226.1289834527</v>
          </cell>
          <cell r="P335">
            <v>1547593.8676936182</v>
          </cell>
          <cell r="Q335">
            <v>6000000</v>
          </cell>
          <cell r="R335">
            <v>1594021.6837244267</v>
          </cell>
          <cell r="S335">
            <v>1641842.3342361595</v>
          </cell>
          <cell r="T335">
            <v>0</v>
          </cell>
        </row>
        <row r="336">
          <cell r="A336" t="str">
            <v>37606-3024-831</v>
          </cell>
          <cell r="B336">
            <v>37606</v>
          </cell>
          <cell r="C336" t="str">
            <v>MV Costs - Ext car hire</v>
          </cell>
          <cell r="D336" t="str">
            <v>General</v>
          </cell>
          <cell r="E336">
            <v>3024</v>
          </cell>
          <cell r="F336" t="str">
            <v>Motor Vehicle Costs</v>
          </cell>
          <cell r="G336">
            <v>0</v>
          </cell>
          <cell r="H336">
            <v>831</v>
          </cell>
          <cell r="I336" t="str">
            <v>Customer Operations</v>
          </cell>
          <cell r="J336" t="str">
            <v>GM - Sales</v>
          </cell>
          <cell r="K336">
            <v>5417228.3099999996</v>
          </cell>
          <cell r="L336">
            <v>1800000</v>
          </cell>
          <cell r="M336">
            <v>0</v>
          </cell>
          <cell r="N336">
            <v>2768000</v>
          </cell>
          <cell r="O336">
            <v>1600005.5096444369</v>
          </cell>
          <cell r="P336">
            <v>1648005.67493377</v>
          </cell>
          <cell r="Q336">
            <v>1648005.67493377</v>
          </cell>
          <cell r="R336">
            <v>1713925.9019311208</v>
          </cell>
          <cell r="S336">
            <v>1782482.9380083657</v>
          </cell>
          <cell r="T336">
            <v>0</v>
          </cell>
        </row>
        <row r="337">
          <cell r="A337" t="str">
            <v>37603-3024-831</v>
          </cell>
          <cell r="B337">
            <v>37603</v>
          </cell>
          <cell r="C337" t="str">
            <v>MV Costs - License &amp; Parking</v>
          </cell>
          <cell r="D337" t="str">
            <v>General</v>
          </cell>
          <cell r="E337">
            <v>3024</v>
          </cell>
          <cell r="F337" t="str">
            <v>Motor Vehicle Costs</v>
          </cell>
          <cell r="G337">
            <v>0</v>
          </cell>
          <cell r="H337">
            <v>831</v>
          </cell>
          <cell r="I337" t="str">
            <v>Customer Operations</v>
          </cell>
          <cell r="J337" t="str">
            <v>GM - Sales</v>
          </cell>
          <cell r="K337">
            <v>1680000</v>
          </cell>
          <cell r="L337">
            <v>2750000.04</v>
          </cell>
          <cell r="M337">
            <v>0</v>
          </cell>
          <cell r="N337">
            <v>2480000</v>
          </cell>
          <cell r="O337">
            <v>1723900.3993901596</v>
          </cell>
          <cell r="P337">
            <v>1775617.4113718644</v>
          </cell>
          <cell r="Q337">
            <v>1775617.4113718644</v>
          </cell>
          <cell r="R337">
            <v>1846642.1078267391</v>
          </cell>
          <cell r="S337">
            <v>1920507.7921398086</v>
          </cell>
          <cell r="T337">
            <v>0</v>
          </cell>
        </row>
        <row r="338">
          <cell r="A338" t="str">
            <v>34202-3010-831</v>
          </cell>
          <cell r="B338">
            <v>34202</v>
          </cell>
          <cell r="C338" t="str">
            <v>P&amp;A - Promo Other items</v>
          </cell>
          <cell r="D338" t="str">
            <v>Advertising, Promotion &amp; PR</v>
          </cell>
          <cell r="E338">
            <v>3010</v>
          </cell>
          <cell r="F338" t="str">
            <v>Publicity &amp; Advertising</v>
          </cell>
          <cell r="G338">
            <v>0</v>
          </cell>
          <cell r="H338">
            <v>831</v>
          </cell>
          <cell r="I338" t="str">
            <v>Customer Operations</v>
          </cell>
          <cell r="J338" t="str">
            <v>GM - Sales</v>
          </cell>
          <cell r="K338">
            <v>6858383.4299999997</v>
          </cell>
          <cell r="L338">
            <v>23400000</v>
          </cell>
          <cell r="M338">
            <v>0</v>
          </cell>
          <cell r="N338">
            <v>1582999.9</v>
          </cell>
          <cell r="O338">
            <v>2107907.9326605182</v>
          </cell>
          <cell r="P338">
            <v>2086828.853333913</v>
          </cell>
          <cell r="Q338">
            <v>23400000</v>
          </cell>
          <cell r="R338">
            <v>24000000</v>
          </cell>
          <cell r="S338">
            <v>24000000</v>
          </cell>
          <cell r="T338">
            <v>0</v>
          </cell>
        </row>
        <row r="339">
          <cell r="A339" t="str">
            <v>33101-3006-831</v>
          </cell>
          <cell r="B339">
            <v>33101</v>
          </cell>
          <cell r="C339" t="str">
            <v>Staff Oth csts - Staff recogn</v>
          </cell>
          <cell r="D339" t="str">
            <v>Salaries &amp; Staff Costs</v>
          </cell>
          <cell r="E339">
            <v>3006</v>
          </cell>
          <cell r="F339" t="str">
            <v>Staff Other costs</v>
          </cell>
          <cell r="G339">
            <v>0</v>
          </cell>
          <cell r="H339">
            <v>831</v>
          </cell>
          <cell r="I339" t="str">
            <v>Customer Operations</v>
          </cell>
          <cell r="J339" t="str">
            <v>GM - Sales</v>
          </cell>
          <cell r="K339">
            <v>652100</v>
          </cell>
          <cell r="L339">
            <v>14000000.039999999</v>
          </cell>
          <cell r="M339">
            <v>0</v>
          </cell>
          <cell r="N339">
            <v>3428162</v>
          </cell>
          <cell r="O339">
            <v>3892625.5831950037</v>
          </cell>
          <cell r="P339">
            <v>4476519.4206742542</v>
          </cell>
          <cell r="Q339">
            <v>14000000</v>
          </cell>
          <cell r="R339">
            <v>4834640.9743281947</v>
          </cell>
          <cell r="S339">
            <v>5221412.2522744508</v>
          </cell>
          <cell r="T339">
            <v>0</v>
          </cell>
        </row>
        <row r="340">
          <cell r="A340" t="str">
            <v>32200-3003-831</v>
          </cell>
          <cell r="B340">
            <v>32200</v>
          </cell>
          <cell r="C340" t="str">
            <v>Facilities Cst  - Rates and Taxes</v>
          </cell>
          <cell r="D340" t="str">
            <v>Rent and Utilities</v>
          </cell>
          <cell r="E340">
            <v>3003</v>
          </cell>
          <cell r="F340" t="str">
            <v>Facilities</v>
          </cell>
          <cell r="G340">
            <v>0</v>
          </cell>
          <cell r="H340">
            <v>831</v>
          </cell>
          <cell r="I340" t="str">
            <v>Customer Operations</v>
          </cell>
          <cell r="J340" t="str">
            <v>GM - Sales</v>
          </cell>
          <cell r="K340">
            <v>0</v>
          </cell>
          <cell r="L340">
            <v>0</v>
          </cell>
          <cell r="M340">
            <v>0</v>
          </cell>
          <cell r="N340">
            <v>624000</v>
          </cell>
          <cell r="O340">
            <v>4808489.1359272357</v>
          </cell>
          <cell r="P340">
            <v>5048913.5927235978</v>
          </cell>
          <cell r="Q340">
            <v>5048913.5927235978</v>
          </cell>
          <cell r="R340">
            <v>5301359.2723597782</v>
          </cell>
          <cell r="S340">
            <v>5566427.235977767</v>
          </cell>
          <cell r="T340">
            <v>0</v>
          </cell>
        </row>
        <row r="341">
          <cell r="A341" t="str">
            <v>37200-3018-831</v>
          </cell>
          <cell r="B341">
            <v>37200</v>
          </cell>
          <cell r="C341" t="str">
            <v>Consumables-Refreshments</v>
          </cell>
          <cell r="D341" t="str">
            <v>General</v>
          </cell>
          <cell r="E341">
            <v>3018</v>
          </cell>
          <cell r="F341" t="str">
            <v>Consumables</v>
          </cell>
          <cell r="G341">
            <v>0</v>
          </cell>
          <cell r="H341">
            <v>831</v>
          </cell>
          <cell r="I341" t="str">
            <v>Customer Operations</v>
          </cell>
          <cell r="J341" t="str">
            <v>GM - Sales</v>
          </cell>
          <cell r="K341">
            <v>9212100</v>
          </cell>
          <cell r="L341">
            <v>2719083</v>
          </cell>
          <cell r="M341">
            <v>0</v>
          </cell>
          <cell r="N341">
            <v>4603800</v>
          </cell>
          <cell r="O341">
            <v>5493123.6004690817</v>
          </cell>
          <cell r="P341">
            <v>6317092.1405394431</v>
          </cell>
          <cell r="Q341">
            <v>8000000</v>
          </cell>
          <cell r="R341">
            <v>8500000</v>
          </cell>
          <cell r="S341">
            <v>9000000</v>
          </cell>
          <cell r="T341">
            <v>0</v>
          </cell>
        </row>
        <row r="342">
          <cell r="A342" t="str">
            <v>33102-3006-831</v>
          </cell>
          <cell r="B342">
            <v>33102</v>
          </cell>
          <cell r="C342" t="str">
            <v>Staff Oth csts - Staff Lunch</v>
          </cell>
          <cell r="D342" t="str">
            <v>Salaries &amp; Staff Costs</v>
          </cell>
          <cell r="E342">
            <v>3006</v>
          </cell>
          <cell r="F342" t="str">
            <v>Staff Other costs</v>
          </cell>
          <cell r="G342">
            <v>0</v>
          </cell>
          <cell r="H342">
            <v>831</v>
          </cell>
          <cell r="I342" t="str">
            <v>Customer Operations</v>
          </cell>
          <cell r="J342" t="str">
            <v>GM - Sales</v>
          </cell>
          <cell r="K342">
            <v>2819964</v>
          </cell>
          <cell r="L342">
            <v>0</v>
          </cell>
          <cell r="M342">
            <v>0</v>
          </cell>
          <cell r="N342">
            <v>6084000</v>
          </cell>
          <cell r="O342">
            <v>6208472.4627327332</v>
          </cell>
          <cell r="P342">
            <v>6320224.9670619229</v>
          </cell>
          <cell r="Q342">
            <v>6320224.9670619229</v>
          </cell>
          <cell r="R342">
            <v>6825842.964426877</v>
          </cell>
          <cell r="S342">
            <v>7371910.4015810275</v>
          </cell>
          <cell r="T342">
            <v>0</v>
          </cell>
        </row>
        <row r="343">
          <cell r="A343" t="str">
            <v>33021-3005-831</v>
          </cell>
          <cell r="B343">
            <v>33021</v>
          </cell>
          <cell r="C343" t="str">
            <v>Local Staff costs - Temp costs</v>
          </cell>
          <cell r="D343" t="str">
            <v>Salaries &amp; Staff Costs</v>
          </cell>
          <cell r="E343">
            <v>3005</v>
          </cell>
          <cell r="F343" t="str">
            <v>Local Staff Costs</v>
          </cell>
          <cell r="G343">
            <v>0</v>
          </cell>
          <cell r="H343">
            <v>831</v>
          </cell>
          <cell r="I343" t="str">
            <v>Customer Operations</v>
          </cell>
          <cell r="J343" t="str">
            <v>GM - Sales</v>
          </cell>
          <cell r="K343">
            <v>21140900</v>
          </cell>
          <cell r="L343">
            <v>0</v>
          </cell>
          <cell r="M343">
            <v>0</v>
          </cell>
          <cell r="N343">
            <v>10504000</v>
          </cell>
          <cell r="O343">
            <v>10824194.677182248</v>
          </cell>
          <cell r="P343">
            <v>11019030.181371529</v>
          </cell>
          <cell r="Q343">
            <v>11019030.181371529</v>
          </cell>
          <cell r="R343">
            <v>11900552.595881252</v>
          </cell>
          <cell r="S343">
            <v>12852596.803551752</v>
          </cell>
          <cell r="T343">
            <v>0</v>
          </cell>
        </row>
        <row r="344">
          <cell r="A344" t="str">
            <v>33020-3005-831</v>
          </cell>
          <cell r="B344">
            <v>33020</v>
          </cell>
          <cell r="C344" t="str">
            <v>Local Staff costs - Co. Prov Fund</v>
          </cell>
          <cell r="D344" t="str">
            <v>Salaries &amp; Staff Costs</v>
          </cell>
          <cell r="E344">
            <v>3005</v>
          </cell>
          <cell r="F344" t="str">
            <v>Local Staff Costs</v>
          </cell>
          <cell r="G344">
            <v>0</v>
          </cell>
          <cell r="H344">
            <v>831</v>
          </cell>
          <cell r="I344" t="str">
            <v>Customer Operations</v>
          </cell>
          <cell r="J344" t="str">
            <v>GM - Sales</v>
          </cell>
          <cell r="K344">
            <v>9407286</v>
          </cell>
          <cell r="L344">
            <v>9246333.8399999999</v>
          </cell>
          <cell r="M344">
            <v>11057756.640000001</v>
          </cell>
          <cell r="N344">
            <v>10666206</v>
          </cell>
          <cell r="O344">
            <v>11882755.747403333</v>
          </cell>
          <cell r="P344">
            <v>12096645.350856593</v>
          </cell>
          <cell r="Q344">
            <v>12096645.350856593</v>
          </cell>
          <cell r="R344">
            <v>13064376.978925122</v>
          </cell>
          <cell r="S344">
            <v>14109527.137239132</v>
          </cell>
          <cell r="T344">
            <v>0</v>
          </cell>
        </row>
        <row r="345">
          <cell r="A345" t="str">
            <v>33300-3008-831</v>
          </cell>
          <cell r="B345">
            <v>33300</v>
          </cell>
          <cell r="C345" t="str">
            <v>Travel costs - Local</v>
          </cell>
          <cell r="D345" t="str">
            <v>Travel and Entertainment</v>
          </cell>
          <cell r="E345">
            <v>3008</v>
          </cell>
          <cell r="F345" t="str">
            <v>Travel Costs</v>
          </cell>
          <cell r="G345">
            <v>0</v>
          </cell>
          <cell r="H345">
            <v>831</v>
          </cell>
          <cell r="I345" t="str">
            <v>Customer Operations</v>
          </cell>
          <cell r="J345" t="str">
            <v>GM - Sales</v>
          </cell>
          <cell r="K345">
            <v>9398200</v>
          </cell>
          <cell r="L345">
            <v>12900000</v>
          </cell>
          <cell r="M345">
            <v>8472791.8800000008</v>
          </cell>
          <cell r="N345">
            <v>20657064</v>
          </cell>
          <cell r="O345">
            <v>22063061.754559502</v>
          </cell>
          <cell r="P345">
            <v>20959908.666831523</v>
          </cell>
          <cell r="Q345">
            <v>20959908.666831523</v>
          </cell>
          <cell r="R345">
            <v>20540710.493494891</v>
          </cell>
          <cell r="S345">
            <v>20129896.283624992</v>
          </cell>
          <cell r="T345">
            <v>0</v>
          </cell>
        </row>
        <row r="346">
          <cell r="A346" t="str">
            <v>37602-3024-831</v>
          </cell>
          <cell r="B346">
            <v>37602</v>
          </cell>
          <cell r="C346" t="str">
            <v>MV Costs - Fuel &amp; Oil</v>
          </cell>
          <cell r="D346" t="str">
            <v>General</v>
          </cell>
          <cell r="E346">
            <v>3024</v>
          </cell>
          <cell r="F346" t="str">
            <v>Motor Vehicle Costs</v>
          </cell>
          <cell r="G346">
            <v>0</v>
          </cell>
          <cell r="H346">
            <v>831</v>
          </cell>
          <cell r="I346" t="str">
            <v>Customer Operations</v>
          </cell>
          <cell r="J346" t="str">
            <v>GM - Sales</v>
          </cell>
          <cell r="K346">
            <v>3118052</v>
          </cell>
          <cell r="L346">
            <v>20400000</v>
          </cell>
          <cell r="M346">
            <v>0</v>
          </cell>
          <cell r="N346">
            <v>22566591.859999999</v>
          </cell>
          <cell r="O346">
            <v>25702469.661232699</v>
          </cell>
          <cell r="P346">
            <v>26473543.75106968</v>
          </cell>
          <cell r="Q346">
            <v>26473543.75106968</v>
          </cell>
          <cell r="R346">
            <v>27532485.501112469</v>
          </cell>
          <cell r="S346">
            <v>28633784.921156969</v>
          </cell>
          <cell r="T346">
            <v>0</v>
          </cell>
        </row>
        <row r="347">
          <cell r="A347" t="str">
            <v>33018-3005-831</v>
          </cell>
          <cell r="B347">
            <v>33018</v>
          </cell>
          <cell r="C347" t="str">
            <v>Local Staff costs - NSSF</v>
          </cell>
          <cell r="D347" t="str">
            <v>Salaries &amp; Staff Costs</v>
          </cell>
          <cell r="E347">
            <v>3005</v>
          </cell>
          <cell r="F347" t="str">
            <v>Local Staff Costs</v>
          </cell>
          <cell r="G347">
            <v>0</v>
          </cell>
          <cell r="H347">
            <v>831</v>
          </cell>
          <cell r="I347" t="str">
            <v>Customer Operations</v>
          </cell>
          <cell r="J347" t="str">
            <v>GM - Sales</v>
          </cell>
          <cell r="K347">
            <v>21133492</v>
          </cell>
          <cell r="L347">
            <v>20318186.52</v>
          </cell>
          <cell r="M347">
            <v>24566707.32</v>
          </cell>
          <cell r="N347">
            <v>24291145.600000001</v>
          </cell>
          <cell r="O347">
            <v>27062573.004054945</v>
          </cell>
          <cell r="P347">
            <v>27549699.318127934</v>
          </cell>
          <cell r="Q347">
            <v>27549699.318127934</v>
          </cell>
          <cell r="R347">
            <v>29753675.263578169</v>
          </cell>
          <cell r="S347">
            <v>32133969.284664426</v>
          </cell>
          <cell r="T347">
            <v>0</v>
          </cell>
        </row>
        <row r="348">
          <cell r="A348" t="str">
            <v>33009-3005-831</v>
          </cell>
          <cell r="B348">
            <v>33009</v>
          </cell>
          <cell r="C348" t="str">
            <v>Local Staff costs - T&amp;S allowance</v>
          </cell>
          <cell r="D348" t="str">
            <v>Salaries &amp; Staff Costs</v>
          </cell>
          <cell r="E348">
            <v>3005</v>
          </cell>
          <cell r="F348" t="str">
            <v>Local Staff Costs</v>
          </cell>
          <cell r="G348">
            <v>0</v>
          </cell>
          <cell r="H348">
            <v>831</v>
          </cell>
          <cell r="I348" t="str">
            <v>Customer Operations</v>
          </cell>
          <cell r="J348" t="str">
            <v>GM - Sales</v>
          </cell>
          <cell r="K348">
            <v>32728080</v>
          </cell>
          <cell r="L348">
            <v>32728080</v>
          </cell>
          <cell r="M348">
            <v>32728080</v>
          </cell>
          <cell r="N348">
            <v>32728080</v>
          </cell>
          <cell r="O348">
            <v>36656566.531771608</v>
          </cell>
          <cell r="P348">
            <v>37316384.729343496</v>
          </cell>
          <cell r="Q348">
            <v>37316384.729343496</v>
          </cell>
          <cell r="R348">
            <v>40301695.507690981</v>
          </cell>
          <cell r="S348">
            <v>43525831.148306265</v>
          </cell>
          <cell r="T348">
            <v>0</v>
          </cell>
        </row>
        <row r="349">
          <cell r="A349" t="str">
            <v>33004-3005-831</v>
          </cell>
          <cell r="B349">
            <v>33004</v>
          </cell>
          <cell r="C349" t="str">
            <v>Local Staff costs - Bonus</v>
          </cell>
          <cell r="D349" t="str">
            <v>Salaries &amp; Staff Costs</v>
          </cell>
          <cell r="E349">
            <v>3005</v>
          </cell>
          <cell r="F349" t="str">
            <v>Local Staff Costs</v>
          </cell>
          <cell r="G349">
            <v>0</v>
          </cell>
          <cell r="H349">
            <v>831</v>
          </cell>
          <cell r="I349" t="str">
            <v>Customer Operations</v>
          </cell>
          <cell r="J349" t="str">
            <v>GM - Sales</v>
          </cell>
          <cell r="K349">
            <v>43627161</v>
          </cell>
          <cell r="L349">
            <v>42828711.960000001</v>
          </cell>
          <cell r="M349">
            <v>51380581.32</v>
          </cell>
          <cell r="N349">
            <v>49620638</v>
          </cell>
          <cell r="O349">
            <v>55257856.98237922</v>
          </cell>
          <cell r="P349">
            <v>56252498.408062048</v>
          </cell>
          <cell r="Q349">
            <v>56252498.408062048</v>
          </cell>
          <cell r="R349">
            <v>60752698.280707017</v>
          </cell>
          <cell r="S349">
            <v>65612914.143163584</v>
          </cell>
          <cell r="T349">
            <v>0</v>
          </cell>
        </row>
        <row r="350">
          <cell r="A350" t="str">
            <v>33203-3007-831</v>
          </cell>
          <cell r="B350">
            <v>33203</v>
          </cell>
          <cell r="C350" t="str">
            <v>Train Csts - Sem Conf Exp</v>
          </cell>
          <cell r="D350" t="str">
            <v>Training</v>
          </cell>
          <cell r="E350">
            <v>3007</v>
          </cell>
          <cell r="F350" t="str">
            <v>Training costs</v>
          </cell>
          <cell r="G350">
            <v>0</v>
          </cell>
          <cell r="H350">
            <v>831</v>
          </cell>
          <cell r="I350" t="str">
            <v>Customer Operations</v>
          </cell>
          <cell r="J350" t="str">
            <v>GM - Sales</v>
          </cell>
          <cell r="K350">
            <v>4542583.79</v>
          </cell>
          <cell r="L350">
            <v>5052000</v>
          </cell>
          <cell r="M350">
            <v>3497935.68</v>
          </cell>
          <cell r="N350">
            <v>68865638.439999998</v>
          </cell>
          <cell r="O350">
            <v>114865352.13240257</v>
          </cell>
          <cell r="P350">
            <v>109122084.52578242</v>
          </cell>
          <cell r="Q350">
            <v>109122084.52578242</v>
          </cell>
          <cell r="R350">
            <v>106939642.83526677</v>
          </cell>
          <cell r="S350">
            <v>104800849.97856143</v>
          </cell>
          <cell r="T350">
            <v>0</v>
          </cell>
        </row>
        <row r="351">
          <cell r="A351" t="str">
            <v>37001-3016-831</v>
          </cell>
          <cell r="B351">
            <v>37001</v>
          </cell>
          <cell r="C351" t="str">
            <v>Communctns - National</v>
          </cell>
          <cell r="D351" t="str">
            <v>General</v>
          </cell>
          <cell r="E351">
            <v>3016</v>
          </cell>
          <cell r="F351" t="str">
            <v>Communications</v>
          </cell>
          <cell r="G351">
            <v>0</v>
          </cell>
          <cell r="H351">
            <v>831</v>
          </cell>
          <cell r="I351" t="str">
            <v>Customer Operations</v>
          </cell>
          <cell r="J351" t="str">
            <v>GM - Sales</v>
          </cell>
          <cell r="K351">
            <v>25982715</v>
          </cell>
          <cell r="L351">
            <v>0</v>
          </cell>
          <cell r="M351">
            <v>0</v>
          </cell>
          <cell r="N351">
            <v>733101470</v>
          </cell>
          <cell r="O351">
            <v>214731369.8130703</v>
          </cell>
          <cell r="P351">
            <v>193258232.83176327</v>
          </cell>
          <cell r="Q351">
            <v>193258232.83176327</v>
          </cell>
          <cell r="R351">
            <v>193258232.83176327</v>
          </cell>
          <cell r="S351">
            <v>193258232.83176327</v>
          </cell>
          <cell r="T351">
            <v>0</v>
          </cell>
        </row>
        <row r="352">
          <cell r="A352" t="str">
            <v>33002-3005-831</v>
          </cell>
          <cell r="B352">
            <v>33002</v>
          </cell>
          <cell r="C352" t="str">
            <v>Local Staff costs - Basic</v>
          </cell>
          <cell r="D352" t="str">
            <v>Salaries &amp; Staff Costs</v>
          </cell>
          <cell r="E352">
            <v>3005</v>
          </cell>
          <cell r="F352" t="str">
            <v>Local Staff Costs</v>
          </cell>
          <cell r="G352">
            <v>0</v>
          </cell>
          <cell r="H352">
            <v>831</v>
          </cell>
          <cell r="I352" t="str">
            <v>Customer Operations</v>
          </cell>
          <cell r="J352" t="str">
            <v>GM - Sales</v>
          </cell>
          <cell r="K352">
            <v>153782967</v>
          </cell>
          <cell r="L352">
            <v>154105564.68000001</v>
          </cell>
          <cell r="M352">
            <v>180107400.59999999</v>
          </cell>
          <cell r="N352">
            <v>191029304</v>
          </cell>
          <cell r="O352">
            <v>212091452.91501087</v>
          </cell>
          <cell r="P352">
            <v>215909099.06748107</v>
          </cell>
          <cell r="Q352">
            <v>215909099.06748107</v>
          </cell>
          <cell r="R352">
            <v>233181826.99287957</v>
          </cell>
          <cell r="S352">
            <v>251836373.15230995</v>
          </cell>
          <cell r="T352">
            <v>0</v>
          </cell>
        </row>
        <row r="353">
          <cell r="A353" t="str">
            <v>32001-3003-843</v>
          </cell>
          <cell r="B353">
            <v>32001</v>
          </cell>
          <cell r="C353" t="str">
            <v>Facilities Cst  - Facilities Costs</v>
          </cell>
          <cell r="D353" t="str">
            <v>Rent and Utilities</v>
          </cell>
          <cell r="E353">
            <v>3003</v>
          </cell>
          <cell r="F353" t="str">
            <v>Facilities</v>
          </cell>
          <cell r="G353">
            <v>0</v>
          </cell>
          <cell r="H353">
            <v>843</v>
          </cell>
          <cell r="I353" t="str">
            <v>SC -  Crested Towers</v>
          </cell>
          <cell r="J353" t="str">
            <v>GM - Sales</v>
          </cell>
          <cell r="K353">
            <v>154383891.16999999</v>
          </cell>
          <cell r="L353">
            <v>126000000</v>
          </cell>
          <cell r="M353">
            <v>0</v>
          </cell>
          <cell r="N353">
            <v>-1</v>
          </cell>
          <cell r="O353">
            <v>-0.98890346074776847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A354" t="str">
            <v>37203-3019-843</v>
          </cell>
          <cell r="B354">
            <v>37203</v>
          </cell>
          <cell r="C354" t="str">
            <v>S&amp;P - Stationary,printing&amp;suppl</v>
          </cell>
          <cell r="D354" t="str">
            <v>General</v>
          </cell>
          <cell r="E354">
            <v>3019</v>
          </cell>
          <cell r="F354" t="str">
            <v>Stationary &amp; Printing</v>
          </cell>
          <cell r="G354">
            <v>0</v>
          </cell>
          <cell r="H354">
            <v>843</v>
          </cell>
          <cell r="I354" t="str">
            <v>SC -  Crested Towers</v>
          </cell>
          <cell r="J354" t="str">
            <v>GM - Sales</v>
          </cell>
          <cell r="K354">
            <v>3584222.16</v>
          </cell>
          <cell r="L354">
            <v>3698370</v>
          </cell>
          <cell r="M354">
            <v>0</v>
          </cell>
          <cell r="N354">
            <v>-0.72</v>
          </cell>
          <cell r="O354">
            <v>-0.74225898316606742</v>
          </cell>
          <cell r="P354">
            <v>0</v>
          </cell>
          <cell r="Q354">
            <v>6000000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 t="str">
            <v>30100-3001-843</v>
          </cell>
          <cell r="B355">
            <v>30100</v>
          </cell>
          <cell r="C355" t="str">
            <v>Nwk Cost - Generator Maint</v>
          </cell>
          <cell r="D355" t="str">
            <v>Maintence</v>
          </cell>
          <cell r="E355">
            <v>3001</v>
          </cell>
          <cell r="F355" t="str">
            <v>NwkCosts</v>
          </cell>
          <cell r="G355">
            <v>0</v>
          </cell>
          <cell r="H355">
            <v>843</v>
          </cell>
          <cell r="I355" t="str">
            <v>SC -  Crested Towers</v>
          </cell>
          <cell r="J355" t="str">
            <v>GM - Sales</v>
          </cell>
          <cell r="K355">
            <v>1023500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A356" t="str">
            <v>31100-3002-843</v>
          </cell>
          <cell r="B356">
            <v>31100</v>
          </cell>
          <cell r="C356" t="str">
            <v>Comp Cost- Licenses</v>
          </cell>
          <cell r="D356" t="str">
            <v>Maintence</v>
          </cell>
          <cell r="E356">
            <v>3002</v>
          </cell>
          <cell r="F356" t="str">
            <v>Computer Costs</v>
          </cell>
          <cell r="G356">
            <v>0</v>
          </cell>
          <cell r="H356">
            <v>843</v>
          </cell>
          <cell r="I356" t="str">
            <v>SC -  Crested Towers</v>
          </cell>
          <cell r="J356" t="str">
            <v>GM - Sales</v>
          </cell>
          <cell r="K356">
            <v>212500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 t="str">
            <v>32100-3003-843</v>
          </cell>
          <cell r="B357">
            <v>32100</v>
          </cell>
          <cell r="C357" t="str">
            <v>Facilities Cst  - Cleaning &amp; Plants</v>
          </cell>
          <cell r="D357" t="str">
            <v>Maintence</v>
          </cell>
          <cell r="E357">
            <v>3003</v>
          </cell>
          <cell r="F357" t="str">
            <v>Facilities</v>
          </cell>
          <cell r="G357">
            <v>0</v>
          </cell>
          <cell r="H357">
            <v>843</v>
          </cell>
          <cell r="I357" t="str">
            <v>SC -  Crested Towers</v>
          </cell>
          <cell r="J357" t="str">
            <v>GM - Sales</v>
          </cell>
          <cell r="K357">
            <v>1189000</v>
          </cell>
          <cell r="L357">
            <v>8400000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A358" t="str">
            <v>32300-3003-843</v>
          </cell>
          <cell r="B358">
            <v>32300</v>
          </cell>
          <cell r="C358" t="str">
            <v>Facilities Cst  - Bldngs &amp; Maint</v>
          </cell>
          <cell r="D358" t="str">
            <v>Maintence</v>
          </cell>
          <cell r="E358">
            <v>3003</v>
          </cell>
          <cell r="F358" t="str">
            <v>Facilities</v>
          </cell>
          <cell r="G358">
            <v>0</v>
          </cell>
          <cell r="H358">
            <v>843</v>
          </cell>
          <cell r="I358" t="str">
            <v>SC -  Crested Towers</v>
          </cell>
          <cell r="J358" t="str">
            <v>GM - Sales</v>
          </cell>
          <cell r="K358">
            <v>5851000</v>
          </cell>
          <cell r="L358">
            <v>2000000.04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 t="str">
            <v>32301-3003-843</v>
          </cell>
          <cell r="B359">
            <v>32301</v>
          </cell>
          <cell r="C359" t="str">
            <v>Facilities Cst  - Furn &amp; Fitt. Maint</v>
          </cell>
          <cell r="D359" t="str">
            <v>Maintence</v>
          </cell>
          <cell r="E359">
            <v>3003</v>
          </cell>
          <cell r="F359" t="str">
            <v>Facilities</v>
          </cell>
          <cell r="G359">
            <v>0</v>
          </cell>
          <cell r="H359">
            <v>843</v>
          </cell>
          <cell r="I359" t="str">
            <v>SC -  Crested Towers</v>
          </cell>
          <cell r="J359" t="str">
            <v>GM - Sales</v>
          </cell>
          <cell r="K359">
            <v>2017800</v>
          </cell>
          <cell r="L359">
            <v>4800000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32302-3003-843</v>
          </cell>
          <cell r="B360">
            <v>32302</v>
          </cell>
          <cell r="C360" t="str">
            <v>Facilities Cst  - Office Eqpmnt Maint</v>
          </cell>
          <cell r="D360" t="str">
            <v>Maintence</v>
          </cell>
          <cell r="E360">
            <v>3003</v>
          </cell>
          <cell r="F360" t="str">
            <v>Facilities</v>
          </cell>
          <cell r="G360">
            <v>0</v>
          </cell>
          <cell r="H360">
            <v>843</v>
          </cell>
          <cell r="I360" t="str">
            <v>SC -  Crested Towers</v>
          </cell>
          <cell r="J360" t="str">
            <v>GM - Sales</v>
          </cell>
          <cell r="K360">
            <v>856000</v>
          </cell>
          <cell r="L360">
            <v>3999999.96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 t="str">
            <v>32402-3003-843</v>
          </cell>
          <cell r="B361">
            <v>32402</v>
          </cell>
          <cell r="C361" t="str">
            <v>Facilities Cst  - Electricity</v>
          </cell>
          <cell r="D361" t="str">
            <v>Rent and Utilities</v>
          </cell>
          <cell r="E361">
            <v>3003</v>
          </cell>
          <cell r="F361" t="str">
            <v>Facilities</v>
          </cell>
          <cell r="G361">
            <v>0</v>
          </cell>
          <cell r="H361">
            <v>843</v>
          </cell>
          <cell r="I361" t="str">
            <v>SC -  Crested Towers</v>
          </cell>
          <cell r="J361" t="str">
            <v>GM - Sales</v>
          </cell>
          <cell r="K361">
            <v>12013864</v>
          </cell>
          <cell r="L361">
            <v>6000000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 t="str">
            <v>32500-3020-843</v>
          </cell>
          <cell r="B362">
            <v>32500</v>
          </cell>
          <cell r="C362" t="str">
            <v>Facilities Cst  - Dstv</v>
          </cell>
          <cell r="D362" t="str">
            <v>General</v>
          </cell>
          <cell r="E362">
            <v>3020</v>
          </cell>
          <cell r="F362" t="str">
            <v>Subscription</v>
          </cell>
          <cell r="G362">
            <v>0</v>
          </cell>
          <cell r="H362">
            <v>843</v>
          </cell>
          <cell r="I362" t="str">
            <v>SC -  Crested Towers</v>
          </cell>
          <cell r="J362" t="str">
            <v>GM - Sales</v>
          </cell>
          <cell r="K362">
            <v>4105813</v>
          </cell>
          <cell r="L362">
            <v>1174770.96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33002-3005-843</v>
          </cell>
          <cell r="B363">
            <v>33002</v>
          </cell>
          <cell r="C363" t="str">
            <v>Local Staff costs - Basic</v>
          </cell>
          <cell r="D363" t="str">
            <v>Salaries &amp; Staff Costs</v>
          </cell>
          <cell r="E363">
            <v>3005</v>
          </cell>
          <cell r="F363" t="str">
            <v>Local Staff Costs</v>
          </cell>
          <cell r="G363">
            <v>0</v>
          </cell>
          <cell r="H363">
            <v>843</v>
          </cell>
          <cell r="I363" t="str">
            <v>SC -  Crested Towers</v>
          </cell>
          <cell r="J363" t="str">
            <v>GM - Sales</v>
          </cell>
          <cell r="K363">
            <v>17780053</v>
          </cell>
          <cell r="L363">
            <v>58641681.719999999</v>
          </cell>
          <cell r="M363">
            <v>54912000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 t="str">
            <v>33004-3005-843</v>
          </cell>
          <cell r="B364">
            <v>33004</v>
          </cell>
          <cell r="C364" t="str">
            <v>Local Staff costs - Bonus</v>
          </cell>
          <cell r="D364" t="str">
            <v>Salaries &amp; Staff Costs</v>
          </cell>
          <cell r="E364">
            <v>3005</v>
          </cell>
          <cell r="F364" t="str">
            <v>Local Staff Costs</v>
          </cell>
          <cell r="G364">
            <v>0</v>
          </cell>
          <cell r="H364">
            <v>843</v>
          </cell>
          <cell r="I364" t="str">
            <v>SC -  Crested Towers</v>
          </cell>
          <cell r="J364" t="str">
            <v>GM - Sales</v>
          </cell>
          <cell r="K364">
            <v>3271280</v>
          </cell>
          <cell r="L364">
            <v>9382669.0800000001</v>
          </cell>
          <cell r="M364">
            <v>8785920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 t="str">
            <v>33009-3005-843</v>
          </cell>
          <cell r="B365">
            <v>33009</v>
          </cell>
          <cell r="C365" t="str">
            <v>Local Staff costs - T&amp;S allowance</v>
          </cell>
          <cell r="D365" t="str">
            <v>Salaries &amp; Staff Costs</v>
          </cell>
          <cell r="E365">
            <v>3005</v>
          </cell>
          <cell r="F365" t="str">
            <v>Local Staff Costs</v>
          </cell>
          <cell r="G365">
            <v>0</v>
          </cell>
          <cell r="H365">
            <v>843</v>
          </cell>
          <cell r="I365" t="str">
            <v>SC -  Crested Towers</v>
          </cell>
          <cell r="J365" t="str">
            <v>GM - Sales</v>
          </cell>
          <cell r="K365">
            <v>2534400</v>
          </cell>
          <cell r="L365">
            <v>11151360</v>
          </cell>
          <cell r="M365">
            <v>2608794.96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 t="str">
            <v>33015-3005-843</v>
          </cell>
          <cell r="B366">
            <v>33015</v>
          </cell>
          <cell r="C366" t="str">
            <v>Local Staff costs - Overtime</v>
          </cell>
          <cell r="D366" t="str">
            <v>Salaries &amp; Staff Costs</v>
          </cell>
          <cell r="E366">
            <v>3005</v>
          </cell>
          <cell r="F366" t="str">
            <v>Local Staff Costs</v>
          </cell>
          <cell r="G366">
            <v>0</v>
          </cell>
          <cell r="H366">
            <v>843</v>
          </cell>
          <cell r="I366" t="str">
            <v>SC -  Crested Towers</v>
          </cell>
          <cell r="J366" t="str">
            <v>GM - Sales</v>
          </cell>
          <cell r="K366">
            <v>518185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 t="str">
            <v>33017-3005-843</v>
          </cell>
          <cell r="B367">
            <v>33017</v>
          </cell>
          <cell r="C367" t="str">
            <v>Local Staff costs - Shift Allowance</v>
          </cell>
          <cell r="D367" t="str">
            <v>Salaries &amp; Staff Costs</v>
          </cell>
          <cell r="E367">
            <v>3005</v>
          </cell>
          <cell r="F367" t="str">
            <v>Local Staff Costs</v>
          </cell>
          <cell r="G367">
            <v>0</v>
          </cell>
          <cell r="H367">
            <v>843</v>
          </cell>
          <cell r="I367" t="str">
            <v>SC -  Crested Towers</v>
          </cell>
          <cell r="J367" t="str">
            <v>GM - Sales</v>
          </cell>
          <cell r="K367">
            <v>0</v>
          </cell>
          <cell r="L367">
            <v>6000000</v>
          </cell>
          <cell r="M367">
            <v>9000000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 t="str">
            <v>33018-3005-843</v>
          </cell>
          <cell r="B368">
            <v>33018</v>
          </cell>
          <cell r="C368" t="str">
            <v>Local Staff costs - NSSF</v>
          </cell>
          <cell r="D368" t="str">
            <v>Salaries &amp; Staff Costs</v>
          </cell>
          <cell r="E368">
            <v>3005</v>
          </cell>
          <cell r="F368" t="str">
            <v>Local Staff Costs</v>
          </cell>
          <cell r="G368">
            <v>0</v>
          </cell>
          <cell r="H368">
            <v>843</v>
          </cell>
          <cell r="I368" t="str">
            <v>SC -  Crested Towers</v>
          </cell>
          <cell r="J368" t="str">
            <v>GM - Sales</v>
          </cell>
          <cell r="K368">
            <v>2083266</v>
          </cell>
          <cell r="L368">
            <v>8527254.7200000007</v>
          </cell>
          <cell r="M368">
            <v>8772938.4000000004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33019-3005-843</v>
          </cell>
          <cell r="B369">
            <v>33019</v>
          </cell>
          <cell r="C369" t="str">
            <v>Local Staff costs - Medical Aid</v>
          </cell>
          <cell r="D369" t="str">
            <v>Salaries &amp; Staff Costs</v>
          </cell>
          <cell r="E369">
            <v>3005</v>
          </cell>
          <cell r="F369" t="str">
            <v>Local Staff Costs</v>
          </cell>
          <cell r="G369">
            <v>0</v>
          </cell>
          <cell r="H369">
            <v>843</v>
          </cell>
          <cell r="I369" t="str">
            <v>SC -  Crested Towers</v>
          </cell>
          <cell r="J369" t="str">
            <v>GM - Sales</v>
          </cell>
          <cell r="K369">
            <v>1684621.92</v>
          </cell>
          <cell r="L369">
            <v>2400000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 t="str">
            <v>33020-3005-843</v>
          </cell>
          <cell r="B370">
            <v>33020</v>
          </cell>
          <cell r="C370" t="str">
            <v>Local Staff costs - Co. Prov Fund</v>
          </cell>
          <cell r="D370" t="str">
            <v>Salaries &amp; Staff Costs</v>
          </cell>
          <cell r="E370">
            <v>3005</v>
          </cell>
          <cell r="F370" t="str">
            <v>Local Staff Costs</v>
          </cell>
          <cell r="G370">
            <v>0</v>
          </cell>
          <cell r="H370">
            <v>843</v>
          </cell>
          <cell r="I370" t="str">
            <v>SC -  Crested Towers</v>
          </cell>
          <cell r="J370" t="str">
            <v>GM - Sales</v>
          </cell>
          <cell r="K370">
            <v>1014989</v>
          </cell>
          <cell r="L370">
            <v>3518500.92</v>
          </cell>
          <cell r="M370">
            <v>3294720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A371" t="str">
            <v>33101-3006-843</v>
          </cell>
          <cell r="B371">
            <v>33101</v>
          </cell>
          <cell r="C371" t="str">
            <v>Staff Oth csts - Staff recogn</v>
          </cell>
          <cell r="D371" t="str">
            <v>Salaries &amp; Staff Costs</v>
          </cell>
          <cell r="E371">
            <v>3006</v>
          </cell>
          <cell r="F371" t="str">
            <v>Staff Other costs</v>
          </cell>
          <cell r="G371">
            <v>0</v>
          </cell>
          <cell r="H371">
            <v>843</v>
          </cell>
          <cell r="I371" t="str">
            <v>SC -  Crested Towers</v>
          </cell>
          <cell r="J371" t="str">
            <v>GM - Sales</v>
          </cell>
          <cell r="K371">
            <v>3959000</v>
          </cell>
          <cell r="L371">
            <v>7200000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7200000</v>
          </cell>
          <cell r="R371">
            <v>0</v>
          </cell>
          <cell r="S371">
            <v>0</v>
          </cell>
        </row>
        <row r="372">
          <cell r="A372" t="str">
            <v>33105-3016-843</v>
          </cell>
          <cell r="B372">
            <v>33105</v>
          </cell>
          <cell r="C372" t="str">
            <v>Staff Oth csts - Phne Allowanc</v>
          </cell>
          <cell r="D372" t="str">
            <v>General</v>
          </cell>
          <cell r="E372">
            <v>3016</v>
          </cell>
          <cell r="F372" t="str">
            <v>Communications</v>
          </cell>
          <cell r="G372">
            <v>0</v>
          </cell>
          <cell r="H372">
            <v>843</v>
          </cell>
          <cell r="I372" t="str">
            <v>SC -  Crested Towers</v>
          </cell>
          <cell r="J372" t="str">
            <v>GM - Sales</v>
          </cell>
          <cell r="K372">
            <v>0</v>
          </cell>
          <cell r="L372">
            <v>574598.04</v>
          </cell>
          <cell r="M372">
            <v>1080000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 t="str">
            <v>33401-3009-843</v>
          </cell>
          <cell r="B373">
            <v>33401</v>
          </cell>
          <cell r="C373" t="str">
            <v>Entertnmnt cost - External Client</v>
          </cell>
          <cell r="D373" t="str">
            <v>Travel and Entertainment</v>
          </cell>
          <cell r="E373">
            <v>3009</v>
          </cell>
          <cell r="F373" t="str">
            <v>Entertainment Cost</v>
          </cell>
          <cell r="G373">
            <v>0</v>
          </cell>
          <cell r="H373">
            <v>843</v>
          </cell>
          <cell r="I373" t="str">
            <v>SC -  Crested Towers</v>
          </cell>
          <cell r="J373" t="str">
            <v>GM - Sales</v>
          </cell>
          <cell r="K373">
            <v>0</v>
          </cell>
          <cell r="L373">
            <v>840000</v>
          </cell>
          <cell r="M373">
            <v>551716.68000000005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 t="str">
            <v>35103-3011-843</v>
          </cell>
          <cell r="B374">
            <v>35103</v>
          </cell>
          <cell r="C374" t="str">
            <v>Prof Fees - Technical Consultancy</v>
          </cell>
          <cell r="D374" t="str">
            <v>Professional &amp; Cons Fees</v>
          </cell>
          <cell r="E374">
            <v>3011</v>
          </cell>
          <cell r="F374" t="str">
            <v>Professional Fees</v>
          </cell>
          <cell r="G374">
            <v>0</v>
          </cell>
          <cell r="H374">
            <v>843</v>
          </cell>
          <cell r="I374" t="str">
            <v>SC -  Crested Towers</v>
          </cell>
          <cell r="J374" t="str">
            <v>GM - Sales</v>
          </cell>
          <cell r="K374">
            <v>0</v>
          </cell>
          <cell r="L374">
            <v>1599999.96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 t="str">
            <v>36003-3015-843</v>
          </cell>
          <cell r="B375">
            <v>36003</v>
          </cell>
          <cell r="C375" t="str">
            <v>Trade Lic - Fees</v>
          </cell>
          <cell r="D375" t="str">
            <v>General</v>
          </cell>
          <cell r="E375">
            <v>3015</v>
          </cell>
          <cell r="F375" t="str">
            <v>Trading Licenses</v>
          </cell>
          <cell r="G375">
            <v>0</v>
          </cell>
          <cell r="H375">
            <v>843</v>
          </cell>
          <cell r="I375" t="str">
            <v>SC -  Crested Towers</v>
          </cell>
          <cell r="J375" t="str">
            <v>GM - Sales</v>
          </cell>
          <cell r="K375">
            <v>0</v>
          </cell>
          <cell r="L375">
            <v>1500000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1500000</v>
          </cell>
          <cell r="R375">
            <v>0</v>
          </cell>
          <cell r="S375">
            <v>0</v>
          </cell>
        </row>
        <row r="376">
          <cell r="A376" t="str">
            <v>37200-3018-843</v>
          </cell>
          <cell r="B376">
            <v>37200</v>
          </cell>
          <cell r="C376" t="str">
            <v>Consumables-Refreshments</v>
          </cell>
          <cell r="D376" t="str">
            <v>General</v>
          </cell>
          <cell r="E376">
            <v>3018</v>
          </cell>
          <cell r="F376" t="str">
            <v>Consumables</v>
          </cell>
          <cell r="G376">
            <v>0</v>
          </cell>
          <cell r="H376">
            <v>843</v>
          </cell>
          <cell r="I376" t="str">
            <v>SC -  Crested Towers</v>
          </cell>
          <cell r="J376" t="str">
            <v>GM - Sales</v>
          </cell>
          <cell r="K376">
            <v>8275601.8300000001</v>
          </cell>
          <cell r="L376">
            <v>15986798.039999999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9600000</v>
          </cell>
          <cell r="R376">
            <v>0</v>
          </cell>
          <cell r="S376">
            <v>0</v>
          </cell>
        </row>
        <row r="377">
          <cell r="A377" t="str">
            <v>37201-3018-843</v>
          </cell>
          <cell r="B377">
            <v>37201</v>
          </cell>
          <cell r="C377" t="str">
            <v>Consumables - Kitchenware</v>
          </cell>
          <cell r="D377" t="str">
            <v>General</v>
          </cell>
          <cell r="E377">
            <v>3018</v>
          </cell>
          <cell r="F377" t="str">
            <v>Consumables</v>
          </cell>
          <cell r="G377">
            <v>0</v>
          </cell>
          <cell r="H377">
            <v>843</v>
          </cell>
          <cell r="I377" t="str">
            <v>SC -  Crested Towers</v>
          </cell>
          <cell r="J377" t="str">
            <v>GM - Sales</v>
          </cell>
          <cell r="K377">
            <v>300000</v>
          </cell>
          <cell r="L377">
            <v>5274030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4800000</v>
          </cell>
          <cell r="R377">
            <v>0</v>
          </cell>
          <cell r="S377">
            <v>0</v>
          </cell>
        </row>
        <row r="378">
          <cell r="A378" t="str">
            <v>37202-3018-843</v>
          </cell>
          <cell r="B378">
            <v>37202</v>
          </cell>
          <cell r="C378" t="str">
            <v>Consumables - Office Equipment</v>
          </cell>
          <cell r="D378" t="str">
            <v>General</v>
          </cell>
          <cell r="E378">
            <v>3018</v>
          </cell>
          <cell r="F378" t="str">
            <v>Consumables</v>
          </cell>
          <cell r="G378">
            <v>0</v>
          </cell>
          <cell r="H378">
            <v>843</v>
          </cell>
          <cell r="I378" t="str">
            <v>SC -  Crested Towers</v>
          </cell>
          <cell r="J378" t="str">
            <v>GM - Sales</v>
          </cell>
          <cell r="K378">
            <v>6016196.5300000003</v>
          </cell>
          <cell r="L378">
            <v>13900491.960000001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18000000</v>
          </cell>
          <cell r="R378">
            <v>0</v>
          </cell>
          <cell r="S378">
            <v>0</v>
          </cell>
        </row>
        <row r="379">
          <cell r="A379" t="str">
            <v>37205-3019-843</v>
          </cell>
          <cell r="B379">
            <v>37205</v>
          </cell>
          <cell r="C379" t="str">
            <v>S&amp;P - NewS&amp;Paper &amp; manuals</v>
          </cell>
          <cell r="D379" t="str">
            <v>General</v>
          </cell>
          <cell r="E379">
            <v>3019</v>
          </cell>
          <cell r="F379" t="str">
            <v>Stationary &amp; Printing</v>
          </cell>
          <cell r="G379">
            <v>0</v>
          </cell>
          <cell r="H379">
            <v>843</v>
          </cell>
          <cell r="I379" t="str">
            <v>SC -  Crested Towers</v>
          </cell>
          <cell r="J379" t="str">
            <v>GM - Sales</v>
          </cell>
          <cell r="K379">
            <v>259500</v>
          </cell>
          <cell r="L379">
            <v>415167.96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1500000</v>
          </cell>
          <cell r="R379">
            <v>0</v>
          </cell>
          <cell r="S379">
            <v>0</v>
          </cell>
        </row>
        <row r="380">
          <cell r="A380" t="str">
            <v>37401-3021-843</v>
          </cell>
          <cell r="B380">
            <v>37401</v>
          </cell>
          <cell r="C380" t="str">
            <v>Security Cost - Stock Transfer</v>
          </cell>
          <cell r="D380" t="str">
            <v>General</v>
          </cell>
          <cell r="E380">
            <v>3021</v>
          </cell>
          <cell r="F380" t="str">
            <v>Security Costs</v>
          </cell>
          <cell r="G380">
            <v>0</v>
          </cell>
          <cell r="H380">
            <v>843</v>
          </cell>
          <cell r="I380" t="str">
            <v>SC -  Crested Towers</v>
          </cell>
          <cell r="J380" t="str">
            <v>GM - Sales</v>
          </cell>
          <cell r="K380">
            <v>0</v>
          </cell>
          <cell r="L380">
            <v>2182683.96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9600000</v>
          </cell>
          <cell r="R380">
            <v>0</v>
          </cell>
          <cell r="S380">
            <v>0</v>
          </cell>
        </row>
        <row r="381">
          <cell r="A381" t="str">
            <v>37501-3022-843</v>
          </cell>
          <cell r="B381">
            <v>37501</v>
          </cell>
          <cell r="C381" t="str">
            <v>Billing Cost - Stationery &amp; Printing</v>
          </cell>
          <cell r="D381" t="str">
            <v>General</v>
          </cell>
          <cell r="E381">
            <v>3022</v>
          </cell>
          <cell r="F381" t="str">
            <v>Billing Costs</v>
          </cell>
          <cell r="G381">
            <v>0</v>
          </cell>
          <cell r="H381">
            <v>843</v>
          </cell>
          <cell r="I381" t="str">
            <v>SC -  Crested Towers</v>
          </cell>
          <cell r="J381" t="str">
            <v>GM - Sales</v>
          </cell>
          <cell r="K381">
            <v>500000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A382" t="str">
            <v>37602-3024-843</v>
          </cell>
          <cell r="B382">
            <v>37602</v>
          </cell>
          <cell r="C382" t="str">
            <v>MV Costs - Fuel &amp; Oil</v>
          </cell>
          <cell r="D382" t="str">
            <v>General</v>
          </cell>
          <cell r="E382">
            <v>3024</v>
          </cell>
          <cell r="F382" t="str">
            <v>Motor Vehicle Costs</v>
          </cell>
          <cell r="G382">
            <v>0</v>
          </cell>
          <cell r="H382">
            <v>843</v>
          </cell>
          <cell r="I382" t="str">
            <v>SC -  Crested Towers</v>
          </cell>
          <cell r="J382" t="str">
            <v>GM - Sales</v>
          </cell>
          <cell r="K382">
            <v>1687529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 t="str">
            <v>37604-3024-843</v>
          </cell>
          <cell r="B383">
            <v>37604</v>
          </cell>
          <cell r="C383" t="str">
            <v>MV Costs - Repair &amp; Maintenance</v>
          </cell>
          <cell r="D383" t="str">
            <v>General</v>
          </cell>
          <cell r="E383">
            <v>3024</v>
          </cell>
          <cell r="F383" t="str">
            <v>Motor Vehicle Costs</v>
          </cell>
          <cell r="G383">
            <v>0</v>
          </cell>
          <cell r="H383">
            <v>843</v>
          </cell>
          <cell r="I383" t="str">
            <v>SC -  Crested Towers</v>
          </cell>
          <cell r="J383" t="str">
            <v>GM - Sales</v>
          </cell>
          <cell r="K383">
            <v>809769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A384" t="str">
            <v>37606-3024-843</v>
          </cell>
          <cell r="B384">
            <v>37606</v>
          </cell>
          <cell r="C384" t="str">
            <v>MV Costs - Ext car hire</v>
          </cell>
          <cell r="D384" t="str">
            <v>General</v>
          </cell>
          <cell r="E384">
            <v>3024</v>
          </cell>
          <cell r="F384" t="str">
            <v>Motor Vehicle Costs</v>
          </cell>
          <cell r="G384">
            <v>0</v>
          </cell>
          <cell r="H384">
            <v>843</v>
          </cell>
          <cell r="I384" t="str">
            <v>SC -  Crested Towers</v>
          </cell>
          <cell r="J384" t="str">
            <v>GM - Sales</v>
          </cell>
          <cell r="K384">
            <v>2370478.29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A385" t="str">
            <v>37001-3016-843</v>
          </cell>
          <cell r="B385">
            <v>37001</v>
          </cell>
          <cell r="C385" t="str">
            <v>Communctns - National</v>
          </cell>
          <cell r="D385" t="str">
            <v>General</v>
          </cell>
          <cell r="E385">
            <v>3016</v>
          </cell>
          <cell r="F385" t="str">
            <v>Communications</v>
          </cell>
          <cell r="G385">
            <v>0</v>
          </cell>
          <cell r="H385">
            <v>843</v>
          </cell>
          <cell r="I385" t="str">
            <v>SC -  Crested Towers</v>
          </cell>
          <cell r="J385" t="str">
            <v>GM - Sales</v>
          </cell>
          <cell r="K385">
            <v>1759263</v>
          </cell>
          <cell r="L385">
            <v>1654545</v>
          </cell>
          <cell r="M385">
            <v>0</v>
          </cell>
          <cell r="N385">
            <v>1735522</v>
          </cell>
          <cell r="O385">
            <v>508348.47787267342</v>
          </cell>
          <cell r="P385">
            <v>457513.63008540607</v>
          </cell>
          <cell r="Q385">
            <v>0</v>
          </cell>
          <cell r="R385">
            <v>457513.63008540607</v>
          </cell>
          <cell r="S385">
            <v>457513.63008540607</v>
          </cell>
        </row>
        <row r="386">
          <cell r="A386" t="str">
            <v>33103-3006-843</v>
          </cell>
          <cell r="B386">
            <v>33103</v>
          </cell>
          <cell r="C386" t="str">
            <v>Staff Oth csts - Off Clothing</v>
          </cell>
          <cell r="D386" t="str">
            <v>Salaries &amp; Staff Costs</v>
          </cell>
          <cell r="E386">
            <v>3006</v>
          </cell>
          <cell r="F386" t="str">
            <v>Staff Other costs</v>
          </cell>
          <cell r="G386">
            <v>0</v>
          </cell>
          <cell r="H386">
            <v>843</v>
          </cell>
          <cell r="I386" t="str">
            <v>SC -  Crested Towers</v>
          </cell>
          <cell r="J386" t="str">
            <v>GM - Sales</v>
          </cell>
          <cell r="K386">
            <v>0</v>
          </cell>
          <cell r="L386">
            <v>8000000.04</v>
          </cell>
          <cell r="M386">
            <v>0</v>
          </cell>
          <cell r="N386">
            <v>68000</v>
          </cell>
          <cell r="O386">
            <v>979693.06796815665</v>
          </cell>
          <cell r="P386">
            <v>997327.54319158348</v>
          </cell>
          <cell r="Q386">
            <v>16080000</v>
          </cell>
          <cell r="R386">
            <v>1077113.7466469102</v>
          </cell>
          <cell r="S386">
            <v>1163282.8463786631</v>
          </cell>
        </row>
        <row r="387">
          <cell r="A387" t="str">
            <v>34202-3010-843</v>
          </cell>
          <cell r="B387">
            <v>34202</v>
          </cell>
          <cell r="C387" t="str">
            <v>P&amp;A - Promo Other items</v>
          </cell>
          <cell r="D387" t="str">
            <v>Advertising, Promotion &amp; PR</v>
          </cell>
          <cell r="E387">
            <v>3010</v>
          </cell>
          <cell r="F387" t="str">
            <v>Publicity &amp; Advertising</v>
          </cell>
          <cell r="G387">
            <v>0</v>
          </cell>
          <cell r="H387">
            <v>843</v>
          </cell>
          <cell r="I387" t="str">
            <v>SC -  Crested Towers</v>
          </cell>
          <cell r="J387" t="str">
            <v>GM - Sales</v>
          </cell>
          <cell r="K387">
            <v>1854156</v>
          </cell>
          <cell r="L387">
            <v>3000000</v>
          </cell>
          <cell r="M387">
            <v>0</v>
          </cell>
          <cell r="N387">
            <v>1178000</v>
          </cell>
          <cell r="O387">
            <v>1568613.8354614493</v>
          </cell>
          <cell r="P387">
            <v>1552927.6971068347</v>
          </cell>
          <cell r="Q387">
            <v>0</v>
          </cell>
          <cell r="R387">
            <v>1599515.5280200399</v>
          </cell>
          <cell r="S387">
            <v>1647500.993860641</v>
          </cell>
        </row>
        <row r="388">
          <cell r="A388" t="str">
            <v>33400-3006-843</v>
          </cell>
          <cell r="B388">
            <v>33400</v>
          </cell>
          <cell r="C388" t="str">
            <v>Entertnmnt cost -Staff Motvn</v>
          </cell>
          <cell r="D388" t="str">
            <v>Salaries &amp; Staff Costs</v>
          </cell>
          <cell r="E388">
            <v>3006</v>
          </cell>
          <cell r="F388" t="str">
            <v>Staff Other costs</v>
          </cell>
          <cell r="G388">
            <v>0</v>
          </cell>
          <cell r="H388">
            <v>843</v>
          </cell>
          <cell r="I388" t="str">
            <v>SC -  Crested Towers</v>
          </cell>
          <cell r="J388" t="str">
            <v>GM - Sales</v>
          </cell>
          <cell r="K388">
            <v>3577313</v>
          </cell>
          <cell r="L388">
            <v>999999.96</v>
          </cell>
          <cell r="M388">
            <v>1047600</v>
          </cell>
          <cell r="N388">
            <v>1633350</v>
          </cell>
          <cell r="O388">
            <v>6970922.7433171412</v>
          </cell>
          <cell r="P388">
            <v>8016561.1548147118</v>
          </cell>
          <cell r="Q388">
            <v>7200000</v>
          </cell>
          <cell r="R388">
            <v>8657886.04719989</v>
          </cell>
          <cell r="S388">
            <v>9350516.9309758823</v>
          </cell>
        </row>
        <row r="389">
          <cell r="A389" t="str">
            <v>32001-3003-853</v>
          </cell>
          <cell r="B389">
            <v>32001</v>
          </cell>
          <cell r="C389" t="str">
            <v>Facilities Cst  - Facilities Costs</v>
          </cell>
          <cell r="D389" t="str">
            <v>Rent and Utilities</v>
          </cell>
          <cell r="E389">
            <v>3003</v>
          </cell>
          <cell r="F389" t="str">
            <v>Facilities</v>
          </cell>
          <cell r="G389">
            <v>0</v>
          </cell>
          <cell r="H389">
            <v>853</v>
          </cell>
          <cell r="I389" t="str">
            <v>SC -  Mbale</v>
          </cell>
          <cell r="J389" t="str">
            <v>GM - Sales</v>
          </cell>
          <cell r="K389">
            <v>156373334.34</v>
          </cell>
          <cell r="L389">
            <v>156000000</v>
          </cell>
          <cell r="M389">
            <v>0</v>
          </cell>
          <cell r="N389">
            <v>-1.1200000000000001</v>
          </cell>
          <cell r="O389">
            <v>-1.1075718760375008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A390" t="str">
            <v>37203-3019-853</v>
          </cell>
          <cell r="B390">
            <v>37203</v>
          </cell>
          <cell r="C390" t="str">
            <v>S&amp;P - Stationary,printing&amp;suppl</v>
          </cell>
          <cell r="D390" t="str">
            <v>General</v>
          </cell>
          <cell r="E390">
            <v>3019</v>
          </cell>
          <cell r="F390" t="str">
            <v>Stationary &amp; Printing</v>
          </cell>
          <cell r="G390">
            <v>0</v>
          </cell>
          <cell r="H390">
            <v>853</v>
          </cell>
          <cell r="I390" t="str">
            <v>SC -  Mbale</v>
          </cell>
          <cell r="J390" t="str">
            <v>GM - Sales</v>
          </cell>
          <cell r="K390">
            <v>4352769.7300000004</v>
          </cell>
          <cell r="L390">
            <v>2998677.96</v>
          </cell>
          <cell r="M390">
            <v>0</v>
          </cell>
          <cell r="N390">
            <v>-0.86</v>
          </cell>
          <cell r="O390">
            <v>-0.88658711878169172</v>
          </cell>
          <cell r="P390">
            <v>0</v>
          </cell>
          <cell r="Q390">
            <v>7200000</v>
          </cell>
          <cell r="R390">
            <v>0</v>
          </cell>
          <cell r="S390">
            <v>0</v>
          </cell>
        </row>
        <row r="391">
          <cell r="A391" t="str">
            <v>30100-3001-853</v>
          </cell>
          <cell r="B391">
            <v>30100</v>
          </cell>
          <cell r="C391" t="str">
            <v>Nwk Cost - Generator Maint</v>
          </cell>
          <cell r="D391" t="str">
            <v>Maintence</v>
          </cell>
          <cell r="E391">
            <v>3001</v>
          </cell>
          <cell r="F391" t="str">
            <v>NwkCosts</v>
          </cell>
          <cell r="G391">
            <v>0</v>
          </cell>
          <cell r="H391">
            <v>853</v>
          </cell>
          <cell r="I391" t="str">
            <v>SC -  Mbale</v>
          </cell>
          <cell r="J391" t="str">
            <v>GM - Sales</v>
          </cell>
          <cell r="K391">
            <v>1023500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 t="str">
            <v>31100-3002-853</v>
          </cell>
          <cell r="B392">
            <v>31100</v>
          </cell>
          <cell r="C392" t="str">
            <v>Comp Cost- Licenses</v>
          </cell>
          <cell r="D392" t="str">
            <v>Maintence</v>
          </cell>
          <cell r="E392">
            <v>3002</v>
          </cell>
          <cell r="F392" t="str">
            <v>Computer Costs</v>
          </cell>
          <cell r="G392">
            <v>0</v>
          </cell>
          <cell r="H392">
            <v>853</v>
          </cell>
          <cell r="I392" t="str">
            <v>SC -  Mbale</v>
          </cell>
          <cell r="J392" t="str">
            <v>GM - Sales</v>
          </cell>
          <cell r="K392">
            <v>212500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32002-3003-853</v>
          </cell>
          <cell r="B393">
            <v>32002</v>
          </cell>
          <cell r="C393" t="str">
            <v>Facilities Cst  - Generator Fuel</v>
          </cell>
          <cell r="D393" t="str">
            <v>Rent and Utilities</v>
          </cell>
          <cell r="E393">
            <v>3003</v>
          </cell>
          <cell r="F393" t="str">
            <v>Facilities</v>
          </cell>
          <cell r="G393">
            <v>0</v>
          </cell>
          <cell r="H393">
            <v>853</v>
          </cell>
          <cell r="I393" t="str">
            <v>SC -  Mbale</v>
          </cell>
          <cell r="J393" t="str">
            <v>GM - Sales</v>
          </cell>
          <cell r="K393">
            <v>1780000</v>
          </cell>
          <cell r="L393">
            <v>13200000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A394" t="str">
            <v>32100-3003-853</v>
          </cell>
          <cell r="B394">
            <v>32100</v>
          </cell>
          <cell r="C394" t="str">
            <v>Facilities Cst  - Cleaning &amp; Plants</v>
          </cell>
          <cell r="D394" t="str">
            <v>Maintence</v>
          </cell>
          <cell r="E394">
            <v>3003</v>
          </cell>
          <cell r="F394" t="str">
            <v>Facilities</v>
          </cell>
          <cell r="G394">
            <v>0</v>
          </cell>
          <cell r="H394">
            <v>853</v>
          </cell>
          <cell r="I394" t="str">
            <v>SC -  Mbale</v>
          </cell>
          <cell r="J394" t="str">
            <v>GM - Sales</v>
          </cell>
          <cell r="K394">
            <v>1459000</v>
          </cell>
          <cell r="L394">
            <v>10200000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 t="str">
            <v>32300-3003-853</v>
          </cell>
          <cell r="B395">
            <v>32300</v>
          </cell>
          <cell r="C395" t="str">
            <v>Facilities Cst  - Bldngs &amp; Maint</v>
          </cell>
          <cell r="D395" t="str">
            <v>Maintence</v>
          </cell>
          <cell r="E395">
            <v>3003</v>
          </cell>
          <cell r="F395" t="str">
            <v>Facilities</v>
          </cell>
          <cell r="G395">
            <v>0</v>
          </cell>
          <cell r="H395">
            <v>853</v>
          </cell>
          <cell r="I395" t="str">
            <v>SC -  Mbale</v>
          </cell>
          <cell r="J395" t="str">
            <v>GM - Sales</v>
          </cell>
          <cell r="K395">
            <v>2145500</v>
          </cell>
          <cell r="L395">
            <v>12000000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A396" t="str">
            <v>32301-3003-853</v>
          </cell>
          <cell r="B396">
            <v>32301</v>
          </cell>
          <cell r="C396" t="str">
            <v>Facilities Cst  - Furn &amp; Fitt. Maint</v>
          </cell>
          <cell r="D396" t="str">
            <v>Maintence</v>
          </cell>
          <cell r="E396">
            <v>3003</v>
          </cell>
          <cell r="F396" t="str">
            <v>Facilities</v>
          </cell>
          <cell r="G396">
            <v>0</v>
          </cell>
          <cell r="H396">
            <v>853</v>
          </cell>
          <cell r="I396" t="str">
            <v>SC -  Mbale</v>
          </cell>
          <cell r="J396" t="str">
            <v>GM - Sales</v>
          </cell>
          <cell r="K396">
            <v>236500</v>
          </cell>
          <cell r="L396">
            <v>3600000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</row>
        <row r="397">
          <cell r="A397" t="str">
            <v>32302-3003-853</v>
          </cell>
          <cell r="B397">
            <v>32302</v>
          </cell>
          <cell r="C397" t="str">
            <v>Facilities Cst  - Office Eqpmnt Maint</v>
          </cell>
          <cell r="D397" t="str">
            <v>Maintence</v>
          </cell>
          <cell r="E397">
            <v>3003</v>
          </cell>
          <cell r="F397" t="str">
            <v>Facilities</v>
          </cell>
          <cell r="G397">
            <v>0</v>
          </cell>
          <cell r="H397">
            <v>853</v>
          </cell>
          <cell r="I397" t="str">
            <v>SC -  Mbale</v>
          </cell>
          <cell r="J397" t="str">
            <v>GM - Sales</v>
          </cell>
          <cell r="K397">
            <v>1397700</v>
          </cell>
          <cell r="L397">
            <v>3600000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32401-3003-853</v>
          </cell>
          <cell r="B398">
            <v>32401</v>
          </cell>
          <cell r="C398" t="str">
            <v>Facilities Cst  - Water</v>
          </cell>
          <cell r="D398" t="str">
            <v>Rent and Utilities</v>
          </cell>
          <cell r="E398">
            <v>3003</v>
          </cell>
          <cell r="F398" t="str">
            <v>Facilities</v>
          </cell>
          <cell r="G398">
            <v>0</v>
          </cell>
          <cell r="H398">
            <v>853</v>
          </cell>
          <cell r="I398" t="str">
            <v>SC -  Mbale</v>
          </cell>
          <cell r="J398" t="str">
            <v>GM - Sales</v>
          </cell>
          <cell r="K398">
            <v>0</v>
          </cell>
          <cell r="L398">
            <v>1620000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 t="str">
            <v>32500-3020-853</v>
          </cell>
          <cell r="B399">
            <v>32500</v>
          </cell>
          <cell r="C399" t="str">
            <v>Facilities Cst  - Dstv</v>
          </cell>
          <cell r="D399" t="str">
            <v>General</v>
          </cell>
          <cell r="E399">
            <v>3020</v>
          </cell>
          <cell r="F399" t="str">
            <v>Subscription</v>
          </cell>
          <cell r="G399">
            <v>0</v>
          </cell>
          <cell r="H399">
            <v>853</v>
          </cell>
          <cell r="I399" t="str">
            <v>SC -  Mbale</v>
          </cell>
          <cell r="J399" t="str">
            <v>GM - Sales</v>
          </cell>
          <cell r="K399">
            <v>90000</v>
          </cell>
          <cell r="L399">
            <v>1174770.96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A400" t="str">
            <v>33019-3005-853</v>
          </cell>
          <cell r="B400">
            <v>33019</v>
          </cell>
          <cell r="C400" t="str">
            <v>Local Staff costs - Medical Aid</v>
          </cell>
          <cell r="D400" t="str">
            <v>Salaries &amp; Staff Costs</v>
          </cell>
          <cell r="E400">
            <v>3005</v>
          </cell>
          <cell r="F400" t="str">
            <v>Local Staff Costs</v>
          </cell>
          <cell r="G400">
            <v>0</v>
          </cell>
          <cell r="H400">
            <v>853</v>
          </cell>
          <cell r="I400" t="str">
            <v>SC -  Mbale</v>
          </cell>
          <cell r="J400" t="str">
            <v>GM - Sales</v>
          </cell>
          <cell r="K400">
            <v>20215463.07</v>
          </cell>
          <cell r="L400">
            <v>14400000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A401" t="str">
            <v>33105-3016-853</v>
          </cell>
          <cell r="B401">
            <v>33105</v>
          </cell>
          <cell r="C401" t="str">
            <v>Staff Oth csts - Phne Allowanc</v>
          </cell>
          <cell r="D401" t="str">
            <v>General</v>
          </cell>
          <cell r="E401">
            <v>3016</v>
          </cell>
          <cell r="F401" t="str">
            <v>Communications</v>
          </cell>
          <cell r="G401">
            <v>0</v>
          </cell>
          <cell r="H401">
            <v>853</v>
          </cell>
          <cell r="I401" t="str">
            <v>SC -  Mbale</v>
          </cell>
          <cell r="J401" t="str">
            <v>GM - Sales</v>
          </cell>
          <cell r="K401">
            <v>0</v>
          </cell>
          <cell r="L401">
            <v>3447590.04</v>
          </cell>
          <cell r="M401">
            <v>4320000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 t="str">
            <v>33300-3008-853</v>
          </cell>
          <cell r="B402">
            <v>33300</v>
          </cell>
          <cell r="C402" t="str">
            <v>Travel costs - Local</v>
          </cell>
          <cell r="D402" t="str">
            <v>Travel and Entertainment</v>
          </cell>
          <cell r="E402">
            <v>3008</v>
          </cell>
          <cell r="F402" t="str">
            <v>Travel Costs</v>
          </cell>
          <cell r="G402">
            <v>0</v>
          </cell>
          <cell r="H402">
            <v>853</v>
          </cell>
          <cell r="I402" t="str">
            <v>SC -  Mbale</v>
          </cell>
          <cell r="J402" t="str">
            <v>GM - Sales</v>
          </cell>
          <cell r="K402">
            <v>0</v>
          </cell>
          <cell r="L402">
            <v>999999.96</v>
          </cell>
          <cell r="M402">
            <v>656805.6</v>
          </cell>
          <cell r="N402">
            <v>0</v>
          </cell>
          <cell r="O402">
            <v>0</v>
          </cell>
          <cell r="P402">
            <v>0</v>
          </cell>
          <cell r="Q402">
            <v>8000000</v>
          </cell>
          <cell r="R402">
            <v>0</v>
          </cell>
          <cell r="S402">
            <v>0</v>
          </cell>
        </row>
        <row r="403">
          <cell r="A403" t="str">
            <v>37201-3018-853</v>
          </cell>
          <cell r="B403">
            <v>37201</v>
          </cell>
          <cell r="C403" t="str">
            <v>Consumables - Kitchenware</v>
          </cell>
          <cell r="D403" t="str">
            <v>General</v>
          </cell>
          <cell r="E403">
            <v>3018</v>
          </cell>
          <cell r="F403" t="str">
            <v>Consumables</v>
          </cell>
          <cell r="G403">
            <v>0</v>
          </cell>
          <cell r="H403">
            <v>853</v>
          </cell>
          <cell r="I403" t="str">
            <v>SC -  Mbale</v>
          </cell>
          <cell r="J403" t="str">
            <v>GM - Sales</v>
          </cell>
          <cell r="K403">
            <v>456000</v>
          </cell>
          <cell r="L403">
            <v>3164418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4500000</v>
          </cell>
          <cell r="R403">
            <v>0</v>
          </cell>
          <cell r="S403">
            <v>0</v>
          </cell>
        </row>
        <row r="404">
          <cell r="A404" t="str">
            <v>37205-3019-853</v>
          </cell>
          <cell r="B404">
            <v>37205</v>
          </cell>
          <cell r="C404" t="str">
            <v>S&amp;P - NewS&amp;Paper &amp; manuals</v>
          </cell>
          <cell r="D404" t="str">
            <v>General</v>
          </cell>
          <cell r="E404">
            <v>3019</v>
          </cell>
          <cell r="F404" t="str">
            <v>Stationary &amp; Printing</v>
          </cell>
          <cell r="G404">
            <v>0</v>
          </cell>
          <cell r="H404">
            <v>853</v>
          </cell>
          <cell r="I404" t="str">
            <v>SC -  Mbale</v>
          </cell>
          <cell r="J404" t="str">
            <v>GM - Sales</v>
          </cell>
          <cell r="K404">
            <v>35500</v>
          </cell>
          <cell r="L404">
            <v>415167.96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1000000</v>
          </cell>
          <cell r="R404">
            <v>0</v>
          </cell>
          <cell r="S404">
            <v>0</v>
          </cell>
        </row>
        <row r="405">
          <cell r="A405" t="str">
            <v>37401-3021-853</v>
          </cell>
          <cell r="B405">
            <v>37401</v>
          </cell>
          <cell r="C405" t="str">
            <v>Security Cost - Stock Transfer</v>
          </cell>
          <cell r="D405" t="str">
            <v>General</v>
          </cell>
          <cell r="E405">
            <v>3021</v>
          </cell>
          <cell r="F405" t="str">
            <v>Security Costs</v>
          </cell>
          <cell r="G405">
            <v>0</v>
          </cell>
          <cell r="H405">
            <v>853</v>
          </cell>
          <cell r="I405" t="str">
            <v>SC -  Mbale</v>
          </cell>
          <cell r="J405" t="str">
            <v>GM - Sales</v>
          </cell>
          <cell r="K405">
            <v>0</v>
          </cell>
          <cell r="L405">
            <v>2000793.96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9600000</v>
          </cell>
          <cell r="R405">
            <v>0</v>
          </cell>
          <cell r="S405">
            <v>0</v>
          </cell>
        </row>
        <row r="406">
          <cell r="A406" t="str">
            <v>37602-3024-853</v>
          </cell>
          <cell r="B406">
            <v>37602</v>
          </cell>
          <cell r="C406" t="str">
            <v>MV Costs - Fuel &amp; Oil</v>
          </cell>
          <cell r="D406" t="str">
            <v>General</v>
          </cell>
          <cell r="E406">
            <v>3024</v>
          </cell>
          <cell r="F406" t="str">
            <v>Motor Vehicle Costs</v>
          </cell>
          <cell r="G406">
            <v>0</v>
          </cell>
          <cell r="H406">
            <v>853</v>
          </cell>
          <cell r="I406" t="str">
            <v>SC -  Mbale</v>
          </cell>
          <cell r="J406" t="str">
            <v>GM - Sales</v>
          </cell>
          <cell r="K406">
            <v>1148055.8700000001</v>
          </cell>
          <cell r="L406">
            <v>3600000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6000000</v>
          </cell>
          <cell r="R406">
            <v>0</v>
          </cell>
          <cell r="S406">
            <v>0</v>
          </cell>
        </row>
        <row r="407">
          <cell r="A407" t="str">
            <v>37603-3024-853</v>
          </cell>
          <cell r="B407">
            <v>37603</v>
          </cell>
          <cell r="C407" t="str">
            <v>MV Costs - License &amp; Parking</v>
          </cell>
          <cell r="D407" t="str">
            <v>General</v>
          </cell>
          <cell r="E407">
            <v>3024</v>
          </cell>
          <cell r="F407" t="str">
            <v>Motor Vehicle Costs</v>
          </cell>
          <cell r="G407">
            <v>0</v>
          </cell>
          <cell r="H407">
            <v>853</v>
          </cell>
          <cell r="I407" t="str">
            <v>SC -  Mbale</v>
          </cell>
          <cell r="J407" t="str">
            <v>GM - Sales</v>
          </cell>
          <cell r="K407">
            <v>0</v>
          </cell>
          <cell r="L407">
            <v>660000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A408" t="str">
            <v>37604-3024-853</v>
          </cell>
          <cell r="B408">
            <v>37604</v>
          </cell>
          <cell r="C408" t="str">
            <v>MV Costs - Repair &amp; Maintenance</v>
          </cell>
          <cell r="D408" t="str">
            <v>General</v>
          </cell>
          <cell r="E408">
            <v>3024</v>
          </cell>
          <cell r="F408" t="str">
            <v>Motor Vehicle Costs</v>
          </cell>
          <cell r="G408">
            <v>0</v>
          </cell>
          <cell r="H408">
            <v>853</v>
          </cell>
          <cell r="I408" t="str">
            <v>SC -  Mbale</v>
          </cell>
          <cell r="J408" t="str">
            <v>GM - Sales</v>
          </cell>
          <cell r="K408">
            <v>264000</v>
          </cell>
          <cell r="L408">
            <v>6000000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3600000</v>
          </cell>
          <cell r="R408">
            <v>0</v>
          </cell>
          <cell r="S408">
            <v>0</v>
          </cell>
        </row>
        <row r="409">
          <cell r="A409" t="str">
            <v>37606-3024-853</v>
          </cell>
          <cell r="B409">
            <v>37606</v>
          </cell>
          <cell r="C409" t="str">
            <v>MV Costs - Ext car hire</v>
          </cell>
          <cell r="D409" t="str">
            <v>General</v>
          </cell>
          <cell r="E409">
            <v>3024</v>
          </cell>
          <cell r="F409" t="str">
            <v>Motor Vehicle Costs</v>
          </cell>
          <cell r="G409">
            <v>0</v>
          </cell>
          <cell r="H409">
            <v>853</v>
          </cell>
          <cell r="I409" t="str">
            <v>SC -  Mbale</v>
          </cell>
          <cell r="J409" t="str">
            <v>GM - Sales</v>
          </cell>
          <cell r="K409">
            <v>220339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32402-3003-853</v>
          </cell>
          <cell r="B410">
            <v>32402</v>
          </cell>
          <cell r="C410" t="str">
            <v>Facilities Cst  - Electricity</v>
          </cell>
          <cell r="D410" t="str">
            <v>Rent and Utilities</v>
          </cell>
          <cell r="E410">
            <v>3003</v>
          </cell>
          <cell r="F410" t="str">
            <v>Facilities</v>
          </cell>
          <cell r="G410">
            <v>0</v>
          </cell>
          <cell r="H410">
            <v>853</v>
          </cell>
          <cell r="I410" t="str">
            <v>SC -  Mbale</v>
          </cell>
          <cell r="J410" t="str">
            <v>GM - Sales</v>
          </cell>
          <cell r="K410">
            <v>14708077.84</v>
          </cell>
          <cell r="L410">
            <v>14400000</v>
          </cell>
          <cell r="M410">
            <v>0</v>
          </cell>
          <cell r="N410">
            <v>1.8</v>
          </cell>
          <cell r="O410">
            <v>1.6798377562477291</v>
          </cell>
          <cell r="P410">
            <v>1.8142247767475477</v>
          </cell>
          <cell r="Q410">
            <v>1.8142247767475477</v>
          </cell>
          <cell r="R410">
            <v>1.9593627588873517</v>
          </cell>
          <cell r="S410">
            <v>2.1161117795983397</v>
          </cell>
        </row>
        <row r="411">
          <cell r="A411" t="str">
            <v>37001-3016-853</v>
          </cell>
          <cell r="B411">
            <v>37001</v>
          </cell>
          <cell r="C411" t="str">
            <v>Communctns - National</v>
          </cell>
          <cell r="D411" t="str">
            <v>General</v>
          </cell>
          <cell r="E411">
            <v>3016</v>
          </cell>
          <cell r="F411" t="str">
            <v>Communications</v>
          </cell>
          <cell r="G411">
            <v>0</v>
          </cell>
          <cell r="H411">
            <v>853</v>
          </cell>
          <cell r="I411" t="str">
            <v>SC -  Mbale</v>
          </cell>
          <cell r="J411" t="str">
            <v>GM - Sales</v>
          </cell>
          <cell r="K411">
            <v>1552605</v>
          </cell>
          <cell r="L411">
            <v>1654545</v>
          </cell>
          <cell r="M411">
            <v>0</v>
          </cell>
          <cell r="N411">
            <v>1153680</v>
          </cell>
          <cell r="O411">
            <v>337922.2343203635</v>
          </cell>
          <cell r="P411">
            <v>304130.01088832715</v>
          </cell>
          <cell r="Q411">
            <v>304130.01088832715</v>
          </cell>
          <cell r="R411">
            <v>304130.01088832715</v>
          </cell>
          <cell r="S411">
            <v>304130.01088832715</v>
          </cell>
        </row>
        <row r="412">
          <cell r="A412" t="str">
            <v>37202-3018-853</v>
          </cell>
          <cell r="B412">
            <v>37202</v>
          </cell>
          <cell r="C412" t="str">
            <v>Consumables - Office Equipment</v>
          </cell>
          <cell r="D412" t="str">
            <v>General</v>
          </cell>
          <cell r="E412">
            <v>3018</v>
          </cell>
          <cell r="F412" t="str">
            <v>Consumables</v>
          </cell>
          <cell r="G412">
            <v>0</v>
          </cell>
          <cell r="H412">
            <v>853</v>
          </cell>
          <cell r="I412" t="str">
            <v>SC -  Mbale</v>
          </cell>
          <cell r="J412" t="str">
            <v>GM - Sales</v>
          </cell>
          <cell r="K412">
            <v>3620084.76</v>
          </cell>
          <cell r="L412">
            <v>5791872</v>
          </cell>
          <cell r="M412">
            <v>0</v>
          </cell>
          <cell r="N412">
            <v>970908.04</v>
          </cell>
          <cell r="O412">
            <v>1017719.2894210198</v>
          </cell>
          <cell r="P412">
            <v>1058428.0609978607</v>
          </cell>
          <cell r="Q412">
            <v>7200000</v>
          </cell>
          <cell r="R412">
            <v>1100765.1834377751</v>
          </cell>
          <cell r="S412">
            <v>1144795.7907752863</v>
          </cell>
        </row>
        <row r="413">
          <cell r="A413" t="str">
            <v>33103-3006-853</v>
          </cell>
          <cell r="B413">
            <v>33103</v>
          </cell>
          <cell r="C413" t="str">
            <v>Staff Oth csts - Off Clothing</v>
          </cell>
          <cell r="D413" t="str">
            <v>Salaries &amp; Staff Costs</v>
          </cell>
          <cell r="E413">
            <v>3006</v>
          </cell>
          <cell r="F413" t="str">
            <v>Staff Other costs</v>
          </cell>
          <cell r="G413">
            <v>0</v>
          </cell>
          <cell r="H413">
            <v>853</v>
          </cell>
          <cell r="I413" t="str">
            <v>SC -  Mbale</v>
          </cell>
          <cell r="J413" t="str">
            <v>GM - Sales</v>
          </cell>
          <cell r="K413">
            <v>0</v>
          </cell>
          <cell r="L413">
            <v>10800000</v>
          </cell>
          <cell r="M413">
            <v>0</v>
          </cell>
          <cell r="N413">
            <v>68000</v>
          </cell>
          <cell r="O413">
            <v>979693.06796815665</v>
          </cell>
          <cell r="P413">
            <v>997327.54319158348</v>
          </cell>
          <cell r="Q413">
            <v>14000000</v>
          </cell>
          <cell r="R413">
            <v>1077113.7466469102</v>
          </cell>
          <cell r="S413">
            <v>1163282.8463786631</v>
          </cell>
        </row>
        <row r="414">
          <cell r="A414" t="str">
            <v>37200-3018-853</v>
          </cell>
          <cell r="B414">
            <v>37200</v>
          </cell>
          <cell r="C414" t="str">
            <v>Consumables-Refreshments</v>
          </cell>
          <cell r="D414" t="str">
            <v>General</v>
          </cell>
          <cell r="E414">
            <v>3018</v>
          </cell>
          <cell r="F414" t="str">
            <v>Consumables</v>
          </cell>
          <cell r="G414">
            <v>0</v>
          </cell>
          <cell r="H414">
            <v>853</v>
          </cell>
          <cell r="I414" t="str">
            <v>SC -  Mbale</v>
          </cell>
          <cell r="J414" t="str">
            <v>GM - Sales</v>
          </cell>
          <cell r="K414">
            <v>6444674.5800000001</v>
          </cell>
          <cell r="L414">
            <v>10391418.960000001</v>
          </cell>
          <cell r="M414">
            <v>0</v>
          </cell>
          <cell r="N414">
            <v>2396416.2400000002</v>
          </cell>
          <cell r="O414">
            <v>2859335.8974089618</v>
          </cell>
          <cell r="P414">
            <v>3288236.2820203057</v>
          </cell>
          <cell r="Q414">
            <v>14400000</v>
          </cell>
          <cell r="R414">
            <v>3419765.733301118</v>
          </cell>
          <cell r="S414">
            <v>3556556.3626331626</v>
          </cell>
        </row>
        <row r="415">
          <cell r="A415" t="str">
            <v>33017-3005-853</v>
          </cell>
          <cell r="B415">
            <v>33017</v>
          </cell>
          <cell r="C415" t="str">
            <v>Local Staff costs - Shift Allowance</v>
          </cell>
          <cell r="D415" t="str">
            <v>Salaries &amp; Staff Costs</v>
          </cell>
          <cell r="E415">
            <v>3005</v>
          </cell>
          <cell r="F415" t="str">
            <v>Local Staff Costs</v>
          </cell>
          <cell r="G415">
            <v>0</v>
          </cell>
          <cell r="H415">
            <v>853</v>
          </cell>
          <cell r="I415" t="str">
            <v>SC -  Mbale</v>
          </cell>
          <cell r="J415" t="str">
            <v>GM - Sales</v>
          </cell>
          <cell r="K415">
            <v>2500000</v>
          </cell>
          <cell r="L415">
            <v>36000000</v>
          </cell>
          <cell r="M415">
            <v>6000000</v>
          </cell>
          <cell r="N415">
            <v>2461042</v>
          </cell>
          <cell r="O415">
            <v>2791311.5501899552</v>
          </cell>
          <cell r="P415">
            <v>2841555.1580933742</v>
          </cell>
          <cell r="Q415">
            <v>2841555.1580933742</v>
          </cell>
          <cell r="R415">
            <v>3068879.5707408446</v>
          </cell>
          <cell r="S415">
            <v>3314389.9364001122</v>
          </cell>
        </row>
        <row r="416">
          <cell r="A416" t="str">
            <v>33400-3006-853</v>
          </cell>
          <cell r="B416">
            <v>33400</v>
          </cell>
          <cell r="C416" t="str">
            <v>Entertnmnt cost -Staff Motvn</v>
          </cell>
          <cell r="D416" t="str">
            <v>Salaries &amp; Staff Costs</v>
          </cell>
          <cell r="E416">
            <v>3006</v>
          </cell>
          <cell r="F416" t="str">
            <v>Staff Other costs</v>
          </cell>
          <cell r="G416">
            <v>0</v>
          </cell>
          <cell r="H416">
            <v>853</v>
          </cell>
          <cell r="I416" t="str">
            <v>SC -  Mbale</v>
          </cell>
          <cell r="J416" t="str">
            <v>GM - Sales</v>
          </cell>
          <cell r="K416">
            <v>676667</v>
          </cell>
          <cell r="L416">
            <v>1500000</v>
          </cell>
          <cell r="M416">
            <v>4190400</v>
          </cell>
          <cell r="N416">
            <v>666666</v>
          </cell>
          <cell r="O416">
            <v>2845242.7107455628</v>
          </cell>
          <cell r="P416">
            <v>3272029.117357397</v>
          </cell>
          <cell r="Q416">
            <v>7200000</v>
          </cell>
          <cell r="R416">
            <v>3533791.4467459889</v>
          </cell>
          <cell r="S416">
            <v>3816494.7624856681</v>
          </cell>
        </row>
        <row r="417">
          <cell r="A417" t="str">
            <v>33101-3006-853</v>
          </cell>
          <cell r="B417">
            <v>33101</v>
          </cell>
          <cell r="C417" t="str">
            <v>Staff Oth csts - Staff recogn</v>
          </cell>
          <cell r="D417" t="str">
            <v>Salaries &amp; Staff Costs</v>
          </cell>
          <cell r="E417">
            <v>3006</v>
          </cell>
          <cell r="F417" t="str">
            <v>Staff Other costs</v>
          </cell>
          <cell r="G417">
            <v>0</v>
          </cell>
          <cell r="H417">
            <v>853</v>
          </cell>
          <cell r="I417" t="str">
            <v>SC -  Mbale</v>
          </cell>
          <cell r="J417" t="str">
            <v>GM - Sales</v>
          </cell>
          <cell r="K417">
            <v>5009000</v>
          </cell>
          <cell r="L417">
            <v>15999999.960000001</v>
          </cell>
          <cell r="M417">
            <v>0</v>
          </cell>
          <cell r="N417">
            <v>5280000</v>
          </cell>
          <cell r="O417">
            <v>5995359.3439486288</v>
          </cell>
          <cell r="P417">
            <v>6894663.2455409225</v>
          </cell>
          <cell r="Q417">
            <v>7200000</v>
          </cell>
          <cell r="R417">
            <v>7446236.3051841967</v>
          </cell>
          <cell r="S417">
            <v>8041935.2095989333</v>
          </cell>
        </row>
        <row r="418">
          <cell r="A418" t="str">
            <v>33015-3005-853</v>
          </cell>
          <cell r="B418">
            <v>33015</v>
          </cell>
          <cell r="C418" t="str">
            <v>Local Staff costs - Overtime</v>
          </cell>
          <cell r="D418" t="str">
            <v>Salaries &amp; Staff Costs</v>
          </cell>
          <cell r="E418">
            <v>3005</v>
          </cell>
          <cell r="F418" t="str">
            <v>Local Staff Costs</v>
          </cell>
          <cell r="G418">
            <v>0</v>
          </cell>
          <cell r="H418">
            <v>853</v>
          </cell>
          <cell r="I418" t="str">
            <v>SC -  Mbale</v>
          </cell>
          <cell r="J418" t="str">
            <v>GM - Sales</v>
          </cell>
          <cell r="K418">
            <v>5923022</v>
          </cell>
          <cell r="L418">
            <v>0</v>
          </cell>
          <cell r="M418">
            <v>63298650</v>
          </cell>
          <cell r="N418">
            <v>11326984</v>
          </cell>
          <cell r="O418">
            <v>13517434.069457164</v>
          </cell>
          <cell r="P418">
            <v>13760747.882707393</v>
          </cell>
          <cell r="Q418">
            <v>13760747.882707393</v>
          </cell>
          <cell r="R418">
            <v>14861607.713323984</v>
          </cell>
          <cell r="S418">
            <v>16050536.330389904</v>
          </cell>
        </row>
        <row r="419">
          <cell r="A419" t="str">
            <v>33020-3005-853</v>
          </cell>
          <cell r="B419">
            <v>33020</v>
          </cell>
          <cell r="C419" t="str">
            <v>Local Staff costs - Co. Prov Fund</v>
          </cell>
          <cell r="D419" t="str">
            <v>Salaries &amp; Staff Costs</v>
          </cell>
          <cell r="E419">
            <v>3005</v>
          </cell>
          <cell r="F419" t="str">
            <v>Local Staff Costs</v>
          </cell>
          <cell r="G419">
            <v>0</v>
          </cell>
          <cell r="H419">
            <v>853</v>
          </cell>
          <cell r="I419" t="str">
            <v>SC -  Mbale</v>
          </cell>
          <cell r="J419" t="str">
            <v>GM - Sales</v>
          </cell>
          <cell r="K419">
            <v>12888228</v>
          </cell>
          <cell r="L419">
            <v>15468816.119999999</v>
          </cell>
          <cell r="M419">
            <v>16710843.6</v>
          </cell>
          <cell r="N419">
            <v>13289616</v>
          </cell>
          <cell r="O419">
            <v>14805382.617285218</v>
          </cell>
          <cell r="P419">
            <v>15071879.504396353</v>
          </cell>
          <cell r="Q419">
            <v>15071879.504396353</v>
          </cell>
          <cell r="R419">
            <v>16277629.864748063</v>
          </cell>
          <cell r="S419">
            <v>17579840.253927909</v>
          </cell>
        </row>
        <row r="420">
          <cell r="A420" t="str">
            <v>33018-3005-853</v>
          </cell>
          <cell r="B420">
            <v>33018</v>
          </cell>
          <cell r="C420" t="str">
            <v>Local Staff costs - NSSF</v>
          </cell>
          <cell r="D420" t="str">
            <v>Salaries &amp; Staff Costs</v>
          </cell>
          <cell r="E420">
            <v>3005</v>
          </cell>
          <cell r="F420" t="str">
            <v>Local Staff Costs</v>
          </cell>
          <cell r="G420">
            <v>0</v>
          </cell>
          <cell r="H420">
            <v>853</v>
          </cell>
          <cell r="I420" t="str">
            <v>SC -  Mbale</v>
          </cell>
          <cell r="J420" t="str">
            <v>GM - Sales</v>
          </cell>
          <cell r="K420">
            <v>28816638</v>
          </cell>
          <cell r="L420">
            <v>39391875.600000001</v>
          </cell>
          <cell r="M420">
            <v>46253300.159999996</v>
          </cell>
          <cell r="N420">
            <v>30018542</v>
          </cell>
          <cell r="O420">
            <v>33443419.990463089</v>
          </cell>
          <cell r="P420">
            <v>34045401.550291426</v>
          </cell>
          <cell r="Q420">
            <v>34045401.550291426</v>
          </cell>
          <cell r="R420">
            <v>36769033.674314745</v>
          </cell>
          <cell r="S420">
            <v>39710556.368259929</v>
          </cell>
        </row>
        <row r="421">
          <cell r="A421" t="str">
            <v>33004-3005-853</v>
          </cell>
          <cell r="B421">
            <v>33004</v>
          </cell>
          <cell r="C421" t="str">
            <v>Local Staff costs - Bonus</v>
          </cell>
          <cell r="D421" t="str">
            <v>Salaries &amp; Staff Costs</v>
          </cell>
          <cell r="E421">
            <v>3005</v>
          </cell>
          <cell r="F421" t="str">
            <v>Local Staff Costs</v>
          </cell>
          <cell r="G421">
            <v>0</v>
          </cell>
          <cell r="H421">
            <v>853</v>
          </cell>
          <cell r="I421" t="str">
            <v>SC -  Mbale</v>
          </cell>
          <cell r="J421" t="str">
            <v>GM - Sales</v>
          </cell>
          <cell r="K421">
            <v>37808062</v>
          </cell>
          <cell r="L421">
            <v>41250176.280000001</v>
          </cell>
          <cell r="M421">
            <v>44562249.600000001</v>
          </cell>
          <cell r="N421">
            <v>38619906</v>
          </cell>
          <cell r="O421">
            <v>43007372.102328248</v>
          </cell>
          <cell r="P421">
            <v>43781504.800170161</v>
          </cell>
          <cell r="Q421">
            <v>43781504.800170161</v>
          </cell>
          <cell r="R421">
            <v>47284025.184183776</v>
          </cell>
          <cell r="S421">
            <v>51066747.198918484</v>
          </cell>
        </row>
        <row r="422">
          <cell r="A422" t="str">
            <v>33009-3005-853</v>
          </cell>
          <cell r="B422">
            <v>33009</v>
          </cell>
          <cell r="C422" t="str">
            <v>Local Staff costs - T&amp;S allowance</v>
          </cell>
          <cell r="D422" t="str">
            <v>Salaries &amp; Staff Costs</v>
          </cell>
          <cell r="E422">
            <v>3005</v>
          </cell>
          <cell r="F422" t="str">
            <v>Local Staff Costs</v>
          </cell>
          <cell r="G422">
            <v>0</v>
          </cell>
          <cell r="H422">
            <v>853</v>
          </cell>
          <cell r="I422" t="str">
            <v>SC -  Mbale</v>
          </cell>
          <cell r="J422" t="str">
            <v>GM - Sales</v>
          </cell>
          <cell r="K422">
            <v>42738410</v>
          </cell>
          <cell r="L422">
            <v>44256960</v>
          </cell>
          <cell r="M422">
            <v>43165794.119999997</v>
          </cell>
          <cell r="N422">
            <v>45023000</v>
          </cell>
          <cell r="O422">
            <v>50427296.528239757</v>
          </cell>
          <cell r="P422">
            <v>51334987.86574807</v>
          </cell>
          <cell r="Q422">
            <v>51334987.86574807</v>
          </cell>
          <cell r="R422">
            <v>55441786.895007916</v>
          </cell>
          <cell r="S422">
            <v>59877129.846608549</v>
          </cell>
        </row>
        <row r="423">
          <cell r="A423" t="str">
            <v>33002-3005-853</v>
          </cell>
          <cell r="B423">
            <v>33002</v>
          </cell>
          <cell r="C423" t="str">
            <v>Local Staff costs - Basic</v>
          </cell>
          <cell r="D423" t="str">
            <v>Salaries &amp; Staff Costs</v>
          </cell>
          <cell r="E423">
            <v>3005</v>
          </cell>
          <cell r="F423" t="str">
            <v>Local Staff Costs</v>
          </cell>
          <cell r="G423">
            <v>0</v>
          </cell>
          <cell r="H423">
            <v>853</v>
          </cell>
          <cell r="I423" t="str">
            <v>SC -  Mbale</v>
          </cell>
          <cell r="J423" t="str">
            <v>GM - Sales</v>
          </cell>
          <cell r="K423">
            <v>237004946</v>
          </cell>
          <cell r="L423">
            <v>257813601.59999999</v>
          </cell>
          <cell r="M423">
            <v>272184195</v>
          </cell>
          <cell r="N423">
            <v>241374396</v>
          </cell>
          <cell r="O423">
            <v>267987399.1695179</v>
          </cell>
          <cell r="P423">
            <v>272811172.35456926</v>
          </cell>
          <cell r="Q423">
            <v>272811172.35456926</v>
          </cell>
          <cell r="R423">
            <v>294636066.1429348</v>
          </cell>
          <cell r="S423">
            <v>318206951.43436962</v>
          </cell>
        </row>
        <row r="424">
          <cell r="A424" t="str">
            <v>37203-3019-852</v>
          </cell>
          <cell r="B424">
            <v>37203</v>
          </cell>
          <cell r="C424" t="str">
            <v>S&amp;P - Stationary,printing&amp;suppl</v>
          </cell>
          <cell r="D424" t="str">
            <v>General</v>
          </cell>
          <cell r="E424">
            <v>3019</v>
          </cell>
          <cell r="F424" t="str">
            <v>Stationary &amp; Printing</v>
          </cell>
          <cell r="H424">
            <v>852</v>
          </cell>
          <cell r="I424" t="str">
            <v>SC -  Gulu</v>
          </cell>
          <cell r="J424" t="str">
            <v>GM - Sales</v>
          </cell>
          <cell r="K424">
            <v>2307055.08</v>
          </cell>
          <cell r="L424">
            <v>1799207.04</v>
          </cell>
          <cell r="N424">
            <v>-0.66</v>
          </cell>
          <cell r="O424">
            <v>-0.68040406790222852</v>
          </cell>
          <cell r="Q424">
            <v>7200000</v>
          </cell>
          <cell r="S424">
            <v>0</v>
          </cell>
        </row>
        <row r="425">
          <cell r="A425" t="str">
            <v>32401-3003-852</v>
          </cell>
          <cell r="B425">
            <v>32401</v>
          </cell>
          <cell r="C425" t="str">
            <v>Facilities Cst  - Water</v>
          </cell>
          <cell r="D425" t="str">
            <v>Rent and Utilities</v>
          </cell>
          <cell r="E425">
            <v>3003</v>
          </cell>
          <cell r="F425" t="str">
            <v>Facilities</v>
          </cell>
          <cell r="H425">
            <v>852</v>
          </cell>
          <cell r="I425" t="str">
            <v>SC -  Gulu</v>
          </cell>
          <cell r="J425" t="str">
            <v>GM - Sales</v>
          </cell>
          <cell r="K425">
            <v>776605</v>
          </cell>
          <cell r="L425">
            <v>3600000</v>
          </cell>
          <cell r="N425">
            <v>-0.62</v>
          </cell>
          <cell r="O425">
            <v>-0.65832767359717281</v>
          </cell>
          <cell r="Q425">
            <v>0</v>
          </cell>
          <cell r="S425">
            <v>0</v>
          </cell>
        </row>
        <row r="426">
          <cell r="A426" t="str">
            <v>30100-3001-852</v>
          </cell>
          <cell r="B426">
            <v>30100</v>
          </cell>
          <cell r="C426" t="str">
            <v>Nwk Cost - Generator Maint</v>
          </cell>
          <cell r="D426" t="str">
            <v>Maintence</v>
          </cell>
          <cell r="E426">
            <v>3001</v>
          </cell>
          <cell r="F426" t="str">
            <v>NwkCosts</v>
          </cell>
          <cell r="H426">
            <v>852</v>
          </cell>
          <cell r="I426" t="str">
            <v>SC -  Gulu</v>
          </cell>
          <cell r="J426" t="str">
            <v>GM - Sales</v>
          </cell>
          <cell r="K426">
            <v>3070500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</row>
        <row r="427">
          <cell r="A427" t="str">
            <v>31100-3002-852</v>
          </cell>
          <cell r="B427">
            <v>31100</v>
          </cell>
          <cell r="C427" t="str">
            <v>Comp Cost- Licenses</v>
          </cell>
          <cell r="D427" t="str">
            <v>Maintence</v>
          </cell>
          <cell r="E427">
            <v>3002</v>
          </cell>
          <cell r="F427" t="str">
            <v>Computer Costs</v>
          </cell>
          <cell r="H427">
            <v>852</v>
          </cell>
          <cell r="I427" t="str">
            <v>SC -  Gulu</v>
          </cell>
          <cell r="J427" t="str">
            <v>GM - Sales</v>
          </cell>
          <cell r="K427">
            <v>212500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A428" t="str">
            <v>32001-3003-852</v>
          </cell>
          <cell r="B428">
            <v>32001</v>
          </cell>
          <cell r="C428" t="str">
            <v>Facilities Cst  - Facilities Costs</v>
          </cell>
          <cell r="D428" t="str">
            <v>Rent and Utilities</v>
          </cell>
          <cell r="E428">
            <v>3003</v>
          </cell>
          <cell r="F428" t="str">
            <v>Facilities</v>
          </cell>
          <cell r="H428">
            <v>852</v>
          </cell>
          <cell r="I428" t="str">
            <v>SC -  Gulu</v>
          </cell>
          <cell r="J428" t="str">
            <v>GM - Sales</v>
          </cell>
          <cell r="K428">
            <v>216700000</v>
          </cell>
          <cell r="L428">
            <v>197871066.96000001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32002-3003-852</v>
          </cell>
          <cell r="B429">
            <v>32002</v>
          </cell>
          <cell r="C429" t="str">
            <v>Facilities Cst  - Generator Fuel</v>
          </cell>
          <cell r="D429" t="str">
            <v>Rent and Utilities</v>
          </cell>
          <cell r="E429">
            <v>3003</v>
          </cell>
          <cell r="F429" t="str">
            <v>Facilities</v>
          </cell>
          <cell r="H429">
            <v>852</v>
          </cell>
          <cell r="I429" t="str">
            <v>SC -  Gulu</v>
          </cell>
          <cell r="J429" t="str">
            <v>GM - Sales</v>
          </cell>
          <cell r="L429">
            <v>24000000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A430" t="str">
            <v>32100-3003-852</v>
          </cell>
          <cell r="B430">
            <v>32100</v>
          </cell>
          <cell r="C430" t="str">
            <v>Facilities Cst  - Cleaning &amp; Plants</v>
          </cell>
          <cell r="D430" t="str">
            <v>Maintence</v>
          </cell>
          <cell r="E430">
            <v>3003</v>
          </cell>
          <cell r="F430" t="str">
            <v>Facilities</v>
          </cell>
          <cell r="H430">
            <v>852</v>
          </cell>
          <cell r="I430" t="str">
            <v>SC -  Gulu</v>
          </cell>
          <cell r="J430" t="str">
            <v>GM - Sales</v>
          </cell>
          <cell r="K430">
            <v>1874000</v>
          </cell>
          <cell r="L430">
            <v>12000000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A431" t="str">
            <v>32300-3003-852</v>
          </cell>
          <cell r="B431">
            <v>32300</v>
          </cell>
          <cell r="C431" t="str">
            <v>Facilities Cst  - Bldngs &amp; Maint</v>
          </cell>
          <cell r="D431" t="str">
            <v>Maintence</v>
          </cell>
          <cell r="E431">
            <v>3003</v>
          </cell>
          <cell r="F431" t="str">
            <v>Facilities</v>
          </cell>
          <cell r="H431">
            <v>852</v>
          </cell>
          <cell r="I431" t="str">
            <v>SC -  Gulu</v>
          </cell>
          <cell r="J431" t="str">
            <v>GM - Sales</v>
          </cell>
          <cell r="K431">
            <v>1368000</v>
          </cell>
          <cell r="L431">
            <v>6000000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A432" t="str">
            <v>32301-3003-852</v>
          </cell>
          <cell r="B432">
            <v>32301</v>
          </cell>
          <cell r="C432" t="str">
            <v>Facilities Cst  - Furn &amp; Fitt. Maint</v>
          </cell>
          <cell r="D432" t="str">
            <v>Maintence</v>
          </cell>
          <cell r="E432">
            <v>3003</v>
          </cell>
          <cell r="F432" t="str">
            <v>Facilities</v>
          </cell>
          <cell r="H432">
            <v>852</v>
          </cell>
          <cell r="I432" t="str">
            <v>SC -  Gulu</v>
          </cell>
          <cell r="J432" t="str">
            <v>GM - Sales</v>
          </cell>
          <cell r="K432">
            <v>580000</v>
          </cell>
          <cell r="L432">
            <v>6000000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A433" t="str">
            <v>32302-3003-852</v>
          </cell>
          <cell r="B433">
            <v>32302</v>
          </cell>
          <cell r="C433" t="str">
            <v>Facilities Cst  - Office Eqpmnt Maint</v>
          </cell>
          <cell r="D433" t="str">
            <v>Maintence</v>
          </cell>
          <cell r="E433">
            <v>3003</v>
          </cell>
          <cell r="F433" t="str">
            <v>Facilities</v>
          </cell>
          <cell r="H433">
            <v>852</v>
          </cell>
          <cell r="I433" t="str">
            <v>SC -  Gulu</v>
          </cell>
          <cell r="J433" t="str">
            <v>GM - Sales</v>
          </cell>
          <cell r="K433">
            <v>2426400</v>
          </cell>
          <cell r="L433">
            <v>6000000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A434" t="str">
            <v>32402-3003-852</v>
          </cell>
          <cell r="B434">
            <v>32402</v>
          </cell>
          <cell r="C434" t="str">
            <v>Facilities Cst  - Electricity</v>
          </cell>
          <cell r="D434" t="str">
            <v>Rent and Utilities</v>
          </cell>
          <cell r="E434">
            <v>3003</v>
          </cell>
          <cell r="F434" t="str">
            <v>Facilities</v>
          </cell>
          <cell r="H434">
            <v>852</v>
          </cell>
          <cell r="I434" t="str">
            <v>SC -  Gulu</v>
          </cell>
          <cell r="J434" t="str">
            <v>GM - Sales</v>
          </cell>
          <cell r="K434">
            <v>52033328</v>
          </cell>
          <cell r="L434">
            <v>36000000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A435" t="str">
            <v>32500-3020-852</v>
          </cell>
          <cell r="B435">
            <v>32500</v>
          </cell>
          <cell r="C435" t="str">
            <v>Facilities Cst  - Dstv</v>
          </cell>
          <cell r="D435" t="str">
            <v>General</v>
          </cell>
          <cell r="E435">
            <v>3020</v>
          </cell>
          <cell r="F435" t="str">
            <v>Subscription</v>
          </cell>
          <cell r="H435">
            <v>852</v>
          </cell>
          <cell r="I435" t="str">
            <v>SC -  Gulu</v>
          </cell>
          <cell r="J435" t="str">
            <v>GM - Sales</v>
          </cell>
          <cell r="L435">
            <v>1174770.96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A436" t="str">
            <v>33016-3005-852</v>
          </cell>
          <cell r="B436">
            <v>33016</v>
          </cell>
          <cell r="C436" t="str">
            <v>Local Staff costs - Commissions</v>
          </cell>
          <cell r="D436" t="str">
            <v>Salaries &amp; Staff Costs</v>
          </cell>
          <cell r="E436">
            <v>3005</v>
          </cell>
          <cell r="F436" t="str">
            <v>Local Staff Costs</v>
          </cell>
          <cell r="H436">
            <v>852</v>
          </cell>
          <cell r="I436" t="str">
            <v>SC -  Gulu</v>
          </cell>
          <cell r="J436" t="str">
            <v>GM - Sales</v>
          </cell>
          <cell r="M436">
            <v>54000000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</row>
        <row r="437">
          <cell r="A437" t="str">
            <v>33019-3005-852</v>
          </cell>
          <cell r="B437">
            <v>33019</v>
          </cell>
          <cell r="C437" t="str">
            <v>Local Staff costs - Medical Aid</v>
          </cell>
          <cell r="D437" t="str">
            <v>Salaries &amp; Staff Costs</v>
          </cell>
          <cell r="E437">
            <v>3005</v>
          </cell>
          <cell r="F437" t="str">
            <v>Local Staff Costs</v>
          </cell>
          <cell r="H437">
            <v>852</v>
          </cell>
          <cell r="I437" t="str">
            <v>SC -  Gulu</v>
          </cell>
          <cell r="J437" t="str">
            <v>GM - Sales</v>
          </cell>
          <cell r="K437">
            <v>10107731.529999999</v>
          </cell>
          <cell r="L437">
            <v>6000000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A438" t="str">
            <v>33101-3006-852</v>
          </cell>
          <cell r="B438">
            <v>33101</v>
          </cell>
          <cell r="C438" t="str">
            <v>Staff Oth csts - Staff recogn</v>
          </cell>
          <cell r="D438" t="str">
            <v>Salaries &amp; Staff Costs</v>
          </cell>
          <cell r="E438">
            <v>3006</v>
          </cell>
          <cell r="F438" t="str">
            <v>Staff Other costs</v>
          </cell>
          <cell r="H438">
            <v>852</v>
          </cell>
          <cell r="I438" t="str">
            <v>SC -  Gulu</v>
          </cell>
          <cell r="J438" t="str">
            <v>GM - Sales</v>
          </cell>
          <cell r="K438">
            <v>4070000</v>
          </cell>
          <cell r="L438">
            <v>6000000</v>
          </cell>
          <cell r="O438">
            <v>0</v>
          </cell>
          <cell r="P438">
            <v>0</v>
          </cell>
          <cell r="Q438">
            <v>7000000</v>
          </cell>
          <cell r="R438">
            <v>0</v>
          </cell>
          <cell r="S438">
            <v>0</v>
          </cell>
        </row>
        <row r="439">
          <cell r="A439" t="str">
            <v>33105-3016-852</v>
          </cell>
          <cell r="B439">
            <v>33105</v>
          </cell>
          <cell r="C439" t="str">
            <v>Staff Oth csts - Phne Allowanc</v>
          </cell>
          <cell r="D439" t="str">
            <v>General</v>
          </cell>
          <cell r="E439">
            <v>3016</v>
          </cell>
          <cell r="F439" t="str">
            <v>Communications</v>
          </cell>
          <cell r="H439">
            <v>852</v>
          </cell>
          <cell r="I439" t="str">
            <v>SC -  Gulu</v>
          </cell>
          <cell r="J439" t="str">
            <v>GM - Sales</v>
          </cell>
          <cell r="L439">
            <v>1436496</v>
          </cell>
          <cell r="M439">
            <v>2160000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 t="str">
            <v>33300-3008-852</v>
          </cell>
          <cell r="B440">
            <v>33300</v>
          </cell>
          <cell r="C440" t="str">
            <v>Travel costs - Local</v>
          </cell>
          <cell r="D440" t="str">
            <v>Travel and Entertainment</v>
          </cell>
          <cell r="E440">
            <v>3008</v>
          </cell>
          <cell r="F440" t="str">
            <v>Travel Costs</v>
          </cell>
          <cell r="H440">
            <v>852</v>
          </cell>
          <cell r="I440" t="str">
            <v>SC -  Gulu</v>
          </cell>
          <cell r="J440" t="str">
            <v>GM - Sales</v>
          </cell>
          <cell r="L440">
            <v>2000000.04</v>
          </cell>
          <cell r="M440">
            <v>1313611.2</v>
          </cell>
          <cell r="O440">
            <v>0</v>
          </cell>
          <cell r="P440">
            <v>0</v>
          </cell>
          <cell r="Q440">
            <v>8000000</v>
          </cell>
          <cell r="R440">
            <v>0</v>
          </cell>
          <cell r="S440">
            <v>0</v>
          </cell>
        </row>
        <row r="441">
          <cell r="A441" t="str">
            <v>33400-3006-852</v>
          </cell>
          <cell r="B441">
            <v>33400</v>
          </cell>
          <cell r="C441" t="str">
            <v>Entertnmnt cost -Staff Motvn</v>
          </cell>
          <cell r="D441" t="str">
            <v>Salaries &amp; Staff Costs</v>
          </cell>
          <cell r="E441">
            <v>3006</v>
          </cell>
          <cell r="F441" t="str">
            <v>Staff Other costs</v>
          </cell>
          <cell r="H441">
            <v>852</v>
          </cell>
          <cell r="I441" t="str">
            <v>SC -  Gulu</v>
          </cell>
          <cell r="J441" t="str">
            <v>GM - Sales</v>
          </cell>
          <cell r="K441">
            <v>510000</v>
          </cell>
          <cell r="L441">
            <v>999999.96</v>
          </cell>
          <cell r="M441">
            <v>1746000</v>
          </cell>
          <cell r="O441">
            <v>0</v>
          </cell>
          <cell r="P441">
            <v>0</v>
          </cell>
          <cell r="Q441">
            <v>7200000</v>
          </cell>
          <cell r="R441">
            <v>0</v>
          </cell>
          <cell r="S441">
            <v>0</v>
          </cell>
        </row>
        <row r="442">
          <cell r="A442" t="str">
            <v>33401-3009-852</v>
          </cell>
          <cell r="B442">
            <v>33401</v>
          </cell>
          <cell r="C442" t="str">
            <v>Entertnmnt cost - External Client</v>
          </cell>
          <cell r="D442" t="str">
            <v>Travel and Entertainment</v>
          </cell>
          <cell r="E442">
            <v>3009</v>
          </cell>
          <cell r="F442" t="str">
            <v>Entertainment Cost</v>
          </cell>
          <cell r="H442">
            <v>852</v>
          </cell>
          <cell r="I442" t="str">
            <v>SC -  Gulu</v>
          </cell>
          <cell r="J442" t="str">
            <v>GM - Sales</v>
          </cell>
          <cell r="L442">
            <v>600000</v>
          </cell>
          <cell r="M442">
            <v>394083.36</v>
          </cell>
          <cell r="O442">
            <v>0</v>
          </cell>
          <cell r="P442">
            <v>0</v>
          </cell>
          <cell r="Q442">
            <v>7200000</v>
          </cell>
          <cell r="R442">
            <v>0</v>
          </cell>
          <cell r="S442">
            <v>0</v>
          </cell>
        </row>
        <row r="443">
          <cell r="A443" t="str">
            <v>36003-3015-852</v>
          </cell>
          <cell r="B443">
            <v>36003</v>
          </cell>
          <cell r="C443" t="str">
            <v>Trade Lic - Fees</v>
          </cell>
          <cell r="D443" t="str">
            <v>General</v>
          </cell>
          <cell r="E443">
            <v>3015</v>
          </cell>
          <cell r="F443" t="str">
            <v>Trading Licenses</v>
          </cell>
          <cell r="H443">
            <v>852</v>
          </cell>
          <cell r="I443" t="str">
            <v>SC -  Gulu</v>
          </cell>
          <cell r="J443" t="str">
            <v>GM - Sales</v>
          </cell>
          <cell r="L443">
            <v>2000000.04</v>
          </cell>
          <cell r="O443">
            <v>0</v>
          </cell>
          <cell r="P443">
            <v>0</v>
          </cell>
          <cell r="Q443">
            <v>3000000</v>
          </cell>
          <cell r="R443">
            <v>0</v>
          </cell>
          <cell r="S443">
            <v>0</v>
          </cell>
        </row>
        <row r="444">
          <cell r="A444" t="str">
            <v>37200-3018-852</v>
          </cell>
          <cell r="B444">
            <v>37200</v>
          </cell>
          <cell r="C444" t="str">
            <v>Consumables-Refreshments</v>
          </cell>
          <cell r="D444" t="str">
            <v>General</v>
          </cell>
          <cell r="E444">
            <v>3018</v>
          </cell>
          <cell r="F444" t="str">
            <v>Consumables</v>
          </cell>
          <cell r="H444">
            <v>852</v>
          </cell>
          <cell r="I444" t="str">
            <v>SC -  Gulu</v>
          </cell>
          <cell r="J444" t="str">
            <v>GM - Sales</v>
          </cell>
          <cell r="K444">
            <v>8945537.1500000004</v>
          </cell>
          <cell r="L444">
            <v>15986798.039999999</v>
          </cell>
          <cell r="O444">
            <v>0</v>
          </cell>
          <cell r="P444">
            <v>0</v>
          </cell>
          <cell r="Q444">
            <v>9600000</v>
          </cell>
          <cell r="R444">
            <v>0</v>
          </cell>
          <cell r="S444">
            <v>0</v>
          </cell>
        </row>
        <row r="445">
          <cell r="A445" t="str">
            <v>37201-3018-852</v>
          </cell>
          <cell r="B445">
            <v>37201</v>
          </cell>
          <cell r="C445" t="str">
            <v>Consumables - Kitchenware</v>
          </cell>
          <cell r="D445" t="str">
            <v>General</v>
          </cell>
          <cell r="E445">
            <v>3018</v>
          </cell>
          <cell r="F445" t="str">
            <v>Consumables</v>
          </cell>
          <cell r="H445">
            <v>852</v>
          </cell>
          <cell r="I445" t="str">
            <v>SC -  Gulu</v>
          </cell>
          <cell r="J445" t="str">
            <v>GM - Sales</v>
          </cell>
          <cell r="K445">
            <v>404000</v>
          </cell>
          <cell r="L445">
            <v>3164418</v>
          </cell>
          <cell r="O445">
            <v>0</v>
          </cell>
          <cell r="P445">
            <v>0</v>
          </cell>
          <cell r="Q445">
            <v>7200000</v>
          </cell>
          <cell r="R445">
            <v>0</v>
          </cell>
          <cell r="S445">
            <v>0</v>
          </cell>
        </row>
        <row r="446">
          <cell r="A446" t="str">
            <v>37202-3018-852</v>
          </cell>
          <cell r="B446">
            <v>37202</v>
          </cell>
          <cell r="C446" t="str">
            <v>Consumables - Office Equipment</v>
          </cell>
          <cell r="D446" t="str">
            <v>General</v>
          </cell>
          <cell r="E446">
            <v>3018</v>
          </cell>
          <cell r="F446" t="str">
            <v>Consumables</v>
          </cell>
          <cell r="H446">
            <v>852</v>
          </cell>
          <cell r="I446" t="str">
            <v>SC -  Gulu</v>
          </cell>
          <cell r="J446" t="str">
            <v>GM - Sales</v>
          </cell>
          <cell r="K446">
            <v>17935818.09</v>
          </cell>
          <cell r="L446">
            <v>11583743.039999999</v>
          </cell>
          <cell r="O446">
            <v>0</v>
          </cell>
          <cell r="P446">
            <v>0</v>
          </cell>
          <cell r="Q446">
            <v>12000000</v>
          </cell>
          <cell r="R446">
            <v>0</v>
          </cell>
          <cell r="S446">
            <v>0</v>
          </cell>
        </row>
        <row r="447">
          <cell r="A447" t="str">
            <v>37205-3019-852</v>
          </cell>
          <cell r="B447">
            <v>37205</v>
          </cell>
          <cell r="C447" t="str">
            <v>S&amp;P - NewS&amp;Paper &amp; manuals</v>
          </cell>
          <cell r="D447" t="str">
            <v>General</v>
          </cell>
          <cell r="E447">
            <v>3019</v>
          </cell>
          <cell r="F447" t="str">
            <v>Stationary &amp; Printing</v>
          </cell>
          <cell r="H447">
            <v>852</v>
          </cell>
          <cell r="I447" t="str">
            <v>SC -  Gulu</v>
          </cell>
          <cell r="J447" t="str">
            <v>GM - Sales</v>
          </cell>
          <cell r="K447">
            <v>153000</v>
          </cell>
          <cell r="L447">
            <v>415167.96</v>
          </cell>
          <cell r="O447">
            <v>0</v>
          </cell>
          <cell r="P447">
            <v>0</v>
          </cell>
          <cell r="Q447">
            <v>7200000</v>
          </cell>
          <cell r="R447">
            <v>0</v>
          </cell>
          <cell r="S447">
            <v>0</v>
          </cell>
        </row>
        <row r="448">
          <cell r="A448" t="str">
            <v>37401-3021-852</v>
          </cell>
          <cell r="B448">
            <v>37401</v>
          </cell>
          <cell r="C448" t="str">
            <v>Security Cost - Stock Transfer</v>
          </cell>
          <cell r="D448" t="str">
            <v>General</v>
          </cell>
          <cell r="E448">
            <v>3021</v>
          </cell>
          <cell r="F448" t="str">
            <v>Security Costs</v>
          </cell>
          <cell r="H448">
            <v>852</v>
          </cell>
          <cell r="I448" t="str">
            <v>SC -  Gulu</v>
          </cell>
          <cell r="J448" t="str">
            <v>GM - Sales</v>
          </cell>
          <cell r="L448">
            <v>2182683.96</v>
          </cell>
          <cell r="O448">
            <v>0</v>
          </cell>
          <cell r="P448">
            <v>0</v>
          </cell>
          <cell r="Q448">
            <v>9600000</v>
          </cell>
          <cell r="R448">
            <v>0</v>
          </cell>
          <cell r="S448">
            <v>0</v>
          </cell>
        </row>
        <row r="449">
          <cell r="A449" t="str">
            <v>37606-3024-852</v>
          </cell>
          <cell r="B449">
            <v>37606</v>
          </cell>
          <cell r="C449" t="str">
            <v>MV Costs - Ext car hire</v>
          </cell>
          <cell r="D449" t="str">
            <v>General</v>
          </cell>
          <cell r="E449">
            <v>3024</v>
          </cell>
          <cell r="F449" t="str">
            <v>Motor Vehicle Costs</v>
          </cell>
          <cell r="H449">
            <v>852</v>
          </cell>
          <cell r="I449" t="str">
            <v>SC -  Gulu</v>
          </cell>
          <cell r="J449" t="str">
            <v>GM - Sales</v>
          </cell>
          <cell r="L449">
            <v>2400000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A450" t="str">
            <v>37001-3016-852</v>
          </cell>
          <cell r="B450">
            <v>37001</v>
          </cell>
          <cell r="C450" t="str">
            <v>Communctns - National</v>
          </cell>
          <cell r="D450" t="str">
            <v>General</v>
          </cell>
          <cell r="E450">
            <v>3016</v>
          </cell>
          <cell r="F450" t="str">
            <v>Communications</v>
          </cell>
          <cell r="H450">
            <v>852</v>
          </cell>
          <cell r="I450" t="str">
            <v>SC -  Gulu</v>
          </cell>
          <cell r="J450" t="str">
            <v>GM - Sales</v>
          </cell>
          <cell r="K450">
            <v>772476</v>
          </cell>
          <cell r="L450">
            <v>1654545</v>
          </cell>
          <cell r="N450">
            <v>958046</v>
          </cell>
          <cell r="O450">
            <v>280619.44811532396</v>
          </cell>
          <cell r="P450">
            <v>252557.50330379157</v>
          </cell>
          <cell r="Q450">
            <v>252557.50330379157</v>
          </cell>
          <cell r="R450">
            <v>252557.50330379157</v>
          </cell>
          <cell r="S450">
            <v>252557.50330379157</v>
          </cell>
        </row>
        <row r="451">
          <cell r="A451" t="str">
            <v>33103-3006-852</v>
          </cell>
          <cell r="B451">
            <v>33103</v>
          </cell>
          <cell r="C451" t="str">
            <v>Staff Oth csts - Off Clothing</v>
          </cell>
          <cell r="D451" t="str">
            <v>Salaries &amp; Staff Costs</v>
          </cell>
          <cell r="E451">
            <v>3006</v>
          </cell>
          <cell r="F451" t="str">
            <v>Staff Other costs</v>
          </cell>
          <cell r="H451">
            <v>852</v>
          </cell>
          <cell r="I451" t="str">
            <v>SC -  Gulu</v>
          </cell>
          <cell r="J451" t="str">
            <v>GM - Sales</v>
          </cell>
          <cell r="L451">
            <v>9360000</v>
          </cell>
          <cell r="N451">
            <v>68000</v>
          </cell>
          <cell r="O451">
            <v>979693.06796815665</v>
          </cell>
          <cell r="P451">
            <v>997327.54319158348</v>
          </cell>
          <cell r="Q451">
            <v>10800000</v>
          </cell>
          <cell r="R451">
            <v>1077113.7466469102</v>
          </cell>
          <cell r="S451">
            <v>1163282.8463786631</v>
          </cell>
        </row>
        <row r="452">
          <cell r="A452" t="str">
            <v>33017-3005-852</v>
          </cell>
          <cell r="B452">
            <v>33017</v>
          </cell>
          <cell r="C452" t="str">
            <v>Local Staff costs - Shift Allowance</v>
          </cell>
          <cell r="D452" t="str">
            <v>Salaries &amp; Staff Costs</v>
          </cell>
          <cell r="E452">
            <v>3005</v>
          </cell>
          <cell r="F452" t="str">
            <v>Local Staff Costs</v>
          </cell>
          <cell r="H452">
            <v>852</v>
          </cell>
          <cell r="I452" t="str">
            <v>SC -  Gulu</v>
          </cell>
          <cell r="J452" t="str">
            <v>GM - Sales</v>
          </cell>
          <cell r="K452">
            <v>1500000</v>
          </cell>
          <cell r="L452">
            <v>15000000</v>
          </cell>
          <cell r="N452">
            <v>5922642</v>
          </cell>
          <cell r="O452">
            <v>6717455.0545013594</v>
          </cell>
          <cell r="P452">
            <v>6838369.2454823842</v>
          </cell>
          <cell r="Q452">
            <v>6838369.2454823842</v>
          </cell>
          <cell r="R452">
            <v>7385438.7851209752</v>
          </cell>
          <cell r="S452">
            <v>7976273.887930654</v>
          </cell>
        </row>
        <row r="453">
          <cell r="A453" t="str">
            <v>33015-3005-852</v>
          </cell>
          <cell r="B453">
            <v>33015</v>
          </cell>
          <cell r="C453" t="str">
            <v>Local Staff costs - Overtime</v>
          </cell>
          <cell r="D453" t="str">
            <v>Salaries &amp; Staff Costs</v>
          </cell>
          <cell r="E453">
            <v>3005</v>
          </cell>
          <cell r="F453" t="str">
            <v>Local Staff Costs</v>
          </cell>
          <cell r="H453">
            <v>852</v>
          </cell>
          <cell r="I453" t="str">
            <v>SC -  Gulu</v>
          </cell>
          <cell r="J453" t="str">
            <v>GM - Sales</v>
          </cell>
          <cell r="K453">
            <v>3738832</v>
          </cell>
          <cell r="M453">
            <v>30949476</v>
          </cell>
          <cell r="N453">
            <v>6546948</v>
          </cell>
          <cell r="O453">
            <v>7813018.712321342</v>
          </cell>
          <cell r="P453">
            <v>7953653.0491431262</v>
          </cell>
          <cell r="Q453">
            <v>7953653.0491431262</v>
          </cell>
          <cell r="R453">
            <v>8589945.2930745762</v>
          </cell>
          <cell r="S453">
            <v>9277140.9165205434</v>
          </cell>
        </row>
        <row r="454">
          <cell r="A454" t="str">
            <v>33020-3005-852</v>
          </cell>
          <cell r="B454">
            <v>33020</v>
          </cell>
          <cell r="C454" t="str">
            <v>Local Staff costs - Co. Prov Fund</v>
          </cell>
          <cell r="D454" t="str">
            <v>Salaries &amp; Staff Costs</v>
          </cell>
          <cell r="E454">
            <v>3005</v>
          </cell>
          <cell r="F454" t="str">
            <v>Local Staff Costs</v>
          </cell>
          <cell r="H454">
            <v>852</v>
          </cell>
          <cell r="I454" t="str">
            <v>SC -  Gulu</v>
          </cell>
          <cell r="J454" t="str">
            <v>GM - Sales</v>
          </cell>
          <cell r="K454">
            <v>6453956</v>
          </cell>
          <cell r="L454">
            <v>6089189.4000000004</v>
          </cell>
          <cell r="M454">
            <v>8170661.6399999997</v>
          </cell>
          <cell r="N454">
            <v>7762906</v>
          </cell>
          <cell r="O454">
            <v>8648315.6136354208</v>
          </cell>
          <cell r="P454">
            <v>8803985.294680858</v>
          </cell>
          <cell r="Q454">
            <v>8803985.294680858</v>
          </cell>
          <cell r="R454">
            <v>9508304.1182553265</v>
          </cell>
          <cell r="S454">
            <v>10268968.447715754</v>
          </cell>
        </row>
        <row r="455">
          <cell r="A455" t="str">
            <v>33018-3005-852</v>
          </cell>
          <cell r="B455">
            <v>33018</v>
          </cell>
          <cell r="C455" t="str">
            <v>Local Staff costs - NSSF</v>
          </cell>
          <cell r="D455" t="str">
            <v>Salaries &amp; Staff Costs</v>
          </cell>
          <cell r="E455">
            <v>3005</v>
          </cell>
          <cell r="F455" t="str">
            <v>Local Staff Costs</v>
          </cell>
          <cell r="H455">
            <v>852</v>
          </cell>
          <cell r="I455" t="str">
            <v>SC -  Gulu</v>
          </cell>
          <cell r="J455" t="str">
            <v>GM - Sales</v>
          </cell>
          <cell r="K455">
            <v>15376575</v>
          </cell>
          <cell r="L455">
            <v>15792250.68</v>
          </cell>
          <cell r="M455">
            <v>27906195.239999998</v>
          </cell>
          <cell r="N455">
            <v>18136642</v>
          </cell>
          <cell r="O455">
            <v>20205889.267462507</v>
          </cell>
          <cell r="P455">
            <v>20569595.274276834</v>
          </cell>
          <cell r="Q455">
            <v>20569595.274276834</v>
          </cell>
          <cell r="R455">
            <v>22215162.896218982</v>
          </cell>
          <cell r="S455">
            <v>23992375.927916501</v>
          </cell>
        </row>
        <row r="456">
          <cell r="A456" t="str">
            <v>33004-3005-852</v>
          </cell>
          <cell r="B456">
            <v>33004</v>
          </cell>
          <cell r="C456" t="str">
            <v>Local Staff costs - Bonus</v>
          </cell>
          <cell r="D456" t="str">
            <v>Salaries &amp; Staff Costs</v>
          </cell>
          <cell r="E456">
            <v>3005</v>
          </cell>
          <cell r="F456" t="str">
            <v>Local Staff Costs</v>
          </cell>
          <cell r="H456">
            <v>852</v>
          </cell>
          <cell r="I456" t="str">
            <v>SC -  Gulu</v>
          </cell>
          <cell r="J456" t="str">
            <v>GM - Sales</v>
          </cell>
          <cell r="K456">
            <v>19328841</v>
          </cell>
          <cell r="L456">
            <v>16237838.52</v>
          </cell>
          <cell r="M456">
            <v>21788431.079999998</v>
          </cell>
          <cell r="N456">
            <v>22721348</v>
          </cell>
          <cell r="O456">
            <v>25302637.14527145</v>
          </cell>
          <cell r="P456">
            <v>25758084.613886338</v>
          </cell>
          <cell r="Q456">
            <v>25758084.613886338</v>
          </cell>
          <cell r="R456">
            <v>27818731.382997248</v>
          </cell>
          <cell r="S456">
            <v>30044229.893637031</v>
          </cell>
        </row>
        <row r="457">
          <cell r="A457" t="str">
            <v>33009-3005-852</v>
          </cell>
          <cell r="B457">
            <v>33009</v>
          </cell>
          <cell r="C457" t="str">
            <v>Local Staff costs - T&amp;S allowance</v>
          </cell>
          <cell r="D457" t="str">
            <v>Salaries &amp; Staff Costs</v>
          </cell>
          <cell r="E457">
            <v>3005</v>
          </cell>
          <cell r="F457" t="str">
            <v>Local Staff Costs</v>
          </cell>
          <cell r="H457">
            <v>852</v>
          </cell>
          <cell r="I457" t="str">
            <v>SC -  Gulu</v>
          </cell>
          <cell r="J457" t="str">
            <v>GM - Sales</v>
          </cell>
          <cell r="K457">
            <v>24046660</v>
          </cell>
          <cell r="L457">
            <v>18440400</v>
          </cell>
          <cell r="M457">
            <v>24287126.640000001</v>
          </cell>
          <cell r="N457">
            <v>26888400</v>
          </cell>
          <cell r="O457">
            <v>30115925.637339178</v>
          </cell>
          <cell r="P457">
            <v>30658012.298811283</v>
          </cell>
          <cell r="Q457">
            <v>30658012.298811283</v>
          </cell>
          <cell r="R457">
            <v>33110653.282716189</v>
          </cell>
          <cell r="S457">
            <v>35759505.545333482</v>
          </cell>
        </row>
        <row r="458">
          <cell r="A458" t="str">
            <v>33002-3005-852</v>
          </cell>
          <cell r="B458">
            <v>33002</v>
          </cell>
          <cell r="C458" t="str">
            <v>Local Staff costs - Basic</v>
          </cell>
          <cell r="D458" t="str">
            <v>Salaries &amp; Staff Costs</v>
          </cell>
          <cell r="E458">
            <v>3005</v>
          </cell>
          <cell r="F458" t="str">
            <v>Local Staff Costs</v>
          </cell>
          <cell r="H458">
            <v>852</v>
          </cell>
          <cell r="I458" t="str">
            <v>SC -  Gulu</v>
          </cell>
          <cell r="J458" t="str">
            <v>GM - Sales</v>
          </cell>
          <cell r="K458">
            <v>115436744</v>
          </cell>
          <cell r="L458">
            <v>101486490.48</v>
          </cell>
          <cell r="M458">
            <v>133082746.8</v>
          </cell>
          <cell r="N458">
            <v>142008424</v>
          </cell>
          <cell r="O458">
            <v>157665721.13109356</v>
          </cell>
          <cell r="P458">
            <v>160503704.11145324</v>
          </cell>
          <cell r="Q458">
            <v>160503704.11145324</v>
          </cell>
          <cell r="R458">
            <v>173344000.44036952</v>
          </cell>
          <cell r="S458">
            <v>187211520.47559908</v>
          </cell>
        </row>
        <row r="459">
          <cell r="A459" t="str">
            <v>39004-3027-</v>
          </cell>
          <cell r="B459">
            <v>39004</v>
          </cell>
          <cell r="C459" t="str">
            <v>Mobile Money Theft</v>
          </cell>
          <cell r="D459" t="str">
            <v>General</v>
          </cell>
          <cell r="E459">
            <v>3027</v>
          </cell>
          <cell r="F459" t="str">
            <v>Bad Debt, Fraud &amp; Theft</v>
          </cell>
          <cell r="H459">
            <v>0</v>
          </cell>
          <cell r="I459" t="str">
            <v>SC - Experiential</v>
          </cell>
          <cell r="J459" t="str">
            <v>GM - Sales</v>
          </cell>
          <cell r="N459">
            <v>11224000</v>
          </cell>
          <cell r="Q459">
            <v>0</v>
          </cell>
          <cell r="S459">
            <v>0</v>
          </cell>
        </row>
        <row r="460">
          <cell r="A460" t="str">
            <v>30100-3001-</v>
          </cell>
          <cell r="B460">
            <v>30100</v>
          </cell>
          <cell r="C460" t="str">
            <v>Nwk Cost - Generator Maint</v>
          </cell>
          <cell r="D460" t="str">
            <v>Maintence</v>
          </cell>
          <cell r="E460">
            <v>3001</v>
          </cell>
          <cell r="F460" t="str">
            <v>NwkCosts</v>
          </cell>
          <cell r="H460">
            <v>0</v>
          </cell>
          <cell r="I460" t="str">
            <v>SC - Experiential</v>
          </cell>
          <cell r="J460" t="str">
            <v>GM - Sales</v>
          </cell>
          <cell r="K460">
            <v>1023500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 t="str">
            <v>31100-3002-</v>
          </cell>
          <cell r="B461">
            <v>31100</v>
          </cell>
          <cell r="C461" t="str">
            <v>Comp Cost- Licenses</v>
          </cell>
          <cell r="D461" t="str">
            <v>Maintence</v>
          </cell>
          <cell r="E461">
            <v>3002</v>
          </cell>
          <cell r="F461" t="str">
            <v>Computer Costs</v>
          </cell>
          <cell r="H461">
            <v>0</v>
          </cell>
          <cell r="I461" t="str">
            <v>SC - Experiential</v>
          </cell>
          <cell r="J461" t="str">
            <v>GM - Sales</v>
          </cell>
          <cell r="K461">
            <v>212500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A462" t="str">
            <v>32100-3003-</v>
          </cell>
          <cell r="B462">
            <v>32100</v>
          </cell>
          <cell r="C462" t="str">
            <v>Facilities Cst  - Cleaning &amp; Plants</v>
          </cell>
          <cell r="D462" t="str">
            <v>Maintence</v>
          </cell>
          <cell r="E462">
            <v>3003</v>
          </cell>
          <cell r="F462" t="str">
            <v>Facilities</v>
          </cell>
          <cell r="H462">
            <v>0</v>
          </cell>
          <cell r="I462" t="str">
            <v>SC - Experiential</v>
          </cell>
          <cell r="J462" t="str">
            <v>GM - Sales</v>
          </cell>
          <cell r="K462">
            <v>1264000</v>
          </cell>
          <cell r="L462">
            <v>12000000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32300-3003-</v>
          </cell>
          <cell r="B463">
            <v>32300</v>
          </cell>
          <cell r="C463" t="str">
            <v>Facilities Cst  - Bldngs &amp; Maint</v>
          </cell>
          <cell r="D463" t="str">
            <v>Maintence</v>
          </cell>
          <cell r="E463">
            <v>3003</v>
          </cell>
          <cell r="F463" t="str">
            <v>Facilities</v>
          </cell>
          <cell r="H463">
            <v>0</v>
          </cell>
          <cell r="I463" t="str">
            <v>SC - Experiential</v>
          </cell>
          <cell r="J463" t="str">
            <v>GM - Sales</v>
          </cell>
          <cell r="K463">
            <v>4121300</v>
          </cell>
          <cell r="L463">
            <v>1500000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A464" t="str">
            <v>32301-3003-</v>
          </cell>
          <cell r="B464">
            <v>32301</v>
          </cell>
          <cell r="C464" t="str">
            <v>Facilities Cst  - Furn &amp; Fitt. Maint</v>
          </cell>
          <cell r="D464" t="str">
            <v>Maintence</v>
          </cell>
          <cell r="E464">
            <v>3003</v>
          </cell>
          <cell r="F464" t="str">
            <v>Facilities</v>
          </cell>
          <cell r="H464">
            <v>0</v>
          </cell>
          <cell r="I464" t="str">
            <v>SC - Experiential</v>
          </cell>
          <cell r="J464" t="str">
            <v>GM - Sales</v>
          </cell>
          <cell r="K464">
            <v>1240000</v>
          </cell>
          <cell r="L464">
            <v>1100000.04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A465" t="str">
            <v>32302-3003-</v>
          </cell>
          <cell r="B465">
            <v>32302</v>
          </cell>
          <cell r="C465" t="str">
            <v>Facilities Cst  - Office Eqpmnt Maint</v>
          </cell>
          <cell r="D465" t="str">
            <v>Maintence</v>
          </cell>
          <cell r="E465">
            <v>3003</v>
          </cell>
          <cell r="F465" t="str">
            <v>Facilities</v>
          </cell>
          <cell r="H465">
            <v>0</v>
          </cell>
          <cell r="I465" t="str">
            <v>SC - Experiential</v>
          </cell>
          <cell r="J465" t="str">
            <v>GM - Sales</v>
          </cell>
          <cell r="K465">
            <v>10069240</v>
          </cell>
          <cell r="L465">
            <v>2400000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A466" t="str">
            <v>32401-3003-</v>
          </cell>
          <cell r="B466">
            <v>32401</v>
          </cell>
          <cell r="C466" t="str">
            <v>Facilities Cst  - Water</v>
          </cell>
          <cell r="D466" t="str">
            <v>Rent and Utilities</v>
          </cell>
          <cell r="E466">
            <v>3003</v>
          </cell>
          <cell r="F466" t="str">
            <v>Facilities</v>
          </cell>
          <cell r="H466">
            <v>0</v>
          </cell>
          <cell r="I466" t="str">
            <v>SC - Experiential</v>
          </cell>
          <cell r="J466" t="str">
            <v>GM - Sales</v>
          </cell>
          <cell r="K466">
            <v>1461170</v>
          </cell>
          <cell r="L466">
            <v>1440000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A467" t="str">
            <v>32402-3003-</v>
          </cell>
          <cell r="B467">
            <v>32402</v>
          </cell>
          <cell r="C467" t="str">
            <v>Facilities Cst  - Electricity</v>
          </cell>
          <cell r="D467" t="str">
            <v>Rent and Utilities</v>
          </cell>
          <cell r="E467">
            <v>3003</v>
          </cell>
          <cell r="F467" t="str">
            <v>Facilities</v>
          </cell>
          <cell r="H467">
            <v>0</v>
          </cell>
          <cell r="I467" t="str">
            <v>SC - Experiential</v>
          </cell>
          <cell r="J467" t="str">
            <v>GM - Sales</v>
          </cell>
          <cell r="K467">
            <v>27052741.109999999</v>
          </cell>
          <cell r="L467">
            <v>12000000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A468" t="str">
            <v>32500-3020-</v>
          </cell>
          <cell r="B468">
            <v>32500</v>
          </cell>
          <cell r="C468" t="str">
            <v>Facilities Cst  - Dstv</v>
          </cell>
          <cell r="D468" t="str">
            <v>General</v>
          </cell>
          <cell r="E468">
            <v>3020</v>
          </cell>
          <cell r="F468" t="str">
            <v>Subscription</v>
          </cell>
          <cell r="H468">
            <v>0</v>
          </cell>
          <cell r="I468" t="str">
            <v>SC - Experiential</v>
          </cell>
          <cell r="J468" t="str">
            <v>GM - Sales</v>
          </cell>
          <cell r="K468">
            <v>2570647</v>
          </cell>
          <cell r="L468">
            <v>1174770.96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33019-3005-</v>
          </cell>
          <cell r="B469">
            <v>33019</v>
          </cell>
          <cell r="C469" t="str">
            <v>Local Staff costs - Medical Aid</v>
          </cell>
          <cell r="D469" t="str">
            <v>Salaries &amp; Staff Costs</v>
          </cell>
          <cell r="E469">
            <v>3005</v>
          </cell>
          <cell r="F469" t="str">
            <v>Local Staff Costs</v>
          </cell>
          <cell r="H469">
            <v>0</v>
          </cell>
          <cell r="I469" t="str">
            <v>SC - Experiential</v>
          </cell>
          <cell r="J469" t="str">
            <v>GM - Sales</v>
          </cell>
          <cell r="K469">
            <v>21900084.989999998</v>
          </cell>
          <cell r="L469">
            <v>13200000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A470" t="str">
            <v>33101-3006-</v>
          </cell>
          <cell r="B470">
            <v>33101</v>
          </cell>
          <cell r="C470" t="str">
            <v>Staff Oth csts - Staff recogn</v>
          </cell>
          <cell r="D470" t="str">
            <v>Salaries &amp; Staff Costs</v>
          </cell>
          <cell r="E470">
            <v>3006</v>
          </cell>
          <cell r="F470" t="str">
            <v>Staff Other costs</v>
          </cell>
          <cell r="H470">
            <v>0</v>
          </cell>
          <cell r="I470" t="str">
            <v>SC - Experiential</v>
          </cell>
          <cell r="J470" t="str">
            <v>GM - Sales</v>
          </cell>
          <cell r="K470">
            <v>9199000</v>
          </cell>
          <cell r="L470">
            <v>6000000</v>
          </cell>
          <cell r="O470">
            <v>0</v>
          </cell>
          <cell r="P470">
            <v>0</v>
          </cell>
          <cell r="Q470">
            <v>9000000</v>
          </cell>
          <cell r="R470">
            <v>0</v>
          </cell>
          <cell r="S470">
            <v>0</v>
          </cell>
        </row>
        <row r="471">
          <cell r="A471" t="str">
            <v>33103-3006-</v>
          </cell>
          <cell r="B471">
            <v>33103</v>
          </cell>
          <cell r="C471" t="str">
            <v>Staff Oth csts - Off Clothing</v>
          </cell>
          <cell r="D471" t="str">
            <v>Salaries &amp; Staff Costs</v>
          </cell>
          <cell r="E471">
            <v>3006</v>
          </cell>
          <cell r="F471" t="str">
            <v>Staff Other costs</v>
          </cell>
          <cell r="H471">
            <v>0</v>
          </cell>
          <cell r="I471" t="str">
            <v>SC - Experiential</v>
          </cell>
          <cell r="J471" t="str">
            <v>GM - Sales</v>
          </cell>
          <cell r="L471">
            <v>14400000</v>
          </cell>
          <cell r="O471">
            <v>0</v>
          </cell>
          <cell r="P471">
            <v>0</v>
          </cell>
          <cell r="Q471">
            <v>14400000</v>
          </cell>
          <cell r="R471">
            <v>0</v>
          </cell>
          <cell r="S471">
            <v>0</v>
          </cell>
        </row>
        <row r="472">
          <cell r="A472" t="str">
            <v>33105-3016-</v>
          </cell>
          <cell r="B472">
            <v>33105</v>
          </cell>
          <cell r="C472" t="str">
            <v>Staff Oth csts - Phne Allowanc</v>
          </cell>
          <cell r="D472" t="str">
            <v>General</v>
          </cell>
          <cell r="E472">
            <v>3016</v>
          </cell>
          <cell r="F472" t="str">
            <v>Communications</v>
          </cell>
          <cell r="H472">
            <v>0</v>
          </cell>
          <cell r="I472" t="str">
            <v>SC - Experiential</v>
          </cell>
          <cell r="J472" t="str">
            <v>GM - Sales</v>
          </cell>
          <cell r="L472">
            <v>3160290.96</v>
          </cell>
          <cell r="M472">
            <v>2880000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A473" t="str">
            <v>33401-3009-</v>
          </cell>
          <cell r="B473">
            <v>33401</v>
          </cell>
          <cell r="C473" t="str">
            <v>Entertnmnt cost - External Client</v>
          </cell>
          <cell r="D473" t="str">
            <v>Travel and Entertainment</v>
          </cell>
          <cell r="E473">
            <v>3009</v>
          </cell>
          <cell r="F473" t="str">
            <v>Entertainment Cost</v>
          </cell>
          <cell r="H473">
            <v>0</v>
          </cell>
          <cell r="I473" t="str">
            <v>SC - Experiential</v>
          </cell>
          <cell r="J473" t="str">
            <v>GM - Sales</v>
          </cell>
          <cell r="L473">
            <v>1200000</v>
          </cell>
          <cell r="M473">
            <v>788166.72</v>
          </cell>
          <cell r="O473">
            <v>0</v>
          </cell>
          <cell r="P473">
            <v>0</v>
          </cell>
          <cell r="Q473">
            <v>7200000</v>
          </cell>
          <cell r="R473">
            <v>0</v>
          </cell>
          <cell r="S473">
            <v>0</v>
          </cell>
        </row>
        <row r="474">
          <cell r="A474" t="str">
            <v>34202-3010-</v>
          </cell>
          <cell r="B474">
            <v>34202</v>
          </cell>
          <cell r="C474" t="str">
            <v>P&amp;A - Promo Other items</v>
          </cell>
          <cell r="D474" t="str">
            <v>Advertising, Promotion &amp; PR</v>
          </cell>
          <cell r="E474">
            <v>3010</v>
          </cell>
          <cell r="F474" t="str">
            <v>Publicity &amp; Advertising</v>
          </cell>
          <cell r="H474">
            <v>0</v>
          </cell>
          <cell r="I474" t="str">
            <v>SC - Experiential</v>
          </cell>
          <cell r="J474" t="str">
            <v>GM - Sales</v>
          </cell>
          <cell r="K474">
            <v>12000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A475" t="str">
            <v>36003-3015-</v>
          </cell>
          <cell r="B475">
            <v>36003</v>
          </cell>
          <cell r="C475" t="str">
            <v>Trade Lic - Fees</v>
          </cell>
          <cell r="D475" t="str">
            <v>General</v>
          </cell>
          <cell r="E475">
            <v>3015</v>
          </cell>
          <cell r="F475" t="str">
            <v>Trading Licenses</v>
          </cell>
          <cell r="H475">
            <v>0</v>
          </cell>
          <cell r="I475" t="str">
            <v>SC - Experiential</v>
          </cell>
          <cell r="J475" t="str">
            <v>GM - Sales</v>
          </cell>
          <cell r="L475">
            <v>3000000</v>
          </cell>
          <cell r="O475">
            <v>0</v>
          </cell>
          <cell r="P475">
            <v>0</v>
          </cell>
          <cell r="Q475">
            <v>3500000</v>
          </cell>
          <cell r="R475">
            <v>0</v>
          </cell>
          <cell r="S475">
            <v>0</v>
          </cell>
        </row>
        <row r="476">
          <cell r="A476" t="str">
            <v>37201-3018-</v>
          </cell>
          <cell r="B476">
            <v>37201</v>
          </cell>
          <cell r="C476" t="str">
            <v>Consumables - Kitchenware</v>
          </cell>
          <cell r="D476" t="str">
            <v>General</v>
          </cell>
          <cell r="E476">
            <v>3018</v>
          </cell>
          <cell r="F476" t="str">
            <v>Consumables</v>
          </cell>
          <cell r="H476">
            <v>0</v>
          </cell>
          <cell r="I476" t="str">
            <v>SC - Experiential</v>
          </cell>
          <cell r="J476" t="str">
            <v>GM - Sales</v>
          </cell>
          <cell r="K476">
            <v>79200</v>
          </cell>
          <cell r="L476">
            <v>3164418</v>
          </cell>
          <cell r="O476">
            <v>0</v>
          </cell>
          <cell r="P476">
            <v>0</v>
          </cell>
          <cell r="Q476">
            <v>7200000</v>
          </cell>
          <cell r="R476">
            <v>0</v>
          </cell>
          <cell r="S476">
            <v>0</v>
          </cell>
        </row>
        <row r="477">
          <cell r="A477" t="str">
            <v>37205-3019-</v>
          </cell>
          <cell r="B477">
            <v>37205</v>
          </cell>
          <cell r="C477" t="str">
            <v>S&amp;P - NewS&amp;Paper &amp; manuals</v>
          </cell>
          <cell r="D477" t="str">
            <v>General</v>
          </cell>
          <cell r="E477">
            <v>3019</v>
          </cell>
          <cell r="F477" t="str">
            <v>Stationary &amp; Printing</v>
          </cell>
          <cell r="H477">
            <v>0</v>
          </cell>
          <cell r="I477" t="str">
            <v>SC - Experiential</v>
          </cell>
          <cell r="J477" t="str">
            <v>GM - Sales</v>
          </cell>
          <cell r="L477">
            <v>415167.96</v>
          </cell>
          <cell r="O477">
            <v>0</v>
          </cell>
          <cell r="P477">
            <v>0</v>
          </cell>
          <cell r="Q477">
            <v>1000000</v>
          </cell>
          <cell r="R477">
            <v>0</v>
          </cell>
          <cell r="S477">
            <v>0</v>
          </cell>
        </row>
        <row r="478">
          <cell r="A478" t="str">
            <v>37401-3021-</v>
          </cell>
          <cell r="B478">
            <v>37401</v>
          </cell>
          <cell r="C478" t="str">
            <v>Security Cost - Stock Transfer</v>
          </cell>
          <cell r="D478" t="str">
            <v>General</v>
          </cell>
          <cell r="E478">
            <v>3021</v>
          </cell>
          <cell r="F478" t="str">
            <v>Security Costs</v>
          </cell>
          <cell r="H478">
            <v>0</v>
          </cell>
          <cell r="I478" t="str">
            <v>SC - Experiential</v>
          </cell>
          <cell r="J478" t="str">
            <v>GM - Sales</v>
          </cell>
          <cell r="L478">
            <v>2182683.96</v>
          </cell>
          <cell r="O478">
            <v>0</v>
          </cell>
          <cell r="P478">
            <v>0</v>
          </cell>
          <cell r="Q478">
            <v>9600000</v>
          </cell>
          <cell r="R478">
            <v>0</v>
          </cell>
          <cell r="S478">
            <v>0</v>
          </cell>
        </row>
        <row r="479">
          <cell r="A479" t="str">
            <v>37604-3024-</v>
          </cell>
          <cell r="B479">
            <v>37604</v>
          </cell>
          <cell r="C479" t="str">
            <v>MV Costs - Repair &amp; Maintenance</v>
          </cell>
          <cell r="D479" t="str">
            <v>General</v>
          </cell>
          <cell r="E479">
            <v>3024</v>
          </cell>
          <cell r="F479" t="str">
            <v>Motor Vehicle Costs</v>
          </cell>
          <cell r="H479">
            <v>0</v>
          </cell>
          <cell r="I479" t="str">
            <v>SC - Experiential</v>
          </cell>
          <cell r="J479" t="str">
            <v>GM - Sales</v>
          </cell>
          <cell r="K479">
            <v>20000</v>
          </cell>
          <cell r="O479">
            <v>0</v>
          </cell>
          <cell r="P479">
            <v>0</v>
          </cell>
          <cell r="Q479">
            <v>3600000</v>
          </cell>
          <cell r="R479">
            <v>0</v>
          </cell>
          <cell r="S479">
            <v>0</v>
          </cell>
        </row>
        <row r="480">
          <cell r="A480" t="str">
            <v>32001-3003-</v>
          </cell>
          <cell r="B480">
            <v>32001</v>
          </cell>
          <cell r="C480" t="str">
            <v>Facilities Cst  - Facilities Costs</v>
          </cell>
          <cell r="D480" t="str">
            <v>Rent and Utilities</v>
          </cell>
          <cell r="E480">
            <v>3003</v>
          </cell>
          <cell r="F480" t="str">
            <v>Facilities</v>
          </cell>
          <cell r="H480">
            <v>0</v>
          </cell>
          <cell r="I480" t="str">
            <v>SC - Experiential</v>
          </cell>
          <cell r="J480" t="str">
            <v>GM - Sales</v>
          </cell>
          <cell r="K480">
            <v>258428325.72999999</v>
          </cell>
          <cell r="L480">
            <v>290986863</v>
          </cell>
          <cell r="N480">
            <v>1.28</v>
          </cell>
          <cell r="O480">
            <v>1.2657964297571436</v>
          </cell>
          <cell r="P480">
            <v>1.3290862512450008</v>
          </cell>
          <cell r="Q480">
            <v>1.3290862512450008</v>
          </cell>
          <cell r="R480">
            <v>1.3955405638072509</v>
          </cell>
          <cell r="S480">
            <v>1.4653175919976136</v>
          </cell>
        </row>
        <row r="481">
          <cell r="A481" t="str">
            <v>37606-3024-</v>
          </cell>
          <cell r="B481">
            <v>37606</v>
          </cell>
          <cell r="C481" t="str">
            <v>MV Costs - Ext car hire</v>
          </cell>
          <cell r="D481" t="str">
            <v>General</v>
          </cell>
          <cell r="E481">
            <v>3024</v>
          </cell>
          <cell r="F481" t="str">
            <v>Motor Vehicle Costs</v>
          </cell>
          <cell r="H481">
            <v>0</v>
          </cell>
          <cell r="I481" t="str">
            <v>SC - Experiential</v>
          </cell>
          <cell r="J481" t="str">
            <v>GM - Sales</v>
          </cell>
          <cell r="N481">
            <v>100000</v>
          </cell>
          <cell r="O481">
            <v>57803.667255940636</v>
          </cell>
          <cell r="P481">
            <v>59537.777273618856</v>
          </cell>
          <cell r="Q481">
            <v>59537.777273618856</v>
          </cell>
          <cell r="R481">
            <v>61919.28836456361</v>
          </cell>
          <cell r="S481">
            <v>64396.059899146159</v>
          </cell>
        </row>
        <row r="482">
          <cell r="A482" t="str">
            <v>37001-3016-</v>
          </cell>
          <cell r="B482">
            <v>37001</v>
          </cell>
          <cell r="C482" t="str">
            <v>Communctns - National</v>
          </cell>
          <cell r="D482" t="str">
            <v>General</v>
          </cell>
          <cell r="E482">
            <v>3016</v>
          </cell>
          <cell r="F482" t="str">
            <v>Communications</v>
          </cell>
          <cell r="H482">
            <v>0</v>
          </cell>
          <cell r="I482" t="str">
            <v>SC - Experiential</v>
          </cell>
          <cell r="J482" t="str">
            <v>GM - Sales</v>
          </cell>
          <cell r="L482">
            <v>1654545</v>
          </cell>
          <cell r="N482">
            <v>732716</v>
          </cell>
          <cell r="O482">
            <v>214618.46252191201</v>
          </cell>
          <cell r="P482">
            <v>193156.61626972081</v>
          </cell>
          <cell r="Q482">
            <v>193156.61626972081</v>
          </cell>
          <cell r="R482">
            <v>193156.61626972081</v>
          </cell>
          <cell r="S482">
            <v>193156.61626972081</v>
          </cell>
        </row>
        <row r="483">
          <cell r="A483" t="str">
            <v>37203-3019-</v>
          </cell>
          <cell r="B483">
            <v>37203</v>
          </cell>
          <cell r="C483" t="str">
            <v>S&amp;P - Stationary,printing&amp;suppl</v>
          </cell>
          <cell r="D483" t="str">
            <v>General</v>
          </cell>
          <cell r="E483">
            <v>3019</v>
          </cell>
          <cell r="F483" t="str">
            <v>Stationary &amp; Printing</v>
          </cell>
          <cell r="H483">
            <v>0</v>
          </cell>
          <cell r="I483" t="str">
            <v>SC - Experiential</v>
          </cell>
          <cell r="J483" t="str">
            <v>GM - Sales</v>
          </cell>
          <cell r="K483">
            <v>2774298.81</v>
          </cell>
          <cell r="L483">
            <v>1799207.04</v>
          </cell>
          <cell r="N483">
            <v>1206901.3</v>
          </cell>
          <cell r="O483">
            <v>1244212.9607219514</v>
          </cell>
          <cell r="P483">
            <v>1293981.4791508296</v>
          </cell>
          <cell r="Q483">
            <v>7200000</v>
          </cell>
          <cell r="R483">
            <v>1345740.7383168628</v>
          </cell>
          <cell r="S483">
            <v>1399570.3678495374</v>
          </cell>
        </row>
        <row r="484">
          <cell r="A484" t="str">
            <v>33017-3005-</v>
          </cell>
          <cell r="B484">
            <v>33017</v>
          </cell>
          <cell r="C484" t="str">
            <v>Local Staff costs - Shift Allowance</v>
          </cell>
          <cell r="D484" t="str">
            <v>Salaries &amp; Staff Costs</v>
          </cell>
          <cell r="E484">
            <v>3005</v>
          </cell>
          <cell r="F484" t="str">
            <v>Local Staff Costs</v>
          </cell>
          <cell r="H484">
            <v>0</v>
          </cell>
          <cell r="I484" t="str">
            <v>SC - Experiential</v>
          </cell>
          <cell r="J484" t="str">
            <v>GM - Sales</v>
          </cell>
          <cell r="L484">
            <v>33000000</v>
          </cell>
          <cell r="N484">
            <v>1000000</v>
          </cell>
          <cell r="O484">
            <v>1134199.0710398096</v>
          </cell>
          <cell r="P484">
            <v>1154614.6543185262</v>
          </cell>
          <cell r="Q484">
            <v>1154614.6543185262</v>
          </cell>
          <cell r="R484">
            <v>1246983.8266640084</v>
          </cell>
          <cell r="S484">
            <v>1346742.5327971291</v>
          </cell>
        </row>
        <row r="485">
          <cell r="A485" t="str">
            <v>37202-3018-</v>
          </cell>
          <cell r="B485">
            <v>37202</v>
          </cell>
          <cell r="C485" t="str">
            <v>Consumables - Office Equipment</v>
          </cell>
          <cell r="D485" t="str">
            <v>General</v>
          </cell>
          <cell r="E485">
            <v>3018</v>
          </cell>
          <cell r="F485" t="str">
            <v>Consumables</v>
          </cell>
          <cell r="H485">
            <v>0</v>
          </cell>
          <cell r="I485" t="str">
            <v>SC - Experiential</v>
          </cell>
          <cell r="J485" t="str">
            <v>GM - Sales</v>
          </cell>
          <cell r="K485">
            <v>5541141.9000000004</v>
          </cell>
          <cell r="L485">
            <v>5791872</v>
          </cell>
          <cell r="N485">
            <v>1941816.12</v>
          </cell>
          <cell r="O485">
            <v>2035438.6207705953</v>
          </cell>
          <cell r="P485">
            <v>2116856.1656014193</v>
          </cell>
          <cell r="Q485">
            <v>14000000</v>
          </cell>
          <cell r="R485">
            <v>2201530.412225476</v>
          </cell>
          <cell r="S485">
            <v>2289591.6287144953</v>
          </cell>
        </row>
        <row r="486">
          <cell r="A486" t="str">
            <v>33400-3006-</v>
          </cell>
          <cell r="B486">
            <v>33400</v>
          </cell>
          <cell r="C486" t="str">
            <v>Entertnmnt cost -Staff Motvn</v>
          </cell>
          <cell r="D486" t="str">
            <v>Salaries &amp; Staff Costs</v>
          </cell>
          <cell r="E486">
            <v>3006</v>
          </cell>
          <cell r="F486" t="str">
            <v>Staff Other costs</v>
          </cell>
          <cell r="H486">
            <v>0</v>
          </cell>
          <cell r="I486" t="str">
            <v>SC - Experiential</v>
          </cell>
          <cell r="J486" t="str">
            <v>GM - Sales</v>
          </cell>
          <cell r="K486">
            <v>847817</v>
          </cell>
          <cell r="L486">
            <v>2000000.04</v>
          </cell>
          <cell r="M486">
            <v>2880000</v>
          </cell>
          <cell r="N486">
            <v>666666</v>
          </cell>
          <cell r="O486">
            <v>2845242.7107455628</v>
          </cell>
          <cell r="P486">
            <v>3272029.117357397</v>
          </cell>
          <cell r="Q486">
            <v>7200000</v>
          </cell>
          <cell r="R486">
            <v>3533791.4467459889</v>
          </cell>
          <cell r="S486">
            <v>3816494.7624856681</v>
          </cell>
        </row>
        <row r="487">
          <cell r="A487" t="str">
            <v>33300-3008-</v>
          </cell>
          <cell r="B487">
            <v>33300</v>
          </cell>
          <cell r="C487" t="str">
            <v>Travel costs - Local</v>
          </cell>
          <cell r="D487" t="str">
            <v>Travel and Entertainment</v>
          </cell>
          <cell r="E487">
            <v>3008</v>
          </cell>
          <cell r="F487" t="str">
            <v>Travel Costs</v>
          </cell>
          <cell r="H487">
            <v>0</v>
          </cell>
          <cell r="I487" t="str">
            <v>SC - Experiential</v>
          </cell>
          <cell r="J487" t="str">
            <v>GM - Sales</v>
          </cell>
          <cell r="L487">
            <v>2000000.04</v>
          </cell>
          <cell r="M487">
            <v>1313611.2</v>
          </cell>
          <cell r="N487">
            <v>3860000</v>
          </cell>
          <cell r="O487">
            <v>4122726.1711828783</v>
          </cell>
          <cell r="P487">
            <v>3916589.8626237339</v>
          </cell>
          <cell r="Q487">
            <v>1200000</v>
          </cell>
          <cell r="R487">
            <v>3838258.0653712591</v>
          </cell>
          <cell r="S487">
            <v>3761492.9040638339</v>
          </cell>
        </row>
        <row r="488">
          <cell r="A488" t="str">
            <v>37200-3018-</v>
          </cell>
          <cell r="B488">
            <v>37200</v>
          </cell>
          <cell r="C488" t="str">
            <v>Consumables-Refreshments</v>
          </cell>
          <cell r="D488" t="str">
            <v>General</v>
          </cell>
          <cell r="E488">
            <v>3018</v>
          </cell>
          <cell r="F488" t="str">
            <v>Consumables</v>
          </cell>
          <cell r="H488">
            <v>0</v>
          </cell>
          <cell r="I488" t="str">
            <v>SC - Experiential</v>
          </cell>
          <cell r="J488" t="str">
            <v>GM - Sales</v>
          </cell>
          <cell r="K488">
            <v>7983848.6299999999</v>
          </cell>
          <cell r="L488">
            <v>15986798.039999999</v>
          </cell>
          <cell r="N488">
            <v>2884629.96</v>
          </cell>
          <cell r="O488">
            <v>3441858.6628211872</v>
          </cell>
          <cell r="P488">
            <v>3958137.4622443649</v>
          </cell>
          <cell r="Q488">
            <v>10800000</v>
          </cell>
          <cell r="R488">
            <v>4116462.9607341397</v>
          </cell>
          <cell r="S488">
            <v>4281121.4791635051</v>
          </cell>
        </row>
        <row r="489">
          <cell r="A489" t="str">
            <v>33020-3005-</v>
          </cell>
          <cell r="B489">
            <v>33020</v>
          </cell>
          <cell r="C489" t="str">
            <v>Local Staff costs - Co. Prov Fund</v>
          </cell>
          <cell r="D489" t="str">
            <v>Salaries &amp; Staff Costs</v>
          </cell>
          <cell r="E489">
            <v>3005</v>
          </cell>
          <cell r="F489" t="str">
            <v>Local Staff Costs</v>
          </cell>
          <cell r="H489">
            <v>0</v>
          </cell>
          <cell r="I489" t="str">
            <v>SC - Experiential</v>
          </cell>
          <cell r="J489" t="str">
            <v>GM - Sales</v>
          </cell>
          <cell r="K489">
            <v>8310060</v>
          </cell>
          <cell r="L489">
            <v>11665268.039999999</v>
          </cell>
          <cell r="M489">
            <v>9635843.4000000004</v>
          </cell>
          <cell r="N489">
            <v>11778376</v>
          </cell>
          <cell r="O489">
            <v>13121775.925673803</v>
          </cell>
          <cell r="P489">
            <v>13357967.892335933</v>
          </cell>
          <cell r="Q489">
            <v>13357967.892335933</v>
          </cell>
          <cell r="R489">
            <v>14426605.323722808</v>
          </cell>
          <cell r="S489">
            <v>15580733.749620633</v>
          </cell>
        </row>
        <row r="490">
          <cell r="A490" t="str">
            <v>33015-3005-</v>
          </cell>
          <cell r="B490">
            <v>33015</v>
          </cell>
          <cell r="C490" t="str">
            <v>Local Staff costs - Overtime</v>
          </cell>
          <cell r="D490" t="str">
            <v>Salaries &amp; Staff Costs</v>
          </cell>
          <cell r="E490">
            <v>3005</v>
          </cell>
          <cell r="F490" t="str">
            <v>Local Staff Costs</v>
          </cell>
          <cell r="H490">
            <v>0</v>
          </cell>
          <cell r="I490" t="str">
            <v>SC - Experiential</v>
          </cell>
          <cell r="J490" t="str">
            <v>GM - Sales</v>
          </cell>
          <cell r="K490">
            <v>4103897</v>
          </cell>
          <cell r="M490">
            <v>36499407</v>
          </cell>
          <cell r="N490">
            <v>12099714</v>
          </cell>
          <cell r="O490">
            <v>14439597.182647016</v>
          </cell>
          <cell r="P490">
            <v>14699509.931934662</v>
          </cell>
          <cell r="Q490">
            <v>14699509.931934662</v>
          </cell>
          <cell r="R490">
            <v>15875470.726489436</v>
          </cell>
          <cell r="S490">
            <v>17145508.384608593</v>
          </cell>
        </row>
        <row r="491">
          <cell r="A491" t="str">
            <v>33018-3005-</v>
          </cell>
          <cell r="B491">
            <v>33018</v>
          </cell>
          <cell r="C491" t="str">
            <v>Local Staff costs - NSSF</v>
          </cell>
          <cell r="D491" t="str">
            <v>Salaries &amp; Staff Costs</v>
          </cell>
          <cell r="E491">
            <v>3005</v>
          </cell>
          <cell r="F491" t="str">
            <v>Local Staff Costs</v>
          </cell>
          <cell r="H491">
            <v>0</v>
          </cell>
          <cell r="I491" t="str">
            <v>SC - Experiential</v>
          </cell>
          <cell r="J491" t="str">
            <v>GM - Sales</v>
          </cell>
          <cell r="K491">
            <v>20997471</v>
          </cell>
          <cell r="L491">
            <v>32169924.84</v>
          </cell>
          <cell r="M491">
            <v>27257853.719999999</v>
          </cell>
          <cell r="N491">
            <v>30317218</v>
          </cell>
          <cell r="O491">
            <v>33776172.557495542</v>
          </cell>
          <cell r="P491">
            <v>34384143.663530461</v>
          </cell>
          <cell r="Q491">
            <v>34384143.663530461</v>
          </cell>
          <cell r="R491">
            <v>37134875.156612903</v>
          </cell>
          <cell r="S491">
            <v>40105665.169141941</v>
          </cell>
        </row>
        <row r="492">
          <cell r="A492" t="str">
            <v>33004-3005-</v>
          </cell>
          <cell r="B492">
            <v>33004</v>
          </cell>
          <cell r="C492" t="str">
            <v>Local Staff costs - Bonus</v>
          </cell>
          <cell r="D492" t="str">
            <v>Salaries &amp; Staff Costs</v>
          </cell>
          <cell r="E492">
            <v>3005</v>
          </cell>
          <cell r="F492" t="str">
            <v>Local Staff Costs</v>
          </cell>
          <cell r="H492">
            <v>0</v>
          </cell>
          <cell r="I492" t="str">
            <v>SC - Experiential</v>
          </cell>
          <cell r="J492" t="str">
            <v>GM - Sales</v>
          </cell>
          <cell r="K492">
            <v>27054253</v>
          </cell>
          <cell r="L492">
            <v>31107381.239999998</v>
          </cell>
          <cell r="M492">
            <v>25695582.48</v>
          </cell>
          <cell r="N492">
            <v>37890482</v>
          </cell>
          <cell r="O492">
            <v>42195080.912692301</v>
          </cell>
          <cell r="P492">
            <v>42954592.369120762</v>
          </cell>
          <cell r="Q492">
            <v>42954592.369120762</v>
          </cell>
          <cell r="R492">
            <v>46390959.758650422</v>
          </cell>
          <cell r="S492">
            <v>50102236.539342456</v>
          </cell>
        </row>
        <row r="493">
          <cell r="A493" t="str">
            <v>33009-3005-</v>
          </cell>
          <cell r="B493">
            <v>33009</v>
          </cell>
          <cell r="C493" t="str">
            <v>Local Staff costs - T&amp;S allowance</v>
          </cell>
          <cell r="D493" t="str">
            <v>Salaries &amp; Staff Costs</v>
          </cell>
          <cell r="E493">
            <v>3005</v>
          </cell>
          <cell r="F493" t="str">
            <v>Local Staff Costs</v>
          </cell>
          <cell r="H493">
            <v>0</v>
          </cell>
          <cell r="I493" t="str">
            <v>SC - Experiential</v>
          </cell>
          <cell r="J493" t="str">
            <v>GM - Sales</v>
          </cell>
          <cell r="K493">
            <v>38143380</v>
          </cell>
          <cell r="L493">
            <v>44711040</v>
          </cell>
          <cell r="M493">
            <v>38524813.799999997</v>
          </cell>
          <cell r="N493">
            <v>54505000</v>
          </cell>
          <cell r="O493">
            <v>61047460.126417786</v>
          </cell>
          <cell r="P493">
            <v>62146314.408693306</v>
          </cell>
          <cell r="Q493">
            <v>62146314.408693306</v>
          </cell>
          <cell r="R493">
            <v>67118019.561388776</v>
          </cell>
          <cell r="S493">
            <v>72487461.126299888</v>
          </cell>
        </row>
        <row r="494">
          <cell r="A494" t="str">
            <v>33002-3005-</v>
          </cell>
          <cell r="B494">
            <v>33002</v>
          </cell>
          <cell r="C494" t="str">
            <v>Local Staff costs - Basic</v>
          </cell>
          <cell r="D494" t="str">
            <v>Salaries &amp; Staff Costs</v>
          </cell>
          <cell r="E494">
            <v>3005</v>
          </cell>
          <cell r="F494" t="str">
            <v>Local Staff Costs</v>
          </cell>
          <cell r="H494">
            <v>0</v>
          </cell>
          <cell r="I494" t="str">
            <v>SC - Experiential</v>
          </cell>
          <cell r="J494" t="str">
            <v>GM - Sales</v>
          </cell>
          <cell r="K494">
            <v>167727432</v>
          </cell>
          <cell r="L494">
            <v>194421133.08000001</v>
          </cell>
          <cell r="M494">
            <v>156947450.16</v>
          </cell>
          <cell r="N494">
            <v>235567478</v>
          </cell>
          <cell r="O494">
            <v>261540232.95056793</v>
          </cell>
          <cell r="P494">
            <v>266247957.14367816</v>
          </cell>
          <cell r="Q494">
            <v>266247957.14367816</v>
          </cell>
          <cell r="R494">
            <v>287547793.71517241</v>
          </cell>
          <cell r="S494">
            <v>310551617.21238625</v>
          </cell>
        </row>
        <row r="495">
          <cell r="H495">
            <v>0</v>
          </cell>
          <cell r="J495">
            <v>0</v>
          </cell>
          <cell r="S495">
            <v>0</v>
          </cell>
        </row>
        <row r="496">
          <cell r="H496">
            <v>0</v>
          </cell>
          <cell r="J496">
            <v>0</v>
          </cell>
          <cell r="S496">
            <v>0</v>
          </cell>
        </row>
        <row r="497">
          <cell r="H497">
            <v>0</v>
          </cell>
          <cell r="J497">
            <v>0</v>
          </cell>
          <cell r="S497">
            <v>0</v>
          </cell>
        </row>
        <row r="498">
          <cell r="H498">
            <v>0</v>
          </cell>
          <cell r="J498">
            <v>0</v>
          </cell>
          <cell r="S498">
            <v>0</v>
          </cell>
        </row>
        <row r="499">
          <cell r="H499">
            <v>0</v>
          </cell>
          <cell r="J499">
            <v>0</v>
          </cell>
          <cell r="S499">
            <v>0</v>
          </cell>
        </row>
        <row r="500">
          <cell r="H500">
            <v>0</v>
          </cell>
          <cell r="J500">
            <v>0</v>
          </cell>
          <cell r="S500">
            <v>0</v>
          </cell>
        </row>
        <row r="501">
          <cell r="H501">
            <v>0</v>
          </cell>
          <cell r="J501">
            <v>0</v>
          </cell>
          <cell r="S501">
            <v>0</v>
          </cell>
        </row>
        <row r="502">
          <cell r="H502">
            <v>0</v>
          </cell>
          <cell r="J502">
            <v>0</v>
          </cell>
          <cell r="S502">
            <v>0</v>
          </cell>
        </row>
        <row r="503">
          <cell r="H503">
            <v>0</v>
          </cell>
          <cell r="J503">
            <v>0</v>
          </cell>
          <cell r="S503">
            <v>0</v>
          </cell>
        </row>
        <row r="504">
          <cell r="H504">
            <v>0</v>
          </cell>
          <cell r="J504">
            <v>0</v>
          </cell>
          <cell r="S504">
            <v>0</v>
          </cell>
        </row>
        <row r="505">
          <cell r="H505">
            <v>0</v>
          </cell>
          <cell r="J505">
            <v>0</v>
          </cell>
          <cell r="S505">
            <v>0</v>
          </cell>
        </row>
        <row r="506">
          <cell r="H506">
            <v>0</v>
          </cell>
          <cell r="J506">
            <v>0</v>
          </cell>
          <cell r="S506">
            <v>0</v>
          </cell>
        </row>
        <row r="507">
          <cell r="H507">
            <v>0</v>
          </cell>
          <cell r="J507">
            <v>0</v>
          </cell>
          <cell r="S507">
            <v>0</v>
          </cell>
        </row>
        <row r="508">
          <cell r="H508">
            <v>0</v>
          </cell>
          <cell r="J508">
            <v>0</v>
          </cell>
          <cell r="S508">
            <v>0</v>
          </cell>
        </row>
        <row r="509">
          <cell r="H509">
            <v>0</v>
          </cell>
          <cell r="J509">
            <v>0</v>
          </cell>
          <cell r="S509">
            <v>0</v>
          </cell>
        </row>
        <row r="510">
          <cell r="H510">
            <v>0</v>
          </cell>
          <cell r="J510">
            <v>0</v>
          </cell>
          <cell r="S510">
            <v>0</v>
          </cell>
        </row>
        <row r="511">
          <cell r="H511">
            <v>0</v>
          </cell>
          <cell r="J511">
            <v>0</v>
          </cell>
          <cell r="S511">
            <v>0</v>
          </cell>
        </row>
        <row r="512">
          <cell r="H512">
            <v>0</v>
          </cell>
          <cell r="J512">
            <v>0</v>
          </cell>
          <cell r="S512">
            <v>0</v>
          </cell>
        </row>
        <row r="513">
          <cell r="H513">
            <v>0</v>
          </cell>
          <cell r="J513">
            <v>0</v>
          </cell>
          <cell r="S513">
            <v>0</v>
          </cell>
        </row>
        <row r="514">
          <cell r="H514">
            <v>0</v>
          </cell>
          <cell r="J514">
            <v>0</v>
          </cell>
          <cell r="S514">
            <v>0</v>
          </cell>
        </row>
        <row r="515">
          <cell r="H515">
            <v>0</v>
          </cell>
          <cell r="J515">
            <v>0</v>
          </cell>
          <cell r="S515">
            <v>0</v>
          </cell>
        </row>
        <row r="516">
          <cell r="H516">
            <v>0</v>
          </cell>
          <cell r="J516">
            <v>0</v>
          </cell>
          <cell r="S516">
            <v>0</v>
          </cell>
        </row>
        <row r="517">
          <cell r="H517">
            <v>0</v>
          </cell>
          <cell r="J517">
            <v>0</v>
          </cell>
          <cell r="S517">
            <v>0</v>
          </cell>
        </row>
        <row r="518">
          <cell r="H518">
            <v>0</v>
          </cell>
          <cell r="J518">
            <v>0</v>
          </cell>
          <cell r="S518">
            <v>0</v>
          </cell>
        </row>
        <row r="519">
          <cell r="H519">
            <v>0</v>
          </cell>
          <cell r="J519">
            <v>0</v>
          </cell>
          <cell r="S519">
            <v>0</v>
          </cell>
        </row>
        <row r="520">
          <cell r="H520">
            <v>0</v>
          </cell>
          <cell r="J520">
            <v>0</v>
          </cell>
          <cell r="S520">
            <v>0</v>
          </cell>
        </row>
        <row r="521">
          <cell r="H521">
            <v>0</v>
          </cell>
          <cell r="J521">
            <v>0</v>
          </cell>
          <cell r="S521">
            <v>0</v>
          </cell>
        </row>
        <row r="522">
          <cell r="H522">
            <v>0</v>
          </cell>
          <cell r="J522">
            <v>0</v>
          </cell>
          <cell r="S522">
            <v>0</v>
          </cell>
        </row>
        <row r="523">
          <cell r="H523">
            <v>0</v>
          </cell>
          <cell r="J523">
            <v>0</v>
          </cell>
          <cell r="S523">
            <v>0</v>
          </cell>
        </row>
        <row r="524">
          <cell r="H524">
            <v>0</v>
          </cell>
          <cell r="J524">
            <v>0</v>
          </cell>
          <cell r="S524">
            <v>0</v>
          </cell>
        </row>
        <row r="525">
          <cell r="H525">
            <v>0</v>
          </cell>
          <cell r="J525">
            <v>0</v>
          </cell>
          <cell r="S525">
            <v>0</v>
          </cell>
        </row>
        <row r="526">
          <cell r="H526">
            <v>0</v>
          </cell>
          <cell r="J526">
            <v>0</v>
          </cell>
          <cell r="S526">
            <v>0</v>
          </cell>
        </row>
        <row r="527">
          <cell r="H527">
            <v>0</v>
          </cell>
          <cell r="J527">
            <v>0</v>
          </cell>
          <cell r="S527">
            <v>0</v>
          </cell>
        </row>
        <row r="528">
          <cell r="H528">
            <v>0</v>
          </cell>
          <cell r="J528">
            <v>0</v>
          </cell>
          <cell r="S528">
            <v>0</v>
          </cell>
        </row>
        <row r="529">
          <cell r="H529">
            <v>0</v>
          </cell>
          <cell r="J529">
            <v>0</v>
          </cell>
          <cell r="S529">
            <v>0</v>
          </cell>
        </row>
        <row r="530">
          <cell r="H530">
            <v>0</v>
          </cell>
          <cell r="J530">
            <v>0</v>
          </cell>
          <cell r="S530">
            <v>0</v>
          </cell>
        </row>
        <row r="531">
          <cell r="H531">
            <v>0</v>
          </cell>
          <cell r="J531">
            <v>0</v>
          </cell>
          <cell r="S531">
            <v>0</v>
          </cell>
        </row>
        <row r="532">
          <cell r="H532">
            <v>0</v>
          </cell>
          <cell r="J532">
            <v>0</v>
          </cell>
          <cell r="S532">
            <v>0</v>
          </cell>
        </row>
        <row r="533">
          <cell r="H533">
            <v>0</v>
          </cell>
          <cell r="J533">
            <v>0</v>
          </cell>
          <cell r="S533">
            <v>0</v>
          </cell>
        </row>
        <row r="534">
          <cell r="H534">
            <v>0</v>
          </cell>
          <cell r="J534">
            <v>0</v>
          </cell>
          <cell r="S534">
            <v>0</v>
          </cell>
        </row>
        <row r="535">
          <cell r="H535">
            <v>0</v>
          </cell>
          <cell r="J535">
            <v>0</v>
          </cell>
          <cell r="S535">
            <v>0</v>
          </cell>
        </row>
        <row r="536">
          <cell r="H536">
            <v>0</v>
          </cell>
          <cell r="J536">
            <v>0</v>
          </cell>
          <cell r="S536">
            <v>0</v>
          </cell>
        </row>
        <row r="537">
          <cell r="H537">
            <v>0</v>
          </cell>
          <cell r="J537">
            <v>0</v>
          </cell>
          <cell r="S537">
            <v>0</v>
          </cell>
        </row>
        <row r="538">
          <cell r="H538">
            <v>0</v>
          </cell>
          <cell r="J538">
            <v>0</v>
          </cell>
          <cell r="S538">
            <v>0</v>
          </cell>
        </row>
        <row r="539">
          <cell r="H539">
            <v>0</v>
          </cell>
          <cell r="J539">
            <v>0</v>
          </cell>
          <cell r="S539">
            <v>0</v>
          </cell>
        </row>
        <row r="540">
          <cell r="H540">
            <v>0</v>
          </cell>
          <cell r="J540">
            <v>0</v>
          </cell>
          <cell r="S540">
            <v>0</v>
          </cell>
        </row>
        <row r="541">
          <cell r="H541">
            <v>0</v>
          </cell>
          <cell r="J541">
            <v>0</v>
          </cell>
          <cell r="S541">
            <v>0</v>
          </cell>
        </row>
        <row r="542">
          <cell r="H542">
            <v>0</v>
          </cell>
          <cell r="J542">
            <v>0</v>
          </cell>
          <cell r="S542">
            <v>0</v>
          </cell>
        </row>
        <row r="543">
          <cell r="H543">
            <v>0</v>
          </cell>
          <cell r="J543">
            <v>0</v>
          </cell>
          <cell r="S543">
            <v>0</v>
          </cell>
        </row>
        <row r="544">
          <cell r="H544">
            <v>0</v>
          </cell>
          <cell r="J544">
            <v>0</v>
          </cell>
          <cell r="S544">
            <v>0</v>
          </cell>
        </row>
        <row r="545">
          <cell r="H545">
            <v>0</v>
          </cell>
          <cell r="J545">
            <v>0</v>
          </cell>
          <cell r="S545">
            <v>0</v>
          </cell>
        </row>
        <row r="546">
          <cell r="H546">
            <v>0</v>
          </cell>
          <cell r="J546">
            <v>0</v>
          </cell>
          <cell r="S546">
            <v>0</v>
          </cell>
        </row>
        <row r="547">
          <cell r="H547">
            <v>0</v>
          </cell>
          <cell r="J547">
            <v>0</v>
          </cell>
          <cell r="S547">
            <v>0</v>
          </cell>
        </row>
        <row r="548">
          <cell r="H548">
            <v>0</v>
          </cell>
          <cell r="J548">
            <v>0</v>
          </cell>
          <cell r="S548">
            <v>0</v>
          </cell>
        </row>
        <row r="549">
          <cell r="H549">
            <v>0</v>
          </cell>
          <cell r="J549">
            <v>0</v>
          </cell>
          <cell r="S549">
            <v>0</v>
          </cell>
        </row>
        <row r="550">
          <cell r="H550">
            <v>0</v>
          </cell>
          <cell r="J550">
            <v>0</v>
          </cell>
          <cell r="S550">
            <v>0</v>
          </cell>
        </row>
        <row r="551">
          <cell r="H551">
            <v>0</v>
          </cell>
          <cell r="J551">
            <v>0</v>
          </cell>
          <cell r="S551">
            <v>0</v>
          </cell>
        </row>
        <row r="552">
          <cell r="H552">
            <v>0</v>
          </cell>
          <cell r="J552">
            <v>0</v>
          </cell>
          <cell r="S552">
            <v>0</v>
          </cell>
        </row>
        <row r="553">
          <cell r="H553">
            <v>0</v>
          </cell>
          <cell r="J553">
            <v>0</v>
          </cell>
          <cell r="S553">
            <v>0</v>
          </cell>
        </row>
        <row r="554">
          <cell r="H554">
            <v>0</v>
          </cell>
          <cell r="J554">
            <v>0</v>
          </cell>
          <cell r="S554">
            <v>0</v>
          </cell>
        </row>
        <row r="555">
          <cell r="H555">
            <v>0</v>
          </cell>
          <cell r="J555">
            <v>0</v>
          </cell>
          <cell r="S555">
            <v>0</v>
          </cell>
        </row>
        <row r="556">
          <cell r="H556">
            <v>0</v>
          </cell>
          <cell r="J556">
            <v>0</v>
          </cell>
          <cell r="S556">
            <v>0</v>
          </cell>
        </row>
        <row r="557">
          <cell r="H557">
            <v>0</v>
          </cell>
          <cell r="J557">
            <v>0</v>
          </cell>
          <cell r="S557">
            <v>0</v>
          </cell>
        </row>
        <row r="558">
          <cell r="H558">
            <v>0</v>
          </cell>
          <cell r="J558">
            <v>0</v>
          </cell>
          <cell r="S558">
            <v>0</v>
          </cell>
        </row>
        <row r="559">
          <cell r="H559">
            <v>0</v>
          </cell>
          <cell r="J559">
            <v>0</v>
          </cell>
          <cell r="S559">
            <v>0</v>
          </cell>
        </row>
        <row r="560">
          <cell r="H560">
            <v>0</v>
          </cell>
          <cell r="J560">
            <v>0</v>
          </cell>
          <cell r="S560">
            <v>0</v>
          </cell>
        </row>
        <row r="561">
          <cell r="H561">
            <v>0</v>
          </cell>
          <cell r="J561">
            <v>0</v>
          </cell>
          <cell r="S561">
            <v>0</v>
          </cell>
        </row>
        <row r="562">
          <cell r="H562">
            <v>0</v>
          </cell>
          <cell r="J562">
            <v>0</v>
          </cell>
          <cell r="S562">
            <v>0</v>
          </cell>
        </row>
        <row r="563">
          <cell r="H563">
            <v>0</v>
          </cell>
          <cell r="J563">
            <v>0</v>
          </cell>
          <cell r="S563">
            <v>0</v>
          </cell>
        </row>
        <row r="564">
          <cell r="H564">
            <v>0</v>
          </cell>
          <cell r="J564">
            <v>0</v>
          </cell>
          <cell r="S564">
            <v>0</v>
          </cell>
        </row>
        <row r="565">
          <cell r="H565">
            <v>0</v>
          </cell>
          <cell r="J565">
            <v>0</v>
          </cell>
          <cell r="S565">
            <v>0</v>
          </cell>
        </row>
        <row r="566">
          <cell r="H566">
            <v>0</v>
          </cell>
          <cell r="J566">
            <v>0</v>
          </cell>
          <cell r="S566">
            <v>0</v>
          </cell>
        </row>
        <row r="567">
          <cell r="H567">
            <v>0</v>
          </cell>
          <cell r="J567">
            <v>0</v>
          </cell>
          <cell r="S567">
            <v>0</v>
          </cell>
        </row>
        <row r="568">
          <cell r="H568">
            <v>0</v>
          </cell>
          <cell r="J568">
            <v>0</v>
          </cell>
          <cell r="S568">
            <v>0</v>
          </cell>
        </row>
        <row r="569">
          <cell r="H569">
            <v>0</v>
          </cell>
          <cell r="J569">
            <v>0</v>
          </cell>
          <cell r="S569">
            <v>0</v>
          </cell>
        </row>
        <row r="570">
          <cell r="H570">
            <v>0</v>
          </cell>
          <cell r="J570">
            <v>0</v>
          </cell>
          <cell r="S570">
            <v>0</v>
          </cell>
        </row>
        <row r="571">
          <cell r="H571">
            <v>0</v>
          </cell>
          <cell r="J571">
            <v>0</v>
          </cell>
          <cell r="S571">
            <v>0</v>
          </cell>
        </row>
        <row r="572">
          <cell r="H572">
            <v>0</v>
          </cell>
          <cell r="J572">
            <v>0</v>
          </cell>
          <cell r="S572">
            <v>0</v>
          </cell>
        </row>
        <row r="573">
          <cell r="H573">
            <v>0</v>
          </cell>
          <cell r="J573">
            <v>0</v>
          </cell>
          <cell r="S573">
            <v>0</v>
          </cell>
        </row>
        <row r="574">
          <cell r="H574">
            <v>0</v>
          </cell>
          <cell r="J574">
            <v>0</v>
          </cell>
          <cell r="S574">
            <v>0</v>
          </cell>
        </row>
        <row r="575">
          <cell r="H575">
            <v>0</v>
          </cell>
          <cell r="J575">
            <v>0</v>
          </cell>
          <cell r="S575">
            <v>0</v>
          </cell>
        </row>
        <row r="576">
          <cell r="H576">
            <v>0</v>
          </cell>
          <cell r="J576">
            <v>0</v>
          </cell>
          <cell r="S576">
            <v>0</v>
          </cell>
        </row>
        <row r="577">
          <cell r="H577">
            <v>0</v>
          </cell>
          <cell r="J577">
            <v>0</v>
          </cell>
          <cell r="S577">
            <v>0</v>
          </cell>
        </row>
        <row r="578">
          <cell r="H578">
            <v>0</v>
          </cell>
          <cell r="J578">
            <v>0</v>
          </cell>
          <cell r="S578">
            <v>0</v>
          </cell>
        </row>
        <row r="579">
          <cell r="H579">
            <v>0</v>
          </cell>
          <cell r="J579">
            <v>0</v>
          </cell>
          <cell r="S579">
            <v>0</v>
          </cell>
        </row>
        <row r="580">
          <cell r="H580">
            <v>0</v>
          </cell>
          <cell r="J580">
            <v>0</v>
          </cell>
          <cell r="S580">
            <v>0</v>
          </cell>
        </row>
        <row r="581">
          <cell r="H581">
            <v>0</v>
          </cell>
          <cell r="J581">
            <v>0</v>
          </cell>
          <cell r="S581">
            <v>0</v>
          </cell>
        </row>
        <row r="582">
          <cell r="H582">
            <v>0</v>
          </cell>
          <cell r="J582">
            <v>0</v>
          </cell>
          <cell r="S582">
            <v>0</v>
          </cell>
        </row>
        <row r="583">
          <cell r="H583">
            <v>0</v>
          </cell>
          <cell r="J583">
            <v>0</v>
          </cell>
          <cell r="S583">
            <v>0</v>
          </cell>
        </row>
        <row r="584">
          <cell r="H584">
            <v>0</v>
          </cell>
          <cell r="J584">
            <v>0</v>
          </cell>
          <cell r="S584">
            <v>0</v>
          </cell>
        </row>
        <row r="585">
          <cell r="H585">
            <v>0</v>
          </cell>
          <cell r="J585">
            <v>0</v>
          </cell>
          <cell r="S585">
            <v>0</v>
          </cell>
        </row>
        <row r="586">
          <cell r="H586">
            <v>0</v>
          </cell>
          <cell r="J586">
            <v>0</v>
          </cell>
          <cell r="S586">
            <v>0</v>
          </cell>
        </row>
        <row r="587">
          <cell r="H587">
            <v>0</v>
          </cell>
          <cell r="J587">
            <v>0</v>
          </cell>
          <cell r="S587">
            <v>0</v>
          </cell>
        </row>
        <row r="588">
          <cell r="H588">
            <v>0</v>
          </cell>
          <cell r="J588">
            <v>0</v>
          </cell>
          <cell r="S588">
            <v>0</v>
          </cell>
        </row>
        <row r="589">
          <cell r="H589">
            <v>0</v>
          </cell>
          <cell r="J589">
            <v>0</v>
          </cell>
          <cell r="S589">
            <v>0</v>
          </cell>
        </row>
        <row r="590">
          <cell r="H590">
            <v>0</v>
          </cell>
          <cell r="J590">
            <v>0</v>
          </cell>
          <cell r="S590">
            <v>0</v>
          </cell>
        </row>
        <row r="591">
          <cell r="H591">
            <v>0</v>
          </cell>
          <cell r="J591">
            <v>0</v>
          </cell>
          <cell r="S591">
            <v>0</v>
          </cell>
        </row>
        <row r="592">
          <cell r="H592">
            <v>0</v>
          </cell>
          <cell r="J592">
            <v>0</v>
          </cell>
          <cell r="S592">
            <v>0</v>
          </cell>
        </row>
        <row r="593">
          <cell r="H593">
            <v>0</v>
          </cell>
          <cell r="J593">
            <v>0</v>
          </cell>
          <cell r="S593">
            <v>0</v>
          </cell>
        </row>
        <row r="594">
          <cell r="H594">
            <v>0</v>
          </cell>
          <cell r="J594">
            <v>0</v>
          </cell>
          <cell r="S594">
            <v>0</v>
          </cell>
        </row>
        <row r="595">
          <cell r="H595">
            <v>0</v>
          </cell>
          <cell r="J595">
            <v>0</v>
          </cell>
          <cell r="S595">
            <v>0</v>
          </cell>
        </row>
        <row r="596">
          <cell r="H596">
            <v>0</v>
          </cell>
          <cell r="J596">
            <v>0</v>
          </cell>
          <cell r="S596">
            <v>0</v>
          </cell>
        </row>
        <row r="597">
          <cell r="H597">
            <v>0</v>
          </cell>
          <cell r="J597">
            <v>0</v>
          </cell>
          <cell r="S597">
            <v>0</v>
          </cell>
        </row>
        <row r="598">
          <cell r="H598">
            <v>0</v>
          </cell>
          <cell r="J598">
            <v>0</v>
          </cell>
          <cell r="S598">
            <v>0</v>
          </cell>
        </row>
        <row r="599">
          <cell r="H599">
            <v>0</v>
          </cell>
          <cell r="J599">
            <v>0</v>
          </cell>
          <cell r="S599">
            <v>0</v>
          </cell>
        </row>
        <row r="600">
          <cell r="H600">
            <v>0</v>
          </cell>
          <cell r="J600">
            <v>0</v>
          </cell>
          <cell r="S600">
            <v>0</v>
          </cell>
        </row>
        <row r="601">
          <cell r="H601">
            <v>0</v>
          </cell>
          <cell r="J601">
            <v>0</v>
          </cell>
          <cell r="S601">
            <v>0</v>
          </cell>
        </row>
        <row r="602">
          <cell r="H602">
            <v>0</v>
          </cell>
          <cell r="J602">
            <v>0</v>
          </cell>
          <cell r="S602">
            <v>0</v>
          </cell>
        </row>
        <row r="603">
          <cell r="H603">
            <v>0</v>
          </cell>
          <cell r="J603">
            <v>0</v>
          </cell>
          <cell r="S603">
            <v>0</v>
          </cell>
        </row>
        <row r="604">
          <cell r="H604">
            <v>0</v>
          </cell>
          <cell r="J604">
            <v>0</v>
          </cell>
          <cell r="S604">
            <v>0</v>
          </cell>
        </row>
        <row r="605">
          <cell r="H605">
            <v>0</v>
          </cell>
          <cell r="J605">
            <v>0</v>
          </cell>
          <cell r="S605">
            <v>0</v>
          </cell>
        </row>
        <row r="606">
          <cell r="H606">
            <v>0</v>
          </cell>
          <cell r="J606">
            <v>0</v>
          </cell>
          <cell r="S606">
            <v>0</v>
          </cell>
        </row>
        <row r="607">
          <cell r="H607">
            <v>0</v>
          </cell>
          <cell r="J607">
            <v>0</v>
          </cell>
          <cell r="S607">
            <v>0</v>
          </cell>
        </row>
        <row r="608">
          <cell r="H608">
            <v>0</v>
          </cell>
          <cell r="J608">
            <v>0</v>
          </cell>
          <cell r="S608">
            <v>0</v>
          </cell>
        </row>
        <row r="609">
          <cell r="H609">
            <v>0</v>
          </cell>
          <cell r="J609">
            <v>0</v>
          </cell>
          <cell r="S609">
            <v>0</v>
          </cell>
        </row>
        <row r="610">
          <cell r="H610">
            <v>0</v>
          </cell>
          <cell r="J610">
            <v>0</v>
          </cell>
          <cell r="S610">
            <v>0</v>
          </cell>
        </row>
        <row r="611">
          <cell r="H611">
            <v>0</v>
          </cell>
          <cell r="J611">
            <v>0</v>
          </cell>
          <cell r="S611">
            <v>0</v>
          </cell>
        </row>
        <row r="612">
          <cell r="H612">
            <v>0</v>
          </cell>
          <cell r="J612">
            <v>0</v>
          </cell>
          <cell r="S612">
            <v>0</v>
          </cell>
        </row>
        <row r="613">
          <cell r="H613">
            <v>0</v>
          </cell>
          <cell r="J613">
            <v>0</v>
          </cell>
          <cell r="S613">
            <v>0</v>
          </cell>
        </row>
        <row r="614">
          <cell r="H614">
            <v>0</v>
          </cell>
          <cell r="J614">
            <v>0</v>
          </cell>
          <cell r="S614">
            <v>0</v>
          </cell>
        </row>
        <row r="615">
          <cell r="H615">
            <v>0</v>
          </cell>
          <cell r="J615">
            <v>0</v>
          </cell>
          <cell r="S615">
            <v>0</v>
          </cell>
        </row>
        <row r="616">
          <cell r="H616">
            <v>0</v>
          </cell>
          <cell r="J616">
            <v>0</v>
          </cell>
          <cell r="S616">
            <v>0</v>
          </cell>
        </row>
        <row r="617">
          <cell r="H617">
            <v>0</v>
          </cell>
          <cell r="J617">
            <v>0</v>
          </cell>
          <cell r="S617">
            <v>0</v>
          </cell>
        </row>
        <row r="618">
          <cell r="H618">
            <v>0</v>
          </cell>
          <cell r="J618">
            <v>0</v>
          </cell>
          <cell r="S618">
            <v>0</v>
          </cell>
        </row>
        <row r="619">
          <cell r="H619">
            <v>0</v>
          </cell>
          <cell r="J619">
            <v>0</v>
          </cell>
          <cell r="S619">
            <v>0</v>
          </cell>
        </row>
        <row r="620">
          <cell r="H620">
            <v>0</v>
          </cell>
          <cell r="J620">
            <v>0</v>
          </cell>
          <cell r="S620">
            <v>0</v>
          </cell>
        </row>
        <row r="621">
          <cell r="H621">
            <v>0</v>
          </cell>
          <cell r="J621">
            <v>0</v>
          </cell>
          <cell r="S621">
            <v>0</v>
          </cell>
        </row>
        <row r="622">
          <cell r="H622">
            <v>0</v>
          </cell>
          <cell r="J622">
            <v>0</v>
          </cell>
          <cell r="S622">
            <v>0</v>
          </cell>
        </row>
        <row r="623">
          <cell r="H623">
            <v>0</v>
          </cell>
          <cell r="J623">
            <v>0</v>
          </cell>
          <cell r="S623">
            <v>0</v>
          </cell>
        </row>
        <row r="624">
          <cell r="H624">
            <v>0</v>
          </cell>
          <cell r="J624">
            <v>0</v>
          </cell>
          <cell r="S624">
            <v>0</v>
          </cell>
        </row>
        <row r="625">
          <cell r="H625">
            <v>0</v>
          </cell>
          <cell r="J625">
            <v>0</v>
          </cell>
          <cell r="S625">
            <v>0</v>
          </cell>
        </row>
        <row r="626">
          <cell r="H626">
            <v>0</v>
          </cell>
          <cell r="J626">
            <v>0</v>
          </cell>
          <cell r="S626">
            <v>0</v>
          </cell>
        </row>
        <row r="627">
          <cell r="H627">
            <v>0</v>
          </cell>
          <cell r="J627">
            <v>0</v>
          </cell>
          <cell r="S627">
            <v>0</v>
          </cell>
        </row>
        <row r="628">
          <cell r="H628">
            <v>0</v>
          </cell>
          <cell r="J628">
            <v>0</v>
          </cell>
          <cell r="S628">
            <v>0</v>
          </cell>
        </row>
        <row r="629">
          <cell r="H629">
            <v>0</v>
          </cell>
          <cell r="J629">
            <v>0</v>
          </cell>
          <cell r="S629">
            <v>0</v>
          </cell>
        </row>
        <row r="630">
          <cell r="H630">
            <v>0</v>
          </cell>
          <cell r="J630">
            <v>0</v>
          </cell>
          <cell r="S630">
            <v>0</v>
          </cell>
        </row>
        <row r="631">
          <cell r="H631">
            <v>0</v>
          </cell>
          <cell r="J631">
            <v>0</v>
          </cell>
          <cell r="S631">
            <v>0</v>
          </cell>
        </row>
        <row r="632">
          <cell r="H632">
            <v>0</v>
          </cell>
          <cell r="J632">
            <v>0</v>
          </cell>
          <cell r="S632">
            <v>0</v>
          </cell>
        </row>
        <row r="633">
          <cell r="H633">
            <v>0</v>
          </cell>
          <cell r="J633">
            <v>0</v>
          </cell>
          <cell r="S633">
            <v>0</v>
          </cell>
        </row>
        <row r="634">
          <cell r="H634">
            <v>0</v>
          </cell>
          <cell r="J634">
            <v>0</v>
          </cell>
          <cell r="S634">
            <v>0</v>
          </cell>
        </row>
        <row r="635">
          <cell r="H635">
            <v>0</v>
          </cell>
          <cell r="J635">
            <v>0</v>
          </cell>
          <cell r="S635">
            <v>0</v>
          </cell>
        </row>
        <row r="636">
          <cell r="H636">
            <v>0</v>
          </cell>
          <cell r="J636">
            <v>0</v>
          </cell>
          <cell r="S636">
            <v>0</v>
          </cell>
        </row>
        <row r="637">
          <cell r="H637">
            <v>0</v>
          </cell>
          <cell r="J637">
            <v>0</v>
          </cell>
          <cell r="S637">
            <v>0</v>
          </cell>
        </row>
        <row r="638">
          <cell r="H638">
            <v>0</v>
          </cell>
          <cell r="J638">
            <v>0</v>
          </cell>
          <cell r="S638">
            <v>0</v>
          </cell>
        </row>
        <row r="639">
          <cell r="H639">
            <v>0</v>
          </cell>
          <cell r="J639">
            <v>0</v>
          </cell>
          <cell r="S639">
            <v>0</v>
          </cell>
        </row>
        <row r="640">
          <cell r="H640">
            <v>0</v>
          </cell>
          <cell r="J640">
            <v>0</v>
          </cell>
          <cell r="S640">
            <v>0</v>
          </cell>
        </row>
        <row r="641">
          <cell r="H641">
            <v>0</v>
          </cell>
          <cell r="J641">
            <v>0</v>
          </cell>
          <cell r="S641">
            <v>0</v>
          </cell>
        </row>
        <row r="642">
          <cell r="H642">
            <v>0</v>
          </cell>
          <cell r="J642">
            <v>0</v>
          </cell>
          <cell r="S642">
            <v>0</v>
          </cell>
        </row>
        <row r="643">
          <cell r="H643">
            <v>0</v>
          </cell>
          <cell r="J643">
            <v>0</v>
          </cell>
          <cell r="S643">
            <v>0</v>
          </cell>
        </row>
        <row r="644">
          <cell r="H644">
            <v>0</v>
          </cell>
          <cell r="J644">
            <v>0</v>
          </cell>
          <cell r="S644">
            <v>0</v>
          </cell>
        </row>
        <row r="645">
          <cell r="H645">
            <v>0</v>
          </cell>
          <cell r="J645">
            <v>0</v>
          </cell>
          <cell r="S645">
            <v>0</v>
          </cell>
        </row>
        <row r="646">
          <cell r="H646">
            <v>0</v>
          </cell>
          <cell r="J646">
            <v>0</v>
          </cell>
          <cell r="S646">
            <v>0</v>
          </cell>
        </row>
        <row r="647">
          <cell r="H647">
            <v>0</v>
          </cell>
          <cell r="J647">
            <v>0</v>
          </cell>
          <cell r="S647">
            <v>0</v>
          </cell>
        </row>
        <row r="648">
          <cell r="H648">
            <v>0</v>
          </cell>
          <cell r="J648">
            <v>0</v>
          </cell>
          <cell r="S648">
            <v>0</v>
          </cell>
        </row>
        <row r="649">
          <cell r="H649">
            <v>0</v>
          </cell>
          <cell r="J649">
            <v>0</v>
          </cell>
          <cell r="S649">
            <v>0</v>
          </cell>
        </row>
        <row r="650">
          <cell r="H650">
            <v>0</v>
          </cell>
          <cell r="J650">
            <v>0</v>
          </cell>
          <cell r="S650">
            <v>0</v>
          </cell>
        </row>
        <row r="651">
          <cell r="H651">
            <v>0</v>
          </cell>
          <cell r="J651">
            <v>0</v>
          </cell>
          <cell r="S651">
            <v>0</v>
          </cell>
        </row>
        <row r="652">
          <cell r="H652">
            <v>0</v>
          </cell>
          <cell r="J652">
            <v>0</v>
          </cell>
          <cell r="S652">
            <v>0</v>
          </cell>
        </row>
        <row r="653">
          <cell r="H653">
            <v>0</v>
          </cell>
          <cell r="J653">
            <v>0</v>
          </cell>
          <cell r="S653">
            <v>0</v>
          </cell>
        </row>
        <row r="654">
          <cell r="H654">
            <v>0</v>
          </cell>
          <cell r="J654">
            <v>0</v>
          </cell>
          <cell r="S654">
            <v>0</v>
          </cell>
        </row>
        <row r="655">
          <cell r="H655">
            <v>0</v>
          </cell>
          <cell r="J655">
            <v>0</v>
          </cell>
          <cell r="S655">
            <v>0</v>
          </cell>
        </row>
        <row r="656">
          <cell r="H656">
            <v>0</v>
          </cell>
          <cell r="J656">
            <v>0</v>
          </cell>
          <cell r="S656">
            <v>0</v>
          </cell>
        </row>
        <row r="657">
          <cell r="H657">
            <v>0</v>
          </cell>
          <cell r="J657">
            <v>0</v>
          </cell>
          <cell r="S657">
            <v>0</v>
          </cell>
        </row>
        <row r="658">
          <cell r="H658">
            <v>0</v>
          </cell>
          <cell r="J658">
            <v>0</v>
          </cell>
          <cell r="S658">
            <v>0</v>
          </cell>
        </row>
        <row r="659">
          <cell r="H659">
            <v>0</v>
          </cell>
          <cell r="J659">
            <v>0</v>
          </cell>
          <cell r="S659">
            <v>0</v>
          </cell>
        </row>
        <row r="660">
          <cell r="H660">
            <v>0</v>
          </cell>
          <cell r="J660">
            <v>0</v>
          </cell>
          <cell r="S660">
            <v>0</v>
          </cell>
        </row>
        <row r="661">
          <cell r="H661">
            <v>0</v>
          </cell>
          <cell r="J661">
            <v>0</v>
          </cell>
          <cell r="S661">
            <v>0</v>
          </cell>
        </row>
        <row r="662">
          <cell r="H662">
            <v>0</v>
          </cell>
          <cell r="J662">
            <v>0</v>
          </cell>
          <cell r="S662">
            <v>0</v>
          </cell>
        </row>
        <row r="663">
          <cell r="H663">
            <v>0</v>
          </cell>
          <cell r="J663">
            <v>0</v>
          </cell>
          <cell r="S663">
            <v>0</v>
          </cell>
        </row>
        <row r="664">
          <cell r="H664">
            <v>0</v>
          </cell>
          <cell r="J664">
            <v>0</v>
          </cell>
          <cell r="S664">
            <v>0</v>
          </cell>
        </row>
        <row r="665">
          <cell r="H665">
            <v>0</v>
          </cell>
          <cell r="J665">
            <v>0</v>
          </cell>
          <cell r="S665">
            <v>0</v>
          </cell>
        </row>
        <row r="666">
          <cell r="H666">
            <v>0</v>
          </cell>
          <cell r="J666">
            <v>0</v>
          </cell>
          <cell r="S666">
            <v>0</v>
          </cell>
        </row>
        <row r="667">
          <cell r="H667">
            <v>0</v>
          </cell>
          <cell r="J667">
            <v>0</v>
          </cell>
          <cell r="S667">
            <v>0</v>
          </cell>
        </row>
        <row r="668">
          <cell r="H668">
            <v>0</v>
          </cell>
          <cell r="J668">
            <v>0</v>
          </cell>
          <cell r="S668">
            <v>0</v>
          </cell>
        </row>
        <row r="669">
          <cell r="H669">
            <v>0</v>
          </cell>
          <cell r="J669">
            <v>0</v>
          </cell>
          <cell r="S669">
            <v>0</v>
          </cell>
        </row>
        <row r="670">
          <cell r="H670">
            <v>0</v>
          </cell>
          <cell r="J670">
            <v>0</v>
          </cell>
          <cell r="S670">
            <v>0</v>
          </cell>
        </row>
        <row r="671">
          <cell r="H671">
            <v>0</v>
          </cell>
          <cell r="J671">
            <v>0</v>
          </cell>
          <cell r="S671">
            <v>0</v>
          </cell>
        </row>
        <row r="672">
          <cell r="H672">
            <v>0</v>
          </cell>
          <cell r="J672">
            <v>0</v>
          </cell>
          <cell r="S672">
            <v>0</v>
          </cell>
        </row>
        <row r="673">
          <cell r="H673">
            <v>0</v>
          </cell>
          <cell r="J673">
            <v>0</v>
          </cell>
          <cell r="S673">
            <v>0</v>
          </cell>
        </row>
        <row r="674">
          <cell r="H674">
            <v>0</v>
          </cell>
          <cell r="J674">
            <v>0</v>
          </cell>
          <cell r="S674">
            <v>0</v>
          </cell>
        </row>
        <row r="675">
          <cell r="H675">
            <v>0</v>
          </cell>
          <cell r="J675">
            <v>0</v>
          </cell>
          <cell r="S675">
            <v>0</v>
          </cell>
        </row>
        <row r="676">
          <cell r="H676">
            <v>0</v>
          </cell>
          <cell r="J676">
            <v>0</v>
          </cell>
          <cell r="S676">
            <v>0</v>
          </cell>
        </row>
        <row r="677">
          <cell r="H677">
            <v>0</v>
          </cell>
          <cell r="J677">
            <v>0</v>
          </cell>
          <cell r="S677">
            <v>0</v>
          </cell>
        </row>
        <row r="678">
          <cell r="H678">
            <v>0</v>
          </cell>
          <cell r="J678">
            <v>0</v>
          </cell>
          <cell r="S678">
            <v>0</v>
          </cell>
        </row>
        <row r="679">
          <cell r="H679">
            <v>0</v>
          </cell>
          <cell r="J679">
            <v>0</v>
          </cell>
          <cell r="S679">
            <v>0</v>
          </cell>
        </row>
        <row r="680">
          <cell r="H680">
            <v>0</v>
          </cell>
          <cell r="J680">
            <v>0</v>
          </cell>
          <cell r="S680">
            <v>0</v>
          </cell>
        </row>
        <row r="681">
          <cell r="H681">
            <v>0</v>
          </cell>
          <cell r="J681">
            <v>0</v>
          </cell>
          <cell r="S681">
            <v>0</v>
          </cell>
        </row>
        <row r="682">
          <cell r="H682">
            <v>0</v>
          </cell>
          <cell r="J682">
            <v>0</v>
          </cell>
          <cell r="S682">
            <v>0</v>
          </cell>
        </row>
        <row r="683">
          <cell r="H683">
            <v>0</v>
          </cell>
          <cell r="J683">
            <v>0</v>
          </cell>
          <cell r="S683">
            <v>0</v>
          </cell>
        </row>
        <row r="684">
          <cell r="H684">
            <v>0</v>
          </cell>
          <cell r="J684">
            <v>0</v>
          </cell>
          <cell r="S684">
            <v>0</v>
          </cell>
        </row>
        <row r="685">
          <cell r="H685">
            <v>0</v>
          </cell>
          <cell r="J685">
            <v>0</v>
          </cell>
          <cell r="S685">
            <v>0</v>
          </cell>
        </row>
        <row r="686">
          <cell r="H686">
            <v>0</v>
          </cell>
          <cell r="J686">
            <v>0</v>
          </cell>
          <cell r="S686">
            <v>0</v>
          </cell>
        </row>
        <row r="687">
          <cell r="H687">
            <v>0</v>
          </cell>
          <cell r="J687">
            <v>0</v>
          </cell>
          <cell r="S687">
            <v>0</v>
          </cell>
        </row>
        <row r="688">
          <cell r="H688">
            <v>0</v>
          </cell>
          <cell r="J688">
            <v>0</v>
          </cell>
          <cell r="S688">
            <v>0</v>
          </cell>
        </row>
        <row r="689">
          <cell r="H689">
            <v>0</v>
          </cell>
          <cell r="J689">
            <v>0</v>
          </cell>
          <cell r="S689">
            <v>0</v>
          </cell>
        </row>
        <row r="690">
          <cell r="H690">
            <v>0</v>
          </cell>
          <cell r="J690">
            <v>0</v>
          </cell>
          <cell r="S690">
            <v>0</v>
          </cell>
        </row>
        <row r="691">
          <cell r="H691">
            <v>0</v>
          </cell>
          <cell r="J691">
            <v>0</v>
          </cell>
          <cell r="S691">
            <v>0</v>
          </cell>
        </row>
        <row r="692">
          <cell r="H692">
            <v>0</v>
          </cell>
          <cell r="J692">
            <v>0</v>
          </cell>
          <cell r="S692">
            <v>0</v>
          </cell>
        </row>
        <row r="693">
          <cell r="H693">
            <v>0</v>
          </cell>
          <cell r="J693">
            <v>0</v>
          </cell>
          <cell r="S693">
            <v>0</v>
          </cell>
        </row>
        <row r="694">
          <cell r="H694">
            <v>0</v>
          </cell>
          <cell r="J694">
            <v>0</v>
          </cell>
          <cell r="S694">
            <v>0</v>
          </cell>
        </row>
        <row r="695">
          <cell r="H695">
            <v>0</v>
          </cell>
          <cell r="J695">
            <v>0</v>
          </cell>
          <cell r="S695">
            <v>0</v>
          </cell>
        </row>
        <row r="696">
          <cell r="H696">
            <v>0</v>
          </cell>
          <cell r="J696">
            <v>0</v>
          </cell>
          <cell r="S696">
            <v>0</v>
          </cell>
        </row>
        <row r="697">
          <cell r="H697">
            <v>0</v>
          </cell>
          <cell r="J697">
            <v>0</v>
          </cell>
          <cell r="S697">
            <v>0</v>
          </cell>
        </row>
        <row r="698">
          <cell r="H698">
            <v>0</v>
          </cell>
          <cell r="J698">
            <v>0</v>
          </cell>
          <cell r="S698">
            <v>0</v>
          </cell>
        </row>
        <row r="699">
          <cell r="H699">
            <v>0</v>
          </cell>
          <cell r="J699">
            <v>0</v>
          </cell>
          <cell r="S699">
            <v>0</v>
          </cell>
        </row>
        <row r="700">
          <cell r="H700">
            <v>0</v>
          </cell>
          <cell r="J700">
            <v>0</v>
          </cell>
          <cell r="S700">
            <v>0</v>
          </cell>
        </row>
        <row r="701">
          <cell r="H701">
            <v>0</v>
          </cell>
          <cell r="J701">
            <v>0</v>
          </cell>
          <cell r="S701">
            <v>0</v>
          </cell>
        </row>
        <row r="702">
          <cell r="H702">
            <v>0</v>
          </cell>
          <cell r="J702">
            <v>0</v>
          </cell>
          <cell r="S702">
            <v>0</v>
          </cell>
        </row>
        <row r="703">
          <cell r="H703">
            <v>0</v>
          </cell>
          <cell r="J703">
            <v>0</v>
          </cell>
          <cell r="S703">
            <v>0</v>
          </cell>
        </row>
        <row r="704">
          <cell r="H704">
            <v>0</v>
          </cell>
          <cell r="J704">
            <v>0</v>
          </cell>
          <cell r="S704">
            <v>0</v>
          </cell>
        </row>
        <row r="705">
          <cell r="H705">
            <v>0</v>
          </cell>
          <cell r="J705">
            <v>0</v>
          </cell>
          <cell r="S705">
            <v>0</v>
          </cell>
        </row>
        <row r="706">
          <cell r="H706">
            <v>0</v>
          </cell>
          <cell r="J706">
            <v>0</v>
          </cell>
          <cell r="S706">
            <v>0</v>
          </cell>
        </row>
        <row r="707">
          <cell r="H707">
            <v>0</v>
          </cell>
          <cell r="J707">
            <v>0</v>
          </cell>
          <cell r="S707">
            <v>0</v>
          </cell>
        </row>
        <row r="708">
          <cell r="H708">
            <v>0</v>
          </cell>
          <cell r="J708">
            <v>0</v>
          </cell>
          <cell r="S708">
            <v>0</v>
          </cell>
        </row>
        <row r="709">
          <cell r="H709">
            <v>0</v>
          </cell>
          <cell r="J709">
            <v>0</v>
          </cell>
          <cell r="S709">
            <v>0</v>
          </cell>
        </row>
        <row r="710">
          <cell r="H710">
            <v>0</v>
          </cell>
          <cell r="J710">
            <v>0</v>
          </cell>
          <cell r="S710">
            <v>0</v>
          </cell>
        </row>
        <row r="711">
          <cell r="H711">
            <v>0</v>
          </cell>
          <cell r="J711">
            <v>0</v>
          </cell>
          <cell r="S711">
            <v>0</v>
          </cell>
        </row>
        <row r="712">
          <cell r="H712">
            <v>0</v>
          </cell>
          <cell r="J712">
            <v>0</v>
          </cell>
          <cell r="S712">
            <v>0</v>
          </cell>
        </row>
        <row r="713">
          <cell r="H713">
            <v>0</v>
          </cell>
          <cell r="J713">
            <v>0</v>
          </cell>
          <cell r="S713">
            <v>0</v>
          </cell>
        </row>
        <row r="714">
          <cell r="H714">
            <v>0</v>
          </cell>
          <cell r="J714">
            <v>0</v>
          </cell>
          <cell r="S714">
            <v>0</v>
          </cell>
        </row>
        <row r="715">
          <cell r="H715">
            <v>0</v>
          </cell>
          <cell r="J715">
            <v>0</v>
          </cell>
          <cell r="S715">
            <v>0</v>
          </cell>
        </row>
        <row r="716">
          <cell r="H716">
            <v>0</v>
          </cell>
          <cell r="J716">
            <v>0</v>
          </cell>
          <cell r="S716">
            <v>0</v>
          </cell>
        </row>
        <row r="717">
          <cell r="H717">
            <v>0</v>
          </cell>
          <cell r="J717">
            <v>0</v>
          </cell>
          <cell r="S717">
            <v>0</v>
          </cell>
        </row>
        <row r="718">
          <cell r="H718">
            <v>0</v>
          </cell>
          <cell r="J718">
            <v>0</v>
          </cell>
          <cell r="S718">
            <v>0</v>
          </cell>
        </row>
        <row r="719">
          <cell r="H719">
            <v>0</v>
          </cell>
          <cell r="J719">
            <v>0</v>
          </cell>
          <cell r="S719">
            <v>0</v>
          </cell>
        </row>
        <row r="720">
          <cell r="H720">
            <v>0</v>
          </cell>
          <cell r="J720">
            <v>0</v>
          </cell>
          <cell r="S720">
            <v>0</v>
          </cell>
        </row>
        <row r="721">
          <cell r="H721">
            <v>0</v>
          </cell>
          <cell r="J721">
            <v>0</v>
          </cell>
          <cell r="S721">
            <v>0</v>
          </cell>
        </row>
        <row r="722">
          <cell r="H722">
            <v>0</v>
          </cell>
          <cell r="J722">
            <v>0</v>
          </cell>
          <cell r="S722">
            <v>0</v>
          </cell>
        </row>
        <row r="723">
          <cell r="H723">
            <v>0</v>
          </cell>
          <cell r="J723">
            <v>0</v>
          </cell>
          <cell r="S723">
            <v>0</v>
          </cell>
        </row>
        <row r="724">
          <cell r="H724">
            <v>0</v>
          </cell>
          <cell r="J724">
            <v>0</v>
          </cell>
          <cell r="S724">
            <v>0</v>
          </cell>
        </row>
        <row r="725">
          <cell r="H725">
            <v>0</v>
          </cell>
          <cell r="J725">
            <v>0</v>
          </cell>
          <cell r="S725">
            <v>0</v>
          </cell>
        </row>
        <row r="726">
          <cell r="H726">
            <v>0</v>
          </cell>
          <cell r="J726">
            <v>0</v>
          </cell>
          <cell r="S726">
            <v>0</v>
          </cell>
        </row>
        <row r="727">
          <cell r="H727">
            <v>0</v>
          </cell>
          <cell r="J727">
            <v>0</v>
          </cell>
          <cell r="S727">
            <v>0</v>
          </cell>
        </row>
        <row r="728">
          <cell r="H728">
            <v>0</v>
          </cell>
          <cell r="J728">
            <v>0</v>
          </cell>
          <cell r="S728">
            <v>0</v>
          </cell>
        </row>
        <row r="729">
          <cell r="H729">
            <v>0</v>
          </cell>
          <cell r="J729">
            <v>0</v>
          </cell>
          <cell r="S729">
            <v>0</v>
          </cell>
        </row>
        <row r="730">
          <cell r="H730">
            <v>0</v>
          </cell>
          <cell r="J730">
            <v>0</v>
          </cell>
          <cell r="S730">
            <v>0</v>
          </cell>
        </row>
        <row r="731">
          <cell r="H731">
            <v>0</v>
          </cell>
          <cell r="J731">
            <v>0</v>
          </cell>
          <cell r="S731">
            <v>0</v>
          </cell>
        </row>
        <row r="732">
          <cell r="H732">
            <v>0</v>
          </cell>
          <cell r="J732">
            <v>0</v>
          </cell>
          <cell r="S732">
            <v>0</v>
          </cell>
        </row>
        <row r="733">
          <cell r="H733">
            <v>0</v>
          </cell>
          <cell r="J733">
            <v>0</v>
          </cell>
          <cell r="S733">
            <v>0</v>
          </cell>
        </row>
        <row r="734">
          <cell r="H734">
            <v>0</v>
          </cell>
          <cell r="J734">
            <v>0</v>
          </cell>
          <cell r="S734">
            <v>0</v>
          </cell>
        </row>
        <row r="735">
          <cell r="H735">
            <v>0</v>
          </cell>
          <cell r="J735">
            <v>0</v>
          </cell>
          <cell r="S735">
            <v>0</v>
          </cell>
        </row>
        <row r="736">
          <cell r="H736">
            <v>0</v>
          </cell>
          <cell r="J736">
            <v>0</v>
          </cell>
          <cell r="S736">
            <v>0</v>
          </cell>
        </row>
        <row r="737">
          <cell r="H737">
            <v>0</v>
          </cell>
          <cell r="J737">
            <v>0</v>
          </cell>
          <cell r="S737">
            <v>0</v>
          </cell>
        </row>
        <row r="738">
          <cell r="H738">
            <v>0</v>
          </cell>
          <cell r="J738">
            <v>0</v>
          </cell>
          <cell r="S738">
            <v>0</v>
          </cell>
        </row>
        <row r="739">
          <cell r="H739">
            <v>0</v>
          </cell>
          <cell r="J739">
            <v>0</v>
          </cell>
          <cell r="S739">
            <v>0</v>
          </cell>
        </row>
        <row r="740">
          <cell r="H740">
            <v>0</v>
          </cell>
          <cell r="J740">
            <v>0</v>
          </cell>
          <cell r="S740">
            <v>0</v>
          </cell>
        </row>
        <row r="741">
          <cell r="H741">
            <v>0</v>
          </cell>
          <cell r="J741">
            <v>0</v>
          </cell>
          <cell r="S741">
            <v>0</v>
          </cell>
        </row>
        <row r="742">
          <cell r="H742">
            <v>0</v>
          </cell>
          <cell r="J742">
            <v>0</v>
          </cell>
          <cell r="S742">
            <v>0</v>
          </cell>
        </row>
        <row r="743">
          <cell r="H743">
            <v>0</v>
          </cell>
          <cell r="J743">
            <v>0</v>
          </cell>
          <cell r="S743">
            <v>0</v>
          </cell>
        </row>
        <row r="744">
          <cell r="H744">
            <v>0</v>
          </cell>
          <cell r="J744">
            <v>0</v>
          </cell>
          <cell r="S744">
            <v>0</v>
          </cell>
        </row>
        <row r="745">
          <cell r="H745">
            <v>0</v>
          </cell>
          <cell r="J745">
            <v>0</v>
          </cell>
          <cell r="S745">
            <v>0</v>
          </cell>
        </row>
        <row r="746">
          <cell r="H746">
            <v>0</v>
          </cell>
          <cell r="J746">
            <v>0</v>
          </cell>
          <cell r="S746">
            <v>0</v>
          </cell>
        </row>
        <row r="747">
          <cell r="H747">
            <v>0</v>
          </cell>
          <cell r="J747">
            <v>0</v>
          </cell>
          <cell r="S747">
            <v>0</v>
          </cell>
        </row>
        <row r="748">
          <cell r="H748">
            <v>0</v>
          </cell>
          <cell r="J748">
            <v>0</v>
          </cell>
          <cell r="S748">
            <v>0</v>
          </cell>
        </row>
        <row r="749">
          <cell r="H749">
            <v>0</v>
          </cell>
          <cell r="J749">
            <v>0</v>
          </cell>
          <cell r="S749">
            <v>0</v>
          </cell>
        </row>
        <row r="750">
          <cell r="H750">
            <v>0</v>
          </cell>
          <cell r="J750">
            <v>0</v>
          </cell>
          <cell r="S750">
            <v>0</v>
          </cell>
        </row>
        <row r="751">
          <cell r="H751">
            <v>0</v>
          </cell>
          <cell r="J751">
            <v>0</v>
          </cell>
          <cell r="S751">
            <v>0</v>
          </cell>
        </row>
        <row r="752">
          <cell r="H752">
            <v>0</v>
          </cell>
          <cell r="J752">
            <v>0</v>
          </cell>
          <cell r="S752">
            <v>0</v>
          </cell>
        </row>
        <row r="753">
          <cell r="H753">
            <v>0</v>
          </cell>
          <cell r="J753">
            <v>0</v>
          </cell>
          <cell r="S753">
            <v>0</v>
          </cell>
        </row>
        <row r="754">
          <cell r="H754">
            <v>0</v>
          </cell>
          <cell r="J754">
            <v>0</v>
          </cell>
          <cell r="S754">
            <v>0</v>
          </cell>
        </row>
        <row r="755">
          <cell r="H755">
            <v>0</v>
          </cell>
          <cell r="J755">
            <v>0</v>
          </cell>
          <cell r="S755">
            <v>0</v>
          </cell>
        </row>
        <row r="756">
          <cell r="H756">
            <v>0</v>
          </cell>
          <cell r="J756">
            <v>0</v>
          </cell>
          <cell r="S756">
            <v>0</v>
          </cell>
        </row>
        <row r="757">
          <cell r="H757">
            <v>0</v>
          </cell>
          <cell r="J757">
            <v>0</v>
          </cell>
          <cell r="S757">
            <v>0</v>
          </cell>
        </row>
        <row r="758">
          <cell r="H758">
            <v>0</v>
          </cell>
          <cell r="J758">
            <v>0</v>
          </cell>
          <cell r="S758">
            <v>0</v>
          </cell>
        </row>
        <row r="759">
          <cell r="H759">
            <v>0</v>
          </cell>
          <cell r="J759">
            <v>0</v>
          </cell>
          <cell r="S759">
            <v>0</v>
          </cell>
        </row>
        <row r="760">
          <cell r="H760">
            <v>0</v>
          </cell>
          <cell r="J760">
            <v>0</v>
          </cell>
          <cell r="S760">
            <v>0</v>
          </cell>
        </row>
        <row r="761">
          <cell r="H761">
            <v>0</v>
          </cell>
          <cell r="J761">
            <v>0</v>
          </cell>
          <cell r="S761">
            <v>0</v>
          </cell>
        </row>
        <row r="762">
          <cell r="H762">
            <v>0</v>
          </cell>
          <cell r="J762">
            <v>0</v>
          </cell>
          <cell r="S762">
            <v>0</v>
          </cell>
        </row>
        <row r="763">
          <cell r="H763">
            <v>0</v>
          </cell>
          <cell r="J763">
            <v>0</v>
          </cell>
          <cell r="S763">
            <v>0</v>
          </cell>
        </row>
        <row r="764">
          <cell r="H764">
            <v>0</v>
          </cell>
          <cell r="J764">
            <v>0</v>
          </cell>
          <cell r="S764">
            <v>0</v>
          </cell>
        </row>
        <row r="765">
          <cell r="H765">
            <v>0</v>
          </cell>
          <cell r="J765">
            <v>0</v>
          </cell>
          <cell r="S765">
            <v>0</v>
          </cell>
        </row>
        <row r="766">
          <cell r="H766">
            <v>0</v>
          </cell>
          <cell r="J766">
            <v>0</v>
          </cell>
          <cell r="S766">
            <v>0</v>
          </cell>
        </row>
        <row r="767">
          <cell r="H767">
            <v>0</v>
          </cell>
          <cell r="J767">
            <v>0</v>
          </cell>
          <cell r="S767">
            <v>0</v>
          </cell>
        </row>
        <row r="768">
          <cell r="H768">
            <v>0</v>
          </cell>
          <cell r="J768">
            <v>0</v>
          </cell>
          <cell r="S768">
            <v>0</v>
          </cell>
        </row>
        <row r="769">
          <cell r="H769">
            <v>0</v>
          </cell>
          <cell r="J769">
            <v>0</v>
          </cell>
          <cell r="S769">
            <v>0</v>
          </cell>
        </row>
        <row r="770">
          <cell r="H770">
            <v>0</v>
          </cell>
          <cell r="J770">
            <v>0</v>
          </cell>
          <cell r="S770">
            <v>0</v>
          </cell>
        </row>
        <row r="771">
          <cell r="H771">
            <v>0</v>
          </cell>
          <cell r="J771">
            <v>0</v>
          </cell>
          <cell r="S771">
            <v>0</v>
          </cell>
        </row>
        <row r="772">
          <cell r="H772">
            <v>0</v>
          </cell>
          <cell r="J772">
            <v>0</v>
          </cell>
          <cell r="S772">
            <v>0</v>
          </cell>
        </row>
        <row r="773">
          <cell r="H773">
            <v>0</v>
          </cell>
          <cell r="J773">
            <v>0</v>
          </cell>
          <cell r="S773">
            <v>0</v>
          </cell>
        </row>
        <row r="774">
          <cell r="H774">
            <v>0</v>
          </cell>
          <cell r="J774">
            <v>0</v>
          </cell>
          <cell r="S774">
            <v>0</v>
          </cell>
        </row>
        <row r="775">
          <cell r="H775">
            <v>0</v>
          </cell>
          <cell r="J775">
            <v>0</v>
          </cell>
          <cell r="S775">
            <v>0</v>
          </cell>
        </row>
        <row r="776">
          <cell r="H776">
            <v>0</v>
          </cell>
          <cell r="J776">
            <v>0</v>
          </cell>
          <cell r="S776">
            <v>0</v>
          </cell>
        </row>
        <row r="777">
          <cell r="H777">
            <v>0</v>
          </cell>
          <cell r="J777">
            <v>0</v>
          </cell>
          <cell r="S777">
            <v>0</v>
          </cell>
        </row>
        <row r="778">
          <cell r="H778">
            <v>0</v>
          </cell>
          <cell r="J778">
            <v>0</v>
          </cell>
          <cell r="S778">
            <v>0</v>
          </cell>
        </row>
        <row r="779">
          <cell r="H779">
            <v>0</v>
          </cell>
          <cell r="J779">
            <v>0</v>
          </cell>
          <cell r="S779">
            <v>0</v>
          </cell>
        </row>
        <row r="780">
          <cell r="H780">
            <v>0</v>
          </cell>
          <cell r="J780">
            <v>0</v>
          </cell>
          <cell r="S780">
            <v>0</v>
          </cell>
        </row>
        <row r="781">
          <cell r="H781">
            <v>0</v>
          </cell>
          <cell r="J781">
            <v>0</v>
          </cell>
          <cell r="S781">
            <v>0</v>
          </cell>
        </row>
        <row r="782">
          <cell r="H782">
            <v>0</v>
          </cell>
          <cell r="J782">
            <v>0</v>
          </cell>
          <cell r="S782">
            <v>0</v>
          </cell>
        </row>
        <row r="783">
          <cell r="H783">
            <v>0</v>
          </cell>
          <cell r="J783">
            <v>0</v>
          </cell>
          <cell r="S783">
            <v>0</v>
          </cell>
        </row>
        <row r="784">
          <cell r="H784">
            <v>0</v>
          </cell>
          <cell r="J784">
            <v>0</v>
          </cell>
          <cell r="S784">
            <v>0</v>
          </cell>
        </row>
        <row r="785">
          <cell r="H785">
            <v>0</v>
          </cell>
          <cell r="J785">
            <v>0</v>
          </cell>
          <cell r="S785">
            <v>0</v>
          </cell>
        </row>
        <row r="786">
          <cell r="H786">
            <v>0</v>
          </cell>
          <cell r="J786">
            <v>0</v>
          </cell>
          <cell r="S786">
            <v>0</v>
          </cell>
        </row>
        <row r="787">
          <cell r="H787">
            <v>0</v>
          </cell>
          <cell r="J787">
            <v>0</v>
          </cell>
          <cell r="S787">
            <v>0</v>
          </cell>
        </row>
        <row r="788">
          <cell r="H788">
            <v>0</v>
          </cell>
          <cell r="J788">
            <v>0</v>
          </cell>
          <cell r="S788">
            <v>0</v>
          </cell>
        </row>
        <row r="789">
          <cell r="H789">
            <v>0</v>
          </cell>
          <cell r="J789">
            <v>0</v>
          </cell>
          <cell r="S789">
            <v>0</v>
          </cell>
        </row>
        <row r="790">
          <cell r="H790">
            <v>0</v>
          </cell>
          <cell r="J790">
            <v>0</v>
          </cell>
          <cell r="S790">
            <v>0</v>
          </cell>
        </row>
        <row r="791">
          <cell r="H791">
            <v>0</v>
          </cell>
          <cell r="J791">
            <v>0</v>
          </cell>
          <cell r="S791">
            <v>0</v>
          </cell>
        </row>
        <row r="792">
          <cell r="H792">
            <v>0</v>
          </cell>
          <cell r="J792">
            <v>0</v>
          </cell>
          <cell r="S792">
            <v>0</v>
          </cell>
        </row>
        <row r="793">
          <cell r="H793">
            <v>0</v>
          </cell>
          <cell r="J793">
            <v>0</v>
          </cell>
          <cell r="S793">
            <v>0</v>
          </cell>
        </row>
        <row r="794">
          <cell r="H794">
            <v>0</v>
          </cell>
          <cell r="J794">
            <v>0</v>
          </cell>
          <cell r="S794">
            <v>0</v>
          </cell>
        </row>
        <row r="795">
          <cell r="H795">
            <v>0</v>
          </cell>
          <cell r="J795">
            <v>0</v>
          </cell>
          <cell r="S795">
            <v>0</v>
          </cell>
        </row>
        <row r="796">
          <cell r="H796">
            <v>0</v>
          </cell>
          <cell r="J796">
            <v>0</v>
          </cell>
          <cell r="S796">
            <v>0</v>
          </cell>
        </row>
        <row r="797">
          <cell r="H797">
            <v>0</v>
          </cell>
          <cell r="J797">
            <v>0</v>
          </cell>
          <cell r="S797">
            <v>0</v>
          </cell>
        </row>
        <row r="798">
          <cell r="H798">
            <v>0</v>
          </cell>
          <cell r="J798">
            <v>0</v>
          </cell>
          <cell r="S798">
            <v>0</v>
          </cell>
        </row>
        <row r="799">
          <cell r="H799">
            <v>0</v>
          </cell>
          <cell r="J799">
            <v>0</v>
          </cell>
          <cell r="S799">
            <v>0</v>
          </cell>
        </row>
        <row r="800">
          <cell r="H800">
            <v>0</v>
          </cell>
          <cell r="J800">
            <v>0</v>
          </cell>
          <cell r="S800">
            <v>0</v>
          </cell>
        </row>
        <row r="801">
          <cell r="H801">
            <v>0</v>
          </cell>
          <cell r="J801">
            <v>0</v>
          </cell>
          <cell r="S801">
            <v>0</v>
          </cell>
        </row>
        <row r="802">
          <cell r="H802">
            <v>0</v>
          </cell>
          <cell r="J802">
            <v>0</v>
          </cell>
          <cell r="S802">
            <v>0</v>
          </cell>
        </row>
        <row r="803">
          <cell r="H803">
            <v>0</v>
          </cell>
          <cell r="J803">
            <v>0</v>
          </cell>
          <cell r="S803">
            <v>0</v>
          </cell>
        </row>
        <row r="804">
          <cell r="H804">
            <v>0</v>
          </cell>
          <cell r="J804">
            <v>0</v>
          </cell>
          <cell r="S804">
            <v>0</v>
          </cell>
        </row>
        <row r="805">
          <cell r="H805">
            <v>0</v>
          </cell>
          <cell r="J805">
            <v>0</v>
          </cell>
          <cell r="S805">
            <v>0</v>
          </cell>
        </row>
        <row r="806">
          <cell r="H806">
            <v>0</v>
          </cell>
          <cell r="J806">
            <v>0</v>
          </cell>
          <cell r="S806">
            <v>0</v>
          </cell>
        </row>
        <row r="807">
          <cell r="H807">
            <v>0</v>
          </cell>
          <cell r="J807">
            <v>0</v>
          </cell>
          <cell r="S807">
            <v>0</v>
          </cell>
        </row>
        <row r="808">
          <cell r="H808">
            <v>0</v>
          </cell>
          <cell r="J808">
            <v>0</v>
          </cell>
          <cell r="S808">
            <v>0</v>
          </cell>
        </row>
        <row r="809">
          <cell r="H809">
            <v>0</v>
          </cell>
          <cell r="J809">
            <v>0</v>
          </cell>
          <cell r="S809">
            <v>0</v>
          </cell>
        </row>
        <row r="810">
          <cell r="H810">
            <v>0</v>
          </cell>
          <cell r="J810">
            <v>0</v>
          </cell>
          <cell r="S810">
            <v>0</v>
          </cell>
        </row>
        <row r="811">
          <cell r="H811">
            <v>0</v>
          </cell>
          <cell r="J811">
            <v>0</v>
          </cell>
          <cell r="S811">
            <v>0</v>
          </cell>
        </row>
        <row r="812">
          <cell r="H812">
            <v>0</v>
          </cell>
          <cell r="J812">
            <v>0</v>
          </cell>
          <cell r="S812">
            <v>0</v>
          </cell>
        </row>
        <row r="813">
          <cell r="H813">
            <v>0</v>
          </cell>
          <cell r="J813">
            <v>0</v>
          </cell>
          <cell r="S813">
            <v>0</v>
          </cell>
        </row>
        <row r="814">
          <cell r="H814">
            <v>0</v>
          </cell>
          <cell r="J814">
            <v>0</v>
          </cell>
          <cell r="S814">
            <v>0</v>
          </cell>
        </row>
        <row r="815">
          <cell r="H815">
            <v>0</v>
          </cell>
          <cell r="J815">
            <v>0</v>
          </cell>
          <cell r="S815">
            <v>0</v>
          </cell>
        </row>
        <row r="816">
          <cell r="H816">
            <v>0</v>
          </cell>
          <cell r="J816">
            <v>0</v>
          </cell>
          <cell r="S816">
            <v>0</v>
          </cell>
        </row>
        <row r="817">
          <cell r="H817">
            <v>0</v>
          </cell>
          <cell r="J817">
            <v>0</v>
          </cell>
          <cell r="S817">
            <v>0</v>
          </cell>
        </row>
        <row r="818">
          <cell r="H818">
            <v>0</v>
          </cell>
          <cell r="J818">
            <v>0</v>
          </cell>
          <cell r="S818">
            <v>0</v>
          </cell>
        </row>
        <row r="819">
          <cell r="H819">
            <v>0</v>
          </cell>
          <cell r="J819">
            <v>0</v>
          </cell>
          <cell r="S819">
            <v>0</v>
          </cell>
        </row>
        <row r="820">
          <cell r="H820">
            <v>0</v>
          </cell>
          <cell r="J820">
            <v>0</v>
          </cell>
          <cell r="S820">
            <v>0</v>
          </cell>
        </row>
        <row r="821">
          <cell r="H821">
            <v>0</v>
          </cell>
          <cell r="J821">
            <v>0</v>
          </cell>
          <cell r="S821">
            <v>0</v>
          </cell>
        </row>
        <row r="822">
          <cell r="H822">
            <v>0</v>
          </cell>
          <cell r="J822">
            <v>0</v>
          </cell>
          <cell r="S822">
            <v>0</v>
          </cell>
        </row>
        <row r="823">
          <cell r="H823">
            <v>0</v>
          </cell>
          <cell r="J823">
            <v>0</v>
          </cell>
          <cell r="S823">
            <v>0</v>
          </cell>
        </row>
        <row r="824">
          <cell r="H824">
            <v>0</v>
          </cell>
          <cell r="J824">
            <v>0</v>
          </cell>
          <cell r="S824">
            <v>0</v>
          </cell>
        </row>
        <row r="825">
          <cell r="H825">
            <v>0</v>
          </cell>
          <cell r="J825">
            <v>0</v>
          </cell>
          <cell r="S825">
            <v>0</v>
          </cell>
        </row>
        <row r="826">
          <cell r="H826">
            <v>0</v>
          </cell>
          <cell r="J826">
            <v>0</v>
          </cell>
          <cell r="S826">
            <v>0</v>
          </cell>
        </row>
        <row r="827">
          <cell r="H827">
            <v>0</v>
          </cell>
          <cell r="J827">
            <v>0</v>
          </cell>
          <cell r="S827">
            <v>0</v>
          </cell>
        </row>
        <row r="828">
          <cell r="H828">
            <v>0</v>
          </cell>
          <cell r="J828">
            <v>0</v>
          </cell>
          <cell r="S828">
            <v>0</v>
          </cell>
        </row>
        <row r="829">
          <cell r="H829">
            <v>0</v>
          </cell>
          <cell r="J829">
            <v>0</v>
          </cell>
          <cell r="S829">
            <v>0</v>
          </cell>
        </row>
        <row r="830">
          <cell r="H830">
            <v>0</v>
          </cell>
          <cell r="J830">
            <v>0</v>
          </cell>
          <cell r="S830">
            <v>0</v>
          </cell>
        </row>
        <row r="831">
          <cell r="H831">
            <v>0</v>
          </cell>
          <cell r="J831">
            <v>0</v>
          </cell>
          <cell r="S831">
            <v>0</v>
          </cell>
        </row>
        <row r="832">
          <cell r="H832">
            <v>0</v>
          </cell>
          <cell r="J832">
            <v>0</v>
          </cell>
          <cell r="S832">
            <v>0</v>
          </cell>
        </row>
        <row r="833">
          <cell r="H833">
            <v>0</v>
          </cell>
          <cell r="J833">
            <v>0</v>
          </cell>
          <cell r="S833">
            <v>0</v>
          </cell>
        </row>
        <row r="834">
          <cell r="H834">
            <v>0</v>
          </cell>
          <cell r="J834">
            <v>0</v>
          </cell>
          <cell r="S834">
            <v>0</v>
          </cell>
        </row>
        <row r="835">
          <cell r="H835">
            <v>0</v>
          </cell>
          <cell r="J835">
            <v>0</v>
          </cell>
          <cell r="S835">
            <v>0</v>
          </cell>
        </row>
        <row r="836">
          <cell r="H836">
            <v>0</v>
          </cell>
          <cell r="J836">
            <v>0</v>
          </cell>
          <cell r="S836">
            <v>0</v>
          </cell>
        </row>
        <row r="837">
          <cell r="H837">
            <v>0</v>
          </cell>
          <cell r="J837">
            <v>0</v>
          </cell>
          <cell r="S837">
            <v>0</v>
          </cell>
        </row>
        <row r="838">
          <cell r="H838">
            <v>0</v>
          </cell>
          <cell r="J838">
            <v>0</v>
          </cell>
          <cell r="S838">
            <v>0</v>
          </cell>
        </row>
        <row r="839">
          <cell r="H839">
            <v>0</v>
          </cell>
          <cell r="J839">
            <v>0</v>
          </cell>
          <cell r="S839">
            <v>0</v>
          </cell>
        </row>
        <row r="840">
          <cell r="H840">
            <v>0</v>
          </cell>
          <cell r="J840">
            <v>0</v>
          </cell>
          <cell r="S840">
            <v>0</v>
          </cell>
        </row>
        <row r="841">
          <cell r="H841">
            <v>0</v>
          </cell>
          <cell r="J841">
            <v>0</v>
          </cell>
          <cell r="S841">
            <v>0</v>
          </cell>
        </row>
        <row r="842">
          <cell r="H842">
            <v>0</v>
          </cell>
          <cell r="J842">
            <v>0</v>
          </cell>
          <cell r="S842">
            <v>0</v>
          </cell>
        </row>
        <row r="843">
          <cell r="H843">
            <v>0</v>
          </cell>
          <cell r="J843">
            <v>0</v>
          </cell>
          <cell r="S843">
            <v>0</v>
          </cell>
        </row>
        <row r="844">
          <cell r="H844">
            <v>0</v>
          </cell>
          <cell r="J844">
            <v>0</v>
          </cell>
          <cell r="S844">
            <v>0</v>
          </cell>
        </row>
        <row r="845">
          <cell r="H845">
            <v>0</v>
          </cell>
          <cell r="J845">
            <v>0</v>
          </cell>
          <cell r="S845">
            <v>0</v>
          </cell>
        </row>
        <row r="846">
          <cell r="H846">
            <v>0</v>
          </cell>
          <cell r="J846">
            <v>0</v>
          </cell>
          <cell r="S846">
            <v>0</v>
          </cell>
        </row>
        <row r="847">
          <cell r="H847">
            <v>0</v>
          </cell>
          <cell r="J847">
            <v>0</v>
          </cell>
          <cell r="S847">
            <v>0</v>
          </cell>
        </row>
        <row r="848">
          <cell r="H848">
            <v>0</v>
          </cell>
          <cell r="J848">
            <v>0</v>
          </cell>
          <cell r="S848">
            <v>0</v>
          </cell>
        </row>
        <row r="849">
          <cell r="H849">
            <v>0</v>
          </cell>
          <cell r="J849">
            <v>0</v>
          </cell>
          <cell r="S849">
            <v>0</v>
          </cell>
        </row>
        <row r="850">
          <cell r="H850">
            <v>0</v>
          </cell>
          <cell r="J850">
            <v>0</v>
          </cell>
          <cell r="S850">
            <v>0</v>
          </cell>
        </row>
        <row r="851">
          <cell r="H851">
            <v>0</v>
          </cell>
          <cell r="J851">
            <v>0</v>
          </cell>
          <cell r="S851">
            <v>0</v>
          </cell>
        </row>
        <row r="852">
          <cell r="H852">
            <v>0</v>
          </cell>
          <cell r="J852">
            <v>0</v>
          </cell>
          <cell r="S852">
            <v>0</v>
          </cell>
        </row>
        <row r="853">
          <cell r="H853">
            <v>0</v>
          </cell>
          <cell r="J853">
            <v>0</v>
          </cell>
          <cell r="S853">
            <v>0</v>
          </cell>
        </row>
        <row r="854">
          <cell r="H854">
            <v>0</v>
          </cell>
          <cell r="J854">
            <v>0</v>
          </cell>
          <cell r="S854">
            <v>0</v>
          </cell>
        </row>
        <row r="855">
          <cell r="H855">
            <v>0</v>
          </cell>
          <cell r="J855">
            <v>0</v>
          </cell>
          <cell r="S855">
            <v>0</v>
          </cell>
        </row>
        <row r="856">
          <cell r="H856">
            <v>0</v>
          </cell>
          <cell r="J856">
            <v>0</v>
          </cell>
          <cell r="S856">
            <v>0</v>
          </cell>
        </row>
        <row r="857">
          <cell r="H857">
            <v>0</v>
          </cell>
          <cell r="J857">
            <v>0</v>
          </cell>
          <cell r="S857">
            <v>0</v>
          </cell>
        </row>
        <row r="858">
          <cell r="H858">
            <v>0</v>
          </cell>
          <cell r="J858">
            <v>0</v>
          </cell>
          <cell r="S858">
            <v>0</v>
          </cell>
        </row>
        <row r="859">
          <cell r="H859">
            <v>0</v>
          </cell>
          <cell r="J859">
            <v>0</v>
          </cell>
          <cell r="S859">
            <v>0</v>
          </cell>
        </row>
        <row r="860">
          <cell r="H860">
            <v>0</v>
          </cell>
          <cell r="J860">
            <v>0</v>
          </cell>
          <cell r="S860">
            <v>0</v>
          </cell>
        </row>
        <row r="861">
          <cell r="H861">
            <v>0</v>
          </cell>
          <cell r="J861">
            <v>0</v>
          </cell>
          <cell r="S861">
            <v>0</v>
          </cell>
        </row>
        <row r="862">
          <cell r="H862">
            <v>0</v>
          </cell>
          <cell r="J862">
            <v>0</v>
          </cell>
          <cell r="S862">
            <v>0</v>
          </cell>
        </row>
        <row r="863">
          <cell r="H863">
            <v>0</v>
          </cell>
          <cell r="J863">
            <v>0</v>
          </cell>
          <cell r="S863">
            <v>0</v>
          </cell>
        </row>
        <row r="864">
          <cell r="H864">
            <v>0</v>
          </cell>
          <cell r="J864">
            <v>0</v>
          </cell>
          <cell r="S864">
            <v>0</v>
          </cell>
        </row>
        <row r="865">
          <cell r="H865">
            <v>0</v>
          </cell>
          <cell r="J865">
            <v>0</v>
          </cell>
          <cell r="S865">
            <v>0</v>
          </cell>
        </row>
        <row r="866">
          <cell r="H866">
            <v>0</v>
          </cell>
          <cell r="J866">
            <v>0</v>
          </cell>
          <cell r="S866">
            <v>0</v>
          </cell>
        </row>
        <row r="867">
          <cell r="H867">
            <v>0</v>
          </cell>
          <cell r="J867">
            <v>0</v>
          </cell>
          <cell r="S867">
            <v>0</v>
          </cell>
        </row>
        <row r="868">
          <cell r="H868">
            <v>0</v>
          </cell>
          <cell r="J868">
            <v>0</v>
          </cell>
          <cell r="S868">
            <v>0</v>
          </cell>
        </row>
        <row r="869">
          <cell r="H869">
            <v>0</v>
          </cell>
          <cell r="J869">
            <v>0</v>
          </cell>
          <cell r="S869">
            <v>0</v>
          </cell>
        </row>
        <row r="870">
          <cell r="H870">
            <v>0</v>
          </cell>
          <cell r="J870">
            <v>0</v>
          </cell>
          <cell r="S870">
            <v>0</v>
          </cell>
        </row>
        <row r="871">
          <cell r="H871">
            <v>0</v>
          </cell>
          <cell r="J871">
            <v>0</v>
          </cell>
          <cell r="S871">
            <v>0</v>
          </cell>
        </row>
        <row r="872">
          <cell r="H872">
            <v>0</v>
          </cell>
          <cell r="J872">
            <v>0</v>
          </cell>
          <cell r="S872">
            <v>0</v>
          </cell>
        </row>
        <row r="873">
          <cell r="H873">
            <v>0</v>
          </cell>
          <cell r="J873">
            <v>0</v>
          </cell>
          <cell r="S873">
            <v>0</v>
          </cell>
        </row>
        <row r="874">
          <cell r="H874">
            <v>0</v>
          </cell>
          <cell r="J874">
            <v>0</v>
          </cell>
          <cell r="S874">
            <v>0</v>
          </cell>
        </row>
        <row r="875">
          <cell r="H875">
            <v>0</v>
          </cell>
          <cell r="J875">
            <v>0</v>
          </cell>
          <cell r="S875">
            <v>0</v>
          </cell>
        </row>
        <row r="876">
          <cell r="H876">
            <v>0</v>
          </cell>
          <cell r="J876">
            <v>0</v>
          </cell>
          <cell r="S876">
            <v>0</v>
          </cell>
        </row>
        <row r="877">
          <cell r="H877">
            <v>0</v>
          </cell>
          <cell r="J877">
            <v>0</v>
          </cell>
          <cell r="S877">
            <v>0</v>
          </cell>
        </row>
        <row r="878">
          <cell r="H878">
            <v>0</v>
          </cell>
          <cell r="J878">
            <v>0</v>
          </cell>
          <cell r="S878">
            <v>0</v>
          </cell>
        </row>
        <row r="879">
          <cell r="H879">
            <v>0</v>
          </cell>
          <cell r="J879">
            <v>0</v>
          </cell>
          <cell r="S879">
            <v>0</v>
          </cell>
        </row>
        <row r="880">
          <cell r="H880">
            <v>0</v>
          </cell>
          <cell r="J880">
            <v>0</v>
          </cell>
          <cell r="S880">
            <v>0</v>
          </cell>
        </row>
        <row r="881">
          <cell r="H881">
            <v>0</v>
          </cell>
          <cell r="J881">
            <v>0</v>
          </cell>
          <cell r="S881">
            <v>0</v>
          </cell>
        </row>
        <row r="882">
          <cell r="H882">
            <v>0</v>
          </cell>
          <cell r="J882">
            <v>0</v>
          </cell>
          <cell r="S882">
            <v>0</v>
          </cell>
        </row>
        <row r="883">
          <cell r="H883">
            <v>0</v>
          </cell>
          <cell r="J883">
            <v>0</v>
          </cell>
          <cell r="S883">
            <v>0</v>
          </cell>
        </row>
        <row r="884">
          <cell r="H884">
            <v>0</v>
          </cell>
          <cell r="J884">
            <v>0</v>
          </cell>
          <cell r="S884">
            <v>0</v>
          </cell>
        </row>
        <row r="885">
          <cell r="H885">
            <v>0</v>
          </cell>
          <cell r="J885">
            <v>0</v>
          </cell>
          <cell r="S885">
            <v>0</v>
          </cell>
        </row>
        <row r="886">
          <cell r="H886">
            <v>0</v>
          </cell>
          <cell r="J886">
            <v>0</v>
          </cell>
          <cell r="S886">
            <v>0</v>
          </cell>
        </row>
        <row r="887">
          <cell r="H887">
            <v>0</v>
          </cell>
          <cell r="J887">
            <v>0</v>
          </cell>
          <cell r="S887">
            <v>0</v>
          </cell>
        </row>
        <row r="888">
          <cell r="H888">
            <v>0</v>
          </cell>
          <cell r="J888">
            <v>0</v>
          </cell>
          <cell r="S888">
            <v>0</v>
          </cell>
        </row>
        <row r="889">
          <cell r="H889">
            <v>0</v>
          </cell>
          <cell r="J889">
            <v>0</v>
          </cell>
          <cell r="S889">
            <v>0</v>
          </cell>
        </row>
        <row r="890">
          <cell r="H890">
            <v>0</v>
          </cell>
          <cell r="J890">
            <v>0</v>
          </cell>
          <cell r="S890">
            <v>0</v>
          </cell>
        </row>
        <row r="891">
          <cell r="H891">
            <v>0</v>
          </cell>
          <cell r="J891">
            <v>0</v>
          </cell>
          <cell r="S891">
            <v>0</v>
          </cell>
        </row>
        <row r="892">
          <cell r="H892">
            <v>0</v>
          </cell>
          <cell r="J892">
            <v>0</v>
          </cell>
          <cell r="S892">
            <v>0</v>
          </cell>
        </row>
        <row r="893">
          <cell r="H893">
            <v>0</v>
          </cell>
          <cell r="J893">
            <v>0</v>
          </cell>
          <cell r="S893">
            <v>0</v>
          </cell>
        </row>
        <row r="894">
          <cell r="H894">
            <v>0</v>
          </cell>
          <cell r="J894">
            <v>0</v>
          </cell>
          <cell r="S894">
            <v>0</v>
          </cell>
        </row>
        <row r="895">
          <cell r="H895">
            <v>0</v>
          </cell>
          <cell r="J895">
            <v>0</v>
          </cell>
          <cell r="S895">
            <v>0</v>
          </cell>
        </row>
        <row r="896">
          <cell r="H896">
            <v>0</v>
          </cell>
          <cell r="J896">
            <v>0</v>
          </cell>
          <cell r="S896">
            <v>0</v>
          </cell>
        </row>
        <row r="897">
          <cell r="H897">
            <v>0</v>
          </cell>
          <cell r="J897">
            <v>0</v>
          </cell>
          <cell r="S897">
            <v>0</v>
          </cell>
        </row>
        <row r="898">
          <cell r="H898">
            <v>0</v>
          </cell>
          <cell r="J898">
            <v>0</v>
          </cell>
          <cell r="S898">
            <v>0</v>
          </cell>
        </row>
        <row r="899">
          <cell r="H899">
            <v>0</v>
          </cell>
          <cell r="J899">
            <v>0</v>
          </cell>
          <cell r="S899">
            <v>0</v>
          </cell>
        </row>
        <row r="900">
          <cell r="H900">
            <v>0</v>
          </cell>
          <cell r="J900">
            <v>0</v>
          </cell>
          <cell r="S900">
            <v>0</v>
          </cell>
        </row>
        <row r="901">
          <cell r="H901">
            <v>0</v>
          </cell>
          <cell r="J901">
            <v>0</v>
          </cell>
          <cell r="S901">
            <v>0</v>
          </cell>
        </row>
        <row r="902">
          <cell r="H902">
            <v>0</v>
          </cell>
          <cell r="J902">
            <v>0</v>
          </cell>
          <cell r="S902">
            <v>0</v>
          </cell>
        </row>
        <row r="903">
          <cell r="H903">
            <v>0</v>
          </cell>
          <cell r="J903">
            <v>0</v>
          </cell>
          <cell r="S903">
            <v>0</v>
          </cell>
        </row>
        <row r="904">
          <cell r="H904">
            <v>0</v>
          </cell>
          <cell r="J904">
            <v>0</v>
          </cell>
          <cell r="S904">
            <v>0</v>
          </cell>
        </row>
        <row r="905">
          <cell r="H905">
            <v>0</v>
          </cell>
          <cell r="J905">
            <v>0</v>
          </cell>
          <cell r="S905">
            <v>0</v>
          </cell>
        </row>
        <row r="906">
          <cell r="H906">
            <v>0</v>
          </cell>
          <cell r="J906">
            <v>0</v>
          </cell>
          <cell r="S906">
            <v>0</v>
          </cell>
        </row>
        <row r="907">
          <cell r="H907">
            <v>0</v>
          </cell>
          <cell r="J907">
            <v>0</v>
          </cell>
          <cell r="S907">
            <v>0</v>
          </cell>
        </row>
        <row r="908">
          <cell r="H908">
            <v>0</v>
          </cell>
          <cell r="J908">
            <v>0</v>
          </cell>
          <cell r="S908">
            <v>0</v>
          </cell>
        </row>
        <row r="909">
          <cell r="H909">
            <v>0</v>
          </cell>
          <cell r="J909">
            <v>0</v>
          </cell>
          <cell r="S909">
            <v>0</v>
          </cell>
        </row>
        <row r="910">
          <cell r="H910">
            <v>0</v>
          </cell>
          <cell r="J910">
            <v>0</v>
          </cell>
          <cell r="S910">
            <v>0</v>
          </cell>
        </row>
        <row r="911">
          <cell r="H911">
            <v>0</v>
          </cell>
          <cell r="J911">
            <v>0</v>
          </cell>
          <cell r="S911">
            <v>0</v>
          </cell>
        </row>
        <row r="912">
          <cell r="H912">
            <v>0</v>
          </cell>
          <cell r="J912">
            <v>0</v>
          </cell>
          <cell r="S912">
            <v>0</v>
          </cell>
        </row>
        <row r="913">
          <cell r="H913">
            <v>0</v>
          </cell>
          <cell r="J913">
            <v>0</v>
          </cell>
          <cell r="S913">
            <v>0</v>
          </cell>
        </row>
        <row r="914">
          <cell r="H914">
            <v>0</v>
          </cell>
          <cell r="J914">
            <v>0</v>
          </cell>
          <cell r="S914">
            <v>0</v>
          </cell>
        </row>
        <row r="915">
          <cell r="H915">
            <v>0</v>
          </cell>
          <cell r="J915">
            <v>0</v>
          </cell>
          <cell r="S915">
            <v>0</v>
          </cell>
        </row>
        <row r="916">
          <cell r="H916">
            <v>0</v>
          </cell>
          <cell r="J916">
            <v>0</v>
          </cell>
          <cell r="S916">
            <v>0</v>
          </cell>
        </row>
        <row r="917">
          <cell r="H917">
            <v>0</v>
          </cell>
          <cell r="J917">
            <v>0</v>
          </cell>
          <cell r="S917">
            <v>0</v>
          </cell>
        </row>
        <row r="918">
          <cell r="H918">
            <v>0</v>
          </cell>
          <cell r="J918">
            <v>0</v>
          </cell>
          <cell r="S918">
            <v>0</v>
          </cell>
        </row>
        <row r="919">
          <cell r="H919">
            <v>0</v>
          </cell>
          <cell r="J919">
            <v>0</v>
          </cell>
          <cell r="S919">
            <v>0</v>
          </cell>
        </row>
        <row r="920">
          <cell r="H920">
            <v>0</v>
          </cell>
          <cell r="J920">
            <v>0</v>
          </cell>
          <cell r="S920">
            <v>0</v>
          </cell>
        </row>
        <row r="921">
          <cell r="H921">
            <v>0</v>
          </cell>
          <cell r="J921">
            <v>0</v>
          </cell>
          <cell r="S921">
            <v>0</v>
          </cell>
        </row>
        <row r="922">
          <cell r="H922">
            <v>0</v>
          </cell>
          <cell r="J922">
            <v>0</v>
          </cell>
          <cell r="S922">
            <v>0</v>
          </cell>
        </row>
        <row r="923">
          <cell r="H923">
            <v>0</v>
          </cell>
          <cell r="J923">
            <v>0</v>
          </cell>
          <cell r="S923">
            <v>0</v>
          </cell>
        </row>
        <row r="924">
          <cell r="H924">
            <v>0</v>
          </cell>
          <cell r="J924">
            <v>0</v>
          </cell>
          <cell r="S924">
            <v>0</v>
          </cell>
        </row>
        <row r="925">
          <cell r="H925">
            <v>0</v>
          </cell>
          <cell r="J925">
            <v>0</v>
          </cell>
          <cell r="S925">
            <v>0</v>
          </cell>
        </row>
        <row r="926">
          <cell r="H926">
            <v>0</v>
          </cell>
          <cell r="J926">
            <v>0</v>
          </cell>
          <cell r="S926">
            <v>0</v>
          </cell>
        </row>
        <row r="927">
          <cell r="H927">
            <v>0</v>
          </cell>
          <cell r="J927">
            <v>0</v>
          </cell>
          <cell r="S927">
            <v>0</v>
          </cell>
        </row>
        <row r="928">
          <cell r="H928">
            <v>0</v>
          </cell>
          <cell r="J928">
            <v>0</v>
          </cell>
          <cell r="S928">
            <v>0</v>
          </cell>
        </row>
        <row r="929">
          <cell r="H929">
            <v>0</v>
          </cell>
          <cell r="J929">
            <v>0</v>
          </cell>
          <cell r="S929">
            <v>0</v>
          </cell>
        </row>
        <row r="930">
          <cell r="H930">
            <v>0</v>
          </cell>
          <cell r="J930">
            <v>0</v>
          </cell>
          <cell r="S930">
            <v>0</v>
          </cell>
        </row>
        <row r="931">
          <cell r="H931">
            <v>0</v>
          </cell>
          <cell r="J931">
            <v>0</v>
          </cell>
          <cell r="S931">
            <v>0</v>
          </cell>
        </row>
        <row r="932">
          <cell r="H932">
            <v>0</v>
          </cell>
          <cell r="J932">
            <v>0</v>
          </cell>
          <cell r="S932">
            <v>0</v>
          </cell>
        </row>
        <row r="933">
          <cell r="H933">
            <v>0</v>
          </cell>
          <cell r="J933">
            <v>0</v>
          </cell>
          <cell r="S933">
            <v>0</v>
          </cell>
        </row>
        <row r="934">
          <cell r="H934">
            <v>0</v>
          </cell>
          <cell r="J934">
            <v>0</v>
          </cell>
          <cell r="S934">
            <v>0</v>
          </cell>
        </row>
        <row r="935">
          <cell r="H935">
            <v>0</v>
          </cell>
          <cell r="J935">
            <v>0</v>
          </cell>
          <cell r="S935">
            <v>0</v>
          </cell>
        </row>
        <row r="936">
          <cell r="H936">
            <v>0</v>
          </cell>
          <cell r="J936">
            <v>0</v>
          </cell>
          <cell r="S936">
            <v>0</v>
          </cell>
        </row>
        <row r="937">
          <cell r="H937">
            <v>0</v>
          </cell>
          <cell r="J937">
            <v>0</v>
          </cell>
          <cell r="S937">
            <v>0</v>
          </cell>
        </row>
        <row r="938">
          <cell r="H938">
            <v>0</v>
          </cell>
          <cell r="J938">
            <v>0</v>
          </cell>
          <cell r="S938">
            <v>0</v>
          </cell>
        </row>
        <row r="939">
          <cell r="H939">
            <v>0</v>
          </cell>
          <cell r="J939">
            <v>0</v>
          </cell>
          <cell r="S939">
            <v>0</v>
          </cell>
        </row>
        <row r="940">
          <cell r="H940">
            <v>0</v>
          </cell>
          <cell r="J940">
            <v>0</v>
          </cell>
          <cell r="S940">
            <v>0</v>
          </cell>
        </row>
        <row r="941">
          <cell r="H941">
            <v>0</v>
          </cell>
          <cell r="J941">
            <v>0</v>
          </cell>
          <cell r="S941">
            <v>0</v>
          </cell>
        </row>
        <row r="942">
          <cell r="H942">
            <v>0</v>
          </cell>
          <cell r="J942">
            <v>0</v>
          </cell>
          <cell r="S942">
            <v>0</v>
          </cell>
        </row>
        <row r="943">
          <cell r="H943">
            <v>0</v>
          </cell>
          <cell r="J943">
            <v>0</v>
          </cell>
          <cell r="S943">
            <v>0</v>
          </cell>
        </row>
        <row r="944">
          <cell r="H944">
            <v>0</v>
          </cell>
          <cell r="J944">
            <v>0</v>
          </cell>
          <cell r="S944">
            <v>0</v>
          </cell>
        </row>
        <row r="945">
          <cell r="H945">
            <v>0</v>
          </cell>
          <cell r="J945">
            <v>0</v>
          </cell>
          <cell r="S945">
            <v>0</v>
          </cell>
        </row>
        <row r="946">
          <cell r="H946">
            <v>0</v>
          </cell>
          <cell r="J946">
            <v>0</v>
          </cell>
          <cell r="S946">
            <v>0</v>
          </cell>
        </row>
        <row r="947">
          <cell r="H947">
            <v>0</v>
          </cell>
          <cell r="J947">
            <v>0</v>
          </cell>
          <cell r="S947">
            <v>0</v>
          </cell>
        </row>
        <row r="948">
          <cell r="H948">
            <v>0</v>
          </cell>
          <cell r="J948">
            <v>0</v>
          </cell>
          <cell r="S948">
            <v>0</v>
          </cell>
        </row>
        <row r="949">
          <cell r="H949">
            <v>0</v>
          </cell>
          <cell r="J949">
            <v>0</v>
          </cell>
          <cell r="S949">
            <v>0</v>
          </cell>
        </row>
        <row r="950">
          <cell r="H950">
            <v>0</v>
          </cell>
          <cell r="J950">
            <v>0</v>
          </cell>
          <cell r="S950">
            <v>0</v>
          </cell>
        </row>
        <row r="951">
          <cell r="H951">
            <v>0</v>
          </cell>
          <cell r="J951">
            <v>0</v>
          </cell>
          <cell r="S951">
            <v>0</v>
          </cell>
        </row>
        <row r="952">
          <cell r="H952">
            <v>0</v>
          </cell>
          <cell r="J952">
            <v>0</v>
          </cell>
          <cell r="S952">
            <v>0</v>
          </cell>
        </row>
        <row r="953">
          <cell r="H953">
            <v>0</v>
          </cell>
          <cell r="J953">
            <v>0</v>
          </cell>
          <cell r="S953">
            <v>0</v>
          </cell>
        </row>
        <row r="954">
          <cell r="H954">
            <v>0</v>
          </cell>
          <cell r="J954">
            <v>0</v>
          </cell>
          <cell r="S954">
            <v>0</v>
          </cell>
        </row>
        <row r="955">
          <cell r="H955">
            <v>0</v>
          </cell>
          <cell r="J955">
            <v>0</v>
          </cell>
          <cell r="S955">
            <v>0</v>
          </cell>
        </row>
        <row r="956">
          <cell r="H956">
            <v>0</v>
          </cell>
          <cell r="J956">
            <v>0</v>
          </cell>
          <cell r="S956">
            <v>0</v>
          </cell>
        </row>
        <row r="957">
          <cell r="H957">
            <v>0</v>
          </cell>
          <cell r="J957">
            <v>0</v>
          </cell>
          <cell r="S957">
            <v>0</v>
          </cell>
        </row>
        <row r="958">
          <cell r="H958">
            <v>0</v>
          </cell>
          <cell r="J958">
            <v>0</v>
          </cell>
          <cell r="S958">
            <v>0</v>
          </cell>
        </row>
        <row r="959">
          <cell r="H959">
            <v>0</v>
          </cell>
          <cell r="J959">
            <v>0</v>
          </cell>
          <cell r="S959">
            <v>0</v>
          </cell>
        </row>
        <row r="960">
          <cell r="H960">
            <v>0</v>
          </cell>
          <cell r="J960">
            <v>0</v>
          </cell>
          <cell r="S960">
            <v>0</v>
          </cell>
        </row>
        <row r="961">
          <cell r="H961">
            <v>0</v>
          </cell>
          <cell r="J961">
            <v>0</v>
          </cell>
          <cell r="S961">
            <v>0</v>
          </cell>
        </row>
        <row r="962">
          <cell r="H962">
            <v>0</v>
          </cell>
          <cell r="J962">
            <v>0</v>
          </cell>
          <cell r="S962">
            <v>0</v>
          </cell>
        </row>
        <row r="963">
          <cell r="H963">
            <v>0</v>
          </cell>
          <cell r="J963">
            <v>0</v>
          </cell>
          <cell r="S963">
            <v>0</v>
          </cell>
        </row>
        <row r="964">
          <cell r="H964">
            <v>0</v>
          </cell>
          <cell r="J964">
            <v>0</v>
          </cell>
          <cell r="S964">
            <v>0</v>
          </cell>
        </row>
        <row r="965">
          <cell r="H965">
            <v>0</v>
          </cell>
          <cell r="J965">
            <v>0</v>
          </cell>
          <cell r="S965">
            <v>0</v>
          </cell>
        </row>
        <row r="966">
          <cell r="H966">
            <v>0</v>
          </cell>
          <cell r="J966">
            <v>0</v>
          </cell>
          <cell r="S966">
            <v>0</v>
          </cell>
        </row>
        <row r="967">
          <cell r="H967">
            <v>0</v>
          </cell>
          <cell r="J967">
            <v>0</v>
          </cell>
          <cell r="S967">
            <v>0</v>
          </cell>
        </row>
        <row r="968">
          <cell r="H968">
            <v>0</v>
          </cell>
          <cell r="J968">
            <v>0</v>
          </cell>
          <cell r="S968">
            <v>0</v>
          </cell>
        </row>
        <row r="969">
          <cell r="H969">
            <v>0</v>
          </cell>
          <cell r="J969">
            <v>0</v>
          </cell>
          <cell r="S969">
            <v>0</v>
          </cell>
        </row>
        <row r="970">
          <cell r="H970">
            <v>0</v>
          </cell>
          <cell r="J970">
            <v>0</v>
          </cell>
          <cell r="S970">
            <v>0</v>
          </cell>
        </row>
        <row r="971">
          <cell r="H971">
            <v>0</v>
          </cell>
          <cell r="J971">
            <v>0</v>
          </cell>
          <cell r="S971">
            <v>0</v>
          </cell>
        </row>
        <row r="972">
          <cell r="H972">
            <v>0</v>
          </cell>
          <cell r="J972">
            <v>0</v>
          </cell>
          <cell r="S972">
            <v>0</v>
          </cell>
        </row>
        <row r="973">
          <cell r="H973">
            <v>0</v>
          </cell>
          <cell r="J973">
            <v>0</v>
          </cell>
          <cell r="S973">
            <v>0</v>
          </cell>
        </row>
        <row r="974">
          <cell r="H974">
            <v>0</v>
          </cell>
          <cell r="J974">
            <v>0</v>
          </cell>
          <cell r="S974">
            <v>0</v>
          </cell>
        </row>
        <row r="975">
          <cell r="H975">
            <v>0</v>
          </cell>
          <cell r="J975">
            <v>0</v>
          </cell>
          <cell r="S975">
            <v>0</v>
          </cell>
        </row>
        <row r="976">
          <cell r="H976">
            <v>0</v>
          </cell>
          <cell r="J976">
            <v>0</v>
          </cell>
          <cell r="S976">
            <v>0</v>
          </cell>
        </row>
        <row r="977">
          <cell r="H977">
            <v>0</v>
          </cell>
          <cell r="J977">
            <v>0</v>
          </cell>
          <cell r="S977">
            <v>0</v>
          </cell>
        </row>
        <row r="978">
          <cell r="H978">
            <v>0</v>
          </cell>
          <cell r="J978">
            <v>0</v>
          </cell>
          <cell r="S978">
            <v>0</v>
          </cell>
        </row>
        <row r="979">
          <cell r="H979">
            <v>0</v>
          </cell>
          <cell r="J979">
            <v>0</v>
          </cell>
          <cell r="S979">
            <v>0</v>
          </cell>
        </row>
        <row r="980">
          <cell r="H980">
            <v>0</v>
          </cell>
          <cell r="J980">
            <v>0</v>
          </cell>
          <cell r="S980">
            <v>0</v>
          </cell>
        </row>
        <row r="981">
          <cell r="H981">
            <v>0</v>
          </cell>
          <cell r="J981">
            <v>0</v>
          </cell>
          <cell r="S981">
            <v>0</v>
          </cell>
        </row>
        <row r="982">
          <cell r="H982">
            <v>0</v>
          </cell>
          <cell r="J982">
            <v>0</v>
          </cell>
          <cell r="S982">
            <v>0</v>
          </cell>
        </row>
        <row r="983">
          <cell r="H983">
            <v>0</v>
          </cell>
          <cell r="J983">
            <v>0</v>
          </cell>
          <cell r="S983">
            <v>0</v>
          </cell>
        </row>
        <row r="984">
          <cell r="H984">
            <v>0</v>
          </cell>
          <cell r="J984">
            <v>0</v>
          </cell>
          <cell r="S984">
            <v>0</v>
          </cell>
        </row>
        <row r="985">
          <cell r="H985">
            <v>0</v>
          </cell>
          <cell r="J985">
            <v>0</v>
          </cell>
          <cell r="S985">
            <v>0</v>
          </cell>
        </row>
        <row r="986">
          <cell r="H986">
            <v>0</v>
          </cell>
          <cell r="J986">
            <v>0</v>
          </cell>
          <cell r="S986">
            <v>0</v>
          </cell>
        </row>
        <row r="987">
          <cell r="H987">
            <v>0</v>
          </cell>
          <cell r="J987">
            <v>0</v>
          </cell>
          <cell r="S987">
            <v>0</v>
          </cell>
        </row>
        <row r="988">
          <cell r="H988">
            <v>0</v>
          </cell>
          <cell r="J988">
            <v>0</v>
          </cell>
          <cell r="S988">
            <v>0</v>
          </cell>
        </row>
        <row r="989">
          <cell r="H989">
            <v>0</v>
          </cell>
          <cell r="J989">
            <v>0</v>
          </cell>
          <cell r="S989">
            <v>0</v>
          </cell>
        </row>
        <row r="990">
          <cell r="H990">
            <v>0</v>
          </cell>
          <cell r="J990">
            <v>0</v>
          </cell>
          <cell r="S990">
            <v>0</v>
          </cell>
        </row>
        <row r="991">
          <cell r="H991">
            <v>0</v>
          </cell>
          <cell r="J991">
            <v>0</v>
          </cell>
          <cell r="S991">
            <v>0</v>
          </cell>
        </row>
        <row r="992">
          <cell r="H992">
            <v>0</v>
          </cell>
          <cell r="J992">
            <v>0</v>
          </cell>
          <cell r="S992">
            <v>0</v>
          </cell>
        </row>
        <row r="993">
          <cell r="H993">
            <v>0</v>
          </cell>
          <cell r="J993">
            <v>0</v>
          </cell>
          <cell r="S993">
            <v>0</v>
          </cell>
        </row>
        <row r="994">
          <cell r="H994">
            <v>0</v>
          </cell>
          <cell r="J994">
            <v>0</v>
          </cell>
          <cell r="S994">
            <v>0</v>
          </cell>
        </row>
        <row r="995">
          <cell r="H995">
            <v>0</v>
          </cell>
          <cell r="J995">
            <v>0</v>
          </cell>
          <cell r="S995">
            <v>0</v>
          </cell>
        </row>
        <row r="996">
          <cell r="H996">
            <v>0</v>
          </cell>
          <cell r="J996">
            <v>0</v>
          </cell>
          <cell r="S996">
            <v>0</v>
          </cell>
        </row>
        <row r="997">
          <cell r="H997">
            <v>0</v>
          </cell>
          <cell r="J997">
            <v>0</v>
          </cell>
          <cell r="S997">
            <v>0</v>
          </cell>
        </row>
        <row r="998">
          <cell r="H998">
            <v>0</v>
          </cell>
          <cell r="J998">
            <v>0</v>
          </cell>
          <cell r="S998">
            <v>0</v>
          </cell>
        </row>
        <row r="999">
          <cell r="H999">
            <v>0</v>
          </cell>
          <cell r="J999">
            <v>0</v>
          </cell>
          <cell r="S999">
            <v>0</v>
          </cell>
        </row>
        <row r="1000">
          <cell r="H1000">
            <v>0</v>
          </cell>
          <cell r="J1000">
            <v>0</v>
          </cell>
          <cell r="S1000">
            <v>0</v>
          </cell>
        </row>
        <row r="1001">
          <cell r="H1001">
            <v>0</v>
          </cell>
          <cell r="J1001">
            <v>0</v>
          </cell>
          <cell r="S1001">
            <v>0</v>
          </cell>
        </row>
        <row r="1002">
          <cell r="H1002">
            <v>0</v>
          </cell>
          <cell r="J1002">
            <v>0</v>
          </cell>
          <cell r="S1002">
            <v>0</v>
          </cell>
        </row>
        <row r="1003">
          <cell r="H1003">
            <v>0</v>
          </cell>
          <cell r="J1003">
            <v>0</v>
          </cell>
          <cell r="S1003">
            <v>0</v>
          </cell>
        </row>
        <row r="1004">
          <cell r="H1004">
            <v>0</v>
          </cell>
          <cell r="J1004">
            <v>0</v>
          </cell>
          <cell r="S1004">
            <v>0</v>
          </cell>
        </row>
        <row r="1005">
          <cell r="H1005">
            <v>0</v>
          </cell>
          <cell r="J1005">
            <v>0</v>
          </cell>
          <cell r="S1005">
            <v>0</v>
          </cell>
        </row>
        <row r="1006">
          <cell r="H1006">
            <v>0</v>
          </cell>
          <cell r="J1006">
            <v>0</v>
          </cell>
          <cell r="S1006">
            <v>0</v>
          </cell>
        </row>
        <row r="1007">
          <cell r="H1007">
            <v>0</v>
          </cell>
          <cell r="J1007">
            <v>0</v>
          </cell>
          <cell r="S1007">
            <v>0</v>
          </cell>
        </row>
        <row r="1008">
          <cell r="H1008">
            <v>0</v>
          </cell>
          <cell r="J1008">
            <v>0</v>
          </cell>
          <cell r="S1008">
            <v>0</v>
          </cell>
        </row>
        <row r="1009">
          <cell r="H1009">
            <v>0</v>
          </cell>
          <cell r="J1009">
            <v>0</v>
          </cell>
          <cell r="S1009">
            <v>0</v>
          </cell>
        </row>
        <row r="1010">
          <cell r="H1010">
            <v>0</v>
          </cell>
          <cell r="J1010">
            <v>0</v>
          </cell>
          <cell r="S1010">
            <v>0</v>
          </cell>
        </row>
        <row r="1011">
          <cell r="H1011">
            <v>0</v>
          </cell>
          <cell r="J1011">
            <v>0</v>
          </cell>
          <cell r="S1011">
            <v>0</v>
          </cell>
        </row>
        <row r="1012">
          <cell r="H1012">
            <v>0</v>
          </cell>
          <cell r="J1012">
            <v>0</v>
          </cell>
          <cell r="S1012">
            <v>0</v>
          </cell>
        </row>
        <row r="1013">
          <cell r="H1013">
            <v>0</v>
          </cell>
          <cell r="J1013">
            <v>0</v>
          </cell>
          <cell r="S1013">
            <v>0</v>
          </cell>
        </row>
        <row r="1014">
          <cell r="H1014">
            <v>0</v>
          </cell>
          <cell r="J1014">
            <v>0</v>
          </cell>
          <cell r="S1014">
            <v>0</v>
          </cell>
        </row>
        <row r="1015">
          <cell r="H1015">
            <v>0</v>
          </cell>
          <cell r="J1015">
            <v>0</v>
          </cell>
          <cell r="S1015">
            <v>0</v>
          </cell>
        </row>
        <row r="1016">
          <cell r="H1016">
            <v>0</v>
          </cell>
          <cell r="J1016">
            <v>0</v>
          </cell>
          <cell r="S1016">
            <v>0</v>
          </cell>
        </row>
        <row r="1017">
          <cell r="H1017">
            <v>0</v>
          </cell>
          <cell r="J1017">
            <v>0</v>
          </cell>
          <cell r="S1017">
            <v>0</v>
          </cell>
        </row>
        <row r="1018">
          <cell r="H1018">
            <v>0</v>
          </cell>
          <cell r="J1018">
            <v>0</v>
          </cell>
          <cell r="S1018">
            <v>0</v>
          </cell>
        </row>
        <row r="1019">
          <cell r="H1019">
            <v>0</v>
          </cell>
          <cell r="J1019">
            <v>0</v>
          </cell>
          <cell r="S1019">
            <v>0</v>
          </cell>
        </row>
        <row r="1020">
          <cell r="H1020">
            <v>0</v>
          </cell>
          <cell r="J1020">
            <v>0</v>
          </cell>
          <cell r="S1020">
            <v>0</v>
          </cell>
        </row>
        <row r="1021">
          <cell r="H1021">
            <v>0</v>
          </cell>
          <cell r="J1021">
            <v>0</v>
          </cell>
          <cell r="S1021">
            <v>0</v>
          </cell>
        </row>
        <row r="1022">
          <cell r="H1022">
            <v>0</v>
          </cell>
          <cell r="J1022">
            <v>0</v>
          </cell>
          <cell r="S1022">
            <v>0</v>
          </cell>
        </row>
        <row r="1023">
          <cell r="H1023">
            <v>0</v>
          </cell>
          <cell r="J1023">
            <v>0</v>
          </cell>
          <cell r="S1023">
            <v>0</v>
          </cell>
        </row>
        <row r="1024">
          <cell r="H1024">
            <v>0</v>
          </cell>
          <cell r="J1024">
            <v>0</v>
          </cell>
          <cell r="S1024">
            <v>0</v>
          </cell>
        </row>
        <row r="1025">
          <cell r="H1025">
            <v>0</v>
          </cell>
          <cell r="J1025">
            <v>0</v>
          </cell>
          <cell r="S1025">
            <v>0</v>
          </cell>
        </row>
        <row r="1026">
          <cell r="H1026">
            <v>0</v>
          </cell>
          <cell r="J1026">
            <v>0</v>
          </cell>
          <cell r="S1026">
            <v>0</v>
          </cell>
        </row>
        <row r="1027">
          <cell r="H1027">
            <v>0</v>
          </cell>
          <cell r="J1027">
            <v>0</v>
          </cell>
          <cell r="S1027">
            <v>0</v>
          </cell>
        </row>
        <row r="1028">
          <cell r="H1028">
            <v>0</v>
          </cell>
          <cell r="J1028">
            <v>0</v>
          </cell>
          <cell r="S1028">
            <v>0</v>
          </cell>
        </row>
        <row r="1029">
          <cell r="H1029">
            <v>0</v>
          </cell>
          <cell r="J1029">
            <v>0</v>
          </cell>
          <cell r="S1029">
            <v>0</v>
          </cell>
        </row>
        <row r="1030">
          <cell r="H1030">
            <v>0</v>
          </cell>
          <cell r="J1030">
            <v>0</v>
          </cell>
          <cell r="S1030">
            <v>0</v>
          </cell>
        </row>
        <row r="1031">
          <cell r="H1031">
            <v>0</v>
          </cell>
          <cell r="J1031">
            <v>0</v>
          </cell>
          <cell r="S1031">
            <v>0</v>
          </cell>
        </row>
        <row r="1032">
          <cell r="H1032">
            <v>0</v>
          </cell>
          <cell r="J1032">
            <v>0</v>
          </cell>
          <cell r="S1032">
            <v>0</v>
          </cell>
        </row>
        <row r="1033">
          <cell r="H1033">
            <v>0</v>
          </cell>
          <cell r="J1033">
            <v>0</v>
          </cell>
          <cell r="S1033">
            <v>0</v>
          </cell>
        </row>
        <row r="1034">
          <cell r="H1034">
            <v>0</v>
          </cell>
          <cell r="J1034">
            <v>0</v>
          </cell>
          <cell r="S1034">
            <v>0</v>
          </cell>
        </row>
        <row r="1035">
          <cell r="H1035">
            <v>0</v>
          </cell>
          <cell r="J1035">
            <v>0</v>
          </cell>
          <cell r="S1035">
            <v>0</v>
          </cell>
        </row>
        <row r="1036">
          <cell r="H1036">
            <v>0</v>
          </cell>
          <cell r="J1036">
            <v>0</v>
          </cell>
          <cell r="S1036">
            <v>0</v>
          </cell>
        </row>
        <row r="1037">
          <cell r="H1037">
            <v>0</v>
          </cell>
          <cell r="J1037">
            <v>0</v>
          </cell>
          <cell r="S1037">
            <v>0</v>
          </cell>
        </row>
        <row r="1038">
          <cell r="H1038">
            <v>0</v>
          </cell>
          <cell r="J1038">
            <v>0</v>
          </cell>
          <cell r="S1038">
            <v>0</v>
          </cell>
        </row>
        <row r="1039">
          <cell r="H1039">
            <v>0</v>
          </cell>
          <cell r="J1039">
            <v>0</v>
          </cell>
          <cell r="S1039">
            <v>0</v>
          </cell>
        </row>
        <row r="1040">
          <cell r="H1040">
            <v>0</v>
          </cell>
          <cell r="J1040">
            <v>0</v>
          </cell>
          <cell r="S1040">
            <v>0</v>
          </cell>
        </row>
        <row r="1041">
          <cell r="H1041">
            <v>0</v>
          </cell>
          <cell r="J1041">
            <v>0</v>
          </cell>
          <cell r="S1041">
            <v>0</v>
          </cell>
        </row>
        <row r="1042">
          <cell r="H1042">
            <v>0</v>
          </cell>
          <cell r="J1042">
            <v>0</v>
          </cell>
          <cell r="S1042">
            <v>0</v>
          </cell>
        </row>
        <row r="1043">
          <cell r="H1043">
            <v>0</v>
          </cell>
          <cell r="J1043">
            <v>0</v>
          </cell>
          <cell r="S1043">
            <v>0</v>
          </cell>
        </row>
        <row r="1044">
          <cell r="H1044">
            <v>0</v>
          </cell>
          <cell r="J1044">
            <v>0</v>
          </cell>
          <cell r="S1044">
            <v>0</v>
          </cell>
        </row>
        <row r="1045">
          <cell r="H1045">
            <v>0</v>
          </cell>
          <cell r="J1045">
            <v>0</v>
          </cell>
          <cell r="S1045">
            <v>0</v>
          </cell>
        </row>
        <row r="1046">
          <cell r="H1046">
            <v>0</v>
          </cell>
          <cell r="J1046">
            <v>0</v>
          </cell>
          <cell r="S1046">
            <v>0</v>
          </cell>
        </row>
        <row r="1047">
          <cell r="H1047">
            <v>0</v>
          </cell>
          <cell r="J1047">
            <v>0</v>
          </cell>
          <cell r="S1047">
            <v>0</v>
          </cell>
        </row>
        <row r="1048">
          <cell r="H1048">
            <v>0</v>
          </cell>
          <cell r="J1048">
            <v>0</v>
          </cell>
          <cell r="S1048">
            <v>0</v>
          </cell>
        </row>
        <row r="1049">
          <cell r="H1049">
            <v>0</v>
          </cell>
          <cell r="J1049">
            <v>0</v>
          </cell>
          <cell r="S1049">
            <v>0</v>
          </cell>
        </row>
        <row r="1050">
          <cell r="H1050">
            <v>0</v>
          </cell>
          <cell r="J1050">
            <v>0</v>
          </cell>
          <cell r="S1050">
            <v>0</v>
          </cell>
        </row>
        <row r="1051">
          <cell r="H1051">
            <v>0</v>
          </cell>
          <cell r="J1051">
            <v>0</v>
          </cell>
          <cell r="S1051">
            <v>0</v>
          </cell>
        </row>
        <row r="1052">
          <cell r="H1052">
            <v>0</v>
          </cell>
          <cell r="J1052">
            <v>0</v>
          </cell>
          <cell r="S1052">
            <v>0</v>
          </cell>
        </row>
        <row r="1053">
          <cell r="H1053">
            <v>0</v>
          </cell>
          <cell r="J1053">
            <v>0</v>
          </cell>
          <cell r="S1053">
            <v>0</v>
          </cell>
        </row>
        <row r="1054">
          <cell r="H1054">
            <v>0</v>
          </cell>
          <cell r="J1054">
            <v>0</v>
          </cell>
          <cell r="S1054">
            <v>0</v>
          </cell>
        </row>
        <row r="1055">
          <cell r="H1055">
            <v>0</v>
          </cell>
          <cell r="J1055">
            <v>0</v>
          </cell>
          <cell r="S1055">
            <v>0</v>
          </cell>
        </row>
        <row r="1056">
          <cell r="H1056">
            <v>0</v>
          </cell>
          <cell r="J1056">
            <v>0</v>
          </cell>
          <cell r="S1056">
            <v>0</v>
          </cell>
        </row>
        <row r="1057">
          <cell r="H1057">
            <v>0</v>
          </cell>
          <cell r="J1057">
            <v>0</v>
          </cell>
          <cell r="S1057">
            <v>0</v>
          </cell>
        </row>
        <row r="1058">
          <cell r="H1058">
            <v>0</v>
          </cell>
          <cell r="J1058">
            <v>0</v>
          </cell>
          <cell r="S1058">
            <v>0</v>
          </cell>
        </row>
        <row r="1059">
          <cell r="H1059">
            <v>0</v>
          </cell>
          <cell r="J1059">
            <v>0</v>
          </cell>
          <cell r="S1059">
            <v>0</v>
          </cell>
        </row>
        <row r="1060">
          <cell r="H1060">
            <v>0</v>
          </cell>
          <cell r="J1060">
            <v>0</v>
          </cell>
          <cell r="S1060">
            <v>0</v>
          </cell>
        </row>
        <row r="1061">
          <cell r="H1061">
            <v>0</v>
          </cell>
          <cell r="J1061">
            <v>0</v>
          </cell>
          <cell r="S1061">
            <v>0</v>
          </cell>
        </row>
        <row r="1062">
          <cell r="H1062">
            <v>0</v>
          </cell>
          <cell r="J1062">
            <v>0</v>
          </cell>
          <cell r="S1062">
            <v>0</v>
          </cell>
        </row>
        <row r="1063">
          <cell r="H1063">
            <v>0</v>
          </cell>
          <cell r="J1063">
            <v>0</v>
          </cell>
          <cell r="S1063">
            <v>0</v>
          </cell>
        </row>
        <row r="1064">
          <cell r="H1064">
            <v>0</v>
          </cell>
          <cell r="J1064">
            <v>0</v>
          </cell>
          <cell r="S1064">
            <v>0</v>
          </cell>
        </row>
        <row r="1065">
          <cell r="H1065">
            <v>0</v>
          </cell>
          <cell r="J1065">
            <v>0</v>
          </cell>
          <cell r="S1065">
            <v>0</v>
          </cell>
        </row>
        <row r="1066">
          <cell r="H1066">
            <v>0</v>
          </cell>
          <cell r="J1066">
            <v>0</v>
          </cell>
          <cell r="S1066">
            <v>0</v>
          </cell>
        </row>
        <row r="1067">
          <cell r="H1067">
            <v>0</v>
          </cell>
          <cell r="J1067">
            <v>0</v>
          </cell>
          <cell r="S1067">
            <v>0</v>
          </cell>
        </row>
        <row r="1068">
          <cell r="H1068">
            <v>0</v>
          </cell>
          <cell r="J1068">
            <v>0</v>
          </cell>
          <cell r="S1068">
            <v>0</v>
          </cell>
        </row>
        <row r="1069">
          <cell r="H1069">
            <v>0</v>
          </cell>
          <cell r="J1069">
            <v>0</v>
          </cell>
          <cell r="S1069">
            <v>0</v>
          </cell>
        </row>
        <row r="1070">
          <cell r="H1070">
            <v>0</v>
          </cell>
          <cell r="J1070">
            <v>0</v>
          </cell>
          <cell r="S1070">
            <v>0</v>
          </cell>
        </row>
        <row r="1071">
          <cell r="H1071">
            <v>0</v>
          </cell>
          <cell r="J1071">
            <v>0</v>
          </cell>
          <cell r="S1071">
            <v>0</v>
          </cell>
        </row>
        <row r="1072">
          <cell r="H1072">
            <v>0</v>
          </cell>
          <cell r="J1072">
            <v>0</v>
          </cell>
          <cell r="S1072">
            <v>0</v>
          </cell>
        </row>
        <row r="1073">
          <cell r="H1073">
            <v>0</v>
          </cell>
          <cell r="J1073">
            <v>0</v>
          </cell>
          <cell r="S1073">
            <v>0</v>
          </cell>
        </row>
        <row r="1074">
          <cell r="H1074">
            <v>0</v>
          </cell>
          <cell r="J1074">
            <v>0</v>
          </cell>
          <cell r="S1074">
            <v>0</v>
          </cell>
        </row>
        <row r="1075">
          <cell r="H1075">
            <v>0</v>
          </cell>
          <cell r="J1075">
            <v>0</v>
          </cell>
          <cell r="S1075">
            <v>0</v>
          </cell>
        </row>
        <row r="1076">
          <cell r="H1076">
            <v>0</v>
          </cell>
          <cell r="J1076">
            <v>0</v>
          </cell>
          <cell r="S1076">
            <v>0</v>
          </cell>
        </row>
        <row r="1077">
          <cell r="H1077">
            <v>0</v>
          </cell>
          <cell r="J1077">
            <v>0</v>
          </cell>
          <cell r="S1077">
            <v>0</v>
          </cell>
        </row>
        <row r="1078">
          <cell r="H1078">
            <v>0</v>
          </cell>
          <cell r="J1078">
            <v>0</v>
          </cell>
          <cell r="S1078">
            <v>0</v>
          </cell>
        </row>
        <row r="1079">
          <cell r="H1079">
            <v>0</v>
          </cell>
          <cell r="J1079">
            <v>0</v>
          </cell>
          <cell r="S1079">
            <v>0</v>
          </cell>
        </row>
        <row r="1080">
          <cell r="H1080">
            <v>0</v>
          </cell>
          <cell r="J1080">
            <v>0</v>
          </cell>
          <cell r="S1080">
            <v>0</v>
          </cell>
        </row>
        <row r="1081">
          <cell r="H1081">
            <v>0</v>
          </cell>
          <cell r="J1081">
            <v>0</v>
          </cell>
          <cell r="S1081">
            <v>0</v>
          </cell>
        </row>
        <row r="1082">
          <cell r="H1082">
            <v>0</v>
          </cell>
          <cell r="J1082">
            <v>0</v>
          </cell>
          <cell r="S1082">
            <v>0</v>
          </cell>
        </row>
        <row r="1083">
          <cell r="H1083">
            <v>0</v>
          </cell>
          <cell r="J1083">
            <v>0</v>
          </cell>
          <cell r="S1083">
            <v>0</v>
          </cell>
        </row>
        <row r="1084">
          <cell r="H1084">
            <v>0</v>
          </cell>
          <cell r="J1084">
            <v>0</v>
          </cell>
          <cell r="S1084">
            <v>0</v>
          </cell>
        </row>
        <row r="1085">
          <cell r="H1085">
            <v>0</v>
          </cell>
          <cell r="J1085">
            <v>0</v>
          </cell>
          <cell r="S1085">
            <v>0</v>
          </cell>
        </row>
        <row r="1086">
          <cell r="H1086">
            <v>0</v>
          </cell>
          <cell r="J1086">
            <v>0</v>
          </cell>
          <cell r="S1086">
            <v>0</v>
          </cell>
        </row>
        <row r="1087">
          <cell r="H1087">
            <v>0</v>
          </cell>
          <cell r="J1087">
            <v>0</v>
          </cell>
          <cell r="S1087">
            <v>0</v>
          </cell>
        </row>
        <row r="1088">
          <cell r="H1088">
            <v>0</v>
          </cell>
          <cell r="J1088">
            <v>0</v>
          </cell>
          <cell r="S1088">
            <v>0</v>
          </cell>
        </row>
        <row r="1089">
          <cell r="H1089">
            <v>0</v>
          </cell>
          <cell r="J1089">
            <v>0</v>
          </cell>
          <cell r="S1089">
            <v>0</v>
          </cell>
        </row>
        <row r="1090">
          <cell r="H1090">
            <v>0</v>
          </cell>
          <cell r="J1090">
            <v>0</v>
          </cell>
          <cell r="S1090">
            <v>0</v>
          </cell>
        </row>
        <row r="1091">
          <cell r="H1091">
            <v>0</v>
          </cell>
          <cell r="J1091">
            <v>0</v>
          </cell>
          <cell r="S1091">
            <v>0</v>
          </cell>
        </row>
        <row r="1092">
          <cell r="H1092">
            <v>0</v>
          </cell>
          <cell r="J1092">
            <v>0</v>
          </cell>
          <cell r="S1092">
            <v>0</v>
          </cell>
        </row>
        <row r="1093">
          <cell r="H1093">
            <v>0</v>
          </cell>
          <cell r="J1093">
            <v>0</v>
          </cell>
          <cell r="S1093">
            <v>0</v>
          </cell>
        </row>
        <row r="1094">
          <cell r="H1094">
            <v>0</v>
          </cell>
          <cell r="J1094">
            <v>0</v>
          </cell>
          <cell r="S1094">
            <v>0</v>
          </cell>
        </row>
        <row r="1095">
          <cell r="H1095">
            <v>0</v>
          </cell>
          <cell r="J1095">
            <v>0</v>
          </cell>
          <cell r="S1095">
            <v>0</v>
          </cell>
        </row>
        <row r="1096">
          <cell r="H1096">
            <v>0</v>
          </cell>
          <cell r="J1096">
            <v>0</v>
          </cell>
          <cell r="S1096">
            <v>0</v>
          </cell>
        </row>
        <row r="1097">
          <cell r="H1097">
            <v>0</v>
          </cell>
          <cell r="J1097">
            <v>0</v>
          </cell>
          <cell r="S1097">
            <v>0</v>
          </cell>
        </row>
        <row r="1098">
          <cell r="H1098">
            <v>0</v>
          </cell>
          <cell r="J1098">
            <v>0</v>
          </cell>
          <cell r="S1098">
            <v>0</v>
          </cell>
        </row>
        <row r="1099">
          <cell r="H1099">
            <v>0</v>
          </cell>
          <cell r="J1099">
            <v>0</v>
          </cell>
          <cell r="S1099">
            <v>0</v>
          </cell>
        </row>
        <row r="1100">
          <cell r="H1100">
            <v>0</v>
          </cell>
          <cell r="J1100">
            <v>0</v>
          </cell>
          <cell r="S1100">
            <v>0</v>
          </cell>
        </row>
        <row r="1101">
          <cell r="H1101">
            <v>0</v>
          </cell>
          <cell r="J1101">
            <v>0</v>
          </cell>
          <cell r="S1101">
            <v>0</v>
          </cell>
        </row>
        <row r="1102">
          <cell r="H1102">
            <v>0</v>
          </cell>
          <cell r="J1102">
            <v>0</v>
          </cell>
          <cell r="S1102">
            <v>0</v>
          </cell>
        </row>
        <row r="1103">
          <cell r="H1103">
            <v>0</v>
          </cell>
          <cell r="J1103">
            <v>0</v>
          </cell>
          <cell r="S1103">
            <v>0</v>
          </cell>
        </row>
        <row r="1104">
          <cell r="H1104">
            <v>0</v>
          </cell>
          <cell r="J1104">
            <v>0</v>
          </cell>
          <cell r="S1104">
            <v>0</v>
          </cell>
        </row>
        <row r="1105">
          <cell r="H1105">
            <v>0</v>
          </cell>
          <cell r="J1105">
            <v>0</v>
          </cell>
          <cell r="S1105">
            <v>0</v>
          </cell>
        </row>
        <row r="1106">
          <cell r="H1106">
            <v>0</v>
          </cell>
          <cell r="J1106">
            <v>0</v>
          </cell>
          <cell r="S1106">
            <v>0</v>
          </cell>
        </row>
        <row r="1107">
          <cell r="H1107">
            <v>0</v>
          </cell>
          <cell r="J1107">
            <v>0</v>
          </cell>
          <cell r="S1107">
            <v>0</v>
          </cell>
        </row>
        <row r="1108">
          <cell r="H1108">
            <v>0</v>
          </cell>
          <cell r="J1108">
            <v>0</v>
          </cell>
          <cell r="S1108">
            <v>0</v>
          </cell>
        </row>
        <row r="1109">
          <cell r="H1109">
            <v>0</v>
          </cell>
          <cell r="J1109">
            <v>0</v>
          </cell>
          <cell r="S1109">
            <v>0</v>
          </cell>
        </row>
        <row r="1110">
          <cell r="H1110">
            <v>0</v>
          </cell>
          <cell r="J1110">
            <v>0</v>
          </cell>
          <cell r="S1110">
            <v>0</v>
          </cell>
        </row>
        <row r="1111">
          <cell r="H1111">
            <v>0</v>
          </cell>
          <cell r="J1111">
            <v>0</v>
          </cell>
          <cell r="S1111">
            <v>0</v>
          </cell>
        </row>
        <row r="1112">
          <cell r="H1112">
            <v>0</v>
          </cell>
          <cell r="J1112">
            <v>0</v>
          </cell>
          <cell r="S1112">
            <v>0</v>
          </cell>
        </row>
        <row r="1113">
          <cell r="H1113">
            <v>0</v>
          </cell>
          <cell r="J1113">
            <v>0</v>
          </cell>
          <cell r="S1113">
            <v>0</v>
          </cell>
        </row>
        <row r="1114">
          <cell r="H1114">
            <v>0</v>
          </cell>
          <cell r="J1114">
            <v>0</v>
          </cell>
          <cell r="S1114">
            <v>0</v>
          </cell>
        </row>
        <row r="1115">
          <cell r="H1115">
            <v>0</v>
          </cell>
          <cell r="J1115">
            <v>0</v>
          </cell>
          <cell r="S1115">
            <v>0</v>
          </cell>
        </row>
        <row r="1116">
          <cell r="H1116">
            <v>0</v>
          </cell>
          <cell r="J1116">
            <v>0</v>
          </cell>
          <cell r="S1116">
            <v>0</v>
          </cell>
        </row>
        <row r="1117">
          <cell r="H1117">
            <v>0</v>
          </cell>
          <cell r="J1117">
            <v>0</v>
          </cell>
          <cell r="S1117">
            <v>0</v>
          </cell>
        </row>
        <row r="1118">
          <cell r="H1118">
            <v>0</v>
          </cell>
          <cell r="J1118">
            <v>0</v>
          </cell>
          <cell r="S1118">
            <v>0</v>
          </cell>
        </row>
        <row r="1119">
          <cell r="H1119">
            <v>0</v>
          </cell>
          <cell r="J1119">
            <v>0</v>
          </cell>
          <cell r="S1119">
            <v>0</v>
          </cell>
        </row>
        <row r="1120">
          <cell r="H1120">
            <v>0</v>
          </cell>
          <cell r="J1120">
            <v>0</v>
          </cell>
          <cell r="S1120">
            <v>0</v>
          </cell>
        </row>
        <row r="1121">
          <cell r="H1121">
            <v>0</v>
          </cell>
          <cell r="J1121">
            <v>0</v>
          </cell>
          <cell r="S1121">
            <v>0</v>
          </cell>
        </row>
        <row r="1122">
          <cell r="H1122">
            <v>0</v>
          </cell>
          <cell r="J1122">
            <v>0</v>
          </cell>
          <cell r="S1122">
            <v>0</v>
          </cell>
        </row>
        <row r="1123">
          <cell r="H1123">
            <v>0</v>
          </cell>
          <cell r="J1123">
            <v>0</v>
          </cell>
          <cell r="S1123">
            <v>0</v>
          </cell>
        </row>
        <row r="1124">
          <cell r="H1124">
            <v>0</v>
          </cell>
          <cell r="J1124">
            <v>0</v>
          </cell>
          <cell r="S1124">
            <v>0</v>
          </cell>
        </row>
        <row r="1125">
          <cell r="H1125">
            <v>0</v>
          </cell>
          <cell r="J1125">
            <v>0</v>
          </cell>
          <cell r="S1125">
            <v>0</v>
          </cell>
        </row>
        <row r="1126">
          <cell r="H1126">
            <v>0</v>
          </cell>
          <cell r="J1126">
            <v>0</v>
          </cell>
          <cell r="S1126">
            <v>0</v>
          </cell>
        </row>
        <row r="1127">
          <cell r="H1127">
            <v>0</v>
          </cell>
          <cell r="J1127">
            <v>0</v>
          </cell>
          <cell r="S1127">
            <v>0</v>
          </cell>
        </row>
        <row r="1128">
          <cell r="H1128">
            <v>0</v>
          </cell>
          <cell r="J1128">
            <v>0</v>
          </cell>
          <cell r="S1128">
            <v>0</v>
          </cell>
        </row>
        <row r="1129">
          <cell r="H1129">
            <v>0</v>
          </cell>
          <cell r="J1129">
            <v>0</v>
          </cell>
          <cell r="S1129">
            <v>0</v>
          </cell>
        </row>
        <row r="1130">
          <cell r="H1130">
            <v>0</v>
          </cell>
          <cell r="J1130">
            <v>0</v>
          </cell>
          <cell r="S1130">
            <v>0</v>
          </cell>
        </row>
        <row r="1131">
          <cell r="H1131">
            <v>0</v>
          </cell>
          <cell r="J1131">
            <v>0</v>
          </cell>
          <cell r="S1131">
            <v>0</v>
          </cell>
        </row>
        <row r="1132">
          <cell r="H1132">
            <v>0</v>
          </cell>
          <cell r="J1132">
            <v>0</v>
          </cell>
          <cell r="S1132">
            <v>0</v>
          </cell>
        </row>
        <row r="1133">
          <cell r="H1133">
            <v>0</v>
          </cell>
          <cell r="J1133">
            <v>0</v>
          </cell>
          <cell r="S1133">
            <v>0</v>
          </cell>
        </row>
        <row r="1134">
          <cell r="H1134">
            <v>0</v>
          </cell>
          <cell r="J1134">
            <v>0</v>
          </cell>
          <cell r="S1134">
            <v>0</v>
          </cell>
        </row>
        <row r="1135">
          <cell r="H1135">
            <v>0</v>
          </cell>
          <cell r="J1135">
            <v>0</v>
          </cell>
          <cell r="S1135">
            <v>0</v>
          </cell>
        </row>
        <row r="1136">
          <cell r="H1136">
            <v>0</v>
          </cell>
          <cell r="J1136">
            <v>0</v>
          </cell>
          <cell r="S1136">
            <v>0</v>
          </cell>
        </row>
        <row r="1137">
          <cell r="H1137">
            <v>0</v>
          </cell>
          <cell r="J1137">
            <v>0</v>
          </cell>
          <cell r="S1137">
            <v>0</v>
          </cell>
        </row>
        <row r="1138">
          <cell r="H1138">
            <v>0</v>
          </cell>
          <cell r="J1138">
            <v>0</v>
          </cell>
          <cell r="S1138">
            <v>0</v>
          </cell>
        </row>
        <row r="1139">
          <cell r="H1139">
            <v>0</v>
          </cell>
          <cell r="J1139">
            <v>0</v>
          </cell>
          <cell r="S1139">
            <v>0</v>
          </cell>
        </row>
        <row r="1140">
          <cell r="H1140">
            <v>0</v>
          </cell>
          <cell r="J1140">
            <v>0</v>
          </cell>
          <cell r="S1140">
            <v>0</v>
          </cell>
        </row>
        <row r="1141">
          <cell r="H1141">
            <v>0</v>
          </cell>
          <cell r="J1141">
            <v>0</v>
          </cell>
          <cell r="S1141">
            <v>0</v>
          </cell>
        </row>
        <row r="1142">
          <cell r="H1142">
            <v>0</v>
          </cell>
          <cell r="J1142">
            <v>0</v>
          </cell>
          <cell r="S1142">
            <v>0</v>
          </cell>
        </row>
        <row r="1143">
          <cell r="H1143">
            <v>0</v>
          </cell>
          <cell r="J1143">
            <v>0</v>
          </cell>
          <cell r="S1143">
            <v>0</v>
          </cell>
        </row>
        <row r="1144">
          <cell r="H1144">
            <v>0</v>
          </cell>
          <cell r="J1144">
            <v>0</v>
          </cell>
          <cell r="S1144">
            <v>0</v>
          </cell>
        </row>
        <row r="1145">
          <cell r="H1145">
            <v>0</v>
          </cell>
          <cell r="J1145">
            <v>0</v>
          </cell>
          <cell r="S1145">
            <v>0</v>
          </cell>
        </row>
        <row r="1146">
          <cell r="H1146">
            <v>0</v>
          </cell>
          <cell r="J1146">
            <v>0</v>
          </cell>
          <cell r="S1146">
            <v>0</v>
          </cell>
        </row>
        <row r="1147">
          <cell r="H1147">
            <v>0</v>
          </cell>
          <cell r="J1147">
            <v>0</v>
          </cell>
          <cell r="S1147">
            <v>0</v>
          </cell>
        </row>
        <row r="1148">
          <cell r="H1148">
            <v>0</v>
          </cell>
          <cell r="J1148">
            <v>0</v>
          </cell>
          <cell r="S1148">
            <v>0</v>
          </cell>
        </row>
        <row r="1149">
          <cell r="H1149">
            <v>0</v>
          </cell>
          <cell r="J1149">
            <v>0</v>
          </cell>
          <cell r="S1149">
            <v>0</v>
          </cell>
        </row>
        <row r="1150">
          <cell r="H1150">
            <v>0</v>
          </cell>
          <cell r="J1150">
            <v>0</v>
          </cell>
          <cell r="S1150">
            <v>0</v>
          </cell>
        </row>
        <row r="1151">
          <cell r="H1151">
            <v>0</v>
          </cell>
          <cell r="J1151">
            <v>0</v>
          </cell>
          <cell r="S1151">
            <v>0</v>
          </cell>
        </row>
        <row r="1152">
          <cell r="H1152">
            <v>0</v>
          </cell>
          <cell r="J1152">
            <v>0</v>
          </cell>
          <cell r="S1152">
            <v>0</v>
          </cell>
        </row>
        <row r="1153">
          <cell r="H1153">
            <v>0</v>
          </cell>
          <cell r="J1153">
            <v>0</v>
          </cell>
          <cell r="S1153">
            <v>0</v>
          </cell>
        </row>
        <row r="1154">
          <cell r="H1154">
            <v>0</v>
          </cell>
          <cell r="J1154">
            <v>0</v>
          </cell>
          <cell r="S1154">
            <v>0</v>
          </cell>
        </row>
        <row r="1155">
          <cell r="H1155">
            <v>0</v>
          </cell>
          <cell r="J1155">
            <v>0</v>
          </cell>
          <cell r="S1155">
            <v>0</v>
          </cell>
        </row>
        <row r="1156">
          <cell r="H1156">
            <v>0</v>
          </cell>
          <cell r="J1156">
            <v>0</v>
          </cell>
          <cell r="S1156">
            <v>0</v>
          </cell>
        </row>
        <row r="1157">
          <cell r="H1157">
            <v>0</v>
          </cell>
          <cell r="J1157">
            <v>0</v>
          </cell>
          <cell r="S1157">
            <v>0</v>
          </cell>
        </row>
        <row r="1158">
          <cell r="H1158">
            <v>0</v>
          </cell>
          <cell r="J1158">
            <v>0</v>
          </cell>
          <cell r="S1158">
            <v>0</v>
          </cell>
        </row>
        <row r="1159">
          <cell r="H1159">
            <v>0</v>
          </cell>
          <cell r="J1159">
            <v>0</v>
          </cell>
          <cell r="S1159">
            <v>0</v>
          </cell>
        </row>
        <row r="1160">
          <cell r="H1160">
            <v>0</v>
          </cell>
          <cell r="J1160">
            <v>0</v>
          </cell>
          <cell r="S1160">
            <v>0</v>
          </cell>
        </row>
        <row r="1161">
          <cell r="H1161">
            <v>0</v>
          </cell>
          <cell r="J1161">
            <v>0</v>
          </cell>
          <cell r="S1161">
            <v>0</v>
          </cell>
        </row>
        <row r="1162">
          <cell r="H1162">
            <v>0</v>
          </cell>
          <cell r="J1162">
            <v>0</v>
          </cell>
          <cell r="S1162">
            <v>0</v>
          </cell>
        </row>
        <row r="1163">
          <cell r="H1163">
            <v>0</v>
          </cell>
          <cell r="J1163">
            <v>0</v>
          </cell>
          <cell r="S1163">
            <v>0</v>
          </cell>
        </row>
        <row r="1164">
          <cell r="H1164">
            <v>0</v>
          </cell>
          <cell r="J1164">
            <v>0</v>
          </cell>
          <cell r="S1164">
            <v>0</v>
          </cell>
        </row>
        <row r="1165">
          <cell r="H1165">
            <v>0</v>
          </cell>
          <cell r="J1165">
            <v>0</v>
          </cell>
          <cell r="S1165">
            <v>0</v>
          </cell>
        </row>
        <row r="1166">
          <cell r="H1166">
            <v>0</v>
          </cell>
          <cell r="J1166">
            <v>0</v>
          </cell>
          <cell r="S1166">
            <v>0</v>
          </cell>
        </row>
        <row r="1167">
          <cell r="H1167">
            <v>0</v>
          </cell>
          <cell r="J1167">
            <v>0</v>
          </cell>
          <cell r="S1167">
            <v>0</v>
          </cell>
        </row>
        <row r="1168">
          <cell r="H1168">
            <v>0</v>
          </cell>
          <cell r="J1168">
            <v>0</v>
          </cell>
          <cell r="S1168">
            <v>0</v>
          </cell>
        </row>
        <row r="1169">
          <cell r="H1169">
            <v>0</v>
          </cell>
          <cell r="J1169">
            <v>0</v>
          </cell>
          <cell r="S1169">
            <v>0</v>
          </cell>
        </row>
        <row r="1170">
          <cell r="H1170">
            <v>0</v>
          </cell>
          <cell r="J1170">
            <v>0</v>
          </cell>
          <cell r="S1170">
            <v>0</v>
          </cell>
        </row>
        <row r="1171">
          <cell r="H1171">
            <v>0</v>
          </cell>
          <cell r="J1171">
            <v>0</v>
          </cell>
          <cell r="S1171">
            <v>0</v>
          </cell>
        </row>
        <row r="1172">
          <cell r="H1172">
            <v>0</v>
          </cell>
          <cell r="J1172">
            <v>0</v>
          </cell>
          <cell r="S1172">
            <v>0</v>
          </cell>
        </row>
        <row r="1173">
          <cell r="H1173">
            <v>0</v>
          </cell>
          <cell r="J1173">
            <v>0</v>
          </cell>
          <cell r="S1173">
            <v>0</v>
          </cell>
        </row>
        <row r="1174">
          <cell r="H1174">
            <v>0</v>
          </cell>
          <cell r="J1174">
            <v>0</v>
          </cell>
          <cell r="S1174">
            <v>0</v>
          </cell>
        </row>
        <row r="1175">
          <cell r="H1175">
            <v>0</v>
          </cell>
          <cell r="J1175">
            <v>0</v>
          </cell>
          <cell r="S1175">
            <v>0</v>
          </cell>
        </row>
        <row r="1176">
          <cell r="H1176">
            <v>0</v>
          </cell>
          <cell r="J1176">
            <v>0</v>
          </cell>
          <cell r="S1176">
            <v>0</v>
          </cell>
        </row>
        <row r="1177">
          <cell r="H1177">
            <v>0</v>
          </cell>
          <cell r="J1177">
            <v>0</v>
          </cell>
          <cell r="S1177">
            <v>0</v>
          </cell>
        </row>
        <row r="1178">
          <cell r="H1178">
            <v>0</v>
          </cell>
          <cell r="J1178">
            <v>0</v>
          </cell>
          <cell r="S1178">
            <v>0</v>
          </cell>
        </row>
        <row r="1179">
          <cell r="H1179">
            <v>0</v>
          </cell>
          <cell r="J1179">
            <v>0</v>
          </cell>
          <cell r="S1179">
            <v>0</v>
          </cell>
        </row>
        <row r="1180">
          <cell r="H1180">
            <v>0</v>
          </cell>
          <cell r="J1180">
            <v>0</v>
          </cell>
          <cell r="S1180">
            <v>0</v>
          </cell>
        </row>
        <row r="1181">
          <cell r="H1181">
            <v>0</v>
          </cell>
          <cell r="J1181">
            <v>0</v>
          </cell>
          <cell r="S1181">
            <v>0</v>
          </cell>
        </row>
        <row r="1182">
          <cell r="H1182">
            <v>0</v>
          </cell>
          <cell r="J1182">
            <v>0</v>
          </cell>
          <cell r="S1182">
            <v>0</v>
          </cell>
        </row>
        <row r="1183">
          <cell r="H1183">
            <v>0</v>
          </cell>
          <cell r="J1183">
            <v>0</v>
          </cell>
          <cell r="S1183">
            <v>0</v>
          </cell>
        </row>
        <row r="1184">
          <cell r="H1184">
            <v>0</v>
          </cell>
          <cell r="J1184">
            <v>0</v>
          </cell>
          <cell r="S1184">
            <v>0</v>
          </cell>
        </row>
        <row r="1185">
          <cell r="H1185">
            <v>0</v>
          </cell>
          <cell r="J1185">
            <v>0</v>
          </cell>
          <cell r="S1185">
            <v>0</v>
          </cell>
        </row>
        <row r="1186">
          <cell r="H1186">
            <v>0</v>
          </cell>
          <cell r="J1186">
            <v>0</v>
          </cell>
          <cell r="S1186">
            <v>0</v>
          </cell>
        </row>
        <row r="1187">
          <cell r="H1187">
            <v>0</v>
          </cell>
          <cell r="J1187">
            <v>0</v>
          </cell>
          <cell r="S1187">
            <v>0</v>
          </cell>
        </row>
        <row r="1188">
          <cell r="H1188">
            <v>0</v>
          </cell>
          <cell r="J1188">
            <v>0</v>
          </cell>
          <cell r="S1188">
            <v>0</v>
          </cell>
        </row>
        <row r="1189">
          <cell r="H1189">
            <v>0</v>
          </cell>
          <cell r="J1189">
            <v>0</v>
          </cell>
          <cell r="S1189">
            <v>0</v>
          </cell>
        </row>
        <row r="1190">
          <cell r="H1190">
            <v>0</v>
          </cell>
          <cell r="J1190">
            <v>0</v>
          </cell>
          <cell r="S1190">
            <v>0</v>
          </cell>
        </row>
        <row r="1191">
          <cell r="H1191">
            <v>0</v>
          </cell>
          <cell r="J1191">
            <v>0</v>
          </cell>
          <cell r="S1191">
            <v>0</v>
          </cell>
        </row>
        <row r="1192">
          <cell r="H1192">
            <v>0</v>
          </cell>
          <cell r="J1192">
            <v>0</v>
          </cell>
          <cell r="S1192">
            <v>0</v>
          </cell>
        </row>
        <row r="1193">
          <cell r="H1193">
            <v>0</v>
          </cell>
          <cell r="J1193">
            <v>0</v>
          </cell>
          <cell r="S1193">
            <v>0</v>
          </cell>
        </row>
        <row r="1194">
          <cell r="H1194">
            <v>0</v>
          </cell>
          <cell r="J1194">
            <v>0</v>
          </cell>
          <cell r="S1194">
            <v>0</v>
          </cell>
        </row>
        <row r="1195">
          <cell r="H1195">
            <v>0</v>
          </cell>
          <cell r="J1195">
            <v>0</v>
          </cell>
          <cell r="S1195">
            <v>0</v>
          </cell>
        </row>
        <row r="1196">
          <cell r="H1196">
            <v>0</v>
          </cell>
          <cell r="J1196">
            <v>0</v>
          </cell>
          <cell r="S1196">
            <v>0</v>
          </cell>
        </row>
        <row r="1197">
          <cell r="H1197">
            <v>0</v>
          </cell>
          <cell r="J1197">
            <v>0</v>
          </cell>
          <cell r="S1197">
            <v>0</v>
          </cell>
        </row>
        <row r="1198">
          <cell r="H1198">
            <v>0</v>
          </cell>
          <cell r="J1198">
            <v>0</v>
          </cell>
          <cell r="S1198">
            <v>0</v>
          </cell>
        </row>
        <row r="1199">
          <cell r="H1199">
            <v>0</v>
          </cell>
          <cell r="J1199">
            <v>0</v>
          </cell>
          <cell r="S1199">
            <v>0</v>
          </cell>
        </row>
        <row r="1200">
          <cell r="H1200">
            <v>0</v>
          </cell>
          <cell r="J1200">
            <v>0</v>
          </cell>
          <cell r="S1200">
            <v>0</v>
          </cell>
        </row>
        <row r="1201">
          <cell r="H1201">
            <v>0</v>
          </cell>
          <cell r="J1201">
            <v>0</v>
          </cell>
          <cell r="S1201">
            <v>0</v>
          </cell>
        </row>
        <row r="1202">
          <cell r="H1202">
            <v>0</v>
          </cell>
          <cell r="J1202">
            <v>0</v>
          </cell>
          <cell r="S1202">
            <v>0</v>
          </cell>
        </row>
        <row r="1203">
          <cell r="H1203">
            <v>0</v>
          </cell>
          <cell r="J1203">
            <v>0</v>
          </cell>
          <cell r="S1203">
            <v>0</v>
          </cell>
        </row>
        <row r="1204">
          <cell r="H1204">
            <v>0</v>
          </cell>
          <cell r="J1204">
            <v>0</v>
          </cell>
          <cell r="S1204">
            <v>0</v>
          </cell>
        </row>
        <row r="1205">
          <cell r="H1205">
            <v>0</v>
          </cell>
          <cell r="J1205">
            <v>0</v>
          </cell>
          <cell r="S1205">
            <v>0</v>
          </cell>
        </row>
        <row r="1206">
          <cell r="H1206">
            <v>0</v>
          </cell>
          <cell r="J1206">
            <v>0</v>
          </cell>
          <cell r="S1206">
            <v>0</v>
          </cell>
        </row>
        <row r="1207">
          <cell r="H1207">
            <v>0</v>
          </cell>
          <cell r="J1207">
            <v>0</v>
          </cell>
          <cell r="S1207">
            <v>0</v>
          </cell>
        </row>
        <row r="1208">
          <cell r="H1208">
            <v>0</v>
          </cell>
          <cell r="J1208">
            <v>0</v>
          </cell>
          <cell r="S1208">
            <v>0</v>
          </cell>
        </row>
        <row r="1209">
          <cell r="H1209">
            <v>0</v>
          </cell>
          <cell r="J1209">
            <v>0</v>
          </cell>
          <cell r="S1209">
            <v>0</v>
          </cell>
        </row>
        <row r="1210">
          <cell r="H1210">
            <v>0</v>
          </cell>
          <cell r="J1210">
            <v>0</v>
          </cell>
          <cell r="S1210">
            <v>0</v>
          </cell>
        </row>
        <row r="1211">
          <cell r="H1211">
            <v>0</v>
          </cell>
          <cell r="J1211">
            <v>0</v>
          </cell>
          <cell r="S1211">
            <v>0</v>
          </cell>
        </row>
        <row r="1212">
          <cell r="H1212">
            <v>0</v>
          </cell>
          <cell r="J1212">
            <v>0</v>
          </cell>
          <cell r="S1212">
            <v>0</v>
          </cell>
        </row>
        <row r="1213">
          <cell r="H1213">
            <v>0</v>
          </cell>
          <cell r="J1213">
            <v>0</v>
          </cell>
          <cell r="S1213">
            <v>0</v>
          </cell>
        </row>
        <row r="1214">
          <cell r="H1214">
            <v>0</v>
          </cell>
          <cell r="J1214">
            <v>0</v>
          </cell>
          <cell r="S1214">
            <v>0</v>
          </cell>
        </row>
        <row r="1215">
          <cell r="H1215">
            <v>0</v>
          </cell>
          <cell r="J1215">
            <v>0</v>
          </cell>
          <cell r="S1215">
            <v>0</v>
          </cell>
        </row>
        <row r="1216">
          <cell r="H1216">
            <v>0</v>
          </cell>
          <cell r="J1216">
            <v>0</v>
          </cell>
          <cell r="S1216">
            <v>0</v>
          </cell>
        </row>
        <row r="1217">
          <cell r="H1217">
            <v>0</v>
          </cell>
          <cell r="J1217">
            <v>0</v>
          </cell>
          <cell r="S1217">
            <v>0</v>
          </cell>
        </row>
        <row r="1218">
          <cell r="H1218">
            <v>0</v>
          </cell>
          <cell r="J1218">
            <v>0</v>
          </cell>
          <cell r="S1218">
            <v>0</v>
          </cell>
        </row>
        <row r="1219">
          <cell r="H1219">
            <v>0</v>
          </cell>
          <cell r="J1219">
            <v>0</v>
          </cell>
          <cell r="S1219">
            <v>0</v>
          </cell>
        </row>
        <row r="1220">
          <cell r="H1220">
            <v>0</v>
          </cell>
          <cell r="J1220">
            <v>0</v>
          </cell>
          <cell r="S1220">
            <v>0</v>
          </cell>
        </row>
        <row r="1221">
          <cell r="H1221">
            <v>0</v>
          </cell>
          <cell r="J1221">
            <v>0</v>
          </cell>
          <cell r="S1221">
            <v>0</v>
          </cell>
        </row>
        <row r="1222">
          <cell r="H1222">
            <v>0</v>
          </cell>
          <cell r="J1222">
            <v>0</v>
          </cell>
          <cell r="S1222">
            <v>0</v>
          </cell>
        </row>
        <row r="1223">
          <cell r="H1223">
            <v>0</v>
          </cell>
          <cell r="J1223">
            <v>0</v>
          </cell>
          <cell r="S1223">
            <v>0</v>
          </cell>
        </row>
        <row r="1224">
          <cell r="H1224">
            <v>0</v>
          </cell>
          <cell r="J1224">
            <v>0</v>
          </cell>
          <cell r="S1224">
            <v>0</v>
          </cell>
        </row>
        <row r="1225">
          <cell r="H1225">
            <v>0</v>
          </cell>
          <cell r="J1225">
            <v>0</v>
          </cell>
          <cell r="S1225">
            <v>0</v>
          </cell>
        </row>
        <row r="1226">
          <cell r="H1226">
            <v>0</v>
          </cell>
          <cell r="J1226">
            <v>0</v>
          </cell>
          <cell r="S1226">
            <v>0</v>
          </cell>
        </row>
        <row r="1227">
          <cell r="H1227">
            <v>0</v>
          </cell>
          <cell r="J1227">
            <v>0</v>
          </cell>
          <cell r="S1227">
            <v>0</v>
          </cell>
        </row>
        <row r="1228">
          <cell r="H1228">
            <v>0</v>
          </cell>
          <cell r="J1228">
            <v>0</v>
          </cell>
          <cell r="S1228">
            <v>0</v>
          </cell>
        </row>
        <row r="1229">
          <cell r="H1229">
            <v>0</v>
          </cell>
          <cell r="J1229">
            <v>0</v>
          </cell>
          <cell r="S1229">
            <v>0</v>
          </cell>
        </row>
        <row r="1230">
          <cell r="H1230">
            <v>0</v>
          </cell>
          <cell r="J1230">
            <v>0</v>
          </cell>
          <cell r="S1230">
            <v>0</v>
          </cell>
        </row>
        <row r="1231">
          <cell r="H1231">
            <v>0</v>
          </cell>
          <cell r="J1231">
            <v>0</v>
          </cell>
          <cell r="S1231">
            <v>0</v>
          </cell>
        </row>
        <row r="1232">
          <cell r="H1232">
            <v>0</v>
          </cell>
          <cell r="J1232">
            <v>0</v>
          </cell>
          <cell r="S1232">
            <v>0</v>
          </cell>
        </row>
        <row r="1233">
          <cell r="H1233">
            <v>0</v>
          </cell>
          <cell r="J1233">
            <v>0</v>
          </cell>
          <cell r="S1233">
            <v>0</v>
          </cell>
        </row>
        <row r="1234">
          <cell r="H1234">
            <v>0</v>
          </cell>
          <cell r="J1234">
            <v>0</v>
          </cell>
          <cell r="S1234">
            <v>0</v>
          </cell>
        </row>
        <row r="1235">
          <cell r="H1235">
            <v>0</v>
          </cell>
          <cell r="J1235">
            <v>0</v>
          </cell>
          <cell r="S1235">
            <v>0</v>
          </cell>
        </row>
        <row r="1236">
          <cell r="H1236">
            <v>0</v>
          </cell>
          <cell r="J1236">
            <v>0</v>
          </cell>
          <cell r="S1236">
            <v>0</v>
          </cell>
        </row>
        <row r="1237">
          <cell r="H1237">
            <v>0</v>
          </cell>
          <cell r="J1237">
            <v>0</v>
          </cell>
          <cell r="S1237">
            <v>0</v>
          </cell>
        </row>
        <row r="1238">
          <cell r="H1238">
            <v>0</v>
          </cell>
          <cell r="J1238">
            <v>0</v>
          </cell>
          <cell r="S1238">
            <v>0</v>
          </cell>
        </row>
        <row r="1239">
          <cell r="H1239">
            <v>0</v>
          </cell>
          <cell r="J1239">
            <v>0</v>
          </cell>
          <cell r="S1239">
            <v>0</v>
          </cell>
        </row>
        <row r="1240">
          <cell r="H1240">
            <v>0</v>
          </cell>
          <cell r="J1240">
            <v>0</v>
          </cell>
          <cell r="S1240">
            <v>0</v>
          </cell>
        </row>
        <row r="1241">
          <cell r="H1241">
            <v>0</v>
          </cell>
          <cell r="J1241">
            <v>0</v>
          </cell>
          <cell r="S1241">
            <v>0</v>
          </cell>
        </row>
        <row r="1242">
          <cell r="H1242">
            <v>0</v>
          </cell>
          <cell r="J1242">
            <v>0</v>
          </cell>
          <cell r="S1242">
            <v>0</v>
          </cell>
        </row>
        <row r="1243">
          <cell r="H1243">
            <v>0</v>
          </cell>
          <cell r="J1243">
            <v>0</v>
          </cell>
          <cell r="S1243">
            <v>0</v>
          </cell>
        </row>
        <row r="1244">
          <cell r="H1244">
            <v>0</v>
          </cell>
          <cell r="J1244">
            <v>0</v>
          </cell>
          <cell r="S1244">
            <v>0</v>
          </cell>
        </row>
        <row r="1245">
          <cell r="H1245">
            <v>0</v>
          </cell>
          <cell r="J1245">
            <v>0</v>
          </cell>
          <cell r="S1245">
            <v>0</v>
          </cell>
        </row>
        <row r="1246">
          <cell r="H1246">
            <v>0</v>
          </cell>
          <cell r="J1246">
            <v>0</v>
          </cell>
          <cell r="S1246">
            <v>0</v>
          </cell>
        </row>
        <row r="1247">
          <cell r="H1247">
            <v>0</v>
          </cell>
          <cell r="J1247">
            <v>0</v>
          </cell>
          <cell r="S1247">
            <v>0</v>
          </cell>
        </row>
        <row r="1248">
          <cell r="H1248">
            <v>0</v>
          </cell>
          <cell r="J1248">
            <v>0</v>
          </cell>
          <cell r="S1248">
            <v>0</v>
          </cell>
        </row>
        <row r="1249">
          <cell r="H1249">
            <v>0</v>
          </cell>
          <cell r="J1249">
            <v>0</v>
          </cell>
          <cell r="S1249">
            <v>0</v>
          </cell>
        </row>
        <row r="1250">
          <cell r="H1250">
            <v>0</v>
          </cell>
          <cell r="J1250">
            <v>0</v>
          </cell>
          <cell r="S1250">
            <v>0</v>
          </cell>
        </row>
        <row r="1251">
          <cell r="H1251">
            <v>0</v>
          </cell>
          <cell r="J1251">
            <v>0</v>
          </cell>
          <cell r="S1251">
            <v>0</v>
          </cell>
        </row>
        <row r="1252">
          <cell r="H1252">
            <v>0</v>
          </cell>
          <cell r="J1252">
            <v>0</v>
          </cell>
          <cell r="S1252">
            <v>0</v>
          </cell>
        </row>
        <row r="1253">
          <cell r="H1253">
            <v>0</v>
          </cell>
          <cell r="J1253">
            <v>0</v>
          </cell>
          <cell r="S1253">
            <v>0</v>
          </cell>
        </row>
        <row r="1254">
          <cell r="H1254">
            <v>0</v>
          </cell>
          <cell r="J1254">
            <v>0</v>
          </cell>
          <cell r="S1254">
            <v>0</v>
          </cell>
        </row>
        <row r="1255">
          <cell r="H1255">
            <v>0</v>
          </cell>
          <cell r="J1255">
            <v>0</v>
          </cell>
          <cell r="S1255">
            <v>0</v>
          </cell>
        </row>
        <row r="1256">
          <cell r="H1256">
            <v>0</v>
          </cell>
          <cell r="J1256">
            <v>0</v>
          </cell>
          <cell r="S1256">
            <v>0</v>
          </cell>
        </row>
        <row r="1257">
          <cell r="H1257">
            <v>0</v>
          </cell>
          <cell r="J1257">
            <v>0</v>
          </cell>
          <cell r="S1257">
            <v>0</v>
          </cell>
        </row>
        <row r="1258">
          <cell r="H1258">
            <v>0</v>
          </cell>
          <cell r="J1258">
            <v>0</v>
          </cell>
          <cell r="S1258">
            <v>0</v>
          </cell>
        </row>
        <row r="1259">
          <cell r="H1259">
            <v>0</v>
          </cell>
          <cell r="J1259">
            <v>0</v>
          </cell>
          <cell r="S1259">
            <v>0</v>
          </cell>
        </row>
        <row r="1260">
          <cell r="H1260">
            <v>0</v>
          </cell>
          <cell r="J1260">
            <v>0</v>
          </cell>
          <cell r="S1260">
            <v>0</v>
          </cell>
        </row>
        <row r="1261">
          <cell r="H1261">
            <v>0</v>
          </cell>
          <cell r="J1261">
            <v>0</v>
          </cell>
          <cell r="S1261">
            <v>0</v>
          </cell>
        </row>
        <row r="1262">
          <cell r="H1262">
            <v>0</v>
          </cell>
          <cell r="J1262">
            <v>0</v>
          </cell>
          <cell r="S1262">
            <v>0</v>
          </cell>
        </row>
        <row r="1263">
          <cell r="H1263">
            <v>0</v>
          </cell>
          <cell r="J1263">
            <v>0</v>
          </cell>
          <cell r="S1263">
            <v>0</v>
          </cell>
        </row>
        <row r="1264">
          <cell r="H1264">
            <v>0</v>
          </cell>
          <cell r="J1264">
            <v>0</v>
          </cell>
          <cell r="S1264">
            <v>0</v>
          </cell>
        </row>
        <row r="1265">
          <cell r="H1265">
            <v>0</v>
          </cell>
          <cell r="J1265">
            <v>0</v>
          </cell>
          <cell r="S1265">
            <v>0</v>
          </cell>
        </row>
        <row r="1266">
          <cell r="H1266">
            <v>0</v>
          </cell>
          <cell r="J1266">
            <v>0</v>
          </cell>
          <cell r="S1266">
            <v>0</v>
          </cell>
        </row>
        <row r="1267">
          <cell r="H1267">
            <v>0</v>
          </cell>
          <cell r="J1267">
            <v>0</v>
          </cell>
          <cell r="S1267">
            <v>0</v>
          </cell>
        </row>
        <row r="1268">
          <cell r="H1268">
            <v>0</v>
          </cell>
          <cell r="J1268">
            <v>0</v>
          </cell>
          <cell r="S1268">
            <v>0</v>
          </cell>
        </row>
        <row r="1269">
          <cell r="H1269">
            <v>0</v>
          </cell>
          <cell r="J1269">
            <v>0</v>
          </cell>
          <cell r="S1269">
            <v>0</v>
          </cell>
        </row>
        <row r="1270">
          <cell r="H1270">
            <v>0</v>
          </cell>
          <cell r="J1270">
            <v>0</v>
          </cell>
          <cell r="S1270">
            <v>0</v>
          </cell>
        </row>
        <row r="1271">
          <cell r="H1271">
            <v>0</v>
          </cell>
          <cell r="J1271">
            <v>0</v>
          </cell>
          <cell r="S1271">
            <v>0</v>
          </cell>
        </row>
        <row r="1272">
          <cell r="H1272">
            <v>0</v>
          </cell>
          <cell r="J1272">
            <v>0</v>
          </cell>
          <cell r="S1272">
            <v>0</v>
          </cell>
        </row>
        <row r="1273">
          <cell r="H1273">
            <v>0</v>
          </cell>
          <cell r="J1273">
            <v>0</v>
          </cell>
          <cell r="S1273">
            <v>0</v>
          </cell>
        </row>
        <row r="1274">
          <cell r="H1274">
            <v>0</v>
          </cell>
          <cell r="J1274">
            <v>0</v>
          </cell>
          <cell r="S1274">
            <v>0</v>
          </cell>
        </row>
        <row r="1275">
          <cell r="H1275">
            <v>0</v>
          </cell>
          <cell r="J1275">
            <v>0</v>
          </cell>
          <cell r="S1275">
            <v>0</v>
          </cell>
        </row>
        <row r="1276">
          <cell r="H1276">
            <v>0</v>
          </cell>
          <cell r="J1276">
            <v>0</v>
          </cell>
          <cell r="S1276">
            <v>0</v>
          </cell>
        </row>
        <row r="1277">
          <cell r="H1277">
            <v>0</v>
          </cell>
          <cell r="J1277">
            <v>0</v>
          </cell>
          <cell r="S1277">
            <v>0</v>
          </cell>
        </row>
        <row r="1278">
          <cell r="H1278">
            <v>0</v>
          </cell>
          <cell r="J1278">
            <v>0</v>
          </cell>
          <cell r="S1278">
            <v>0</v>
          </cell>
        </row>
        <row r="1279">
          <cell r="H1279">
            <v>0</v>
          </cell>
          <cell r="J1279">
            <v>0</v>
          </cell>
          <cell r="S1279">
            <v>0</v>
          </cell>
        </row>
        <row r="1280">
          <cell r="H1280">
            <v>0</v>
          </cell>
          <cell r="J1280">
            <v>0</v>
          </cell>
          <cell r="S1280">
            <v>0</v>
          </cell>
        </row>
        <row r="1281">
          <cell r="H1281">
            <v>0</v>
          </cell>
          <cell r="J1281">
            <v>0</v>
          </cell>
          <cell r="S1281">
            <v>0</v>
          </cell>
        </row>
        <row r="1282">
          <cell r="H1282">
            <v>0</v>
          </cell>
          <cell r="J1282">
            <v>0</v>
          </cell>
          <cell r="S1282">
            <v>0</v>
          </cell>
        </row>
        <row r="1283">
          <cell r="H1283">
            <v>0</v>
          </cell>
          <cell r="J1283">
            <v>0</v>
          </cell>
          <cell r="S1283">
            <v>0</v>
          </cell>
        </row>
        <row r="1284">
          <cell r="H1284">
            <v>0</v>
          </cell>
          <cell r="J1284">
            <v>0</v>
          </cell>
          <cell r="S1284">
            <v>0</v>
          </cell>
        </row>
        <row r="1285">
          <cell r="H1285">
            <v>0</v>
          </cell>
          <cell r="J1285">
            <v>0</v>
          </cell>
          <cell r="S1285">
            <v>0</v>
          </cell>
        </row>
        <row r="1286">
          <cell r="H1286">
            <v>0</v>
          </cell>
          <cell r="J1286">
            <v>0</v>
          </cell>
          <cell r="S1286">
            <v>0</v>
          </cell>
        </row>
        <row r="1287">
          <cell r="H1287">
            <v>0</v>
          </cell>
          <cell r="J1287">
            <v>0</v>
          </cell>
          <cell r="S1287">
            <v>0</v>
          </cell>
        </row>
        <row r="1288">
          <cell r="H1288">
            <v>0</v>
          </cell>
          <cell r="J1288">
            <v>0</v>
          </cell>
          <cell r="S1288">
            <v>0</v>
          </cell>
        </row>
        <row r="1289">
          <cell r="H1289">
            <v>0</v>
          </cell>
          <cell r="J1289">
            <v>0</v>
          </cell>
          <cell r="S1289">
            <v>0</v>
          </cell>
        </row>
        <row r="1290">
          <cell r="H1290">
            <v>0</v>
          </cell>
          <cell r="J1290">
            <v>0</v>
          </cell>
          <cell r="S1290">
            <v>0</v>
          </cell>
        </row>
        <row r="1291">
          <cell r="H1291">
            <v>0</v>
          </cell>
          <cell r="J1291">
            <v>0</v>
          </cell>
          <cell r="S1291">
            <v>0</v>
          </cell>
        </row>
        <row r="1292">
          <cell r="H1292">
            <v>0</v>
          </cell>
          <cell r="J1292">
            <v>0</v>
          </cell>
          <cell r="S1292">
            <v>0</v>
          </cell>
        </row>
        <row r="1293">
          <cell r="H1293">
            <v>0</v>
          </cell>
          <cell r="J1293">
            <v>0</v>
          </cell>
          <cell r="S1293">
            <v>0</v>
          </cell>
        </row>
        <row r="1294">
          <cell r="H1294">
            <v>0</v>
          </cell>
          <cell r="J1294">
            <v>0</v>
          </cell>
          <cell r="S1294">
            <v>0</v>
          </cell>
        </row>
        <row r="1295">
          <cell r="H1295">
            <v>0</v>
          </cell>
          <cell r="J1295">
            <v>0</v>
          </cell>
          <cell r="S1295">
            <v>0</v>
          </cell>
        </row>
        <row r="1296">
          <cell r="H1296">
            <v>0</v>
          </cell>
          <cell r="J1296">
            <v>0</v>
          </cell>
          <cell r="S1296">
            <v>0</v>
          </cell>
        </row>
        <row r="1297">
          <cell r="H1297">
            <v>0</v>
          </cell>
          <cell r="J1297">
            <v>0</v>
          </cell>
          <cell r="S1297">
            <v>0</v>
          </cell>
        </row>
        <row r="1298">
          <cell r="H1298">
            <v>0</v>
          </cell>
          <cell r="J1298">
            <v>0</v>
          </cell>
          <cell r="S1298">
            <v>0</v>
          </cell>
        </row>
        <row r="1299">
          <cell r="H1299">
            <v>0</v>
          </cell>
          <cell r="J1299">
            <v>0</v>
          </cell>
          <cell r="S1299">
            <v>0</v>
          </cell>
        </row>
        <row r="1300">
          <cell r="H1300">
            <v>0</v>
          </cell>
          <cell r="J1300">
            <v>0</v>
          </cell>
          <cell r="S1300">
            <v>0</v>
          </cell>
        </row>
        <row r="1301">
          <cell r="H1301">
            <v>0</v>
          </cell>
          <cell r="J1301">
            <v>0</v>
          </cell>
          <cell r="S1301">
            <v>0</v>
          </cell>
        </row>
        <row r="1302">
          <cell r="H1302">
            <v>0</v>
          </cell>
          <cell r="J1302">
            <v>0</v>
          </cell>
          <cell r="S1302">
            <v>0</v>
          </cell>
        </row>
        <row r="1303">
          <cell r="H1303">
            <v>0</v>
          </cell>
          <cell r="J1303">
            <v>0</v>
          </cell>
          <cell r="S1303">
            <v>0</v>
          </cell>
        </row>
        <row r="1304">
          <cell r="H1304">
            <v>0</v>
          </cell>
          <cell r="J1304">
            <v>0</v>
          </cell>
          <cell r="S1304">
            <v>0</v>
          </cell>
        </row>
        <row r="1305">
          <cell r="H1305">
            <v>0</v>
          </cell>
          <cell r="J1305">
            <v>0</v>
          </cell>
          <cell r="S1305">
            <v>0</v>
          </cell>
        </row>
        <row r="1306">
          <cell r="H1306">
            <v>0</v>
          </cell>
          <cell r="J1306">
            <v>0</v>
          </cell>
          <cell r="S1306">
            <v>0</v>
          </cell>
        </row>
        <row r="1307">
          <cell r="H1307">
            <v>0</v>
          </cell>
          <cell r="J1307">
            <v>0</v>
          </cell>
          <cell r="S1307">
            <v>0</v>
          </cell>
        </row>
        <row r="1308">
          <cell r="H1308">
            <v>0</v>
          </cell>
          <cell r="J1308">
            <v>0</v>
          </cell>
          <cell r="S1308">
            <v>0</v>
          </cell>
        </row>
        <row r="1309">
          <cell r="H1309">
            <v>0</v>
          </cell>
          <cell r="J1309">
            <v>0</v>
          </cell>
          <cell r="S1309">
            <v>0</v>
          </cell>
        </row>
        <row r="1310">
          <cell r="H1310">
            <v>0</v>
          </cell>
          <cell r="J1310">
            <v>0</v>
          </cell>
          <cell r="S1310">
            <v>0</v>
          </cell>
        </row>
        <row r="1311">
          <cell r="H1311">
            <v>0</v>
          </cell>
          <cell r="J1311">
            <v>0</v>
          </cell>
          <cell r="S1311">
            <v>0</v>
          </cell>
        </row>
        <row r="1312">
          <cell r="H1312">
            <v>0</v>
          </cell>
          <cell r="J1312">
            <v>0</v>
          </cell>
          <cell r="S1312">
            <v>0</v>
          </cell>
        </row>
        <row r="1313">
          <cell r="H1313">
            <v>0</v>
          </cell>
          <cell r="J1313">
            <v>0</v>
          </cell>
          <cell r="S1313">
            <v>0</v>
          </cell>
        </row>
        <row r="1314">
          <cell r="H1314">
            <v>0</v>
          </cell>
          <cell r="J1314">
            <v>0</v>
          </cell>
          <cell r="S1314">
            <v>0</v>
          </cell>
        </row>
        <row r="1315">
          <cell r="H1315">
            <v>0</v>
          </cell>
          <cell r="J1315">
            <v>0</v>
          </cell>
          <cell r="S1315">
            <v>0</v>
          </cell>
        </row>
        <row r="1316">
          <cell r="H1316">
            <v>0</v>
          </cell>
          <cell r="J1316">
            <v>0</v>
          </cell>
          <cell r="S1316">
            <v>0</v>
          </cell>
        </row>
        <row r="1317">
          <cell r="H1317">
            <v>0</v>
          </cell>
          <cell r="J1317">
            <v>0</v>
          </cell>
          <cell r="S1317">
            <v>0</v>
          </cell>
        </row>
        <row r="1318">
          <cell r="H1318">
            <v>0</v>
          </cell>
          <cell r="J1318">
            <v>0</v>
          </cell>
          <cell r="S1318">
            <v>0</v>
          </cell>
        </row>
        <row r="1319">
          <cell r="H1319">
            <v>0</v>
          </cell>
          <cell r="J1319">
            <v>0</v>
          </cell>
          <cell r="S1319">
            <v>0</v>
          </cell>
        </row>
        <row r="1320">
          <cell r="H1320">
            <v>0</v>
          </cell>
          <cell r="J1320">
            <v>0</v>
          </cell>
          <cell r="S1320">
            <v>0</v>
          </cell>
        </row>
        <row r="1321">
          <cell r="H1321">
            <v>0</v>
          </cell>
          <cell r="J1321">
            <v>0</v>
          </cell>
          <cell r="S1321">
            <v>0</v>
          </cell>
        </row>
        <row r="1322">
          <cell r="H1322">
            <v>0</v>
          </cell>
          <cell r="J1322">
            <v>0</v>
          </cell>
          <cell r="S1322">
            <v>0</v>
          </cell>
        </row>
        <row r="1323">
          <cell r="H1323">
            <v>0</v>
          </cell>
          <cell r="J1323">
            <v>0</v>
          </cell>
          <cell r="S1323">
            <v>0</v>
          </cell>
        </row>
        <row r="1324">
          <cell r="H1324">
            <v>0</v>
          </cell>
          <cell r="J1324">
            <v>0</v>
          </cell>
          <cell r="S1324">
            <v>0</v>
          </cell>
        </row>
        <row r="1325">
          <cell r="H1325">
            <v>0</v>
          </cell>
          <cell r="J1325">
            <v>0</v>
          </cell>
          <cell r="S1325">
            <v>0</v>
          </cell>
        </row>
        <row r="1326">
          <cell r="H1326">
            <v>0</v>
          </cell>
          <cell r="J1326">
            <v>0</v>
          </cell>
          <cell r="S1326">
            <v>0</v>
          </cell>
        </row>
        <row r="1327">
          <cell r="H1327">
            <v>0</v>
          </cell>
          <cell r="J1327">
            <v>0</v>
          </cell>
          <cell r="S1327">
            <v>0</v>
          </cell>
        </row>
        <row r="1328">
          <cell r="H1328">
            <v>0</v>
          </cell>
          <cell r="J1328">
            <v>0</v>
          </cell>
          <cell r="S1328">
            <v>0</v>
          </cell>
        </row>
        <row r="1329">
          <cell r="H1329">
            <v>0</v>
          </cell>
          <cell r="J1329">
            <v>0</v>
          </cell>
          <cell r="S1329">
            <v>0</v>
          </cell>
        </row>
        <row r="1330">
          <cell r="H1330">
            <v>0</v>
          </cell>
          <cell r="J1330">
            <v>0</v>
          </cell>
          <cell r="S1330">
            <v>0</v>
          </cell>
        </row>
        <row r="1331">
          <cell r="H1331">
            <v>0</v>
          </cell>
          <cell r="J1331">
            <v>0</v>
          </cell>
          <cell r="S1331">
            <v>0</v>
          </cell>
        </row>
        <row r="1332">
          <cell r="H1332">
            <v>0</v>
          </cell>
          <cell r="J1332">
            <v>0</v>
          </cell>
          <cell r="S1332">
            <v>0</v>
          </cell>
        </row>
        <row r="1333">
          <cell r="H1333">
            <v>0</v>
          </cell>
          <cell r="J1333">
            <v>0</v>
          </cell>
          <cell r="S1333">
            <v>0</v>
          </cell>
        </row>
        <row r="1334">
          <cell r="H1334">
            <v>0</v>
          </cell>
          <cell r="J1334">
            <v>0</v>
          </cell>
          <cell r="S1334">
            <v>0</v>
          </cell>
        </row>
        <row r="1335">
          <cell r="H1335">
            <v>0</v>
          </cell>
          <cell r="J1335">
            <v>0</v>
          </cell>
          <cell r="S1335">
            <v>0</v>
          </cell>
        </row>
        <row r="1336">
          <cell r="H1336">
            <v>0</v>
          </cell>
          <cell r="J1336">
            <v>0</v>
          </cell>
          <cell r="S1336">
            <v>0</v>
          </cell>
        </row>
        <row r="1337">
          <cell r="H1337">
            <v>0</v>
          </cell>
          <cell r="J1337">
            <v>0</v>
          </cell>
          <cell r="S1337">
            <v>0</v>
          </cell>
        </row>
        <row r="1338">
          <cell r="H1338">
            <v>0</v>
          </cell>
          <cell r="J1338">
            <v>0</v>
          </cell>
          <cell r="S1338">
            <v>0</v>
          </cell>
        </row>
        <row r="1339">
          <cell r="H1339">
            <v>0</v>
          </cell>
          <cell r="J1339">
            <v>0</v>
          </cell>
          <cell r="S1339">
            <v>0</v>
          </cell>
        </row>
        <row r="1340">
          <cell r="H1340">
            <v>0</v>
          </cell>
          <cell r="J1340">
            <v>0</v>
          </cell>
          <cell r="S1340">
            <v>0</v>
          </cell>
        </row>
        <row r="1341">
          <cell r="H1341">
            <v>0</v>
          </cell>
          <cell r="J1341">
            <v>0</v>
          </cell>
          <cell r="S1341">
            <v>0</v>
          </cell>
        </row>
        <row r="1342">
          <cell r="H1342">
            <v>0</v>
          </cell>
          <cell r="J1342">
            <v>0</v>
          </cell>
          <cell r="S1342">
            <v>0</v>
          </cell>
        </row>
        <row r="1343">
          <cell r="H1343">
            <v>0</v>
          </cell>
          <cell r="J1343">
            <v>0</v>
          </cell>
          <cell r="S1343">
            <v>0</v>
          </cell>
        </row>
        <row r="1344">
          <cell r="H1344">
            <v>0</v>
          </cell>
          <cell r="J1344">
            <v>0</v>
          </cell>
          <cell r="S1344">
            <v>0</v>
          </cell>
        </row>
        <row r="1345">
          <cell r="H1345">
            <v>0</v>
          </cell>
          <cell r="J1345">
            <v>0</v>
          </cell>
          <cell r="S1345">
            <v>0</v>
          </cell>
        </row>
        <row r="1346">
          <cell r="H1346">
            <v>0</v>
          </cell>
          <cell r="J1346">
            <v>0</v>
          </cell>
          <cell r="S1346">
            <v>0</v>
          </cell>
        </row>
        <row r="1347">
          <cell r="H1347">
            <v>0</v>
          </cell>
          <cell r="J1347">
            <v>0</v>
          </cell>
          <cell r="S1347">
            <v>0</v>
          </cell>
        </row>
        <row r="1348">
          <cell r="H1348">
            <v>0</v>
          </cell>
          <cell r="J1348">
            <v>0</v>
          </cell>
          <cell r="S1348">
            <v>0</v>
          </cell>
        </row>
        <row r="1349">
          <cell r="H1349">
            <v>0</v>
          </cell>
          <cell r="J1349">
            <v>0</v>
          </cell>
          <cell r="S1349">
            <v>0</v>
          </cell>
        </row>
        <row r="1350">
          <cell r="H1350">
            <v>0</v>
          </cell>
          <cell r="J1350">
            <v>0</v>
          </cell>
          <cell r="S1350">
            <v>0</v>
          </cell>
        </row>
        <row r="1351">
          <cell r="H1351">
            <v>0</v>
          </cell>
          <cell r="J1351">
            <v>0</v>
          </cell>
          <cell r="S1351">
            <v>0</v>
          </cell>
        </row>
        <row r="1352">
          <cell r="H1352">
            <v>0</v>
          </cell>
          <cell r="J1352">
            <v>0</v>
          </cell>
          <cell r="S1352">
            <v>0</v>
          </cell>
        </row>
        <row r="1353">
          <cell r="H1353">
            <v>0</v>
          </cell>
          <cell r="J1353">
            <v>0</v>
          </cell>
          <cell r="S1353">
            <v>0</v>
          </cell>
        </row>
        <row r="1354">
          <cell r="H1354">
            <v>0</v>
          </cell>
          <cell r="J1354">
            <v>0</v>
          </cell>
          <cell r="S1354">
            <v>0</v>
          </cell>
        </row>
        <row r="1355">
          <cell r="H1355">
            <v>0</v>
          </cell>
          <cell r="J1355">
            <v>0</v>
          </cell>
          <cell r="S1355">
            <v>0</v>
          </cell>
        </row>
        <row r="1356">
          <cell r="H1356">
            <v>0</v>
          </cell>
          <cell r="J1356">
            <v>0</v>
          </cell>
          <cell r="S1356">
            <v>0</v>
          </cell>
        </row>
        <row r="1357">
          <cell r="H1357">
            <v>0</v>
          </cell>
          <cell r="J1357">
            <v>0</v>
          </cell>
          <cell r="S1357">
            <v>0</v>
          </cell>
        </row>
        <row r="1358">
          <cell r="H1358">
            <v>0</v>
          </cell>
          <cell r="J1358">
            <v>0</v>
          </cell>
          <cell r="S1358">
            <v>0</v>
          </cell>
        </row>
        <row r="1359">
          <cell r="H1359">
            <v>0</v>
          </cell>
          <cell r="J1359">
            <v>0</v>
          </cell>
          <cell r="S1359">
            <v>0</v>
          </cell>
        </row>
        <row r="1360">
          <cell r="H1360">
            <v>0</v>
          </cell>
          <cell r="J1360">
            <v>0</v>
          </cell>
          <cell r="S1360">
            <v>0</v>
          </cell>
        </row>
        <row r="1361">
          <cell r="H1361">
            <v>0</v>
          </cell>
          <cell r="J1361">
            <v>0</v>
          </cell>
          <cell r="S1361">
            <v>0</v>
          </cell>
        </row>
        <row r="1362">
          <cell r="H1362">
            <v>0</v>
          </cell>
          <cell r="J1362">
            <v>0</v>
          </cell>
          <cell r="S1362">
            <v>0</v>
          </cell>
        </row>
        <row r="1363">
          <cell r="H1363">
            <v>0</v>
          </cell>
          <cell r="J1363">
            <v>0</v>
          </cell>
          <cell r="S1363">
            <v>0</v>
          </cell>
        </row>
        <row r="1364">
          <cell r="H1364">
            <v>0</v>
          </cell>
          <cell r="J1364">
            <v>0</v>
          </cell>
          <cell r="S1364">
            <v>0</v>
          </cell>
        </row>
        <row r="1365">
          <cell r="H1365">
            <v>0</v>
          </cell>
          <cell r="J1365">
            <v>0</v>
          </cell>
          <cell r="S1365">
            <v>0</v>
          </cell>
        </row>
        <row r="1366">
          <cell r="H1366">
            <v>0</v>
          </cell>
          <cell r="J1366">
            <v>0</v>
          </cell>
          <cell r="S1366">
            <v>0</v>
          </cell>
        </row>
        <row r="1367">
          <cell r="H1367">
            <v>0</v>
          </cell>
          <cell r="J1367">
            <v>0</v>
          </cell>
          <cell r="S1367">
            <v>0</v>
          </cell>
        </row>
        <row r="1368">
          <cell r="H1368">
            <v>0</v>
          </cell>
          <cell r="J1368">
            <v>0</v>
          </cell>
          <cell r="S1368">
            <v>0</v>
          </cell>
        </row>
        <row r="1369">
          <cell r="H1369">
            <v>0</v>
          </cell>
          <cell r="J1369">
            <v>0</v>
          </cell>
          <cell r="S1369">
            <v>0</v>
          </cell>
        </row>
        <row r="1370">
          <cell r="H1370">
            <v>0</v>
          </cell>
          <cell r="J1370">
            <v>0</v>
          </cell>
          <cell r="S1370">
            <v>0</v>
          </cell>
        </row>
        <row r="1371">
          <cell r="H1371">
            <v>0</v>
          </cell>
          <cell r="J1371">
            <v>0</v>
          </cell>
          <cell r="S1371">
            <v>0</v>
          </cell>
        </row>
        <row r="1372">
          <cell r="H1372">
            <v>0</v>
          </cell>
          <cell r="J1372">
            <v>0</v>
          </cell>
          <cell r="S1372">
            <v>0</v>
          </cell>
        </row>
        <row r="1373">
          <cell r="H1373">
            <v>0</v>
          </cell>
          <cell r="J1373">
            <v>0</v>
          </cell>
          <cell r="S1373">
            <v>0</v>
          </cell>
        </row>
        <row r="1374">
          <cell r="H1374">
            <v>0</v>
          </cell>
          <cell r="J1374">
            <v>0</v>
          </cell>
          <cell r="S1374">
            <v>0</v>
          </cell>
        </row>
        <row r="1375">
          <cell r="H1375">
            <v>0</v>
          </cell>
          <cell r="J1375">
            <v>0</v>
          </cell>
          <cell r="S1375">
            <v>0</v>
          </cell>
        </row>
        <row r="1376">
          <cell r="H1376">
            <v>0</v>
          </cell>
          <cell r="J1376">
            <v>0</v>
          </cell>
          <cell r="S1376">
            <v>0</v>
          </cell>
        </row>
        <row r="1377">
          <cell r="H1377">
            <v>0</v>
          </cell>
          <cell r="J1377">
            <v>0</v>
          </cell>
          <cell r="S1377">
            <v>0</v>
          </cell>
        </row>
        <row r="1378">
          <cell r="H1378">
            <v>0</v>
          </cell>
          <cell r="J1378">
            <v>0</v>
          </cell>
          <cell r="S1378">
            <v>0</v>
          </cell>
        </row>
        <row r="1379">
          <cell r="H1379">
            <v>0</v>
          </cell>
          <cell r="J1379">
            <v>0</v>
          </cell>
          <cell r="S1379">
            <v>0</v>
          </cell>
        </row>
        <row r="1380">
          <cell r="H1380">
            <v>0</v>
          </cell>
          <cell r="J1380">
            <v>0</v>
          </cell>
          <cell r="S1380">
            <v>0</v>
          </cell>
        </row>
        <row r="1381">
          <cell r="H1381">
            <v>0</v>
          </cell>
          <cell r="J1381">
            <v>0</v>
          </cell>
          <cell r="S1381">
            <v>0</v>
          </cell>
        </row>
        <row r="1382">
          <cell r="H1382">
            <v>0</v>
          </cell>
          <cell r="J1382">
            <v>0</v>
          </cell>
          <cell r="S1382">
            <v>0</v>
          </cell>
        </row>
        <row r="1383">
          <cell r="H1383">
            <v>0</v>
          </cell>
          <cell r="J1383">
            <v>0</v>
          </cell>
          <cell r="S1383">
            <v>0</v>
          </cell>
        </row>
        <row r="1384">
          <cell r="H1384">
            <v>0</v>
          </cell>
          <cell r="J1384">
            <v>0</v>
          </cell>
          <cell r="S1384">
            <v>0</v>
          </cell>
        </row>
        <row r="1385">
          <cell r="H1385">
            <v>0</v>
          </cell>
          <cell r="J1385">
            <v>0</v>
          </cell>
          <cell r="S1385">
            <v>0</v>
          </cell>
        </row>
        <row r="1386">
          <cell r="H1386">
            <v>0</v>
          </cell>
          <cell r="J1386">
            <v>0</v>
          </cell>
          <cell r="S1386">
            <v>0</v>
          </cell>
        </row>
        <row r="1387">
          <cell r="H1387">
            <v>0</v>
          </cell>
          <cell r="J1387">
            <v>0</v>
          </cell>
          <cell r="S1387">
            <v>0</v>
          </cell>
        </row>
        <row r="1388">
          <cell r="H1388">
            <v>0</v>
          </cell>
          <cell r="J1388">
            <v>0</v>
          </cell>
          <cell r="S1388">
            <v>0</v>
          </cell>
        </row>
        <row r="1389">
          <cell r="H1389">
            <v>0</v>
          </cell>
          <cell r="J1389">
            <v>0</v>
          </cell>
          <cell r="S1389">
            <v>0</v>
          </cell>
        </row>
        <row r="1390">
          <cell r="H1390">
            <v>0</v>
          </cell>
          <cell r="J1390">
            <v>0</v>
          </cell>
          <cell r="S1390">
            <v>0</v>
          </cell>
        </row>
        <row r="1391">
          <cell r="H1391">
            <v>0</v>
          </cell>
          <cell r="J1391">
            <v>0</v>
          </cell>
          <cell r="S1391">
            <v>0</v>
          </cell>
        </row>
        <row r="1392">
          <cell r="H1392">
            <v>0</v>
          </cell>
          <cell r="J1392">
            <v>0</v>
          </cell>
          <cell r="S1392">
            <v>0</v>
          </cell>
        </row>
        <row r="1393">
          <cell r="H1393">
            <v>0</v>
          </cell>
          <cell r="J1393">
            <v>0</v>
          </cell>
          <cell r="S1393">
            <v>0</v>
          </cell>
        </row>
        <row r="1394">
          <cell r="H1394">
            <v>0</v>
          </cell>
          <cell r="J1394">
            <v>0</v>
          </cell>
          <cell r="S1394">
            <v>0</v>
          </cell>
        </row>
        <row r="1395">
          <cell r="H1395">
            <v>0</v>
          </cell>
          <cell r="J1395">
            <v>0</v>
          </cell>
          <cell r="S1395">
            <v>0</v>
          </cell>
        </row>
        <row r="1396">
          <cell r="H1396">
            <v>0</v>
          </cell>
          <cell r="J1396">
            <v>0</v>
          </cell>
          <cell r="S1396">
            <v>0</v>
          </cell>
        </row>
        <row r="1397">
          <cell r="H1397">
            <v>0</v>
          </cell>
          <cell r="J1397">
            <v>0</v>
          </cell>
          <cell r="S1397">
            <v>0</v>
          </cell>
        </row>
        <row r="1398">
          <cell r="H1398">
            <v>0</v>
          </cell>
          <cell r="J1398">
            <v>0</v>
          </cell>
          <cell r="S1398">
            <v>0</v>
          </cell>
        </row>
        <row r="1399">
          <cell r="H1399">
            <v>0</v>
          </cell>
          <cell r="J1399">
            <v>0</v>
          </cell>
          <cell r="S1399">
            <v>0</v>
          </cell>
        </row>
        <row r="1400">
          <cell r="H1400">
            <v>0</v>
          </cell>
          <cell r="J1400">
            <v>0</v>
          </cell>
          <cell r="S1400">
            <v>0</v>
          </cell>
        </row>
        <row r="1401">
          <cell r="H1401">
            <v>0</v>
          </cell>
          <cell r="J1401">
            <v>0</v>
          </cell>
          <cell r="S1401">
            <v>0</v>
          </cell>
        </row>
        <row r="1402">
          <cell r="H1402">
            <v>0</v>
          </cell>
          <cell r="J1402">
            <v>0</v>
          </cell>
          <cell r="S1402">
            <v>0</v>
          </cell>
        </row>
        <row r="1403">
          <cell r="H1403">
            <v>0</v>
          </cell>
          <cell r="J1403">
            <v>0</v>
          </cell>
          <cell r="S1403">
            <v>0</v>
          </cell>
        </row>
        <row r="1404">
          <cell r="H1404">
            <v>0</v>
          </cell>
          <cell r="J1404">
            <v>0</v>
          </cell>
          <cell r="S1404">
            <v>0</v>
          </cell>
        </row>
        <row r="1405">
          <cell r="H1405">
            <v>0</v>
          </cell>
          <cell r="J1405">
            <v>0</v>
          </cell>
          <cell r="S1405">
            <v>0</v>
          </cell>
        </row>
        <row r="1406">
          <cell r="H1406">
            <v>0</v>
          </cell>
          <cell r="J1406">
            <v>0</v>
          </cell>
          <cell r="S1406">
            <v>0</v>
          </cell>
        </row>
        <row r="1407">
          <cell r="H1407">
            <v>0</v>
          </cell>
          <cell r="J1407">
            <v>0</v>
          </cell>
          <cell r="S1407">
            <v>0</v>
          </cell>
        </row>
        <row r="1408">
          <cell r="H1408">
            <v>0</v>
          </cell>
          <cell r="J1408">
            <v>0</v>
          </cell>
          <cell r="S1408">
            <v>0</v>
          </cell>
        </row>
        <row r="1409">
          <cell r="H1409">
            <v>0</v>
          </cell>
          <cell r="J1409">
            <v>0</v>
          </cell>
          <cell r="S1409">
            <v>0</v>
          </cell>
        </row>
        <row r="1410">
          <cell r="H1410">
            <v>0</v>
          </cell>
          <cell r="J1410">
            <v>0</v>
          </cell>
          <cell r="S1410">
            <v>0</v>
          </cell>
        </row>
        <row r="1411">
          <cell r="H1411">
            <v>0</v>
          </cell>
          <cell r="J1411">
            <v>0</v>
          </cell>
          <cell r="S1411">
            <v>0</v>
          </cell>
        </row>
        <row r="1412">
          <cell r="H1412">
            <v>0</v>
          </cell>
          <cell r="J1412">
            <v>0</v>
          </cell>
          <cell r="S1412">
            <v>0</v>
          </cell>
        </row>
        <row r="1413">
          <cell r="H1413">
            <v>0</v>
          </cell>
          <cell r="J1413">
            <v>0</v>
          </cell>
          <cell r="S1413">
            <v>0</v>
          </cell>
        </row>
        <row r="1414">
          <cell r="H1414">
            <v>0</v>
          </cell>
          <cell r="J1414">
            <v>0</v>
          </cell>
          <cell r="S1414">
            <v>0</v>
          </cell>
        </row>
        <row r="1415">
          <cell r="H1415">
            <v>0</v>
          </cell>
          <cell r="J1415">
            <v>0</v>
          </cell>
          <cell r="S1415">
            <v>0</v>
          </cell>
        </row>
        <row r="1416">
          <cell r="H1416">
            <v>0</v>
          </cell>
          <cell r="J1416">
            <v>0</v>
          </cell>
          <cell r="S1416">
            <v>0</v>
          </cell>
        </row>
        <row r="1417">
          <cell r="H1417">
            <v>0</v>
          </cell>
          <cell r="J1417">
            <v>0</v>
          </cell>
          <cell r="S1417">
            <v>0</v>
          </cell>
        </row>
        <row r="1418">
          <cell r="H1418">
            <v>0</v>
          </cell>
          <cell r="J1418">
            <v>0</v>
          </cell>
          <cell r="S1418">
            <v>0</v>
          </cell>
        </row>
        <row r="1419">
          <cell r="H1419">
            <v>0</v>
          </cell>
          <cell r="J1419">
            <v>0</v>
          </cell>
          <cell r="S1419">
            <v>0</v>
          </cell>
        </row>
        <row r="1420">
          <cell r="H1420">
            <v>0</v>
          </cell>
          <cell r="J1420">
            <v>0</v>
          </cell>
          <cell r="S1420">
            <v>0</v>
          </cell>
        </row>
        <row r="1421">
          <cell r="H1421">
            <v>0</v>
          </cell>
          <cell r="J1421">
            <v>0</v>
          </cell>
          <cell r="S1421">
            <v>0</v>
          </cell>
        </row>
        <row r="1422">
          <cell r="H1422">
            <v>0</v>
          </cell>
          <cell r="J1422">
            <v>0</v>
          </cell>
          <cell r="S1422">
            <v>0</v>
          </cell>
        </row>
        <row r="1423">
          <cell r="H1423">
            <v>0</v>
          </cell>
          <cell r="J1423">
            <v>0</v>
          </cell>
          <cell r="S1423">
            <v>0</v>
          </cell>
        </row>
        <row r="1424">
          <cell r="H1424">
            <v>0</v>
          </cell>
          <cell r="J1424">
            <v>0</v>
          </cell>
          <cell r="S1424">
            <v>0</v>
          </cell>
        </row>
        <row r="1425">
          <cell r="H1425">
            <v>0</v>
          </cell>
          <cell r="J1425">
            <v>0</v>
          </cell>
          <cell r="S1425">
            <v>0</v>
          </cell>
        </row>
        <row r="1426">
          <cell r="H1426">
            <v>0</v>
          </cell>
          <cell r="J1426">
            <v>0</v>
          </cell>
          <cell r="S1426">
            <v>0</v>
          </cell>
        </row>
        <row r="1427">
          <cell r="H1427">
            <v>0</v>
          </cell>
          <cell r="J1427">
            <v>0</v>
          </cell>
          <cell r="S1427">
            <v>0</v>
          </cell>
        </row>
        <row r="1428">
          <cell r="H1428">
            <v>0</v>
          </cell>
          <cell r="J1428">
            <v>0</v>
          </cell>
          <cell r="S1428">
            <v>0</v>
          </cell>
        </row>
        <row r="1429">
          <cell r="H1429">
            <v>0</v>
          </cell>
          <cell r="J1429">
            <v>0</v>
          </cell>
          <cell r="S1429">
            <v>0</v>
          </cell>
        </row>
        <row r="1430">
          <cell r="H1430">
            <v>0</v>
          </cell>
          <cell r="J1430">
            <v>0</v>
          </cell>
          <cell r="S1430">
            <v>0</v>
          </cell>
        </row>
        <row r="1431">
          <cell r="H1431">
            <v>0</v>
          </cell>
          <cell r="J1431">
            <v>0</v>
          </cell>
          <cell r="S1431">
            <v>0</v>
          </cell>
        </row>
        <row r="1432">
          <cell r="H1432">
            <v>0</v>
          </cell>
          <cell r="J1432">
            <v>0</v>
          </cell>
          <cell r="S1432">
            <v>0</v>
          </cell>
        </row>
        <row r="1433">
          <cell r="H1433">
            <v>0</v>
          </cell>
          <cell r="J1433">
            <v>0</v>
          </cell>
          <cell r="S1433">
            <v>0</v>
          </cell>
        </row>
        <row r="1434">
          <cell r="H1434">
            <v>0</v>
          </cell>
          <cell r="J1434">
            <v>0</v>
          </cell>
          <cell r="S1434">
            <v>0</v>
          </cell>
        </row>
        <row r="1435">
          <cell r="H1435">
            <v>0</v>
          </cell>
          <cell r="J1435">
            <v>0</v>
          </cell>
          <cell r="S1435">
            <v>0</v>
          </cell>
        </row>
        <row r="1436">
          <cell r="H1436">
            <v>0</v>
          </cell>
          <cell r="J1436">
            <v>0</v>
          </cell>
          <cell r="S1436">
            <v>0</v>
          </cell>
        </row>
        <row r="1437">
          <cell r="H1437">
            <v>0</v>
          </cell>
          <cell r="J1437">
            <v>0</v>
          </cell>
          <cell r="S1437">
            <v>0</v>
          </cell>
        </row>
        <row r="1438">
          <cell r="H1438">
            <v>0</v>
          </cell>
          <cell r="J1438">
            <v>0</v>
          </cell>
          <cell r="S1438">
            <v>0</v>
          </cell>
        </row>
        <row r="1439">
          <cell r="H1439">
            <v>0</v>
          </cell>
          <cell r="J1439">
            <v>0</v>
          </cell>
          <cell r="S1439">
            <v>0</v>
          </cell>
        </row>
        <row r="1440">
          <cell r="H1440">
            <v>0</v>
          </cell>
          <cell r="J1440">
            <v>0</v>
          </cell>
          <cell r="S1440">
            <v>0</v>
          </cell>
        </row>
        <row r="1441">
          <cell r="H1441">
            <v>0</v>
          </cell>
          <cell r="J1441">
            <v>0</v>
          </cell>
          <cell r="S1441">
            <v>0</v>
          </cell>
        </row>
        <row r="1442">
          <cell r="H1442">
            <v>0</v>
          </cell>
          <cell r="J1442">
            <v>0</v>
          </cell>
          <cell r="S1442">
            <v>0</v>
          </cell>
        </row>
        <row r="1443">
          <cell r="H1443">
            <v>0</v>
          </cell>
          <cell r="J1443">
            <v>0</v>
          </cell>
          <cell r="S1443">
            <v>0</v>
          </cell>
        </row>
        <row r="1444">
          <cell r="H1444">
            <v>0</v>
          </cell>
          <cell r="J1444">
            <v>0</v>
          </cell>
          <cell r="S1444">
            <v>0</v>
          </cell>
        </row>
        <row r="1445">
          <cell r="H1445">
            <v>0</v>
          </cell>
          <cell r="J1445">
            <v>0</v>
          </cell>
          <cell r="S1445">
            <v>0</v>
          </cell>
        </row>
        <row r="1446">
          <cell r="H1446">
            <v>0</v>
          </cell>
          <cell r="J1446">
            <v>0</v>
          </cell>
          <cell r="S1446">
            <v>0</v>
          </cell>
        </row>
        <row r="1447">
          <cell r="H1447">
            <v>0</v>
          </cell>
          <cell r="J1447">
            <v>0</v>
          </cell>
          <cell r="S1447">
            <v>0</v>
          </cell>
        </row>
        <row r="1448">
          <cell r="H1448">
            <v>0</v>
          </cell>
          <cell r="J1448">
            <v>0</v>
          </cell>
          <cell r="S1448">
            <v>0</v>
          </cell>
        </row>
        <row r="1449">
          <cell r="H1449">
            <v>0</v>
          </cell>
          <cell r="J1449">
            <v>0</v>
          </cell>
          <cell r="S1449">
            <v>0</v>
          </cell>
        </row>
        <row r="1450">
          <cell r="H1450">
            <v>0</v>
          </cell>
          <cell r="J1450">
            <v>0</v>
          </cell>
          <cell r="S1450">
            <v>0</v>
          </cell>
        </row>
        <row r="1451">
          <cell r="H1451">
            <v>0</v>
          </cell>
          <cell r="J1451">
            <v>0</v>
          </cell>
          <cell r="S1451">
            <v>0</v>
          </cell>
        </row>
        <row r="1452">
          <cell r="H1452">
            <v>0</v>
          </cell>
          <cell r="J1452">
            <v>0</v>
          </cell>
          <cell r="S1452">
            <v>0</v>
          </cell>
        </row>
        <row r="1453">
          <cell r="H1453">
            <v>0</v>
          </cell>
          <cell r="J1453">
            <v>0</v>
          </cell>
          <cell r="S1453">
            <v>0</v>
          </cell>
        </row>
        <row r="1454">
          <cell r="H1454">
            <v>0</v>
          </cell>
          <cell r="J1454">
            <v>0</v>
          </cell>
          <cell r="S1454">
            <v>0</v>
          </cell>
        </row>
        <row r="1455">
          <cell r="H1455">
            <v>0</v>
          </cell>
          <cell r="J1455">
            <v>0</v>
          </cell>
          <cell r="S1455">
            <v>0</v>
          </cell>
        </row>
        <row r="1456">
          <cell r="H1456">
            <v>0</v>
          </cell>
          <cell r="J1456">
            <v>0</v>
          </cell>
          <cell r="S1456">
            <v>0</v>
          </cell>
        </row>
        <row r="1457">
          <cell r="H1457">
            <v>0</v>
          </cell>
          <cell r="J1457">
            <v>0</v>
          </cell>
          <cell r="S1457">
            <v>0</v>
          </cell>
        </row>
        <row r="1458">
          <cell r="H1458">
            <v>0</v>
          </cell>
          <cell r="J1458">
            <v>0</v>
          </cell>
          <cell r="S1458">
            <v>0</v>
          </cell>
        </row>
        <row r="1459">
          <cell r="H1459">
            <v>0</v>
          </cell>
          <cell r="J1459">
            <v>0</v>
          </cell>
          <cell r="S1459">
            <v>0</v>
          </cell>
        </row>
        <row r="1460">
          <cell r="H1460">
            <v>0</v>
          </cell>
          <cell r="J1460">
            <v>0</v>
          </cell>
          <cell r="S1460">
            <v>0</v>
          </cell>
        </row>
        <row r="1461">
          <cell r="H1461">
            <v>0</v>
          </cell>
          <cell r="J1461">
            <v>0</v>
          </cell>
          <cell r="S1461">
            <v>0</v>
          </cell>
        </row>
        <row r="1462">
          <cell r="H1462">
            <v>0</v>
          </cell>
          <cell r="J1462">
            <v>0</v>
          </cell>
          <cell r="S1462">
            <v>0</v>
          </cell>
        </row>
        <row r="1463">
          <cell r="H1463">
            <v>0</v>
          </cell>
          <cell r="J1463">
            <v>0</v>
          </cell>
          <cell r="S1463">
            <v>0</v>
          </cell>
        </row>
        <row r="1464">
          <cell r="H1464">
            <v>0</v>
          </cell>
          <cell r="J1464">
            <v>0</v>
          </cell>
          <cell r="S1464">
            <v>0</v>
          </cell>
        </row>
        <row r="1465">
          <cell r="H1465">
            <v>0</v>
          </cell>
          <cell r="J1465">
            <v>0</v>
          </cell>
          <cell r="S1465">
            <v>0</v>
          </cell>
        </row>
        <row r="1466">
          <cell r="H1466">
            <v>0</v>
          </cell>
          <cell r="J1466">
            <v>0</v>
          </cell>
          <cell r="S1466">
            <v>0</v>
          </cell>
        </row>
        <row r="1467">
          <cell r="H1467">
            <v>0</v>
          </cell>
          <cell r="J1467">
            <v>0</v>
          </cell>
          <cell r="S1467">
            <v>0</v>
          </cell>
        </row>
        <row r="1468">
          <cell r="H1468">
            <v>0</v>
          </cell>
          <cell r="J1468">
            <v>0</v>
          </cell>
          <cell r="S1468">
            <v>0</v>
          </cell>
        </row>
        <row r="1469">
          <cell r="H1469">
            <v>0</v>
          </cell>
          <cell r="J1469">
            <v>0</v>
          </cell>
          <cell r="S1469">
            <v>0</v>
          </cell>
        </row>
        <row r="1470">
          <cell r="H1470">
            <v>0</v>
          </cell>
          <cell r="J1470">
            <v>0</v>
          </cell>
          <cell r="S1470">
            <v>0</v>
          </cell>
        </row>
        <row r="1471">
          <cell r="H1471">
            <v>0</v>
          </cell>
          <cell r="J1471">
            <v>0</v>
          </cell>
          <cell r="S1471">
            <v>0</v>
          </cell>
        </row>
        <row r="1472">
          <cell r="H1472">
            <v>0</v>
          </cell>
          <cell r="J1472">
            <v>0</v>
          </cell>
          <cell r="S1472">
            <v>0</v>
          </cell>
        </row>
        <row r="1473">
          <cell r="H1473">
            <v>0</v>
          </cell>
          <cell r="J1473">
            <v>0</v>
          </cell>
          <cell r="S1473">
            <v>0</v>
          </cell>
        </row>
        <row r="1474">
          <cell r="H1474">
            <v>0</v>
          </cell>
          <cell r="J1474">
            <v>0</v>
          </cell>
          <cell r="S1474">
            <v>0</v>
          </cell>
        </row>
        <row r="1475">
          <cell r="H1475">
            <v>0</v>
          </cell>
          <cell r="J1475">
            <v>0</v>
          </cell>
          <cell r="S1475">
            <v>0</v>
          </cell>
        </row>
        <row r="1476">
          <cell r="H1476">
            <v>0</v>
          </cell>
          <cell r="J1476">
            <v>0</v>
          </cell>
          <cell r="S1476">
            <v>0</v>
          </cell>
        </row>
        <row r="1477">
          <cell r="H1477">
            <v>0</v>
          </cell>
          <cell r="J1477">
            <v>0</v>
          </cell>
          <cell r="S1477">
            <v>0</v>
          </cell>
        </row>
        <row r="1478">
          <cell r="H1478">
            <v>0</v>
          </cell>
          <cell r="J1478">
            <v>0</v>
          </cell>
          <cell r="S1478">
            <v>0</v>
          </cell>
        </row>
        <row r="1479">
          <cell r="H1479">
            <v>0</v>
          </cell>
          <cell r="J1479">
            <v>0</v>
          </cell>
          <cell r="S1479">
            <v>0</v>
          </cell>
        </row>
        <row r="1480">
          <cell r="H1480">
            <v>0</v>
          </cell>
          <cell r="J1480">
            <v>0</v>
          </cell>
          <cell r="S1480">
            <v>0</v>
          </cell>
        </row>
        <row r="1481">
          <cell r="H1481">
            <v>0</v>
          </cell>
          <cell r="J1481">
            <v>0</v>
          </cell>
          <cell r="S1481">
            <v>0</v>
          </cell>
        </row>
        <row r="1482">
          <cell r="H1482">
            <v>0</v>
          </cell>
          <cell r="J1482">
            <v>0</v>
          </cell>
          <cell r="S1482">
            <v>0</v>
          </cell>
        </row>
        <row r="1483">
          <cell r="H1483">
            <v>0</v>
          </cell>
          <cell r="J1483">
            <v>0</v>
          </cell>
          <cell r="S1483">
            <v>0</v>
          </cell>
        </row>
        <row r="1484">
          <cell r="H1484">
            <v>0</v>
          </cell>
          <cell r="J1484">
            <v>0</v>
          </cell>
          <cell r="S1484">
            <v>0</v>
          </cell>
        </row>
        <row r="1485">
          <cell r="H1485">
            <v>0</v>
          </cell>
          <cell r="J1485">
            <v>0</v>
          </cell>
          <cell r="S1485">
            <v>0</v>
          </cell>
        </row>
        <row r="1486">
          <cell r="H1486">
            <v>0</v>
          </cell>
          <cell r="J1486">
            <v>0</v>
          </cell>
          <cell r="S1486">
            <v>0</v>
          </cell>
        </row>
        <row r="1487">
          <cell r="H1487">
            <v>0</v>
          </cell>
          <cell r="J1487">
            <v>0</v>
          </cell>
          <cell r="S1487">
            <v>0</v>
          </cell>
        </row>
        <row r="1488">
          <cell r="H1488">
            <v>0</v>
          </cell>
          <cell r="J1488">
            <v>0</v>
          </cell>
          <cell r="S1488">
            <v>0</v>
          </cell>
        </row>
        <row r="1489">
          <cell r="H1489">
            <v>0</v>
          </cell>
          <cell r="J1489">
            <v>0</v>
          </cell>
          <cell r="S1489">
            <v>0</v>
          </cell>
        </row>
        <row r="1490">
          <cell r="H1490">
            <v>0</v>
          </cell>
          <cell r="J1490">
            <v>0</v>
          </cell>
          <cell r="S1490">
            <v>0</v>
          </cell>
        </row>
        <row r="1491">
          <cell r="H1491">
            <v>0</v>
          </cell>
          <cell r="J1491">
            <v>0</v>
          </cell>
          <cell r="S1491">
            <v>0</v>
          </cell>
        </row>
        <row r="1492">
          <cell r="H1492">
            <v>0</v>
          </cell>
          <cell r="J1492">
            <v>0</v>
          </cell>
          <cell r="S1492">
            <v>0</v>
          </cell>
        </row>
        <row r="1493">
          <cell r="H1493">
            <v>0</v>
          </cell>
          <cell r="J1493">
            <v>0</v>
          </cell>
          <cell r="S1493">
            <v>0</v>
          </cell>
        </row>
        <row r="1494">
          <cell r="H1494">
            <v>0</v>
          </cell>
          <cell r="J1494">
            <v>0</v>
          </cell>
          <cell r="S1494">
            <v>0</v>
          </cell>
        </row>
        <row r="1495">
          <cell r="H1495">
            <v>0</v>
          </cell>
          <cell r="J1495">
            <v>0</v>
          </cell>
          <cell r="S1495">
            <v>0</v>
          </cell>
        </row>
        <row r="1496">
          <cell r="H1496">
            <v>0</v>
          </cell>
          <cell r="J1496">
            <v>0</v>
          </cell>
          <cell r="S1496">
            <v>0</v>
          </cell>
        </row>
        <row r="1497">
          <cell r="H1497">
            <v>0</v>
          </cell>
          <cell r="J1497">
            <v>0</v>
          </cell>
          <cell r="S1497">
            <v>0</v>
          </cell>
        </row>
        <row r="1498">
          <cell r="H1498">
            <v>0</v>
          </cell>
          <cell r="J1498">
            <v>0</v>
          </cell>
          <cell r="S1498">
            <v>0</v>
          </cell>
        </row>
        <row r="1499">
          <cell r="H1499">
            <v>0</v>
          </cell>
          <cell r="J1499">
            <v>0</v>
          </cell>
          <cell r="S1499">
            <v>0</v>
          </cell>
        </row>
        <row r="1500">
          <cell r="H1500">
            <v>0</v>
          </cell>
          <cell r="J1500">
            <v>0</v>
          </cell>
          <cell r="S1500">
            <v>0</v>
          </cell>
        </row>
        <row r="1501">
          <cell r="H1501">
            <v>0</v>
          </cell>
          <cell r="J1501">
            <v>0</v>
          </cell>
          <cell r="S1501">
            <v>0</v>
          </cell>
        </row>
        <row r="1502">
          <cell r="H1502">
            <v>0</v>
          </cell>
          <cell r="J1502">
            <v>0</v>
          </cell>
          <cell r="S1502">
            <v>0</v>
          </cell>
        </row>
        <row r="1503">
          <cell r="H1503">
            <v>0</v>
          </cell>
          <cell r="J1503">
            <v>0</v>
          </cell>
          <cell r="S1503">
            <v>0</v>
          </cell>
        </row>
        <row r="1504">
          <cell r="H1504">
            <v>0</v>
          </cell>
          <cell r="J1504">
            <v>0</v>
          </cell>
          <cell r="S1504">
            <v>0</v>
          </cell>
        </row>
        <row r="1505">
          <cell r="H1505">
            <v>0</v>
          </cell>
          <cell r="J1505">
            <v>0</v>
          </cell>
          <cell r="S1505">
            <v>0</v>
          </cell>
        </row>
        <row r="1506">
          <cell r="H1506">
            <v>0</v>
          </cell>
          <cell r="J1506">
            <v>0</v>
          </cell>
          <cell r="S1506">
            <v>0</v>
          </cell>
        </row>
        <row r="1507">
          <cell r="H1507">
            <v>0</v>
          </cell>
          <cell r="J1507">
            <v>0</v>
          </cell>
          <cell r="S1507">
            <v>0</v>
          </cell>
        </row>
        <row r="1508">
          <cell r="H1508">
            <v>0</v>
          </cell>
          <cell r="J1508">
            <v>0</v>
          </cell>
          <cell r="S1508">
            <v>0</v>
          </cell>
        </row>
        <row r="1509">
          <cell r="H1509">
            <v>0</v>
          </cell>
          <cell r="J1509">
            <v>0</v>
          </cell>
          <cell r="S1509">
            <v>0</v>
          </cell>
        </row>
        <row r="1510">
          <cell r="H1510">
            <v>0</v>
          </cell>
          <cell r="J1510">
            <v>0</v>
          </cell>
          <cell r="S1510">
            <v>0</v>
          </cell>
        </row>
        <row r="1511">
          <cell r="H1511">
            <v>0</v>
          </cell>
          <cell r="J1511">
            <v>0</v>
          </cell>
          <cell r="S1511">
            <v>0</v>
          </cell>
        </row>
        <row r="1512">
          <cell r="H1512">
            <v>0</v>
          </cell>
          <cell r="J1512">
            <v>0</v>
          </cell>
          <cell r="S1512">
            <v>0</v>
          </cell>
        </row>
        <row r="1513">
          <cell r="H1513">
            <v>0</v>
          </cell>
          <cell r="J1513">
            <v>0</v>
          </cell>
          <cell r="S1513">
            <v>0</v>
          </cell>
        </row>
        <row r="1514">
          <cell r="H1514">
            <v>0</v>
          </cell>
          <cell r="J1514">
            <v>0</v>
          </cell>
          <cell r="S1514">
            <v>0</v>
          </cell>
        </row>
        <row r="1515">
          <cell r="H1515">
            <v>0</v>
          </cell>
          <cell r="J1515">
            <v>0</v>
          </cell>
          <cell r="S1515">
            <v>0</v>
          </cell>
        </row>
        <row r="1516">
          <cell r="H1516">
            <v>0</v>
          </cell>
          <cell r="J1516">
            <v>0</v>
          </cell>
          <cell r="S1516">
            <v>0</v>
          </cell>
        </row>
        <row r="1517">
          <cell r="H1517">
            <v>0</v>
          </cell>
          <cell r="J1517">
            <v>0</v>
          </cell>
          <cell r="S1517">
            <v>0</v>
          </cell>
        </row>
        <row r="1518">
          <cell r="H1518">
            <v>0</v>
          </cell>
          <cell r="J1518">
            <v>0</v>
          </cell>
          <cell r="S1518">
            <v>0</v>
          </cell>
        </row>
        <row r="1519">
          <cell r="H1519">
            <v>0</v>
          </cell>
          <cell r="J1519">
            <v>0</v>
          </cell>
          <cell r="S1519">
            <v>0</v>
          </cell>
        </row>
        <row r="1520">
          <cell r="H1520">
            <v>0</v>
          </cell>
          <cell r="J1520">
            <v>0</v>
          </cell>
          <cell r="S1520">
            <v>0</v>
          </cell>
        </row>
        <row r="1521">
          <cell r="H1521">
            <v>0</v>
          </cell>
          <cell r="J1521">
            <v>0</v>
          </cell>
          <cell r="S1521">
            <v>0</v>
          </cell>
        </row>
        <row r="1522">
          <cell r="H1522">
            <v>0</v>
          </cell>
          <cell r="J1522">
            <v>0</v>
          </cell>
          <cell r="S1522">
            <v>0</v>
          </cell>
        </row>
        <row r="1523">
          <cell r="H1523">
            <v>0</v>
          </cell>
          <cell r="J1523">
            <v>0</v>
          </cell>
          <cell r="S1523">
            <v>0</v>
          </cell>
        </row>
        <row r="1524">
          <cell r="H1524">
            <v>0</v>
          </cell>
          <cell r="J1524">
            <v>0</v>
          </cell>
          <cell r="S1524">
            <v>0</v>
          </cell>
        </row>
        <row r="1525">
          <cell r="H1525">
            <v>0</v>
          </cell>
          <cell r="J1525">
            <v>0</v>
          </cell>
          <cell r="S1525">
            <v>0</v>
          </cell>
        </row>
        <row r="1526">
          <cell r="H1526">
            <v>0</v>
          </cell>
          <cell r="J1526">
            <v>0</v>
          </cell>
          <cell r="S1526">
            <v>0</v>
          </cell>
        </row>
        <row r="1527">
          <cell r="H1527">
            <v>0</v>
          </cell>
          <cell r="J1527">
            <v>0</v>
          </cell>
          <cell r="S1527">
            <v>0</v>
          </cell>
        </row>
        <row r="1528">
          <cell r="H1528">
            <v>0</v>
          </cell>
          <cell r="J1528">
            <v>0</v>
          </cell>
          <cell r="S1528">
            <v>0</v>
          </cell>
        </row>
        <row r="1529">
          <cell r="H1529">
            <v>0</v>
          </cell>
          <cell r="J1529">
            <v>0</v>
          </cell>
          <cell r="S1529">
            <v>0</v>
          </cell>
        </row>
        <row r="1530">
          <cell r="H1530">
            <v>0</v>
          </cell>
          <cell r="J1530">
            <v>0</v>
          </cell>
          <cell r="S1530">
            <v>0</v>
          </cell>
        </row>
        <row r="1531">
          <cell r="H1531">
            <v>0</v>
          </cell>
          <cell r="J1531">
            <v>0</v>
          </cell>
          <cell r="S1531">
            <v>0</v>
          </cell>
        </row>
        <row r="1532">
          <cell r="H1532">
            <v>0</v>
          </cell>
          <cell r="J1532">
            <v>0</v>
          </cell>
          <cell r="S1532">
            <v>0</v>
          </cell>
        </row>
        <row r="1533">
          <cell r="H1533">
            <v>0</v>
          </cell>
          <cell r="J1533">
            <v>0</v>
          </cell>
          <cell r="S1533">
            <v>0</v>
          </cell>
        </row>
        <row r="1534">
          <cell r="H1534">
            <v>0</v>
          </cell>
          <cell r="J1534">
            <v>0</v>
          </cell>
          <cell r="S1534">
            <v>0</v>
          </cell>
        </row>
        <row r="1535">
          <cell r="H1535">
            <v>0</v>
          </cell>
          <cell r="J1535">
            <v>0</v>
          </cell>
          <cell r="S1535">
            <v>0</v>
          </cell>
        </row>
        <row r="1536">
          <cell r="H1536">
            <v>0</v>
          </cell>
          <cell r="J1536">
            <v>0</v>
          </cell>
          <cell r="S1536">
            <v>0</v>
          </cell>
        </row>
        <row r="1537">
          <cell r="H1537">
            <v>0</v>
          </cell>
          <cell r="J1537">
            <v>0</v>
          </cell>
          <cell r="S1537">
            <v>0</v>
          </cell>
        </row>
        <row r="1538">
          <cell r="H1538">
            <v>0</v>
          </cell>
          <cell r="J1538">
            <v>0</v>
          </cell>
          <cell r="S1538">
            <v>0</v>
          </cell>
        </row>
        <row r="1539">
          <cell r="H1539">
            <v>0</v>
          </cell>
          <cell r="J1539">
            <v>0</v>
          </cell>
          <cell r="S1539">
            <v>0</v>
          </cell>
        </row>
        <row r="1540">
          <cell r="H1540">
            <v>0</v>
          </cell>
          <cell r="J1540">
            <v>0</v>
          </cell>
          <cell r="S1540">
            <v>0</v>
          </cell>
        </row>
        <row r="1541">
          <cell r="H1541">
            <v>0</v>
          </cell>
          <cell r="J1541">
            <v>0</v>
          </cell>
          <cell r="S1541">
            <v>0</v>
          </cell>
        </row>
        <row r="1542">
          <cell r="H1542">
            <v>0</v>
          </cell>
          <cell r="J1542">
            <v>0</v>
          </cell>
          <cell r="S1542">
            <v>0</v>
          </cell>
        </row>
        <row r="1543">
          <cell r="H1543">
            <v>0</v>
          </cell>
          <cell r="J1543">
            <v>0</v>
          </cell>
          <cell r="S1543">
            <v>0</v>
          </cell>
        </row>
        <row r="1544">
          <cell r="H1544">
            <v>0</v>
          </cell>
          <cell r="J1544">
            <v>0</v>
          </cell>
          <cell r="S1544">
            <v>0</v>
          </cell>
        </row>
        <row r="1545">
          <cell r="H1545">
            <v>0</v>
          </cell>
          <cell r="J1545">
            <v>0</v>
          </cell>
          <cell r="S1545">
            <v>0</v>
          </cell>
        </row>
        <row r="1546">
          <cell r="H1546">
            <v>0</v>
          </cell>
          <cell r="J1546">
            <v>0</v>
          </cell>
          <cell r="S1546">
            <v>0</v>
          </cell>
        </row>
        <row r="1547">
          <cell r="H1547">
            <v>0</v>
          </cell>
          <cell r="J1547">
            <v>0</v>
          </cell>
          <cell r="S1547">
            <v>0</v>
          </cell>
        </row>
        <row r="1548">
          <cell r="H1548">
            <v>0</v>
          </cell>
          <cell r="J1548">
            <v>0</v>
          </cell>
          <cell r="S1548">
            <v>0</v>
          </cell>
        </row>
        <row r="1549">
          <cell r="H1549">
            <v>0</v>
          </cell>
          <cell r="J1549">
            <v>0</v>
          </cell>
          <cell r="S1549">
            <v>0</v>
          </cell>
        </row>
        <row r="1550">
          <cell r="H1550">
            <v>0</v>
          </cell>
          <cell r="J1550">
            <v>0</v>
          </cell>
          <cell r="S1550">
            <v>0</v>
          </cell>
        </row>
        <row r="1551">
          <cell r="H1551">
            <v>0</v>
          </cell>
          <cell r="J1551">
            <v>0</v>
          </cell>
          <cell r="S1551">
            <v>0</v>
          </cell>
        </row>
        <row r="1552">
          <cell r="H1552">
            <v>0</v>
          </cell>
          <cell r="J1552">
            <v>0</v>
          </cell>
          <cell r="S1552">
            <v>0</v>
          </cell>
        </row>
        <row r="1553">
          <cell r="H1553">
            <v>0</v>
          </cell>
          <cell r="J1553">
            <v>0</v>
          </cell>
          <cell r="S1553">
            <v>0</v>
          </cell>
        </row>
        <row r="1554">
          <cell r="H1554">
            <v>0</v>
          </cell>
          <cell r="J1554">
            <v>0</v>
          </cell>
          <cell r="S1554">
            <v>0</v>
          </cell>
        </row>
        <row r="1555">
          <cell r="H1555">
            <v>0</v>
          </cell>
          <cell r="J1555">
            <v>0</v>
          </cell>
          <cell r="S1555">
            <v>0</v>
          </cell>
        </row>
        <row r="1556">
          <cell r="H1556">
            <v>0</v>
          </cell>
          <cell r="J1556">
            <v>0</v>
          </cell>
          <cell r="S1556">
            <v>0</v>
          </cell>
        </row>
        <row r="1557">
          <cell r="H1557">
            <v>0</v>
          </cell>
          <cell r="J1557">
            <v>0</v>
          </cell>
          <cell r="S1557">
            <v>0</v>
          </cell>
        </row>
        <row r="1558">
          <cell r="H1558">
            <v>0</v>
          </cell>
          <cell r="J1558">
            <v>0</v>
          </cell>
          <cell r="S1558">
            <v>0</v>
          </cell>
        </row>
        <row r="1559">
          <cell r="H1559">
            <v>0</v>
          </cell>
          <cell r="J1559">
            <v>0</v>
          </cell>
          <cell r="S1559">
            <v>0</v>
          </cell>
        </row>
        <row r="1560">
          <cell r="H1560">
            <v>0</v>
          </cell>
          <cell r="J1560">
            <v>0</v>
          </cell>
          <cell r="S1560">
            <v>0</v>
          </cell>
        </row>
        <row r="1561">
          <cell r="H1561">
            <v>0</v>
          </cell>
          <cell r="J1561">
            <v>0</v>
          </cell>
          <cell r="S1561">
            <v>0</v>
          </cell>
        </row>
        <row r="1562">
          <cell r="H1562">
            <v>0</v>
          </cell>
          <cell r="J1562">
            <v>0</v>
          </cell>
          <cell r="S1562">
            <v>0</v>
          </cell>
        </row>
        <row r="1563">
          <cell r="H1563">
            <v>0</v>
          </cell>
          <cell r="J1563">
            <v>0</v>
          </cell>
          <cell r="S1563">
            <v>0</v>
          </cell>
        </row>
        <row r="1564">
          <cell r="H1564">
            <v>0</v>
          </cell>
          <cell r="J1564">
            <v>0</v>
          </cell>
          <cell r="S1564">
            <v>0</v>
          </cell>
        </row>
        <row r="1565">
          <cell r="H1565">
            <v>0</v>
          </cell>
          <cell r="J1565">
            <v>0</v>
          </cell>
          <cell r="S1565">
            <v>0</v>
          </cell>
        </row>
        <row r="1566">
          <cell r="H1566">
            <v>0</v>
          </cell>
          <cell r="J1566">
            <v>0</v>
          </cell>
          <cell r="S1566">
            <v>0</v>
          </cell>
        </row>
        <row r="1567">
          <cell r="H1567">
            <v>0</v>
          </cell>
          <cell r="J1567">
            <v>0</v>
          </cell>
          <cell r="S1567">
            <v>0</v>
          </cell>
        </row>
        <row r="1568">
          <cell r="H1568">
            <v>0</v>
          </cell>
          <cell r="J1568">
            <v>0</v>
          </cell>
          <cell r="S1568">
            <v>0</v>
          </cell>
        </row>
        <row r="1569">
          <cell r="H1569">
            <v>0</v>
          </cell>
          <cell r="J1569">
            <v>0</v>
          </cell>
          <cell r="S1569">
            <v>0</v>
          </cell>
        </row>
        <row r="1570">
          <cell r="H1570">
            <v>0</v>
          </cell>
          <cell r="J1570">
            <v>0</v>
          </cell>
          <cell r="S1570">
            <v>0</v>
          </cell>
        </row>
        <row r="1571">
          <cell r="H1571">
            <v>0</v>
          </cell>
          <cell r="J1571">
            <v>0</v>
          </cell>
          <cell r="S1571">
            <v>0</v>
          </cell>
        </row>
        <row r="1572">
          <cell r="H1572">
            <v>0</v>
          </cell>
          <cell r="J1572">
            <v>0</v>
          </cell>
          <cell r="S1572">
            <v>0</v>
          </cell>
        </row>
        <row r="1573">
          <cell r="H1573">
            <v>0</v>
          </cell>
          <cell r="J1573">
            <v>0</v>
          </cell>
          <cell r="S1573">
            <v>0</v>
          </cell>
        </row>
        <row r="1574">
          <cell r="H1574">
            <v>0</v>
          </cell>
          <cell r="J1574">
            <v>0</v>
          </cell>
          <cell r="S1574">
            <v>0</v>
          </cell>
        </row>
        <row r="1575">
          <cell r="H1575">
            <v>0</v>
          </cell>
          <cell r="J1575">
            <v>0</v>
          </cell>
          <cell r="S1575">
            <v>0</v>
          </cell>
        </row>
        <row r="1576">
          <cell r="H1576">
            <v>0</v>
          </cell>
          <cell r="J1576">
            <v>0</v>
          </cell>
          <cell r="S1576">
            <v>0</v>
          </cell>
        </row>
        <row r="1577">
          <cell r="H1577">
            <v>0</v>
          </cell>
          <cell r="J1577">
            <v>0</v>
          </cell>
          <cell r="S1577">
            <v>0</v>
          </cell>
        </row>
        <row r="1578">
          <cell r="H1578">
            <v>0</v>
          </cell>
          <cell r="J1578">
            <v>0</v>
          </cell>
          <cell r="S1578">
            <v>0</v>
          </cell>
        </row>
        <row r="1579">
          <cell r="H1579">
            <v>0</v>
          </cell>
          <cell r="J1579">
            <v>0</v>
          </cell>
          <cell r="S1579">
            <v>0</v>
          </cell>
        </row>
        <row r="1580">
          <cell r="H1580">
            <v>0</v>
          </cell>
          <cell r="J1580">
            <v>0</v>
          </cell>
          <cell r="S1580">
            <v>0</v>
          </cell>
        </row>
        <row r="1581">
          <cell r="H1581">
            <v>0</v>
          </cell>
          <cell r="J1581">
            <v>0</v>
          </cell>
          <cell r="S1581">
            <v>0</v>
          </cell>
        </row>
        <row r="1582">
          <cell r="H1582">
            <v>0</v>
          </cell>
          <cell r="J1582">
            <v>0</v>
          </cell>
          <cell r="S1582">
            <v>0</v>
          </cell>
        </row>
        <row r="1583">
          <cell r="H1583">
            <v>0</v>
          </cell>
          <cell r="J1583">
            <v>0</v>
          </cell>
          <cell r="S1583">
            <v>0</v>
          </cell>
        </row>
        <row r="1584">
          <cell r="H1584">
            <v>0</v>
          </cell>
          <cell r="J1584">
            <v>0</v>
          </cell>
          <cell r="S1584">
            <v>0</v>
          </cell>
        </row>
        <row r="1585">
          <cell r="H1585">
            <v>0</v>
          </cell>
          <cell r="J1585">
            <v>0</v>
          </cell>
          <cell r="S1585">
            <v>0</v>
          </cell>
        </row>
        <row r="1586">
          <cell r="H1586">
            <v>0</v>
          </cell>
          <cell r="J1586">
            <v>0</v>
          </cell>
          <cell r="S1586">
            <v>0</v>
          </cell>
        </row>
        <row r="1587">
          <cell r="H1587">
            <v>0</v>
          </cell>
          <cell r="J1587">
            <v>0</v>
          </cell>
          <cell r="S1587">
            <v>0</v>
          </cell>
        </row>
        <row r="1588">
          <cell r="H1588">
            <v>0</v>
          </cell>
          <cell r="J1588">
            <v>0</v>
          </cell>
          <cell r="S1588">
            <v>0</v>
          </cell>
        </row>
        <row r="1589">
          <cell r="H1589">
            <v>0</v>
          </cell>
          <cell r="J1589">
            <v>0</v>
          </cell>
          <cell r="S1589">
            <v>0</v>
          </cell>
        </row>
        <row r="1590">
          <cell r="H1590">
            <v>0</v>
          </cell>
          <cell r="J1590">
            <v>0</v>
          </cell>
          <cell r="S1590">
            <v>0</v>
          </cell>
        </row>
        <row r="1591">
          <cell r="H1591">
            <v>0</v>
          </cell>
          <cell r="J1591">
            <v>0</v>
          </cell>
          <cell r="S1591">
            <v>0</v>
          </cell>
        </row>
        <row r="1592">
          <cell r="H1592">
            <v>0</v>
          </cell>
          <cell r="J1592">
            <v>0</v>
          </cell>
          <cell r="S1592">
            <v>0</v>
          </cell>
        </row>
        <row r="1593">
          <cell r="H1593">
            <v>0</v>
          </cell>
          <cell r="J1593">
            <v>0</v>
          </cell>
          <cell r="S1593">
            <v>0</v>
          </cell>
        </row>
        <row r="1594">
          <cell r="H1594">
            <v>0</v>
          </cell>
          <cell r="J1594">
            <v>0</v>
          </cell>
          <cell r="S1594">
            <v>0</v>
          </cell>
        </row>
        <row r="1595">
          <cell r="H1595">
            <v>0</v>
          </cell>
          <cell r="J1595">
            <v>0</v>
          </cell>
          <cell r="S1595">
            <v>0</v>
          </cell>
        </row>
        <row r="1596">
          <cell r="H1596">
            <v>0</v>
          </cell>
          <cell r="J1596">
            <v>0</v>
          </cell>
          <cell r="S1596">
            <v>0</v>
          </cell>
        </row>
        <row r="1597">
          <cell r="H1597">
            <v>0</v>
          </cell>
          <cell r="J1597">
            <v>0</v>
          </cell>
          <cell r="S1597">
            <v>0</v>
          </cell>
        </row>
        <row r="1598">
          <cell r="H1598">
            <v>0</v>
          </cell>
          <cell r="J1598">
            <v>0</v>
          </cell>
          <cell r="S1598">
            <v>0</v>
          </cell>
        </row>
        <row r="1599">
          <cell r="H1599">
            <v>0</v>
          </cell>
          <cell r="J1599">
            <v>0</v>
          </cell>
          <cell r="S1599">
            <v>0</v>
          </cell>
        </row>
        <row r="1600">
          <cell r="H1600">
            <v>0</v>
          </cell>
          <cell r="J1600">
            <v>0</v>
          </cell>
          <cell r="S1600">
            <v>0</v>
          </cell>
        </row>
        <row r="1601">
          <cell r="H1601">
            <v>0</v>
          </cell>
          <cell r="J1601">
            <v>0</v>
          </cell>
          <cell r="S1601">
            <v>0</v>
          </cell>
        </row>
        <row r="1602">
          <cell r="H1602">
            <v>0</v>
          </cell>
          <cell r="J1602">
            <v>0</v>
          </cell>
          <cell r="S1602">
            <v>0</v>
          </cell>
        </row>
        <row r="1603">
          <cell r="H1603">
            <v>0</v>
          </cell>
          <cell r="J1603">
            <v>0</v>
          </cell>
          <cell r="S1603">
            <v>0</v>
          </cell>
        </row>
        <row r="1604">
          <cell r="H1604">
            <v>0</v>
          </cell>
          <cell r="J1604">
            <v>0</v>
          </cell>
          <cell r="S1604">
            <v>0</v>
          </cell>
        </row>
        <row r="1605">
          <cell r="H1605">
            <v>0</v>
          </cell>
          <cell r="J1605">
            <v>0</v>
          </cell>
          <cell r="S1605">
            <v>0</v>
          </cell>
        </row>
        <row r="1606">
          <cell r="H1606">
            <v>0</v>
          </cell>
          <cell r="J1606">
            <v>0</v>
          </cell>
          <cell r="S1606">
            <v>0</v>
          </cell>
        </row>
        <row r="1607">
          <cell r="H1607">
            <v>0</v>
          </cell>
          <cell r="J1607">
            <v>0</v>
          </cell>
          <cell r="S1607">
            <v>0</v>
          </cell>
        </row>
        <row r="1608">
          <cell r="H1608">
            <v>0</v>
          </cell>
          <cell r="J1608">
            <v>0</v>
          </cell>
          <cell r="S1608">
            <v>0</v>
          </cell>
        </row>
        <row r="1609">
          <cell r="H1609">
            <v>0</v>
          </cell>
          <cell r="J1609">
            <v>0</v>
          </cell>
          <cell r="S1609">
            <v>0</v>
          </cell>
        </row>
        <row r="1610">
          <cell r="H1610">
            <v>0</v>
          </cell>
          <cell r="J1610">
            <v>0</v>
          </cell>
          <cell r="S1610">
            <v>0</v>
          </cell>
        </row>
        <row r="1611">
          <cell r="H1611">
            <v>0</v>
          </cell>
          <cell r="J1611">
            <v>0</v>
          </cell>
          <cell r="S1611">
            <v>0</v>
          </cell>
        </row>
        <row r="1612">
          <cell r="H1612">
            <v>0</v>
          </cell>
          <cell r="J1612">
            <v>0</v>
          </cell>
          <cell r="S1612">
            <v>0</v>
          </cell>
        </row>
        <row r="1613">
          <cell r="H1613">
            <v>0</v>
          </cell>
          <cell r="J1613">
            <v>0</v>
          </cell>
          <cell r="S1613">
            <v>0</v>
          </cell>
        </row>
        <row r="1614">
          <cell r="H1614">
            <v>0</v>
          </cell>
          <cell r="J1614">
            <v>0</v>
          </cell>
          <cell r="S1614">
            <v>0</v>
          </cell>
        </row>
        <row r="1615">
          <cell r="H1615">
            <v>0</v>
          </cell>
          <cell r="J1615">
            <v>0</v>
          </cell>
          <cell r="S1615">
            <v>0</v>
          </cell>
        </row>
        <row r="1616">
          <cell r="H1616">
            <v>0</v>
          </cell>
          <cell r="J1616">
            <v>0</v>
          </cell>
          <cell r="S1616">
            <v>0</v>
          </cell>
        </row>
        <row r="1617">
          <cell r="H1617">
            <v>0</v>
          </cell>
          <cell r="J1617">
            <v>0</v>
          </cell>
          <cell r="S1617">
            <v>0</v>
          </cell>
        </row>
        <row r="1618">
          <cell r="H1618">
            <v>0</v>
          </cell>
          <cell r="J1618">
            <v>0</v>
          </cell>
          <cell r="S1618">
            <v>0</v>
          </cell>
        </row>
        <row r="1619">
          <cell r="H1619">
            <v>0</v>
          </cell>
          <cell r="J1619">
            <v>0</v>
          </cell>
          <cell r="S1619">
            <v>0</v>
          </cell>
        </row>
        <row r="1620">
          <cell r="H1620">
            <v>0</v>
          </cell>
          <cell r="J1620">
            <v>0</v>
          </cell>
          <cell r="S1620">
            <v>0</v>
          </cell>
        </row>
        <row r="1621">
          <cell r="H1621">
            <v>0</v>
          </cell>
          <cell r="J1621">
            <v>0</v>
          </cell>
          <cell r="S1621">
            <v>0</v>
          </cell>
        </row>
        <row r="1622">
          <cell r="H1622">
            <v>0</v>
          </cell>
          <cell r="J1622">
            <v>0</v>
          </cell>
          <cell r="S1622">
            <v>0</v>
          </cell>
        </row>
        <row r="1623">
          <cell r="H1623">
            <v>0</v>
          </cell>
          <cell r="J1623">
            <v>0</v>
          </cell>
          <cell r="S1623">
            <v>0</v>
          </cell>
        </row>
        <row r="1624">
          <cell r="H1624">
            <v>0</v>
          </cell>
          <cell r="J1624">
            <v>0</v>
          </cell>
          <cell r="S1624">
            <v>0</v>
          </cell>
        </row>
        <row r="1625">
          <cell r="H1625">
            <v>0</v>
          </cell>
          <cell r="J1625">
            <v>0</v>
          </cell>
          <cell r="S1625">
            <v>0</v>
          </cell>
        </row>
        <row r="1626">
          <cell r="H1626">
            <v>0</v>
          </cell>
          <cell r="J1626">
            <v>0</v>
          </cell>
          <cell r="S1626">
            <v>0</v>
          </cell>
        </row>
        <row r="1627">
          <cell r="H1627">
            <v>0</v>
          </cell>
          <cell r="J1627">
            <v>0</v>
          </cell>
          <cell r="S1627">
            <v>0</v>
          </cell>
        </row>
        <row r="1628">
          <cell r="H1628">
            <v>0</v>
          </cell>
          <cell r="J1628">
            <v>0</v>
          </cell>
          <cell r="S1628">
            <v>0</v>
          </cell>
        </row>
        <row r="1629">
          <cell r="H1629">
            <v>0</v>
          </cell>
          <cell r="J1629">
            <v>0</v>
          </cell>
          <cell r="S1629">
            <v>0</v>
          </cell>
        </row>
        <row r="1630">
          <cell r="H1630">
            <v>0</v>
          </cell>
          <cell r="J1630">
            <v>0</v>
          </cell>
          <cell r="S1630">
            <v>0</v>
          </cell>
        </row>
        <row r="1631">
          <cell r="H1631">
            <v>0</v>
          </cell>
          <cell r="J1631">
            <v>0</v>
          </cell>
          <cell r="S1631">
            <v>0</v>
          </cell>
        </row>
        <row r="1632">
          <cell r="H1632">
            <v>0</v>
          </cell>
          <cell r="J1632">
            <v>0</v>
          </cell>
          <cell r="S1632">
            <v>0</v>
          </cell>
        </row>
        <row r="1633">
          <cell r="H1633">
            <v>0</v>
          </cell>
          <cell r="J1633">
            <v>0</v>
          </cell>
          <cell r="S1633">
            <v>0</v>
          </cell>
        </row>
        <row r="1634">
          <cell r="H1634">
            <v>0</v>
          </cell>
          <cell r="J1634">
            <v>0</v>
          </cell>
          <cell r="S1634">
            <v>0</v>
          </cell>
        </row>
        <row r="1635">
          <cell r="H1635">
            <v>0</v>
          </cell>
          <cell r="J1635">
            <v>0</v>
          </cell>
          <cell r="S1635">
            <v>0</v>
          </cell>
        </row>
        <row r="1636">
          <cell r="H1636">
            <v>0</v>
          </cell>
          <cell r="J1636">
            <v>0</v>
          </cell>
          <cell r="S1636">
            <v>0</v>
          </cell>
        </row>
        <row r="1637">
          <cell r="H1637">
            <v>0</v>
          </cell>
          <cell r="J1637">
            <v>0</v>
          </cell>
          <cell r="S1637">
            <v>0</v>
          </cell>
        </row>
        <row r="1638">
          <cell r="H1638">
            <v>0</v>
          </cell>
          <cell r="J1638">
            <v>0</v>
          </cell>
          <cell r="S1638">
            <v>0</v>
          </cell>
        </row>
        <row r="1639">
          <cell r="H1639">
            <v>0</v>
          </cell>
          <cell r="J1639">
            <v>0</v>
          </cell>
          <cell r="S1639">
            <v>0</v>
          </cell>
        </row>
        <row r="1640">
          <cell r="H1640">
            <v>0</v>
          </cell>
          <cell r="J1640">
            <v>0</v>
          </cell>
          <cell r="S1640">
            <v>0</v>
          </cell>
        </row>
        <row r="1641">
          <cell r="H1641">
            <v>0</v>
          </cell>
          <cell r="J1641">
            <v>0</v>
          </cell>
          <cell r="S1641">
            <v>0</v>
          </cell>
        </row>
        <row r="1642">
          <cell r="H1642">
            <v>0</v>
          </cell>
          <cell r="J1642">
            <v>0</v>
          </cell>
          <cell r="S1642">
            <v>0</v>
          </cell>
        </row>
        <row r="1643">
          <cell r="H1643">
            <v>0</v>
          </cell>
          <cell r="J1643">
            <v>0</v>
          </cell>
          <cell r="S1643">
            <v>0</v>
          </cell>
        </row>
        <row r="1644">
          <cell r="H1644">
            <v>0</v>
          </cell>
          <cell r="J1644">
            <v>0</v>
          </cell>
          <cell r="S1644">
            <v>0</v>
          </cell>
        </row>
        <row r="1645">
          <cell r="H1645">
            <v>0</v>
          </cell>
          <cell r="J1645">
            <v>0</v>
          </cell>
          <cell r="S1645">
            <v>0</v>
          </cell>
        </row>
        <row r="1646">
          <cell r="H1646">
            <v>0</v>
          </cell>
          <cell r="J1646">
            <v>0</v>
          </cell>
          <cell r="S1646">
            <v>0</v>
          </cell>
        </row>
        <row r="1647">
          <cell r="H1647">
            <v>0</v>
          </cell>
          <cell r="J1647">
            <v>0</v>
          </cell>
          <cell r="S1647">
            <v>0</v>
          </cell>
        </row>
        <row r="1648">
          <cell r="H1648">
            <v>0</v>
          </cell>
          <cell r="J1648">
            <v>0</v>
          </cell>
          <cell r="S1648">
            <v>0</v>
          </cell>
        </row>
        <row r="1649">
          <cell r="H1649">
            <v>0</v>
          </cell>
          <cell r="J1649">
            <v>0</v>
          </cell>
          <cell r="S1649">
            <v>0</v>
          </cell>
        </row>
        <row r="1650">
          <cell r="H1650">
            <v>0</v>
          </cell>
          <cell r="J1650">
            <v>0</v>
          </cell>
          <cell r="S1650">
            <v>0</v>
          </cell>
        </row>
        <row r="1651">
          <cell r="H1651">
            <v>0</v>
          </cell>
          <cell r="J1651">
            <v>0</v>
          </cell>
          <cell r="S1651">
            <v>0</v>
          </cell>
        </row>
        <row r="1652">
          <cell r="H1652">
            <v>0</v>
          </cell>
          <cell r="J1652">
            <v>0</v>
          </cell>
          <cell r="S1652">
            <v>0</v>
          </cell>
        </row>
        <row r="1653">
          <cell r="H1653">
            <v>0</v>
          </cell>
          <cell r="J1653">
            <v>0</v>
          </cell>
          <cell r="S1653">
            <v>0</v>
          </cell>
        </row>
        <row r="1654">
          <cell r="H1654">
            <v>0</v>
          </cell>
          <cell r="J1654">
            <v>0</v>
          </cell>
          <cell r="S1654">
            <v>0</v>
          </cell>
        </row>
        <row r="1655">
          <cell r="H1655">
            <v>0</v>
          </cell>
          <cell r="J1655">
            <v>0</v>
          </cell>
          <cell r="S1655">
            <v>0</v>
          </cell>
        </row>
        <row r="1656">
          <cell r="H1656">
            <v>0</v>
          </cell>
          <cell r="J1656">
            <v>0</v>
          </cell>
          <cell r="S1656">
            <v>0</v>
          </cell>
        </row>
        <row r="1657">
          <cell r="H1657">
            <v>0</v>
          </cell>
          <cell r="J1657">
            <v>0</v>
          </cell>
          <cell r="S1657">
            <v>0</v>
          </cell>
        </row>
        <row r="1658">
          <cell r="H1658">
            <v>0</v>
          </cell>
          <cell r="J1658">
            <v>0</v>
          </cell>
          <cell r="S1658">
            <v>0</v>
          </cell>
        </row>
        <row r="1659">
          <cell r="H1659">
            <v>0</v>
          </cell>
          <cell r="J1659">
            <v>0</v>
          </cell>
          <cell r="S1659">
            <v>0</v>
          </cell>
        </row>
        <row r="1660">
          <cell r="H1660">
            <v>0</v>
          </cell>
          <cell r="J1660">
            <v>0</v>
          </cell>
          <cell r="S1660">
            <v>0</v>
          </cell>
        </row>
        <row r="1661">
          <cell r="H1661">
            <v>0</v>
          </cell>
          <cell r="J1661">
            <v>0</v>
          </cell>
          <cell r="S1661">
            <v>0</v>
          </cell>
        </row>
        <row r="1662">
          <cell r="H1662">
            <v>0</v>
          </cell>
          <cell r="J1662">
            <v>0</v>
          </cell>
          <cell r="S1662">
            <v>0</v>
          </cell>
        </row>
        <row r="1663">
          <cell r="H1663">
            <v>0</v>
          </cell>
          <cell r="J1663">
            <v>0</v>
          </cell>
          <cell r="S1663">
            <v>0</v>
          </cell>
        </row>
        <row r="1664">
          <cell r="H1664">
            <v>0</v>
          </cell>
          <cell r="J1664">
            <v>0</v>
          </cell>
          <cell r="S1664">
            <v>0</v>
          </cell>
        </row>
        <row r="1665">
          <cell r="H1665">
            <v>0</v>
          </cell>
          <cell r="J1665">
            <v>0</v>
          </cell>
          <cell r="S1665">
            <v>0</v>
          </cell>
        </row>
        <row r="1666">
          <cell r="H1666">
            <v>0</v>
          </cell>
          <cell r="J1666">
            <v>0</v>
          </cell>
          <cell r="S1666">
            <v>0</v>
          </cell>
        </row>
        <row r="1667">
          <cell r="H1667">
            <v>0</v>
          </cell>
          <cell r="J1667">
            <v>0</v>
          </cell>
          <cell r="S1667">
            <v>0</v>
          </cell>
        </row>
        <row r="1668">
          <cell r="H1668">
            <v>0</v>
          </cell>
          <cell r="J1668">
            <v>0</v>
          </cell>
          <cell r="S1668">
            <v>0</v>
          </cell>
        </row>
        <row r="1669">
          <cell r="H1669">
            <v>0</v>
          </cell>
          <cell r="J1669">
            <v>0</v>
          </cell>
          <cell r="S1669">
            <v>0</v>
          </cell>
        </row>
        <row r="1670">
          <cell r="H1670">
            <v>0</v>
          </cell>
          <cell r="J1670">
            <v>0</v>
          </cell>
          <cell r="S1670">
            <v>0</v>
          </cell>
        </row>
        <row r="1671">
          <cell r="H1671">
            <v>0</v>
          </cell>
          <cell r="J1671">
            <v>0</v>
          </cell>
          <cell r="S1671">
            <v>0</v>
          </cell>
        </row>
        <row r="1672">
          <cell r="H1672">
            <v>0</v>
          </cell>
          <cell r="J1672">
            <v>0</v>
          </cell>
          <cell r="S1672">
            <v>0</v>
          </cell>
        </row>
        <row r="1673">
          <cell r="H1673">
            <v>0</v>
          </cell>
          <cell r="J1673">
            <v>0</v>
          </cell>
          <cell r="S1673">
            <v>0</v>
          </cell>
        </row>
        <row r="1674">
          <cell r="H1674">
            <v>0</v>
          </cell>
          <cell r="J1674">
            <v>0</v>
          </cell>
          <cell r="S1674">
            <v>0</v>
          </cell>
        </row>
        <row r="1675">
          <cell r="H1675">
            <v>0</v>
          </cell>
          <cell r="J1675">
            <v>0</v>
          </cell>
          <cell r="S1675">
            <v>0</v>
          </cell>
        </row>
        <row r="1676">
          <cell r="H1676">
            <v>0</v>
          </cell>
          <cell r="J1676">
            <v>0</v>
          </cell>
          <cell r="S1676">
            <v>0</v>
          </cell>
        </row>
        <row r="1677">
          <cell r="H1677">
            <v>0</v>
          </cell>
          <cell r="J1677">
            <v>0</v>
          </cell>
          <cell r="S1677">
            <v>0</v>
          </cell>
        </row>
        <row r="1678">
          <cell r="H1678">
            <v>0</v>
          </cell>
          <cell r="J1678">
            <v>0</v>
          </cell>
          <cell r="S1678">
            <v>0</v>
          </cell>
        </row>
        <row r="1679">
          <cell r="H1679">
            <v>0</v>
          </cell>
          <cell r="J1679">
            <v>0</v>
          </cell>
          <cell r="S1679">
            <v>0</v>
          </cell>
        </row>
        <row r="1680">
          <cell r="H1680">
            <v>0</v>
          </cell>
          <cell r="J1680">
            <v>0</v>
          </cell>
          <cell r="S1680">
            <v>0</v>
          </cell>
        </row>
        <row r="1681">
          <cell r="H1681">
            <v>0</v>
          </cell>
          <cell r="J1681">
            <v>0</v>
          </cell>
          <cell r="S1681">
            <v>0</v>
          </cell>
        </row>
        <row r="1682">
          <cell r="H1682">
            <v>0</v>
          </cell>
          <cell r="J1682">
            <v>0</v>
          </cell>
          <cell r="S1682">
            <v>0</v>
          </cell>
        </row>
        <row r="1683">
          <cell r="H1683">
            <v>0</v>
          </cell>
          <cell r="J1683">
            <v>0</v>
          </cell>
          <cell r="S1683">
            <v>0</v>
          </cell>
        </row>
        <row r="1684">
          <cell r="H1684">
            <v>0</v>
          </cell>
          <cell r="J1684">
            <v>0</v>
          </cell>
          <cell r="S1684">
            <v>0</v>
          </cell>
        </row>
        <row r="1685">
          <cell r="H1685">
            <v>0</v>
          </cell>
          <cell r="J1685">
            <v>0</v>
          </cell>
          <cell r="S1685">
            <v>0</v>
          </cell>
        </row>
        <row r="1686">
          <cell r="H1686">
            <v>0</v>
          </cell>
          <cell r="J1686">
            <v>0</v>
          </cell>
          <cell r="S1686">
            <v>0</v>
          </cell>
        </row>
        <row r="1687">
          <cell r="H1687">
            <v>0</v>
          </cell>
          <cell r="J1687">
            <v>0</v>
          </cell>
          <cell r="S1687">
            <v>0</v>
          </cell>
        </row>
        <row r="1688">
          <cell r="H1688">
            <v>0</v>
          </cell>
          <cell r="J1688">
            <v>0</v>
          </cell>
          <cell r="S1688">
            <v>0</v>
          </cell>
        </row>
        <row r="1689">
          <cell r="H1689">
            <v>0</v>
          </cell>
          <cell r="J1689">
            <v>0</v>
          </cell>
          <cell r="S1689">
            <v>0</v>
          </cell>
        </row>
        <row r="1690">
          <cell r="H1690">
            <v>0</v>
          </cell>
          <cell r="J1690">
            <v>0</v>
          </cell>
          <cell r="S1690">
            <v>0</v>
          </cell>
        </row>
        <row r="1691">
          <cell r="H1691">
            <v>0</v>
          </cell>
          <cell r="J1691">
            <v>0</v>
          </cell>
          <cell r="S1691">
            <v>0</v>
          </cell>
        </row>
        <row r="1692">
          <cell r="H1692">
            <v>0</v>
          </cell>
          <cell r="J1692">
            <v>0</v>
          </cell>
          <cell r="S1692">
            <v>0</v>
          </cell>
        </row>
        <row r="1693">
          <cell r="H1693">
            <v>0</v>
          </cell>
          <cell r="J1693">
            <v>0</v>
          </cell>
          <cell r="S1693">
            <v>0</v>
          </cell>
        </row>
        <row r="1694">
          <cell r="H1694">
            <v>0</v>
          </cell>
          <cell r="J1694">
            <v>0</v>
          </cell>
          <cell r="S1694">
            <v>0</v>
          </cell>
        </row>
        <row r="1695">
          <cell r="H1695">
            <v>0</v>
          </cell>
          <cell r="J1695">
            <v>0</v>
          </cell>
          <cell r="S1695">
            <v>0</v>
          </cell>
        </row>
        <row r="1696">
          <cell r="H1696">
            <v>0</v>
          </cell>
          <cell r="J1696">
            <v>0</v>
          </cell>
          <cell r="S1696">
            <v>0</v>
          </cell>
        </row>
        <row r="1697">
          <cell r="H1697">
            <v>0</v>
          </cell>
          <cell r="J1697">
            <v>0</v>
          </cell>
          <cell r="S1697">
            <v>0</v>
          </cell>
        </row>
        <row r="1698">
          <cell r="H1698">
            <v>0</v>
          </cell>
          <cell r="J1698">
            <v>0</v>
          </cell>
          <cell r="S1698">
            <v>0</v>
          </cell>
        </row>
        <row r="1699">
          <cell r="H1699">
            <v>0</v>
          </cell>
          <cell r="J1699">
            <v>0</v>
          </cell>
          <cell r="S1699">
            <v>0</v>
          </cell>
        </row>
        <row r="1700">
          <cell r="H1700">
            <v>0</v>
          </cell>
          <cell r="J1700">
            <v>0</v>
          </cell>
          <cell r="S1700">
            <v>0</v>
          </cell>
        </row>
        <row r="1701">
          <cell r="H1701">
            <v>0</v>
          </cell>
          <cell r="J1701">
            <v>0</v>
          </cell>
          <cell r="S1701">
            <v>0</v>
          </cell>
        </row>
        <row r="1702">
          <cell r="H1702">
            <v>0</v>
          </cell>
          <cell r="J1702">
            <v>0</v>
          </cell>
          <cell r="S1702">
            <v>0</v>
          </cell>
        </row>
        <row r="1703">
          <cell r="H1703">
            <v>0</v>
          </cell>
          <cell r="J1703">
            <v>0</v>
          </cell>
          <cell r="S1703">
            <v>0</v>
          </cell>
        </row>
        <row r="1704">
          <cell r="H1704">
            <v>0</v>
          </cell>
          <cell r="J1704">
            <v>0</v>
          </cell>
          <cell r="S1704">
            <v>0</v>
          </cell>
        </row>
        <row r="1705">
          <cell r="H1705">
            <v>0</v>
          </cell>
          <cell r="J1705">
            <v>0</v>
          </cell>
          <cell r="S1705">
            <v>0</v>
          </cell>
        </row>
        <row r="1706">
          <cell r="H1706">
            <v>0</v>
          </cell>
          <cell r="J1706">
            <v>0</v>
          </cell>
          <cell r="S1706">
            <v>0</v>
          </cell>
        </row>
        <row r="1707">
          <cell r="H1707">
            <v>0</v>
          </cell>
          <cell r="J1707">
            <v>0</v>
          </cell>
          <cell r="S1707">
            <v>0</v>
          </cell>
        </row>
        <row r="1708">
          <cell r="H1708">
            <v>0</v>
          </cell>
          <cell r="J1708">
            <v>0</v>
          </cell>
          <cell r="S1708">
            <v>0</v>
          </cell>
        </row>
        <row r="1709">
          <cell r="H1709">
            <v>0</v>
          </cell>
          <cell r="J1709">
            <v>0</v>
          </cell>
          <cell r="S1709">
            <v>0</v>
          </cell>
        </row>
        <row r="1710">
          <cell r="H1710">
            <v>0</v>
          </cell>
          <cell r="J1710">
            <v>0</v>
          </cell>
          <cell r="S1710">
            <v>0</v>
          </cell>
        </row>
        <row r="1711">
          <cell r="H1711">
            <v>0</v>
          </cell>
          <cell r="J1711">
            <v>0</v>
          </cell>
          <cell r="S1711">
            <v>0</v>
          </cell>
        </row>
        <row r="1712">
          <cell r="H1712">
            <v>0</v>
          </cell>
          <cell r="J1712">
            <v>0</v>
          </cell>
          <cell r="S1712">
            <v>0</v>
          </cell>
        </row>
        <row r="1713">
          <cell r="H1713">
            <v>0</v>
          </cell>
          <cell r="J1713">
            <v>0</v>
          </cell>
          <cell r="S1713">
            <v>0</v>
          </cell>
        </row>
        <row r="1714">
          <cell r="H1714">
            <v>0</v>
          </cell>
          <cell r="J1714">
            <v>0</v>
          </cell>
          <cell r="S1714">
            <v>0</v>
          </cell>
        </row>
        <row r="1715">
          <cell r="H1715">
            <v>0</v>
          </cell>
          <cell r="J1715">
            <v>0</v>
          </cell>
          <cell r="S1715">
            <v>0</v>
          </cell>
        </row>
        <row r="1716">
          <cell r="H1716">
            <v>0</v>
          </cell>
          <cell r="J1716">
            <v>0</v>
          </cell>
          <cell r="S1716">
            <v>0</v>
          </cell>
        </row>
        <row r="1717">
          <cell r="H1717">
            <v>0</v>
          </cell>
          <cell r="J1717">
            <v>0</v>
          </cell>
          <cell r="S1717">
            <v>0</v>
          </cell>
        </row>
        <row r="1718">
          <cell r="H1718">
            <v>0</v>
          </cell>
          <cell r="J1718">
            <v>0</v>
          </cell>
          <cell r="S1718">
            <v>0</v>
          </cell>
        </row>
        <row r="1719">
          <cell r="H1719">
            <v>0</v>
          </cell>
          <cell r="J1719">
            <v>0</v>
          </cell>
          <cell r="S1719">
            <v>0</v>
          </cell>
        </row>
        <row r="1720">
          <cell r="H1720">
            <v>0</v>
          </cell>
          <cell r="J1720">
            <v>0</v>
          </cell>
          <cell r="S1720">
            <v>0</v>
          </cell>
        </row>
        <row r="1721">
          <cell r="H1721">
            <v>0</v>
          </cell>
          <cell r="J1721">
            <v>0</v>
          </cell>
          <cell r="S1721">
            <v>0</v>
          </cell>
        </row>
        <row r="1722">
          <cell r="H1722">
            <v>0</v>
          </cell>
          <cell r="J1722">
            <v>0</v>
          </cell>
          <cell r="S1722">
            <v>0</v>
          </cell>
        </row>
        <row r="1723">
          <cell r="H1723">
            <v>0</v>
          </cell>
          <cell r="J1723">
            <v>0</v>
          </cell>
          <cell r="S1723">
            <v>0</v>
          </cell>
        </row>
        <row r="1724">
          <cell r="H1724">
            <v>0</v>
          </cell>
          <cell r="J1724">
            <v>0</v>
          </cell>
          <cell r="S1724">
            <v>0</v>
          </cell>
        </row>
        <row r="1725">
          <cell r="H1725">
            <v>0</v>
          </cell>
          <cell r="J1725">
            <v>0</v>
          </cell>
          <cell r="S1725">
            <v>0</v>
          </cell>
        </row>
        <row r="1726">
          <cell r="H1726">
            <v>0</v>
          </cell>
          <cell r="J1726">
            <v>0</v>
          </cell>
          <cell r="S1726">
            <v>0</v>
          </cell>
        </row>
        <row r="1727">
          <cell r="H1727">
            <v>0</v>
          </cell>
          <cell r="J1727">
            <v>0</v>
          </cell>
          <cell r="S1727">
            <v>0</v>
          </cell>
        </row>
        <row r="1728">
          <cell r="H1728">
            <v>0</v>
          </cell>
          <cell r="J1728">
            <v>0</v>
          </cell>
          <cell r="S1728">
            <v>0</v>
          </cell>
        </row>
        <row r="1729">
          <cell r="H1729">
            <v>0</v>
          </cell>
          <cell r="J1729">
            <v>0</v>
          </cell>
          <cell r="S1729">
            <v>0</v>
          </cell>
        </row>
        <row r="1730">
          <cell r="H1730">
            <v>0</v>
          </cell>
          <cell r="J1730">
            <v>0</v>
          </cell>
          <cell r="S1730">
            <v>0</v>
          </cell>
        </row>
        <row r="1731">
          <cell r="H1731">
            <v>0</v>
          </cell>
          <cell r="J1731">
            <v>0</v>
          </cell>
          <cell r="S1731">
            <v>0</v>
          </cell>
        </row>
        <row r="1732">
          <cell r="H1732">
            <v>0</v>
          </cell>
          <cell r="J1732">
            <v>0</v>
          </cell>
          <cell r="S1732">
            <v>0</v>
          </cell>
        </row>
        <row r="1733">
          <cell r="H1733">
            <v>0</v>
          </cell>
          <cell r="J1733">
            <v>0</v>
          </cell>
          <cell r="S1733">
            <v>0</v>
          </cell>
        </row>
        <row r="1734">
          <cell r="H1734">
            <v>0</v>
          </cell>
          <cell r="J1734">
            <v>0</v>
          </cell>
          <cell r="S1734">
            <v>0</v>
          </cell>
        </row>
        <row r="1735">
          <cell r="H1735">
            <v>0</v>
          </cell>
          <cell r="J1735">
            <v>0</v>
          </cell>
          <cell r="S1735">
            <v>0</v>
          </cell>
        </row>
        <row r="1736">
          <cell r="H1736">
            <v>0</v>
          </cell>
          <cell r="J1736">
            <v>0</v>
          </cell>
          <cell r="S1736">
            <v>0</v>
          </cell>
        </row>
        <row r="1737">
          <cell r="H1737">
            <v>0</v>
          </cell>
          <cell r="J1737">
            <v>0</v>
          </cell>
          <cell r="S1737">
            <v>0</v>
          </cell>
        </row>
        <row r="1738">
          <cell r="H1738">
            <v>0</v>
          </cell>
          <cell r="J1738">
            <v>0</v>
          </cell>
          <cell r="S1738">
            <v>0</v>
          </cell>
        </row>
        <row r="1739">
          <cell r="H1739">
            <v>0</v>
          </cell>
          <cell r="J1739">
            <v>0</v>
          </cell>
          <cell r="S1739">
            <v>0</v>
          </cell>
        </row>
        <row r="1740">
          <cell r="H1740">
            <v>0</v>
          </cell>
          <cell r="J1740">
            <v>0</v>
          </cell>
          <cell r="S1740">
            <v>0</v>
          </cell>
        </row>
        <row r="1741">
          <cell r="H1741">
            <v>0</v>
          </cell>
          <cell r="J1741">
            <v>0</v>
          </cell>
          <cell r="S1741">
            <v>0</v>
          </cell>
        </row>
        <row r="1742">
          <cell r="H1742">
            <v>0</v>
          </cell>
          <cell r="J1742">
            <v>0</v>
          </cell>
          <cell r="S1742">
            <v>0</v>
          </cell>
        </row>
        <row r="1743">
          <cell r="H1743">
            <v>0</v>
          </cell>
          <cell r="J1743">
            <v>0</v>
          </cell>
          <cell r="S1743">
            <v>0</v>
          </cell>
        </row>
        <row r="1744">
          <cell r="H1744">
            <v>0</v>
          </cell>
          <cell r="J1744">
            <v>0</v>
          </cell>
          <cell r="S1744">
            <v>0</v>
          </cell>
        </row>
        <row r="1745">
          <cell r="H1745">
            <v>0</v>
          </cell>
          <cell r="J1745">
            <v>0</v>
          </cell>
          <cell r="S1745">
            <v>0</v>
          </cell>
        </row>
        <row r="1746">
          <cell r="H1746">
            <v>0</v>
          </cell>
          <cell r="J1746">
            <v>0</v>
          </cell>
          <cell r="S1746">
            <v>0</v>
          </cell>
        </row>
        <row r="1747">
          <cell r="H1747">
            <v>0</v>
          </cell>
          <cell r="J1747">
            <v>0</v>
          </cell>
          <cell r="S1747">
            <v>0</v>
          </cell>
        </row>
        <row r="1748">
          <cell r="H1748">
            <v>0</v>
          </cell>
          <cell r="J1748">
            <v>0</v>
          </cell>
          <cell r="S1748">
            <v>0</v>
          </cell>
        </row>
        <row r="1749">
          <cell r="H1749">
            <v>0</v>
          </cell>
          <cell r="J1749">
            <v>0</v>
          </cell>
          <cell r="S1749">
            <v>0</v>
          </cell>
        </row>
        <row r="1750">
          <cell r="H1750">
            <v>0</v>
          </cell>
          <cell r="J1750">
            <v>0</v>
          </cell>
          <cell r="S1750">
            <v>0</v>
          </cell>
        </row>
        <row r="1751">
          <cell r="H1751">
            <v>0</v>
          </cell>
          <cell r="J1751">
            <v>0</v>
          </cell>
          <cell r="S1751">
            <v>0</v>
          </cell>
        </row>
        <row r="1752">
          <cell r="H1752">
            <v>0</v>
          </cell>
          <cell r="J1752">
            <v>0</v>
          </cell>
          <cell r="S1752">
            <v>0</v>
          </cell>
        </row>
        <row r="1753">
          <cell r="H1753">
            <v>0</v>
          </cell>
          <cell r="J1753">
            <v>0</v>
          </cell>
          <cell r="S1753">
            <v>0</v>
          </cell>
        </row>
        <row r="1754">
          <cell r="H1754">
            <v>0</v>
          </cell>
          <cell r="J1754">
            <v>0</v>
          </cell>
          <cell r="S1754">
            <v>0</v>
          </cell>
        </row>
        <row r="1755">
          <cell r="H1755">
            <v>0</v>
          </cell>
          <cell r="J1755">
            <v>0</v>
          </cell>
          <cell r="S1755">
            <v>0</v>
          </cell>
        </row>
        <row r="1756">
          <cell r="H1756">
            <v>0</v>
          </cell>
          <cell r="J1756">
            <v>0</v>
          </cell>
          <cell r="S1756">
            <v>0</v>
          </cell>
        </row>
        <row r="1757">
          <cell r="H1757">
            <v>0</v>
          </cell>
          <cell r="J1757">
            <v>0</v>
          </cell>
          <cell r="S1757">
            <v>0</v>
          </cell>
        </row>
        <row r="1758">
          <cell r="H1758">
            <v>0</v>
          </cell>
          <cell r="J1758">
            <v>0</v>
          </cell>
          <cell r="S1758">
            <v>0</v>
          </cell>
        </row>
        <row r="1759">
          <cell r="H1759">
            <v>0</v>
          </cell>
          <cell r="J1759">
            <v>0</v>
          </cell>
          <cell r="S1759">
            <v>0</v>
          </cell>
        </row>
        <row r="1760">
          <cell r="H1760">
            <v>0</v>
          </cell>
          <cell r="J1760">
            <v>0</v>
          </cell>
          <cell r="S1760">
            <v>0</v>
          </cell>
        </row>
        <row r="1761">
          <cell r="H1761">
            <v>0</v>
          </cell>
          <cell r="J1761">
            <v>0</v>
          </cell>
          <cell r="S1761">
            <v>0</v>
          </cell>
        </row>
        <row r="1762">
          <cell r="H1762">
            <v>0</v>
          </cell>
          <cell r="J1762">
            <v>0</v>
          </cell>
          <cell r="S1762">
            <v>0</v>
          </cell>
        </row>
        <row r="1763">
          <cell r="H1763">
            <v>0</v>
          </cell>
          <cell r="J1763">
            <v>0</v>
          </cell>
          <cell r="S1763">
            <v>0</v>
          </cell>
        </row>
        <row r="1764">
          <cell r="H1764">
            <v>0</v>
          </cell>
          <cell r="J1764">
            <v>0</v>
          </cell>
          <cell r="S1764">
            <v>0</v>
          </cell>
        </row>
        <row r="1765">
          <cell r="H1765">
            <v>0</v>
          </cell>
          <cell r="J1765">
            <v>0</v>
          </cell>
          <cell r="S1765">
            <v>0</v>
          </cell>
        </row>
        <row r="1766">
          <cell r="H1766">
            <v>0</v>
          </cell>
          <cell r="J1766">
            <v>0</v>
          </cell>
          <cell r="S1766">
            <v>0</v>
          </cell>
        </row>
        <row r="1767">
          <cell r="H1767">
            <v>0</v>
          </cell>
          <cell r="J1767">
            <v>0</v>
          </cell>
          <cell r="S1767">
            <v>0</v>
          </cell>
        </row>
        <row r="1768">
          <cell r="H1768">
            <v>0</v>
          </cell>
          <cell r="J1768">
            <v>0</v>
          </cell>
          <cell r="S1768">
            <v>0</v>
          </cell>
        </row>
        <row r="1769">
          <cell r="H1769">
            <v>0</v>
          </cell>
          <cell r="J1769">
            <v>0</v>
          </cell>
          <cell r="S1769">
            <v>0</v>
          </cell>
        </row>
        <row r="1770">
          <cell r="H1770">
            <v>0</v>
          </cell>
          <cell r="J1770">
            <v>0</v>
          </cell>
          <cell r="S1770">
            <v>0</v>
          </cell>
        </row>
        <row r="1771">
          <cell r="H1771">
            <v>0</v>
          </cell>
          <cell r="J1771">
            <v>0</v>
          </cell>
          <cell r="S1771">
            <v>0</v>
          </cell>
        </row>
        <row r="1772">
          <cell r="H1772">
            <v>0</v>
          </cell>
          <cell r="J1772">
            <v>0</v>
          </cell>
          <cell r="S1772">
            <v>0</v>
          </cell>
        </row>
        <row r="1773">
          <cell r="H1773">
            <v>0</v>
          </cell>
          <cell r="J1773">
            <v>0</v>
          </cell>
          <cell r="S1773">
            <v>0</v>
          </cell>
        </row>
        <row r="1774">
          <cell r="H1774">
            <v>0</v>
          </cell>
          <cell r="J1774">
            <v>0</v>
          </cell>
          <cell r="S1774">
            <v>0</v>
          </cell>
        </row>
        <row r="1775">
          <cell r="H1775">
            <v>0</v>
          </cell>
          <cell r="J1775">
            <v>0</v>
          </cell>
          <cell r="S1775">
            <v>0</v>
          </cell>
        </row>
        <row r="1776">
          <cell r="H1776">
            <v>0</v>
          </cell>
          <cell r="J1776">
            <v>0</v>
          </cell>
          <cell r="S1776">
            <v>0</v>
          </cell>
        </row>
        <row r="1777">
          <cell r="H1777">
            <v>0</v>
          </cell>
          <cell r="J1777">
            <v>0</v>
          </cell>
          <cell r="S1777">
            <v>0</v>
          </cell>
        </row>
        <row r="1778">
          <cell r="H1778">
            <v>0</v>
          </cell>
          <cell r="J1778">
            <v>0</v>
          </cell>
          <cell r="S1778">
            <v>0</v>
          </cell>
        </row>
        <row r="1779">
          <cell r="H1779">
            <v>0</v>
          </cell>
          <cell r="J1779">
            <v>0</v>
          </cell>
          <cell r="S1779">
            <v>0</v>
          </cell>
        </row>
        <row r="1780">
          <cell r="H1780">
            <v>0</v>
          </cell>
          <cell r="J1780">
            <v>0</v>
          </cell>
          <cell r="S1780">
            <v>0</v>
          </cell>
        </row>
        <row r="1781">
          <cell r="H1781">
            <v>0</v>
          </cell>
          <cell r="J1781">
            <v>0</v>
          </cell>
          <cell r="S1781">
            <v>0</v>
          </cell>
        </row>
        <row r="1782">
          <cell r="H1782">
            <v>0</v>
          </cell>
          <cell r="J1782">
            <v>0</v>
          </cell>
          <cell r="S1782">
            <v>0</v>
          </cell>
        </row>
        <row r="1783">
          <cell r="H1783">
            <v>0</v>
          </cell>
          <cell r="J1783">
            <v>0</v>
          </cell>
          <cell r="S1783">
            <v>0</v>
          </cell>
        </row>
        <row r="1784">
          <cell r="H1784">
            <v>0</v>
          </cell>
          <cell r="J1784">
            <v>0</v>
          </cell>
          <cell r="S1784">
            <v>0</v>
          </cell>
        </row>
        <row r="1785">
          <cell r="H1785">
            <v>0</v>
          </cell>
          <cell r="J1785">
            <v>0</v>
          </cell>
          <cell r="S1785">
            <v>0</v>
          </cell>
        </row>
        <row r="1786">
          <cell r="H1786">
            <v>0</v>
          </cell>
          <cell r="J1786">
            <v>0</v>
          </cell>
          <cell r="S1786">
            <v>0</v>
          </cell>
        </row>
        <row r="1787">
          <cell r="H1787">
            <v>0</v>
          </cell>
          <cell r="J1787">
            <v>0</v>
          </cell>
          <cell r="S1787">
            <v>0</v>
          </cell>
        </row>
        <row r="1788">
          <cell r="H1788">
            <v>0</v>
          </cell>
          <cell r="J1788">
            <v>0</v>
          </cell>
          <cell r="S1788">
            <v>0</v>
          </cell>
        </row>
        <row r="1789">
          <cell r="H1789">
            <v>0</v>
          </cell>
          <cell r="J1789">
            <v>0</v>
          </cell>
          <cell r="S1789">
            <v>0</v>
          </cell>
        </row>
        <row r="1790">
          <cell r="H1790">
            <v>0</v>
          </cell>
          <cell r="J1790">
            <v>0</v>
          </cell>
          <cell r="S1790">
            <v>0</v>
          </cell>
        </row>
        <row r="1791">
          <cell r="H1791">
            <v>0</v>
          </cell>
          <cell r="J1791">
            <v>0</v>
          </cell>
          <cell r="S1791">
            <v>0</v>
          </cell>
        </row>
        <row r="1792">
          <cell r="H1792">
            <v>0</v>
          </cell>
          <cell r="J1792">
            <v>0</v>
          </cell>
          <cell r="S1792">
            <v>0</v>
          </cell>
        </row>
        <row r="1793">
          <cell r="H1793">
            <v>0</v>
          </cell>
          <cell r="J1793">
            <v>0</v>
          </cell>
          <cell r="S1793">
            <v>0</v>
          </cell>
        </row>
        <row r="1794">
          <cell r="H1794">
            <v>0</v>
          </cell>
          <cell r="J1794">
            <v>0</v>
          </cell>
          <cell r="S1794">
            <v>0</v>
          </cell>
        </row>
        <row r="1795">
          <cell r="H1795">
            <v>0</v>
          </cell>
          <cell r="J1795">
            <v>0</v>
          </cell>
          <cell r="S1795">
            <v>0</v>
          </cell>
        </row>
        <row r="1796">
          <cell r="H1796">
            <v>0</v>
          </cell>
          <cell r="J1796">
            <v>0</v>
          </cell>
          <cell r="S1796">
            <v>0</v>
          </cell>
        </row>
        <row r="1797">
          <cell r="H1797">
            <v>0</v>
          </cell>
          <cell r="J1797">
            <v>0</v>
          </cell>
          <cell r="S1797">
            <v>0</v>
          </cell>
        </row>
        <row r="1798">
          <cell r="H1798">
            <v>0</v>
          </cell>
          <cell r="J1798">
            <v>0</v>
          </cell>
          <cell r="S1798">
            <v>0</v>
          </cell>
        </row>
        <row r="1799">
          <cell r="H1799">
            <v>0</v>
          </cell>
          <cell r="J1799">
            <v>0</v>
          </cell>
          <cell r="S1799">
            <v>0</v>
          </cell>
        </row>
        <row r="1800">
          <cell r="H1800">
            <v>0</v>
          </cell>
          <cell r="J1800">
            <v>0</v>
          </cell>
          <cell r="S1800">
            <v>0</v>
          </cell>
        </row>
        <row r="1801">
          <cell r="H1801">
            <v>0</v>
          </cell>
          <cell r="J1801">
            <v>0</v>
          </cell>
          <cell r="S1801">
            <v>0</v>
          </cell>
        </row>
        <row r="1802">
          <cell r="H1802">
            <v>0</v>
          </cell>
          <cell r="J1802">
            <v>0</v>
          </cell>
          <cell r="S1802">
            <v>0</v>
          </cell>
        </row>
        <row r="1803">
          <cell r="H1803">
            <v>0</v>
          </cell>
          <cell r="J1803">
            <v>0</v>
          </cell>
          <cell r="S1803">
            <v>0</v>
          </cell>
        </row>
        <row r="1804">
          <cell r="H1804">
            <v>0</v>
          </cell>
          <cell r="J1804">
            <v>0</v>
          </cell>
          <cell r="S1804">
            <v>0</v>
          </cell>
        </row>
        <row r="1805">
          <cell r="H1805">
            <v>0</v>
          </cell>
          <cell r="J1805">
            <v>0</v>
          </cell>
          <cell r="S1805">
            <v>0</v>
          </cell>
        </row>
        <row r="1806">
          <cell r="H1806">
            <v>0</v>
          </cell>
          <cell r="J1806">
            <v>0</v>
          </cell>
          <cell r="S1806">
            <v>0</v>
          </cell>
        </row>
        <row r="1807">
          <cell r="H1807">
            <v>0</v>
          </cell>
          <cell r="J1807">
            <v>0</v>
          </cell>
          <cell r="S1807">
            <v>0</v>
          </cell>
        </row>
        <row r="1808">
          <cell r="H1808">
            <v>0</v>
          </cell>
          <cell r="J1808">
            <v>0</v>
          </cell>
          <cell r="S1808">
            <v>0</v>
          </cell>
        </row>
        <row r="1809">
          <cell r="H1809">
            <v>0</v>
          </cell>
          <cell r="J1809">
            <v>0</v>
          </cell>
          <cell r="S1809">
            <v>0</v>
          </cell>
        </row>
        <row r="1810">
          <cell r="H1810">
            <v>0</v>
          </cell>
          <cell r="J1810">
            <v>0</v>
          </cell>
          <cell r="S1810">
            <v>0</v>
          </cell>
        </row>
        <row r="1811">
          <cell r="H1811">
            <v>0</v>
          </cell>
          <cell r="J1811">
            <v>0</v>
          </cell>
          <cell r="S1811">
            <v>0</v>
          </cell>
        </row>
        <row r="1812">
          <cell r="H1812">
            <v>0</v>
          </cell>
          <cell r="J1812">
            <v>0</v>
          </cell>
          <cell r="S1812">
            <v>0</v>
          </cell>
        </row>
        <row r="1813">
          <cell r="H1813">
            <v>0</v>
          </cell>
          <cell r="J1813">
            <v>0</v>
          </cell>
          <cell r="S1813">
            <v>0</v>
          </cell>
        </row>
        <row r="1814">
          <cell r="H1814">
            <v>0</v>
          </cell>
          <cell r="J1814">
            <v>0</v>
          </cell>
          <cell r="S1814">
            <v>0</v>
          </cell>
        </row>
        <row r="1815">
          <cell r="H1815">
            <v>0</v>
          </cell>
          <cell r="J1815">
            <v>0</v>
          </cell>
          <cell r="S1815">
            <v>0</v>
          </cell>
        </row>
        <row r="1816">
          <cell r="H1816">
            <v>0</v>
          </cell>
          <cell r="J1816">
            <v>0</v>
          </cell>
          <cell r="S1816">
            <v>0</v>
          </cell>
        </row>
        <row r="1817">
          <cell r="H1817">
            <v>0</v>
          </cell>
          <cell r="J1817">
            <v>0</v>
          </cell>
          <cell r="S1817">
            <v>0</v>
          </cell>
        </row>
        <row r="1818">
          <cell r="H1818">
            <v>0</v>
          </cell>
          <cell r="J1818">
            <v>0</v>
          </cell>
          <cell r="S1818">
            <v>0</v>
          </cell>
        </row>
        <row r="1819">
          <cell r="H1819">
            <v>0</v>
          </cell>
          <cell r="J1819">
            <v>0</v>
          </cell>
          <cell r="S1819">
            <v>0</v>
          </cell>
        </row>
        <row r="1820">
          <cell r="H1820">
            <v>0</v>
          </cell>
          <cell r="J1820">
            <v>0</v>
          </cell>
          <cell r="S1820">
            <v>0</v>
          </cell>
        </row>
        <row r="1821">
          <cell r="H1821">
            <v>0</v>
          </cell>
          <cell r="J1821">
            <v>0</v>
          </cell>
          <cell r="S1821">
            <v>0</v>
          </cell>
        </row>
        <row r="1822">
          <cell r="H1822">
            <v>0</v>
          </cell>
          <cell r="J1822">
            <v>0</v>
          </cell>
          <cell r="S1822">
            <v>0</v>
          </cell>
        </row>
        <row r="1823">
          <cell r="H1823">
            <v>0</v>
          </cell>
          <cell r="J1823">
            <v>0</v>
          </cell>
          <cell r="S1823">
            <v>0</v>
          </cell>
        </row>
        <row r="1824">
          <cell r="H1824">
            <v>0</v>
          </cell>
          <cell r="J1824">
            <v>0</v>
          </cell>
          <cell r="S1824">
            <v>0</v>
          </cell>
        </row>
        <row r="1825">
          <cell r="H1825">
            <v>0</v>
          </cell>
          <cell r="J1825">
            <v>0</v>
          </cell>
          <cell r="S1825">
            <v>0</v>
          </cell>
        </row>
        <row r="1826">
          <cell r="H1826">
            <v>0</v>
          </cell>
          <cell r="J1826">
            <v>0</v>
          </cell>
          <cell r="S1826">
            <v>0</v>
          </cell>
        </row>
        <row r="1827">
          <cell r="H1827">
            <v>0</v>
          </cell>
          <cell r="J1827">
            <v>0</v>
          </cell>
          <cell r="S1827">
            <v>0</v>
          </cell>
        </row>
        <row r="1828">
          <cell r="H1828">
            <v>0</v>
          </cell>
          <cell r="J1828">
            <v>0</v>
          </cell>
          <cell r="S1828">
            <v>0</v>
          </cell>
        </row>
        <row r="1829">
          <cell r="H1829">
            <v>0</v>
          </cell>
          <cell r="J1829">
            <v>0</v>
          </cell>
          <cell r="S1829">
            <v>0</v>
          </cell>
        </row>
        <row r="1830">
          <cell r="H1830">
            <v>0</v>
          </cell>
          <cell r="J1830">
            <v>0</v>
          </cell>
          <cell r="S1830">
            <v>0</v>
          </cell>
        </row>
        <row r="1831">
          <cell r="H1831">
            <v>0</v>
          </cell>
          <cell r="J1831">
            <v>0</v>
          </cell>
          <cell r="S1831">
            <v>0</v>
          </cell>
        </row>
        <row r="1832">
          <cell r="H1832">
            <v>0</v>
          </cell>
          <cell r="J1832">
            <v>0</v>
          </cell>
          <cell r="S1832">
            <v>0</v>
          </cell>
        </row>
        <row r="1833">
          <cell r="H1833">
            <v>0</v>
          </cell>
          <cell r="J1833">
            <v>0</v>
          </cell>
          <cell r="S1833">
            <v>0</v>
          </cell>
        </row>
        <row r="1834">
          <cell r="H1834">
            <v>0</v>
          </cell>
          <cell r="J1834">
            <v>0</v>
          </cell>
          <cell r="S1834">
            <v>0</v>
          </cell>
        </row>
        <row r="1835">
          <cell r="H1835">
            <v>0</v>
          </cell>
          <cell r="J1835">
            <v>0</v>
          </cell>
          <cell r="S1835">
            <v>0</v>
          </cell>
        </row>
        <row r="1836">
          <cell r="H1836">
            <v>0</v>
          </cell>
          <cell r="J1836">
            <v>0</v>
          </cell>
          <cell r="S1836">
            <v>0</v>
          </cell>
        </row>
        <row r="1837">
          <cell r="H1837">
            <v>0</v>
          </cell>
          <cell r="J1837">
            <v>0</v>
          </cell>
          <cell r="S1837">
            <v>0</v>
          </cell>
        </row>
        <row r="1838">
          <cell r="H1838">
            <v>0</v>
          </cell>
          <cell r="J1838">
            <v>0</v>
          </cell>
          <cell r="S1838">
            <v>0</v>
          </cell>
        </row>
        <row r="1839">
          <cell r="H1839">
            <v>0</v>
          </cell>
          <cell r="J1839">
            <v>0</v>
          </cell>
          <cell r="S1839">
            <v>0</v>
          </cell>
        </row>
        <row r="1840">
          <cell r="H1840">
            <v>0</v>
          </cell>
          <cell r="J1840">
            <v>0</v>
          </cell>
          <cell r="S1840">
            <v>0</v>
          </cell>
        </row>
        <row r="1841">
          <cell r="H1841">
            <v>0</v>
          </cell>
          <cell r="J1841">
            <v>0</v>
          </cell>
          <cell r="S1841">
            <v>0</v>
          </cell>
        </row>
        <row r="1842">
          <cell r="H1842">
            <v>0</v>
          </cell>
          <cell r="J1842">
            <v>0</v>
          </cell>
          <cell r="S1842">
            <v>0</v>
          </cell>
        </row>
        <row r="1843">
          <cell r="H1843">
            <v>0</v>
          </cell>
          <cell r="J1843">
            <v>0</v>
          </cell>
          <cell r="S1843">
            <v>0</v>
          </cell>
        </row>
        <row r="1844">
          <cell r="H1844">
            <v>0</v>
          </cell>
          <cell r="J1844">
            <v>0</v>
          </cell>
          <cell r="S1844">
            <v>0</v>
          </cell>
        </row>
        <row r="1845">
          <cell r="H1845">
            <v>0</v>
          </cell>
          <cell r="J1845">
            <v>0</v>
          </cell>
          <cell r="S1845">
            <v>0</v>
          </cell>
        </row>
        <row r="1846">
          <cell r="H1846">
            <v>0</v>
          </cell>
          <cell r="J1846">
            <v>0</v>
          </cell>
          <cell r="S1846">
            <v>0</v>
          </cell>
        </row>
        <row r="1847">
          <cell r="H1847">
            <v>0</v>
          </cell>
          <cell r="J1847">
            <v>0</v>
          </cell>
          <cell r="S1847">
            <v>0</v>
          </cell>
        </row>
        <row r="1848">
          <cell r="H1848">
            <v>0</v>
          </cell>
          <cell r="J1848">
            <v>0</v>
          </cell>
          <cell r="S1848">
            <v>0</v>
          </cell>
        </row>
        <row r="1849">
          <cell r="H1849">
            <v>0</v>
          </cell>
          <cell r="J1849">
            <v>0</v>
          </cell>
          <cell r="S1849">
            <v>0</v>
          </cell>
        </row>
        <row r="1850">
          <cell r="H1850">
            <v>0</v>
          </cell>
          <cell r="J1850">
            <v>0</v>
          </cell>
          <cell r="S1850">
            <v>0</v>
          </cell>
        </row>
        <row r="1851">
          <cell r="H1851">
            <v>0</v>
          </cell>
          <cell r="J1851">
            <v>0</v>
          </cell>
          <cell r="S1851">
            <v>0</v>
          </cell>
        </row>
        <row r="1852">
          <cell r="H1852">
            <v>0</v>
          </cell>
          <cell r="J1852">
            <v>0</v>
          </cell>
          <cell r="S1852">
            <v>0</v>
          </cell>
        </row>
        <row r="1853">
          <cell r="H1853">
            <v>0</v>
          </cell>
          <cell r="J1853">
            <v>0</v>
          </cell>
          <cell r="S1853">
            <v>0</v>
          </cell>
        </row>
        <row r="1854">
          <cell r="H1854">
            <v>0</v>
          </cell>
          <cell r="J1854">
            <v>0</v>
          </cell>
          <cell r="S1854">
            <v>0</v>
          </cell>
        </row>
        <row r="1855">
          <cell r="H1855">
            <v>0</v>
          </cell>
          <cell r="J1855">
            <v>0</v>
          </cell>
          <cell r="S1855">
            <v>0</v>
          </cell>
        </row>
        <row r="1856">
          <cell r="H1856">
            <v>0</v>
          </cell>
          <cell r="J1856">
            <v>0</v>
          </cell>
          <cell r="S1856">
            <v>0</v>
          </cell>
        </row>
        <row r="1857">
          <cell r="H1857">
            <v>0</v>
          </cell>
          <cell r="J1857">
            <v>0</v>
          </cell>
          <cell r="S1857">
            <v>0</v>
          </cell>
        </row>
        <row r="1858">
          <cell r="H1858">
            <v>0</v>
          </cell>
          <cell r="J1858">
            <v>0</v>
          </cell>
          <cell r="S1858">
            <v>0</v>
          </cell>
        </row>
        <row r="1859">
          <cell r="H1859">
            <v>0</v>
          </cell>
          <cell r="J1859">
            <v>0</v>
          </cell>
          <cell r="S1859">
            <v>0</v>
          </cell>
        </row>
        <row r="1860">
          <cell r="H1860">
            <v>0</v>
          </cell>
          <cell r="J1860">
            <v>0</v>
          </cell>
          <cell r="S1860">
            <v>0</v>
          </cell>
        </row>
        <row r="1861">
          <cell r="H1861">
            <v>0</v>
          </cell>
          <cell r="J1861">
            <v>0</v>
          </cell>
          <cell r="S1861">
            <v>0</v>
          </cell>
        </row>
        <row r="1862">
          <cell r="H1862">
            <v>0</v>
          </cell>
          <cell r="J1862">
            <v>0</v>
          </cell>
          <cell r="S1862">
            <v>0</v>
          </cell>
        </row>
        <row r="1863">
          <cell r="H1863">
            <v>0</v>
          </cell>
          <cell r="J1863">
            <v>0</v>
          </cell>
          <cell r="S1863">
            <v>0</v>
          </cell>
        </row>
        <row r="1864">
          <cell r="H1864">
            <v>0</v>
          </cell>
          <cell r="J1864">
            <v>0</v>
          </cell>
          <cell r="S1864">
            <v>0</v>
          </cell>
        </row>
        <row r="1865">
          <cell r="H1865">
            <v>0</v>
          </cell>
          <cell r="J1865">
            <v>0</v>
          </cell>
          <cell r="S1865">
            <v>0</v>
          </cell>
        </row>
        <row r="1866">
          <cell r="H1866">
            <v>0</v>
          </cell>
          <cell r="J1866">
            <v>0</v>
          </cell>
          <cell r="S1866">
            <v>0</v>
          </cell>
        </row>
        <row r="1867">
          <cell r="H1867">
            <v>0</v>
          </cell>
          <cell r="J1867">
            <v>0</v>
          </cell>
          <cell r="S1867">
            <v>0</v>
          </cell>
        </row>
        <row r="1868">
          <cell r="H1868">
            <v>0</v>
          </cell>
          <cell r="J1868">
            <v>0</v>
          </cell>
          <cell r="S1868">
            <v>0</v>
          </cell>
        </row>
        <row r="1869">
          <cell r="H1869">
            <v>0</v>
          </cell>
          <cell r="J1869">
            <v>0</v>
          </cell>
          <cell r="S186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ss_Margin_Review"/>
      <sheetName val="SAC &amp; Comm"/>
      <sheetName val="Assumptions"/>
      <sheetName val="BP Slides"/>
      <sheetName val="MFS_Bplan_Model"/>
      <sheetName val="Summary"/>
      <sheetName val="Data_Inputs (Actuals &amp; Assumpt)"/>
      <sheetName val="Revenue Models"/>
      <sheetName val="E"/>
      <sheetName val="W2B"/>
      <sheetName val="Remittance"/>
      <sheetName val="CBA"/>
      <sheetName val="Safcom"/>
      <sheetName val="Verifone"/>
      <sheetName val="Graph &amp; Analysis"/>
      <sheetName val="Saving&amp;lending"/>
      <sheetName val="Ug Subs"/>
      <sheetName val="MFS Gross_Margin_Review"/>
      <sheetName val="Permanent Data"/>
      <sheetName val="Parameters"/>
      <sheetName val="Budget Info"/>
      <sheetName val="Supplier Info"/>
      <sheetName val="All Data"/>
      <sheetName val="Gates Foundation Budget"/>
      <sheetName val="Funding"/>
      <sheetName val="Capital Equipment"/>
      <sheetName val="Consulting"/>
      <sheetName val="Other Direct Costs"/>
      <sheetName val="Personnel"/>
      <sheetName val="Project Budget"/>
      <sheetName val="Sub-Grants"/>
      <sheetName val="Travel"/>
      <sheetName val="SMS Revenue"/>
      <sheetName val="BPlan"/>
    </sheetNames>
    <sheetDataSet>
      <sheetData sheetId="0"/>
      <sheetData sheetId="1"/>
      <sheetData sheetId="2"/>
      <sheetData sheetId="3"/>
      <sheetData sheetId="4">
        <row r="938">
          <cell r="AX938">
            <v>13371929725</v>
          </cell>
          <cell r="AY938">
            <v>13798701015</v>
          </cell>
          <cell r="AZ938">
            <v>15818542080</v>
          </cell>
          <cell r="BA938">
            <v>15495929515</v>
          </cell>
          <cell r="BB938">
            <v>16054533825</v>
          </cell>
          <cell r="BC938">
            <v>15550917250</v>
          </cell>
          <cell r="BD938">
            <v>16805212215</v>
          </cell>
          <cell r="BE938">
            <v>17358696509.476383</v>
          </cell>
          <cell r="BF938">
            <v>17544951172.578243</v>
          </cell>
          <cell r="BG938">
            <v>17727730298.379925</v>
          </cell>
          <cell r="BH938">
            <v>17899682531.301079</v>
          </cell>
          <cell r="BI938">
            <v>18019292568.841137</v>
          </cell>
        </row>
        <row r="989">
          <cell r="BV989">
            <v>475940479.27471244</v>
          </cell>
          <cell r="BW989">
            <v>545168185.35103405</v>
          </cell>
          <cell r="BX989">
            <v>373667360.37602127</v>
          </cell>
          <cell r="BY989">
            <v>570518505.96985722</v>
          </cell>
          <cell r="BZ989">
            <v>507348051.10594839</v>
          </cell>
          <cell r="CA989">
            <v>563414310.31291068</v>
          </cell>
          <cell r="CB989">
            <v>418536344.80387664</v>
          </cell>
          <cell r="CC989">
            <v>773827197.50405669</v>
          </cell>
          <cell r="CD989">
            <v>583465706.91805875</v>
          </cell>
          <cell r="CE989">
            <v>460334323.25121307</v>
          </cell>
          <cell r="CF989">
            <v>761644062.10655284</v>
          </cell>
          <cell r="CG989">
            <v>3664704807.9729719</v>
          </cell>
        </row>
        <row r="1142">
          <cell r="AX1142">
            <v>15530713383.264706</v>
          </cell>
          <cell r="AY1142">
            <v>16021191376.948389</v>
          </cell>
          <cell r="AZ1142">
            <v>18484711818.524597</v>
          </cell>
          <cell r="BA1142">
            <v>18279658354.011127</v>
          </cell>
          <cell r="BB1142">
            <v>18776013766.947418</v>
          </cell>
          <cell r="BC1142">
            <v>18347692647.683853</v>
          </cell>
          <cell r="BD1142">
            <v>19753936328.073101</v>
          </cell>
          <cell r="BE1142">
            <v>20375852272.364067</v>
          </cell>
          <cell r="BF1142">
            <v>20417054768.782494</v>
          </cell>
          <cell r="BG1142">
            <v>20613372798.635437</v>
          </cell>
          <cell r="BH1142">
            <v>20804433541.428905</v>
          </cell>
          <cell r="BI1142">
            <v>21022292811.362537</v>
          </cell>
          <cell r="BJ1142">
            <v>21754312811.760429</v>
          </cell>
          <cell r="BK1142">
            <v>22353202567.530666</v>
          </cell>
          <cell r="BL1142">
            <v>22550072249.236732</v>
          </cell>
          <cell r="BM1142">
            <v>22757461815.21283</v>
          </cell>
          <cell r="BN1142">
            <v>22931993466.389774</v>
          </cell>
          <cell r="BO1142">
            <v>23140346960.828014</v>
          </cell>
          <cell r="BP1142">
            <v>23305654127.800461</v>
          </cell>
          <cell r="BQ1142">
            <v>23563119452.797756</v>
          </cell>
          <cell r="BR1142">
            <v>23701230298.931091</v>
          </cell>
          <cell r="BS1142">
            <v>23894730140.18087</v>
          </cell>
          <cell r="BT1142">
            <v>24237554872.305645</v>
          </cell>
          <cell r="BU1142">
            <v>26088197926.828869</v>
          </cell>
        </row>
      </sheetData>
      <sheetData sheetId="5"/>
      <sheetData sheetId="6"/>
      <sheetData sheetId="7">
        <row r="6">
          <cell r="R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Y4">
            <v>3750</v>
          </cell>
        </row>
      </sheetData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History"/>
      <sheetName val="SIS 2003 Plan Summary"/>
      <sheetName val="Assumptions"/>
      <sheetName val="Location Names"/>
      <sheetName val="Funding 2003"/>
      <sheetName val="2002 v 2003 Budget 1st Version"/>
      <sheetName val="Budget Summary2003 "/>
      <sheetName val="2002 v 2003 Budget 2nd Version"/>
      <sheetName val="HC Comp 2003"/>
      <sheetName val="IS Comp 2003"/>
      <sheetName val="Contractors"/>
      <sheetName val="Unassigned Personnel"/>
      <sheetName val="FA Dep'n"/>
      <sheetName val="Capex 2003"/>
      <sheetName val="Misc Expenses"/>
      <sheetName val="Inter CC Xfers"/>
      <sheetName val="Shared costs"/>
      <sheetName val="Template for new locations "/>
      <sheetName val="47301"/>
      <sheetName val="47302"/>
      <sheetName val="47310"/>
      <sheetName val="47380"/>
      <sheetName val="47383"/>
      <sheetName val="47381"/>
      <sheetName val="47306"/>
      <sheetName val="47332"/>
      <sheetName val="47333"/>
      <sheetName val="47334"/>
      <sheetName val="47335"/>
      <sheetName val="47336"/>
      <sheetName val="47337"/>
      <sheetName val="47340"/>
      <sheetName val="47341"/>
      <sheetName val="47342"/>
      <sheetName val="47343"/>
      <sheetName val="47345"/>
      <sheetName val="47363"/>
      <sheetName val="47364"/>
      <sheetName val="47365"/>
      <sheetName val="40024"/>
      <sheetName val="40021"/>
      <sheetName val="47366"/>
      <sheetName val="47367"/>
      <sheetName val="47368"/>
      <sheetName val="47369"/>
      <sheetName val="47370"/>
      <sheetName val="47303"/>
      <sheetName val="47304"/>
      <sheetName val="47382"/>
      <sheetName val="47305"/>
      <sheetName val="47307"/>
      <sheetName val="42379"/>
      <sheetName val="47384"/>
      <sheetName val="47385"/>
      <sheetName val="47386"/>
      <sheetName val="47387"/>
      <sheetName val="47388"/>
      <sheetName val="47371"/>
      <sheetName val="47372"/>
      <sheetName val="47373"/>
      <sheetName val="47374"/>
      <sheetName val="47376"/>
      <sheetName val="Version_History"/>
      <sheetName val="SIS_2003_Plan_Summary"/>
      <sheetName val="Location_Names"/>
      <sheetName val="Funding_2003"/>
      <sheetName val="2002_v_2003_Budget_1st_Version"/>
      <sheetName val="Budget_Summary2003_"/>
      <sheetName val="2002_v_2003_Budget_2nd_Version"/>
      <sheetName val="HC_Comp_2003"/>
      <sheetName val="IS_Comp_2003"/>
      <sheetName val="Unassigned_Personnel"/>
      <sheetName val="FA_Dep'n"/>
      <sheetName val="Capex_2003"/>
      <sheetName val="Misc_Expenses"/>
      <sheetName val="Inter_CC_Xfers"/>
      <sheetName val="Shared_costs"/>
      <sheetName val="Template_for_new_locations_"/>
      <sheetName val="GLP-DISCOUNT"/>
      <sheetName val="Sheet1"/>
      <sheetName val="BudgetPeriods"/>
      <sheetName val="2003 Budget  V42.xls"/>
      <sheetName val="EntityDetails"/>
      <sheetName val="2003 Budget  V42"/>
      <sheetName val="Permanent Data"/>
      <sheetName val="MFS_Bplan_Model"/>
      <sheetName val="All Data"/>
      <sheetName val="Parameters"/>
      <sheetName val="CAMAF"/>
      <sheetName val="12.5%"/>
      <sheetName val="TRAVEL"/>
      <sheetName val="Radio"/>
      <sheetName val="NPE"/>
      <sheetName val="Monthly Report - by Tier"/>
      <sheetName val="SMS Revenue"/>
      <sheetName val="BPlan"/>
      <sheetName val="Table_Names"/>
      <sheetName val="S&amp;D_Cos_Review_."/>
      <sheetName val="NWSC_Stats_Pega"/>
      <sheetName val="Collections. Accs"/>
      <sheetName val="Fees By Trxn Type "/>
      <sheetName val="MW-AWY RADIO-PRC"/>
      <sheetName val="Assume"/>
      <sheetName val="ConsDetail"/>
      <sheetName val="IntrMSC"/>
      <sheetName val="BTS"/>
      <sheetName val="Investtot Capex type(Pv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Cost Center</v>
          </cell>
          <cell r="B3" t="str">
            <v xml:space="preserve">Description </v>
          </cell>
          <cell r="C3" t="str">
            <v>Amount $</v>
          </cell>
          <cell r="D3" t="str">
            <v>Amount £</v>
          </cell>
          <cell r="E3" t="str">
            <v>Jan</v>
          </cell>
          <cell r="F3" t="str">
            <v>Feb</v>
          </cell>
          <cell r="G3" t="str">
            <v>Mar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  <cell r="M3" t="str">
            <v>Sep</v>
          </cell>
          <cell r="N3" t="str">
            <v>Oct</v>
          </cell>
          <cell r="O3" t="str">
            <v>Nov</v>
          </cell>
          <cell r="P3" t="str">
            <v>Dec</v>
          </cell>
        </row>
        <row r="4">
          <cell r="A4">
            <v>47340</v>
          </cell>
          <cell r="B4" t="str">
            <v xml:space="preserve">Well Services </v>
          </cell>
          <cell r="C4">
            <v>-250000</v>
          </cell>
          <cell r="D4">
            <v>-160000</v>
          </cell>
          <cell r="E4">
            <v>-13333.333333333334</v>
          </cell>
          <cell r="F4">
            <v>-13333.333333333334</v>
          </cell>
          <cell r="G4">
            <v>-13333.333333333334</v>
          </cell>
          <cell r="H4">
            <v>-13333.333333333334</v>
          </cell>
          <cell r="I4">
            <v>-13333.333333333334</v>
          </cell>
          <cell r="J4">
            <v>-13333.333333333334</v>
          </cell>
          <cell r="K4">
            <v>-13333.333333333334</v>
          </cell>
          <cell r="L4">
            <v>-13333.333333333334</v>
          </cell>
          <cell r="M4">
            <v>-13333.333333333334</v>
          </cell>
          <cell r="N4">
            <v>-13333.333333333334</v>
          </cell>
          <cell r="O4">
            <v>-13333.333333333334</v>
          </cell>
          <cell r="P4">
            <v>-13333.333333333334</v>
          </cell>
        </row>
        <row r="5">
          <cell r="A5">
            <v>47306</v>
          </cell>
          <cell r="B5" t="str">
            <v>WCP</v>
          </cell>
          <cell r="C5">
            <v>-187500</v>
          </cell>
          <cell r="D5">
            <v>-120000</v>
          </cell>
          <cell r="E5">
            <v>-10000</v>
          </cell>
          <cell r="F5">
            <v>-10000</v>
          </cell>
          <cell r="G5">
            <v>-10000</v>
          </cell>
          <cell r="H5">
            <v>-10000</v>
          </cell>
          <cell r="I5">
            <v>-10000</v>
          </cell>
          <cell r="J5">
            <v>-10000</v>
          </cell>
          <cell r="K5">
            <v>-10000</v>
          </cell>
          <cell r="L5">
            <v>-10000</v>
          </cell>
          <cell r="M5">
            <v>-10000</v>
          </cell>
          <cell r="N5">
            <v>-10000</v>
          </cell>
          <cell r="O5">
            <v>-10000</v>
          </cell>
          <cell r="P5">
            <v>-10000</v>
          </cell>
        </row>
        <row r="6">
          <cell r="A6">
            <v>47366</v>
          </cell>
          <cell r="B6" t="str">
            <v>CBM</v>
          </cell>
          <cell r="C6">
            <v>-150000</v>
          </cell>
          <cell r="D6">
            <v>-96000</v>
          </cell>
          <cell r="E6">
            <v>-8000</v>
          </cell>
          <cell r="F6">
            <v>-8000</v>
          </cell>
          <cell r="G6">
            <v>-8000</v>
          </cell>
          <cell r="H6">
            <v>-8000</v>
          </cell>
          <cell r="I6">
            <v>-8000</v>
          </cell>
          <cell r="J6">
            <v>-8000</v>
          </cell>
          <cell r="K6">
            <v>-8000</v>
          </cell>
          <cell r="L6">
            <v>-8000</v>
          </cell>
          <cell r="M6">
            <v>-8000</v>
          </cell>
          <cell r="N6">
            <v>-8000</v>
          </cell>
          <cell r="O6">
            <v>-8000</v>
          </cell>
          <cell r="P6">
            <v>-8000</v>
          </cell>
        </row>
        <row r="7">
          <cell r="A7">
            <v>47370</v>
          </cell>
          <cell r="B7" t="str">
            <v>NWM Enh. ( Soln)</v>
          </cell>
          <cell r="C7">
            <v>-400000</v>
          </cell>
          <cell r="D7">
            <v>-256000</v>
          </cell>
          <cell r="E7">
            <v>-21333.333333333332</v>
          </cell>
          <cell r="F7">
            <v>-21333.333333333332</v>
          </cell>
          <cell r="G7">
            <v>-21333.333333333332</v>
          </cell>
          <cell r="H7">
            <v>-21333.333333333332</v>
          </cell>
          <cell r="I7">
            <v>-21333.333333333332</v>
          </cell>
          <cell r="J7">
            <v>-21333.333333333332</v>
          </cell>
          <cell r="K7">
            <v>-21333.333333333332</v>
          </cell>
          <cell r="L7">
            <v>-21333.333333333332</v>
          </cell>
          <cell r="M7">
            <v>-21333.333333333332</v>
          </cell>
          <cell r="N7">
            <v>-21333.333333333332</v>
          </cell>
          <cell r="O7">
            <v>-21333.333333333332</v>
          </cell>
          <cell r="P7">
            <v>-21333.333333333332</v>
          </cell>
        </row>
        <row r="8">
          <cell r="A8">
            <v>47371</v>
          </cell>
          <cell r="B8" t="str">
            <v>ECLIPSE H2O</v>
          </cell>
          <cell r="C8">
            <v>-480000</v>
          </cell>
          <cell r="D8">
            <v>-307200</v>
          </cell>
          <cell r="E8">
            <v>-25600</v>
          </cell>
          <cell r="F8">
            <v>-25600</v>
          </cell>
          <cell r="G8">
            <v>-25600</v>
          </cell>
          <cell r="H8">
            <v>-25600</v>
          </cell>
          <cell r="I8">
            <v>-25600</v>
          </cell>
          <cell r="J8">
            <v>-25600</v>
          </cell>
          <cell r="K8">
            <v>-25600</v>
          </cell>
          <cell r="L8">
            <v>-25600</v>
          </cell>
          <cell r="M8">
            <v>-25600</v>
          </cell>
          <cell r="N8">
            <v>-25600</v>
          </cell>
          <cell r="O8">
            <v>-25600</v>
          </cell>
          <cell r="P8">
            <v>-25600</v>
          </cell>
        </row>
        <row r="9">
          <cell r="A9">
            <v>47333</v>
          </cell>
          <cell r="B9" t="str">
            <v>Sanding</v>
          </cell>
          <cell r="C9">
            <v>-80000</v>
          </cell>
          <cell r="D9">
            <v>-51200</v>
          </cell>
          <cell r="E9">
            <v>-4266.666666666667</v>
          </cell>
          <cell r="F9">
            <v>-4266.666666666667</v>
          </cell>
          <cell r="G9">
            <v>-4266.666666666667</v>
          </cell>
          <cell r="H9">
            <v>-4266.666666666667</v>
          </cell>
          <cell r="I9">
            <v>-4266.666666666667</v>
          </cell>
          <cell r="J9">
            <v>-4266.666666666667</v>
          </cell>
          <cell r="K9">
            <v>-4266.666666666667</v>
          </cell>
          <cell r="L9">
            <v>-4266.666666666667</v>
          </cell>
          <cell r="M9">
            <v>-4266.666666666667</v>
          </cell>
          <cell r="N9">
            <v>-4266.666666666667</v>
          </cell>
          <cell r="O9">
            <v>-4266.666666666667</v>
          </cell>
          <cell r="P9">
            <v>-4266.666666666667</v>
          </cell>
        </row>
        <row r="10">
          <cell r="B10" t="str">
            <v>error</v>
          </cell>
          <cell r="C10" t="str">
            <v>Cost Xfer</v>
          </cell>
          <cell r="D10" t="str">
            <v>£</v>
          </cell>
          <cell r="E10">
            <v>-6400</v>
          </cell>
          <cell r="F10">
            <v>-6400</v>
          </cell>
          <cell r="G10">
            <v>-6400</v>
          </cell>
          <cell r="H10">
            <v>-6400</v>
          </cell>
          <cell r="I10">
            <v>-6400</v>
          </cell>
          <cell r="J10">
            <v>-6400</v>
          </cell>
          <cell r="K10">
            <v>-6400</v>
          </cell>
          <cell r="L10">
            <v>-6400</v>
          </cell>
          <cell r="M10">
            <v>-6400</v>
          </cell>
          <cell r="N10">
            <v>-6400</v>
          </cell>
          <cell r="O10">
            <v>-6400</v>
          </cell>
          <cell r="P10">
            <v>-6400</v>
          </cell>
        </row>
        <row r="11">
          <cell r="B11" t="str">
            <v>error</v>
          </cell>
          <cell r="C11" t="str">
            <v>Cost Xfer</v>
          </cell>
          <cell r="D11" t="str">
            <v>£</v>
          </cell>
          <cell r="E11">
            <v>6400</v>
          </cell>
          <cell r="F11">
            <v>6400</v>
          </cell>
          <cell r="G11">
            <v>6400</v>
          </cell>
          <cell r="H11">
            <v>6400</v>
          </cell>
          <cell r="I11">
            <v>6400</v>
          </cell>
          <cell r="J11">
            <v>6400</v>
          </cell>
          <cell r="K11">
            <v>6400</v>
          </cell>
          <cell r="L11">
            <v>6400</v>
          </cell>
          <cell r="M11">
            <v>6400</v>
          </cell>
          <cell r="N11">
            <v>6400</v>
          </cell>
          <cell r="O11">
            <v>6400</v>
          </cell>
          <cell r="P11">
            <v>6400</v>
          </cell>
        </row>
        <row r="12">
          <cell r="A12" t="str">
            <v>Total</v>
          </cell>
          <cell r="B12" t="str">
            <v>ECLIPSE H2O</v>
          </cell>
          <cell r="C12">
            <v>-1547500</v>
          </cell>
          <cell r="D12">
            <v>-990400</v>
          </cell>
          <cell r="E12">
            <v>-82533.333333333343</v>
          </cell>
          <cell r="F12">
            <v>-82533.333333333343</v>
          </cell>
          <cell r="G12">
            <v>-82533.333333333343</v>
          </cell>
          <cell r="H12">
            <v>-82533.333333333343</v>
          </cell>
          <cell r="I12">
            <v>-82533.333333333343</v>
          </cell>
          <cell r="J12">
            <v>-82533.333333333343</v>
          </cell>
          <cell r="K12">
            <v>-82533.333333333343</v>
          </cell>
          <cell r="L12">
            <v>-82533.333333333343</v>
          </cell>
          <cell r="M12">
            <v>-82533.333333333343</v>
          </cell>
          <cell r="N12">
            <v>-82533.333333333343</v>
          </cell>
          <cell r="O12">
            <v>-82533.333333333343</v>
          </cell>
          <cell r="P12">
            <v>-82533.333333333343</v>
          </cell>
        </row>
        <row r="16">
          <cell r="A16" t="str">
            <v>Cost Center</v>
          </cell>
          <cell r="B16" t="str">
            <v xml:space="preserve">Description </v>
          </cell>
          <cell r="C16" t="str">
            <v>Amount $</v>
          </cell>
          <cell r="D16" t="str">
            <v>Amount £</v>
          </cell>
          <cell r="E16" t="str">
            <v>Jan</v>
          </cell>
          <cell r="F16" t="str">
            <v>Feb</v>
          </cell>
          <cell r="G16" t="str">
            <v>Mar</v>
          </cell>
          <cell r="H16" t="str">
            <v>Apr</v>
          </cell>
          <cell r="I16" t="str">
            <v>May</v>
          </cell>
          <cell r="J16" t="str">
            <v>Jun</v>
          </cell>
          <cell r="K16" t="str">
            <v>Jul</v>
          </cell>
          <cell r="L16" t="str">
            <v>Aug</v>
          </cell>
          <cell r="M16" t="str">
            <v>Sep</v>
          </cell>
          <cell r="N16" t="str">
            <v>Oct</v>
          </cell>
          <cell r="O16" t="str">
            <v>Nov</v>
          </cell>
          <cell r="P16" t="str">
            <v>Dec</v>
          </cell>
        </row>
        <row r="17">
          <cell r="A17">
            <v>47364</v>
          </cell>
          <cell r="B17" t="str">
            <v>SWPM</v>
          </cell>
          <cell r="C17">
            <v>-1200000</v>
          </cell>
          <cell r="D17">
            <v>-768000</v>
          </cell>
          <cell r="E17">
            <v>-64000</v>
          </cell>
          <cell r="F17">
            <v>-64000</v>
          </cell>
          <cell r="G17">
            <v>-64000</v>
          </cell>
          <cell r="H17">
            <v>-64000</v>
          </cell>
          <cell r="I17">
            <v>-64000</v>
          </cell>
          <cell r="J17">
            <v>-64000</v>
          </cell>
          <cell r="K17">
            <v>-64000</v>
          </cell>
          <cell r="L17">
            <v>-64000</v>
          </cell>
          <cell r="M17">
            <v>-64000</v>
          </cell>
          <cell r="N17">
            <v>-64000</v>
          </cell>
          <cell r="O17">
            <v>-64000</v>
          </cell>
          <cell r="P17">
            <v>-64000</v>
          </cell>
        </row>
        <row r="18">
          <cell r="A18">
            <v>47380</v>
          </cell>
          <cell r="B18" t="str">
            <v xml:space="preserve">Other Supp. Rech. </v>
          </cell>
          <cell r="C18">
            <v>-384000</v>
          </cell>
          <cell r="D18">
            <v>-245760</v>
          </cell>
          <cell r="E18">
            <v>-20480</v>
          </cell>
          <cell r="F18">
            <v>-20480</v>
          </cell>
          <cell r="G18">
            <v>-20480</v>
          </cell>
          <cell r="H18">
            <v>-20480</v>
          </cell>
          <cell r="I18">
            <v>-20480</v>
          </cell>
          <cell r="J18">
            <v>-20480</v>
          </cell>
          <cell r="K18">
            <v>-20480</v>
          </cell>
          <cell r="L18">
            <v>-20480</v>
          </cell>
          <cell r="M18">
            <v>-20480</v>
          </cell>
          <cell r="N18">
            <v>-20480</v>
          </cell>
          <cell r="O18">
            <v>-20480</v>
          </cell>
          <cell r="P18">
            <v>-20480</v>
          </cell>
        </row>
        <row r="19">
          <cell r="A19">
            <v>47380</v>
          </cell>
          <cell r="B19" t="str">
            <v>UKI Supp. Rech</v>
          </cell>
          <cell r="C19">
            <v>-360000</v>
          </cell>
          <cell r="D19">
            <v>-230400</v>
          </cell>
          <cell r="E19">
            <v>-19200</v>
          </cell>
          <cell r="F19">
            <v>-19200</v>
          </cell>
          <cell r="G19">
            <v>-19200</v>
          </cell>
          <cell r="H19">
            <v>-19200</v>
          </cell>
          <cell r="I19">
            <v>-19200</v>
          </cell>
          <cell r="J19">
            <v>-19200</v>
          </cell>
          <cell r="K19">
            <v>-19200</v>
          </cell>
          <cell r="L19">
            <v>-19200</v>
          </cell>
          <cell r="M19">
            <v>-19200</v>
          </cell>
          <cell r="N19">
            <v>-19200</v>
          </cell>
          <cell r="O19">
            <v>-19200</v>
          </cell>
          <cell r="P19">
            <v>-19200</v>
          </cell>
        </row>
        <row r="20">
          <cell r="A20">
            <v>47380</v>
          </cell>
          <cell r="B20" t="str">
            <v>SCA Supp. Rech</v>
          </cell>
          <cell r="C20">
            <v>-96000</v>
          </cell>
          <cell r="D20">
            <v>-61440</v>
          </cell>
          <cell r="E20">
            <v>-5120</v>
          </cell>
          <cell r="F20">
            <v>-5120</v>
          </cell>
          <cell r="G20">
            <v>-5120</v>
          </cell>
          <cell r="H20">
            <v>-5120</v>
          </cell>
          <cell r="I20">
            <v>-5120</v>
          </cell>
          <cell r="J20">
            <v>-5120</v>
          </cell>
          <cell r="K20">
            <v>-5120</v>
          </cell>
          <cell r="L20">
            <v>-5120</v>
          </cell>
          <cell r="M20">
            <v>-5120</v>
          </cell>
          <cell r="N20">
            <v>-5120</v>
          </cell>
          <cell r="O20">
            <v>-5120</v>
          </cell>
          <cell r="P20">
            <v>-5120</v>
          </cell>
        </row>
        <row r="21">
          <cell r="A21">
            <v>47380</v>
          </cell>
          <cell r="B21" t="str">
            <v>CEU Supp. Rech.</v>
          </cell>
          <cell r="C21">
            <v>-60000</v>
          </cell>
          <cell r="D21">
            <v>-38400</v>
          </cell>
          <cell r="E21">
            <v>-3200</v>
          </cell>
          <cell r="F21">
            <v>-3200</v>
          </cell>
          <cell r="G21">
            <v>-3200</v>
          </cell>
          <cell r="H21">
            <v>-3200</v>
          </cell>
          <cell r="I21">
            <v>-3200</v>
          </cell>
          <cell r="J21">
            <v>-3200</v>
          </cell>
          <cell r="K21">
            <v>-3200</v>
          </cell>
          <cell r="L21">
            <v>-3200</v>
          </cell>
          <cell r="M21">
            <v>-3200</v>
          </cell>
          <cell r="N21">
            <v>-3200</v>
          </cell>
          <cell r="O21">
            <v>-3200</v>
          </cell>
          <cell r="P21">
            <v>-3200</v>
          </cell>
        </row>
        <row r="22">
          <cell r="A22">
            <v>47381</v>
          </cell>
          <cell r="B22" t="str">
            <v>Training Course</v>
          </cell>
          <cell r="C22">
            <v>-150000</v>
          </cell>
          <cell r="D22">
            <v>-96000</v>
          </cell>
          <cell r="E22">
            <v>-8000</v>
          </cell>
          <cell r="F22">
            <v>-8000</v>
          </cell>
          <cell r="G22">
            <v>-8000</v>
          </cell>
          <cell r="H22">
            <v>-8000</v>
          </cell>
          <cell r="I22">
            <v>-8000</v>
          </cell>
          <cell r="J22">
            <v>-8000</v>
          </cell>
          <cell r="K22">
            <v>-8000</v>
          </cell>
          <cell r="L22">
            <v>-8000</v>
          </cell>
          <cell r="M22">
            <v>-8000</v>
          </cell>
          <cell r="N22">
            <v>-8000</v>
          </cell>
          <cell r="O22">
            <v>-8000</v>
          </cell>
          <cell r="P22">
            <v>-8000</v>
          </cell>
        </row>
        <row r="25">
          <cell r="A25" t="str">
            <v>Total</v>
          </cell>
          <cell r="C25">
            <v>-2250000</v>
          </cell>
          <cell r="D25">
            <v>-1440000</v>
          </cell>
          <cell r="E25">
            <v>-120000</v>
          </cell>
          <cell r="F25">
            <v>-120000</v>
          </cell>
          <cell r="G25">
            <v>-120000</v>
          </cell>
          <cell r="H25">
            <v>-120000</v>
          </cell>
          <cell r="I25">
            <v>-120000</v>
          </cell>
          <cell r="J25">
            <v>-120000</v>
          </cell>
          <cell r="K25">
            <v>-120000</v>
          </cell>
          <cell r="L25">
            <v>-120000</v>
          </cell>
          <cell r="M25">
            <v>-120000</v>
          </cell>
          <cell r="N25">
            <v>-120000</v>
          </cell>
          <cell r="O25">
            <v>-120000</v>
          </cell>
          <cell r="P25">
            <v>-120000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3" t="str">
            <v>Cost Center</v>
          </cell>
          <cell r="C3" t="str">
            <v>CC Name</v>
          </cell>
          <cell r="D3" t="str">
            <v>Name</v>
          </cell>
          <cell r="E3" t="str">
            <v>Comment</v>
          </cell>
          <cell r="F3" t="str">
            <v>Currency</v>
          </cell>
          <cell r="G3" t="str">
            <v>reloc</v>
          </cell>
          <cell r="H3" t="str">
            <v>car</v>
          </cell>
          <cell r="I3" t="str">
            <v>travel</v>
          </cell>
          <cell r="J3" t="str">
            <v>housing</v>
          </cell>
          <cell r="K3" t="str">
            <v>education</v>
          </cell>
          <cell r="L3" t="str">
            <v xml:space="preserve">Annual </v>
          </cell>
          <cell r="M3" t="str">
            <v>Month</v>
          </cell>
          <cell r="N3" t="str">
            <v>Benefits</v>
          </cell>
          <cell r="O3" t="str">
            <v>PIP %</v>
          </cell>
          <cell r="P3" t="str">
            <v>PIP</v>
          </cell>
          <cell r="Q3" t="str">
            <v>Jan</v>
          </cell>
          <cell r="R3" t="str">
            <v>Feb</v>
          </cell>
          <cell r="S3" t="str">
            <v>Mar</v>
          </cell>
          <cell r="T3" t="str">
            <v>Apr</v>
          </cell>
          <cell r="U3" t="str">
            <v>May</v>
          </cell>
          <cell r="V3" t="str">
            <v>Jun</v>
          </cell>
          <cell r="W3" t="str">
            <v>Jul</v>
          </cell>
          <cell r="X3" t="str">
            <v>Aug</v>
          </cell>
          <cell r="Y3" t="str">
            <v>Sep</v>
          </cell>
          <cell r="Z3" t="str">
            <v>Oct</v>
          </cell>
          <cell r="AA3" t="str">
            <v>Nov</v>
          </cell>
          <cell r="AB3" t="str">
            <v>Dec</v>
          </cell>
        </row>
        <row r="4">
          <cell r="B4">
            <v>47380</v>
          </cell>
          <cell r="C4" t="str">
            <v>Training &amp; Support</v>
          </cell>
          <cell r="D4" t="str">
            <v>Agyapong Dominic</v>
          </cell>
          <cell r="F4" t="str">
            <v>£</v>
          </cell>
          <cell r="I4">
            <v>3000</v>
          </cell>
          <cell r="J4">
            <v>14400</v>
          </cell>
          <cell r="L4">
            <v>36989</v>
          </cell>
          <cell r="M4">
            <v>3082.4166666666665</v>
          </cell>
          <cell r="N4">
            <v>878.48874999999987</v>
          </cell>
          <cell r="O4">
            <v>10</v>
          </cell>
          <cell r="P4">
            <v>262.00541666666663</v>
          </cell>
          <cell r="Q4">
            <v>4222.9108333333334</v>
          </cell>
          <cell r="R4">
            <v>4222.9108333333334</v>
          </cell>
          <cell r="S4">
            <v>4222.9108333333334</v>
          </cell>
          <cell r="T4">
            <v>4349.5981583333332</v>
          </cell>
          <cell r="U4">
            <v>4349.5981583333332</v>
          </cell>
          <cell r="V4">
            <v>4349.5981583333332</v>
          </cell>
          <cell r="W4">
            <v>4349.5981583333332</v>
          </cell>
          <cell r="X4">
            <v>4349.5981583333332</v>
          </cell>
          <cell r="Y4">
            <v>4349.5981583333332</v>
          </cell>
          <cell r="Z4">
            <v>4349.5981583333332</v>
          </cell>
          <cell r="AA4">
            <v>4349.5981583333332</v>
          </cell>
          <cell r="AB4">
            <v>4349.5981583333332</v>
          </cell>
        </row>
        <row r="5">
          <cell r="B5">
            <v>47335</v>
          </cell>
          <cell r="C5" t="str">
            <v>Simulation Environment</v>
          </cell>
          <cell r="D5" t="str">
            <v>Atkinson Michael</v>
          </cell>
          <cell r="F5" t="str">
            <v>£</v>
          </cell>
          <cell r="H5">
            <v>280</v>
          </cell>
          <cell r="L5">
            <v>39828</v>
          </cell>
          <cell r="M5">
            <v>3319</v>
          </cell>
          <cell r="N5">
            <v>1025.7149999999999</v>
          </cell>
          <cell r="O5">
            <v>10</v>
          </cell>
          <cell r="P5">
            <v>282.11500000000001</v>
          </cell>
          <cell r="Q5">
            <v>4906.83</v>
          </cell>
          <cell r="R5">
            <v>4906.83</v>
          </cell>
          <cell r="S5">
            <v>4906.83</v>
          </cell>
          <cell r="T5">
            <v>5045.6349</v>
          </cell>
          <cell r="U5">
            <v>5045.6349</v>
          </cell>
          <cell r="V5">
            <v>5045.6349</v>
          </cell>
          <cell r="W5">
            <v>5045.6349</v>
          </cell>
          <cell r="X5">
            <v>5045.6349</v>
          </cell>
          <cell r="Y5">
            <v>5045.6349</v>
          </cell>
          <cell r="Z5">
            <v>5045.6349</v>
          </cell>
          <cell r="AA5">
            <v>5045.6349</v>
          </cell>
          <cell r="AB5">
            <v>5045.6349</v>
          </cell>
        </row>
        <row r="6">
          <cell r="B6">
            <v>47310</v>
          </cell>
          <cell r="C6" t="str">
            <v>In-Touch</v>
          </cell>
          <cell r="D6" t="str">
            <v>Baleanu Ion</v>
          </cell>
          <cell r="F6" t="str">
            <v>£</v>
          </cell>
          <cell r="J6">
            <v>24000</v>
          </cell>
          <cell r="L6">
            <v>36400</v>
          </cell>
          <cell r="M6">
            <v>3033.3333333333335</v>
          </cell>
          <cell r="N6">
            <v>864.5</v>
          </cell>
          <cell r="O6">
            <v>10</v>
          </cell>
          <cell r="P6">
            <v>257.83333333333337</v>
          </cell>
          <cell r="Q6">
            <v>4155.666666666667</v>
          </cell>
          <cell r="R6">
            <v>4155.666666666667</v>
          </cell>
          <cell r="S6">
            <v>4155.666666666667</v>
          </cell>
          <cell r="T6">
            <v>4280.336666666667</v>
          </cell>
          <cell r="U6">
            <v>4280.336666666667</v>
          </cell>
          <cell r="V6">
            <v>4280.336666666667</v>
          </cell>
          <cell r="W6">
            <v>4280.336666666667</v>
          </cell>
          <cell r="X6">
            <v>4280.336666666667</v>
          </cell>
          <cell r="Y6">
            <v>4280.336666666667</v>
          </cell>
          <cell r="Z6">
            <v>4280.336666666667</v>
          </cell>
          <cell r="AA6">
            <v>4280.336666666667</v>
          </cell>
          <cell r="AB6">
            <v>4280.336666666667</v>
          </cell>
        </row>
        <row r="7">
          <cell r="B7">
            <v>47342</v>
          </cell>
          <cell r="C7" t="str">
            <v>Simulation WorkFlows / Production Optimisation</v>
          </cell>
          <cell r="D7" t="str">
            <v>Banerjee Rajarshi</v>
          </cell>
          <cell r="F7" t="str">
            <v>£</v>
          </cell>
          <cell r="L7">
            <v>45420</v>
          </cell>
          <cell r="M7">
            <v>3785</v>
          </cell>
          <cell r="N7">
            <v>1078.7249999999999</v>
          </cell>
          <cell r="O7">
            <v>10</v>
          </cell>
          <cell r="P7">
            <v>321.72500000000002</v>
          </cell>
          <cell r="Q7">
            <v>5185.4500000000007</v>
          </cell>
          <cell r="R7">
            <v>5185.4500000000007</v>
          </cell>
          <cell r="S7">
            <v>5185.4500000000007</v>
          </cell>
          <cell r="T7">
            <v>5341.0135000000009</v>
          </cell>
          <cell r="U7">
            <v>5341.0135000000009</v>
          </cell>
          <cell r="V7">
            <v>5341.0135000000009</v>
          </cell>
          <cell r="W7">
            <v>5341.0135000000009</v>
          </cell>
          <cell r="X7">
            <v>5341.0135000000009</v>
          </cell>
          <cell r="Y7">
            <v>5341.0135000000009</v>
          </cell>
          <cell r="Z7">
            <v>5341.0135000000009</v>
          </cell>
          <cell r="AA7">
            <v>5341.0135000000009</v>
          </cell>
          <cell r="AB7">
            <v>5341.0135000000009</v>
          </cell>
        </row>
        <row r="8">
          <cell r="B8">
            <v>47307</v>
          </cell>
          <cell r="C8" t="str">
            <v>Portfolio Res Software</v>
          </cell>
          <cell r="D8" t="str">
            <v>Beardsell Martyn</v>
          </cell>
          <cell r="F8" t="str">
            <v>£</v>
          </cell>
          <cell r="J8">
            <v>24000</v>
          </cell>
          <cell r="K8">
            <v>18000</v>
          </cell>
          <cell r="L8">
            <v>65000</v>
          </cell>
          <cell r="M8">
            <v>5416.666666666667</v>
          </cell>
          <cell r="N8">
            <v>1543.75</v>
          </cell>
          <cell r="O8">
            <v>20</v>
          </cell>
          <cell r="P8">
            <v>920.83333333333348</v>
          </cell>
          <cell r="Q8">
            <v>7881.25</v>
          </cell>
          <cell r="R8">
            <v>7881.25</v>
          </cell>
          <cell r="S8">
            <v>7881.25</v>
          </cell>
          <cell r="T8">
            <v>8117.6875</v>
          </cell>
          <cell r="U8">
            <v>8117.6875</v>
          </cell>
          <cell r="V8">
            <v>8117.6875</v>
          </cell>
          <cell r="W8">
            <v>8117.6875</v>
          </cell>
          <cell r="X8">
            <v>8117.6875</v>
          </cell>
          <cell r="Y8">
            <v>8117.6875</v>
          </cell>
          <cell r="Z8">
            <v>8117.6875</v>
          </cell>
          <cell r="AA8">
            <v>8117.6875</v>
          </cell>
          <cell r="AB8">
            <v>8117.6875</v>
          </cell>
        </row>
        <row r="9">
          <cell r="B9">
            <v>47372</v>
          </cell>
          <cell r="C9" t="str">
            <v>New Simulation Environment</v>
          </cell>
          <cell r="D9" t="str">
            <v>Bekker Meintjes</v>
          </cell>
          <cell r="F9" t="str">
            <v>£</v>
          </cell>
          <cell r="L9">
            <v>28000</v>
          </cell>
          <cell r="M9">
            <v>2333.3333333333335</v>
          </cell>
          <cell r="N9">
            <v>665</v>
          </cell>
          <cell r="O9">
            <v>10</v>
          </cell>
          <cell r="P9">
            <v>198.33333333333337</v>
          </cell>
          <cell r="Q9">
            <v>3196.666666666667</v>
          </cell>
          <cell r="R9">
            <v>3196.666666666667</v>
          </cell>
          <cell r="S9">
            <v>3196.666666666667</v>
          </cell>
          <cell r="T9">
            <v>3292.5666666666671</v>
          </cell>
          <cell r="U9">
            <v>3292.5666666666671</v>
          </cell>
          <cell r="V9">
            <v>3292.5666666666671</v>
          </cell>
          <cell r="W9">
            <v>3292.5666666666671</v>
          </cell>
          <cell r="X9">
            <v>3292.5666666666671</v>
          </cell>
          <cell r="Y9">
            <v>3292.5666666666671</v>
          </cell>
          <cell r="Z9">
            <v>3292.5666666666671</v>
          </cell>
          <cell r="AA9">
            <v>3292.5666666666671</v>
          </cell>
          <cell r="AB9">
            <v>3292.5666666666671</v>
          </cell>
        </row>
        <row r="10">
          <cell r="B10">
            <v>47333</v>
          </cell>
          <cell r="C10" t="str">
            <v xml:space="preserve">Eclipse </v>
          </cell>
          <cell r="D10" t="str">
            <v>Bennett James</v>
          </cell>
          <cell r="F10" t="str">
            <v>£</v>
          </cell>
          <cell r="H10">
            <v>280</v>
          </cell>
          <cell r="L10">
            <v>42544</v>
          </cell>
          <cell r="M10">
            <v>3545.3333333333335</v>
          </cell>
          <cell r="N10">
            <v>1090.22</v>
          </cell>
          <cell r="O10">
            <v>10</v>
          </cell>
          <cell r="P10">
            <v>301.35333333333335</v>
          </cell>
          <cell r="Q10">
            <v>5216.9066666666668</v>
          </cell>
          <cell r="R10">
            <v>5216.9066666666668</v>
          </cell>
          <cell r="S10">
            <v>5216.9066666666668</v>
          </cell>
          <cell r="T10">
            <v>5365.0138666666671</v>
          </cell>
          <cell r="U10">
            <v>5365.0138666666671</v>
          </cell>
          <cell r="V10">
            <v>5365.0138666666671</v>
          </cell>
          <cell r="W10">
            <v>5365.0138666666671</v>
          </cell>
          <cell r="X10">
            <v>5365.0138666666671</v>
          </cell>
          <cell r="Y10">
            <v>5365.0138666666671</v>
          </cell>
          <cell r="Z10">
            <v>5365.0138666666671</v>
          </cell>
          <cell r="AA10">
            <v>5365.0138666666671</v>
          </cell>
          <cell r="AB10">
            <v>5365.0138666666671</v>
          </cell>
        </row>
        <row r="11">
          <cell r="B11">
            <v>47369</v>
          </cell>
          <cell r="C11" t="str">
            <v>FrontSim Fund</v>
          </cell>
          <cell r="D11" t="str">
            <v>Berge Johan</v>
          </cell>
          <cell r="F11" t="str">
            <v>US$</v>
          </cell>
          <cell r="L11">
            <v>59000</v>
          </cell>
          <cell r="M11">
            <v>4916.666666666667</v>
          </cell>
          <cell r="N11">
            <v>1401.25</v>
          </cell>
          <cell r="O11">
            <v>10</v>
          </cell>
          <cell r="P11">
            <v>417.91666666666674</v>
          </cell>
          <cell r="Q11">
            <v>6735.8333333333339</v>
          </cell>
          <cell r="R11">
            <v>6735.8333333333339</v>
          </cell>
          <cell r="S11">
            <v>6735.8333333333339</v>
          </cell>
          <cell r="T11">
            <v>6937.9083333333338</v>
          </cell>
          <cell r="U11">
            <v>6937.9083333333338</v>
          </cell>
          <cell r="V11">
            <v>6937.9083333333338</v>
          </cell>
          <cell r="W11">
            <v>6937.9083333333338</v>
          </cell>
          <cell r="X11">
            <v>6937.9083333333338</v>
          </cell>
          <cell r="Y11">
            <v>6937.9083333333338</v>
          </cell>
          <cell r="Z11">
            <v>6937.9083333333338</v>
          </cell>
          <cell r="AA11">
            <v>6937.9083333333338</v>
          </cell>
          <cell r="AB11">
            <v>6937.9083333333338</v>
          </cell>
        </row>
        <row r="12">
          <cell r="B12">
            <v>47333</v>
          </cell>
          <cell r="C12" t="str">
            <v xml:space="preserve">Eclipse </v>
          </cell>
          <cell r="D12" t="str">
            <v>Bowen Garf</v>
          </cell>
          <cell r="F12" t="str">
            <v>£</v>
          </cell>
          <cell r="H12">
            <v>445</v>
          </cell>
          <cell r="L12">
            <v>76200</v>
          </cell>
          <cell r="M12">
            <v>6350</v>
          </cell>
          <cell r="N12">
            <v>1936.5749999999998</v>
          </cell>
          <cell r="O12">
            <v>20</v>
          </cell>
          <cell r="P12">
            <v>1079.5</v>
          </cell>
          <cell r="Q12">
            <v>9811.0750000000007</v>
          </cell>
          <cell r="R12">
            <v>9811.0750000000007</v>
          </cell>
          <cell r="S12">
            <v>9811.0750000000007</v>
          </cell>
          <cell r="T12">
            <v>10092.057250000002</v>
          </cell>
          <cell r="U12">
            <v>10092.057250000002</v>
          </cell>
          <cell r="V12">
            <v>10092.057250000002</v>
          </cell>
          <cell r="W12">
            <v>10092.057250000002</v>
          </cell>
          <cell r="X12">
            <v>10092.057250000002</v>
          </cell>
          <cell r="Y12">
            <v>10092.057250000002</v>
          </cell>
          <cell r="Z12">
            <v>10092.057250000002</v>
          </cell>
          <cell r="AA12">
            <v>10092.057250000002</v>
          </cell>
          <cell r="AB12">
            <v>10092.057250000002</v>
          </cell>
        </row>
        <row r="13">
          <cell r="B13">
            <v>40024</v>
          </cell>
          <cell r="C13" t="str">
            <v>Pipesim</v>
          </cell>
          <cell r="D13" t="str">
            <v>Bromberg Juan Pablo</v>
          </cell>
          <cell r="F13" t="str">
            <v>£</v>
          </cell>
          <cell r="L13">
            <v>61500</v>
          </cell>
          <cell r="M13">
            <v>5125</v>
          </cell>
          <cell r="N13">
            <v>1460.6249999999998</v>
          </cell>
          <cell r="O13">
            <v>10</v>
          </cell>
          <cell r="P13">
            <v>435.625</v>
          </cell>
          <cell r="Q13">
            <v>7021.25</v>
          </cell>
          <cell r="R13">
            <v>7021.25</v>
          </cell>
          <cell r="S13">
            <v>7021.25</v>
          </cell>
          <cell r="T13">
            <v>7231.8874999999998</v>
          </cell>
          <cell r="U13">
            <v>7231.8874999999998</v>
          </cell>
          <cell r="V13">
            <v>7231.8874999999998</v>
          </cell>
          <cell r="W13">
            <v>7231.8874999999998</v>
          </cell>
          <cell r="X13">
            <v>7231.8874999999998</v>
          </cell>
          <cell r="Y13">
            <v>7231.8874999999998</v>
          </cell>
          <cell r="Z13">
            <v>7231.8874999999998</v>
          </cell>
          <cell r="AA13">
            <v>7231.8874999999998</v>
          </cell>
          <cell r="AB13">
            <v>7231.8874999999998</v>
          </cell>
        </row>
        <row r="14">
          <cell r="B14">
            <v>47365</v>
          </cell>
          <cell r="C14" t="str">
            <v>Petrel / Ocean Integration</v>
          </cell>
          <cell r="D14" t="str">
            <v>Bulman Jonathan</v>
          </cell>
          <cell r="F14" t="str">
            <v>£</v>
          </cell>
          <cell r="H14">
            <v>415</v>
          </cell>
          <cell r="L14">
            <v>56856</v>
          </cell>
          <cell r="M14">
            <v>4738</v>
          </cell>
          <cell r="N14">
            <v>1468.6049999999998</v>
          </cell>
          <cell r="O14">
            <v>20</v>
          </cell>
          <cell r="P14">
            <v>805.46</v>
          </cell>
          <cell r="Q14">
            <v>7427.0649999999996</v>
          </cell>
          <cell r="R14">
            <v>7427.0649999999996</v>
          </cell>
          <cell r="S14">
            <v>7427.0649999999996</v>
          </cell>
          <cell r="T14">
            <v>7637.42695</v>
          </cell>
          <cell r="U14">
            <v>7637.42695</v>
          </cell>
          <cell r="V14">
            <v>7637.42695</v>
          </cell>
          <cell r="W14">
            <v>7637.42695</v>
          </cell>
          <cell r="X14">
            <v>7637.42695</v>
          </cell>
          <cell r="Y14">
            <v>7637.42695</v>
          </cell>
          <cell r="Z14">
            <v>7637.42695</v>
          </cell>
          <cell r="AA14">
            <v>7637.42695</v>
          </cell>
          <cell r="AB14">
            <v>7637.42695</v>
          </cell>
        </row>
        <row r="15">
          <cell r="B15">
            <v>47364</v>
          </cell>
          <cell r="C15" t="str">
            <v>SWPM</v>
          </cell>
          <cell r="D15" t="str">
            <v>Bulman Simon</v>
          </cell>
          <cell r="F15" t="str">
            <v>£</v>
          </cell>
          <cell r="L15">
            <v>32000.04</v>
          </cell>
          <cell r="M15">
            <v>2666.67</v>
          </cell>
          <cell r="N15">
            <v>760.00094999999999</v>
          </cell>
          <cell r="O15">
            <v>10</v>
          </cell>
          <cell r="P15">
            <v>226.66695000000001</v>
          </cell>
          <cell r="Q15">
            <v>3653.3379</v>
          </cell>
          <cell r="R15">
            <v>3653.3379</v>
          </cell>
          <cell r="S15">
            <v>3653.3379</v>
          </cell>
          <cell r="T15">
            <v>3762.9380369999999</v>
          </cell>
          <cell r="U15">
            <v>3762.9380369999999</v>
          </cell>
          <cell r="V15">
            <v>3762.9380369999999</v>
          </cell>
          <cell r="W15">
            <v>3762.9380369999999</v>
          </cell>
          <cell r="X15">
            <v>3762.9380369999999</v>
          </cell>
          <cell r="Y15">
            <v>3762.9380369999999</v>
          </cell>
          <cell r="Z15">
            <v>3762.9380369999999</v>
          </cell>
          <cell r="AA15">
            <v>3762.9380369999999</v>
          </cell>
          <cell r="AB15">
            <v>3762.9380369999999</v>
          </cell>
        </row>
        <row r="16">
          <cell r="B16">
            <v>47371</v>
          </cell>
          <cell r="C16" t="str">
            <v>ECLIPSE H2O</v>
          </cell>
          <cell r="D16" t="str">
            <v>Burgess Keith</v>
          </cell>
          <cell r="F16" t="str">
            <v>£</v>
          </cell>
          <cell r="I16">
            <v>3000</v>
          </cell>
          <cell r="J16">
            <v>10200</v>
          </cell>
          <cell r="L16">
            <v>55200</v>
          </cell>
          <cell r="M16">
            <v>4600</v>
          </cell>
          <cell r="N16">
            <v>1311</v>
          </cell>
          <cell r="O16">
            <v>10</v>
          </cell>
          <cell r="P16">
            <v>391</v>
          </cell>
          <cell r="Q16">
            <v>6302</v>
          </cell>
          <cell r="R16">
            <v>6302</v>
          </cell>
          <cell r="S16">
            <v>6302</v>
          </cell>
          <cell r="T16">
            <v>6491.06</v>
          </cell>
          <cell r="U16">
            <v>6491.06</v>
          </cell>
          <cell r="V16">
            <v>6491.06</v>
          </cell>
          <cell r="W16">
            <v>6491.06</v>
          </cell>
          <cell r="X16">
            <v>6491.06</v>
          </cell>
          <cell r="Y16">
            <v>6491.06</v>
          </cell>
          <cell r="Z16">
            <v>6491.06</v>
          </cell>
          <cell r="AA16">
            <v>6491.06</v>
          </cell>
          <cell r="AB16">
            <v>6491.06</v>
          </cell>
        </row>
        <row r="17">
          <cell r="B17">
            <v>47304</v>
          </cell>
          <cell r="C17" t="str">
            <v>Administration and Shared Costs</v>
          </cell>
          <cell r="D17" t="str">
            <v>Busby Shirley</v>
          </cell>
          <cell r="F17" t="str">
            <v>£</v>
          </cell>
          <cell r="L17">
            <v>4942.92</v>
          </cell>
          <cell r="M17">
            <v>411.91</v>
          </cell>
          <cell r="N17">
            <v>117.39435</v>
          </cell>
          <cell r="O17">
            <v>0</v>
          </cell>
          <cell r="P17">
            <v>0</v>
          </cell>
          <cell r="Q17">
            <v>529.30435</v>
          </cell>
          <cell r="R17">
            <v>529.30435</v>
          </cell>
          <cell r="S17">
            <v>529.30435</v>
          </cell>
          <cell r="T17">
            <v>545.18348049999997</v>
          </cell>
          <cell r="U17">
            <v>545.18348049999997</v>
          </cell>
          <cell r="V17">
            <v>545.18348049999997</v>
          </cell>
          <cell r="W17">
            <v>545.18348049999997</v>
          </cell>
          <cell r="X17">
            <v>545.18348049999997</v>
          </cell>
          <cell r="Y17">
            <v>545.18348049999997</v>
          </cell>
          <cell r="Z17">
            <v>545.18348049999997</v>
          </cell>
          <cell r="AA17">
            <v>545.18348049999997</v>
          </cell>
          <cell r="AB17">
            <v>545.18348049999997</v>
          </cell>
        </row>
        <row r="18">
          <cell r="B18">
            <v>47372</v>
          </cell>
          <cell r="C18" t="str">
            <v>New Simulation Environment</v>
          </cell>
          <cell r="D18" t="str">
            <v>Busswell Geoff</v>
          </cell>
          <cell r="F18" t="str">
            <v>£</v>
          </cell>
          <cell r="L18">
            <v>32000.04</v>
          </cell>
          <cell r="M18">
            <v>2666.67</v>
          </cell>
          <cell r="N18">
            <v>760.00094999999999</v>
          </cell>
          <cell r="O18">
            <v>10</v>
          </cell>
          <cell r="P18">
            <v>226.66695000000001</v>
          </cell>
          <cell r="Q18">
            <v>3653.3379</v>
          </cell>
          <cell r="R18">
            <v>3653.3379</v>
          </cell>
          <cell r="S18">
            <v>3653.3379</v>
          </cell>
          <cell r="T18">
            <v>3762.9380369999999</v>
          </cell>
          <cell r="U18">
            <v>3762.9380369999999</v>
          </cell>
          <cell r="V18">
            <v>3762.9380369999999</v>
          </cell>
          <cell r="W18">
            <v>3762.9380369999999</v>
          </cell>
          <cell r="X18">
            <v>3762.9380369999999</v>
          </cell>
          <cell r="Y18">
            <v>3762.9380369999999</v>
          </cell>
          <cell r="Z18">
            <v>3762.9380369999999</v>
          </cell>
          <cell r="AA18">
            <v>3762.9380369999999</v>
          </cell>
          <cell r="AB18">
            <v>3762.9380369999999</v>
          </cell>
        </row>
        <row r="19">
          <cell r="B19">
            <v>47305</v>
          </cell>
          <cell r="C19" t="str">
            <v>Ian Cheshire</v>
          </cell>
          <cell r="D19" t="str">
            <v>Cheshire Ian</v>
          </cell>
          <cell r="F19" t="str">
            <v>£</v>
          </cell>
          <cell r="H19">
            <v>445</v>
          </cell>
          <cell r="L19">
            <v>116000</v>
          </cell>
          <cell r="M19">
            <v>9666.6666666666661</v>
          </cell>
          <cell r="N19">
            <v>2881.8249999999994</v>
          </cell>
          <cell r="O19">
            <v>25</v>
          </cell>
          <cell r="P19">
            <v>2054.1666666666665</v>
          </cell>
          <cell r="Q19">
            <v>15047.658333333331</v>
          </cell>
          <cell r="R19">
            <v>15047.658333333331</v>
          </cell>
          <cell r="S19">
            <v>15047.658333333331</v>
          </cell>
          <cell r="T19">
            <v>15485.738083333332</v>
          </cell>
          <cell r="U19">
            <v>15485.738083333332</v>
          </cell>
          <cell r="V19">
            <v>15485.738083333332</v>
          </cell>
          <cell r="W19">
            <v>15485.738083333332</v>
          </cell>
          <cell r="X19">
            <v>15485.738083333332</v>
          </cell>
          <cell r="Y19">
            <v>15485.738083333332</v>
          </cell>
          <cell r="Z19">
            <v>15485.738083333332</v>
          </cell>
          <cell r="AA19">
            <v>15485.738083333332</v>
          </cell>
          <cell r="AB19">
            <v>15485.738083333332</v>
          </cell>
        </row>
        <row r="20">
          <cell r="B20">
            <v>47364</v>
          </cell>
          <cell r="C20" t="str">
            <v>SWPM</v>
          </cell>
          <cell r="D20" t="str">
            <v>Chicoulaa Florent</v>
          </cell>
          <cell r="F20" t="str">
            <v>£</v>
          </cell>
          <cell r="L20">
            <v>28840</v>
          </cell>
          <cell r="M20">
            <v>2403.3333333333335</v>
          </cell>
          <cell r="N20">
            <v>684.94999999999993</v>
          </cell>
          <cell r="O20">
            <v>10</v>
          </cell>
          <cell r="P20">
            <v>204.28333333333336</v>
          </cell>
          <cell r="Q20">
            <v>3292.5666666666666</v>
          </cell>
          <cell r="R20">
            <v>3292.5666666666666</v>
          </cell>
          <cell r="S20">
            <v>3292.5666666666666</v>
          </cell>
          <cell r="T20">
            <v>3391.3436666666666</v>
          </cell>
          <cell r="U20">
            <v>3391.3436666666666</v>
          </cell>
          <cell r="V20">
            <v>3391.3436666666666</v>
          </cell>
          <cell r="W20">
            <v>3391.3436666666666</v>
          </cell>
          <cell r="X20">
            <v>3391.3436666666666</v>
          </cell>
          <cell r="Y20">
            <v>3391.3436666666666</v>
          </cell>
          <cell r="Z20">
            <v>3391.3436666666666</v>
          </cell>
          <cell r="AA20">
            <v>3391.3436666666666</v>
          </cell>
          <cell r="AB20">
            <v>3391.3436666666666</v>
          </cell>
        </row>
        <row r="21">
          <cell r="B21">
            <v>42379</v>
          </cell>
          <cell r="C21" t="str">
            <v>FrontSim ( Oslo )</v>
          </cell>
          <cell r="D21" t="str">
            <v>Christian Bonnevie</v>
          </cell>
          <cell r="F21" t="str">
            <v>US$</v>
          </cell>
          <cell r="L21">
            <v>55000</v>
          </cell>
          <cell r="M21">
            <v>4583.333333333333</v>
          </cell>
          <cell r="N21">
            <v>1306.2499999999998</v>
          </cell>
          <cell r="O21">
            <v>10</v>
          </cell>
          <cell r="P21">
            <v>389.58333333333331</v>
          </cell>
          <cell r="Q21">
            <v>6279.1666666666661</v>
          </cell>
          <cell r="R21">
            <v>6279.1666666666661</v>
          </cell>
          <cell r="S21">
            <v>6279.1666666666661</v>
          </cell>
          <cell r="T21">
            <v>6467.5416666666661</v>
          </cell>
          <cell r="U21">
            <v>6467.5416666666661</v>
          </cell>
          <cell r="V21">
            <v>6467.5416666666661</v>
          </cell>
          <cell r="W21">
            <v>6467.5416666666661</v>
          </cell>
          <cell r="X21">
            <v>6467.5416666666661</v>
          </cell>
          <cell r="Y21">
            <v>6467.5416666666661</v>
          </cell>
          <cell r="Z21">
            <v>6467.5416666666661</v>
          </cell>
          <cell r="AA21">
            <v>6467.5416666666661</v>
          </cell>
          <cell r="AB21">
            <v>6467.5416666666661</v>
          </cell>
        </row>
        <row r="22">
          <cell r="B22">
            <v>42379</v>
          </cell>
          <cell r="C22" t="str">
            <v>FrontSim ( Oslo )</v>
          </cell>
          <cell r="D22" t="str">
            <v>Christian Bucholz</v>
          </cell>
          <cell r="F22" t="str">
            <v>US$</v>
          </cell>
          <cell r="L22">
            <v>67000</v>
          </cell>
          <cell r="M22">
            <v>5583.333333333333</v>
          </cell>
          <cell r="N22">
            <v>1591.2499999999998</v>
          </cell>
          <cell r="O22">
            <v>10</v>
          </cell>
          <cell r="P22">
            <v>474.58333333333331</v>
          </cell>
          <cell r="Q22">
            <v>7649.1666666666661</v>
          </cell>
          <cell r="R22">
            <v>7649.1666666666661</v>
          </cell>
          <cell r="S22">
            <v>7649.1666666666661</v>
          </cell>
          <cell r="T22">
            <v>7878.6416666666664</v>
          </cell>
          <cell r="U22">
            <v>7878.6416666666664</v>
          </cell>
          <cell r="V22">
            <v>7878.6416666666664</v>
          </cell>
          <cell r="W22">
            <v>7878.6416666666664</v>
          </cell>
          <cell r="X22">
            <v>7878.6416666666664</v>
          </cell>
          <cell r="Y22">
            <v>7878.6416666666664</v>
          </cell>
          <cell r="Z22">
            <v>7878.6416666666664</v>
          </cell>
          <cell r="AA22">
            <v>7878.6416666666664</v>
          </cell>
          <cell r="AB22">
            <v>7878.6416666666664</v>
          </cell>
        </row>
        <row r="23">
          <cell r="B23">
            <v>47367</v>
          </cell>
          <cell r="C23" t="str">
            <v xml:space="preserve">FloGrid Funding: Exxon Mobil </v>
          </cell>
          <cell r="D23" t="str">
            <v>Clark Fletcher Kathryn</v>
          </cell>
          <cell r="F23" t="str">
            <v>£</v>
          </cell>
          <cell r="L23">
            <v>37884</v>
          </cell>
          <cell r="M23">
            <v>3157</v>
          </cell>
          <cell r="N23">
            <v>899.74499999999989</v>
          </cell>
          <cell r="O23">
            <v>10</v>
          </cell>
          <cell r="P23">
            <v>268.34499999999997</v>
          </cell>
          <cell r="Q23">
            <v>4325.09</v>
          </cell>
          <cell r="R23">
            <v>4325.09</v>
          </cell>
          <cell r="S23">
            <v>4325.09</v>
          </cell>
          <cell r="T23">
            <v>4454.8427000000001</v>
          </cell>
          <cell r="U23">
            <v>4454.8427000000001</v>
          </cell>
          <cell r="V23">
            <v>4454.8427000000001</v>
          </cell>
          <cell r="W23">
            <v>4454.8427000000001</v>
          </cell>
          <cell r="X23">
            <v>4454.8427000000001</v>
          </cell>
          <cell r="Y23">
            <v>4454.8427000000001</v>
          </cell>
          <cell r="Z23">
            <v>4454.8427000000001</v>
          </cell>
          <cell r="AA23">
            <v>4454.8427000000001</v>
          </cell>
          <cell r="AB23">
            <v>4454.8427000000001</v>
          </cell>
        </row>
        <row r="24">
          <cell r="B24">
            <v>40021</v>
          </cell>
          <cell r="C24" t="str">
            <v>Prodman</v>
          </cell>
          <cell r="D24" t="str">
            <v>Clark Martin</v>
          </cell>
          <cell r="F24" t="str">
            <v>£</v>
          </cell>
          <cell r="L24">
            <v>35100</v>
          </cell>
          <cell r="M24">
            <v>2925</v>
          </cell>
          <cell r="N24">
            <v>833.62499999999989</v>
          </cell>
          <cell r="O24">
            <v>10</v>
          </cell>
          <cell r="P24">
            <v>248.625</v>
          </cell>
          <cell r="Q24">
            <v>4007.25</v>
          </cell>
          <cell r="R24">
            <v>4007.25</v>
          </cell>
          <cell r="S24">
            <v>4007.25</v>
          </cell>
          <cell r="T24">
            <v>4127.4674999999997</v>
          </cell>
          <cell r="U24">
            <v>4127.4674999999997</v>
          </cell>
          <cell r="V24">
            <v>4127.4674999999997</v>
          </cell>
          <cell r="W24">
            <v>4127.4674999999997</v>
          </cell>
          <cell r="X24">
            <v>4127.4674999999997</v>
          </cell>
          <cell r="Y24">
            <v>4127.4674999999997</v>
          </cell>
          <cell r="Z24">
            <v>4127.4674999999997</v>
          </cell>
          <cell r="AA24">
            <v>4127.4674999999997</v>
          </cell>
          <cell r="AB24">
            <v>4127.4674999999997</v>
          </cell>
        </row>
        <row r="25">
          <cell r="B25">
            <v>47367</v>
          </cell>
          <cell r="C25" t="str">
            <v xml:space="preserve">FloGrid Funding: Exxon Mobil </v>
          </cell>
          <cell r="D25" t="str">
            <v>Cooper David</v>
          </cell>
          <cell r="F25" t="str">
            <v>£</v>
          </cell>
          <cell r="L25">
            <v>45000</v>
          </cell>
          <cell r="M25">
            <v>3750</v>
          </cell>
          <cell r="N25">
            <v>1068.75</v>
          </cell>
          <cell r="O25">
            <v>10</v>
          </cell>
          <cell r="P25">
            <v>318.75</v>
          </cell>
          <cell r="Q25">
            <v>5137.5</v>
          </cell>
          <cell r="R25">
            <v>5137.5</v>
          </cell>
          <cell r="S25">
            <v>5137.5</v>
          </cell>
          <cell r="T25">
            <v>5291.625</v>
          </cell>
          <cell r="U25">
            <v>5291.625</v>
          </cell>
          <cell r="V25">
            <v>5291.625</v>
          </cell>
          <cell r="W25">
            <v>5291.625</v>
          </cell>
          <cell r="X25">
            <v>5291.625</v>
          </cell>
          <cell r="Y25">
            <v>5291.625</v>
          </cell>
          <cell r="Z25">
            <v>5291.625</v>
          </cell>
          <cell r="AA25">
            <v>5291.625</v>
          </cell>
          <cell r="AB25">
            <v>5291.625</v>
          </cell>
        </row>
        <row r="26">
          <cell r="B26">
            <v>47306</v>
          </cell>
          <cell r="C26" t="str">
            <v>Simulation WorkFlows / RMC</v>
          </cell>
          <cell r="D26" t="str">
            <v>Copsey Darryl</v>
          </cell>
          <cell r="F26" t="str">
            <v>£</v>
          </cell>
          <cell r="L26">
            <v>35700</v>
          </cell>
          <cell r="M26">
            <v>2975</v>
          </cell>
          <cell r="N26">
            <v>847.87499999999989</v>
          </cell>
          <cell r="O26">
            <v>10</v>
          </cell>
          <cell r="P26">
            <v>252.875</v>
          </cell>
          <cell r="Q26">
            <v>4075.75</v>
          </cell>
          <cell r="R26">
            <v>4075.75</v>
          </cell>
          <cell r="S26">
            <v>4075.75</v>
          </cell>
          <cell r="T26">
            <v>4198.0225</v>
          </cell>
          <cell r="U26">
            <v>4198.0225</v>
          </cell>
          <cell r="V26">
            <v>4198.0225</v>
          </cell>
          <cell r="W26">
            <v>4198.0225</v>
          </cell>
          <cell r="X26">
            <v>4198.0225</v>
          </cell>
          <cell r="Y26">
            <v>4198.0225</v>
          </cell>
          <cell r="Z26">
            <v>4198.0225</v>
          </cell>
          <cell r="AA26">
            <v>4198.0225</v>
          </cell>
          <cell r="AB26">
            <v>4198.0225</v>
          </cell>
        </row>
        <row r="27">
          <cell r="B27">
            <v>47365</v>
          </cell>
          <cell r="C27" t="str">
            <v>Petrel / Ocean Integration</v>
          </cell>
          <cell r="D27" t="str">
            <v>Cox Jonathan</v>
          </cell>
          <cell r="F27" t="str">
            <v>£</v>
          </cell>
          <cell r="H27">
            <v>335</v>
          </cell>
          <cell r="L27">
            <v>49680</v>
          </cell>
          <cell r="M27">
            <v>4140</v>
          </cell>
          <cell r="N27">
            <v>1275.375</v>
          </cell>
          <cell r="O27">
            <v>10</v>
          </cell>
          <cell r="P27">
            <v>351.90000000000003</v>
          </cell>
          <cell r="W27">
            <v>6275.2932499999997</v>
          </cell>
          <cell r="X27">
            <v>6275.2932499999997</v>
          </cell>
          <cell r="Y27">
            <v>6275.2932499999997</v>
          </cell>
          <cell r="Z27">
            <v>6275.2932499999997</v>
          </cell>
          <cell r="AA27">
            <v>6275.2932499999997</v>
          </cell>
          <cell r="AB27">
            <v>6275.2932499999997</v>
          </cell>
        </row>
        <row r="28">
          <cell r="B28">
            <v>47372</v>
          </cell>
          <cell r="C28" t="str">
            <v>New Simulation Environment</v>
          </cell>
          <cell r="D28" t="str">
            <v>Cox Jonathan</v>
          </cell>
          <cell r="F28" t="str">
            <v>£</v>
          </cell>
          <cell r="H28">
            <v>335</v>
          </cell>
          <cell r="L28">
            <v>49680</v>
          </cell>
          <cell r="M28">
            <v>4140</v>
          </cell>
          <cell r="N28">
            <v>1275.375</v>
          </cell>
          <cell r="O28">
            <v>10</v>
          </cell>
          <cell r="P28">
            <v>351.90000000000003</v>
          </cell>
          <cell r="Q28">
            <v>6102.2749999999996</v>
          </cell>
          <cell r="R28">
            <v>6102.2749999999996</v>
          </cell>
          <cell r="S28">
            <v>6102.2749999999996</v>
          </cell>
          <cell r="T28">
            <v>6275.2932499999997</v>
          </cell>
          <cell r="U28">
            <v>6275.2932499999997</v>
          </cell>
          <cell r="V28">
            <v>6275.2932499999997</v>
          </cell>
        </row>
        <row r="29">
          <cell r="B29">
            <v>47381</v>
          </cell>
          <cell r="C29" t="str">
            <v>Training Course Development</v>
          </cell>
          <cell r="D29" t="str">
            <v>Crane Martha</v>
          </cell>
          <cell r="F29" t="str">
            <v>£</v>
          </cell>
          <cell r="L29">
            <v>37689.599999999999</v>
          </cell>
          <cell r="M29">
            <v>3140.7999999999997</v>
          </cell>
          <cell r="N29">
            <v>895.12799999999982</v>
          </cell>
          <cell r="O29">
            <v>10</v>
          </cell>
          <cell r="P29">
            <v>266.96800000000002</v>
          </cell>
          <cell r="Q29">
            <v>4302.8959999999997</v>
          </cell>
          <cell r="R29">
            <v>4302.8959999999997</v>
          </cell>
          <cell r="S29">
            <v>4302.8959999999997</v>
          </cell>
          <cell r="T29">
            <v>4431.9828799999996</v>
          </cell>
          <cell r="U29">
            <v>4431.9828799999996</v>
          </cell>
          <cell r="V29">
            <v>4431.9828799999996</v>
          </cell>
          <cell r="W29">
            <v>4431.9828799999996</v>
          </cell>
          <cell r="X29">
            <v>4431.9828799999996</v>
          </cell>
          <cell r="Y29">
            <v>4431.9828799999996</v>
          </cell>
          <cell r="Z29">
            <v>4431.9828799999996</v>
          </cell>
          <cell r="AA29">
            <v>4431.9828799999996</v>
          </cell>
          <cell r="AB29">
            <v>4431.9828799999996</v>
          </cell>
        </row>
        <row r="30">
          <cell r="B30">
            <v>47307</v>
          </cell>
          <cell r="C30" t="str">
            <v>Portfolio Res Software</v>
          </cell>
          <cell r="D30" t="str">
            <v>Crick Martin</v>
          </cell>
          <cell r="F30" t="str">
            <v>£</v>
          </cell>
          <cell r="L30">
            <v>57204</v>
          </cell>
          <cell r="M30">
            <v>4767</v>
          </cell>
          <cell r="N30">
            <v>1358.5949999999998</v>
          </cell>
          <cell r="O30">
            <v>10</v>
          </cell>
          <cell r="P30">
            <v>405.19499999999999</v>
          </cell>
          <cell r="Q30">
            <v>6530.7899999999991</v>
          </cell>
          <cell r="R30">
            <v>6530.7899999999991</v>
          </cell>
          <cell r="S30">
            <v>6530.7899999999991</v>
          </cell>
          <cell r="T30">
            <v>6726.7136999999993</v>
          </cell>
          <cell r="U30">
            <v>6726.7136999999993</v>
          </cell>
          <cell r="V30">
            <v>6726.7136999999993</v>
          </cell>
          <cell r="W30">
            <v>6726.7136999999993</v>
          </cell>
          <cell r="X30">
            <v>6726.7136999999993</v>
          </cell>
          <cell r="Y30">
            <v>6726.7136999999993</v>
          </cell>
          <cell r="Z30">
            <v>6726.7136999999993</v>
          </cell>
          <cell r="AA30">
            <v>6726.7136999999993</v>
          </cell>
          <cell r="AB30">
            <v>6726.7136999999993</v>
          </cell>
        </row>
        <row r="31">
          <cell r="B31">
            <v>47301</v>
          </cell>
          <cell r="C31" t="str">
            <v>Commercialisation Res. Prod.</v>
          </cell>
          <cell r="D31" t="str">
            <v>de la Porte Hanli</v>
          </cell>
          <cell r="E31" t="str">
            <v>Transfer in from WSA</v>
          </cell>
          <cell r="F31" t="str">
            <v>£</v>
          </cell>
          <cell r="G31">
            <v>10000</v>
          </cell>
          <cell r="L31">
            <v>45000</v>
          </cell>
          <cell r="M31">
            <v>3750</v>
          </cell>
          <cell r="N31">
            <v>1068.75</v>
          </cell>
          <cell r="O31">
            <v>10</v>
          </cell>
          <cell r="P31">
            <v>318.75</v>
          </cell>
          <cell r="Q31">
            <v>5137.5</v>
          </cell>
          <cell r="R31">
            <v>5137.5</v>
          </cell>
          <cell r="S31">
            <v>5137.5</v>
          </cell>
          <cell r="T31">
            <v>5291.625</v>
          </cell>
          <cell r="U31">
            <v>5291.625</v>
          </cell>
          <cell r="V31">
            <v>5291.625</v>
          </cell>
          <cell r="W31">
            <v>5291.625</v>
          </cell>
          <cell r="X31">
            <v>5291.625</v>
          </cell>
          <cell r="Y31">
            <v>5291.625</v>
          </cell>
          <cell r="Z31">
            <v>5291.625</v>
          </cell>
          <cell r="AA31">
            <v>5291.625</v>
          </cell>
          <cell r="AB31">
            <v>5291.625</v>
          </cell>
        </row>
        <row r="32">
          <cell r="B32">
            <v>47333</v>
          </cell>
          <cell r="C32" t="str">
            <v xml:space="preserve">Eclipse </v>
          </cell>
          <cell r="D32" t="str">
            <v>Edwards David</v>
          </cell>
          <cell r="F32" t="str">
            <v>£</v>
          </cell>
          <cell r="H32">
            <v>385</v>
          </cell>
          <cell r="L32">
            <v>50872.56</v>
          </cell>
          <cell r="M32">
            <v>4239.38</v>
          </cell>
          <cell r="N32">
            <v>1317.9483</v>
          </cell>
          <cell r="O32">
            <v>10</v>
          </cell>
          <cell r="P32">
            <v>360.34730000000002</v>
          </cell>
          <cell r="Q32">
            <v>6302.6756000000005</v>
          </cell>
          <cell r="R32">
            <v>6302.6756000000005</v>
          </cell>
          <cell r="S32">
            <v>6302.6756000000005</v>
          </cell>
          <cell r="T32">
            <v>6480.2058680000009</v>
          </cell>
          <cell r="U32">
            <v>6480.2058680000009</v>
          </cell>
          <cell r="V32">
            <v>6480.2058680000009</v>
          </cell>
          <cell r="W32">
            <v>6480.2058680000009</v>
          </cell>
          <cell r="X32">
            <v>6480.2058680000009</v>
          </cell>
          <cell r="Y32">
            <v>6480.2058680000009</v>
          </cell>
          <cell r="Z32">
            <v>6480.2058680000009</v>
          </cell>
          <cell r="AA32">
            <v>6480.2058680000009</v>
          </cell>
          <cell r="AB32">
            <v>6480.2058680000009</v>
          </cell>
        </row>
        <row r="33">
          <cell r="B33">
            <v>47365</v>
          </cell>
          <cell r="C33" t="str">
            <v>Petrel / Ocean Integration</v>
          </cell>
          <cell r="D33" t="str">
            <v>Esau Richard</v>
          </cell>
          <cell r="F33" t="str">
            <v>£</v>
          </cell>
          <cell r="G33">
            <v>32000</v>
          </cell>
          <cell r="J33">
            <v>24000</v>
          </cell>
          <cell r="L33">
            <v>65000</v>
          </cell>
          <cell r="M33">
            <v>5416.666666666667</v>
          </cell>
          <cell r="N33">
            <v>1543.75</v>
          </cell>
          <cell r="O33">
            <v>10</v>
          </cell>
          <cell r="P33">
            <v>460.41666666666674</v>
          </cell>
          <cell r="Q33">
            <v>7420.8333333333339</v>
          </cell>
          <cell r="R33">
            <v>7420.8333333333339</v>
          </cell>
          <cell r="S33">
            <v>7420.8333333333339</v>
          </cell>
          <cell r="T33">
            <v>7643.4583333333339</v>
          </cell>
          <cell r="U33">
            <v>7643.4583333333339</v>
          </cell>
          <cell r="V33">
            <v>7643.4583333333339</v>
          </cell>
          <cell r="W33">
            <v>7643.4583333333339</v>
          </cell>
          <cell r="X33">
            <v>7643.4583333333339</v>
          </cell>
          <cell r="Y33">
            <v>7643.4583333333339</v>
          </cell>
          <cell r="Z33">
            <v>7643.4583333333339</v>
          </cell>
          <cell r="AA33">
            <v>7643.4583333333339</v>
          </cell>
          <cell r="AB33">
            <v>7643.4583333333339</v>
          </cell>
        </row>
        <row r="34">
          <cell r="B34">
            <v>47304</v>
          </cell>
          <cell r="C34" t="str">
            <v>Administration and Shared Costs</v>
          </cell>
          <cell r="D34" t="str">
            <v>Everill Stephanie</v>
          </cell>
          <cell r="F34" t="str">
            <v>£</v>
          </cell>
          <cell r="L34">
            <v>19200</v>
          </cell>
          <cell r="M34">
            <v>1600</v>
          </cell>
          <cell r="N34">
            <v>455.99999999999994</v>
          </cell>
          <cell r="O34">
            <v>0</v>
          </cell>
          <cell r="P34">
            <v>0</v>
          </cell>
          <cell r="Q34">
            <v>2056</v>
          </cell>
          <cell r="R34">
            <v>2056</v>
          </cell>
          <cell r="S34">
            <v>2056</v>
          </cell>
          <cell r="T34">
            <v>2117.6799999999998</v>
          </cell>
          <cell r="U34">
            <v>2117.6799999999998</v>
          </cell>
          <cell r="V34">
            <v>2117.6799999999998</v>
          </cell>
          <cell r="W34">
            <v>2117.6799999999998</v>
          </cell>
          <cell r="X34">
            <v>2117.6799999999998</v>
          </cell>
          <cell r="Y34">
            <v>2117.6799999999998</v>
          </cell>
          <cell r="Z34">
            <v>2117.6799999999998</v>
          </cell>
          <cell r="AA34">
            <v>2117.6799999999998</v>
          </cell>
          <cell r="AB34">
            <v>2117.6799999999998</v>
          </cell>
        </row>
        <row r="35">
          <cell r="B35">
            <v>47332</v>
          </cell>
          <cell r="C35" t="str">
            <v>FrontSim</v>
          </cell>
          <cell r="D35" t="str">
            <v>Fagervik Kjetil</v>
          </cell>
          <cell r="F35" t="str">
            <v>£</v>
          </cell>
          <cell r="I35">
            <v>2000</v>
          </cell>
          <cell r="J35">
            <v>24000</v>
          </cell>
          <cell r="L35">
            <v>48375</v>
          </cell>
          <cell r="M35">
            <v>4031.25</v>
          </cell>
          <cell r="N35">
            <v>1148.90625</v>
          </cell>
          <cell r="O35">
            <v>10</v>
          </cell>
          <cell r="P35">
            <v>342.65625</v>
          </cell>
          <cell r="Q35">
            <v>5522.8125</v>
          </cell>
          <cell r="R35">
            <v>5522.8125</v>
          </cell>
          <cell r="S35">
            <v>5522.8125</v>
          </cell>
          <cell r="T35">
            <v>5688.4968749999998</v>
          </cell>
          <cell r="U35">
            <v>5688.4968749999998</v>
          </cell>
          <cell r="V35">
            <v>5688.4968749999998</v>
          </cell>
          <cell r="W35">
            <v>5688.4968749999998</v>
          </cell>
          <cell r="X35">
            <v>5688.4968749999998</v>
          </cell>
          <cell r="Y35">
            <v>5688.4968749999998</v>
          </cell>
          <cell r="Z35">
            <v>5688.4968749999998</v>
          </cell>
          <cell r="AA35">
            <v>5688.4968749999998</v>
          </cell>
          <cell r="AB35">
            <v>5688.4968749999998</v>
          </cell>
        </row>
        <row r="36">
          <cell r="C36" t="str">
            <v>error</v>
          </cell>
          <cell r="D36" t="str">
            <v>Faidi Salam</v>
          </cell>
          <cell r="F36" t="str">
            <v>£</v>
          </cell>
          <cell r="H36">
            <v>280</v>
          </cell>
          <cell r="L36">
            <v>38909</v>
          </cell>
          <cell r="M36">
            <v>3242.4166666666665</v>
          </cell>
          <cell r="N36">
            <v>1003.8887499999998</v>
          </cell>
          <cell r="O36">
            <v>10</v>
          </cell>
          <cell r="P36">
            <v>275.60541666666666</v>
          </cell>
          <cell r="Q36">
            <v>4801.9108333333324</v>
          </cell>
          <cell r="R36">
            <v>4801.9108333333324</v>
          </cell>
          <cell r="S36">
            <v>4801.9108333333324</v>
          </cell>
          <cell r="T36">
            <v>4937.5681583333326</v>
          </cell>
          <cell r="U36">
            <v>4937.5681583333326</v>
          </cell>
          <cell r="V36">
            <v>4937.5681583333326</v>
          </cell>
          <cell r="W36">
            <v>4937.5681583333326</v>
          </cell>
          <cell r="X36">
            <v>4937.5681583333326</v>
          </cell>
          <cell r="Y36">
            <v>4937.5681583333326</v>
          </cell>
          <cell r="Z36">
            <v>4937.5681583333326</v>
          </cell>
          <cell r="AA36">
            <v>4937.5681583333326</v>
          </cell>
          <cell r="AB36">
            <v>4937.5681583333326</v>
          </cell>
        </row>
        <row r="37">
          <cell r="B37">
            <v>47374</v>
          </cell>
          <cell r="C37" t="str">
            <v>R&amp;E Misc</v>
          </cell>
          <cell r="D37" t="str">
            <v>Farmer Christopher</v>
          </cell>
          <cell r="F37" t="str">
            <v>£</v>
          </cell>
          <cell r="H37">
            <v>385</v>
          </cell>
          <cell r="L37">
            <v>64985.04</v>
          </cell>
          <cell r="M37">
            <v>5415.42</v>
          </cell>
          <cell r="N37">
            <v>1653.1197</v>
          </cell>
          <cell r="O37">
            <v>20</v>
          </cell>
          <cell r="P37">
            <v>920.62139999999999</v>
          </cell>
          <cell r="Q37">
            <v>8374.1611000000012</v>
          </cell>
          <cell r="R37">
            <v>8374.1611000000012</v>
          </cell>
          <cell r="S37">
            <v>8374.1611000000012</v>
          </cell>
          <cell r="T37">
            <v>8613.8359330000003</v>
          </cell>
          <cell r="U37">
            <v>8613.8359330000003</v>
          </cell>
          <cell r="V37">
            <v>8613.8359330000003</v>
          </cell>
          <cell r="W37">
            <v>8613.8359330000003</v>
          </cell>
          <cell r="X37">
            <v>8613.8359330000003</v>
          </cell>
          <cell r="Y37">
            <v>8613.8359330000003</v>
          </cell>
          <cell r="Z37">
            <v>8613.8359330000003</v>
          </cell>
          <cell r="AA37">
            <v>8613.8359330000003</v>
          </cell>
          <cell r="AB37">
            <v>8613.8359330000003</v>
          </cell>
        </row>
        <row r="38">
          <cell r="B38">
            <v>40021</v>
          </cell>
          <cell r="C38" t="str">
            <v>Prodman</v>
          </cell>
          <cell r="D38" t="str">
            <v>Feek James</v>
          </cell>
          <cell r="F38" t="str">
            <v>£</v>
          </cell>
          <cell r="L38">
            <v>35000</v>
          </cell>
          <cell r="M38">
            <v>2916.6666666666665</v>
          </cell>
          <cell r="N38">
            <v>831.24999999999989</v>
          </cell>
          <cell r="O38">
            <v>10</v>
          </cell>
          <cell r="P38">
            <v>247.91666666666666</v>
          </cell>
          <cell r="Q38">
            <v>3995.833333333333</v>
          </cell>
          <cell r="R38">
            <v>3995.833333333333</v>
          </cell>
          <cell r="S38">
            <v>3995.833333333333</v>
          </cell>
          <cell r="T38">
            <v>4115.708333333333</v>
          </cell>
          <cell r="U38">
            <v>4115.708333333333</v>
          </cell>
          <cell r="V38">
            <v>4115.708333333333</v>
          </cell>
          <cell r="W38">
            <v>4115.708333333333</v>
          </cell>
          <cell r="X38">
            <v>4115.708333333333</v>
          </cell>
          <cell r="Y38">
            <v>4115.708333333333</v>
          </cell>
          <cell r="Z38">
            <v>4115.708333333333</v>
          </cell>
          <cell r="AA38">
            <v>4115.708333333333</v>
          </cell>
          <cell r="AB38">
            <v>4115.708333333333</v>
          </cell>
        </row>
        <row r="39">
          <cell r="B39">
            <v>40024</v>
          </cell>
          <cell r="C39" t="str">
            <v>Pipesim</v>
          </cell>
          <cell r="D39" t="str">
            <v>Ferramosca Adrian</v>
          </cell>
          <cell r="F39" t="str">
            <v>£</v>
          </cell>
          <cell r="L39">
            <v>63000</v>
          </cell>
          <cell r="M39">
            <v>5250</v>
          </cell>
          <cell r="N39">
            <v>1496.2499999999998</v>
          </cell>
          <cell r="O39">
            <v>10</v>
          </cell>
          <cell r="P39">
            <v>446.25</v>
          </cell>
          <cell r="Q39">
            <v>7192.5</v>
          </cell>
          <cell r="R39">
            <v>7192.5</v>
          </cell>
          <cell r="S39">
            <v>7192.5</v>
          </cell>
          <cell r="T39">
            <v>7408.2750000000005</v>
          </cell>
          <cell r="U39">
            <v>7408.2750000000005</v>
          </cell>
          <cell r="V39">
            <v>7408.2750000000005</v>
          </cell>
          <cell r="W39">
            <v>7408.2750000000005</v>
          </cell>
          <cell r="X39">
            <v>7408.2750000000005</v>
          </cell>
          <cell r="Y39">
            <v>7408.2750000000005</v>
          </cell>
          <cell r="Z39">
            <v>7408.2750000000005</v>
          </cell>
          <cell r="AA39">
            <v>7408.2750000000005</v>
          </cell>
          <cell r="AB39">
            <v>7408.2750000000005</v>
          </cell>
        </row>
        <row r="40">
          <cell r="B40">
            <v>47304</v>
          </cell>
          <cell r="C40" t="str">
            <v>Administration and Shared Costs</v>
          </cell>
          <cell r="D40" t="str">
            <v>Financial Controller</v>
          </cell>
          <cell r="F40" t="str">
            <v>£</v>
          </cell>
          <cell r="L40">
            <v>50000</v>
          </cell>
          <cell r="M40">
            <v>4166.666666666667</v>
          </cell>
          <cell r="N40">
            <v>1187.5</v>
          </cell>
          <cell r="O40">
            <v>20</v>
          </cell>
          <cell r="P40">
            <v>708.33333333333348</v>
          </cell>
          <cell r="Q40">
            <v>6062.5</v>
          </cell>
          <cell r="R40">
            <v>6062.5</v>
          </cell>
          <cell r="S40">
            <v>6062.5</v>
          </cell>
          <cell r="T40">
            <v>6244.375</v>
          </cell>
          <cell r="U40">
            <v>6244.375</v>
          </cell>
          <cell r="V40">
            <v>6244.375</v>
          </cell>
          <cell r="W40">
            <v>6244.375</v>
          </cell>
          <cell r="X40">
            <v>6244.375</v>
          </cell>
          <cell r="Y40">
            <v>6244.375</v>
          </cell>
          <cell r="Z40">
            <v>6244.375</v>
          </cell>
          <cell r="AA40">
            <v>6244.375</v>
          </cell>
          <cell r="AB40">
            <v>6244.375</v>
          </cell>
        </row>
        <row r="41">
          <cell r="B41">
            <v>40024</v>
          </cell>
          <cell r="C41" t="str">
            <v>Pipesim</v>
          </cell>
          <cell r="D41" t="str">
            <v>Folope Gboyega Bishop</v>
          </cell>
          <cell r="F41" t="str">
            <v>£</v>
          </cell>
          <cell r="L41">
            <v>30996</v>
          </cell>
          <cell r="M41">
            <v>2583</v>
          </cell>
          <cell r="N41">
            <v>736.15499999999997</v>
          </cell>
          <cell r="O41">
            <v>10</v>
          </cell>
          <cell r="P41">
            <v>219.55499999999998</v>
          </cell>
          <cell r="Q41">
            <v>3538.7099999999996</v>
          </cell>
          <cell r="R41">
            <v>3538.7099999999996</v>
          </cell>
          <cell r="S41">
            <v>3538.7099999999996</v>
          </cell>
          <cell r="T41">
            <v>3644.8712999999998</v>
          </cell>
          <cell r="U41">
            <v>3644.8712999999998</v>
          </cell>
          <cell r="V41">
            <v>3644.8712999999998</v>
          </cell>
          <cell r="W41">
            <v>3644.8712999999998</v>
          </cell>
          <cell r="X41">
            <v>3644.8712999999998</v>
          </cell>
          <cell r="Y41">
            <v>3644.8712999999998</v>
          </cell>
          <cell r="Z41">
            <v>3644.8712999999998</v>
          </cell>
          <cell r="AA41">
            <v>3644.8712999999998</v>
          </cell>
          <cell r="AB41">
            <v>3644.8712999999998</v>
          </cell>
        </row>
        <row r="42">
          <cell r="B42">
            <v>47364</v>
          </cell>
          <cell r="C42" t="str">
            <v>SWPM</v>
          </cell>
          <cell r="D42" t="str">
            <v>Foster Kirsty</v>
          </cell>
          <cell r="F42" t="str">
            <v>£</v>
          </cell>
          <cell r="L42">
            <v>40000</v>
          </cell>
          <cell r="M42">
            <v>3333.3333333333335</v>
          </cell>
          <cell r="N42">
            <v>950</v>
          </cell>
          <cell r="O42">
            <v>10</v>
          </cell>
          <cell r="P42">
            <v>283.33333333333337</v>
          </cell>
          <cell r="W42">
            <v>4703.666666666667</v>
          </cell>
          <cell r="X42">
            <v>4703.666666666667</v>
          </cell>
          <cell r="Y42">
            <v>4703.666666666667</v>
          </cell>
          <cell r="Z42">
            <v>4703.666666666667</v>
          </cell>
          <cell r="AA42">
            <v>4703.666666666667</v>
          </cell>
          <cell r="AB42">
            <v>4703.666666666667</v>
          </cell>
        </row>
        <row r="43">
          <cell r="B43">
            <v>42379</v>
          </cell>
          <cell r="C43" t="str">
            <v>FrontSim ( Oslo )</v>
          </cell>
          <cell r="D43" t="str">
            <v>Frode Bradvedt</v>
          </cell>
          <cell r="F43" t="str">
            <v>US$</v>
          </cell>
          <cell r="L43">
            <v>79000</v>
          </cell>
          <cell r="M43">
            <v>6583.333333333333</v>
          </cell>
          <cell r="N43">
            <v>1876.2499999999998</v>
          </cell>
          <cell r="O43">
            <v>10</v>
          </cell>
          <cell r="P43">
            <v>559.58333333333337</v>
          </cell>
          <cell r="Q43">
            <v>9019.1666666666661</v>
          </cell>
          <cell r="R43">
            <v>9019.1666666666661</v>
          </cell>
          <cell r="S43">
            <v>9019.1666666666661</v>
          </cell>
          <cell r="T43">
            <v>9289.7416666666668</v>
          </cell>
          <cell r="U43">
            <v>9289.7416666666668</v>
          </cell>
          <cell r="V43">
            <v>9289.7416666666668</v>
          </cell>
          <cell r="W43">
            <v>9289.7416666666668</v>
          </cell>
          <cell r="X43">
            <v>9289.7416666666668</v>
          </cell>
          <cell r="Y43">
            <v>9289.7416666666668</v>
          </cell>
          <cell r="Z43">
            <v>9289.7416666666668</v>
          </cell>
          <cell r="AA43">
            <v>9289.7416666666668</v>
          </cell>
          <cell r="AB43">
            <v>9289.7416666666668</v>
          </cell>
        </row>
        <row r="44">
          <cell r="B44">
            <v>47343</v>
          </cell>
          <cell r="C44" t="str">
            <v>Production &amp; Facilities Modelling</v>
          </cell>
          <cell r="D44" t="str">
            <v>Ghorayeb Kassem</v>
          </cell>
          <cell r="F44" t="str">
            <v>£</v>
          </cell>
          <cell r="L44">
            <v>42000</v>
          </cell>
          <cell r="M44">
            <v>3500</v>
          </cell>
          <cell r="N44">
            <v>997.49999999999989</v>
          </cell>
          <cell r="O44">
            <v>10</v>
          </cell>
          <cell r="P44">
            <v>297.5</v>
          </cell>
          <cell r="Q44">
            <v>4795</v>
          </cell>
          <cell r="R44">
            <v>4795</v>
          </cell>
          <cell r="S44">
            <v>4795</v>
          </cell>
          <cell r="T44">
            <v>4938.8500000000004</v>
          </cell>
          <cell r="U44">
            <v>4938.8500000000004</v>
          </cell>
          <cell r="V44">
            <v>4938.8500000000004</v>
          </cell>
          <cell r="W44">
            <v>4938.8500000000004</v>
          </cell>
          <cell r="X44">
            <v>4938.8500000000004</v>
          </cell>
          <cell r="Y44">
            <v>4938.8500000000004</v>
          </cell>
          <cell r="Z44">
            <v>4938.8500000000004</v>
          </cell>
          <cell r="AA44">
            <v>4938.8500000000004</v>
          </cell>
          <cell r="AB44">
            <v>4938.8500000000004</v>
          </cell>
        </row>
        <row r="45">
          <cell r="B45">
            <v>47304</v>
          </cell>
          <cell r="C45" t="str">
            <v>Administration and Shared Costs</v>
          </cell>
          <cell r="D45" t="str">
            <v>Ghous Mahvash</v>
          </cell>
          <cell r="F45" t="str">
            <v>£</v>
          </cell>
          <cell r="L45">
            <v>21500</v>
          </cell>
          <cell r="M45">
            <v>1791.6666666666667</v>
          </cell>
          <cell r="N45">
            <v>510.625</v>
          </cell>
          <cell r="O45">
            <v>0</v>
          </cell>
          <cell r="P45">
            <v>0</v>
          </cell>
          <cell r="Q45">
            <v>2302.291666666667</v>
          </cell>
          <cell r="R45">
            <v>2302.291666666667</v>
          </cell>
          <cell r="S45">
            <v>2302.291666666667</v>
          </cell>
          <cell r="T45">
            <v>2371.3604166666669</v>
          </cell>
          <cell r="U45">
            <v>2371.3604166666669</v>
          </cell>
          <cell r="V45">
            <v>2371.3604166666669</v>
          </cell>
          <cell r="W45">
            <v>2371.3604166666669</v>
          </cell>
          <cell r="X45">
            <v>2371.3604166666669</v>
          </cell>
          <cell r="Y45">
            <v>2371.3604166666669</v>
          </cell>
          <cell r="Z45">
            <v>2371.3604166666669</v>
          </cell>
          <cell r="AA45">
            <v>2371.3604166666669</v>
          </cell>
          <cell r="AB45">
            <v>2371.3604166666669</v>
          </cell>
        </row>
        <row r="46">
          <cell r="B46">
            <v>47301</v>
          </cell>
          <cell r="C46" t="str">
            <v>Commercialisation Res. Prod.</v>
          </cell>
          <cell r="D46" t="str">
            <v>Giddins Marie Ann</v>
          </cell>
          <cell r="F46" t="str">
            <v>£</v>
          </cell>
          <cell r="H46">
            <v>385</v>
          </cell>
          <cell r="L46">
            <v>59748</v>
          </cell>
          <cell r="M46">
            <v>4979</v>
          </cell>
          <cell r="N46">
            <v>1528.7399999999998</v>
          </cell>
          <cell r="O46">
            <v>20</v>
          </cell>
          <cell r="P46">
            <v>846.43</v>
          </cell>
          <cell r="Q46">
            <v>7739.17</v>
          </cell>
          <cell r="R46">
            <v>7739.17</v>
          </cell>
          <cell r="S46">
            <v>7739.17</v>
          </cell>
          <cell r="T46">
            <v>7959.7951000000003</v>
          </cell>
          <cell r="U46">
            <v>7959.7951000000003</v>
          </cell>
          <cell r="V46">
            <v>7959.7951000000003</v>
          </cell>
          <cell r="W46">
            <v>7959.7951000000003</v>
          </cell>
          <cell r="X46">
            <v>7959.7951000000003</v>
          </cell>
          <cell r="Y46">
            <v>7959.7951000000003</v>
          </cell>
          <cell r="Z46">
            <v>7959.7951000000003</v>
          </cell>
          <cell r="AA46">
            <v>7959.7951000000003</v>
          </cell>
          <cell r="AB46">
            <v>7959.7951000000003</v>
          </cell>
        </row>
        <row r="47">
          <cell r="B47">
            <v>47363</v>
          </cell>
          <cell r="C47" t="str">
            <v xml:space="preserve">Material Balance &amp; Field </v>
          </cell>
          <cell r="D47" t="str">
            <v>Gilchrist Philip</v>
          </cell>
          <cell r="F47" t="str">
            <v>£</v>
          </cell>
          <cell r="H47">
            <v>280</v>
          </cell>
          <cell r="L47">
            <v>38812.559999999998</v>
          </cell>
          <cell r="M47">
            <v>3234.3799999999997</v>
          </cell>
          <cell r="N47">
            <v>1001.5982999999998</v>
          </cell>
          <cell r="O47">
            <v>10</v>
          </cell>
          <cell r="P47">
            <v>274.92229999999995</v>
          </cell>
          <cell r="Q47">
            <v>4790.9005999999999</v>
          </cell>
          <cell r="R47">
            <v>4790.9005999999999</v>
          </cell>
          <cell r="S47">
            <v>4790.9005999999999</v>
          </cell>
          <cell r="T47">
            <v>4926.2276179999999</v>
          </cell>
          <cell r="U47">
            <v>4926.2276179999999</v>
          </cell>
          <cell r="V47">
            <v>4926.2276179999999</v>
          </cell>
          <cell r="W47">
            <v>4926.2276179999999</v>
          </cell>
          <cell r="X47">
            <v>4926.2276179999999</v>
          </cell>
          <cell r="Y47">
            <v>4926.2276179999999</v>
          </cell>
          <cell r="Z47">
            <v>4926.2276179999999</v>
          </cell>
          <cell r="AA47">
            <v>4926.2276179999999</v>
          </cell>
          <cell r="AB47">
            <v>4926.2276179999999</v>
          </cell>
        </row>
        <row r="48">
          <cell r="B48">
            <v>47383</v>
          </cell>
          <cell r="C48" t="str">
            <v>Commercialisation BJ Products</v>
          </cell>
          <cell r="D48" t="str">
            <v>Grills David</v>
          </cell>
          <cell r="F48" t="str">
            <v>£</v>
          </cell>
          <cell r="L48">
            <v>59850</v>
          </cell>
          <cell r="M48">
            <v>4987.5</v>
          </cell>
          <cell r="N48">
            <v>1421.4374999999998</v>
          </cell>
          <cell r="O48">
            <v>10</v>
          </cell>
          <cell r="P48">
            <v>423.9375</v>
          </cell>
          <cell r="Q48">
            <v>6832.875</v>
          </cell>
          <cell r="R48">
            <v>6832.875</v>
          </cell>
          <cell r="S48">
            <v>6832.875</v>
          </cell>
          <cell r="T48">
            <v>7037.8612499999999</v>
          </cell>
          <cell r="U48">
            <v>7037.8612499999999</v>
          </cell>
          <cell r="V48">
            <v>7037.8612499999999</v>
          </cell>
          <cell r="W48">
            <v>7037.8612499999999</v>
          </cell>
          <cell r="X48">
            <v>7037.8612499999999</v>
          </cell>
          <cell r="Y48">
            <v>7037.8612499999999</v>
          </cell>
          <cell r="Z48">
            <v>7037.8612499999999</v>
          </cell>
          <cell r="AA48">
            <v>7037.8612499999999</v>
          </cell>
          <cell r="AB48">
            <v>7037.8612499999999</v>
          </cell>
        </row>
        <row r="49">
          <cell r="C49" t="str">
            <v>error</v>
          </cell>
          <cell r="D49" t="str">
            <v>Gunasekera Dayal</v>
          </cell>
          <cell r="F49" t="str">
            <v>£</v>
          </cell>
          <cell r="H49">
            <v>415</v>
          </cell>
          <cell r="L49">
            <v>66500.52</v>
          </cell>
          <cell r="M49">
            <v>5541.71</v>
          </cell>
          <cell r="N49">
            <v>1697.6623499999998</v>
          </cell>
          <cell r="O49">
            <v>20</v>
          </cell>
          <cell r="P49">
            <v>942.09069999999997</v>
          </cell>
          <cell r="Q49">
            <v>8596.4630499999985</v>
          </cell>
          <cell r="R49">
            <v>8596.4630499999985</v>
          </cell>
          <cell r="S49">
            <v>8596.4630499999985</v>
          </cell>
          <cell r="T49">
            <v>8841.9069414999994</v>
          </cell>
          <cell r="U49">
            <v>8841.9069414999994</v>
          </cell>
          <cell r="V49">
            <v>8841.9069414999994</v>
          </cell>
          <cell r="W49">
            <v>8841.9069414999994</v>
          </cell>
          <cell r="X49">
            <v>8841.9069414999994</v>
          </cell>
          <cell r="Y49">
            <v>8841.9069414999994</v>
          </cell>
          <cell r="Z49">
            <v>8841.9069414999994</v>
          </cell>
          <cell r="AA49">
            <v>8841.9069414999994</v>
          </cell>
          <cell r="AB49">
            <v>8841.9069414999994</v>
          </cell>
        </row>
        <row r="50">
          <cell r="B50">
            <v>47371</v>
          </cell>
          <cell r="C50" t="str">
            <v>ECLIPSE H2O</v>
          </cell>
          <cell r="D50" t="str">
            <v>Halabe Vijaya</v>
          </cell>
          <cell r="F50" t="str">
            <v>£</v>
          </cell>
          <cell r="G50">
            <v>32000</v>
          </cell>
          <cell r="J50">
            <v>24000</v>
          </cell>
          <cell r="L50">
            <v>55000</v>
          </cell>
          <cell r="M50">
            <v>4583.333333333333</v>
          </cell>
          <cell r="N50">
            <v>1306.2499999999998</v>
          </cell>
          <cell r="O50">
            <v>10</v>
          </cell>
          <cell r="P50">
            <v>389.58333333333331</v>
          </cell>
          <cell r="Q50">
            <v>6279.1666666666661</v>
          </cell>
          <cell r="R50">
            <v>6279.1666666666661</v>
          </cell>
          <cell r="S50">
            <v>6279.1666666666661</v>
          </cell>
          <cell r="T50">
            <v>6467.5416666666661</v>
          </cell>
          <cell r="U50">
            <v>6467.5416666666661</v>
          </cell>
          <cell r="V50">
            <v>6467.5416666666661</v>
          </cell>
          <cell r="W50">
            <v>6467.5416666666661</v>
          </cell>
          <cell r="X50">
            <v>6467.5416666666661</v>
          </cell>
          <cell r="Y50">
            <v>6467.5416666666661</v>
          </cell>
          <cell r="Z50">
            <v>6467.5416666666661</v>
          </cell>
          <cell r="AA50">
            <v>6467.5416666666661</v>
          </cell>
          <cell r="AB50">
            <v>6467.5416666666661</v>
          </cell>
        </row>
        <row r="51">
          <cell r="B51">
            <v>47367</v>
          </cell>
          <cell r="C51" t="str">
            <v xml:space="preserve">FloGrid Funding: Exxon Mobil </v>
          </cell>
          <cell r="D51" t="str">
            <v>Kocberber Sait</v>
          </cell>
          <cell r="F51" t="str">
            <v>£</v>
          </cell>
          <cell r="G51">
            <v>32000</v>
          </cell>
          <cell r="J51">
            <v>24000</v>
          </cell>
          <cell r="L51">
            <v>55000</v>
          </cell>
          <cell r="M51">
            <v>4583.333333333333</v>
          </cell>
          <cell r="N51">
            <v>1306.2499999999998</v>
          </cell>
          <cell r="O51">
            <v>10</v>
          </cell>
          <cell r="P51">
            <v>389.58333333333331</v>
          </cell>
          <cell r="Q51">
            <v>6279.1666666666661</v>
          </cell>
          <cell r="R51">
            <v>6279.1666666666661</v>
          </cell>
          <cell r="S51">
            <v>6279.1666666666661</v>
          </cell>
          <cell r="T51">
            <v>6467.5416666666661</v>
          </cell>
          <cell r="U51">
            <v>6467.5416666666661</v>
          </cell>
          <cell r="V51">
            <v>6467.5416666666661</v>
          </cell>
          <cell r="W51">
            <v>6467.5416666666661</v>
          </cell>
          <cell r="X51">
            <v>6467.5416666666661</v>
          </cell>
          <cell r="Y51">
            <v>6467.5416666666661</v>
          </cell>
          <cell r="Z51">
            <v>6467.5416666666661</v>
          </cell>
          <cell r="AA51">
            <v>6467.5416666666661</v>
          </cell>
          <cell r="AB51">
            <v>6467.5416666666661</v>
          </cell>
        </row>
        <row r="52">
          <cell r="B52">
            <v>47302</v>
          </cell>
          <cell r="C52" t="str">
            <v>Documentation</v>
          </cell>
          <cell r="D52" t="str">
            <v>Hawtrey Charles</v>
          </cell>
          <cell r="F52" t="str">
            <v>£</v>
          </cell>
          <cell r="L52">
            <v>51846.12</v>
          </cell>
          <cell r="M52">
            <v>4320.51</v>
          </cell>
          <cell r="N52">
            <v>1231.3453500000001</v>
          </cell>
          <cell r="O52">
            <v>10</v>
          </cell>
          <cell r="P52">
            <v>367.24335000000002</v>
          </cell>
          <cell r="Q52">
            <v>5919.0986999999996</v>
          </cell>
          <cell r="R52">
            <v>5919.0986999999996</v>
          </cell>
          <cell r="S52">
            <v>5919.0986999999996</v>
          </cell>
          <cell r="T52">
            <v>6096.6716609999994</v>
          </cell>
          <cell r="U52">
            <v>6096.6716609999994</v>
          </cell>
          <cell r="V52">
            <v>6096.6716609999994</v>
          </cell>
          <cell r="W52">
            <v>6096.6716609999994</v>
          </cell>
          <cell r="X52">
            <v>6096.6716609999994</v>
          </cell>
          <cell r="Y52">
            <v>6096.6716609999994</v>
          </cell>
          <cell r="Z52">
            <v>6096.6716609999994</v>
          </cell>
          <cell r="AA52">
            <v>6096.6716609999994</v>
          </cell>
          <cell r="AB52">
            <v>6096.6716609999994</v>
          </cell>
        </row>
        <row r="53">
          <cell r="B53">
            <v>47336</v>
          </cell>
          <cell r="C53" t="str">
            <v>FloGrid Gridding</v>
          </cell>
          <cell r="D53" t="str">
            <v>Herring Jonathan</v>
          </cell>
          <cell r="F53" t="str">
            <v>£</v>
          </cell>
          <cell r="L53">
            <v>41896.800000000003</v>
          </cell>
          <cell r="M53">
            <v>3491.4</v>
          </cell>
          <cell r="N53">
            <v>995.04899999999998</v>
          </cell>
          <cell r="O53">
            <v>10</v>
          </cell>
          <cell r="P53">
            <v>296.76900000000001</v>
          </cell>
          <cell r="Q53">
            <v>4783.2180000000008</v>
          </cell>
          <cell r="R53">
            <v>4783.2180000000008</v>
          </cell>
          <cell r="S53">
            <v>4783.2180000000008</v>
          </cell>
          <cell r="T53">
            <v>4926.7145400000009</v>
          </cell>
          <cell r="U53">
            <v>4926.7145400000009</v>
          </cell>
          <cell r="V53">
            <v>4926.7145400000009</v>
          </cell>
          <cell r="W53">
            <v>4926.7145400000009</v>
          </cell>
          <cell r="X53">
            <v>4926.7145400000009</v>
          </cell>
          <cell r="Y53">
            <v>4926.7145400000009</v>
          </cell>
          <cell r="Z53">
            <v>4926.7145400000009</v>
          </cell>
          <cell r="AA53">
            <v>4926.7145400000009</v>
          </cell>
          <cell r="AB53">
            <v>4926.7145400000009</v>
          </cell>
        </row>
        <row r="54">
          <cell r="B54">
            <v>47380</v>
          </cell>
          <cell r="C54" t="str">
            <v>Training &amp; Support</v>
          </cell>
          <cell r="D54" t="str">
            <v>Hoeyland Henning</v>
          </cell>
          <cell r="F54" t="str">
            <v>£</v>
          </cell>
          <cell r="I54">
            <v>2000</v>
          </cell>
          <cell r="J54">
            <v>15000</v>
          </cell>
          <cell r="L54">
            <v>30000</v>
          </cell>
          <cell r="M54">
            <v>2500</v>
          </cell>
          <cell r="N54">
            <v>712.49999999999989</v>
          </cell>
          <cell r="O54">
            <v>10</v>
          </cell>
          <cell r="P54">
            <v>212.5</v>
          </cell>
          <cell r="Q54">
            <v>3425</v>
          </cell>
          <cell r="R54">
            <v>3425</v>
          </cell>
          <cell r="S54">
            <v>3425</v>
          </cell>
          <cell r="T54">
            <v>3527.75</v>
          </cell>
          <cell r="U54">
            <v>3527.75</v>
          </cell>
          <cell r="V54">
            <v>3527.75</v>
          </cell>
          <cell r="W54">
            <v>3527.75</v>
          </cell>
          <cell r="X54">
            <v>3527.75</v>
          </cell>
          <cell r="Y54">
            <v>3527.75</v>
          </cell>
          <cell r="Z54">
            <v>3527.75</v>
          </cell>
          <cell r="AA54">
            <v>3527.75</v>
          </cell>
          <cell r="AB54">
            <v>3527.75</v>
          </cell>
        </row>
        <row r="55">
          <cell r="B55">
            <v>47343</v>
          </cell>
          <cell r="C55" t="str">
            <v>Production &amp; Facilities Modelling</v>
          </cell>
          <cell r="D55" t="str">
            <v>Holmes Jonathan</v>
          </cell>
          <cell r="F55" t="str">
            <v>£</v>
          </cell>
          <cell r="H55">
            <v>445</v>
          </cell>
          <cell r="L55">
            <v>69680.039999999994</v>
          </cell>
          <cell r="M55">
            <v>5806.6699999999992</v>
          </cell>
          <cell r="N55">
            <v>1781.7259499999996</v>
          </cell>
          <cell r="O55">
            <v>20</v>
          </cell>
          <cell r="P55">
            <v>987.13389999999981</v>
          </cell>
          <cell r="Q55">
            <v>9020.529849999999</v>
          </cell>
          <cell r="R55">
            <v>9020.529849999999</v>
          </cell>
          <cell r="S55">
            <v>9020.529849999999</v>
          </cell>
          <cell r="T55">
            <v>9277.7957454999996</v>
          </cell>
          <cell r="U55">
            <v>9277.7957454999996</v>
          </cell>
          <cell r="V55">
            <v>9277.7957454999996</v>
          </cell>
          <cell r="W55">
            <v>9277.7957454999996</v>
          </cell>
          <cell r="X55">
            <v>9277.7957454999996</v>
          </cell>
          <cell r="Y55">
            <v>9277.7957454999996</v>
          </cell>
          <cell r="Z55">
            <v>9277.7957454999996</v>
          </cell>
          <cell r="AA55">
            <v>9277.7957454999996</v>
          </cell>
          <cell r="AB55">
            <v>9277.7957454999996</v>
          </cell>
        </row>
        <row r="56">
          <cell r="B56">
            <v>47335</v>
          </cell>
          <cell r="C56" t="str">
            <v>Simulation Environment</v>
          </cell>
          <cell r="D56" t="str">
            <v>Iheanaetu Samuel</v>
          </cell>
          <cell r="F56" t="str">
            <v>£</v>
          </cell>
          <cell r="L56">
            <v>26780.04</v>
          </cell>
          <cell r="M56">
            <v>2231.67</v>
          </cell>
          <cell r="N56">
            <v>636.02594999999997</v>
          </cell>
          <cell r="O56">
            <v>10</v>
          </cell>
          <cell r="P56">
            <v>189.69195000000002</v>
          </cell>
          <cell r="Q56">
            <v>3057.3879000000002</v>
          </cell>
          <cell r="R56">
            <v>3057.3879000000002</v>
          </cell>
          <cell r="S56">
            <v>3057.3879000000002</v>
          </cell>
          <cell r="T56">
            <v>3149.1095370000003</v>
          </cell>
          <cell r="U56">
            <v>3149.1095370000003</v>
          </cell>
          <cell r="V56">
            <v>3149.1095370000003</v>
          </cell>
          <cell r="W56">
            <v>3149.1095370000003</v>
          </cell>
          <cell r="X56">
            <v>3149.1095370000003</v>
          </cell>
          <cell r="Y56">
            <v>3149.1095370000003</v>
          </cell>
          <cell r="Z56">
            <v>3149.1095370000003</v>
          </cell>
          <cell r="AA56">
            <v>3149.1095370000003</v>
          </cell>
          <cell r="AB56">
            <v>3149.1095370000003</v>
          </cell>
        </row>
        <row r="57">
          <cell r="B57">
            <v>47370</v>
          </cell>
          <cell r="C57" t="str">
            <v>NWM Enhancements ( Solutions funding )</v>
          </cell>
          <cell r="D57" t="str">
            <v>Itoh Koji</v>
          </cell>
          <cell r="F57" t="str">
            <v>£</v>
          </cell>
          <cell r="G57">
            <v>32000</v>
          </cell>
          <cell r="J57">
            <v>24000</v>
          </cell>
          <cell r="L57">
            <v>55000</v>
          </cell>
          <cell r="M57">
            <v>4583.333333333333</v>
          </cell>
          <cell r="N57">
            <v>1306.2499999999998</v>
          </cell>
          <cell r="O57">
            <v>10</v>
          </cell>
          <cell r="P57">
            <v>389.58333333333331</v>
          </cell>
          <cell r="Q57">
            <v>6279.1666666666661</v>
          </cell>
          <cell r="R57">
            <v>6279.1666666666661</v>
          </cell>
          <cell r="S57">
            <v>6279.1666666666661</v>
          </cell>
          <cell r="T57">
            <v>6467.5416666666661</v>
          </cell>
          <cell r="U57">
            <v>6467.5416666666661</v>
          </cell>
          <cell r="V57">
            <v>6467.5416666666661</v>
          </cell>
          <cell r="W57">
            <v>6467.5416666666661</v>
          </cell>
          <cell r="X57">
            <v>6467.5416666666661</v>
          </cell>
          <cell r="Y57">
            <v>6467.5416666666661</v>
          </cell>
          <cell r="Z57">
            <v>6467.5416666666661</v>
          </cell>
          <cell r="AA57">
            <v>6467.5416666666661</v>
          </cell>
          <cell r="AB57">
            <v>6467.5416666666661</v>
          </cell>
        </row>
        <row r="58">
          <cell r="C58" t="str">
            <v>error</v>
          </cell>
          <cell r="D58" t="str">
            <v>Jackson Anne</v>
          </cell>
          <cell r="F58" t="str">
            <v>£</v>
          </cell>
          <cell r="L58">
            <v>50400</v>
          </cell>
          <cell r="M58">
            <v>4200</v>
          </cell>
          <cell r="N58">
            <v>1197</v>
          </cell>
          <cell r="O58">
            <v>10</v>
          </cell>
          <cell r="P58">
            <v>357</v>
          </cell>
          <cell r="Q58">
            <v>5926.62</v>
          </cell>
          <cell r="R58">
            <v>5926.62</v>
          </cell>
          <cell r="S58">
            <v>5926.62</v>
          </cell>
          <cell r="T58">
            <v>5926.62</v>
          </cell>
          <cell r="U58">
            <v>5926.62</v>
          </cell>
          <cell r="V58">
            <v>5926.62</v>
          </cell>
          <cell r="W58">
            <v>5926.62</v>
          </cell>
          <cell r="X58">
            <v>5926.62</v>
          </cell>
          <cell r="Y58">
            <v>5926.62</v>
          </cell>
          <cell r="Z58">
            <v>5926.62</v>
          </cell>
          <cell r="AA58">
            <v>5926.62</v>
          </cell>
          <cell r="AB58">
            <v>5926.62</v>
          </cell>
        </row>
        <row r="59">
          <cell r="B59">
            <v>47380</v>
          </cell>
          <cell r="C59" t="str">
            <v>Training &amp; Support</v>
          </cell>
          <cell r="D59" t="str">
            <v>Jonsson Sigurdur</v>
          </cell>
          <cell r="F59" t="str">
            <v>£</v>
          </cell>
          <cell r="L59">
            <v>24500</v>
          </cell>
          <cell r="M59">
            <v>2041.6666666666667</v>
          </cell>
          <cell r="N59">
            <v>581.875</v>
          </cell>
          <cell r="O59">
            <v>10</v>
          </cell>
          <cell r="P59">
            <v>173.54166666666669</v>
          </cell>
          <cell r="Q59">
            <v>2797.0833333333335</v>
          </cell>
          <cell r="R59">
            <v>2797.0833333333335</v>
          </cell>
          <cell r="S59">
            <v>2797.0833333333335</v>
          </cell>
          <cell r="T59">
            <v>2880.9958333333334</v>
          </cell>
          <cell r="U59">
            <v>2880.9958333333334</v>
          </cell>
          <cell r="V59">
            <v>2880.9958333333334</v>
          </cell>
          <cell r="W59">
            <v>2880.9958333333334</v>
          </cell>
          <cell r="X59">
            <v>2880.9958333333334</v>
          </cell>
          <cell r="Y59">
            <v>2880.9958333333334</v>
          </cell>
          <cell r="Z59">
            <v>2880.9958333333334</v>
          </cell>
          <cell r="AA59">
            <v>2880.9958333333334</v>
          </cell>
          <cell r="AB59">
            <v>2880.9958333333334</v>
          </cell>
        </row>
        <row r="60">
          <cell r="B60">
            <v>47304</v>
          </cell>
          <cell r="C60" t="str">
            <v>Administration and Shared Costs</v>
          </cell>
          <cell r="D60" t="str">
            <v>Khalil Christopher</v>
          </cell>
          <cell r="F60" t="str">
            <v>£</v>
          </cell>
          <cell r="L60">
            <v>32000</v>
          </cell>
          <cell r="M60">
            <v>2666.6666666666665</v>
          </cell>
          <cell r="N60">
            <v>759.99999999999989</v>
          </cell>
          <cell r="O60">
            <v>10</v>
          </cell>
          <cell r="P60">
            <v>226.66666666666666</v>
          </cell>
          <cell r="Q60">
            <v>3653.333333333333</v>
          </cell>
          <cell r="R60">
            <v>3653.333333333333</v>
          </cell>
          <cell r="S60">
            <v>3653.333333333333</v>
          </cell>
          <cell r="T60">
            <v>3762.9333333333329</v>
          </cell>
          <cell r="U60">
            <v>3762.9333333333329</v>
          </cell>
          <cell r="V60">
            <v>3762.9333333333329</v>
          </cell>
          <cell r="W60">
            <v>3762.9333333333329</v>
          </cell>
          <cell r="X60">
            <v>3762.9333333333329</v>
          </cell>
          <cell r="Y60">
            <v>3762.9333333333329</v>
          </cell>
          <cell r="Z60">
            <v>3762.9333333333329</v>
          </cell>
          <cell r="AA60">
            <v>3762.9333333333329</v>
          </cell>
          <cell r="AB60">
            <v>3762.9333333333329</v>
          </cell>
        </row>
        <row r="61">
          <cell r="B61">
            <v>47307</v>
          </cell>
          <cell r="C61" t="str">
            <v>Portfolio Res Software</v>
          </cell>
          <cell r="D61" t="str">
            <v>Khataniar Sanjoy</v>
          </cell>
          <cell r="F61" t="str">
            <v>£</v>
          </cell>
          <cell r="L61">
            <v>48384</v>
          </cell>
          <cell r="M61">
            <v>4032</v>
          </cell>
          <cell r="N61">
            <v>1149.1199999999999</v>
          </cell>
          <cell r="O61">
            <v>10</v>
          </cell>
          <cell r="P61">
            <v>342.72</v>
          </cell>
          <cell r="Q61">
            <v>5523.84</v>
          </cell>
          <cell r="R61">
            <v>5523.84</v>
          </cell>
          <cell r="S61">
            <v>5523.84</v>
          </cell>
          <cell r="T61">
            <v>5689.5552000000007</v>
          </cell>
          <cell r="U61">
            <v>5689.5552000000007</v>
          </cell>
          <cell r="V61">
            <v>5689.5552000000007</v>
          </cell>
          <cell r="W61">
            <v>5689.5552000000007</v>
          </cell>
          <cell r="X61">
            <v>5689.5552000000007</v>
          </cell>
          <cell r="Y61">
            <v>5689.5552000000007</v>
          </cell>
          <cell r="Z61">
            <v>5689.5552000000007</v>
          </cell>
          <cell r="AA61">
            <v>5689.5552000000007</v>
          </cell>
          <cell r="AB61">
            <v>5689.5552000000007</v>
          </cell>
        </row>
        <row r="62">
          <cell r="C62" t="str">
            <v>error</v>
          </cell>
          <cell r="D62" t="str">
            <v>Kingett Christopher</v>
          </cell>
          <cell r="E62" t="str">
            <v>Transferred to NIS</v>
          </cell>
          <cell r="F62" t="str">
            <v>£</v>
          </cell>
          <cell r="L62">
            <v>36200</v>
          </cell>
          <cell r="M62">
            <v>3016.6666666666665</v>
          </cell>
          <cell r="N62">
            <v>859.74999999999989</v>
          </cell>
          <cell r="O62">
            <v>10</v>
          </cell>
          <cell r="P62">
            <v>256.41666666666669</v>
          </cell>
          <cell r="Q62">
            <v>4132.833333333333</v>
          </cell>
          <cell r="R62">
            <v>4132.833333333333</v>
          </cell>
          <cell r="S62">
            <v>4132.833333333333</v>
          </cell>
          <cell r="T62">
            <v>4256.8183333333327</v>
          </cell>
          <cell r="U62">
            <v>4256.8183333333327</v>
          </cell>
          <cell r="V62">
            <v>4256.8183333333327</v>
          </cell>
          <cell r="W62">
            <v>4256.8183333333327</v>
          </cell>
          <cell r="X62">
            <v>4256.8183333333327</v>
          </cell>
          <cell r="Y62">
            <v>4256.8183333333327</v>
          </cell>
          <cell r="Z62">
            <v>4256.8183333333327</v>
          </cell>
          <cell r="AA62">
            <v>4256.8183333333327</v>
          </cell>
          <cell r="AB62">
            <v>4256.8183333333327</v>
          </cell>
        </row>
        <row r="63">
          <cell r="B63">
            <v>47310</v>
          </cell>
          <cell r="C63" t="str">
            <v>In-Touch</v>
          </cell>
          <cell r="D63" t="str">
            <v>Kireeva Evgenia</v>
          </cell>
          <cell r="F63" t="str">
            <v>£</v>
          </cell>
          <cell r="L63">
            <v>38000.04</v>
          </cell>
          <cell r="M63">
            <v>3166.67</v>
          </cell>
          <cell r="N63">
            <v>902.50094999999999</v>
          </cell>
          <cell r="O63">
            <v>10</v>
          </cell>
          <cell r="P63">
            <v>269.16694999999999</v>
          </cell>
          <cell r="Q63">
            <v>4338.3379000000004</v>
          </cell>
          <cell r="R63">
            <v>4338.3379000000004</v>
          </cell>
          <cell r="S63">
            <v>4338.3379000000004</v>
          </cell>
          <cell r="T63">
            <v>4468.488037000001</v>
          </cell>
          <cell r="U63">
            <v>4468.488037000001</v>
          </cell>
          <cell r="V63">
            <v>4468.488037000001</v>
          </cell>
          <cell r="W63">
            <v>4468.488037000001</v>
          </cell>
          <cell r="X63">
            <v>4468.488037000001</v>
          </cell>
          <cell r="Y63">
            <v>4468.488037000001</v>
          </cell>
          <cell r="Z63">
            <v>4468.488037000001</v>
          </cell>
          <cell r="AA63">
            <v>4468.488037000001</v>
          </cell>
          <cell r="AB63">
            <v>4468.488037000001</v>
          </cell>
        </row>
        <row r="64">
          <cell r="B64">
            <v>47374</v>
          </cell>
          <cell r="C64" t="str">
            <v>R&amp;E Misc</v>
          </cell>
          <cell r="D64" t="str">
            <v>Kneath Trevor</v>
          </cell>
          <cell r="F64" t="str">
            <v>£</v>
          </cell>
          <cell r="H64">
            <v>385</v>
          </cell>
          <cell r="L64">
            <v>46208.76</v>
          </cell>
          <cell r="M64">
            <v>3850.73</v>
          </cell>
          <cell r="N64">
            <v>1207.1830499999999</v>
          </cell>
          <cell r="O64">
            <v>10</v>
          </cell>
          <cell r="P64">
            <v>327.31205</v>
          </cell>
          <cell r="Q64">
            <v>5770.2250999999997</v>
          </cell>
          <cell r="R64">
            <v>5770.2250999999997</v>
          </cell>
          <cell r="S64">
            <v>5770.2250999999997</v>
          </cell>
          <cell r="T64">
            <v>5931.7818529999995</v>
          </cell>
          <cell r="U64">
            <v>5931.7818529999995</v>
          </cell>
          <cell r="V64">
            <v>5931.7818529999995</v>
          </cell>
          <cell r="W64">
            <v>5931.7818529999995</v>
          </cell>
          <cell r="X64">
            <v>5931.7818529999995</v>
          </cell>
          <cell r="Y64">
            <v>5931.7818529999995</v>
          </cell>
          <cell r="Z64">
            <v>5931.7818529999995</v>
          </cell>
          <cell r="AA64">
            <v>5931.7818529999995</v>
          </cell>
          <cell r="AB64">
            <v>5931.7818529999995</v>
          </cell>
        </row>
        <row r="65">
          <cell r="B65">
            <v>47372</v>
          </cell>
          <cell r="C65" t="str">
            <v>New Simulation Environment</v>
          </cell>
          <cell r="D65" t="str">
            <v>Lee John</v>
          </cell>
          <cell r="F65" t="str">
            <v>£</v>
          </cell>
          <cell r="H65">
            <v>280</v>
          </cell>
          <cell r="L65">
            <v>42600</v>
          </cell>
          <cell r="M65">
            <v>3550</v>
          </cell>
          <cell r="N65">
            <v>1091.55</v>
          </cell>
          <cell r="O65">
            <v>10</v>
          </cell>
          <cell r="P65">
            <v>301.75</v>
          </cell>
          <cell r="Q65">
            <v>5223.3</v>
          </cell>
          <cell r="R65">
            <v>5223.3</v>
          </cell>
          <cell r="S65">
            <v>5223.3</v>
          </cell>
          <cell r="T65">
            <v>5371.5990000000002</v>
          </cell>
          <cell r="U65">
            <v>5371.5990000000002</v>
          </cell>
          <cell r="V65">
            <v>5371.5990000000002</v>
          </cell>
          <cell r="W65">
            <v>5371.5990000000002</v>
          </cell>
          <cell r="X65">
            <v>5371.5990000000002</v>
          </cell>
          <cell r="Y65">
            <v>5371.5990000000002</v>
          </cell>
          <cell r="Z65">
            <v>5371.5990000000002</v>
          </cell>
          <cell r="AA65">
            <v>5371.5990000000002</v>
          </cell>
          <cell r="AB65">
            <v>5371.5990000000002</v>
          </cell>
        </row>
        <row r="66">
          <cell r="B66">
            <v>40021</v>
          </cell>
          <cell r="C66" t="str">
            <v>Prodman</v>
          </cell>
          <cell r="D66" t="str">
            <v>Lester Nigel</v>
          </cell>
          <cell r="F66" t="str">
            <v>£</v>
          </cell>
          <cell r="L66">
            <v>37672.559999999998</v>
          </cell>
          <cell r="M66">
            <v>3139.3799999999997</v>
          </cell>
          <cell r="N66">
            <v>894.72329999999988</v>
          </cell>
          <cell r="O66">
            <v>10</v>
          </cell>
          <cell r="P66">
            <v>266.84729999999996</v>
          </cell>
          <cell r="Q66">
            <v>4300.9506000000001</v>
          </cell>
          <cell r="R66">
            <v>4300.9506000000001</v>
          </cell>
          <cell r="S66">
            <v>4300.9506000000001</v>
          </cell>
          <cell r="T66">
            <v>4429.9791180000002</v>
          </cell>
          <cell r="U66">
            <v>4429.9791180000002</v>
          </cell>
          <cell r="V66">
            <v>4429.9791180000002</v>
          </cell>
          <cell r="W66">
            <v>4429.9791180000002</v>
          </cell>
          <cell r="X66">
            <v>4429.9791180000002</v>
          </cell>
          <cell r="Y66">
            <v>4429.9791180000002</v>
          </cell>
          <cell r="Z66">
            <v>4429.9791180000002</v>
          </cell>
          <cell r="AA66">
            <v>4429.9791180000002</v>
          </cell>
          <cell r="AB66">
            <v>4429.9791180000002</v>
          </cell>
        </row>
        <row r="67">
          <cell r="B67">
            <v>47380</v>
          </cell>
          <cell r="C67" t="str">
            <v>Training &amp; Support</v>
          </cell>
          <cell r="D67" t="str">
            <v>Loughrey Alistair</v>
          </cell>
          <cell r="E67" t="str">
            <v>Transfer in from UKI</v>
          </cell>
          <cell r="F67" t="str">
            <v>£</v>
          </cell>
          <cell r="G67">
            <v>7000</v>
          </cell>
          <cell r="L67">
            <v>48000</v>
          </cell>
          <cell r="M67">
            <v>4000</v>
          </cell>
          <cell r="N67">
            <v>1140</v>
          </cell>
          <cell r="O67">
            <v>10</v>
          </cell>
          <cell r="P67">
            <v>340</v>
          </cell>
          <cell r="Q67">
            <v>5480</v>
          </cell>
          <cell r="R67">
            <v>5480</v>
          </cell>
          <cell r="S67">
            <v>5480</v>
          </cell>
          <cell r="T67">
            <v>5644.4000000000005</v>
          </cell>
          <cell r="U67">
            <v>5644.4000000000005</v>
          </cell>
          <cell r="V67">
            <v>5644.4000000000005</v>
          </cell>
          <cell r="W67">
            <v>5644.4000000000005</v>
          </cell>
          <cell r="X67">
            <v>5644.4000000000005</v>
          </cell>
          <cell r="Y67">
            <v>5644.4000000000005</v>
          </cell>
          <cell r="Z67">
            <v>5644.4000000000005</v>
          </cell>
          <cell r="AA67">
            <v>5644.4000000000005</v>
          </cell>
          <cell r="AB67">
            <v>5644.4000000000005</v>
          </cell>
        </row>
        <row r="68">
          <cell r="B68">
            <v>40021</v>
          </cell>
          <cell r="C68" t="str">
            <v>Prodman</v>
          </cell>
          <cell r="D68" t="str">
            <v>McMurray Ian</v>
          </cell>
          <cell r="F68" t="str">
            <v>£</v>
          </cell>
          <cell r="L68">
            <v>69550</v>
          </cell>
          <cell r="M68">
            <v>5795.833333333333</v>
          </cell>
          <cell r="N68">
            <v>1651.8124999999998</v>
          </cell>
          <cell r="O68">
            <v>20</v>
          </cell>
          <cell r="P68">
            <v>985.29166666666663</v>
          </cell>
          <cell r="Q68">
            <v>8432.9375</v>
          </cell>
          <cell r="R68">
            <v>8432.9375</v>
          </cell>
          <cell r="S68">
            <v>8432.9375</v>
          </cell>
          <cell r="T68">
            <v>8685.9256249999999</v>
          </cell>
          <cell r="U68">
            <v>8685.9256249999999</v>
          </cell>
          <cell r="V68">
            <v>8685.9256249999999</v>
          </cell>
          <cell r="W68">
            <v>8685.9256249999999</v>
          </cell>
          <cell r="X68">
            <v>8685.9256249999999</v>
          </cell>
          <cell r="Y68">
            <v>8685.9256249999999</v>
          </cell>
          <cell r="Z68">
            <v>8685.9256249999999</v>
          </cell>
          <cell r="AA68">
            <v>8685.9256249999999</v>
          </cell>
          <cell r="AB68">
            <v>8685.9256249999999</v>
          </cell>
        </row>
        <row r="69">
          <cell r="B69">
            <v>47337</v>
          </cell>
          <cell r="C69" t="str">
            <v>FloGrid Modelling</v>
          </cell>
          <cell r="D69" t="str">
            <v>Melacini Alberto</v>
          </cell>
          <cell r="F69" t="str">
            <v>£</v>
          </cell>
          <cell r="L69">
            <v>36720</v>
          </cell>
          <cell r="M69">
            <v>3060</v>
          </cell>
          <cell r="N69">
            <v>872.09999999999991</v>
          </cell>
          <cell r="O69">
            <v>10</v>
          </cell>
          <cell r="P69">
            <v>260.10000000000002</v>
          </cell>
          <cell r="Q69">
            <v>4192.2</v>
          </cell>
          <cell r="R69">
            <v>4192.2</v>
          </cell>
          <cell r="S69">
            <v>4192.2</v>
          </cell>
          <cell r="T69">
            <v>4317.9660000000003</v>
          </cell>
          <cell r="U69">
            <v>4317.9660000000003</v>
          </cell>
          <cell r="V69">
            <v>4317.9660000000003</v>
          </cell>
          <cell r="W69">
            <v>4317.9660000000003</v>
          </cell>
          <cell r="X69">
            <v>4317.9660000000003</v>
          </cell>
          <cell r="Y69">
            <v>4317.9660000000003</v>
          </cell>
          <cell r="Z69">
            <v>4317.9660000000003</v>
          </cell>
          <cell r="AA69">
            <v>4317.9660000000003</v>
          </cell>
          <cell r="AB69">
            <v>4317.9660000000003</v>
          </cell>
        </row>
        <row r="70">
          <cell r="B70">
            <v>47371</v>
          </cell>
          <cell r="C70" t="str">
            <v>ECLIPSE H2O</v>
          </cell>
          <cell r="D70" t="str">
            <v>Meunier Renaud</v>
          </cell>
          <cell r="F70" t="str">
            <v>£</v>
          </cell>
          <cell r="L70">
            <v>28350</v>
          </cell>
          <cell r="M70">
            <v>2362.5</v>
          </cell>
          <cell r="N70">
            <v>673.31249999999989</v>
          </cell>
          <cell r="O70">
            <v>10</v>
          </cell>
          <cell r="P70">
            <v>200.8125</v>
          </cell>
          <cell r="Q70">
            <v>3236.625</v>
          </cell>
          <cell r="R70">
            <v>3236.625</v>
          </cell>
          <cell r="S70">
            <v>3236.625</v>
          </cell>
          <cell r="T70">
            <v>3333.7237500000001</v>
          </cell>
          <cell r="U70">
            <v>3333.7237500000001</v>
          </cell>
          <cell r="V70">
            <v>3333.7237500000001</v>
          </cell>
          <cell r="W70">
            <v>3333.7237500000001</v>
          </cell>
          <cell r="X70">
            <v>3333.7237500000001</v>
          </cell>
          <cell r="Y70">
            <v>3333.7237500000001</v>
          </cell>
          <cell r="Z70">
            <v>3333.7237500000001</v>
          </cell>
          <cell r="AA70">
            <v>3333.7237500000001</v>
          </cell>
          <cell r="AB70">
            <v>3333.7237500000001</v>
          </cell>
        </row>
        <row r="71">
          <cell r="B71">
            <v>47364</v>
          </cell>
          <cell r="C71" t="str">
            <v>SWPM</v>
          </cell>
          <cell r="D71" t="str">
            <v>Miller Thomas</v>
          </cell>
          <cell r="F71" t="str">
            <v>£</v>
          </cell>
          <cell r="H71">
            <v>415</v>
          </cell>
          <cell r="L71">
            <v>63558</v>
          </cell>
          <cell r="M71">
            <v>5296.5</v>
          </cell>
          <cell r="N71">
            <v>1627.7774999999999</v>
          </cell>
          <cell r="O71">
            <v>20</v>
          </cell>
          <cell r="P71">
            <v>900.40499999999997</v>
          </cell>
          <cell r="W71">
            <v>8474.4229750000013</v>
          </cell>
          <cell r="X71">
            <v>8474.4229750000013</v>
          </cell>
          <cell r="Y71">
            <v>8474.4229750000013</v>
          </cell>
          <cell r="Z71">
            <v>8474.4229750000013</v>
          </cell>
          <cell r="AA71">
            <v>8474.4229750000013</v>
          </cell>
          <cell r="AB71">
            <v>8474.4229750000013</v>
          </cell>
        </row>
        <row r="72">
          <cell r="B72">
            <v>47372</v>
          </cell>
          <cell r="C72" t="str">
            <v>New Simulation Environment</v>
          </cell>
          <cell r="D72" t="str">
            <v>Miller Thomas</v>
          </cell>
          <cell r="F72" t="str">
            <v>£</v>
          </cell>
          <cell r="H72">
            <v>415</v>
          </cell>
          <cell r="L72">
            <v>63558</v>
          </cell>
          <cell r="M72">
            <v>5296.5</v>
          </cell>
          <cell r="N72">
            <v>1627.7774999999999</v>
          </cell>
          <cell r="O72">
            <v>20</v>
          </cell>
          <cell r="P72">
            <v>900.40499999999997</v>
          </cell>
          <cell r="Q72">
            <v>8239.682499999999</v>
          </cell>
          <cell r="R72">
            <v>8239.682499999999</v>
          </cell>
          <cell r="S72">
            <v>8239.682499999999</v>
          </cell>
          <cell r="T72">
            <v>8474.4229750000013</v>
          </cell>
          <cell r="U72">
            <v>8474.4229750000013</v>
          </cell>
          <cell r="V72">
            <v>8474.4229750000013</v>
          </cell>
        </row>
        <row r="73">
          <cell r="B73">
            <v>47304</v>
          </cell>
          <cell r="C73" t="str">
            <v>Administration and Shared Costs</v>
          </cell>
          <cell r="D73" t="str">
            <v>Minns Sophie</v>
          </cell>
          <cell r="F73" t="str">
            <v>£</v>
          </cell>
          <cell r="L73">
            <v>14000.04</v>
          </cell>
          <cell r="M73">
            <v>1166.67</v>
          </cell>
          <cell r="N73">
            <v>332.50094999999999</v>
          </cell>
          <cell r="O73">
            <v>0</v>
          </cell>
          <cell r="P73">
            <v>0</v>
          </cell>
          <cell r="Q73">
            <v>1499.1709500000002</v>
          </cell>
          <cell r="R73">
            <v>1499.1709500000002</v>
          </cell>
          <cell r="S73">
            <v>1499.1709500000002</v>
          </cell>
          <cell r="T73">
            <v>1544.1460785000002</v>
          </cell>
          <cell r="U73">
            <v>1544.1460785000002</v>
          </cell>
          <cell r="V73">
            <v>1544.1460785000002</v>
          </cell>
          <cell r="W73">
            <v>1544.1460785000002</v>
          </cell>
          <cell r="X73">
            <v>1544.1460785000002</v>
          </cell>
          <cell r="Y73">
            <v>1544.1460785000002</v>
          </cell>
          <cell r="Z73">
            <v>1544.1460785000002</v>
          </cell>
          <cell r="AA73">
            <v>1544.1460785000002</v>
          </cell>
          <cell r="AB73">
            <v>1544.1460785000002</v>
          </cell>
        </row>
        <row r="74">
          <cell r="B74">
            <v>47365</v>
          </cell>
          <cell r="C74" t="str">
            <v>Petrel / Ocean Integration</v>
          </cell>
          <cell r="D74" t="str">
            <v>Morris Jonathan</v>
          </cell>
          <cell r="F74" t="str">
            <v>£</v>
          </cell>
          <cell r="H74">
            <v>415</v>
          </cell>
          <cell r="L74">
            <v>59472.24</v>
          </cell>
          <cell r="M74">
            <v>4956.0199999999995</v>
          </cell>
          <cell r="N74">
            <v>1530.7406999999998</v>
          </cell>
          <cell r="O74">
            <v>20</v>
          </cell>
          <cell r="P74">
            <v>842.52339999999992</v>
          </cell>
          <cell r="W74">
            <v>7964.1626229999993</v>
          </cell>
          <cell r="X74">
            <v>7964.1626229999993</v>
          </cell>
          <cell r="Y74">
            <v>7964.1626229999993</v>
          </cell>
          <cell r="Z74">
            <v>7964.1626229999993</v>
          </cell>
          <cell r="AA74">
            <v>7964.1626229999993</v>
          </cell>
          <cell r="AB74">
            <v>7964.1626229999993</v>
          </cell>
        </row>
        <row r="75">
          <cell r="B75">
            <v>47376</v>
          </cell>
          <cell r="C75" t="str">
            <v xml:space="preserve">Petrel R&amp;E Integratoion </v>
          </cell>
          <cell r="D75" t="str">
            <v>Morris Jonathan</v>
          </cell>
          <cell r="F75" t="str">
            <v>£</v>
          </cell>
          <cell r="H75">
            <v>415</v>
          </cell>
          <cell r="L75">
            <v>59472.24</v>
          </cell>
          <cell r="M75">
            <v>4956.0199999999995</v>
          </cell>
          <cell r="N75">
            <v>1530.7406999999998</v>
          </cell>
          <cell r="O75">
            <v>20</v>
          </cell>
          <cell r="P75">
            <v>842.52339999999992</v>
          </cell>
          <cell r="Q75">
            <v>7744.2840999999989</v>
          </cell>
          <cell r="R75">
            <v>7744.2840999999989</v>
          </cell>
          <cell r="S75">
            <v>7744.2840999999989</v>
          </cell>
          <cell r="T75">
            <v>7964.1626229999993</v>
          </cell>
          <cell r="U75">
            <v>7964.1626229999993</v>
          </cell>
          <cell r="V75">
            <v>7964.1626229999993</v>
          </cell>
        </row>
        <row r="76">
          <cell r="B76">
            <v>47369</v>
          </cell>
          <cell r="C76" t="str">
            <v>FrontSim Fund</v>
          </cell>
          <cell r="D76" t="str">
            <v>Morten Gaupas</v>
          </cell>
          <cell r="F76" t="str">
            <v>US$</v>
          </cell>
          <cell r="L76">
            <v>60000</v>
          </cell>
          <cell r="M76">
            <v>5000</v>
          </cell>
          <cell r="N76">
            <v>1424.9999999999998</v>
          </cell>
          <cell r="O76">
            <v>10</v>
          </cell>
          <cell r="P76">
            <v>425</v>
          </cell>
          <cell r="Q76">
            <v>6850</v>
          </cell>
          <cell r="R76">
            <v>6850</v>
          </cell>
          <cell r="S76">
            <v>6850</v>
          </cell>
          <cell r="T76">
            <v>7055.5</v>
          </cell>
          <cell r="U76">
            <v>7055.5</v>
          </cell>
          <cell r="V76">
            <v>7055.5</v>
          </cell>
          <cell r="W76">
            <v>7055.5</v>
          </cell>
          <cell r="X76">
            <v>7055.5</v>
          </cell>
          <cell r="Y76">
            <v>7055.5</v>
          </cell>
          <cell r="Z76">
            <v>7055.5</v>
          </cell>
          <cell r="AA76">
            <v>7055.5</v>
          </cell>
          <cell r="AB76">
            <v>7055.5</v>
          </cell>
        </row>
        <row r="77">
          <cell r="B77">
            <v>47333</v>
          </cell>
          <cell r="C77" t="str">
            <v xml:space="preserve">Eclipse </v>
          </cell>
          <cell r="D77" t="str">
            <v>Morton Alison</v>
          </cell>
          <cell r="F77" t="str">
            <v>£</v>
          </cell>
          <cell r="L77">
            <v>36313.68</v>
          </cell>
          <cell r="M77">
            <v>3026.14</v>
          </cell>
          <cell r="N77">
            <v>862.44989999999984</v>
          </cell>
          <cell r="O77">
            <v>10</v>
          </cell>
          <cell r="P77">
            <v>257.22190000000001</v>
          </cell>
          <cell r="Q77">
            <v>4145.8117999999995</v>
          </cell>
          <cell r="R77">
            <v>4145.8117999999995</v>
          </cell>
          <cell r="S77">
            <v>4145.8117999999995</v>
          </cell>
          <cell r="T77">
            <v>4270.186154</v>
          </cell>
          <cell r="U77">
            <v>4270.186154</v>
          </cell>
          <cell r="V77">
            <v>4270.186154</v>
          </cell>
          <cell r="W77">
            <v>4270.186154</v>
          </cell>
          <cell r="X77">
            <v>4270.186154</v>
          </cell>
          <cell r="Y77">
            <v>4270.186154</v>
          </cell>
          <cell r="Z77">
            <v>4270.186154</v>
          </cell>
          <cell r="AA77">
            <v>4270.186154</v>
          </cell>
          <cell r="AB77">
            <v>4270.186154</v>
          </cell>
        </row>
        <row r="78">
          <cell r="B78">
            <v>47301</v>
          </cell>
          <cell r="C78" t="str">
            <v>Commercialisation Res. Prod.</v>
          </cell>
          <cell r="D78" t="str">
            <v>Muruais Jose Miguel</v>
          </cell>
          <cell r="F78" t="str">
            <v>£</v>
          </cell>
          <cell r="I78">
            <v>1000</v>
          </cell>
          <cell r="J78">
            <v>10200</v>
          </cell>
          <cell r="L78">
            <v>27504</v>
          </cell>
          <cell r="M78">
            <v>2292</v>
          </cell>
          <cell r="N78">
            <v>653.21999999999991</v>
          </cell>
          <cell r="O78">
            <v>10</v>
          </cell>
          <cell r="P78">
            <v>194.82000000000002</v>
          </cell>
          <cell r="Q78">
            <v>3140.04</v>
          </cell>
          <cell r="R78">
            <v>3140.04</v>
          </cell>
          <cell r="S78">
            <v>3140.04</v>
          </cell>
          <cell r="T78">
            <v>3234.2411999999999</v>
          </cell>
          <cell r="U78">
            <v>3234.2411999999999</v>
          </cell>
          <cell r="V78">
            <v>3234.2411999999999</v>
          </cell>
          <cell r="W78">
            <v>3234.2411999999999</v>
          </cell>
          <cell r="X78">
            <v>3234.2411999999999</v>
          </cell>
          <cell r="Y78">
            <v>3234.2411999999999</v>
          </cell>
          <cell r="Z78">
            <v>3234.2411999999999</v>
          </cell>
          <cell r="AA78">
            <v>3234.2411999999999</v>
          </cell>
          <cell r="AB78">
            <v>3234.2411999999999</v>
          </cell>
        </row>
        <row r="79">
          <cell r="B79">
            <v>47380</v>
          </cell>
          <cell r="C79" t="str">
            <v>Training &amp; Support</v>
          </cell>
          <cell r="D79" t="str">
            <v>Naccache Paul</v>
          </cell>
          <cell r="F79" t="str">
            <v>£</v>
          </cell>
          <cell r="H79">
            <v>415</v>
          </cell>
          <cell r="L79">
            <v>60461.4</v>
          </cell>
          <cell r="M79">
            <v>5038.45</v>
          </cell>
          <cell r="N79">
            <v>1554.2332499999998</v>
          </cell>
          <cell r="O79">
            <v>10</v>
          </cell>
          <cell r="P79">
            <v>428.26825000000002</v>
          </cell>
          <cell r="Q79">
            <v>7435.9515000000001</v>
          </cell>
          <cell r="R79">
            <v>7435.9515000000001</v>
          </cell>
          <cell r="S79">
            <v>7435.9515000000001</v>
          </cell>
          <cell r="T79">
            <v>7646.5800450000006</v>
          </cell>
          <cell r="U79">
            <v>7646.5800450000006</v>
          </cell>
          <cell r="V79">
            <v>7646.5800450000006</v>
          </cell>
          <cell r="W79">
            <v>7646.5800450000006</v>
          </cell>
          <cell r="X79">
            <v>7646.5800450000006</v>
          </cell>
          <cell r="Y79">
            <v>7646.5800450000006</v>
          </cell>
          <cell r="Z79">
            <v>7646.5800450000006</v>
          </cell>
          <cell r="AA79">
            <v>7646.5800450000006</v>
          </cell>
          <cell r="AB79">
            <v>7646.5800450000006</v>
          </cell>
        </row>
        <row r="80">
          <cell r="B80">
            <v>47304</v>
          </cell>
          <cell r="C80" t="str">
            <v>Administration and Shared Costs</v>
          </cell>
          <cell r="D80" t="str">
            <v>Nair Rajashree</v>
          </cell>
          <cell r="F80" t="str">
            <v>£</v>
          </cell>
          <cell r="I80">
            <v>1500</v>
          </cell>
          <cell r="J80">
            <v>10200</v>
          </cell>
          <cell r="L80">
            <v>40080</v>
          </cell>
          <cell r="M80">
            <v>3340</v>
          </cell>
          <cell r="N80">
            <v>951.89999999999986</v>
          </cell>
          <cell r="O80">
            <v>10</v>
          </cell>
          <cell r="P80">
            <v>283.90000000000003</v>
          </cell>
          <cell r="Q80">
            <v>4575.7999999999993</v>
          </cell>
          <cell r="R80">
            <v>4575.7999999999993</v>
          </cell>
          <cell r="S80">
            <v>4575.7999999999993</v>
          </cell>
          <cell r="T80">
            <v>4713.0739999999996</v>
          </cell>
          <cell r="U80">
            <v>4713.0739999999996</v>
          </cell>
          <cell r="V80">
            <v>4713.0739999999996</v>
          </cell>
          <cell r="W80">
            <v>4713.0739999999996</v>
          </cell>
          <cell r="X80">
            <v>4713.0739999999996</v>
          </cell>
          <cell r="Y80">
            <v>4713.0739999999996</v>
          </cell>
          <cell r="Z80">
            <v>4713.0739999999996</v>
          </cell>
          <cell r="AA80">
            <v>4713.0739999999996</v>
          </cell>
          <cell r="AB80">
            <v>4713.0739999999996</v>
          </cell>
        </row>
        <row r="81">
          <cell r="B81">
            <v>47342</v>
          </cell>
          <cell r="C81" t="str">
            <v>Simulation WorkFlows / Production Optimisation</v>
          </cell>
          <cell r="D81" t="str">
            <v>Neylon Kieran</v>
          </cell>
          <cell r="F81" t="str">
            <v>£</v>
          </cell>
          <cell r="L81">
            <v>38032.800000000003</v>
          </cell>
          <cell r="M81">
            <v>3169.4</v>
          </cell>
          <cell r="N81">
            <v>903.279</v>
          </cell>
          <cell r="O81">
            <v>10</v>
          </cell>
          <cell r="P81">
            <v>269.399</v>
          </cell>
          <cell r="Q81">
            <v>4342.0780000000004</v>
          </cell>
          <cell r="R81">
            <v>4342.0780000000004</v>
          </cell>
          <cell r="S81">
            <v>4342.0780000000004</v>
          </cell>
          <cell r="T81">
            <v>4472.3403400000007</v>
          </cell>
          <cell r="U81">
            <v>4472.3403400000007</v>
          </cell>
          <cell r="V81">
            <v>4472.3403400000007</v>
          </cell>
          <cell r="W81">
            <v>4472.3403400000007</v>
          </cell>
          <cell r="X81">
            <v>4472.3403400000007</v>
          </cell>
          <cell r="Y81">
            <v>4472.3403400000007</v>
          </cell>
          <cell r="Z81">
            <v>4472.3403400000007</v>
          </cell>
          <cell r="AA81">
            <v>4472.3403400000007</v>
          </cell>
          <cell r="AB81">
            <v>4472.3403400000007</v>
          </cell>
        </row>
        <row r="82">
          <cell r="B82">
            <v>47335</v>
          </cell>
          <cell r="C82" t="str">
            <v>Simulation Environment</v>
          </cell>
          <cell r="D82" t="str">
            <v>Nikolakis-Mouchas Christos</v>
          </cell>
          <cell r="F82" t="str">
            <v>£</v>
          </cell>
          <cell r="I82">
            <v>6000</v>
          </cell>
          <cell r="J82">
            <v>18000</v>
          </cell>
          <cell r="K82">
            <v>10000</v>
          </cell>
          <cell r="L82">
            <v>50960.04</v>
          </cell>
          <cell r="M82">
            <v>4246.67</v>
          </cell>
          <cell r="N82">
            <v>1210.3009499999998</v>
          </cell>
          <cell r="O82">
            <v>10</v>
          </cell>
          <cell r="P82">
            <v>360.96695</v>
          </cell>
          <cell r="Q82">
            <v>5817.9378999999999</v>
          </cell>
          <cell r="R82">
            <v>5817.9378999999999</v>
          </cell>
          <cell r="S82">
            <v>5817.9378999999999</v>
          </cell>
          <cell r="T82">
            <v>5992.4760370000004</v>
          </cell>
          <cell r="U82">
            <v>5992.4760370000004</v>
          </cell>
          <cell r="V82">
            <v>5992.4760370000004</v>
          </cell>
          <cell r="W82">
            <v>5992.4760370000004</v>
          </cell>
          <cell r="X82">
            <v>5992.4760370000004</v>
          </cell>
          <cell r="Y82">
            <v>5992.4760370000004</v>
          </cell>
          <cell r="Z82">
            <v>5992.4760370000004</v>
          </cell>
          <cell r="AA82">
            <v>5992.4760370000004</v>
          </cell>
          <cell r="AB82">
            <v>5992.4760370000004</v>
          </cell>
        </row>
        <row r="83">
          <cell r="B83">
            <v>47364</v>
          </cell>
          <cell r="C83" t="str">
            <v>SWPM</v>
          </cell>
          <cell r="D83" t="str">
            <v>Norris Jonathan</v>
          </cell>
          <cell r="F83" t="str">
            <v>£</v>
          </cell>
          <cell r="H83">
            <v>335</v>
          </cell>
          <cell r="L83">
            <v>52020</v>
          </cell>
          <cell r="M83">
            <v>4335</v>
          </cell>
          <cell r="N83">
            <v>1330.9499999999998</v>
          </cell>
          <cell r="O83">
            <v>10</v>
          </cell>
          <cell r="P83">
            <v>368.47500000000002</v>
          </cell>
          <cell r="Q83">
            <v>6369.4250000000002</v>
          </cell>
          <cell r="R83">
            <v>6369.4250000000002</v>
          </cell>
          <cell r="S83">
            <v>6369.4250000000002</v>
          </cell>
          <cell r="T83">
            <v>6550.4577500000005</v>
          </cell>
          <cell r="U83">
            <v>6550.4577500000005</v>
          </cell>
          <cell r="V83">
            <v>6550.4577500000005</v>
          </cell>
          <cell r="W83">
            <v>6550.4577500000005</v>
          </cell>
          <cell r="X83">
            <v>6550.4577500000005</v>
          </cell>
          <cell r="Y83">
            <v>6550.4577500000005</v>
          </cell>
          <cell r="Z83">
            <v>6550.4577500000005</v>
          </cell>
          <cell r="AA83">
            <v>6550.4577500000005</v>
          </cell>
          <cell r="AB83">
            <v>6550.4577500000005</v>
          </cell>
        </row>
        <row r="84">
          <cell r="B84">
            <v>47332</v>
          </cell>
          <cell r="C84" t="str">
            <v>FrontSim</v>
          </cell>
          <cell r="D84" t="str">
            <v>Olufsen Rudi</v>
          </cell>
          <cell r="F84" t="str">
            <v>£</v>
          </cell>
          <cell r="I84">
            <v>5000</v>
          </cell>
          <cell r="J84">
            <v>24000</v>
          </cell>
          <cell r="K84">
            <v>7000</v>
          </cell>
          <cell r="L84">
            <v>48500</v>
          </cell>
          <cell r="M84">
            <v>4041.6666666666665</v>
          </cell>
          <cell r="N84">
            <v>1151.8749999999998</v>
          </cell>
          <cell r="O84">
            <v>10</v>
          </cell>
          <cell r="P84">
            <v>343.54166666666669</v>
          </cell>
          <cell r="Q84">
            <v>5537.083333333333</v>
          </cell>
          <cell r="R84">
            <v>5537.083333333333</v>
          </cell>
          <cell r="S84">
            <v>5537.083333333333</v>
          </cell>
          <cell r="T84">
            <v>5703.1958333333332</v>
          </cell>
          <cell r="U84">
            <v>5703.1958333333332</v>
          </cell>
          <cell r="V84">
            <v>5703.1958333333332</v>
          </cell>
          <cell r="W84">
            <v>5703.1958333333332</v>
          </cell>
          <cell r="X84">
            <v>5703.1958333333332</v>
          </cell>
          <cell r="Y84">
            <v>5703.1958333333332</v>
          </cell>
        </row>
        <row r="85">
          <cell r="B85">
            <v>47369</v>
          </cell>
          <cell r="C85" t="str">
            <v>FrontSim Fund</v>
          </cell>
          <cell r="D85" t="str">
            <v>Olufsen Rudi</v>
          </cell>
          <cell r="F85" t="str">
            <v>£</v>
          </cell>
          <cell r="L85">
            <v>48500</v>
          </cell>
          <cell r="M85">
            <v>4041.6666666666665</v>
          </cell>
          <cell r="N85">
            <v>1151.8749999999998</v>
          </cell>
          <cell r="O85">
            <v>10</v>
          </cell>
          <cell r="P85">
            <v>343.54166666666669</v>
          </cell>
          <cell r="Z85">
            <v>5703.1958333333332</v>
          </cell>
          <cell r="AA85">
            <v>5703.1958333333332</v>
          </cell>
          <cell r="AB85">
            <v>5703.1958333333332</v>
          </cell>
        </row>
        <row r="86">
          <cell r="B86">
            <v>47333</v>
          </cell>
          <cell r="C86" t="str">
            <v xml:space="preserve">Eclipse </v>
          </cell>
          <cell r="D86" t="str">
            <v>Pallister Ian</v>
          </cell>
          <cell r="F86" t="str">
            <v>£</v>
          </cell>
          <cell r="L86">
            <v>66320</v>
          </cell>
          <cell r="M86">
            <v>5526.666666666667</v>
          </cell>
          <cell r="N86">
            <v>1575.1</v>
          </cell>
          <cell r="O86">
            <v>10</v>
          </cell>
          <cell r="P86">
            <v>469.76666666666671</v>
          </cell>
          <cell r="Q86">
            <v>7571.5333333333328</v>
          </cell>
          <cell r="R86">
            <v>7571.5333333333328</v>
          </cell>
          <cell r="S86">
            <v>7571.5333333333328</v>
          </cell>
          <cell r="T86">
            <v>7798.6793333333335</v>
          </cell>
          <cell r="U86">
            <v>7798.6793333333335</v>
          </cell>
          <cell r="V86">
            <v>7798.6793333333335</v>
          </cell>
          <cell r="W86">
            <v>7798.6793333333335</v>
          </cell>
          <cell r="X86">
            <v>7798.6793333333335</v>
          </cell>
          <cell r="Y86">
            <v>7798.6793333333335</v>
          </cell>
          <cell r="Z86">
            <v>7798.6793333333335</v>
          </cell>
          <cell r="AA86">
            <v>7798.6793333333335</v>
          </cell>
          <cell r="AB86">
            <v>7798.6793333333335</v>
          </cell>
        </row>
        <row r="87">
          <cell r="B87">
            <v>47372</v>
          </cell>
          <cell r="C87" t="str">
            <v>New Simulation Environment</v>
          </cell>
          <cell r="D87" t="str">
            <v>Parker Stephen</v>
          </cell>
          <cell r="F87" t="str">
            <v>£</v>
          </cell>
          <cell r="L87">
            <v>32000.04</v>
          </cell>
          <cell r="M87">
            <v>2666.67</v>
          </cell>
          <cell r="N87">
            <v>760.00094999999999</v>
          </cell>
          <cell r="O87">
            <v>10</v>
          </cell>
          <cell r="P87">
            <v>226.66695000000001</v>
          </cell>
          <cell r="Q87">
            <v>3653.3379</v>
          </cell>
          <cell r="R87">
            <v>3653.3379</v>
          </cell>
          <cell r="S87">
            <v>3653.3379</v>
          </cell>
          <cell r="T87">
            <v>3762.9380369999999</v>
          </cell>
          <cell r="U87">
            <v>3762.9380369999999</v>
          </cell>
          <cell r="V87">
            <v>3762.9380369999999</v>
          </cell>
          <cell r="W87">
            <v>3762.9380369999999</v>
          </cell>
          <cell r="X87">
            <v>3762.9380369999999</v>
          </cell>
          <cell r="Y87">
            <v>3762.9380369999999</v>
          </cell>
          <cell r="Z87">
            <v>3762.9380369999999</v>
          </cell>
          <cell r="AA87">
            <v>3762.9380369999999</v>
          </cell>
          <cell r="AB87">
            <v>3762.9380369999999</v>
          </cell>
        </row>
        <row r="88">
          <cell r="B88">
            <v>42379</v>
          </cell>
          <cell r="C88" t="str">
            <v>FrontSim ( Oslo )</v>
          </cell>
          <cell r="D88" t="str">
            <v>Phillips Ruan</v>
          </cell>
          <cell r="E88" t="str">
            <v>Working on adjoint project</v>
          </cell>
          <cell r="F88" t="str">
            <v>US$</v>
          </cell>
          <cell r="L88">
            <v>74550</v>
          </cell>
          <cell r="M88">
            <v>6212.5</v>
          </cell>
          <cell r="N88">
            <v>1770.5624999999998</v>
          </cell>
          <cell r="O88">
            <v>10</v>
          </cell>
          <cell r="P88">
            <v>528.0625</v>
          </cell>
          <cell r="Q88">
            <v>8511.125</v>
          </cell>
          <cell r="R88">
            <v>8511.125</v>
          </cell>
          <cell r="S88">
            <v>8511.125</v>
          </cell>
          <cell r="T88">
            <v>8766.4587499999998</v>
          </cell>
          <cell r="U88">
            <v>8766.4587499999998</v>
          </cell>
          <cell r="V88">
            <v>8766.4587499999998</v>
          </cell>
          <cell r="W88">
            <v>8766.4587499999998</v>
          </cell>
          <cell r="X88">
            <v>8766.4587499999998</v>
          </cell>
          <cell r="Y88">
            <v>8766.4587499999998</v>
          </cell>
          <cell r="Z88">
            <v>8766.4587499999998</v>
          </cell>
          <cell r="AA88">
            <v>8766.4587499999998</v>
          </cell>
          <cell r="AB88">
            <v>8766.4587499999998</v>
          </cell>
        </row>
        <row r="89">
          <cell r="B89">
            <v>47333</v>
          </cell>
          <cell r="C89" t="str">
            <v xml:space="preserve">Eclipse </v>
          </cell>
          <cell r="D89" t="str">
            <v>Priestley Andrew</v>
          </cell>
          <cell r="F89" t="str">
            <v>£</v>
          </cell>
          <cell r="H89">
            <v>385</v>
          </cell>
          <cell r="L89">
            <v>46331.519999999997</v>
          </cell>
          <cell r="M89">
            <v>3860.9599999999996</v>
          </cell>
          <cell r="N89">
            <v>1210.0985999999996</v>
          </cell>
          <cell r="O89">
            <v>10</v>
          </cell>
          <cell r="P89">
            <v>328.18159999999995</v>
          </cell>
          <cell r="Q89">
            <v>5784.2401999999993</v>
          </cell>
          <cell r="R89">
            <v>5784.2401999999993</v>
          </cell>
          <cell r="S89">
            <v>5784.2401999999993</v>
          </cell>
          <cell r="T89">
            <v>5946.2174059999998</v>
          </cell>
          <cell r="U89">
            <v>5946.2174059999998</v>
          </cell>
          <cell r="V89">
            <v>5946.2174059999998</v>
          </cell>
          <cell r="W89">
            <v>5946.2174059999998</v>
          </cell>
          <cell r="X89">
            <v>5946.2174059999998</v>
          </cell>
          <cell r="Y89">
            <v>5946.2174059999998</v>
          </cell>
          <cell r="Z89">
            <v>5946.2174059999998</v>
          </cell>
          <cell r="AA89">
            <v>5946.2174059999998</v>
          </cell>
          <cell r="AB89">
            <v>5946.2174059999998</v>
          </cell>
        </row>
        <row r="90">
          <cell r="B90">
            <v>40024</v>
          </cell>
          <cell r="C90" t="str">
            <v>Pipesim</v>
          </cell>
          <cell r="D90" t="str">
            <v>Raman Mani</v>
          </cell>
          <cell r="F90" t="str">
            <v>£</v>
          </cell>
          <cell r="L90">
            <v>50000</v>
          </cell>
          <cell r="M90">
            <v>4166.666666666667</v>
          </cell>
          <cell r="N90">
            <v>1187.5</v>
          </cell>
          <cell r="O90">
            <v>10</v>
          </cell>
          <cell r="P90">
            <v>354.16666666666674</v>
          </cell>
          <cell r="Q90">
            <v>5708.3333333333339</v>
          </cell>
          <cell r="R90">
            <v>5708.3333333333339</v>
          </cell>
          <cell r="S90">
            <v>5708.3333333333339</v>
          </cell>
          <cell r="T90">
            <v>5879.5833333333339</v>
          </cell>
          <cell r="U90">
            <v>5879.5833333333339</v>
          </cell>
          <cell r="V90">
            <v>5879.5833333333339</v>
          </cell>
          <cell r="W90">
            <v>5879.5833333333339</v>
          </cell>
          <cell r="X90">
            <v>5879.5833333333339</v>
          </cell>
          <cell r="Y90">
            <v>5879.5833333333339</v>
          </cell>
          <cell r="Z90">
            <v>5879.5833333333339</v>
          </cell>
          <cell r="AA90">
            <v>5879.5833333333339</v>
          </cell>
          <cell r="AB90">
            <v>5879.5833333333339</v>
          </cell>
        </row>
        <row r="91">
          <cell r="C91" t="str">
            <v>error</v>
          </cell>
          <cell r="D91" t="str">
            <v>Reed Matthew</v>
          </cell>
          <cell r="F91" t="str">
            <v>£</v>
          </cell>
          <cell r="L91">
            <v>33000</v>
          </cell>
          <cell r="M91">
            <v>2750</v>
          </cell>
          <cell r="N91">
            <v>783.74999999999989</v>
          </cell>
          <cell r="O91">
            <v>10</v>
          </cell>
          <cell r="P91">
            <v>233.75</v>
          </cell>
          <cell r="Q91">
            <v>3767.5</v>
          </cell>
          <cell r="R91">
            <v>3767.5</v>
          </cell>
          <cell r="S91">
            <v>3767.5</v>
          </cell>
          <cell r="T91">
            <v>3880.5250000000001</v>
          </cell>
          <cell r="U91">
            <v>3880.5250000000001</v>
          </cell>
          <cell r="V91">
            <v>3880.5250000000001</v>
          </cell>
          <cell r="W91">
            <v>3880.5250000000001</v>
          </cell>
          <cell r="X91">
            <v>3880.5250000000001</v>
          </cell>
          <cell r="Y91">
            <v>3880.5250000000001</v>
          </cell>
          <cell r="Z91">
            <v>3880.5250000000001</v>
          </cell>
          <cell r="AA91">
            <v>3880.5250000000001</v>
          </cell>
          <cell r="AB91">
            <v>3880.5250000000001</v>
          </cell>
        </row>
        <row r="92">
          <cell r="B92">
            <v>47301</v>
          </cell>
          <cell r="C92" t="str">
            <v>Commercialisation Res. Prod.</v>
          </cell>
          <cell r="D92" t="str">
            <v>Rodriguez Douglas</v>
          </cell>
          <cell r="F92" t="str">
            <v>£</v>
          </cell>
          <cell r="I92">
            <v>6000</v>
          </cell>
          <cell r="J92">
            <v>18000</v>
          </cell>
          <cell r="K92">
            <v>10000</v>
          </cell>
          <cell r="L92">
            <v>41600</v>
          </cell>
          <cell r="M92">
            <v>3466.6666666666665</v>
          </cell>
          <cell r="N92">
            <v>987.99999999999989</v>
          </cell>
          <cell r="O92">
            <v>10</v>
          </cell>
          <cell r="P92">
            <v>294.66666666666669</v>
          </cell>
          <cell r="Q92">
            <v>4749.333333333333</v>
          </cell>
          <cell r="R92">
            <v>4749.333333333333</v>
          </cell>
          <cell r="S92">
            <v>4749.333333333333</v>
          </cell>
          <cell r="T92">
            <v>4891.8133333333335</v>
          </cell>
          <cell r="U92">
            <v>4891.8133333333335</v>
          </cell>
          <cell r="V92">
            <v>4891.8133333333335</v>
          </cell>
          <cell r="W92">
            <v>4891.8133333333335</v>
          </cell>
          <cell r="X92">
            <v>4891.8133333333335</v>
          </cell>
          <cell r="Y92">
            <v>4891.8133333333335</v>
          </cell>
          <cell r="Z92">
            <v>4891.8133333333335</v>
          </cell>
          <cell r="AA92">
            <v>4891.8133333333335</v>
          </cell>
          <cell r="AB92">
            <v>4891.8133333333335</v>
          </cell>
        </row>
        <row r="93">
          <cell r="B93">
            <v>47380</v>
          </cell>
          <cell r="C93" t="str">
            <v>Training &amp; Support</v>
          </cell>
          <cell r="D93" t="str">
            <v>Rosalia Elsye Fridiani</v>
          </cell>
          <cell r="F93" t="str">
            <v>£</v>
          </cell>
          <cell r="I93">
            <v>3000</v>
          </cell>
          <cell r="L93">
            <v>30000</v>
          </cell>
          <cell r="M93">
            <v>2500</v>
          </cell>
          <cell r="N93">
            <v>712.49999999999989</v>
          </cell>
          <cell r="O93">
            <v>10</v>
          </cell>
          <cell r="P93">
            <v>212.5</v>
          </cell>
          <cell r="Q93">
            <v>3425</v>
          </cell>
          <cell r="R93">
            <v>3425</v>
          </cell>
          <cell r="S93">
            <v>3425</v>
          </cell>
          <cell r="T93">
            <v>3527.75</v>
          </cell>
          <cell r="U93">
            <v>3527.75</v>
          </cell>
          <cell r="V93">
            <v>3527.75</v>
          </cell>
          <cell r="W93">
            <v>3527.75</v>
          </cell>
          <cell r="X93">
            <v>3527.75</v>
          </cell>
          <cell r="Y93">
            <v>3527.75</v>
          </cell>
          <cell r="Z93">
            <v>3527.75</v>
          </cell>
          <cell r="AA93">
            <v>3527.75</v>
          </cell>
          <cell r="AB93">
            <v>3527.75</v>
          </cell>
        </row>
        <row r="94">
          <cell r="B94">
            <v>47365</v>
          </cell>
          <cell r="C94" t="str">
            <v>Petrel / Ocean Integration</v>
          </cell>
          <cell r="D94" t="str">
            <v>Round Andrew</v>
          </cell>
          <cell r="F94" t="str">
            <v>£</v>
          </cell>
          <cell r="L94">
            <v>34008</v>
          </cell>
          <cell r="M94">
            <v>2834</v>
          </cell>
          <cell r="N94">
            <v>807.68999999999994</v>
          </cell>
          <cell r="O94">
            <v>10</v>
          </cell>
          <cell r="P94">
            <v>240.89000000000001</v>
          </cell>
          <cell r="Q94">
            <v>3882.58</v>
          </cell>
          <cell r="R94">
            <v>3882.58</v>
          </cell>
          <cell r="S94">
            <v>3882.58</v>
          </cell>
          <cell r="T94">
            <v>3999.0574000000001</v>
          </cell>
          <cell r="U94">
            <v>3999.0574000000001</v>
          </cell>
          <cell r="V94">
            <v>3999.0574000000001</v>
          </cell>
          <cell r="W94">
            <v>3999.0574000000001</v>
          </cell>
          <cell r="X94">
            <v>3999.0574000000001</v>
          </cell>
          <cell r="Y94">
            <v>3999.0574000000001</v>
          </cell>
          <cell r="Z94">
            <v>3999.0574000000001</v>
          </cell>
          <cell r="AA94">
            <v>3999.0574000000001</v>
          </cell>
          <cell r="AB94">
            <v>3999.0574000000001</v>
          </cell>
        </row>
        <row r="95">
          <cell r="B95">
            <v>47333</v>
          </cell>
          <cell r="C95" t="str">
            <v xml:space="preserve">Eclipse </v>
          </cell>
          <cell r="D95" t="str">
            <v>Rowan David</v>
          </cell>
          <cell r="F95" t="str">
            <v>£</v>
          </cell>
          <cell r="L95">
            <v>34000</v>
          </cell>
          <cell r="M95">
            <v>2833.3333333333335</v>
          </cell>
          <cell r="N95">
            <v>807.5</v>
          </cell>
          <cell r="O95">
            <v>10</v>
          </cell>
          <cell r="P95">
            <v>240.83333333333337</v>
          </cell>
          <cell r="Q95">
            <v>3881.666666666667</v>
          </cell>
          <cell r="R95">
            <v>3881.666666666667</v>
          </cell>
          <cell r="S95">
            <v>3881.666666666667</v>
          </cell>
          <cell r="T95">
            <v>3998.1166666666672</v>
          </cell>
          <cell r="U95">
            <v>3998.1166666666672</v>
          </cell>
          <cell r="V95">
            <v>3998.1166666666672</v>
          </cell>
          <cell r="W95">
            <v>3998.1166666666672</v>
          </cell>
          <cell r="X95">
            <v>3998.1166666666672</v>
          </cell>
          <cell r="Y95">
            <v>3998.1166666666672</v>
          </cell>
          <cell r="Z95">
            <v>3998.1166666666672</v>
          </cell>
          <cell r="AA95">
            <v>3998.1166666666672</v>
          </cell>
          <cell r="AB95">
            <v>3998.1166666666672</v>
          </cell>
        </row>
        <row r="96">
          <cell r="B96">
            <v>40024</v>
          </cell>
          <cell r="C96" t="str">
            <v>Pipesim</v>
          </cell>
          <cell r="D96" t="str">
            <v>Senanayake Chandra</v>
          </cell>
          <cell r="F96" t="str">
            <v>£</v>
          </cell>
          <cell r="L96">
            <v>50000</v>
          </cell>
          <cell r="M96">
            <v>4166.666666666667</v>
          </cell>
          <cell r="N96">
            <v>1187.5</v>
          </cell>
          <cell r="O96">
            <v>10</v>
          </cell>
          <cell r="P96">
            <v>354.16666666666674</v>
          </cell>
          <cell r="Q96">
            <v>5708.3333333333339</v>
          </cell>
          <cell r="R96">
            <v>5708.3333333333339</v>
          </cell>
          <cell r="S96">
            <v>5708.3333333333339</v>
          </cell>
          <cell r="T96">
            <v>5879.5833333333339</v>
          </cell>
          <cell r="U96">
            <v>5879.5833333333339</v>
          </cell>
          <cell r="V96">
            <v>5879.5833333333339</v>
          </cell>
          <cell r="W96">
            <v>5879.5833333333339</v>
          </cell>
          <cell r="X96">
            <v>5879.5833333333339</v>
          </cell>
          <cell r="Y96">
            <v>5879.5833333333339</v>
          </cell>
          <cell r="Z96">
            <v>5879.5833333333339</v>
          </cell>
          <cell r="AA96">
            <v>5879.5833333333339</v>
          </cell>
          <cell r="AB96">
            <v>5879.5833333333339</v>
          </cell>
        </row>
        <row r="97">
          <cell r="B97">
            <v>47333</v>
          </cell>
          <cell r="C97" t="str">
            <v xml:space="preserve">Eclipse </v>
          </cell>
          <cell r="D97" t="str">
            <v>Shaw Gareth</v>
          </cell>
          <cell r="F97" t="str">
            <v>£</v>
          </cell>
          <cell r="L97">
            <v>45000</v>
          </cell>
          <cell r="M97">
            <v>3750</v>
          </cell>
          <cell r="N97">
            <v>1068.75</v>
          </cell>
          <cell r="O97">
            <v>10</v>
          </cell>
          <cell r="P97">
            <v>318.75</v>
          </cell>
          <cell r="Q97">
            <v>5137.5</v>
          </cell>
          <cell r="R97">
            <v>5137.5</v>
          </cell>
          <cell r="S97">
            <v>5137.5</v>
          </cell>
          <cell r="T97">
            <v>5291.625</v>
          </cell>
          <cell r="U97">
            <v>5291.625</v>
          </cell>
          <cell r="V97">
            <v>5291.625</v>
          </cell>
          <cell r="W97">
            <v>5291.625</v>
          </cell>
          <cell r="X97">
            <v>5291.625</v>
          </cell>
          <cell r="Y97">
            <v>5291.625</v>
          </cell>
          <cell r="Z97">
            <v>5291.625</v>
          </cell>
          <cell r="AA97">
            <v>5291.625</v>
          </cell>
          <cell r="AB97">
            <v>5291.625</v>
          </cell>
        </row>
        <row r="98">
          <cell r="B98">
            <v>47310</v>
          </cell>
          <cell r="C98" t="str">
            <v>In-Touch</v>
          </cell>
          <cell r="D98" t="str">
            <v>Shaw Kevin</v>
          </cell>
          <cell r="F98" t="str">
            <v>£</v>
          </cell>
          <cell r="H98">
            <v>280</v>
          </cell>
          <cell r="L98">
            <v>35314.199999999997</v>
          </cell>
          <cell r="M98">
            <v>2942.85</v>
          </cell>
          <cell r="N98">
            <v>918.51224999999988</v>
          </cell>
          <cell r="O98">
            <v>10</v>
          </cell>
          <cell r="P98">
            <v>250.14224999999999</v>
          </cell>
          <cell r="Q98">
            <v>4391.5045</v>
          </cell>
          <cell r="R98">
            <v>4391.5045</v>
          </cell>
          <cell r="S98">
            <v>4391.5045</v>
          </cell>
          <cell r="T98">
            <v>4514.8496350000005</v>
          </cell>
          <cell r="U98">
            <v>4514.8496350000005</v>
          </cell>
          <cell r="V98">
            <v>4514.8496350000005</v>
          </cell>
          <cell r="W98">
            <v>4514.8496350000005</v>
          </cell>
          <cell r="X98">
            <v>4514.8496350000005</v>
          </cell>
          <cell r="Y98">
            <v>4514.8496350000005</v>
          </cell>
          <cell r="Z98">
            <v>4514.8496350000005</v>
          </cell>
          <cell r="AA98">
            <v>4514.8496350000005</v>
          </cell>
          <cell r="AB98">
            <v>4514.8496350000005</v>
          </cell>
        </row>
        <row r="99">
          <cell r="B99">
            <v>47383</v>
          </cell>
          <cell r="C99" t="str">
            <v>Commercialisation BJ Products</v>
          </cell>
          <cell r="D99" t="str">
            <v>Shepley Edward</v>
          </cell>
          <cell r="F99" t="str">
            <v>£</v>
          </cell>
          <cell r="L99">
            <v>35875</v>
          </cell>
          <cell r="M99">
            <v>2989.5833333333335</v>
          </cell>
          <cell r="N99">
            <v>852.03125</v>
          </cell>
          <cell r="O99">
            <v>10</v>
          </cell>
          <cell r="P99">
            <v>254.11458333333337</v>
          </cell>
          <cell r="Q99">
            <v>4095.729166666667</v>
          </cell>
          <cell r="R99">
            <v>4095.729166666667</v>
          </cell>
          <cell r="S99">
            <v>4095.729166666667</v>
          </cell>
          <cell r="T99">
            <v>4218.6010416666668</v>
          </cell>
          <cell r="U99">
            <v>4218.6010416666668</v>
          </cell>
          <cell r="V99">
            <v>4218.6010416666668</v>
          </cell>
          <cell r="W99">
            <v>4218.6010416666668</v>
          </cell>
          <cell r="X99">
            <v>4218.6010416666668</v>
          </cell>
          <cell r="Y99">
            <v>4218.6010416666668</v>
          </cell>
          <cell r="Z99">
            <v>4218.6010416666668</v>
          </cell>
          <cell r="AA99">
            <v>4218.6010416666668</v>
          </cell>
          <cell r="AB99">
            <v>4218.6010416666668</v>
          </cell>
        </row>
        <row r="100">
          <cell r="B100">
            <v>47304</v>
          </cell>
          <cell r="C100" t="str">
            <v>Administration and Shared Costs</v>
          </cell>
          <cell r="D100" t="str">
            <v>Shevchenko Marina</v>
          </cell>
          <cell r="F100" t="str">
            <v>£</v>
          </cell>
          <cell r="L100">
            <v>15000</v>
          </cell>
          <cell r="M100">
            <v>1250</v>
          </cell>
          <cell r="N100">
            <v>356.24999999999994</v>
          </cell>
          <cell r="O100">
            <v>0</v>
          </cell>
          <cell r="P100">
            <v>0</v>
          </cell>
          <cell r="Q100">
            <v>1606.25</v>
          </cell>
          <cell r="R100">
            <v>1606.25</v>
          </cell>
          <cell r="S100">
            <v>1606.25</v>
          </cell>
          <cell r="T100">
            <v>1654.4375</v>
          </cell>
          <cell r="U100">
            <v>1654.4375</v>
          </cell>
          <cell r="V100">
            <v>1654.4375</v>
          </cell>
          <cell r="W100">
            <v>1654.4375</v>
          </cell>
          <cell r="X100">
            <v>1654.4375</v>
          </cell>
          <cell r="Y100">
            <v>1654.4375</v>
          </cell>
          <cell r="Z100">
            <v>1654.4375</v>
          </cell>
          <cell r="AA100">
            <v>1654.4375</v>
          </cell>
          <cell r="AB100">
            <v>1654.4375</v>
          </cell>
        </row>
        <row r="101">
          <cell r="C101" t="str">
            <v>error</v>
          </cell>
          <cell r="D101" t="str">
            <v>Smith William</v>
          </cell>
          <cell r="F101" t="str">
            <v>£</v>
          </cell>
          <cell r="L101">
            <v>45000</v>
          </cell>
          <cell r="M101">
            <v>3750</v>
          </cell>
          <cell r="N101">
            <v>1068.75</v>
          </cell>
          <cell r="O101">
            <v>10</v>
          </cell>
          <cell r="P101">
            <v>318.75</v>
          </cell>
          <cell r="Q101">
            <v>5137.5</v>
          </cell>
          <cell r="R101">
            <v>5137.5</v>
          </cell>
          <cell r="S101">
            <v>5137.5</v>
          </cell>
          <cell r="T101">
            <v>5291.625</v>
          </cell>
          <cell r="U101">
            <v>5291.625</v>
          </cell>
          <cell r="V101">
            <v>5291.625</v>
          </cell>
          <cell r="W101">
            <v>5291.625</v>
          </cell>
          <cell r="X101">
            <v>5291.625</v>
          </cell>
          <cell r="Y101">
            <v>5291.625</v>
          </cell>
          <cell r="Z101">
            <v>5291.625</v>
          </cell>
          <cell r="AA101">
            <v>5291.625</v>
          </cell>
          <cell r="AB101">
            <v>5291.625</v>
          </cell>
        </row>
        <row r="102">
          <cell r="B102">
            <v>47372</v>
          </cell>
          <cell r="C102" t="str">
            <v>New Simulation Environment</v>
          </cell>
          <cell r="D102" t="str">
            <v>Sujudi David</v>
          </cell>
          <cell r="F102" t="str">
            <v>£</v>
          </cell>
          <cell r="I102">
            <v>1500</v>
          </cell>
          <cell r="J102">
            <v>10800</v>
          </cell>
          <cell r="L102">
            <v>47000.04</v>
          </cell>
          <cell r="M102">
            <v>3916.67</v>
          </cell>
          <cell r="N102">
            <v>1116.2509499999999</v>
          </cell>
          <cell r="O102">
            <v>10</v>
          </cell>
          <cell r="P102">
            <v>332.91695000000004</v>
          </cell>
          <cell r="Q102">
            <v>5365.8378999999995</v>
          </cell>
          <cell r="R102">
            <v>5365.8378999999995</v>
          </cell>
          <cell r="S102">
            <v>5365.8378999999995</v>
          </cell>
          <cell r="T102">
            <v>5526.8130369999999</v>
          </cell>
          <cell r="U102">
            <v>5526.8130369999999</v>
          </cell>
          <cell r="V102">
            <v>5526.8130369999999</v>
          </cell>
          <cell r="W102">
            <v>5526.8130369999999</v>
          </cell>
          <cell r="X102">
            <v>5526.8130369999999</v>
          </cell>
          <cell r="Y102">
            <v>5526.8130369999999</v>
          </cell>
          <cell r="Z102">
            <v>5526.8130369999999</v>
          </cell>
          <cell r="AA102">
            <v>5526.8130369999999</v>
          </cell>
          <cell r="AB102">
            <v>5526.8130369999999</v>
          </cell>
        </row>
        <row r="103">
          <cell r="B103">
            <v>47342</v>
          </cell>
          <cell r="C103" t="str">
            <v>Simulation WorkFlows / Production Optimisation</v>
          </cell>
          <cell r="D103" t="str">
            <v>Sum Katie</v>
          </cell>
          <cell r="F103" t="str">
            <v>£</v>
          </cell>
          <cell r="L103">
            <v>37000</v>
          </cell>
          <cell r="M103">
            <v>3083.3333333333335</v>
          </cell>
          <cell r="N103">
            <v>878.75</v>
          </cell>
          <cell r="O103">
            <v>10</v>
          </cell>
          <cell r="P103">
            <v>262.08333333333337</v>
          </cell>
          <cell r="Q103">
            <v>4224.166666666667</v>
          </cell>
          <cell r="R103">
            <v>4224.166666666667</v>
          </cell>
          <cell r="S103">
            <v>4224.166666666667</v>
          </cell>
          <cell r="T103">
            <v>4350.8916666666673</v>
          </cell>
          <cell r="U103">
            <v>4350.8916666666673</v>
          </cell>
          <cell r="V103">
            <v>4350.8916666666673</v>
          </cell>
          <cell r="W103">
            <v>4350.8916666666673</v>
          </cell>
          <cell r="X103">
            <v>4350.8916666666673</v>
          </cell>
          <cell r="Y103">
            <v>4350.8916666666673</v>
          </cell>
          <cell r="Z103">
            <v>4350.8916666666673</v>
          </cell>
          <cell r="AA103">
            <v>4350.8916666666673</v>
          </cell>
          <cell r="AB103">
            <v>4350.8916666666673</v>
          </cell>
        </row>
        <row r="104">
          <cell r="B104">
            <v>47307</v>
          </cell>
          <cell r="C104" t="str">
            <v>Portfolio Res Software</v>
          </cell>
          <cell r="D104" t="str">
            <v>Scanlon Michael</v>
          </cell>
          <cell r="E104" t="str">
            <v>New hire</v>
          </cell>
          <cell r="F104" t="str">
            <v>£</v>
          </cell>
          <cell r="G104">
            <v>32000</v>
          </cell>
          <cell r="L104">
            <v>76800</v>
          </cell>
          <cell r="M104">
            <v>6400</v>
          </cell>
          <cell r="N104">
            <v>1823.9999999999998</v>
          </cell>
          <cell r="O104">
            <v>20</v>
          </cell>
          <cell r="P104">
            <v>1088</v>
          </cell>
          <cell r="Q104">
            <v>9312</v>
          </cell>
          <cell r="R104">
            <v>9312</v>
          </cell>
          <cell r="S104">
            <v>9312</v>
          </cell>
          <cell r="T104">
            <v>9591.36</v>
          </cell>
          <cell r="U104">
            <v>9591.36</v>
          </cell>
          <cell r="V104">
            <v>9591.36</v>
          </cell>
          <cell r="W104">
            <v>9591.36</v>
          </cell>
          <cell r="X104">
            <v>9591.36</v>
          </cell>
          <cell r="Y104">
            <v>9591.36</v>
          </cell>
          <cell r="Z104">
            <v>9591.36</v>
          </cell>
          <cell r="AA104">
            <v>9591.36</v>
          </cell>
          <cell r="AB104">
            <v>9591.36</v>
          </cell>
        </row>
        <row r="105">
          <cell r="B105">
            <v>47306</v>
          </cell>
          <cell r="C105" t="str">
            <v>Simulation WorkFlows / RMC</v>
          </cell>
          <cell r="D105" t="str">
            <v>Talbot Michael</v>
          </cell>
          <cell r="F105" t="str">
            <v>£</v>
          </cell>
          <cell r="L105">
            <v>29995</v>
          </cell>
          <cell r="M105">
            <v>2499.5833333333335</v>
          </cell>
          <cell r="N105">
            <v>712.38125000000002</v>
          </cell>
          <cell r="O105">
            <v>10</v>
          </cell>
          <cell r="P105">
            <v>212.46458333333337</v>
          </cell>
          <cell r="Q105">
            <v>3424.4291666666668</v>
          </cell>
          <cell r="R105">
            <v>3424.4291666666668</v>
          </cell>
          <cell r="S105">
            <v>3424.4291666666668</v>
          </cell>
          <cell r="T105">
            <v>3527.1620416666669</v>
          </cell>
          <cell r="U105">
            <v>3527.1620416666669</v>
          </cell>
          <cell r="V105">
            <v>3527.1620416666669</v>
          </cell>
        </row>
        <row r="106">
          <cell r="B106">
            <v>47340</v>
          </cell>
          <cell r="C106" t="str">
            <v>Simulation WorkFlows / Stimulation Project</v>
          </cell>
          <cell r="D106" t="str">
            <v>Talbot Michael</v>
          </cell>
          <cell r="F106" t="str">
            <v>£</v>
          </cell>
          <cell r="L106">
            <v>29995</v>
          </cell>
          <cell r="M106">
            <v>2499.5833333333335</v>
          </cell>
          <cell r="N106">
            <v>712.38125000000002</v>
          </cell>
          <cell r="O106">
            <v>10</v>
          </cell>
          <cell r="P106">
            <v>212.46458333333337</v>
          </cell>
          <cell r="W106">
            <v>3527.1620416666669</v>
          </cell>
          <cell r="X106">
            <v>3527.1620416666669</v>
          </cell>
          <cell r="Y106">
            <v>3527.1620416666669</v>
          </cell>
          <cell r="Z106">
            <v>3527.1620416666669</v>
          </cell>
          <cell r="AA106">
            <v>3527.1620416666669</v>
          </cell>
          <cell r="AB106">
            <v>3527.1620416666669</v>
          </cell>
        </row>
        <row r="107">
          <cell r="B107">
            <v>47304</v>
          </cell>
          <cell r="C107" t="str">
            <v>Administration and Shared Costs</v>
          </cell>
          <cell r="D107" t="str">
            <v>Tetreau Stephane</v>
          </cell>
          <cell r="F107" t="str">
            <v>£</v>
          </cell>
          <cell r="I107">
            <v>900</v>
          </cell>
          <cell r="J107">
            <v>14400</v>
          </cell>
          <cell r="L107">
            <v>35500</v>
          </cell>
          <cell r="M107">
            <v>2958.3333333333335</v>
          </cell>
          <cell r="N107">
            <v>843.125</v>
          </cell>
          <cell r="O107">
            <v>10</v>
          </cell>
          <cell r="P107">
            <v>251.45833333333337</v>
          </cell>
          <cell r="Q107">
            <v>4052.916666666667</v>
          </cell>
          <cell r="R107">
            <v>4052.916666666667</v>
          </cell>
          <cell r="S107">
            <v>4052.916666666667</v>
          </cell>
          <cell r="T107">
            <v>4174.5041666666675</v>
          </cell>
          <cell r="U107">
            <v>4174.5041666666675</v>
          </cell>
          <cell r="V107">
            <v>4174.5041666666675</v>
          </cell>
          <cell r="W107">
            <v>4174.5041666666675</v>
          </cell>
          <cell r="X107">
            <v>4174.5041666666675</v>
          </cell>
          <cell r="Y107">
            <v>4174.5041666666675</v>
          </cell>
          <cell r="Z107">
            <v>4174.5041666666675</v>
          </cell>
          <cell r="AA107">
            <v>4174.5041666666675</v>
          </cell>
          <cell r="AB107">
            <v>4174.5041666666675</v>
          </cell>
        </row>
        <row r="108">
          <cell r="B108">
            <v>47304</v>
          </cell>
          <cell r="C108" t="str">
            <v>Administration and Shared Costs</v>
          </cell>
          <cell r="D108" t="str">
            <v>Thambynaygam M</v>
          </cell>
          <cell r="F108" t="str">
            <v>£</v>
          </cell>
          <cell r="I108">
            <v>4500</v>
          </cell>
          <cell r="J108">
            <v>24000</v>
          </cell>
          <cell r="L108">
            <v>94500</v>
          </cell>
          <cell r="M108">
            <v>7875</v>
          </cell>
          <cell r="N108">
            <v>2244.375</v>
          </cell>
          <cell r="O108">
            <v>30</v>
          </cell>
          <cell r="P108">
            <v>2008.125</v>
          </cell>
          <cell r="Q108">
            <v>12127.5</v>
          </cell>
          <cell r="R108">
            <v>12127.5</v>
          </cell>
          <cell r="S108">
            <v>12127.5</v>
          </cell>
          <cell r="T108">
            <v>12491.325000000001</v>
          </cell>
          <cell r="U108">
            <v>12491.325000000001</v>
          </cell>
          <cell r="V108">
            <v>12491.325000000001</v>
          </cell>
          <cell r="W108">
            <v>12491.325000000001</v>
          </cell>
          <cell r="X108">
            <v>12491.325000000001</v>
          </cell>
          <cell r="Y108">
            <v>12491.325000000001</v>
          </cell>
          <cell r="Z108">
            <v>12491.325000000001</v>
          </cell>
          <cell r="AA108">
            <v>12491.325000000001</v>
          </cell>
          <cell r="AB108">
            <v>12491.325000000001</v>
          </cell>
        </row>
        <row r="109">
          <cell r="B109">
            <v>47368</v>
          </cell>
          <cell r="C109" t="str">
            <v>Adjoint</v>
          </cell>
          <cell r="D109" t="str">
            <v>Thompson Alan</v>
          </cell>
          <cell r="F109" t="str">
            <v>£</v>
          </cell>
          <cell r="H109">
            <v>280</v>
          </cell>
          <cell r="L109">
            <v>46765.8</v>
          </cell>
          <cell r="M109">
            <v>3897.15</v>
          </cell>
          <cell r="N109">
            <v>1190.4877499999998</v>
          </cell>
          <cell r="O109">
            <v>10</v>
          </cell>
          <cell r="P109">
            <v>331.25774999999999</v>
          </cell>
          <cell r="Q109">
            <v>5698.8954999999996</v>
          </cell>
          <cell r="R109">
            <v>5698.8954999999996</v>
          </cell>
          <cell r="S109">
            <v>5698.8954999999996</v>
          </cell>
          <cell r="T109">
            <v>5861.4623649999994</v>
          </cell>
          <cell r="U109">
            <v>5861.4623649999994</v>
          </cell>
          <cell r="V109">
            <v>5861.4623649999994</v>
          </cell>
          <cell r="W109">
            <v>5861.4623649999994</v>
          </cell>
          <cell r="X109">
            <v>5861.4623649999994</v>
          </cell>
          <cell r="Y109">
            <v>5861.4623649999994</v>
          </cell>
          <cell r="Z109">
            <v>5861.4623649999994</v>
          </cell>
          <cell r="AA109">
            <v>5861.4623649999994</v>
          </cell>
          <cell r="AB109">
            <v>5861.4623649999994</v>
          </cell>
        </row>
        <row r="110">
          <cell r="B110">
            <v>40024</v>
          </cell>
          <cell r="C110" t="str">
            <v>Pipesim</v>
          </cell>
          <cell r="D110" t="str">
            <v>Torrens Richard</v>
          </cell>
          <cell r="F110" t="str">
            <v>£</v>
          </cell>
          <cell r="L110">
            <v>33600</v>
          </cell>
          <cell r="M110">
            <v>2800</v>
          </cell>
          <cell r="N110">
            <v>797.99999999999989</v>
          </cell>
          <cell r="O110">
            <v>10</v>
          </cell>
          <cell r="P110">
            <v>238</v>
          </cell>
          <cell r="Q110">
            <v>3836</v>
          </cell>
          <cell r="R110">
            <v>3836</v>
          </cell>
          <cell r="S110">
            <v>3836</v>
          </cell>
          <cell r="T110">
            <v>3951.08</v>
          </cell>
          <cell r="U110">
            <v>3951.08</v>
          </cell>
          <cell r="V110">
            <v>3951.08</v>
          </cell>
          <cell r="W110">
            <v>3951.08</v>
          </cell>
          <cell r="X110">
            <v>3951.08</v>
          </cell>
          <cell r="Y110">
            <v>3951.08</v>
          </cell>
          <cell r="Z110">
            <v>3951.08</v>
          </cell>
          <cell r="AA110">
            <v>3951.08</v>
          </cell>
          <cell r="AB110">
            <v>3951.08</v>
          </cell>
        </row>
        <row r="111">
          <cell r="C111" t="str">
            <v>error</v>
          </cell>
          <cell r="D111" t="str">
            <v>Trainee 1</v>
          </cell>
          <cell r="F111" t="str">
            <v>£</v>
          </cell>
          <cell r="L111">
            <v>27000</v>
          </cell>
          <cell r="M111">
            <v>2250</v>
          </cell>
          <cell r="N111">
            <v>641.25</v>
          </cell>
          <cell r="O111">
            <v>10</v>
          </cell>
          <cell r="P111">
            <v>191.25</v>
          </cell>
          <cell r="Q111">
            <v>3082.5</v>
          </cell>
          <cell r="R111">
            <v>3082.5</v>
          </cell>
          <cell r="S111">
            <v>3082.5</v>
          </cell>
          <cell r="T111">
            <v>3174.9749999999999</v>
          </cell>
          <cell r="U111">
            <v>3174.9749999999999</v>
          </cell>
          <cell r="V111">
            <v>3174.9749999999999</v>
          </cell>
          <cell r="W111">
            <v>3174.9749999999999</v>
          </cell>
          <cell r="X111">
            <v>3174.9749999999999</v>
          </cell>
          <cell r="Y111">
            <v>3174.9749999999999</v>
          </cell>
          <cell r="Z111">
            <v>3174.9749999999999</v>
          </cell>
          <cell r="AA111">
            <v>3174.9749999999999</v>
          </cell>
          <cell r="AB111">
            <v>3174.9749999999999</v>
          </cell>
        </row>
        <row r="112">
          <cell r="B112">
            <v>47372</v>
          </cell>
          <cell r="C112" t="str">
            <v>New Simulation Environment</v>
          </cell>
          <cell r="D112" t="str">
            <v>Treavett Stephen</v>
          </cell>
          <cell r="F112" t="str">
            <v>£</v>
          </cell>
          <cell r="L112">
            <v>32000.04</v>
          </cell>
          <cell r="M112">
            <v>2666.67</v>
          </cell>
          <cell r="N112">
            <v>760.00094999999999</v>
          </cell>
          <cell r="O112">
            <v>10</v>
          </cell>
          <cell r="P112">
            <v>226.66695000000001</v>
          </cell>
          <cell r="Q112">
            <v>3653.3379</v>
          </cell>
          <cell r="R112">
            <v>3653.3379</v>
          </cell>
          <cell r="S112">
            <v>3653.3379</v>
          </cell>
          <cell r="T112">
            <v>3762.9380369999999</v>
          </cell>
          <cell r="U112">
            <v>3762.9380369999999</v>
          </cell>
          <cell r="V112">
            <v>3762.9380369999999</v>
          </cell>
          <cell r="W112">
            <v>3762.9380369999999</v>
          </cell>
          <cell r="X112">
            <v>3762.9380369999999</v>
          </cell>
          <cell r="Y112">
            <v>3762.9380369999999</v>
          </cell>
          <cell r="Z112">
            <v>3762.9380369999999</v>
          </cell>
          <cell r="AA112">
            <v>3762.9380369999999</v>
          </cell>
          <cell r="AB112">
            <v>3762.9380369999999</v>
          </cell>
        </row>
        <row r="113">
          <cell r="B113">
            <v>47340</v>
          </cell>
          <cell r="C113" t="str">
            <v>Simulation WorkFlows / Stimulation Project</v>
          </cell>
          <cell r="D113" t="str">
            <v>Walsh Dominic</v>
          </cell>
          <cell r="F113" t="str">
            <v>£</v>
          </cell>
          <cell r="L113">
            <v>44004</v>
          </cell>
          <cell r="M113">
            <v>3667</v>
          </cell>
          <cell r="N113">
            <v>1045.0949999999998</v>
          </cell>
          <cell r="O113">
            <v>10</v>
          </cell>
          <cell r="P113">
            <v>311.69499999999999</v>
          </cell>
          <cell r="Q113">
            <v>5023.7899999999991</v>
          </cell>
          <cell r="R113">
            <v>5023.7899999999991</v>
          </cell>
          <cell r="S113">
            <v>5023.7899999999991</v>
          </cell>
          <cell r="T113">
            <v>5174.5036999999993</v>
          </cell>
          <cell r="U113">
            <v>5174.5036999999993</v>
          </cell>
          <cell r="V113">
            <v>5174.5036999999993</v>
          </cell>
          <cell r="W113">
            <v>5174.5036999999993</v>
          </cell>
          <cell r="X113">
            <v>5174.5036999999993</v>
          </cell>
          <cell r="Y113">
            <v>5174.5036999999993</v>
          </cell>
          <cell r="Z113">
            <v>5174.5036999999993</v>
          </cell>
          <cell r="AA113">
            <v>5174.5036999999993</v>
          </cell>
          <cell r="AB113">
            <v>5174.5036999999993</v>
          </cell>
        </row>
        <row r="114">
          <cell r="B114">
            <v>47364</v>
          </cell>
          <cell r="C114" t="str">
            <v>SWPM</v>
          </cell>
          <cell r="D114" t="str">
            <v>Wardell-Yerburgh Peter</v>
          </cell>
          <cell r="F114" t="str">
            <v>£</v>
          </cell>
          <cell r="H114">
            <v>385</v>
          </cell>
          <cell r="L114">
            <v>46800</v>
          </cell>
          <cell r="M114">
            <v>3900</v>
          </cell>
          <cell r="N114">
            <v>1221.2249999999999</v>
          </cell>
          <cell r="O114">
            <v>10</v>
          </cell>
          <cell r="P114">
            <v>331.5</v>
          </cell>
          <cell r="Q114">
            <v>5837.7250000000004</v>
          </cell>
          <cell r="R114">
            <v>5837.7250000000004</v>
          </cell>
          <cell r="S114">
            <v>5837.7250000000004</v>
          </cell>
          <cell r="T114">
            <v>6001.3067500000006</v>
          </cell>
          <cell r="U114">
            <v>6001.3067500000006</v>
          </cell>
          <cell r="V114">
            <v>6001.3067500000006</v>
          </cell>
          <cell r="W114">
            <v>6001.3067500000006</v>
          </cell>
          <cell r="X114">
            <v>6001.3067500000006</v>
          </cell>
          <cell r="Y114">
            <v>6001.3067500000006</v>
          </cell>
          <cell r="Z114">
            <v>6001.3067500000006</v>
          </cell>
          <cell r="AA114">
            <v>6001.3067500000006</v>
          </cell>
          <cell r="AB114">
            <v>6001.3067500000006</v>
          </cell>
        </row>
        <row r="115">
          <cell r="C115" t="str">
            <v>error</v>
          </cell>
          <cell r="D115" t="str">
            <v>Watkins Howard</v>
          </cell>
          <cell r="F115" t="str">
            <v>£</v>
          </cell>
          <cell r="H115">
            <v>385</v>
          </cell>
          <cell r="L115">
            <v>59323.199999999997</v>
          </cell>
          <cell r="M115">
            <v>4943.5999999999995</v>
          </cell>
          <cell r="N115">
            <v>1518.6509999999996</v>
          </cell>
          <cell r="O115">
            <v>10</v>
          </cell>
          <cell r="P115">
            <v>420.20599999999996</v>
          </cell>
          <cell r="Q115">
            <v>7267.4569999999994</v>
          </cell>
          <cell r="R115">
            <v>7267.4569999999994</v>
          </cell>
          <cell r="S115">
            <v>7267.4569999999994</v>
          </cell>
          <cell r="T115">
            <v>7473.9307099999996</v>
          </cell>
          <cell r="U115">
            <v>7473.9307099999996</v>
          </cell>
          <cell r="V115">
            <v>7473.9307099999996</v>
          </cell>
          <cell r="W115">
            <v>7473.9307099999996</v>
          </cell>
          <cell r="X115">
            <v>7473.9307099999996</v>
          </cell>
          <cell r="Y115">
            <v>7473.9307099999996</v>
          </cell>
          <cell r="Z115">
            <v>7473.9307099999996</v>
          </cell>
          <cell r="AA115">
            <v>7473.9307099999996</v>
          </cell>
          <cell r="AB115">
            <v>7473.9307099999996</v>
          </cell>
        </row>
        <row r="116">
          <cell r="B116">
            <v>40024</v>
          </cell>
          <cell r="C116" t="str">
            <v>Pipesim</v>
          </cell>
          <cell r="D116" t="str">
            <v>Watters Colin</v>
          </cell>
          <cell r="F116" t="str">
            <v>£</v>
          </cell>
          <cell r="L116">
            <v>61192</v>
          </cell>
          <cell r="M116">
            <v>5099.333333333333</v>
          </cell>
          <cell r="N116">
            <v>1453.3099999999997</v>
          </cell>
          <cell r="O116">
            <v>10</v>
          </cell>
          <cell r="P116">
            <v>433.44333333333338</v>
          </cell>
          <cell r="Q116">
            <v>6986.0866666666661</v>
          </cell>
          <cell r="R116">
            <v>6986.0866666666661</v>
          </cell>
          <cell r="S116">
            <v>6986.0866666666661</v>
          </cell>
          <cell r="T116">
            <v>7195.6692666666659</v>
          </cell>
          <cell r="U116">
            <v>7195.6692666666659</v>
          </cell>
          <cell r="V116">
            <v>7195.6692666666659</v>
          </cell>
          <cell r="W116">
            <v>7195.6692666666659</v>
          </cell>
          <cell r="X116">
            <v>7195.6692666666659</v>
          </cell>
          <cell r="Y116">
            <v>7195.6692666666659</v>
          </cell>
          <cell r="Z116">
            <v>7195.6692666666659</v>
          </cell>
          <cell r="AA116">
            <v>7195.6692666666659</v>
          </cell>
          <cell r="AB116">
            <v>7195.6692666666659</v>
          </cell>
        </row>
        <row r="117">
          <cell r="B117">
            <v>47373</v>
          </cell>
          <cell r="C117" t="str">
            <v>OFS Ocean Architect</v>
          </cell>
          <cell r="D117" t="str">
            <v>Whitley Stphen</v>
          </cell>
          <cell r="F117" t="str">
            <v>£</v>
          </cell>
          <cell r="G117">
            <v>32000</v>
          </cell>
          <cell r="J117">
            <v>24000</v>
          </cell>
          <cell r="K117">
            <v>10000</v>
          </cell>
          <cell r="L117">
            <v>70000</v>
          </cell>
          <cell r="M117">
            <v>5833.333333333333</v>
          </cell>
          <cell r="N117">
            <v>1662.4999999999998</v>
          </cell>
          <cell r="O117">
            <v>10</v>
          </cell>
          <cell r="P117">
            <v>495.83333333333331</v>
          </cell>
          <cell r="Q117">
            <v>7991.6666666666661</v>
          </cell>
          <cell r="R117">
            <v>7991.6666666666661</v>
          </cell>
          <cell r="S117">
            <v>7991.6666666666661</v>
          </cell>
          <cell r="T117">
            <v>8231.4166666666661</v>
          </cell>
          <cell r="U117">
            <v>8231.4166666666661</v>
          </cell>
          <cell r="V117">
            <v>8231.4166666666661</v>
          </cell>
          <cell r="W117">
            <v>8231.4166666666661</v>
          </cell>
          <cell r="X117">
            <v>8231.4166666666661</v>
          </cell>
          <cell r="Y117">
            <v>8231.4166666666661</v>
          </cell>
          <cell r="Z117">
            <v>8231.4166666666661</v>
          </cell>
          <cell r="AA117">
            <v>8231.4166666666661</v>
          </cell>
          <cell r="AB117">
            <v>8231.4166666666661</v>
          </cell>
        </row>
        <row r="118">
          <cell r="B118">
            <v>47383</v>
          </cell>
          <cell r="C118" t="str">
            <v>Commercialisation BJ Products</v>
          </cell>
          <cell r="D118" t="str">
            <v>Wickramasinghe</v>
          </cell>
          <cell r="F118" t="str">
            <v>£</v>
          </cell>
          <cell r="L118">
            <v>30000</v>
          </cell>
          <cell r="M118">
            <v>2500</v>
          </cell>
          <cell r="N118">
            <v>712.49999999999989</v>
          </cell>
          <cell r="O118">
            <v>10</v>
          </cell>
          <cell r="P118">
            <v>212.5</v>
          </cell>
          <cell r="Q118">
            <v>3425</v>
          </cell>
          <cell r="R118">
            <v>3425</v>
          </cell>
          <cell r="S118">
            <v>3425</v>
          </cell>
          <cell r="T118">
            <v>3527.75</v>
          </cell>
          <cell r="U118">
            <v>3527.75</v>
          </cell>
          <cell r="V118">
            <v>3527.75</v>
          </cell>
          <cell r="W118">
            <v>3527.75</v>
          </cell>
          <cell r="X118">
            <v>3527.75</v>
          </cell>
          <cell r="Y118">
            <v>3527.75</v>
          </cell>
          <cell r="Z118">
            <v>3527.75</v>
          </cell>
          <cell r="AA118">
            <v>3527.75</v>
          </cell>
          <cell r="AB118">
            <v>3527.75</v>
          </cell>
        </row>
        <row r="119">
          <cell r="B119">
            <v>47336</v>
          </cell>
          <cell r="C119" t="str">
            <v>FloGrid Gridding</v>
          </cell>
          <cell r="D119" t="str">
            <v>Wilkins Malcolm</v>
          </cell>
          <cell r="F119" t="str">
            <v>£</v>
          </cell>
          <cell r="L119">
            <v>36400</v>
          </cell>
          <cell r="M119">
            <v>3033.3333333333335</v>
          </cell>
          <cell r="N119">
            <v>864.5</v>
          </cell>
          <cell r="O119">
            <v>10</v>
          </cell>
          <cell r="P119">
            <v>257.83333333333337</v>
          </cell>
          <cell r="Q119">
            <v>4155.666666666667</v>
          </cell>
          <cell r="R119">
            <v>4155.666666666667</v>
          </cell>
          <cell r="S119">
            <v>4155.666666666667</v>
          </cell>
          <cell r="T119">
            <v>4280.336666666667</v>
          </cell>
          <cell r="U119">
            <v>4280.336666666667</v>
          </cell>
          <cell r="V119">
            <v>4280.336666666667</v>
          </cell>
          <cell r="W119">
            <v>4280.336666666667</v>
          </cell>
          <cell r="X119">
            <v>4280.336666666667</v>
          </cell>
          <cell r="Y119">
            <v>4280.336666666667</v>
          </cell>
          <cell r="Z119">
            <v>4280.336666666667</v>
          </cell>
          <cell r="AA119">
            <v>4280.336666666667</v>
          </cell>
          <cell r="AB119">
            <v>4280.336666666667</v>
          </cell>
        </row>
        <row r="120">
          <cell r="B120">
            <v>47380</v>
          </cell>
          <cell r="C120" t="str">
            <v>Training &amp; Support</v>
          </cell>
          <cell r="D120" t="str">
            <v>Willans Tim</v>
          </cell>
          <cell r="F120" t="str">
            <v>£</v>
          </cell>
          <cell r="H120">
            <v>415</v>
          </cell>
          <cell r="L120">
            <v>65667</v>
          </cell>
          <cell r="M120">
            <v>5472.25</v>
          </cell>
          <cell r="N120">
            <v>1677.8662499999998</v>
          </cell>
          <cell r="O120">
            <v>20</v>
          </cell>
          <cell r="P120">
            <v>930.28249999999991</v>
          </cell>
          <cell r="Q120">
            <v>8495.3987500000003</v>
          </cell>
          <cell r="R120">
            <v>8495.3987500000003</v>
          </cell>
          <cell r="S120">
            <v>8495.3987500000003</v>
          </cell>
          <cell r="T120">
            <v>8737.8107125000006</v>
          </cell>
          <cell r="U120">
            <v>8737.8107125000006</v>
          </cell>
          <cell r="V120">
            <v>8737.8107125000006</v>
          </cell>
          <cell r="W120">
            <v>8737.8107125000006</v>
          </cell>
          <cell r="X120">
            <v>8737.8107125000006</v>
          </cell>
          <cell r="Y120">
            <v>8737.8107125000006</v>
          </cell>
          <cell r="Z120">
            <v>8737.8107125000006</v>
          </cell>
          <cell r="AA120">
            <v>8737.8107125000006</v>
          </cell>
          <cell r="AB120">
            <v>8737.8107125000006</v>
          </cell>
        </row>
        <row r="121">
          <cell r="B121">
            <v>47302</v>
          </cell>
          <cell r="C121" t="str">
            <v>Documentation</v>
          </cell>
          <cell r="D121" t="str">
            <v>Woosey-Griffin Erica</v>
          </cell>
          <cell r="F121" t="str">
            <v>£</v>
          </cell>
          <cell r="L121">
            <v>29599.08</v>
          </cell>
          <cell r="M121">
            <v>2466.59</v>
          </cell>
          <cell r="N121">
            <v>702.97815000000003</v>
          </cell>
          <cell r="O121">
            <v>10</v>
          </cell>
          <cell r="P121">
            <v>209.66015000000004</v>
          </cell>
          <cell r="Q121">
            <v>3379.2283000000002</v>
          </cell>
          <cell r="R121">
            <v>3379.2283000000002</v>
          </cell>
          <cell r="S121">
            <v>3379.2283000000002</v>
          </cell>
          <cell r="T121">
            <v>3480.6051490000004</v>
          </cell>
          <cell r="U121">
            <v>3480.6051490000004</v>
          </cell>
          <cell r="V121">
            <v>3480.6051490000004</v>
          </cell>
          <cell r="W121">
            <v>3480.6051490000004</v>
          </cell>
          <cell r="X121">
            <v>3480.6051490000004</v>
          </cell>
          <cell r="Y121">
            <v>3480.6051490000004</v>
          </cell>
          <cell r="Z121">
            <v>3480.6051490000004</v>
          </cell>
          <cell r="AA121">
            <v>3480.6051490000004</v>
          </cell>
          <cell r="AB121">
            <v>3480.6051490000004</v>
          </cell>
        </row>
        <row r="122">
          <cell r="B122">
            <v>47301</v>
          </cell>
          <cell r="C122" t="str">
            <v>Commercialisation Res. Prod.</v>
          </cell>
          <cell r="D122" t="str">
            <v>Yi Tongchun</v>
          </cell>
          <cell r="F122" t="str">
            <v>£</v>
          </cell>
          <cell r="L122">
            <v>43578.720000000001</v>
          </cell>
          <cell r="M122">
            <v>3631.56</v>
          </cell>
          <cell r="N122">
            <v>1034.9946</v>
          </cell>
          <cell r="O122">
            <v>10</v>
          </cell>
          <cell r="P122">
            <v>308.68260000000004</v>
          </cell>
          <cell r="Q122">
            <v>4975.2371999999996</v>
          </cell>
          <cell r="R122">
            <v>4975.2371999999996</v>
          </cell>
          <cell r="S122">
            <v>4975.2371999999996</v>
          </cell>
          <cell r="T122">
            <v>5124.4943159999993</v>
          </cell>
          <cell r="U122">
            <v>5124.4943159999993</v>
          </cell>
          <cell r="V122">
            <v>5124.4943159999993</v>
          </cell>
          <cell r="W122">
            <v>5124.4943159999993</v>
          </cell>
          <cell r="X122">
            <v>5124.4943159999993</v>
          </cell>
          <cell r="Y122">
            <v>5124.4943159999993</v>
          </cell>
          <cell r="Z122">
            <v>5124.4943159999993</v>
          </cell>
          <cell r="AA122">
            <v>5124.4943159999993</v>
          </cell>
          <cell r="AB122">
            <v>5124.4943159999993</v>
          </cell>
        </row>
        <row r="123">
          <cell r="B123">
            <v>40021</v>
          </cell>
          <cell r="C123" t="str">
            <v>Prodman</v>
          </cell>
          <cell r="D123" t="str">
            <v>Froglov Igor</v>
          </cell>
          <cell r="F123" t="str">
            <v>£</v>
          </cell>
          <cell r="L123">
            <v>50000</v>
          </cell>
          <cell r="M123">
            <v>4166.666666666667</v>
          </cell>
          <cell r="N123">
            <v>1187.5</v>
          </cell>
          <cell r="O123">
            <v>10</v>
          </cell>
          <cell r="P123">
            <v>354.16666666666674</v>
          </cell>
          <cell r="Q123">
            <v>5708.3333333333339</v>
          </cell>
          <cell r="R123">
            <v>5708.3333333333339</v>
          </cell>
          <cell r="S123">
            <v>5708.3333333333339</v>
          </cell>
          <cell r="T123">
            <v>5879.5833333333339</v>
          </cell>
          <cell r="U123">
            <v>5879.5833333333339</v>
          </cell>
          <cell r="V123">
            <v>5879.5833333333339</v>
          </cell>
          <cell r="W123">
            <v>5879.5833333333339</v>
          </cell>
          <cell r="X123">
            <v>5879.5833333333339</v>
          </cell>
          <cell r="Y123">
            <v>5879.5833333333339</v>
          </cell>
          <cell r="Z123">
            <v>5879.5833333333339</v>
          </cell>
          <cell r="AA123">
            <v>5879.5833333333339</v>
          </cell>
          <cell r="AB123">
            <v>5879.5833333333339</v>
          </cell>
        </row>
        <row r="124">
          <cell r="B124">
            <v>47384</v>
          </cell>
          <cell r="C124" t="str">
            <v>D&amp;P Deployment UK</v>
          </cell>
          <cell r="D124" t="str">
            <v>Kefford Paul</v>
          </cell>
          <cell r="F124" t="str">
            <v>£</v>
          </cell>
          <cell r="L124">
            <v>50000</v>
          </cell>
          <cell r="M124">
            <v>4166.666666666667</v>
          </cell>
          <cell r="N124">
            <v>1187.5</v>
          </cell>
          <cell r="O124">
            <v>10</v>
          </cell>
          <cell r="P124">
            <v>354.16666666666674</v>
          </cell>
          <cell r="Q124">
            <v>5708.3333333333339</v>
          </cell>
          <cell r="R124">
            <v>5708.3333333333339</v>
          </cell>
          <cell r="S124">
            <v>5708.3333333333339</v>
          </cell>
          <cell r="T124">
            <v>5879.5833333333339</v>
          </cell>
          <cell r="U124">
            <v>5879.5833333333339</v>
          </cell>
          <cell r="V124">
            <v>5879.5833333333339</v>
          </cell>
          <cell r="W124">
            <v>5879.5833333333339</v>
          </cell>
          <cell r="X124">
            <v>5879.5833333333339</v>
          </cell>
          <cell r="Y124">
            <v>5879.5833333333339</v>
          </cell>
          <cell r="Z124">
            <v>5879.5833333333339</v>
          </cell>
          <cell r="AA124">
            <v>5879.5833333333339</v>
          </cell>
          <cell r="AB124">
            <v>5879.5833333333339</v>
          </cell>
        </row>
        <row r="125">
          <cell r="B125">
            <v>47384</v>
          </cell>
          <cell r="C125" t="str">
            <v>D&amp;P Deployment UK</v>
          </cell>
          <cell r="D125" t="str">
            <v>Brown Alan</v>
          </cell>
          <cell r="F125" t="str">
            <v>£</v>
          </cell>
          <cell r="L125">
            <v>50000</v>
          </cell>
          <cell r="M125">
            <v>4166.666666666667</v>
          </cell>
          <cell r="N125">
            <v>1187.5</v>
          </cell>
          <cell r="O125">
            <v>10</v>
          </cell>
          <cell r="P125">
            <v>354.16666666666674</v>
          </cell>
          <cell r="Q125">
            <v>5708.3333333333339</v>
          </cell>
          <cell r="R125">
            <v>5708.3333333333339</v>
          </cell>
          <cell r="S125">
            <v>5708.3333333333339</v>
          </cell>
          <cell r="T125">
            <v>5879.5833333333339</v>
          </cell>
          <cell r="U125">
            <v>5879.5833333333339</v>
          </cell>
          <cell r="V125">
            <v>5879.5833333333339</v>
          </cell>
          <cell r="W125">
            <v>5879.5833333333339</v>
          </cell>
          <cell r="X125">
            <v>5879.5833333333339</v>
          </cell>
          <cell r="Y125">
            <v>5879.5833333333339</v>
          </cell>
          <cell r="Z125">
            <v>5879.5833333333339</v>
          </cell>
          <cell r="AA125">
            <v>5879.5833333333339</v>
          </cell>
          <cell r="AB125">
            <v>5879.5833333333339</v>
          </cell>
        </row>
        <row r="126">
          <cell r="B126">
            <v>47385</v>
          </cell>
          <cell r="C126" t="str">
            <v>D&amp;P Drilling Planning UK</v>
          </cell>
          <cell r="D126" t="str">
            <v>Clements Daniel Lucas</v>
          </cell>
          <cell r="F126" t="str">
            <v>£</v>
          </cell>
          <cell r="L126">
            <v>50000</v>
          </cell>
          <cell r="M126">
            <v>4166.666666666667</v>
          </cell>
          <cell r="N126">
            <v>1187.5</v>
          </cell>
          <cell r="O126">
            <v>10</v>
          </cell>
          <cell r="P126">
            <v>354.16666666666674</v>
          </cell>
          <cell r="Q126">
            <v>5708.3333333333339</v>
          </cell>
          <cell r="R126">
            <v>5708.3333333333339</v>
          </cell>
          <cell r="S126">
            <v>5708.3333333333339</v>
          </cell>
          <cell r="T126">
            <v>5879.5833333333339</v>
          </cell>
          <cell r="U126">
            <v>5879.5833333333339</v>
          </cell>
          <cell r="V126">
            <v>5879.5833333333339</v>
          </cell>
          <cell r="W126">
            <v>5879.5833333333339</v>
          </cell>
          <cell r="X126">
            <v>5879.5833333333339</v>
          </cell>
          <cell r="Y126">
            <v>5879.5833333333339</v>
          </cell>
          <cell r="Z126">
            <v>5879.5833333333339</v>
          </cell>
          <cell r="AA126">
            <v>5879.5833333333339</v>
          </cell>
          <cell r="AB126">
            <v>5879.5833333333339</v>
          </cell>
        </row>
        <row r="127">
          <cell r="B127">
            <v>47385</v>
          </cell>
          <cell r="C127" t="str">
            <v>D&amp;P Drilling Planning UK</v>
          </cell>
          <cell r="D127" t="str">
            <v>Grewal Balraj</v>
          </cell>
          <cell r="F127" t="str">
            <v>£</v>
          </cell>
          <cell r="L127">
            <v>50000</v>
          </cell>
          <cell r="M127">
            <v>4166.666666666667</v>
          </cell>
          <cell r="N127">
            <v>1187.5</v>
          </cell>
          <cell r="O127">
            <v>10</v>
          </cell>
          <cell r="P127">
            <v>354.16666666666674</v>
          </cell>
          <cell r="Q127">
            <v>5708.3333333333339</v>
          </cell>
          <cell r="R127">
            <v>5708.3333333333339</v>
          </cell>
          <cell r="S127">
            <v>5708.3333333333339</v>
          </cell>
          <cell r="T127">
            <v>5879.5833333333339</v>
          </cell>
          <cell r="U127">
            <v>5879.5833333333339</v>
          </cell>
          <cell r="V127">
            <v>5879.5833333333339</v>
          </cell>
          <cell r="W127">
            <v>5879.5833333333339</v>
          </cell>
          <cell r="X127">
            <v>5879.5833333333339</v>
          </cell>
          <cell r="Y127">
            <v>5879.5833333333339</v>
          </cell>
          <cell r="Z127">
            <v>5879.5833333333339</v>
          </cell>
          <cell r="AA127">
            <v>5879.5833333333339</v>
          </cell>
          <cell r="AB127">
            <v>5879.5833333333339</v>
          </cell>
        </row>
      </sheetData>
      <sheetData sheetId="9" refreshError="1">
        <row r="3">
          <cell r="B3" t="str">
            <v>Cost Center</v>
          </cell>
          <cell r="C3" t="str">
            <v>CC Name</v>
          </cell>
          <cell r="D3" t="str">
            <v>Name</v>
          </cell>
          <cell r="E3" t="str">
            <v>Comment</v>
          </cell>
          <cell r="F3" t="str">
            <v>reloc $</v>
          </cell>
          <cell r="G3" t="str">
            <v>reloc</v>
          </cell>
          <cell r="H3" t="str">
            <v>car</v>
          </cell>
          <cell r="I3" t="str">
            <v>travel $</v>
          </cell>
          <cell r="J3" t="str">
            <v>housing $</v>
          </cell>
          <cell r="K3" t="str">
            <v>education $</v>
          </cell>
          <cell r="L3" t="str">
            <v>travel</v>
          </cell>
          <cell r="M3" t="str">
            <v>housing</v>
          </cell>
          <cell r="N3" t="str">
            <v>education</v>
          </cell>
          <cell r="O3" t="str">
            <v xml:space="preserve">Annual </v>
          </cell>
          <cell r="P3" t="str">
            <v>Month</v>
          </cell>
          <cell r="Q3" t="str">
            <v>Month £</v>
          </cell>
          <cell r="R3" t="str">
            <v>Benefits</v>
          </cell>
          <cell r="S3" t="str">
            <v>PIP %</v>
          </cell>
          <cell r="T3" t="str">
            <v>PIP</v>
          </cell>
          <cell r="U3" t="str">
            <v>Jan</v>
          </cell>
          <cell r="V3" t="str">
            <v>Feb</v>
          </cell>
          <cell r="W3" t="str">
            <v>Mar</v>
          </cell>
          <cell r="X3" t="str">
            <v>Apr</v>
          </cell>
          <cell r="Y3" t="str">
            <v>May</v>
          </cell>
          <cell r="Z3" t="str">
            <v>Jun</v>
          </cell>
          <cell r="AA3" t="str">
            <v>Jul</v>
          </cell>
          <cell r="AB3" t="str">
            <v>Aug</v>
          </cell>
          <cell r="AC3" t="str">
            <v>Sep</v>
          </cell>
          <cell r="AD3" t="str">
            <v>Oct</v>
          </cell>
          <cell r="AE3" t="str">
            <v>Nov</v>
          </cell>
          <cell r="AF3" t="str">
            <v>Dec</v>
          </cell>
        </row>
        <row r="4">
          <cell r="B4">
            <v>47301</v>
          </cell>
          <cell r="C4" t="str">
            <v>Commercialisation Res. Prod.</v>
          </cell>
          <cell r="D4" t="str">
            <v>Chism Rahn,Tami</v>
          </cell>
          <cell r="G4">
            <v>0</v>
          </cell>
          <cell r="L4">
            <v>4000</v>
          </cell>
          <cell r="M4">
            <v>14400</v>
          </cell>
          <cell r="N4">
            <v>5000</v>
          </cell>
          <cell r="O4">
            <v>77943</v>
          </cell>
          <cell r="P4">
            <v>6495.25</v>
          </cell>
          <cell r="Q4">
            <v>4156.96</v>
          </cell>
          <cell r="R4">
            <v>1184.7335999999998</v>
          </cell>
          <cell r="S4">
            <v>10</v>
          </cell>
          <cell r="T4">
            <v>353.34159999999997</v>
          </cell>
          <cell r="U4">
            <v>5695.0351999999993</v>
          </cell>
          <cell r="V4">
            <v>5695.0351999999993</v>
          </cell>
          <cell r="W4">
            <v>5695.0351999999993</v>
          </cell>
          <cell r="X4">
            <v>5865.8862559999998</v>
          </cell>
          <cell r="Y4">
            <v>5865.8862559999998</v>
          </cell>
          <cell r="Z4">
            <v>5865.8862559999998</v>
          </cell>
          <cell r="AA4">
            <v>5865.8862559999998</v>
          </cell>
          <cell r="AB4">
            <v>5865.8862559999998</v>
          </cell>
          <cell r="AC4">
            <v>5865.8862559999998</v>
          </cell>
          <cell r="AD4">
            <v>5865.8862559999998</v>
          </cell>
          <cell r="AE4">
            <v>5865.8862559999998</v>
          </cell>
          <cell r="AF4">
            <v>5865.8862559999998</v>
          </cell>
        </row>
        <row r="5">
          <cell r="B5">
            <v>47307</v>
          </cell>
          <cell r="C5" t="str">
            <v>Portfolio Res Software</v>
          </cell>
          <cell r="D5" t="str">
            <v>Fjerstad,Paul Albert</v>
          </cell>
          <cell r="G5">
            <v>0</v>
          </cell>
          <cell r="L5">
            <v>3600</v>
          </cell>
          <cell r="M5">
            <v>24000</v>
          </cell>
          <cell r="N5">
            <v>12000</v>
          </cell>
          <cell r="O5">
            <v>98000.040000000008</v>
          </cell>
          <cell r="P5">
            <v>8166.67</v>
          </cell>
          <cell r="Q5">
            <v>5226.6688000000004</v>
          </cell>
          <cell r="R5">
            <v>1489.600608</v>
          </cell>
          <cell r="S5">
            <v>20</v>
          </cell>
          <cell r="T5">
            <v>888.53369600000008</v>
          </cell>
          <cell r="U5">
            <v>7604.8031040000005</v>
          </cell>
          <cell r="V5">
            <v>7604.8031040000005</v>
          </cell>
          <cell r="W5">
            <v>7604.8031040000005</v>
          </cell>
          <cell r="X5">
            <v>7832.947197120001</v>
          </cell>
          <cell r="Y5">
            <v>7832.947197120001</v>
          </cell>
          <cell r="Z5">
            <v>7832.947197120001</v>
          </cell>
          <cell r="AA5">
            <v>7832.947197120001</v>
          </cell>
          <cell r="AB5">
            <v>7832.947197120001</v>
          </cell>
          <cell r="AC5">
            <v>7832.947197120001</v>
          </cell>
          <cell r="AD5">
            <v>7832.947197120001</v>
          </cell>
          <cell r="AE5">
            <v>7832.947197120001</v>
          </cell>
          <cell r="AF5">
            <v>7832.947197120001</v>
          </cell>
        </row>
        <row r="6">
          <cell r="B6">
            <v>47387</v>
          </cell>
          <cell r="C6" t="str">
            <v>RSW HIT Team UK</v>
          </cell>
          <cell r="D6" t="str">
            <v>Bratvedt,Kyrre</v>
          </cell>
          <cell r="G6">
            <v>0</v>
          </cell>
          <cell r="L6">
            <v>2000</v>
          </cell>
          <cell r="M6">
            <v>24000</v>
          </cell>
          <cell r="N6">
            <v>10000</v>
          </cell>
          <cell r="O6">
            <v>91759.200000000012</v>
          </cell>
          <cell r="P6">
            <v>7646.6</v>
          </cell>
          <cell r="Q6">
            <v>4893.8240000000005</v>
          </cell>
          <cell r="R6">
            <v>1394.73984</v>
          </cell>
          <cell r="S6">
            <v>20</v>
          </cell>
          <cell r="T6">
            <v>831.95008000000007</v>
          </cell>
          <cell r="U6">
            <v>7120.5139200000012</v>
          </cell>
          <cell r="V6">
            <v>7120.5139200000012</v>
          </cell>
          <cell r="W6">
            <v>7120.5139200000012</v>
          </cell>
          <cell r="X6">
            <v>7334.1293376000012</v>
          </cell>
          <cell r="Y6">
            <v>7334.1293376000012</v>
          </cell>
          <cell r="Z6">
            <v>7334.1293376000012</v>
          </cell>
          <cell r="AA6">
            <v>7334.1293376000012</v>
          </cell>
          <cell r="AB6">
            <v>7334.1293376000012</v>
          </cell>
          <cell r="AC6">
            <v>7334.1293376000012</v>
          </cell>
          <cell r="AD6">
            <v>7334.1293376000012</v>
          </cell>
          <cell r="AE6">
            <v>7334.1293376000012</v>
          </cell>
          <cell r="AF6">
            <v>7334.1293376000012</v>
          </cell>
        </row>
        <row r="7">
          <cell r="B7">
            <v>47333</v>
          </cell>
          <cell r="C7" t="str">
            <v xml:space="preserve">Eclipse </v>
          </cell>
          <cell r="D7" t="str">
            <v>Stone,Terry Wayne</v>
          </cell>
          <cell r="G7">
            <v>0</v>
          </cell>
          <cell r="L7">
            <v>1000</v>
          </cell>
          <cell r="M7">
            <v>12000</v>
          </cell>
          <cell r="N7">
            <v>0</v>
          </cell>
          <cell r="O7">
            <v>97863.959999999992</v>
          </cell>
          <cell r="P7">
            <v>8155.33</v>
          </cell>
          <cell r="Q7">
            <v>5219.4112000000005</v>
          </cell>
          <cell r="R7">
            <v>1487.5321919999999</v>
          </cell>
          <cell r="S7">
            <v>20</v>
          </cell>
          <cell r="T7">
            <v>887.29990400000008</v>
          </cell>
          <cell r="U7">
            <v>7594.2432960000006</v>
          </cell>
          <cell r="V7">
            <v>7594.2432960000006</v>
          </cell>
          <cell r="W7">
            <v>7594.2432960000006</v>
          </cell>
          <cell r="X7">
            <v>7822.0705948800005</v>
          </cell>
          <cell r="Y7">
            <v>7822.0705948800005</v>
          </cell>
          <cell r="Z7">
            <v>7822.0705948800005</v>
          </cell>
          <cell r="AA7">
            <v>7822.0705948800005</v>
          </cell>
          <cell r="AB7">
            <v>7822.0705948800005</v>
          </cell>
          <cell r="AC7">
            <v>7822.0705948800005</v>
          </cell>
          <cell r="AD7">
            <v>7822.0705948800005</v>
          </cell>
          <cell r="AE7">
            <v>7822.0705948800005</v>
          </cell>
          <cell r="AF7">
            <v>7822.0705948800005</v>
          </cell>
        </row>
        <row r="8">
          <cell r="B8">
            <v>47337</v>
          </cell>
          <cell r="C8" t="str">
            <v>FloGrid Modelling</v>
          </cell>
          <cell r="D8" t="str">
            <v>Bouzas,Horacio</v>
          </cell>
          <cell r="G8">
            <v>0</v>
          </cell>
          <cell r="L8">
            <v>1000</v>
          </cell>
          <cell r="M8">
            <v>24000</v>
          </cell>
          <cell r="N8">
            <v>0</v>
          </cell>
          <cell r="O8">
            <v>111000</v>
          </cell>
          <cell r="P8">
            <v>9250</v>
          </cell>
          <cell r="Q8">
            <v>5920</v>
          </cell>
          <cell r="R8">
            <v>1687.1999999999998</v>
          </cell>
          <cell r="S8">
            <v>20</v>
          </cell>
          <cell r="T8">
            <v>1006.4000000000001</v>
          </cell>
          <cell r="U8">
            <v>8613.6</v>
          </cell>
          <cell r="V8">
            <v>8613.6</v>
          </cell>
          <cell r="W8">
            <v>8613.6</v>
          </cell>
          <cell r="X8">
            <v>8872.0079999999998</v>
          </cell>
          <cell r="Y8">
            <v>8872.0079999999998</v>
          </cell>
          <cell r="Z8">
            <v>8872.0079999999998</v>
          </cell>
          <cell r="AA8">
            <v>8872.0079999999998</v>
          </cell>
          <cell r="AB8">
            <v>8872.0079999999998</v>
          </cell>
          <cell r="AC8">
            <v>8872.0079999999998</v>
          </cell>
          <cell r="AD8">
            <v>8872.0079999999998</v>
          </cell>
          <cell r="AE8">
            <v>8872.0079999999998</v>
          </cell>
          <cell r="AF8">
            <v>8872.0079999999998</v>
          </cell>
        </row>
        <row r="9">
          <cell r="B9">
            <v>47364</v>
          </cell>
          <cell r="C9" t="str">
            <v>SWPM</v>
          </cell>
          <cell r="D9" t="str">
            <v>Shmaryan,Leonid</v>
          </cell>
          <cell r="G9">
            <v>0</v>
          </cell>
          <cell r="L9">
            <v>2000</v>
          </cell>
          <cell r="M9">
            <v>15000</v>
          </cell>
          <cell r="N9">
            <v>0</v>
          </cell>
          <cell r="O9">
            <v>68900.040000000008</v>
          </cell>
          <cell r="P9">
            <v>5741.67</v>
          </cell>
          <cell r="Q9">
            <v>3674.6687999999999</v>
          </cell>
          <cell r="R9">
            <v>1047.2806079999998</v>
          </cell>
          <cell r="S9">
            <v>20</v>
          </cell>
          <cell r="T9">
            <v>624.69369600000005</v>
          </cell>
          <cell r="U9">
            <v>5346.6431039999998</v>
          </cell>
          <cell r="V9">
            <v>5346.6431039999998</v>
          </cell>
          <cell r="W9">
            <v>5346.6431039999998</v>
          </cell>
          <cell r="X9">
            <v>5507.0423971199998</v>
          </cell>
          <cell r="Y9">
            <v>5507.0423971199998</v>
          </cell>
          <cell r="Z9">
            <v>5507.0423971199998</v>
          </cell>
          <cell r="AA9">
            <v>5507.0423971199998</v>
          </cell>
          <cell r="AB9">
            <v>5507.0423971199998</v>
          </cell>
          <cell r="AC9">
            <v>5507.0423971199998</v>
          </cell>
          <cell r="AD9">
            <v>5507.0423971199998</v>
          </cell>
          <cell r="AE9">
            <v>5507.0423971199998</v>
          </cell>
          <cell r="AF9">
            <v>5507.0423971199998</v>
          </cell>
        </row>
      </sheetData>
      <sheetData sheetId="10" refreshError="1"/>
      <sheetData sheetId="11" refreshError="1"/>
      <sheetData sheetId="12" refreshError="1">
        <row r="52">
          <cell r="A52" t="str">
            <v>Cost Center</v>
          </cell>
          <cell r="B52" t="str">
            <v>GM</v>
          </cell>
          <cell r="C52" t="str">
            <v>A</v>
          </cell>
          <cell r="D52" t="str">
            <v>CATEGORY</v>
          </cell>
          <cell r="E52" t="str">
            <v>DESCRIPTION</v>
          </cell>
          <cell r="F52" t="str">
            <v>Jan</v>
          </cell>
          <cell r="G52" t="str">
            <v>Feb</v>
          </cell>
          <cell r="H52" t="str">
            <v>Mar</v>
          </cell>
          <cell r="I52" t="str">
            <v>Apr</v>
          </cell>
          <cell r="J52" t="str">
            <v>May</v>
          </cell>
          <cell r="K52" t="str">
            <v>Jun</v>
          </cell>
          <cell r="L52" t="str">
            <v>Jul</v>
          </cell>
          <cell r="M52" t="str">
            <v>Aug</v>
          </cell>
          <cell r="N52" t="str">
            <v>Sep</v>
          </cell>
          <cell r="O52" t="str">
            <v>Oct</v>
          </cell>
          <cell r="P52" t="str">
            <v>Nov</v>
          </cell>
          <cell r="Q52" t="str">
            <v>Dec</v>
          </cell>
          <cell r="R52" t="str">
            <v>Total</v>
          </cell>
        </row>
        <row r="53">
          <cell r="A53">
            <v>47301</v>
          </cell>
          <cell r="D53" t="str">
            <v>53</v>
          </cell>
          <cell r="E53" t="str">
            <v>FIXTURES &amp; FITTINGS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47301</v>
          </cell>
          <cell r="D54" t="str">
            <v>55</v>
          </cell>
          <cell r="E54" t="str">
            <v>COMPUTER EQUIPMENT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47301</v>
          </cell>
          <cell r="D55" t="str">
            <v>55</v>
          </cell>
          <cell r="E55" t="str">
            <v>COMPUTER EQUIPMENT</v>
          </cell>
          <cell r="F55">
            <v>2346.6666666666665</v>
          </cell>
          <cell r="G55">
            <v>2346.6666666666665</v>
          </cell>
          <cell r="H55">
            <v>2346.6666666666665</v>
          </cell>
          <cell r="I55">
            <v>1920</v>
          </cell>
          <cell r="J55">
            <v>1920</v>
          </cell>
          <cell r="K55">
            <v>1920</v>
          </cell>
          <cell r="L55">
            <v>1920</v>
          </cell>
          <cell r="M55">
            <v>1920</v>
          </cell>
          <cell r="N55">
            <v>1920</v>
          </cell>
          <cell r="O55">
            <v>1706.6666666666667</v>
          </cell>
          <cell r="P55">
            <v>1706.6666666666667</v>
          </cell>
          <cell r="Q55">
            <v>1706.6666666666667</v>
          </cell>
          <cell r="R55">
            <v>23680.000000000004</v>
          </cell>
        </row>
        <row r="56">
          <cell r="A56">
            <v>47303</v>
          </cell>
          <cell r="D56" t="str">
            <v>53</v>
          </cell>
          <cell r="E56" t="str">
            <v>FIXTURES &amp; FITTINGS</v>
          </cell>
          <cell r="F56">
            <v>1280</v>
          </cell>
          <cell r="G56">
            <v>1280</v>
          </cell>
          <cell r="H56">
            <v>1280</v>
          </cell>
          <cell r="I56">
            <v>1280</v>
          </cell>
          <cell r="J56">
            <v>1280</v>
          </cell>
          <cell r="K56">
            <v>1280</v>
          </cell>
          <cell r="L56">
            <v>1280</v>
          </cell>
          <cell r="M56">
            <v>1280</v>
          </cell>
          <cell r="N56">
            <v>1280</v>
          </cell>
          <cell r="O56">
            <v>1280</v>
          </cell>
          <cell r="P56">
            <v>1280</v>
          </cell>
          <cell r="Q56">
            <v>1280</v>
          </cell>
          <cell r="R56">
            <v>15360</v>
          </cell>
        </row>
        <row r="57">
          <cell r="A57">
            <v>47303</v>
          </cell>
          <cell r="D57" t="str">
            <v>55</v>
          </cell>
          <cell r="E57" t="str">
            <v>COMPUTER EQUIPMENT</v>
          </cell>
          <cell r="F57">
            <v>3626.666666666667</v>
          </cell>
          <cell r="G57">
            <v>3626.666666666667</v>
          </cell>
          <cell r="H57">
            <v>3626.666666666667</v>
          </cell>
          <cell r="I57">
            <v>3626.666666666667</v>
          </cell>
          <cell r="J57">
            <v>3626.666666666667</v>
          </cell>
          <cell r="K57">
            <v>3626.666666666667</v>
          </cell>
          <cell r="L57">
            <v>3199.9999999999995</v>
          </cell>
          <cell r="M57">
            <v>3199.9999999999995</v>
          </cell>
          <cell r="N57">
            <v>3199.9999999999995</v>
          </cell>
          <cell r="O57">
            <v>2986.666666666667</v>
          </cell>
          <cell r="P57">
            <v>2986.666666666667</v>
          </cell>
          <cell r="Q57">
            <v>2986.666666666667</v>
          </cell>
          <cell r="R57">
            <v>40320</v>
          </cell>
        </row>
        <row r="58">
          <cell r="A58">
            <v>47304</v>
          </cell>
          <cell r="D58" t="str">
            <v>53</v>
          </cell>
          <cell r="E58" t="str">
            <v>FIXTURES &amp; FITTINGS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47304</v>
          </cell>
          <cell r="D59" t="str">
            <v>55</v>
          </cell>
          <cell r="E59" t="str">
            <v>COMPUTER EQUIPMENT</v>
          </cell>
          <cell r="F59">
            <v>640</v>
          </cell>
          <cell r="G59">
            <v>640</v>
          </cell>
          <cell r="H59">
            <v>640</v>
          </cell>
          <cell r="I59">
            <v>640</v>
          </cell>
          <cell r="J59">
            <v>640</v>
          </cell>
          <cell r="K59">
            <v>640</v>
          </cell>
          <cell r="L59">
            <v>640</v>
          </cell>
          <cell r="M59">
            <v>640</v>
          </cell>
          <cell r="N59">
            <v>640</v>
          </cell>
          <cell r="O59">
            <v>640</v>
          </cell>
          <cell r="P59">
            <v>640</v>
          </cell>
          <cell r="Q59">
            <v>640</v>
          </cell>
          <cell r="R59">
            <v>7680</v>
          </cell>
        </row>
        <row r="60">
          <cell r="A60">
            <v>47306</v>
          </cell>
          <cell r="D60" t="str">
            <v>55</v>
          </cell>
          <cell r="E60" t="str">
            <v>COMPUTER EQUIPMENT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47307</v>
          </cell>
          <cell r="D61" t="str">
            <v>55</v>
          </cell>
          <cell r="E61" t="str">
            <v>COMPUTER EQUIPMENT</v>
          </cell>
          <cell r="F61">
            <v>640</v>
          </cell>
          <cell r="G61">
            <v>640</v>
          </cell>
          <cell r="H61">
            <v>640</v>
          </cell>
          <cell r="I61">
            <v>426.66666666666669</v>
          </cell>
          <cell r="J61">
            <v>426.66666666666669</v>
          </cell>
          <cell r="K61">
            <v>426.66666666666669</v>
          </cell>
          <cell r="L61">
            <v>426.66666666666669</v>
          </cell>
          <cell r="M61">
            <v>426.66666666666669</v>
          </cell>
          <cell r="N61">
            <v>426.66666666666669</v>
          </cell>
          <cell r="O61">
            <v>213.33333333333334</v>
          </cell>
          <cell r="P61">
            <v>213.33333333333334</v>
          </cell>
          <cell r="Q61">
            <v>213.33333333333334</v>
          </cell>
          <cell r="R61">
            <v>5119.9999999999982</v>
          </cell>
        </row>
        <row r="62">
          <cell r="A62">
            <v>47310</v>
          </cell>
          <cell r="D62" t="str">
            <v>55</v>
          </cell>
          <cell r="E62" t="str">
            <v>COMPUTER EQUIPMENT</v>
          </cell>
          <cell r="F62">
            <v>426.66666666666669</v>
          </cell>
          <cell r="G62">
            <v>426.66666666666669</v>
          </cell>
          <cell r="H62">
            <v>426.66666666666669</v>
          </cell>
          <cell r="I62">
            <v>426.66666666666669</v>
          </cell>
          <cell r="J62">
            <v>426.66666666666669</v>
          </cell>
          <cell r="K62">
            <v>426.66666666666669</v>
          </cell>
          <cell r="L62">
            <v>213.33333333333334</v>
          </cell>
          <cell r="M62">
            <v>213.33333333333334</v>
          </cell>
          <cell r="N62">
            <v>213.33333333333334</v>
          </cell>
          <cell r="O62">
            <v>213.33333333333334</v>
          </cell>
          <cell r="P62">
            <v>213.33333333333334</v>
          </cell>
          <cell r="Q62">
            <v>213.33333333333334</v>
          </cell>
          <cell r="R62">
            <v>3840.0000000000009</v>
          </cell>
        </row>
        <row r="63">
          <cell r="A63">
            <v>47333</v>
          </cell>
          <cell r="D63" t="str">
            <v>55</v>
          </cell>
          <cell r="E63" t="str">
            <v>COMPUTER EQUIPMENT</v>
          </cell>
          <cell r="F63">
            <v>1920</v>
          </cell>
          <cell r="G63">
            <v>1920</v>
          </cell>
          <cell r="H63">
            <v>1920</v>
          </cell>
          <cell r="I63">
            <v>1493.3333333333335</v>
          </cell>
          <cell r="J63">
            <v>1493.3333333333335</v>
          </cell>
          <cell r="K63">
            <v>1493.3333333333335</v>
          </cell>
          <cell r="L63">
            <v>853.33333333333337</v>
          </cell>
          <cell r="M63">
            <v>853.33333333333337</v>
          </cell>
          <cell r="N63">
            <v>853.33333333333337</v>
          </cell>
          <cell r="O63">
            <v>640</v>
          </cell>
          <cell r="P63">
            <v>640</v>
          </cell>
          <cell r="Q63">
            <v>640</v>
          </cell>
          <cell r="R63">
            <v>14720.000000000004</v>
          </cell>
        </row>
        <row r="64">
          <cell r="A64">
            <v>47365</v>
          </cell>
          <cell r="D64" t="str">
            <v>55</v>
          </cell>
          <cell r="E64" t="str">
            <v>COMPUTER EQUIPMENT</v>
          </cell>
          <cell r="F64">
            <v>426.66666666666669</v>
          </cell>
          <cell r="G64">
            <v>426.66666666666669</v>
          </cell>
          <cell r="H64">
            <v>426.66666666666669</v>
          </cell>
          <cell r="I64">
            <v>213.33333333333334</v>
          </cell>
          <cell r="J64">
            <v>213.33333333333334</v>
          </cell>
          <cell r="K64">
            <v>213.33333333333334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1919.9999999999998</v>
          </cell>
        </row>
        <row r="65">
          <cell r="A65">
            <v>47335</v>
          </cell>
          <cell r="D65" t="str">
            <v>55</v>
          </cell>
          <cell r="E65" t="str">
            <v>COMPUTER EQUIPMENT</v>
          </cell>
          <cell r="F65">
            <v>1493.3333333333335</v>
          </cell>
          <cell r="G65">
            <v>1493.3333333333335</v>
          </cell>
          <cell r="H65">
            <v>1493.3333333333335</v>
          </cell>
          <cell r="I65">
            <v>1493.3333333333335</v>
          </cell>
          <cell r="J65">
            <v>1493.3333333333335</v>
          </cell>
          <cell r="K65">
            <v>1493.3333333333335</v>
          </cell>
          <cell r="L65">
            <v>1280</v>
          </cell>
          <cell r="M65">
            <v>1280</v>
          </cell>
          <cell r="N65">
            <v>1280</v>
          </cell>
          <cell r="O65">
            <v>640</v>
          </cell>
          <cell r="P65">
            <v>640</v>
          </cell>
          <cell r="Q65">
            <v>640</v>
          </cell>
          <cell r="R65">
            <v>14720.000000000002</v>
          </cell>
        </row>
        <row r="66">
          <cell r="A66">
            <v>47336</v>
          </cell>
          <cell r="D66" t="str">
            <v>55</v>
          </cell>
          <cell r="E66" t="str">
            <v>COMPUTER EQUIPMENT</v>
          </cell>
          <cell r="F66">
            <v>213.33333333333334</v>
          </cell>
          <cell r="G66">
            <v>213.33333333333334</v>
          </cell>
          <cell r="H66">
            <v>213.33333333333334</v>
          </cell>
          <cell r="I66">
            <v>213.33333333333334</v>
          </cell>
          <cell r="J66">
            <v>213.33333333333334</v>
          </cell>
          <cell r="K66">
            <v>213.33333333333334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1280</v>
          </cell>
        </row>
        <row r="67">
          <cell r="A67">
            <v>47336</v>
          </cell>
          <cell r="D67" t="str">
            <v>55</v>
          </cell>
          <cell r="E67" t="str">
            <v>COMPUTER EQUIPMENT</v>
          </cell>
          <cell r="F67">
            <v>853.33333333333337</v>
          </cell>
          <cell r="G67">
            <v>853.33333333333337</v>
          </cell>
          <cell r="H67">
            <v>853.33333333333337</v>
          </cell>
          <cell r="I67">
            <v>853.33333333333337</v>
          </cell>
          <cell r="J67">
            <v>853.33333333333337</v>
          </cell>
          <cell r="K67">
            <v>853.33333333333337</v>
          </cell>
          <cell r="L67">
            <v>426.66666666666669</v>
          </cell>
          <cell r="M67">
            <v>426.66666666666669</v>
          </cell>
          <cell r="N67">
            <v>426.66666666666669</v>
          </cell>
          <cell r="O67">
            <v>426.66666666666669</v>
          </cell>
          <cell r="P67">
            <v>426.66666666666669</v>
          </cell>
          <cell r="Q67">
            <v>426.66666666666669</v>
          </cell>
          <cell r="R67">
            <v>7680.0000000000009</v>
          </cell>
        </row>
        <row r="68">
          <cell r="A68">
            <v>47340</v>
          </cell>
          <cell r="D68" t="str">
            <v>55</v>
          </cell>
          <cell r="E68" t="str">
            <v>COMPUTER EQUIPMENT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47342</v>
          </cell>
          <cell r="D69" t="str">
            <v>55</v>
          </cell>
          <cell r="E69" t="str">
            <v>COMPUTER EQUIPMENT</v>
          </cell>
          <cell r="F69">
            <v>640</v>
          </cell>
          <cell r="G69">
            <v>640</v>
          </cell>
          <cell r="H69">
            <v>640</v>
          </cell>
          <cell r="I69">
            <v>213.33333333333334</v>
          </cell>
          <cell r="J69">
            <v>213.33333333333334</v>
          </cell>
          <cell r="K69">
            <v>213.33333333333334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2560</v>
          </cell>
        </row>
        <row r="70">
          <cell r="A70">
            <v>47343</v>
          </cell>
          <cell r="D70" t="str">
            <v>55</v>
          </cell>
          <cell r="E70" t="str">
            <v>COMPUTER EQUIPMENT</v>
          </cell>
          <cell r="F70">
            <v>213.33333333333334</v>
          </cell>
          <cell r="G70">
            <v>213.33333333333334</v>
          </cell>
          <cell r="H70">
            <v>213.33333333333334</v>
          </cell>
          <cell r="I70">
            <v>213.33333333333334</v>
          </cell>
          <cell r="J70">
            <v>213.33333333333334</v>
          </cell>
          <cell r="K70">
            <v>213.33333333333334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1280</v>
          </cell>
        </row>
      </sheetData>
      <sheetData sheetId="13" refreshError="1">
        <row r="3">
          <cell r="A3" t="str">
            <v>Cost Center</v>
          </cell>
          <cell r="B3" t="str">
            <v>CC Name</v>
          </cell>
          <cell r="C3" t="str">
            <v>to be purchased</v>
          </cell>
          <cell r="F3" t="str">
            <v>item £</v>
          </cell>
          <cell r="G3" t="str">
            <v>Purchase</v>
          </cell>
          <cell r="H3" t="str">
            <v>Period</v>
          </cell>
          <cell r="I3" t="str">
            <v>Amount £</v>
          </cell>
          <cell r="J3" t="str">
            <v>Replacement/new addition</v>
          </cell>
          <cell r="K3" t="str">
            <v>Jan</v>
          </cell>
          <cell r="L3" t="str">
            <v>Feb</v>
          </cell>
          <cell r="M3" t="str">
            <v>Mar</v>
          </cell>
          <cell r="N3" t="str">
            <v>Apr</v>
          </cell>
          <cell r="O3" t="str">
            <v>May</v>
          </cell>
          <cell r="P3" t="str">
            <v>Jun</v>
          </cell>
          <cell r="Q3" t="str">
            <v>Jul</v>
          </cell>
          <cell r="R3" t="str">
            <v>Aug</v>
          </cell>
          <cell r="S3" t="str">
            <v>Sep</v>
          </cell>
          <cell r="T3" t="str">
            <v>Oct</v>
          </cell>
          <cell r="U3" t="str">
            <v>Nov</v>
          </cell>
          <cell r="V3" t="str">
            <v>Dec</v>
          </cell>
          <cell r="W3" t="str">
            <v>Total</v>
          </cell>
        </row>
        <row r="4">
          <cell r="A4">
            <v>47303</v>
          </cell>
          <cell r="B4" t="str">
            <v>IT</v>
          </cell>
          <cell r="C4" t="str">
            <v>PC</v>
          </cell>
          <cell r="D4" t="str">
            <v xml:space="preserve">PC </v>
          </cell>
          <cell r="E4">
            <v>30</v>
          </cell>
          <cell r="F4">
            <v>4000</v>
          </cell>
          <cell r="G4" t="str">
            <v xml:space="preserve">Jan </v>
          </cell>
          <cell r="H4">
            <v>24</v>
          </cell>
          <cell r="I4">
            <v>120000</v>
          </cell>
          <cell r="J4" t="str">
            <v>New Hires and replacement</v>
          </cell>
          <cell r="K4">
            <v>5000</v>
          </cell>
          <cell r="L4">
            <v>5000</v>
          </cell>
          <cell r="M4">
            <v>5000</v>
          </cell>
          <cell r="N4">
            <v>5000</v>
          </cell>
          <cell r="O4">
            <v>5000</v>
          </cell>
          <cell r="P4">
            <v>5000</v>
          </cell>
          <cell r="Q4">
            <v>5000</v>
          </cell>
          <cell r="R4">
            <v>5000</v>
          </cell>
          <cell r="S4">
            <v>5000</v>
          </cell>
          <cell r="T4">
            <v>5000</v>
          </cell>
          <cell r="U4">
            <v>5000</v>
          </cell>
          <cell r="V4">
            <v>5000</v>
          </cell>
          <cell r="W4">
            <v>60000</v>
          </cell>
        </row>
        <row r="5">
          <cell r="A5">
            <v>47303</v>
          </cell>
          <cell r="B5" t="str">
            <v>IT</v>
          </cell>
          <cell r="C5" t="str">
            <v>Sun Workstation</v>
          </cell>
          <cell r="D5" t="str">
            <v>Workstations</v>
          </cell>
          <cell r="E5">
            <v>1</v>
          </cell>
          <cell r="F5">
            <v>20010</v>
          </cell>
          <cell r="G5" t="str">
            <v>Jan</v>
          </cell>
          <cell r="H5">
            <v>36</v>
          </cell>
          <cell r="I5">
            <v>20010</v>
          </cell>
          <cell r="J5" t="str">
            <v>Replacement of existing</v>
          </cell>
          <cell r="K5">
            <v>555.83333333333337</v>
          </cell>
          <cell r="L5">
            <v>555.83333333333337</v>
          </cell>
          <cell r="M5">
            <v>555.83333333333337</v>
          </cell>
          <cell r="N5">
            <v>555.83333333333337</v>
          </cell>
          <cell r="O5">
            <v>555.83333333333337</v>
          </cell>
          <cell r="P5">
            <v>555.83333333333337</v>
          </cell>
          <cell r="Q5">
            <v>555.83333333333337</v>
          </cell>
          <cell r="R5">
            <v>555.83333333333337</v>
          </cell>
          <cell r="S5">
            <v>555.83333333333337</v>
          </cell>
          <cell r="T5">
            <v>555.83333333333337</v>
          </cell>
          <cell r="U5">
            <v>555.83333333333337</v>
          </cell>
          <cell r="V5">
            <v>555.83333333333337</v>
          </cell>
          <cell r="W5">
            <v>6669.9999999999991</v>
          </cell>
        </row>
        <row r="6">
          <cell r="A6">
            <v>47303</v>
          </cell>
          <cell r="B6" t="str">
            <v>IT</v>
          </cell>
          <cell r="C6" t="str">
            <v>SGI workstation</v>
          </cell>
          <cell r="D6" t="str">
            <v>Workstations</v>
          </cell>
          <cell r="E6">
            <v>1</v>
          </cell>
          <cell r="F6">
            <v>20010</v>
          </cell>
          <cell r="G6" t="str">
            <v>Apr</v>
          </cell>
          <cell r="H6">
            <v>36</v>
          </cell>
          <cell r="I6">
            <v>20010</v>
          </cell>
          <cell r="J6" t="str">
            <v>Replacement of existing</v>
          </cell>
          <cell r="N6">
            <v>555.55555555555554</v>
          </cell>
          <cell r="O6">
            <v>555.55555555555554</v>
          </cell>
          <cell r="P6">
            <v>555.55555555555554</v>
          </cell>
          <cell r="Q6">
            <v>555.55555555555554</v>
          </cell>
          <cell r="R6">
            <v>555.55555555555554</v>
          </cell>
          <cell r="S6">
            <v>555.55555555555554</v>
          </cell>
          <cell r="T6">
            <v>555.55555555555554</v>
          </cell>
          <cell r="U6">
            <v>555.55555555555554</v>
          </cell>
          <cell r="V6">
            <v>555.55555555555554</v>
          </cell>
          <cell r="W6">
            <v>5000</v>
          </cell>
        </row>
        <row r="7">
          <cell r="A7">
            <v>47303</v>
          </cell>
          <cell r="B7" t="str">
            <v>IT</v>
          </cell>
          <cell r="C7" t="str">
            <v>SGI workstation</v>
          </cell>
          <cell r="D7" t="str">
            <v>Workstations</v>
          </cell>
          <cell r="E7">
            <v>1</v>
          </cell>
          <cell r="F7">
            <v>20000</v>
          </cell>
          <cell r="G7" t="str">
            <v>Apr</v>
          </cell>
          <cell r="H7">
            <v>36</v>
          </cell>
          <cell r="I7">
            <v>20000</v>
          </cell>
          <cell r="J7" t="str">
            <v>Replacement of existing</v>
          </cell>
          <cell r="N7">
            <v>555.55555555555554</v>
          </cell>
          <cell r="O7">
            <v>555.55555555555554</v>
          </cell>
          <cell r="P7">
            <v>555.55555555555554</v>
          </cell>
          <cell r="Q7">
            <v>555.55555555555554</v>
          </cell>
          <cell r="R7">
            <v>555.55555555555554</v>
          </cell>
          <cell r="S7">
            <v>555.55555555555554</v>
          </cell>
          <cell r="T7">
            <v>555.55555555555554</v>
          </cell>
          <cell r="U7">
            <v>555.55555555555554</v>
          </cell>
          <cell r="V7">
            <v>555.55555555555554</v>
          </cell>
          <cell r="W7">
            <v>5000</v>
          </cell>
        </row>
        <row r="8">
          <cell r="A8">
            <v>47303</v>
          </cell>
          <cell r="B8" t="str">
            <v>IT</v>
          </cell>
          <cell r="C8" t="str">
            <v>Telephone system</v>
          </cell>
          <cell r="D8" t="str">
            <v>Office</v>
          </cell>
          <cell r="E8">
            <v>1</v>
          </cell>
          <cell r="F8">
            <v>100000</v>
          </cell>
          <cell r="G8" t="str">
            <v>Jan</v>
          </cell>
          <cell r="H8">
            <v>36</v>
          </cell>
          <cell r="I8">
            <v>100000</v>
          </cell>
          <cell r="K8">
            <v>2777.7777777777778</v>
          </cell>
          <cell r="L8">
            <v>2777.7777777777778</v>
          </cell>
          <cell r="M8">
            <v>2777.7777777777778</v>
          </cell>
          <cell r="N8">
            <v>2777.7777777777778</v>
          </cell>
          <cell r="O8">
            <v>2777.7777777777778</v>
          </cell>
          <cell r="P8">
            <v>2777.7777777777778</v>
          </cell>
          <cell r="Q8">
            <v>2777.7777777777778</v>
          </cell>
          <cell r="R8">
            <v>2777.7777777777778</v>
          </cell>
          <cell r="S8">
            <v>2777.7777777777778</v>
          </cell>
          <cell r="T8">
            <v>2777.7777777777778</v>
          </cell>
          <cell r="U8">
            <v>2777.7777777777778</v>
          </cell>
          <cell r="V8">
            <v>2777.7777777777778</v>
          </cell>
          <cell r="W8">
            <v>33333.333333333336</v>
          </cell>
        </row>
        <row r="9">
          <cell r="A9">
            <v>47303</v>
          </cell>
          <cell r="B9" t="str">
            <v>IT</v>
          </cell>
          <cell r="C9" t="str">
            <v>Build PC</v>
          </cell>
          <cell r="D9" t="str">
            <v>Workstations</v>
          </cell>
          <cell r="E9">
            <v>1</v>
          </cell>
          <cell r="F9">
            <v>10000</v>
          </cell>
          <cell r="G9" t="str">
            <v>Jan</v>
          </cell>
          <cell r="H9">
            <v>36</v>
          </cell>
          <cell r="I9">
            <v>10000</v>
          </cell>
          <cell r="K9">
            <v>277.77777777777777</v>
          </cell>
          <cell r="L9">
            <v>277.77777777777777</v>
          </cell>
          <cell r="M9">
            <v>277.77777777777777</v>
          </cell>
          <cell r="N9">
            <v>277.77777777777777</v>
          </cell>
          <cell r="O9">
            <v>277.77777777777777</v>
          </cell>
          <cell r="P9">
            <v>277.77777777777777</v>
          </cell>
          <cell r="Q9">
            <v>277.77777777777777</v>
          </cell>
          <cell r="R9">
            <v>277.77777777777777</v>
          </cell>
          <cell r="S9">
            <v>277.77777777777777</v>
          </cell>
          <cell r="T9">
            <v>277.77777777777777</v>
          </cell>
          <cell r="U9">
            <v>277.77777777777777</v>
          </cell>
          <cell r="V9">
            <v>277.77777777777777</v>
          </cell>
          <cell r="W9">
            <v>3333.3333333333335</v>
          </cell>
        </row>
        <row r="10">
          <cell r="A10">
            <v>47303</v>
          </cell>
          <cell r="B10" t="str">
            <v>IT</v>
          </cell>
          <cell r="C10" t="str">
            <v>Build Itanium</v>
          </cell>
          <cell r="D10" t="str">
            <v>Workstations</v>
          </cell>
          <cell r="E10">
            <v>1</v>
          </cell>
          <cell r="F10">
            <v>10000</v>
          </cell>
          <cell r="G10" t="str">
            <v>Jan</v>
          </cell>
          <cell r="H10">
            <v>36</v>
          </cell>
          <cell r="I10">
            <v>10000</v>
          </cell>
          <cell r="K10">
            <v>277.77777777777777</v>
          </cell>
          <cell r="L10">
            <v>277.77777777777777</v>
          </cell>
          <cell r="M10">
            <v>277.77777777777777</v>
          </cell>
          <cell r="N10">
            <v>277.77777777777777</v>
          </cell>
          <cell r="O10">
            <v>277.77777777777777</v>
          </cell>
          <cell r="P10">
            <v>277.77777777777777</v>
          </cell>
          <cell r="Q10">
            <v>277.77777777777777</v>
          </cell>
          <cell r="R10">
            <v>277.77777777777777</v>
          </cell>
          <cell r="S10">
            <v>277.77777777777777</v>
          </cell>
          <cell r="T10">
            <v>277.77777777777777</v>
          </cell>
          <cell r="U10">
            <v>277.77777777777777</v>
          </cell>
          <cell r="V10">
            <v>277.77777777777777</v>
          </cell>
          <cell r="W10">
            <v>3333.3333333333335</v>
          </cell>
        </row>
        <row r="11">
          <cell r="A11">
            <v>47303</v>
          </cell>
          <cell r="B11" t="str">
            <v>IT</v>
          </cell>
          <cell r="C11" t="str">
            <v>New SGI PARA machine</v>
          </cell>
          <cell r="D11" t="str">
            <v>Workstations</v>
          </cell>
          <cell r="E11">
            <v>1</v>
          </cell>
          <cell r="F11">
            <v>34500</v>
          </cell>
          <cell r="G11" t="str">
            <v>Jun</v>
          </cell>
          <cell r="H11">
            <v>36</v>
          </cell>
          <cell r="I11">
            <v>34500</v>
          </cell>
          <cell r="P11">
            <v>958.33333333333337</v>
          </cell>
          <cell r="Q11">
            <v>958.33333333333337</v>
          </cell>
          <cell r="R11">
            <v>958.33333333333337</v>
          </cell>
          <cell r="S11">
            <v>958.33333333333337</v>
          </cell>
          <cell r="T11">
            <v>958.33333333333337</v>
          </cell>
          <cell r="U11">
            <v>958.33333333333337</v>
          </cell>
          <cell r="V11">
            <v>958.33333333333337</v>
          </cell>
          <cell r="W11">
            <v>6708.333333333333</v>
          </cell>
        </row>
        <row r="12">
          <cell r="A12">
            <v>47304</v>
          </cell>
          <cell r="B12" t="str">
            <v>Administration and Shared Costs</v>
          </cell>
          <cell r="C12" t="str">
            <v>PCs</v>
          </cell>
          <cell r="D12" t="str">
            <v xml:space="preserve">PC </v>
          </cell>
          <cell r="E12">
            <v>3</v>
          </cell>
          <cell r="F12">
            <v>4000</v>
          </cell>
          <cell r="G12" t="str">
            <v>Jun</v>
          </cell>
          <cell r="H12">
            <v>24</v>
          </cell>
          <cell r="I12">
            <v>12000</v>
          </cell>
          <cell r="J12" t="str">
            <v>New addition</v>
          </cell>
          <cell r="P12">
            <v>500</v>
          </cell>
          <cell r="Q12">
            <v>500</v>
          </cell>
          <cell r="R12">
            <v>500</v>
          </cell>
          <cell r="S12">
            <v>500</v>
          </cell>
          <cell r="T12">
            <v>500</v>
          </cell>
          <cell r="U12">
            <v>500</v>
          </cell>
          <cell r="V12">
            <v>500</v>
          </cell>
          <cell r="W12">
            <v>3500</v>
          </cell>
        </row>
        <row r="13">
          <cell r="A13">
            <v>47304</v>
          </cell>
          <cell r="B13" t="str">
            <v>Administration and Shared Costs</v>
          </cell>
          <cell r="C13" t="str">
            <v>Office refurbishment</v>
          </cell>
          <cell r="D13" t="str">
            <v>Office</v>
          </cell>
          <cell r="E13">
            <v>1</v>
          </cell>
          <cell r="F13">
            <v>150000</v>
          </cell>
          <cell r="G13" t="str">
            <v>Jan</v>
          </cell>
          <cell r="H13">
            <v>60</v>
          </cell>
          <cell r="I13">
            <v>150000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2500</v>
          </cell>
          <cell r="R13">
            <v>2500</v>
          </cell>
          <cell r="S13">
            <v>2500</v>
          </cell>
          <cell r="T13">
            <v>2500</v>
          </cell>
          <cell r="U13">
            <v>2500</v>
          </cell>
          <cell r="V13">
            <v>2500</v>
          </cell>
          <cell r="W13">
            <v>30000</v>
          </cell>
        </row>
        <row r="14">
          <cell r="A14">
            <v>47303</v>
          </cell>
          <cell r="B14" t="str">
            <v>IT</v>
          </cell>
          <cell r="C14" t="str">
            <v>Back up unix disks</v>
          </cell>
          <cell r="D14" t="str">
            <v>Workstations</v>
          </cell>
          <cell r="E14">
            <v>1</v>
          </cell>
          <cell r="F14">
            <v>23000</v>
          </cell>
          <cell r="G14" t="str">
            <v>Jan</v>
          </cell>
          <cell r="H14">
            <v>36</v>
          </cell>
          <cell r="I14">
            <v>23000</v>
          </cell>
          <cell r="K14">
            <v>638.88888888888891</v>
          </cell>
          <cell r="L14">
            <v>638.88888888888891</v>
          </cell>
          <cell r="M14">
            <v>638.88888888888891</v>
          </cell>
          <cell r="N14">
            <v>638.88888888888891</v>
          </cell>
          <cell r="O14">
            <v>638.88888888888891</v>
          </cell>
          <cell r="P14">
            <v>638.88888888888891</v>
          </cell>
          <cell r="Q14">
            <v>638.88888888888891</v>
          </cell>
          <cell r="R14">
            <v>638.88888888888891</v>
          </cell>
          <cell r="S14">
            <v>638.88888888888891</v>
          </cell>
          <cell r="T14">
            <v>638.88888888888891</v>
          </cell>
          <cell r="U14">
            <v>638.88888888888891</v>
          </cell>
          <cell r="V14">
            <v>638.88888888888891</v>
          </cell>
          <cell r="W14">
            <v>7666.6666666666652</v>
          </cell>
        </row>
        <row r="15">
          <cell r="A15">
            <v>47303</v>
          </cell>
          <cell r="B15" t="str">
            <v>IT</v>
          </cell>
          <cell r="C15" t="str">
            <v>Back up system - connected backup</v>
          </cell>
          <cell r="D15" t="str">
            <v>Workstations</v>
          </cell>
          <cell r="E15">
            <v>1</v>
          </cell>
          <cell r="F15">
            <v>10000</v>
          </cell>
          <cell r="G15" t="str">
            <v>Jan</v>
          </cell>
          <cell r="H15">
            <v>36</v>
          </cell>
          <cell r="I15">
            <v>10000</v>
          </cell>
          <cell r="K15">
            <v>277.77777777777777</v>
          </cell>
          <cell r="L15">
            <v>277.77777777777777</v>
          </cell>
          <cell r="M15">
            <v>277.77777777777777</v>
          </cell>
          <cell r="N15">
            <v>277.77777777777777</v>
          </cell>
          <cell r="O15">
            <v>277.77777777777777</v>
          </cell>
          <cell r="P15">
            <v>277.77777777777777</v>
          </cell>
          <cell r="Q15">
            <v>277.77777777777777</v>
          </cell>
          <cell r="R15">
            <v>277.77777777777777</v>
          </cell>
          <cell r="S15">
            <v>277.77777777777777</v>
          </cell>
          <cell r="T15">
            <v>277.77777777777777</v>
          </cell>
          <cell r="U15">
            <v>277.77777777777777</v>
          </cell>
          <cell r="V15">
            <v>277.77777777777777</v>
          </cell>
          <cell r="W15">
            <v>3333.3333333333335</v>
          </cell>
        </row>
        <row r="16">
          <cell r="A16">
            <v>47333</v>
          </cell>
          <cell r="B16" t="str">
            <v xml:space="preserve">Eclipse </v>
          </cell>
          <cell r="C16" t="str">
            <v>Mult-grid solver</v>
          </cell>
          <cell r="E16">
            <v>1</v>
          </cell>
          <cell r="F16">
            <v>50000</v>
          </cell>
          <cell r="G16" t="str">
            <v>Jan</v>
          </cell>
          <cell r="H16">
            <v>36</v>
          </cell>
          <cell r="I16">
            <v>50000</v>
          </cell>
          <cell r="K16">
            <v>1388.8888888888889</v>
          </cell>
          <cell r="L16">
            <v>1388.8888888888889</v>
          </cell>
          <cell r="M16">
            <v>1388.8888888888889</v>
          </cell>
          <cell r="N16">
            <v>1388.8888888888889</v>
          </cell>
          <cell r="O16">
            <v>1388.8888888888889</v>
          </cell>
          <cell r="P16">
            <v>1388.8888888888889</v>
          </cell>
          <cell r="Q16">
            <v>1388.8888888888889</v>
          </cell>
          <cell r="R16">
            <v>1388.8888888888889</v>
          </cell>
          <cell r="S16">
            <v>1388.8888888888889</v>
          </cell>
          <cell r="T16">
            <v>1388.8888888888889</v>
          </cell>
          <cell r="U16">
            <v>1388.8888888888889</v>
          </cell>
          <cell r="V16">
            <v>1388.8888888888889</v>
          </cell>
          <cell r="W16">
            <v>16666.666666666668</v>
          </cell>
        </row>
        <row r="17">
          <cell r="A17">
            <v>47303</v>
          </cell>
          <cell r="B17" t="str">
            <v>IT</v>
          </cell>
          <cell r="C17" t="str">
            <v>Inside Reality</v>
          </cell>
          <cell r="E17">
            <v>1</v>
          </cell>
          <cell r="F17">
            <v>200000</v>
          </cell>
          <cell r="G17" t="str">
            <v>Jun</v>
          </cell>
          <cell r="H17">
            <v>36</v>
          </cell>
          <cell r="I17">
            <v>200000</v>
          </cell>
          <cell r="P17">
            <v>5555.5555555555557</v>
          </cell>
          <cell r="Q17">
            <v>5555.5555555555557</v>
          </cell>
          <cell r="R17">
            <v>5555.5555555555557</v>
          </cell>
          <cell r="S17">
            <v>5555.5555555555557</v>
          </cell>
          <cell r="T17">
            <v>5555.5555555555557</v>
          </cell>
          <cell r="U17">
            <v>5555.5555555555557</v>
          </cell>
          <cell r="V17">
            <v>5555.5555555555557</v>
          </cell>
          <cell r="W17">
            <v>38888.888888888891</v>
          </cell>
        </row>
        <row r="37">
          <cell r="A37" t="str">
            <v>Total</v>
          </cell>
          <cell r="I37">
            <v>779520</v>
          </cell>
          <cell r="K37">
            <v>13694.722222222221</v>
          </cell>
          <cell r="L37">
            <v>13694.722222222221</v>
          </cell>
          <cell r="M37">
            <v>13694.722222222221</v>
          </cell>
          <cell r="N37">
            <v>14805.833333333332</v>
          </cell>
          <cell r="O37">
            <v>14805.833333333332</v>
          </cell>
          <cell r="P37">
            <v>21819.722222222223</v>
          </cell>
          <cell r="Q37">
            <v>21819.722222222223</v>
          </cell>
          <cell r="R37">
            <v>21819.722222222223</v>
          </cell>
          <cell r="S37">
            <v>21819.722222222223</v>
          </cell>
          <cell r="T37">
            <v>21819.722222222223</v>
          </cell>
          <cell r="U37">
            <v>21819.722222222223</v>
          </cell>
          <cell r="V37">
            <v>21819.722222222223</v>
          </cell>
          <cell r="W37">
            <v>223433.88888888888</v>
          </cell>
        </row>
      </sheetData>
      <sheetData sheetId="14" refreshError="1">
        <row r="3">
          <cell r="A3" t="str">
            <v>Cost Center</v>
          </cell>
          <cell r="B3" t="str">
            <v>CC Name</v>
          </cell>
          <cell r="G3" t="str">
            <v>Jan</v>
          </cell>
          <cell r="H3" t="str">
            <v>Feb</v>
          </cell>
          <cell r="I3" t="str">
            <v>Mar</v>
          </cell>
          <cell r="J3" t="str">
            <v>Apr</v>
          </cell>
          <cell r="K3" t="str">
            <v>May</v>
          </cell>
          <cell r="L3" t="str">
            <v>Jun</v>
          </cell>
          <cell r="M3" t="str">
            <v>Jul</v>
          </cell>
          <cell r="N3" t="str">
            <v>Aug</v>
          </cell>
          <cell r="O3" t="str">
            <v>Sep</v>
          </cell>
          <cell r="P3" t="str">
            <v>Oct</v>
          </cell>
          <cell r="Q3" t="str">
            <v>Nov</v>
          </cell>
          <cell r="R3" t="str">
            <v>Dec</v>
          </cell>
          <cell r="S3" t="str">
            <v>Total</v>
          </cell>
        </row>
        <row r="4">
          <cell r="A4">
            <v>47304</v>
          </cell>
          <cell r="B4" t="str">
            <v>Administration and Shared Costs</v>
          </cell>
          <cell r="C4" t="str">
            <v>University Sponsorship</v>
          </cell>
          <cell r="D4">
            <v>110000</v>
          </cell>
          <cell r="E4" t="str">
            <v>Jan</v>
          </cell>
          <cell r="G4">
            <v>9166.6666666666661</v>
          </cell>
          <cell r="H4">
            <v>9166.6666666666661</v>
          </cell>
          <cell r="I4">
            <v>9166.6666666666661</v>
          </cell>
          <cell r="J4">
            <v>9166.6666666666661</v>
          </cell>
          <cell r="K4">
            <v>9166.6666666666661</v>
          </cell>
          <cell r="L4">
            <v>9166.6666666666661</v>
          </cell>
          <cell r="M4">
            <v>9166.6666666666661</v>
          </cell>
          <cell r="N4">
            <v>9166.6666666666661</v>
          </cell>
          <cell r="O4">
            <v>9166.6666666666661</v>
          </cell>
          <cell r="P4">
            <v>9166.6666666666661</v>
          </cell>
          <cell r="Q4">
            <v>9166.6666666666661</v>
          </cell>
          <cell r="R4">
            <v>9166.6666666666661</v>
          </cell>
          <cell r="S4">
            <v>110000.00000000001</v>
          </cell>
        </row>
        <row r="5">
          <cell r="A5">
            <v>47304</v>
          </cell>
          <cell r="B5" t="str">
            <v>Administration and Shared Costs</v>
          </cell>
          <cell r="C5" t="str">
            <v>Other</v>
          </cell>
          <cell r="D5">
            <v>35000</v>
          </cell>
          <cell r="E5" t="str">
            <v>Jan</v>
          </cell>
          <cell r="G5">
            <v>2916.6666666666665</v>
          </cell>
          <cell r="H5">
            <v>2916.6666666666665</v>
          </cell>
          <cell r="I5">
            <v>2916.6666666666665</v>
          </cell>
          <cell r="J5">
            <v>2916.6666666666665</v>
          </cell>
          <cell r="K5">
            <v>2916.6666666666665</v>
          </cell>
          <cell r="L5">
            <v>2916.6666666666665</v>
          </cell>
          <cell r="M5">
            <v>2916.6666666666665</v>
          </cell>
          <cell r="N5">
            <v>2916.6666666666665</v>
          </cell>
          <cell r="O5">
            <v>2916.6666666666665</v>
          </cell>
          <cell r="P5">
            <v>2916.6666666666665</v>
          </cell>
          <cell r="Q5">
            <v>2916.6666666666665</v>
          </cell>
          <cell r="R5">
            <v>2916.6666666666665</v>
          </cell>
          <cell r="S5">
            <v>35000.000000000007</v>
          </cell>
        </row>
        <row r="6">
          <cell r="A6">
            <v>47304</v>
          </cell>
          <cell r="B6" t="str">
            <v>Administration and Shared Costs</v>
          </cell>
          <cell r="C6" t="str">
            <v>RUP</v>
          </cell>
          <cell r="D6">
            <v>30000</v>
          </cell>
          <cell r="E6" t="str">
            <v>Jan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  <cell r="P6">
            <v>2500</v>
          </cell>
          <cell r="Q6">
            <v>2500</v>
          </cell>
          <cell r="R6">
            <v>2500</v>
          </cell>
          <cell r="S6">
            <v>30000</v>
          </cell>
        </row>
        <row r="7">
          <cell r="A7">
            <v>47304</v>
          </cell>
          <cell r="B7" t="str">
            <v>Administration and Shared Costs</v>
          </cell>
          <cell r="C7" t="str">
            <v>ISO 9001</v>
          </cell>
          <cell r="D7">
            <v>30000</v>
          </cell>
          <cell r="E7" t="str">
            <v>Jan</v>
          </cell>
          <cell r="G7">
            <v>2500</v>
          </cell>
          <cell r="H7">
            <v>2500</v>
          </cell>
          <cell r="I7">
            <v>2500</v>
          </cell>
          <cell r="J7">
            <v>2500</v>
          </cell>
          <cell r="K7">
            <v>2500</v>
          </cell>
          <cell r="L7">
            <v>2500</v>
          </cell>
          <cell r="M7">
            <v>2500</v>
          </cell>
          <cell r="N7">
            <v>2500</v>
          </cell>
          <cell r="O7">
            <v>2500</v>
          </cell>
          <cell r="P7">
            <v>2500</v>
          </cell>
          <cell r="Q7">
            <v>2500</v>
          </cell>
          <cell r="R7">
            <v>2500</v>
          </cell>
          <cell r="S7">
            <v>30000</v>
          </cell>
        </row>
        <row r="8">
          <cell r="A8">
            <v>47304</v>
          </cell>
          <cell r="B8" t="str">
            <v>Administration and Shared Costs</v>
          </cell>
          <cell r="C8" t="str">
            <v xml:space="preserve">GFC support costs </v>
          </cell>
          <cell r="D8">
            <v>50000</v>
          </cell>
          <cell r="E8" t="str">
            <v>Jan</v>
          </cell>
          <cell r="G8">
            <v>4166.666666666667</v>
          </cell>
          <cell r="H8">
            <v>4166.666666666667</v>
          </cell>
          <cell r="I8">
            <v>4166.666666666667</v>
          </cell>
          <cell r="J8">
            <v>4166.666666666667</v>
          </cell>
          <cell r="K8">
            <v>4166.666666666667</v>
          </cell>
          <cell r="L8">
            <v>4166.666666666667</v>
          </cell>
          <cell r="M8">
            <v>4166.666666666667</v>
          </cell>
          <cell r="N8">
            <v>4166.666666666667</v>
          </cell>
          <cell r="O8">
            <v>4166.666666666667</v>
          </cell>
          <cell r="P8">
            <v>4166.666666666667</v>
          </cell>
          <cell r="Q8">
            <v>4166.666666666667</v>
          </cell>
          <cell r="R8">
            <v>4166.666666666667</v>
          </cell>
          <cell r="S8">
            <v>49999.999999999993</v>
          </cell>
        </row>
        <row r="9">
          <cell r="A9">
            <v>47304</v>
          </cell>
          <cell r="B9" t="str">
            <v>Administration and Shared Costs</v>
          </cell>
          <cell r="C9" t="str">
            <v xml:space="preserve">Gym Allowance </v>
          </cell>
          <cell r="D9">
            <v>32000</v>
          </cell>
          <cell r="E9" t="str">
            <v>Jan</v>
          </cell>
          <cell r="G9">
            <v>2666.6666666666665</v>
          </cell>
          <cell r="H9">
            <v>2666.6666666666665</v>
          </cell>
          <cell r="I9">
            <v>2666.6666666666665</v>
          </cell>
          <cell r="J9">
            <v>2666.6666666666665</v>
          </cell>
          <cell r="K9">
            <v>2666.6666666666665</v>
          </cell>
          <cell r="L9">
            <v>2666.6666666666665</v>
          </cell>
          <cell r="M9">
            <v>2666.6666666666665</v>
          </cell>
          <cell r="N9">
            <v>2666.6666666666665</v>
          </cell>
          <cell r="O9">
            <v>2666.6666666666665</v>
          </cell>
          <cell r="P9">
            <v>2666.6666666666665</v>
          </cell>
          <cell r="Q9">
            <v>2666.6666666666665</v>
          </cell>
          <cell r="R9">
            <v>2666.6666666666665</v>
          </cell>
          <cell r="S9">
            <v>32000.000000000004</v>
          </cell>
        </row>
        <row r="10">
          <cell r="A10">
            <v>47304</v>
          </cell>
          <cell r="B10" t="str">
            <v>Administration and Shared Costs</v>
          </cell>
          <cell r="C10" t="str">
            <v>Christmas Party</v>
          </cell>
          <cell r="D10">
            <v>12799.92</v>
          </cell>
          <cell r="E10" t="str">
            <v>Jan</v>
          </cell>
          <cell r="G10">
            <v>1066.6600000000001</v>
          </cell>
          <cell r="H10">
            <v>1066.6600000000001</v>
          </cell>
          <cell r="I10">
            <v>1066.6600000000001</v>
          </cell>
          <cell r="J10">
            <v>1066.6600000000001</v>
          </cell>
          <cell r="K10">
            <v>1066.6600000000001</v>
          </cell>
          <cell r="L10">
            <v>1066.6600000000001</v>
          </cell>
          <cell r="M10">
            <v>1066.6600000000001</v>
          </cell>
          <cell r="N10">
            <v>1066.6600000000001</v>
          </cell>
          <cell r="O10">
            <v>1066.6600000000001</v>
          </cell>
          <cell r="P10">
            <v>1066.6600000000001</v>
          </cell>
          <cell r="Q10">
            <v>1066.6600000000001</v>
          </cell>
          <cell r="R10">
            <v>1066.6600000000001</v>
          </cell>
          <cell r="S10">
            <v>12799.92</v>
          </cell>
        </row>
        <row r="11">
          <cell r="A11">
            <v>47304</v>
          </cell>
          <cell r="B11" t="str">
            <v>Administration and Shared Costs</v>
          </cell>
          <cell r="C11" t="str">
            <v>Eureka Workshop X2</v>
          </cell>
          <cell r="D11">
            <v>25000</v>
          </cell>
          <cell r="E11" t="str">
            <v>Jan</v>
          </cell>
          <cell r="G11">
            <v>2083.3333333333335</v>
          </cell>
          <cell r="H11">
            <v>2083.3333333333335</v>
          </cell>
          <cell r="I11">
            <v>2083.3333333333335</v>
          </cell>
          <cell r="J11">
            <v>2083.3333333333335</v>
          </cell>
          <cell r="K11">
            <v>2083.3333333333335</v>
          </cell>
          <cell r="L11">
            <v>2083.3333333333335</v>
          </cell>
          <cell r="M11">
            <v>2083.3333333333335</v>
          </cell>
          <cell r="N11">
            <v>2083.3333333333335</v>
          </cell>
          <cell r="O11">
            <v>2083.3333333333335</v>
          </cell>
          <cell r="P11">
            <v>2083.3333333333335</v>
          </cell>
          <cell r="Q11">
            <v>2083.3333333333335</v>
          </cell>
          <cell r="R11">
            <v>2083.3333333333335</v>
          </cell>
          <cell r="S11">
            <v>24999.999999999996</v>
          </cell>
        </row>
        <row r="12">
          <cell r="A12">
            <v>47304</v>
          </cell>
          <cell r="B12" t="str">
            <v>Administration and Shared Costs</v>
          </cell>
          <cell r="C12" t="str">
            <v>SA</v>
          </cell>
          <cell r="D12">
            <v>12000</v>
          </cell>
          <cell r="E12" t="str">
            <v>Jan</v>
          </cell>
          <cell r="G12">
            <v>1000</v>
          </cell>
          <cell r="H12">
            <v>1000</v>
          </cell>
          <cell r="I12">
            <v>1000</v>
          </cell>
          <cell r="J12">
            <v>1000</v>
          </cell>
          <cell r="K12">
            <v>1000</v>
          </cell>
          <cell r="L12">
            <v>1000</v>
          </cell>
          <cell r="M12">
            <v>1000</v>
          </cell>
          <cell r="N12">
            <v>1000</v>
          </cell>
          <cell r="O12">
            <v>1000</v>
          </cell>
          <cell r="P12">
            <v>1000</v>
          </cell>
          <cell r="Q12">
            <v>1000</v>
          </cell>
          <cell r="R12">
            <v>1000</v>
          </cell>
          <cell r="S12">
            <v>12000</v>
          </cell>
        </row>
        <row r="13">
          <cell r="A13">
            <v>47304</v>
          </cell>
          <cell r="B13" t="str">
            <v>Administration and Shared Costs</v>
          </cell>
          <cell r="C13" t="str">
            <v>PLC fees</v>
          </cell>
          <cell r="D13">
            <v>20000</v>
          </cell>
          <cell r="E13" t="str">
            <v>Jan</v>
          </cell>
          <cell r="G13">
            <v>1666.6666666666667</v>
          </cell>
          <cell r="H13">
            <v>1666.6666666666667</v>
          </cell>
          <cell r="I13">
            <v>1666.6666666666667</v>
          </cell>
          <cell r="J13">
            <v>1666.6666666666667</v>
          </cell>
          <cell r="K13">
            <v>1666.6666666666667</v>
          </cell>
          <cell r="L13">
            <v>1666.6666666666667</v>
          </cell>
          <cell r="M13">
            <v>1666.6666666666667</v>
          </cell>
          <cell r="N13">
            <v>1666.6666666666667</v>
          </cell>
          <cell r="O13">
            <v>1666.6666666666667</v>
          </cell>
          <cell r="P13">
            <v>1666.6666666666667</v>
          </cell>
          <cell r="Q13">
            <v>1666.6666666666667</v>
          </cell>
          <cell r="R13">
            <v>1666.6666666666667</v>
          </cell>
          <cell r="S13">
            <v>20000</v>
          </cell>
        </row>
        <row r="14">
          <cell r="A14">
            <v>47301</v>
          </cell>
          <cell r="B14" t="str">
            <v>Commercialisation Res. Prod.</v>
          </cell>
          <cell r="C14" t="str">
            <v>Guest Testers</v>
          </cell>
          <cell r="D14">
            <v>20000</v>
          </cell>
          <cell r="E14" t="str">
            <v>Jan</v>
          </cell>
          <cell r="G14">
            <v>5000</v>
          </cell>
          <cell r="H14">
            <v>5000</v>
          </cell>
          <cell r="I14">
            <v>5000</v>
          </cell>
          <cell r="S14">
            <v>15000</v>
          </cell>
        </row>
        <row r="15">
          <cell r="A15">
            <v>40021</v>
          </cell>
          <cell r="B15" t="str">
            <v>Prodman</v>
          </cell>
          <cell r="C15" t="str">
            <v>EE costs</v>
          </cell>
          <cell r="D15">
            <v>38400</v>
          </cell>
          <cell r="E15" t="str">
            <v>Jan</v>
          </cell>
          <cell r="G15">
            <v>3200</v>
          </cell>
          <cell r="H15">
            <v>3200</v>
          </cell>
          <cell r="I15">
            <v>3200</v>
          </cell>
          <cell r="J15">
            <v>3200</v>
          </cell>
          <cell r="K15">
            <v>3200</v>
          </cell>
          <cell r="L15">
            <v>3200</v>
          </cell>
          <cell r="M15">
            <v>3200</v>
          </cell>
          <cell r="N15">
            <v>3200</v>
          </cell>
          <cell r="O15">
            <v>3200</v>
          </cell>
          <cell r="P15">
            <v>3200</v>
          </cell>
          <cell r="Q15">
            <v>3200</v>
          </cell>
          <cell r="R15">
            <v>3200</v>
          </cell>
          <cell r="S15">
            <v>38400</v>
          </cell>
        </row>
        <row r="16">
          <cell r="A16">
            <v>40024</v>
          </cell>
          <cell r="B16" t="str">
            <v>Pipesim</v>
          </cell>
          <cell r="C16" t="str">
            <v>EE costs</v>
          </cell>
          <cell r="D16">
            <v>38400</v>
          </cell>
          <cell r="E16" t="str">
            <v>Jan</v>
          </cell>
          <cell r="G16">
            <v>3200</v>
          </cell>
          <cell r="H16">
            <v>3200</v>
          </cell>
          <cell r="I16">
            <v>3200</v>
          </cell>
          <cell r="J16">
            <v>3200</v>
          </cell>
          <cell r="K16">
            <v>3200</v>
          </cell>
          <cell r="L16">
            <v>3200</v>
          </cell>
          <cell r="M16">
            <v>3200</v>
          </cell>
          <cell r="N16">
            <v>3200</v>
          </cell>
          <cell r="O16">
            <v>3200</v>
          </cell>
          <cell r="P16">
            <v>3200</v>
          </cell>
          <cell r="Q16">
            <v>3200</v>
          </cell>
          <cell r="R16">
            <v>3200</v>
          </cell>
          <cell r="S16">
            <v>38400</v>
          </cell>
        </row>
        <row r="17">
          <cell r="A17">
            <v>47333</v>
          </cell>
          <cell r="B17" t="str">
            <v xml:space="preserve">Eclipse </v>
          </cell>
          <cell r="C17" t="str">
            <v>Software</v>
          </cell>
          <cell r="D17">
            <v>15000</v>
          </cell>
          <cell r="E17" t="str">
            <v>Jan</v>
          </cell>
          <cell r="G17">
            <v>1250</v>
          </cell>
          <cell r="H17">
            <v>1250</v>
          </cell>
          <cell r="I17">
            <v>1250</v>
          </cell>
          <cell r="J17">
            <v>1250</v>
          </cell>
          <cell r="K17">
            <v>1250</v>
          </cell>
          <cell r="L17">
            <v>1250</v>
          </cell>
          <cell r="M17">
            <v>1250</v>
          </cell>
          <cell r="N17">
            <v>1250</v>
          </cell>
          <cell r="O17">
            <v>1250</v>
          </cell>
          <cell r="P17">
            <v>1250</v>
          </cell>
          <cell r="Q17">
            <v>1250</v>
          </cell>
          <cell r="R17">
            <v>1250</v>
          </cell>
          <cell r="S17">
            <v>15000</v>
          </cell>
        </row>
        <row r="18">
          <cell r="A18">
            <v>47304</v>
          </cell>
          <cell r="B18" t="str">
            <v>Administration and Shared Costs</v>
          </cell>
          <cell r="C18" t="str">
            <v>Infosys related</v>
          </cell>
          <cell r="D18">
            <v>76162.170135358887</v>
          </cell>
          <cell r="E18" t="str">
            <v>Jan</v>
          </cell>
          <cell r="G18">
            <v>6346.8475112799069</v>
          </cell>
          <cell r="H18">
            <v>6346.8475112799069</v>
          </cell>
          <cell r="I18">
            <v>6346.8475112799069</v>
          </cell>
          <cell r="J18">
            <v>6346.8475112799069</v>
          </cell>
          <cell r="K18">
            <v>6346.8475112799069</v>
          </cell>
          <cell r="L18">
            <v>6346.8475112799069</v>
          </cell>
          <cell r="M18">
            <v>6346.8475112799069</v>
          </cell>
          <cell r="N18">
            <v>6346.8475112799069</v>
          </cell>
          <cell r="O18">
            <v>6346.8475112799069</v>
          </cell>
          <cell r="P18">
            <v>6346.8475112799069</v>
          </cell>
          <cell r="Q18">
            <v>6346.8475112799069</v>
          </cell>
          <cell r="R18">
            <v>6346.8475112799069</v>
          </cell>
          <cell r="S18">
            <v>76162.170135358887</v>
          </cell>
        </row>
        <row r="19">
          <cell r="A19">
            <v>47364</v>
          </cell>
          <cell r="B19" t="str">
            <v>SWPM</v>
          </cell>
          <cell r="C19" t="str">
            <v>JPH</v>
          </cell>
          <cell r="D19">
            <v>30000</v>
          </cell>
          <cell r="E19" t="str">
            <v>Jan</v>
          </cell>
          <cell r="G19">
            <v>2500</v>
          </cell>
          <cell r="H19">
            <v>2500</v>
          </cell>
          <cell r="I19">
            <v>2500</v>
          </cell>
          <cell r="J19">
            <v>2500</v>
          </cell>
          <cell r="K19">
            <v>2500</v>
          </cell>
          <cell r="L19">
            <v>2500</v>
          </cell>
          <cell r="M19">
            <v>2500</v>
          </cell>
          <cell r="N19">
            <v>2500</v>
          </cell>
          <cell r="O19">
            <v>2500</v>
          </cell>
          <cell r="P19">
            <v>2500</v>
          </cell>
          <cell r="Q19">
            <v>2500</v>
          </cell>
          <cell r="R19">
            <v>2500</v>
          </cell>
          <cell r="S19">
            <v>30000</v>
          </cell>
        </row>
      </sheetData>
      <sheetData sheetId="15" refreshError="1">
        <row r="3">
          <cell r="A3" t="str">
            <v>Cost Center</v>
          </cell>
          <cell r="B3" t="str">
            <v>CC Name</v>
          </cell>
          <cell r="C3" t="str">
            <v>Description of Cost</v>
          </cell>
          <cell r="D3" t="str">
            <v>Amount £</v>
          </cell>
          <cell r="E3" t="str">
            <v>Jan</v>
          </cell>
          <cell r="F3" t="str">
            <v>Feb</v>
          </cell>
          <cell r="G3" t="str">
            <v>Mar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  <cell r="M3" t="str">
            <v>Sep</v>
          </cell>
          <cell r="N3" t="str">
            <v>Oct</v>
          </cell>
          <cell r="O3" t="str">
            <v>Nov</v>
          </cell>
          <cell r="P3" t="str">
            <v>Dec</v>
          </cell>
        </row>
        <row r="4">
          <cell r="A4">
            <v>42379</v>
          </cell>
          <cell r="B4" t="str">
            <v>FrontSim ( Oslo )</v>
          </cell>
          <cell r="C4" t="str">
            <v>Ruan Phillips costs in Oslo but working on Adjoint ( Compensation + $3,400 / mth )</v>
          </cell>
          <cell r="D4" t="str">
            <v>$</v>
          </cell>
          <cell r="E4">
            <v>-11911.125</v>
          </cell>
          <cell r="F4">
            <v>-11911.125</v>
          </cell>
          <cell r="G4">
            <v>-11911.125</v>
          </cell>
          <cell r="H4">
            <v>-12166.45875</v>
          </cell>
          <cell r="I4">
            <v>-12166.45875</v>
          </cell>
          <cell r="J4">
            <v>-12166.45875</v>
          </cell>
          <cell r="K4">
            <v>-12166.45875</v>
          </cell>
          <cell r="L4">
            <v>-12166.45875</v>
          </cell>
          <cell r="M4">
            <v>-12166.45875</v>
          </cell>
          <cell r="N4">
            <v>-12166.45875</v>
          </cell>
          <cell r="O4">
            <v>-12166.45875</v>
          </cell>
          <cell r="P4">
            <v>-12166.45875</v>
          </cell>
        </row>
        <row r="5">
          <cell r="A5">
            <v>47368</v>
          </cell>
          <cell r="B5" t="str">
            <v>Adjoint</v>
          </cell>
          <cell r="C5" t="str">
            <v>Ruan Phillips costs in Oslo but working on Adjoint ( Compensation + $3,400 / mth )</v>
          </cell>
          <cell r="D5" t="str">
            <v>£</v>
          </cell>
          <cell r="E5">
            <v>7623.12</v>
          </cell>
          <cell r="F5">
            <v>7623.12</v>
          </cell>
          <cell r="G5">
            <v>7623.12</v>
          </cell>
          <cell r="H5">
            <v>7786.5335999999998</v>
          </cell>
          <cell r="I5">
            <v>7786.5335999999998</v>
          </cell>
          <cell r="J5">
            <v>7786.5335999999998</v>
          </cell>
          <cell r="K5">
            <v>7786.5335999999998</v>
          </cell>
          <cell r="L5">
            <v>7786.5335999999998</v>
          </cell>
          <cell r="M5">
            <v>7786.5335999999998</v>
          </cell>
          <cell r="N5">
            <v>7786.5335999999998</v>
          </cell>
          <cell r="O5">
            <v>7786.5335999999998</v>
          </cell>
          <cell r="P5">
            <v>7786.5335999999998</v>
          </cell>
        </row>
        <row r="6">
          <cell r="A6">
            <v>42379</v>
          </cell>
          <cell r="B6" t="str">
            <v>FrontSim ( Oslo )</v>
          </cell>
          <cell r="C6" t="str">
            <v>Cristian Buchholz in Oslo but working on FloGrid ( Compensation + $3,400 / mth )</v>
          </cell>
          <cell r="D6" t="str">
            <v>$</v>
          </cell>
          <cell r="E6">
            <v>-11049.166666666666</v>
          </cell>
          <cell r="F6">
            <v>-11049.166666666666</v>
          </cell>
          <cell r="G6">
            <v>-11049.166666666666</v>
          </cell>
          <cell r="H6">
            <v>-11278.641666666666</v>
          </cell>
          <cell r="I6">
            <v>-11278.641666666666</v>
          </cell>
          <cell r="J6">
            <v>-11278.641666666666</v>
          </cell>
          <cell r="K6">
            <v>-11278.641666666666</v>
          </cell>
          <cell r="L6">
            <v>-11278.641666666666</v>
          </cell>
          <cell r="M6">
            <v>-11278.641666666666</v>
          </cell>
          <cell r="N6">
            <v>-11278.641666666666</v>
          </cell>
          <cell r="O6">
            <v>-11278.641666666666</v>
          </cell>
          <cell r="P6">
            <v>-11278.641666666666</v>
          </cell>
        </row>
        <row r="7">
          <cell r="A7">
            <v>47336</v>
          </cell>
          <cell r="B7" t="str">
            <v>FloGrid Gridding</v>
          </cell>
          <cell r="C7" t="str">
            <v>Cristian Buchholz in Oslo but working on FloGrid ( Compensation + $3,400 / mth )</v>
          </cell>
          <cell r="D7" t="str">
            <v>£</v>
          </cell>
          <cell r="E7">
            <v>7071.4666666666662</v>
          </cell>
          <cell r="F7">
            <v>7071.4666666666662</v>
          </cell>
          <cell r="G7">
            <v>7071.4666666666662</v>
          </cell>
          <cell r="H7">
            <v>7218.3306666666667</v>
          </cell>
          <cell r="I7">
            <v>7218.3306666666667</v>
          </cell>
          <cell r="J7">
            <v>7218.3306666666667</v>
          </cell>
          <cell r="K7">
            <v>7218.3306666666667</v>
          </cell>
          <cell r="L7">
            <v>7218.3306666666667</v>
          </cell>
          <cell r="M7">
            <v>7218.3306666666667</v>
          </cell>
          <cell r="N7">
            <v>7218.3306666666667</v>
          </cell>
          <cell r="O7">
            <v>7218.3306666666667</v>
          </cell>
          <cell r="P7">
            <v>7218.3306666666667</v>
          </cell>
        </row>
        <row r="8">
          <cell r="A8">
            <v>47332</v>
          </cell>
          <cell r="B8" t="str">
            <v>FrontSim</v>
          </cell>
          <cell r="C8" t="str">
            <v>Cost Xfer</v>
          </cell>
          <cell r="D8" t="str">
            <v>£</v>
          </cell>
          <cell r="E8">
            <v>-7466.6666666666661</v>
          </cell>
          <cell r="F8">
            <v>-7466.6666666666661</v>
          </cell>
          <cell r="G8">
            <v>-7466.6666666666661</v>
          </cell>
          <cell r="H8">
            <v>-7466.6666666666661</v>
          </cell>
          <cell r="I8">
            <v>-7466.6666666666661</v>
          </cell>
          <cell r="J8">
            <v>-7466.6666666666661</v>
          </cell>
          <cell r="K8">
            <v>-7466.6666666666661</v>
          </cell>
          <cell r="L8">
            <v>-7466.6666666666661</v>
          </cell>
          <cell r="M8">
            <v>-7466.6666666666661</v>
          </cell>
          <cell r="N8">
            <v>-7466.6666666666661</v>
          </cell>
          <cell r="O8">
            <v>-7466.6666666666661</v>
          </cell>
          <cell r="P8">
            <v>-7466.6666666666661</v>
          </cell>
        </row>
        <row r="9">
          <cell r="A9">
            <v>42379</v>
          </cell>
          <cell r="B9" t="str">
            <v>FrontSim ( Oslo )</v>
          </cell>
          <cell r="C9" t="str">
            <v>Cost Xfer</v>
          </cell>
          <cell r="D9" t="str">
            <v>$</v>
          </cell>
          <cell r="E9">
            <v>11666.666666666666</v>
          </cell>
          <cell r="F9">
            <v>11666.666666666666</v>
          </cell>
          <cell r="G9">
            <v>11666.666666666666</v>
          </cell>
          <cell r="H9">
            <v>11666.666666666666</v>
          </cell>
          <cell r="I9">
            <v>11666.666666666666</v>
          </cell>
          <cell r="J9">
            <v>11666.666666666666</v>
          </cell>
          <cell r="K9">
            <v>11666.666666666666</v>
          </cell>
          <cell r="L9">
            <v>11666.666666666666</v>
          </cell>
          <cell r="M9">
            <v>11666.666666666666</v>
          </cell>
          <cell r="N9">
            <v>11666.666666666666</v>
          </cell>
          <cell r="O9">
            <v>11666.666666666666</v>
          </cell>
          <cell r="P9">
            <v>11666.666666666666</v>
          </cell>
        </row>
        <row r="10">
          <cell r="B10" t="str">
            <v>error</v>
          </cell>
          <cell r="C10" t="str">
            <v>Cost Xfer</v>
          </cell>
          <cell r="D10" t="str">
            <v>£</v>
          </cell>
          <cell r="E10">
            <v>-6400</v>
          </cell>
          <cell r="F10">
            <v>-6400</v>
          </cell>
          <cell r="G10">
            <v>-6400</v>
          </cell>
          <cell r="H10">
            <v>-6400</v>
          </cell>
          <cell r="I10">
            <v>-6400</v>
          </cell>
          <cell r="J10">
            <v>-6400</v>
          </cell>
          <cell r="K10">
            <v>-6400</v>
          </cell>
          <cell r="L10">
            <v>-6400</v>
          </cell>
          <cell r="M10">
            <v>-6400</v>
          </cell>
          <cell r="N10">
            <v>-6400</v>
          </cell>
          <cell r="O10">
            <v>-6400</v>
          </cell>
          <cell r="P10">
            <v>-6400</v>
          </cell>
        </row>
        <row r="11">
          <cell r="B11" t="str">
            <v>error</v>
          </cell>
          <cell r="C11" t="str">
            <v>Cost Xfer</v>
          </cell>
          <cell r="D11" t="str">
            <v>£</v>
          </cell>
          <cell r="E11">
            <v>6400</v>
          </cell>
          <cell r="F11">
            <v>6400</v>
          </cell>
          <cell r="G11">
            <v>6400</v>
          </cell>
          <cell r="H11">
            <v>6400</v>
          </cell>
          <cell r="I11">
            <v>6400</v>
          </cell>
          <cell r="J11">
            <v>6400</v>
          </cell>
          <cell r="K11">
            <v>6400</v>
          </cell>
          <cell r="L11">
            <v>6400</v>
          </cell>
          <cell r="M11">
            <v>6400</v>
          </cell>
          <cell r="N11">
            <v>6400</v>
          </cell>
          <cell r="O11">
            <v>6400</v>
          </cell>
          <cell r="P11">
            <v>6400</v>
          </cell>
        </row>
        <row r="12">
          <cell r="A12">
            <v>47371</v>
          </cell>
          <cell r="B12" t="str">
            <v>ECLIPSE H2O</v>
          </cell>
          <cell r="C12" t="str">
            <v>Cost Xfer</v>
          </cell>
          <cell r="D12" t="str">
            <v>£</v>
          </cell>
          <cell r="E12">
            <v>-10500</v>
          </cell>
          <cell r="F12">
            <v>-10500</v>
          </cell>
          <cell r="G12">
            <v>-10500</v>
          </cell>
          <cell r="H12">
            <v>-10500</v>
          </cell>
          <cell r="I12">
            <v>-10500</v>
          </cell>
          <cell r="J12">
            <v>-10500</v>
          </cell>
          <cell r="K12">
            <v>-10500</v>
          </cell>
          <cell r="L12">
            <v>-10500</v>
          </cell>
          <cell r="M12">
            <v>-10500</v>
          </cell>
          <cell r="N12">
            <v>-10500</v>
          </cell>
          <cell r="O12">
            <v>-10500</v>
          </cell>
          <cell r="P12">
            <v>-10500</v>
          </cell>
        </row>
        <row r="13">
          <cell r="A13">
            <v>47333</v>
          </cell>
          <cell r="B13" t="str">
            <v xml:space="preserve">Eclipse </v>
          </cell>
          <cell r="C13" t="str">
            <v>Cost Xfer</v>
          </cell>
          <cell r="D13" t="str">
            <v>£</v>
          </cell>
          <cell r="E13">
            <v>10500</v>
          </cell>
          <cell r="F13">
            <v>10500</v>
          </cell>
          <cell r="G13">
            <v>10500</v>
          </cell>
          <cell r="H13">
            <v>10500</v>
          </cell>
          <cell r="I13">
            <v>10500</v>
          </cell>
          <cell r="J13">
            <v>10500</v>
          </cell>
          <cell r="K13">
            <v>10500</v>
          </cell>
          <cell r="L13">
            <v>10500</v>
          </cell>
          <cell r="M13">
            <v>10500</v>
          </cell>
          <cell r="N13">
            <v>10500</v>
          </cell>
          <cell r="O13">
            <v>10500</v>
          </cell>
          <cell r="P13">
            <v>10500</v>
          </cell>
        </row>
        <row r="14">
          <cell r="B14" t="str">
            <v>error</v>
          </cell>
        </row>
        <row r="15">
          <cell r="B15" t="str">
            <v>error</v>
          </cell>
        </row>
        <row r="16">
          <cell r="A16" t="str">
            <v>Cost Center</v>
          </cell>
          <cell r="B16" t="str">
            <v>error</v>
          </cell>
          <cell r="C16" t="str">
            <v>Amount $</v>
          </cell>
          <cell r="D16" t="str">
            <v>Amount £</v>
          </cell>
          <cell r="E16" t="str">
            <v>Jan</v>
          </cell>
          <cell r="F16" t="str">
            <v>Feb</v>
          </cell>
          <cell r="G16" t="str">
            <v>Mar</v>
          </cell>
          <cell r="H16" t="str">
            <v>Apr</v>
          </cell>
          <cell r="I16" t="str">
            <v>May</v>
          </cell>
          <cell r="J16" t="str">
            <v>Jun</v>
          </cell>
          <cell r="K16" t="str">
            <v>Jul</v>
          </cell>
          <cell r="L16" t="str">
            <v>Aug</v>
          </cell>
          <cell r="M16" t="str">
            <v>Sep</v>
          </cell>
          <cell r="N16" t="str">
            <v>Oct</v>
          </cell>
          <cell r="O16" t="str">
            <v>Nov</v>
          </cell>
          <cell r="P16" t="str">
            <v>Dec</v>
          </cell>
        </row>
        <row r="17">
          <cell r="A17">
            <v>47364</v>
          </cell>
          <cell r="B17" t="str">
            <v>error</v>
          </cell>
          <cell r="C17">
            <v>-1200000</v>
          </cell>
          <cell r="D17">
            <v>-768000</v>
          </cell>
          <cell r="E17">
            <v>-64000</v>
          </cell>
          <cell r="F17">
            <v>-64000</v>
          </cell>
          <cell r="G17">
            <v>-64000</v>
          </cell>
          <cell r="H17">
            <v>-64000</v>
          </cell>
          <cell r="I17">
            <v>-64000</v>
          </cell>
          <cell r="J17">
            <v>-64000</v>
          </cell>
          <cell r="K17">
            <v>-64000</v>
          </cell>
          <cell r="L17">
            <v>-64000</v>
          </cell>
          <cell r="M17">
            <v>-64000</v>
          </cell>
          <cell r="N17">
            <v>-64000</v>
          </cell>
          <cell r="O17">
            <v>-64000</v>
          </cell>
          <cell r="P17">
            <v>-64000</v>
          </cell>
        </row>
        <row r="18">
          <cell r="A18">
            <v>47380</v>
          </cell>
          <cell r="B18" t="str">
            <v>error</v>
          </cell>
          <cell r="C18">
            <v>-384000</v>
          </cell>
          <cell r="D18">
            <v>-245760</v>
          </cell>
          <cell r="E18">
            <v>-20480</v>
          </cell>
          <cell r="F18">
            <v>-20480</v>
          </cell>
          <cell r="G18">
            <v>-20480</v>
          </cell>
          <cell r="H18">
            <v>-20480</v>
          </cell>
          <cell r="I18">
            <v>-20480</v>
          </cell>
          <cell r="J18">
            <v>-20480</v>
          </cell>
          <cell r="K18">
            <v>-20480</v>
          </cell>
          <cell r="L18">
            <v>-20480</v>
          </cell>
          <cell r="M18">
            <v>-20480</v>
          </cell>
          <cell r="N18">
            <v>-20480</v>
          </cell>
          <cell r="O18">
            <v>-20480</v>
          </cell>
          <cell r="P18">
            <v>-20480</v>
          </cell>
        </row>
        <row r="19">
          <cell r="A19">
            <v>47380</v>
          </cell>
          <cell r="B19" t="str">
            <v>error</v>
          </cell>
          <cell r="C19">
            <v>-360000</v>
          </cell>
          <cell r="D19">
            <v>-230400</v>
          </cell>
          <cell r="E19">
            <v>-19200</v>
          </cell>
          <cell r="F19">
            <v>-19200</v>
          </cell>
          <cell r="G19">
            <v>-19200</v>
          </cell>
          <cell r="H19">
            <v>-19200</v>
          </cell>
          <cell r="I19">
            <v>-19200</v>
          </cell>
          <cell r="J19">
            <v>-19200</v>
          </cell>
          <cell r="K19">
            <v>-19200</v>
          </cell>
          <cell r="L19">
            <v>-19200</v>
          </cell>
          <cell r="M19">
            <v>-19200</v>
          </cell>
          <cell r="N19">
            <v>-19200</v>
          </cell>
          <cell r="O19">
            <v>-19200</v>
          </cell>
          <cell r="P19">
            <v>-19200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>
        <row r="3">
          <cell r="A3" t="str">
            <v>Cost Center</v>
          </cell>
        </row>
      </sheetData>
      <sheetData sheetId="66"/>
      <sheetData sheetId="67"/>
      <sheetData sheetId="68"/>
      <sheetData sheetId="69">
        <row r="3">
          <cell r="B3" t="str">
            <v>Cost Center</v>
          </cell>
        </row>
      </sheetData>
      <sheetData sheetId="70">
        <row r="3">
          <cell r="B3" t="str">
            <v>Cost Center</v>
          </cell>
        </row>
      </sheetData>
      <sheetData sheetId="71"/>
      <sheetData sheetId="72">
        <row r="52">
          <cell r="A52" t="str">
            <v>Cost Center</v>
          </cell>
        </row>
      </sheetData>
      <sheetData sheetId="73">
        <row r="3">
          <cell r="A3" t="str">
            <v>Cost Center</v>
          </cell>
        </row>
      </sheetData>
      <sheetData sheetId="74">
        <row r="3">
          <cell r="A3" t="str">
            <v>Cost Center</v>
          </cell>
        </row>
      </sheetData>
      <sheetData sheetId="75">
        <row r="3">
          <cell r="A3" t="str">
            <v>Cost Center</v>
          </cell>
        </row>
      </sheetData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ournal Form"/>
      <sheetName val="Account Codes"/>
      <sheetName val="Airtime Units"/>
      <sheetName val="Service Fee Units"/>
      <sheetName val="Discounts"/>
      <sheetName val="Kit Adj"/>
      <sheetName val="Airtime revenue"/>
      <sheetName val="Product Sales1100"/>
      <sheetName val="Cost of Sales"/>
      <sheetName val="Product List"/>
      <sheetName val="Product Costs"/>
      <sheetName val="Sheet1"/>
      <sheetName val="Fields"/>
      <sheetName val="Callusetotals"/>
      <sheetName val="calluse"/>
      <sheetName val="Stock Types"/>
      <sheetName val="Capex 2003"/>
      <sheetName val="FA Dep'n"/>
      <sheetName val="HC Comp 2003"/>
      <sheetName val="Inter CC Xfers"/>
      <sheetName val="Funding 2003"/>
      <sheetName val="Misc Expenses"/>
      <sheetName val="IS Comp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Budget"/>
      <sheetName val="Product Sales1100"/>
      <sheetName val="Roaming_customer June"/>
      <sheetName val="Interconnect_acc_Supplier"/>
      <sheetName val="Fixed Voice Connections"/>
      <sheetName val="Assumptions &amp; Consolidations"/>
      <sheetName val="Permanent Data"/>
      <sheetName val="Capex 2003"/>
      <sheetName val="FA Dep'n"/>
      <sheetName val="HC Comp 2003"/>
      <sheetName val="Inter CC Xfers"/>
      <sheetName val="Funding 2003"/>
      <sheetName val="Misc Expenses"/>
      <sheetName val="IS Comp 2003"/>
      <sheetName val="interconnect_customer"/>
    </sheetNames>
    <sheetDataSet>
      <sheetData sheetId="0" refreshError="1">
        <row r="200">
          <cell r="D200">
            <v>-0.42982201793347485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UARY 07 FA RECONCILIATION"/>
      <sheetName val="SPEND TO DATE "/>
      <sheetName val="Sheet3"/>
      <sheetName val="capex additions 0807"/>
      <sheetName val="aug07"/>
      <sheetName val="OPEN PO's"/>
      <sheetName val="Sheet1"/>
      <sheetName val="Monthly Budget"/>
      <sheetName val="Assume"/>
      <sheetName val="ConsDetail"/>
      <sheetName val="Input"/>
      <sheetName val="Interconnect_acc_Supplier"/>
      <sheetName val="Product Sales1100"/>
      <sheetName val="Permanent Data"/>
      <sheetName val="Resources &amp; Targets"/>
      <sheetName val="Fixed Assets"/>
      <sheetName val="Own CC Costs"/>
      <sheetName val="1998AMC"/>
      <sheetName val="Support Costs &amp; TC Tr.days"/>
      <sheetName val="LBC Rev model"/>
      <sheetName val="4"/>
      <sheetName val="1"/>
      <sheetName val="IPF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209</v>
          </cell>
          <cell r="B1" t="str">
            <v>CIR003/08 Blackberry</v>
          </cell>
        </row>
        <row r="2">
          <cell r="A2">
            <v>208</v>
          </cell>
          <cell r="B2" t="str">
            <v>CIR002/08 Dynamic Tariffing</v>
          </cell>
        </row>
        <row r="3">
          <cell r="A3">
            <v>207</v>
          </cell>
          <cell r="B3" t="str">
            <v>CIR001/08 Radio/BSS Capacity Upgrade Phase 1</v>
          </cell>
        </row>
        <row r="4">
          <cell r="A4">
            <v>206</v>
          </cell>
          <cell r="B4" t="str">
            <v>CIR087/07 Hardware Capacity - Baseline Growth</v>
          </cell>
        </row>
        <row r="5">
          <cell r="A5">
            <v>205</v>
          </cell>
          <cell r="B5" t="str">
            <v>CIR086/07 CRBT - Ring Back Tone</v>
          </cell>
        </row>
        <row r="6">
          <cell r="A6">
            <v>204</v>
          </cell>
          <cell r="B6" t="str">
            <v>CIR085/07 Virtual Number</v>
          </cell>
        </row>
        <row r="7">
          <cell r="A7">
            <v>203</v>
          </cell>
          <cell r="B7" t="str">
            <v>CIR084/07 Comverse Licence - Notify Me</v>
          </cell>
        </row>
        <row r="8">
          <cell r="A8">
            <v>202</v>
          </cell>
          <cell r="B8" t="str">
            <v>CIR083/07 Combined Renovation</v>
          </cell>
        </row>
        <row r="9">
          <cell r="A9">
            <v>201</v>
          </cell>
          <cell r="B9" t="str">
            <v>CIR082/07 RAPTOR Software</v>
          </cell>
        </row>
        <row r="10">
          <cell r="A10">
            <v>200</v>
          </cell>
          <cell r="B10" t="str">
            <v>CIR081/07 HEAD-OFFICE Power Generator</v>
          </cell>
        </row>
        <row r="11">
          <cell r="A11">
            <v>199</v>
          </cell>
          <cell r="B11" t="str">
            <v>CIR080/07 DLA 2 Switch Energy Implementation</v>
          </cell>
        </row>
        <row r="12">
          <cell r="A12">
            <v>198</v>
          </cell>
          <cell r="B12" t="str">
            <v>CIR079/07 Fire Detection + Alarm System</v>
          </cell>
        </row>
        <row r="13">
          <cell r="A13">
            <v>197</v>
          </cell>
          <cell r="B13" t="str">
            <v>CIR078/07 Site Lighting</v>
          </cell>
        </row>
        <row r="14">
          <cell r="A14">
            <v>196</v>
          </cell>
          <cell r="B14" t="str">
            <v>CIR077/07 AVR Installations</v>
          </cell>
        </row>
        <row r="15">
          <cell r="A15">
            <v>195</v>
          </cell>
          <cell r="B15" t="str">
            <v>CIR076/07 Security Wall at Douala Switch</v>
          </cell>
        </row>
        <row r="16">
          <cell r="A16">
            <v>194</v>
          </cell>
          <cell r="B16" t="str">
            <v>CIR075/07 SMSC License</v>
          </cell>
        </row>
        <row r="17">
          <cell r="A17">
            <v>193</v>
          </cell>
          <cell r="B17" t="str">
            <v>CIR074/07 Radio Capacity upgrade - Phase2</v>
          </cell>
        </row>
        <row r="18">
          <cell r="A18">
            <v>192</v>
          </cell>
          <cell r="B18" t="str">
            <v>CIR073/07 Network Group - Thurayas</v>
          </cell>
        </row>
        <row r="19">
          <cell r="A19">
            <v>191</v>
          </cell>
          <cell r="B19" t="str">
            <v>CIR072/07 CCTV</v>
          </cell>
        </row>
        <row r="20">
          <cell r="A20">
            <v>190</v>
          </cell>
          <cell r="B20" t="str">
            <v>CIR071/07 Automatic Fire extinguishing system</v>
          </cell>
        </row>
        <row r="21">
          <cell r="A21">
            <v>189</v>
          </cell>
          <cell r="B21" t="str">
            <v>CIR070/07 MTN Signboard</v>
          </cell>
        </row>
        <row r="22">
          <cell r="A22">
            <v>188</v>
          </cell>
          <cell r="B22" t="str">
            <v>CIR069/07 HO Water proofing</v>
          </cell>
        </row>
        <row r="23">
          <cell r="A23">
            <v>187</v>
          </cell>
          <cell r="B23" t="str">
            <v>CIR068/07 Billing Printers and Mailer</v>
          </cell>
        </row>
        <row r="24">
          <cell r="A24">
            <v>186</v>
          </cell>
          <cell r="B24" t="str">
            <v>CIR067/07 Payroll Software upgrade</v>
          </cell>
        </row>
        <row r="25">
          <cell r="A25">
            <v>185</v>
          </cell>
          <cell r="B25" t="str">
            <v>CIR066/07 Generator - Houses (FMT)</v>
          </cell>
        </row>
        <row r="26">
          <cell r="A26">
            <v>184</v>
          </cell>
          <cell r="B26" t="str">
            <v>CIR065/07 Core Network Licensing</v>
          </cell>
        </row>
        <row r="27">
          <cell r="A27">
            <v>183</v>
          </cell>
          <cell r="B27" t="str">
            <v>CIR064/07 Fire hydrant &amp; fire hose</v>
          </cell>
        </row>
        <row r="28">
          <cell r="A28">
            <v>182</v>
          </cell>
          <cell r="B28" t="str">
            <v>CIR063/07 Backup and Archiving</v>
          </cell>
        </row>
        <row r="29">
          <cell r="A29">
            <v>181</v>
          </cell>
          <cell r="B29" t="str">
            <v>CIR062/07 Aircon For Sites</v>
          </cell>
        </row>
        <row r="30">
          <cell r="A30">
            <v>180</v>
          </cell>
          <cell r="B30" t="str">
            <v>CIR061/07 NW Changes for CAMTEL E1's - NNP</v>
          </cell>
        </row>
        <row r="31">
          <cell r="A31">
            <v>179</v>
          </cell>
          <cell r="B31" t="str">
            <v>CIR060/07 SDH TX site DIBI</v>
          </cell>
        </row>
        <row r="32">
          <cell r="A32">
            <v>178</v>
          </cell>
          <cell r="B32" t="str">
            <v>CIR059/07 SDH TX site NITOP - Bamenda</v>
          </cell>
        </row>
        <row r="33">
          <cell r="A33">
            <v>177</v>
          </cell>
          <cell r="B33" t="str">
            <v>CIR058/07 Furniture</v>
          </cell>
        </row>
        <row r="34">
          <cell r="A34">
            <v>176</v>
          </cell>
          <cell r="B34" t="str">
            <v>CIR057/07 NW Infrastructure Solar Project</v>
          </cell>
        </row>
        <row r="35">
          <cell r="A35">
            <v>175</v>
          </cell>
          <cell r="B35" t="str">
            <v>CIR056/07 Yellow Corner</v>
          </cell>
        </row>
        <row r="36">
          <cell r="A36">
            <v>174</v>
          </cell>
          <cell r="B36" t="str">
            <v>CIR037/07 DTX600 Transmission Compression Equipment</v>
          </cell>
        </row>
        <row r="37">
          <cell r="A37">
            <v>173</v>
          </cell>
          <cell r="B37" t="str">
            <v>CIR055/07 Small Office Equipment</v>
          </cell>
        </row>
        <row r="38">
          <cell r="A38">
            <v>172</v>
          </cell>
          <cell r="B38" t="str">
            <v>CIR054/07 Small House Equipment</v>
          </cell>
        </row>
        <row r="39">
          <cell r="A39">
            <v>171</v>
          </cell>
          <cell r="B39" t="str">
            <v>CIR053/07 MOBILE BTS</v>
          </cell>
        </row>
        <row r="40">
          <cell r="A40">
            <v>170</v>
          </cell>
          <cell r="B40" t="str">
            <v>CIR052/07 Coverage site - BANKI</v>
          </cell>
        </row>
        <row r="41">
          <cell r="A41">
            <v>169</v>
          </cell>
          <cell r="B41" t="str">
            <v>CIR051/07 Coverage site - ABANG MINKO</v>
          </cell>
        </row>
        <row r="42">
          <cell r="A42">
            <v>168</v>
          </cell>
          <cell r="B42" t="str">
            <v>CIR050/07 Coverage site - NKOTENG</v>
          </cell>
        </row>
        <row r="43">
          <cell r="A43">
            <v>167</v>
          </cell>
          <cell r="B43" t="str">
            <v>CIR049/07 Coverage site - MESSONDO</v>
          </cell>
        </row>
        <row r="44">
          <cell r="A44">
            <v>166</v>
          </cell>
          <cell r="B44" t="str">
            <v>CIR048/07 Coverage site - CAMPO</v>
          </cell>
        </row>
        <row r="45">
          <cell r="A45">
            <v>165</v>
          </cell>
          <cell r="B45" t="str">
            <v>CIR047/07 Coverage site - SACKBAYEME/SONG MBENGUE</v>
          </cell>
        </row>
        <row r="46">
          <cell r="A46">
            <v>164</v>
          </cell>
          <cell r="B46" t="str">
            <v>CIR046/07 Coverage site - BANGEM</v>
          </cell>
        </row>
        <row r="47">
          <cell r="A47">
            <v>163</v>
          </cell>
          <cell r="B47" t="str">
            <v>CIR045/07 MPLS Convergence</v>
          </cell>
        </row>
        <row r="48">
          <cell r="A48">
            <v>162</v>
          </cell>
          <cell r="B48" t="str">
            <v>CIR044/07 CS3.0 Implementation</v>
          </cell>
        </row>
        <row r="49">
          <cell r="A49">
            <v>161</v>
          </cell>
          <cell r="B49" t="str">
            <v>CIR042/07 ERP Re-implementation</v>
          </cell>
        </row>
        <row r="50">
          <cell r="A50">
            <v>160</v>
          </cell>
          <cell r="B50" t="str">
            <v>CIR041/07 POS</v>
          </cell>
        </row>
        <row r="51">
          <cell r="A51">
            <v>159</v>
          </cell>
          <cell r="B51" t="str">
            <v>CIR040/07 Reporting Environment Improvement</v>
          </cell>
        </row>
        <row r="52">
          <cell r="A52">
            <v>158</v>
          </cell>
          <cell r="B52" t="str">
            <v>CIR039/07 End-user devices &amp; Microsoft licensing</v>
          </cell>
        </row>
        <row r="53">
          <cell r="A53">
            <v>157</v>
          </cell>
          <cell r="B53" t="str">
            <v>CIR038/07 Hardware Capacity - New Products Launch</v>
          </cell>
        </row>
        <row r="54">
          <cell r="A54">
            <v>156</v>
          </cell>
          <cell r="B54" t="str">
            <v>CIR043/07 Ericsson Prepaid License</v>
          </cell>
        </row>
        <row r="55">
          <cell r="A55">
            <v>155</v>
          </cell>
          <cell r="B55" t="str">
            <v>CIR036/07 DWS Upgrade</v>
          </cell>
        </row>
        <row r="56">
          <cell r="A56">
            <v>154</v>
          </cell>
          <cell r="B56" t="str">
            <v>CIR035/07 Ecare - request to roll over</v>
          </cell>
        </row>
        <row r="57">
          <cell r="A57">
            <v>153</v>
          </cell>
          <cell r="B57" t="str">
            <v>CIR034/07 Furniture</v>
          </cell>
        </row>
        <row r="58">
          <cell r="A58">
            <v>152</v>
          </cell>
          <cell r="B58" t="str">
            <v>CIR033/07 Bafoussam and Yaounde Service Centres</v>
          </cell>
        </row>
        <row r="59">
          <cell r="A59">
            <v>151</v>
          </cell>
          <cell r="B59" t="str">
            <v>CIR032/07 New CAR</v>
          </cell>
        </row>
        <row r="60">
          <cell r="A60">
            <v>150</v>
          </cell>
          <cell r="B60" t="str">
            <v>CIR001/07 New Charging System</v>
          </cell>
        </row>
        <row r="61">
          <cell r="A61">
            <v>149</v>
          </cell>
          <cell r="B61" t="str">
            <v>CIR031/07 ISP Operations Management Software</v>
          </cell>
        </row>
        <row r="62">
          <cell r="A62">
            <v>148</v>
          </cell>
          <cell r="B62" t="str">
            <v>CIR030/07 WIMAX</v>
          </cell>
        </row>
        <row r="63">
          <cell r="A63">
            <v>147</v>
          </cell>
          <cell r="B63" t="str">
            <v>CIR029/07 Coverage site - MBAIBOUM</v>
          </cell>
        </row>
        <row r="64">
          <cell r="A64">
            <v>146</v>
          </cell>
          <cell r="B64" t="str">
            <v>CIR028/07 Coverage site - BELO &amp; NJINIKOM</v>
          </cell>
        </row>
        <row r="65">
          <cell r="A65">
            <v>145</v>
          </cell>
          <cell r="B65" t="str">
            <v>CIR027/07 Coverage site - MBENGWI</v>
          </cell>
        </row>
        <row r="66">
          <cell r="A66">
            <v>144</v>
          </cell>
          <cell r="B66" t="str">
            <v>CIR026/07 Coverage site - MINDOUROU</v>
          </cell>
        </row>
        <row r="67">
          <cell r="A67">
            <v>143</v>
          </cell>
          <cell r="B67" t="str">
            <v>CIR025/07 Coverage site - NDOM</v>
          </cell>
        </row>
        <row r="68">
          <cell r="A68">
            <v>142</v>
          </cell>
          <cell r="B68" t="str">
            <v>CIR024/07 Coverage site - NGAMBE</v>
          </cell>
        </row>
        <row r="69">
          <cell r="A69">
            <v>141</v>
          </cell>
          <cell r="B69" t="str">
            <v>CIR023/07 Coverage site - EKOMBE</v>
          </cell>
        </row>
        <row r="70">
          <cell r="A70">
            <v>140</v>
          </cell>
          <cell r="B70" t="str">
            <v>CIR022/07 Self Care</v>
          </cell>
        </row>
        <row r="71">
          <cell r="A71">
            <v>139</v>
          </cell>
          <cell r="B71" t="str">
            <v>CIR020/07 Sunshine 2</v>
          </cell>
        </row>
        <row r="72">
          <cell r="A72">
            <v>138</v>
          </cell>
          <cell r="B72" t="str">
            <v>CIR021/07 EVD Enhancements</v>
          </cell>
        </row>
        <row r="73">
          <cell r="A73">
            <v>137</v>
          </cell>
          <cell r="B73" t="str">
            <v>CIR019/07 CS - PS Expansion</v>
          </cell>
        </row>
        <row r="74">
          <cell r="A74">
            <v>136</v>
          </cell>
          <cell r="B74" t="str">
            <v>CIR018/07 Core Network Upgrade + New Numbering</v>
          </cell>
        </row>
        <row r="75">
          <cell r="A75">
            <v>135</v>
          </cell>
          <cell r="B75" t="str">
            <v>CIR017/07 CRM Tam Package</v>
          </cell>
        </row>
        <row r="76">
          <cell r="A76">
            <v>134</v>
          </cell>
          <cell r="B76" t="str">
            <v>CIR016/07 Location Based Charging</v>
          </cell>
        </row>
        <row r="77">
          <cell r="A77">
            <v>133</v>
          </cell>
          <cell r="B77" t="str">
            <v>CIR015/07 GPRS Charging</v>
          </cell>
        </row>
        <row r="78">
          <cell r="A78">
            <v>132</v>
          </cell>
          <cell r="B78" t="str">
            <v>CIR014/07 Vocal Chat</v>
          </cell>
        </row>
        <row r="79">
          <cell r="A79">
            <v>131</v>
          </cell>
          <cell r="B79" t="str">
            <v>CIR013/07 MTN Loaded</v>
          </cell>
        </row>
        <row r="80">
          <cell r="A80">
            <v>130</v>
          </cell>
          <cell r="B80" t="str">
            <v>CIR012/07 Prepaid Roaming Services</v>
          </cell>
        </row>
        <row r="81">
          <cell r="A81">
            <v>129</v>
          </cell>
          <cell r="B81" t="str">
            <v>CIR014/07 New Numbering Plan</v>
          </cell>
        </row>
        <row r="82">
          <cell r="A82">
            <v>128</v>
          </cell>
          <cell r="B82" t="str">
            <v>CIR013/07 CS-PS Expansion</v>
          </cell>
        </row>
        <row r="83">
          <cell r="A83">
            <v>127</v>
          </cell>
          <cell r="B83" t="str">
            <v>CIR012/07 Core network (xGSN/BSS/SS) upgrade</v>
          </cell>
        </row>
        <row r="84">
          <cell r="A84">
            <v>126</v>
          </cell>
          <cell r="B84" t="str">
            <v>CIR011/07 Satellite expansion  Phase1</v>
          </cell>
        </row>
        <row r="85">
          <cell r="A85">
            <v>125</v>
          </cell>
          <cell r="B85" t="str">
            <v>CIR010/07 Bafoussam SDH Expansion</v>
          </cell>
        </row>
        <row r="86">
          <cell r="A86">
            <v>124</v>
          </cell>
          <cell r="B86" t="str">
            <v>CIR009/07 PMP Expansion</v>
          </cell>
        </row>
        <row r="87">
          <cell r="A87">
            <v>123</v>
          </cell>
          <cell r="B87" t="str">
            <v>CIR008/07 Radio Capacity upgrade - Phase1</v>
          </cell>
        </row>
        <row r="88">
          <cell r="A88">
            <v>122</v>
          </cell>
          <cell r="B88" t="str">
            <v>CIR007/07 Generator replacements</v>
          </cell>
        </row>
        <row r="89">
          <cell r="A89">
            <v>121</v>
          </cell>
          <cell r="B89" t="str">
            <v>CIR006/07 Furniture/Logistics for new staff</v>
          </cell>
        </row>
        <row r="90">
          <cell r="A90">
            <v>120</v>
          </cell>
          <cell r="B90" t="str">
            <v>CIR005/07 SMC/Remedy</v>
          </cell>
        </row>
        <row r="91">
          <cell r="A91">
            <v>119</v>
          </cell>
          <cell r="B91" t="str">
            <v>CIR004/07 Yaounde Switch</v>
          </cell>
        </row>
        <row r="92">
          <cell r="A92">
            <v>118</v>
          </cell>
          <cell r="B92" t="str">
            <v>CIR003/07 Site Protection</v>
          </cell>
        </row>
        <row r="93">
          <cell r="A93">
            <v>117</v>
          </cell>
          <cell r="B93" t="str">
            <v>CIR002/07 Operations Spares  Phase1</v>
          </cell>
        </row>
        <row r="94">
          <cell r="A94">
            <v>116</v>
          </cell>
          <cell r="B94" t="str">
            <v>EVD postpaid payments</v>
          </cell>
        </row>
        <row r="95">
          <cell r="A95">
            <v>115</v>
          </cell>
          <cell r="B95" t="str">
            <v>EVD resilience</v>
          </cell>
        </row>
        <row r="96">
          <cell r="A96">
            <v>114</v>
          </cell>
          <cell r="B96" t="str">
            <v>Wasp - MTN Loaded - SMPP server</v>
          </cell>
        </row>
        <row r="97">
          <cell r="A97">
            <v>113</v>
          </cell>
          <cell r="B97" t="str">
            <v>Impact licenses for 500K subscribers</v>
          </cell>
        </row>
        <row r="98">
          <cell r="A98">
            <v>112</v>
          </cell>
          <cell r="B98" t="str">
            <v>ISMSC licenses</v>
          </cell>
        </row>
        <row r="99">
          <cell r="A99">
            <v>111</v>
          </cell>
          <cell r="B99" t="str">
            <v>ZipBill &amp; ZipCare</v>
          </cell>
        </row>
        <row r="100">
          <cell r="A100">
            <v>110</v>
          </cell>
          <cell r="B100" t="str">
            <v>DWS from Small to Medium</v>
          </cell>
        </row>
        <row r="101">
          <cell r="A101">
            <v>109</v>
          </cell>
          <cell r="B101" t="str">
            <v>e-Learning Ph2</v>
          </cell>
        </row>
        <row r="102">
          <cell r="A102">
            <v>108</v>
          </cell>
          <cell r="B102" t="str">
            <v>HRIS Ph2</v>
          </cell>
        </row>
        <row r="103">
          <cell r="A103">
            <v>107</v>
          </cell>
          <cell r="B103" t="str">
            <v>11i Enhancements Ph2</v>
          </cell>
        </row>
        <row r="104">
          <cell r="A104">
            <v>106</v>
          </cell>
          <cell r="B104" t="str">
            <v>POS-CRM-Sesame Integration</v>
          </cell>
        </row>
        <row r="105">
          <cell r="A105">
            <v>105</v>
          </cell>
          <cell r="B105" t="str">
            <v>IVR Extension</v>
          </cell>
        </row>
        <row r="106">
          <cell r="A106">
            <v>104</v>
          </cell>
          <cell r="B106" t="str">
            <v>ACD Backoffice Extension</v>
          </cell>
        </row>
        <row r="107">
          <cell r="A107">
            <v>103</v>
          </cell>
          <cell r="B107" t="str">
            <v>Call Centre Witness</v>
          </cell>
        </row>
        <row r="108">
          <cell r="A108">
            <v>102</v>
          </cell>
          <cell r="B108" t="str">
            <v>DXX Recovery Servers</v>
          </cell>
        </row>
        <row r="109">
          <cell r="A109">
            <v>101</v>
          </cell>
          <cell r="B109" t="str">
            <v>Tivoli Storage Manager licensing (extra nodes)</v>
          </cell>
        </row>
        <row r="110">
          <cell r="A110">
            <v>100</v>
          </cell>
          <cell r="B110" t="str">
            <v>Exchange upgrade</v>
          </cell>
        </row>
        <row r="111">
          <cell r="A111">
            <v>99</v>
          </cell>
          <cell r="B111" t="str">
            <v>MS SharePoint portal hardware</v>
          </cell>
        </row>
        <row r="112">
          <cell r="A112">
            <v>98</v>
          </cell>
          <cell r="B112" t="str">
            <v>Licensing Microsoft (Thru-up)</v>
          </cell>
        </row>
        <row r="113">
          <cell r="A113">
            <v>97</v>
          </cell>
          <cell r="B113" t="str">
            <v>Marshall Plan Phase 2</v>
          </cell>
        </row>
        <row r="114">
          <cell r="A114">
            <v>96</v>
          </cell>
          <cell r="B114" t="str">
            <v>Bacheo BTS</v>
          </cell>
        </row>
        <row r="115">
          <cell r="A115">
            <v>95</v>
          </cell>
          <cell r="B115" t="str">
            <v>Carry forward from 2005</v>
          </cell>
        </row>
        <row r="116">
          <cell r="A116">
            <v>94</v>
          </cell>
          <cell r="B116" t="str">
            <v>Unplanned network costs 2006</v>
          </cell>
        </row>
        <row r="117">
          <cell r="A117">
            <v>93</v>
          </cell>
          <cell r="B117" t="str">
            <v>T52 Makepe decharge</v>
          </cell>
        </row>
        <row r="118">
          <cell r="A118">
            <v>92</v>
          </cell>
          <cell r="B118" t="str">
            <v>T415 Fotokol</v>
          </cell>
        </row>
        <row r="119">
          <cell r="A119">
            <v>91</v>
          </cell>
          <cell r="B119" t="str">
            <v>T414 Nguti/Manyemen</v>
          </cell>
        </row>
        <row r="120">
          <cell r="A120">
            <v>90</v>
          </cell>
          <cell r="B120" t="str">
            <v>T413 Likodoh</v>
          </cell>
        </row>
        <row r="121">
          <cell r="A121">
            <v>89</v>
          </cell>
          <cell r="B121" t="str">
            <v>T413 Garoua Boulai</v>
          </cell>
        </row>
        <row r="122">
          <cell r="A122">
            <v>88</v>
          </cell>
          <cell r="B122" t="str">
            <v>T412 Nyete (Hevecam)</v>
          </cell>
        </row>
        <row r="123">
          <cell r="A123">
            <v>87</v>
          </cell>
          <cell r="B123" t="str">
            <v>T411 Lomie</v>
          </cell>
        </row>
        <row r="124">
          <cell r="A124">
            <v>86</v>
          </cell>
          <cell r="B124" t="str">
            <v>T410 Song Loulou</v>
          </cell>
        </row>
        <row r="125">
          <cell r="A125">
            <v>85</v>
          </cell>
          <cell r="B125" t="str">
            <v>T409 Yo Yo (replacing) Ekite</v>
          </cell>
        </row>
        <row r="126">
          <cell r="A126">
            <v>84</v>
          </cell>
          <cell r="B126" t="str">
            <v>T408 Sodecoton (Touboro)</v>
          </cell>
        </row>
        <row r="127">
          <cell r="A127">
            <v>83</v>
          </cell>
          <cell r="B127" t="str">
            <v>T407 Kumba</v>
          </cell>
        </row>
        <row r="128">
          <cell r="A128">
            <v>82</v>
          </cell>
          <cell r="B128" t="str">
            <v>T406 Limbe</v>
          </cell>
        </row>
        <row r="129">
          <cell r="A129">
            <v>81</v>
          </cell>
          <cell r="B129" t="str">
            <v>T405 Nkongsamba</v>
          </cell>
        </row>
        <row r="130">
          <cell r="A130">
            <v>80</v>
          </cell>
          <cell r="B130" t="str">
            <v>T404 Bamenda</v>
          </cell>
        </row>
        <row r="131">
          <cell r="A131">
            <v>79</v>
          </cell>
          <cell r="B131" t="str">
            <v>T403 Ahala</v>
          </cell>
        </row>
        <row r="132">
          <cell r="A132">
            <v>78</v>
          </cell>
          <cell r="B132" t="str">
            <v>T402 Nkolbison</v>
          </cell>
        </row>
        <row r="133">
          <cell r="A133">
            <v>77</v>
          </cell>
          <cell r="B133" t="str">
            <v>T401 Tongolo</v>
          </cell>
        </row>
        <row r="134">
          <cell r="A134">
            <v>76</v>
          </cell>
          <cell r="B134" t="str">
            <v>T400 Biteng</v>
          </cell>
        </row>
        <row r="135">
          <cell r="A135">
            <v>75</v>
          </cell>
          <cell r="B135" t="str">
            <v>T399 Nyala</v>
          </cell>
        </row>
        <row r="136">
          <cell r="A136">
            <v>74</v>
          </cell>
          <cell r="B136" t="str">
            <v>T398 Ndokotti</v>
          </cell>
        </row>
        <row r="137">
          <cell r="A137">
            <v>73</v>
          </cell>
          <cell r="B137" t="str">
            <v>T397 Bonejang</v>
          </cell>
        </row>
        <row r="138">
          <cell r="A138">
            <v>72</v>
          </cell>
          <cell r="B138" t="str">
            <v>T396 Bonamouang</v>
          </cell>
        </row>
        <row r="139">
          <cell r="A139">
            <v>71</v>
          </cell>
          <cell r="B139" t="str">
            <v>T395 Essos (Yde)</v>
          </cell>
        </row>
        <row r="140">
          <cell r="A140">
            <v>70</v>
          </cell>
          <cell r="B140" t="str">
            <v>T394 Etoudi (Yde)</v>
          </cell>
        </row>
        <row r="141">
          <cell r="A141">
            <v>69</v>
          </cell>
          <cell r="B141" t="str">
            <v>T393 Rue manguiers (Yde)</v>
          </cell>
        </row>
        <row r="142">
          <cell r="A142">
            <v>68</v>
          </cell>
          <cell r="B142" t="str">
            <v>T392 Cite berge (Dla)</v>
          </cell>
        </row>
        <row r="143">
          <cell r="A143">
            <v>67</v>
          </cell>
          <cell r="B143" t="str">
            <v>T391 Bassa Zone industrielle (Dla)</v>
          </cell>
        </row>
        <row r="144">
          <cell r="A144">
            <v>66</v>
          </cell>
          <cell r="B144" t="str">
            <v>T352 Bamenda up station</v>
          </cell>
        </row>
        <row r="145">
          <cell r="A145">
            <v>65</v>
          </cell>
          <cell r="B145" t="str">
            <v>T343 Fomenky hill</v>
          </cell>
        </row>
        <row r="146">
          <cell r="A146">
            <v>64</v>
          </cell>
          <cell r="B146" t="str">
            <v>T332 Ndogpassi 2</v>
          </cell>
        </row>
        <row r="147">
          <cell r="A147">
            <v>63</v>
          </cell>
          <cell r="B147" t="str">
            <v>T330 Marche Central</v>
          </cell>
        </row>
        <row r="148">
          <cell r="A148">
            <v>62</v>
          </cell>
          <cell r="B148" t="str">
            <v>T300 Bomaka Mile 17</v>
          </cell>
        </row>
        <row r="149">
          <cell r="A149">
            <v>61</v>
          </cell>
          <cell r="B149" t="str">
            <v>T288 Royal hotel Yaounde</v>
          </cell>
        </row>
        <row r="150">
          <cell r="A150">
            <v>60</v>
          </cell>
          <cell r="B150" t="str">
            <v>T287 Siantou inferieur</v>
          </cell>
        </row>
        <row r="151">
          <cell r="A151">
            <v>59</v>
          </cell>
          <cell r="B151" t="str">
            <v>T286 Ngoa Ekelle</v>
          </cell>
        </row>
        <row r="152">
          <cell r="A152">
            <v>58</v>
          </cell>
          <cell r="B152" t="str">
            <v>T285 Accacias</v>
          </cell>
        </row>
        <row r="153">
          <cell r="A153">
            <v>57</v>
          </cell>
          <cell r="B153" t="str">
            <v>T178 Old airport</v>
          </cell>
        </row>
        <row r="154">
          <cell r="A154">
            <v>56</v>
          </cell>
          <cell r="B154" t="str">
            <v>T Ndonkol</v>
          </cell>
        </row>
        <row r="155">
          <cell r="A155">
            <v>55</v>
          </cell>
          <cell r="B155" t="str">
            <v>T Lara</v>
          </cell>
        </row>
        <row r="156">
          <cell r="A156">
            <v>54</v>
          </cell>
          <cell r="B156" t="str">
            <v>T Babongo</v>
          </cell>
        </row>
        <row r="157">
          <cell r="A157">
            <v>53</v>
          </cell>
          <cell r="B157" t="str">
            <v>T Amchidee</v>
          </cell>
        </row>
        <row r="158">
          <cell r="A158">
            <v>52</v>
          </cell>
          <cell r="B158" t="str">
            <v>O&amp;M 2006</v>
          </cell>
        </row>
        <row r="159">
          <cell r="A159">
            <v>51</v>
          </cell>
          <cell r="B159" t="str">
            <v>Combined renovations</v>
          </cell>
        </row>
        <row r="160">
          <cell r="A160">
            <v>50</v>
          </cell>
          <cell r="B160" t="str">
            <v>BTS Alarms &amp; CCTV</v>
          </cell>
        </row>
        <row r="161">
          <cell r="A161">
            <v>49</v>
          </cell>
          <cell r="B161" t="str">
            <v>Magnetic Access System</v>
          </cell>
        </row>
        <row r="162">
          <cell r="A162">
            <v>48</v>
          </cell>
          <cell r="B162" t="str">
            <v>SAE Upgrade</v>
          </cell>
        </row>
        <row r="163">
          <cell r="A163">
            <v>47</v>
          </cell>
          <cell r="B163" t="str">
            <v>PostPaid payment on EVD</v>
          </cell>
        </row>
        <row r="164">
          <cell r="A164">
            <v>46</v>
          </cell>
          <cell r="B164" t="str">
            <v>Interconnect</v>
          </cell>
        </row>
        <row r="165">
          <cell r="A165">
            <v>45</v>
          </cell>
          <cell r="B165" t="str">
            <v>Billing system enhancement</v>
          </cell>
        </row>
        <row r="166">
          <cell r="A166">
            <v>44</v>
          </cell>
          <cell r="B166" t="str">
            <v>DWS from Small to Medium</v>
          </cell>
        </row>
        <row r="167">
          <cell r="A167">
            <v>43</v>
          </cell>
          <cell r="B167" t="str">
            <v>3rd SDP</v>
          </cell>
        </row>
        <row r="168">
          <cell r="A168">
            <v>42</v>
          </cell>
          <cell r="B168" t="str">
            <v>PABX Billing</v>
          </cell>
        </row>
        <row r="169">
          <cell r="A169">
            <v>41</v>
          </cell>
          <cell r="B169" t="str">
            <v>e-Learning Ph2</v>
          </cell>
        </row>
        <row r="170">
          <cell r="A170">
            <v>40</v>
          </cell>
          <cell r="B170" t="str">
            <v>HRIS Ph2</v>
          </cell>
        </row>
        <row r="171">
          <cell r="A171">
            <v>39</v>
          </cell>
          <cell r="B171" t="str">
            <v>11i Enhancements Ph2</v>
          </cell>
        </row>
        <row r="172">
          <cell r="A172">
            <v>38</v>
          </cell>
          <cell r="B172" t="str">
            <v>POS-CRM-Sesame Integration</v>
          </cell>
        </row>
        <row r="173">
          <cell r="A173">
            <v>37</v>
          </cell>
          <cell r="B173" t="str">
            <v>IVR Extension</v>
          </cell>
        </row>
        <row r="174">
          <cell r="A174">
            <v>36</v>
          </cell>
          <cell r="B174" t="str">
            <v>ACD Backoffice Extension</v>
          </cell>
        </row>
        <row r="175">
          <cell r="A175">
            <v>35</v>
          </cell>
          <cell r="B175" t="str">
            <v>Call Centre Witness</v>
          </cell>
        </row>
        <row r="176">
          <cell r="A176">
            <v>34</v>
          </cell>
          <cell r="B176" t="str">
            <v>Licensing Microsoft</v>
          </cell>
        </row>
        <row r="177">
          <cell r="A177">
            <v>33</v>
          </cell>
          <cell r="B177" t="str">
            <v>End users Desktops Laptops</v>
          </cell>
        </row>
        <row r="178">
          <cell r="A178">
            <v>32</v>
          </cell>
          <cell r="B178" t="str">
            <v>Electronic Doc Management</v>
          </cell>
        </row>
        <row r="179">
          <cell r="A179">
            <v>31</v>
          </cell>
          <cell r="B179" t="str">
            <v>Peripherals &amp; Other</v>
          </cell>
        </row>
        <row r="180">
          <cell r="A180">
            <v>30</v>
          </cell>
          <cell r="B180" t="str">
            <v>Printers Scanners &amp; Copiers</v>
          </cell>
        </row>
        <row r="181">
          <cell r="A181">
            <v>29</v>
          </cell>
          <cell r="B181" t="str">
            <v>IS Other</v>
          </cell>
        </row>
        <row r="182">
          <cell r="A182">
            <v>28</v>
          </cell>
          <cell r="B182" t="str">
            <v>Web site integration &amp; Hosting</v>
          </cell>
        </row>
        <row r="183">
          <cell r="A183">
            <v>27</v>
          </cell>
          <cell r="B183" t="str">
            <v>Development &amp; Test HW for EVD system</v>
          </cell>
        </row>
        <row r="184">
          <cell r="A184">
            <v>26</v>
          </cell>
          <cell r="B184" t="str">
            <v>Development &amp; Test HW for Billing system</v>
          </cell>
        </row>
        <row r="185">
          <cell r="A185">
            <v>25</v>
          </cell>
          <cell r="B185" t="str">
            <v>SAN Expansion</v>
          </cell>
        </row>
        <row r="186">
          <cell r="A186">
            <v>24</v>
          </cell>
          <cell r="B186" t="str">
            <v>Welcome SMS - Roamers</v>
          </cell>
        </row>
        <row r="187">
          <cell r="A187">
            <v>23</v>
          </cell>
          <cell r="B187" t="str">
            <v>Welcome SMS - New Customers</v>
          </cell>
        </row>
        <row r="188">
          <cell r="A188">
            <v>22</v>
          </cell>
          <cell r="B188" t="str">
            <v>MVPN</v>
          </cell>
        </row>
        <row r="189">
          <cell r="A189">
            <v>21</v>
          </cell>
          <cell r="B189" t="str">
            <v>Radio Planning 2006</v>
          </cell>
        </row>
        <row r="190">
          <cell r="A190">
            <v>20</v>
          </cell>
          <cell r="B190" t="str">
            <v>Coverage War Chest 2006</v>
          </cell>
        </row>
        <row r="191">
          <cell r="A191">
            <v>19</v>
          </cell>
          <cell r="B191" t="str">
            <v>IFRS 2006</v>
          </cell>
        </row>
        <row r="192">
          <cell r="A192">
            <v>18</v>
          </cell>
          <cell r="B192" t="str">
            <v>HR Talent Management</v>
          </cell>
        </row>
        <row r="193">
          <cell r="A193">
            <v>17</v>
          </cell>
          <cell r="B193" t="str">
            <v>Web based budget input program</v>
          </cell>
        </row>
        <row r="194">
          <cell r="A194">
            <v>16</v>
          </cell>
          <cell r="B194" t="str">
            <v>Bafoussam BSC</v>
          </cell>
        </row>
        <row r="195">
          <cell r="A195">
            <v>15</v>
          </cell>
          <cell r="B195" t="str">
            <v>Vehicles 2006</v>
          </cell>
        </row>
        <row r="196">
          <cell r="A196">
            <v>14</v>
          </cell>
          <cell r="B196" t="str">
            <v>Transmission Planning 2006</v>
          </cell>
        </row>
        <row r="197">
          <cell r="A197">
            <v>13</v>
          </cell>
          <cell r="B197" t="str">
            <v>Data Network 2006</v>
          </cell>
        </row>
        <row r="198">
          <cell r="A198">
            <v>12</v>
          </cell>
          <cell r="B198" t="str">
            <v>GPRS</v>
          </cell>
        </row>
        <row r="199">
          <cell r="A199">
            <v>11</v>
          </cell>
          <cell r="B199" t="str">
            <v>VAS ISP 2006</v>
          </cell>
        </row>
        <row r="200">
          <cell r="A200">
            <v>10</v>
          </cell>
          <cell r="B200" t="str">
            <v>ISP Core network 2006</v>
          </cell>
        </row>
        <row r="201">
          <cell r="A201">
            <v>9</v>
          </cell>
          <cell r="B201" t="str">
            <v>Cyber Café for ISP</v>
          </cell>
        </row>
        <row r="202">
          <cell r="A202">
            <v>8</v>
          </cell>
          <cell r="B202" t="str">
            <v>Vcomm Network 2006</v>
          </cell>
        </row>
        <row r="203">
          <cell r="A203">
            <v>7</v>
          </cell>
          <cell r="B203" t="str">
            <v>Tools and equipment ISP 2006</v>
          </cell>
        </row>
        <row r="204">
          <cell r="A204">
            <v>6</v>
          </cell>
          <cell r="B204" t="str">
            <v>Cambridge Network 2006</v>
          </cell>
        </row>
        <row r="205">
          <cell r="A205">
            <v>5</v>
          </cell>
          <cell r="B205" t="str">
            <v>YMSC Building extension</v>
          </cell>
        </row>
        <row r="206">
          <cell r="A206">
            <v>4</v>
          </cell>
          <cell r="B206" t="str">
            <v>Transmission room expansion 2006</v>
          </cell>
        </row>
        <row r="207">
          <cell r="A207">
            <v>3</v>
          </cell>
          <cell r="B207" t="str">
            <v>Core Network 2006</v>
          </cell>
        </row>
        <row r="208">
          <cell r="A208">
            <v>2</v>
          </cell>
          <cell r="B208" t="str">
            <v>Ericsson Licensing 2006</v>
          </cell>
        </row>
        <row r="209">
          <cell r="A209">
            <v>1</v>
          </cell>
          <cell r="B209" t="str">
            <v>Pro Auditor software 2006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ient recruitment"/>
      <sheetName val="Input"/>
      <sheetName val="Rev Gen Clients"/>
      <sheetName val="working"/>
      <sheetName val="Inc Stmt Schedule"/>
      <sheetName val="Set Up Costs"/>
      <sheetName val="Income Statemt"/>
      <sheetName val="Sheet3"/>
      <sheetName val="Sheet1"/>
      <sheetName val="ISP Model"/>
      <sheetName val="SAT 3 Camtel"/>
      <sheetName val="SAT 3 Lond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>
        <row r="4">
          <cell r="C4">
            <v>1700</v>
          </cell>
        </row>
        <row r="5">
          <cell r="C5">
            <v>1761280</v>
          </cell>
        </row>
        <row r="6">
          <cell r="C6">
            <v>2048</v>
          </cell>
          <cell r="H6">
            <v>25000</v>
          </cell>
          <cell r="K6">
            <v>430</v>
          </cell>
        </row>
        <row r="7">
          <cell r="H7">
            <v>25000</v>
          </cell>
          <cell r="K7">
            <v>0.17647058823529413</v>
          </cell>
        </row>
        <row r="8">
          <cell r="C8">
            <v>8</v>
          </cell>
          <cell r="H8">
            <v>80000</v>
          </cell>
        </row>
        <row r="9">
          <cell r="C9">
            <v>4</v>
          </cell>
          <cell r="H9">
            <v>125000</v>
          </cell>
          <cell r="K9">
            <v>1.1924999999999999</v>
          </cell>
        </row>
        <row r="10">
          <cell r="C10">
            <v>1</v>
          </cell>
          <cell r="H10">
            <v>150000</v>
          </cell>
        </row>
        <row r="11">
          <cell r="H11">
            <v>115000</v>
          </cell>
        </row>
        <row r="12">
          <cell r="C12">
            <v>0.05</v>
          </cell>
          <cell r="H12">
            <v>200000</v>
          </cell>
        </row>
        <row r="13">
          <cell r="C13">
            <v>0.05</v>
          </cell>
          <cell r="H13">
            <v>250000</v>
          </cell>
        </row>
        <row r="14">
          <cell r="C14">
            <v>0.05</v>
          </cell>
          <cell r="H14">
            <v>450000</v>
          </cell>
        </row>
        <row r="15">
          <cell r="C15">
            <v>0.03</v>
          </cell>
          <cell r="H15">
            <v>800000</v>
          </cell>
        </row>
        <row r="16">
          <cell r="H16">
            <v>2500000</v>
          </cell>
        </row>
        <row r="17">
          <cell r="C17">
            <v>5.3999999999999999E-2</v>
          </cell>
          <cell r="H17">
            <v>300000</v>
          </cell>
        </row>
        <row r="18">
          <cell r="C18">
            <v>4.4999999999999998E-2</v>
          </cell>
          <cell r="H18">
            <v>550000</v>
          </cell>
        </row>
        <row r="19">
          <cell r="C19">
            <v>3.5999999999999997E-2</v>
          </cell>
          <cell r="H19">
            <v>900000</v>
          </cell>
        </row>
        <row r="20">
          <cell r="H20">
            <v>1760000</v>
          </cell>
        </row>
        <row r="21">
          <cell r="C21">
            <v>0.03</v>
          </cell>
          <cell r="H21">
            <v>3300000</v>
          </cell>
        </row>
        <row r="22">
          <cell r="C22">
            <v>0.06</v>
          </cell>
          <cell r="H22">
            <v>6160000</v>
          </cell>
        </row>
        <row r="24">
          <cell r="C24">
            <v>0.2</v>
          </cell>
        </row>
        <row r="25">
          <cell r="C25">
            <v>0.5</v>
          </cell>
        </row>
        <row r="26">
          <cell r="C26">
            <v>0.8</v>
          </cell>
        </row>
        <row r="27">
          <cell r="C27">
            <v>0</v>
          </cell>
        </row>
        <row r="28">
          <cell r="C28">
            <v>80000000</v>
          </cell>
        </row>
        <row r="29">
          <cell r="C29">
            <v>533.33333333333337</v>
          </cell>
        </row>
      </sheetData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ent"/>
      <sheetName val="Airtime Comm"/>
      <sheetName val="CFO Slide"/>
      <sheetName val="MFS Gross_Margin_Review"/>
      <sheetName val="G Exco 28 Sep"/>
      <sheetName val="SAC &amp; Comm"/>
      <sheetName val="GM Graph"/>
      <sheetName val="MFS_Bplan_Model"/>
      <sheetName val="BP Slides"/>
      <sheetName val="Summary"/>
      <sheetName val="HFM Revenue split"/>
      <sheetName val="Data_Inputs (Actuals &amp; Assumpt)"/>
      <sheetName val="Data Inputs"/>
      <sheetName val="RecSumm"/>
      <sheetName val="Revenue Models"/>
      <sheetName val="E"/>
      <sheetName val="W2B"/>
      <sheetName val="Remittance"/>
      <sheetName val="CBA"/>
      <sheetName val="Safcom"/>
      <sheetName val="Verifone"/>
      <sheetName val="Saving&amp;lending"/>
      <sheetName val="Ug Subs"/>
      <sheetName val="ISP Model"/>
      <sheetName val="gross margins"/>
      <sheetName val="Collocated Sites"/>
      <sheetName val="Report Variables"/>
      <sheetName val="Data"/>
      <sheetName val="Sheet1"/>
      <sheetName val="Collocation"/>
      <sheetName val="Consumed_Fuel"/>
      <sheetName val="Downtime"/>
      <sheetName val="DG_RunHours"/>
      <sheetName val="Variables"/>
      <sheetName val="Site_Info"/>
    </sheetNames>
    <sheetDataSet>
      <sheetData sheetId="0"/>
      <sheetData sheetId="1"/>
      <sheetData sheetId="2"/>
      <sheetData sheetId="3"/>
      <sheetData sheetId="4"/>
      <sheetData sheetId="5">
        <row r="30">
          <cell r="I30">
            <v>13698704166.332453</v>
          </cell>
          <cell r="J30">
            <v>12392140559.391251</v>
          </cell>
          <cell r="K30">
            <v>13659663380.8675</v>
          </cell>
          <cell r="L30">
            <v>13206145897.084799</v>
          </cell>
          <cell r="M30">
            <v>14073157322.361868</v>
          </cell>
          <cell r="N30">
            <v>15160072047.520493</v>
          </cell>
          <cell r="O30">
            <v>16399712553.316006</v>
          </cell>
          <cell r="P30">
            <v>18773856815.332203</v>
          </cell>
          <cell r="Q30">
            <v>19628680459.517113</v>
          </cell>
          <cell r="R30">
            <v>22533621395.461391</v>
          </cell>
          <cell r="S30">
            <v>24301900331.332844</v>
          </cell>
          <cell r="T30">
            <v>29084559939.873306</v>
          </cell>
          <cell r="V30">
            <v>25052075710.039455</v>
          </cell>
          <cell r="W30">
            <v>23819851819.499744</v>
          </cell>
          <cell r="X30">
            <v>25727629519.787369</v>
          </cell>
          <cell r="Y30">
            <v>26040845962.354607</v>
          </cell>
          <cell r="Z30">
            <v>27117713644.065968</v>
          </cell>
          <cell r="AA30">
            <v>28102031798.594471</v>
          </cell>
          <cell r="AB30">
            <v>29342059033.753368</v>
          </cell>
          <cell r="AC30">
            <v>30938535131.714901</v>
          </cell>
          <cell r="AD30">
            <v>33369295543.144608</v>
          </cell>
          <cell r="AE30">
            <v>36199630581.776123</v>
          </cell>
          <cell r="AF30">
            <v>40428661242.919464</v>
          </cell>
          <cell r="AG30">
            <v>48935431122.710976</v>
          </cell>
          <cell r="AI30">
            <v>566902832416.17517</v>
          </cell>
          <cell r="AJ30">
            <v>600574877582.23218</v>
          </cell>
        </row>
        <row r="32">
          <cell r="I32">
            <v>74047049547.742996</v>
          </cell>
          <cell r="J32">
            <v>65221792417.848694</v>
          </cell>
          <cell r="K32">
            <v>70049555799.320526</v>
          </cell>
          <cell r="L32">
            <v>66030729485.424004</v>
          </cell>
          <cell r="M32">
            <v>68649547913.960335</v>
          </cell>
          <cell r="N32">
            <v>70511963011.723221</v>
          </cell>
          <cell r="O32">
            <v>71303098057.895676</v>
          </cell>
          <cell r="P32">
            <v>73622967903.263535</v>
          </cell>
          <cell r="Q32">
            <v>74070492300.064575</v>
          </cell>
          <cell r="R32">
            <v>79624103870.888306</v>
          </cell>
          <cell r="S32">
            <v>83915401696.591309</v>
          </cell>
          <cell r="T32">
            <v>96351155965.922302</v>
          </cell>
          <cell r="V32">
            <v>80490070693.790863</v>
          </cell>
          <cell r="W32">
            <v>74097457204.419174</v>
          </cell>
          <cell r="X32">
            <v>77350359643.379776</v>
          </cell>
          <cell r="Y32">
            <v>75853559740.637848</v>
          </cell>
          <cell r="Z32">
            <v>76135104404.939789</v>
          </cell>
          <cell r="AA32">
            <v>75892788892.997375</v>
          </cell>
          <cell r="AB32">
            <v>76064646605.985565</v>
          </cell>
          <cell r="AC32">
            <v>76824864561.252426</v>
          </cell>
          <cell r="AD32">
            <v>79199851086.397781</v>
          </cell>
          <cell r="AE32">
            <v>81942842606.643753</v>
          </cell>
          <cell r="AF32">
            <v>87090893353.777374</v>
          </cell>
          <cell r="AG32">
            <v>100098334424.55359</v>
          </cell>
          <cell r="AI32">
            <v>1062401329923.2664</v>
          </cell>
          <cell r="AJ32">
            <v>1125504252540.8647</v>
          </cell>
        </row>
        <row r="91">
          <cell r="V91">
            <v>749477256.50993168</v>
          </cell>
          <cell r="W91">
            <v>728641948.72418475</v>
          </cell>
          <cell r="X91">
            <v>804913708.36187744</v>
          </cell>
          <cell r="Y91">
            <v>836976911.52493823</v>
          </cell>
          <cell r="Z91">
            <v>892559559.93441236</v>
          </cell>
          <cell r="AA91">
            <v>947149483.78297365</v>
          </cell>
          <cell r="AB91">
            <v>1012515260.4953278</v>
          </cell>
          <cell r="AC91">
            <v>1092792053.3607605</v>
          </cell>
          <cell r="AD91">
            <v>1206069550.4823215</v>
          </cell>
          <cell r="AE91">
            <v>1338269060.1332672</v>
          </cell>
          <cell r="AF91">
            <v>1528047493.7730093</v>
          </cell>
          <cell r="AG91">
            <v>1889920563.1880374</v>
          </cell>
        </row>
        <row r="96">
          <cell r="V96">
            <v>5682394485.8345194</v>
          </cell>
          <cell r="W96">
            <v>5153454551.9542408</v>
          </cell>
          <cell r="X96">
            <v>5291329837.6682215</v>
          </cell>
          <cell r="Y96">
            <v>5105803162.2740326</v>
          </cell>
          <cell r="Z96">
            <v>5024282552.9895658</v>
          </cell>
          <cell r="AA96">
            <v>4898552602.1762981</v>
          </cell>
          <cell r="AB96">
            <v>4789065226.1538</v>
          </cell>
          <cell r="AC96">
            <v>4703348766.5275955</v>
          </cell>
          <cell r="AD96">
            <v>4697631943.1834497</v>
          </cell>
          <cell r="AE96">
            <v>4688679232.548933</v>
          </cell>
          <cell r="AF96">
            <v>4782878791.3629351</v>
          </cell>
          <cell r="AG96">
            <v>5244197588.4388676</v>
          </cell>
        </row>
      </sheetData>
      <sheetData sheetId="6"/>
      <sheetData sheetId="7">
        <row r="12">
          <cell r="AW12">
            <v>3207753</v>
          </cell>
        </row>
        <row r="987">
          <cell r="AX987" t="str">
            <v>-</v>
          </cell>
          <cell r="AY987" t="str">
            <v>-</v>
          </cell>
          <cell r="AZ987" t="str">
            <v>-</v>
          </cell>
          <cell r="BA987" t="str">
            <v>-</v>
          </cell>
          <cell r="BB987" t="str">
            <v>-</v>
          </cell>
          <cell r="BC987" t="str">
            <v>-</v>
          </cell>
          <cell r="BD987" t="str">
            <v>-</v>
          </cell>
          <cell r="BE987">
            <v>0</v>
          </cell>
          <cell r="BF987">
            <v>78268.981893637145</v>
          </cell>
          <cell r="BG987">
            <v>89064.703534138811</v>
          </cell>
          <cell r="BH987">
            <v>255048.92375685211</v>
          </cell>
          <cell r="BI987">
            <v>1787164.2443247994</v>
          </cell>
          <cell r="BK987">
            <v>541068.07396989339</v>
          </cell>
          <cell r="BL987">
            <v>649281.68876387214</v>
          </cell>
          <cell r="BM987">
            <v>466220.32373739145</v>
          </cell>
          <cell r="BN987">
            <v>752896.224929107</v>
          </cell>
          <cell r="BO987">
            <v>708158.91301302961</v>
          </cell>
          <cell r="BP987">
            <v>816663.26171875477</v>
          </cell>
          <cell r="BQ987">
            <v>629997.37332589657</v>
          </cell>
          <cell r="BR987">
            <v>1209594.9567857217</v>
          </cell>
          <cell r="BS987">
            <v>947112.85116322013</v>
          </cell>
          <cell r="BT987">
            <v>754424.37454725441</v>
          </cell>
          <cell r="BU987">
            <v>1260231.6256641641</v>
          </cell>
          <cell r="BV987">
            <v>6240306.9441101784</v>
          </cell>
          <cell r="BW987">
            <v>1366569.9702377061</v>
          </cell>
          <cell r="BX987">
            <v>1565343.7840904633</v>
          </cell>
          <cell r="BY987">
            <v>1072912.7186786716</v>
          </cell>
          <cell r="BZ987">
            <v>1638132.2700506703</v>
          </cell>
          <cell r="CA987">
            <v>1456750.6679754942</v>
          </cell>
          <cell r="CB987">
            <v>1617733.9621314302</v>
          </cell>
          <cell r="CC987">
            <v>1201745.2290119196</v>
          </cell>
          <cell r="CD987">
            <v>2221893.4011953715</v>
          </cell>
          <cell r="CE987">
            <v>1675307.6245013105</v>
          </cell>
          <cell r="CF987">
            <v>1321759.946503103</v>
          </cell>
          <cell r="CG987">
            <v>2186911.9114869526</v>
          </cell>
          <cell r="CH987">
            <v>10522482.870113149</v>
          </cell>
          <cell r="CI987">
            <v>2201631.0178475995</v>
          </cell>
          <cell r="CJ987">
            <v>2473832.6709633023</v>
          </cell>
          <cell r="CK987">
            <v>1663308.8833518536</v>
          </cell>
          <cell r="CL987">
            <v>2490716.5789426272</v>
          </cell>
          <cell r="CM987">
            <v>2172338.024938656</v>
          </cell>
          <cell r="CN987">
            <v>2366007.4827552219</v>
          </cell>
          <cell r="CO987">
            <v>1723805.4517216615</v>
          </cell>
          <cell r="CP987">
            <v>3125833.8857886125</v>
          </cell>
          <cell r="CQ987">
            <v>2311554.1585406791</v>
          </cell>
          <cell r="CR987">
            <v>1788664.6661259599</v>
          </cell>
          <cell r="CS987">
            <v>2874058.9067069404</v>
          </cell>
          <cell r="CT987">
            <v>13560220.50168716</v>
          </cell>
        </row>
        <row r="988"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379334.20006984327</v>
          </cell>
          <cell r="BG988">
            <v>863312.31740033289</v>
          </cell>
          <cell r="BH988">
            <v>8240708.4842759063</v>
          </cell>
          <cell r="BI988">
            <v>76991762.124520615</v>
          </cell>
          <cell r="BK988">
            <v>27971319.083770789</v>
          </cell>
          <cell r="BL988">
            <v>45771249.409806736</v>
          </cell>
          <cell r="BM988">
            <v>44817681.713769101</v>
          </cell>
          <cell r="BN988">
            <v>98694256.539895758</v>
          </cell>
          <cell r="BO988">
            <v>105488426.37416394</v>
          </cell>
          <cell r="BP988">
            <v>140800230.11805782</v>
          </cell>
          <cell r="BQ988">
            <v>125714491.17683735</v>
          </cell>
          <cell r="BR988">
            <v>279365535.9485274</v>
          </cell>
          <cell r="BS988">
            <v>253175016.95335299</v>
          </cell>
          <cell r="BT988">
            <v>240079757.45576572</v>
          </cell>
          <cell r="BU988">
            <v>477431335.84953421</v>
          </cell>
          <cell r="BV988">
            <v>2364103566.1737933</v>
          </cell>
          <cell r="BW988">
            <v>474573909.30447471</v>
          </cell>
          <cell r="BX988">
            <v>543602841.56694353</v>
          </cell>
          <cell r="BY988">
            <v>372594447.65734261</v>
          </cell>
          <cell r="BZ988">
            <v>568880373.69980657</v>
          </cell>
          <cell r="CA988">
            <v>505891300.4379729</v>
          </cell>
          <cell r="CB988">
            <v>561796576.35077929</v>
          </cell>
          <cell r="CC988">
            <v>417334599.57486475</v>
          </cell>
          <cell r="CD988">
            <v>771605304.10286129</v>
          </cell>
          <cell r="CE988">
            <v>581790399.29355741</v>
          </cell>
          <cell r="CF988">
            <v>459012563.30470997</v>
          </cell>
          <cell r="CG988">
            <v>759457150.19506586</v>
          </cell>
          <cell r="CH988">
            <v>3654182325.1028585</v>
          </cell>
          <cell r="CI988">
            <v>700854650.64319646</v>
          </cell>
          <cell r="CJ988">
            <v>787505771.08635509</v>
          </cell>
          <cell r="CK988">
            <v>529488255.2540341</v>
          </cell>
          <cell r="CL988">
            <v>792880497.97401977</v>
          </cell>
          <cell r="CM988">
            <v>691529686.49386251</v>
          </cell>
          <cell r="CN988">
            <v>753181316.17111206</v>
          </cell>
          <cell r="CO988">
            <v>548746387.4960959</v>
          </cell>
          <cell r="CP988">
            <v>995060115.9929204</v>
          </cell>
          <cell r="CQ988">
            <v>735846955.77676463</v>
          </cell>
          <cell r="CR988">
            <v>569393299.57346904</v>
          </cell>
          <cell r="CS988">
            <v>914911506.36009669</v>
          </cell>
          <cell r="CT988">
            <v>4316683188.6507025</v>
          </cell>
        </row>
      </sheetData>
      <sheetData sheetId="8">
        <row r="16">
          <cell r="B16" t="str">
            <v>% of Total Revenue</v>
          </cell>
        </row>
      </sheetData>
      <sheetData sheetId="9">
        <row r="14">
          <cell r="I14">
            <v>290272953548.54749</v>
          </cell>
        </row>
      </sheetData>
      <sheetData sheetId="10"/>
      <sheetData sheetId="11">
        <row r="12">
          <cell r="P12">
            <v>3454119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Y4">
            <v>3750</v>
          </cell>
        </row>
      </sheetData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bscribers"/>
      <sheetName val="Blackberry"/>
      <sheetName val="MTN Loaded"/>
      <sheetName val="CRBT"/>
      <sheetName val="GPRS &amp; MMS"/>
      <sheetName val="Usage"/>
      <sheetName val="Tariff"/>
      <sheetName val="Revenue"/>
      <sheetName val="Revenue (2)"/>
      <sheetName val="Revenue Sharing"/>
      <sheetName val="ISP Model"/>
    </sheetNames>
    <sheetDataSet>
      <sheetData sheetId="0"/>
      <sheetData sheetId="1"/>
      <sheetData sheetId="2"/>
      <sheetData sheetId="3"/>
      <sheetData sheetId="4">
        <row r="8">
          <cell r="G8">
            <v>0.29000000000000004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Workings"/>
      <sheetName val="Monthly Budget"/>
      <sheetName val="Fin Sum"/>
      <sheetName val="Inputs Finsum"/>
      <sheetName val="Peakfunding"/>
      <sheetName val="Sensitivities"/>
      <sheetName val="NPV"/>
      <sheetName val="R-FS"/>
      <sheetName val="S&amp;R(worst Case)"/>
      <sheetName val="Subs &amp; Rev"/>
      <sheetName val="Inputs Subs &amp; Rev"/>
      <sheetName val="Headcount"/>
      <sheetName val="Capex"/>
      <sheetName val="Network Opex"/>
      <sheetName val="Network Sheet"/>
      <sheetName val="Network Capex"/>
      <sheetName val="NG Cash Flow"/>
      <sheetName val="IS Costs"/>
      <sheetName val="IS Cash Flow"/>
      <sheetName val="IS Workings "/>
      <sheetName val="NPV to MTN"/>
      <sheetName val="Depreciation"/>
      <sheetName val="Tax Depn"/>
      <sheetName val="Man_fees"/>
      <sheetName val="equity tranches"/>
      <sheetName val="Graph-sum"/>
      <sheetName val="Campbell's Analysis"/>
      <sheetName val="Ratios"/>
      <sheetName val="Int Con - Minutes"/>
      <sheetName val="F-S for Bid (LC)"/>
      <sheetName val="N"/>
      <sheetName val="#REF"/>
      <sheetName val="I-General"/>
      <sheetName val="ITODSO&amp;BriefCF"/>
      <sheetName val="GPP&amp;L"/>
      <sheetName val="Mid"/>
      <sheetName val="ServiceCost"/>
      <sheetName val="Companycode"/>
      <sheetName val="BriefCF"/>
      <sheetName val="BriefP&amp;L"/>
      <sheetName val="Commercial"/>
      <sheetName val="Cashflow"/>
      <sheetName val="ITO&amp;DSO"/>
      <sheetName val="P&amp;L"/>
      <sheetName val="BasicInfo"/>
      <sheetName val="Quotation&amp;Revenue"/>
    </sheetNames>
    <sheetDataSet>
      <sheetData sheetId="0" refreshError="1"/>
      <sheetData sheetId="1" refreshError="1"/>
      <sheetData sheetId="2" refreshError="1">
        <row r="1">
          <cell r="E1" t="str">
            <v>Yr 1</v>
          </cell>
          <cell r="F1" t="str">
            <v>Yr 2</v>
          </cell>
          <cell r="G1" t="str">
            <v>Yr 3</v>
          </cell>
          <cell r="H1" t="str">
            <v>Yr 4</v>
          </cell>
          <cell r="I1" t="str">
            <v>Yr 5</v>
          </cell>
          <cell r="J1" t="str">
            <v>Yr 6</v>
          </cell>
          <cell r="K1" t="str">
            <v>Yr 7</v>
          </cell>
          <cell r="L1" t="str">
            <v>Yr 8</v>
          </cell>
          <cell r="M1" t="str">
            <v>Yr 9</v>
          </cell>
          <cell r="N1" t="str">
            <v>Yr 10</v>
          </cell>
          <cell r="O1" t="str">
            <v>Yr 11</v>
          </cell>
          <cell r="P1" t="str">
            <v>Yr 12</v>
          </cell>
          <cell r="Q1" t="str">
            <v>Yr 13</v>
          </cell>
          <cell r="R1" t="str">
            <v>Yr 14</v>
          </cell>
          <cell r="S1" t="str">
            <v>Yr 15</v>
          </cell>
        </row>
        <row r="2">
          <cell r="A2" t="str">
            <v>March Year End</v>
          </cell>
          <cell r="B2">
            <v>36981</v>
          </cell>
          <cell r="E2">
            <v>2001</v>
          </cell>
          <cell r="F2">
            <v>2002</v>
          </cell>
          <cell r="G2">
            <v>2003</v>
          </cell>
          <cell r="H2">
            <v>2004</v>
          </cell>
          <cell r="I2">
            <v>2005</v>
          </cell>
          <cell r="J2">
            <v>2006</v>
          </cell>
          <cell r="K2">
            <v>2007</v>
          </cell>
          <cell r="L2">
            <v>2008</v>
          </cell>
          <cell r="M2">
            <v>2009</v>
          </cell>
          <cell r="N2">
            <v>2010</v>
          </cell>
          <cell r="O2">
            <v>2011</v>
          </cell>
          <cell r="P2">
            <v>2012</v>
          </cell>
          <cell r="Q2">
            <v>2013</v>
          </cell>
          <cell r="R2">
            <v>2014</v>
          </cell>
          <cell r="S2">
            <v>2015</v>
          </cell>
          <cell r="T2" t="str">
            <v>FCF</v>
          </cell>
        </row>
        <row r="3">
          <cell r="A3" t="str">
            <v>Mid-Point in Period</v>
          </cell>
          <cell r="E3">
            <v>36800</v>
          </cell>
          <cell r="F3">
            <v>37165</v>
          </cell>
          <cell r="G3">
            <v>37530</v>
          </cell>
          <cell r="H3">
            <v>37895</v>
          </cell>
          <cell r="I3">
            <v>38261</v>
          </cell>
          <cell r="J3">
            <v>38626</v>
          </cell>
          <cell r="K3">
            <v>38991</v>
          </cell>
          <cell r="L3">
            <v>39356</v>
          </cell>
          <cell r="M3">
            <v>39722</v>
          </cell>
          <cell r="N3">
            <v>40087</v>
          </cell>
          <cell r="O3">
            <v>40452</v>
          </cell>
          <cell r="P3">
            <v>40817</v>
          </cell>
          <cell r="Q3">
            <v>41183</v>
          </cell>
          <cell r="R3">
            <v>41548</v>
          </cell>
          <cell r="S3">
            <v>41913</v>
          </cell>
          <cell r="T3">
            <v>41913</v>
          </cell>
        </row>
        <row r="4">
          <cell r="A4" t="str">
            <v>Year</v>
          </cell>
          <cell r="E4">
            <v>1</v>
          </cell>
          <cell r="F4">
            <v>2</v>
          </cell>
          <cell r="G4">
            <v>3</v>
          </cell>
          <cell r="H4">
            <v>4</v>
          </cell>
          <cell r="I4">
            <v>5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  <cell r="O4">
            <v>11</v>
          </cell>
          <cell r="P4">
            <v>12</v>
          </cell>
          <cell r="Q4">
            <v>13</v>
          </cell>
          <cell r="R4">
            <v>14</v>
          </cell>
          <cell r="S4">
            <v>15</v>
          </cell>
        </row>
        <row r="5">
          <cell r="A5" t="str">
            <v>Months in Period</v>
          </cell>
          <cell r="E5">
            <v>12</v>
          </cell>
          <cell r="F5">
            <v>12</v>
          </cell>
          <cell r="G5">
            <v>12</v>
          </cell>
          <cell r="H5">
            <v>12</v>
          </cell>
          <cell r="I5">
            <v>12</v>
          </cell>
          <cell r="J5">
            <v>12</v>
          </cell>
          <cell r="K5">
            <v>12</v>
          </cell>
          <cell r="L5">
            <v>12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</row>
        <row r="6">
          <cell r="A6" t="str">
            <v>Months of Revenue in Year</v>
          </cell>
          <cell r="E6">
            <v>6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</row>
        <row r="7">
          <cell r="A7" t="str">
            <v>Date of Valuation</v>
          </cell>
          <cell r="E7">
            <v>36617</v>
          </cell>
        </row>
        <row r="8">
          <cell r="A8" t="str">
            <v>Months between Valuation date and End of 2000</v>
          </cell>
          <cell r="E8">
            <v>0</v>
          </cell>
        </row>
        <row r="9">
          <cell r="A9" t="str">
            <v>Population-growth rate</v>
          </cell>
          <cell r="C9">
            <v>2.8000000000000001E-2</v>
          </cell>
        </row>
        <row r="10">
          <cell r="A10" t="str">
            <v>Population - mns (End of period)</v>
          </cell>
          <cell r="B10" t="str">
            <v>[000]</v>
          </cell>
          <cell r="E10">
            <v>15600</v>
          </cell>
          <cell r="F10">
            <v>16036.800000000001</v>
          </cell>
          <cell r="G10">
            <v>16485.830400000003</v>
          </cell>
          <cell r="H10">
            <v>16947.433651200005</v>
          </cell>
          <cell r="I10">
            <v>17421.961793433606</v>
          </cell>
          <cell r="J10">
            <v>17909.776723649746</v>
          </cell>
          <cell r="K10">
            <v>18411.250471911939</v>
          </cell>
          <cell r="L10">
            <v>18926.765485125474</v>
          </cell>
          <cell r="M10">
            <v>19456.714918708989</v>
          </cell>
          <cell r="N10">
            <v>20001.50293643284</v>
          </cell>
          <cell r="O10">
            <v>20561.54501865296</v>
          </cell>
          <cell r="P10">
            <v>21137.268279175241</v>
          </cell>
          <cell r="Q10">
            <v>21729.111790992149</v>
          </cell>
          <cell r="R10">
            <v>22337.526921139928</v>
          </cell>
          <cell r="S10">
            <v>22962.977674931848</v>
          </cell>
        </row>
        <row r="12">
          <cell r="A12" t="str">
            <v>Annual Inflation Rate - Cameroon</v>
          </cell>
          <cell r="E12">
            <v>0.1</v>
          </cell>
          <cell r="F12">
            <v>0.1</v>
          </cell>
          <cell r="G12">
            <v>0.1</v>
          </cell>
          <cell r="H12">
            <v>0.1</v>
          </cell>
          <cell r="I12">
            <v>0.1</v>
          </cell>
          <cell r="J12">
            <v>0.1</v>
          </cell>
          <cell r="K12">
            <v>0.1</v>
          </cell>
          <cell r="L12">
            <v>0.1</v>
          </cell>
          <cell r="M12">
            <v>0.1</v>
          </cell>
          <cell r="N12">
            <v>0.1</v>
          </cell>
          <cell r="O12">
            <v>0.1</v>
          </cell>
          <cell r="P12">
            <v>0.1</v>
          </cell>
          <cell r="Q12">
            <v>0.1</v>
          </cell>
          <cell r="R12">
            <v>0.1</v>
          </cell>
          <cell r="S12">
            <v>0.1</v>
          </cell>
        </row>
        <row r="13">
          <cell r="A13" t="str">
            <v>Annual US Inflation Rate</v>
          </cell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  <cell r="Q13">
            <v>0.02</v>
          </cell>
          <cell r="R13">
            <v>0.02</v>
          </cell>
          <cell r="S13">
            <v>0.02</v>
          </cell>
        </row>
        <row r="14">
          <cell r="A14" t="str">
            <v>Annual SA Inflation Rate</v>
          </cell>
          <cell r="E14">
            <v>0.08</v>
          </cell>
          <cell r="F14">
            <v>7.0000000000000007E-2</v>
          </cell>
          <cell r="G14">
            <v>7.0000000000000007E-2</v>
          </cell>
          <cell r="H14">
            <v>7.0000000000000007E-2</v>
          </cell>
          <cell r="I14">
            <v>0.06</v>
          </cell>
          <cell r="J14">
            <v>0.06</v>
          </cell>
          <cell r="K14">
            <v>0.06</v>
          </cell>
          <cell r="L14">
            <v>0.06</v>
          </cell>
          <cell r="M14">
            <v>0.06</v>
          </cell>
          <cell r="N14">
            <v>0.06</v>
          </cell>
          <cell r="O14">
            <v>0.06</v>
          </cell>
          <cell r="P14">
            <v>0.06</v>
          </cell>
          <cell r="Q14">
            <v>0.06</v>
          </cell>
          <cell r="R14">
            <v>0.06</v>
          </cell>
          <cell r="S14">
            <v>0.06</v>
          </cell>
        </row>
        <row r="16">
          <cell r="A16" t="str">
            <v>Cum L.C Inflation Factor at Oct of each year</v>
          </cell>
          <cell r="B16" t="str">
            <v>Factor</v>
          </cell>
          <cell r="E16">
            <v>1</v>
          </cell>
          <cell r="F16">
            <v>1.1000000000000001</v>
          </cell>
          <cell r="G16">
            <v>1.2100000000000002</v>
          </cell>
          <cell r="H16">
            <v>1.3310000000000004</v>
          </cell>
          <cell r="I16">
            <v>1.4641000000000006</v>
          </cell>
          <cell r="J16">
            <v>1.6105100000000008</v>
          </cell>
          <cell r="K16">
            <v>1.7715610000000011</v>
          </cell>
          <cell r="L16">
            <v>1.9487171000000014</v>
          </cell>
          <cell r="M16">
            <v>2.1435888100000016</v>
          </cell>
          <cell r="N16">
            <v>2.3579476910000019</v>
          </cell>
          <cell r="O16">
            <v>2.5937424601000023</v>
          </cell>
          <cell r="P16">
            <v>2.8531167061100029</v>
          </cell>
          <cell r="Q16">
            <v>3.1384283767210035</v>
          </cell>
          <cell r="R16">
            <v>3.4522712143931042</v>
          </cell>
          <cell r="S16">
            <v>3.7974983358324148</v>
          </cell>
        </row>
        <row r="17">
          <cell r="A17" t="str">
            <v>Cum US Inflation Factor at Oct of each year</v>
          </cell>
          <cell r="B17" t="str">
            <v>Factor</v>
          </cell>
          <cell r="E17">
            <v>1</v>
          </cell>
          <cell r="F17">
            <v>1.02</v>
          </cell>
          <cell r="G17">
            <v>1.0404</v>
          </cell>
          <cell r="H17">
            <v>1.0612079999999999</v>
          </cell>
          <cell r="I17">
            <v>1.08243216</v>
          </cell>
          <cell r="J17">
            <v>1.1040808032</v>
          </cell>
          <cell r="K17">
            <v>1.1261624192640001</v>
          </cell>
          <cell r="L17">
            <v>1.14868566764928</v>
          </cell>
          <cell r="M17">
            <v>1.1716593810022657</v>
          </cell>
          <cell r="N17">
            <v>1.1950925686223111</v>
          </cell>
          <cell r="O17">
            <v>1.2189944199947573</v>
          </cell>
          <cell r="P17">
            <v>1.2433743083946525</v>
          </cell>
          <cell r="Q17">
            <v>1.2682417945625455</v>
          </cell>
          <cell r="R17">
            <v>1.2936066304537963</v>
          </cell>
          <cell r="S17">
            <v>1.3194787630628724</v>
          </cell>
        </row>
        <row r="18">
          <cell r="A18" t="str">
            <v>Cum SA Inflation Factor at Oct of each year</v>
          </cell>
          <cell r="B18" t="str">
            <v>Factor</v>
          </cell>
          <cell r="E18">
            <v>1</v>
          </cell>
          <cell r="F18">
            <v>1.0749883720301352</v>
          </cell>
          <cell r="G18">
            <v>1.1502375580722448</v>
          </cell>
          <cell r="H18">
            <v>1.230754187137302</v>
          </cell>
          <cell r="I18">
            <v>1.3107387637499457</v>
          </cell>
          <cell r="J18">
            <v>1.3893830895749422</v>
          </cell>
          <cell r="K18">
            <v>1.4727460749494385</v>
          </cell>
          <cell r="L18">
            <v>1.5611108394464046</v>
          </cell>
          <cell r="M18">
            <v>1.6547774898131886</v>
          </cell>
          <cell r="N18">
            <v>1.7540641392019796</v>
          </cell>
          <cell r="O18">
            <v>1.8593079875540981</v>
          </cell>
          <cell r="P18">
            <v>1.9708664668073437</v>
          </cell>
          <cell r="Q18">
            <v>2.0891184548157842</v>
          </cell>
          <cell r="R18">
            <v>2.2144655621047309</v>
          </cell>
          <cell r="S18">
            <v>2.3473334958310144</v>
          </cell>
        </row>
        <row r="19">
          <cell r="H19" t="str">
            <v>`</v>
          </cell>
        </row>
        <row r="20">
          <cell r="A20" t="str">
            <v>USD Exchange Rate (mid period) (ZAR $ to USD)</v>
          </cell>
          <cell r="B20" t="str">
            <v>Expected Rate</v>
          </cell>
          <cell r="E20">
            <v>7</v>
          </cell>
          <cell r="F20">
            <v>7.3773711805989679</v>
          </cell>
          <cell r="G20">
            <v>7.7390070227851924</v>
          </cell>
          <cell r="H20">
            <v>8.1183701121374074</v>
          </cell>
          <cell r="I20">
            <v>8.4764400812422451</v>
          </cell>
          <cell r="J20">
            <v>8.80884949619292</v>
          </cell>
          <cell r="K20">
            <v>9.154294574474994</v>
          </cell>
          <cell r="L20">
            <v>9.5132865185720519</v>
          </cell>
          <cell r="M20">
            <v>9.8863565781238965</v>
          </cell>
          <cell r="N20">
            <v>10.274056836089539</v>
          </cell>
          <cell r="O20">
            <v>10.676961025740107</v>
          </cell>
          <cell r="P20">
            <v>11.095665379690699</v>
          </cell>
          <cell r="Q20">
            <v>11.530789512227587</v>
          </cell>
          <cell r="R20">
            <v>11.982977336236511</v>
          </cell>
          <cell r="S20">
            <v>12.452898016088922</v>
          </cell>
        </row>
        <row r="21">
          <cell r="A21" t="str">
            <v>USD Exchange Rate (mid period) (CCFA to USD)</v>
          </cell>
          <cell r="B21" t="str">
            <v>Expected Rate</v>
          </cell>
          <cell r="E21">
            <v>645</v>
          </cell>
          <cell r="F21">
            <v>695.58823529411779</v>
          </cell>
          <cell r="G21">
            <v>750.14417531718595</v>
          </cell>
          <cell r="H21">
            <v>808.97901259696539</v>
          </cell>
          <cell r="I21">
            <v>872.42834691829614</v>
          </cell>
          <cell r="J21">
            <v>940.85409961777054</v>
          </cell>
          <cell r="K21">
            <v>1014.6465780191645</v>
          </cell>
          <cell r="L21">
            <v>1094.2267017853737</v>
          </cell>
          <cell r="M21">
            <v>1180.0484038861875</v>
          </cell>
          <cell r="N21">
            <v>1272.6012198772612</v>
          </cell>
          <cell r="O21">
            <v>1372.4130802597917</v>
          </cell>
          <cell r="P21">
            <v>1480.0533218487953</v>
          </cell>
          <cell r="Q21">
            <v>1596.1359353271325</v>
          </cell>
          <cell r="R21">
            <v>1721.3230675096529</v>
          </cell>
          <cell r="S21">
            <v>1856.328798294724</v>
          </cell>
        </row>
        <row r="22">
          <cell r="A22" t="str">
            <v>ZAR Exchange Rate (mid period) (CCFA to ZAR)</v>
          </cell>
          <cell r="B22" t="str">
            <v>Expected Rate</v>
          </cell>
          <cell r="E22">
            <v>92.142857142857139</v>
          </cell>
          <cell r="F22">
            <v>94.286734158554708</v>
          </cell>
          <cell r="G22">
            <v>96.93028745271981</v>
          </cell>
          <cell r="H22">
            <v>99.647959063543738</v>
          </cell>
          <cell r="I22">
            <v>102.92390892361965</v>
          </cell>
          <cell r="J22">
            <v>106.80783001507702</v>
          </cell>
          <cell r="K22">
            <v>110.83831416658938</v>
          </cell>
          <cell r="L22">
            <v>115.02089205966826</v>
          </cell>
          <cell r="M22">
            <v>119.36130308078783</v>
          </cell>
          <cell r="N22">
            <v>123.86550319704401</v>
          </cell>
          <cell r="O22">
            <v>128.53967312900795</v>
          </cell>
          <cell r="P22">
            <v>133.39022683198942</v>
          </cell>
          <cell r="Q22">
            <v>138.42382029734753</v>
          </cell>
          <cell r="R22">
            <v>143.64736068592671</v>
          </cell>
          <cell r="S22">
            <v>149.06801580615038</v>
          </cell>
        </row>
        <row r="23">
          <cell r="A23" t="str">
            <v>USD Exchange Rate (year end) (CCFA to USD)</v>
          </cell>
          <cell r="B23" t="str">
            <v>Expected Rate</v>
          </cell>
          <cell r="E23">
            <v>670.2941176470589</v>
          </cell>
          <cell r="F23">
            <v>722.86620530565187</v>
          </cell>
          <cell r="G23">
            <v>779.56159395707573</v>
          </cell>
          <cell r="H23">
            <v>840.70367975763077</v>
          </cell>
          <cell r="I23">
            <v>906.6412232680334</v>
          </cell>
          <cell r="J23">
            <v>977.75033881846753</v>
          </cell>
          <cell r="K23">
            <v>1054.4366399022692</v>
          </cell>
          <cell r="L23">
            <v>1137.1375528357808</v>
          </cell>
          <cell r="M23">
            <v>1226.3248118817244</v>
          </cell>
          <cell r="N23">
            <v>1322.5071500685265</v>
          </cell>
          <cell r="O23">
            <v>1426.2332010542937</v>
          </cell>
          <cell r="P23">
            <v>1538.0946285879641</v>
          </cell>
          <cell r="Q23">
            <v>1658.7295014183928</v>
          </cell>
          <cell r="R23">
            <v>1788.8259329021885</v>
          </cell>
        </row>
        <row r="25">
          <cell r="A25" t="str">
            <v xml:space="preserve">Real Local Deposit Interest Rate </v>
          </cell>
          <cell r="E25">
            <v>0</v>
          </cell>
        </row>
        <row r="26">
          <cell r="A26" t="str">
            <v>Real Local Short Term Borrowing Rate</v>
          </cell>
          <cell r="E26">
            <v>0.2</v>
          </cell>
        </row>
        <row r="28">
          <cell r="A28" t="str">
            <v>Real Local Long Term Borrowing Rate</v>
          </cell>
          <cell r="E28">
            <v>0.2</v>
          </cell>
        </row>
        <row r="29">
          <cell r="A29" t="str">
            <v>Term of Long Term Debt</v>
          </cell>
          <cell r="B29" t="str">
            <v>Years</v>
          </cell>
          <cell r="E29">
            <v>5</v>
          </cell>
        </row>
        <row r="30">
          <cell r="A30" t="str">
            <v>Long Term Debt Raised</v>
          </cell>
          <cell r="B30" t="str">
            <v>(LC 000)</v>
          </cell>
          <cell r="E30">
            <v>42860000</v>
          </cell>
          <cell r="F30">
            <v>25670000</v>
          </cell>
          <cell r="G30">
            <v>6300000</v>
          </cell>
          <cell r="H30">
            <v>0</v>
          </cell>
          <cell r="I30">
            <v>0</v>
          </cell>
          <cell r="J30">
            <v>0</v>
          </cell>
        </row>
        <row r="32">
          <cell r="A32" t="str">
            <v>Capital issued</v>
          </cell>
          <cell r="B32" t="str">
            <v>(LC 000)</v>
          </cell>
          <cell r="E32">
            <v>56180000</v>
          </cell>
          <cell r="F32">
            <v>4500000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A34" t="str">
            <v>Total Debt</v>
          </cell>
          <cell r="E34">
            <v>42860197.824652001</v>
          </cell>
          <cell r="F34">
            <v>59960247.920964986</v>
          </cell>
          <cell r="G34">
            <v>52559824.444346078</v>
          </cell>
          <cell r="H34">
            <v>18434918.611341041</v>
          </cell>
          <cell r="I34">
            <v>-25658615.72365272</v>
          </cell>
          <cell r="J34">
            <v>-58302835.819204189</v>
          </cell>
        </row>
        <row r="35">
          <cell r="A35" t="str">
            <v>Total Equity</v>
          </cell>
          <cell r="E35">
            <v>42948555.516065054</v>
          </cell>
          <cell r="F35">
            <v>59970425.180654749</v>
          </cell>
          <cell r="G35">
            <v>96643749.813427627</v>
          </cell>
          <cell r="H35">
            <v>132999714.17104983</v>
          </cell>
          <cell r="I35">
            <v>150774871.02461052</v>
          </cell>
          <cell r="J35">
            <v>161258924.29716137</v>
          </cell>
        </row>
        <row r="36">
          <cell r="A36" t="str">
            <v>Debt/Equity Ratio</v>
          </cell>
          <cell r="E36">
            <v>0.99794270865803625</v>
          </cell>
          <cell r="F36">
            <v>0.99983029535543388</v>
          </cell>
          <cell r="G36">
            <v>0.54385125314170546</v>
          </cell>
          <cell r="H36">
            <v>0.13860870849415544</v>
          </cell>
          <cell r="I36">
            <v>-0.1701783297792677</v>
          </cell>
          <cell r="J36">
            <v>-0.36154796438903497</v>
          </cell>
        </row>
        <row r="37">
          <cell r="A37" t="str">
            <v>Capital issued</v>
          </cell>
          <cell r="B37" t="str">
            <v>(US Dollars)</v>
          </cell>
          <cell r="D37">
            <v>93570.119802677931</v>
          </cell>
          <cell r="E37">
            <v>87100.775193798443</v>
          </cell>
          <cell r="F37">
            <v>6469.3446088794908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40">
          <cell r="A40" t="str">
            <v>Creditor Days</v>
          </cell>
          <cell r="B40" t="str">
            <v>Days</v>
          </cell>
          <cell r="E40">
            <v>30</v>
          </cell>
        </row>
        <row r="41">
          <cell r="A41" t="str">
            <v>Debtor Days</v>
          </cell>
          <cell r="B41" t="str">
            <v>Days</v>
          </cell>
          <cell r="E41">
            <v>40</v>
          </cell>
        </row>
        <row r="42">
          <cell r="D42" t="str">
            <v>Pd in yr</v>
          </cell>
        </row>
        <row r="43">
          <cell r="A43" t="str">
            <v>Corporate Tax Rate</v>
          </cell>
          <cell r="B43" t="str">
            <v>%</v>
          </cell>
          <cell r="D43">
            <v>1</v>
          </cell>
          <cell r="E43">
            <v>0.38500000000000001</v>
          </cell>
          <cell r="F43">
            <v>0.38500000000000001</v>
          </cell>
          <cell r="G43">
            <v>0.38500000000000001</v>
          </cell>
          <cell r="H43">
            <v>0.38500000000000001</v>
          </cell>
          <cell r="I43">
            <v>0.38500000000000001</v>
          </cell>
          <cell r="J43">
            <v>0.38500000000000001</v>
          </cell>
          <cell r="K43">
            <v>0.38500000000000001</v>
          </cell>
          <cell r="L43">
            <v>0.38500000000000001</v>
          </cell>
          <cell r="M43">
            <v>0.38500000000000001</v>
          </cell>
          <cell r="N43">
            <v>0.38500000000000001</v>
          </cell>
          <cell r="O43">
            <v>0.38500000000000001</v>
          </cell>
          <cell r="P43">
            <v>0.38500000000000001</v>
          </cell>
          <cell r="Q43">
            <v>0.38500000000000001</v>
          </cell>
          <cell r="R43">
            <v>0.38500000000000001</v>
          </cell>
          <cell r="S43">
            <v>0.38500000000000001</v>
          </cell>
        </row>
        <row r="44">
          <cell r="A44" t="str">
            <v>Flat rate turnover tax</v>
          </cell>
          <cell r="B44" t="str">
            <v>%</v>
          </cell>
          <cell r="D44">
            <v>1.0999999999999999E-2</v>
          </cell>
        </row>
        <row r="46">
          <cell r="A46" t="str">
            <v>Real Post Tax Discount Rate</v>
          </cell>
          <cell r="B46" t="str">
            <v>%</v>
          </cell>
          <cell r="E46">
            <v>0.2</v>
          </cell>
        </row>
        <row r="47">
          <cell r="A47" t="str">
            <v>Real Terminal Value Growth</v>
          </cell>
          <cell r="B47" t="str">
            <v>%</v>
          </cell>
          <cell r="E47">
            <v>0</v>
          </cell>
        </row>
        <row r="49">
          <cell r="A49" t="str">
            <v>Year that Licence ceases</v>
          </cell>
          <cell r="E49">
            <v>2015</v>
          </cell>
        </row>
        <row r="50">
          <cell r="A50" t="str">
            <v>Licence Term</v>
          </cell>
          <cell r="B50" t="str">
            <v>Years</v>
          </cell>
          <cell r="E50">
            <v>15</v>
          </cell>
        </row>
        <row r="51">
          <cell r="A51" t="str">
            <v>Start of licence</v>
          </cell>
          <cell r="B51" t="str">
            <v>Year incl decimals</v>
          </cell>
          <cell r="E51">
            <v>2000</v>
          </cell>
        </row>
        <row r="52">
          <cell r="A52" t="str">
            <v>End of licence</v>
          </cell>
          <cell r="B52" t="str">
            <v>Year incl decimals</v>
          </cell>
          <cell r="E52">
            <v>2015</v>
          </cell>
        </row>
        <row r="56">
          <cell r="A56" t="str">
            <v>2. Subscriber Assumptions</v>
          </cell>
        </row>
        <row r="58">
          <cell r="E58">
            <v>2001</v>
          </cell>
          <cell r="F58">
            <v>2002</v>
          </cell>
          <cell r="G58">
            <v>2003</v>
          </cell>
          <cell r="H58">
            <v>2004</v>
          </cell>
          <cell r="I58">
            <v>2005</v>
          </cell>
          <cell r="J58">
            <v>2006</v>
          </cell>
          <cell r="K58">
            <v>2007</v>
          </cell>
          <cell r="L58">
            <v>2008</v>
          </cell>
          <cell r="M58">
            <v>2009</v>
          </cell>
          <cell r="N58">
            <v>2010</v>
          </cell>
          <cell r="O58">
            <v>2011</v>
          </cell>
          <cell r="P58">
            <v>2012</v>
          </cell>
          <cell r="Q58">
            <v>2013</v>
          </cell>
          <cell r="R58">
            <v>2014</v>
          </cell>
          <cell r="S58">
            <v>2015</v>
          </cell>
          <cell r="T58" t="str">
            <v>FCF</v>
          </cell>
        </row>
        <row r="60">
          <cell r="A60" t="str">
            <v>Total Market Size</v>
          </cell>
        </row>
        <row r="61">
          <cell r="A61" t="str">
            <v>Population</v>
          </cell>
          <cell r="B61" t="str">
            <v>[mns]</v>
          </cell>
          <cell r="E61">
            <v>15600</v>
          </cell>
          <cell r="F61">
            <v>16036.800000000001</v>
          </cell>
          <cell r="G61">
            <v>16485.830400000003</v>
          </cell>
          <cell r="H61">
            <v>16947.433651200005</v>
          </cell>
          <cell r="I61">
            <v>17421.961793433606</v>
          </cell>
          <cell r="J61">
            <v>17909.776723649746</v>
          </cell>
          <cell r="K61">
            <v>18411.250471911939</v>
          </cell>
          <cell r="L61">
            <v>18926.765485125474</v>
          </cell>
          <cell r="M61">
            <v>19456.714918708989</v>
          </cell>
          <cell r="N61">
            <v>20001.50293643284</v>
          </cell>
          <cell r="O61">
            <v>20561.54501865296</v>
          </cell>
          <cell r="P61">
            <v>21137.268279175241</v>
          </cell>
          <cell r="Q61">
            <v>21729.111790992149</v>
          </cell>
          <cell r="R61">
            <v>22337.526921139928</v>
          </cell>
          <cell r="S61">
            <v>22962.977674931848</v>
          </cell>
        </row>
        <row r="62">
          <cell r="A62" t="str">
            <v>Mobile Market Penetration (subscribers)</v>
          </cell>
          <cell r="B62" t="str">
            <v>%</v>
          </cell>
          <cell r="E62">
            <v>7.1073815205953657E-3</v>
          </cell>
          <cell r="F62">
            <v>1.8693387013072743E-2</v>
          </cell>
          <cell r="G62">
            <v>3.1642451975253331E-2</v>
          </cell>
          <cell r="H62">
            <v>4.0599699919017358E-2</v>
          </cell>
          <cell r="I62">
            <v>4.6246660579216413E-2</v>
          </cell>
          <cell r="J62">
            <v>4.8680695346543595E-2</v>
          </cell>
          <cell r="K62">
            <v>5.0822645941791519E-2</v>
          </cell>
          <cell r="L62">
            <v>5.2380428192880905E-2</v>
          </cell>
          <cell r="M62">
            <v>5.3548764881197954E-2</v>
          </cell>
          <cell r="N62">
            <v>5.4717101569514995E-2</v>
          </cell>
          <cell r="O62">
            <v>5.5398631304366612E-2</v>
          </cell>
          <cell r="P62">
            <v>5.5885438257832071E-2</v>
          </cell>
          <cell r="Q62">
            <v>5.6177522429911309E-2</v>
          </cell>
          <cell r="R62">
            <v>5.6274883820604416E-2</v>
          </cell>
          <cell r="S62">
            <v>5.6323564515950941E-2</v>
          </cell>
        </row>
        <row r="63">
          <cell r="A63" t="str">
            <v>Number of Mobile Subscribers</v>
          </cell>
          <cell r="B63" t="str">
            <v>[000]</v>
          </cell>
          <cell r="E63">
            <v>110.87515172128771</v>
          </cell>
          <cell r="F63">
            <v>299.78210885124497</v>
          </cell>
          <cell r="G63">
            <v>521.65209670417153</v>
          </cell>
          <cell r="H63">
            <v>688.06072063617682</v>
          </cell>
          <cell r="I63">
            <v>805.70755368500045</v>
          </cell>
          <cell r="J63">
            <v>871.86038440861103</v>
          </cell>
          <cell r="K63">
            <v>935.70846407962244</v>
          </cell>
          <cell r="L63">
            <v>991.39208041711163</v>
          </cell>
          <cell r="M63">
            <v>1041.8830525424441</v>
          </cell>
          <cell r="N63">
            <v>1094.4242677157481</v>
          </cell>
          <cell r="O63">
            <v>1139.0814515364912</v>
          </cell>
          <cell r="P63">
            <v>1181.2655013550802</v>
          </cell>
          <cell r="Q63">
            <v>1220.6876650205118</v>
          </cell>
          <cell r="R63">
            <v>1257.0417323267729</v>
          </cell>
          <cell r="S63">
            <v>1293.3567545523651</v>
          </cell>
        </row>
        <row r="64">
          <cell r="A64" t="str">
            <v>Mobile Market Size</v>
          </cell>
          <cell r="B64" t="str">
            <v>[000]</v>
          </cell>
          <cell r="E64">
            <v>110.87515172128771</v>
          </cell>
          <cell r="F64">
            <v>299.78210885124497</v>
          </cell>
          <cell r="G64">
            <v>521.65209670417153</v>
          </cell>
          <cell r="H64">
            <v>688.06072063617682</v>
          </cell>
          <cell r="I64">
            <v>805.70755368500045</v>
          </cell>
          <cell r="J64">
            <v>871.86038440861103</v>
          </cell>
          <cell r="K64">
            <v>935.70846407962244</v>
          </cell>
          <cell r="L64">
            <v>991.39208041711163</v>
          </cell>
          <cell r="M64">
            <v>1041.8830525424441</v>
          </cell>
          <cell r="N64">
            <v>1094.4242677157481</v>
          </cell>
          <cell r="O64">
            <v>1139.0814515364912</v>
          </cell>
          <cell r="P64">
            <v>1181.2655013550802</v>
          </cell>
          <cell r="Q64">
            <v>1220.6876650205118</v>
          </cell>
          <cell r="R64">
            <v>1257.0417323267729</v>
          </cell>
          <cell r="S64">
            <v>1293.3567545523651</v>
          </cell>
        </row>
        <row r="66">
          <cell r="A66" t="str">
            <v>End of Year Market Share % mobile</v>
          </cell>
          <cell r="E66">
            <v>0.4550652950269175</v>
          </cell>
          <cell r="F66">
            <v>0.46447636256163344</v>
          </cell>
          <cell r="G66">
            <v>0.46257246815873587</v>
          </cell>
          <cell r="H66">
            <v>0.45711327938020591</v>
          </cell>
          <cell r="I66">
            <v>0.45242420131383543</v>
          </cell>
          <cell r="J66">
            <v>0.44958462183671555</v>
          </cell>
          <cell r="K66">
            <v>0.44688356463161327</v>
          </cell>
          <cell r="L66">
            <v>0.44481192183490909</v>
          </cell>
          <cell r="M66">
            <v>0.44312489201836053</v>
          </cell>
          <cell r="N66">
            <v>0.44153462932913701</v>
          </cell>
          <cell r="O66">
            <v>0.44029832815263142</v>
          </cell>
          <cell r="P66">
            <v>0.43921634769798812</v>
          </cell>
          <cell r="Q66">
            <v>0.43827280442016137</v>
          </cell>
          <cell r="R66">
            <v>0.43745514546072106</v>
          </cell>
          <cell r="S66">
            <v>0.43668425667531552</v>
          </cell>
        </row>
        <row r="68">
          <cell r="A68" t="str">
            <v>MTN's Customer Base</v>
          </cell>
        </row>
        <row r="69">
          <cell r="A69" t="str">
            <v>Start of Year Subs</v>
          </cell>
          <cell r="B69" t="str">
            <v>['000]</v>
          </cell>
          <cell r="E69">
            <v>0</v>
          </cell>
          <cell r="F69">
            <v>50.455433629202034</v>
          </cell>
          <cell r="G69">
            <v>139.24170348028193</v>
          </cell>
          <cell r="H69">
            <v>241.30189789262818</v>
          </cell>
          <cell r="I69">
            <v>314.52169242271049</v>
          </cell>
          <cell r="J69">
            <v>364.52159646846053</v>
          </cell>
          <cell r="K69">
            <v>391.97502121875885</v>
          </cell>
          <cell r="L69">
            <v>418.15273388387357</v>
          </cell>
          <cell r="M69">
            <v>440.98301658224415</v>
          </cell>
          <cell r="N69">
            <v>461.68431515363039</v>
          </cell>
          <cell r="O69">
            <v>483.22621337468502</v>
          </cell>
          <cell r="P69">
            <v>501.53565874118971</v>
          </cell>
          <cell r="Q69">
            <v>518.83111916681116</v>
          </cell>
          <cell r="R69">
            <v>534.9942062696382</v>
          </cell>
          <cell r="S69">
            <v>549.89937386520523</v>
          </cell>
        </row>
        <row r="70">
          <cell r="A70" t="str">
            <v>Churn</v>
          </cell>
          <cell r="B70" t="str">
            <v>['000]</v>
          </cell>
          <cell r="E70">
            <v>0</v>
          </cell>
          <cell r="F70">
            <v>-3.7337020885609533</v>
          </cell>
          <cell r="G70">
            <v>-15.150531744355085</v>
          </cell>
          <cell r="H70">
            <v>-31.228921565301441</v>
          </cell>
          <cell r="I70">
            <v>-48.114675687242091</v>
          </cell>
          <cell r="J70">
            <v>-65.37282309725137</v>
          </cell>
          <cell r="K70">
            <v>-80.4666957632204</v>
          </cell>
          <cell r="L70">
            <v>-87.788410196463673</v>
          </cell>
          <cell r="M70">
            <v>-100.25793172371506</v>
          </cell>
          <cell r="N70">
            <v>-106.37444987844378</v>
          </cell>
          <cell r="O70">
            <v>-105.97966391772857</v>
          </cell>
          <cell r="P70">
            <v>-105.29658055548717</v>
          </cell>
          <cell r="Q70">
            <v>-106.18433911776904</v>
          </cell>
          <cell r="R70">
            <v>-107.25319286717111</v>
          </cell>
          <cell r="S70">
            <v>-107.77508853758226</v>
          </cell>
        </row>
        <row r="71">
          <cell r="A71" t="str">
            <v>Gross New Subscribers</v>
          </cell>
          <cell r="B71" t="str">
            <v>['000]</v>
          </cell>
          <cell r="E71">
            <v>50.455433629202034</v>
          </cell>
          <cell r="F71">
            <v>92.519971939640854</v>
          </cell>
          <cell r="G71">
            <v>117.21072615670136</v>
          </cell>
          <cell r="H71">
            <v>104.44871609538373</v>
          </cell>
          <cell r="I71">
            <v>98.114579732992098</v>
          </cell>
          <cell r="J71">
            <v>92.826247847549723</v>
          </cell>
          <cell r="K71">
            <v>106.64440842833508</v>
          </cell>
          <cell r="L71">
            <v>110.61869289483428</v>
          </cell>
          <cell r="M71">
            <v>120.95923029510131</v>
          </cell>
          <cell r="N71">
            <v>127.91634809949841</v>
          </cell>
          <cell r="O71">
            <v>124.28910928423326</v>
          </cell>
          <cell r="P71">
            <v>122.5920409811086</v>
          </cell>
          <cell r="Q71">
            <v>122.34742622059611</v>
          </cell>
          <cell r="R71">
            <v>122.15836046273809</v>
          </cell>
          <cell r="S71">
            <v>122.66424765007517</v>
          </cell>
        </row>
        <row r="72">
          <cell r="A72" t="str">
            <v>End of Year Subs</v>
          </cell>
          <cell r="B72" t="str">
            <v>['000]</v>
          </cell>
          <cell r="E72">
            <v>50.455433629202034</v>
          </cell>
          <cell r="F72">
            <v>139.24170348028193</v>
          </cell>
          <cell r="G72">
            <v>241.30189789262818</v>
          </cell>
          <cell r="H72">
            <v>314.52169242271049</v>
          </cell>
          <cell r="I72">
            <v>364.52159646846053</v>
          </cell>
          <cell r="J72">
            <v>391.97502121875885</v>
          </cell>
          <cell r="K72">
            <v>418.15273388387357</v>
          </cell>
          <cell r="L72">
            <v>440.98301658224415</v>
          </cell>
          <cell r="M72">
            <v>461.68431515363039</v>
          </cell>
          <cell r="N72">
            <v>483.22621337468502</v>
          </cell>
          <cell r="O72">
            <v>501.53565874118976</v>
          </cell>
          <cell r="P72">
            <v>518.83111916681116</v>
          </cell>
          <cell r="Q72">
            <v>534.9942062696382</v>
          </cell>
          <cell r="R72">
            <v>549.89937386520523</v>
          </cell>
          <cell r="S72">
            <v>564.78853297769797</v>
          </cell>
        </row>
        <row r="73">
          <cell r="A73" t="str">
            <v>Average over Year</v>
          </cell>
          <cell r="B73" t="str">
            <v>['000]</v>
          </cell>
          <cell r="E73">
            <v>25.227716814601017</v>
          </cell>
          <cell r="F73">
            <v>94.848568554741973</v>
          </cell>
          <cell r="G73">
            <v>190.27180068645504</v>
          </cell>
          <cell r="H73">
            <v>277.9117951576693</v>
          </cell>
          <cell r="I73">
            <v>339.52164444558548</v>
          </cell>
          <cell r="J73">
            <v>378.24830884360972</v>
          </cell>
          <cell r="K73">
            <v>405.06387755131618</v>
          </cell>
          <cell r="L73">
            <v>429.56787523305888</v>
          </cell>
          <cell r="M73">
            <v>451.33366586793727</v>
          </cell>
          <cell r="N73">
            <v>472.45526426415768</v>
          </cell>
          <cell r="O73">
            <v>492.38093605793739</v>
          </cell>
          <cell r="P73">
            <v>510.18338895400041</v>
          </cell>
          <cell r="Q73">
            <v>526.91266271822474</v>
          </cell>
          <cell r="R73">
            <v>542.44679006742172</v>
          </cell>
          <cell r="S73">
            <v>557.3439534214516</v>
          </cell>
        </row>
        <row r="75">
          <cell r="A75" t="str">
            <v>Business (Mobile)</v>
          </cell>
        </row>
        <row r="76">
          <cell r="A76" t="str">
            <v>Start of Year Subs</v>
          </cell>
          <cell r="B76" t="str">
            <v>['000]</v>
          </cell>
          <cell r="E76">
            <v>0</v>
          </cell>
          <cell r="F76">
            <v>50.455433629202034</v>
          </cell>
          <cell r="G76">
            <v>101.75481752005423</v>
          </cell>
          <cell r="H76">
            <v>137.95453107202187</v>
          </cell>
          <cell r="I76">
            <v>154.19722186893188</v>
          </cell>
          <cell r="J76">
            <v>161.98133566848318</v>
          </cell>
          <cell r="K76">
            <v>162.96178837463145</v>
          </cell>
          <cell r="L76">
            <v>164.29079654465326</v>
          </cell>
          <cell r="M76">
            <v>166.25464881834199</v>
          </cell>
          <cell r="N76">
            <v>167.63293988411664</v>
          </cell>
          <cell r="O76">
            <v>172.00567779515859</v>
          </cell>
          <cell r="P76">
            <v>175.86132781144954</v>
          </cell>
          <cell r="Q76">
            <v>180.93073432679969</v>
          </cell>
          <cell r="R76">
            <v>185.82911264524341</v>
          </cell>
          <cell r="S76">
            <v>190.58865689473004</v>
          </cell>
        </row>
        <row r="77">
          <cell r="A77" t="str">
            <v>Churn</v>
          </cell>
          <cell r="B77" t="str">
            <v>['000]</v>
          </cell>
          <cell r="E77">
            <v>0</v>
          </cell>
          <cell r="F77">
            <v>-3.7337020885609533</v>
          </cell>
          <cell r="G77">
            <v>-10.277236569525478</v>
          </cell>
          <cell r="H77">
            <v>-15.726816542210493</v>
          </cell>
          <cell r="I77">
            <v>-19.737244399223279</v>
          </cell>
          <cell r="J77">
            <v>-22.839368329256125</v>
          </cell>
          <cell r="K77">
            <v>-25.503519880629824</v>
          </cell>
          <cell r="L77">
            <v>-26.861545235050809</v>
          </cell>
          <cell r="M77">
            <v>-28.8285561051005</v>
          </cell>
          <cell r="N77">
            <v>-30.509195058909228</v>
          </cell>
          <cell r="O77">
            <v>-28.174530022846973</v>
          </cell>
          <cell r="P77">
            <v>-27.786089794209026</v>
          </cell>
          <cell r="Q77">
            <v>-26.777748680366354</v>
          </cell>
          <cell r="R77">
            <v>-26.945221333560294</v>
          </cell>
          <cell r="S77">
            <v>-26.930177219225349</v>
          </cell>
        </row>
        <row r="78">
          <cell r="A78" t="str">
            <v>Gross New Subscribers</v>
          </cell>
          <cell r="B78" t="str">
            <v>['000]</v>
          </cell>
          <cell r="E78">
            <v>50.455433629202034</v>
          </cell>
          <cell r="F78">
            <v>55.033085979413151</v>
          </cell>
          <cell r="G78">
            <v>46.476950121493111</v>
          </cell>
          <cell r="H78">
            <v>31.969507339120504</v>
          </cell>
          <cell r="I78">
            <v>27.521358198774585</v>
          </cell>
          <cell r="J78">
            <v>23.819821035404395</v>
          </cell>
          <cell r="K78">
            <v>26.832528050651632</v>
          </cell>
          <cell r="L78">
            <v>28.825397508739538</v>
          </cell>
          <cell r="M78">
            <v>30.206847170875147</v>
          </cell>
          <cell r="N78">
            <v>34.88193296995118</v>
          </cell>
          <cell r="O78">
            <v>32.030180039137925</v>
          </cell>
          <cell r="P78">
            <v>32.855496309559179</v>
          </cell>
          <cell r="Q78">
            <v>31.676126998810073</v>
          </cell>
          <cell r="R78">
            <v>31.704765583046917</v>
          </cell>
          <cell r="S78">
            <v>32.336544041075847</v>
          </cell>
        </row>
        <row r="79">
          <cell r="A79" t="str">
            <v>End of Year Subs</v>
          </cell>
          <cell r="B79" t="str">
            <v>['000]</v>
          </cell>
          <cell r="E79">
            <v>50.455433629202034</v>
          </cell>
          <cell r="F79">
            <v>101.75481752005422</v>
          </cell>
          <cell r="G79">
            <v>137.95453107202187</v>
          </cell>
          <cell r="H79">
            <v>154.19722186893188</v>
          </cell>
          <cell r="I79">
            <v>161.98133566848318</v>
          </cell>
          <cell r="J79">
            <v>162.96178837463145</v>
          </cell>
          <cell r="K79">
            <v>164.29079654465326</v>
          </cell>
          <cell r="L79">
            <v>166.25464881834199</v>
          </cell>
          <cell r="M79">
            <v>167.63293988411664</v>
          </cell>
          <cell r="N79">
            <v>172.00567779515859</v>
          </cell>
          <cell r="O79">
            <v>175.86132781144954</v>
          </cell>
          <cell r="P79">
            <v>180.93073432679969</v>
          </cell>
          <cell r="Q79">
            <v>185.82911264524341</v>
          </cell>
          <cell r="R79">
            <v>190.58865689473004</v>
          </cell>
          <cell r="S79">
            <v>195.99502371658053</v>
          </cell>
        </row>
        <row r="80">
          <cell r="A80" t="str">
            <v>Average over Year</v>
          </cell>
          <cell r="B80" t="str">
            <v>['000]</v>
          </cell>
          <cell r="E80">
            <v>25.227716814601017</v>
          </cell>
          <cell r="F80">
            <v>76.105125574628119</v>
          </cell>
          <cell r="G80">
            <v>119.85467429603804</v>
          </cell>
          <cell r="H80">
            <v>146.07587647047689</v>
          </cell>
          <cell r="I80">
            <v>158.08927876870752</v>
          </cell>
          <cell r="J80">
            <v>162.4715620215573</v>
          </cell>
          <cell r="K80">
            <v>163.62629245964234</v>
          </cell>
          <cell r="L80">
            <v>165.27272268149761</v>
          </cell>
          <cell r="M80">
            <v>166.94379435122931</v>
          </cell>
          <cell r="N80">
            <v>169.81930883963761</v>
          </cell>
          <cell r="O80">
            <v>173.93350280330407</v>
          </cell>
          <cell r="P80">
            <v>178.3960310691246</v>
          </cell>
          <cell r="Q80">
            <v>183.37992348602154</v>
          </cell>
          <cell r="R80">
            <v>188.20888476998672</v>
          </cell>
          <cell r="S80">
            <v>193.29184030565528</v>
          </cell>
        </row>
        <row r="82">
          <cell r="A82" t="str">
            <v>Consumers (Mobile)</v>
          </cell>
        </row>
        <row r="83">
          <cell r="A83" t="str">
            <v>Start of Year Subs</v>
          </cell>
          <cell r="B83" t="str">
            <v>['000]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 t="str">
            <v>Churn</v>
          </cell>
          <cell r="B84" t="str">
            <v>['000]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A85" t="str">
            <v>Gross New Subscribers</v>
          </cell>
          <cell r="B85" t="str">
            <v>['000]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A86" t="str">
            <v>End of Year Subs</v>
          </cell>
          <cell r="B86" t="str">
            <v>['000]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A87" t="str">
            <v>Average over Year</v>
          </cell>
          <cell r="B87" t="str">
            <v>['000]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9">
          <cell r="A89" t="str">
            <v>PrePaid (Mobile)</v>
          </cell>
        </row>
        <row r="90">
          <cell r="A90" t="str">
            <v>Start of Year Subs</v>
          </cell>
          <cell r="B90" t="str">
            <v>['000]</v>
          </cell>
          <cell r="E90">
            <v>0</v>
          </cell>
          <cell r="F90">
            <v>0</v>
          </cell>
          <cell r="G90">
            <v>37.486885960227703</v>
          </cell>
          <cell r="H90">
            <v>103.34736682060633</v>
          </cell>
          <cell r="I90">
            <v>160.32447055377861</v>
          </cell>
          <cell r="J90">
            <v>202.54026079997732</v>
          </cell>
          <cell r="K90">
            <v>229.0132328441274</v>
          </cell>
          <cell r="L90">
            <v>253.86193733922028</v>
          </cell>
          <cell r="M90">
            <v>274.72836776390216</v>
          </cell>
          <cell r="N90">
            <v>294.05137526951376</v>
          </cell>
          <cell r="O90">
            <v>311.22053557952643</v>
          </cell>
          <cell r="P90">
            <v>325.67433092974017</v>
          </cell>
          <cell r="Q90">
            <v>337.90038484001144</v>
          </cell>
          <cell r="R90">
            <v>349.16509362439479</v>
          </cell>
          <cell r="S90">
            <v>359.31071697047514</v>
          </cell>
        </row>
        <row r="91">
          <cell r="A91" t="str">
            <v>Churn</v>
          </cell>
          <cell r="B91" t="str">
            <v>['000]</v>
          </cell>
          <cell r="E91">
            <v>0</v>
          </cell>
          <cell r="F91">
            <v>0</v>
          </cell>
          <cell r="G91">
            <v>-4.8732951748296074</v>
          </cell>
          <cell r="H91">
            <v>-15.502105023090948</v>
          </cell>
          <cell r="I91">
            <v>-28.377431288018812</v>
          </cell>
          <cell r="J91">
            <v>-42.533454767995238</v>
          </cell>
          <cell r="K91">
            <v>-54.963175882590576</v>
          </cell>
          <cell r="L91">
            <v>-60.926864961412861</v>
          </cell>
          <cell r="M91">
            <v>-71.429375618614557</v>
          </cell>
          <cell r="N91">
            <v>-75.865254819534556</v>
          </cell>
          <cell r="O91">
            <v>-77.805133894881607</v>
          </cell>
          <cell r="P91">
            <v>-77.510490761278149</v>
          </cell>
          <cell r="Q91">
            <v>-79.406590437402684</v>
          </cell>
          <cell r="R91">
            <v>-80.307971533610811</v>
          </cell>
          <cell r="S91">
            <v>-80.844911318356907</v>
          </cell>
        </row>
        <row r="92">
          <cell r="A92" t="str">
            <v>Gross New Subscribers</v>
          </cell>
          <cell r="B92" t="str">
            <v>['000]</v>
          </cell>
          <cell r="E92">
            <v>0</v>
          </cell>
          <cell r="F92">
            <v>37.486885960227703</v>
          </cell>
          <cell r="G92">
            <v>70.733776035208237</v>
          </cell>
          <cell r="H92">
            <v>72.479208756263233</v>
          </cell>
          <cell r="I92">
            <v>70.59322153421752</v>
          </cell>
          <cell r="J92">
            <v>69.006426812145321</v>
          </cell>
          <cell r="K92">
            <v>79.811880377683451</v>
          </cell>
          <cell r="L92">
            <v>81.793295386094741</v>
          </cell>
          <cell r="M92">
            <v>90.752383124226156</v>
          </cell>
          <cell r="N92">
            <v>93.034415129547227</v>
          </cell>
          <cell r="O92">
            <v>92.258929245095345</v>
          </cell>
          <cell r="P92">
            <v>89.736544671549424</v>
          </cell>
          <cell r="Q92">
            <v>90.671299221786029</v>
          </cell>
          <cell r="R92">
            <v>90.453594879691167</v>
          </cell>
          <cell r="S92">
            <v>90.327703608999315</v>
          </cell>
        </row>
        <row r="93">
          <cell r="A93" t="str">
            <v>End of Year Subs</v>
          </cell>
          <cell r="B93" t="str">
            <v>['000]</v>
          </cell>
          <cell r="E93">
            <v>0</v>
          </cell>
          <cell r="F93">
            <v>37.486885960227703</v>
          </cell>
          <cell r="G93">
            <v>103.34736682060633</v>
          </cell>
          <cell r="H93">
            <v>160.32447055377861</v>
          </cell>
          <cell r="I93">
            <v>202.54026079997732</v>
          </cell>
          <cell r="J93">
            <v>229.0132328441274</v>
          </cell>
          <cell r="K93">
            <v>253.86193733922028</v>
          </cell>
          <cell r="L93">
            <v>274.72836776390216</v>
          </cell>
          <cell r="M93">
            <v>294.05137526951376</v>
          </cell>
          <cell r="N93">
            <v>311.22053557952643</v>
          </cell>
          <cell r="O93">
            <v>325.67433092974022</v>
          </cell>
          <cell r="P93">
            <v>337.90038484001144</v>
          </cell>
          <cell r="Q93">
            <v>349.16509362439479</v>
          </cell>
          <cell r="R93">
            <v>359.31071697047514</v>
          </cell>
          <cell r="S93">
            <v>368.79350926111749</v>
          </cell>
        </row>
        <row r="94">
          <cell r="A94" t="str">
            <v>Average over Year</v>
          </cell>
          <cell r="B94" t="str">
            <v>['000]</v>
          </cell>
          <cell r="E94">
            <v>0</v>
          </cell>
          <cell r="F94">
            <v>18.743442980113851</v>
          </cell>
          <cell r="G94">
            <v>70.41712639041701</v>
          </cell>
          <cell r="H94">
            <v>131.83591868719247</v>
          </cell>
          <cell r="I94">
            <v>181.43236567687796</v>
          </cell>
          <cell r="J94">
            <v>215.77674682205236</v>
          </cell>
          <cell r="K94">
            <v>241.43758509167384</v>
          </cell>
          <cell r="L94">
            <v>264.29515255156122</v>
          </cell>
          <cell r="M94">
            <v>284.38987151670796</v>
          </cell>
          <cell r="N94">
            <v>302.63595542452009</v>
          </cell>
          <cell r="O94">
            <v>318.44743325463332</v>
          </cell>
          <cell r="P94">
            <v>331.7873578848758</v>
          </cell>
          <cell r="Q94">
            <v>343.53273923220308</v>
          </cell>
          <cell r="R94">
            <v>354.23790529743496</v>
          </cell>
          <cell r="S94">
            <v>364.05211311579632</v>
          </cell>
        </row>
        <row r="96">
          <cell r="A96" t="str">
            <v>Value Added Telephone Service Subscribers</v>
          </cell>
        </row>
        <row r="97">
          <cell r="A97" t="str">
            <v>Mobile subscribers with VAS</v>
          </cell>
          <cell r="B97" t="str">
            <v>['000]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 t="str">
            <v>Leased lines</v>
          </cell>
        </row>
        <row r="100">
          <cell r="A100" t="str">
            <v>National standard bandwidth</v>
          </cell>
          <cell r="B100" t="str">
            <v>['000]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 t="str">
            <v>National high bandwidth</v>
          </cell>
          <cell r="B101" t="str">
            <v>['000]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A102" t="str">
            <v>International standard bandwidth</v>
          </cell>
          <cell r="B102" t="str">
            <v>['000]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International high bandwidth</v>
          </cell>
          <cell r="B103" t="str">
            <v>['000]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B104" t="str">
            <v>['000]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 xml:space="preserve">VSAT </v>
          </cell>
        </row>
        <row r="106">
          <cell r="A106" t="str">
            <v>VSAT sites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8">
          <cell r="A108" t="str">
            <v>Commercial Payphones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2">
          <cell r="A112" t="str">
            <v>3. Usage and Tariff Assumptions</v>
          </cell>
        </row>
        <row r="114">
          <cell r="E114">
            <v>2001</v>
          </cell>
          <cell r="F114">
            <v>2002</v>
          </cell>
          <cell r="G114">
            <v>2003</v>
          </cell>
          <cell r="H114">
            <v>2004</v>
          </cell>
          <cell r="I114">
            <v>2005</v>
          </cell>
          <cell r="J114">
            <v>2006</v>
          </cell>
          <cell r="K114">
            <v>2007</v>
          </cell>
          <cell r="L114">
            <v>2008</v>
          </cell>
          <cell r="M114">
            <v>2009</v>
          </cell>
          <cell r="N114">
            <v>2010</v>
          </cell>
          <cell r="O114">
            <v>2011</v>
          </cell>
          <cell r="P114">
            <v>2012</v>
          </cell>
          <cell r="Q114">
            <v>2013</v>
          </cell>
          <cell r="R114">
            <v>2014</v>
          </cell>
          <cell r="S114">
            <v>2015</v>
          </cell>
        </row>
        <row r="116">
          <cell r="A116" t="str">
            <v>Usage per Subscriber per Month (min)</v>
          </cell>
        </row>
        <row r="117">
          <cell r="A117" t="str">
            <v>Business (mobile)</v>
          </cell>
        </row>
        <row r="118">
          <cell r="A118" t="str">
            <v>Total Minutes</v>
          </cell>
          <cell r="E118">
            <v>379.08415841584156</v>
          </cell>
          <cell r="F118">
            <v>379.14903673819219</v>
          </cell>
          <cell r="G118">
            <v>378.60081715022977</v>
          </cell>
          <cell r="H118">
            <v>377.53375412140883</v>
          </cell>
          <cell r="I118">
            <v>375.89635565556966</v>
          </cell>
          <cell r="J118">
            <v>373.79235833669941</v>
          </cell>
          <cell r="K118">
            <v>370.64564332626219</v>
          </cell>
          <cell r="L118">
            <v>367.13349115453025</v>
          </cell>
          <cell r="M118">
            <v>362.71794585219982</v>
          </cell>
          <cell r="N118">
            <v>358.85107750051645</v>
          </cell>
          <cell r="O118">
            <v>353.48542737419626</v>
          </cell>
          <cell r="P118">
            <v>347.95869528995229</v>
          </cell>
          <cell r="Q118">
            <v>342.19021832126089</v>
          </cell>
          <cell r="R118">
            <v>336.33089738943585</v>
          </cell>
          <cell r="S118">
            <v>330.82843329372599</v>
          </cell>
        </row>
        <row r="119">
          <cell r="A119" t="str">
            <v>Outgoing</v>
          </cell>
          <cell r="E119">
            <v>252.7227722772277</v>
          </cell>
          <cell r="F119">
            <v>250.89222980749918</v>
          </cell>
          <cell r="G119">
            <v>248.42015811557636</v>
          </cell>
          <cell r="H119">
            <v>245.40038520123562</v>
          </cell>
          <cell r="I119">
            <v>241.78098620159386</v>
          </cell>
          <cell r="J119">
            <v>237.66525834091402</v>
          </cell>
          <cell r="K119">
            <v>232.47663683054003</v>
          </cell>
          <cell r="L119">
            <v>226.89194956137226</v>
          </cell>
          <cell r="M119">
            <v>220.37278113514441</v>
          </cell>
          <cell r="N119">
            <v>213.60183184554552</v>
          </cell>
          <cell r="O119">
            <v>206.49319077136565</v>
          </cell>
          <cell r="P119">
            <v>199.20255184788766</v>
          </cell>
          <cell r="Q119">
            <v>191.64900115789152</v>
          </cell>
          <cell r="R119">
            <v>183.98318562010604</v>
          </cell>
          <cell r="S119">
            <v>176.65254898316422</v>
          </cell>
        </row>
        <row r="120">
          <cell r="A120" t="str">
            <v>Incoming</v>
          </cell>
          <cell r="E120">
            <v>126.36138613861385</v>
          </cell>
          <cell r="F120">
            <v>128.25680693069305</v>
          </cell>
          <cell r="G120">
            <v>130.18065903465342</v>
          </cell>
          <cell r="H120">
            <v>132.13336892017321</v>
          </cell>
          <cell r="I120">
            <v>134.1153694539758</v>
          </cell>
          <cell r="J120">
            <v>136.12709999578541</v>
          </cell>
          <cell r="K120">
            <v>138.16900649572219</v>
          </cell>
          <cell r="L120">
            <v>140.24154159315802</v>
          </cell>
          <cell r="M120">
            <v>142.34516471705538</v>
          </cell>
          <cell r="N120">
            <v>145.24924565497096</v>
          </cell>
          <cell r="O120">
            <v>146.99223660283062</v>
          </cell>
          <cell r="P120">
            <v>148.7561434420646</v>
          </cell>
          <cell r="Q120">
            <v>150.54121716336937</v>
          </cell>
          <cell r="R120">
            <v>152.34771176932981</v>
          </cell>
          <cell r="S120">
            <v>154.17588431056177</v>
          </cell>
        </row>
        <row r="121">
          <cell r="A121" t="str">
            <v>Consumer (mobile)</v>
          </cell>
        </row>
        <row r="122">
          <cell r="A122" t="str">
            <v>Total Minutes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 t="str">
            <v>Outgoing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A124" t="str">
            <v>Incoming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 t="str">
            <v>Prepaid (mobile)</v>
          </cell>
        </row>
        <row r="126">
          <cell r="A126" t="str">
            <v>Total Minutes</v>
          </cell>
          <cell r="E126">
            <v>0</v>
          </cell>
          <cell r="F126">
            <v>180</v>
          </cell>
          <cell r="G126">
            <v>176.52428571428572</v>
          </cell>
          <cell r="H126">
            <v>173.25994306122445</v>
          </cell>
          <cell r="I126">
            <v>166.66343839293131</v>
          </cell>
          <cell r="J126">
            <v>166.76073845913484</v>
          </cell>
          <cell r="K126">
            <v>158.0163724739773</v>
          </cell>
          <cell r="L126">
            <v>150.5296392772955</v>
          </cell>
          <cell r="M126">
            <v>143.31170472567862</v>
          </cell>
          <cell r="N126">
            <v>139.85719724469578</v>
          </cell>
          <cell r="O126">
            <v>138</v>
          </cell>
          <cell r="P126">
            <v>134.13403603603601</v>
          </cell>
          <cell r="Q126">
            <v>130.46489732976218</v>
          </cell>
          <cell r="R126">
            <v>127.247655252038</v>
          </cell>
          <cell r="S126">
            <v>124.3492389658</v>
          </cell>
        </row>
        <row r="127">
          <cell r="A127" t="str">
            <v>Outgoing</v>
          </cell>
          <cell r="E127">
            <v>0</v>
          </cell>
          <cell r="F127">
            <v>90</v>
          </cell>
          <cell r="G127">
            <v>85.714285714285708</v>
          </cell>
          <cell r="H127">
            <v>81.632653061224474</v>
          </cell>
          <cell r="I127">
            <v>74.211502782931333</v>
          </cell>
          <cell r="J127">
            <v>73.476735428644886</v>
          </cell>
          <cell r="K127">
            <v>63.892813416212952</v>
          </cell>
          <cell r="L127">
            <v>55.558968188011271</v>
          </cell>
          <cell r="M127">
            <v>47.48629759659083</v>
          </cell>
          <cell r="N127">
            <v>43.169361451446207</v>
          </cell>
          <cell r="O127">
            <v>40</v>
          </cell>
          <cell r="P127">
            <v>36.03603603603603</v>
          </cell>
          <cell r="Q127">
            <v>32.464897329762188</v>
          </cell>
          <cell r="R127">
            <v>29.247655252038005</v>
          </cell>
          <cell r="S127">
            <v>26.349238965800001</v>
          </cell>
        </row>
        <row r="128">
          <cell r="A128" t="str">
            <v>Incoming</v>
          </cell>
          <cell r="E128">
            <v>0</v>
          </cell>
          <cell r="F128">
            <v>90</v>
          </cell>
          <cell r="G128">
            <v>90.81</v>
          </cell>
          <cell r="H128">
            <v>91.627289999999974</v>
          </cell>
          <cell r="I128">
            <v>92.451935609999964</v>
          </cell>
          <cell r="J128">
            <v>93.284003030489956</v>
          </cell>
          <cell r="K128">
            <v>94.123559057764353</v>
          </cell>
          <cell r="L128">
            <v>94.970671089284224</v>
          </cell>
          <cell r="M128">
            <v>95.825407129087779</v>
          </cell>
          <cell r="N128">
            <v>96.687835793249562</v>
          </cell>
          <cell r="O128">
            <v>98</v>
          </cell>
          <cell r="P128">
            <v>98.097999999999985</v>
          </cell>
          <cell r="Q128">
            <v>98</v>
          </cell>
          <cell r="R128">
            <v>98</v>
          </cell>
          <cell r="S128">
            <v>98</v>
          </cell>
        </row>
        <row r="130">
          <cell r="A130" t="str">
            <v>% of Peak Calls</v>
          </cell>
        </row>
        <row r="131">
          <cell r="A131" t="str">
            <v>Business (mobile)</v>
          </cell>
          <cell r="B131" t="str">
            <v>%</v>
          </cell>
          <cell r="E131">
            <v>0.8</v>
          </cell>
          <cell r="F131">
            <v>0.8</v>
          </cell>
          <cell r="G131">
            <v>0.8</v>
          </cell>
          <cell r="H131">
            <v>0.8</v>
          </cell>
          <cell r="I131">
            <v>0.8</v>
          </cell>
          <cell r="J131">
            <v>0.8</v>
          </cell>
          <cell r="K131">
            <v>0.8</v>
          </cell>
          <cell r="L131">
            <v>0.8</v>
          </cell>
          <cell r="M131">
            <v>0.8</v>
          </cell>
          <cell r="N131">
            <v>0.8</v>
          </cell>
          <cell r="O131">
            <v>0.8</v>
          </cell>
          <cell r="P131">
            <v>0.8</v>
          </cell>
          <cell r="Q131">
            <v>0.8</v>
          </cell>
          <cell r="R131">
            <v>0.8</v>
          </cell>
          <cell r="S131">
            <v>0.8</v>
          </cell>
        </row>
        <row r="132">
          <cell r="A132" t="str">
            <v>Consumer (mobile)</v>
          </cell>
          <cell r="B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A133" t="str">
            <v>Prepaid (mobile)</v>
          </cell>
          <cell r="B133" t="str">
            <v>%</v>
          </cell>
          <cell r="E133">
            <v>0.65</v>
          </cell>
          <cell r="F133">
            <v>0.65</v>
          </cell>
          <cell r="G133">
            <v>0.65</v>
          </cell>
          <cell r="H133">
            <v>0.65</v>
          </cell>
          <cell r="I133">
            <v>0.65</v>
          </cell>
          <cell r="J133">
            <v>0.65</v>
          </cell>
          <cell r="K133">
            <v>0.65</v>
          </cell>
          <cell r="L133">
            <v>0.65</v>
          </cell>
          <cell r="M133">
            <v>0.65</v>
          </cell>
          <cell r="N133">
            <v>0.65</v>
          </cell>
          <cell r="O133">
            <v>0.65</v>
          </cell>
          <cell r="P133">
            <v>0.65</v>
          </cell>
          <cell r="Q133">
            <v>0.65</v>
          </cell>
          <cell r="R133">
            <v>0.65</v>
          </cell>
          <cell r="S133">
            <v>0.65</v>
          </cell>
        </row>
        <row r="135">
          <cell r="A135" t="str">
            <v>Active Subscriber Ratios (Mobile)</v>
          </cell>
        </row>
        <row r="136">
          <cell r="A136" t="str">
            <v>Business</v>
          </cell>
          <cell r="B136" t="str">
            <v>%</v>
          </cell>
          <cell r="E136">
            <v>0.94</v>
          </cell>
          <cell r="F136">
            <v>0.94</v>
          </cell>
          <cell r="G136">
            <v>0.94</v>
          </cell>
          <cell r="H136">
            <v>0.94</v>
          </cell>
          <cell r="I136">
            <v>0.94</v>
          </cell>
          <cell r="J136">
            <v>0.94</v>
          </cell>
          <cell r="K136">
            <v>0.94</v>
          </cell>
          <cell r="L136">
            <v>0.94</v>
          </cell>
          <cell r="M136">
            <v>0.94</v>
          </cell>
          <cell r="N136">
            <v>0.94</v>
          </cell>
          <cell r="O136">
            <v>0.94</v>
          </cell>
          <cell r="P136">
            <v>0.94</v>
          </cell>
          <cell r="Q136">
            <v>0.94</v>
          </cell>
          <cell r="R136">
            <v>0.94</v>
          </cell>
          <cell r="S136">
            <v>0.94</v>
          </cell>
        </row>
        <row r="137">
          <cell r="A137" t="str">
            <v>Consumer</v>
          </cell>
          <cell r="B137" t="str">
            <v>%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Prepaid</v>
          </cell>
          <cell r="B138" t="str">
            <v>%</v>
          </cell>
          <cell r="E138">
            <v>0.9</v>
          </cell>
          <cell r="F138">
            <v>0.9</v>
          </cell>
          <cell r="G138">
            <v>0.9</v>
          </cell>
          <cell r="H138">
            <v>0.9</v>
          </cell>
          <cell r="I138">
            <v>0.9</v>
          </cell>
          <cell r="J138">
            <v>0.9</v>
          </cell>
          <cell r="K138">
            <v>0.9</v>
          </cell>
          <cell r="L138">
            <v>0.9</v>
          </cell>
          <cell r="M138">
            <v>0.9</v>
          </cell>
          <cell r="N138">
            <v>0.9</v>
          </cell>
          <cell r="O138">
            <v>0.9</v>
          </cell>
          <cell r="P138">
            <v>0.9</v>
          </cell>
          <cell r="Q138">
            <v>0.9</v>
          </cell>
          <cell r="R138">
            <v>0.9</v>
          </cell>
          <cell r="S138">
            <v>0.9</v>
          </cell>
        </row>
        <row r="140">
          <cell r="A140" t="str">
            <v>TARIFFS</v>
          </cell>
        </row>
        <row r="141">
          <cell r="A141" t="str">
            <v>Business Mobile (excludes VAT)</v>
          </cell>
        </row>
        <row r="142">
          <cell r="A142" t="str">
            <v>Connection Charge</v>
          </cell>
          <cell r="B142" t="str">
            <v>(LC)</v>
          </cell>
          <cell r="E142">
            <v>77400</v>
          </cell>
          <cell r="F142">
            <v>81270</v>
          </cell>
          <cell r="G142">
            <v>39172.140000000007</v>
          </cell>
          <cell r="H142">
            <v>41522.468400000012</v>
          </cell>
          <cell r="I142">
            <v>44013.816504000017</v>
          </cell>
          <cell r="J142">
            <v>46654.645494240023</v>
          </cell>
          <cell r="K142">
            <v>48987.377768952028</v>
          </cell>
          <cell r="L142">
            <v>51436.746657399635</v>
          </cell>
          <cell r="M142">
            <v>54008.583990269617</v>
          </cell>
          <cell r="N142">
            <v>56709.013189783102</v>
          </cell>
          <cell r="O142">
            <v>62379.914508761416</v>
          </cell>
          <cell r="P142">
            <v>68617.905959637559</v>
          </cell>
          <cell r="Q142">
            <v>75479.696555601317</v>
          </cell>
          <cell r="R142">
            <v>83027.666211161457</v>
          </cell>
          <cell r="S142">
            <v>91330.432832277613</v>
          </cell>
        </row>
        <row r="143">
          <cell r="A143" t="str">
            <v>SIM Card</v>
          </cell>
          <cell r="B143" t="str">
            <v>(LC)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Monthly Rental</v>
          </cell>
          <cell r="B144" t="str">
            <v>(LC)</v>
          </cell>
          <cell r="E144">
            <v>16125</v>
          </cell>
          <cell r="F144">
            <v>16931.25</v>
          </cell>
          <cell r="G144">
            <v>17777.8125</v>
          </cell>
          <cell r="H144">
            <v>18666.703125</v>
          </cell>
          <cell r="I144">
            <v>19600.038281249999</v>
          </cell>
          <cell r="J144">
            <v>20580.0401953125</v>
          </cell>
          <cell r="K144">
            <v>21609.042205078127</v>
          </cell>
          <cell r="L144">
            <v>22689.494315332035</v>
          </cell>
          <cell r="M144">
            <v>23823.969031098637</v>
          </cell>
          <cell r="N144">
            <v>25015.167482653571</v>
          </cell>
          <cell r="O144">
            <v>27516.684230918931</v>
          </cell>
          <cell r="P144">
            <v>30268.352654010825</v>
          </cell>
          <cell r="Q144">
            <v>33295.18791941191</v>
          </cell>
          <cell r="R144">
            <v>36624.706711353101</v>
          </cell>
          <cell r="S144">
            <v>40287.177382488415</v>
          </cell>
        </row>
        <row r="145">
          <cell r="A145" t="str">
            <v>Peak - Local</v>
          </cell>
          <cell r="B145" t="str">
            <v>(LC)</v>
          </cell>
          <cell r="E145">
            <v>180.60000000000002</v>
          </cell>
          <cell r="F145">
            <v>189.63000000000002</v>
          </cell>
          <cell r="G145">
            <v>194.00607692307696</v>
          </cell>
          <cell r="H145">
            <v>198.48314023668647</v>
          </cell>
          <cell r="I145">
            <v>203.06352039599463</v>
          </cell>
          <cell r="J145">
            <v>207.74960163590222</v>
          </cell>
          <cell r="K145">
            <v>212.54382321211537</v>
          </cell>
          <cell r="L145">
            <v>223.17101437272115</v>
          </cell>
          <cell r="M145">
            <v>234.32956509135721</v>
          </cell>
          <cell r="N145">
            <v>246.04604334592509</v>
          </cell>
          <cell r="O145">
            <v>270.65064768051764</v>
          </cell>
          <cell r="P145">
            <v>297.71571244856943</v>
          </cell>
          <cell r="Q145">
            <v>327.48728369342638</v>
          </cell>
          <cell r="R145">
            <v>360.23601206276902</v>
          </cell>
          <cell r="S145">
            <v>396.25961326904593</v>
          </cell>
        </row>
        <row r="146">
          <cell r="A146" t="str">
            <v>Off-peak - Local</v>
          </cell>
          <cell r="B146" t="str">
            <v>(LC)</v>
          </cell>
          <cell r="E146">
            <v>116.1</v>
          </cell>
          <cell r="F146">
            <v>121.905</v>
          </cell>
          <cell r="G146">
            <v>124.71819230769232</v>
          </cell>
          <cell r="H146">
            <v>127.59630443786985</v>
          </cell>
          <cell r="I146">
            <v>130.54083454028225</v>
          </cell>
          <cell r="J146">
            <v>133.55331533736569</v>
          </cell>
          <cell r="K146">
            <v>136.63531492207414</v>
          </cell>
          <cell r="L146">
            <v>143.46708066817786</v>
          </cell>
          <cell r="M146">
            <v>150.64043470158677</v>
          </cell>
          <cell r="N146">
            <v>158.17245643666612</v>
          </cell>
          <cell r="O146">
            <v>173.98970208033276</v>
          </cell>
          <cell r="P146">
            <v>191.38867228836605</v>
          </cell>
          <cell r="Q146">
            <v>210.52753951720268</v>
          </cell>
          <cell r="R146">
            <v>231.58029346892297</v>
          </cell>
          <cell r="S146">
            <v>254.73832281581528</v>
          </cell>
        </row>
        <row r="147">
          <cell r="A147" t="str">
            <v>Peak - Regional</v>
          </cell>
          <cell r="B147" t="str">
            <v>(LC)</v>
          </cell>
          <cell r="E147">
            <v>206.4</v>
          </cell>
          <cell r="F147">
            <v>216.72000000000003</v>
          </cell>
          <cell r="G147">
            <v>221.72123076923083</v>
          </cell>
          <cell r="H147">
            <v>226.83787455621311</v>
          </cell>
          <cell r="I147">
            <v>232.07259473827961</v>
          </cell>
          <cell r="J147">
            <v>237.42811615531687</v>
          </cell>
          <cell r="K147">
            <v>242.9072265281319</v>
          </cell>
          <cell r="L147">
            <v>255.0525878545385</v>
          </cell>
          <cell r="M147">
            <v>267.80521724726543</v>
          </cell>
          <cell r="N147">
            <v>281.19547810962871</v>
          </cell>
          <cell r="O147">
            <v>309.31502592059161</v>
          </cell>
          <cell r="P147">
            <v>340.2465285126508</v>
          </cell>
          <cell r="Q147">
            <v>374.2711813639159</v>
          </cell>
          <cell r="R147">
            <v>411.69829950030754</v>
          </cell>
          <cell r="S147">
            <v>452.86812945033836</v>
          </cell>
        </row>
        <row r="148">
          <cell r="A148" t="str">
            <v>Off-peak - Regional</v>
          </cell>
          <cell r="B148" t="str">
            <v>(LC)</v>
          </cell>
          <cell r="E148">
            <v>141.9</v>
          </cell>
          <cell r="F148">
            <v>148.995</v>
          </cell>
          <cell r="G148">
            <v>152.43334615384617</v>
          </cell>
          <cell r="H148">
            <v>155.9510387573965</v>
          </cell>
          <cell r="I148">
            <v>159.54990888256722</v>
          </cell>
          <cell r="J148">
            <v>163.23182985678034</v>
          </cell>
          <cell r="K148">
            <v>166.99871823809067</v>
          </cell>
          <cell r="L148">
            <v>175.34865414999521</v>
          </cell>
          <cell r="M148">
            <v>184.11608685749499</v>
          </cell>
          <cell r="N148">
            <v>193.32189120036975</v>
          </cell>
          <cell r="O148">
            <v>212.65408032040673</v>
          </cell>
          <cell r="P148">
            <v>233.91948835244742</v>
          </cell>
          <cell r="Q148">
            <v>257.31143718769221</v>
          </cell>
          <cell r="R148">
            <v>283.04258090646147</v>
          </cell>
          <cell r="S148">
            <v>311.34683899710762</v>
          </cell>
        </row>
        <row r="149">
          <cell r="A149" t="str">
            <v>Peak - Mobile</v>
          </cell>
          <cell r="B149" t="str">
            <v>(LC)</v>
          </cell>
          <cell r="E149">
            <v>206.4</v>
          </cell>
          <cell r="F149">
            <v>216.72000000000003</v>
          </cell>
          <cell r="G149">
            <v>221.72123076923083</v>
          </cell>
          <cell r="H149">
            <v>226.83787455621311</v>
          </cell>
          <cell r="I149">
            <v>232.07259473827961</v>
          </cell>
          <cell r="J149">
            <v>237.42811615531687</v>
          </cell>
          <cell r="K149">
            <v>242.9072265281319</v>
          </cell>
          <cell r="L149">
            <v>255.0525878545385</v>
          </cell>
          <cell r="M149">
            <v>267.80521724726543</v>
          </cell>
          <cell r="N149">
            <v>281.19547810962871</v>
          </cell>
          <cell r="O149">
            <v>309.31502592059161</v>
          </cell>
          <cell r="P149">
            <v>340.2465285126508</v>
          </cell>
          <cell r="Q149">
            <v>374.2711813639159</v>
          </cell>
          <cell r="R149">
            <v>411.69829950030754</v>
          </cell>
          <cell r="S149">
            <v>452.86812945033836</v>
          </cell>
        </row>
        <row r="150">
          <cell r="A150" t="str">
            <v>Off-Peak - Mobile</v>
          </cell>
          <cell r="B150" t="str">
            <v>(LC)</v>
          </cell>
          <cell r="E150">
            <v>206.4</v>
          </cell>
          <cell r="F150">
            <v>216.72000000000003</v>
          </cell>
          <cell r="G150">
            <v>221.72123076923083</v>
          </cell>
          <cell r="H150">
            <v>226.83787455621311</v>
          </cell>
          <cell r="I150">
            <v>232.07259473827961</v>
          </cell>
          <cell r="J150">
            <v>237.42811615531687</v>
          </cell>
          <cell r="K150">
            <v>242.9072265281319</v>
          </cell>
          <cell r="L150">
            <v>255.0525878545385</v>
          </cell>
          <cell r="M150">
            <v>267.80521724726543</v>
          </cell>
          <cell r="N150">
            <v>281.19547810962871</v>
          </cell>
          <cell r="O150">
            <v>309.31502592059161</v>
          </cell>
          <cell r="P150">
            <v>340.2465285126508</v>
          </cell>
          <cell r="Q150">
            <v>374.2711813639159</v>
          </cell>
          <cell r="R150">
            <v>411.69829950030754</v>
          </cell>
          <cell r="S150">
            <v>452.86812945033836</v>
          </cell>
        </row>
        <row r="151">
          <cell r="A151" t="str">
            <v>Peak - International</v>
          </cell>
          <cell r="B151" t="str">
            <v>(LC)</v>
          </cell>
          <cell r="E151">
            <v>1290</v>
          </cell>
          <cell r="F151">
            <v>1354.5</v>
          </cell>
          <cell r="G151">
            <v>1354.5</v>
          </cell>
          <cell r="H151">
            <v>1354.5</v>
          </cell>
          <cell r="I151">
            <v>1354.5</v>
          </cell>
          <cell r="J151">
            <v>1354.5</v>
          </cell>
          <cell r="K151">
            <v>1354.5</v>
          </cell>
          <cell r="L151">
            <v>1354.5</v>
          </cell>
          <cell r="M151">
            <v>1354.5</v>
          </cell>
          <cell r="N151">
            <v>1489.95</v>
          </cell>
          <cell r="O151">
            <v>1638.9450000000002</v>
          </cell>
          <cell r="P151">
            <v>1802.8395000000003</v>
          </cell>
          <cell r="Q151">
            <v>1983.1234500000005</v>
          </cell>
          <cell r="R151">
            <v>2181.4357950000008</v>
          </cell>
          <cell r="S151">
            <v>2399.579374500001</v>
          </cell>
        </row>
        <row r="152">
          <cell r="A152" t="str">
            <v>Off-Peak - International</v>
          </cell>
          <cell r="B152" t="str">
            <v>(LC)</v>
          </cell>
          <cell r="E152">
            <v>967.5</v>
          </cell>
          <cell r="F152">
            <v>1015.875</v>
          </cell>
          <cell r="G152">
            <v>1015.875</v>
          </cell>
          <cell r="H152">
            <v>1015.875</v>
          </cell>
          <cell r="I152">
            <v>1015.875</v>
          </cell>
          <cell r="J152">
            <v>1015.875</v>
          </cell>
          <cell r="K152">
            <v>1015.875</v>
          </cell>
          <cell r="L152">
            <v>1015.875</v>
          </cell>
          <cell r="M152">
            <v>1015.875</v>
          </cell>
          <cell r="N152">
            <v>1117.4625000000001</v>
          </cell>
          <cell r="O152">
            <v>1229.2087500000002</v>
          </cell>
          <cell r="P152">
            <v>1352.1296250000003</v>
          </cell>
          <cell r="Q152">
            <v>1487.3425875000005</v>
          </cell>
          <cell r="R152">
            <v>1636.0768462500007</v>
          </cell>
          <cell r="S152">
            <v>1799.684530875001</v>
          </cell>
        </row>
        <row r="153">
          <cell r="A153" t="str">
            <v>Peak - Voicemail</v>
          </cell>
          <cell r="B153" t="str">
            <v>(LC)</v>
          </cell>
          <cell r="E153">
            <v>141.9</v>
          </cell>
          <cell r="F153">
            <v>148.995</v>
          </cell>
          <cell r="G153">
            <v>152.43334615384617</v>
          </cell>
          <cell r="H153">
            <v>155.9510387573965</v>
          </cell>
          <cell r="I153">
            <v>159.54990888256722</v>
          </cell>
          <cell r="J153">
            <v>163.23182985678034</v>
          </cell>
          <cell r="K153">
            <v>166.99871823809067</v>
          </cell>
          <cell r="L153">
            <v>170.85253481281586</v>
          </cell>
          <cell r="M153">
            <v>174.79528561618855</v>
          </cell>
          <cell r="N153">
            <v>192.27481417780743</v>
          </cell>
          <cell r="O153">
            <v>211.50229559558818</v>
          </cell>
          <cell r="P153">
            <v>232.652525155147</v>
          </cell>
          <cell r="Q153">
            <v>255.91777767066174</v>
          </cell>
          <cell r="R153">
            <v>281.50955543772795</v>
          </cell>
          <cell r="S153">
            <v>309.66051098150075</v>
          </cell>
        </row>
        <row r="154">
          <cell r="A154" t="str">
            <v>Off-Peak - Voicemail</v>
          </cell>
          <cell r="B154" t="str">
            <v>(LC)</v>
          </cell>
          <cell r="E154">
            <v>141.9</v>
          </cell>
          <cell r="F154">
            <v>148.995</v>
          </cell>
          <cell r="G154">
            <v>152.43334615384617</v>
          </cell>
          <cell r="H154">
            <v>155.9510387573965</v>
          </cell>
          <cell r="I154">
            <v>159.54990888256722</v>
          </cell>
          <cell r="J154">
            <v>163.23182985678034</v>
          </cell>
          <cell r="K154">
            <v>166.99871823809067</v>
          </cell>
          <cell r="L154">
            <v>170.85253481281586</v>
          </cell>
          <cell r="M154">
            <v>174.79528561618855</v>
          </cell>
          <cell r="N154">
            <v>192.27481417780743</v>
          </cell>
          <cell r="O154">
            <v>211.50229559558818</v>
          </cell>
          <cell r="P154">
            <v>232.652525155147</v>
          </cell>
          <cell r="Q154">
            <v>255.91777767066174</v>
          </cell>
          <cell r="R154">
            <v>281.50955543772795</v>
          </cell>
          <cell r="S154">
            <v>309.66051098150075</v>
          </cell>
        </row>
        <row r="155">
          <cell r="A155" t="str">
            <v>Consumers (excludes VAT)</v>
          </cell>
        </row>
        <row r="156">
          <cell r="A156" t="str">
            <v>Connection Charge</v>
          </cell>
          <cell r="B156" t="str">
            <v>(LC)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A157" t="str">
            <v>SIM Card</v>
          </cell>
          <cell r="B157" t="str">
            <v>(LC)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Monthly Rental</v>
          </cell>
          <cell r="B158" t="str">
            <v>(LC)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A159" t="str">
            <v>Peak - Local</v>
          </cell>
          <cell r="B159" t="str">
            <v>(LC)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A160" t="str">
            <v>Off-Peak - Local</v>
          </cell>
          <cell r="B160" t="str">
            <v>(LC)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A161" t="str">
            <v>Peak - Regional</v>
          </cell>
          <cell r="B161" t="str">
            <v>(LC)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A162" t="str">
            <v>Off - Peak - Regional</v>
          </cell>
          <cell r="B162" t="str">
            <v>(LC)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Peak - Mobile</v>
          </cell>
          <cell r="B163" t="str">
            <v>(LC)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Off-Peak - Mobile</v>
          </cell>
          <cell r="B164" t="str">
            <v>(LC)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 t="str">
            <v>Peak - International</v>
          </cell>
          <cell r="B165" t="str">
            <v>(LC)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A166" t="str">
            <v>Off-Peak - International</v>
          </cell>
          <cell r="B166" t="str">
            <v>(LC)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 t="str">
            <v>Peak - Voicemail</v>
          </cell>
          <cell r="B167" t="str">
            <v>(LC)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A168" t="str">
            <v>Off-Peak - Voicemail</v>
          </cell>
          <cell r="B168" t="str">
            <v>(LC)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0">
          <cell r="A170" t="str">
            <v>Prepaid Mobile (excludes VAT)</v>
          </cell>
        </row>
        <row r="171">
          <cell r="A171" t="str">
            <v>Connection Charge</v>
          </cell>
          <cell r="B171" t="str">
            <v>(LC)</v>
          </cell>
          <cell r="E171">
            <v>38700</v>
          </cell>
          <cell r="F171">
            <v>40635</v>
          </cell>
          <cell r="G171">
            <v>18773.370000000003</v>
          </cell>
          <cell r="H171">
            <v>19712.038500000002</v>
          </cell>
          <cell r="I171">
            <v>20697.640425000005</v>
          </cell>
          <cell r="J171">
            <v>21732.522446250005</v>
          </cell>
          <cell r="K171">
            <v>22819.148568562505</v>
          </cell>
          <cell r="L171">
            <v>23960.105996990631</v>
          </cell>
          <cell r="M171">
            <v>25158.111296840165</v>
          </cell>
          <cell r="N171">
            <v>26416.016861682176</v>
          </cell>
          <cell r="O171">
            <v>29057.618547850394</v>
          </cell>
          <cell r="P171">
            <v>31963.380402635437</v>
          </cell>
          <cell r="Q171">
            <v>35159.718442898986</v>
          </cell>
          <cell r="R171">
            <v>38675.690287188889</v>
          </cell>
          <cell r="S171">
            <v>42543.259315907781</v>
          </cell>
        </row>
        <row r="172">
          <cell r="A172" t="str">
            <v>SIM Card</v>
          </cell>
          <cell r="B172" t="str">
            <v>(LC)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Monthly Rental</v>
          </cell>
          <cell r="B173" t="str">
            <v>(LC)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A174" t="str">
            <v>Peak - Local</v>
          </cell>
          <cell r="B174" t="str">
            <v>(LC)</v>
          </cell>
          <cell r="E174">
            <v>283.8</v>
          </cell>
          <cell r="F174">
            <v>297.99</v>
          </cell>
          <cell r="G174">
            <v>304.86669230769235</v>
          </cell>
          <cell r="H174">
            <v>311.90207751479301</v>
          </cell>
          <cell r="I174">
            <v>319.09981776513445</v>
          </cell>
          <cell r="J174">
            <v>326.46365971356067</v>
          </cell>
          <cell r="K174">
            <v>333.99743647618135</v>
          </cell>
          <cell r="L174">
            <v>341.70506962563172</v>
          </cell>
          <cell r="M174">
            <v>349.5905712323771</v>
          </cell>
          <cell r="N174">
            <v>357.65804595312432</v>
          </cell>
          <cell r="O174">
            <v>393.4238505484368</v>
          </cell>
          <cell r="P174">
            <v>432.76623560328051</v>
          </cell>
          <cell r="Q174">
            <v>476.04285916360857</v>
          </cell>
          <cell r="R174">
            <v>523.6471450799695</v>
          </cell>
          <cell r="S174">
            <v>576.01185958796646</v>
          </cell>
        </row>
        <row r="175">
          <cell r="A175" t="str">
            <v>Off-Peak - Local</v>
          </cell>
          <cell r="B175" t="str">
            <v>(LC)</v>
          </cell>
          <cell r="E175">
            <v>283.8</v>
          </cell>
          <cell r="F175">
            <v>297.99</v>
          </cell>
          <cell r="G175">
            <v>304.86669230769235</v>
          </cell>
          <cell r="H175">
            <v>311.90207751479301</v>
          </cell>
          <cell r="I175">
            <v>319.09981776513445</v>
          </cell>
          <cell r="J175">
            <v>326.46365971356067</v>
          </cell>
          <cell r="K175">
            <v>333.99743647618135</v>
          </cell>
          <cell r="L175">
            <v>341.70506962563172</v>
          </cell>
          <cell r="M175">
            <v>349.5905712323771</v>
          </cell>
          <cell r="N175">
            <v>357.65804595312432</v>
          </cell>
          <cell r="O175">
            <v>393.4238505484368</v>
          </cell>
          <cell r="P175">
            <v>432.76623560328051</v>
          </cell>
          <cell r="Q175">
            <v>476.04285916360857</v>
          </cell>
          <cell r="R175">
            <v>523.6471450799695</v>
          </cell>
          <cell r="S175">
            <v>576.01185958796646</v>
          </cell>
        </row>
        <row r="176">
          <cell r="A176" t="str">
            <v>Peak - Regional</v>
          </cell>
          <cell r="B176" t="str">
            <v>(LC)</v>
          </cell>
          <cell r="E176">
            <v>283.8</v>
          </cell>
          <cell r="F176">
            <v>297.99</v>
          </cell>
          <cell r="G176">
            <v>304.86669230769235</v>
          </cell>
          <cell r="H176">
            <v>311.90207751479301</v>
          </cell>
          <cell r="I176">
            <v>319.09981776513445</v>
          </cell>
          <cell r="J176">
            <v>326.46365971356067</v>
          </cell>
          <cell r="K176">
            <v>333.99743647618135</v>
          </cell>
          <cell r="L176">
            <v>341.70506962563172</v>
          </cell>
          <cell r="M176">
            <v>349.5905712323771</v>
          </cell>
          <cell r="N176">
            <v>357.65804595312432</v>
          </cell>
          <cell r="O176">
            <v>393.4238505484368</v>
          </cell>
          <cell r="P176">
            <v>432.76623560328051</v>
          </cell>
          <cell r="Q176">
            <v>476.04285916360857</v>
          </cell>
          <cell r="R176">
            <v>523.6471450799695</v>
          </cell>
          <cell r="S176">
            <v>576.01185958796646</v>
          </cell>
        </row>
        <row r="177">
          <cell r="A177" t="str">
            <v>Off - Peak - Regional</v>
          </cell>
          <cell r="B177" t="str">
            <v>(LC)</v>
          </cell>
          <cell r="E177">
            <v>283.8</v>
          </cell>
          <cell r="F177">
            <v>297.99</v>
          </cell>
          <cell r="G177">
            <v>304.86669230769235</v>
          </cell>
          <cell r="H177">
            <v>311.90207751479301</v>
          </cell>
          <cell r="I177">
            <v>319.09981776513445</v>
          </cell>
          <cell r="J177">
            <v>326.46365971356067</v>
          </cell>
          <cell r="K177">
            <v>333.99743647618135</v>
          </cell>
          <cell r="L177">
            <v>341.70506962563172</v>
          </cell>
          <cell r="M177">
            <v>349.5905712323771</v>
          </cell>
          <cell r="N177">
            <v>357.65804595312432</v>
          </cell>
          <cell r="O177">
            <v>393.4238505484368</v>
          </cell>
          <cell r="P177">
            <v>432.76623560328051</v>
          </cell>
          <cell r="Q177">
            <v>476.04285916360857</v>
          </cell>
          <cell r="R177">
            <v>523.6471450799695</v>
          </cell>
          <cell r="S177">
            <v>576.01185958796646</v>
          </cell>
        </row>
        <row r="178">
          <cell r="A178" t="str">
            <v>Peak - Mobile</v>
          </cell>
          <cell r="B178" t="str">
            <v>(LC)</v>
          </cell>
          <cell r="E178">
            <v>283.8</v>
          </cell>
          <cell r="F178">
            <v>297.99</v>
          </cell>
          <cell r="G178">
            <v>304.86669230769235</v>
          </cell>
          <cell r="H178">
            <v>311.90207751479301</v>
          </cell>
          <cell r="I178">
            <v>319.09981776513445</v>
          </cell>
          <cell r="J178">
            <v>326.46365971356067</v>
          </cell>
          <cell r="K178">
            <v>333.99743647618135</v>
          </cell>
          <cell r="L178">
            <v>341.70506962563172</v>
          </cell>
          <cell r="M178">
            <v>349.5905712323771</v>
          </cell>
          <cell r="N178">
            <v>357.65804595312432</v>
          </cell>
          <cell r="O178">
            <v>393.4238505484368</v>
          </cell>
          <cell r="P178">
            <v>432.76623560328051</v>
          </cell>
          <cell r="Q178">
            <v>476.04285916360857</v>
          </cell>
          <cell r="R178">
            <v>523.6471450799695</v>
          </cell>
          <cell r="S178">
            <v>576.01185958796646</v>
          </cell>
        </row>
        <row r="179">
          <cell r="A179" t="str">
            <v>Off-Peak - Mobile</v>
          </cell>
          <cell r="B179" t="str">
            <v>(LC)</v>
          </cell>
          <cell r="E179">
            <v>283.8</v>
          </cell>
          <cell r="F179">
            <v>297.99</v>
          </cell>
          <cell r="G179">
            <v>304.86669230769235</v>
          </cell>
          <cell r="H179">
            <v>311.90207751479301</v>
          </cell>
          <cell r="I179">
            <v>319.09981776513445</v>
          </cell>
          <cell r="J179">
            <v>326.46365971356067</v>
          </cell>
          <cell r="K179">
            <v>333.99743647618135</v>
          </cell>
          <cell r="L179">
            <v>341.70506962563172</v>
          </cell>
          <cell r="M179">
            <v>349.5905712323771</v>
          </cell>
          <cell r="N179">
            <v>357.65804595312432</v>
          </cell>
          <cell r="O179">
            <v>393.4238505484368</v>
          </cell>
          <cell r="P179">
            <v>432.76623560328051</v>
          </cell>
          <cell r="Q179">
            <v>476.04285916360857</v>
          </cell>
          <cell r="R179">
            <v>523.6471450799695</v>
          </cell>
          <cell r="S179">
            <v>576.01185958796646</v>
          </cell>
        </row>
        <row r="180">
          <cell r="A180" t="str">
            <v>Peak - International</v>
          </cell>
          <cell r="B180" t="str">
            <v>(LC)</v>
          </cell>
          <cell r="E180">
            <v>1612.5</v>
          </cell>
          <cell r="F180">
            <v>1693.125</v>
          </cell>
          <cell r="G180">
            <v>1693.125</v>
          </cell>
          <cell r="H180">
            <v>1693.125</v>
          </cell>
          <cell r="I180">
            <v>1693.125</v>
          </cell>
          <cell r="J180">
            <v>1693.125</v>
          </cell>
          <cell r="K180">
            <v>1693.125</v>
          </cell>
          <cell r="L180">
            <v>1693.125</v>
          </cell>
          <cell r="M180">
            <v>1693.125</v>
          </cell>
          <cell r="N180">
            <v>1693.125</v>
          </cell>
          <cell r="O180">
            <v>1862.4375000000002</v>
          </cell>
          <cell r="P180">
            <v>2048.6812500000005</v>
          </cell>
          <cell r="Q180">
            <v>2253.549375000001</v>
          </cell>
          <cell r="R180">
            <v>2478.9043125000012</v>
          </cell>
          <cell r="S180">
            <v>2726.7947437500015</v>
          </cell>
        </row>
        <row r="181">
          <cell r="A181" t="str">
            <v>Off-Peak - International</v>
          </cell>
          <cell r="B181" t="str">
            <v>(LC)</v>
          </cell>
          <cell r="E181">
            <v>1290</v>
          </cell>
          <cell r="F181">
            <v>1354.5</v>
          </cell>
          <cell r="G181">
            <v>1354.5</v>
          </cell>
          <cell r="H181">
            <v>1354.5</v>
          </cell>
          <cell r="I181">
            <v>1354.5</v>
          </cell>
          <cell r="J181">
            <v>1354.5</v>
          </cell>
          <cell r="K181">
            <v>1354.5</v>
          </cell>
          <cell r="L181">
            <v>1354.5</v>
          </cell>
          <cell r="M181">
            <v>1354.5</v>
          </cell>
          <cell r="N181">
            <v>1354.5</v>
          </cell>
          <cell r="O181">
            <v>1489.95</v>
          </cell>
          <cell r="P181">
            <v>1638.9450000000002</v>
          </cell>
          <cell r="Q181">
            <v>1802.8395000000003</v>
          </cell>
          <cell r="R181">
            <v>1983.1234500000005</v>
          </cell>
          <cell r="S181">
            <v>2181.4357950000008</v>
          </cell>
        </row>
        <row r="182">
          <cell r="A182" t="str">
            <v>Peak - Voicemail</v>
          </cell>
          <cell r="B182" t="str">
            <v>(LC)</v>
          </cell>
          <cell r="E182">
            <v>193.5</v>
          </cell>
          <cell r="F182">
            <v>203.17500000000001</v>
          </cell>
          <cell r="G182">
            <v>213.33375000000001</v>
          </cell>
          <cell r="H182">
            <v>224.00043750000003</v>
          </cell>
          <cell r="I182">
            <v>235.20045937500004</v>
          </cell>
          <cell r="J182">
            <v>246.96048234375004</v>
          </cell>
          <cell r="K182">
            <v>259.30850646093756</v>
          </cell>
          <cell r="L182">
            <v>272.27393178398444</v>
          </cell>
          <cell r="M182">
            <v>285.88762837318365</v>
          </cell>
          <cell r="N182">
            <v>300.18200979184286</v>
          </cell>
          <cell r="O182">
            <v>330.20021077102717</v>
          </cell>
          <cell r="P182">
            <v>363.22023184812991</v>
          </cell>
          <cell r="Q182">
            <v>399.54225503294293</v>
          </cell>
          <cell r="R182">
            <v>439.49648053623724</v>
          </cell>
          <cell r="S182">
            <v>483.44612858986102</v>
          </cell>
        </row>
        <row r="183">
          <cell r="A183" t="str">
            <v>Off-Peak - Voicemail</v>
          </cell>
          <cell r="B183" t="str">
            <v>(LC)</v>
          </cell>
          <cell r="E183">
            <v>193.5</v>
          </cell>
          <cell r="F183">
            <v>203.17500000000001</v>
          </cell>
          <cell r="G183">
            <v>213.33375000000001</v>
          </cell>
          <cell r="H183">
            <v>224.00043750000003</v>
          </cell>
          <cell r="I183">
            <v>235.20045937500004</v>
          </cell>
          <cell r="J183">
            <v>246.96048234375004</v>
          </cell>
          <cell r="K183">
            <v>259.30850646093756</v>
          </cell>
          <cell r="L183">
            <v>272.27393178398444</v>
          </cell>
          <cell r="M183">
            <v>285.88762837318365</v>
          </cell>
          <cell r="N183">
            <v>300.18200979184286</v>
          </cell>
          <cell r="O183">
            <v>330.20021077102717</v>
          </cell>
          <cell r="P183">
            <v>363.22023184812991</v>
          </cell>
          <cell r="Q183">
            <v>399.54225503294293</v>
          </cell>
          <cell r="R183">
            <v>439.49648053623724</v>
          </cell>
          <cell r="S183">
            <v>483.44612858986102</v>
          </cell>
        </row>
        <row r="185">
          <cell r="A185" t="str">
            <v>Commercial Pay Phones</v>
          </cell>
        </row>
        <row r="186">
          <cell r="A186" t="str">
            <v>SIM Card</v>
          </cell>
          <cell r="B186" t="str">
            <v>(LC)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 t="str">
            <v>Peak - Local</v>
          </cell>
          <cell r="B187" t="str">
            <v>(LC)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 t="str">
            <v>Off-Peak - Local</v>
          </cell>
          <cell r="B188" t="str">
            <v>(LC)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Peak - Regional</v>
          </cell>
          <cell r="B189" t="str">
            <v>(LC)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 t="str">
            <v>Off-Peak - Regional</v>
          </cell>
          <cell r="B190" t="str">
            <v>(LC)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 t="str">
            <v>Peak - Mobile</v>
          </cell>
          <cell r="B191" t="str">
            <v>(LC)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 t="str">
            <v>Off-Peak - Mobile</v>
          </cell>
          <cell r="B192" t="str">
            <v>(LC)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 t="str">
            <v>Peak - International</v>
          </cell>
          <cell r="B193" t="str">
            <v>(LC)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 t="str">
            <v>Off-Peak - International</v>
          </cell>
          <cell r="B194" t="str">
            <v>(LC)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6">
          <cell r="A196" t="str">
            <v>Value Added Telephone Services (average per month)</v>
          </cell>
        </row>
        <row r="197">
          <cell r="A197" t="str">
            <v>Mobile</v>
          </cell>
          <cell r="B197" t="str">
            <v>(LC)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 t="str">
            <v>Leased Lines (annual)</v>
          </cell>
        </row>
        <row r="199">
          <cell r="A199" t="str">
            <v>national standard bandwidth</v>
          </cell>
          <cell r="B199" t="str">
            <v>(LC)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 t="str">
            <v>national high bandwidth</v>
          </cell>
          <cell r="B200" t="str">
            <v>(LC)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 t="str">
            <v>international standard bandwidth</v>
          </cell>
          <cell r="B201" t="str">
            <v>(LC)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 t="str">
            <v>international high bandwidth</v>
          </cell>
          <cell r="B202" t="str">
            <v>(LC)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VSAT</v>
          </cell>
        </row>
        <row r="204">
          <cell r="A204" t="str">
            <v>Installation</v>
          </cell>
          <cell r="B204" t="str">
            <v>(LC000)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 t="str">
            <v>Per annum</v>
          </cell>
          <cell r="B205" t="str">
            <v>(LC000)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10">
          <cell r="A210" t="str">
            <v>4. Revenues, Interconnect and Subsidies</v>
          </cell>
        </row>
        <row r="212">
          <cell r="E212">
            <v>2001</v>
          </cell>
          <cell r="F212">
            <v>2002</v>
          </cell>
          <cell r="G212">
            <v>2003</v>
          </cell>
          <cell r="H212">
            <v>2004</v>
          </cell>
          <cell r="I212">
            <v>2005</v>
          </cell>
          <cell r="J212">
            <v>2006</v>
          </cell>
          <cell r="K212">
            <v>2007</v>
          </cell>
          <cell r="L212">
            <v>2008</v>
          </cell>
          <cell r="M212">
            <v>2009</v>
          </cell>
          <cell r="N212">
            <v>2010</v>
          </cell>
          <cell r="O212">
            <v>2011</v>
          </cell>
          <cell r="P212">
            <v>2012</v>
          </cell>
          <cell r="Q212">
            <v>2013</v>
          </cell>
          <cell r="R212">
            <v>2014</v>
          </cell>
          <cell r="S212">
            <v>2015</v>
          </cell>
        </row>
        <row r="214">
          <cell r="A214" t="str">
            <v xml:space="preserve">Gross Consortium Revenues from mobile subscribers </v>
          </cell>
        </row>
        <row r="215">
          <cell r="A215" t="str">
            <v>Business</v>
          </cell>
        </row>
        <row r="216">
          <cell r="A216" t="str">
            <v>Connection</v>
          </cell>
          <cell r="B216" t="str">
            <v>(LC 000)</v>
          </cell>
          <cell r="E216">
            <v>3905250.5629002373</v>
          </cell>
          <cell r="F216">
            <v>4472538.897546907</v>
          </cell>
          <cell r="G216">
            <v>1820601.5969321455</v>
          </cell>
          <cell r="H216">
            <v>1327452.8582521996</v>
          </cell>
          <cell r="I216">
            <v>1211320.0097017211</v>
          </cell>
          <cell r="J216">
            <v>1111305.3061430333</v>
          </cell>
          <cell r="K216">
            <v>1314455.1881132736</v>
          </cell>
          <cell r="L216">
            <v>1482684.6689558742</v>
          </cell>
          <cell r="M216">
            <v>1631429.0425094485</v>
          </cell>
          <cell r="N216">
            <v>1978119.9968780915</v>
          </cell>
          <cell r="O216">
            <v>1998039.8925416602</v>
          </cell>
          <cell r="P216">
            <v>2254475.3560265508</v>
          </cell>
          <cell r="Q216">
            <v>2390904.4539268743</v>
          </cell>
          <cell r="R216">
            <v>2632372.6941323392</v>
          </cell>
          <cell r="S216">
            <v>2953310.5635714643</v>
          </cell>
        </row>
        <row r="217">
          <cell r="A217" t="str">
            <v>SIM Cards</v>
          </cell>
          <cell r="B217" t="str">
            <v>(LC 000)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 t="str">
            <v>Monthly Rental</v>
          </cell>
          <cell r="B218" t="str">
            <v>(LC 000)</v>
          </cell>
          <cell r="E218">
            <v>2440781.6018126486</v>
          </cell>
          <cell r="F218">
            <v>15462658.88862507</v>
          </cell>
          <cell r="G218">
            <v>25569047.122602403</v>
          </cell>
          <cell r="H218">
            <v>32721060.237582777</v>
          </cell>
          <cell r="I218">
            <v>37182670.988662437</v>
          </cell>
          <cell r="J218">
            <v>40124055.323986284</v>
          </cell>
          <cell r="K218">
            <v>42429689.515450418</v>
          </cell>
          <cell r="L218">
            <v>44999454.021135457</v>
          </cell>
          <cell r="M218">
            <v>47727165.438693441</v>
          </cell>
          <cell r="N218">
            <v>50976701.428944089</v>
          </cell>
          <cell r="O218">
            <v>57432879.285794042</v>
          </cell>
          <cell r="P218">
            <v>64797047.765713625</v>
          </cell>
          <cell r="Q218">
            <v>73268028.157373577</v>
          </cell>
          <cell r="R218">
            <v>82717142.462059379</v>
          </cell>
          <cell r="S218">
            <v>93446191.883778706</v>
          </cell>
        </row>
        <row r="219">
          <cell r="A219" t="str">
            <v>Outgoing Usage</v>
          </cell>
          <cell r="B219" t="str">
            <v>(LC 000)</v>
          </cell>
          <cell r="E219">
            <v>10153993.946281815</v>
          </cell>
          <cell r="F219">
            <v>64006760.96449481</v>
          </cell>
          <cell r="G219">
            <v>101307042.06556398</v>
          </cell>
          <cell r="H219">
            <v>124620851.79147816</v>
          </cell>
          <cell r="I219">
            <v>129434398.87394348</v>
          </cell>
          <cell r="J219">
            <v>132934656.65483426</v>
          </cell>
          <cell r="K219">
            <v>132959405.58141673</v>
          </cell>
          <cell r="L219">
            <v>135564184.05394581</v>
          </cell>
          <cell r="M219">
            <v>138331503.2707524</v>
          </cell>
          <cell r="N219">
            <v>139685659.19630581</v>
          </cell>
          <cell r="O219">
            <v>152374273.83059868</v>
          </cell>
          <cell r="P219">
            <v>166098080.78630757</v>
          </cell>
          <cell r="Q219">
            <v>180690600.50182265</v>
          </cell>
          <cell r="R219">
            <v>195834027.04057118</v>
          </cell>
          <cell r="S219">
            <v>212420297.90335846</v>
          </cell>
        </row>
        <row r="220">
          <cell r="A220" t="str">
            <v>Total</v>
          </cell>
          <cell r="B220" t="str">
            <v>(LC 000)</v>
          </cell>
          <cell r="E220">
            <v>16500026.1109947</v>
          </cell>
          <cell r="F220">
            <v>83941958.750666782</v>
          </cell>
          <cell r="G220">
            <v>128696690.78509852</v>
          </cell>
          <cell r="H220">
            <v>158669364.88731313</v>
          </cell>
          <cell r="I220">
            <v>167828389.87230763</v>
          </cell>
          <cell r="J220">
            <v>174170017.28496358</v>
          </cell>
          <cell r="K220">
            <v>176703550.28498042</v>
          </cell>
          <cell r="L220">
            <v>182046322.74403715</v>
          </cell>
          <cell r="M220">
            <v>187690097.7519553</v>
          </cell>
          <cell r="N220">
            <v>192640480.62212801</v>
          </cell>
          <cell r="O220">
            <v>211805193.00893438</v>
          </cell>
          <cell r="P220">
            <v>233149603.90804774</v>
          </cell>
          <cell r="Q220">
            <v>256349533.11312312</v>
          </cell>
          <cell r="R220">
            <v>281183542.19676292</v>
          </cell>
          <cell r="S220">
            <v>308819800.3507086</v>
          </cell>
        </row>
        <row r="222">
          <cell r="A222" t="str">
            <v>Consumer</v>
          </cell>
        </row>
        <row r="223">
          <cell r="A223" t="str">
            <v>Connection</v>
          </cell>
          <cell r="B223" t="str">
            <v>(LC 000)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 t="str">
            <v>SIM Cards</v>
          </cell>
          <cell r="B224" t="str">
            <v>(LC 000)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 t="str">
            <v>Monthly Rental</v>
          </cell>
          <cell r="B225" t="str">
            <v>(LC 000)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 t="str">
            <v>Outgoing Usage</v>
          </cell>
          <cell r="B226" t="str">
            <v>(LC 000)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A227" t="str">
            <v>Total</v>
          </cell>
          <cell r="B227" t="str">
            <v>(LC 000)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9">
          <cell r="A229" t="str">
            <v>Prepaid</v>
          </cell>
        </row>
        <row r="230">
          <cell r="A230" t="str">
            <v>Connection</v>
          </cell>
          <cell r="B230" t="str">
            <v>(LC 000)</v>
          </cell>
          <cell r="E230">
            <v>0</v>
          </cell>
          <cell r="F230">
            <v>1523279.6109938526</v>
          </cell>
          <cell r="G230">
            <v>1327911.3490060975</v>
          </cell>
          <cell r="H230">
            <v>1428712.9534529981</v>
          </cell>
          <cell r="I230">
            <v>1461113.1157576013</v>
          </cell>
          <cell r="J230">
            <v>1499683.7196304563</v>
          </cell>
          <cell r="K230">
            <v>1821239.1558746973</v>
          </cell>
          <cell r="L230">
            <v>1959776.0272939948</v>
          </cell>
          <cell r="M230">
            <v>2283158.5550927608</v>
          </cell>
          <cell r="N230">
            <v>2457598.6787788589</v>
          </cell>
          <cell r="O230">
            <v>2680824.7736370997</v>
          </cell>
          <cell r="P230">
            <v>2868283.3133548223</v>
          </cell>
          <cell r="Q230">
            <v>3187977.3514898429</v>
          </cell>
          <cell r="R230">
            <v>3498355.2209297903</v>
          </cell>
          <cell r="S230">
            <v>3842834.9180481168</v>
          </cell>
        </row>
        <row r="231">
          <cell r="A231" t="str">
            <v>SIM Cards</v>
          </cell>
          <cell r="B231" t="str">
            <v>(LC 000)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 t="str">
            <v>Monthly Rental</v>
          </cell>
          <cell r="B232" t="str">
            <v>(LC 000)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 t="str">
            <v>Outgoing Usage</v>
          </cell>
          <cell r="B233" t="str">
            <v>(LC 000)</v>
          </cell>
          <cell r="E233">
            <v>0</v>
          </cell>
          <cell r="F233">
            <v>6423765.3245367641</v>
          </cell>
          <cell r="G233">
            <v>23418706.385242313</v>
          </cell>
          <cell r="H233">
            <v>42550570.46181839</v>
          </cell>
          <cell r="I233">
            <v>54251586.418835655</v>
          </cell>
          <cell r="J233">
            <v>65109107.062831268</v>
          </cell>
          <cell r="K233">
            <v>64572361.822330564</v>
          </cell>
          <cell r="L233">
            <v>62658083.901166245</v>
          </cell>
          <cell r="M233">
            <v>58749103.864806287</v>
          </cell>
          <cell r="N233">
            <v>57948318.233324915</v>
          </cell>
          <cell r="O233">
            <v>62149139.048389152</v>
          </cell>
          <cell r="P233">
            <v>64169241.292429551</v>
          </cell>
          <cell r="Q233">
            <v>65842287.244066611</v>
          </cell>
          <cell r="R233">
            <v>67282406.140211225</v>
          </cell>
          <cell r="S233">
            <v>68523532.855445057</v>
          </cell>
        </row>
        <row r="234">
          <cell r="A234" t="str">
            <v>Total</v>
          </cell>
          <cell r="B234" t="str">
            <v>(LC 000)</v>
          </cell>
          <cell r="E234">
            <v>0</v>
          </cell>
          <cell r="F234">
            <v>7947044.9355306169</v>
          </cell>
          <cell r="G234">
            <v>24746617.734248411</v>
          </cell>
          <cell r="H234">
            <v>43979283.415271387</v>
          </cell>
          <cell r="I234">
            <v>55712699.534593254</v>
          </cell>
          <cell r="J234">
            <v>66608790.782461725</v>
          </cell>
          <cell r="K234">
            <v>66393600.978205264</v>
          </cell>
          <cell r="L234">
            <v>64617859.92846024</v>
          </cell>
          <cell r="M234">
            <v>61032262.419899046</v>
          </cell>
          <cell r="N234">
            <v>60405916.912103772</v>
          </cell>
          <cell r="O234">
            <v>64829963.822026253</v>
          </cell>
          <cell r="P234">
            <v>67037524.605784371</v>
          </cell>
          <cell r="Q234">
            <v>69030264.595556453</v>
          </cell>
          <cell r="R234">
            <v>70780761.361141011</v>
          </cell>
          <cell r="S234">
            <v>72366367.773493171</v>
          </cell>
        </row>
        <row r="236">
          <cell r="A236" t="str">
            <v>Commercial Pay Phones</v>
          </cell>
        </row>
        <row r="237">
          <cell r="A237" t="str">
            <v>SIM Cards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A238" t="str">
            <v>Outgoing Usage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A239" t="str">
            <v>Total</v>
          </cell>
          <cell r="B239" t="str">
            <v>(LC 000)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1">
          <cell r="A241" t="str">
            <v>Value Added Telephone Services</v>
          </cell>
          <cell r="B241" t="str">
            <v>(LC 000)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 t="str">
            <v>Leased Lines</v>
          </cell>
          <cell r="B242" t="str">
            <v>(LC 000)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VSAT</v>
          </cell>
          <cell r="B243" t="str">
            <v>(LC 000)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5">
          <cell r="A245" t="str">
            <v>Satellite telephony</v>
          </cell>
          <cell r="B245" t="str">
            <v>(LC 000)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7">
          <cell r="A247" t="str">
            <v>Total</v>
          </cell>
        </row>
        <row r="248">
          <cell r="A248" t="str">
            <v>Connection (mobile)</v>
          </cell>
          <cell r="B248" t="str">
            <v>(LC 000)</v>
          </cell>
          <cell r="E248">
            <v>3905250.5629002373</v>
          </cell>
          <cell r="F248">
            <v>5995818.5085407598</v>
          </cell>
          <cell r="G248">
            <v>3148512.9459382431</v>
          </cell>
          <cell r="H248">
            <v>2756165.8117051977</v>
          </cell>
          <cell r="I248">
            <v>2672433.1254593227</v>
          </cell>
          <cell r="J248">
            <v>2610989.0257734898</v>
          </cell>
          <cell r="K248">
            <v>3135694.3439879706</v>
          </cell>
          <cell r="L248">
            <v>3442460.6962498687</v>
          </cell>
          <cell r="M248">
            <v>3914587.5976022091</v>
          </cell>
          <cell r="N248">
            <v>4435718.6756569501</v>
          </cell>
          <cell r="O248">
            <v>4678864.6661787601</v>
          </cell>
          <cell r="P248">
            <v>5122758.6693813726</v>
          </cell>
          <cell r="Q248">
            <v>5578881.8054167172</v>
          </cell>
          <cell r="R248">
            <v>6130727.9150621295</v>
          </cell>
          <cell r="S248">
            <v>6796145.4816195816</v>
          </cell>
        </row>
        <row r="249">
          <cell r="A249" t="str">
            <v>SIM Cards (mobile)</v>
          </cell>
          <cell r="B249" t="str">
            <v>(LC 000)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 t="str">
            <v>Monthly Rental (mobile)</v>
          </cell>
          <cell r="B250" t="str">
            <v>(LC 000)</v>
          </cell>
          <cell r="E250">
            <v>2440781.6018126486</v>
          </cell>
          <cell r="F250">
            <v>15462658.88862507</v>
          </cell>
          <cell r="G250">
            <v>25569047.122602403</v>
          </cell>
          <cell r="H250">
            <v>32721060.237582777</v>
          </cell>
          <cell r="I250">
            <v>37182670.988662437</v>
          </cell>
          <cell r="J250">
            <v>40124055.323986284</v>
          </cell>
          <cell r="K250">
            <v>42429689.515450418</v>
          </cell>
          <cell r="L250">
            <v>44999454.021135457</v>
          </cell>
          <cell r="M250">
            <v>47727165.438693441</v>
          </cell>
          <cell r="N250">
            <v>50976701.428944089</v>
          </cell>
          <cell r="O250">
            <v>57432879.285794042</v>
          </cell>
          <cell r="P250">
            <v>64797047.765713625</v>
          </cell>
          <cell r="Q250">
            <v>73268028.157373577</v>
          </cell>
          <cell r="R250">
            <v>82717142.462059379</v>
          </cell>
          <cell r="S250">
            <v>93446191.883778706</v>
          </cell>
        </row>
        <row r="251">
          <cell r="A251" t="str">
            <v>Outgoing Usage (mobile)</v>
          </cell>
          <cell r="B251" t="str">
            <v>(LC 000)</v>
          </cell>
          <cell r="E251">
            <v>10153993.946281815</v>
          </cell>
          <cell r="F251">
            <v>70430526.28903158</v>
          </cell>
          <cell r="G251">
            <v>124725748.45080629</v>
          </cell>
          <cell r="H251">
            <v>167171422.25329655</v>
          </cell>
          <cell r="I251">
            <v>183685985.29277915</v>
          </cell>
          <cell r="J251">
            <v>198043763.71766552</v>
          </cell>
          <cell r="K251">
            <v>197531767.40374729</v>
          </cell>
          <cell r="L251">
            <v>198222267.95511204</v>
          </cell>
          <cell r="M251">
            <v>197080607.13555869</v>
          </cell>
          <cell r="N251">
            <v>197633977.42963073</v>
          </cell>
          <cell r="O251">
            <v>214523412.87898785</v>
          </cell>
          <cell r="P251">
            <v>230267322.07873714</v>
          </cell>
          <cell r="Q251">
            <v>246532887.74588925</v>
          </cell>
          <cell r="R251">
            <v>263116433.18078241</v>
          </cell>
          <cell r="S251">
            <v>280943830.75880349</v>
          </cell>
        </row>
        <row r="252">
          <cell r="A252" t="str">
            <v>Value Added Services</v>
          </cell>
          <cell r="B252" t="str">
            <v>(LC 000)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 t="str">
            <v>Leased Lines</v>
          </cell>
          <cell r="B253" t="str">
            <v>(LC 000)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A254" t="str">
            <v>VSAT</v>
          </cell>
          <cell r="B254" t="str">
            <v>(LC 000)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A255" t="str">
            <v>Satellite telephony</v>
          </cell>
          <cell r="B255" t="str">
            <v>(LC 000)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 t="str">
            <v>Total</v>
          </cell>
          <cell r="B256" t="str">
            <v>(LC 000)</v>
          </cell>
          <cell r="E256">
            <v>16500026.1109947</v>
          </cell>
          <cell r="F256">
            <v>91889003.686197415</v>
          </cell>
          <cell r="G256">
            <v>153443308.51934695</v>
          </cell>
          <cell r="H256">
            <v>202648648.30258453</v>
          </cell>
          <cell r="I256">
            <v>223541089.40690091</v>
          </cell>
          <cell r="J256">
            <v>240778808.06742531</v>
          </cell>
          <cell r="K256">
            <v>243097151.26318568</v>
          </cell>
          <cell r="L256">
            <v>246664182.67249736</v>
          </cell>
          <cell r="M256">
            <v>248722360.17185435</v>
          </cell>
          <cell r="N256">
            <v>253046397.53423178</v>
          </cell>
          <cell r="O256">
            <v>276635156.83096063</v>
          </cell>
          <cell r="P256">
            <v>300187128.51383215</v>
          </cell>
          <cell r="Q256">
            <v>325379797.70867956</v>
          </cell>
          <cell r="R256">
            <v>351964303.55790389</v>
          </cell>
          <cell r="S256">
            <v>381186168.12420177</v>
          </cell>
        </row>
        <row r="260">
          <cell r="A260" t="str">
            <v xml:space="preserve"> Net Interconnect Income (Expenses)</v>
          </cell>
        </row>
        <row r="261">
          <cell r="A261" t="str">
            <v>Outgoing Interconnect</v>
          </cell>
          <cell r="B261" t="str">
            <v>(LC 000)</v>
          </cell>
          <cell r="E261">
            <v>-1875081.9780825099</v>
          </cell>
          <cell r="F261">
            <v>-11255766.462939937</v>
          </cell>
          <cell r="G261">
            <v>-18331496.117748614</v>
          </cell>
          <cell r="H261">
            <v>-23274528.001663666</v>
          </cell>
          <cell r="I261">
            <v>-24235568.64815161</v>
          </cell>
          <cell r="J261">
            <v>-25652265.737448424</v>
          </cell>
          <cell r="K261">
            <v>-25378657.376837093</v>
          </cell>
          <cell r="L261">
            <v>-25130040.088400304</v>
          </cell>
          <cell r="M261">
            <v>-24735465.926744759</v>
          </cell>
          <cell r="N261">
            <v>-23468818.68795016</v>
          </cell>
          <cell r="O261">
            <v>-23670520.256293267</v>
          </cell>
          <cell r="P261">
            <v>-24133397.254935212</v>
          </cell>
          <cell r="Q261">
            <v>-24605703.259646501</v>
          </cell>
          <cell r="R261">
            <v>-25003612.157051973</v>
          </cell>
          <cell r="S261">
            <v>-25484722.903823376</v>
          </cell>
        </row>
        <row r="262">
          <cell r="A262" t="str">
            <v>Incoming Interconnect</v>
          </cell>
          <cell r="B262" t="str">
            <v>(LC 000)</v>
          </cell>
          <cell r="E262">
            <v>1183692.8866097974</v>
          </cell>
          <cell r="F262">
            <v>7591904.3262143238</v>
          </cell>
          <cell r="G262">
            <v>11975537.507979542</v>
          </cell>
          <cell r="H262">
            <v>15315365.76541503</v>
          </cell>
          <cell r="I262">
            <v>17603207.934062816</v>
          </cell>
          <cell r="J262">
            <v>19209490.796569064</v>
          </cell>
          <cell r="K262">
            <v>20426890.017505601</v>
          </cell>
          <cell r="L262">
            <v>21918727.188171707</v>
          </cell>
          <cell r="M262">
            <v>23457041.45275398</v>
          </cell>
          <cell r="N262">
            <v>25242431.060767796</v>
          </cell>
          <cell r="O262">
            <v>27709374.616214976</v>
          </cell>
          <cell r="P262">
            <v>30355090.524384119</v>
          </cell>
          <cell r="Q262">
            <v>33279020.271950543</v>
          </cell>
          <cell r="R262">
            <v>36567819.29248789</v>
          </cell>
          <cell r="S262">
            <v>40058723.559732109</v>
          </cell>
        </row>
        <row r="263">
          <cell r="A263" t="str">
            <v>Net Total Interconnect</v>
          </cell>
          <cell r="B263" t="str">
            <v>(LC 000)</v>
          </cell>
          <cell r="E263">
            <v>-691389.09147271258</v>
          </cell>
          <cell r="F263">
            <v>-3663862.1367256129</v>
          </cell>
          <cell r="G263">
            <v>-6355958.6097690724</v>
          </cell>
          <cell r="H263">
            <v>-7959162.2362486366</v>
          </cell>
          <cell r="I263">
            <v>-6632360.7140887938</v>
          </cell>
          <cell r="J263">
            <v>-6442774.9408793598</v>
          </cell>
          <cell r="K263">
            <v>-4951767.3593314923</v>
          </cell>
          <cell r="L263">
            <v>-3211312.9002285972</v>
          </cell>
          <cell r="M263">
            <v>-1278424.4739907794</v>
          </cell>
          <cell r="N263">
            <v>1773612.3728176355</v>
          </cell>
          <cell r="O263">
            <v>4038854.3599217087</v>
          </cell>
          <cell r="P263">
            <v>6221693.2694489062</v>
          </cell>
          <cell r="Q263">
            <v>8673317.0123040415</v>
          </cell>
          <cell r="R263">
            <v>11564207.135435916</v>
          </cell>
          <cell r="S263">
            <v>14574000.655908734</v>
          </cell>
        </row>
        <row r="265">
          <cell r="A265" t="str">
            <v>Handsets subsidy</v>
          </cell>
        </row>
        <row r="266">
          <cell r="A266" t="str">
            <v>Subsidy</v>
          </cell>
        </row>
        <row r="267">
          <cell r="A267" t="str">
            <v>Business</v>
          </cell>
          <cell r="B267" t="str">
            <v>%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 t="str">
            <v>Consumer</v>
          </cell>
          <cell r="B268" t="str">
            <v>%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Prepaid</v>
          </cell>
          <cell r="B269" t="str">
            <v>%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1">
          <cell r="A271" t="str">
            <v>Handset Revenue</v>
          </cell>
          <cell r="B271" t="str">
            <v>(L.C 000)</v>
          </cell>
          <cell r="E271">
            <v>8461376.2196171805</v>
          </cell>
          <cell r="F271">
            <v>15360443.301334996</v>
          </cell>
          <cell r="G271">
            <v>19693192.505378604</v>
          </cell>
          <cell r="H271">
            <v>17759567.620962892</v>
          </cell>
          <cell r="I271">
            <v>17433280.604514532</v>
          </cell>
          <cell r="J271">
            <v>17235848.147861712</v>
          </cell>
          <cell r="K271">
            <v>20692656.240624405</v>
          </cell>
          <cell r="L271">
            <v>22429674.255553011</v>
          </cell>
          <cell r="M271">
            <v>25630067.446506672</v>
          </cell>
          <cell r="N271">
            <v>28323901.609336421</v>
          </cell>
          <cell r="O271">
            <v>28759172.848092373</v>
          </cell>
          <cell r="P271">
            <v>29642981.383731138</v>
          </cell>
          <cell r="Q271">
            <v>30915105.572716452</v>
          </cell>
          <cell r="R271">
            <v>32256361.818704452</v>
          </cell>
          <cell r="S271">
            <v>33847490.623698369</v>
          </cell>
        </row>
        <row r="272">
          <cell r="A272" t="str">
            <v>Handset Costs</v>
          </cell>
          <cell r="B272" t="str">
            <v>(L.C 000)</v>
          </cell>
          <cell r="E272">
            <v>8461376.2196171805</v>
          </cell>
          <cell r="F272">
            <v>15360443.301334994</v>
          </cell>
          <cell r="G272">
            <v>19693192.505378604</v>
          </cell>
          <cell r="H272">
            <v>17759567.620962888</v>
          </cell>
          <cell r="I272">
            <v>17433280.604514528</v>
          </cell>
          <cell r="J272">
            <v>17235848.147861712</v>
          </cell>
          <cell r="K272">
            <v>20692656.240624405</v>
          </cell>
          <cell r="L272">
            <v>22429674.255553015</v>
          </cell>
          <cell r="M272">
            <v>25630067.446506672</v>
          </cell>
          <cell r="N272">
            <v>28323901.609336421</v>
          </cell>
          <cell r="O272">
            <v>28759172.848092366</v>
          </cell>
          <cell r="P272">
            <v>29642981.383731142</v>
          </cell>
          <cell r="Q272">
            <v>30915105.572716452</v>
          </cell>
          <cell r="R272">
            <v>32256361.818704456</v>
          </cell>
          <cell r="S272">
            <v>33847490.623698369</v>
          </cell>
        </row>
        <row r="273">
          <cell r="A273" t="str">
            <v>Total handsets revenues/(costs)</v>
          </cell>
          <cell r="B273" t="str">
            <v>(L.C 000)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5">
          <cell r="A275" t="str">
            <v>Wireless Access Terminal</v>
          </cell>
        </row>
        <row r="276">
          <cell r="A276" t="str">
            <v>Wireless Access Terminal revenues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A277" t="str">
            <v>Wireless Access Terminal costs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Wireless Access Terminal revenues/(costs)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80">
          <cell r="A280" t="str">
            <v>Community Phone Subsidies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2">
          <cell r="A282" t="str">
            <v>SIM Card</v>
          </cell>
        </row>
        <row r="283">
          <cell r="A283" t="str">
            <v>SIM Card Revenues</v>
          </cell>
          <cell r="B283" t="str">
            <v>(L.C 000)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 t="str">
            <v>SIM Card Costs</v>
          </cell>
          <cell r="B284" t="str">
            <v>(L.C 000)</v>
          </cell>
          <cell r="E284">
            <v>-383551.39457055903</v>
          </cell>
          <cell r="F284">
            <v>-712052.37634116155</v>
          </cell>
          <cell r="G284">
            <v>-945916.67956207285</v>
          </cell>
          <cell r="H284">
            <v>-883888.96543771832</v>
          </cell>
          <cell r="I284">
            <v>-874734.36693719798</v>
          </cell>
          <cell r="J284">
            <v>-875992.58380599692</v>
          </cell>
          <cell r="K284">
            <v>-1065257.7794472047</v>
          </cell>
          <cell r="L284">
            <v>-1169585.9405820682</v>
          </cell>
          <cell r="M284">
            <v>-1353722.4239406518</v>
          </cell>
          <cell r="N284">
            <v>-1515317.5465302477</v>
          </cell>
          <cell r="O284">
            <v>-1558467.2031414716</v>
          </cell>
          <cell r="P284">
            <v>-1627098.5526333458</v>
          </cell>
          <cell r="Q284">
            <v>-1718831.9293112198</v>
          </cell>
          <cell r="R284">
            <v>-1816555.8794587876</v>
          </cell>
          <cell r="S284">
            <v>-1930770.068982264</v>
          </cell>
        </row>
        <row r="285">
          <cell r="A285" t="str">
            <v>Total SIM card revenues/(costs)</v>
          </cell>
          <cell r="B285" t="str">
            <v>(L.C 000)</v>
          </cell>
          <cell r="E285">
            <v>-383551.39457055903</v>
          </cell>
          <cell r="F285">
            <v>-712052.37634116155</v>
          </cell>
          <cell r="G285">
            <v>-945916.67956207285</v>
          </cell>
          <cell r="H285">
            <v>-883888.96543771832</v>
          </cell>
          <cell r="I285">
            <v>-874734.36693719798</v>
          </cell>
          <cell r="J285">
            <v>-875992.58380599692</v>
          </cell>
          <cell r="K285">
            <v>-1065257.7794472047</v>
          </cell>
          <cell r="L285">
            <v>-1169585.9405820682</v>
          </cell>
          <cell r="M285">
            <v>-1353722.4239406518</v>
          </cell>
          <cell r="N285">
            <v>-1515317.5465302477</v>
          </cell>
          <cell r="O285">
            <v>-1558467.2031414716</v>
          </cell>
          <cell r="P285">
            <v>-1627098.5526333458</v>
          </cell>
          <cell r="Q285">
            <v>-1718831.9293112198</v>
          </cell>
          <cell r="R285">
            <v>-1816555.8794587876</v>
          </cell>
          <cell r="S285">
            <v>-1930770.068982264</v>
          </cell>
        </row>
        <row r="290">
          <cell r="A290" t="str">
            <v>5. Capital Expenditure Assumptions before Import Taxes and New Technology</v>
          </cell>
        </row>
        <row r="292">
          <cell r="E292">
            <v>2001</v>
          </cell>
          <cell r="F292">
            <v>2002</v>
          </cell>
          <cell r="G292">
            <v>2003</v>
          </cell>
          <cell r="H292">
            <v>2004</v>
          </cell>
          <cell r="I292">
            <v>2005</v>
          </cell>
          <cell r="J292">
            <v>2006</v>
          </cell>
          <cell r="K292">
            <v>2007</v>
          </cell>
          <cell r="L292">
            <v>2008</v>
          </cell>
          <cell r="M292">
            <v>2009</v>
          </cell>
          <cell r="N292">
            <v>2010</v>
          </cell>
          <cell r="O292">
            <v>2011</v>
          </cell>
          <cell r="P292">
            <v>2012</v>
          </cell>
          <cell r="Q292">
            <v>2013</v>
          </cell>
          <cell r="R292">
            <v>2014</v>
          </cell>
          <cell r="S292">
            <v>2015</v>
          </cell>
        </row>
        <row r="294">
          <cell r="A294" t="str">
            <v>Price Adjustment factor for Imported Equipment</v>
          </cell>
          <cell r="B294" t="str">
            <v>%</v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6">
          <cell r="A296" t="str">
            <v>Number of base stations (EOY)</v>
          </cell>
          <cell r="E296">
            <v>90</v>
          </cell>
          <cell r="F296">
            <v>190</v>
          </cell>
          <cell r="G296">
            <v>285</v>
          </cell>
          <cell r="H296">
            <v>375</v>
          </cell>
          <cell r="I296">
            <v>419</v>
          </cell>
          <cell r="J296">
            <v>433</v>
          </cell>
          <cell r="K296">
            <v>448</v>
          </cell>
          <cell r="L296">
            <v>464</v>
          </cell>
          <cell r="M296">
            <v>476</v>
          </cell>
          <cell r="N296">
            <v>487</v>
          </cell>
          <cell r="O296">
            <v>506</v>
          </cell>
          <cell r="P296">
            <v>526</v>
          </cell>
          <cell r="Q296">
            <v>545</v>
          </cell>
          <cell r="R296">
            <v>561</v>
          </cell>
          <cell r="S296">
            <v>577</v>
          </cell>
        </row>
        <row r="298">
          <cell r="A298" t="str">
            <v>Capital Expenditure</v>
          </cell>
        </row>
        <row r="299">
          <cell r="A299" t="str">
            <v>Network Equipment</v>
          </cell>
        </row>
        <row r="300">
          <cell r="A300" t="str">
            <v>Total Equipment Attracting Import Duty</v>
          </cell>
          <cell r="B300" t="str">
            <v>(Real ZAR 000)</v>
          </cell>
          <cell r="D300">
            <v>0.9</v>
          </cell>
          <cell r="E300">
            <v>298488.96099000005</v>
          </cell>
          <cell r="F300">
            <v>249612.04886424774</v>
          </cell>
          <cell r="G300">
            <v>217371.90023561622</v>
          </cell>
          <cell r="H300">
            <v>191296.78753631061</v>
          </cell>
          <cell r="I300">
            <v>110931.2946051559</v>
          </cell>
          <cell r="J300">
            <v>74825.091348347647</v>
          </cell>
          <cell r="K300">
            <v>42460.038744769103</v>
          </cell>
          <cell r="L300">
            <v>41640.22908738449</v>
          </cell>
          <cell r="M300">
            <v>35262.585996893096</v>
          </cell>
          <cell r="N300">
            <v>30944.550375253075</v>
          </cell>
          <cell r="O300">
            <v>44023.413541942966</v>
          </cell>
          <cell r="P300">
            <v>47695.963531696078</v>
          </cell>
          <cell r="Q300">
            <v>35736.050372240497</v>
          </cell>
          <cell r="R300">
            <v>38502.292345822607</v>
          </cell>
          <cell r="S300">
            <v>31200.32241500061</v>
          </cell>
        </row>
        <row r="301">
          <cell r="A301" t="str">
            <v>Total Equipment Locally Produced</v>
          </cell>
          <cell r="B301" t="str">
            <v>(Real ZAR 000)</v>
          </cell>
          <cell r="D301">
            <v>0.1</v>
          </cell>
          <cell r="E301">
            <v>29848.896099000005</v>
          </cell>
          <cell r="F301">
            <v>24961.204886424777</v>
          </cell>
          <cell r="G301">
            <v>21737.190023561623</v>
          </cell>
          <cell r="H301">
            <v>19129.678753631062</v>
          </cell>
          <cell r="I301">
            <v>11093.129460515591</v>
          </cell>
          <cell r="J301">
            <v>7482.5091348347651</v>
          </cell>
          <cell r="K301">
            <v>4246.0038744769108</v>
          </cell>
          <cell r="L301">
            <v>4164.0229087384496</v>
          </cell>
          <cell r="M301">
            <v>3526.2585996893099</v>
          </cell>
          <cell r="N301">
            <v>3094.4550375253075</v>
          </cell>
          <cell r="O301">
            <v>4402.3413541942964</v>
          </cell>
          <cell r="P301">
            <v>4769.5963531696079</v>
          </cell>
          <cell r="Q301">
            <v>3573.6050372240497</v>
          </cell>
          <cell r="R301">
            <v>3850.2292345822607</v>
          </cell>
          <cell r="S301">
            <v>3120.032241500061</v>
          </cell>
        </row>
        <row r="302">
          <cell r="E302">
            <v>328337.85708900006</v>
          </cell>
          <cell r="F302">
            <v>274573.25375067251</v>
          </cell>
          <cell r="G302">
            <v>239109.09025917784</v>
          </cell>
          <cell r="H302">
            <v>210426.46628994169</v>
          </cell>
          <cell r="I302">
            <v>122024.42406567148</v>
          </cell>
          <cell r="J302">
            <v>82307.60048318241</v>
          </cell>
          <cell r="K302">
            <v>46706.042619246015</v>
          </cell>
          <cell r="L302">
            <v>45804.251996122941</v>
          </cell>
          <cell r="M302">
            <v>38788.844596582407</v>
          </cell>
          <cell r="N302">
            <v>34039.005412778381</v>
          </cell>
          <cell r="O302">
            <v>48425.754896137259</v>
          </cell>
          <cell r="P302">
            <v>52465.559884865688</v>
          </cell>
          <cell r="Q302">
            <v>39309.655409464547</v>
          </cell>
          <cell r="R302">
            <v>42352.521580404864</v>
          </cell>
          <cell r="S302">
            <v>34320.354656500669</v>
          </cell>
        </row>
        <row r="303">
          <cell r="A303" t="str">
            <v>Information Systems</v>
          </cell>
        </row>
        <row r="304">
          <cell r="A304" t="str">
            <v>Total Equipment Attracting Import Duty</v>
          </cell>
          <cell r="B304" t="str">
            <v>(Real ZAR 000)</v>
          </cell>
          <cell r="E304">
            <v>28155.689699999995</v>
          </cell>
          <cell r="F304">
            <v>20665.776439264995</v>
          </cell>
          <cell r="G304">
            <v>17563.508618268061</v>
          </cell>
          <cell r="H304">
            <v>22458.545666058137</v>
          </cell>
          <cell r="I304">
            <v>17457.414011419889</v>
          </cell>
          <cell r="J304">
            <v>15236.845729511722</v>
          </cell>
          <cell r="K304">
            <v>13470.563733983168</v>
          </cell>
          <cell r="L304">
            <v>17239.492417611527</v>
          </cell>
          <cell r="M304">
            <v>16518.027559426977</v>
          </cell>
          <cell r="N304">
            <v>17027.523483623889</v>
          </cell>
          <cell r="O304">
            <v>17382.608300549426</v>
          </cell>
          <cell r="P304">
            <v>17802.193671548182</v>
          </cell>
          <cell r="Q304">
            <v>15093.02388329693</v>
          </cell>
          <cell r="R304">
            <v>17753.23502933191</v>
          </cell>
          <cell r="S304">
            <v>19422.483232327813</v>
          </cell>
        </row>
        <row r="305">
          <cell r="A305" t="str">
            <v>Total Equipment Locally Produced</v>
          </cell>
          <cell r="B305" t="str">
            <v>(Real ZAR 000)</v>
          </cell>
          <cell r="E305">
            <v>3128.4099666666662</v>
          </cell>
          <cell r="F305">
            <v>2296.197382140555</v>
          </cell>
          <cell r="G305">
            <v>1951.5009575853401</v>
          </cell>
          <cell r="H305">
            <v>2495.3939628953485</v>
          </cell>
          <cell r="I305">
            <v>1939.7126679355433</v>
          </cell>
          <cell r="J305">
            <v>1692.9828588346359</v>
          </cell>
          <cell r="K305">
            <v>1496.7293037759075</v>
          </cell>
          <cell r="L305">
            <v>1915.4991575123918</v>
          </cell>
          <cell r="M305">
            <v>1835.3363954918864</v>
          </cell>
          <cell r="N305">
            <v>1891.9470537359878</v>
          </cell>
          <cell r="O305">
            <v>1931.4009222832694</v>
          </cell>
          <cell r="P305">
            <v>1978.0215190609092</v>
          </cell>
          <cell r="Q305">
            <v>1677.002653699659</v>
          </cell>
          <cell r="R305">
            <v>1972.5816699257678</v>
          </cell>
          <cell r="S305">
            <v>2158.053692480868</v>
          </cell>
        </row>
        <row r="306">
          <cell r="E306">
            <v>31284.099666666662</v>
          </cell>
          <cell r="F306">
            <v>22961.973821405551</v>
          </cell>
          <cell r="G306">
            <v>19515.009575853401</v>
          </cell>
          <cell r="H306">
            <v>24953.939628953485</v>
          </cell>
          <cell r="I306">
            <v>19397.126679355431</v>
          </cell>
          <cell r="J306">
            <v>16929.828588346358</v>
          </cell>
          <cell r="K306">
            <v>14967.293037759076</v>
          </cell>
          <cell r="L306">
            <v>19154.99157512392</v>
          </cell>
          <cell r="M306">
            <v>18353.363954918863</v>
          </cell>
          <cell r="N306">
            <v>18919.470537359877</v>
          </cell>
          <cell r="O306">
            <v>19314.009222832694</v>
          </cell>
          <cell r="P306">
            <v>19780.215190609091</v>
          </cell>
          <cell r="Q306">
            <v>16770.026536996589</v>
          </cell>
          <cell r="R306">
            <v>19725.816699257677</v>
          </cell>
          <cell r="S306">
            <v>21580.536924808683</v>
          </cell>
        </row>
        <row r="307">
          <cell r="A307" t="str">
            <v>Land &amp; Buildings</v>
          </cell>
        </row>
        <row r="308">
          <cell r="A308" t="str">
            <v>Total Assets Attracting Import Duty</v>
          </cell>
          <cell r="B308" t="str">
            <v>(Real ZAR 000)</v>
          </cell>
          <cell r="E308">
            <v>28420</v>
          </cell>
          <cell r="F308">
            <v>6184.5</v>
          </cell>
          <cell r="G308">
            <v>12188.4</v>
          </cell>
          <cell r="H308">
            <v>5030.13</v>
          </cell>
          <cell r="I308">
            <v>2378.3409999999999</v>
          </cell>
          <cell r="J308">
            <v>1890.5887</v>
          </cell>
          <cell r="K308">
            <v>1549.16209</v>
          </cell>
          <cell r="L308">
            <v>1310.1634630000001</v>
          </cell>
          <cell r="M308">
            <v>1142.8644241</v>
          </cell>
          <cell r="N308">
            <v>1025.7550968699998</v>
          </cell>
          <cell r="O308">
            <v>943.77856780899992</v>
          </cell>
          <cell r="P308">
            <v>886.39499746630008</v>
          </cell>
          <cell r="Q308">
            <v>846.22649822640994</v>
          </cell>
          <cell r="R308">
            <v>818.10854875848702</v>
          </cell>
          <cell r="S308">
            <v>798.42598413094083</v>
          </cell>
        </row>
        <row r="309">
          <cell r="A309" t="str">
            <v>Total  Assets Locally Produced</v>
          </cell>
          <cell r="B309" t="str">
            <v>(Real ZAR 000)</v>
          </cell>
          <cell r="E309">
            <v>28420</v>
          </cell>
          <cell r="F309">
            <v>6184.5</v>
          </cell>
          <cell r="G309">
            <v>12188.4</v>
          </cell>
          <cell r="H309">
            <v>5030.13</v>
          </cell>
          <cell r="I309">
            <v>2378.3409999999999</v>
          </cell>
          <cell r="J309">
            <v>1890.5887</v>
          </cell>
          <cell r="K309">
            <v>1549.16209</v>
          </cell>
          <cell r="L309">
            <v>1310.1634630000001</v>
          </cell>
          <cell r="M309">
            <v>1142.8644241</v>
          </cell>
          <cell r="N309">
            <v>1025.7550968699998</v>
          </cell>
          <cell r="O309">
            <v>943.77856780899992</v>
          </cell>
          <cell r="P309">
            <v>886.39499746630008</v>
          </cell>
          <cell r="Q309">
            <v>846.22649822640994</v>
          </cell>
          <cell r="R309">
            <v>818.10854875848702</v>
          </cell>
          <cell r="S309">
            <v>798.42598413094083</v>
          </cell>
        </row>
        <row r="310">
          <cell r="E310">
            <v>56840</v>
          </cell>
          <cell r="F310">
            <v>12369</v>
          </cell>
          <cell r="G310">
            <v>24376.799999999999</v>
          </cell>
          <cell r="H310">
            <v>10060.26</v>
          </cell>
          <cell r="I310">
            <v>4756.6819999999998</v>
          </cell>
          <cell r="J310">
            <v>3781.1774</v>
          </cell>
          <cell r="K310">
            <v>3098.3241800000001</v>
          </cell>
          <cell r="L310">
            <v>2620.3269260000002</v>
          </cell>
          <cell r="M310">
            <v>2285.7288481999999</v>
          </cell>
          <cell r="N310">
            <v>2051.5101937399995</v>
          </cell>
          <cell r="O310">
            <v>1887.5571356179998</v>
          </cell>
          <cell r="P310">
            <v>1772.7899949326002</v>
          </cell>
          <cell r="Q310">
            <v>1692.4529964528199</v>
          </cell>
          <cell r="R310">
            <v>1636.217097516974</v>
          </cell>
          <cell r="S310">
            <v>1596.8519682618817</v>
          </cell>
        </row>
        <row r="311">
          <cell r="A311" t="str">
            <v>Furniture &amp; Fittings</v>
          </cell>
        </row>
        <row r="312">
          <cell r="A312" t="str">
            <v>Total Assets Attracting Import Duty</v>
          </cell>
          <cell r="B312" t="str">
            <v>(Real ZAR 000)</v>
          </cell>
          <cell r="E312">
            <v>1531.2</v>
          </cell>
          <cell r="F312">
            <v>1851.762833559945</v>
          </cell>
          <cell r="G312">
            <v>1898.0723927401584</v>
          </cell>
          <cell r="H312">
            <v>1365.1018029159229</v>
          </cell>
          <cell r="I312">
            <v>493.99852230454917</v>
          </cell>
          <cell r="J312">
            <v>326.78274115459362</v>
          </cell>
          <cell r="K312">
            <v>379.13677504276484</v>
          </cell>
          <cell r="L312">
            <v>351.58635355490833</v>
          </cell>
          <cell r="M312">
            <v>318.79999799934922</v>
          </cell>
          <cell r="N312">
            <v>331.74523260424075</v>
          </cell>
          <cell r="O312">
            <v>150</v>
          </cell>
          <cell r="P312">
            <v>150</v>
          </cell>
          <cell r="Q312">
            <v>150</v>
          </cell>
          <cell r="R312">
            <v>150</v>
          </cell>
          <cell r="S312">
            <v>150</v>
          </cell>
        </row>
        <row r="313">
          <cell r="A313" t="str">
            <v>Total  Assets Locally Produced</v>
          </cell>
          <cell r="B313" t="str">
            <v>(Real ZAR 000)</v>
          </cell>
          <cell r="E313">
            <v>1020.8000000000001</v>
          </cell>
          <cell r="F313">
            <v>1234.50855570663</v>
          </cell>
          <cell r="G313">
            <v>1265.3815951601055</v>
          </cell>
          <cell r="H313">
            <v>910.06786861061528</v>
          </cell>
          <cell r="I313">
            <v>329.33234820303278</v>
          </cell>
          <cell r="J313">
            <v>217.85516076972908</v>
          </cell>
          <cell r="K313">
            <v>252.75785002850989</v>
          </cell>
          <cell r="L313">
            <v>234.39090236993889</v>
          </cell>
          <cell r="M313">
            <v>212.53333199956614</v>
          </cell>
          <cell r="N313">
            <v>221.16348840282717</v>
          </cell>
          <cell r="O313">
            <v>187.97697242944832</v>
          </cell>
          <cell r="P313">
            <v>177.56672703637923</v>
          </cell>
          <cell r="Q313">
            <v>165.941027589025</v>
          </cell>
          <cell r="R313">
            <v>153.02638731448769</v>
          </cell>
          <cell r="S313">
            <v>152.8620335549258</v>
          </cell>
        </row>
        <row r="314">
          <cell r="E314">
            <v>2552</v>
          </cell>
          <cell r="F314">
            <v>3086.2713892665752</v>
          </cell>
          <cell r="G314">
            <v>3163.4539879002641</v>
          </cell>
          <cell r="H314">
            <v>2275.169671526538</v>
          </cell>
          <cell r="I314">
            <v>823.33087050758195</v>
          </cell>
          <cell r="J314">
            <v>544.6379019243227</v>
          </cell>
          <cell r="K314">
            <v>631.89462507127473</v>
          </cell>
          <cell r="L314">
            <v>585.97725592484721</v>
          </cell>
          <cell r="M314">
            <v>531.33332999891536</v>
          </cell>
          <cell r="N314">
            <v>552.90872100706792</v>
          </cell>
          <cell r="O314">
            <v>337.97697242944832</v>
          </cell>
          <cell r="P314">
            <v>327.56672703637923</v>
          </cell>
          <cell r="Q314">
            <v>315.941027589025</v>
          </cell>
          <cell r="R314">
            <v>303.02638731448769</v>
          </cell>
          <cell r="S314">
            <v>302.8620335549258</v>
          </cell>
        </row>
        <row r="315">
          <cell r="A315" t="str">
            <v>Service Centre Costs</v>
          </cell>
        </row>
        <row r="316">
          <cell r="A316" t="str">
            <v>Total Assets Attracting Import Duty</v>
          </cell>
          <cell r="B316" t="str">
            <v>(Real ZAR 000)</v>
          </cell>
          <cell r="E316">
            <v>200</v>
          </cell>
          <cell r="F316">
            <v>300</v>
          </cell>
          <cell r="G316">
            <v>300</v>
          </cell>
          <cell r="H316">
            <v>300</v>
          </cell>
          <cell r="I316">
            <v>200</v>
          </cell>
          <cell r="J316">
            <v>200</v>
          </cell>
          <cell r="K316">
            <v>100</v>
          </cell>
          <cell r="L316">
            <v>100</v>
          </cell>
          <cell r="M316">
            <v>100</v>
          </cell>
          <cell r="N316">
            <v>100</v>
          </cell>
          <cell r="O316">
            <v>100</v>
          </cell>
          <cell r="P316">
            <v>50</v>
          </cell>
          <cell r="Q316">
            <v>50</v>
          </cell>
          <cell r="R316">
            <v>50</v>
          </cell>
          <cell r="S316">
            <v>50</v>
          </cell>
        </row>
        <row r="317">
          <cell r="A317" t="str">
            <v>Total  Assets Locally Produced</v>
          </cell>
          <cell r="B317" t="str">
            <v>(Real ZAR 000)</v>
          </cell>
          <cell r="E317">
            <v>50.455433629202034</v>
          </cell>
          <cell r="F317">
            <v>88.786269851079894</v>
          </cell>
          <cell r="G317">
            <v>102.06019441234625</v>
          </cell>
          <cell r="H317">
            <v>73.219794530082311</v>
          </cell>
          <cell r="I317">
            <v>49.999904045750043</v>
          </cell>
          <cell r="J317">
            <v>27.453424750298325</v>
          </cell>
          <cell r="K317">
            <v>26.177712665114711</v>
          </cell>
          <cell r="L317">
            <v>22.830282698370581</v>
          </cell>
          <cell r="M317">
            <v>20.701298571386246</v>
          </cell>
          <cell r="N317">
            <v>21.541898221054623</v>
          </cell>
          <cell r="O317">
            <v>18.30944536650469</v>
          </cell>
          <cell r="P317">
            <v>17.295460425621457</v>
          </cell>
          <cell r="Q317">
            <v>16.163087102827035</v>
          </cell>
          <cell r="R317">
            <v>14.905167595567036</v>
          </cell>
          <cell r="S317">
            <v>14.889159112492848</v>
          </cell>
        </row>
        <row r="318">
          <cell r="E318">
            <v>250.45543362920205</v>
          </cell>
          <cell r="F318">
            <v>388.78626985107991</v>
          </cell>
          <cell r="G318">
            <v>402.06019441234628</v>
          </cell>
          <cell r="H318">
            <v>373.21979453008231</v>
          </cell>
          <cell r="I318">
            <v>249.99990404575004</v>
          </cell>
          <cell r="J318">
            <v>227.45342475029832</v>
          </cell>
          <cell r="K318">
            <v>126.17771266511471</v>
          </cell>
          <cell r="L318">
            <v>122.83028269837058</v>
          </cell>
          <cell r="M318">
            <v>120.70129857138625</v>
          </cell>
          <cell r="N318">
            <v>121.54189822105462</v>
          </cell>
          <cell r="O318">
            <v>118.30944536650469</v>
          </cell>
          <cell r="P318">
            <v>67.295460425621457</v>
          </cell>
          <cell r="Q318">
            <v>66.163087102827035</v>
          </cell>
          <cell r="R318">
            <v>64.905167595567036</v>
          </cell>
          <cell r="S318">
            <v>64.889159112492848</v>
          </cell>
        </row>
        <row r="320">
          <cell r="A320" t="str">
            <v>Capex in Local Currency</v>
          </cell>
        </row>
        <row r="321">
          <cell r="A321" t="str">
            <v>Network Equipment</v>
          </cell>
        </row>
        <row r="322">
          <cell r="A322" t="str">
            <v>Total Equipment Attracting Import Duty</v>
          </cell>
          <cell r="B322" t="str">
            <v>(LC 000)</v>
          </cell>
          <cell r="E322">
            <v>27503625.691221435</v>
          </cell>
          <cell r="F322">
            <v>25299964.095597688</v>
          </cell>
          <cell r="G322">
            <v>24235414.219840962</v>
          </cell>
          <cell r="H322">
            <v>23461047.945140723</v>
          </cell>
          <cell r="I322">
            <v>14965336.848322673</v>
          </cell>
          <cell r="J322">
            <v>11103818.546355817</v>
          </cell>
          <cell r="K322">
            <v>6931036.2729536686</v>
          </cell>
          <cell r="L322">
            <v>7476934.5819249796</v>
          </cell>
          <cell r="M322">
            <v>6964938.9523884067</v>
          </cell>
          <cell r="N322">
            <v>6723261.7233718624</v>
          </cell>
          <cell r="O322">
            <v>10521368.718252853</v>
          </cell>
          <cell r="P322">
            <v>12538998.140894389</v>
          </cell>
          <cell r="Q322">
            <v>10334285.327330031</v>
          </cell>
          <cell r="R322">
            <v>12247661.333156044</v>
          </cell>
          <cell r="S322">
            <v>10917378.032745406</v>
          </cell>
        </row>
        <row r="323">
          <cell r="A323" t="str">
            <v>Total Equipment Locally Produced</v>
          </cell>
          <cell r="B323" t="str">
            <v>(LC 000)</v>
          </cell>
          <cell r="E323">
            <v>2750362.5691221431</v>
          </cell>
          <cell r="F323">
            <v>2588861.5383439045</v>
          </cell>
          <cell r="G323">
            <v>2549460.4136518482</v>
          </cell>
          <cell r="H323">
            <v>2537196.7157483003</v>
          </cell>
          <cell r="I323">
            <v>1671633.6073668778</v>
          </cell>
          <cell r="J323">
            <v>1287104.3948406233</v>
          </cell>
          <cell r="K323">
            <v>833731.88084521808</v>
          </cell>
          <cell r="L323">
            <v>933337.33308427199</v>
          </cell>
          <cell r="M323">
            <v>902234.00382116553</v>
          </cell>
          <cell r="N323">
            <v>903792.46130793204</v>
          </cell>
          <cell r="O323">
            <v>1467735.3599066553</v>
          </cell>
          <cell r="P323">
            <v>1815202.8905145053</v>
          </cell>
          <cell r="Q323">
            <v>1552492.8349399879</v>
          </cell>
          <cell r="R323">
            <v>1909365.8256714102</v>
          </cell>
          <cell r="S323">
            <v>1766205.1423300873</v>
          </cell>
        </row>
        <row r="324">
          <cell r="E324">
            <v>30253988.260343578</v>
          </cell>
          <cell r="F324">
            <v>27888825.633941591</v>
          </cell>
          <cell r="G324">
            <v>26784874.633492813</v>
          </cell>
          <cell r="H324">
            <v>25998244.660889022</v>
          </cell>
          <cell r="I324">
            <v>16636970.455689551</v>
          </cell>
          <cell r="J324">
            <v>12390922.941196442</v>
          </cell>
          <cell r="K324">
            <v>7764768.1537988866</v>
          </cell>
          <cell r="L324">
            <v>8410271.9150092509</v>
          </cell>
          <cell r="M324">
            <v>7867172.956209572</v>
          </cell>
          <cell r="N324">
            <v>7627054.1846797941</v>
          </cell>
          <cell r="O324">
            <v>11989104.078159507</v>
          </cell>
          <cell r="P324">
            <v>14354201.031408895</v>
          </cell>
          <cell r="Q324">
            <v>11886778.162270019</v>
          </cell>
          <cell r="R324">
            <v>14157027.158827454</v>
          </cell>
          <cell r="S324">
            <v>12683583.175075494</v>
          </cell>
        </row>
        <row r="325">
          <cell r="A325" t="str">
            <v>Information Systems</v>
          </cell>
          <cell r="C325" t="str">
            <v>Import tax</v>
          </cell>
        </row>
        <row r="326">
          <cell r="A326" t="str">
            <v>Total Equipment Attracting Import Duty</v>
          </cell>
          <cell r="B326" t="str">
            <v>(LC 000)</v>
          </cell>
          <cell r="C326">
            <v>1.4999999999999999E-2</v>
          </cell>
          <cell r="E326">
            <v>2633260.8791924994</v>
          </cell>
          <cell r="F326">
            <v>2126043.4156304849</v>
          </cell>
          <cell r="G326">
            <v>1987578.8436634603</v>
          </cell>
          <cell r="H326">
            <v>2795679.6284294752</v>
          </cell>
          <cell r="I326">
            <v>2390442.8713565613</v>
          </cell>
          <cell r="J326">
            <v>2295018.6181910569</v>
          </cell>
          <cell r="K326">
            <v>2231873.6192134731</v>
          </cell>
          <cell r="L326">
            <v>3141962.430441855</v>
          </cell>
          <cell r="M326">
            <v>3311520.0166841382</v>
          </cell>
          <cell r="N326">
            <v>3755029.6554771848</v>
          </cell>
          <cell r="O326">
            <v>4216669.0119658513</v>
          </cell>
          <cell r="P326">
            <v>4750297.1252711872</v>
          </cell>
          <cell r="Q326">
            <v>4430127.2200497082</v>
          </cell>
          <cell r="R326">
            <v>5732052.06531638</v>
          </cell>
          <cell r="S326">
            <v>6898109.1860523708</v>
          </cell>
        </row>
        <row r="327">
          <cell r="A327" t="str">
            <v>Total Equipment Locally Produced</v>
          </cell>
          <cell r="B327" t="str">
            <v>(LC 000)</v>
          </cell>
          <cell r="E327">
            <v>288260.63264285709</v>
          </cell>
          <cell r="F327">
            <v>232736.0060898177</v>
          </cell>
          <cell r="G327">
            <v>217578.41747821131</v>
          </cell>
          <cell r="H327">
            <v>306040.46288226335</v>
          </cell>
          <cell r="I327">
            <v>261679.56993503682</v>
          </cell>
          <cell r="J327">
            <v>251233.56520974889</v>
          </cell>
          <cell r="K327">
            <v>244321.1405816609</v>
          </cell>
          <cell r="L327">
            <v>343947.72090222809</v>
          </cell>
          <cell r="M327">
            <v>362509.03302508342</v>
          </cell>
          <cell r="N327">
            <v>411059.62293127342</v>
          </cell>
          <cell r="O327">
            <v>461594.85626336595</v>
          </cell>
          <cell r="P327">
            <v>520010.6322135941</v>
          </cell>
          <cell r="Q327">
            <v>484961.92885054235</v>
          </cell>
          <cell r="R327">
            <v>627482.43736358767</v>
          </cell>
          <cell r="S327">
            <v>755129.63175176352</v>
          </cell>
        </row>
        <row r="328">
          <cell r="E328">
            <v>2921521.5118353567</v>
          </cell>
          <cell r="F328">
            <v>2358779.4217203027</v>
          </cell>
          <cell r="G328">
            <v>2205157.2611416718</v>
          </cell>
          <cell r="H328">
            <v>3101720.0913117388</v>
          </cell>
          <cell r="I328">
            <v>2652122.4412915981</v>
          </cell>
          <cell r="J328">
            <v>2546252.1834008056</v>
          </cell>
          <cell r="K328">
            <v>2476194.759795134</v>
          </cell>
          <cell r="L328">
            <v>3485910.1513440832</v>
          </cell>
          <cell r="M328">
            <v>3674029.0497092218</v>
          </cell>
          <cell r="N328">
            <v>4166089.2784084585</v>
          </cell>
          <cell r="O328">
            <v>4678263.8682292169</v>
          </cell>
          <cell r="P328">
            <v>5270307.7574847816</v>
          </cell>
          <cell r="Q328">
            <v>4915089.1489002509</v>
          </cell>
          <cell r="R328">
            <v>6359534.5026799673</v>
          </cell>
          <cell r="S328">
            <v>7653238.8178041345</v>
          </cell>
        </row>
        <row r="329">
          <cell r="A329" t="str">
            <v>Land &amp; Buildings</v>
          </cell>
        </row>
        <row r="330">
          <cell r="A330" t="str">
            <v>Total Assets Attracting Import Duty</v>
          </cell>
          <cell r="B330" t="str">
            <v>(LC 000)</v>
          </cell>
          <cell r="E330">
            <v>2618700</v>
          </cell>
          <cell r="F330">
            <v>626843.25000000012</v>
          </cell>
          <cell r="G330">
            <v>1358919.5400000005</v>
          </cell>
          <cell r="H330">
            <v>616905.92205000028</v>
          </cell>
          <cell r="I330">
            <v>320853.3203535002</v>
          </cell>
          <cell r="J330">
            <v>280557.67780969519</v>
          </cell>
          <cell r="K330">
            <v>252880.09516471546</v>
          </cell>
          <cell r="L330">
            <v>235253.424853206</v>
          </cell>
          <cell r="M330">
            <v>225734.46387098118</v>
          </cell>
          <cell r="N330">
            <v>222863.79658806935</v>
          </cell>
          <cell r="O330">
            <v>225558.20872096869</v>
          </cell>
          <cell r="P330">
            <v>233028.21459811673</v>
          </cell>
          <cell r="Q330">
            <v>244714.95851181773</v>
          </cell>
          <cell r="R330">
            <v>260242.07465249434</v>
          </cell>
          <cell r="S330">
            <v>279379.10974065476</v>
          </cell>
        </row>
        <row r="331">
          <cell r="A331" t="str">
            <v>Total  Assets Locally Produced</v>
          </cell>
          <cell r="B331" t="str">
            <v>(LC 000)</v>
          </cell>
          <cell r="E331">
            <v>2618700</v>
          </cell>
          <cell r="F331">
            <v>626843.25</v>
          </cell>
          <cell r="G331">
            <v>1358919.5400000005</v>
          </cell>
          <cell r="H331">
            <v>616905.92205000028</v>
          </cell>
          <cell r="I331">
            <v>320853.3203535002</v>
          </cell>
          <cell r="J331">
            <v>280557.67780969519</v>
          </cell>
          <cell r="K331">
            <v>252880.09516471531</v>
          </cell>
          <cell r="L331">
            <v>235253.42485320588</v>
          </cell>
          <cell r="M331">
            <v>225734.46387098104</v>
          </cell>
          <cell r="N331">
            <v>222863.79658806915</v>
          </cell>
          <cell r="O331">
            <v>225558.20872096845</v>
          </cell>
          <cell r="P331">
            <v>233028.21459811646</v>
          </cell>
          <cell r="Q331">
            <v>244714.95851181744</v>
          </cell>
          <cell r="R331">
            <v>260242.07465249402</v>
          </cell>
          <cell r="S331">
            <v>279379.10974065436</v>
          </cell>
        </row>
        <row r="332">
          <cell r="E332">
            <v>5237400</v>
          </cell>
          <cell r="F332">
            <v>1253686.5</v>
          </cell>
          <cell r="G332">
            <v>2717839.080000001</v>
          </cell>
          <cell r="H332">
            <v>1233811.8441000006</v>
          </cell>
          <cell r="I332">
            <v>641706.64070700039</v>
          </cell>
          <cell r="J332">
            <v>561115.35561939038</v>
          </cell>
          <cell r="K332">
            <v>505760.19032943074</v>
          </cell>
          <cell r="L332">
            <v>470506.84970641189</v>
          </cell>
          <cell r="M332">
            <v>451468.92774196225</v>
          </cell>
          <cell r="N332">
            <v>445727.59317613847</v>
          </cell>
          <cell r="O332">
            <v>451116.41744193714</v>
          </cell>
          <cell r="P332">
            <v>466056.42919623316</v>
          </cell>
          <cell r="Q332">
            <v>489429.91702363518</v>
          </cell>
          <cell r="R332">
            <v>520484.14930498833</v>
          </cell>
          <cell r="S332">
            <v>558758.21948130918</v>
          </cell>
        </row>
        <row r="333">
          <cell r="A333" t="str">
            <v>Furniture &amp; Fittings</v>
          </cell>
        </row>
        <row r="334">
          <cell r="A334" t="str">
            <v>Total Assets Attracting Import Duty</v>
          </cell>
          <cell r="B334" t="str">
            <v>(LC 000)</v>
          </cell>
          <cell r="E334">
            <v>141089.14285714287</v>
          </cell>
          <cell r="F334">
            <v>187689.39005868303</v>
          </cell>
          <cell r="G334">
            <v>211621.51413057963</v>
          </cell>
          <cell r="H334">
            <v>167419.01032775798</v>
          </cell>
          <cell r="I334">
            <v>66643.541078061244</v>
          </cell>
          <cell r="J334">
            <v>48493.576104955835</v>
          </cell>
          <cell r="K334">
            <v>61889.033027691563</v>
          </cell>
          <cell r="L334">
            <v>63130.972692559619</v>
          </cell>
          <cell r="M334">
            <v>62968.227125561622</v>
          </cell>
          <cell r="N334">
            <v>72077.635552361637</v>
          </cell>
          <cell r="O334">
            <v>35849.226144953638</v>
          </cell>
          <cell r="P334">
            <v>39434.14875944901</v>
          </cell>
          <cell r="Q334">
            <v>43377.563635393919</v>
          </cell>
          <cell r="R334">
            <v>47715.319998933308</v>
          </cell>
          <cell r="S334">
            <v>52486.851998826656</v>
          </cell>
        </row>
        <row r="335">
          <cell r="A335" t="str">
            <v>Total  Assets Locally Produced</v>
          </cell>
          <cell r="B335" t="str">
            <v>(LC 000)</v>
          </cell>
          <cell r="E335">
            <v>94059.42857142858</v>
          </cell>
          <cell r="F335">
            <v>125126.26003912199</v>
          </cell>
          <cell r="G335">
            <v>141081.0094203864</v>
          </cell>
          <cell r="H335">
            <v>111612.67355183864</v>
          </cell>
          <cell r="I335">
            <v>44429.027385374153</v>
          </cell>
          <cell r="J335">
            <v>32329.050736637215</v>
          </cell>
          <cell r="K335">
            <v>41259.355351794358</v>
          </cell>
          <cell r="L335">
            <v>42087.315128373055</v>
          </cell>
          <cell r="M335">
            <v>41978.818083707716</v>
          </cell>
          <cell r="N335">
            <v>48051.757034907721</v>
          </cell>
          <cell r="O335">
            <v>44925.526631113338</v>
          </cell>
          <cell r="P335">
            <v>46681.284857873652</v>
          </cell>
          <cell r="Q335">
            <v>47987.449893103876</v>
          </cell>
          <cell r="R335">
            <v>48678.020259943209</v>
          </cell>
          <cell r="S335">
            <v>53488.312876247022</v>
          </cell>
        </row>
        <row r="336">
          <cell r="E336">
            <v>235148.57142857145</v>
          </cell>
          <cell r="F336">
            <v>312815.65009780502</v>
          </cell>
          <cell r="G336">
            <v>352702.52355096606</v>
          </cell>
          <cell r="H336">
            <v>279031.68387959665</v>
          </cell>
          <cell r="I336">
            <v>111072.5684634354</v>
          </cell>
          <cell r="J336">
            <v>80822.626841593054</v>
          </cell>
          <cell r="K336">
            <v>103148.38837948593</v>
          </cell>
          <cell r="L336">
            <v>105218.28782093267</v>
          </cell>
          <cell r="M336">
            <v>104947.04520926933</v>
          </cell>
          <cell r="N336">
            <v>120129.39258726937</v>
          </cell>
          <cell r="O336">
            <v>80774.752776066976</v>
          </cell>
          <cell r="P336">
            <v>86115.433617322662</v>
          </cell>
          <cell r="Q336">
            <v>91365.013528497802</v>
          </cell>
          <cell r="R336">
            <v>96393.340258876517</v>
          </cell>
          <cell r="S336">
            <v>105975.16487507368</v>
          </cell>
        </row>
        <row r="337">
          <cell r="A337" t="str">
            <v>Service Centre Costs</v>
          </cell>
        </row>
        <row r="338">
          <cell r="A338" t="str">
            <v>Total Assets Attracting Import Duty</v>
          </cell>
          <cell r="B338" t="str">
            <v>(LC 000)</v>
          </cell>
          <cell r="E338">
            <v>18428.571428571431</v>
          </cell>
          <cell r="F338">
            <v>30407.142857142866</v>
          </cell>
          <cell r="G338">
            <v>33447.857142857152</v>
          </cell>
          <cell r="H338">
            <v>36792.64285714287</v>
          </cell>
          <cell r="I338">
            <v>26981.27142857145</v>
          </cell>
          <cell r="J338">
            <v>29679.398571428599</v>
          </cell>
          <cell r="K338">
            <v>16323.669214285734</v>
          </cell>
          <cell r="L338">
            <v>17956.036135714308</v>
          </cell>
          <cell r="M338">
            <v>19751.639749285747</v>
          </cell>
          <cell r="N338">
            <v>21726.803724214322</v>
          </cell>
          <cell r="O338">
            <v>23899.484096635759</v>
          </cell>
          <cell r="P338">
            <v>13144.716253149672</v>
          </cell>
          <cell r="Q338">
            <v>14459.187878464641</v>
          </cell>
          <cell r="R338">
            <v>15905.106666311105</v>
          </cell>
          <cell r="S338">
            <v>17495.61733294222</v>
          </cell>
        </row>
        <row r="339">
          <cell r="A339" t="str">
            <v>Total  Assets Locally Produced</v>
          </cell>
          <cell r="B339" t="str">
            <v>(LC 000)</v>
          </cell>
          <cell r="E339">
            <v>4649.1078129764728</v>
          </cell>
          <cell r="F339">
            <v>8999.122637048742</v>
          </cell>
          <cell r="G339">
            <v>11378.982675587951</v>
          </cell>
          <cell r="H339">
            <v>8979.8325007290059</v>
          </cell>
          <cell r="I339">
            <v>6745.3049123045466</v>
          </cell>
          <cell r="J339">
            <v>4074.0056765741319</v>
          </cell>
          <cell r="K339">
            <v>4273.163223319506</v>
          </cell>
          <cell r="L339">
            <v>4099.4138112051514</v>
          </cell>
          <cell r="M339">
            <v>4088.8459172442454</v>
          </cell>
          <cell r="N339">
            <v>4680.3659449585512</v>
          </cell>
          <cell r="O339">
            <v>4375.8629835499969</v>
          </cell>
          <cell r="P339">
            <v>4546.8783952474605</v>
          </cell>
          <cell r="Q339">
            <v>4674.1022623152903</v>
          </cell>
          <cell r="R339">
            <v>4741.3656097347457</v>
          </cell>
          <cell r="S339">
            <v>5209.9006048292813</v>
          </cell>
        </row>
        <row r="340">
          <cell r="E340">
            <v>23077.679241547903</v>
          </cell>
          <cell r="F340">
            <v>39406.265494191612</v>
          </cell>
          <cell r="G340">
            <v>44826.839818445107</v>
          </cell>
          <cell r="H340">
            <v>45772.475357871874</v>
          </cell>
          <cell r="I340">
            <v>33726.576340875996</v>
          </cell>
          <cell r="J340">
            <v>33753.404248002727</v>
          </cell>
          <cell r="K340">
            <v>20596.832437605241</v>
          </cell>
          <cell r="L340">
            <v>22055.44994691946</v>
          </cell>
          <cell r="M340">
            <v>23840.485666529992</v>
          </cell>
          <cell r="N340">
            <v>26407.169669172872</v>
          </cell>
          <cell r="O340">
            <v>28275.347080185755</v>
          </cell>
          <cell r="P340">
            <v>17691.594648397135</v>
          </cell>
          <cell r="Q340">
            <v>19133.290140779933</v>
          </cell>
          <cell r="R340">
            <v>20646.47227604585</v>
          </cell>
          <cell r="S340">
            <v>22705.517937771503</v>
          </cell>
        </row>
        <row r="344">
          <cell r="A344" t="str">
            <v>6.  Fixed Assets</v>
          </cell>
        </row>
        <row r="346">
          <cell r="B346" t="str">
            <v>(LC 000)</v>
          </cell>
          <cell r="E346">
            <v>2001</v>
          </cell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M346">
            <v>2009</v>
          </cell>
          <cell r="N346">
            <v>2010</v>
          </cell>
          <cell r="O346">
            <v>2011</v>
          </cell>
          <cell r="P346">
            <v>2012</v>
          </cell>
          <cell r="Q346">
            <v>2013</v>
          </cell>
          <cell r="R346">
            <v>2014</v>
          </cell>
          <cell r="S346">
            <v>2015</v>
          </cell>
        </row>
        <row r="349">
          <cell r="A349" t="str">
            <v>Import Tax</v>
          </cell>
          <cell r="B349" t="str">
            <v>%</v>
          </cell>
          <cell r="C349">
            <v>0.2</v>
          </cell>
          <cell r="E349">
            <v>0.2</v>
          </cell>
          <cell r="F349">
            <v>0.2</v>
          </cell>
          <cell r="G349">
            <v>0.2</v>
          </cell>
          <cell r="H349">
            <v>0.2</v>
          </cell>
          <cell r="I349">
            <v>0.2</v>
          </cell>
          <cell r="J349">
            <v>0.2</v>
          </cell>
          <cell r="K349">
            <v>0.2</v>
          </cell>
          <cell r="L349">
            <v>0.2</v>
          </cell>
          <cell r="M349">
            <v>0.2</v>
          </cell>
          <cell r="N349">
            <v>0.2</v>
          </cell>
          <cell r="O349">
            <v>0.2</v>
          </cell>
          <cell r="P349">
            <v>0.2</v>
          </cell>
          <cell r="Q349">
            <v>0.2</v>
          </cell>
          <cell r="R349">
            <v>0.2</v>
          </cell>
          <cell r="S349">
            <v>0.2</v>
          </cell>
        </row>
        <row r="351">
          <cell r="A351" t="str">
            <v>New Technology Capex</v>
          </cell>
          <cell r="B351" t="str">
            <v>(Y or N)</v>
          </cell>
          <cell r="C351" t="str">
            <v>N</v>
          </cell>
        </row>
        <row r="353">
          <cell r="A353" t="str">
            <v>Depreciation Period</v>
          </cell>
          <cell r="E353" t="str">
            <v>Accounting</v>
          </cell>
          <cell r="G353" t="str">
            <v>Tax</v>
          </cell>
        </row>
        <row r="354">
          <cell r="A354" t="str">
            <v>Network Equipment</v>
          </cell>
          <cell r="E354">
            <v>10</v>
          </cell>
          <cell r="G354">
            <v>10</v>
          </cell>
        </row>
        <row r="355">
          <cell r="A355" t="str">
            <v>Information Systems</v>
          </cell>
          <cell r="E355">
            <v>5</v>
          </cell>
          <cell r="G355">
            <v>5</v>
          </cell>
        </row>
        <row r="356">
          <cell r="A356" t="str">
            <v>Land &amp; Buildings</v>
          </cell>
          <cell r="E356">
            <v>15</v>
          </cell>
          <cell r="G356">
            <v>15</v>
          </cell>
        </row>
        <row r="357">
          <cell r="A357" t="str">
            <v>Furniture &amp; Fittings</v>
          </cell>
          <cell r="E357">
            <v>5</v>
          </cell>
          <cell r="G357">
            <v>5</v>
          </cell>
        </row>
        <row r="358">
          <cell r="A358" t="str">
            <v>Service Centre Costs</v>
          </cell>
          <cell r="E358">
            <v>5</v>
          </cell>
          <cell r="G358">
            <v>5</v>
          </cell>
        </row>
        <row r="360">
          <cell r="A360" t="str">
            <v>Network Equipment</v>
          </cell>
        </row>
        <row r="361">
          <cell r="A361" t="str">
            <v>Equipment Attracting Import Duty</v>
          </cell>
          <cell r="E361">
            <v>27503625.691221435</v>
          </cell>
          <cell r="F361">
            <v>25299964.095597688</v>
          </cell>
          <cell r="G361">
            <v>24235414.219840962</v>
          </cell>
          <cell r="H361">
            <v>23461047.945140723</v>
          </cell>
          <cell r="I361">
            <v>14965336.848322673</v>
          </cell>
          <cell r="J361">
            <v>11103818.546355817</v>
          </cell>
          <cell r="K361">
            <v>6931036.2729536686</v>
          </cell>
          <cell r="L361">
            <v>7476934.5819249796</v>
          </cell>
          <cell r="M361">
            <v>6964938.9523884067</v>
          </cell>
          <cell r="N361">
            <v>6723261.7233718624</v>
          </cell>
          <cell r="O361">
            <v>10521368.718252853</v>
          </cell>
          <cell r="P361">
            <v>12538998.140894389</v>
          </cell>
          <cell r="Q361">
            <v>10334285.327330031</v>
          </cell>
          <cell r="R361">
            <v>12247661.333156044</v>
          </cell>
          <cell r="S361">
            <v>10917378.032745406</v>
          </cell>
        </row>
        <row r="362">
          <cell r="A362" t="str">
            <v>Equipment Locally Produced</v>
          </cell>
          <cell r="E362">
            <v>2750362.5691221431</v>
          </cell>
          <cell r="F362">
            <v>2588861.5383439045</v>
          </cell>
          <cell r="G362">
            <v>2549460.4136518482</v>
          </cell>
          <cell r="H362">
            <v>2537196.7157483003</v>
          </cell>
          <cell r="I362">
            <v>1671633.6073668778</v>
          </cell>
          <cell r="J362">
            <v>1287104.3948406233</v>
          </cell>
          <cell r="K362">
            <v>833731.88084521808</v>
          </cell>
          <cell r="L362">
            <v>933337.33308427199</v>
          </cell>
          <cell r="M362">
            <v>902234.00382116553</v>
          </cell>
          <cell r="N362">
            <v>903792.46130793204</v>
          </cell>
          <cell r="O362">
            <v>1467735.3599066553</v>
          </cell>
          <cell r="P362">
            <v>1815202.8905145053</v>
          </cell>
          <cell r="Q362">
            <v>1552492.8349399879</v>
          </cell>
          <cell r="R362">
            <v>1909365.8256714102</v>
          </cell>
          <cell r="S362">
            <v>1766205.1423300873</v>
          </cell>
        </row>
        <row r="363">
          <cell r="A363" t="str">
            <v>Import Duty</v>
          </cell>
          <cell r="E363">
            <v>5500725.1382442871</v>
          </cell>
          <cell r="F363">
            <v>5059992.8191195382</v>
          </cell>
          <cell r="G363">
            <v>4847082.843968193</v>
          </cell>
          <cell r="H363">
            <v>4692209.5890281452</v>
          </cell>
          <cell r="I363">
            <v>2993067.3696645349</v>
          </cell>
          <cell r="J363">
            <v>2220763.7092711637</v>
          </cell>
          <cell r="K363">
            <v>1386207.2545907339</v>
          </cell>
          <cell r="L363">
            <v>1495386.9163849959</v>
          </cell>
          <cell r="M363">
            <v>1392987.7904776814</v>
          </cell>
          <cell r="N363">
            <v>1344652.3446743726</v>
          </cell>
          <cell r="O363">
            <v>2104273.7436505705</v>
          </cell>
          <cell r="P363">
            <v>2507799.6281788778</v>
          </cell>
          <cell r="Q363">
            <v>2066857.0654660063</v>
          </cell>
          <cell r="R363">
            <v>2449532.2666312088</v>
          </cell>
          <cell r="S363">
            <v>2183475.6065490814</v>
          </cell>
        </row>
        <row r="364">
          <cell r="E364">
            <v>35754713.398587868</v>
          </cell>
          <cell r="F364">
            <v>32948818.45306113</v>
          </cell>
          <cell r="G364">
            <v>31631957.477461006</v>
          </cell>
          <cell r="H364">
            <v>30690454.249917168</v>
          </cell>
          <cell r="I364">
            <v>19630037.825354084</v>
          </cell>
          <cell r="J364">
            <v>14611686.650467604</v>
          </cell>
          <cell r="K364">
            <v>9150975.4083896205</v>
          </cell>
          <cell r="L364">
            <v>9905658.8313942477</v>
          </cell>
          <cell r="M364">
            <v>9260160.7466872539</v>
          </cell>
          <cell r="N364">
            <v>8971706.5293541662</v>
          </cell>
          <cell r="O364">
            <v>14093377.821810078</v>
          </cell>
          <cell r="P364">
            <v>16862000.659587771</v>
          </cell>
          <cell r="Q364">
            <v>13953635.227736026</v>
          </cell>
          <cell r="R364">
            <v>16606559.425458662</v>
          </cell>
          <cell r="S364">
            <v>14867058.781624574</v>
          </cell>
        </row>
        <row r="365">
          <cell r="A365" t="str">
            <v>New Technology Capex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E366">
            <v>35754713.398587868</v>
          </cell>
          <cell r="F366">
            <v>32948818.45306113</v>
          </cell>
          <cell r="G366">
            <v>31631957.477461006</v>
          </cell>
          <cell r="H366">
            <v>30690454.249917168</v>
          </cell>
          <cell r="I366">
            <v>19630037.825354084</v>
          </cell>
          <cell r="J366">
            <v>14611686.650467604</v>
          </cell>
          <cell r="K366">
            <v>9150975.4083896205</v>
          </cell>
          <cell r="L366">
            <v>9905658.8313942477</v>
          </cell>
          <cell r="M366">
            <v>9260160.7466872539</v>
          </cell>
          <cell r="N366">
            <v>8971706.5293541662</v>
          </cell>
          <cell r="O366">
            <v>14093377.821810078</v>
          </cell>
          <cell r="P366">
            <v>16862000.659587771</v>
          </cell>
          <cell r="Q366">
            <v>13953635.227736026</v>
          </cell>
          <cell r="R366">
            <v>16606559.425458662</v>
          </cell>
          <cell r="S366">
            <v>14867058.781624574</v>
          </cell>
        </row>
        <row r="367">
          <cell r="C367" t="str">
            <v>Total US$ mil (nominal)</v>
          </cell>
          <cell r="E367">
            <v>55.433664183857161</v>
          </cell>
          <cell r="F367">
            <v>47.36828022850225</v>
          </cell>
          <cell r="G367">
            <v>42.167837221539401</v>
          </cell>
          <cell r="H367">
            <v>37.937268794397262</v>
          </cell>
          <cell r="I367">
            <v>22.500458512947031</v>
          </cell>
          <cell r="J367">
            <v>15.530236469611726</v>
          </cell>
          <cell r="K367">
            <v>9.0188796834603604</v>
          </cell>
          <cell r="L367">
            <v>9.0526568353997128</v>
          </cell>
          <cell r="M367">
            <v>7.8472719561259385</v>
          </cell>
          <cell r="N367">
            <v>7.0498962198224691</v>
          </cell>
          <cell r="O367">
            <v>10.269049475353487</v>
          </cell>
          <cell r="P367">
            <v>11.392833224768385</v>
          </cell>
          <cell r="Q367">
            <v>8.7421346258181885</v>
          </cell>
          <cell r="R367">
            <v>9.647555266591775</v>
          </cell>
          <cell r="S367">
            <v>8.0088499382662555</v>
          </cell>
        </row>
        <row r="368">
          <cell r="A368" t="str">
            <v>Cumulative Capex</v>
          </cell>
          <cell r="E368">
            <v>35754713.398587868</v>
          </cell>
          <cell r="F368">
            <v>68703531.851649001</v>
          </cell>
          <cell r="G368">
            <v>100335489.32911001</v>
          </cell>
          <cell r="H368">
            <v>131025943.57902718</v>
          </cell>
          <cell r="I368">
            <v>150655981.40438128</v>
          </cell>
          <cell r="J368">
            <v>165267668.05484888</v>
          </cell>
          <cell r="K368">
            <v>174418643.46323851</v>
          </cell>
          <cell r="L368">
            <v>184324302.29463276</v>
          </cell>
          <cell r="M368">
            <v>193584463.04132003</v>
          </cell>
          <cell r="N368">
            <v>202556169.57067418</v>
          </cell>
          <cell r="O368">
            <v>216649547.39248425</v>
          </cell>
          <cell r="P368">
            <v>233511548.05207202</v>
          </cell>
          <cell r="Q368">
            <v>247465183.27980804</v>
          </cell>
          <cell r="R368">
            <v>264071742.70526671</v>
          </cell>
          <cell r="S368">
            <v>278938801.48689127</v>
          </cell>
        </row>
        <row r="369">
          <cell r="C369" t="str">
            <v>Total US$ mil (nominal) - cumm</v>
          </cell>
          <cell r="E369">
            <v>55.433664183857161</v>
          </cell>
          <cell r="F369">
            <v>102.8019444123594</v>
          </cell>
          <cell r="G369">
            <v>144.9697816338988</v>
          </cell>
          <cell r="H369">
            <v>182.90705042829606</v>
          </cell>
          <cell r="I369">
            <v>205.40750894124309</v>
          </cell>
          <cell r="J369">
            <v>220.93774541085483</v>
          </cell>
          <cell r="K369">
            <v>229.9566250943152</v>
          </cell>
          <cell r="L369">
            <v>239.00928192971492</v>
          </cell>
          <cell r="M369">
            <v>246.85655388584087</v>
          </cell>
          <cell r="N369">
            <v>253.90645010566334</v>
          </cell>
          <cell r="O369">
            <v>264.17549958101682</v>
          </cell>
          <cell r="P369">
            <v>275.56833280578519</v>
          </cell>
          <cell r="Q369">
            <v>284.3104674316034</v>
          </cell>
          <cell r="R369">
            <v>293.95802269819518</v>
          </cell>
          <cell r="S369">
            <v>301.96687263646146</v>
          </cell>
        </row>
        <row r="370">
          <cell r="A370" t="str">
            <v>Capex Starting Net Assets</v>
          </cell>
          <cell r="E370">
            <v>0</v>
          </cell>
          <cell r="F370">
            <v>33371065.838682011</v>
          </cell>
          <cell r="G370">
            <v>61096972.029231302</v>
          </cell>
          <cell r="H370">
            <v>84276978.447654352</v>
          </cell>
          <cell r="I370">
            <v>103399361.05216466</v>
          </cell>
          <cell r="J370">
            <v>108945302.62834832</v>
          </cell>
          <cell r="K370">
            <v>107760806.80585442</v>
          </cell>
          <cell r="L370">
            <v>99927466.638339669</v>
          </cell>
          <cell r="M370">
            <v>91895978.18184036</v>
          </cell>
          <cell r="N370">
            <v>82260700.661729977</v>
          </cell>
          <cell r="O370">
            <v>71425375.560484439</v>
          </cell>
          <cell r="P370">
            <v>66942115.094042465</v>
          </cell>
          <cell r="Q370">
            <v>66518973.243914261</v>
          </cell>
          <cell r="R370">
            <v>64875722.964094236</v>
          </cell>
          <cell r="S370">
            <v>67473507.735706016</v>
          </cell>
        </row>
        <row r="371">
          <cell r="A371" t="str">
            <v>Total Capex</v>
          </cell>
          <cell r="E371">
            <v>35754713.398587868</v>
          </cell>
          <cell r="F371">
            <v>32948818.45306113</v>
          </cell>
          <cell r="G371">
            <v>31631957.477461006</v>
          </cell>
          <cell r="H371">
            <v>30690454.249917168</v>
          </cell>
          <cell r="I371">
            <v>19630037.825354084</v>
          </cell>
          <cell r="J371">
            <v>14611686.650467604</v>
          </cell>
          <cell r="K371">
            <v>9150975.4083896205</v>
          </cell>
          <cell r="L371">
            <v>9905658.8313942477</v>
          </cell>
          <cell r="M371">
            <v>9260160.7466872539</v>
          </cell>
          <cell r="N371">
            <v>8971706.5293541662</v>
          </cell>
          <cell r="O371">
            <v>14093377.821810078</v>
          </cell>
          <cell r="P371">
            <v>16862000.659587771</v>
          </cell>
          <cell r="Q371">
            <v>13953635.227736026</v>
          </cell>
          <cell r="R371">
            <v>16606559.425458662</v>
          </cell>
          <cell r="S371">
            <v>14867058.781624574</v>
          </cell>
        </row>
        <row r="372">
          <cell r="A372" t="str">
            <v>Depreciation</v>
          </cell>
          <cell r="E372">
            <v>-2383647.5599058578</v>
          </cell>
          <cell r="F372">
            <v>-5222912.2625118429</v>
          </cell>
          <cell r="G372">
            <v>-8451951.0590379499</v>
          </cell>
          <cell r="H372">
            <v>-11568071.645406859</v>
          </cell>
          <cell r="I372">
            <v>-14084096.249170421</v>
          </cell>
          <cell r="J372">
            <v>-15796182.472961504</v>
          </cell>
          <cell r="K372">
            <v>-16984315.575904366</v>
          </cell>
          <cell r="L372">
            <v>-17937147.28789356</v>
          </cell>
          <cell r="M372">
            <v>-18895438.266797636</v>
          </cell>
          <cell r="N372">
            <v>-19807031.630599704</v>
          </cell>
          <cell r="O372">
            <v>-18576638.288252059</v>
          </cell>
          <cell r="P372">
            <v>-17285142.509715971</v>
          </cell>
          <cell r="Q372">
            <v>-15596885.507556051</v>
          </cell>
          <cell r="R372">
            <v>-14008774.653846877</v>
          </cell>
          <cell r="S372">
            <v>-13066430.960437477</v>
          </cell>
        </row>
        <row r="373">
          <cell r="A373" t="str">
            <v>Closing Net Assets</v>
          </cell>
          <cell r="E373">
            <v>33371065.838682011</v>
          </cell>
          <cell r="F373">
            <v>61096972.029231302</v>
          </cell>
          <cell r="G373">
            <v>84276978.447654352</v>
          </cell>
          <cell r="H373">
            <v>103399361.05216466</v>
          </cell>
          <cell r="I373">
            <v>108945302.62834832</v>
          </cell>
          <cell r="J373">
            <v>107760806.80585442</v>
          </cell>
          <cell r="K373">
            <v>99927466.638339669</v>
          </cell>
          <cell r="L373">
            <v>91895978.18184036</v>
          </cell>
          <cell r="M373">
            <v>82260700.661729977</v>
          </cell>
          <cell r="N373">
            <v>71425375.560484439</v>
          </cell>
          <cell r="O373">
            <v>66942115.094042465</v>
          </cell>
          <cell r="P373">
            <v>66518973.243914261</v>
          </cell>
          <cell r="Q373">
            <v>64875722.964094236</v>
          </cell>
          <cell r="R373">
            <v>67473507.735706016</v>
          </cell>
          <cell r="S373">
            <v>69274135.55689311</v>
          </cell>
        </row>
        <row r="374">
          <cell r="E374">
            <v>0.12818121110435818</v>
          </cell>
          <cell r="F374">
            <v>0.24630324460212369</v>
          </cell>
          <cell r="G374">
            <v>0.35970431074582959</v>
          </cell>
          <cell r="H374">
            <v>0.46973007297869507</v>
          </cell>
          <cell r="I374">
            <v>0.54010406799378663</v>
          </cell>
          <cell r="J374">
            <v>0.5924871949470093</v>
          </cell>
          <cell r="K374">
            <v>0.625293586024945</v>
          </cell>
          <cell r="L374">
            <v>0.66080552906977008</v>
          </cell>
          <cell r="M374">
            <v>0.69400335130649626</v>
          </cell>
          <cell r="N374">
            <v>0.72616706062743053</v>
          </cell>
          <cell r="O374">
            <v>0.77669204226026511</v>
          </cell>
          <cell r="P374">
            <v>0.83714258040592426</v>
          </cell>
          <cell r="Q374">
            <v>0.8871665826363625</v>
          </cell>
          <cell r="R374">
            <v>0.94670135993137106</v>
          </cell>
          <cell r="S374">
            <v>1</v>
          </cell>
        </row>
        <row r="375">
          <cell r="A375" t="str">
            <v>Information Systems</v>
          </cell>
        </row>
        <row r="376">
          <cell r="A376" t="str">
            <v>Equipment Attracting Import Duty</v>
          </cell>
          <cell r="E376">
            <v>2633260.8791924994</v>
          </cell>
          <cell r="F376">
            <v>2126043.4156304849</v>
          </cell>
          <cell r="G376">
            <v>1987578.8436634603</v>
          </cell>
          <cell r="H376">
            <v>2795679.6284294752</v>
          </cell>
          <cell r="I376">
            <v>2390442.8713565613</v>
          </cell>
          <cell r="J376">
            <v>2295018.6181910569</v>
          </cell>
          <cell r="K376">
            <v>2231873.6192134731</v>
          </cell>
          <cell r="L376">
            <v>3141962.430441855</v>
          </cell>
          <cell r="M376">
            <v>3311520.0166841382</v>
          </cell>
          <cell r="N376">
            <v>3755029.6554771848</v>
          </cell>
          <cell r="O376">
            <v>4216669.0119658513</v>
          </cell>
          <cell r="P376">
            <v>4750297.1252711872</v>
          </cell>
          <cell r="Q376">
            <v>4430127.2200497082</v>
          </cell>
          <cell r="R376">
            <v>5732052.06531638</v>
          </cell>
          <cell r="S376">
            <v>6898109.1860523708</v>
          </cell>
        </row>
        <row r="377">
          <cell r="A377" t="str">
            <v>Equipment Locally Produced</v>
          </cell>
          <cell r="E377">
            <v>288260.63264285709</v>
          </cell>
          <cell r="F377">
            <v>232736.0060898177</v>
          </cell>
          <cell r="G377">
            <v>217578.41747821131</v>
          </cell>
          <cell r="H377">
            <v>306040.46288226335</v>
          </cell>
          <cell r="I377">
            <v>261679.56993503682</v>
          </cell>
          <cell r="J377">
            <v>251233.56520974889</v>
          </cell>
          <cell r="K377">
            <v>244321.1405816609</v>
          </cell>
          <cell r="L377">
            <v>343947.72090222809</v>
          </cell>
          <cell r="M377">
            <v>362509.03302508342</v>
          </cell>
          <cell r="N377">
            <v>411059.62293127342</v>
          </cell>
          <cell r="O377">
            <v>461594.85626336595</v>
          </cell>
          <cell r="P377">
            <v>520010.6322135941</v>
          </cell>
          <cell r="Q377">
            <v>484961.92885054235</v>
          </cell>
          <cell r="R377">
            <v>627482.43736358767</v>
          </cell>
          <cell r="S377">
            <v>755129.63175176352</v>
          </cell>
        </row>
        <row r="378">
          <cell r="A378" t="str">
            <v>Import Duty</v>
          </cell>
          <cell r="E378">
            <v>526652.17583849991</v>
          </cell>
          <cell r="F378">
            <v>425208.68312609702</v>
          </cell>
          <cell r="G378">
            <v>397515.76873269212</v>
          </cell>
          <cell r="H378">
            <v>559135.92568589502</v>
          </cell>
          <cell r="I378">
            <v>478088.57427131227</v>
          </cell>
          <cell r="J378">
            <v>459003.72363821138</v>
          </cell>
          <cell r="K378">
            <v>446374.72384269466</v>
          </cell>
          <cell r="L378">
            <v>628392.48608837102</v>
          </cell>
          <cell r="M378">
            <v>662304.00333682774</v>
          </cell>
          <cell r="N378">
            <v>751005.93109543703</v>
          </cell>
          <cell r="O378">
            <v>843333.80239317031</v>
          </cell>
          <cell r="P378">
            <v>950059.42505423748</v>
          </cell>
          <cell r="Q378">
            <v>886025.44400994165</v>
          </cell>
          <cell r="R378">
            <v>1146410.4130632761</v>
          </cell>
          <cell r="S378">
            <v>1379621.8372104743</v>
          </cell>
        </row>
        <row r="379">
          <cell r="E379">
            <v>3448173.6876738565</v>
          </cell>
          <cell r="F379">
            <v>2783988.1048463997</v>
          </cell>
          <cell r="G379">
            <v>2602673.0298743639</v>
          </cell>
          <cell r="H379">
            <v>3660856.016997634</v>
          </cell>
          <cell r="I379">
            <v>3130211.0155629106</v>
          </cell>
          <cell r="J379">
            <v>3005255.907039017</v>
          </cell>
          <cell r="K379">
            <v>2922569.4836378284</v>
          </cell>
          <cell r="L379">
            <v>4114302.6374324542</v>
          </cell>
          <cell r="M379">
            <v>4336333.0530460496</v>
          </cell>
          <cell r="N379">
            <v>4917095.2095038956</v>
          </cell>
          <cell r="O379">
            <v>5521597.670622387</v>
          </cell>
          <cell r="P379">
            <v>6220367.1825390188</v>
          </cell>
          <cell r="Q379">
            <v>5801114.5929101929</v>
          </cell>
          <cell r="R379">
            <v>7505944.9157432429</v>
          </cell>
          <cell r="S379">
            <v>9032860.6550146081</v>
          </cell>
        </row>
        <row r="380">
          <cell r="A380" t="str">
            <v>New Technology Capex</v>
          </cell>
          <cell r="C380" t="str">
            <v>Total US$ mil (nominal)</v>
          </cell>
          <cell r="E380">
            <v>5.3460057173238082</v>
          </cell>
          <cell r="F380">
            <v>4.0023507638383755</v>
          </cell>
          <cell r="G380">
            <v>3.4695637392290184</v>
          </cell>
          <cell r="H380">
            <v>4.5252793459321516</v>
          </cell>
          <cell r="I380">
            <v>3.5879290564317921</v>
          </cell>
          <cell r="J380">
            <v>3.1941784685424937</v>
          </cell>
          <cell r="K380">
            <v>2.8803817476459543</v>
          </cell>
          <cell r="L380">
            <v>3.7600093570367386</v>
          </cell>
          <cell r="M380">
            <v>3.6747077821260943</v>
          </cell>
          <cell r="N380">
            <v>3.8638146284176402</v>
          </cell>
          <cell r="O380">
            <v>4.0232767743492888</v>
          </cell>
          <cell r="P380">
            <v>4.2027993793959411</v>
          </cell>
          <cell r="Q380">
            <v>3.6344740222399907</v>
          </cell>
          <cell r="R380">
            <v>4.3605672040418124</v>
          </cell>
          <cell r="S380">
            <v>4.8659809960996396</v>
          </cell>
        </row>
        <row r="381">
          <cell r="E381">
            <v>3448173.6876738565</v>
          </cell>
          <cell r="F381">
            <v>2783988.1048463997</v>
          </cell>
          <cell r="G381">
            <v>2602673.0298743639</v>
          </cell>
          <cell r="H381">
            <v>3660856.016997634</v>
          </cell>
          <cell r="I381">
            <v>3130211.0155629106</v>
          </cell>
          <cell r="J381">
            <v>3005255.907039017</v>
          </cell>
          <cell r="K381">
            <v>2922569.4836378284</v>
          </cell>
          <cell r="L381">
            <v>4114302.6374324542</v>
          </cell>
          <cell r="M381">
            <v>4336333.0530460496</v>
          </cell>
          <cell r="N381">
            <v>4917095.2095038956</v>
          </cell>
          <cell r="O381">
            <v>5521597.670622387</v>
          </cell>
          <cell r="P381">
            <v>6220367.1825390188</v>
          </cell>
          <cell r="Q381">
            <v>5801114.5929101929</v>
          </cell>
          <cell r="R381">
            <v>7505944.9157432429</v>
          </cell>
          <cell r="S381">
            <v>9032860.6550146081</v>
          </cell>
        </row>
        <row r="382">
          <cell r="A382" t="str">
            <v>Cumulative Capex</v>
          </cell>
          <cell r="E382">
            <v>3448173.6876738565</v>
          </cell>
          <cell r="F382">
            <v>6232161.7925202567</v>
          </cell>
          <cell r="G382">
            <v>8834834.8223946206</v>
          </cell>
          <cell r="H382">
            <v>12495690.839392254</v>
          </cell>
          <cell r="I382">
            <v>15625901.854955165</v>
          </cell>
          <cell r="J382">
            <v>18631157.761994183</v>
          </cell>
          <cell r="K382">
            <v>21553727.245632011</v>
          </cell>
          <cell r="L382">
            <v>25668029.883064464</v>
          </cell>
          <cell r="M382">
            <v>30004362.936110511</v>
          </cell>
          <cell r="N382">
            <v>34921458.145614408</v>
          </cell>
          <cell r="O382">
            <v>40443055.816236794</v>
          </cell>
          <cell r="P382">
            <v>46663422.99877581</v>
          </cell>
          <cell r="Q382">
            <v>52464537.591686003</v>
          </cell>
          <cell r="R382">
            <v>59970482.507429242</v>
          </cell>
          <cell r="S382">
            <v>69003343.162443846</v>
          </cell>
        </row>
        <row r="383">
          <cell r="C383" t="str">
            <v>Total US$ mil (nominal) - cumm</v>
          </cell>
          <cell r="E383">
            <v>5.3460057173238082</v>
          </cell>
          <cell r="F383">
            <v>9.3483564811621847</v>
          </cell>
          <cell r="G383">
            <v>12.817920220391203</v>
          </cell>
          <cell r="H383">
            <v>17.343199566323356</v>
          </cell>
          <cell r="I383">
            <v>20.93112862275515</v>
          </cell>
          <cell r="J383">
            <v>24.125307091297643</v>
          </cell>
          <cell r="K383">
            <v>27.005688838943598</v>
          </cell>
          <cell r="L383">
            <v>30.765698195980338</v>
          </cell>
          <cell r="M383">
            <v>34.440405978106433</v>
          </cell>
          <cell r="N383">
            <v>38.304220606524076</v>
          </cell>
          <cell r="O383">
            <v>42.327497380873368</v>
          </cell>
          <cell r="P383">
            <v>46.530296760269309</v>
          </cell>
          <cell r="Q383">
            <v>50.164770782509301</v>
          </cell>
          <cell r="R383">
            <v>54.525337986551115</v>
          </cell>
          <cell r="S383">
            <v>59.391318982650752</v>
          </cell>
        </row>
        <row r="384">
          <cell r="A384" t="str">
            <v>IS Starting Net Assets</v>
          </cell>
          <cell r="E384">
            <v>0</v>
          </cell>
          <cell r="F384">
            <v>2988417.1959840087</v>
          </cell>
          <cell r="G384">
            <v>4804371.7528109979</v>
          </cell>
          <cell r="H384">
            <v>5900345.1211938746</v>
          </cell>
          <cell r="I384">
            <v>7428148.5720128212</v>
          </cell>
          <cell r="J384">
            <v>7746200.3181409901</v>
          </cell>
          <cell r="K384">
            <v>7785506.75517492</v>
          </cell>
          <cell r="L384">
            <v>7657621.2860695403</v>
          </cell>
          <cell r="M384">
            <v>8556447.8721238337</v>
          </cell>
          <cell r="N384">
            <v>9458594.2094310727</v>
          </cell>
          <cell r="O384">
            <v>10695266.580197217</v>
          </cell>
          <cell r="P384">
            <v>12106118.81632942</v>
          </cell>
          <cell r="Q384">
            <v>13634326.618129797</v>
          </cell>
          <cell r="R384">
            <v>14244820.864863455</v>
          </cell>
          <cell r="S384">
            <v>16074503.05261267</v>
          </cell>
        </row>
        <row r="385">
          <cell r="A385" t="str">
            <v>Total Capex</v>
          </cell>
          <cell r="E385">
            <v>3448173.6876738565</v>
          </cell>
          <cell r="F385">
            <v>2783988.1048463997</v>
          </cell>
          <cell r="G385">
            <v>2602673.0298743639</v>
          </cell>
          <cell r="H385">
            <v>3660856.016997634</v>
          </cell>
          <cell r="I385">
            <v>3130211.0155629106</v>
          </cell>
          <cell r="J385">
            <v>3005255.907039017</v>
          </cell>
          <cell r="K385">
            <v>2922569.4836378284</v>
          </cell>
          <cell r="L385">
            <v>4114302.6374324542</v>
          </cell>
          <cell r="M385">
            <v>4336333.0530460496</v>
          </cell>
          <cell r="N385">
            <v>4917095.2095038956</v>
          </cell>
          <cell r="O385">
            <v>5521597.670622387</v>
          </cell>
          <cell r="P385">
            <v>6220367.1825390188</v>
          </cell>
          <cell r="Q385">
            <v>5801114.5929101929</v>
          </cell>
          <cell r="R385">
            <v>7505944.9157432429</v>
          </cell>
          <cell r="S385">
            <v>9032860.6550146081</v>
          </cell>
        </row>
        <row r="386">
          <cell r="A386" t="str">
            <v>Depreciation</v>
          </cell>
          <cell r="E386">
            <v>-459756.49168984755</v>
          </cell>
          <cell r="F386">
            <v>-968033.54801941128</v>
          </cell>
          <cell r="G386">
            <v>-1506699.6614914876</v>
          </cell>
          <cell r="H386">
            <v>-2133052.5661786874</v>
          </cell>
          <cell r="I386">
            <v>-2812159.2694347417</v>
          </cell>
          <cell r="J386">
            <v>-2965949.4700050871</v>
          </cell>
          <cell r="K386">
            <v>-3050454.952743208</v>
          </cell>
          <cell r="L386">
            <v>-3215476.0513781602</v>
          </cell>
          <cell r="M386">
            <v>-3434186.7157388101</v>
          </cell>
          <cell r="N386">
            <v>-3680422.8387377509</v>
          </cell>
          <cell r="O386">
            <v>-4110745.4344901852</v>
          </cell>
          <cell r="P386">
            <v>-4692159.3807386421</v>
          </cell>
          <cell r="Q386">
            <v>-5190620.3461765349</v>
          </cell>
          <cell r="R386">
            <v>-5676262.7279940285</v>
          </cell>
          <cell r="S386">
            <v>-6404800.4588148184</v>
          </cell>
        </row>
        <row r="387">
          <cell r="A387" t="str">
            <v>Closing Net Assets</v>
          </cell>
          <cell r="E387">
            <v>2988417.1959840087</v>
          </cell>
          <cell r="F387">
            <v>4804371.7528109979</v>
          </cell>
          <cell r="G387">
            <v>5900345.1211938746</v>
          </cell>
          <cell r="H387">
            <v>7428148.5720128212</v>
          </cell>
          <cell r="I387">
            <v>7746200.3181409901</v>
          </cell>
          <cell r="J387">
            <v>7785506.75517492</v>
          </cell>
          <cell r="K387">
            <v>7657621.2860695403</v>
          </cell>
          <cell r="L387">
            <v>8556447.8721238337</v>
          </cell>
          <cell r="M387">
            <v>9458594.2094310727</v>
          </cell>
          <cell r="N387">
            <v>10695266.580197217</v>
          </cell>
          <cell r="O387">
            <v>12106118.81632942</v>
          </cell>
          <cell r="P387">
            <v>13634326.618129797</v>
          </cell>
          <cell r="Q387">
            <v>14244820.864863455</v>
          </cell>
          <cell r="R387">
            <v>16074503.05261267</v>
          </cell>
          <cell r="S387">
            <v>18702563.248812459</v>
          </cell>
        </row>
        <row r="391">
          <cell r="A391" t="str">
            <v>7.  Fixed Assets</v>
          </cell>
        </row>
        <row r="393">
          <cell r="B393" t="str">
            <v>(LC 000)</v>
          </cell>
          <cell r="E393">
            <v>2001</v>
          </cell>
          <cell r="F393">
            <v>2002</v>
          </cell>
          <cell r="G393">
            <v>2003</v>
          </cell>
          <cell r="H393">
            <v>2004</v>
          </cell>
          <cell r="I393">
            <v>2005</v>
          </cell>
          <cell r="J393">
            <v>2006</v>
          </cell>
          <cell r="K393">
            <v>2007</v>
          </cell>
          <cell r="L393">
            <v>2008</v>
          </cell>
          <cell r="M393">
            <v>2009</v>
          </cell>
          <cell r="N393">
            <v>2010</v>
          </cell>
          <cell r="O393">
            <v>2011</v>
          </cell>
          <cell r="P393">
            <v>2012</v>
          </cell>
          <cell r="Q393">
            <v>2013</v>
          </cell>
          <cell r="R393">
            <v>2014</v>
          </cell>
          <cell r="S393">
            <v>2015</v>
          </cell>
        </row>
        <row r="396">
          <cell r="A396" t="str">
            <v>Land &amp; Buildings</v>
          </cell>
        </row>
        <row r="397">
          <cell r="A397" t="str">
            <v>Equipment Attracting Import Duty</v>
          </cell>
          <cell r="E397">
            <v>2618700</v>
          </cell>
          <cell r="F397">
            <v>626843.25000000012</v>
          </cell>
          <cell r="G397">
            <v>1358919.5400000005</v>
          </cell>
          <cell r="H397">
            <v>616905.92205000028</v>
          </cell>
          <cell r="I397">
            <v>320853.3203535002</v>
          </cell>
          <cell r="J397">
            <v>280557.67780969519</v>
          </cell>
          <cell r="K397">
            <v>252880.09516471546</v>
          </cell>
          <cell r="L397">
            <v>235253.424853206</v>
          </cell>
          <cell r="M397">
            <v>225734.46387098118</v>
          </cell>
          <cell r="N397">
            <v>222863.79658806935</v>
          </cell>
          <cell r="O397">
            <v>225558.20872096869</v>
          </cell>
          <cell r="P397">
            <v>233028.21459811673</v>
          </cell>
          <cell r="Q397">
            <v>244714.95851181773</v>
          </cell>
          <cell r="R397">
            <v>260242.07465249434</v>
          </cell>
          <cell r="S397">
            <v>279379.10974065476</v>
          </cell>
        </row>
        <row r="398">
          <cell r="A398" t="str">
            <v>Equipment Locally Produced</v>
          </cell>
          <cell r="E398">
            <v>2618700</v>
          </cell>
          <cell r="F398">
            <v>626843.25</v>
          </cell>
          <cell r="G398">
            <v>1358919.5400000005</v>
          </cell>
          <cell r="H398">
            <v>616905.92205000028</v>
          </cell>
          <cell r="I398">
            <v>320853.3203535002</v>
          </cell>
          <cell r="J398">
            <v>280557.67780969519</v>
          </cell>
          <cell r="K398">
            <v>252880.09516471531</v>
          </cell>
          <cell r="L398">
            <v>235253.42485320588</v>
          </cell>
          <cell r="M398">
            <v>225734.46387098104</v>
          </cell>
          <cell r="N398">
            <v>222863.79658806915</v>
          </cell>
          <cell r="O398">
            <v>225558.20872096845</v>
          </cell>
          <cell r="P398">
            <v>233028.21459811646</v>
          </cell>
          <cell r="Q398">
            <v>244714.95851181744</v>
          </cell>
          <cell r="R398">
            <v>260242.07465249402</v>
          </cell>
          <cell r="S398">
            <v>279379.10974065436</v>
          </cell>
        </row>
        <row r="399">
          <cell r="A399" t="str">
            <v>Import Duty</v>
          </cell>
          <cell r="E399">
            <v>523740</v>
          </cell>
          <cell r="F399">
            <v>125368.65000000002</v>
          </cell>
          <cell r="G399">
            <v>271783.90800000011</v>
          </cell>
          <cell r="H399">
            <v>123381.18441000006</v>
          </cell>
          <cell r="I399">
            <v>64170.664070700041</v>
          </cell>
          <cell r="J399">
            <v>56111.535561939039</v>
          </cell>
          <cell r="K399">
            <v>50576.019032943092</v>
          </cell>
          <cell r="L399">
            <v>47050.684970641203</v>
          </cell>
          <cell r="M399">
            <v>45146.89277419624</v>
          </cell>
          <cell r="N399">
            <v>44572.759317613876</v>
          </cell>
          <cell r="O399">
            <v>45111.641744193737</v>
          </cell>
          <cell r="P399">
            <v>46605.642919623351</v>
          </cell>
          <cell r="Q399">
            <v>48942.99170236355</v>
          </cell>
          <cell r="R399">
            <v>52048.414930498868</v>
          </cell>
          <cell r="S399">
            <v>55875.821948130957</v>
          </cell>
        </row>
        <row r="400">
          <cell r="E400">
            <v>5761140</v>
          </cell>
          <cell r="F400">
            <v>1379055.15</v>
          </cell>
          <cell r="G400">
            <v>2989622.9880000013</v>
          </cell>
          <cell r="H400">
            <v>1357193.0285100006</v>
          </cell>
          <cell r="I400">
            <v>705877.30477770045</v>
          </cell>
          <cell r="J400">
            <v>617226.89118132938</v>
          </cell>
          <cell r="K400">
            <v>556336.2093623738</v>
          </cell>
          <cell r="L400">
            <v>517557.5346770531</v>
          </cell>
          <cell r="M400">
            <v>496615.82051615848</v>
          </cell>
          <cell r="N400">
            <v>490300.35249375238</v>
          </cell>
          <cell r="O400">
            <v>496228.05918613088</v>
          </cell>
          <cell r="P400">
            <v>512662.07211585651</v>
          </cell>
          <cell r="Q400">
            <v>538372.90872599871</v>
          </cell>
          <cell r="R400">
            <v>572532.56423548725</v>
          </cell>
          <cell r="S400">
            <v>614634.04142944014</v>
          </cell>
        </row>
        <row r="401">
          <cell r="A401" t="str">
            <v>New Technology Capex</v>
          </cell>
          <cell r="C401" t="str">
            <v>Total US$ mil (nominal)</v>
          </cell>
          <cell r="E401">
            <v>8.9320000000000004</v>
          </cell>
          <cell r="F401">
            <v>1.9825739999999994</v>
          </cell>
          <cell r="G401">
            <v>3.9853978560000005</v>
          </cell>
          <cell r="H401">
            <v>1.6776616047839998</v>
          </cell>
          <cell r="I401">
            <v>0.80909487555177595</v>
          </cell>
          <cell r="J401">
            <v>0.65602827413100795</v>
          </cell>
          <cell r="K401">
            <v>0.54830541137632038</v>
          </cell>
          <cell r="L401">
            <v>0.47298931184240928</v>
          </cell>
          <cell r="M401">
            <v>0.42084360173759083</v>
          </cell>
          <cell r="N401">
            <v>0.38527414938439275</v>
          </cell>
          <cell r="O401">
            <v>0.36157339675908445</v>
          </cell>
          <cell r="P401">
            <v>0.34638081246658686</v>
          </cell>
          <cell r="Q401">
            <v>0.3372976554253555</v>
          </cell>
          <cell r="R401">
            <v>0.33261191640440069</v>
          </cell>
          <cell r="S401">
            <v>0.33110192655205284</v>
          </cell>
        </row>
        <row r="402">
          <cell r="E402">
            <v>5761140</v>
          </cell>
          <cell r="F402">
            <v>1379055.15</v>
          </cell>
          <cell r="G402">
            <v>2989622.9880000013</v>
          </cell>
          <cell r="H402">
            <v>1357193.0285100006</v>
          </cell>
          <cell r="I402">
            <v>705877.30477770045</v>
          </cell>
          <cell r="J402">
            <v>617226.89118132938</v>
          </cell>
          <cell r="K402">
            <v>556336.2093623738</v>
          </cell>
          <cell r="L402">
            <v>517557.5346770531</v>
          </cell>
          <cell r="M402">
            <v>496615.82051615848</v>
          </cell>
          <cell r="N402">
            <v>490300.35249375238</v>
          </cell>
          <cell r="O402">
            <v>496228.05918613088</v>
          </cell>
          <cell r="P402">
            <v>512662.07211585651</v>
          </cell>
          <cell r="Q402">
            <v>538372.90872599871</v>
          </cell>
          <cell r="R402">
            <v>572532.56423548725</v>
          </cell>
          <cell r="S402">
            <v>614634.04142944014</v>
          </cell>
        </row>
        <row r="403">
          <cell r="A403" t="str">
            <v>Cumulative Capex</v>
          </cell>
          <cell r="E403">
            <v>5761140</v>
          </cell>
          <cell r="F403">
            <v>7140195.1500000004</v>
          </cell>
          <cell r="G403">
            <v>10129818.138000002</v>
          </cell>
          <cell r="H403">
            <v>11487011.166510003</v>
          </cell>
          <cell r="I403">
            <v>12192888.471287703</v>
          </cell>
          <cell r="J403">
            <v>12810115.362469032</v>
          </cell>
          <cell r="K403">
            <v>13366451.571831407</v>
          </cell>
          <cell r="L403">
            <v>13884009.10650846</v>
          </cell>
          <cell r="M403">
            <v>14380624.927024618</v>
          </cell>
          <cell r="N403">
            <v>14870925.27951837</v>
          </cell>
          <cell r="O403">
            <v>15367153.3387045</v>
          </cell>
          <cell r="P403">
            <v>15879815.410820358</v>
          </cell>
          <cell r="Q403">
            <v>16418188.319546357</v>
          </cell>
          <cell r="R403">
            <v>16990720.883781843</v>
          </cell>
          <cell r="S403">
            <v>17605354.925211284</v>
          </cell>
        </row>
        <row r="404">
          <cell r="C404" t="str">
            <v>Total US$ mil (nominal) - cumm</v>
          </cell>
          <cell r="E404">
            <v>8.9320000000000004</v>
          </cell>
          <cell r="F404">
            <v>10.914574</v>
          </cell>
          <cell r="G404">
            <v>14.899971856000001</v>
          </cell>
          <cell r="H404">
            <v>16.577633460784</v>
          </cell>
          <cell r="I404">
            <v>17.386728336335775</v>
          </cell>
          <cell r="J404">
            <v>18.042756610466782</v>
          </cell>
          <cell r="K404">
            <v>18.591062021843101</v>
          </cell>
          <cell r="L404">
            <v>19.064051333685509</v>
          </cell>
          <cell r="M404">
            <v>19.4848949354231</v>
          </cell>
          <cell r="N404">
            <v>19.870169084807493</v>
          </cell>
          <cell r="O404">
            <v>20.231742481566577</v>
          </cell>
          <cell r="P404">
            <v>20.578123294033166</v>
          </cell>
          <cell r="Q404">
            <v>20.915420949458522</v>
          </cell>
          <cell r="R404">
            <v>21.248032865862921</v>
          </cell>
          <cell r="S404">
            <v>21.579134792414973</v>
          </cell>
        </row>
        <row r="405">
          <cell r="A405" t="str">
            <v>Land and Buildings Starting Net Assets</v>
          </cell>
          <cell r="E405">
            <v>0</v>
          </cell>
          <cell r="F405">
            <v>5505089.333333333</v>
          </cell>
          <cell r="G405">
            <v>6454099.9783333326</v>
          </cell>
          <cell r="H405">
            <v>8868055.8567333333</v>
          </cell>
          <cell r="I405">
            <v>9504687.9084263332</v>
          </cell>
          <cell r="J405">
            <v>9421235.2252774425</v>
          </cell>
          <cell r="K405">
            <v>9205028.6553335469</v>
          </cell>
          <cell r="L405">
            <v>8888812.6335525736</v>
          </cell>
          <cell r="M405">
            <v>8498021.4789516311</v>
          </cell>
          <cell r="N405">
            <v>8052482.8316833526</v>
          </cell>
          <cell r="O405">
            <v>7567731.5106256716</v>
          </cell>
          <cell r="P405">
            <v>7056023.6158710402</v>
          </cell>
          <cell r="Q405">
            <v>6527120.0630027344</v>
          </cell>
          <cell r="R405">
            <v>5988892.847383176</v>
          </cell>
          <cell r="S405">
            <v>5447795.1048410563</v>
          </cell>
        </row>
        <row r="406">
          <cell r="A406" t="str">
            <v>Total Capex</v>
          </cell>
          <cell r="E406">
            <v>5761140</v>
          </cell>
          <cell r="F406">
            <v>1379055.15</v>
          </cell>
          <cell r="G406">
            <v>2989622.9880000013</v>
          </cell>
          <cell r="H406">
            <v>1357193.0285100006</v>
          </cell>
          <cell r="I406">
            <v>705877.30477770045</v>
          </cell>
          <cell r="J406">
            <v>617226.89118132938</v>
          </cell>
          <cell r="K406">
            <v>556336.2093623738</v>
          </cell>
          <cell r="L406">
            <v>517557.5346770531</v>
          </cell>
          <cell r="M406">
            <v>496615.82051615848</v>
          </cell>
          <cell r="N406">
            <v>490300.35249375238</v>
          </cell>
          <cell r="O406">
            <v>496228.05918613088</v>
          </cell>
          <cell r="P406">
            <v>512662.07211585651</v>
          </cell>
          <cell r="Q406">
            <v>538372.90872599871</v>
          </cell>
          <cell r="R406">
            <v>572532.56423548725</v>
          </cell>
          <cell r="S406">
            <v>614634.04142944014</v>
          </cell>
        </row>
        <row r="407">
          <cell r="A407" t="str">
            <v>Depreciation</v>
          </cell>
          <cell r="E407">
            <v>-256050.66666666666</v>
          </cell>
          <cell r="F407">
            <v>-430044.505</v>
          </cell>
          <cell r="G407">
            <v>-575667.10960000008</v>
          </cell>
          <cell r="H407">
            <v>-720560.97681700019</v>
          </cell>
          <cell r="I407">
            <v>-789329.98792659026</v>
          </cell>
          <cell r="J407">
            <v>-833433.4611252246</v>
          </cell>
          <cell r="K407">
            <v>-872552.23114334804</v>
          </cell>
          <cell r="L407">
            <v>-908348.68927799561</v>
          </cell>
          <cell r="M407">
            <v>-942154.46778443595</v>
          </cell>
          <cell r="N407">
            <v>-975051.67355143302</v>
          </cell>
          <cell r="O407">
            <v>-1007935.9539407624</v>
          </cell>
          <cell r="P407">
            <v>-1041565.624984162</v>
          </cell>
          <cell r="Q407">
            <v>-1076600.1243455571</v>
          </cell>
          <cell r="R407">
            <v>-1113630.3067776065</v>
          </cell>
          <cell r="S407">
            <v>-1153202.5269664372</v>
          </cell>
        </row>
        <row r="408">
          <cell r="A408" t="str">
            <v>Closing Net Assets</v>
          </cell>
          <cell r="E408">
            <v>5505089.333333333</v>
          </cell>
          <cell r="F408">
            <v>6454099.9783333326</v>
          </cell>
          <cell r="G408">
            <v>8868055.8567333333</v>
          </cell>
          <cell r="H408">
            <v>9504687.9084263332</v>
          </cell>
          <cell r="I408">
            <v>9421235.2252774425</v>
          </cell>
          <cell r="J408">
            <v>9205028.6553335469</v>
          </cell>
          <cell r="K408">
            <v>8888812.6335525736</v>
          </cell>
          <cell r="L408">
            <v>8498021.4789516311</v>
          </cell>
          <cell r="M408">
            <v>8052482.8316833526</v>
          </cell>
          <cell r="N408">
            <v>7567731.5106256716</v>
          </cell>
          <cell r="O408">
            <v>7056023.6158710402</v>
          </cell>
          <cell r="P408">
            <v>6527120.0630027344</v>
          </cell>
          <cell r="Q408">
            <v>5988892.847383176</v>
          </cell>
          <cell r="R408">
            <v>5447795.1048410563</v>
          </cell>
          <cell r="S408">
            <v>4909226.6193040591</v>
          </cell>
        </row>
        <row r="410">
          <cell r="A410" t="str">
            <v>Furniture &amp; Fittings</v>
          </cell>
        </row>
        <row r="411">
          <cell r="A411" t="str">
            <v>Equipment Attracting Import Duty</v>
          </cell>
          <cell r="E411">
            <v>141089.14285714287</v>
          </cell>
          <cell r="F411">
            <v>187689.39005868303</v>
          </cell>
          <cell r="G411">
            <v>211621.51413057963</v>
          </cell>
          <cell r="H411">
            <v>167419.01032775798</v>
          </cell>
          <cell r="I411">
            <v>66643.541078061244</v>
          </cell>
          <cell r="J411">
            <v>48493.576104955835</v>
          </cell>
          <cell r="K411">
            <v>61889.033027691563</v>
          </cell>
          <cell r="L411">
            <v>63130.972692559619</v>
          </cell>
          <cell r="M411">
            <v>62968.227125561622</v>
          </cell>
          <cell r="N411">
            <v>72077.635552361637</v>
          </cell>
          <cell r="O411">
            <v>35849.226144953638</v>
          </cell>
          <cell r="P411">
            <v>39434.14875944901</v>
          </cell>
          <cell r="Q411">
            <v>43377.563635393919</v>
          </cell>
          <cell r="R411">
            <v>47715.319998933308</v>
          </cell>
          <cell r="S411">
            <v>52486.851998826656</v>
          </cell>
        </row>
        <row r="412">
          <cell r="A412" t="str">
            <v>Equipment Locally Produced</v>
          </cell>
          <cell r="E412">
            <v>94059.42857142858</v>
          </cell>
          <cell r="F412">
            <v>125126.26003912199</v>
          </cell>
          <cell r="G412">
            <v>141081.0094203864</v>
          </cell>
          <cell r="H412">
            <v>111612.67355183864</v>
          </cell>
          <cell r="I412">
            <v>44429.027385374153</v>
          </cell>
          <cell r="J412">
            <v>32329.050736637215</v>
          </cell>
          <cell r="K412">
            <v>41259.355351794358</v>
          </cell>
          <cell r="L412">
            <v>42087.315128373055</v>
          </cell>
          <cell r="M412">
            <v>41978.818083707716</v>
          </cell>
          <cell r="N412">
            <v>48051.757034907721</v>
          </cell>
          <cell r="O412">
            <v>44925.526631113338</v>
          </cell>
          <cell r="P412">
            <v>46681.284857873652</v>
          </cell>
          <cell r="Q412">
            <v>47987.449893103876</v>
          </cell>
          <cell r="R412">
            <v>48678.020259943209</v>
          </cell>
          <cell r="S412">
            <v>53488.312876247022</v>
          </cell>
        </row>
        <row r="413">
          <cell r="A413" t="str">
            <v>Import Duty</v>
          </cell>
          <cell r="E413">
            <v>28217.828571428574</v>
          </cell>
          <cell r="F413">
            <v>37537.878011736604</v>
          </cell>
          <cell r="G413">
            <v>42324.302826115927</v>
          </cell>
          <cell r="H413">
            <v>33483.802065551594</v>
          </cell>
          <cell r="I413">
            <v>13328.708215612249</v>
          </cell>
          <cell r="J413">
            <v>9698.7152209911674</v>
          </cell>
          <cell r="K413">
            <v>12377.806605538313</v>
          </cell>
          <cell r="L413">
            <v>12626.194538511925</v>
          </cell>
          <cell r="M413">
            <v>12593.645425112325</v>
          </cell>
          <cell r="N413">
            <v>14415.527110472329</v>
          </cell>
          <cell r="O413">
            <v>7169.8452289907282</v>
          </cell>
          <cell r="P413">
            <v>7886.8297518898025</v>
          </cell>
          <cell r="Q413">
            <v>8675.5127270787834</v>
          </cell>
          <cell r="R413">
            <v>9543.063999786662</v>
          </cell>
          <cell r="S413">
            <v>10497.370399765332</v>
          </cell>
        </row>
        <row r="414">
          <cell r="E414">
            <v>263366.40000000002</v>
          </cell>
          <cell r="F414">
            <v>350353.52810954163</v>
          </cell>
          <cell r="G414">
            <v>395026.82637708198</v>
          </cell>
          <cell r="H414">
            <v>312515.48594514822</v>
          </cell>
          <cell r="I414">
            <v>124401.27667904765</v>
          </cell>
          <cell r="J414">
            <v>90521.342062584226</v>
          </cell>
          <cell r="K414">
            <v>115526.19498502424</v>
          </cell>
          <cell r="L414">
            <v>117844.48235944461</v>
          </cell>
          <cell r="M414">
            <v>117540.69063438165</v>
          </cell>
          <cell r="N414">
            <v>134544.91969774169</v>
          </cell>
          <cell r="O414">
            <v>87944.598005057705</v>
          </cell>
          <cell r="P414">
            <v>94002.263369212465</v>
          </cell>
          <cell r="Q414">
            <v>100040.52625557658</v>
          </cell>
          <cell r="R414">
            <v>105936.40425866318</v>
          </cell>
          <cell r="S414">
            <v>116472.53527483901</v>
          </cell>
        </row>
        <row r="415">
          <cell r="A415" t="str">
            <v>New Technology Capex</v>
          </cell>
          <cell r="C415" t="str">
            <v>Total US$ mil (nominal)</v>
          </cell>
          <cell r="E415">
            <v>0.40832000000000007</v>
          </cell>
          <cell r="F415">
            <v>0.50367949072830498</v>
          </cell>
          <cell r="G415">
            <v>0.52660120464182969</v>
          </cell>
          <cell r="H415">
            <v>0.38630852108501351</v>
          </cell>
          <cell r="I415">
            <v>0.14259197000931237</v>
          </cell>
          <cell r="J415">
            <v>9.621188035356304E-2</v>
          </cell>
          <cell r="K415">
            <v>0.11385855675042959</v>
          </cell>
          <cell r="L415">
            <v>0.10769658807189218</v>
          </cell>
          <cell r="M415">
            <v>9.9606668885184255E-2</v>
          </cell>
          <cell r="N415">
            <v>0.10572433657632213</v>
          </cell>
          <cell r="O415">
            <v>6.40802680111517E-2</v>
          </cell>
          <cell r="P415">
            <v>6.351275456197103E-2</v>
          </cell>
          <cell r="Q415">
            <v>6.2676695663187981E-2</v>
          </cell>
          <cell r="R415">
            <v>6.154359182087072E-2</v>
          </cell>
          <cell r="S415">
            <v>6.2743483472235073E-2</v>
          </cell>
        </row>
        <row r="416">
          <cell r="E416">
            <v>263366.40000000002</v>
          </cell>
          <cell r="F416">
            <v>350353.52810954163</v>
          </cell>
          <cell r="G416">
            <v>395026.82637708198</v>
          </cell>
          <cell r="H416">
            <v>312515.48594514822</v>
          </cell>
          <cell r="I416">
            <v>124401.27667904765</v>
          </cell>
          <cell r="J416">
            <v>90521.342062584226</v>
          </cell>
          <cell r="K416">
            <v>115526.19498502424</v>
          </cell>
          <cell r="L416">
            <v>117844.48235944461</v>
          </cell>
          <cell r="M416">
            <v>117540.69063438165</v>
          </cell>
          <cell r="N416">
            <v>134544.91969774169</v>
          </cell>
          <cell r="O416">
            <v>87944.598005057705</v>
          </cell>
          <cell r="P416">
            <v>94002.263369212465</v>
          </cell>
          <cell r="Q416">
            <v>100040.52625557658</v>
          </cell>
          <cell r="R416">
            <v>105936.40425866318</v>
          </cell>
          <cell r="S416">
            <v>116472.53527483901</v>
          </cell>
        </row>
        <row r="417">
          <cell r="A417" t="str">
            <v>Cumulative Capex</v>
          </cell>
          <cell r="E417">
            <v>263366.40000000002</v>
          </cell>
          <cell r="F417">
            <v>613719.92810954165</v>
          </cell>
          <cell r="G417">
            <v>1008746.7544866237</v>
          </cell>
          <cell r="H417">
            <v>1321262.2404317718</v>
          </cell>
          <cell r="I417">
            <v>1445663.5171108195</v>
          </cell>
          <cell r="J417">
            <v>1536184.8591734036</v>
          </cell>
          <cell r="K417">
            <v>1651711.0541584278</v>
          </cell>
          <cell r="L417">
            <v>1769555.5365178725</v>
          </cell>
          <cell r="M417">
            <v>1887096.2271522542</v>
          </cell>
          <cell r="N417">
            <v>2021641.1468499959</v>
          </cell>
          <cell r="O417">
            <v>2109585.7448550537</v>
          </cell>
          <cell r="P417">
            <v>2203588.0082242661</v>
          </cell>
          <cell r="Q417">
            <v>2303628.5344798425</v>
          </cell>
          <cell r="R417">
            <v>2409564.9387385058</v>
          </cell>
          <cell r="S417">
            <v>2526037.4740133449</v>
          </cell>
        </row>
        <row r="418">
          <cell r="C418" t="str">
            <v>Total US$ mil (nominal) - cumm</v>
          </cell>
          <cell r="E418">
            <v>0.40832000000000007</v>
          </cell>
          <cell r="F418">
            <v>0.91199949072830511</v>
          </cell>
          <cell r="G418">
            <v>1.4386006953701349</v>
          </cell>
          <cell r="H418">
            <v>1.8249092164551484</v>
          </cell>
          <cell r="I418">
            <v>1.9675011864644607</v>
          </cell>
          <cell r="J418">
            <v>2.0637130668180239</v>
          </cell>
          <cell r="K418">
            <v>2.1775716235684537</v>
          </cell>
          <cell r="L418">
            <v>2.285268211640346</v>
          </cell>
          <cell r="M418">
            <v>2.3848748805255302</v>
          </cell>
          <cell r="N418">
            <v>2.4905992171018525</v>
          </cell>
          <cell r="O418">
            <v>2.5546794851130041</v>
          </cell>
          <cell r="P418">
            <v>2.6181922396749751</v>
          </cell>
          <cell r="Q418">
            <v>2.6808689353381632</v>
          </cell>
          <cell r="R418">
            <v>2.7424125271590341</v>
          </cell>
          <cell r="S418">
            <v>2.805156010631269</v>
          </cell>
        </row>
        <row r="419">
          <cell r="A419" t="str">
            <v>Furniture Starting Net Assets</v>
          </cell>
          <cell r="E419">
            <v>0</v>
          </cell>
          <cell r="F419">
            <v>228250.88</v>
          </cell>
          <cell r="G419">
            <v>490895.77529858745</v>
          </cell>
          <cell r="H419">
            <v>723675.93341605295</v>
          </cell>
          <cell r="I419">
            <v>803190.51986936154</v>
          </cell>
          <cell r="J419">
            <v>650899.22079415002</v>
          </cell>
          <cell r="K419">
            <v>478351.24522831198</v>
          </cell>
          <cell r="L419">
            <v>362796.48169110727</v>
          </cell>
          <cell r="M419">
            <v>300760.97324253834</v>
          </cell>
          <cell r="N419">
            <v>285637.38700174692</v>
          </cell>
          <cell r="O419">
            <v>306001.14505352272</v>
          </cell>
          <cell r="P419">
            <v>279007.89151649782</v>
          </cell>
          <cell r="Q419">
            <v>260482.37091096147</v>
          </cell>
          <cell r="R419">
            <v>251927.90196375723</v>
          </cell>
          <cell r="S419">
            <v>252210.13526759823</v>
          </cell>
        </row>
        <row r="420">
          <cell r="A420" t="str">
            <v>Total Capex</v>
          </cell>
          <cell r="E420">
            <v>263366.40000000002</v>
          </cell>
          <cell r="F420">
            <v>350353.52810954163</v>
          </cell>
          <cell r="G420">
            <v>395026.82637708198</v>
          </cell>
          <cell r="H420">
            <v>312515.48594514822</v>
          </cell>
          <cell r="I420">
            <v>124401.27667904765</v>
          </cell>
          <cell r="J420">
            <v>90521.342062584226</v>
          </cell>
          <cell r="K420">
            <v>115526.19498502424</v>
          </cell>
          <cell r="L420">
            <v>117844.48235944461</v>
          </cell>
          <cell r="M420">
            <v>117540.69063438165</v>
          </cell>
          <cell r="N420">
            <v>134544.91969774169</v>
          </cell>
          <cell r="O420">
            <v>87944.598005057705</v>
          </cell>
          <cell r="P420">
            <v>94002.263369212465</v>
          </cell>
          <cell r="Q420">
            <v>100040.52625557658</v>
          </cell>
          <cell r="R420">
            <v>105936.40425866318</v>
          </cell>
          <cell r="S420">
            <v>116472.53527483901</v>
          </cell>
        </row>
        <row r="421">
          <cell r="A421" t="str">
            <v>Depreciation</v>
          </cell>
          <cell r="E421">
            <v>-35115.520000000004</v>
          </cell>
          <cell r="F421">
            <v>-87708.632810954179</v>
          </cell>
          <cell r="G421">
            <v>-162246.66825961653</v>
          </cell>
          <cell r="H421">
            <v>-233000.89949183955</v>
          </cell>
          <cell r="I421">
            <v>-276692.57575425913</v>
          </cell>
          <cell r="J421">
            <v>-263069.31762842229</v>
          </cell>
          <cell r="K421">
            <v>-231080.95852222902</v>
          </cell>
          <cell r="L421">
            <v>-179879.99080801354</v>
          </cell>
          <cell r="M421">
            <v>-132664.27687517312</v>
          </cell>
          <cell r="N421">
            <v>-114181.16164596587</v>
          </cell>
          <cell r="O421">
            <v>-114937.85154208264</v>
          </cell>
          <cell r="P421">
            <v>-112527.78397474879</v>
          </cell>
          <cell r="Q421">
            <v>-108594.9952027808</v>
          </cell>
          <cell r="R421">
            <v>-105654.17095482218</v>
          </cell>
          <cell r="S421">
            <v>-102686.50387496005</v>
          </cell>
        </row>
        <row r="422">
          <cell r="A422" t="str">
            <v>Closing Net Assets</v>
          </cell>
          <cell r="E422">
            <v>228250.88</v>
          </cell>
          <cell r="F422">
            <v>490895.77529858745</v>
          </cell>
          <cell r="G422">
            <v>723675.93341605295</v>
          </cell>
          <cell r="H422">
            <v>803190.51986936154</v>
          </cell>
          <cell r="I422">
            <v>650899.22079415002</v>
          </cell>
          <cell r="J422">
            <v>478351.24522831198</v>
          </cell>
          <cell r="K422">
            <v>362796.48169110727</v>
          </cell>
          <cell r="L422">
            <v>300760.97324253834</v>
          </cell>
          <cell r="M422">
            <v>285637.38700174692</v>
          </cell>
          <cell r="N422">
            <v>306001.14505352272</v>
          </cell>
          <cell r="O422">
            <v>279007.89151649782</v>
          </cell>
          <cell r="P422">
            <v>260482.37091096147</v>
          </cell>
          <cell r="Q422">
            <v>251927.90196375723</v>
          </cell>
          <cell r="R422">
            <v>252210.13526759823</v>
          </cell>
          <cell r="S422">
            <v>265996.16666747717</v>
          </cell>
        </row>
        <row r="424">
          <cell r="A424" t="str">
            <v>Service Centre Costs</v>
          </cell>
        </row>
        <row r="425">
          <cell r="A425" t="str">
            <v>Equipment Attracting Import Duty</v>
          </cell>
          <cell r="E425">
            <v>18428.571428571431</v>
          </cell>
          <cell r="F425">
            <v>30407.142857142866</v>
          </cell>
          <cell r="G425">
            <v>33447.857142857152</v>
          </cell>
          <cell r="H425">
            <v>36792.64285714287</v>
          </cell>
          <cell r="I425">
            <v>26981.27142857145</v>
          </cell>
          <cell r="J425">
            <v>29679.398571428599</v>
          </cell>
          <cell r="K425">
            <v>16323.669214285734</v>
          </cell>
          <cell r="L425">
            <v>17956.036135714308</v>
          </cell>
          <cell r="M425">
            <v>19751.639749285747</v>
          </cell>
          <cell r="N425">
            <v>21726.803724214322</v>
          </cell>
          <cell r="O425">
            <v>23899.484096635759</v>
          </cell>
          <cell r="P425">
            <v>13144.716253149672</v>
          </cell>
          <cell r="Q425">
            <v>14459.187878464641</v>
          </cell>
          <cell r="R425">
            <v>15905.106666311105</v>
          </cell>
          <cell r="S425">
            <v>17495.61733294222</v>
          </cell>
        </row>
        <row r="426">
          <cell r="A426" t="str">
            <v>Equipment Locally Produced</v>
          </cell>
          <cell r="E426">
            <v>4649.1078129764728</v>
          </cell>
          <cell r="F426">
            <v>8999.122637048742</v>
          </cell>
          <cell r="G426">
            <v>11378.982675587951</v>
          </cell>
          <cell r="H426">
            <v>8979.8325007290059</v>
          </cell>
          <cell r="I426">
            <v>6745.3049123045466</v>
          </cell>
          <cell r="J426">
            <v>4074.0056765741319</v>
          </cell>
          <cell r="K426">
            <v>4273.163223319506</v>
          </cell>
          <cell r="L426">
            <v>4099.4138112051514</v>
          </cell>
          <cell r="M426">
            <v>4088.8459172442454</v>
          </cell>
          <cell r="N426">
            <v>4680.3659449585512</v>
          </cell>
          <cell r="O426">
            <v>4375.8629835499969</v>
          </cell>
          <cell r="P426">
            <v>4546.8783952474605</v>
          </cell>
          <cell r="Q426">
            <v>4674.1022623152903</v>
          </cell>
          <cell r="R426">
            <v>4741.3656097347457</v>
          </cell>
          <cell r="S426">
            <v>5209.9006048292813</v>
          </cell>
        </row>
        <row r="427">
          <cell r="A427" t="str">
            <v>Import Duty</v>
          </cell>
          <cell r="E427">
            <v>3685.7142857142862</v>
          </cell>
          <cell r="F427">
            <v>6081.4285714285734</v>
          </cell>
          <cell r="G427">
            <v>6689.5714285714312</v>
          </cell>
          <cell r="H427">
            <v>7358.5285714285747</v>
          </cell>
          <cell r="I427">
            <v>5396.2542857142907</v>
          </cell>
          <cell r="J427">
            <v>5935.8797142857202</v>
          </cell>
          <cell r="K427">
            <v>3264.733842857147</v>
          </cell>
          <cell r="L427">
            <v>3591.2072271428619</v>
          </cell>
          <cell r="M427">
            <v>3950.3279498571496</v>
          </cell>
          <cell r="N427">
            <v>4345.3607448428647</v>
          </cell>
          <cell r="O427">
            <v>4779.8968193271521</v>
          </cell>
          <cell r="P427">
            <v>2628.9432506299345</v>
          </cell>
          <cell r="Q427">
            <v>2891.8375756929286</v>
          </cell>
          <cell r="R427">
            <v>3181.0213332622211</v>
          </cell>
          <cell r="S427">
            <v>3499.123466588444</v>
          </cell>
        </row>
        <row r="428">
          <cell r="E428">
            <v>26763.393527262189</v>
          </cell>
          <cell r="F428">
            <v>45487.694065620184</v>
          </cell>
          <cell r="G428">
            <v>51516.411247016542</v>
          </cell>
          <cell r="H428">
            <v>53131.003929300452</v>
          </cell>
          <cell r="I428">
            <v>39122.830626590287</v>
          </cell>
          <cell r="J428">
            <v>39689.283962288449</v>
          </cell>
          <cell r="K428">
            <v>23861.566280462386</v>
          </cell>
          <cell r="L428">
            <v>25646.657174062322</v>
          </cell>
          <cell r="M428">
            <v>27790.813616387142</v>
          </cell>
          <cell r="N428">
            <v>30752.530414015739</v>
          </cell>
          <cell r="O428">
            <v>33055.243899512905</v>
          </cell>
          <cell r="P428">
            <v>20320.537899027069</v>
          </cell>
          <cell r="Q428">
            <v>22025.12771647286</v>
          </cell>
          <cell r="R428">
            <v>23827.493609308072</v>
          </cell>
          <cell r="S428">
            <v>26204.641404359947</v>
          </cell>
        </row>
        <row r="429">
          <cell r="A429" t="str">
            <v>New Technology Capex</v>
          </cell>
          <cell r="C429" t="str">
            <v>Total US$ mil (nominal)</v>
          </cell>
          <cell r="E429">
            <v>4.1493633375600296E-2</v>
          </cell>
          <cell r="F429">
            <v>6.5394570749728792E-2</v>
          </cell>
          <cell r="G429">
            <v>6.867534660951502E-2</v>
          </cell>
          <cell r="H429">
            <v>6.5676615959097073E-2</v>
          </cell>
          <cell r="I429">
            <v>4.4843603219433426E-2</v>
          </cell>
          <cell r="J429">
            <v>4.2184313145271449E-2</v>
          </cell>
          <cell r="K429">
            <v>2.3517120933917637E-2</v>
          </cell>
          <cell r="L429">
            <v>2.3438156948844744E-2</v>
          </cell>
          <cell r="M429">
            <v>2.3550570912909338E-2</v>
          </cell>
          <cell r="N429">
            <v>2.416509581609684E-2</v>
          </cell>
          <cell r="O429">
            <v>2.4085491733476988E-2</v>
          </cell>
          <cell r="P429">
            <v>1.3729598521250471E-2</v>
          </cell>
          <cell r="Q429">
            <v>1.3799030038101829E-2</v>
          </cell>
          <cell r="R429">
            <v>1.3842545922411192E-2</v>
          </cell>
          <cell r="S429">
            <v>1.4116379290367239E-2</v>
          </cell>
        </row>
        <row r="430">
          <cell r="E430">
            <v>26763.393527262189</v>
          </cell>
          <cell r="F430">
            <v>45487.694065620184</v>
          </cell>
          <cell r="G430">
            <v>51516.411247016542</v>
          </cell>
          <cell r="H430">
            <v>53131.003929300452</v>
          </cell>
          <cell r="I430">
            <v>39122.830626590287</v>
          </cell>
          <cell r="J430">
            <v>39689.283962288449</v>
          </cell>
          <cell r="K430">
            <v>23861.566280462386</v>
          </cell>
          <cell r="L430">
            <v>25646.657174062322</v>
          </cell>
          <cell r="M430">
            <v>27790.813616387142</v>
          </cell>
          <cell r="N430">
            <v>30752.530414015739</v>
          </cell>
          <cell r="O430">
            <v>33055.243899512905</v>
          </cell>
          <cell r="P430">
            <v>20320.537899027069</v>
          </cell>
          <cell r="Q430">
            <v>22025.12771647286</v>
          </cell>
          <cell r="R430">
            <v>23827.493609308072</v>
          </cell>
          <cell r="S430">
            <v>26204.641404359947</v>
          </cell>
        </row>
        <row r="431">
          <cell r="A431" t="str">
            <v>Cumulative Capex</v>
          </cell>
          <cell r="E431">
            <v>26763.393527262189</v>
          </cell>
          <cell r="F431">
            <v>72251.087592882366</v>
          </cell>
          <cell r="G431">
            <v>123767.49883989891</v>
          </cell>
          <cell r="H431">
            <v>176898.50276919937</v>
          </cell>
          <cell r="I431">
            <v>216021.33339578967</v>
          </cell>
          <cell r="J431">
            <v>255710.61735807813</v>
          </cell>
          <cell r="K431">
            <v>279572.1836385405</v>
          </cell>
          <cell r="L431">
            <v>305218.84081260284</v>
          </cell>
          <cell r="M431">
            <v>333009.65442898998</v>
          </cell>
          <cell r="N431">
            <v>363762.18484300573</v>
          </cell>
          <cell r="O431">
            <v>396817.42874251865</v>
          </cell>
          <cell r="P431">
            <v>417137.9666415457</v>
          </cell>
          <cell r="Q431">
            <v>439163.09435801854</v>
          </cell>
          <cell r="R431">
            <v>462990.58796732663</v>
          </cell>
          <cell r="S431">
            <v>489195.22937168658</v>
          </cell>
        </row>
        <row r="432">
          <cell r="C432" t="str">
            <v>Total US$ mil (nominal) - cumm</v>
          </cell>
          <cell r="E432">
            <v>4.1493633375600296E-2</v>
          </cell>
          <cell r="F432">
            <v>0.10688820412532909</v>
          </cell>
          <cell r="G432">
            <v>0.17556355073484411</v>
          </cell>
          <cell r="H432">
            <v>0.24124016669394119</v>
          </cell>
          <cell r="I432">
            <v>0.28608376991337459</v>
          </cell>
          <cell r="J432">
            <v>0.32826808305864602</v>
          </cell>
          <cell r="K432">
            <v>0.35178520399256363</v>
          </cell>
          <cell r="L432">
            <v>0.3752233609414084</v>
          </cell>
          <cell r="M432">
            <v>0.39877393185431775</v>
          </cell>
          <cell r="N432">
            <v>0.42293902767041458</v>
          </cell>
          <cell r="O432">
            <v>0.44702451940389154</v>
          </cell>
          <cell r="P432">
            <v>0.46075411792514204</v>
          </cell>
          <cell r="Q432">
            <v>0.47455314796324388</v>
          </cell>
          <cell r="R432">
            <v>0.48839569388565507</v>
          </cell>
          <cell r="S432">
            <v>0.50251207317602231</v>
          </cell>
        </row>
        <row r="433">
          <cell r="A433" t="str">
            <v>Service Centre Starting Net Assets</v>
          </cell>
          <cell r="E433">
            <v>0</v>
          </cell>
          <cell r="F433">
            <v>23194.941056960564</v>
          </cell>
          <cell r="G433">
            <v>58781.187010566289</v>
          </cell>
          <cell r="H433">
            <v>90695.739614304708</v>
          </cell>
          <cell r="I433">
            <v>113760.14338269531</v>
          </cell>
          <cell r="J433">
            <v>113590.99039278668</v>
          </cell>
          <cell r="K433">
            <v>109675.53174999</v>
          </cell>
          <cell r="L433">
            <v>89910.266042804986</v>
          </cell>
          <cell r="M433">
            <v>76679.679415031103</v>
          </cell>
          <cell r="N433">
            <v>70714.243668168798</v>
          </cell>
          <cell r="O433">
            <v>71081.573771483876</v>
          </cell>
          <cell r="P433">
            <v>75252.051387831132</v>
          </cell>
          <cell r="Q433">
            <v>67705.32984811363</v>
          </cell>
          <cell r="R433">
            <v>62579.453909744392</v>
          </cell>
          <cell r="S433">
            <v>60014.428810677229</v>
          </cell>
        </row>
        <row r="434">
          <cell r="A434" t="str">
            <v>Total Capex</v>
          </cell>
          <cell r="E434">
            <v>26763.393527262189</v>
          </cell>
          <cell r="F434">
            <v>45487.694065620184</v>
          </cell>
          <cell r="G434">
            <v>51516.411247016542</v>
          </cell>
          <cell r="H434">
            <v>53131.003929300452</v>
          </cell>
          <cell r="I434">
            <v>39122.830626590287</v>
          </cell>
          <cell r="J434">
            <v>39689.283962288449</v>
          </cell>
          <cell r="K434">
            <v>23861.566280462386</v>
          </cell>
          <cell r="L434">
            <v>25646.657174062322</v>
          </cell>
          <cell r="M434">
            <v>27790.813616387142</v>
          </cell>
          <cell r="N434">
            <v>30752.530414015739</v>
          </cell>
          <cell r="O434">
            <v>33055.243899512905</v>
          </cell>
          <cell r="P434">
            <v>20320.537899027069</v>
          </cell>
          <cell r="Q434">
            <v>22025.12771647286</v>
          </cell>
          <cell r="R434">
            <v>23827.493609308072</v>
          </cell>
          <cell r="S434">
            <v>26204.641404359947</v>
          </cell>
        </row>
        <row r="435">
          <cell r="A435" t="str">
            <v>Depreciation</v>
          </cell>
          <cell r="E435">
            <v>-3568.452470301625</v>
          </cell>
          <cell r="F435">
            <v>-9901.4481120144555</v>
          </cell>
          <cell r="G435">
            <v>-19601.858643278127</v>
          </cell>
          <cell r="H435">
            <v>-30066.600160909828</v>
          </cell>
          <cell r="I435">
            <v>-39291.983616498903</v>
          </cell>
          <cell r="J435">
            <v>-43604.74260508515</v>
          </cell>
          <cell r="K435">
            <v>-43626.831987647405</v>
          </cell>
          <cell r="L435">
            <v>-38877.243801836201</v>
          </cell>
          <cell r="M435">
            <v>-33756.249363249444</v>
          </cell>
          <cell r="N435">
            <v>-30385.200310700657</v>
          </cell>
          <cell r="O435">
            <v>-28884.766283165653</v>
          </cell>
          <cell r="P435">
            <v>-27867.259438744568</v>
          </cell>
          <cell r="Q435">
            <v>-27151.00365484209</v>
          </cell>
          <cell r="R435">
            <v>-26392.518708375239</v>
          </cell>
          <cell r="S435">
            <v>-25541.397806701749</v>
          </cell>
        </row>
        <row r="436">
          <cell r="A436" t="str">
            <v>Closing Net Assets</v>
          </cell>
          <cell r="E436">
            <v>23194.941056960564</v>
          </cell>
          <cell r="F436">
            <v>58781.187010566289</v>
          </cell>
          <cell r="G436">
            <v>90695.739614304708</v>
          </cell>
          <cell r="H436">
            <v>113760.14338269531</v>
          </cell>
          <cell r="I436">
            <v>113590.99039278668</v>
          </cell>
          <cell r="J436">
            <v>109675.53174999</v>
          </cell>
          <cell r="K436">
            <v>89910.266042804986</v>
          </cell>
          <cell r="L436">
            <v>76679.679415031103</v>
          </cell>
          <cell r="M436">
            <v>70714.243668168798</v>
          </cell>
          <cell r="N436">
            <v>71081.573771483876</v>
          </cell>
          <cell r="O436">
            <v>75252.051387831132</v>
          </cell>
          <cell r="P436">
            <v>67705.32984811363</v>
          </cell>
          <cell r="Q436">
            <v>62579.453909744392</v>
          </cell>
          <cell r="R436">
            <v>60014.428810677229</v>
          </cell>
          <cell r="S436">
            <v>60677.672408335435</v>
          </cell>
        </row>
        <row r="437">
          <cell r="C437" t="str">
            <v>Total capex:</v>
          </cell>
        </row>
        <row r="438">
          <cell r="C438" t="str">
            <v>Total US$ mil (nominal)</v>
          </cell>
          <cell r="E438">
            <v>70.161483534556567</v>
          </cell>
          <cell r="F438">
            <v>53.922279053818656</v>
          </cell>
          <cell r="G438">
            <v>50.218075368019768</v>
          </cell>
          <cell r="H438">
            <v>44.592194882157521</v>
          </cell>
          <cell r="I438">
            <v>27.084918018159343</v>
          </cell>
          <cell r="J438">
            <v>19.518839405784064</v>
          </cell>
          <cell r="K438">
            <v>12.584942520166983</v>
          </cell>
          <cell r="L438">
            <v>13.416790249299599</v>
          </cell>
          <cell r="M438">
            <v>12.065980579787716</v>
          </cell>
          <cell r="N438">
            <v>11.428874430016922</v>
          </cell>
          <cell r="O438">
            <v>14.742065406206489</v>
          </cell>
          <cell r="P438">
            <v>16.019255769714135</v>
          </cell>
          <cell r="Q438">
            <v>12.790382029184824</v>
          </cell>
          <cell r="R438">
            <v>14.41612052478127</v>
          </cell>
          <cell r="S438">
            <v>13.282792723680551</v>
          </cell>
        </row>
        <row r="439">
          <cell r="C439" t="str">
            <v>Total US$ mil (nominal) - cumm</v>
          </cell>
          <cell r="E439">
            <v>70.161483534556567</v>
          </cell>
          <cell r="F439">
            <v>124.08376258837522</v>
          </cell>
          <cell r="G439">
            <v>174.30183795639499</v>
          </cell>
          <cell r="H439">
            <v>218.8940328385525</v>
          </cell>
          <cell r="I439">
            <v>245.97895085671186</v>
          </cell>
          <cell r="J439">
            <v>265.49779026249593</v>
          </cell>
          <cell r="K439">
            <v>278.0827327826629</v>
          </cell>
          <cell r="L439">
            <v>291.4995230319625</v>
          </cell>
          <cell r="M439">
            <v>303.56550361175027</v>
          </cell>
          <cell r="N439">
            <v>314.99437804176716</v>
          </cell>
          <cell r="O439">
            <v>329.73644344797367</v>
          </cell>
          <cell r="P439">
            <v>345.75569921768778</v>
          </cell>
          <cell r="Q439">
            <v>358.54608124687263</v>
          </cell>
          <cell r="R439">
            <v>372.96220177165389</v>
          </cell>
          <cell r="S439">
            <v>386.24499449533448</v>
          </cell>
        </row>
        <row r="442">
          <cell r="A442" t="str">
            <v>8. Staff Numbers and Costs</v>
          </cell>
        </row>
        <row r="444">
          <cell r="E444">
            <v>2001</v>
          </cell>
          <cell r="F444">
            <v>2002</v>
          </cell>
          <cell r="G444">
            <v>2003</v>
          </cell>
          <cell r="H444">
            <v>2004</v>
          </cell>
          <cell r="I444">
            <v>2005</v>
          </cell>
          <cell r="J444">
            <v>2006</v>
          </cell>
          <cell r="K444">
            <v>2007</v>
          </cell>
          <cell r="L444">
            <v>2008</v>
          </cell>
          <cell r="M444">
            <v>2009</v>
          </cell>
          <cell r="N444">
            <v>2010</v>
          </cell>
          <cell r="O444">
            <v>2011</v>
          </cell>
          <cell r="P444">
            <v>2012</v>
          </cell>
          <cell r="Q444">
            <v>2013</v>
          </cell>
          <cell r="R444">
            <v>2014</v>
          </cell>
          <cell r="S444">
            <v>2015</v>
          </cell>
        </row>
        <row r="446">
          <cell r="A446" t="str">
            <v>Total Staff Numbers by Function</v>
          </cell>
        </row>
        <row r="447">
          <cell r="A447" t="str">
            <v>Human Resources</v>
          </cell>
          <cell r="E447">
            <v>1.5</v>
          </cell>
          <cell r="F447">
            <v>2.109828373138499</v>
          </cell>
          <cell r="G447">
            <v>3.1304303172619616</v>
          </cell>
          <cell r="H447">
            <v>3.8626282625627848</v>
          </cell>
          <cell r="I447">
            <v>4.2792941296107019</v>
          </cell>
          <cell r="J447">
            <v>4.5080726691965216</v>
          </cell>
          <cell r="K447">
            <v>4.726220274739144</v>
          </cell>
          <cell r="L447">
            <v>4.916472630558899</v>
          </cell>
          <cell r="M447">
            <v>5.0889834519871178</v>
          </cell>
          <cell r="N447">
            <v>5.2684992704959059</v>
          </cell>
          <cell r="O447">
            <v>5.4210779818834451</v>
          </cell>
          <cell r="P447">
            <v>5.5652068187636239</v>
          </cell>
          <cell r="Q447">
            <v>5.6998992112871827</v>
          </cell>
          <cell r="R447">
            <v>5.8241089412502411</v>
          </cell>
          <cell r="S447">
            <v>5.9481852671876805</v>
          </cell>
        </row>
        <row r="448">
          <cell r="A448" t="str">
            <v>Marketing</v>
          </cell>
          <cell r="E448">
            <v>11</v>
          </cell>
          <cell r="F448">
            <v>25.19656746276997</v>
          </cell>
          <cell r="G448">
            <v>45.608606345239224</v>
          </cell>
          <cell r="H448">
            <v>60.252565251255689</v>
          </cell>
          <cell r="I448">
            <v>68.585882592214034</v>
          </cell>
          <cell r="J448">
            <v>73.161453383930422</v>
          </cell>
          <cell r="K448">
            <v>77.524405494782869</v>
          </cell>
          <cell r="L448">
            <v>81.32945261117797</v>
          </cell>
          <cell r="M448">
            <v>84.779669039742345</v>
          </cell>
          <cell r="N448">
            <v>88.369985409918115</v>
          </cell>
          <cell r="O448">
            <v>91.421559637668906</v>
          </cell>
          <cell r="P448">
            <v>94.304136375272478</v>
          </cell>
          <cell r="Q448">
            <v>96.99798422574365</v>
          </cell>
          <cell r="R448">
            <v>99.482178825004823</v>
          </cell>
          <cell r="S448">
            <v>101.96370534375362</v>
          </cell>
        </row>
        <row r="449">
          <cell r="A449" t="str">
            <v>Finance</v>
          </cell>
          <cell r="E449">
            <v>19</v>
          </cell>
          <cell r="F449">
            <v>79.589702388309917</v>
          </cell>
          <cell r="G449">
            <v>140.82581903571767</v>
          </cell>
          <cell r="H449">
            <v>184.75769575376705</v>
          </cell>
          <cell r="I449">
            <v>209.75764777664207</v>
          </cell>
          <cell r="J449">
            <v>223.48436015179124</v>
          </cell>
          <cell r="K449">
            <v>236.57321648434859</v>
          </cell>
          <cell r="L449">
            <v>247.98835783353388</v>
          </cell>
          <cell r="M449">
            <v>258.33900711922701</v>
          </cell>
          <cell r="N449">
            <v>269.10995622975429</v>
          </cell>
          <cell r="O449">
            <v>278.26467891300666</v>
          </cell>
          <cell r="P449">
            <v>286.91240912581736</v>
          </cell>
          <cell r="Q449">
            <v>294.99395267723088</v>
          </cell>
          <cell r="R449">
            <v>302.4465364750144</v>
          </cell>
          <cell r="S449">
            <v>309.89111603126076</v>
          </cell>
        </row>
        <row r="450">
          <cell r="A450" t="str">
            <v>Network Group</v>
          </cell>
          <cell r="E450">
            <v>30</v>
          </cell>
          <cell r="F450">
            <v>37</v>
          </cell>
          <cell r="G450">
            <v>38</v>
          </cell>
          <cell r="H450">
            <v>39</v>
          </cell>
          <cell r="I450">
            <v>40</v>
          </cell>
          <cell r="J450">
            <v>32</v>
          </cell>
          <cell r="K450">
            <v>30</v>
          </cell>
          <cell r="L450">
            <v>30</v>
          </cell>
          <cell r="M450">
            <v>30</v>
          </cell>
          <cell r="N450">
            <v>30</v>
          </cell>
          <cell r="O450">
            <v>30</v>
          </cell>
          <cell r="P450">
            <v>30</v>
          </cell>
          <cell r="Q450">
            <v>30</v>
          </cell>
          <cell r="R450">
            <v>30</v>
          </cell>
          <cell r="S450">
            <v>30</v>
          </cell>
        </row>
        <row r="451">
          <cell r="A451" t="str">
            <v>Sales</v>
          </cell>
          <cell r="E451">
            <v>12.8</v>
          </cell>
          <cell r="F451">
            <v>34.745709328462468</v>
          </cell>
          <cell r="G451">
            <v>60.26075793154903</v>
          </cell>
          <cell r="H451">
            <v>78.565706564069615</v>
          </cell>
          <cell r="I451">
            <v>88.982353240267557</v>
          </cell>
          <cell r="J451">
            <v>94.701816729913034</v>
          </cell>
          <cell r="K451">
            <v>100.15550686847858</v>
          </cell>
          <cell r="L451">
            <v>104.91181576397246</v>
          </cell>
          <cell r="M451">
            <v>109.22458629967792</v>
          </cell>
          <cell r="N451">
            <v>113.71248176239763</v>
          </cell>
          <cell r="O451">
            <v>117.52694954708612</v>
          </cell>
          <cell r="P451">
            <v>121.13017046909057</v>
          </cell>
          <cell r="Q451">
            <v>124.49748028217955</v>
          </cell>
          <cell r="R451">
            <v>127.60272353125602</v>
          </cell>
          <cell r="S451">
            <v>130.704631679692</v>
          </cell>
        </row>
        <row r="452">
          <cell r="A452" t="str">
            <v>Information Services</v>
          </cell>
          <cell r="E452">
            <v>8.9</v>
          </cell>
          <cell r="F452">
            <v>6.219656746276998</v>
          </cell>
          <cell r="G452">
            <v>8.2608606345239224</v>
          </cell>
          <cell r="H452">
            <v>9.7252565251255696</v>
          </cell>
          <cell r="I452">
            <v>10.558588259221402</v>
          </cell>
          <cell r="J452">
            <v>11.016145338393043</v>
          </cell>
          <cell r="K452">
            <v>11.452440549478288</v>
          </cell>
          <cell r="L452">
            <v>11.832945261117796</v>
          </cell>
          <cell r="M452">
            <v>12.177966903974234</v>
          </cell>
          <cell r="N452">
            <v>12.53699854099181</v>
          </cell>
          <cell r="O452">
            <v>12.842155963766889</v>
          </cell>
          <cell r="P452">
            <v>13.130413637527248</v>
          </cell>
          <cell r="Q452">
            <v>13.399798422574364</v>
          </cell>
          <cell r="R452">
            <v>13.648217882500482</v>
          </cell>
          <cell r="S452">
            <v>13.896370534375361</v>
          </cell>
        </row>
        <row r="453">
          <cell r="A453" t="str">
            <v>Public Relations</v>
          </cell>
          <cell r="E453">
            <v>2.4</v>
          </cell>
          <cell r="F453">
            <v>1.1098283731384988</v>
          </cell>
          <cell r="G453">
            <v>2.1304303172619612</v>
          </cell>
          <cell r="H453">
            <v>2.8626282625627844</v>
          </cell>
          <cell r="I453">
            <v>3.2792941296107014</v>
          </cell>
          <cell r="J453">
            <v>3.5080726691965207</v>
          </cell>
          <cell r="K453">
            <v>3.7262202747391431</v>
          </cell>
          <cell r="L453">
            <v>3.9164726305588982</v>
          </cell>
          <cell r="M453">
            <v>4.0889834519871169</v>
          </cell>
          <cell r="N453">
            <v>4.2684992704959051</v>
          </cell>
          <cell r="O453">
            <v>4.4210779818834443</v>
          </cell>
          <cell r="P453">
            <v>4.565206818763623</v>
          </cell>
          <cell r="Q453">
            <v>4.6998992112871818</v>
          </cell>
          <cell r="R453">
            <v>4.8241089412502403</v>
          </cell>
          <cell r="S453">
            <v>4.9481852671876796</v>
          </cell>
        </row>
        <row r="454">
          <cell r="A454" t="str">
            <v>CEO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A455" t="str">
            <v>Customer Services</v>
          </cell>
          <cell r="E455">
            <v>12</v>
          </cell>
          <cell r="F455">
            <v>65.942276791232445</v>
          </cell>
          <cell r="G455">
            <v>111.86936427678826</v>
          </cell>
          <cell r="H455">
            <v>144.81827181532532</v>
          </cell>
          <cell r="I455">
            <v>163.56823583248158</v>
          </cell>
          <cell r="J455">
            <v>173.86327011384338</v>
          </cell>
          <cell r="K455">
            <v>183.67991236326142</v>
          </cell>
          <cell r="L455">
            <v>192.24126837515038</v>
          </cell>
          <cell r="M455">
            <v>200.00425533942024</v>
          </cell>
          <cell r="N455">
            <v>208.08246717231572</v>
          </cell>
          <cell r="O455">
            <v>214.94850918475498</v>
          </cell>
          <cell r="P455">
            <v>221.43430684436305</v>
          </cell>
          <cell r="Q455">
            <v>227.49546450792317</v>
          </cell>
          <cell r="R455">
            <v>233.08490235626081</v>
          </cell>
          <cell r="S455">
            <v>238.66833702344559</v>
          </cell>
        </row>
        <row r="456">
          <cell r="A456" t="str">
            <v>Expats &amp; Secondees</v>
          </cell>
          <cell r="E456">
            <v>30</v>
          </cell>
          <cell r="F456">
            <v>30</v>
          </cell>
          <cell r="G456">
            <v>30</v>
          </cell>
          <cell r="H456">
            <v>30</v>
          </cell>
          <cell r="I456">
            <v>6</v>
          </cell>
          <cell r="J456">
            <v>6</v>
          </cell>
          <cell r="K456">
            <v>6</v>
          </cell>
          <cell r="L456">
            <v>6</v>
          </cell>
          <cell r="M456">
            <v>6</v>
          </cell>
          <cell r="N456">
            <v>6</v>
          </cell>
          <cell r="O456">
            <v>6</v>
          </cell>
          <cell r="P456">
            <v>6</v>
          </cell>
          <cell r="Q456">
            <v>6</v>
          </cell>
          <cell r="R456">
            <v>6</v>
          </cell>
          <cell r="S456">
            <v>6</v>
          </cell>
        </row>
        <row r="457">
          <cell r="E457">
            <v>127.60000000000001</v>
          </cell>
          <cell r="F457">
            <v>281.91356946332883</v>
          </cell>
          <cell r="G457">
            <v>440.08626885834201</v>
          </cell>
          <cell r="H457">
            <v>553.84475243466886</v>
          </cell>
          <cell r="I457">
            <v>595.01129596004807</v>
          </cell>
          <cell r="J457">
            <v>622.2431910562641</v>
          </cell>
          <cell r="K457">
            <v>653.83792230982806</v>
          </cell>
          <cell r="L457">
            <v>683.13678510607031</v>
          </cell>
          <cell r="M457">
            <v>709.70345160601596</v>
          </cell>
          <cell r="N457">
            <v>737.34888765636947</v>
          </cell>
          <cell r="O457">
            <v>760.8460092100504</v>
          </cell>
          <cell r="P457">
            <v>783.04185008959792</v>
          </cell>
          <cell r="Q457">
            <v>803.78447853822604</v>
          </cell>
          <cell r="R457">
            <v>822.912776952537</v>
          </cell>
          <cell r="S457">
            <v>842.02053114690273</v>
          </cell>
        </row>
        <row r="459">
          <cell r="A459" t="str">
            <v>Staff Costs by Function - from headcount</v>
          </cell>
        </row>
        <row r="460">
          <cell r="A460" t="str">
            <v>Human Resources</v>
          </cell>
          <cell r="B460" t="str">
            <v>(LC 000)</v>
          </cell>
          <cell r="E460">
            <v>26721.428571428569</v>
          </cell>
          <cell r="F460">
            <v>35097.503606498889</v>
          </cell>
          <cell r="G460">
            <v>57855.839376292075</v>
          </cell>
          <cell r="H460">
            <v>79312.224455727599</v>
          </cell>
          <cell r="I460">
            <v>97621.036310461146</v>
          </cell>
          <cell r="J460">
            <v>114255.2704902109</v>
          </cell>
          <cell r="K460">
            <v>133080.17169052953</v>
          </cell>
          <cell r="L460">
            <v>153803.80450951314</v>
          </cell>
          <cell r="M460">
            <v>176871.7814826715</v>
          </cell>
          <cell r="N460">
            <v>203436.32161913029</v>
          </cell>
          <cell r="O460">
            <v>232563.35497532919</v>
          </cell>
          <cell r="P460">
            <v>265247.31528616179</v>
          </cell>
          <cell r="Q460">
            <v>301822.02150099381</v>
          </cell>
          <cell r="R460">
            <v>342631.50676538714</v>
          </cell>
          <cell r="S460">
            <v>388773.22934802936</v>
          </cell>
        </row>
        <row r="461">
          <cell r="A461" t="str">
            <v>Marketing</v>
          </cell>
          <cell r="B461" t="str">
            <v>(LC 000)</v>
          </cell>
          <cell r="E461">
            <v>126696.42857142857</v>
          </cell>
          <cell r="F461">
            <v>447094.37217673799</v>
          </cell>
          <cell r="G461">
            <v>899122.1220370878</v>
          </cell>
          <cell r="H461">
            <v>1319658.2649681028</v>
          </cell>
          <cell r="I461">
            <v>1668916.9711027148</v>
          </cell>
          <cell r="J461">
            <v>1977863.8034132721</v>
          </cell>
          <cell r="K461">
            <v>2328448.0973447897</v>
          </cell>
          <cell r="L461">
            <v>2713876.1563918712</v>
          </cell>
          <cell r="M461">
            <v>3143025.8427668866</v>
          </cell>
          <cell r="N461">
            <v>3639779.5223408332</v>
          </cell>
          <cell r="O461">
            <v>4183434.5513254749</v>
          </cell>
          <cell r="P461">
            <v>4794343.5819054516</v>
          </cell>
          <cell r="Q461">
            <v>5478670.4761490747</v>
          </cell>
          <cell r="R461">
            <v>6242690.7043943265</v>
          </cell>
          <cell r="S461">
            <v>7108634.7129913624</v>
          </cell>
        </row>
        <row r="462">
          <cell r="A462" t="str">
            <v>Finance</v>
          </cell>
          <cell r="B462" t="str">
            <v>(LC 000)</v>
          </cell>
          <cell r="E462">
            <v>185207.14285714284</v>
          </cell>
          <cell r="F462">
            <v>952789.17079833825</v>
          </cell>
          <cell r="G462">
            <v>1872993.5265010362</v>
          </cell>
          <cell r="H462">
            <v>2730049.9099646397</v>
          </cell>
          <cell r="I462">
            <v>3443498.6152853845</v>
          </cell>
          <cell r="J462">
            <v>4076085.6692817686</v>
          </cell>
          <cell r="K462">
            <v>4793754.632927319</v>
          </cell>
          <cell r="L462">
            <v>5582845.0978668425</v>
          </cell>
          <cell r="M462">
            <v>6461425.3374008229</v>
          </cell>
          <cell r="N462">
            <v>7477943.3157695457</v>
          </cell>
          <cell r="O462">
            <v>8590620.7265716605</v>
          </cell>
          <cell r="P462">
            <v>9840787.4857578985</v>
          </cell>
          <cell r="Q462">
            <v>11241071.058138685</v>
          </cell>
          <cell r="R462">
            <v>12804341.673412586</v>
          </cell>
          <cell r="S462">
            <v>14575780.647926003</v>
          </cell>
        </row>
        <row r="463">
          <cell r="A463" t="str">
            <v>Network Group</v>
          </cell>
          <cell r="B463" t="str">
            <v>(LC 000)</v>
          </cell>
          <cell r="E463">
            <v>331714.28571428568</v>
          </cell>
          <cell r="F463">
            <v>465101.37372668507</v>
          </cell>
          <cell r="G463">
            <v>545572.48738551443</v>
          </cell>
          <cell r="H463">
            <v>639523.39735660725</v>
          </cell>
          <cell r="I463">
            <v>752685.83839102404</v>
          </cell>
          <cell r="J463">
            <v>694231.97214918549</v>
          </cell>
          <cell r="K463">
            <v>750372.25220830168</v>
          </cell>
          <cell r="L463">
            <v>865122.57492808101</v>
          </cell>
          <cell r="M463">
            <v>997421.03662227152</v>
          </cell>
          <cell r="N463">
            <v>1149951.1781661117</v>
          </cell>
          <cell r="O463">
            <v>1325806.919657364</v>
          </cell>
          <cell r="P463">
            <v>1528555.3174653444</v>
          </cell>
          <cell r="Q463">
            <v>1762308.9183720734</v>
          </cell>
          <cell r="R463">
            <v>2031809.1784363319</v>
          </cell>
          <cell r="S463">
            <v>2342522.6386481524</v>
          </cell>
        </row>
        <row r="464">
          <cell r="A464" t="str">
            <v>Sales</v>
          </cell>
          <cell r="B464" t="str">
            <v>(LC 000)</v>
          </cell>
          <cell r="E464">
            <v>157840.71428571426</v>
          </cell>
          <cell r="F464">
            <v>415717.72274597571</v>
          </cell>
          <cell r="G464">
            <v>801024.88098916644</v>
          </cell>
          <cell r="H464">
            <v>1160268.4843098051</v>
          </cell>
          <cell r="I464">
            <v>1459968.2835496967</v>
          </cell>
          <cell r="J464">
            <v>1726282.6419580358</v>
          </cell>
          <cell r="K464">
            <v>2028348.0801090582</v>
          </cell>
          <cell r="L464">
            <v>2360511.4682867033</v>
          </cell>
          <cell r="M464">
            <v>2730336.5223988974</v>
          </cell>
          <cell r="N464">
            <v>3158042.4761238275</v>
          </cell>
          <cell r="O464">
            <v>3626280.1438351977</v>
          </cell>
          <cell r="P464">
            <v>4152314.8377723265</v>
          </cell>
          <cell r="Q464">
            <v>4741465.2019553175</v>
          </cell>
          <cell r="R464">
            <v>5399157.6513094176</v>
          </cell>
          <cell r="S464">
            <v>6144281.4522417784</v>
          </cell>
        </row>
        <row r="465">
          <cell r="A465" t="str">
            <v>Information Services</v>
          </cell>
          <cell r="B465" t="str">
            <v>(LC 000)</v>
          </cell>
          <cell r="E465">
            <v>91451.785714285725</v>
          </cell>
          <cell r="F465">
            <v>95961.398919056635</v>
          </cell>
          <cell r="G465">
            <v>141602.03917013612</v>
          </cell>
          <cell r="H465">
            <v>185207.82716838396</v>
          </cell>
          <cell r="I465">
            <v>223397.43613678828</v>
          </cell>
          <cell r="J465">
            <v>258950.07788203674</v>
          </cell>
          <cell r="K465">
            <v>299087.65927961096</v>
          </cell>
          <cell r="L465">
            <v>343326.52856858529</v>
          </cell>
          <cell r="M465">
            <v>392557.5687203058</v>
          </cell>
          <cell r="N465">
            <v>448989.51576858643</v>
          </cell>
          <cell r="O465">
            <v>510969.08344321884</v>
          </cell>
          <cell r="P465">
            <v>580429.06303472165</v>
          </cell>
          <cell r="Q465">
            <v>658086.62872399203</v>
          </cell>
          <cell r="R465">
            <v>744688.77484389115</v>
          </cell>
          <cell r="S465">
            <v>842392.13825802796</v>
          </cell>
        </row>
        <row r="466">
          <cell r="A466" t="str">
            <v>Public Relations</v>
          </cell>
          <cell r="B466" t="str">
            <v>(LC 000)</v>
          </cell>
          <cell r="E466">
            <v>29670</v>
          </cell>
          <cell r="F466">
            <v>23858.923891475475</v>
          </cell>
          <cell r="G466">
            <v>50883.434920900516</v>
          </cell>
          <cell r="H466">
            <v>75960.55004832102</v>
          </cell>
          <cell r="I466">
            <v>96675.755949414102</v>
          </cell>
          <cell r="J466">
            <v>114899.95145272581</v>
          </cell>
          <cell r="K466">
            <v>135591.93158360972</v>
          </cell>
          <cell r="L466">
            <v>158334.1073117308</v>
          </cell>
          <cell r="M466">
            <v>183657.5531079268</v>
          </cell>
          <cell r="N466">
            <v>213001.5242862622</v>
          </cell>
          <cell r="O466">
            <v>245103.62485348247</v>
          </cell>
          <cell r="P466">
            <v>281187.54174021853</v>
          </cell>
          <cell r="Q466">
            <v>321616.42586288613</v>
          </cell>
          <cell r="R466">
            <v>366759.05272957066</v>
          </cell>
          <cell r="S466">
            <v>417949.43878042203</v>
          </cell>
        </row>
        <row r="467">
          <cell r="A467" t="str">
            <v>CEO</v>
          </cell>
          <cell r="B467" t="str">
            <v>(LC 000)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A468" t="str">
            <v>Customer Services</v>
          </cell>
          <cell r="B468" t="str">
            <v>(LC 000)</v>
          </cell>
          <cell r="E468">
            <v>114717.85714285712</v>
          </cell>
          <cell r="F468">
            <v>676930.95266801468</v>
          </cell>
          <cell r="G468">
            <v>1275867.7611741123</v>
          </cell>
          <cell r="H468">
            <v>1834982.4422051171</v>
          </cell>
          <cell r="I468">
            <v>2302616.3343201424</v>
          </cell>
          <cell r="J468">
            <v>2719221.0545753068</v>
          </cell>
          <cell r="K468">
            <v>3191628.9292871491</v>
          </cell>
          <cell r="L468">
            <v>3711174.8087335504</v>
          </cell>
          <cell r="M468">
            <v>4289612.707642165</v>
          </cell>
          <cell r="N468">
            <v>4958249.7053804072</v>
          </cell>
          <cell r="O468">
            <v>5690381.7455997579</v>
          </cell>
          <cell r="P468">
            <v>6512772.8482070342</v>
          </cell>
          <cell r="Q468">
            <v>7433747.8476443673</v>
          </cell>
          <cell r="R468">
            <v>8461810.3169544023</v>
          </cell>
          <cell r="S468">
            <v>9626269.3194238842</v>
          </cell>
        </row>
        <row r="469">
          <cell r="A469" t="str">
            <v>Secondment Costs + Expats</v>
          </cell>
          <cell r="B469" t="str">
            <v>(LC 000)</v>
          </cell>
          <cell r="E469">
            <v>3225000</v>
          </cell>
          <cell r="F469">
            <v>3477941.1764705889</v>
          </cell>
          <cell r="G469">
            <v>3750720.8765859292</v>
          </cell>
          <cell r="H469">
            <v>4044895.0629848265</v>
          </cell>
          <cell r="I469">
            <v>872428.34691829619</v>
          </cell>
          <cell r="J469">
            <v>940854.09961777052</v>
          </cell>
          <cell r="K469">
            <v>1014646.5780191645</v>
          </cell>
          <cell r="L469">
            <v>1094226.7017853737</v>
          </cell>
          <cell r="M469">
            <v>1180048.4038861876</v>
          </cell>
          <cell r="N469">
            <v>1272601.2198772612</v>
          </cell>
          <cell r="O469">
            <v>1372413.0802597918</v>
          </cell>
          <cell r="P469">
            <v>1480053.3218487955</v>
          </cell>
          <cell r="Q469">
            <v>1596135.9353271325</v>
          </cell>
          <cell r="R469">
            <v>1721323.067509653</v>
          </cell>
          <cell r="S469">
            <v>1856328.798294724</v>
          </cell>
        </row>
        <row r="470">
          <cell r="A470" t="str">
            <v>Staff Cost</v>
          </cell>
          <cell r="B470" t="str">
            <v>(LC 000)</v>
          </cell>
          <cell r="E470">
            <v>4289019.6428571427</v>
          </cell>
          <cell r="F470">
            <v>6590492.5950033711</v>
          </cell>
          <cell r="G470">
            <v>9395642.9681401756</v>
          </cell>
          <cell r="H470">
            <v>12069858.163461531</v>
          </cell>
          <cell r="I470">
            <v>10917808.617963923</v>
          </cell>
          <cell r="J470">
            <v>12622644.540820314</v>
          </cell>
          <cell r="K470">
            <v>14674958.332449531</v>
          </cell>
          <cell r="L470">
            <v>16983221.248382252</v>
          </cell>
          <cell r="M470">
            <v>19554956.754028134</v>
          </cell>
          <cell r="N470">
            <v>22521994.779331967</v>
          </cell>
          <cell r="O470">
            <v>25777573.23052128</v>
          </cell>
          <cell r="P470">
            <v>29435691.313017953</v>
          </cell>
          <cell r="Q470">
            <v>33534924.513674524</v>
          </cell>
          <cell r="R470">
            <v>38115211.926355556</v>
          </cell>
          <cell r="S470">
            <v>43302932.375912383</v>
          </cell>
        </row>
        <row r="471">
          <cell r="D471" t="str">
            <v>US$</v>
          </cell>
          <cell r="E471">
            <v>6649.6428571428569</v>
          </cell>
          <cell r="F471">
            <v>9474.7039420767269</v>
          </cell>
          <cell r="G471">
            <v>12525.116207384246</v>
          </cell>
          <cell r="H471">
            <v>14919.865627558316</v>
          </cell>
          <cell r="I471">
            <v>12514.275420473457</v>
          </cell>
          <cell r="J471">
            <v>13416.155114749847</v>
          </cell>
          <cell r="K471">
            <v>14463.123071975069</v>
          </cell>
          <cell r="L471">
            <v>15520.751980071322</v>
          </cell>
          <cell r="M471">
            <v>16571.317489713885</v>
          </cell>
          <cell r="N471">
            <v>17697.605838774969</v>
          </cell>
          <cell r="O471">
            <v>18782.66361731389</v>
          </cell>
          <cell r="P471">
            <v>19888.264077032458</v>
          </cell>
          <cell r="Q471">
            <v>21010.067984467405</v>
          </cell>
          <cell r="R471">
            <v>22142.973998192709</v>
          </cell>
          <cell r="S471">
            <v>23327.188812505457</v>
          </cell>
        </row>
        <row r="472">
          <cell r="A472" t="str">
            <v>Average CTC per category per annum</v>
          </cell>
        </row>
        <row r="473">
          <cell r="A473" t="str">
            <v>Human Resources</v>
          </cell>
          <cell r="C473" t="str">
            <v>ZAR real</v>
          </cell>
          <cell r="E473">
            <v>193.33333333333334</v>
          </cell>
          <cell r="F473">
            <v>164.125</v>
          </cell>
          <cell r="G473">
            <v>165.76624999999999</v>
          </cell>
          <cell r="H473">
            <v>167.4239125</v>
          </cell>
          <cell r="I473">
            <v>169.09815162500001</v>
          </cell>
          <cell r="J473">
            <v>170.78913314125001</v>
          </cell>
          <cell r="K473">
            <v>172.4970244726625</v>
          </cell>
          <cell r="L473">
            <v>174.22199471738915</v>
          </cell>
          <cell r="M473">
            <v>175.96421466456303</v>
          </cell>
          <cell r="N473">
            <v>177.72385681120866</v>
          </cell>
          <cell r="O473">
            <v>179.50109537932073</v>
          </cell>
          <cell r="P473">
            <v>181.29610633311395</v>
          </cell>
          <cell r="Q473">
            <v>183.10906739644511</v>
          </cell>
          <cell r="R473">
            <v>184.94015807040958</v>
          </cell>
          <cell r="S473">
            <v>186.78955965111365</v>
          </cell>
        </row>
        <row r="474">
          <cell r="A474" t="str">
            <v>Marketing</v>
          </cell>
          <cell r="C474" t="str">
            <v>ZAR real</v>
          </cell>
          <cell r="E474">
            <v>125.00000000000001</v>
          </cell>
          <cell r="F474">
            <v>175.06666666666669</v>
          </cell>
          <cell r="G474">
            <v>176.81733333333332</v>
          </cell>
          <cell r="H474">
            <v>178.58550666666667</v>
          </cell>
          <cell r="I474">
            <v>180.37136173333334</v>
          </cell>
          <cell r="J474">
            <v>182.17507535066667</v>
          </cell>
          <cell r="K474">
            <v>183.99682610417329</v>
          </cell>
          <cell r="L474">
            <v>185.83679436521507</v>
          </cell>
          <cell r="M474">
            <v>187.6951623088672</v>
          </cell>
          <cell r="N474">
            <v>189.5721139319559</v>
          </cell>
          <cell r="O474">
            <v>191.46783507127549</v>
          </cell>
          <cell r="P474">
            <v>193.38251342198822</v>
          </cell>
          <cell r="Q474">
            <v>195.31633855620805</v>
          </cell>
          <cell r="R474">
            <v>197.26950194177024</v>
          </cell>
          <cell r="S474">
            <v>199.24219696118789</v>
          </cell>
        </row>
        <row r="475">
          <cell r="A475" t="str">
            <v>Finance</v>
          </cell>
          <cell r="C475" t="str">
            <v>ZAR real</v>
          </cell>
          <cell r="E475">
            <v>105.78947368421051</v>
          </cell>
          <cell r="F475">
            <v>118.1097014925373</v>
          </cell>
          <cell r="G475">
            <v>119.29079850746267</v>
          </cell>
          <cell r="H475">
            <v>120.48370649253729</v>
          </cell>
          <cell r="I475">
            <v>121.68854355746265</v>
          </cell>
          <cell r="J475">
            <v>122.9054289930373</v>
          </cell>
          <cell r="K475">
            <v>124.13448328296766</v>
          </cell>
          <cell r="L475">
            <v>125.37582811579732</v>
          </cell>
          <cell r="M475">
            <v>126.62958639695533</v>
          </cell>
          <cell r="N475">
            <v>127.89588226092491</v>
          </cell>
          <cell r="O475">
            <v>129.17484108353415</v>
          </cell>
          <cell r="P475">
            <v>130.46658949436946</v>
          </cell>
          <cell r="Q475">
            <v>131.77125538931318</v>
          </cell>
          <cell r="R475">
            <v>133.08896794320631</v>
          </cell>
          <cell r="S475">
            <v>134.41985762263835</v>
          </cell>
        </row>
        <row r="476">
          <cell r="A476" t="str">
            <v>Network Group</v>
          </cell>
          <cell r="C476" t="str">
            <v>ZAR real</v>
          </cell>
          <cell r="E476">
            <v>120</v>
          </cell>
          <cell r="F476">
            <v>124.01994613971753</v>
          </cell>
          <cell r="G476">
            <v>128.77211230021143</v>
          </cell>
          <cell r="H476">
            <v>133.70637080891112</v>
          </cell>
          <cell r="I476">
            <v>139.48301887545188</v>
          </cell>
          <cell r="J476">
            <v>146.19399431191232</v>
          </cell>
          <cell r="K476">
            <v>153.22785630239113</v>
          </cell>
          <cell r="L476">
            <v>160.60013995467602</v>
          </cell>
          <cell r="M476">
            <v>168.32712782041989</v>
          </cell>
          <cell r="N476">
            <v>176.42588585706278</v>
          </cell>
          <cell r="O476">
            <v>184.91430111999705</v>
          </cell>
          <cell r="P476">
            <v>193.81112126822333</v>
          </cell>
          <cell r="Q476">
            <v>203.13599597075108</v>
          </cell>
          <cell r="R476">
            <v>212.90952030519296</v>
          </cell>
          <cell r="S476">
            <v>223.15328024440507</v>
          </cell>
        </row>
        <row r="477">
          <cell r="A477" t="str">
            <v>Sales</v>
          </cell>
          <cell r="C477" t="str">
            <v>ZAR real</v>
          </cell>
          <cell r="E477">
            <v>133.82812499999997</v>
          </cell>
          <cell r="F477">
            <v>118.04375</v>
          </cell>
          <cell r="G477">
            <v>119.2241875</v>
          </cell>
          <cell r="H477">
            <v>120.41642937500001</v>
          </cell>
          <cell r="I477">
            <v>121.62059366874998</v>
          </cell>
          <cell r="J477">
            <v>122.83679960543743</v>
          </cell>
          <cell r="K477">
            <v>124.06516760149185</v>
          </cell>
          <cell r="L477">
            <v>125.30581927750679</v>
          </cell>
          <cell r="M477">
            <v>126.55887747028186</v>
          </cell>
          <cell r="N477">
            <v>127.82446624498466</v>
          </cell>
          <cell r="O477">
            <v>129.1027109074345</v>
          </cell>
          <cell r="P477">
            <v>130.39373801650888</v>
          </cell>
          <cell r="Q477">
            <v>131.69767539667396</v>
          </cell>
          <cell r="R477">
            <v>133.01465215064073</v>
          </cell>
          <cell r="S477">
            <v>134.34479867214711</v>
          </cell>
        </row>
        <row r="478">
          <cell r="A478" t="str">
            <v>Information Services</v>
          </cell>
          <cell r="C478" t="str">
            <v>ZAR real</v>
          </cell>
          <cell r="E478">
            <v>111.51685393258428</v>
          </cell>
          <cell r="F478">
            <v>152.22142857142853</v>
          </cell>
          <cell r="G478">
            <v>153.74364285714287</v>
          </cell>
          <cell r="H478">
            <v>155.28107928571427</v>
          </cell>
          <cell r="I478">
            <v>156.83389007857147</v>
          </cell>
          <cell r="J478">
            <v>158.40222897935715</v>
          </cell>
          <cell r="K478">
            <v>159.98625126915073</v>
          </cell>
          <cell r="L478">
            <v>161.58611378184222</v>
          </cell>
          <cell r="M478">
            <v>163.20197491966064</v>
          </cell>
          <cell r="N478">
            <v>164.83399466885726</v>
          </cell>
          <cell r="O478">
            <v>166.48233461554588</v>
          </cell>
          <cell r="P478">
            <v>168.14715796170134</v>
          </cell>
          <cell r="Q478">
            <v>169.82862954131832</v>
          </cell>
          <cell r="R478">
            <v>171.52691583673152</v>
          </cell>
          <cell r="S478">
            <v>173.24218499509877</v>
          </cell>
        </row>
        <row r="479">
          <cell r="A479" t="str">
            <v>Public Relations</v>
          </cell>
          <cell r="C479" t="str">
            <v>ZAR real</v>
          </cell>
          <cell r="E479">
            <v>134.16666666666669</v>
          </cell>
          <cell r="F479">
            <v>212.09999999999997</v>
          </cell>
          <cell r="G479">
            <v>214.22099999999998</v>
          </cell>
          <cell r="H479">
            <v>216.36321000000001</v>
          </cell>
          <cell r="I479">
            <v>218.52684210000004</v>
          </cell>
          <cell r="J479">
            <v>220.71211052100003</v>
          </cell>
          <cell r="K479">
            <v>222.91923162620995</v>
          </cell>
          <cell r="L479">
            <v>225.14842394247205</v>
          </cell>
          <cell r="M479">
            <v>227.39990818189685</v>
          </cell>
          <cell r="N479">
            <v>229.67390726371576</v>
          </cell>
          <cell r="O479">
            <v>231.97064633635298</v>
          </cell>
          <cell r="P479">
            <v>234.29035279971652</v>
          </cell>
          <cell r="Q479">
            <v>236.63325632771361</v>
          </cell>
          <cell r="R479">
            <v>238.99958889099079</v>
          </cell>
          <cell r="S479">
            <v>241.38958477990073</v>
          </cell>
        </row>
        <row r="480">
          <cell r="A480" t="str">
            <v>CEO</v>
          </cell>
          <cell r="C480" t="str">
            <v>ZAR real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A481" t="str">
            <v>Customer Services</v>
          </cell>
          <cell r="C481" t="str">
            <v>ZAR real</v>
          </cell>
          <cell r="E481">
            <v>103.74999999999997</v>
          </cell>
          <cell r="F481">
            <v>101.28055555555555</v>
          </cell>
          <cell r="G481">
            <v>102.2933611111111</v>
          </cell>
          <cell r="H481">
            <v>103.31629472222218</v>
          </cell>
          <cell r="I481">
            <v>104.34945766944443</v>
          </cell>
          <cell r="J481">
            <v>105.39295224613889</v>
          </cell>
          <cell r="K481">
            <v>106.44688176860028</v>
          </cell>
          <cell r="L481">
            <v>107.51135058628626</v>
          </cell>
          <cell r="M481">
            <v>108.58646409214913</v>
          </cell>
          <cell r="N481">
            <v>109.67232873307063</v>
          </cell>
          <cell r="O481">
            <v>110.76905202040136</v>
          </cell>
          <cell r="P481">
            <v>111.87674254060533</v>
          </cell>
          <cell r="Q481">
            <v>112.99550996601141</v>
          </cell>
          <cell r="R481">
            <v>114.12546506567151</v>
          </cell>
          <cell r="S481">
            <v>115.26671971632824</v>
          </cell>
        </row>
        <row r="482">
          <cell r="A482" t="str">
            <v>Secondment Costs + Expats</v>
          </cell>
          <cell r="C482" t="str">
            <v>ZAR real</v>
          </cell>
          <cell r="E482">
            <v>1166.6666666666667</v>
          </cell>
          <cell r="F482">
            <v>1143.7908496732027</v>
          </cell>
          <cell r="G482">
            <v>1121.3635781109831</v>
          </cell>
          <cell r="H482">
            <v>1099.3760569715521</v>
          </cell>
          <cell r="I482">
            <v>1077.8196636976004</v>
          </cell>
          <cell r="J482">
            <v>1056.6859448015689</v>
          </cell>
          <cell r="K482">
            <v>1035.966612550558</v>
          </cell>
          <cell r="L482">
            <v>1015.6535417162333</v>
          </cell>
          <cell r="M482">
            <v>995.73876638846434</v>
          </cell>
          <cell r="N482">
            <v>976.21447685143551</v>
          </cell>
          <cell r="O482">
            <v>957.07301652101535</v>
          </cell>
          <cell r="P482">
            <v>938.30687894217215</v>
          </cell>
          <cell r="Q482">
            <v>919.90870484526658</v>
          </cell>
          <cell r="R482">
            <v>901.87127926006553</v>
          </cell>
          <cell r="S482">
            <v>884.18752868633874</v>
          </cell>
        </row>
        <row r="486">
          <cell r="A486" t="str">
            <v>9.  Operating Costs</v>
          </cell>
        </row>
        <row r="488">
          <cell r="E488">
            <v>2001</v>
          </cell>
          <cell r="F488">
            <v>2002</v>
          </cell>
          <cell r="G488">
            <v>2003</v>
          </cell>
          <cell r="H488">
            <v>2004</v>
          </cell>
          <cell r="I488">
            <v>2005</v>
          </cell>
          <cell r="J488">
            <v>2006</v>
          </cell>
          <cell r="K488">
            <v>2007</v>
          </cell>
          <cell r="L488">
            <v>2008</v>
          </cell>
          <cell r="M488">
            <v>2009</v>
          </cell>
          <cell r="N488">
            <v>2010</v>
          </cell>
          <cell r="O488">
            <v>2011</v>
          </cell>
          <cell r="P488">
            <v>2012</v>
          </cell>
          <cell r="Q488">
            <v>2013</v>
          </cell>
          <cell r="R488">
            <v>2014</v>
          </cell>
          <cell r="S488">
            <v>2015</v>
          </cell>
          <cell r="T488" t="str">
            <v>FCF</v>
          </cell>
        </row>
        <row r="489">
          <cell r="A489" t="str">
            <v>Sales Commissions (mobile)</v>
          </cell>
        </row>
        <row r="490">
          <cell r="A490" t="str">
            <v>% sales from our store</v>
          </cell>
          <cell r="B490" t="str">
            <v>prepaid</v>
          </cell>
          <cell r="E490">
            <v>0.8</v>
          </cell>
          <cell r="F490">
            <v>0.7</v>
          </cell>
          <cell r="G490">
            <v>0.6</v>
          </cell>
          <cell r="H490">
            <v>0.6</v>
          </cell>
          <cell r="I490">
            <v>0.6</v>
          </cell>
          <cell r="J490">
            <v>0.6</v>
          </cell>
          <cell r="K490">
            <v>0.6</v>
          </cell>
          <cell r="L490">
            <v>0.6</v>
          </cell>
          <cell r="M490">
            <v>0.6</v>
          </cell>
          <cell r="N490">
            <v>0.6</v>
          </cell>
          <cell r="O490">
            <v>0.6</v>
          </cell>
          <cell r="P490">
            <v>0.6</v>
          </cell>
          <cell r="Q490">
            <v>0.6</v>
          </cell>
          <cell r="R490">
            <v>0.6</v>
          </cell>
          <cell r="S490">
            <v>0.6</v>
          </cell>
        </row>
        <row r="491">
          <cell r="A491" t="str">
            <v>% sales through dealers</v>
          </cell>
          <cell r="B491" t="str">
            <v>prepaid</v>
          </cell>
          <cell r="E491">
            <v>0.2</v>
          </cell>
          <cell r="F491">
            <v>0.3</v>
          </cell>
          <cell r="G491">
            <v>0.4</v>
          </cell>
          <cell r="H491">
            <v>0.4</v>
          </cell>
          <cell r="I491">
            <v>0.4</v>
          </cell>
          <cell r="J491">
            <v>0.4</v>
          </cell>
          <cell r="K491">
            <v>0.4</v>
          </cell>
          <cell r="L491">
            <v>0.4</v>
          </cell>
          <cell r="M491">
            <v>0.4</v>
          </cell>
          <cell r="N491">
            <v>0.4</v>
          </cell>
          <cell r="O491">
            <v>0.4</v>
          </cell>
          <cell r="P491">
            <v>0.4</v>
          </cell>
          <cell r="Q491">
            <v>0.4</v>
          </cell>
          <cell r="R491">
            <v>0.4</v>
          </cell>
          <cell r="S491">
            <v>0.4</v>
          </cell>
        </row>
        <row r="492">
          <cell r="A492" t="str">
            <v>Ongoing airtime:</v>
          </cell>
        </row>
        <row r="493">
          <cell r="A493" t="str">
            <v>% sales from our store</v>
          </cell>
          <cell r="B493" t="str">
            <v>prepaid</v>
          </cell>
          <cell r="E493">
            <v>0.2</v>
          </cell>
          <cell r="F493">
            <v>0.2</v>
          </cell>
          <cell r="G493">
            <v>0.2</v>
          </cell>
          <cell r="H493">
            <v>0.2</v>
          </cell>
          <cell r="I493">
            <v>0.2</v>
          </cell>
          <cell r="J493">
            <v>0.2</v>
          </cell>
          <cell r="K493">
            <v>0.2</v>
          </cell>
          <cell r="L493">
            <v>0.2</v>
          </cell>
          <cell r="M493">
            <v>0.2</v>
          </cell>
          <cell r="N493">
            <v>0.2</v>
          </cell>
          <cell r="O493">
            <v>0.2</v>
          </cell>
          <cell r="P493">
            <v>0.2</v>
          </cell>
          <cell r="Q493">
            <v>0.2</v>
          </cell>
          <cell r="R493">
            <v>0.2</v>
          </cell>
          <cell r="S493">
            <v>0.2</v>
          </cell>
        </row>
        <row r="494">
          <cell r="A494" t="str">
            <v>% sales through dealers</v>
          </cell>
          <cell r="B494" t="str">
            <v>prepaid</v>
          </cell>
          <cell r="E494">
            <v>0.8</v>
          </cell>
          <cell r="F494">
            <v>0.8</v>
          </cell>
          <cell r="G494">
            <v>0.8</v>
          </cell>
          <cell r="H494">
            <v>0.8</v>
          </cell>
          <cell r="I494">
            <v>0.8</v>
          </cell>
          <cell r="J494">
            <v>0.8</v>
          </cell>
          <cell r="K494">
            <v>0.8</v>
          </cell>
          <cell r="L494">
            <v>0.8</v>
          </cell>
          <cell r="M494">
            <v>0.8</v>
          </cell>
          <cell r="N494">
            <v>0.8</v>
          </cell>
          <cell r="O494">
            <v>0.8</v>
          </cell>
          <cell r="P494">
            <v>0.8</v>
          </cell>
          <cell r="Q494">
            <v>0.8</v>
          </cell>
          <cell r="R494">
            <v>0.8</v>
          </cell>
          <cell r="S494">
            <v>0.8</v>
          </cell>
        </row>
        <row r="496">
          <cell r="A496" t="str">
            <v>% sales from our store</v>
          </cell>
          <cell r="B496" t="str">
            <v>contract</v>
          </cell>
          <cell r="E496">
            <v>0.8</v>
          </cell>
          <cell r="F496">
            <v>0.8</v>
          </cell>
          <cell r="G496">
            <v>0.8</v>
          </cell>
          <cell r="H496">
            <v>0.8</v>
          </cell>
          <cell r="I496">
            <v>0.8</v>
          </cell>
          <cell r="J496">
            <v>0.8</v>
          </cell>
          <cell r="K496">
            <v>0.8</v>
          </cell>
          <cell r="L496">
            <v>0.8</v>
          </cell>
          <cell r="M496">
            <v>0.8</v>
          </cell>
          <cell r="N496">
            <v>0.8</v>
          </cell>
          <cell r="O496">
            <v>0.8</v>
          </cell>
          <cell r="P496">
            <v>0.8</v>
          </cell>
          <cell r="Q496">
            <v>0.8</v>
          </cell>
          <cell r="R496">
            <v>0.8</v>
          </cell>
          <cell r="S496">
            <v>0.8</v>
          </cell>
        </row>
        <row r="497">
          <cell r="A497" t="str">
            <v>% sales through dealers</v>
          </cell>
          <cell r="B497" t="str">
            <v>contract</v>
          </cell>
          <cell r="E497">
            <v>0.2</v>
          </cell>
          <cell r="F497">
            <v>0.2</v>
          </cell>
          <cell r="G497">
            <v>0.2</v>
          </cell>
          <cell r="H497">
            <v>0.2</v>
          </cell>
          <cell r="I497">
            <v>0.2</v>
          </cell>
          <cell r="J497">
            <v>0.2</v>
          </cell>
          <cell r="K497">
            <v>0.2</v>
          </cell>
          <cell r="L497">
            <v>0.2</v>
          </cell>
          <cell r="M497">
            <v>0.2</v>
          </cell>
          <cell r="N497">
            <v>0.2</v>
          </cell>
          <cell r="O497">
            <v>0.2</v>
          </cell>
          <cell r="P497">
            <v>0.2</v>
          </cell>
          <cell r="Q497">
            <v>0.2</v>
          </cell>
          <cell r="R497">
            <v>0.2</v>
          </cell>
          <cell r="S497">
            <v>0.2</v>
          </cell>
        </row>
        <row r="499">
          <cell r="A499" t="str">
            <v>Inflation Factor</v>
          </cell>
          <cell r="E499">
            <v>1</v>
          </cell>
          <cell r="F499">
            <v>1.1000000000000001</v>
          </cell>
          <cell r="G499">
            <v>1.2100000000000002</v>
          </cell>
          <cell r="H499">
            <v>1.3310000000000004</v>
          </cell>
          <cell r="I499">
            <v>1.4641000000000006</v>
          </cell>
          <cell r="J499">
            <v>1.6105100000000008</v>
          </cell>
          <cell r="K499">
            <v>1.7715610000000011</v>
          </cell>
          <cell r="L499">
            <v>1.9487171000000014</v>
          </cell>
          <cell r="M499">
            <v>2.1435888100000016</v>
          </cell>
          <cell r="N499">
            <v>2.3579476910000019</v>
          </cell>
          <cell r="O499">
            <v>2.5937424601000023</v>
          </cell>
          <cell r="P499">
            <v>2.8531167061100029</v>
          </cell>
          <cell r="Q499">
            <v>3.1384283767210035</v>
          </cell>
          <cell r="R499">
            <v>3.4522712143931042</v>
          </cell>
          <cell r="S499">
            <v>3.7974983358324148</v>
          </cell>
        </row>
        <row r="501">
          <cell r="E501" t="str">
            <v>prepaid</v>
          </cell>
          <cell r="G501" t="str">
            <v>contract</v>
          </cell>
        </row>
        <row r="503">
          <cell r="A503" t="str">
            <v>Sales Commission per connection at Start</v>
          </cell>
          <cell r="C503" t="str">
            <v>In house</v>
          </cell>
          <cell r="E503">
            <v>1842.8571428571427</v>
          </cell>
          <cell r="G503">
            <v>3685.7142857142853</v>
          </cell>
        </row>
        <row r="504">
          <cell r="A504" t="str">
            <v>Sales Commission per connection at Start</v>
          </cell>
          <cell r="C504" t="str">
            <v>Dealer</v>
          </cell>
          <cell r="E504">
            <v>18428.571428571428</v>
          </cell>
          <cell r="G504">
            <v>46071.428571428572</v>
          </cell>
        </row>
        <row r="506">
          <cell r="A506" t="str">
            <v>Sales commission as % of call revenue</v>
          </cell>
          <cell r="B506" t="str">
            <v>%</v>
          </cell>
          <cell r="C506" t="str">
            <v>In house</v>
          </cell>
          <cell r="E506">
            <v>0</v>
          </cell>
          <cell r="G506">
            <v>0</v>
          </cell>
        </row>
        <row r="507">
          <cell r="A507" t="str">
            <v>Sales commission as % of call revenue</v>
          </cell>
          <cell r="B507" t="str">
            <v>%</v>
          </cell>
          <cell r="C507" t="str">
            <v>Dealer</v>
          </cell>
          <cell r="E507">
            <v>0.06</v>
          </cell>
          <cell r="G507">
            <v>0.04</v>
          </cell>
        </row>
        <row r="509">
          <cell r="A509" t="str">
            <v>Sales commission as % of monthly fee</v>
          </cell>
          <cell r="B509" t="str">
            <v>%</v>
          </cell>
          <cell r="C509" t="str">
            <v>In house</v>
          </cell>
          <cell r="E509">
            <v>0</v>
          </cell>
          <cell r="G509">
            <v>0</v>
          </cell>
        </row>
        <row r="510">
          <cell r="A510" t="str">
            <v>Sales commission as % of monthly fee</v>
          </cell>
          <cell r="B510" t="str">
            <v>%</v>
          </cell>
          <cell r="C510" t="str">
            <v>Dealer</v>
          </cell>
          <cell r="E510">
            <v>0.06</v>
          </cell>
          <cell r="G510">
            <v>0.04</v>
          </cell>
        </row>
        <row r="513">
          <cell r="A513" t="str">
            <v>Connection Incentives</v>
          </cell>
        </row>
        <row r="514">
          <cell r="A514" t="str">
            <v>Gross Sales in Period (Prepaid)</v>
          </cell>
          <cell r="E514">
            <v>0</v>
          </cell>
          <cell r="F514">
            <v>37.486885960227703</v>
          </cell>
          <cell r="G514">
            <v>70.733776035208237</v>
          </cell>
          <cell r="H514">
            <v>72.479208756263233</v>
          </cell>
          <cell r="I514">
            <v>70.59322153421752</v>
          </cell>
          <cell r="J514">
            <v>69.006426812145321</v>
          </cell>
          <cell r="K514">
            <v>79.811880377683451</v>
          </cell>
          <cell r="L514">
            <v>81.793295386094741</v>
          </cell>
          <cell r="M514">
            <v>90.752383124226156</v>
          </cell>
          <cell r="N514">
            <v>93.034415129547227</v>
          </cell>
          <cell r="O514">
            <v>92.258929245095345</v>
          </cell>
          <cell r="P514">
            <v>89.736544671549424</v>
          </cell>
          <cell r="Q514">
            <v>90.671299221786029</v>
          </cell>
          <cell r="R514">
            <v>90.453594879691167</v>
          </cell>
          <cell r="S514">
            <v>90.327703608999315</v>
          </cell>
        </row>
        <row r="515">
          <cell r="A515" t="str">
            <v>Gross Sales in Period (Contract)</v>
          </cell>
          <cell r="E515">
            <v>50.455433629202034</v>
          </cell>
          <cell r="F515">
            <v>55.033085979413151</v>
          </cell>
          <cell r="G515">
            <v>46.476950121493111</v>
          </cell>
          <cell r="H515">
            <v>31.969507339120504</v>
          </cell>
          <cell r="I515">
            <v>27.521358198774585</v>
          </cell>
          <cell r="J515">
            <v>23.819821035404395</v>
          </cell>
          <cell r="K515">
            <v>26.832528050651632</v>
          </cell>
          <cell r="L515">
            <v>28.825397508739538</v>
          </cell>
          <cell r="M515">
            <v>30.206847170875147</v>
          </cell>
          <cell r="N515">
            <v>34.88193296995118</v>
          </cell>
          <cell r="O515">
            <v>32.030180039137925</v>
          </cell>
          <cell r="P515">
            <v>32.855496309559179</v>
          </cell>
          <cell r="Q515">
            <v>31.676126998810073</v>
          </cell>
          <cell r="R515">
            <v>31.704765583046917</v>
          </cell>
          <cell r="S515">
            <v>32.336544041075847</v>
          </cell>
        </row>
        <row r="516">
          <cell r="A516" t="str">
            <v>Sales Commission (Prepaid)</v>
          </cell>
          <cell r="E516">
            <v>0</v>
          </cell>
          <cell r="F516">
            <v>281167.71050997643</v>
          </cell>
          <cell r="G516">
            <v>725540.59237348591</v>
          </cell>
          <cell r="H516">
            <v>817788.50365016516</v>
          </cell>
          <cell r="I516">
            <v>876159.64076671866</v>
          </cell>
          <cell r="J516">
            <v>942111.85285997752</v>
          </cell>
          <cell r="K516">
            <v>1198596.9158830105</v>
          </cell>
          <cell r="L516">
            <v>1351188.6982029211</v>
          </cell>
          <cell r="M516">
            <v>1649107.7076301628</v>
          </cell>
          <cell r="N516">
            <v>1859633.2389474064</v>
          </cell>
          <cell r="O516">
            <v>2028545.547284534</v>
          </cell>
          <cell r="P516">
            <v>2170393.0077319145</v>
          </cell>
          <cell r="Q516">
            <v>2412301.3651634087</v>
          </cell>
          <cell r="R516">
            <v>2647160.2978395121</v>
          </cell>
          <cell r="S516">
            <v>2907823.6439079121</v>
          </cell>
        </row>
        <row r="517">
          <cell r="A517" t="str">
            <v>Sales Commission (Contract)</v>
          </cell>
          <cell r="E517">
            <v>613682.23131289461</v>
          </cell>
          <cell r="F517">
            <v>736295.5191879943</v>
          </cell>
          <cell r="G517">
            <v>684003.93076373555</v>
          </cell>
          <cell r="H517">
            <v>517546.7729727102</v>
          </cell>
          <cell r="I517">
            <v>490090.41552509094</v>
          </cell>
          <cell r="J517">
            <v>466592.25519051153</v>
          </cell>
          <cell r="K517">
            <v>578167.01194808201</v>
          </cell>
          <cell r="L517">
            <v>683218.64066709811</v>
          </cell>
          <cell r="M517">
            <v>787557.88753073092</v>
          </cell>
          <cell r="N517">
            <v>1000392.2427303145</v>
          </cell>
          <cell r="O517">
            <v>1010466.3075642384</v>
          </cell>
          <cell r="P517">
            <v>1140153.1055522815</v>
          </cell>
          <cell r="Q517">
            <v>1209149.2288600579</v>
          </cell>
          <cell r="R517">
            <v>1331266.6710518997</v>
          </cell>
          <cell r="S517">
            <v>1493574.1930889878</v>
          </cell>
        </row>
        <row r="519">
          <cell r="A519" t="str">
            <v>Airtime commission</v>
          </cell>
        </row>
        <row r="520">
          <cell r="A520" t="str">
            <v>Total prepaid call revenue</v>
          </cell>
          <cell r="E520">
            <v>0</v>
          </cell>
          <cell r="F520">
            <v>6423765.3245367641</v>
          </cell>
          <cell r="G520">
            <v>23418706.385242313</v>
          </cell>
          <cell r="H520">
            <v>42550570.46181839</v>
          </cell>
          <cell r="I520">
            <v>54251586.418835655</v>
          </cell>
          <cell r="J520">
            <v>65109107.062831268</v>
          </cell>
          <cell r="K520">
            <v>64572361.822330564</v>
          </cell>
          <cell r="L520">
            <v>62658083.901166245</v>
          </cell>
          <cell r="M520">
            <v>58749103.864806287</v>
          </cell>
          <cell r="N520">
            <v>57948318.233324915</v>
          </cell>
          <cell r="O520">
            <v>62149139.048389152</v>
          </cell>
          <cell r="P520">
            <v>64169241.292429551</v>
          </cell>
          <cell r="Q520">
            <v>65842287.244066611</v>
          </cell>
          <cell r="R520">
            <v>67282406.140211225</v>
          </cell>
          <cell r="S520">
            <v>68523532.855445057</v>
          </cell>
        </row>
        <row r="521">
          <cell r="A521" t="str">
            <v>Total business and consumer call revenue</v>
          </cell>
          <cell r="E521">
            <v>10153993.946281815</v>
          </cell>
          <cell r="F521">
            <v>64006760.96449481</v>
          </cell>
          <cell r="G521">
            <v>101307042.06556398</v>
          </cell>
          <cell r="H521">
            <v>124620851.79147816</v>
          </cell>
          <cell r="I521">
            <v>129434398.87394348</v>
          </cell>
          <cell r="J521">
            <v>132934656.65483426</v>
          </cell>
          <cell r="K521">
            <v>132959405.58141673</v>
          </cell>
          <cell r="L521">
            <v>135564184.05394581</v>
          </cell>
          <cell r="M521">
            <v>138331503.2707524</v>
          </cell>
          <cell r="N521">
            <v>139685659.19630581</v>
          </cell>
          <cell r="O521">
            <v>152374273.83059868</v>
          </cell>
          <cell r="P521">
            <v>166098080.78630757</v>
          </cell>
          <cell r="Q521">
            <v>180690600.50182265</v>
          </cell>
          <cell r="R521">
            <v>195834027.04057118</v>
          </cell>
          <cell r="S521">
            <v>212420297.90335846</v>
          </cell>
        </row>
        <row r="522">
          <cell r="A522" t="str">
            <v>Sales Commission (Prepaid)</v>
          </cell>
          <cell r="E522">
            <v>0</v>
          </cell>
          <cell r="F522">
            <v>308340.73557776469</v>
          </cell>
          <cell r="G522">
            <v>1124097.9064916309</v>
          </cell>
          <cell r="H522">
            <v>2042427.3821672827</v>
          </cell>
          <cell r="I522">
            <v>2604076.1481041117</v>
          </cell>
          <cell r="J522">
            <v>3125237.1390159009</v>
          </cell>
          <cell r="K522">
            <v>3099473.3674718672</v>
          </cell>
          <cell r="L522">
            <v>3007588.0272559798</v>
          </cell>
          <cell r="M522">
            <v>2819956.9855107018</v>
          </cell>
          <cell r="N522">
            <v>2781519.2751995958</v>
          </cell>
          <cell r="O522">
            <v>2983158.6743226792</v>
          </cell>
          <cell r="P522">
            <v>3080123.5820366186</v>
          </cell>
          <cell r="Q522">
            <v>3160429.7877151975</v>
          </cell>
          <cell r="R522">
            <v>3229555.4947301387</v>
          </cell>
          <cell r="S522">
            <v>3289129.577061363</v>
          </cell>
        </row>
        <row r="523">
          <cell r="A523" t="str">
            <v>Sales Commission (Contract)</v>
          </cell>
          <cell r="E523">
            <v>81231.951570254518</v>
          </cell>
          <cell r="F523">
            <v>512054.08771595848</v>
          </cell>
          <cell r="G523">
            <v>810456.3365245118</v>
          </cell>
          <cell r="H523">
            <v>996966.81433182524</v>
          </cell>
          <cell r="I523">
            <v>1035475.1909915479</v>
          </cell>
          <cell r="J523">
            <v>1063477.253238674</v>
          </cell>
          <cell r="K523">
            <v>1063675.2446513339</v>
          </cell>
          <cell r="L523">
            <v>1084513.4724315666</v>
          </cell>
          <cell r="M523">
            <v>1106652.0261660193</v>
          </cell>
          <cell r="N523">
            <v>1117485.2735704465</v>
          </cell>
          <cell r="O523">
            <v>1218994.1906447895</v>
          </cell>
          <cell r="P523">
            <v>1328784.6462904606</v>
          </cell>
          <cell r="Q523">
            <v>1445524.8040145813</v>
          </cell>
          <cell r="R523">
            <v>1566672.2163245694</v>
          </cell>
          <cell r="S523">
            <v>1699362.3832268678</v>
          </cell>
        </row>
        <row r="525">
          <cell r="A525" t="str">
            <v>Monthly fee commission</v>
          </cell>
        </row>
        <row r="526">
          <cell r="A526" t="str">
            <v>Total prepaid subscription revenue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A527" t="str">
            <v>Total business and consumer subscription revenue</v>
          </cell>
          <cell r="E527">
            <v>2440781.6018126486</v>
          </cell>
          <cell r="F527">
            <v>15462658.88862507</v>
          </cell>
          <cell r="G527">
            <v>25569047.122602403</v>
          </cell>
          <cell r="H527">
            <v>32721060.237582777</v>
          </cell>
          <cell r="I527">
            <v>37182670.988662437</v>
          </cell>
          <cell r="J527">
            <v>40124055.323986284</v>
          </cell>
          <cell r="K527">
            <v>42429689.515450418</v>
          </cell>
          <cell r="L527">
            <v>44999454.021135457</v>
          </cell>
          <cell r="M527">
            <v>47727165.438693441</v>
          </cell>
          <cell r="N527">
            <v>50976701.428944089</v>
          </cell>
          <cell r="O527">
            <v>57432879.285794042</v>
          </cell>
          <cell r="P527">
            <v>64797047.765713625</v>
          </cell>
          <cell r="Q527">
            <v>73268028.157373577</v>
          </cell>
          <cell r="R527">
            <v>82717142.462059379</v>
          </cell>
          <cell r="S527">
            <v>93446191.883778706</v>
          </cell>
        </row>
        <row r="528">
          <cell r="A528" t="str">
            <v>Sales Commission (Prepaid)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Sales Commission (Contract)</v>
          </cell>
          <cell r="E529">
            <v>19526.252814501189</v>
          </cell>
          <cell r="F529">
            <v>123701.27110900056</v>
          </cell>
          <cell r="G529">
            <v>204552.37698081922</v>
          </cell>
          <cell r="H529">
            <v>261768.48190066221</v>
          </cell>
          <cell r="I529">
            <v>297461.3679092995</v>
          </cell>
          <cell r="J529">
            <v>320992.44259189029</v>
          </cell>
          <cell r="K529">
            <v>339437.51612360333</v>
          </cell>
          <cell r="L529">
            <v>359995.63216908363</v>
          </cell>
          <cell r="M529">
            <v>381817.32350954757</v>
          </cell>
          <cell r="N529">
            <v>407813.61143155274</v>
          </cell>
          <cell r="O529">
            <v>459463.03428635234</v>
          </cell>
          <cell r="P529">
            <v>518376.38212570903</v>
          </cell>
          <cell r="Q529">
            <v>586144.22525898868</v>
          </cell>
          <cell r="R529">
            <v>661737.139696475</v>
          </cell>
          <cell r="S529">
            <v>747569.53507022967</v>
          </cell>
        </row>
        <row r="531">
          <cell r="A531" t="str">
            <v>Sales Commissions (Mobile)</v>
          </cell>
          <cell r="E531">
            <v>714440.4356976503</v>
          </cell>
          <cell r="F531">
            <v>1961559.3241006944</v>
          </cell>
          <cell r="G531">
            <v>3548651.1431341837</v>
          </cell>
          <cell r="H531">
            <v>4636497.9550226452</v>
          </cell>
          <cell r="I531">
            <v>5303262.7632967681</v>
          </cell>
          <cell r="J531">
            <v>5918410.9428969547</v>
          </cell>
          <cell r="K531">
            <v>6279350.0560778966</v>
          </cell>
          <cell r="L531">
            <v>6486504.4707266493</v>
          </cell>
          <cell r="M531">
            <v>6745091.9303471623</v>
          </cell>
          <cell r="N531">
            <v>7166843.6418793155</v>
          </cell>
          <cell r="O531">
            <v>7700627.7541025933</v>
          </cell>
          <cell r="P531">
            <v>8237830.7237369847</v>
          </cell>
          <cell r="Q531">
            <v>8813549.4110122342</v>
          </cell>
          <cell r="R531">
            <v>9436391.8196425959</v>
          </cell>
          <cell r="S531">
            <v>10137459.33235536</v>
          </cell>
        </row>
        <row r="533">
          <cell r="A533" t="str">
            <v>Total Sales Commission</v>
          </cell>
          <cell r="E533">
            <v>714440.4356976503</v>
          </cell>
          <cell r="F533">
            <v>1961559.3241006944</v>
          </cell>
          <cell r="G533">
            <v>3548651.1431341837</v>
          </cell>
          <cell r="H533">
            <v>4636497.9550226452</v>
          </cell>
          <cell r="I533">
            <v>5303262.7632967681</v>
          </cell>
          <cell r="J533">
            <v>5918410.9428969547</v>
          </cell>
          <cell r="K533">
            <v>6279350.0560778966</v>
          </cell>
          <cell r="L533">
            <v>6486504.4707266493</v>
          </cell>
          <cell r="M533">
            <v>6745091.9303471623</v>
          </cell>
          <cell r="N533">
            <v>7166843.6418793155</v>
          </cell>
          <cell r="O533">
            <v>7700627.7541025933</v>
          </cell>
          <cell r="P533">
            <v>8237830.7237369847</v>
          </cell>
          <cell r="Q533">
            <v>8813549.4110122342</v>
          </cell>
          <cell r="R533">
            <v>9436391.8196425959</v>
          </cell>
          <cell r="S533">
            <v>10137459.33235536</v>
          </cell>
        </row>
        <row r="535">
          <cell r="A535" t="str">
            <v>Bad Debt &amp; Fraud</v>
          </cell>
        </row>
        <row r="536">
          <cell r="A536" t="str">
            <v>Fraud</v>
          </cell>
          <cell r="B536">
            <v>0.03</v>
          </cell>
        </row>
        <row r="537">
          <cell r="A537" t="str">
            <v>Revenue</v>
          </cell>
          <cell r="B537" t="str">
            <v>(LC 000)</v>
          </cell>
          <cell r="E537">
            <v>17683718.997604497</v>
          </cell>
          <cell r="F537">
            <v>99480908.012411743</v>
          </cell>
          <cell r="G537">
            <v>165418846.02732649</v>
          </cell>
          <cell r="H537">
            <v>217964014.06799957</v>
          </cell>
          <cell r="I537">
            <v>241144297.34096372</v>
          </cell>
          <cell r="J537">
            <v>259988298.86399436</v>
          </cell>
          <cell r="K537">
            <v>263524041.28069127</v>
          </cell>
          <cell r="L537">
            <v>268582909.86066908</v>
          </cell>
          <cell r="M537">
            <v>272179401.62460834</v>
          </cell>
          <cell r="N537">
            <v>278288828.59499955</v>
          </cell>
          <cell r="O537">
            <v>304344531.44717562</v>
          </cell>
          <cell r="P537">
            <v>330542219.03821629</v>
          </cell>
          <cell r="Q537">
            <v>358658817.9806301</v>
          </cell>
          <cell r="R537">
            <v>388532122.85039175</v>
          </cell>
          <cell r="S537">
            <v>421244891.68393385</v>
          </cell>
        </row>
        <row r="538">
          <cell r="A538" t="str">
            <v>Fraud</v>
          </cell>
          <cell r="B538" t="str">
            <v>(LC 000)</v>
          </cell>
          <cell r="E538">
            <v>530511.56992813491</v>
          </cell>
          <cell r="F538">
            <v>2984427.2403723523</v>
          </cell>
          <cell r="G538">
            <v>4962565.3808197947</v>
          </cell>
          <cell r="H538">
            <v>6538920.4220399866</v>
          </cell>
          <cell r="I538">
            <v>7234328.9202289116</v>
          </cell>
          <cell r="J538">
            <v>7799648.9659198308</v>
          </cell>
          <cell r="K538">
            <v>7905721.2384207379</v>
          </cell>
          <cell r="L538">
            <v>8057487.2958200723</v>
          </cell>
          <cell r="M538">
            <v>8165382.0487382496</v>
          </cell>
          <cell r="N538">
            <v>8348664.8578499863</v>
          </cell>
          <cell r="O538">
            <v>9130335.9434152674</v>
          </cell>
          <cell r="P538">
            <v>9916266.5711464882</v>
          </cell>
          <cell r="Q538">
            <v>10759764.539418902</v>
          </cell>
          <cell r="R538">
            <v>11655963.685511751</v>
          </cell>
          <cell r="S538">
            <v>12637346.750518015</v>
          </cell>
        </row>
        <row r="540">
          <cell r="A540" t="str">
            <v>Bad debt as % of Collectable Revenue</v>
          </cell>
          <cell r="B540">
            <v>0.02</v>
          </cell>
        </row>
        <row r="541">
          <cell r="A541" t="str">
            <v>Collectable Revenue</v>
          </cell>
          <cell r="B541" t="str">
            <v>(LC 000)</v>
          </cell>
          <cell r="E541">
            <v>12594775.548094463</v>
          </cell>
          <cell r="F541">
            <v>79469419.85311988</v>
          </cell>
          <cell r="G541">
            <v>126876089.18816638</v>
          </cell>
          <cell r="H541">
            <v>157341912.02906093</v>
          </cell>
          <cell r="I541">
            <v>166617069.86260593</v>
          </cell>
          <cell r="J541">
            <v>173058711.97882053</v>
          </cell>
          <cell r="K541">
            <v>175389095.09686714</v>
          </cell>
          <cell r="L541">
            <v>180563638.07508126</v>
          </cell>
          <cell r="M541">
            <v>186058668.70944583</v>
          </cell>
          <cell r="N541">
            <v>190662360.62524989</v>
          </cell>
          <cell r="O541">
            <v>209807153.11639273</v>
          </cell>
          <cell r="P541">
            <v>230895128.55202121</v>
          </cell>
          <cell r="Q541">
            <v>253958628.65919623</v>
          </cell>
          <cell r="R541">
            <v>278551169.50263059</v>
          </cell>
          <cell r="S541">
            <v>305866489.78713715</v>
          </cell>
        </row>
        <row r="542">
          <cell r="A542" t="str">
            <v>Bad Debt</v>
          </cell>
          <cell r="B542" t="str">
            <v>(LC 000)</v>
          </cell>
          <cell r="E542">
            <v>251895.51096188926</v>
          </cell>
          <cell r="F542">
            <v>1589388.3970623976</v>
          </cell>
          <cell r="G542">
            <v>2537521.7837633276</v>
          </cell>
          <cell r="H542">
            <v>3146838.2405812186</v>
          </cell>
          <cell r="I542">
            <v>3332341.3972521187</v>
          </cell>
          <cell r="J542">
            <v>3461174.2395764105</v>
          </cell>
          <cell r="K542">
            <v>3507781.9019373432</v>
          </cell>
          <cell r="L542">
            <v>3611272.7615016252</v>
          </cell>
          <cell r="M542">
            <v>3721173.3741889168</v>
          </cell>
          <cell r="N542">
            <v>3813247.2125049978</v>
          </cell>
          <cell r="O542">
            <v>4196143.0623278543</v>
          </cell>
          <cell r="P542">
            <v>4617902.5710404245</v>
          </cell>
          <cell r="Q542">
            <v>5079172.5731839249</v>
          </cell>
          <cell r="R542">
            <v>5571023.3900526119</v>
          </cell>
          <cell r="S542">
            <v>6117329.7957427427</v>
          </cell>
        </row>
        <row r="544">
          <cell r="A544" t="str">
            <v>Total Bad Debt &amp; Fraud</v>
          </cell>
          <cell r="B544" t="str">
            <v>(LC 000)</v>
          </cell>
          <cell r="E544">
            <v>782407.0808900242</v>
          </cell>
          <cell r="F544">
            <v>4573815.6374347499</v>
          </cell>
          <cell r="G544">
            <v>7500087.1645831224</v>
          </cell>
          <cell r="H544">
            <v>9685758.6626212057</v>
          </cell>
          <cell r="I544">
            <v>10566670.31748103</v>
          </cell>
          <cell r="J544">
            <v>11260823.20549624</v>
          </cell>
          <cell r="K544">
            <v>11413503.140358081</v>
          </cell>
          <cell r="L544">
            <v>11668760.057321697</v>
          </cell>
          <cell r="M544">
            <v>11886555.422927167</v>
          </cell>
          <cell r="N544">
            <v>12161912.070354983</v>
          </cell>
          <cell r="O544">
            <v>13326479.005743122</v>
          </cell>
          <cell r="P544">
            <v>14534169.142186914</v>
          </cell>
          <cell r="Q544">
            <v>15838937.112602826</v>
          </cell>
          <cell r="R544">
            <v>17226987.075564362</v>
          </cell>
          <cell r="S544">
            <v>18754676.546260759</v>
          </cell>
        </row>
        <row r="545">
          <cell r="A545" t="str">
            <v>As a % of EBITDA</v>
          </cell>
          <cell r="E545">
            <v>0.63173883923438934</v>
          </cell>
          <cell r="F545">
            <v>9.3745803799353628E-2</v>
          </cell>
          <cell r="G545">
            <v>8.5053016647333834E-2</v>
          </cell>
          <cell r="H545">
            <v>8.0905873948061535E-2</v>
          </cell>
          <cell r="I545">
            <v>7.8919496153560406E-2</v>
          </cell>
          <cell r="J545">
            <v>7.7827251341137368E-2</v>
          </cell>
          <cell r="K545">
            <v>7.7568829864979705E-2</v>
          </cell>
          <cell r="L545">
            <v>7.8615557495439373E-2</v>
          </cell>
          <cell r="M545">
            <v>7.9124586032004812E-2</v>
          </cell>
          <cell r="N545">
            <v>8.0366916617460649E-2</v>
          </cell>
          <cell r="O545">
            <v>7.9449287385337228E-2</v>
          </cell>
          <cell r="P545">
            <v>8.0402670479238242E-2</v>
          </cell>
          <cell r="Q545">
            <v>8.1575878559863826E-2</v>
          </cell>
          <cell r="R545">
            <v>8.2898192704117926E-2</v>
          </cell>
          <cell r="S545">
            <v>8.4356810216574929E-2</v>
          </cell>
        </row>
        <row r="546">
          <cell r="A546" t="str">
            <v>Billing Costs</v>
          </cell>
        </row>
        <row r="547">
          <cell r="A547" t="str">
            <v>Billing Costs per Bill</v>
          </cell>
          <cell r="B547" t="str">
            <v>(Real ZAR)</v>
          </cell>
          <cell r="E547">
            <v>15</v>
          </cell>
        </row>
        <row r="548">
          <cell r="A548" t="str">
            <v>Billing Costs per Bill</v>
          </cell>
          <cell r="B548" t="str">
            <v>(LC)</v>
          </cell>
          <cell r="E548">
            <v>1382.1428571428571</v>
          </cell>
          <cell r="F548">
            <v>1520.3571428571431</v>
          </cell>
          <cell r="G548">
            <v>1672.3928571428578</v>
          </cell>
          <cell r="H548">
            <v>1839.6321428571439</v>
          </cell>
          <cell r="I548">
            <v>2023.5953571428583</v>
          </cell>
          <cell r="J548">
            <v>2225.9548928571444</v>
          </cell>
          <cell r="K548">
            <v>2448.5503821428592</v>
          </cell>
          <cell r="L548">
            <v>2693.4054203571454</v>
          </cell>
          <cell r="M548">
            <v>2962.7459623928598</v>
          </cell>
          <cell r="N548">
            <v>3259.0205586321458</v>
          </cell>
          <cell r="O548">
            <v>3584.9226144953604</v>
          </cell>
          <cell r="P548">
            <v>3943.4148759448967</v>
          </cell>
          <cell r="Q548">
            <v>4337.7563635393872</v>
          </cell>
          <cell r="R548">
            <v>4771.5319998933264</v>
          </cell>
          <cell r="S548">
            <v>5248.6851998826578</v>
          </cell>
        </row>
        <row r="549">
          <cell r="A549" t="str">
            <v>Average Billable Customers</v>
          </cell>
          <cell r="B549" t="str">
            <v>['000]</v>
          </cell>
          <cell r="E549">
            <v>25.227716814601017</v>
          </cell>
          <cell r="F549">
            <v>76.105125574628119</v>
          </cell>
          <cell r="G549">
            <v>119.85467429603804</v>
          </cell>
          <cell r="H549">
            <v>146.07587647047689</v>
          </cell>
          <cell r="I549">
            <v>158.08927876870752</v>
          </cell>
          <cell r="J549">
            <v>162.4715620215573</v>
          </cell>
          <cell r="K549">
            <v>163.62629245964234</v>
          </cell>
          <cell r="L549">
            <v>165.27272268149761</v>
          </cell>
          <cell r="M549">
            <v>166.94379435122931</v>
          </cell>
          <cell r="N549">
            <v>169.81930883963761</v>
          </cell>
          <cell r="O549">
            <v>173.93350280330407</v>
          </cell>
          <cell r="P549">
            <v>178.3960310691246</v>
          </cell>
          <cell r="Q549">
            <v>183.37992348602154</v>
          </cell>
          <cell r="R549">
            <v>188.20888476998672</v>
          </cell>
          <cell r="S549">
            <v>193.29184030565528</v>
          </cell>
        </row>
        <row r="550">
          <cell r="A550" t="str">
            <v>Number of Bills</v>
          </cell>
          <cell r="B550" t="str">
            <v>['000]</v>
          </cell>
          <cell r="E550">
            <v>151.36630088760609</v>
          </cell>
          <cell r="F550">
            <v>913.26150689553742</v>
          </cell>
          <cell r="G550">
            <v>1438.2560915524564</v>
          </cell>
          <cell r="H550">
            <v>1752.9105176457226</v>
          </cell>
          <cell r="I550">
            <v>1897.0713452244902</v>
          </cell>
          <cell r="J550">
            <v>1949.6587442586876</v>
          </cell>
          <cell r="K550">
            <v>1963.5155095157081</v>
          </cell>
          <cell r="L550">
            <v>1983.2726721779713</v>
          </cell>
          <cell r="M550">
            <v>2003.3255322147518</v>
          </cell>
          <cell r="N550">
            <v>2037.8317060756513</v>
          </cell>
          <cell r="O550">
            <v>2087.202033639649</v>
          </cell>
          <cell r="P550">
            <v>2140.7523728294955</v>
          </cell>
          <cell r="Q550">
            <v>2200.5590818322585</v>
          </cell>
          <cell r="R550">
            <v>2258.5066172398406</v>
          </cell>
          <cell r="S550">
            <v>2319.5020836678632</v>
          </cell>
        </row>
        <row r="551">
          <cell r="A551" t="str">
            <v>Billing Costs</v>
          </cell>
          <cell r="B551" t="str">
            <v>(LC 000)</v>
          </cell>
          <cell r="E551">
            <v>209209.85158394126</v>
          </cell>
          <cell r="F551">
            <v>1388483.6553051083</v>
          </cell>
          <cell r="G551">
            <v>2405329.214254532</v>
          </cell>
          <cell r="H551">
            <v>3224710.5318134259</v>
          </cell>
          <cell r="I551">
            <v>3838904.766365035</v>
          </cell>
          <cell r="J551">
            <v>4339852.4211843414</v>
          </cell>
          <cell r="K551">
            <v>4807766.6511681182</v>
          </cell>
          <cell r="L551">
            <v>5341757.3652903484</v>
          </cell>
          <cell r="M551">
            <v>5935344.6319277827</v>
          </cell>
          <cell r="N551">
            <v>6641335.4251329675</v>
          </cell>
          <cell r="O551">
            <v>7482457.7714154841</v>
          </cell>
          <cell r="P551">
            <v>8441874.7527301684</v>
          </cell>
          <cell r="Q551">
            <v>9545489.1605622694</v>
          </cell>
          <cell r="R551">
            <v>10776536.596130729</v>
          </cell>
          <cell r="S551">
            <v>12174336.257644501</v>
          </cell>
        </row>
        <row r="553">
          <cell r="A553" t="str">
            <v>Network Operating Expenses (ZAR)</v>
          </cell>
        </row>
        <row r="554">
          <cell r="A554" t="str">
            <v>Staff related overhead (opex)</v>
          </cell>
          <cell r="B554" t="str">
            <v>(Real ZAR 000)</v>
          </cell>
          <cell r="E554">
            <v>2561.65</v>
          </cell>
          <cell r="F554">
            <v>3117.1</v>
          </cell>
          <cell r="G554">
            <v>3673.768</v>
          </cell>
          <cell r="H554">
            <v>4341.4336000000012</v>
          </cell>
          <cell r="I554">
            <v>5142.2963200000004</v>
          </cell>
          <cell r="J554">
            <v>6087.8755840000013</v>
          </cell>
          <cell r="K554">
            <v>7235.3387008000009</v>
          </cell>
          <cell r="L554">
            <v>8616.3264409600015</v>
          </cell>
          <cell r="M554">
            <v>10273.511729152004</v>
          </cell>
          <cell r="N554">
            <v>12262.134074982403</v>
          </cell>
          <cell r="O554">
            <v>14648.480889978884</v>
          </cell>
          <cell r="P554">
            <v>17512.097067974657</v>
          </cell>
          <cell r="Q554">
            <v>20948.436481569595</v>
          </cell>
          <cell r="R554">
            <v>25072.043777883518</v>
          </cell>
          <cell r="S554">
            <v>30020.372533460224</v>
          </cell>
        </row>
        <row r="555">
          <cell r="A555" t="str">
            <v>Training</v>
          </cell>
          <cell r="B555" t="str">
            <v>(Real ZAR 000)</v>
          </cell>
          <cell r="E555">
            <v>1015</v>
          </cell>
          <cell r="F555">
            <v>1330</v>
          </cell>
          <cell r="G555">
            <v>979.99999999999989</v>
          </cell>
          <cell r="H555">
            <v>630</v>
          </cell>
          <cell r="I555">
            <v>630</v>
          </cell>
          <cell r="J555">
            <v>630</v>
          </cell>
          <cell r="K555">
            <v>630</v>
          </cell>
          <cell r="L555">
            <v>630</v>
          </cell>
          <cell r="M555">
            <v>630</v>
          </cell>
          <cell r="N555">
            <v>629.99999999999989</v>
          </cell>
          <cell r="O555">
            <v>630.00000000000011</v>
          </cell>
          <cell r="P555">
            <v>630.00000000000011</v>
          </cell>
          <cell r="Q555">
            <v>629.99999999999989</v>
          </cell>
          <cell r="R555">
            <v>630.00000000000011</v>
          </cell>
          <cell r="S555">
            <v>630</v>
          </cell>
        </row>
        <row r="556">
          <cell r="A556" t="str">
            <v>Site related overhead</v>
          </cell>
          <cell r="B556" t="str">
            <v>(Real ZAR 000)</v>
          </cell>
          <cell r="E556">
            <v>5777.4078249999993</v>
          </cell>
          <cell r="F556">
            <v>11607.483999999999</v>
          </cell>
          <cell r="G556">
            <v>15381.474500000002</v>
          </cell>
          <cell r="H556">
            <v>18459.629999999997</v>
          </cell>
          <cell r="I556">
            <v>20381.761399999999</v>
          </cell>
          <cell r="J556">
            <v>20588.481199999998</v>
          </cell>
          <cell r="K556">
            <v>20692.289099999998</v>
          </cell>
          <cell r="L556">
            <v>21184.643199999999</v>
          </cell>
          <cell r="M556">
            <v>21574.434000000001</v>
          </cell>
          <cell r="N556">
            <v>21920.219300000001</v>
          </cell>
          <cell r="O556">
            <v>22475.452300000001</v>
          </cell>
          <cell r="P556">
            <v>23091.975200000001</v>
          </cell>
          <cell r="Q556">
            <v>23686.098099999992</v>
          </cell>
          <cell r="R556">
            <v>24195.7366</v>
          </cell>
          <cell r="S556">
            <v>24692.411800000002</v>
          </cell>
        </row>
        <row r="557">
          <cell r="A557" t="str">
            <v>Fixed overhead</v>
          </cell>
          <cell r="B557" t="str">
            <v>(Real ZAR 000)</v>
          </cell>
          <cell r="E557">
            <v>8549.1</v>
          </cell>
          <cell r="F557">
            <v>20464.919999999998</v>
          </cell>
          <cell r="G557">
            <v>21520.31</v>
          </cell>
          <cell r="H557">
            <v>22751.820000000003</v>
          </cell>
          <cell r="I557">
            <v>24160.850000000002</v>
          </cell>
          <cell r="J557">
            <v>25375.63</v>
          </cell>
          <cell r="K557">
            <v>25315.079999999998</v>
          </cell>
          <cell r="L557">
            <v>25319.279999999999</v>
          </cell>
          <cell r="M557">
            <v>25319.279999999999</v>
          </cell>
          <cell r="N557">
            <v>25319.279999999999</v>
          </cell>
          <cell r="O557">
            <v>25319.279999999999</v>
          </cell>
          <cell r="P557">
            <v>25319.279999999999</v>
          </cell>
          <cell r="Q557">
            <v>25319.279999999999</v>
          </cell>
          <cell r="R557">
            <v>25319.279999999999</v>
          </cell>
          <cell r="S557">
            <v>25319.280000000002</v>
          </cell>
        </row>
        <row r="558">
          <cell r="A558" t="str">
            <v>Salaries</v>
          </cell>
          <cell r="B558" t="str">
            <v>(Real ZAR 000)</v>
          </cell>
          <cell r="E558">
            <v>3600</v>
          </cell>
          <cell r="F558">
            <v>4588.7380071695497</v>
          </cell>
          <cell r="G558">
            <v>4893.3402674080344</v>
          </cell>
          <cell r="H558">
            <v>5214.5484615475334</v>
          </cell>
          <cell r="I558">
            <v>5579.320755018075</v>
          </cell>
          <cell r="J558">
            <v>4678.2078179811942</v>
          </cell>
          <cell r="K558">
            <v>4596.8356890717341</v>
          </cell>
          <cell r="L558">
            <v>4818.0041986402821</v>
          </cell>
          <cell r="M558">
            <v>5049.813834612597</v>
          </cell>
          <cell r="N558">
            <v>5292.7765757118832</v>
          </cell>
          <cell r="O558">
            <v>5547.4290335999103</v>
          </cell>
          <cell r="P558">
            <v>5814.3336380466999</v>
          </cell>
          <cell r="Q558">
            <v>6094.0798791225316</v>
          </cell>
          <cell r="R558">
            <v>6387.2856091557878</v>
          </cell>
          <cell r="S558">
            <v>6694.5984073321515</v>
          </cell>
        </row>
        <row r="559">
          <cell r="A559" t="str">
            <v>Staff and fixed overhead</v>
          </cell>
          <cell r="B559" t="str">
            <v>(LC 000)</v>
          </cell>
          <cell r="E559">
            <v>1023776.25</v>
          </cell>
          <cell r="F559">
            <v>2390206.17</v>
          </cell>
          <cell r="G559">
            <v>2808959.7393000005</v>
          </cell>
          <cell r="H559">
            <v>3322774.6784760011</v>
          </cell>
          <cell r="I559">
            <v>3953180.7228553221</v>
          </cell>
          <cell r="J559">
            <v>4669089.6134095248</v>
          </cell>
          <cell r="K559">
            <v>5313422.6765835928</v>
          </cell>
          <cell r="L559">
            <v>6093489.7554125665</v>
          </cell>
          <cell r="M559">
            <v>7030159.9990556696</v>
          </cell>
          <cell r="N559">
            <v>8165240.0728556737</v>
          </cell>
          <cell r="O559">
            <v>9552088.6576818991</v>
          </cell>
          <cell r="P559">
            <v>11260125.965803757</v>
          </cell>
          <cell r="Q559">
            <v>13379872.106290977</v>
          </cell>
          <cell r="R559">
            <v>16029587.594877111</v>
          </cell>
          <cell r="S559">
            <v>19364027.681268103</v>
          </cell>
        </row>
        <row r="560">
          <cell r="A560" t="str">
            <v>Training</v>
          </cell>
          <cell r="B560" t="str">
            <v>(LC 000)</v>
          </cell>
          <cell r="E560">
            <v>93525</v>
          </cell>
          <cell r="F560">
            <v>134805.00000000003</v>
          </cell>
          <cell r="G560">
            <v>109262.99999999999</v>
          </cell>
          <cell r="H560">
            <v>77264.550000000017</v>
          </cell>
          <cell r="I560">
            <v>84991.005000000034</v>
          </cell>
          <cell r="J560">
            <v>93490.105500000034</v>
          </cell>
          <cell r="K560">
            <v>102839.11605000006</v>
          </cell>
          <cell r="L560">
            <v>113123.02765500009</v>
          </cell>
          <cell r="M560">
            <v>124435.33042050009</v>
          </cell>
          <cell r="N560">
            <v>136878.86346255007</v>
          </cell>
          <cell r="O560">
            <v>150566.74980880515</v>
          </cell>
          <cell r="P560">
            <v>165623.4247896857</v>
          </cell>
          <cell r="Q560">
            <v>182185.76726865422</v>
          </cell>
          <cell r="R560">
            <v>200404.34399551974</v>
          </cell>
          <cell r="S560">
            <v>220444.77839507165</v>
          </cell>
        </row>
        <row r="561">
          <cell r="A561" t="str">
            <v>Network related costs</v>
          </cell>
          <cell r="B561" t="str">
            <v>(LC 000)</v>
          </cell>
          <cell r="E561">
            <v>532346.86387499992</v>
          </cell>
          <cell r="F561">
            <v>1176501.4139999999</v>
          </cell>
          <cell r="G561">
            <v>1714924.5390750002</v>
          </cell>
          <cell r="H561">
            <v>2263928.5795500004</v>
          </cell>
          <cell r="I561">
            <v>2749629.1826289007</v>
          </cell>
          <cell r="J561">
            <v>3055268.6975758211</v>
          </cell>
          <cell r="K561">
            <v>3377740.8255477003</v>
          </cell>
          <cell r="L561">
            <v>3803922.1882141414</v>
          </cell>
          <cell r="M561">
            <v>4261304.4816274149</v>
          </cell>
          <cell r="N561">
            <v>4762563.0232283426</v>
          </cell>
          <cell r="O561">
            <v>5371517.1480854508</v>
          </cell>
          <cell r="P561">
            <v>6070749.2345753759</v>
          </cell>
          <cell r="Q561">
            <v>6849634.8507128758</v>
          </cell>
          <cell r="R561">
            <v>7696715.429859343</v>
          </cell>
          <cell r="S561">
            <v>8640179.7576045282</v>
          </cell>
        </row>
        <row r="562">
          <cell r="A562" t="str">
            <v>Salaries</v>
          </cell>
          <cell r="B562" t="str">
            <v>(LC 000)</v>
          </cell>
          <cell r="E562">
            <v>331714.28571428568</v>
          </cell>
          <cell r="F562">
            <v>465101.37372668507</v>
          </cell>
          <cell r="G562">
            <v>545572.48738551443</v>
          </cell>
          <cell r="H562">
            <v>639523.39735660725</v>
          </cell>
          <cell r="I562">
            <v>752685.83839102404</v>
          </cell>
          <cell r="J562">
            <v>694231.97214918549</v>
          </cell>
          <cell r="K562">
            <v>750372.25220830168</v>
          </cell>
          <cell r="L562">
            <v>865122.57492808113</v>
          </cell>
          <cell r="M562">
            <v>997421.03662227152</v>
          </cell>
          <cell r="N562">
            <v>1149951.1781661117</v>
          </cell>
          <cell r="O562">
            <v>1325806.919657364</v>
          </cell>
          <cell r="P562">
            <v>1528555.3174653444</v>
          </cell>
          <cell r="Q562">
            <v>1762308.918372073</v>
          </cell>
          <cell r="R562">
            <v>2031809.1784363319</v>
          </cell>
          <cell r="S562">
            <v>2342522.6386481524</v>
          </cell>
        </row>
        <row r="563">
          <cell r="A563" t="str">
            <v>Network Opex</v>
          </cell>
          <cell r="B563" t="str">
            <v>(LC 000)</v>
          </cell>
          <cell r="E563">
            <v>1981362.3995892855</v>
          </cell>
          <cell r="F563">
            <v>4166613.9577266849</v>
          </cell>
          <cell r="G563">
            <v>5178719.7657605149</v>
          </cell>
          <cell r="H563">
            <v>6303491.2053826079</v>
          </cell>
          <cell r="I563">
            <v>7540486.7488752464</v>
          </cell>
          <cell r="J563">
            <v>8512080.3886345308</v>
          </cell>
          <cell r="K563">
            <v>9544374.8703895956</v>
          </cell>
          <cell r="L563">
            <v>10875657.546209788</v>
          </cell>
          <cell r="M563">
            <v>12413320.847725855</v>
          </cell>
          <cell r="N563">
            <v>14214633.137712678</v>
          </cell>
          <cell r="O563">
            <v>16399979.475233519</v>
          </cell>
          <cell r="P563">
            <v>19025053.942634165</v>
          </cell>
          <cell r="Q563">
            <v>22174001.64264458</v>
          </cell>
          <cell r="R563">
            <v>25958516.547168303</v>
          </cell>
          <cell r="S563">
            <v>30567174.855915856</v>
          </cell>
        </row>
        <row r="566">
          <cell r="A566" t="str">
            <v>IS Costs</v>
          </cell>
        </row>
        <row r="567">
          <cell r="A567" t="str">
            <v>Staff related overhead</v>
          </cell>
          <cell r="B567" t="str">
            <v>Real ZAR 000</v>
          </cell>
          <cell r="E567">
            <v>3996.25</v>
          </cell>
          <cell r="F567">
            <v>2608.8807019112878</v>
          </cell>
          <cell r="G567">
            <v>2690.4323699607621</v>
          </cell>
          <cell r="H567">
            <v>2679.3106898972219</v>
          </cell>
          <cell r="I567">
            <v>2485.2553040060529</v>
          </cell>
          <cell r="J567">
            <v>1212.2242247852207</v>
          </cell>
          <cell r="K567">
            <v>1349.2070026889974</v>
          </cell>
          <cell r="L567">
            <v>1492.4529032103192</v>
          </cell>
          <cell r="M567">
            <v>1644.4088602761371</v>
          </cell>
          <cell r="N567">
            <v>1812.4074265226952</v>
          </cell>
          <cell r="O567">
            <v>1987.5929003273109</v>
          </cell>
          <cell r="P567">
            <v>2175.6806207616555</v>
          </cell>
          <cell r="Q567">
            <v>2377.0714726351262</v>
          </cell>
          <cell r="R567">
            <v>2592.0725980900293</v>
          </cell>
          <cell r="S567">
            <v>2825.5294527884625</v>
          </cell>
        </row>
        <row r="568">
          <cell r="A568" t="str">
            <v>Training</v>
          </cell>
          <cell r="B568" t="str">
            <v>Real ZAR 000</v>
          </cell>
          <cell r="E568">
            <v>200</v>
          </cell>
          <cell r="F568">
            <v>250</v>
          </cell>
          <cell r="G568">
            <v>200</v>
          </cell>
          <cell r="H568">
            <v>150</v>
          </cell>
          <cell r="I568">
            <v>100</v>
          </cell>
          <cell r="J568">
            <v>100</v>
          </cell>
          <cell r="K568">
            <v>150</v>
          </cell>
          <cell r="L568">
            <v>150</v>
          </cell>
          <cell r="M568">
            <v>150</v>
          </cell>
          <cell r="N568">
            <v>150</v>
          </cell>
          <cell r="O568">
            <v>113.33333333333299</v>
          </cell>
          <cell r="P568">
            <v>104.848484848485</v>
          </cell>
          <cell r="Q568">
            <v>96.363636363636189</v>
          </cell>
          <cell r="R568">
            <v>87.878787878788188</v>
          </cell>
          <cell r="S568">
            <v>79.393939393939206</v>
          </cell>
        </row>
        <row r="569">
          <cell r="A569" t="str">
            <v>Salaries</v>
          </cell>
          <cell r="B569" t="str">
            <v>Real ZAR 000</v>
          </cell>
          <cell r="E569">
            <v>992.50000000000023</v>
          </cell>
          <cell r="F569">
            <v>1017.7614038225757</v>
          </cell>
          <cell r="G569">
            <v>1460.8647399215245</v>
          </cell>
          <cell r="H569">
            <v>1858.6213797944442</v>
          </cell>
          <cell r="I569">
            <v>2170.5106080121059</v>
          </cell>
          <cell r="J569">
            <v>2424.4484495704414</v>
          </cell>
          <cell r="K569">
            <v>2698.4140053779947</v>
          </cell>
          <cell r="L569">
            <v>2984.9058064206383</v>
          </cell>
          <cell r="M569">
            <v>3288.8177205522743</v>
          </cell>
          <cell r="N569">
            <v>3624.8148530453905</v>
          </cell>
          <cell r="O569">
            <v>3975.1858006546217</v>
          </cell>
          <cell r="P569">
            <v>4351.361241523311</v>
          </cell>
          <cell r="Q569">
            <v>4754.1429452702523</v>
          </cell>
          <cell r="R569">
            <v>5184.1451961800585</v>
          </cell>
          <cell r="S569">
            <v>5651.0589055769251</v>
          </cell>
        </row>
        <row r="570">
          <cell r="A570" t="str">
            <v>IS related costs</v>
          </cell>
          <cell r="B570" t="str">
            <v>Real ZAR 000</v>
          </cell>
          <cell r="E570">
            <v>3820.6</v>
          </cell>
          <cell r="F570">
            <v>2670.3908685156389</v>
          </cell>
          <cell r="G570">
            <v>2382.7188793400619</v>
          </cell>
          <cell r="H570">
            <v>2334.558297126202</v>
          </cell>
          <cell r="I570">
            <v>2260.3082544378622</v>
          </cell>
          <cell r="J570">
            <v>1716.8244277669917</v>
          </cell>
          <cell r="K570">
            <v>1792.5849658580039</v>
          </cell>
          <cell r="L570">
            <v>2193.9251945036099</v>
          </cell>
          <cell r="M570">
            <v>2219.6641655766061</v>
          </cell>
          <cell r="N570">
            <v>2176.8008957455918</v>
          </cell>
          <cell r="O570">
            <v>2120.0140660649108</v>
          </cell>
          <cell r="P570">
            <v>2035.7345299784959</v>
          </cell>
          <cell r="Q570">
            <v>2073.5161347608814</v>
          </cell>
          <cell r="R570">
            <v>2409.9208642815024</v>
          </cell>
          <cell r="S570">
            <v>2276.1443882190647</v>
          </cell>
        </row>
        <row r="571">
          <cell r="A571" t="str">
            <v>Staff related overhead</v>
          </cell>
          <cell r="B571" t="str">
            <v>(LC 000)</v>
          </cell>
          <cell r="E571">
            <v>368225.89285714284</v>
          </cell>
          <cell r="F571">
            <v>264428.69400086551</v>
          </cell>
          <cell r="G571">
            <v>299963.99187655386</v>
          </cell>
          <cell r="H571">
            <v>328596.4043890452</v>
          </cell>
          <cell r="I571">
            <v>335276.73963342072</v>
          </cell>
          <cell r="J571">
            <v>179890.42962670801</v>
          </cell>
          <cell r="K571">
            <v>220240.08813493099</v>
          </cell>
          <cell r="L571">
            <v>267985.38260896207</v>
          </cell>
          <cell r="M571">
            <v>324797.71408707788</v>
          </cell>
          <cell r="N571">
            <v>393778.20424366952</v>
          </cell>
          <cell r="O571">
            <v>475024.44911958656</v>
          </cell>
          <cell r="P571">
            <v>571974.08834776934</v>
          </cell>
          <cell r="Q571">
            <v>687410.46046739735</v>
          </cell>
          <cell r="R571">
            <v>824543.82318888046</v>
          </cell>
          <cell r="S571">
            <v>988687.64137889002</v>
          </cell>
        </row>
        <row r="572">
          <cell r="A572" t="str">
            <v>Training</v>
          </cell>
          <cell r="B572" t="str">
            <v>(LC 000)</v>
          </cell>
          <cell r="E572">
            <v>18428.571428571428</v>
          </cell>
          <cell r="F572">
            <v>25339.285714285717</v>
          </cell>
          <cell r="G572">
            <v>22298.571428571431</v>
          </cell>
          <cell r="H572">
            <v>18396.321428571435</v>
          </cell>
          <cell r="I572">
            <v>13490.63571428572</v>
          </cell>
          <cell r="J572">
            <v>14839.699285714292</v>
          </cell>
          <cell r="K572">
            <v>24485.503821428585</v>
          </cell>
          <cell r="L572">
            <v>26934.054203571446</v>
          </cell>
          <cell r="M572">
            <v>29627.459623928593</v>
          </cell>
          <cell r="N572">
            <v>32590.205586321452</v>
          </cell>
          <cell r="O572">
            <v>27086.081976187084</v>
          </cell>
          <cell r="P572">
            <v>27564.071658119923</v>
          </cell>
          <cell r="Q572">
            <v>27866.798456677221</v>
          </cell>
          <cell r="R572">
            <v>27954.429898365037</v>
          </cell>
          <cell r="S572">
            <v>27780.919643823301</v>
          </cell>
        </row>
        <row r="573">
          <cell r="A573" t="str">
            <v>Salaries</v>
          </cell>
          <cell r="B573" t="str">
            <v>(LC 000)</v>
          </cell>
          <cell r="E573">
            <v>91451.785714285725</v>
          </cell>
          <cell r="F573">
            <v>103157.38800173107</v>
          </cell>
          <cell r="G573">
            <v>162875.98375310769</v>
          </cell>
          <cell r="H573">
            <v>227945.30877809029</v>
          </cell>
          <cell r="I573">
            <v>292815.67926684127</v>
          </cell>
          <cell r="J573">
            <v>359780.85925341601</v>
          </cell>
          <cell r="K573">
            <v>440480.17626986204</v>
          </cell>
          <cell r="L573">
            <v>535970.76521792402</v>
          </cell>
          <cell r="M573">
            <v>649595.42817415576</v>
          </cell>
          <cell r="N573">
            <v>787556.40848733904</v>
          </cell>
          <cell r="O573">
            <v>950048.89823917323</v>
          </cell>
          <cell r="P573">
            <v>1143948.1766955387</v>
          </cell>
          <cell r="Q573">
            <v>1374820.9209347947</v>
          </cell>
          <cell r="R573">
            <v>1649087.6463777609</v>
          </cell>
          <cell r="S573">
            <v>1977375.28275778</v>
          </cell>
        </row>
        <row r="574">
          <cell r="A574" t="str">
            <v>IS related costs</v>
          </cell>
          <cell r="B574" t="str">
            <v>(LC 000)</v>
          </cell>
          <cell r="E574">
            <v>352041</v>
          </cell>
          <cell r="F574">
            <v>270663.18874454941</v>
          </cell>
          <cell r="G574">
            <v>265656.13562585018</v>
          </cell>
          <cell r="H574">
            <v>286315.23218447989</v>
          </cell>
          <cell r="I574">
            <v>304929.95262614236</v>
          </cell>
          <cell r="J574">
            <v>254771.58234430675</v>
          </cell>
          <cell r="K574">
            <v>292615.64021167724</v>
          </cell>
          <cell r="L574">
            <v>393942.00071560836</v>
          </cell>
          <cell r="M574">
            <v>438420.0696286803</v>
          </cell>
          <cell r="N574">
            <v>472949.25808558351</v>
          </cell>
          <cell r="O574">
            <v>506672.42456562392</v>
          </cell>
          <cell r="P574">
            <v>535183.05526612618</v>
          </cell>
          <cell r="Q574">
            <v>599627.18723070703</v>
          </cell>
          <cell r="R574">
            <v>766600.96807531803</v>
          </cell>
          <cell r="S574">
            <v>796451.02421609161</v>
          </cell>
        </row>
        <row r="575">
          <cell r="A575" t="str">
            <v>IS Costs</v>
          </cell>
          <cell r="B575" t="str">
            <v>(LC 000)</v>
          </cell>
          <cell r="E575">
            <v>830147.25</v>
          </cell>
          <cell r="F575">
            <v>663588.55646143178</v>
          </cell>
          <cell r="G575">
            <v>750794.68268408312</v>
          </cell>
          <cell r="H575">
            <v>861253.26678018691</v>
          </cell>
          <cell r="I575">
            <v>946513.00724069006</v>
          </cell>
          <cell r="J575">
            <v>809282.57051014504</v>
          </cell>
          <cell r="K575">
            <v>977821.40843789885</v>
          </cell>
          <cell r="L575">
            <v>1224832.2027460658</v>
          </cell>
          <cell r="M575">
            <v>1442440.6715138427</v>
          </cell>
          <cell r="N575">
            <v>1686874.0764029135</v>
          </cell>
          <cell r="O575">
            <v>1958831.8539005709</v>
          </cell>
          <cell r="P575">
            <v>2278669.3919675541</v>
          </cell>
          <cell r="Q575">
            <v>2689725.3670895766</v>
          </cell>
          <cell r="R575">
            <v>3268186.8675403241</v>
          </cell>
          <cell r="S575">
            <v>3790294.8679965851</v>
          </cell>
        </row>
        <row r="577">
          <cell r="A577" t="str">
            <v>Spectrum Fees</v>
          </cell>
        </row>
        <row r="578">
          <cell r="A578" t="str">
            <v>Spectrum fees and expenses as % of T/over</v>
          </cell>
          <cell r="B578" t="str">
            <v>(LC 000)</v>
          </cell>
          <cell r="D578" t="str">
            <v>NPV:</v>
          </cell>
          <cell r="E578">
            <v>0.01</v>
          </cell>
          <cell r="F578">
            <v>0.01</v>
          </cell>
          <cell r="G578">
            <v>0.02</v>
          </cell>
          <cell r="H578">
            <v>0.02</v>
          </cell>
          <cell r="I578">
            <v>0.02</v>
          </cell>
          <cell r="J578">
            <v>0.02</v>
          </cell>
          <cell r="K578">
            <v>0.02</v>
          </cell>
          <cell r="L578">
            <v>0.02</v>
          </cell>
          <cell r="M578">
            <v>0.02</v>
          </cell>
          <cell r="N578">
            <v>0.02</v>
          </cell>
          <cell r="O578">
            <v>0.02</v>
          </cell>
          <cell r="P578">
            <v>0.02</v>
          </cell>
          <cell r="Q578">
            <v>0.02</v>
          </cell>
          <cell r="R578">
            <v>0.02</v>
          </cell>
          <cell r="S578">
            <v>0.02</v>
          </cell>
        </row>
        <row r="579">
          <cell r="A579" t="str">
            <v>Total Spectrum Costs</v>
          </cell>
          <cell r="B579" t="str">
            <v>(LC 000)</v>
          </cell>
          <cell r="D579">
            <v>9755.3644034443223</v>
          </cell>
          <cell r="E579">
            <v>165000.26110994699</v>
          </cell>
          <cell r="F579">
            <v>918890.03686197416</v>
          </cell>
          <cell r="G579">
            <v>3068866.1703869393</v>
          </cell>
          <cell r="H579">
            <v>4052972.9660516907</v>
          </cell>
          <cell r="I579">
            <v>4470821.788138018</v>
          </cell>
          <cell r="J579">
            <v>4815576.1613485059</v>
          </cell>
          <cell r="K579">
            <v>4861943.0252637137</v>
          </cell>
          <cell r="L579">
            <v>4933283.653449947</v>
          </cell>
          <cell r="M579">
            <v>4974447.2034370871</v>
          </cell>
          <cell r="N579">
            <v>5060927.950684635</v>
          </cell>
          <cell r="O579">
            <v>5532703.136619213</v>
          </cell>
          <cell r="P579">
            <v>6003742.5702766431</v>
          </cell>
          <cell r="Q579">
            <v>6507595.954173591</v>
          </cell>
          <cell r="R579">
            <v>7039286.0711580776</v>
          </cell>
          <cell r="S579">
            <v>7623723.362484036</v>
          </cell>
        </row>
        <row r="580">
          <cell r="D580" t="str">
            <v>US$ '000</v>
          </cell>
          <cell r="E580">
            <v>255.81435830999533</v>
          </cell>
          <cell r="F580">
            <v>1321.0258458057976</v>
          </cell>
          <cell r="G580">
            <v>4091.0351254668085</v>
          </cell>
          <cell r="H580">
            <v>5009.9853060970427</v>
          </cell>
          <cell r="I580">
            <v>5124.5718962828651</v>
          </cell>
          <cell r="J580">
            <v>5118.3027881845574</v>
          </cell>
          <cell r="K580">
            <v>4791.7601365742566</v>
          </cell>
          <cell r="L580">
            <v>4508.465791778478</v>
          </cell>
          <cell r="M580">
            <v>4215.4603040477132</v>
          </cell>
          <cell r="N580">
            <v>3976.8372618507683</v>
          </cell>
          <cell r="O580">
            <v>4031.3687010123049</v>
          </cell>
          <cell r="P580">
            <v>4056.4366713336531</v>
          </cell>
          <cell r="Q580">
            <v>4077.0938177266466</v>
          </cell>
          <cell r="R580">
            <v>4089.4624629310629</v>
          </cell>
          <cell r="S580">
            <v>4106.8820186851617</v>
          </cell>
        </row>
        <row r="581">
          <cell r="A581" t="str">
            <v>Commercial Phone Maintenance Agreements</v>
          </cell>
        </row>
        <row r="582">
          <cell r="A582" t="str">
            <v>Average number of phones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Maintenance Costs per commercial phone</v>
          </cell>
          <cell r="B583" t="str">
            <v>(Real ZAR)</v>
          </cell>
          <cell r="E583">
            <v>0</v>
          </cell>
        </row>
        <row r="584">
          <cell r="A584" t="str">
            <v>Maintenance Costs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6">
          <cell r="A586" t="str">
            <v>Marketing Costs</v>
          </cell>
        </row>
        <row r="587">
          <cell r="A587" t="str">
            <v>Retention Cost - % of Turnover</v>
          </cell>
          <cell r="E587">
            <v>0.01</v>
          </cell>
          <cell r="F587">
            <v>0.01</v>
          </cell>
          <cell r="G587">
            <v>0.01</v>
          </cell>
          <cell r="H587">
            <v>0.01</v>
          </cell>
          <cell r="I587">
            <v>0.01</v>
          </cell>
          <cell r="J587">
            <v>0.01</v>
          </cell>
          <cell r="K587">
            <v>0.01</v>
          </cell>
          <cell r="L587">
            <v>0.01</v>
          </cell>
          <cell r="M587">
            <v>5.0000000000000001E-3</v>
          </cell>
          <cell r="N587">
            <v>5.0000000000000001E-3</v>
          </cell>
          <cell r="O587">
            <v>5.0000000000000001E-3</v>
          </cell>
          <cell r="P587">
            <v>5.0000000000000001E-3</v>
          </cell>
          <cell r="Q587">
            <v>5.0000000000000001E-3</v>
          </cell>
          <cell r="R587">
            <v>5.0000000000000001E-3</v>
          </cell>
          <cell r="S587">
            <v>5.0000000000000001E-3</v>
          </cell>
        </row>
        <row r="588">
          <cell r="A588" t="str">
            <v>Retention Costs</v>
          </cell>
          <cell r="B588" t="str">
            <v>(LC 000)</v>
          </cell>
          <cell r="E588">
            <v>165000.26110994699</v>
          </cell>
          <cell r="F588">
            <v>918890.03686197416</v>
          </cell>
          <cell r="G588">
            <v>1534433.0851934697</v>
          </cell>
          <cell r="H588">
            <v>2026486.4830258454</v>
          </cell>
          <cell r="I588">
            <v>2235410.894069009</v>
          </cell>
          <cell r="J588">
            <v>2407788.0806742529</v>
          </cell>
          <cell r="K588">
            <v>2430971.5126318568</v>
          </cell>
          <cell r="L588">
            <v>2466641.8267249735</v>
          </cell>
          <cell r="M588">
            <v>1243611.8008592718</v>
          </cell>
          <cell r="N588">
            <v>1265231.9876711587</v>
          </cell>
          <cell r="O588">
            <v>1383175.7841548033</v>
          </cell>
          <cell r="P588">
            <v>1500935.6425691608</v>
          </cell>
          <cell r="Q588">
            <v>1626898.9885433977</v>
          </cell>
          <cell r="R588">
            <v>1759821.5177895194</v>
          </cell>
          <cell r="S588">
            <v>1905930.840621009</v>
          </cell>
        </row>
        <row r="590">
          <cell r="A590" t="str">
            <v>Publicity &amp; Advertising - % of Turnover</v>
          </cell>
          <cell r="E590">
            <v>0.15</v>
          </cell>
          <cell r="F590">
            <v>0.1</v>
          </cell>
          <cell r="G590">
            <v>7.0000000000000007E-2</v>
          </cell>
          <cell r="H590">
            <v>0.06</v>
          </cell>
          <cell r="I590">
            <v>0.06</v>
          </cell>
          <cell r="J590">
            <v>0.05</v>
          </cell>
          <cell r="K590">
            <v>0.03</v>
          </cell>
          <cell r="L590">
            <v>0.02</v>
          </cell>
          <cell r="M590">
            <v>1.4999999999999999E-2</v>
          </cell>
          <cell r="N590">
            <v>0.01</v>
          </cell>
          <cell r="O590">
            <v>0.01</v>
          </cell>
          <cell r="P590">
            <v>0.01</v>
          </cell>
          <cell r="Q590">
            <v>0.01</v>
          </cell>
          <cell r="R590">
            <v>0.01</v>
          </cell>
          <cell r="S590">
            <v>0.01</v>
          </cell>
        </row>
        <row r="591">
          <cell r="A591" t="str">
            <v>Publicity &amp; Advertising</v>
          </cell>
          <cell r="B591" t="str">
            <v>(LC 000)</v>
          </cell>
          <cell r="E591">
            <v>2475003.9166492051</v>
          </cell>
          <cell r="F591">
            <v>9188900.3686197419</v>
          </cell>
          <cell r="G591">
            <v>10741031.596354287</v>
          </cell>
          <cell r="H591">
            <v>12158918.898155071</v>
          </cell>
          <cell r="I591">
            <v>13412465.364414055</v>
          </cell>
          <cell r="J591">
            <v>12038940.403371267</v>
          </cell>
          <cell r="K591">
            <v>7292914.5378955705</v>
          </cell>
          <cell r="L591">
            <v>4933283.653449947</v>
          </cell>
          <cell r="M591">
            <v>3730835.4025778151</v>
          </cell>
          <cell r="N591">
            <v>2530463.9753423175</v>
          </cell>
          <cell r="O591">
            <v>2766351.5683096065</v>
          </cell>
          <cell r="P591">
            <v>3001871.2851383216</v>
          </cell>
          <cell r="Q591">
            <v>3253797.9770867955</v>
          </cell>
          <cell r="R591">
            <v>3519643.0355790388</v>
          </cell>
          <cell r="S591">
            <v>3811861.681242018</v>
          </cell>
        </row>
        <row r="592">
          <cell r="B592" t="str">
            <v>(US$'000)</v>
          </cell>
          <cell r="E592">
            <v>3837.2153746499303</v>
          </cell>
          <cell r="F592">
            <v>13210.258458057977</v>
          </cell>
          <cell r="G592">
            <v>14318.622939133829</v>
          </cell>
          <cell r="H592">
            <v>15029.955918291125</v>
          </cell>
          <cell r="I592">
            <v>15373.715688848595</v>
          </cell>
          <cell r="J592">
            <v>12795.756970461394</v>
          </cell>
          <cell r="K592">
            <v>7187.6402048613845</v>
          </cell>
          <cell r="L592">
            <v>4508.465791778478</v>
          </cell>
          <cell r="M592">
            <v>3161.5952280357851</v>
          </cell>
          <cell r="N592">
            <v>1988.4186309253842</v>
          </cell>
          <cell r="O592">
            <v>2015.6843505061524</v>
          </cell>
          <cell r="P592">
            <v>2028.2183356668265</v>
          </cell>
          <cell r="Q592">
            <v>2038.5469088633233</v>
          </cell>
          <cell r="R592">
            <v>2044.7312314655314</v>
          </cell>
          <cell r="S592">
            <v>2053.4410093425809</v>
          </cell>
        </row>
        <row r="593">
          <cell r="A593" t="str">
            <v>Technical Consulting Fees Limitation</v>
          </cell>
        </row>
        <row r="594">
          <cell r="A594" t="str">
            <v>Deductable Management Fees limited to 10% of taxable profit</v>
          </cell>
          <cell r="B594" t="str">
            <v>(LC 000)</v>
          </cell>
          <cell r="E594">
            <v>1E-4</v>
          </cell>
          <cell r="F594">
            <v>3542567.3201014083</v>
          </cell>
          <cell r="G594">
            <v>7315845.6191772362</v>
          </cell>
          <cell r="H594">
            <v>10694652.376575727</v>
          </cell>
          <cell r="I594">
            <v>12617077.943570152</v>
          </cell>
          <cell r="J594">
            <v>14516727.34666468</v>
          </cell>
          <cell r="K594">
            <v>15300269.854824224</v>
          </cell>
          <cell r="L594">
            <v>15708787.264575779</v>
          </cell>
          <cell r="M594">
            <v>16006350.708689857</v>
          </cell>
          <cell r="N594">
            <v>16169812.708557092</v>
          </cell>
          <cell r="O594">
            <v>18247858.325670715</v>
          </cell>
          <cell r="P594">
            <v>19962871.57829335</v>
          </cell>
          <cell r="Q594">
            <v>21782303.472142145</v>
          </cell>
          <cell r="R594">
            <v>23580852.280469909</v>
          </cell>
          <cell r="S594">
            <v>25349956.731456812</v>
          </cell>
        </row>
        <row r="596">
          <cell r="A596" t="str">
            <v>Annual Licence Fees</v>
          </cell>
        </row>
        <row r="597">
          <cell r="A597" t="str">
            <v>Business Turnover (excl intercon inc)</v>
          </cell>
          <cell r="B597" t="str">
            <v>(LC 000)</v>
          </cell>
          <cell r="E597">
            <v>16500026.1109947</v>
          </cell>
          <cell r="F597">
            <v>91889003.686197415</v>
          </cell>
          <cell r="G597">
            <v>153443308.51934695</v>
          </cell>
          <cell r="H597">
            <v>202648648.30258453</v>
          </cell>
          <cell r="I597">
            <v>223541089.40690091</v>
          </cell>
          <cell r="J597">
            <v>240778808.06742531</v>
          </cell>
          <cell r="K597">
            <v>243097151.26318568</v>
          </cell>
          <cell r="L597">
            <v>246664182.67249736</v>
          </cell>
          <cell r="M597">
            <v>248722360.17185435</v>
          </cell>
          <cell r="N597">
            <v>253046397.53423175</v>
          </cell>
          <cell r="O597">
            <v>276635156.83096063</v>
          </cell>
          <cell r="P597">
            <v>300187128.51383215</v>
          </cell>
          <cell r="Q597">
            <v>325379797.70867956</v>
          </cell>
          <cell r="R597">
            <v>351964303.55790389</v>
          </cell>
          <cell r="S597">
            <v>381186168.12420177</v>
          </cell>
        </row>
        <row r="598">
          <cell r="A598" t="str">
            <v>(Net Revenue less interconnect)</v>
          </cell>
        </row>
        <row r="600">
          <cell r="A600" t="str">
            <v>% of Turnover</v>
          </cell>
          <cell r="C600">
            <v>0</v>
          </cell>
          <cell r="D600" t="str">
            <v>NPV: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 t="str">
            <v>Govt Licence Fees Compulsory</v>
          </cell>
          <cell r="B601" t="str">
            <v>(LC 000)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D602" t="str">
            <v>US$ '000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4">
          <cell r="A604" t="str">
            <v>USO: Universal Service Obligation</v>
          </cell>
          <cell r="B604" t="str">
            <v>(LC 000)</v>
          </cell>
          <cell r="C604">
            <v>0.02</v>
          </cell>
          <cell r="D604" t="str">
            <v>NPV:</v>
          </cell>
          <cell r="E604">
            <v>330000.52221989399</v>
          </cell>
          <cell r="F604">
            <v>1837780.0737239483</v>
          </cell>
          <cell r="G604">
            <v>3068866.1703869393</v>
          </cell>
          <cell r="H604">
            <v>4052972.9660516907</v>
          </cell>
          <cell r="I604">
            <v>4470821.788138018</v>
          </cell>
          <cell r="J604">
            <v>4815576.1613485059</v>
          </cell>
          <cell r="K604">
            <v>4861943.0252637137</v>
          </cell>
          <cell r="L604">
            <v>4933283.653449947</v>
          </cell>
          <cell r="M604">
            <v>4974447.2034370871</v>
          </cell>
          <cell r="N604">
            <v>5060927.950684635</v>
          </cell>
          <cell r="O604">
            <v>5532703.136619213</v>
          </cell>
          <cell r="P604">
            <v>6003742.5702766431</v>
          </cell>
          <cell r="Q604">
            <v>6507595.954173591</v>
          </cell>
          <cell r="R604">
            <v>7039286.0711580776</v>
          </cell>
          <cell r="S604">
            <v>7623723.362484036</v>
          </cell>
        </row>
        <row r="605">
          <cell r="A605" t="str">
            <v>Total USO &amp; Govt Fees</v>
          </cell>
          <cell r="B605" t="str">
            <v>(LC 000)</v>
          </cell>
          <cell r="D605">
            <v>10733.816777177333</v>
          </cell>
          <cell r="E605">
            <v>330000.52221989399</v>
          </cell>
          <cell r="F605">
            <v>1837780.0737239483</v>
          </cell>
          <cell r="G605">
            <v>3068866.1703869393</v>
          </cell>
          <cell r="H605">
            <v>4052972.9660516907</v>
          </cell>
          <cell r="I605">
            <v>4470821.788138018</v>
          </cell>
          <cell r="J605">
            <v>4815576.1613485059</v>
          </cell>
          <cell r="K605">
            <v>4861943.0252637137</v>
          </cell>
          <cell r="L605">
            <v>4933283.653449947</v>
          </cell>
          <cell r="M605">
            <v>4974447.2034370871</v>
          </cell>
          <cell r="N605">
            <v>5060927.950684635</v>
          </cell>
          <cell r="O605">
            <v>5532703.136619213</v>
          </cell>
          <cell r="P605">
            <v>6003742.5702766431</v>
          </cell>
          <cell r="Q605">
            <v>6507595.954173591</v>
          </cell>
          <cell r="R605">
            <v>7039286.0711580776</v>
          </cell>
          <cell r="S605">
            <v>7623723.362484036</v>
          </cell>
        </row>
        <row r="606">
          <cell r="D606" t="str">
            <v>US$ '000</v>
          </cell>
          <cell r="E606">
            <v>511.62871661999066</v>
          </cell>
          <cell r="F606">
            <v>2642.0516916115953</v>
          </cell>
          <cell r="G606">
            <v>4091.0351254668085</v>
          </cell>
          <cell r="H606">
            <v>5009.9853060970427</v>
          </cell>
          <cell r="I606">
            <v>5124.5718962828651</v>
          </cell>
          <cell r="J606">
            <v>5118.3027881845574</v>
          </cell>
          <cell r="K606">
            <v>4791.7601365742566</v>
          </cell>
          <cell r="L606">
            <v>4508.465791778478</v>
          </cell>
          <cell r="M606">
            <v>4215.4603040477132</v>
          </cell>
          <cell r="N606">
            <v>3976.8372618507683</v>
          </cell>
          <cell r="O606">
            <v>4031.3687010123049</v>
          </cell>
          <cell r="P606">
            <v>4056.4366713336531</v>
          </cell>
          <cell r="Q606">
            <v>4077.0938177266466</v>
          </cell>
          <cell r="R606">
            <v>4089.4624629310629</v>
          </cell>
          <cell r="S606">
            <v>4106.8820186851617</v>
          </cell>
        </row>
        <row r="607">
          <cell r="A607" t="str">
            <v>Finance Fees</v>
          </cell>
        </row>
        <row r="608">
          <cell r="A608" t="str">
            <v>Financiers Arrangers Fee on Lt debt</v>
          </cell>
          <cell r="B608" t="str">
            <v>(LC 000)</v>
          </cell>
          <cell r="C608">
            <v>1</v>
          </cell>
        </row>
        <row r="609">
          <cell r="A609" t="str">
            <v>Letters of Credit</v>
          </cell>
          <cell r="B609" t="str">
            <v>(LC 000)</v>
          </cell>
          <cell r="C609">
            <v>1.7999999999999999E-2</v>
          </cell>
          <cell r="E609">
            <v>771479.99999999988</v>
          </cell>
          <cell r="F609">
            <v>462059.99999999994</v>
          </cell>
          <cell r="G609">
            <v>113399.99999999999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 t="str">
            <v>Letters of Credit</v>
          </cell>
          <cell r="B610" t="str">
            <v>(LC 000)</v>
          </cell>
          <cell r="E610">
            <v>771479.99999999988</v>
          </cell>
          <cell r="F610">
            <v>462059.99999999994</v>
          </cell>
          <cell r="G610">
            <v>113399.99999999999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A612" t="str">
            <v>Staff related overhead</v>
          </cell>
        </row>
        <row r="613">
          <cell r="A613" t="str">
            <v>Network group overhead</v>
          </cell>
          <cell r="B613" t="str">
            <v>(LC 000)</v>
          </cell>
          <cell r="E613">
            <v>1023776.25</v>
          </cell>
          <cell r="F613">
            <v>2390206.17</v>
          </cell>
          <cell r="G613">
            <v>2808959.7393000005</v>
          </cell>
          <cell r="H613">
            <v>3322774.6784760011</v>
          </cell>
          <cell r="I613">
            <v>3953180.7228553221</v>
          </cell>
          <cell r="J613">
            <v>4669089.6134095248</v>
          </cell>
          <cell r="K613">
            <v>5313422.6765835928</v>
          </cell>
          <cell r="L613">
            <v>6093489.7554125665</v>
          </cell>
          <cell r="M613">
            <v>7030159.9990556696</v>
          </cell>
          <cell r="N613">
            <v>8165240.0728556737</v>
          </cell>
          <cell r="O613">
            <v>9552088.6576818991</v>
          </cell>
          <cell r="P613">
            <v>11260125.965803757</v>
          </cell>
          <cell r="Q613">
            <v>13379872.106290977</v>
          </cell>
          <cell r="R613">
            <v>16029587.594877111</v>
          </cell>
          <cell r="S613">
            <v>19364027.681268103</v>
          </cell>
        </row>
        <row r="614">
          <cell r="A614" t="str">
            <v>IS group overhead</v>
          </cell>
          <cell r="B614" t="str">
            <v>(LC 000)</v>
          </cell>
          <cell r="E614">
            <v>368225.89285714284</v>
          </cell>
          <cell r="F614">
            <v>264428.69400086551</v>
          </cell>
          <cell r="G614">
            <v>299963.99187655386</v>
          </cell>
          <cell r="H614">
            <v>328596.4043890452</v>
          </cell>
          <cell r="I614">
            <v>335276.73963342072</v>
          </cell>
          <cell r="J614">
            <v>179890.42962670801</v>
          </cell>
          <cell r="K614">
            <v>220240.08813493099</v>
          </cell>
          <cell r="L614">
            <v>267985.38260896207</v>
          </cell>
          <cell r="M614">
            <v>324797.71408707788</v>
          </cell>
          <cell r="N614">
            <v>393778.20424366952</v>
          </cell>
          <cell r="O614">
            <v>475024.44911958656</v>
          </cell>
          <cell r="P614">
            <v>571974.08834776934</v>
          </cell>
          <cell r="Q614">
            <v>687410.46046739735</v>
          </cell>
          <cell r="R614">
            <v>824543.82318888046</v>
          </cell>
          <cell r="S614">
            <v>988687.64137889002</v>
          </cell>
        </row>
        <row r="615">
          <cell r="A615" t="str">
            <v>Other groups' overhead as % of staff costs</v>
          </cell>
          <cell r="B615" t="str">
            <v>(LC 000)</v>
          </cell>
          <cell r="E615">
            <v>0.3</v>
          </cell>
          <cell r="F615">
            <v>0.2</v>
          </cell>
          <cell r="G615">
            <v>0.15</v>
          </cell>
          <cell r="H615">
            <v>0.15</v>
          </cell>
          <cell r="I615">
            <v>0.2</v>
          </cell>
          <cell r="J615">
            <v>0.2</v>
          </cell>
          <cell r="K615">
            <v>0.2</v>
          </cell>
          <cell r="L615">
            <v>0.2</v>
          </cell>
          <cell r="M615">
            <v>0.15</v>
          </cell>
          <cell r="N615">
            <v>0.15</v>
          </cell>
          <cell r="O615">
            <v>7.0000000000000007E-2</v>
          </cell>
          <cell r="P615">
            <v>7.0000000000000007E-2</v>
          </cell>
          <cell r="Q615">
            <v>7.0000000000000007E-2</v>
          </cell>
          <cell r="R615">
            <v>7.0000000000000007E-2</v>
          </cell>
          <cell r="S615">
            <v>7.0000000000000007E-2</v>
          </cell>
        </row>
        <row r="616">
          <cell r="A616" t="str">
            <v>Other groups' overhead</v>
          </cell>
          <cell r="B616" t="str">
            <v>(LC 000)</v>
          </cell>
          <cell r="E616">
            <v>192256.07142857145</v>
          </cell>
          <cell r="F616">
            <v>510297.72917740821</v>
          </cell>
          <cell r="G616">
            <v>743662.13474978926</v>
          </cell>
          <cell r="H616">
            <v>1080034.7813927571</v>
          </cell>
          <cell r="I616">
            <v>1813859.3993035627</v>
          </cell>
          <cell r="J616">
            <v>2145721.6782342638</v>
          </cell>
          <cell r="K616">
            <v>2522170.3685884909</v>
          </cell>
          <cell r="L616">
            <v>2936109.0886200429</v>
          </cell>
          <cell r="M616">
            <v>2547739.4617199055</v>
          </cell>
          <cell r="N616">
            <v>2947567.9298280007</v>
          </cell>
          <cell r="O616">
            <v>1579786.8903012634</v>
          </cell>
          <cell r="P616">
            <v>1809265.7527468367</v>
          </cell>
          <cell r="Q616">
            <v>2066287.5121875929</v>
          </cell>
          <cell r="R616">
            <v>2353217.3633895982</v>
          </cell>
          <cell r="S616">
            <v>2678318.2160498039</v>
          </cell>
        </row>
        <row r="617">
          <cell r="A617" t="str">
            <v>Staff related overhead</v>
          </cell>
          <cell r="B617" t="str">
            <v>(LC 000)</v>
          </cell>
          <cell r="E617">
            <v>1584258.2142857141</v>
          </cell>
          <cell r="F617">
            <v>3164932.5931782736</v>
          </cell>
          <cell r="G617">
            <v>3852585.8659263435</v>
          </cell>
          <cell r="H617">
            <v>4731405.8642578032</v>
          </cell>
          <cell r="I617">
            <v>6102316.8617923055</v>
          </cell>
          <cell r="J617">
            <v>6994701.721270496</v>
          </cell>
          <cell r="K617">
            <v>8055833.1333070155</v>
          </cell>
          <cell r="L617">
            <v>9297584.2266415711</v>
          </cell>
          <cell r="M617">
            <v>9902697.174862653</v>
          </cell>
          <cell r="N617">
            <v>11506586.206927344</v>
          </cell>
          <cell r="O617">
            <v>11606899.997102749</v>
          </cell>
          <cell r="P617">
            <v>13641365.806898365</v>
          </cell>
          <cell r="Q617">
            <v>16133570.078945968</v>
          </cell>
          <cell r="R617">
            <v>19207348.781455591</v>
          </cell>
          <cell r="S617">
            <v>23031033.538696799</v>
          </cell>
        </row>
        <row r="619">
          <cell r="A619" t="str">
            <v>Training</v>
          </cell>
        </row>
        <row r="620">
          <cell r="A620" t="str">
            <v>Network group</v>
          </cell>
          <cell r="B620" t="str">
            <v>(LC 000)</v>
          </cell>
          <cell r="E620">
            <v>93525</v>
          </cell>
          <cell r="F620">
            <v>134805.00000000003</v>
          </cell>
          <cell r="G620">
            <v>109262.99999999999</v>
          </cell>
          <cell r="H620">
            <v>77264.550000000017</v>
          </cell>
          <cell r="I620">
            <v>84991.005000000034</v>
          </cell>
          <cell r="J620">
            <v>93490.105500000034</v>
          </cell>
          <cell r="K620">
            <v>102839.11605000006</v>
          </cell>
          <cell r="L620">
            <v>113123.02765500009</v>
          </cell>
          <cell r="M620">
            <v>124435.33042050009</v>
          </cell>
          <cell r="N620">
            <v>136878.86346255007</v>
          </cell>
          <cell r="O620">
            <v>150566.74980880515</v>
          </cell>
          <cell r="P620">
            <v>165623.4247896857</v>
          </cell>
          <cell r="Q620">
            <v>182185.76726865422</v>
          </cell>
          <cell r="R620">
            <v>200404.34399551974</v>
          </cell>
          <cell r="S620">
            <v>220444.77839507165</v>
          </cell>
        </row>
        <row r="621">
          <cell r="A621" t="str">
            <v>IS group</v>
          </cell>
          <cell r="B621" t="str">
            <v>(LC 000)</v>
          </cell>
          <cell r="E621">
            <v>18428.571428571428</v>
          </cell>
          <cell r="F621">
            <v>25339.285714285717</v>
          </cell>
          <cell r="G621">
            <v>22298.571428571431</v>
          </cell>
          <cell r="H621">
            <v>18396.321428571435</v>
          </cell>
          <cell r="I621">
            <v>13490.63571428572</v>
          </cell>
          <cell r="J621">
            <v>14839.699285714292</v>
          </cell>
          <cell r="K621">
            <v>24485.503821428585</v>
          </cell>
          <cell r="L621">
            <v>26934.054203571446</v>
          </cell>
          <cell r="M621">
            <v>29627.459623928593</v>
          </cell>
          <cell r="N621">
            <v>32590.205586321452</v>
          </cell>
          <cell r="O621">
            <v>27086.081976187084</v>
          </cell>
          <cell r="P621">
            <v>27564.071658119923</v>
          </cell>
          <cell r="Q621">
            <v>27866.798456677221</v>
          </cell>
          <cell r="R621">
            <v>27954.429898365037</v>
          </cell>
          <cell r="S621">
            <v>27780.919643823301</v>
          </cell>
        </row>
        <row r="622">
          <cell r="A622" t="str">
            <v>Other groups' training as % of staff costs</v>
          </cell>
          <cell r="B622" t="str">
            <v>(LC 000)</v>
          </cell>
          <cell r="E622">
            <v>0.2</v>
          </cell>
          <cell r="F622">
            <v>0.2</v>
          </cell>
          <cell r="G622">
            <v>0.15</v>
          </cell>
          <cell r="H622">
            <v>0.15</v>
          </cell>
          <cell r="I622">
            <v>0.18</v>
          </cell>
          <cell r="J622">
            <v>0.18</v>
          </cell>
          <cell r="K622">
            <v>0.18</v>
          </cell>
          <cell r="L622">
            <v>0.18</v>
          </cell>
          <cell r="M622">
            <v>0.1</v>
          </cell>
          <cell r="N622">
            <v>0.1</v>
          </cell>
          <cell r="O622">
            <v>0.05</v>
          </cell>
          <cell r="P622">
            <v>0.05</v>
          </cell>
          <cell r="Q622">
            <v>0.05</v>
          </cell>
          <cell r="R622">
            <v>0.05</v>
          </cell>
          <cell r="S622">
            <v>0.05</v>
          </cell>
        </row>
        <row r="623">
          <cell r="A623" t="str">
            <v>Other groups</v>
          </cell>
          <cell r="B623" t="str">
            <v>(LC 000)</v>
          </cell>
          <cell r="E623">
            <v>122236.71428571428</v>
          </cell>
          <cell r="F623">
            <v>505525.94439911313</v>
          </cell>
          <cell r="G623">
            <v>736029.61951165413</v>
          </cell>
          <cell r="H623">
            <v>1068640.6988855088</v>
          </cell>
          <cell r="I623">
            <v>1615071.8233023118</v>
          </cell>
          <cell r="J623">
            <v>1910467.519149347</v>
          </cell>
          <cell r="K623">
            <v>2245546.7840445917</v>
          </cell>
          <cell r="L623">
            <v>2613998.040441927</v>
          </cell>
          <cell r="M623">
            <v>1680127.2191691445</v>
          </cell>
          <cell r="N623">
            <v>1943745.1341233742</v>
          </cell>
          <cell r="O623">
            <v>1116164.0261153709</v>
          </cell>
          <cell r="P623">
            <v>1278273.3034464438</v>
          </cell>
          <cell r="Q623">
            <v>1459838.8302694221</v>
          </cell>
          <cell r="R623">
            <v>1662531.592641806</v>
          </cell>
          <cell r="S623">
            <v>1892186.9680965529</v>
          </cell>
        </row>
        <row r="624">
          <cell r="A624" t="str">
            <v>Training</v>
          </cell>
          <cell r="B624" t="str">
            <v>(LC 000)</v>
          </cell>
          <cell r="E624">
            <v>234190.28571428568</v>
          </cell>
          <cell r="F624">
            <v>665670.23011339887</v>
          </cell>
          <cell r="G624">
            <v>867591.1909402255</v>
          </cell>
          <cell r="H624">
            <v>1164301.5703140802</v>
          </cell>
          <cell r="I624">
            <v>1713553.4640165975</v>
          </cell>
          <cell r="J624">
            <v>2018797.3239350612</v>
          </cell>
          <cell r="K624">
            <v>2372871.4039160204</v>
          </cell>
          <cell r="L624">
            <v>2754055.1223004987</v>
          </cell>
          <cell r="M624">
            <v>1834190.0092135733</v>
          </cell>
          <cell r="N624">
            <v>2113214.203172246</v>
          </cell>
          <cell r="O624">
            <v>1293816.8579003632</v>
          </cell>
          <cell r="P624">
            <v>1471460.7998942493</v>
          </cell>
          <cell r="Q624">
            <v>1669891.3959947536</v>
          </cell>
          <cell r="R624">
            <v>1890890.3665356908</v>
          </cell>
          <cell r="S624">
            <v>2140412.666135448</v>
          </cell>
        </row>
        <row r="626">
          <cell r="A626" t="str">
            <v>Leased facilities</v>
          </cell>
        </row>
        <row r="627">
          <cell r="A627" t="str">
            <v>Base Stations</v>
          </cell>
          <cell r="B627" t="str">
            <v>Real ZAR 000</v>
          </cell>
          <cell r="E627">
            <v>637.875</v>
          </cell>
          <cell r="F627">
            <v>4189.5</v>
          </cell>
          <cell r="G627">
            <v>6598.4624999999996</v>
          </cell>
          <cell r="H627">
            <v>9116.2968750000018</v>
          </cell>
          <cell r="I627">
            <v>10695.239493749999</v>
          </cell>
          <cell r="J627">
            <v>11605.2282478125</v>
          </cell>
          <cell r="K627">
            <v>12607.619787000001</v>
          </cell>
          <cell r="L627">
            <v>13710.786518362502</v>
          </cell>
          <cell r="M627">
            <v>14768.644616115469</v>
          </cell>
          <cell r="N627">
            <v>15109.936823630742</v>
          </cell>
          <cell r="O627">
            <v>15699.441545702577</v>
          </cell>
          <cell r="P627">
            <v>16319.972832093987</v>
          </cell>
          <cell r="Q627">
            <v>16909.47755416582</v>
          </cell>
          <cell r="R627">
            <v>17405.902583278948</v>
          </cell>
          <cell r="S627">
            <v>17902.327612392073</v>
          </cell>
        </row>
        <row r="628">
          <cell r="A628" t="str">
            <v>Offices</v>
          </cell>
          <cell r="B628" t="str">
            <v>Real ZAR 000</v>
          </cell>
          <cell r="E628">
            <v>1756.8</v>
          </cell>
          <cell r="F628">
            <v>4218.1333010854223</v>
          </cell>
          <cell r="G628">
            <v>6417.4159395571842</v>
          </cell>
          <cell r="H628">
            <v>7661.3231483340242</v>
          </cell>
          <cell r="I628">
            <v>8088.7234134653881</v>
          </cell>
          <cell r="J628">
            <v>7983.6709704062077</v>
          </cell>
          <cell r="K628">
            <v>7917.9179628621641</v>
          </cell>
          <cell r="L628">
            <v>7807.557172706257</v>
          </cell>
          <cell r="M628">
            <v>7654.6014233842707</v>
          </cell>
          <cell r="N628">
            <v>7505.0163124615301</v>
          </cell>
          <cell r="O628">
            <v>7307.6801996934237</v>
          </cell>
          <cell r="P628">
            <v>7096.753401193263</v>
          </cell>
          <cell r="Q628">
            <v>6873.7704080807252</v>
          </cell>
          <cell r="R628">
            <v>6640.170990588761</v>
          </cell>
          <cell r="S628">
            <v>6410.8357791387261</v>
          </cell>
        </row>
        <row r="629">
          <cell r="A629" t="str">
            <v>Shops</v>
          </cell>
          <cell r="B629" t="str">
            <v>Real ZAR 000</v>
          </cell>
          <cell r="E629">
            <v>600</v>
          </cell>
          <cell r="F629">
            <v>900</v>
          </cell>
          <cell r="G629">
            <v>900</v>
          </cell>
          <cell r="H629">
            <v>900.00000000000011</v>
          </cell>
          <cell r="I629">
            <v>900</v>
          </cell>
          <cell r="J629">
            <v>900.00000000000011</v>
          </cell>
          <cell r="K629">
            <v>899.99999999999989</v>
          </cell>
          <cell r="L629">
            <v>900</v>
          </cell>
          <cell r="M629">
            <v>900</v>
          </cell>
          <cell r="N629">
            <v>900.00000000000011</v>
          </cell>
          <cell r="O629">
            <v>900.00000000000011</v>
          </cell>
          <cell r="P629">
            <v>900</v>
          </cell>
          <cell r="Q629">
            <v>900</v>
          </cell>
          <cell r="R629">
            <v>900</v>
          </cell>
          <cell r="S629">
            <v>900</v>
          </cell>
        </row>
        <row r="630">
          <cell r="A630" t="str">
            <v>Warehouse</v>
          </cell>
          <cell r="B630" t="str">
            <v>Real ZAR 000</v>
          </cell>
          <cell r="E630">
            <v>240</v>
          </cell>
          <cell r="F630">
            <v>240.00000000000003</v>
          </cell>
          <cell r="G630">
            <v>240</v>
          </cell>
          <cell r="H630">
            <v>240.00000000000003</v>
          </cell>
          <cell r="I630">
            <v>240</v>
          </cell>
          <cell r="J630">
            <v>240</v>
          </cell>
          <cell r="K630">
            <v>239.99999999999997</v>
          </cell>
          <cell r="L630">
            <v>240</v>
          </cell>
          <cell r="M630">
            <v>240</v>
          </cell>
          <cell r="N630">
            <v>240</v>
          </cell>
          <cell r="O630">
            <v>239.99999999999997</v>
          </cell>
          <cell r="P630">
            <v>240</v>
          </cell>
          <cell r="Q630">
            <v>240</v>
          </cell>
          <cell r="R630">
            <v>240.00000000000003</v>
          </cell>
          <cell r="S630">
            <v>240</v>
          </cell>
        </row>
        <row r="631">
          <cell r="A631" t="str">
            <v>Land</v>
          </cell>
          <cell r="B631" t="str">
            <v>(LC 000)</v>
          </cell>
          <cell r="E631">
            <v>58775.625</v>
          </cell>
          <cell r="F631">
            <v>395014.2727572649</v>
          </cell>
          <cell r="G631">
            <v>639590.866870992</v>
          </cell>
          <cell r="H631">
            <v>908420.37781111163</v>
          </cell>
          <cell r="I631">
            <v>1100795.8555710246</v>
          </cell>
          <cell r="J631">
            <v>1239529.2459785275</v>
          </cell>
          <cell r="K631">
            <v>1397407.3228444147</v>
          </cell>
          <cell r="L631">
            <v>1577026.8961817278</v>
          </cell>
          <cell r="M631">
            <v>1762804.6661166039</v>
          </cell>
          <cell r="N631">
            <v>1871599.9279345667</v>
          </cell>
          <cell r="O631">
            <v>2018001.0845925768</v>
          </cell>
          <cell r="P631">
            <v>2176924.8779649218</v>
          </cell>
          <cell r="Q631">
            <v>2340674.4822798809</v>
          </cell>
          <cell r="R631">
            <v>2500311.9664443745</v>
          </cell>
          <cell r="S631">
            <v>2668664.4554909444</v>
          </cell>
        </row>
        <row r="632">
          <cell r="A632" t="str">
            <v>Offices</v>
          </cell>
          <cell r="B632" t="str">
            <v>(LC 000)</v>
          </cell>
          <cell r="E632">
            <v>161876.57142857142</v>
          </cell>
          <cell r="F632">
            <v>397714.01320478797</v>
          </cell>
          <cell r="G632">
            <v>622041.97172494361</v>
          </cell>
          <cell r="H632">
            <v>763435.21545776865</v>
          </cell>
          <cell r="I632">
            <v>832523.03191586141</v>
          </cell>
          <cell r="J632">
            <v>852718.57190345111</v>
          </cell>
          <cell r="K632">
            <v>877608.67871299782</v>
          </cell>
          <cell r="L632">
            <v>898032.19081153499</v>
          </cell>
          <cell r="M632">
            <v>913663.20045919972</v>
          </cell>
          <cell r="N632">
            <v>929612.6220450711</v>
          </cell>
          <cell r="O632">
            <v>939326.82419991633</v>
          </cell>
          <cell r="P632">
            <v>946637.5459558618</v>
          </cell>
          <cell r="Q632">
            <v>951493.55973339162</v>
          </cell>
          <cell r="R632">
            <v>953843.03730133106</v>
          </cell>
          <cell r="S632">
            <v>955650.56925528613</v>
          </cell>
        </row>
        <row r="633">
          <cell r="A633" t="str">
            <v>Shops</v>
          </cell>
          <cell r="B633" t="str">
            <v>(LC 000)</v>
          </cell>
          <cell r="E633">
            <v>55285.714285714283</v>
          </cell>
          <cell r="F633">
            <v>84858.060742699221</v>
          </cell>
          <cell r="G633">
            <v>87237.258707447807</v>
          </cell>
          <cell r="H633">
            <v>89683.163157189352</v>
          </cell>
          <cell r="I633">
            <v>92631.51803125767</v>
          </cell>
          <cell r="J633">
            <v>96127.047013569318</v>
          </cell>
          <cell r="K633">
            <v>99754.482749930423</v>
          </cell>
          <cell r="L633">
            <v>103518.8028537014</v>
          </cell>
          <cell r="M633">
            <v>107425.17277270903</v>
          </cell>
          <cell r="N633">
            <v>111478.95287733962</v>
          </cell>
          <cell r="O633">
            <v>115685.70581610716</v>
          </cell>
          <cell r="P633">
            <v>120051.20414879046</v>
          </cell>
          <cell r="Q633">
            <v>124581.43826761276</v>
          </cell>
          <cell r="R633">
            <v>129282.62461733405</v>
          </cell>
          <cell r="S633">
            <v>134161.21422553537</v>
          </cell>
        </row>
        <row r="634">
          <cell r="A634" t="str">
            <v>Warehouse</v>
          </cell>
          <cell r="B634" t="str">
            <v>(LC 000)</v>
          </cell>
          <cell r="E634">
            <v>22114.285714285714</v>
          </cell>
          <cell r="F634">
            <v>22628.816198053129</v>
          </cell>
          <cell r="G634">
            <v>23263.268988652748</v>
          </cell>
          <cell r="H634">
            <v>23915.510175250496</v>
          </cell>
          <cell r="I634">
            <v>24701.738141668713</v>
          </cell>
          <cell r="J634">
            <v>25633.879203618479</v>
          </cell>
          <cell r="K634">
            <v>26601.195399981447</v>
          </cell>
          <cell r="L634">
            <v>27605.014094320381</v>
          </cell>
          <cell r="M634">
            <v>28646.712739389081</v>
          </cell>
          <cell r="N634">
            <v>29727.720767290557</v>
          </cell>
          <cell r="O634">
            <v>30849.521550961901</v>
          </cell>
          <cell r="P634">
            <v>32013.654439677463</v>
          </cell>
          <cell r="Q634">
            <v>33221.716871363409</v>
          </cell>
          <cell r="R634">
            <v>34475.366564622418</v>
          </cell>
          <cell r="S634">
            <v>35776.323793476098</v>
          </cell>
        </row>
        <row r="635">
          <cell r="A635" t="str">
            <v>Leased facilities</v>
          </cell>
          <cell r="B635" t="str">
            <v>(LC 000)</v>
          </cell>
          <cell r="E635">
            <v>298052.19642857142</v>
          </cell>
          <cell r="F635">
            <v>900215.16290280526</v>
          </cell>
          <cell r="G635">
            <v>1372133.3662920364</v>
          </cell>
          <cell r="H635">
            <v>1785454.2666013199</v>
          </cell>
          <cell r="I635">
            <v>2050652.1436598124</v>
          </cell>
          <cell r="J635">
            <v>2214008.7440991662</v>
          </cell>
          <cell r="K635">
            <v>2401371.6797073246</v>
          </cell>
          <cell r="L635">
            <v>2606182.9039412844</v>
          </cell>
          <cell r="M635">
            <v>2812539.7520879013</v>
          </cell>
          <cell r="N635">
            <v>2942419.2236242676</v>
          </cell>
          <cell r="O635">
            <v>3103863.136159562</v>
          </cell>
          <cell r="P635">
            <v>3275627.2825092515</v>
          </cell>
          <cell r="Q635">
            <v>3449971.197152249</v>
          </cell>
          <cell r="R635">
            <v>3617912.9949276624</v>
          </cell>
          <cell r="S635">
            <v>3794252.5627652421</v>
          </cell>
        </row>
        <row r="637">
          <cell r="A637" t="str">
            <v>Handset &amp; CPE Stock</v>
          </cell>
        </row>
        <row r="638">
          <cell r="A638" t="str">
            <v>Days of stock</v>
          </cell>
          <cell r="B638">
            <v>45</v>
          </cell>
        </row>
        <row r="639">
          <cell r="A639" t="str">
            <v>Handset (fixed, mobile)</v>
          </cell>
          <cell r="E639">
            <v>1043183.3695418441</v>
          </cell>
          <cell r="F639">
            <v>1893753.2837262321</v>
          </cell>
          <cell r="G639">
            <v>2427927.8431288688</v>
          </cell>
          <cell r="H639">
            <v>2189535.734091315</v>
          </cell>
          <cell r="I639">
            <v>2149308.5676798732</v>
          </cell>
          <cell r="J639">
            <v>2124967.5798733616</v>
          </cell>
          <cell r="K639">
            <v>2551149.3995290361</v>
          </cell>
          <cell r="L639">
            <v>2765302.3054791386</v>
          </cell>
          <cell r="M639">
            <v>3159871.3290213705</v>
          </cell>
          <cell r="N639">
            <v>3491987.8696442163</v>
          </cell>
          <cell r="O639">
            <v>3545651.4470250858</v>
          </cell>
          <cell r="P639">
            <v>3654614.1431997297</v>
          </cell>
          <cell r="Q639">
            <v>3811451.3719787407</v>
          </cell>
          <cell r="R639">
            <v>3976811.7310731518</v>
          </cell>
          <cell r="S639">
            <v>4172978.2960724016</v>
          </cell>
        </row>
        <row r="640">
          <cell r="A640" t="str">
            <v>Wireless Access Terminals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A641" t="str">
            <v>Handset stock</v>
          </cell>
          <cell r="E641">
            <v>1043183.3695418441</v>
          </cell>
          <cell r="F641">
            <v>1893753.2837262321</v>
          </cell>
          <cell r="G641">
            <v>2427927.8431288688</v>
          </cell>
          <cell r="H641">
            <v>2189535.734091315</v>
          </cell>
          <cell r="I641">
            <v>2149308.5676798732</v>
          </cell>
          <cell r="J641">
            <v>2124967.5798733616</v>
          </cell>
          <cell r="K641">
            <v>2551149.3995290361</v>
          </cell>
          <cell r="L641">
            <v>2765302.3054791386</v>
          </cell>
          <cell r="M641">
            <v>3159871.3290213705</v>
          </cell>
          <cell r="N641">
            <v>3491987.8696442163</v>
          </cell>
          <cell r="O641">
            <v>3545651.4470250858</v>
          </cell>
          <cell r="P641">
            <v>3654614.1431997297</v>
          </cell>
          <cell r="Q641">
            <v>3811451.3719787407</v>
          </cell>
          <cell r="R641">
            <v>3976811.7310731518</v>
          </cell>
          <cell r="S641">
            <v>4172978.2960724016</v>
          </cell>
        </row>
        <row r="645">
          <cell r="A645" t="str">
            <v>10.  Long Term Debt and Initial Expenses</v>
          </cell>
        </row>
        <row r="647">
          <cell r="E647">
            <v>2001</v>
          </cell>
          <cell r="F647">
            <v>2002</v>
          </cell>
          <cell r="G647">
            <v>2003</v>
          </cell>
          <cell r="H647">
            <v>2004</v>
          </cell>
          <cell r="I647">
            <v>2005</v>
          </cell>
          <cell r="J647">
            <v>2006</v>
          </cell>
          <cell r="K647">
            <v>2007</v>
          </cell>
          <cell r="L647">
            <v>2008</v>
          </cell>
          <cell r="M647">
            <v>2009</v>
          </cell>
          <cell r="N647">
            <v>2010</v>
          </cell>
          <cell r="O647">
            <v>2011</v>
          </cell>
          <cell r="P647">
            <v>2012</v>
          </cell>
          <cell r="Q647">
            <v>2013</v>
          </cell>
          <cell r="R647">
            <v>2014</v>
          </cell>
          <cell r="S647">
            <v>2015</v>
          </cell>
          <cell r="T647" t="str">
            <v>FCF</v>
          </cell>
        </row>
        <row r="650">
          <cell r="A650" t="str">
            <v>Debt Raised</v>
          </cell>
          <cell r="B650" t="str">
            <v>(LC 000)</v>
          </cell>
          <cell r="E650">
            <v>42860000</v>
          </cell>
          <cell r="F650">
            <v>25670000</v>
          </cell>
          <cell r="G650">
            <v>6300000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A651" t="str">
            <v>Debt Repaid</v>
          </cell>
          <cell r="B651" t="str">
            <v>(LC 000)</v>
          </cell>
          <cell r="E651">
            <v>0</v>
          </cell>
          <cell r="F651">
            <v>8572000</v>
          </cell>
          <cell r="G651">
            <v>13706000</v>
          </cell>
          <cell r="H651">
            <v>14966000</v>
          </cell>
          <cell r="I651">
            <v>14966000</v>
          </cell>
          <cell r="J651">
            <v>14966000</v>
          </cell>
          <cell r="K651">
            <v>6394000</v>
          </cell>
          <cell r="L651">
            <v>1260000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A652" t="str">
            <v>Debt Outstanding</v>
          </cell>
          <cell r="B652" t="str">
            <v>(LC 000)</v>
          </cell>
          <cell r="E652">
            <v>42860000</v>
          </cell>
          <cell r="F652">
            <v>59958000</v>
          </cell>
          <cell r="G652">
            <v>52552000</v>
          </cell>
          <cell r="H652">
            <v>37586000</v>
          </cell>
          <cell r="I652">
            <v>22620000</v>
          </cell>
          <cell r="J652">
            <v>7654000</v>
          </cell>
          <cell r="K652">
            <v>1260000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4">
          <cell r="A654" t="str">
            <v>Term of  Long Term Debt</v>
          </cell>
          <cell r="B654">
            <v>5</v>
          </cell>
          <cell r="C654" t="str">
            <v xml:space="preserve"> years</v>
          </cell>
        </row>
        <row r="656">
          <cell r="B656" t="str">
            <v>No of Months in Period:</v>
          </cell>
          <cell r="E656">
            <v>12</v>
          </cell>
          <cell r="F656">
            <v>12</v>
          </cell>
          <cell r="G656">
            <v>12</v>
          </cell>
          <cell r="H656">
            <v>12</v>
          </cell>
          <cell r="I656">
            <v>12</v>
          </cell>
          <cell r="J656">
            <v>12</v>
          </cell>
          <cell r="K656">
            <v>12</v>
          </cell>
          <cell r="L656">
            <v>12</v>
          </cell>
          <cell r="M656">
            <v>12</v>
          </cell>
          <cell r="N656">
            <v>12</v>
          </cell>
          <cell r="O656">
            <v>12</v>
          </cell>
          <cell r="P656">
            <v>12</v>
          </cell>
          <cell r="Q656">
            <v>12</v>
          </cell>
          <cell r="R656">
            <v>12</v>
          </cell>
          <cell r="S656">
            <v>12</v>
          </cell>
        </row>
        <row r="657">
          <cell r="D657" t="str">
            <v>Check</v>
          </cell>
        </row>
        <row r="658">
          <cell r="A658">
            <v>2001</v>
          </cell>
          <cell r="B658">
            <v>42860000</v>
          </cell>
          <cell r="D658">
            <v>0</v>
          </cell>
          <cell r="E658">
            <v>0</v>
          </cell>
          <cell r="F658">
            <v>8572000</v>
          </cell>
          <cell r="G658">
            <v>8572000</v>
          </cell>
          <cell r="H658">
            <v>8572000</v>
          </cell>
          <cell r="I658">
            <v>8572000</v>
          </cell>
          <cell r="J658">
            <v>8572000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A659">
            <v>2002</v>
          </cell>
          <cell r="B659">
            <v>25670000</v>
          </cell>
          <cell r="D659">
            <v>0</v>
          </cell>
          <cell r="E659">
            <v>0</v>
          </cell>
          <cell r="F659">
            <v>0</v>
          </cell>
          <cell r="G659">
            <v>5134000</v>
          </cell>
          <cell r="H659">
            <v>5134000</v>
          </cell>
          <cell r="I659">
            <v>5134000</v>
          </cell>
          <cell r="J659">
            <v>5134000</v>
          </cell>
          <cell r="K659">
            <v>5134000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>
            <v>2003</v>
          </cell>
          <cell r="B660">
            <v>6300000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1260000</v>
          </cell>
          <cell r="I660">
            <v>1260000</v>
          </cell>
          <cell r="J660">
            <v>1260000</v>
          </cell>
          <cell r="K660">
            <v>1260000</v>
          </cell>
          <cell r="L660">
            <v>1260000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A661">
            <v>2004</v>
          </cell>
          <cell r="B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2005</v>
          </cell>
          <cell r="B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2006</v>
          </cell>
          <cell r="B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2007</v>
          </cell>
          <cell r="B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2008</v>
          </cell>
          <cell r="B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2009</v>
          </cell>
          <cell r="B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2010</v>
          </cell>
          <cell r="B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A668">
            <v>2011</v>
          </cell>
          <cell r="B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70">
          <cell r="A670" t="str">
            <v>Total</v>
          </cell>
          <cell r="B670">
            <v>74830000</v>
          </cell>
          <cell r="E670">
            <v>0</v>
          </cell>
          <cell r="F670">
            <v>8572000</v>
          </cell>
          <cell r="G670">
            <v>13706000</v>
          </cell>
          <cell r="H670">
            <v>14966000</v>
          </cell>
          <cell r="I670">
            <v>14966000</v>
          </cell>
          <cell r="J670">
            <v>14966000</v>
          </cell>
          <cell r="K670">
            <v>6394000</v>
          </cell>
          <cell r="L670">
            <v>1260000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4">
          <cell r="A674" t="str">
            <v>Amortisation of Initial Expenses</v>
          </cell>
        </row>
        <row r="675">
          <cell r="A675" t="str">
            <v>Amortisation period</v>
          </cell>
          <cell r="B675" t="str">
            <v>Years</v>
          </cell>
          <cell r="E675">
            <v>1</v>
          </cell>
          <cell r="F675">
            <v>0</v>
          </cell>
        </row>
        <row r="676">
          <cell r="A676" t="str">
            <v>Costs to Date incurred by local partner</v>
          </cell>
          <cell r="B676" t="str">
            <v>(LC 000)</v>
          </cell>
          <cell r="C676" t="str">
            <v>US$ '000</v>
          </cell>
          <cell r="D676">
            <v>750</v>
          </cell>
          <cell r="E676">
            <v>483750</v>
          </cell>
          <cell r="F676">
            <v>0</v>
          </cell>
        </row>
        <row r="678">
          <cell r="A678" t="str">
            <v>Costs incurred prior to start-up</v>
          </cell>
          <cell r="B678" t="str">
            <v>(LC 000)</v>
          </cell>
          <cell r="C678" t="str">
            <v>US$ '000</v>
          </cell>
          <cell r="D678">
            <v>1000</v>
          </cell>
          <cell r="E678">
            <v>645000</v>
          </cell>
          <cell r="F678">
            <v>0</v>
          </cell>
        </row>
        <row r="679">
          <cell r="A679" t="str">
            <v>Net Liabilities on privatisation</v>
          </cell>
          <cell r="C679" t="str">
            <v>US$ '000</v>
          </cell>
          <cell r="D679">
            <v>9000</v>
          </cell>
        </row>
        <row r="680">
          <cell r="A680" t="str">
            <v>Up-front Licence Fee</v>
          </cell>
          <cell r="B680" t="str">
            <v>(LC 000)</v>
          </cell>
          <cell r="C680" t="str">
            <v>US$ '000</v>
          </cell>
          <cell r="D680">
            <v>63000</v>
          </cell>
          <cell r="E680">
            <v>46440000</v>
          </cell>
        </row>
        <row r="681">
          <cell r="A681" t="str">
            <v>Amortisation</v>
          </cell>
          <cell r="B681" t="str">
            <v>(LC 000)</v>
          </cell>
          <cell r="E681">
            <v>-4644000</v>
          </cell>
          <cell r="F681">
            <v>-4644000</v>
          </cell>
          <cell r="G681">
            <v>-4644000</v>
          </cell>
          <cell r="H681">
            <v>-4644000</v>
          </cell>
          <cell r="I681">
            <v>-4644000</v>
          </cell>
          <cell r="J681">
            <v>-4644000</v>
          </cell>
          <cell r="K681">
            <v>-4644000</v>
          </cell>
          <cell r="L681">
            <v>-4644000</v>
          </cell>
          <cell r="M681">
            <v>-4644000</v>
          </cell>
          <cell r="N681">
            <v>-4644000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A682" t="str">
            <v>Capitalisation of Up-front Licence Fee at End of Year</v>
          </cell>
          <cell r="B682" t="str">
            <v>(LC 000)</v>
          </cell>
          <cell r="E682">
            <v>41796000</v>
          </cell>
          <cell r="F682">
            <v>37152000</v>
          </cell>
          <cell r="G682">
            <v>32508000</v>
          </cell>
          <cell r="H682">
            <v>27864000</v>
          </cell>
          <cell r="I682">
            <v>23220000</v>
          </cell>
          <cell r="J682">
            <v>18576000</v>
          </cell>
          <cell r="K682">
            <v>13932000</v>
          </cell>
          <cell r="L682">
            <v>9288000</v>
          </cell>
          <cell r="M682">
            <v>4644000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9">
          <cell r="A689" t="str">
            <v>11.  Tax Calculation</v>
          </cell>
        </row>
        <row r="691">
          <cell r="E691">
            <v>2001</v>
          </cell>
          <cell r="F691">
            <v>2002</v>
          </cell>
          <cell r="G691">
            <v>2003</v>
          </cell>
          <cell r="H691">
            <v>2004</v>
          </cell>
          <cell r="I691">
            <v>2005</v>
          </cell>
          <cell r="J691">
            <v>2006</v>
          </cell>
          <cell r="K691">
            <v>2007</v>
          </cell>
          <cell r="L691">
            <v>2008</v>
          </cell>
          <cell r="M691">
            <v>2009</v>
          </cell>
          <cell r="N691">
            <v>2010</v>
          </cell>
          <cell r="O691">
            <v>2011</v>
          </cell>
          <cell r="P691">
            <v>2012</v>
          </cell>
          <cell r="Q691">
            <v>2013</v>
          </cell>
          <cell r="R691">
            <v>2014</v>
          </cell>
          <cell r="S691">
            <v>2015</v>
          </cell>
          <cell r="T691" t="str">
            <v>FCF</v>
          </cell>
        </row>
        <row r="693">
          <cell r="A693" t="str">
            <v>Tax for Accounting Purposes</v>
          </cell>
          <cell r="D693" t="str">
            <v>Year</v>
          </cell>
          <cell r="E693">
            <v>1</v>
          </cell>
          <cell r="F693">
            <v>2</v>
          </cell>
          <cell r="G693">
            <v>3</v>
          </cell>
          <cell r="H693">
            <v>4</v>
          </cell>
          <cell r="I693">
            <v>5</v>
          </cell>
          <cell r="J693">
            <v>6</v>
          </cell>
          <cell r="K693">
            <v>7</v>
          </cell>
          <cell r="L693">
            <v>8</v>
          </cell>
          <cell r="M693">
            <v>9</v>
          </cell>
          <cell r="N693">
            <v>10</v>
          </cell>
          <cell r="O693">
            <v>11</v>
          </cell>
          <cell r="P693">
            <v>12</v>
          </cell>
          <cell r="Q693">
            <v>13</v>
          </cell>
          <cell r="R693">
            <v>14</v>
          </cell>
          <cell r="S693">
            <v>15</v>
          </cell>
        </row>
        <row r="695">
          <cell r="A695" t="str">
            <v>Profit before Taxation less capitalisation and amortisation of initial expenses inl 125% payroll</v>
          </cell>
          <cell r="E695">
            <v>-12206573.744980874</v>
          </cell>
          <cell r="F695">
            <v>25409085.162071012</v>
          </cell>
          <cell r="G695">
            <v>59431060.24291645</v>
          </cell>
          <cell r="H695">
            <v>89601630.614062369</v>
          </cell>
          <cell r="I695">
            <v>106398356.42436996</v>
          </cell>
          <cell r="J695">
            <v>123086098.50968146</v>
          </cell>
          <cell r="K695">
            <v>129643350.75481042</v>
          </cell>
          <cell r="L695">
            <v>132762836.74453279</v>
          </cell>
          <cell r="M695">
            <v>134819429.2906732</v>
          </cell>
          <cell r="N695">
            <v>135571965.98715013</v>
          </cell>
          <cell r="O695">
            <v>158129434.89347103</v>
          </cell>
          <cell r="P695">
            <v>172676934.70684779</v>
          </cell>
          <cell r="Q695">
            <v>188056034.1046924</v>
          </cell>
          <cell r="R695">
            <v>203129198.30951765</v>
          </cell>
          <cell r="S695">
            <v>217787959.68870685</v>
          </cell>
          <cell r="T695">
            <v>239566755.65757754</v>
          </cell>
        </row>
        <row r="696">
          <cell r="A696" t="str">
            <v>Add back Accounting Depreciation</v>
          </cell>
          <cell r="E696">
            <v>3138138.6907326737</v>
          </cell>
          <cell r="F696">
            <v>6718600.3964542225</v>
          </cell>
          <cell r="G696">
            <v>10716166.357032333</v>
          </cell>
          <cell r="H696">
            <v>14684752.688055295</v>
          </cell>
          <cell r="I696">
            <v>18001570.065902509</v>
          </cell>
          <cell r="J696">
            <v>19902239.464325324</v>
          </cell>
          <cell r="K696">
            <v>21182030.550300799</v>
          </cell>
          <cell r="L696">
            <v>22279729.263159566</v>
          </cell>
          <cell r="M696">
            <v>23438199.976559304</v>
          </cell>
          <cell r="N696">
            <v>24607072.504845556</v>
          </cell>
          <cell r="O696">
            <v>23839142.294508256</v>
          </cell>
          <cell r="P696">
            <v>23159262.55885227</v>
          </cell>
          <cell r="Q696">
            <v>21999851.976935763</v>
          </cell>
          <cell r="R696">
            <v>20930714.378281713</v>
          </cell>
          <cell r="S696">
            <v>20752661.847900394</v>
          </cell>
          <cell r="T696">
            <v>22827928.032690436</v>
          </cell>
        </row>
        <row r="697">
          <cell r="A697" t="str">
            <v>Subtract Tax Depreciation</v>
          </cell>
          <cell r="E697">
            <v>-3138138.6907326737</v>
          </cell>
          <cell r="F697">
            <v>-6718600.3964542225</v>
          </cell>
          <cell r="G697">
            <v>-10716166.357032333</v>
          </cell>
          <cell r="H697">
            <v>-14684752.688055295</v>
          </cell>
          <cell r="I697">
            <v>-18001570.065902509</v>
          </cell>
          <cell r="J697">
            <v>-19902239.464325324</v>
          </cell>
          <cell r="K697">
            <v>-21182030.550300799</v>
          </cell>
          <cell r="L697">
            <v>-22279729.263159566</v>
          </cell>
          <cell r="M697">
            <v>-23438199.976559304</v>
          </cell>
          <cell r="N697">
            <v>-24607072.504845556</v>
          </cell>
          <cell r="O697">
            <v>-23839142.294508256</v>
          </cell>
          <cell r="P697">
            <v>-23159262.55885227</v>
          </cell>
          <cell r="Q697">
            <v>-21999851.976935763</v>
          </cell>
          <cell r="R697">
            <v>-20930714.378281713</v>
          </cell>
          <cell r="S697">
            <v>-20752661.847900394</v>
          </cell>
          <cell r="T697">
            <v>-22827928.032690436</v>
          </cell>
        </row>
        <row r="698">
          <cell r="A698" t="str">
            <v>Add back disallowable expenses (excess man fee)</v>
          </cell>
          <cell r="E698">
            <v>825001.30544973514</v>
          </cell>
          <cell r="F698">
            <v>1051882.8642084626</v>
          </cell>
          <cell r="G698">
            <v>356319.80679011159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</row>
        <row r="699">
          <cell r="A699" t="str">
            <v>Add back disallowable expenses (Initial Expenses)</v>
          </cell>
          <cell r="E699">
            <v>1128750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A700" t="str">
            <v>Taxable Income</v>
          </cell>
          <cell r="E700">
            <v>-10252822.439531136</v>
          </cell>
          <cell r="F700">
            <v>26460968.026279476</v>
          </cell>
          <cell r="G700">
            <v>59787380.049706563</v>
          </cell>
          <cell r="H700">
            <v>89601630.614062369</v>
          </cell>
          <cell r="I700">
            <v>106398356.42436996</v>
          </cell>
          <cell r="J700">
            <v>123086098.50968145</v>
          </cell>
          <cell r="K700">
            <v>129643350.75481042</v>
          </cell>
          <cell r="L700">
            <v>132762836.74453279</v>
          </cell>
          <cell r="M700">
            <v>134819429.2906732</v>
          </cell>
          <cell r="N700">
            <v>135571965.98715013</v>
          </cell>
          <cell r="O700">
            <v>158129434.89347103</v>
          </cell>
          <cell r="P700">
            <v>172676934.70684779</v>
          </cell>
          <cell r="Q700">
            <v>188056034.1046924</v>
          </cell>
          <cell r="R700">
            <v>203129198.30951765</v>
          </cell>
          <cell r="S700">
            <v>217787959.68870685</v>
          </cell>
          <cell r="T700">
            <v>239566755.65757754</v>
          </cell>
        </row>
        <row r="701">
          <cell r="A701" t="str">
            <v>Profits/Losses Brought Forward</v>
          </cell>
          <cell r="E701">
            <v>0</v>
          </cell>
          <cell r="F701">
            <v>-10252822.439531136</v>
          </cell>
          <cell r="G701">
            <v>16208145.586748339</v>
          </cell>
          <cell r="H701">
            <v>75995525.63645491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A702" t="str">
            <v>Total cum profits/losses</v>
          </cell>
          <cell r="E702">
            <v>-10252822.439531136</v>
          </cell>
          <cell r="F702">
            <v>16208145.586748339</v>
          </cell>
          <cell r="G702">
            <v>59787380.049706563</v>
          </cell>
          <cell r="H702">
            <v>89601630.614062369</v>
          </cell>
          <cell r="I702">
            <v>106398356.42436996</v>
          </cell>
          <cell r="J702">
            <v>123086098.50968145</v>
          </cell>
          <cell r="K702">
            <v>129643350.75481042</v>
          </cell>
          <cell r="L702">
            <v>132762836.74453279</v>
          </cell>
          <cell r="M702">
            <v>134819429.2906732</v>
          </cell>
          <cell r="N702">
            <v>135571965.98715013</v>
          </cell>
          <cell r="O702">
            <v>158129434.89347103</v>
          </cell>
          <cell r="P702">
            <v>172676934.70684779</v>
          </cell>
          <cell r="Q702">
            <v>188056034.1046924</v>
          </cell>
          <cell r="R702">
            <v>203129198.30951765</v>
          </cell>
          <cell r="S702">
            <v>217787959.68870685</v>
          </cell>
          <cell r="T702">
            <v>239566755.65757754</v>
          </cell>
        </row>
        <row r="703">
          <cell r="A703" t="str">
            <v>Taxable PBT</v>
          </cell>
          <cell r="E703">
            <v>0</v>
          </cell>
          <cell r="F703">
            <v>16208145.586748339</v>
          </cell>
          <cell r="G703">
            <v>59787380.049706563</v>
          </cell>
          <cell r="H703">
            <v>89601630.614062369</v>
          </cell>
          <cell r="I703">
            <v>106398356.42436996</v>
          </cell>
          <cell r="J703">
            <v>123086098.50968145</v>
          </cell>
          <cell r="K703">
            <v>129643350.75481042</v>
          </cell>
          <cell r="L703">
            <v>132762836.74453279</v>
          </cell>
          <cell r="M703">
            <v>134819429.2906732</v>
          </cell>
          <cell r="N703">
            <v>135571965.98715013</v>
          </cell>
          <cell r="O703">
            <v>158129434.89347103</v>
          </cell>
          <cell r="P703">
            <v>172676934.70684779</v>
          </cell>
          <cell r="Q703">
            <v>188056034.1046924</v>
          </cell>
          <cell r="R703">
            <v>203129198.30951765</v>
          </cell>
          <cell r="S703">
            <v>217787959.68870685</v>
          </cell>
          <cell r="T703">
            <v>239566755.65757754</v>
          </cell>
        </row>
        <row r="704">
          <cell r="A704" t="str">
            <v>Flat rate turnover tax</v>
          </cell>
          <cell r="E704">
            <v>-1167125.4538418967</v>
          </cell>
          <cell r="F704">
            <v>-13131479.857638352</v>
          </cell>
          <cell r="G704">
            <v>-21835287.675607096</v>
          </cell>
          <cell r="H704">
            <v>-28771249.856975943</v>
          </cell>
          <cell r="I704">
            <v>-31831047.24900721</v>
          </cell>
          <cell r="J704">
            <v>-34318455.450047255</v>
          </cell>
          <cell r="K704">
            <v>-34785173.449051246</v>
          </cell>
          <cell r="L704">
            <v>-35452944.101608314</v>
          </cell>
          <cell r="M704">
            <v>-35927681.0144483</v>
          </cell>
          <cell r="N704">
            <v>-36734125.374539934</v>
          </cell>
          <cell r="O704">
            <v>-40173478.15102718</v>
          </cell>
          <cell r="P704">
            <v>-43631572.91304455</v>
          </cell>
          <cell r="Q704">
            <v>-47342963.973443165</v>
          </cell>
          <cell r="R704">
            <v>-51286240.216251716</v>
          </cell>
          <cell r="S704">
            <v>-55604325.70227927</v>
          </cell>
        </row>
        <row r="705">
          <cell r="A705" t="str">
            <v>Withholding taxes on management fees</v>
          </cell>
          <cell r="E705">
            <v>-123750.19582646027</v>
          </cell>
          <cell r="F705">
            <v>-533873.49447616935</v>
          </cell>
          <cell r="G705">
            <v>-1150824.8138951021</v>
          </cell>
          <cell r="H705">
            <v>-1604197.8564863589</v>
          </cell>
          <cell r="I705">
            <v>-1892561.6915355227</v>
          </cell>
          <cell r="J705">
            <v>-2177509.1019997019</v>
          </cell>
          <cell r="K705">
            <v>-2295040.4782236335</v>
          </cell>
          <cell r="L705">
            <v>-2356318.0896863667</v>
          </cell>
          <cell r="M705">
            <v>-2400952.6063034786</v>
          </cell>
          <cell r="N705">
            <v>-2425471.9062835635</v>
          </cell>
          <cell r="O705">
            <v>-2737178.7488506073</v>
          </cell>
          <cell r="P705">
            <v>-2994430.7367440024</v>
          </cell>
          <cell r="Q705">
            <v>-3267345.5208213218</v>
          </cell>
          <cell r="R705">
            <v>-3537127.8420704864</v>
          </cell>
          <cell r="S705">
            <v>-3802493.5097185215</v>
          </cell>
          <cell r="T705">
            <v>-4182742.8606903744</v>
          </cell>
        </row>
        <row r="706">
          <cell r="A706" t="str">
            <v>Corporate tax on PBT</v>
          </cell>
          <cell r="E706">
            <v>0</v>
          </cell>
          <cell r="F706">
            <v>-6240136.0508981105</v>
          </cell>
          <cell r="G706">
            <v>-23018141.319137026</v>
          </cell>
          <cell r="H706">
            <v>-34496627.786414012</v>
          </cell>
          <cell r="I706">
            <v>-40963367.223382436</v>
          </cell>
          <cell r="J706">
            <v>-47388147.926227361</v>
          </cell>
          <cell r="K706">
            <v>-49912690.040602013</v>
          </cell>
          <cell r="L706">
            <v>-51113692.146645129</v>
          </cell>
          <cell r="M706">
            <v>-51905480.27690918</v>
          </cell>
          <cell r="N706">
            <v>-52195206.905052803</v>
          </cell>
          <cell r="O706">
            <v>-60879832.433986351</v>
          </cell>
          <cell r="P706">
            <v>-66480619.862136401</v>
          </cell>
          <cell r="Q706">
            <v>-72401573.130306572</v>
          </cell>
          <cell r="R706">
            <v>-78204741.349164292</v>
          </cell>
          <cell r="S706">
            <v>-83848364.48015213</v>
          </cell>
          <cell r="T706">
            <v>-92233200.928167358</v>
          </cell>
        </row>
        <row r="707">
          <cell r="A707" t="str">
            <v>Taxation charge</v>
          </cell>
          <cell r="E707">
            <v>-1290875.6496683571</v>
          </cell>
          <cell r="F707">
            <v>-13665353.352114521</v>
          </cell>
          <cell r="G707">
            <v>-24168966.133032128</v>
          </cell>
          <cell r="H707">
            <v>-36100825.64290037</v>
          </cell>
          <cell r="I707">
            <v>-42855928.914917961</v>
          </cell>
          <cell r="J707">
            <v>-49565657.028227061</v>
          </cell>
          <cell r="K707">
            <v>-52207730.51882565</v>
          </cell>
          <cell r="L707">
            <v>-53470010.236331493</v>
          </cell>
          <cell r="M707">
            <v>-54306432.883212656</v>
          </cell>
          <cell r="N707">
            <v>-54620678.811336368</v>
          </cell>
          <cell r="O707">
            <v>-63617011.182836957</v>
          </cell>
          <cell r="P707">
            <v>-69475050.59888041</v>
          </cell>
          <cell r="Q707">
            <v>-75668918.65112789</v>
          </cell>
          <cell r="R707">
            <v>-81741869.191234782</v>
          </cell>
          <cell r="S707">
            <v>-87650857.989870653</v>
          </cell>
          <cell r="T707">
            <v>-96415943.788857728</v>
          </cell>
        </row>
        <row r="708">
          <cell r="A708" t="str">
            <v>Years of Taxable profit</v>
          </cell>
          <cell r="E708">
            <v>0</v>
          </cell>
          <cell r="F708">
            <v>1</v>
          </cell>
          <cell r="G708">
            <v>2</v>
          </cell>
          <cell r="H708">
            <v>3</v>
          </cell>
          <cell r="I708">
            <v>4</v>
          </cell>
          <cell r="J708">
            <v>5</v>
          </cell>
          <cell r="K708">
            <v>6</v>
          </cell>
          <cell r="L708">
            <v>7</v>
          </cell>
          <cell r="M708">
            <v>8</v>
          </cell>
          <cell r="N708">
            <v>9</v>
          </cell>
          <cell r="O708">
            <v>10</v>
          </cell>
          <cell r="P708">
            <v>11</v>
          </cell>
          <cell r="Q708">
            <v>12</v>
          </cell>
          <cell r="R708">
            <v>13</v>
          </cell>
          <cell r="S708">
            <v>14</v>
          </cell>
          <cell r="T708">
            <v>15</v>
          </cell>
        </row>
        <row r="709">
          <cell r="A709" t="str">
            <v>Tax Paid on Profit &amp; turnover</v>
          </cell>
          <cell r="E709">
            <v>-1290875.6496683571</v>
          </cell>
          <cell r="F709">
            <v>-13665353.352114521</v>
          </cell>
          <cell r="G709">
            <v>-24168966.133032128</v>
          </cell>
          <cell r="H709">
            <v>-36100825.64290037</v>
          </cell>
          <cell r="I709">
            <v>-42855928.914917961</v>
          </cell>
          <cell r="J709">
            <v>-49565657.028227061</v>
          </cell>
          <cell r="K709">
            <v>-52207730.51882565</v>
          </cell>
          <cell r="L709">
            <v>-53470010.236331493</v>
          </cell>
          <cell r="M709">
            <v>-54306432.883212656</v>
          </cell>
          <cell r="N709">
            <v>-54620678.811336368</v>
          </cell>
          <cell r="O709">
            <v>-63617011.182836957</v>
          </cell>
          <cell r="P709">
            <v>-69475050.59888041</v>
          </cell>
          <cell r="Q709">
            <v>-75668918.65112789</v>
          </cell>
          <cell r="R709">
            <v>-81741869.191234782</v>
          </cell>
          <cell r="S709">
            <v>-87650857.989870653</v>
          </cell>
          <cell r="T709">
            <v>-96415943.788857728</v>
          </cell>
        </row>
        <row r="710">
          <cell r="A710" t="str">
            <v>Tax Payable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2">
          <cell r="A712" t="str">
            <v>Tax for Valuation Purposes</v>
          </cell>
        </row>
        <row r="714">
          <cell r="A714" t="str">
            <v>Taxable Income</v>
          </cell>
          <cell r="E714">
            <v>-10252822.439531136</v>
          </cell>
          <cell r="F714">
            <v>26460968.026279476</v>
          </cell>
          <cell r="G714">
            <v>59787380.049706563</v>
          </cell>
          <cell r="H714">
            <v>89601630.614062369</v>
          </cell>
          <cell r="I714">
            <v>106398356.42436996</v>
          </cell>
          <cell r="J714">
            <v>123086098.50968145</v>
          </cell>
          <cell r="K714">
            <v>129643350.75481042</v>
          </cell>
          <cell r="L714">
            <v>132762836.74453279</v>
          </cell>
          <cell r="M714">
            <v>134819429.2906732</v>
          </cell>
          <cell r="N714">
            <v>135571965.98715013</v>
          </cell>
          <cell r="O714">
            <v>158129434.89347103</v>
          </cell>
          <cell r="P714">
            <v>172676934.70684779</v>
          </cell>
          <cell r="Q714">
            <v>188056034.1046924</v>
          </cell>
          <cell r="R714">
            <v>203129198.30951765</v>
          </cell>
          <cell r="S714">
            <v>217787959.68870685</v>
          </cell>
          <cell r="T714">
            <v>239566755.65757754</v>
          </cell>
        </row>
        <row r="715">
          <cell r="A715" t="str">
            <v>Net Interest</v>
          </cell>
          <cell r="E715">
            <v>-5396927.8142458051</v>
          </cell>
          <cell r="F715">
            <v>-11239727.180745447</v>
          </cell>
          <cell r="G715">
            <v>-11978861.544338094</v>
          </cell>
          <cell r="H715">
            <v>-8779759.7892682292</v>
          </cell>
          <cell r="I715">
            <v>-2336489.4451098302</v>
          </cell>
          <cell r="J715">
            <v>5862808.5974923279</v>
          </cell>
          <cell r="K715">
            <v>11744130.322617259</v>
          </cell>
          <cell r="L715">
            <v>15230686.306020956</v>
          </cell>
          <cell r="M715">
            <v>17269541.358159781</v>
          </cell>
          <cell r="N715">
            <v>18805553.882982492</v>
          </cell>
          <cell r="O715">
            <v>20334202.824826688</v>
          </cell>
          <cell r="P715">
            <v>22057862.895143978</v>
          </cell>
          <cell r="Q715">
            <v>23878566.313586332</v>
          </cell>
          <cell r="R715">
            <v>25349426.544983</v>
          </cell>
          <cell r="S715">
            <v>26576694.945203312</v>
          </cell>
          <cell r="T715">
            <v>29234364.439723644</v>
          </cell>
        </row>
        <row r="716">
          <cell r="A716" t="str">
            <v>Taxable Income after Interest</v>
          </cell>
          <cell r="E716">
            <v>-4855894.6252853312</v>
          </cell>
          <cell r="F716">
            <v>37700695.207024924</v>
          </cell>
          <cell r="G716">
            <v>71766241.594044656</v>
          </cell>
          <cell r="H716">
            <v>98381390.403330594</v>
          </cell>
          <cell r="I716">
            <v>108734845.86947979</v>
          </cell>
          <cell r="J716">
            <v>117223289.91218913</v>
          </cell>
          <cell r="K716">
            <v>117899220.43219316</v>
          </cell>
          <cell r="L716">
            <v>117532150.43851183</v>
          </cell>
          <cell r="M716">
            <v>117549887.93251342</v>
          </cell>
          <cell r="N716">
            <v>116766412.10416764</v>
          </cell>
          <cell r="O716">
            <v>137795232.06864434</v>
          </cell>
          <cell r="P716">
            <v>150619071.8117038</v>
          </cell>
          <cell r="Q716">
            <v>164177467.79110608</v>
          </cell>
          <cell r="R716">
            <v>177779771.76453465</v>
          </cell>
          <cell r="S716">
            <v>191211264.74350354</v>
          </cell>
          <cell r="T716">
            <v>210332391.2178539</v>
          </cell>
        </row>
        <row r="717">
          <cell r="A717" t="str">
            <v>Profits/Losses Carried Forward</v>
          </cell>
          <cell r="E717">
            <v>0</v>
          </cell>
          <cell r="F717">
            <v>-4855894.6252853312</v>
          </cell>
          <cell r="G717">
            <v>32844800.581739593</v>
          </cell>
          <cell r="H717">
            <v>104611042.17578425</v>
          </cell>
          <cell r="I717">
            <v>202992432.57911485</v>
          </cell>
          <cell r="J717">
            <v>311727278.44859463</v>
          </cell>
          <cell r="K717">
            <v>428950568.36078376</v>
          </cell>
          <cell r="L717">
            <v>546849788.79297686</v>
          </cell>
          <cell r="M717">
            <v>664381939.2314887</v>
          </cell>
          <cell r="N717">
            <v>781931827.16400218</v>
          </cell>
          <cell r="O717">
            <v>898698239.26816988</v>
          </cell>
          <cell r="P717">
            <v>1036493471.3368142</v>
          </cell>
          <cell r="Q717">
            <v>1187112543.1485181</v>
          </cell>
          <cell r="R717">
            <v>1351290010.9396241</v>
          </cell>
          <cell r="S717">
            <v>1529069782.7041588</v>
          </cell>
          <cell r="T717">
            <v>1720281047.4476624</v>
          </cell>
        </row>
        <row r="718">
          <cell r="A718" t="str">
            <v>Taxable Profit</v>
          </cell>
          <cell r="E718">
            <v>0</v>
          </cell>
          <cell r="F718">
            <v>32844800.581739593</v>
          </cell>
          <cell r="G718">
            <v>71766241.594044656</v>
          </cell>
          <cell r="H718">
            <v>98381390.403330594</v>
          </cell>
          <cell r="I718">
            <v>108734845.86947979</v>
          </cell>
          <cell r="J718">
            <v>117223289.91218913</v>
          </cell>
          <cell r="K718">
            <v>117899220.43219316</v>
          </cell>
          <cell r="L718">
            <v>117532150.43851183</v>
          </cell>
          <cell r="M718">
            <v>117549887.93251342</v>
          </cell>
          <cell r="N718">
            <v>116766412.10416764</v>
          </cell>
          <cell r="O718">
            <v>137795232.06864434</v>
          </cell>
          <cell r="P718">
            <v>150619071.8117038</v>
          </cell>
          <cell r="Q718">
            <v>164177467.79110608</v>
          </cell>
          <cell r="R718">
            <v>177779771.76453465</v>
          </cell>
          <cell r="S718">
            <v>191211264.74350354</v>
          </cell>
          <cell r="T718">
            <v>210332391.2178539</v>
          </cell>
        </row>
        <row r="719">
          <cell r="A719" t="str">
            <v>Flat rate turnover tax</v>
          </cell>
          <cell r="E719">
            <v>-1167125.4538418967</v>
          </cell>
          <cell r="F719">
            <v>-13131479.857638352</v>
          </cell>
          <cell r="G719">
            <v>-21835287.675607096</v>
          </cell>
          <cell r="H719">
            <v>-28771249.856975943</v>
          </cell>
          <cell r="I719">
            <v>-31831047.24900721</v>
          </cell>
          <cell r="J719">
            <v>-34318455.450047255</v>
          </cell>
          <cell r="K719">
            <v>-34785173.449051246</v>
          </cell>
          <cell r="L719">
            <v>-35452944.101608314</v>
          </cell>
          <cell r="M719">
            <v>-35927681.0144483</v>
          </cell>
          <cell r="N719">
            <v>-36734125.374539934</v>
          </cell>
          <cell r="O719">
            <v>-40173478.15102718</v>
          </cell>
          <cell r="P719">
            <v>-43631572.91304455</v>
          </cell>
          <cell r="Q719">
            <v>-47342963.973443165</v>
          </cell>
          <cell r="R719">
            <v>-51286240.216251716</v>
          </cell>
          <cell r="S719">
            <v>-55604325.70227927</v>
          </cell>
          <cell r="T719">
            <v>-61164758.272507198</v>
          </cell>
        </row>
        <row r="720">
          <cell r="A720" t="str">
            <v>Withholding taxes on management fees</v>
          </cell>
          <cell r="E720">
            <v>-123750.19582646027</v>
          </cell>
          <cell r="F720">
            <v>-533873.49447616935</v>
          </cell>
          <cell r="G720">
            <v>-1150824.8138951021</v>
          </cell>
          <cell r="H720">
            <v>-1604197.8564863589</v>
          </cell>
          <cell r="I720">
            <v>-1892561.6915355227</v>
          </cell>
          <cell r="J720">
            <v>-2177509.1019997019</v>
          </cell>
          <cell r="K720">
            <v>-2295040.4782236335</v>
          </cell>
          <cell r="L720">
            <v>-2356318.0896863667</v>
          </cell>
          <cell r="M720">
            <v>-2400952.6063034786</v>
          </cell>
          <cell r="N720">
            <v>-2425471.9062835635</v>
          </cell>
          <cell r="O720">
            <v>-2737178.7488506073</v>
          </cell>
          <cell r="P720">
            <v>-2994430.7367440024</v>
          </cell>
          <cell r="Q720">
            <v>-3267345.5208213218</v>
          </cell>
          <cell r="R720">
            <v>-3537127.8420704864</v>
          </cell>
          <cell r="S720">
            <v>-3802493.5097185215</v>
          </cell>
          <cell r="T720">
            <v>-4182742.8606903744</v>
          </cell>
        </row>
        <row r="721">
          <cell r="A721" t="str">
            <v>Corporate tax on PBT</v>
          </cell>
          <cell r="E721">
            <v>0</v>
          </cell>
          <cell r="F721">
            <v>-12645248.223969745</v>
          </cell>
          <cell r="G721">
            <v>-27630003.013707194</v>
          </cell>
          <cell r="H721">
            <v>-37876835.30528228</v>
          </cell>
          <cell r="I721">
            <v>-41862915.659749717</v>
          </cell>
          <cell r="J721">
            <v>-45130966.616192818</v>
          </cell>
          <cell r="K721">
            <v>-45391199.866394371</v>
          </cell>
          <cell r="L721">
            <v>-45249877.918827057</v>
          </cell>
          <cell r="M721">
            <v>-45256706.854017667</v>
          </cell>
          <cell r="N721">
            <v>-44955068.660104543</v>
          </cell>
          <cell r="O721">
            <v>-53051164.346428074</v>
          </cell>
          <cell r="P721">
            <v>-57988342.647505961</v>
          </cell>
          <cell r="Q721">
            <v>-63208325.09957584</v>
          </cell>
          <cell r="R721">
            <v>-68445212.129345849</v>
          </cell>
          <cell r="S721">
            <v>-73616336.926248863</v>
          </cell>
          <cell r="T721">
            <v>-80977970.61887376</v>
          </cell>
        </row>
        <row r="722">
          <cell r="A722" t="str">
            <v>Taxation on PBT (incl turnover tax)</v>
          </cell>
          <cell r="E722">
            <v>-1290875.6496683571</v>
          </cell>
          <cell r="F722">
            <v>-13665353.352114521</v>
          </cell>
          <cell r="G722">
            <v>-28780827.827602297</v>
          </cell>
          <cell r="H722">
            <v>-39481033.161768638</v>
          </cell>
          <cell r="I722">
            <v>-43755477.351285242</v>
          </cell>
          <cell r="J722">
            <v>-47308475.718192518</v>
          </cell>
          <cell r="K722">
            <v>-47686240.344618008</v>
          </cell>
          <cell r="L722">
            <v>-47606196.008513421</v>
          </cell>
          <cell r="M722">
            <v>-47657659.460321143</v>
          </cell>
          <cell r="N722">
            <v>-47380540.566388108</v>
          </cell>
          <cell r="O722">
            <v>-55788343.09527868</v>
          </cell>
          <cell r="P722">
            <v>-60982773.384249963</v>
          </cell>
          <cell r="Q722">
            <v>-66475670.620397165</v>
          </cell>
          <cell r="R722">
            <v>-71982339.971416339</v>
          </cell>
          <cell r="S722">
            <v>-77418830.435967386</v>
          </cell>
          <cell r="T722">
            <v>-85160713.47956413</v>
          </cell>
        </row>
        <row r="724">
          <cell r="A724" t="str">
            <v>Tax Paid</v>
          </cell>
          <cell r="E724">
            <v>-1290875.6496683571</v>
          </cell>
          <cell r="F724">
            <v>-13665353.352114521</v>
          </cell>
          <cell r="G724">
            <v>-28780827.827602297</v>
          </cell>
          <cell r="H724">
            <v>-39481033.161768638</v>
          </cell>
          <cell r="I724">
            <v>-43755477.351285242</v>
          </cell>
          <cell r="J724">
            <v>-47308475.718192518</v>
          </cell>
          <cell r="K724">
            <v>-47686240.344618008</v>
          </cell>
          <cell r="L724">
            <v>-47606196.008513421</v>
          </cell>
          <cell r="M724">
            <v>-47657659.460321143</v>
          </cell>
          <cell r="N724">
            <v>-47380540.566388108</v>
          </cell>
          <cell r="O724">
            <v>-55788343.09527868</v>
          </cell>
          <cell r="P724">
            <v>-60982773.384249963</v>
          </cell>
          <cell r="Q724">
            <v>-66475670.620397165</v>
          </cell>
          <cell r="R724">
            <v>-71982339.971416339</v>
          </cell>
          <cell r="S724">
            <v>-77418830.435967386</v>
          </cell>
          <cell r="T724">
            <v>-85160713.47956413</v>
          </cell>
        </row>
        <row r="725">
          <cell r="A725" t="str">
            <v>Tax Payable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30">
          <cell r="A730" t="str">
            <v>12.  Income statement</v>
          </cell>
        </row>
        <row r="732">
          <cell r="E732">
            <v>2001</v>
          </cell>
          <cell r="F732">
            <v>2002</v>
          </cell>
          <cell r="G732">
            <v>2003</v>
          </cell>
          <cell r="H732">
            <v>2004</v>
          </cell>
          <cell r="I732">
            <v>2005</v>
          </cell>
          <cell r="J732">
            <v>2006</v>
          </cell>
          <cell r="K732">
            <v>2007</v>
          </cell>
          <cell r="L732">
            <v>2008</v>
          </cell>
          <cell r="M732">
            <v>2009</v>
          </cell>
          <cell r="N732">
            <v>2010</v>
          </cell>
          <cell r="O732">
            <v>2011</v>
          </cell>
          <cell r="P732">
            <v>2012</v>
          </cell>
          <cell r="Q732">
            <v>2013</v>
          </cell>
          <cell r="R732">
            <v>2014</v>
          </cell>
          <cell r="S732">
            <v>2015</v>
          </cell>
          <cell r="T732" t="str">
            <v>FCF</v>
          </cell>
        </row>
        <row r="734">
          <cell r="A734" t="str">
            <v>Revenue</v>
          </cell>
        </row>
        <row r="735">
          <cell r="A735" t="str">
            <v>Connection</v>
          </cell>
          <cell r="B735" t="str">
            <v>(LC 000)</v>
          </cell>
          <cell r="E735">
            <v>3905250.5629002373</v>
          </cell>
          <cell r="F735">
            <v>5995818.5085407598</v>
          </cell>
          <cell r="G735">
            <v>3148512.9459382431</v>
          </cell>
          <cell r="H735">
            <v>2756165.8117051977</v>
          </cell>
          <cell r="I735">
            <v>2672433.1254593227</v>
          </cell>
          <cell r="J735">
            <v>2610989.0257734898</v>
          </cell>
          <cell r="K735">
            <v>3135694.3439879706</v>
          </cell>
          <cell r="L735">
            <v>3442460.6962498687</v>
          </cell>
          <cell r="M735">
            <v>3914587.5976022091</v>
          </cell>
          <cell r="N735">
            <v>4435718.6756569501</v>
          </cell>
          <cell r="O735">
            <v>4678864.6661787601</v>
          </cell>
          <cell r="P735">
            <v>5122758.6693813726</v>
          </cell>
          <cell r="Q735">
            <v>5578881.8054167172</v>
          </cell>
          <cell r="R735">
            <v>6130727.9150621295</v>
          </cell>
          <cell r="S735">
            <v>6796145.4816195816</v>
          </cell>
        </row>
        <row r="736">
          <cell r="A736" t="str">
            <v xml:space="preserve">SIM Cards </v>
          </cell>
          <cell r="B736" t="str">
            <v>(LC 000)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A737" t="str">
            <v xml:space="preserve">Monthly Rental </v>
          </cell>
          <cell r="B737" t="str">
            <v>(LC 000)</v>
          </cell>
          <cell r="E737">
            <v>2440781.6018126486</v>
          </cell>
          <cell r="F737">
            <v>15462658.88862507</v>
          </cell>
          <cell r="G737">
            <v>25569047.122602403</v>
          </cell>
          <cell r="H737">
            <v>32721060.237582777</v>
          </cell>
          <cell r="I737">
            <v>37182670.988662437</v>
          </cell>
          <cell r="J737">
            <v>40124055.323986284</v>
          </cell>
          <cell r="K737">
            <v>42429689.515450418</v>
          </cell>
          <cell r="L737">
            <v>44999454.021135457</v>
          </cell>
          <cell r="M737">
            <v>47727165.438693441</v>
          </cell>
          <cell r="N737">
            <v>50976701.428944089</v>
          </cell>
          <cell r="O737">
            <v>57432879.285794042</v>
          </cell>
          <cell r="P737">
            <v>64797047.765713625</v>
          </cell>
          <cell r="Q737">
            <v>73268028.157373577</v>
          </cell>
          <cell r="R737">
            <v>82717142.462059379</v>
          </cell>
          <cell r="S737">
            <v>93446191.883778706</v>
          </cell>
        </row>
        <row r="738">
          <cell r="A738" t="str">
            <v>Outgoing Usage</v>
          </cell>
          <cell r="B738" t="str">
            <v>(LC 000)</v>
          </cell>
          <cell r="E738">
            <v>10153993.946281815</v>
          </cell>
          <cell r="F738">
            <v>70430526.28903158</v>
          </cell>
          <cell r="G738">
            <v>124725748.45080629</v>
          </cell>
          <cell r="H738">
            <v>167171422.25329655</v>
          </cell>
          <cell r="I738">
            <v>183685985.29277915</v>
          </cell>
          <cell r="J738">
            <v>198043763.71766552</v>
          </cell>
          <cell r="K738">
            <v>197531767.40374729</v>
          </cell>
          <cell r="L738">
            <v>198222267.95511204</v>
          </cell>
          <cell r="M738">
            <v>197080607.13555869</v>
          </cell>
          <cell r="N738">
            <v>197633977.42963073</v>
          </cell>
          <cell r="O738">
            <v>214523412.87898785</v>
          </cell>
          <cell r="P738">
            <v>230267322.07873714</v>
          </cell>
          <cell r="Q738">
            <v>246532887.74588925</v>
          </cell>
          <cell r="R738">
            <v>263116433.18078241</v>
          </cell>
          <cell r="S738">
            <v>280943830.75880349</v>
          </cell>
        </row>
        <row r="739">
          <cell r="A739" t="str">
            <v>Interconnect Income</v>
          </cell>
          <cell r="B739" t="str">
            <v>(LC 000)</v>
          </cell>
          <cell r="E739">
            <v>1183692.8866097974</v>
          </cell>
          <cell r="F739">
            <v>7591904.3262143238</v>
          </cell>
          <cell r="G739">
            <v>11975537.507979542</v>
          </cell>
          <cell r="H739">
            <v>15315365.76541503</v>
          </cell>
          <cell r="I739">
            <v>17603207.934062816</v>
          </cell>
          <cell r="J739">
            <v>19209490.796569064</v>
          </cell>
          <cell r="K739">
            <v>20426890.017505601</v>
          </cell>
          <cell r="L739">
            <v>21918727.188171707</v>
          </cell>
          <cell r="M739">
            <v>23457041.45275398</v>
          </cell>
          <cell r="N739">
            <v>25242431.060767796</v>
          </cell>
          <cell r="O739">
            <v>27709374.616214976</v>
          </cell>
          <cell r="P739">
            <v>30355090.524384119</v>
          </cell>
          <cell r="Q739">
            <v>33279020.271950543</v>
          </cell>
          <cell r="R739">
            <v>36567819.29248789</v>
          </cell>
          <cell r="S739">
            <v>40058723.559732109</v>
          </cell>
        </row>
        <row r="740">
          <cell r="A740" t="str">
            <v>Commercial Pay Phones</v>
          </cell>
          <cell r="B740" t="str">
            <v>(LC 000)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 t="str">
            <v>Gross Revenue</v>
          </cell>
          <cell r="E741">
            <v>17683718.997604497</v>
          </cell>
          <cell r="F741">
            <v>99480908.012411743</v>
          </cell>
          <cell r="G741">
            <v>165418846.02732649</v>
          </cell>
          <cell r="H741">
            <v>217964014.06799957</v>
          </cell>
          <cell r="I741">
            <v>241144297.34096372</v>
          </cell>
          <cell r="J741">
            <v>259988298.86399436</v>
          </cell>
          <cell r="K741">
            <v>263524041.28069127</v>
          </cell>
          <cell r="L741">
            <v>268582909.86066908</v>
          </cell>
          <cell r="M741">
            <v>272179401.62460834</v>
          </cell>
          <cell r="N741">
            <v>278288828.59499955</v>
          </cell>
          <cell r="O741">
            <v>304344531.44717562</v>
          </cell>
          <cell r="P741">
            <v>330542219.03821629</v>
          </cell>
          <cell r="Q741">
            <v>358658817.9806301</v>
          </cell>
          <cell r="R741">
            <v>388532122.85039175</v>
          </cell>
          <cell r="S741">
            <v>421244891.68393385</v>
          </cell>
        </row>
        <row r="743">
          <cell r="A743" t="str">
            <v>Handset subsidy</v>
          </cell>
          <cell r="B743" t="str">
            <v>(LC 000)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A744" t="str">
            <v>SIM Card Costs</v>
          </cell>
          <cell r="B744" t="str">
            <v>(LC 000)</v>
          </cell>
          <cell r="E744">
            <v>-383551.39457055903</v>
          </cell>
          <cell r="F744">
            <v>-712052.37634116155</v>
          </cell>
          <cell r="G744">
            <v>-945916.67956207285</v>
          </cell>
          <cell r="H744">
            <v>-883888.96543771832</v>
          </cell>
          <cell r="I744">
            <v>-874734.36693719798</v>
          </cell>
          <cell r="J744">
            <v>-875992.58380599692</v>
          </cell>
          <cell r="K744">
            <v>-1065257.7794472047</v>
          </cell>
          <cell r="L744">
            <v>-1169585.9405820682</v>
          </cell>
          <cell r="M744">
            <v>-1353722.4239406518</v>
          </cell>
          <cell r="N744">
            <v>-1515317.5465302477</v>
          </cell>
          <cell r="O744">
            <v>-1558467.2031414716</v>
          </cell>
          <cell r="P744">
            <v>-1627098.5526333458</v>
          </cell>
          <cell r="Q744">
            <v>-1718831.9293112198</v>
          </cell>
          <cell r="R744">
            <v>-1816555.8794587876</v>
          </cell>
          <cell r="S744">
            <v>-1930770.068982264</v>
          </cell>
        </row>
        <row r="745">
          <cell r="A745" t="str">
            <v>Interconnect Expenses (incl. internl)</v>
          </cell>
          <cell r="B745" t="str">
            <v>(LC 000)</v>
          </cell>
          <cell r="E745">
            <v>-1875081.9780825099</v>
          </cell>
          <cell r="F745">
            <v>-11255766.462939937</v>
          </cell>
          <cell r="G745">
            <v>-18331496.117748614</v>
          </cell>
          <cell r="H745">
            <v>-23274528.001663666</v>
          </cell>
          <cell r="I745">
            <v>-24235568.64815161</v>
          </cell>
          <cell r="J745">
            <v>-25652265.737448424</v>
          </cell>
          <cell r="K745">
            <v>-25378657.376837093</v>
          </cell>
          <cell r="L745">
            <v>-25130040.088400304</v>
          </cell>
          <cell r="M745">
            <v>-24735465.926744759</v>
          </cell>
          <cell r="N745">
            <v>-23468818.68795016</v>
          </cell>
          <cell r="O745">
            <v>-23670520.256293267</v>
          </cell>
          <cell r="P745">
            <v>-24133397.254935212</v>
          </cell>
          <cell r="Q745">
            <v>-24605703.259646501</v>
          </cell>
          <cell r="R745">
            <v>-25003612.157051973</v>
          </cell>
          <cell r="S745">
            <v>-25484722.903823376</v>
          </cell>
        </row>
        <row r="746">
          <cell r="A746" t="str">
            <v>Total cost of Sales</v>
          </cell>
          <cell r="B746" t="str">
            <v>(LC 000)</v>
          </cell>
          <cell r="E746">
            <v>-2258633.372653069</v>
          </cell>
          <cell r="F746">
            <v>-11967818.839281099</v>
          </cell>
          <cell r="G746">
            <v>-19277412.797310688</v>
          </cell>
          <cell r="H746">
            <v>-24158416.967101384</v>
          </cell>
          <cell r="I746">
            <v>-25110303.015088808</v>
          </cell>
          <cell r="J746">
            <v>-26528258.321254421</v>
          </cell>
          <cell r="K746">
            <v>-26443915.156284299</v>
          </cell>
          <cell r="L746">
            <v>-26299626.028982371</v>
          </cell>
          <cell r="M746">
            <v>-26089188.35068541</v>
          </cell>
          <cell r="N746">
            <v>-24984136.234480407</v>
          </cell>
          <cell r="O746">
            <v>-25228987.45943474</v>
          </cell>
          <cell r="P746">
            <v>-25760495.807568558</v>
          </cell>
          <cell r="Q746">
            <v>-26324535.188957721</v>
          </cell>
          <cell r="R746">
            <v>-26820168.036510762</v>
          </cell>
          <cell r="S746">
            <v>-27415492.972805642</v>
          </cell>
        </row>
        <row r="748">
          <cell r="A748" t="str">
            <v xml:space="preserve">Gross margin </v>
          </cell>
          <cell r="B748" t="str">
            <v>(LC 000)</v>
          </cell>
          <cell r="E748">
            <v>15425085.624951428</v>
          </cell>
          <cell r="F748">
            <v>87513089.173130646</v>
          </cell>
          <cell r="G748">
            <v>146141433.23001581</v>
          </cell>
          <cell r="H748">
            <v>193805597.10089818</v>
          </cell>
          <cell r="I748">
            <v>216033994.32587492</v>
          </cell>
          <cell r="J748">
            <v>233460040.54273993</v>
          </cell>
          <cell r="K748">
            <v>237080126.12440696</v>
          </cell>
          <cell r="L748">
            <v>242283283.83168671</v>
          </cell>
          <cell r="M748">
            <v>246090213.27392292</v>
          </cell>
          <cell r="N748">
            <v>253304692.36051914</v>
          </cell>
          <cell r="O748">
            <v>279115543.98774087</v>
          </cell>
          <cell r="P748">
            <v>304781723.23064774</v>
          </cell>
          <cell r="Q748">
            <v>332334282.79167235</v>
          </cell>
          <cell r="R748">
            <v>361711954.81388098</v>
          </cell>
          <cell r="S748">
            <v>393829398.71112823</v>
          </cell>
        </row>
        <row r="750">
          <cell r="A750" t="str">
            <v>Operating Costs</v>
          </cell>
        </row>
        <row r="751">
          <cell r="A751" t="str">
            <v>Staff (incl expats &amp; secondees )</v>
          </cell>
          <cell r="B751" t="str">
            <v>(LC 000)</v>
          </cell>
          <cell r="E751">
            <v>-4289019.6428571427</v>
          </cell>
          <cell r="F751">
            <v>-6590492.5950033711</v>
          </cell>
          <cell r="G751">
            <v>-9395642.9681401756</v>
          </cell>
          <cell r="H751">
            <v>-12069858.163461531</v>
          </cell>
          <cell r="I751">
            <v>-10917808.617963923</v>
          </cell>
          <cell r="J751">
            <v>-12622644.540820314</v>
          </cell>
          <cell r="K751">
            <v>-14674958.332449531</v>
          </cell>
          <cell r="L751">
            <v>-16983221.248382252</v>
          </cell>
          <cell r="M751">
            <v>-19554956.754028134</v>
          </cell>
          <cell r="N751">
            <v>-22521994.779331967</v>
          </cell>
          <cell r="O751">
            <v>-25777573.23052128</v>
          </cell>
          <cell r="P751">
            <v>-29435691.313017953</v>
          </cell>
          <cell r="Q751">
            <v>-33534924.513674524</v>
          </cell>
          <cell r="R751">
            <v>-38115211.926355556</v>
          </cell>
          <cell r="S751">
            <v>-43302932.375912383</v>
          </cell>
        </row>
        <row r="752">
          <cell r="A752" t="str">
            <v>Staff related overhead</v>
          </cell>
          <cell r="B752" t="str">
            <v>(LC 000)</v>
          </cell>
          <cell r="E752">
            <v>-1584258.2142857141</v>
          </cell>
          <cell r="F752">
            <v>-3164932.5931782736</v>
          </cell>
          <cell r="G752">
            <v>-3852585.8659263435</v>
          </cell>
          <cell r="H752">
            <v>-4731405.8642578032</v>
          </cell>
          <cell r="I752">
            <v>-6102316.8617923055</v>
          </cell>
          <cell r="J752">
            <v>-6994701.721270496</v>
          </cell>
          <cell r="K752">
            <v>-8055833.1333070155</v>
          </cell>
          <cell r="L752">
            <v>-9297584.2266415711</v>
          </cell>
          <cell r="M752">
            <v>-9902697.174862653</v>
          </cell>
          <cell r="N752">
            <v>-11506586.206927344</v>
          </cell>
          <cell r="O752">
            <v>-11606899.997102749</v>
          </cell>
          <cell r="P752">
            <v>-13641365.806898365</v>
          </cell>
          <cell r="Q752">
            <v>-16133570.078945968</v>
          </cell>
          <cell r="R752">
            <v>-19207348.781455591</v>
          </cell>
          <cell r="S752">
            <v>-23031033.538696799</v>
          </cell>
        </row>
        <row r="753">
          <cell r="A753" t="str">
            <v>Training</v>
          </cell>
          <cell r="B753" t="str">
            <v>(LC 000)</v>
          </cell>
          <cell r="E753">
            <v>-322608.88070230815</v>
          </cell>
          <cell r="F753">
            <v>-1163074.7701754575</v>
          </cell>
          <cell r="G753">
            <v>-1694685.421076858</v>
          </cell>
          <cell r="H753">
            <v>-2254121.6406540778</v>
          </cell>
          <cell r="I753">
            <v>-2919274.9507214162</v>
          </cell>
          <cell r="J753">
            <v>-3318738.8182550333</v>
          </cell>
          <cell r="K753">
            <v>-3690491.6103194766</v>
          </cell>
          <cell r="L753">
            <v>-4096969.671603844</v>
          </cell>
          <cell r="M753">
            <v>-3195087.0173366154</v>
          </cell>
          <cell r="N753">
            <v>-3504658.3461472439</v>
          </cell>
          <cell r="O753">
            <v>-2815539.515136241</v>
          </cell>
          <cell r="P753">
            <v>-3124171.8950853311</v>
          </cell>
          <cell r="Q753">
            <v>-3463185.4858979043</v>
          </cell>
          <cell r="R753">
            <v>-3833550.9807876498</v>
          </cell>
          <cell r="S753">
            <v>-4246637.1245551175</v>
          </cell>
        </row>
        <row r="754">
          <cell r="A754" t="str">
            <v>Sales Commissions</v>
          </cell>
          <cell r="B754" t="str">
            <v>(LC 000)</v>
          </cell>
          <cell r="E754">
            <v>-714440.4356976503</v>
          </cell>
          <cell r="F754">
            <v>-1961559.3241006944</v>
          </cell>
          <cell r="G754">
            <v>-3548651.1431341837</v>
          </cell>
          <cell r="H754">
            <v>-4636497.9550226452</v>
          </cell>
          <cell r="I754">
            <v>-5303262.7632967681</v>
          </cell>
          <cell r="J754">
            <v>-5918410.9428969547</v>
          </cell>
          <cell r="K754">
            <v>-6279350.0560778966</v>
          </cell>
          <cell r="L754">
            <v>-6486504.4707266493</v>
          </cell>
          <cell r="M754">
            <v>-6745091.9303471623</v>
          </cell>
          <cell r="N754">
            <v>-7166843.6418793155</v>
          </cell>
          <cell r="O754">
            <v>-7700627.7541025933</v>
          </cell>
          <cell r="P754">
            <v>-8237830.7237369847</v>
          </cell>
          <cell r="Q754">
            <v>-8813549.4110122342</v>
          </cell>
          <cell r="R754">
            <v>-9436391.8196425959</v>
          </cell>
          <cell r="S754">
            <v>-10137459.33235536</v>
          </cell>
        </row>
        <row r="755">
          <cell r="A755" t="str">
            <v>Wireless Access Terminal subsidy</v>
          </cell>
          <cell r="B755" t="str">
            <v>(LC 000)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A756" t="str">
            <v>Payphone maintenance</v>
          </cell>
          <cell r="B756" t="str">
            <v>(LC 000)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A757" t="str">
            <v>Bad Debt &amp; Fraud</v>
          </cell>
          <cell r="B757" t="str">
            <v>(LC 000)</v>
          </cell>
          <cell r="E757">
            <v>-782407.0808900242</v>
          </cell>
          <cell r="F757">
            <v>-4573815.6374347499</v>
          </cell>
          <cell r="G757">
            <v>-7500087.1645831224</v>
          </cell>
          <cell r="H757">
            <v>-9685758.6626212057</v>
          </cell>
          <cell r="I757">
            <v>-10566670.31748103</v>
          </cell>
          <cell r="J757">
            <v>-11260823.20549624</v>
          </cell>
          <cell r="K757">
            <v>-11413503.140358081</v>
          </cell>
          <cell r="L757">
            <v>-11668760.057321697</v>
          </cell>
          <cell r="M757">
            <v>-11886555.422927167</v>
          </cell>
          <cell r="N757">
            <v>-12161912.070354983</v>
          </cell>
          <cell r="O757">
            <v>-13326479.005743122</v>
          </cell>
          <cell r="P757">
            <v>-14534169.142186914</v>
          </cell>
          <cell r="Q757">
            <v>-15838937.112602826</v>
          </cell>
          <cell r="R757">
            <v>-17226987.075564362</v>
          </cell>
          <cell r="S757">
            <v>-18754676.546260759</v>
          </cell>
        </row>
        <row r="758">
          <cell r="A758" t="str">
            <v>Publicity &amp; Advertising</v>
          </cell>
          <cell r="B758" t="str">
            <v>(LC 000)</v>
          </cell>
          <cell r="E758">
            <v>-2475003.9166492051</v>
          </cell>
          <cell r="F758">
            <v>-9188900.3686197419</v>
          </cell>
          <cell r="G758">
            <v>-10741031.596354287</v>
          </cell>
          <cell r="H758">
            <v>-12158918.898155071</v>
          </cell>
          <cell r="I758">
            <v>-13412465.364414055</v>
          </cell>
          <cell r="J758">
            <v>-12038940.403371267</v>
          </cell>
          <cell r="K758">
            <v>-7292914.5378955705</v>
          </cell>
          <cell r="L758">
            <v>-4933283.653449947</v>
          </cell>
          <cell r="M758">
            <v>-3730835.4025778151</v>
          </cell>
          <cell r="N758">
            <v>-2530463.9753423175</v>
          </cell>
          <cell r="O758">
            <v>-2766351.5683096065</v>
          </cell>
          <cell r="P758">
            <v>-3001871.2851383216</v>
          </cell>
          <cell r="Q758">
            <v>-3253797.9770867955</v>
          </cell>
          <cell r="R758">
            <v>-3519643.0355790388</v>
          </cell>
          <cell r="S758">
            <v>-3811861.681242018</v>
          </cell>
        </row>
        <row r="759">
          <cell r="A759" t="str">
            <v>Retention Costs</v>
          </cell>
          <cell r="B759" t="str">
            <v>(LC 000)</v>
          </cell>
          <cell r="E759">
            <v>-165000.26110994699</v>
          </cell>
          <cell r="F759">
            <v>-918890.03686197416</v>
          </cell>
          <cell r="G759">
            <v>-1534433.0851934697</v>
          </cell>
          <cell r="H759">
            <v>-2026486.4830258454</v>
          </cell>
          <cell r="I759">
            <v>-2235410.894069009</v>
          </cell>
          <cell r="J759">
            <v>-2407788.0806742529</v>
          </cell>
          <cell r="K759">
            <v>-2430971.5126318568</v>
          </cell>
          <cell r="L759">
            <v>-2466641.8267249735</v>
          </cell>
          <cell r="M759">
            <v>-1243611.8008592718</v>
          </cell>
          <cell r="N759">
            <v>-1265231.9876711587</v>
          </cell>
          <cell r="O759">
            <v>-1383175.7841548033</v>
          </cell>
          <cell r="P759">
            <v>-1500935.6425691608</v>
          </cell>
          <cell r="Q759">
            <v>-1626898.9885433977</v>
          </cell>
          <cell r="R759">
            <v>-1759821.5177895194</v>
          </cell>
          <cell r="S759">
            <v>-1905930.840621009</v>
          </cell>
        </row>
        <row r="760">
          <cell r="A760" t="str">
            <v>IS Costs</v>
          </cell>
          <cell r="B760" t="str">
            <v>(LC 000)</v>
          </cell>
          <cell r="E760">
            <v>-352041</v>
          </cell>
          <cell r="F760">
            <v>-270663.18874454941</v>
          </cell>
          <cell r="G760">
            <v>-265656.13562585018</v>
          </cell>
          <cell r="H760">
            <v>-286315.23218447989</v>
          </cell>
          <cell r="I760">
            <v>-304929.95262614236</v>
          </cell>
          <cell r="J760">
            <v>-254771.58234430675</v>
          </cell>
          <cell r="K760">
            <v>-292615.64021167724</v>
          </cell>
          <cell r="L760">
            <v>-393942.00071560836</v>
          </cell>
          <cell r="M760">
            <v>-438420.0696286803</v>
          </cell>
          <cell r="N760">
            <v>-472949.25808558351</v>
          </cell>
          <cell r="O760">
            <v>-506672.42456562392</v>
          </cell>
          <cell r="P760">
            <v>-535183.05526612618</v>
          </cell>
          <cell r="Q760">
            <v>-599627.18723070703</v>
          </cell>
          <cell r="R760">
            <v>-766600.96807531803</v>
          </cell>
          <cell r="S760">
            <v>-796451.02421609161</v>
          </cell>
        </row>
        <row r="761">
          <cell r="A761" t="str">
            <v>Billing Costs</v>
          </cell>
          <cell r="B761" t="str">
            <v>(LC 000)</v>
          </cell>
          <cell r="E761">
            <v>-209209.85158394126</v>
          </cell>
          <cell r="F761">
            <v>-1388483.6553051083</v>
          </cell>
          <cell r="G761">
            <v>-2405329.214254532</v>
          </cell>
          <cell r="H761">
            <v>-3224710.5318134259</v>
          </cell>
          <cell r="I761">
            <v>-3838904.766365035</v>
          </cell>
          <cell r="J761">
            <v>-4339852.4211843414</v>
          </cell>
          <cell r="K761">
            <v>-4807766.6511681182</v>
          </cell>
          <cell r="L761">
            <v>-5341757.3652903484</v>
          </cell>
          <cell r="M761">
            <v>-5935344.6319277827</v>
          </cell>
          <cell r="N761">
            <v>-6641335.4251329675</v>
          </cell>
          <cell r="O761">
            <v>-7482457.7714154841</v>
          </cell>
          <cell r="P761">
            <v>-8441874.7527301684</v>
          </cell>
          <cell r="Q761">
            <v>-9545489.1605622694</v>
          </cell>
          <cell r="R761">
            <v>-10776536.596130729</v>
          </cell>
          <cell r="S761">
            <v>-12174336.257644501</v>
          </cell>
        </row>
        <row r="762">
          <cell r="A762" t="str">
            <v>Network Costs</v>
          </cell>
          <cell r="B762" t="str">
            <v>(LC 000)</v>
          </cell>
          <cell r="E762">
            <v>-532346.86387499992</v>
          </cell>
          <cell r="F762">
            <v>-1176501.4139999999</v>
          </cell>
          <cell r="G762">
            <v>-1714924.5390750002</v>
          </cell>
          <cell r="H762">
            <v>-2263928.5795500004</v>
          </cell>
          <cell r="I762">
            <v>-2749629.1826289007</v>
          </cell>
          <cell r="J762">
            <v>-3055268.6975758211</v>
          </cell>
          <cell r="K762">
            <v>-3377740.8255477003</v>
          </cell>
          <cell r="L762">
            <v>-3803922.1882141414</v>
          </cell>
          <cell r="M762">
            <v>-4261304.4816274149</v>
          </cell>
          <cell r="N762">
            <v>-4762563.0232283426</v>
          </cell>
          <cell r="O762">
            <v>-5371517.1480854508</v>
          </cell>
          <cell r="P762">
            <v>-6070749.2345753759</v>
          </cell>
          <cell r="Q762">
            <v>-6849634.8507128758</v>
          </cell>
          <cell r="R762">
            <v>-7696715.429859343</v>
          </cell>
          <cell r="S762">
            <v>-8640179.7576045282</v>
          </cell>
        </row>
        <row r="763">
          <cell r="A763" t="str">
            <v>Spectrum fees</v>
          </cell>
          <cell r="B763" t="str">
            <v>(LC 000)</v>
          </cell>
          <cell r="E763">
            <v>-165000.26110994699</v>
          </cell>
          <cell r="F763">
            <v>-918890.03686197416</v>
          </cell>
          <cell r="G763">
            <v>-3068866.1703869393</v>
          </cell>
          <cell r="H763">
            <v>-4052972.9660516907</v>
          </cell>
          <cell r="I763">
            <v>-4470821.788138018</v>
          </cell>
          <cell r="J763">
            <v>-4815576.1613485059</v>
          </cell>
          <cell r="K763">
            <v>-4861943.0252637137</v>
          </cell>
          <cell r="L763">
            <v>-4933283.653449947</v>
          </cell>
          <cell r="M763">
            <v>-4974447.2034370871</v>
          </cell>
          <cell r="N763">
            <v>-5060927.950684635</v>
          </cell>
          <cell r="O763">
            <v>-5532703.136619213</v>
          </cell>
          <cell r="P763">
            <v>-6003742.5702766431</v>
          </cell>
          <cell r="Q763">
            <v>-6507595.954173591</v>
          </cell>
          <cell r="R763">
            <v>-7039286.0711580776</v>
          </cell>
          <cell r="S763">
            <v>-7623723.362484036</v>
          </cell>
        </row>
        <row r="764">
          <cell r="A764" t="str">
            <v>Leased facilities</v>
          </cell>
          <cell r="B764" t="str">
            <v>(LC 000)</v>
          </cell>
          <cell r="E764">
            <v>-298052.19642857142</v>
          </cell>
          <cell r="F764">
            <v>-900215.16290280526</v>
          </cell>
          <cell r="G764">
            <v>-1372133.3662920364</v>
          </cell>
          <cell r="H764">
            <v>-1785454.2666013199</v>
          </cell>
          <cell r="I764">
            <v>-2050652.1436598124</v>
          </cell>
          <cell r="J764">
            <v>-2214008.7440991662</v>
          </cell>
          <cell r="K764">
            <v>-2401371.6797073246</v>
          </cell>
          <cell r="L764">
            <v>-2606182.9039412844</v>
          </cell>
          <cell r="M764">
            <v>-2812539.7520879013</v>
          </cell>
          <cell r="N764">
            <v>-2942419.2236242676</v>
          </cell>
          <cell r="O764">
            <v>-3103863.136159562</v>
          </cell>
          <cell r="P764">
            <v>-3275627.2825092515</v>
          </cell>
          <cell r="Q764">
            <v>-3449971.197152249</v>
          </cell>
          <cell r="R764">
            <v>-3617912.9949276624</v>
          </cell>
          <cell r="S764">
            <v>-3794252.5627652421</v>
          </cell>
        </row>
        <row r="765">
          <cell r="A765" t="str">
            <v>Commercial Phone maintenance</v>
          </cell>
          <cell r="B765" t="str">
            <v>(LC 000)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A766" t="str">
            <v>Pre-award costs written off</v>
          </cell>
          <cell r="B766" t="str">
            <v>(LC 000)</v>
          </cell>
          <cell r="E766">
            <v>-1128750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A767" t="str">
            <v>Contribution des patentes</v>
          </cell>
          <cell r="B767" t="str">
            <v>(LC 000)</v>
          </cell>
          <cell r="E767">
            <v>-13447.52128046068</v>
          </cell>
          <cell r="F767">
            <v>-74889.538004250891</v>
          </cell>
          <cell r="G767">
            <v>-125056.29644326775</v>
          </cell>
          <cell r="H767">
            <v>-165158.64836660639</v>
          </cell>
          <cell r="I767">
            <v>-182185.98786662423</v>
          </cell>
          <cell r="J767">
            <v>-196234.72857495162</v>
          </cell>
          <cell r="K767">
            <v>-198124.17827949632</v>
          </cell>
          <cell r="L767">
            <v>-201031.30887808534</v>
          </cell>
          <cell r="M767">
            <v>-202708.7235400613</v>
          </cell>
          <cell r="N767">
            <v>-206232.81399039886</v>
          </cell>
          <cell r="O767">
            <v>-225457.65281723291</v>
          </cell>
          <cell r="P767">
            <v>-244652.50973877319</v>
          </cell>
          <cell r="Q767">
            <v>-265184.5351325738</v>
          </cell>
          <cell r="R767">
            <v>-286850.90739969164</v>
          </cell>
          <cell r="S767">
            <v>-310666.72702122445</v>
          </cell>
        </row>
        <row r="768">
          <cell r="A768" t="str">
            <v>USO &amp; Government fees</v>
          </cell>
          <cell r="B768" t="str">
            <v>(LC 000)</v>
          </cell>
          <cell r="E768">
            <v>-330000.52221989399</v>
          </cell>
          <cell r="F768">
            <v>-1837780.0737239483</v>
          </cell>
          <cell r="G768">
            <v>-3068866.1703869393</v>
          </cell>
          <cell r="H768">
            <v>-4052972.9660516907</v>
          </cell>
          <cell r="I768">
            <v>-4470821.788138018</v>
          </cell>
          <cell r="J768">
            <v>-4815576.1613485059</v>
          </cell>
          <cell r="K768">
            <v>-4861943.0252637137</v>
          </cell>
          <cell r="L768">
            <v>-4933283.653449947</v>
          </cell>
          <cell r="M768">
            <v>-4974447.2034370871</v>
          </cell>
          <cell r="N768">
            <v>-5060927.950684635</v>
          </cell>
          <cell r="O768">
            <v>-5532703.136619213</v>
          </cell>
          <cell r="P768">
            <v>-6003742.5702766431</v>
          </cell>
          <cell r="Q768">
            <v>-6507595.954173591</v>
          </cell>
          <cell r="R768">
            <v>-7039286.0711580776</v>
          </cell>
          <cell r="S768">
            <v>-7623723.362484036</v>
          </cell>
        </row>
        <row r="769">
          <cell r="A769" t="str">
            <v>Technical Consulting Fees</v>
          </cell>
          <cell r="B769" t="str">
            <v>(LC 000)</v>
          </cell>
          <cell r="E769">
            <v>-825001.30554973509</v>
          </cell>
          <cell r="F769">
            <v>-4594450.1843098709</v>
          </cell>
          <cell r="G769">
            <v>-7672165.4259673478</v>
          </cell>
          <cell r="H769">
            <v>-10694652.376575727</v>
          </cell>
          <cell r="I769">
            <v>-12617077.943570152</v>
          </cell>
          <cell r="J769">
            <v>-14516727.34666468</v>
          </cell>
          <cell r="K769">
            <v>-15300269.854824224</v>
          </cell>
          <cell r="L769">
            <v>-15708787.264575779</v>
          </cell>
          <cell r="M769">
            <v>-16006350.708689857</v>
          </cell>
          <cell r="N769">
            <v>-16169812.708557092</v>
          </cell>
          <cell r="O769">
            <v>-18247858.325670715</v>
          </cell>
          <cell r="P769">
            <v>-19962871.57829335</v>
          </cell>
          <cell r="Q769">
            <v>-21782303.472142145</v>
          </cell>
          <cell r="R769">
            <v>-23580852.280469909</v>
          </cell>
          <cell r="S769">
            <v>-25349956.731456812</v>
          </cell>
        </row>
        <row r="770">
          <cell r="A770" t="str">
            <v>Total Operating Costs</v>
          </cell>
          <cell r="B770" t="str">
            <v>(LC 000)</v>
          </cell>
          <cell r="E770">
            <v>-14186587.954239538</v>
          </cell>
          <cell r="F770">
            <v>-38723538.57922677</v>
          </cell>
          <cell r="G770">
            <v>-57960114.562840365</v>
          </cell>
          <cell r="H770">
            <v>-74089213.23439312</v>
          </cell>
          <cell r="I770">
            <v>-82142233.322731212</v>
          </cell>
          <cell r="J770">
            <v>-88770063.555924833</v>
          </cell>
          <cell r="K770">
            <v>-89939797.203305393</v>
          </cell>
          <cell r="L770">
            <v>-93855155.493366078</v>
          </cell>
          <cell r="M770">
            <v>-95864398.277314693</v>
          </cell>
          <cell r="N770">
            <v>-101974859.36164227</v>
          </cell>
          <cell r="O770">
            <v>-111379879.58702289</v>
          </cell>
          <cell r="P770">
            <v>-124014479.36229938</v>
          </cell>
          <cell r="Q770">
            <v>-138172265.87904364</v>
          </cell>
          <cell r="R770">
            <v>-153902996.45635313</v>
          </cell>
          <cell r="S770">
            <v>-171503821.22531989</v>
          </cell>
        </row>
        <row r="772">
          <cell r="A772" t="str">
            <v>Net Operating Profit (EBITDA)</v>
          </cell>
          <cell r="E772">
            <v>1238497.6707118899</v>
          </cell>
          <cell r="F772">
            <v>48789550.593903877</v>
          </cell>
          <cell r="G772">
            <v>88181318.667175442</v>
          </cell>
          <cell r="H772">
            <v>119716383.86650506</v>
          </cell>
          <cell r="I772">
            <v>133891761.00314371</v>
          </cell>
          <cell r="J772">
            <v>144689976.98681509</v>
          </cell>
          <cell r="K772">
            <v>147140328.92110157</v>
          </cell>
          <cell r="L772">
            <v>148428128.33832061</v>
          </cell>
          <cell r="M772">
            <v>150225814.99660823</v>
          </cell>
          <cell r="N772">
            <v>151329832.99887687</v>
          </cell>
          <cell r="O772">
            <v>167735664.40071797</v>
          </cell>
          <cell r="P772">
            <v>180767243.86834836</v>
          </cell>
          <cell r="Q772">
            <v>194162016.91262871</v>
          </cell>
          <cell r="R772">
            <v>207808958.35752785</v>
          </cell>
          <cell r="S772">
            <v>222325577.48580834</v>
          </cell>
        </row>
        <row r="774">
          <cell r="A774" t="str">
            <v>Depreciation</v>
          </cell>
          <cell r="E774">
            <v>-3138138.6907326737</v>
          </cell>
          <cell r="F774">
            <v>-6718600.3964542225</v>
          </cell>
          <cell r="G774">
            <v>-10716166.357032333</v>
          </cell>
          <cell r="H774">
            <v>-14684752.688055295</v>
          </cell>
          <cell r="I774">
            <v>-18001570.065902509</v>
          </cell>
          <cell r="J774">
            <v>-19902239.464325324</v>
          </cell>
          <cell r="K774">
            <v>-21182030.550300799</v>
          </cell>
          <cell r="L774">
            <v>-22279729.263159566</v>
          </cell>
          <cell r="M774">
            <v>-23438199.976559304</v>
          </cell>
          <cell r="N774">
            <v>-24607072.504845556</v>
          </cell>
          <cell r="O774">
            <v>-23839142.294508256</v>
          </cell>
          <cell r="P774">
            <v>-23159262.55885227</v>
          </cell>
          <cell r="Q774">
            <v>-21999851.976935763</v>
          </cell>
          <cell r="R774">
            <v>-20930714.378281713</v>
          </cell>
          <cell r="S774">
            <v>-20752661.847900394</v>
          </cell>
        </row>
        <row r="775">
          <cell r="A775" t="str">
            <v>Amortisation of Licence Fee</v>
          </cell>
          <cell r="E775">
            <v>-4644000</v>
          </cell>
          <cell r="F775">
            <v>-4644000</v>
          </cell>
          <cell r="G775">
            <v>-4644000</v>
          </cell>
          <cell r="H775">
            <v>-4644000</v>
          </cell>
          <cell r="I775">
            <v>-4644000</v>
          </cell>
          <cell r="J775">
            <v>-4644000</v>
          </cell>
          <cell r="K775">
            <v>-4644000</v>
          </cell>
          <cell r="L775">
            <v>-4644000</v>
          </cell>
          <cell r="M775">
            <v>-4644000</v>
          </cell>
          <cell r="N775">
            <v>-4644000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</row>
        <row r="777">
          <cell r="A777" t="str">
            <v>Profit Before Interest &amp; Tax (PBIT)</v>
          </cell>
          <cell r="E777">
            <v>-6543641.0200207839</v>
          </cell>
          <cell r="F777">
            <v>37426950.197449654</v>
          </cell>
          <cell r="G777">
            <v>72821152.310143113</v>
          </cell>
          <cell r="H777">
            <v>100387631.17844976</v>
          </cell>
          <cell r="I777">
            <v>111246190.9372412</v>
          </cell>
          <cell r="J777">
            <v>120143737.52248977</v>
          </cell>
          <cell r="K777">
            <v>121314298.37080076</v>
          </cell>
          <cell r="L777">
            <v>121504399.07516104</v>
          </cell>
          <cell r="M777">
            <v>122143615.02004892</v>
          </cell>
          <cell r="N777">
            <v>122078760.49403131</v>
          </cell>
          <cell r="O777">
            <v>143896522.10620973</v>
          </cell>
          <cell r="P777">
            <v>157607981.3094961</v>
          </cell>
          <cell r="Q777">
            <v>172162164.93569294</v>
          </cell>
          <cell r="R777">
            <v>186878243.97924614</v>
          </cell>
          <cell r="S777">
            <v>201572915.63790795</v>
          </cell>
        </row>
        <row r="779">
          <cell r="A779" t="str">
            <v>Interest Income</v>
          </cell>
          <cell r="D779">
            <v>0</v>
          </cell>
          <cell r="E779">
            <v>269836.49947969022</v>
          </cell>
          <cell r="F779">
            <v>831710.46246871341</v>
          </cell>
          <cell r="G779">
            <v>1160425.8179886241</v>
          </cell>
          <cell r="H779">
            <v>1995093.9138959602</v>
          </cell>
          <cell r="I779">
            <v>4884851.3867674349</v>
          </cell>
          <cell r="J779">
            <v>8906941.475139305</v>
          </cell>
          <cell r="K779">
            <v>12462877.997334547</v>
          </cell>
          <cell r="L779">
            <v>15297520.76214602</v>
          </cell>
          <cell r="M779">
            <v>17269541.358159781</v>
          </cell>
          <cell r="N779">
            <v>18805553.882982492</v>
          </cell>
          <cell r="O779">
            <v>20334202.824826688</v>
          </cell>
          <cell r="P779">
            <v>22057862.895143978</v>
          </cell>
          <cell r="Q779">
            <v>23878566.313586332</v>
          </cell>
          <cell r="R779">
            <v>25349426.544983</v>
          </cell>
          <cell r="S779">
            <v>26576694.945203312</v>
          </cell>
        </row>
        <row r="780">
          <cell r="A780" t="str">
            <v>Interest Expense on Short Term Debt</v>
          </cell>
          <cell r="D780">
            <v>0</v>
          </cell>
          <cell r="E780">
            <v>-771479.99999999988</v>
          </cell>
          <cell r="F780">
            <v>-462059.99999999994</v>
          </cell>
          <cell r="G780">
            <v>-113399.99999999999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 t="str">
            <v>Interest Expense on Long Term Debt</v>
          </cell>
          <cell r="E781">
            <v>-4895284.3137254957</v>
          </cell>
          <cell r="F781">
            <v>-11609377.643214161</v>
          </cell>
          <cell r="G781">
            <v>-13025887.362326719</v>
          </cell>
          <cell r="H781">
            <v>-10774853.70316419</v>
          </cell>
          <cell r="I781">
            <v>-7221340.8318772651</v>
          </cell>
          <cell r="J781">
            <v>-3044132.8776469771</v>
          </cell>
          <cell r="K781">
            <v>-718747.67471728846</v>
          </cell>
          <cell r="L781">
            <v>-66834.456125064607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3">
          <cell r="A783" t="str">
            <v>Profit before Taxation</v>
          </cell>
          <cell r="E783">
            <v>-11940568.834266588</v>
          </cell>
          <cell r="F783">
            <v>26187223.016704209</v>
          </cell>
          <cell r="G783">
            <v>60842290.765805013</v>
          </cell>
          <cell r="H783">
            <v>91607871.389181539</v>
          </cell>
          <cell r="I783">
            <v>108909701.49213137</v>
          </cell>
          <cell r="J783">
            <v>126006546.11998209</v>
          </cell>
          <cell r="K783">
            <v>133058428.69341801</v>
          </cell>
          <cell r="L783">
            <v>136735085.38118201</v>
          </cell>
          <cell r="M783">
            <v>139413156.3782087</v>
          </cell>
          <cell r="N783">
            <v>140884314.3770138</v>
          </cell>
          <cell r="O783">
            <v>164230724.93103641</v>
          </cell>
          <cell r="P783">
            <v>179665844.20464009</v>
          </cell>
          <cell r="Q783">
            <v>196040731.24927926</v>
          </cell>
          <cell r="R783">
            <v>212227670.52422914</v>
          </cell>
          <cell r="S783">
            <v>228149610.58311126</v>
          </cell>
        </row>
        <row r="784">
          <cell r="A784" t="str">
            <v>Taxation</v>
          </cell>
          <cell r="E784">
            <v>-1290875.6496683571</v>
          </cell>
          <cell r="F784">
            <v>-13665353.352114521</v>
          </cell>
          <cell r="G784">
            <v>-24168966.133032128</v>
          </cell>
          <cell r="H784">
            <v>-36100825.64290037</v>
          </cell>
          <cell r="I784">
            <v>-42855928.914917961</v>
          </cell>
          <cell r="J784">
            <v>-49565657.028227061</v>
          </cell>
          <cell r="K784">
            <v>-52207730.51882565</v>
          </cell>
          <cell r="L784">
            <v>-53470010.236331493</v>
          </cell>
          <cell r="M784">
            <v>-54306432.883212656</v>
          </cell>
          <cell r="N784">
            <v>-54620678.811336368</v>
          </cell>
          <cell r="O784">
            <v>-63617011.182836957</v>
          </cell>
          <cell r="P784">
            <v>-69475050.59888041</v>
          </cell>
          <cell r="Q784">
            <v>-75668918.65112789</v>
          </cell>
          <cell r="R784">
            <v>-81741869.191234782</v>
          </cell>
          <cell r="S784">
            <v>-87650857.989870653</v>
          </cell>
        </row>
        <row r="786">
          <cell r="A786" t="str">
            <v>Net Profit after Tax</v>
          </cell>
          <cell r="E786">
            <v>-13231444.483934944</v>
          </cell>
          <cell r="F786">
            <v>12521869.664589688</v>
          </cell>
          <cell r="G786">
            <v>36673324.632772885</v>
          </cell>
          <cell r="H786">
            <v>55507045.746281169</v>
          </cell>
          <cell r="I786">
            <v>66053772.577213407</v>
          </cell>
          <cell r="J786">
            <v>76440889.091755033</v>
          </cell>
          <cell r="K786">
            <v>80850698.174592361</v>
          </cell>
          <cell r="L786">
            <v>83265075.144850522</v>
          </cell>
          <cell r="M786">
            <v>85106723.494996041</v>
          </cell>
          <cell r="N786">
            <v>86263635.565677434</v>
          </cell>
          <cell r="O786">
            <v>100613713.74819946</v>
          </cell>
          <cell r="P786">
            <v>110190793.60575968</v>
          </cell>
          <cell r="Q786">
            <v>120371812.59815137</v>
          </cell>
          <cell r="R786">
            <v>130485801.33299436</v>
          </cell>
          <cell r="S786">
            <v>140498752.59324062</v>
          </cell>
        </row>
        <row r="787">
          <cell r="A787" t="str">
            <v>Proposed Dividend</v>
          </cell>
          <cell r="E787">
            <v>0</v>
          </cell>
          <cell r="F787">
            <v>0</v>
          </cell>
          <cell r="G787">
            <v>0</v>
          </cell>
          <cell r="H787">
            <v>-19151081.388658959</v>
          </cell>
          <cell r="I787">
            <v>-48278615.72365272</v>
          </cell>
          <cell r="J787">
            <v>-65956835.819204189</v>
          </cell>
          <cell r="K787">
            <v>-80850698.174592361</v>
          </cell>
          <cell r="L787">
            <v>-83265075.144850522</v>
          </cell>
          <cell r="M787">
            <v>-85106723.494996041</v>
          </cell>
          <cell r="N787">
            <v>-86263635.565677434</v>
          </cell>
          <cell r="O787">
            <v>-100613713.74819946</v>
          </cell>
          <cell r="P787">
            <v>-110190793.60575968</v>
          </cell>
          <cell r="Q787">
            <v>-120371812.59815137</v>
          </cell>
          <cell r="R787">
            <v>-130485801.33299436</v>
          </cell>
          <cell r="S787">
            <v>-140498752.59324062</v>
          </cell>
        </row>
        <row r="788">
          <cell r="A788" t="str">
            <v>Transfer to Legal Reserve</v>
          </cell>
          <cell r="E788">
            <v>0</v>
          </cell>
          <cell r="F788">
            <v>-626093.48322948441</v>
          </cell>
          <cell r="G788">
            <v>-1833666.2316386444</v>
          </cell>
          <cell r="H788">
            <v>-2775352.2873140587</v>
          </cell>
          <cell r="I788">
            <v>-832887.99781781249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A789" t="str">
            <v>Retained Earnings for the year</v>
          </cell>
          <cell r="E789">
            <v>-13231444.483934944</v>
          </cell>
          <cell r="F789">
            <v>11895776.181360204</v>
          </cell>
          <cell r="G789">
            <v>34839658.401134238</v>
          </cell>
          <cell r="H789">
            <v>33580612.070308149</v>
          </cell>
          <cell r="I789">
            <v>16942268.855742872</v>
          </cell>
          <cell r="J789">
            <v>10484053.272550844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 t="str">
            <v>Cashflow</v>
          </cell>
          <cell r="D790" t="str">
            <v>US$ '000</v>
          </cell>
          <cell r="E790">
            <v>-8448.5361134918949</v>
          </cell>
          <cell r="F790">
            <v>34337.081694524008</v>
          </cell>
          <cell r="G790">
            <v>69364.653758464119</v>
          </cell>
          <cell r="H790">
            <v>92506.477014898483</v>
          </cell>
        </row>
        <row r="793">
          <cell r="A793" t="str">
            <v>13.  Balance Sheet</v>
          </cell>
        </row>
        <row r="795">
          <cell r="B795" t="str">
            <v>(LC 000)</v>
          </cell>
          <cell r="E795">
            <v>2001</v>
          </cell>
          <cell r="F795">
            <v>2002</v>
          </cell>
          <cell r="G795">
            <v>2003</v>
          </cell>
          <cell r="H795">
            <v>2004</v>
          </cell>
          <cell r="I795">
            <v>2005</v>
          </cell>
          <cell r="J795">
            <v>2006</v>
          </cell>
          <cell r="K795">
            <v>2007</v>
          </cell>
          <cell r="L795">
            <v>2008</v>
          </cell>
          <cell r="M795">
            <v>2009</v>
          </cell>
          <cell r="N795">
            <v>2010</v>
          </cell>
          <cell r="O795">
            <v>2011</v>
          </cell>
          <cell r="P795">
            <v>2012</v>
          </cell>
          <cell r="Q795">
            <v>2013</v>
          </cell>
          <cell r="R795">
            <v>2014</v>
          </cell>
          <cell r="S795">
            <v>2015</v>
          </cell>
          <cell r="T795" t="str">
            <v>FCF</v>
          </cell>
        </row>
        <row r="797">
          <cell r="A797" t="str">
            <v>Employment of capital</v>
          </cell>
        </row>
        <row r="798">
          <cell r="A798" t="str">
            <v>Network Equipment</v>
          </cell>
          <cell r="E798">
            <v>33371065.838682011</v>
          </cell>
          <cell r="F798">
            <v>61096972.029231302</v>
          </cell>
          <cell r="G798">
            <v>84276978.447654352</v>
          </cell>
          <cell r="H798">
            <v>103399361.05216466</v>
          </cell>
          <cell r="I798">
            <v>108945302.62834832</v>
          </cell>
          <cell r="J798">
            <v>107760806.80585442</v>
          </cell>
          <cell r="K798">
            <v>99927466.638339669</v>
          </cell>
          <cell r="L798">
            <v>91895978.18184036</v>
          </cell>
          <cell r="M798">
            <v>82260700.661729977</v>
          </cell>
          <cell r="N798">
            <v>71425375.560484439</v>
          </cell>
          <cell r="O798">
            <v>66942115.094042465</v>
          </cell>
          <cell r="P798">
            <v>66518973.243914261</v>
          </cell>
          <cell r="Q798">
            <v>64875722.964094236</v>
          </cell>
          <cell r="R798">
            <v>67473507.735706016</v>
          </cell>
          <cell r="S798">
            <v>69274135.55689311</v>
          </cell>
        </row>
        <row r="799">
          <cell r="A799" t="str">
            <v>Information Systems</v>
          </cell>
          <cell r="E799">
            <v>2988417.1959840087</v>
          </cell>
          <cell r="F799">
            <v>4804371.7528109979</v>
          </cell>
          <cell r="G799">
            <v>5900345.1211938746</v>
          </cell>
          <cell r="H799">
            <v>7428148.5720128212</v>
          </cell>
          <cell r="I799">
            <v>7746200.3181409901</v>
          </cell>
          <cell r="J799">
            <v>7785506.75517492</v>
          </cell>
          <cell r="K799">
            <v>7657621.2860695403</v>
          </cell>
          <cell r="L799">
            <v>8556447.8721238337</v>
          </cell>
          <cell r="M799">
            <v>9458594.2094310727</v>
          </cell>
          <cell r="N799">
            <v>10695266.580197217</v>
          </cell>
          <cell r="O799">
            <v>12106118.81632942</v>
          </cell>
          <cell r="P799">
            <v>13634326.618129797</v>
          </cell>
          <cell r="Q799">
            <v>14244820.864863455</v>
          </cell>
          <cell r="R799">
            <v>16074503.05261267</v>
          </cell>
          <cell r="S799">
            <v>18702563.248812459</v>
          </cell>
        </row>
        <row r="800">
          <cell r="A800" t="str">
            <v>Land &amp; Buildings</v>
          </cell>
          <cell r="E800">
            <v>5505089.333333333</v>
          </cell>
          <cell r="F800">
            <v>6454099.9783333326</v>
          </cell>
          <cell r="G800">
            <v>8868055.8567333333</v>
          </cell>
          <cell r="H800">
            <v>9504687.9084263332</v>
          </cell>
          <cell r="I800">
            <v>9421235.2252774425</v>
          </cell>
          <cell r="J800">
            <v>9205028.6553335469</v>
          </cell>
          <cell r="K800">
            <v>8888812.6335525736</v>
          </cell>
          <cell r="L800">
            <v>8498021.4789516311</v>
          </cell>
          <cell r="M800">
            <v>8052482.8316833526</v>
          </cell>
          <cell r="N800">
            <v>7567731.5106256716</v>
          </cell>
          <cell r="O800">
            <v>7056023.6158710402</v>
          </cell>
          <cell r="P800">
            <v>6527120.0630027344</v>
          </cell>
          <cell r="Q800">
            <v>5988892.847383176</v>
          </cell>
          <cell r="R800">
            <v>5447795.1048410563</v>
          </cell>
          <cell r="S800">
            <v>4909226.6193040591</v>
          </cell>
        </row>
        <row r="801">
          <cell r="A801" t="str">
            <v>Furniture &amp; Fittings</v>
          </cell>
          <cell r="E801">
            <v>228250.88</v>
          </cell>
          <cell r="F801">
            <v>490895.77529858745</v>
          </cell>
          <cell r="G801">
            <v>723675.93341605295</v>
          </cell>
          <cell r="H801">
            <v>803190.51986936154</v>
          </cell>
          <cell r="I801">
            <v>650899.22079415002</v>
          </cell>
          <cell r="J801">
            <v>478351.24522831198</v>
          </cell>
          <cell r="K801">
            <v>362796.48169110727</v>
          </cell>
          <cell r="L801">
            <v>300760.97324253834</v>
          </cell>
          <cell r="M801">
            <v>285637.38700174692</v>
          </cell>
          <cell r="N801">
            <v>306001.14505352272</v>
          </cell>
          <cell r="O801">
            <v>279007.89151649782</v>
          </cell>
          <cell r="P801">
            <v>260482.37091096147</v>
          </cell>
          <cell r="Q801">
            <v>251927.90196375723</v>
          </cell>
          <cell r="R801">
            <v>252210.13526759823</v>
          </cell>
          <cell r="S801">
            <v>265996.16666747717</v>
          </cell>
        </row>
        <row r="802">
          <cell r="A802" t="str">
            <v>Service Centre Costs</v>
          </cell>
          <cell r="E802">
            <v>23194.941056960564</v>
          </cell>
          <cell r="F802">
            <v>58781.187010566289</v>
          </cell>
          <cell r="G802">
            <v>90695.739614304708</v>
          </cell>
          <cell r="H802">
            <v>113760.14338269531</v>
          </cell>
          <cell r="I802">
            <v>113590.99039278668</v>
          </cell>
          <cell r="J802">
            <v>109675.53174999</v>
          </cell>
          <cell r="K802">
            <v>89910.266042804986</v>
          </cell>
          <cell r="L802">
            <v>76679.679415031103</v>
          </cell>
          <cell r="M802">
            <v>70714.243668168798</v>
          </cell>
          <cell r="N802">
            <v>71081.573771483876</v>
          </cell>
          <cell r="O802">
            <v>75252.051387831132</v>
          </cell>
          <cell r="P802">
            <v>67705.32984811363</v>
          </cell>
          <cell r="Q802">
            <v>62579.453909744392</v>
          </cell>
          <cell r="R802">
            <v>60014.428810677229</v>
          </cell>
          <cell r="S802">
            <v>60677.672408335435</v>
          </cell>
        </row>
        <row r="803">
          <cell r="A803" t="str">
            <v>Net Fixed Assets</v>
          </cell>
          <cell r="E803">
            <v>42116018.189056315</v>
          </cell>
          <cell r="F803">
            <v>72905120.722684786</v>
          </cell>
          <cell r="G803">
            <v>99859751.098611921</v>
          </cell>
          <cell r="H803">
            <v>121249148.19585587</v>
          </cell>
          <cell r="I803">
            <v>126877228.38295369</v>
          </cell>
          <cell r="J803">
            <v>125339368.99334119</v>
          </cell>
          <cell r="K803">
            <v>116926607.3056957</v>
          </cell>
          <cell r="L803">
            <v>109327888.1855734</v>
          </cell>
          <cell r="M803">
            <v>100128129.33351432</v>
          </cell>
          <cell r="N803">
            <v>90065456.370132327</v>
          </cell>
          <cell r="O803">
            <v>86458517.46914725</v>
          </cell>
          <cell r="P803">
            <v>87008607.62580587</v>
          </cell>
          <cell r="Q803">
            <v>85423944.032214358</v>
          </cell>
          <cell r="R803">
            <v>89308030.457238019</v>
          </cell>
          <cell r="S803">
            <v>93212599.264085457</v>
          </cell>
        </row>
        <row r="804">
          <cell r="A804" t="str">
            <v>Net Non Current Assets</v>
          </cell>
        </row>
        <row r="805">
          <cell r="A805" t="str">
            <v>Capitalised Licence Fee &amp; goodwill</v>
          </cell>
          <cell r="E805">
            <v>41796000</v>
          </cell>
          <cell r="F805">
            <v>37152000</v>
          </cell>
          <cell r="G805">
            <v>32508000</v>
          </cell>
          <cell r="H805">
            <v>27864000</v>
          </cell>
          <cell r="I805">
            <v>23220000</v>
          </cell>
          <cell r="J805">
            <v>18576000</v>
          </cell>
          <cell r="K805">
            <v>13932000</v>
          </cell>
          <cell r="L805">
            <v>9288000</v>
          </cell>
          <cell r="M805">
            <v>4644000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7">
          <cell r="A807" t="str">
            <v>Net  Current Assets/(Liabilities)</v>
          </cell>
          <cell r="E807">
            <v>1896537.3270087447</v>
          </cell>
          <cell r="F807">
            <v>9871304.4579699598</v>
          </cell>
          <cell r="G807">
            <v>16827998.714815713</v>
          </cell>
          <cell r="H807">
            <v>21472565.975193951</v>
          </cell>
          <cell r="I807">
            <v>23297642.641656831</v>
          </cell>
          <cell r="J807">
            <v>24997555.303820178</v>
          </cell>
          <cell r="K807">
            <v>31660316.991465688</v>
          </cell>
          <cell r="L807">
            <v>42643036.111587986</v>
          </cell>
          <cell r="M807">
            <v>56486794.963647038</v>
          </cell>
          <cell r="N807">
            <v>71193467.927029029</v>
          </cell>
          <cell r="O807">
            <v>74800406.82801412</v>
          </cell>
          <cell r="P807">
            <v>74250316.671355486</v>
          </cell>
          <cell r="Q807">
            <v>75834980.264946967</v>
          </cell>
          <cell r="R807">
            <v>71950893.839923322</v>
          </cell>
          <cell r="S807">
            <v>68046325.033075929</v>
          </cell>
        </row>
        <row r="809">
          <cell r="A809" t="str">
            <v>Current Assets</v>
          </cell>
          <cell r="E809">
            <v>2553152.5130710779</v>
          </cell>
          <cell r="F809">
            <v>12138694.599218942</v>
          </cell>
          <cell r="G809">
            <v>20210978.043828946</v>
          </cell>
          <cell r="H809">
            <v>44925038.849467464</v>
          </cell>
          <cell r="I809">
            <v>76561827.21905911</v>
          </cell>
          <cell r="J809">
            <v>96287535.984088063</v>
          </cell>
          <cell r="K809">
            <v>117759070.15760581</v>
          </cell>
          <cell r="L809">
            <v>131267276.25816417</v>
          </cell>
          <cell r="M809">
            <v>146888550.19291919</v>
          </cell>
          <cell r="N809">
            <v>162987866.71286717</v>
          </cell>
          <cell r="O809">
            <v>181354599.5365499</v>
          </cell>
          <cell r="P809">
            <v>191020120.05030102</v>
          </cell>
          <cell r="Q809">
            <v>203505291.84277776</v>
          </cell>
          <cell r="R809">
            <v>210537582.6349259</v>
          </cell>
          <cell r="S809">
            <v>217540656.71972582</v>
          </cell>
        </row>
        <row r="810">
          <cell r="A810" t="str">
            <v>Cash at end of year</v>
          </cell>
          <cell r="E810">
            <v>0</v>
          </cell>
          <cell r="F810">
            <v>0</v>
          </cell>
          <cell r="G810">
            <v>0</v>
          </cell>
          <cell r="H810">
            <v>19151081.388658959</v>
          </cell>
          <cell r="I810">
            <v>48278615.72365272</v>
          </cell>
          <cell r="J810">
            <v>65956835.819204189</v>
          </cell>
          <cell r="K810">
            <v>86672211.504739419</v>
          </cell>
          <cell r="L810">
            <v>99445486.373022646</v>
          </cell>
          <cell r="M810">
            <v>114329795.13491085</v>
          </cell>
          <cell r="N810">
            <v>129484579.12603474</v>
          </cell>
          <cell r="O810">
            <v>144968875.01763475</v>
          </cell>
          <cell r="P810">
            <v>151703099.29133856</v>
          </cell>
          <cell r="Q810">
            <v>161000148.83515921</v>
          </cell>
          <cell r="R810">
            <v>164653768.7191591</v>
          </cell>
          <cell r="S810">
            <v>167948637.74394774</v>
          </cell>
        </row>
        <row r="811">
          <cell r="A811" t="str">
            <v>Stock</v>
          </cell>
          <cell r="E811">
            <v>1043183.3695418441</v>
          </cell>
          <cell r="F811">
            <v>1893753.2837262321</v>
          </cell>
          <cell r="G811">
            <v>2427927.8431288688</v>
          </cell>
          <cell r="H811">
            <v>2189535.734091315</v>
          </cell>
          <cell r="I811">
            <v>2149308.5676798732</v>
          </cell>
          <cell r="J811">
            <v>2124967.5798733616</v>
          </cell>
          <cell r="K811">
            <v>2551149.3995290361</v>
          </cell>
          <cell r="L811">
            <v>2765302.3054791386</v>
          </cell>
          <cell r="M811">
            <v>3159871.3290213705</v>
          </cell>
          <cell r="N811">
            <v>3491987.8696442163</v>
          </cell>
          <cell r="O811">
            <v>3545651.4470250858</v>
          </cell>
          <cell r="P811">
            <v>3654614.1431997297</v>
          </cell>
          <cell r="Q811">
            <v>3811451.3719787407</v>
          </cell>
          <cell r="R811">
            <v>3976811.7310731518</v>
          </cell>
          <cell r="S811">
            <v>4172978.2960724016</v>
          </cell>
        </row>
        <row r="812">
          <cell r="A812" t="str">
            <v>Accounts Receivable</v>
          </cell>
          <cell r="E812">
            <v>1509969.1435292338</v>
          </cell>
          <cell r="F812">
            <v>10244941.31549271</v>
          </cell>
          <cell r="G812">
            <v>17783050.200700078</v>
          </cell>
          <cell r="H812">
            <v>23584421.726717189</v>
          </cell>
          <cell r="I812">
            <v>26133902.927726507</v>
          </cell>
          <cell r="J812">
            <v>28205732.585010506</v>
          </cell>
          <cell r="K812">
            <v>28535709.25333735</v>
          </cell>
          <cell r="L812">
            <v>29056487.579662375</v>
          </cell>
          <cell r="M812">
            <v>29398883.728986971</v>
          </cell>
          <cell r="N812">
            <v>30011299.717188224</v>
          </cell>
          <cell r="O812">
            <v>32840073.071890064</v>
          </cell>
          <cell r="P812">
            <v>35662406.615762725</v>
          </cell>
          <cell r="Q812">
            <v>38693691.635639824</v>
          </cell>
          <cell r="R812">
            <v>41907002.184693664</v>
          </cell>
          <cell r="S812">
            <v>45419040.679705672</v>
          </cell>
        </row>
        <row r="814">
          <cell r="A814" t="str">
            <v>Current Liabilities</v>
          </cell>
          <cell r="E814">
            <v>-656615.18606233306</v>
          </cell>
          <cell r="F814">
            <v>-2267390.1412489824</v>
          </cell>
          <cell r="G814">
            <v>-3382979.3290132335</v>
          </cell>
          <cell r="H814">
            <v>-23452472.874273513</v>
          </cell>
          <cell r="I814">
            <v>-53264184.577402279</v>
          </cell>
          <cell r="J814">
            <v>-71289980.680267885</v>
          </cell>
          <cell r="K814">
            <v>-86098753.166140124</v>
          </cell>
          <cell r="L814">
            <v>-88624240.146576181</v>
          </cell>
          <cell r="M814">
            <v>-90401755.229272157</v>
          </cell>
          <cell r="N814">
            <v>-91794398.785838142</v>
          </cell>
          <cell r="O814">
            <v>-106554192.70853578</v>
          </cell>
          <cell r="P814">
            <v>-116769803.37894553</v>
          </cell>
          <cell r="Q814">
            <v>-127670311.57783079</v>
          </cell>
          <cell r="R814">
            <v>-138586688.79500258</v>
          </cell>
          <cell r="S814">
            <v>-149494331.68664992</v>
          </cell>
        </row>
        <row r="815">
          <cell r="A815" t="str">
            <v>Accounts Payable</v>
          </cell>
          <cell r="E815">
            <v>-656417.3614103318</v>
          </cell>
          <cell r="F815">
            <v>-2265142.2202839982</v>
          </cell>
          <cell r="G815">
            <v>-3375154.8846671558</v>
          </cell>
          <cell r="H815">
            <v>-4301391.4856145522</v>
          </cell>
          <cell r="I815">
            <v>-4985568.8537495555</v>
          </cell>
          <cell r="J815">
            <v>-5333144.8610636937</v>
          </cell>
          <cell r="K815">
            <v>-5248054.9915477624</v>
          </cell>
          <cell r="L815">
            <v>-5359165.0017256541</v>
          </cell>
          <cell r="M815">
            <v>-5295031.7342761131</v>
          </cell>
          <cell r="N815">
            <v>-5530763.2201607106</v>
          </cell>
          <cell r="O815">
            <v>-5940478.9603363145</v>
          </cell>
          <cell r="P815">
            <v>-6579009.7731858511</v>
          </cell>
          <cell r="Q815">
            <v>-7298498.9796794197</v>
          </cell>
          <cell r="R815">
            <v>-8100887.462008208</v>
          </cell>
          <cell r="S815">
            <v>-8995579.0934093222</v>
          </cell>
        </row>
        <row r="816">
          <cell r="A816" t="str">
            <v>Proposed Dividend</v>
          </cell>
          <cell r="E816">
            <v>0</v>
          </cell>
          <cell r="F816">
            <v>0</v>
          </cell>
          <cell r="G816">
            <v>0</v>
          </cell>
          <cell r="H816">
            <v>-19151081.388658959</v>
          </cell>
          <cell r="I816">
            <v>-48278615.72365272</v>
          </cell>
          <cell r="J816">
            <v>-65956835.819204189</v>
          </cell>
          <cell r="K816">
            <v>-80850698.174592361</v>
          </cell>
          <cell r="L816">
            <v>-83265075.144850522</v>
          </cell>
          <cell r="M816">
            <v>-85106723.494996041</v>
          </cell>
          <cell r="N816">
            <v>-86263635.565677434</v>
          </cell>
          <cell r="O816">
            <v>-100613713.74819946</v>
          </cell>
          <cell r="P816">
            <v>-110190793.60575968</v>
          </cell>
          <cell r="Q816">
            <v>-120371812.59815137</v>
          </cell>
          <cell r="R816">
            <v>-130485801.33299436</v>
          </cell>
          <cell r="S816">
            <v>-140498752.59324062</v>
          </cell>
        </row>
        <row r="817">
          <cell r="A817" t="str">
            <v>Tax Payable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 t="str">
            <v>Short Term Debt</v>
          </cell>
          <cell r="E818">
            <v>-197.82465200126171</v>
          </cell>
          <cell r="F818">
            <v>-2247.9209649842232</v>
          </cell>
          <cell r="G818">
            <v>-7824.4443460777402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20">
          <cell r="E820">
            <v>85808555.516065046</v>
          </cell>
          <cell r="F820">
            <v>119928425.18065475</v>
          </cell>
          <cell r="G820">
            <v>149195749.81342763</v>
          </cell>
          <cell r="H820">
            <v>170585714.1710498</v>
          </cell>
          <cell r="I820">
            <v>173394871.02461052</v>
          </cell>
          <cell r="J820">
            <v>168912924.2971614</v>
          </cell>
          <cell r="K820">
            <v>162518924.2971614</v>
          </cell>
          <cell r="L820">
            <v>161258924.2971614</v>
          </cell>
          <cell r="M820">
            <v>161258924.29716134</v>
          </cell>
          <cell r="N820">
            <v>161258924.29716134</v>
          </cell>
          <cell r="O820">
            <v>161258924.29716137</v>
          </cell>
          <cell r="P820">
            <v>161258924.29716134</v>
          </cell>
          <cell r="Q820">
            <v>161258924.29716134</v>
          </cell>
          <cell r="R820">
            <v>161258924.29716134</v>
          </cell>
          <cell r="S820">
            <v>161258924.2971614</v>
          </cell>
        </row>
        <row r="821">
          <cell r="A821" t="str">
            <v>Capital employed</v>
          </cell>
        </row>
        <row r="822">
          <cell r="A822" t="str">
            <v>Capital &amp; Reserves</v>
          </cell>
        </row>
        <row r="823">
          <cell r="A823" t="str">
            <v>Share Capital incl negative Camtel Mobile Equity</v>
          </cell>
          <cell r="E823">
            <v>56180000</v>
          </cell>
          <cell r="F823">
            <v>60680000</v>
          </cell>
          <cell r="G823">
            <v>60680000</v>
          </cell>
          <cell r="H823">
            <v>60680000</v>
          </cell>
          <cell r="I823">
            <v>60680000</v>
          </cell>
          <cell r="J823">
            <v>60680000</v>
          </cell>
          <cell r="K823">
            <v>60680000</v>
          </cell>
          <cell r="L823">
            <v>60680000</v>
          </cell>
          <cell r="M823">
            <v>60680000</v>
          </cell>
          <cell r="N823">
            <v>60680000</v>
          </cell>
          <cell r="O823">
            <v>60680000</v>
          </cell>
          <cell r="P823">
            <v>60680000</v>
          </cell>
          <cell r="Q823">
            <v>60680000</v>
          </cell>
          <cell r="R823">
            <v>60680000</v>
          </cell>
          <cell r="S823">
            <v>60680000</v>
          </cell>
        </row>
        <row r="824">
          <cell r="A824" t="str">
            <v>Legal Reserve</v>
          </cell>
          <cell r="E824">
            <v>0</v>
          </cell>
          <cell r="F824">
            <v>626093.48322948441</v>
          </cell>
          <cell r="G824">
            <v>2459759.7148681288</v>
          </cell>
          <cell r="H824">
            <v>5235112.0021821875</v>
          </cell>
          <cell r="I824">
            <v>6068000</v>
          </cell>
          <cell r="J824">
            <v>6068000</v>
          </cell>
          <cell r="K824">
            <v>6068000</v>
          </cell>
          <cell r="L824">
            <v>6068000</v>
          </cell>
          <cell r="M824">
            <v>6068000</v>
          </cell>
          <cell r="N824">
            <v>6068000</v>
          </cell>
          <cell r="O824">
            <v>6068000</v>
          </cell>
          <cell r="P824">
            <v>6068000</v>
          </cell>
          <cell r="Q824">
            <v>6068000</v>
          </cell>
          <cell r="R824">
            <v>6068000</v>
          </cell>
          <cell r="S824">
            <v>6068000</v>
          </cell>
        </row>
        <row r="825">
          <cell r="A825" t="str">
            <v>Retained Earnings</v>
          </cell>
          <cell r="E825">
            <v>-13231444.483934944</v>
          </cell>
          <cell r="F825">
            <v>-1335668.3025747407</v>
          </cell>
          <cell r="G825">
            <v>33503990.098559499</v>
          </cell>
          <cell r="H825">
            <v>67084602.168867648</v>
          </cell>
          <cell r="I825">
            <v>84026871.024610519</v>
          </cell>
          <cell r="J825">
            <v>94510924.297161371</v>
          </cell>
          <cell r="K825">
            <v>94510924.297161371</v>
          </cell>
          <cell r="L825">
            <v>94510924.297161371</v>
          </cell>
          <cell r="M825">
            <v>94510924.297161371</v>
          </cell>
          <cell r="N825">
            <v>94510924.297161371</v>
          </cell>
          <cell r="O825">
            <v>94510924.297161371</v>
          </cell>
          <cell r="P825">
            <v>94510924.297161371</v>
          </cell>
          <cell r="Q825">
            <v>94510924.297161371</v>
          </cell>
          <cell r="R825">
            <v>94510924.297161371</v>
          </cell>
          <cell r="S825">
            <v>94510924.297161371</v>
          </cell>
        </row>
        <row r="826">
          <cell r="E826">
            <v>42948555.516065054</v>
          </cell>
          <cell r="F826">
            <v>59970425.180654749</v>
          </cell>
          <cell r="G826">
            <v>96643749.813427627</v>
          </cell>
          <cell r="H826">
            <v>132999714.17104983</v>
          </cell>
          <cell r="I826">
            <v>150774871.02461052</v>
          </cell>
          <cell r="J826">
            <v>161258924.29716137</v>
          </cell>
          <cell r="K826">
            <v>161258924.29716137</v>
          </cell>
          <cell r="L826">
            <v>161258924.29716137</v>
          </cell>
          <cell r="M826">
            <v>161258924.29716137</v>
          </cell>
          <cell r="N826">
            <v>161258924.29716137</v>
          </cell>
          <cell r="O826">
            <v>161258924.29716137</v>
          </cell>
          <cell r="P826">
            <v>161258924.29716137</v>
          </cell>
          <cell r="Q826">
            <v>161258924.29716137</v>
          </cell>
          <cell r="R826">
            <v>161258924.29716137</v>
          </cell>
          <cell r="S826">
            <v>161258924.29716137</v>
          </cell>
        </row>
        <row r="828">
          <cell r="A828" t="str">
            <v>Long Term Debt</v>
          </cell>
          <cell r="E828">
            <v>42860000</v>
          </cell>
          <cell r="F828">
            <v>59958000</v>
          </cell>
          <cell r="G828">
            <v>52552000</v>
          </cell>
          <cell r="H828">
            <v>37586000</v>
          </cell>
          <cell r="I828">
            <v>22620000</v>
          </cell>
          <cell r="J828">
            <v>7654000</v>
          </cell>
          <cell r="K828">
            <v>1260000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30">
          <cell r="E830">
            <v>85808555.516065061</v>
          </cell>
          <cell r="F830">
            <v>119928425.18065475</v>
          </cell>
          <cell r="G830">
            <v>149195749.81342763</v>
          </cell>
          <cell r="H830">
            <v>170585714.17104983</v>
          </cell>
          <cell r="I830">
            <v>173394871.02461052</v>
          </cell>
          <cell r="J830">
            <v>168912924.29716137</v>
          </cell>
          <cell r="K830">
            <v>162518924.29716137</v>
          </cell>
          <cell r="L830">
            <v>161258924.29716137</v>
          </cell>
          <cell r="M830">
            <v>161258924.29716137</v>
          </cell>
          <cell r="N830">
            <v>161258924.29716137</v>
          </cell>
          <cell r="O830">
            <v>161258924.29716137</v>
          </cell>
          <cell r="P830">
            <v>161258924.29716137</v>
          </cell>
          <cell r="Q830">
            <v>161258924.29716137</v>
          </cell>
          <cell r="R830">
            <v>161258924.29716137</v>
          </cell>
          <cell r="S830">
            <v>161258924.29716137</v>
          </cell>
        </row>
        <row r="831">
          <cell r="C831" t="str">
            <v>B/S check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 t="str">
            <v>Debt:Equity:</v>
          </cell>
          <cell r="E832">
            <v>0.99794270865803625</v>
          </cell>
          <cell r="F832">
            <v>0.99983029535543388</v>
          </cell>
          <cell r="G832">
            <v>0.54385125314170546</v>
          </cell>
          <cell r="H832">
            <v>0.13860870849415544</v>
          </cell>
          <cell r="I832">
            <v>-0.1701783297792677</v>
          </cell>
          <cell r="J832">
            <v>-0.36154796438903497</v>
          </cell>
          <cell r="K832">
            <v>-0.52965881967155681</v>
          </cell>
          <cell r="L832">
            <v>-0.61668206461410202</v>
          </cell>
          <cell r="M832">
            <v>-0.70898274705236508</v>
          </cell>
          <cell r="N832">
            <v>-0.80296070242553419</v>
          </cell>
          <cell r="O832">
            <v>-0.89898202936348515</v>
          </cell>
          <cell r="P832">
            <v>-0.94074234931510692</v>
          </cell>
          <cell r="Q832">
            <v>-0.99839527974572562</v>
          </cell>
          <cell r="R832">
            <v>-1.0210521336217142</v>
          </cell>
          <cell r="S832">
            <v>-1.0414842990919302</v>
          </cell>
        </row>
        <row r="835">
          <cell r="A835" t="str">
            <v>14. Cash Flow</v>
          </cell>
        </row>
        <row r="837">
          <cell r="B837" t="str">
            <v>(LC 000)</v>
          </cell>
          <cell r="E837">
            <v>2001</v>
          </cell>
          <cell r="F837">
            <v>2002</v>
          </cell>
          <cell r="G837">
            <v>2003</v>
          </cell>
          <cell r="H837">
            <v>2004</v>
          </cell>
          <cell r="I837">
            <v>2005</v>
          </cell>
          <cell r="J837">
            <v>2006</v>
          </cell>
          <cell r="K837">
            <v>2007</v>
          </cell>
          <cell r="L837">
            <v>2008</v>
          </cell>
          <cell r="M837">
            <v>2009</v>
          </cell>
          <cell r="N837">
            <v>2010</v>
          </cell>
          <cell r="O837">
            <v>2011</v>
          </cell>
          <cell r="P837">
            <v>2012</v>
          </cell>
          <cell r="Q837">
            <v>2013</v>
          </cell>
          <cell r="R837">
            <v>2014</v>
          </cell>
          <cell r="S837">
            <v>2015</v>
          </cell>
        </row>
        <row r="839">
          <cell r="A839" t="str">
            <v>EBITDA</v>
          </cell>
          <cell r="E839">
            <v>2367247.6707118899</v>
          </cell>
          <cell r="F839">
            <v>48789550.593903877</v>
          </cell>
          <cell r="G839">
            <v>88181318.667175442</v>
          </cell>
          <cell r="H839">
            <v>119716383.86650506</v>
          </cell>
          <cell r="I839">
            <v>133891761.00314371</v>
          </cell>
          <cell r="J839">
            <v>144689976.98681509</v>
          </cell>
          <cell r="K839">
            <v>147140328.92110157</v>
          </cell>
          <cell r="L839">
            <v>148428128.33832061</v>
          </cell>
          <cell r="M839">
            <v>150225814.99660823</v>
          </cell>
          <cell r="N839">
            <v>151329832.99887687</v>
          </cell>
          <cell r="O839">
            <v>167735664.40071797</v>
          </cell>
          <cell r="P839">
            <v>180767243.86834836</v>
          </cell>
          <cell r="Q839">
            <v>194162016.91262871</v>
          </cell>
          <cell r="R839">
            <v>207808958.35752785</v>
          </cell>
          <cell r="S839">
            <v>222325577.48580834</v>
          </cell>
          <cell r="T839">
            <v>244558135.23438919</v>
          </cell>
        </row>
        <row r="840">
          <cell r="A840" t="str">
            <v>Tax Paid</v>
          </cell>
          <cell r="E840">
            <v>-1290875.6496683571</v>
          </cell>
          <cell r="F840">
            <v>-13665353.352114521</v>
          </cell>
          <cell r="G840">
            <v>-24168966.133032128</v>
          </cell>
          <cell r="H840">
            <v>-36100825.64290037</v>
          </cell>
          <cell r="I840">
            <v>-42855928.914917961</v>
          </cell>
          <cell r="J840">
            <v>-49565657.028227061</v>
          </cell>
          <cell r="K840">
            <v>-52207730.51882565</v>
          </cell>
          <cell r="L840">
            <v>-53470010.236331493</v>
          </cell>
          <cell r="M840">
            <v>-54306432.883212656</v>
          </cell>
          <cell r="N840">
            <v>-54620678.811336368</v>
          </cell>
          <cell r="O840">
            <v>-63617011.182836957</v>
          </cell>
          <cell r="P840">
            <v>-69475050.59888041</v>
          </cell>
          <cell r="Q840">
            <v>-75668918.65112789</v>
          </cell>
          <cell r="R840">
            <v>-81741869.191234782</v>
          </cell>
          <cell r="S840">
            <v>-87650857.989870653</v>
          </cell>
          <cell r="T840">
            <v>-96415943.788857728</v>
          </cell>
        </row>
        <row r="841">
          <cell r="A841" t="str">
            <v>(Incr.)/Decr in Working Capital</v>
          </cell>
          <cell r="E841">
            <v>-1896735.151660746</v>
          </cell>
          <cell r="F841">
            <v>-7976817.2272741981</v>
          </cell>
          <cell r="G841">
            <v>-6962270.7802268472</v>
          </cell>
          <cell r="H841">
            <v>-4636742.8160321601</v>
          </cell>
          <cell r="I841">
            <v>-1825076.6664628759</v>
          </cell>
          <cell r="J841">
            <v>-1699912.662163347</v>
          </cell>
          <cell r="K841">
            <v>-841248.35749844834</v>
          </cell>
          <cell r="L841">
            <v>-623821.22209723666</v>
          </cell>
          <cell r="M841">
            <v>-801098.44031637162</v>
          </cell>
          <cell r="N841">
            <v>-708801.04293949902</v>
          </cell>
          <cell r="O841">
            <v>-2472721.1919071041</v>
          </cell>
          <cell r="P841">
            <v>-2292765.4271977693</v>
          </cell>
          <cell r="Q841">
            <v>-2468633.0421625376</v>
          </cell>
          <cell r="R841">
            <v>-2576282.425819464</v>
          </cell>
          <cell r="S841">
            <v>-2813513.428610146</v>
          </cell>
          <cell r="T841">
            <v>-3094864.7714711609</v>
          </cell>
        </row>
        <row r="842">
          <cell r="A842" t="str">
            <v>Investment in Non-Current Assets</v>
          </cell>
          <cell r="E842">
            <v>-47568750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 xml:space="preserve">Capital Expenditure </v>
          </cell>
          <cell r="E843">
            <v>-45254156.879788987</v>
          </cell>
          <cell r="F843">
            <v>-37507702.930082694</v>
          </cell>
          <cell r="G843">
            <v>-37670796.732959464</v>
          </cell>
          <cell r="H843">
            <v>-36074149.785299256</v>
          </cell>
          <cell r="I843">
            <v>-23629650.253000334</v>
          </cell>
          <cell r="J843">
            <v>-18364380.074712824</v>
          </cell>
          <cell r="K843">
            <v>-12769268.86265531</v>
          </cell>
          <cell r="L843">
            <v>-14681010.143037261</v>
          </cell>
          <cell r="M843">
            <v>-14238441.12450023</v>
          </cell>
          <cell r="N843">
            <v>-14544399.541463571</v>
          </cell>
          <cell r="O843">
            <v>-20232203.393523164</v>
          </cell>
          <cell r="P843">
            <v>-23709352.71551089</v>
          </cell>
          <cell r="Q843">
            <v>-20415188.38334427</v>
          </cell>
          <cell r="R843">
            <v>-24814800.803305365</v>
          </cell>
          <cell r="S843">
            <v>-24657230.654747821</v>
          </cell>
          <cell r="T843">
            <v>-32149187.95909898</v>
          </cell>
        </row>
        <row r="845">
          <cell r="A845" t="str">
            <v>Cash Flow before Financing</v>
          </cell>
          <cell r="E845">
            <v>-93643270.010406196</v>
          </cell>
          <cell r="F845">
            <v>-10360322.915567536</v>
          </cell>
          <cell r="G845">
            <v>19379285.020957001</v>
          </cell>
          <cell r="H845">
            <v>42904665.622273266</v>
          </cell>
          <cell r="I845">
            <v>65581105.16876255</v>
          </cell>
          <cell r="J845">
            <v>75060027.221711859</v>
          </cell>
          <cell r="K845">
            <v>81322081.182122156</v>
          </cell>
          <cell r="L845">
            <v>79653286.736854628</v>
          </cell>
          <cell r="M845">
            <v>80879842.548578963</v>
          </cell>
          <cell r="N845">
            <v>81455953.603137434</v>
          </cell>
          <cell r="O845">
            <v>81413728.632450759</v>
          </cell>
          <cell r="P845">
            <v>85290075.126759291</v>
          </cell>
          <cell r="Q845">
            <v>95609276.835994005</v>
          </cell>
          <cell r="R845">
            <v>98676005.937168241</v>
          </cell>
          <cell r="S845">
            <v>107203975.41257975</v>
          </cell>
          <cell r="T845">
            <v>112898138.71496131</v>
          </cell>
        </row>
        <row r="846">
          <cell r="A846" t="str">
            <v>Interest Received</v>
          </cell>
          <cell r="E846">
            <v>269836.49947969022</v>
          </cell>
          <cell r="F846">
            <v>831710.46246871341</v>
          </cell>
          <cell r="G846">
            <v>1160425.8179886241</v>
          </cell>
          <cell r="H846">
            <v>1995093.9138959602</v>
          </cell>
          <cell r="I846">
            <v>4884851.3867674349</v>
          </cell>
          <cell r="J846">
            <v>8906941.475139305</v>
          </cell>
          <cell r="K846">
            <v>12462877.997334547</v>
          </cell>
          <cell r="L846">
            <v>15297520.76214602</v>
          </cell>
          <cell r="M846">
            <v>17269541.358159781</v>
          </cell>
          <cell r="N846">
            <v>18805553.882982492</v>
          </cell>
          <cell r="O846">
            <v>20334202.824826688</v>
          </cell>
          <cell r="P846">
            <v>22057862.895143978</v>
          </cell>
          <cell r="Q846">
            <v>23878566.313586332</v>
          </cell>
          <cell r="R846">
            <v>25349426.544983</v>
          </cell>
          <cell r="S846">
            <v>26576694.945203312</v>
          </cell>
          <cell r="T846">
            <v>29234364.439723644</v>
          </cell>
        </row>
        <row r="847">
          <cell r="A847" t="str">
            <v>Interest Expense on Short Term Debt</v>
          </cell>
          <cell r="E847">
            <v>-771479.99999999988</v>
          </cell>
          <cell r="F847">
            <v>-462059.99999999994</v>
          </cell>
          <cell r="G847">
            <v>-113399.99999999999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 t="str">
            <v>Interest Expense on Long Term Debt (incl FC profit/loss on translation)</v>
          </cell>
          <cell r="E848">
            <v>-3214500.0000000005</v>
          </cell>
          <cell r="F848">
            <v>-8144151.9607843198</v>
          </cell>
          <cell r="G848">
            <v>-10080735.678585166</v>
          </cell>
          <cell r="H848">
            <v>-9842593.3200654462</v>
          </cell>
          <cell r="I848">
            <v>-8863496.5774113871</v>
          </cell>
          <cell r="J848">
            <v>-7578206.4613917358</v>
          </cell>
          <cell r="K848">
            <v>-3054827.3211197574</v>
          </cell>
          <cell r="L848">
            <v>-577947.54343936313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</row>
        <row r="849">
          <cell r="E849">
            <v>-97359413.5109265</v>
          </cell>
          <cell r="F849">
            <v>-18134824.413883142</v>
          </cell>
          <cell r="G849">
            <v>10345575.160360457</v>
          </cell>
          <cell r="H849">
            <v>35057166.216103777</v>
          </cell>
          <cell r="I849">
            <v>61602459.978118598</v>
          </cell>
          <cell r="J849">
            <v>76388762.235459432</v>
          </cell>
          <cell r="K849">
            <v>90730131.858336955</v>
          </cell>
          <cell r="L849">
            <v>94372859.955561295</v>
          </cell>
          <cell r="M849">
            <v>98149383.906738743</v>
          </cell>
          <cell r="N849">
            <v>100261507.48611993</v>
          </cell>
          <cell r="O849">
            <v>101747931.45727745</v>
          </cell>
          <cell r="P849">
            <v>107347938.02190328</v>
          </cell>
          <cell r="Q849">
            <v>119487843.14958033</v>
          </cell>
          <cell r="R849">
            <v>124025432.48215124</v>
          </cell>
          <cell r="S849">
            <v>133780670.35778305</v>
          </cell>
          <cell r="T849">
            <v>142132503.15468496</v>
          </cell>
        </row>
        <row r="850">
          <cell r="A850" t="str">
            <v>Long Term Debt Raised</v>
          </cell>
          <cell r="E850">
            <v>42860000</v>
          </cell>
          <cell r="F850">
            <v>25670000</v>
          </cell>
          <cell r="G850">
            <v>6300000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 t="str">
            <v>Long Term Debt Repaid</v>
          </cell>
          <cell r="E851">
            <v>0</v>
          </cell>
          <cell r="F851">
            <v>-8572000</v>
          </cell>
          <cell r="G851">
            <v>-13706000</v>
          </cell>
          <cell r="H851">
            <v>-14966000</v>
          </cell>
          <cell r="I851">
            <v>-14966000</v>
          </cell>
          <cell r="J851">
            <v>-14966000</v>
          </cell>
          <cell r="K851">
            <v>-6394000</v>
          </cell>
          <cell r="L851">
            <v>-1260000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3">
          <cell r="A853" t="str">
            <v>Operational Cash Flow</v>
          </cell>
          <cell r="E853">
            <v>-54499413.5109265</v>
          </cell>
          <cell r="F853">
            <v>-1036824.4138831422</v>
          </cell>
          <cell r="G853">
            <v>2939575.1603604574</v>
          </cell>
          <cell r="H853">
            <v>20091166.216103777</v>
          </cell>
          <cell r="I853">
            <v>46636459.978118598</v>
          </cell>
          <cell r="J853">
            <v>61422762.235459432</v>
          </cell>
          <cell r="K853">
            <v>84336131.858336955</v>
          </cell>
          <cell r="L853">
            <v>93112859.955561295</v>
          </cell>
          <cell r="M853">
            <v>98149383.906738743</v>
          </cell>
          <cell r="N853">
            <v>100261507.48611993</v>
          </cell>
          <cell r="O853">
            <v>101747931.45727745</v>
          </cell>
          <cell r="P853">
            <v>107347938.02190328</v>
          </cell>
          <cell r="Q853">
            <v>119487843.14958033</v>
          </cell>
          <cell r="R853">
            <v>124025432.48215124</v>
          </cell>
          <cell r="S853">
            <v>133780670.35778305</v>
          </cell>
          <cell r="T853">
            <v>142132503.15468496</v>
          </cell>
        </row>
        <row r="855">
          <cell r="A855" t="str">
            <v>Capital issued</v>
          </cell>
          <cell r="E855">
            <v>56180000</v>
          </cell>
          <cell r="F855">
            <v>4500000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7">
          <cell r="A857" t="str">
            <v>Financial Cash Flow</v>
          </cell>
          <cell r="E857">
            <v>1680586.4890735</v>
          </cell>
          <cell r="F857">
            <v>3463175.5861168578</v>
          </cell>
          <cell r="G857">
            <v>2939575.1603604574</v>
          </cell>
          <cell r="H857">
            <v>20091166.216103777</v>
          </cell>
          <cell r="I857">
            <v>46636459.978118598</v>
          </cell>
          <cell r="J857">
            <v>61422762.235459432</v>
          </cell>
          <cell r="K857">
            <v>84336131.858336955</v>
          </cell>
          <cell r="L857">
            <v>93112859.955561295</v>
          </cell>
          <cell r="M857">
            <v>98149383.906738743</v>
          </cell>
          <cell r="N857">
            <v>100261507.48611993</v>
          </cell>
          <cell r="O857">
            <v>101747931.45727745</v>
          </cell>
          <cell r="P857">
            <v>107347938.02190328</v>
          </cell>
          <cell r="Q857">
            <v>119487843.14958033</v>
          </cell>
          <cell r="R857">
            <v>124025432.48215124</v>
          </cell>
          <cell r="S857">
            <v>133780670.35778305</v>
          </cell>
        </row>
        <row r="858">
          <cell r="A858" t="str">
            <v xml:space="preserve">Dividends paid 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-19151081.388658959</v>
          </cell>
          <cell r="J858">
            <v>-48278615.72365272</v>
          </cell>
          <cell r="K858">
            <v>-65956835.819204189</v>
          </cell>
          <cell r="L858">
            <v>-80850698.174592361</v>
          </cell>
          <cell r="M858">
            <v>-83265075.144850522</v>
          </cell>
          <cell r="N858">
            <v>-85106723.494996041</v>
          </cell>
          <cell r="O858">
            <v>-86263635.565677434</v>
          </cell>
          <cell r="P858">
            <v>-100613713.74819946</v>
          </cell>
          <cell r="Q858">
            <v>-110190793.60575968</v>
          </cell>
          <cell r="R858">
            <v>-120371812.59815137</v>
          </cell>
          <cell r="S858">
            <v>-130485801.33299436</v>
          </cell>
        </row>
        <row r="860">
          <cell r="A860" t="str">
            <v>Project Cash Flow (non-cashflow items)</v>
          </cell>
          <cell r="E860">
            <v>1680586.4890735</v>
          </cell>
          <cell r="F860">
            <v>3463175.5861168578</v>
          </cell>
          <cell r="G860">
            <v>2939575.1603604574</v>
          </cell>
          <cell r="H860">
            <v>20091166.216103777</v>
          </cell>
          <cell r="I860">
            <v>27485378.589459639</v>
          </cell>
          <cell r="J860">
            <v>13144146.511806712</v>
          </cell>
          <cell r="K860">
            <v>18379296.039132766</v>
          </cell>
          <cell r="L860">
            <v>12262161.780968934</v>
          </cell>
          <cell r="M860">
            <v>14884308.761888221</v>
          </cell>
          <cell r="N860">
            <v>15154783.991123885</v>
          </cell>
          <cell r="O860">
            <v>15484295.891600013</v>
          </cell>
          <cell r="P860">
            <v>6734224.2737038136</v>
          </cell>
          <cell r="Q860">
            <v>9297049.5438206494</v>
          </cell>
          <cell r="R860">
            <v>3653619.8839998692</v>
          </cell>
          <cell r="S860">
            <v>3294869.0247886926</v>
          </cell>
        </row>
        <row r="862">
          <cell r="A862" t="str">
            <v xml:space="preserve">Reconciliation of Non-cashflow items </v>
          </cell>
        </row>
        <row r="863">
          <cell r="A863" t="str">
            <v>Non-cashflow interest</v>
          </cell>
          <cell r="E863">
            <v>-1680784.3137254952</v>
          </cell>
          <cell r="F863">
            <v>-3465225.6824298408</v>
          </cell>
          <cell r="G863">
            <v>-2945151.6837415528</v>
          </cell>
          <cell r="H863">
            <v>-932260.38309874386</v>
          </cell>
          <cell r="I863">
            <v>1642155.745534122</v>
          </cell>
          <cell r="J863">
            <v>4534073.5837447587</v>
          </cell>
          <cell r="K863">
            <v>2336079.6464024689</v>
          </cell>
          <cell r="L863">
            <v>511113.08731429849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 t="str">
            <v>Cash in bank</v>
          </cell>
          <cell r="E864">
            <v>197.82465200126171</v>
          </cell>
          <cell r="F864">
            <v>2050.0963129829615</v>
          </cell>
          <cell r="G864">
            <v>5576.5233810935169</v>
          </cell>
          <cell r="H864">
            <v>-19158905.833005037</v>
          </cell>
          <cell r="I864">
            <v>-29127534.334993761</v>
          </cell>
          <cell r="J864">
            <v>-17678220.095551468</v>
          </cell>
          <cell r="K864">
            <v>-20715375.68553523</v>
          </cell>
          <cell r="L864">
            <v>-12773274.868283227</v>
          </cell>
          <cell r="M864">
            <v>-14884308.761888206</v>
          </cell>
          <cell r="N864">
            <v>-15154783.991123885</v>
          </cell>
          <cell r="O864">
            <v>-15484295.891600013</v>
          </cell>
          <cell r="P864">
            <v>-6734224.2737038136</v>
          </cell>
          <cell r="Q864">
            <v>-9297049.5438206494</v>
          </cell>
          <cell r="R864">
            <v>-3653619.8839998841</v>
          </cell>
          <cell r="S864">
            <v>-3294869.0247886479</v>
          </cell>
        </row>
        <row r="865">
          <cell r="A865" t="str">
            <v>Total</v>
          </cell>
          <cell r="E865">
            <v>-1680586.489073494</v>
          </cell>
          <cell r="F865">
            <v>-3463175.5861168578</v>
          </cell>
          <cell r="G865">
            <v>-2939575.1603604592</v>
          </cell>
          <cell r="H865">
            <v>-20091166.216103781</v>
          </cell>
          <cell r="I865">
            <v>-27485378.589459639</v>
          </cell>
          <cell r="J865">
            <v>-13144146.51180671</v>
          </cell>
          <cell r="K865">
            <v>-18379296.039132759</v>
          </cell>
          <cell r="L865">
            <v>-12262161.780968929</v>
          </cell>
          <cell r="M865">
            <v>-14884308.761888206</v>
          </cell>
          <cell r="N865">
            <v>-15154783.991123885</v>
          </cell>
          <cell r="O865">
            <v>-15484295.891600013</v>
          </cell>
          <cell r="P865">
            <v>-6734224.2737038136</v>
          </cell>
          <cell r="Q865">
            <v>-9297049.5438206494</v>
          </cell>
          <cell r="R865">
            <v>-3653619.8839998841</v>
          </cell>
          <cell r="S865">
            <v>-3294869.0247886479</v>
          </cell>
        </row>
        <row r="866">
          <cell r="D866" t="str">
            <v>Check</v>
          </cell>
          <cell r="E866">
            <v>6.0535967350006104E-9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1.4901161193847656E-8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-1.4901161193847656E-8</v>
          </cell>
          <cell r="S866">
            <v>4.4703483581542969E-8</v>
          </cell>
        </row>
        <row r="867">
          <cell r="A867" t="str">
            <v>Debt/Cash Calculation</v>
          </cell>
        </row>
        <row r="869">
          <cell r="A869" t="str">
            <v>Opening Balance</v>
          </cell>
          <cell r="E869">
            <v>0</v>
          </cell>
          <cell r="F869">
            <v>-197.82465200126171</v>
          </cell>
          <cell r="G869">
            <v>-2247.9209649842232</v>
          </cell>
          <cell r="H869">
            <v>-7824.4443460777402</v>
          </cell>
          <cell r="I869">
            <v>19151081.388658959</v>
          </cell>
          <cell r="J869">
            <v>48278615.72365272</v>
          </cell>
          <cell r="K869">
            <v>65956835.819204189</v>
          </cell>
          <cell r="L869">
            <v>86672211.504739419</v>
          </cell>
          <cell r="M869">
            <v>99445486.373022646</v>
          </cell>
          <cell r="N869">
            <v>114329795.13491085</v>
          </cell>
          <cell r="O869">
            <v>129484579.12603474</v>
          </cell>
          <cell r="P869">
            <v>144968875.01763475</v>
          </cell>
          <cell r="Q869">
            <v>151703099.29133856</v>
          </cell>
          <cell r="R869">
            <v>161000148.83515921</v>
          </cell>
          <cell r="S869">
            <v>164653768.7191591</v>
          </cell>
        </row>
        <row r="870">
          <cell r="A870" t="str">
            <v>Cash Flow before Dividends</v>
          </cell>
          <cell r="E870">
            <v>5396729.9895938039</v>
          </cell>
          <cell r="F870">
            <v>11237677.084432464</v>
          </cell>
          <cell r="G870">
            <v>11973285.020957001</v>
          </cell>
          <cell r="H870">
            <v>27938665.622273266</v>
          </cell>
          <cell r="I870">
            <v>50615105.16876255</v>
          </cell>
          <cell r="J870">
            <v>60094027.221711859</v>
          </cell>
          <cell r="K870">
            <v>74928081.182122156</v>
          </cell>
          <cell r="L870">
            <v>78393286.736854628</v>
          </cell>
          <cell r="M870">
            <v>80879842.548578963</v>
          </cell>
          <cell r="N870">
            <v>81455953.603137434</v>
          </cell>
          <cell r="O870">
            <v>81413728.632450759</v>
          </cell>
          <cell r="P870">
            <v>85290075.126759291</v>
          </cell>
          <cell r="Q870">
            <v>95609276.835994005</v>
          </cell>
          <cell r="R870">
            <v>98676005.937168241</v>
          </cell>
          <cell r="S870">
            <v>107203975.41257975</v>
          </cell>
        </row>
        <row r="871">
          <cell r="A871" t="str">
            <v>Closing Cash available for Dividends</v>
          </cell>
          <cell r="E871">
            <v>5396729.9895938039</v>
          </cell>
          <cell r="F871">
            <v>11237479.259780463</v>
          </cell>
          <cell r="G871">
            <v>11971037.099992016</v>
          </cell>
          <cell r="H871">
            <v>27930841.177927189</v>
          </cell>
          <cell r="I871">
            <v>69766186.557421505</v>
          </cell>
          <cell r="J871">
            <v>108372642.94536458</v>
          </cell>
          <cell r="K871">
            <v>140884917.00132635</v>
          </cell>
          <cell r="L871">
            <v>165065498.24159405</v>
          </cell>
          <cell r="M871">
            <v>180325328.92160159</v>
          </cell>
          <cell r="N871">
            <v>195785748.73804829</v>
          </cell>
          <cell r="O871">
            <v>210898307.7584855</v>
          </cell>
          <cell r="P871">
            <v>230258950.14439404</v>
          </cell>
          <cell r="Q871">
            <v>247312376.12733257</v>
          </cell>
          <cell r="R871">
            <v>259676154.77232745</v>
          </cell>
          <cell r="S871">
            <v>271857744.13173884</v>
          </cell>
        </row>
        <row r="872">
          <cell r="A872" t="str">
            <v>Dividends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-19151081.388658959</v>
          </cell>
          <cell r="J872">
            <v>-48278615.72365272</v>
          </cell>
          <cell r="K872">
            <v>-65956835.819204189</v>
          </cell>
          <cell r="L872">
            <v>-80850698.174592361</v>
          </cell>
          <cell r="M872">
            <v>-83265075.144850522</v>
          </cell>
          <cell r="N872">
            <v>-85106723.494996041</v>
          </cell>
          <cell r="O872">
            <v>-86263635.565677434</v>
          </cell>
          <cell r="P872">
            <v>-100613713.74819946</v>
          </cell>
          <cell r="Q872">
            <v>-110190793.60575968</v>
          </cell>
          <cell r="R872">
            <v>-120371812.59815137</v>
          </cell>
          <cell r="S872">
            <v>-130485801.33299436</v>
          </cell>
        </row>
        <row r="873">
          <cell r="A873" t="str">
            <v>Cash balance before interest</v>
          </cell>
          <cell r="E873">
            <v>5396729.9895938039</v>
          </cell>
          <cell r="F873">
            <v>11237479.259780463</v>
          </cell>
          <cell r="G873">
            <v>11971037.099992016</v>
          </cell>
          <cell r="H873">
            <v>27930841.177927189</v>
          </cell>
          <cell r="I873">
            <v>50615105.16876255</v>
          </cell>
          <cell r="J873">
            <v>60094027.221711859</v>
          </cell>
          <cell r="K873">
            <v>74928081.182122171</v>
          </cell>
          <cell r="L873">
            <v>84214800.067001686</v>
          </cell>
          <cell r="M873">
            <v>97060253.776751071</v>
          </cell>
          <cell r="N873">
            <v>110679025.24305224</v>
          </cell>
          <cell r="O873">
            <v>124634672.19280806</v>
          </cell>
          <cell r="P873">
            <v>129645236.39619458</v>
          </cell>
          <cell r="Q873">
            <v>137121582.52157289</v>
          </cell>
          <cell r="R873">
            <v>139304342.1741761</v>
          </cell>
          <cell r="S873">
            <v>141371942.7987445</v>
          </cell>
        </row>
        <row r="874">
          <cell r="A874" t="str">
            <v>Interest received</v>
          </cell>
          <cell r="E874">
            <v>269836.49947969022</v>
          </cell>
          <cell r="F874">
            <v>831710.46246871341</v>
          </cell>
          <cell r="G874">
            <v>1160425.8179886241</v>
          </cell>
          <cell r="H874">
            <v>1995093.9138959602</v>
          </cell>
          <cell r="I874">
            <v>4884851.3867674349</v>
          </cell>
          <cell r="J874">
            <v>8906941.475139305</v>
          </cell>
          <cell r="K874">
            <v>12462877.997334547</v>
          </cell>
          <cell r="L874">
            <v>15297520.76214602</v>
          </cell>
          <cell r="M874">
            <v>17269541.358159781</v>
          </cell>
          <cell r="N874">
            <v>18805553.882982492</v>
          </cell>
          <cell r="O874">
            <v>20334202.824826688</v>
          </cell>
          <cell r="P874">
            <v>22057862.895143978</v>
          </cell>
          <cell r="Q874">
            <v>23878566.313586332</v>
          </cell>
          <cell r="R874">
            <v>25349426.544983</v>
          </cell>
          <cell r="S874">
            <v>26576694.945203312</v>
          </cell>
        </row>
        <row r="875">
          <cell r="A875" t="str">
            <v>Interest paid</v>
          </cell>
          <cell r="E875">
            <v>-5666764.3137254957</v>
          </cell>
          <cell r="F875">
            <v>-12071437.643214161</v>
          </cell>
          <cell r="G875">
            <v>-13139287.362326719</v>
          </cell>
          <cell r="H875">
            <v>-10774853.70316419</v>
          </cell>
          <cell r="I875">
            <v>-7221340.8318772651</v>
          </cell>
          <cell r="J875">
            <v>-3044132.8776469771</v>
          </cell>
          <cell r="K875">
            <v>-718747.67471728846</v>
          </cell>
          <cell r="L875">
            <v>-66834.456125064607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</row>
        <row r="876">
          <cell r="A876" t="str">
            <v>Net tax (paid) /received on interest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 t="str">
            <v>Total cash per balance sheet</v>
          </cell>
          <cell r="E877">
            <v>-197.82465200126171</v>
          </cell>
          <cell r="F877">
            <v>-2247.9209649842232</v>
          </cell>
          <cell r="G877">
            <v>-7824.4443460777402</v>
          </cell>
          <cell r="H877">
            <v>19151081.388658959</v>
          </cell>
          <cell r="I877">
            <v>48278615.72365272</v>
          </cell>
          <cell r="J877">
            <v>65956835.819204189</v>
          </cell>
          <cell r="K877">
            <v>86672211.504739419</v>
          </cell>
          <cell r="L877">
            <v>99445486.373022646</v>
          </cell>
          <cell r="M877">
            <v>114329795.13491085</v>
          </cell>
          <cell r="N877">
            <v>129484579.12603474</v>
          </cell>
          <cell r="O877">
            <v>144968875.01763475</v>
          </cell>
          <cell r="P877">
            <v>151703099.29133856</v>
          </cell>
          <cell r="Q877">
            <v>161000148.83515921</v>
          </cell>
          <cell r="R877">
            <v>164653768.7191591</v>
          </cell>
          <cell r="S877">
            <v>167948637.7439478</v>
          </cell>
        </row>
        <row r="878">
          <cell r="D878" t="str">
            <v>Check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5.9604644775390625E-8</v>
          </cell>
        </row>
        <row r="882">
          <cell r="A882" t="str">
            <v>15.  Standalone Valuation</v>
          </cell>
        </row>
        <row r="884">
          <cell r="E884" t="str">
            <v>Date of</v>
          </cell>
        </row>
        <row r="885">
          <cell r="E885" t="str">
            <v>Valuation</v>
          </cell>
          <cell r="F885">
            <v>2002</v>
          </cell>
          <cell r="G885">
            <v>2003</v>
          </cell>
          <cell r="H885">
            <v>2004</v>
          </cell>
          <cell r="I885">
            <v>2005</v>
          </cell>
          <cell r="J885">
            <v>2006</v>
          </cell>
          <cell r="K885">
            <v>2007</v>
          </cell>
          <cell r="L885">
            <v>2008</v>
          </cell>
          <cell r="M885">
            <v>2009</v>
          </cell>
          <cell r="N885">
            <v>2010</v>
          </cell>
          <cell r="O885">
            <v>2011</v>
          </cell>
          <cell r="P885">
            <v>2012</v>
          </cell>
          <cell r="Q885">
            <v>2013</v>
          </cell>
          <cell r="R885">
            <v>2014</v>
          </cell>
          <cell r="S885">
            <v>2015</v>
          </cell>
          <cell r="T885" t="str">
            <v>FCF</v>
          </cell>
        </row>
        <row r="886">
          <cell r="E886">
            <v>36617</v>
          </cell>
          <cell r="F886">
            <v>37165</v>
          </cell>
          <cell r="G886">
            <v>37530</v>
          </cell>
          <cell r="H886">
            <v>37895</v>
          </cell>
          <cell r="I886">
            <v>38261</v>
          </cell>
          <cell r="J886">
            <v>38626</v>
          </cell>
          <cell r="K886">
            <v>38991</v>
          </cell>
          <cell r="L886">
            <v>39356</v>
          </cell>
          <cell r="M886">
            <v>39722</v>
          </cell>
          <cell r="N886">
            <v>40087</v>
          </cell>
          <cell r="O886">
            <v>40452</v>
          </cell>
          <cell r="P886">
            <v>40817</v>
          </cell>
          <cell r="Q886">
            <v>41183</v>
          </cell>
          <cell r="R886">
            <v>41548</v>
          </cell>
          <cell r="S886">
            <v>41913</v>
          </cell>
          <cell r="T886">
            <v>41913</v>
          </cell>
        </row>
        <row r="889">
          <cell r="A889" t="str">
            <v>Interest included</v>
          </cell>
          <cell r="B889" t="str">
            <v>N</v>
          </cell>
        </row>
        <row r="890">
          <cell r="A890" t="str">
            <v>Cash Flow (except tax)</v>
          </cell>
          <cell r="B890" t="str">
            <v xml:space="preserve"> (L.C mns)</v>
          </cell>
          <cell r="E890">
            <v>-92352.394360737846</v>
          </cell>
          <cell r="F890">
            <v>3305.0304365469851</v>
          </cell>
          <cell r="G890">
            <v>43548.251153989127</v>
          </cell>
          <cell r="H890">
            <v>79005.491265173638</v>
          </cell>
          <cell r="I890">
            <v>108437.03408368051</v>
          </cell>
          <cell r="J890">
            <v>124625.68424993892</v>
          </cell>
          <cell r="K890">
            <v>133529.81170094782</v>
          </cell>
          <cell r="L890">
            <v>133123.29697318611</v>
          </cell>
          <cell r="M890">
            <v>135186.27543179161</v>
          </cell>
          <cell r="N890">
            <v>136076.6324144738</v>
          </cell>
          <cell r="O890">
            <v>145030.7398152877</v>
          </cell>
          <cell r="P890">
            <v>154765.12572563969</v>
          </cell>
          <cell r="Q890">
            <v>171278.19548712188</v>
          </cell>
          <cell r="R890">
            <v>180417.87512840301</v>
          </cell>
          <cell r="S890">
            <v>194854.83340245037</v>
          </cell>
          <cell r="T890">
            <v>209314.08250381905</v>
          </cell>
        </row>
        <row r="891">
          <cell r="A891" t="str">
            <v>Cash Flow from Interest</v>
          </cell>
          <cell r="B891" t="str">
            <v xml:space="preserve"> (L.C mns)</v>
          </cell>
          <cell r="E891">
            <v>-3716.1435005203102</v>
          </cell>
          <cell r="F891">
            <v>-7774.5014983156061</v>
          </cell>
          <cell r="G891">
            <v>-9033.7098605965421</v>
          </cell>
          <cell r="H891">
            <v>-7847.4994061694861</v>
          </cell>
          <cell r="I891">
            <v>-3978.6451906439524</v>
          </cell>
          <cell r="J891">
            <v>1328.7350137475692</v>
          </cell>
          <cell r="K891">
            <v>9408.0506762147907</v>
          </cell>
          <cell r="L891">
            <v>14719.573218706657</v>
          </cell>
          <cell r="M891">
            <v>17269.541358159782</v>
          </cell>
          <cell r="N891">
            <v>18805.553882982491</v>
          </cell>
          <cell r="O891">
            <v>20334.202824826687</v>
          </cell>
          <cell r="P891">
            <v>22057.862895143979</v>
          </cell>
          <cell r="Q891">
            <v>23878.566313586332</v>
          </cell>
          <cell r="R891">
            <v>25349.426544982998</v>
          </cell>
          <cell r="S891">
            <v>26576.694945203311</v>
          </cell>
          <cell r="T891">
            <v>29234.364439723646</v>
          </cell>
        </row>
        <row r="892">
          <cell r="A892" t="str">
            <v>Tax for valuation purposes</v>
          </cell>
          <cell r="B892" t="str">
            <v xml:space="preserve"> (L.C mns)</v>
          </cell>
          <cell r="E892">
            <v>-1290.875649668357</v>
          </cell>
          <cell r="F892">
            <v>-13665.353352114522</v>
          </cell>
          <cell r="G892">
            <v>-28780.827827602297</v>
          </cell>
          <cell r="H892">
            <v>-39481.033161768639</v>
          </cell>
          <cell r="I892">
            <v>-43755.477351285241</v>
          </cell>
          <cell r="J892">
            <v>-47308.475718192516</v>
          </cell>
          <cell r="K892">
            <v>-47686.240344618011</v>
          </cell>
          <cell r="L892">
            <v>-47606.19600851342</v>
          </cell>
          <cell r="M892">
            <v>-47657.659460321142</v>
          </cell>
          <cell r="N892">
            <v>-47380.54056638811</v>
          </cell>
          <cell r="O892">
            <v>-55788.34309527868</v>
          </cell>
          <cell r="P892">
            <v>-60982.773384249966</v>
          </cell>
          <cell r="Q892">
            <v>-66475.67062039717</v>
          </cell>
          <cell r="R892">
            <v>-71982.339971416339</v>
          </cell>
          <cell r="S892">
            <v>-77418.830435967393</v>
          </cell>
          <cell r="T892">
            <v>-85160.713479564132</v>
          </cell>
        </row>
        <row r="893">
          <cell r="A893" t="str">
            <v>Tax for accounting purposes</v>
          </cell>
          <cell r="B893" t="str">
            <v xml:space="preserve"> (L.C mns)</v>
          </cell>
          <cell r="E893">
            <v>-1290.875649668357</v>
          </cell>
          <cell r="F893">
            <v>-13665.353352114522</v>
          </cell>
          <cell r="G893">
            <v>-24168.966133032129</v>
          </cell>
          <cell r="H893">
            <v>-36100.825642900367</v>
          </cell>
          <cell r="I893">
            <v>-42855.92891491796</v>
          </cell>
          <cell r="J893">
            <v>-49565.657028227062</v>
          </cell>
          <cell r="K893">
            <v>-52207.730518825651</v>
          </cell>
          <cell r="L893">
            <v>-53470.010236331495</v>
          </cell>
          <cell r="M893">
            <v>-54306.432883212656</v>
          </cell>
          <cell r="N893">
            <v>-54620.678811336365</v>
          </cell>
          <cell r="O893">
            <v>-63617.011182836955</v>
          </cell>
          <cell r="P893">
            <v>-69475.050598880407</v>
          </cell>
          <cell r="Q893">
            <v>-75668.918651127897</v>
          </cell>
          <cell r="R893">
            <v>-81741.869191234786</v>
          </cell>
          <cell r="S893">
            <v>-87650.857989870652</v>
          </cell>
          <cell r="T893">
            <v>-96415.943788857723</v>
          </cell>
        </row>
        <row r="894">
          <cell r="A894" t="str">
            <v>Cash Flow before Financing</v>
          </cell>
          <cell r="B894" t="str">
            <v xml:space="preserve"> (L.C mns)</v>
          </cell>
          <cell r="E894">
            <v>-93643.27001040621</v>
          </cell>
          <cell r="F894">
            <v>-10360.322915567536</v>
          </cell>
          <cell r="G894">
            <v>14767.42332638683</v>
          </cell>
          <cell r="H894">
            <v>39524.458103404999</v>
          </cell>
          <cell r="I894">
            <v>64681.556732395271</v>
          </cell>
          <cell r="J894">
            <v>77317.208531746408</v>
          </cell>
          <cell r="K894">
            <v>85843.571356329805</v>
          </cell>
          <cell r="L894">
            <v>85517.100964672689</v>
          </cell>
          <cell r="M894">
            <v>87528.61597147047</v>
          </cell>
          <cell r="N894">
            <v>88696.091848085693</v>
          </cell>
          <cell r="O894">
            <v>89242.396720009012</v>
          </cell>
          <cell r="P894">
            <v>93782.35234138972</v>
          </cell>
          <cell r="Q894">
            <v>104802.52486672471</v>
          </cell>
          <cell r="R894">
            <v>108435.53515698668</v>
          </cell>
          <cell r="S894">
            <v>117436.00296648298</v>
          </cell>
          <cell r="T894">
            <v>124153.36902425492</v>
          </cell>
        </row>
        <row r="895">
          <cell r="A895" t="str">
            <v>Terminal Value to end licence</v>
          </cell>
          <cell r="B895" t="str">
            <v xml:space="preserve"> (L.C mns)</v>
          </cell>
          <cell r="E895">
            <v>-93643.27001040621</v>
          </cell>
          <cell r="F895">
            <v>-10360.322915567536</v>
          </cell>
          <cell r="G895">
            <v>14767.42332638683</v>
          </cell>
          <cell r="H895">
            <v>39524.458103404999</v>
          </cell>
          <cell r="I895">
            <v>64681.556732395271</v>
          </cell>
          <cell r="J895">
            <v>77317.208531746408</v>
          </cell>
          <cell r="K895">
            <v>85843.571356329805</v>
          </cell>
          <cell r="L895">
            <v>85517.100964672689</v>
          </cell>
          <cell r="M895">
            <v>87528.61597147047</v>
          </cell>
          <cell r="N895">
            <v>88696.091848085693</v>
          </cell>
          <cell r="O895">
            <v>89242.396720009012</v>
          </cell>
          <cell r="P895">
            <v>93782.35234138972</v>
          </cell>
          <cell r="Q895">
            <v>104802.52486672471</v>
          </cell>
          <cell r="R895">
            <v>108435.53515698668</v>
          </cell>
          <cell r="S895">
            <v>117436.00296648298</v>
          </cell>
          <cell r="T895">
            <v>0</v>
          </cell>
        </row>
        <row r="896">
          <cell r="A896" t="str">
            <v>Terminal Value to perpetuity</v>
          </cell>
          <cell r="B896" t="str">
            <v xml:space="preserve"> (L.C mns)</v>
          </cell>
          <cell r="E896">
            <v>-93643.27001040621</v>
          </cell>
          <cell r="F896">
            <v>-10360.322915567536</v>
          </cell>
          <cell r="G896">
            <v>14767.42332638683</v>
          </cell>
          <cell r="H896">
            <v>39524.458103404999</v>
          </cell>
          <cell r="I896">
            <v>64681.556732395271</v>
          </cell>
          <cell r="J896">
            <v>77317.208531746408</v>
          </cell>
          <cell r="K896">
            <v>85843.571356329805</v>
          </cell>
          <cell r="L896">
            <v>85517.100964672689</v>
          </cell>
          <cell r="M896">
            <v>87528.61597147047</v>
          </cell>
          <cell r="N896">
            <v>88696.091848085693</v>
          </cell>
          <cell r="O896">
            <v>89242.396720009012</v>
          </cell>
          <cell r="P896">
            <v>93782.35234138972</v>
          </cell>
          <cell r="Q896">
            <v>104802.52486672471</v>
          </cell>
          <cell r="R896">
            <v>108435.53515698668</v>
          </cell>
          <cell r="S896">
            <v>117436.00296648298</v>
          </cell>
          <cell r="T896">
            <v>564333.49556479498</v>
          </cell>
        </row>
        <row r="898">
          <cell r="T898">
            <v>0</v>
          </cell>
        </row>
        <row r="899">
          <cell r="A899" t="str">
            <v>Cash Flow before Financing</v>
          </cell>
          <cell r="B899" t="str">
            <v>$</v>
          </cell>
          <cell r="E899">
            <v>-145.18336435721892</v>
          </cell>
          <cell r="F899">
            <v>-14.894333155572776</v>
          </cell>
          <cell r="G899">
            <v>19.686113432984627</v>
          </cell>
          <cell r="H899">
            <v>48.857210740887474</v>
          </cell>
          <cell r="I899">
            <v>74.13967801581849</v>
          </cell>
          <cell r="J899">
            <v>82.177681495098057</v>
          </cell>
          <cell r="K899">
            <v>84.604406318421937</v>
          </cell>
          <cell r="L899">
            <v>78.153001407423503</v>
          </cell>
          <cell r="M899">
            <v>74.173750570923502</v>
          </cell>
          <cell r="N899">
            <v>69.696689318465516</v>
          </cell>
          <cell r="O899">
            <v>65.02590073180869</v>
          </cell>
          <cell r="P899">
            <v>63.364171382854188</v>
          </cell>
          <cell r="Q899">
            <v>65.660149957870061</v>
          </cell>
          <cell r="R899">
            <v>62.995458089031033</v>
          </cell>
          <cell r="S899">
            <v>63.26250127367684</v>
          </cell>
          <cell r="T899">
            <v>327.84868001638534</v>
          </cell>
        </row>
        <row r="900">
          <cell r="A900" t="str">
            <v>Perpetuity cash flow</v>
          </cell>
          <cell r="B900" t="str">
            <v>$</v>
          </cell>
        </row>
        <row r="901">
          <cell r="A901" t="str">
            <v>Inflation</v>
          </cell>
          <cell r="E901">
            <v>1.0099504938362078</v>
          </cell>
          <cell r="F901">
            <v>1.02</v>
          </cell>
          <cell r="G901">
            <v>1.02</v>
          </cell>
          <cell r="H901">
            <v>1.02</v>
          </cell>
          <cell r="I901">
            <v>1.02</v>
          </cell>
          <cell r="J901">
            <v>1.02</v>
          </cell>
          <cell r="K901">
            <v>1.02</v>
          </cell>
          <cell r="L901">
            <v>1.02</v>
          </cell>
          <cell r="M901">
            <v>1.02</v>
          </cell>
          <cell r="N901">
            <v>1.02</v>
          </cell>
          <cell r="O901">
            <v>1.02</v>
          </cell>
          <cell r="P901">
            <v>1.02</v>
          </cell>
          <cell r="Q901">
            <v>1.02</v>
          </cell>
          <cell r="R901">
            <v>1.02</v>
          </cell>
          <cell r="S901">
            <v>1.02</v>
          </cell>
        </row>
        <row r="902">
          <cell r="A902" t="str">
            <v>Risk</v>
          </cell>
          <cell r="E902">
            <v>1.0954451150103321</v>
          </cell>
          <cell r="F902">
            <v>1.2</v>
          </cell>
          <cell r="G902">
            <v>1.2</v>
          </cell>
          <cell r="H902">
            <v>1.2</v>
          </cell>
          <cell r="I902">
            <v>1.2</v>
          </cell>
          <cell r="J902">
            <v>1.2</v>
          </cell>
          <cell r="K902">
            <v>1.2</v>
          </cell>
          <cell r="L902">
            <v>1.2</v>
          </cell>
          <cell r="M902">
            <v>1.2</v>
          </cell>
          <cell r="N902">
            <v>1.2</v>
          </cell>
          <cell r="O902">
            <v>1.2</v>
          </cell>
          <cell r="P902">
            <v>1.2</v>
          </cell>
          <cell r="Q902">
            <v>1.2</v>
          </cell>
          <cell r="R902">
            <v>1.2</v>
          </cell>
          <cell r="S902">
            <v>1.2</v>
          </cell>
        </row>
        <row r="903">
          <cell r="A903" t="str">
            <v>Nominal Discount Rate</v>
          </cell>
          <cell r="E903">
            <v>1.1063453348751464</v>
          </cell>
          <cell r="F903">
            <v>1.224</v>
          </cell>
          <cell r="G903">
            <v>1.224</v>
          </cell>
          <cell r="H903">
            <v>1.224</v>
          </cell>
          <cell r="I903">
            <v>1.224</v>
          </cell>
          <cell r="J903">
            <v>1.224</v>
          </cell>
          <cell r="K903">
            <v>1.224</v>
          </cell>
          <cell r="L903">
            <v>1.224</v>
          </cell>
          <cell r="M903">
            <v>1.224</v>
          </cell>
          <cell r="N903">
            <v>1.224</v>
          </cell>
          <cell r="O903">
            <v>1.224</v>
          </cell>
          <cell r="P903">
            <v>1.224</v>
          </cell>
          <cell r="Q903">
            <v>1.224</v>
          </cell>
          <cell r="R903">
            <v>1.224</v>
          </cell>
          <cell r="S903">
            <v>1.224</v>
          </cell>
        </row>
        <row r="904">
          <cell r="A904" t="str">
            <v>Nominal Discount Factor</v>
          </cell>
          <cell r="E904">
            <v>1.1063453348751464</v>
          </cell>
          <cell r="F904">
            <v>1.3541666898871791</v>
          </cell>
          <cell r="G904">
            <v>1.6575000284219072</v>
          </cell>
          <cell r="H904">
            <v>2.0287800347884146</v>
          </cell>
          <cell r="I904">
            <v>2.4832267625810194</v>
          </cell>
          <cell r="J904">
            <v>3.0394695573991677</v>
          </cell>
          <cell r="K904">
            <v>3.7203107382565812</v>
          </cell>
          <cell r="L904">
            <v>4.5536603436260554</v>
          </cell>
          <cell r="M904">
            <v>5.5736802605982918</v>
          </cell>
          <cell r="N904">
            <v>6.8221846389723089</v>
          </cell>
          <cell r="O904">
            <v>8.350353998102106</v>
          </cell>
          <cell r="P904">
            <v>10.220833293676977</v>
          </cell>
          <cell r="Q904">
            <v>12.510299951460619</v>
          </cell>
          <cell r="R904">
            <v>15.312607140587797</v>
          </cell>
          <cell r="S904">
            <v>18.742631140079464</v>
          </cell>
          <cell r="T904">
            <v>18.742631140079464</v>
          </cell>
        </row>
        <row r="906">
          <cell r="A906" t="str">
            <v>Discounted Cash Flow of Project</v>
          </cell>
          <cell r="B906" t="str">
            <v>$</v>
          </cell>
          <cell r="E906">
            <v>-131.22789040693445</v>
          </cell>
          <cell r="F906">
            <v>-10.998891987819963</v>
          </cell>
          <cell r="G906">
            <v>11.876991309452718</v>
          </cell>
          <cell r="H906">
            <v>24.082064049877584</v>
          </cell>
          <cell r="I906">
            <v>29.8561851591673</v>
          </cell>
          <cell r="J906">
            <v>27.036849668406077</v>
          </cell>
          <cell r="K906">
            <v>22.741220363240252</v>
          </cell>
          <cell r="L906">
            <v>17.162676947747642</v>
          </cell>
          <cell r="M906">
            <v>13.307858919586019</v>
          </cell>
          <cell r="N906">
            <v>10.216183379194586</v>
          </cell>
          <cell r="O906">
            <v>7.7872028834451781</v>
          </cell>
          <cell r="P906">
            <v>6.1995112885809265</v>
          </cell>
          <cell r="Q906">
            <v>5.2484872635051429</v>
          </cell>
          <cell r="R906">
            <v>4.1139603145733714</v>
          </cell>
          <cell r="S906">
            <v>3.3753265910673322</v>
          </cell>
        </row>
        <row r="907">
          <cell r="A907" t="str">
            <v>DCF to perpetuity</v>
          </cell>
          <cell r="B907" t="str">
            <v>$</v>
          </cell>
          <cell r="E907">
            <v>-131.22789040693445</v>
          </cell>
          <cell r="F907">
            <v>-10.998891987819963</v>
          </cell>
          <cell r="G907">
            <v>11.876991309452718</v>
          </cell>
          <cell r="H907">
            <v>24.082064049877584</v>
          </cell>
          <cell r="I907">
            <v>29.8561851591673</v>
          </cell>
          <cell r="J907">
            <v>27.036849668406077</v>
          </cell>
          <cell r="K907">
            <v>22.741220363240252</v>
          </cell>
          <cell r="L907">
            <v>17.162676947747642</v>
          </cell>
          <cell r="M907">
            <v>13.307858919586019</v>
          </cell>
          <cell r="N907">
            <v>10.216183379194586</v>
          </cell>
          <cell r="O907">
            <v>7.7872028834451781</v>
          </cell>
          <cell r="P907">
            <v>6.1995112885809265</v>
          </cell>
          <cell r="Q907">
            <v>5.2484872635051429</v>
          </cell>
          <cell r="R907">
            <v>4.1139603145733714</v>
          </cell>
          <cell r="S907">
            <v>3.3753265910673322</v>
          </cell>
          <cell r="T907">
            <v>17.492137446770204</v>
          </cell>
        </row>
        <row r="909">
          <cell r="A909" t="str">
            <v>Nominal Terminal Value Growth</v>
          </cell>
          <cell r="B909">
            <v>2.0000000000000018E-2</v>
          </cell>
        </row>
        <row r="910">
          <cell r="A910" t="str">
            <v>Nominal WACC in last year</v>
          </cell>
          <cell r="B910">
            <v>0.22399999999999998</v>
          </cell>
        </row>
        <row r="911">
          <cell r="A911" t="str">
            <v>Local (L), USD ($), ZAR (R)</v>
          </cell>
          <cell r="B911" t="str">
            <v>$</v>
          </cell>
        </row>
        <row r="913">
          <cell r="E913" t="str">
            <v>NPV of project</v>
          </cell>
        </row>
        <row r="914">
          <cell r="E914" t="str">
            <v>(USDmn)</v>
          </cell>
        </row>
        <row r="915">
          <cell r="A915" t="str">
            <v>Discounted cashflow value</v>
          </cell>
          <cell r="D915" t="str">
            <v>10 years</v>
          </cell>
          <cell r="E915">
            <v>-2.2051790607264365E-2</v>
          </cell>
        </row>
        <row r="917">
          <cell r="A917" t="str">
            <v>Discounted cashflow value</v>
          </cell>
          <cell r="D917" t="str">
            <v>15 years</v>
          </cell>
          <cell r="E917">
            <v>26.658422416986859</v>
          </cell>
        </row>
        <row r="918">
          <cell r="C918" t="str">
            <v>..</v>
          </cell>
        </row>
        <row r="919">
          <cell r="A919" t="str">
            <v>Discounted cashflow value</v>
          </cell>
          <cell r="C919" t="str">
            <v>+</v>
          </cell>
          <cell r="D919" t="str">
            <v>perpetuity</v>
          </cell>
          <cell r="E919">
            <v>44.116689837050771</v>
          </cell>
        </row>
        <row r="922">
          <cell r="A922" t="str">
            <v>Internal Rate of Return</v>
          </cell>
        </row>
        <row r="923">
          <cell r="A923" t="str">
            <v>To End of Forecast Period</v>
          </cell>
          <cell r="D923" t="str">
            <v>10 years</v>
          </cell>
          <cell r="E923">
            <v>0.22396886944770816</v>
          </cell>
        </row>
        <row r="925">
          <cell r="A925" t="str">
            <v>To End of Licence</v>
          </cell>
          <cell r="D925" t="str">
            <v>15 years</v>
          </cell>
          <cell r="E925">
            <v>0.25457021594047546</v>
          </cell>
        </row>
        <row r="927">
          <cell r="A927" t="str">
            <v>To Perpetuity</v>
          </cell>
          <cell r="D927" t="str">
            <v>perpetuity</v>
          </cell>
          <cell r="E927">
            <v>0.26854168772697462</v>
          </cell>
        </row>
        <row r="929">
          <cell r="A929" t="str">
            <v>End of Licence</v>
          </cell>
          <cell r="E929">
            <v>-145.18336435721892</v>
          </cell>
          <cell r="F929">
            <v>-14.894333155572776</v>
          </cell>
          <cell r="G929">
            <v>19.686113432984627</v>
          </cell>
          <cell r="H929">
            <v>48.857210740887474</v>
          </cell>
          <cell r="I929">
            <v>74.13967801581849</v>
          </cell>
          <cell r="J929">
            <v>82.177681495098057</v>
          </cell>
          <cell r="K929">
            <v>84.604406318421937</v>
          </cell>
          <cell r="L929">
            <v>78.153001407423503</v>
          </cell>
          <cell r="M929">
            <v>74.173750570923502</v>
          </cell>
          <cell r="N929">
            <v>69.696689318465516</v>
          </cell>
          <cell r="O929">
            <v>65.02590073180869</v>
          </cell>
          <cell r="P929">
            <v>63.364171382854188</v>
          </cell>
          <cell r="Q929">
            <v>65.660149957870061</v>
          </cell>
          <cell r="R929">
            <v>62.995458089031033</v>
          </cell>
          <cell r="S929">
            <v>63.26250127367684</v>
          </cell>
        </row>
        <row r="930">
          <cell r="A930" t="str">
            <v>To Perpetuity</v>
          </cell>
          <cell r="E930">
            <v>-145.18336435721892</v>
          </cell>
          <cell r="F930">
            <v>-14.894333155572776</v>
          </cell>
          <cell r="G930">
            <v>19.686113432984627</v>
          </cell>
          <cell r="H930">
            <v>48.857210740887474</v>
          </cell>
          <cell r="I930">
            <v>74.13967801581849</v>
          </cell>
          <cell r="J930">
            <v>82.177681495098057</v>
          </cell>
          <cell r="K930">
            <v>84.604406318421937</v>
          </cell>
          <cell r="L930">
            <v>78.153001407423503</v>
          </cell>
          <cell r="M930">
            <v>74.173750570923502</v>
          </cell>
          <cell r="N930">
            <v>69.696689318465516</v>
          </cell>
          <cell r="O930">
            <v>65.02590073180869</v>
          </cell>
          <cell r="P930">
            <v>63.364171382854188</v>
          </cell>
          <cell r="Q930">
            <v>65.660149957870061</v>
          </cell>
          <cell r="R930">
            <v>62.995458089031033</v>
          </cell>
          <cell r="S930">
            <v>63.26250127367684</v>
          </cell>
          <cell r="T930">
            <v>327.84868001638534</v>
          </cell>
        </row>
        <row r="932">
          <cell r="E932">
            <v>2001</v>
          </cell>
          <cell r="F932">
            <v>2002</v>
          </cell>
          <cell r="G932">
            <v>2003</v>
          </cell>
          <cell r="H932">
            <v>2004</v>
          </cell>
          <cell r="I932">
            <v>2005</v>
          </cell>
          <cell r="J932">
            <v>2006</v>
          </cell>
          <cell r="K932">
            <v>2007</v>
          </cell>
          <cell r="L932">
            <v>2008</v>
          </cell>
          <cell r="M932">
            <v>2009</v>
          </cell>
          <cell r="N932">
            <v>2010</v>
          </cell>
          <cell r="O932">
            <v>2011</v>
          </cell>
          <cell r="P932">
            <v>2012</v>
          </cell>
          <cell r="Q932">
            <v>2013</v>
          </cell>
          <cell r="R932">
            <v>2014</v>
          </cell>
          <cell r="S932">
            <v>2015</v>
          </cell>
          <cell r="T932" t="str">
            <v>FCF</v>
          </cell>
        </row>
        <row r="933">
          <cell r="A933" t="str">
            <v>Debt less Cash</v>
          </cell>
          <cell r="B933" t="str">
            <v>(L.C '000)</v>
          </cell>
          <cell r="E933">
            <v>42860197.824652001</v>
          </cell>
          <cell r="F933">
            <v>59960247.920964986</v>
          </cell>
          <cell r="G933">
            <v>52559824.444346078</v>
          </cell>
          <cell r="H933">
            <v>18434918.611341041</v>
          </cell>
          <cell r="I933">
            <v>-25658615.72365272</v>
          </cell>
          <cell r="J933">
            <v>-58302835.819204189</v>
          </cell>
          <cell r="K933">
            <v>-85412211.504739419</v>
          </cell>
          <cell r="L933">
            <v>-99445486.373022646</v>
          </cell>
          <cell r="M933">
            <v>-114329795.13491085</v>
          </cell>
          <cell r="N933">
            <v>-129484579.12603474</v>
          </cell>
          <cell r="O933">
            <v>-144968875.01763475</v>
          </cell>
          <cell r="P933">
            <v>-151703099.29133856</v>
          </cell>
          <cell r="Q933">
            <v>-161000148.83515921</v>
          </cell>
          <cell r="R933">
            <v>-164653768.7191591</v>
          </cell>
          <cell r="S933">
            <v>-167948637.74394774</v>
          </cell>
        </row>
        <row r="934">
          <cell r="A934" t="str">
            <v>Debt less Cash</v>
          </cell>
          <cell r="B934" t="str">
            <v>(Real LC '000)</v>
          </cell>
          <cell r="E934">
            <v>42860197.824652001</v>
          </cell>
          <cell r="F934">
            <v>54509316.29178635</v>
          </cell>
          <cell r="G934">
            <v>43437871.441608325</v>
          </cell>
          <cell r="H934">
            <v>13850427.206116481</v>
          </cell>
          <cell r="I934">
            <v>-17525179.785296571</v>
          </cell>
          <cell r="J934">
            <v>-36201473.95496095</v>
          </cell>
          <cell r="K934">
            <v>-48212966.702664696</v>
          </cell>
          <cell r="L934">
            <v>-51031258.653717652</v>
          </cell>
          <cell r="M934">
            <v>-53335693.208302744</v>
          </cell>
          <cell r="N934">
            <v>-54914101.623314865</v>
          </cell>
          <cell r="O934">
            <v>-55891776.939197518</v>
          </cell>
          <cell r="P934">
            <v>-53171010.83403407</v>
          </cell>
          <cell r="Q934">
            <v>-51299609.074835874</v>
          </cell>
          <cell r="R934">
            <v>-47694331.787343241</v>
          </cell>
          <cell r="S934">
            <v>-44226125.436111152</v>
          </cell>
        </row>
        <row r="935">
          <cell r="A935" t="str">
            <v>Cumulative Debt less Cash</v>
          </cell>
          <cell r="B935" t="str">
            <v>(Real LC '000)</v>
          </cell>
          <cell r="E935">
            <v>42860197.824652001</v>
          </cell>
          <cell r="F935">
            <v>97369514.116438359</v>
          </cell>
          <cell r="G935">
            <v>140807385.5580467</v>
          </cell>
          <cell r="H935">
            <v>154657812.76416317</v>
          </cell>
          <cell r="I935">
            <v>137132632.97886661</v>
          </cell>
          <cell r="J935">
            <v>100931159.02390566</v>
          </cell>
          <cell r="K935">
            <v>52718192.321240969</v>
          </cell>
          <cell r="L935">
            <v>1686933.667523317</v>
          </cell>
          <cell r="M935">
            <v>-51648759.540779427</v>
          </cell>
          <cell r="N935">
            <v>-106562861.1640943</v>
          </cell>
          <cell r="O935">
            <v>-162454638.10329181</v>
          </cell>
          <cell r="P935">
            <v>-215625648.93732589</v>
          </cell>
          <cell r="Q935">
            <v>-266925258.01216176</v>
          </cell>
          <cell r="R935">
            <v>-314619589.799505</v>
          </cell>
          <cell r="S935">
            <v>-358845715.23561615</v>
          </cell>
        </row>
        <row r="936">
          <cell r="A936" t="str">
            <v>Maximum Debt Year</v>
          </cell>
          <cell r="E936">
            <v>2001</v>
          </cell>
          <cell r="F936">
            <v>2003</v>
          </cell>
          <cell r="G936">
            <v>2004</v>
          </cell>
          <cell r="H936">
            <v>2004</v>
          </cell>
          <cell r="I936">
            <v>2004</v>
          </cell>
          <cell r="J936">
            <v>2004</v>
          </cell>
          <cell r="K936">
            <v>2004</v>
          </cell>
          <cell r="L936">
            <v>2004</v>
          </cell>
          <cell r="M936">
            <v>2004</v>
          </cell>
          <cell r="N936">
            <v>2004</v>
          </cell>
          <cell r="O936">
            <v>2004</v>
          </cell>
          <cell r="P936">
            <v>2004</v>
          </cell>
          <cell r="Q936">
            <v>2004</v>
          </cell>
          <cell r="R936">
            <v>2004</v>
          </cell>
        </row>
        <row r="937">
          <cell r="A937" t="str">
            <v>Cash Flow before Financing</v>
          </cell>
          <cell r="B937" t="str">
            <v>$</v>
          </cell>
          <cell r="E937">
            <v>-145.18336435721892</v>
          </cell>
          <cell r="F937">
            <v>-14.894333155572776</v>
          </cell>
          <cell r="G937">
            <v>19.686113432984627</v>
          </cell>
          <cell r="H937">
            <v>48.857210740887474</v>
          </cell>
          <cell r="I937">
            <v>74.13967801581849</v>
          </cell>
          <cell r="J937">
            <v>82.177681495098057</v>
          </cell>
          <cell r="K937">
            <v>84.604406318421937</v>
          </cell>
          <cell r="L937">
            <v>78.153001407423503</v>
          </cell>
          <cell r="M937">
            <v>74.173750570923502</v>
          </cell>
          <cell r="N937">
            <v>69.696689318465516</v>
          </cell>
          <cell r="O937">
            <v>65.02590073180869</v>
          </cell>
          <cell r="P937">
            <v>63.364171382854188</v>
          </cell>
          <cell r="Q937">
            <v>65.660149957870061</v>
          </cell>
          <cell r="R937">
            <v>62.995458089031033</v>
          </cell>
          <cell r="S937">
            <v>63.26250127367684</v>
          </cell>
        </row>
        <row r="938">
          <cell r="A938" t="str">
            <v>Cumulative Cash Flow before Financing</v>
          </cell>
          <cell r="B938" t="str">
            <v>$</v>
          </cell>
          <cell r="E938">
            <v>-145.18336435721892</v>
          </cell>
          <cell r="F938">
            <v>-160.0776975127917</v>
          </cell>
          <cell r="G938">
            <v>-140.39158407980707</v>
          </cell>
          <cell r="H938">
            <v>-91.534373338919607</v>
          </cell>
          <cell r="I938">
            <v>-17.394695323101118</v>
          </cell>
          <cell r="J938">
            <v>64.782986171996939</v>
          </cell>
          <cell r="K938">
            <v>149.38739249041888</v>
          </cell>
          <cell r="L938">
            <v>227.54039389784236</v>
          </cell>
          <cell r="M938">
            <v>301.71414446876588</v>
          </cell>
          <cell r="N938">
            <v>371.41083378723141</v>
          </cell>
          <cell r="O938">
            <v>436.4367345190401</v>
          </cell>
          <cell r="P938">
            <v>499.80090590189428</v>
          </cell>
          <cell r="Q938">
            <v>565.46105585976431</v>
          </cell>
          <cell r="R938">
            <v>628.4565139487953</v>
          </cell>
          <cell r="S938">
            <v>691.71901522247219</v>
          </cell>
        </row>
        <row r="939">
          <cell r="A939" t="str">
            <v>Cumulative Discounted Cash Flow</v>
          </cell>
          <cell r="B939" t="str">
            <v>$</v>
          </cell>
          <cell r="E939">
            <v>-131.22789040693445</v>
          </cell>
          <cell r="F939">
            <v>-142.22678239475442</v>
          </cell>
          <cell r="G939">
            <v>-130.34979108530172</v>
          </cell>
          <cell r="H939">
            <v>-106.26772703542413</v>
          </cell>
          <cell r="I939">
            <v>-76.411541876256834</v>
          </cell>
          <cell r="J939">
            <v>-49.374692207850757</v>
          </cell>
          <cell r="K939">
            <v>-26.633471844610504</v>
          </cell>
          <cell r="L939">
            <v>-9.4707948968628628</v>
          </cell>
          <cell r="M939">
            <v>3.8370640227231565</v>
          </cell>
          <cell r="N939">
            <v>14.053247401917742</v>
          </cell>
          <cell r="O939">
            <v>21.84045028536292</v>
          </cell>
          <cell r="P939">
            <v>28.039961573943845</v>
          </cell>
          <cell r="Q939">
            <v>33.288448837448989</v>
          </cell>
          <cell r="R939">
            <v>37.402409152022358</v>
          </cell>
          <cell r="S939">
            <v>40.777735743089693</v>
          </cell>
        </row>
        <row r="940">
          <cell r="A940" t="str">
            <v>Year of maximum cash flow requirement</v>
          </cell>
          <cell r="E940">
            <v>2002</v>
          </cell>
          <cell r="F940">
            <v>2002</v>
          </cell>
          <cell r="G940">
            <v>2002</v>
          </cell>
          <cell r="H940">
            <v>2002</v>
          </cell>
          <cell r="I940">
            <v>2002</v>
          </cell>
          <cell r="J940">
            <v>2002</v>
          </cell>
          <cell r="K940">
            <v>2002</v>
          </cell>
          <cell r="L940">
            <v>2002</v>
          </cell>
          <cell r="M940">
            <v>2002</v>
          </cell>
          <cell r="N940">
            <v>2002</v>
          </cell>
          <cell r="O940">
            <v>2002</v>
          </cell>
          <cell r="P940">
            <v>2002</v>
          </cell>
          <cell r="Q940">
            <v>2002</v>
          </cell>
          <cell r="R940">
            <v>2002</v>
          </cell>
        </row>
        <row r="941">
          <cell r="A941" t="str">
            <v>If Profit&gt;0 = 1</v>
          </cell>
          <cell r="E941">
            <v>0</v>
          </cell>
          <cell r="F941">
            <v>1</v>
          </cell>
          <cell r="G941">
            <v>1</v>
          </cell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</row>
        <row r="942">
          <cell r="A942" t="str">
            <v>If Cashflow&gt;0 = 1</v>
          </cell>
          <cell r="E942">
            <v>0</v>
          </cell>
          <cell r="F942">
            <v>0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</row>
        <row r="943">
          <cell r="A943" t="str">
            <v>If Cumulative Discounted Cashflow&gt;0 = 1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</row>
        <row r="946">
          <cell r="A946" t="str">
            <v xml:space="preserve">Maximum Debt less cash </v>
          </cell>
          <cell r="B946" t="str">
            <v>(Real LC '000)</v>
          </cell>
          <cell r="E946">
            <v>54509316.29178635</v>
          </cell>
        </row>
        <row r="947">
          <cell r="A947" t="str">
            <v>Maximum cumulative debt less cash</v>
          </cell>
          <cell r="B947" t="str">
            <v>(Real LC '000)</v>
          </cell>
          <cell r="E947">
            <v>154657812.76416317</v>
          </cell>
        </row>
        <row r="948">
          <cell r="A948" t="str">
            <v>Cashflow before Financing Positive Year</v>
          </cell>
          <cell r="E948">
            <v>2003</v>
          </cell>
        </row>
        <row r="949">
          <cell r="A949" t="str">
            <v>Maximum Cash Flow Requirement</v>
          </cell>
          <cell r="B949" t="str">
            <v>$</v>
          </cell>
          <cell r="E949">
            <v>142.22678239475442</v>
          </cell>
        </row>
        <row r="950">
          <cell r="A950" t="str">
            <v>Year of maximum cash flow requirement</v>
          </cell>
          <cell r="E950">
            <v>2002</v>
          </cell>
        </row>
        <row r="951">
          <cell r="A951" t="str">
            <v>Maximum Debt Year</v>
          </cell>
          <cell r="E951">
            <v>2004</v>
          </cell>
        </row>
        <row r="952">
          <cell r="A952" t="str">
            <v>First Year to make a Profit before Tax</v>
          </cell>
          <cell r="E952">
            <v>2002</v>
          </cell>
        </row>
        <row r="957">
          <cell r="A957" t="str">
            <v xml:space="preserve"> USD Calculation of Long Term Debt and Interest Expense</v>
          </cell>
        </row>
        <row r="959">
          <cell r="E959">
            <v>2001</v>
          </cell>
          <cell r="F959">
            <v>2002</v>
          </cell>
          <cell r="G959">
            <v>2003</v>
          </cell>
          <cell r="H959">
            <v>2004</v>
          </cell>
          <cell r="I959">
            <v>2005</v>
          </cell>
          <cell r="J959">
            <v>2006</v>
          </cell>
          <cell r="K959">
            <v>2007</v>
          </cell>
          <cell r="L959">
            <v>2008</v>
          </cell>
          <cell r="M959">
            <v>2009</v>
          </cell>
          <cell r="N959">
            <v>2010</v>
          </cell>
          <cell r="O959">
            <v>2011</v>
          </cell>
          <cell r="P959">
            <v>2012</v>
          </cell>
          <cell r="Q959">
            <v>2013</v>
          </cell>
          <cell r="R959">
            <v>2014</v>
          </cell>
          <cell r="S959">
            <v>2015</v>
          </cell>
          <cell r="T959" t="str">
            <v>FCF</v>
          </cell>
        </row>
        <row r="962">
          <cell r="A962" t="str">
            <v>Debt Raised</v>
          </cell>
          <cell r="B962" t="str">
            <v>(USD '000)</v>
          </cell>
          <cell r="E962">
            <v>66449.612403100778</v>
          </cell>
          <cell r="F962">
            <v>36904.016913319232</v>
          </cell>
          <cell r="G962">
            <v>8398.3855467999201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Debt Repaid</v>
          </cell>
          <cell r="B963" t="str">
            <v>(USD '000)</v>
          </cell>
          <cell r="E963">
            <v>0</v>
          </cell>
          <cell r="F963">
            <v>13289.922480620156</v>
          </cell>
          <cell r="G963">
            <v>20670.725863284002</v>
          </cell>
          <cell r="H963">
            <v>22350.402972643988</v>
          </cell>
          <cell r="I963">
            <v>22350.402972643988</v>
          </cell>
          <cell r="J963">
            <v>22350.402972643988</v>
          </cell>
          <cell r="K963">
            <v>9060.4804920238312</v>
          </cell>
          <cell r="L963">
            <v>1679.6771093599841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</row>
        <row r="964">
          <cell r="A964" t="str">
            <v>Debt Outstanding</v>
          </cell>
          <cell r="B964" t="str">
            <v>(USD '000)</v>
          </cell>
          <cell r="E964">
            <v>66449.612403100778</v>
          </cell>
          <cell r="F964">
            <v>90063.706835799851</v>
          </cell>
          <cell r="G964">
            <v>77791.366519315765</v>
          </cell>
          <cell r="H964">
            <v>55440.963546671774</v>
          </cell>
          <cell r="I964">
            <v>33090.560574027782</v>
          </cell>
          <cell r="J964">
            <v>10740.157601383791</v>
          </cell>
          <cell r="K964">
            <v>1679.6771093599673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</row>
        <row r="966">
          <cell r="A966" t="str">
            <v>Term of  Long Term Debt</v>
          </cell>
          <cell r="B966">
            <v>5</v>
          </cell>
          <cell r="C966" t="str">
            <v xml:space="preserve"> years</v>
          </cell>
        </row>
        <row r="968">
          <cell r="B968" t="str">
            <v>No of Months in Period:</v>
          </cell>
          <cell r="E968">
            <v>12</v>
          </cell>
          <cell r="F968">
            <v>12</v>
          </cell>
          <cell r="G968">
            <v>12</v>
          </cell>
          <cell r="H968">
            <v>12</v>
          </cell>
          <cell r="I968">
            <v>12</v>
          </cell>
          <cell r="J968">
            <v>12</v>
          </cell>
          <cell r="K968">
            <v>12</v>
          </cell>
          <cell r="L968">
            <v>12</v>
          </cell>
          <cell r="M968">
            <v>12</v>
          </cell>
          <cell r="N968">
            <v>12</v>
          </cell>
          <cell r="O968">
            <v>12</v>
          </cell>
          <cell r="P968">
            <v>12</v>
          </cell>
          <cell r="Q968">
            <v>12</v>
          </cell>
          <cell r="R968">
            <v>12</v>
          </cell>
          <cell r="S968">
            <v>12</v>
          </cell>
        </row>
        <row r="969">
          <cell r="D969" t="str">
            <v>Check</v>
          </cell>
        </row>
        <row r="970">
          <cell r="A970">
            <v>2001</v>
          </cell>
          <cell r="B970">
            <v>66449.612403100778</v>
          </cell>
          <cell r="D970">
            <v>0</v>
          </cell>
          <cell r="E970">
            <v>0</v>
          </cell>
          <cell r="F970">
            <v>13289.922480620156</v>
          </cell>
          <cell r="G970">
            <v>13289.922480620156</v>
          </cell>
          <cell r="H970">
            <v>13289.922480620156</v>
          </cell>
          <cell r="I970">
            <v>13289.922480620156</v>
          </cell>
          <cell r="J970">
            <v>13289.922480620156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</row>
        <row r="971">
          <cell r="A971">
            <v>2002</v>
          </cell>
          <cell r="B971">
            <v>36904.016913319232</v>
          </cell>
          <cell r="D971">
            <v>0</v>
          </cell>
          <cell r="E971">
            <v>0</v>
          </cell>
          <cell r="F971">
            <v>0</v>
          </cell>
          <cell r="G971">
            <v>7380.8033826638466</v>
          </cell>
          <cell r="H971">
            <v>7380.8033826638466</v>
          </cell>
          <cell r="I971">
            <v>7380.8033826638466</v>
          </cell>
          <cell r="J971">
            <v>7380.8033826638466</v>
          </cell>
          <cell r="K971">
            <v>7380.8033826638466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</row>
        <row r="972">
          <cell r="A972">
            <v>2003</v>
          </cell>
          <cell r="B972">
            <v>8398.3855467999201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1679.6771093599841</v>
          </cell>
          <cell r="I972">
            <v>1679.6771093599841</v>
          </cell>
          <cell r="J972">
            <v>1679.6771093599841</v>
          </cell>
          <cell r="K972">
            <v>1679.6771093599841</v>
          </cell>
          <cell r="L972">
            <v>1679.6771093599841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</row>
        <row r="973">
          <cell r="A973">
            <v>2004</v>
          </cell>
          <cell r="B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</row>
        <row r="974">
          <cell r="A974">
            <v>2005</v>
          </cell>
          <cell r="B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</row>
        <row r="975">
          <cell r="A975">
            <v>2006</v>
          </cell>
          <cell r="B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</row>
        <row r="976">
          <cell r="A976">
            <v>2007</v>
          </cell>
          <cell r="B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</row>
        <row r="977">
          <cell r="A977">
            <v>2008</v>
          </cell>
          <cell r="B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</row>
        <row r="978">
          <cell r="A978">
            <v>2009</v>
          </cell>
          <cell r="B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</row>
        <row r="979">
          <cell r="A979">
            <v>2010</v>
          </cell>
          <cell r="B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</row>
        <row r="980">
          <cell r="A980">
            <v>2011</v>
          </cell>
          <cell r="B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</row>
        <row r="982">
          <cell r="A982" t="str">
            <v>Total</v>
          </cell>
          <cell r="B982">
            <v>111752.01486321993</v>
          </cell>
          <cell r="E982">
            <v>0</v>
          </cell>
          <cell r="F982">
            <v>13289.922480620156</v>
          </cell>
          <cell r="G982">
            <v>20670.725863284002</v>
          </cell>
          <cell r="H982">
            <v>22350.402972643988</v>
          </cell>
          <cell r="I982">
            <v>22350.402972643988</v>
          </cell>
          <cell r="J982">
            <v>22350.402972643988</v>
          </cell>
          <cell r="K982">
            <v>9060.4804920238312</v>
          </cell>
          <cell r="L982">
            <v>1679.6771093599841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</row>
        <row r="985">
          <cell r="A985" t="str">
            <v>Debt repaid in Dollars translated into LC</v>
          </cell>
          <cell r="B985" t="str">
            <v>LC '000</v>
          </cell>
          <cell r="E985">
            <v>0</v>
          </cell>
          <cell r="F985">
            <v>9244313.7254901994</v>
          </cell>
          <cell r="G985">
            <v>15506024.605920805</v>
          </cell>
          <cell r="H985">
            <v>18081006.927953813</v>
          </cell>
          <cell r="I985">
            <v>19499125.118381567</v>
          </cell>
          <cell r="J985">
            <v>21028468.2649213</v>
          </cell>
          <cell r="K985">
            <v>9193185.5264413767</v>
          </cell>
          <cell r="L985">
            <v>1837947.5434393659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</row>
        <row r="986">
          <cell r="A986" t="str">
            <v>Debt repaid in Local  currency</v>
          </cell>
          <cell r="B986" t="str">
            <v>LC '000</v>
          </cell>
          <cell r="E986">
            <v>0</v>
          </cell>
          <cell r="F986">
            <v>8572000</v>
          </cell>
          <cell r="G986">
            <v>13706000</v>
          </cell>
          <cell r="H986">
            <v>14966000</v>
          </cell>
          <cell r="I986">
            <v>14966000</v>
          </cell>
          <cell r="J986">
            <v>14966000</v>
          </cell>
          <cell r="K986">
            <v>6394000</v>
          </cell>
          <cell r="L986">
            <v>1260000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</row>
        <row r="987">
          <cell r="A987" t="str">
            <v>Currency loss on repayment</v>
          </cell>
          <cell r="B987" t="str">
            <v>LC '000</v>
          </cell>
          <cell r="E987">
            <v>0</v>
          </cell>
          <cell r="F987">
            <v>-672313.7254901994</v>
          </cell>
          <cell r="G987">
            <v>-1800024.6059208047</v>
          </cell>
          <cell r="H987">
            <v>-3115006.9279538132</v>
          </cell>
          <cell r="I987">
            <v>-4533125.1183815673</v>
          </cell>
          <cell r="J987">
            <v>-6062468.2649213001</v>
          </cell>
          <cell r="K987">
            <v>-2799185.5264413767</v>
          </cell>
          <cell r="L987">
            <v>-577947.54343936592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</row>
        <row r="988">
          <cell r="B988" t="str">
            <v>Interest on debt rate</v>
          </cell>
          <cell r="C988" t="str">
            <v>added pa</v>
          </cell>
        </row>
        <row r="989">
          <cell r="A989" t="str">
            <v>Interst on debt in Dollars translated to LC</v>
          </cell>
          <cell r="B989">
            <v>0.15</v>
          </cell>
          <cell r="C989">
            <v>0</v>
          </cell>
          <cell r="D989" t="str">
            <v>Cash interest</v>
          </cell>
          <cell r="E989">
            <v>-3214500</v>
          </cell>
          <cell r="F989">
            <v>-7471838.2352941195</v>
          </cell>
          <cell r="G989">
            <v>-8280711.0726643624</v>
          </cell>
          <cell r="H989">
            <v>-6727586.392111633</v>
          </cell>
          <cell r="I989">
            <v>-4330371.4590298198</v>
          </cell>
          <cell r="J989">
            <v>-1515738.1964704355</v>
          </cell>
          <cell r="K989">
            <v>-255641.79467838077</v>
          </cell>
          <cell r="L989">
            <v>2.7616616511790308E-9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</row>
        <row r="990">
          <cell r="D990" t="str">
            <v>FOREX:</v>
          </cell>
        </row>
        <row r="991">
          <cell r="A991" t="str">
            <v>Net Saving (Loss) on loan</v>
          </cell>
          <cell r="B991" t="str">
            <v>LC '000</v>
          </cell>
          <cell r="C991" t="str">
            <v>To I/S</v>
          </cell>
          <cell r="D991">
            <v>-19560071.712548409</v>
          </cell>
          <cell r="E991">
            <v>-1680784.3137254952</v>
          </cell>
          <cell r="F991">
            <v>-4137539.4079200407</v>
          </cell>
          <cell r="G991">
            <v>-4745176.2896623574</v>
          </cell>
          <cell r="H991">
            <v>-4047267.3110525566</v>
          </cell>
          <cell r="I991">
            <v>-2890969.3728474453</v>
          </cell>
          <cell r="J991">
            <v>-1528394.6811765418</v>
          </cell>
          <cell r="K991">
            <v>-463105.88003890769</v>
          </cell>
          <cell r="L991">
            <v>-66834.456125067372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</row>
        <row r="992">
          <cell r="A992" t="str">
            <v>Net Saving (Loss) on loan</v>
          </cell>
          <cell r="B992" t="str">
            <v>LC '000</v>
          </cell>
          <cell r="C992" t="str">
            <v xml:space="preserve">To cashflow </v>
          </cell>
          <cell r="D992">
            <v>-19560071.712548427</v>
          </cell>
          <cell r="E992">
            <v>0</v>
          </cell>
          <cell r="F992">
            <v>-672313.7254901994</v>
          </cell>
          <cell r="G992">
            <v>-1800024.6059208047</v>
          </cell>
          <cell r="H992">
            <v>-3115006.9279538132</v>
          </cell>
          <cell r="I992">
            <v>-4533125.1183815673</v>
          </cell>
          <cell r="J992">
            <v>-6062468.2649213001</v>
          </cell>
          <cell r="K992">
            <v>-2799185.5264413767</v>
          </cell>
          <cell r="L992">
            <v>-577947.54343936592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</row>
        <row r="993">
          <cell r="C993" t="str">
            <v>check</v>
          </cell>
          <cell r="D993">
            <v>0</v>
          </cell>
        </row>
      </sheetData>
      <sheetData sheetId="3" refreshError="1">
        <row r="12">
          <cell r="E12">
            <v>0.1</v>
          </cell>
          <cell r="F12">
            <v>0.1</v>
          </cell>
          <cell r="G12">
            <v>0.1</v>
          </cell>
          <cell r="H12">
            <v>0.1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</row>
        <row r="14">
          <cell r="E14">
            <v>0.08</v>
          </cell>
          <cell r="F14">
            <v>7.0000000000000007E-2</v>
          </cell>
          <cell r="G14">
            <v>7.0000000000000007E-2</v>
          </cell>
          <cell r="H14">
            <v>7.0000000000000007E-2</v>
          </cell>
        </row>
      </sheetData>
      <sheetData sheetId="4" refreshError="1">
        <row r="8">
          <cell r="G8">
            <v>113239824.44434607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8">
          <cell r="U68">
            <v>1677969.0811748118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39">
          <cell r="E39">
            <v>-39721606.412487619</v>
          </cell>
          <cell r="F39">
            <v>-419125.37015887117</v>
          </cell>
          <cell r="G39">
            <v>6843883.4259673478</v>
          </cell>
          <cell r="H39">
            <v>10694652.376575727</v>
          </cell>
          <cell r="I39">
            <v>22671395.672616106</v>
          </cell>
          <cell r="J39">
            <v>39863000.601582363</v>
          </cell>
          <cell r="K39">
            <v>49927608.659906417</v>
          </cell>
          <cell r="L39">
            <v>58155403.806236766</v>
          </cell>
          <cell r="M39">
            <v>59720515.15973638</v>
          </cell>
          <cell r="N39">
            <v>60850842.543430008</v>
          </cell>
          <cell r="O39">
            <v>63536266.997651368</v>
          </cell>
          <cell r="P39">
            <v>72785071.296098068</v>
          </cell>
          <cell r="Q39">
            <v>79632470.115165979</v>
          </cell>
          <cell r="R39">
            <v>86776053.894499376</v>
          </cell>
          <cell r="S39">
            <v>93855002.431278855</v>
          </cell>
          <cell r="T39">
            <v>469275012.15639412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utput"/>
      <sheetName val="FileOut"/>
      <sheetName val="counters"/>
      <sheetName val="background"/>
      <sheetName val="FileHelp"/>
      <sheetName val="Help"/>
      <sheetName val="Curve"/>
      <sheetName val="Cost Summary"/>
      <sheetName val="Pack Data Revenue"/>
      <sheetName val="MMS Revenue"/>
      <sheetName val="SMS Revenue"/>
      <sheetName val="Telematics"/>
      <sheetName val="Voice Tariff"/>
      <sheetName val="BS pricing"/>
      <sheetName val="POV"/>
      <sheetName val="DefTab"/>
      <sheetName val="Blackberry"/>
      <sheetName val="CRBT"/>
      <sheetName val="Monthly Budget"/>
      <sheetName val="POV1"/>
      <sheetName val="Permanent Data"/>
      <sheetName val="PER ITEM NEW"/>
      <sheetName val="PROD PER ITEM"/>
      <sheetName val="ISP Model"/>
      <sheetName val="Standing Data &amp; Index"/>
      <sheetName val="SAC &amp; Comm"/>
      <sheetName val="MFS_Bplan_Model"/>
      <sheetName val="Standing Data"/>
      <sheetName val="Controls"/>
      <sheetName val="Parameters"/>
      <sheetName val="Lists"/>
      <sheetName val="Movements"/>
      <sheetName val="Sheet2"/>
      <sheetName val="REV model"/>
      <sheetName val="Cash flow ICP"/>
      <sheetName val="Data - BS Assets"/>
      <sheetName val="Data - BS Liabilities"/>
      <sheetName val="GL1651"/>
      <sheetName val="Input (2)"/>
      <sheetName val="AU Lookup"/>
      <sheetName val="DSWA"/>
      <sheetName val="Pension Geomarkets"/>
      <sheetName val="Title"/>
      <sheetName val="Notes"/>
      <sheetName val="XR290-WG"/>
      <sheetName val="WG Malaysia Pivot"/>
      <sheetName val="WG Malaysia (Co. 2000)"/>
      <sheetName val="WG Brunei Pivot"/>
      <sheetName val="WG Philippines Pivot"/>
      <sheetName val="Correction"/>
      <sheetName val="IBT"/>
      <sheetName val="HULL DEPRECIATION"/>
      <sheetName val="GPUK "/>
      <sheetName val="Capex Dep"/>
      <sheetName val="Net Income"/>
      <sheetName val="ROS"/>
      <sheetName val="Income"/>
      <sheetName val="Personnel"/>
      <sheetName val="SET UP"/>
      <sheetName val="120201"/>
      <sheetName val="Data"/>
      <sheetName val="Assumptions"/>
      <sheetName val="sheetControl"/>
    </sheetNames>
    <sheetDataSet>
      <sheetData sheetId="0" refreshError="1">
        <row r="1">
          <cell r="B1">
            <v>72</v>
          </cell>
        </row>
        <row r="11">
          <cell r="H11">
            <v>6373.94</v>
          </cell>
        </row>
      </sheetData>
      <sheetData sheetId="1" refreshError="1"/>
      <sheetData sheetId="2" refreshError="1"/>
      <sheetData sheetId="3">
        <row r="1">
          <cell r="B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1">
          <cell r="H11">
            <v>0</v>
          </cell>
        </row>
      </sheetData>
      <sheetData sheetId="45">
        <row r="11">
          <cell r="H11">
            <v>0</v>
          </cell>
        </row>
      </sheetData>
      <sheetData sheetId="46">
        <row r="11">
          <cell r="H11">
            <v>0</v>
          </cell>
        </row>
      </sheetData>
      <sheetData sheetId="47">
        <row r="11">
          <cell r="H11">
            <v>0</v>
          </cell>
        </row>
      </sheetData>
      <sheetData sheetId="48">
        <row r="11">
          <cell r="H11">
            <v>0</v>
          </cell>
        </row>
      </sheetData>
      <sheetData sheetId="49">
        <row r="11">
          <cell r="H11">
            <v>0</v>
          </cell>
        </row>
      </sheetData>
      <sheetData sheetId="50">
        <row r="11">
          <cell r="H11">
            <v>0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ment Summary"/>
      <sheetName val="Hosting Automation Complete"/>
      <sheetName val="Business Case "/>
      <sheetName val="Capex  and Priciing"/>
      <sheetName val="Pricing Benchmarks "/>
      <sheetName val="Projections (2)"/>
      <sheetName val="DC Kit options "/>
      <sheetName val="Sales Forecast"/>
      <sheetName val="Penetration"/>
      <sheetName val="Additional Capex "/>
      <sheetName val="DC Kit options"/>
      <sheetName val="Capex"/>
      <sheetName val="Inputs"/>
      <sheetName val="Tariffs"/>
      <sheetName val="Avg data usage"/>
      <sheetName val="Combined Revenue Schedule"/>
      <sheetName val="Income Statemt"/>
      <sheetName val="cost (2)"/>
      <sheetName val="Benefits &amp; ROI (2)"/>
      <sheetName val="HMC Margins"/>
      <sheetName val="Linux &amp; Windows Shared Hosting "/>
      <sheetName val="DNS Margin"/>
      <sheetName val="VPS Margin"/>
      <sheetName val="Dedicated Hosting Margin"/>
      <sheetName val="Basic Email Margin"/>
      <sheetName val="Co-Location Margin"/>
      <sheetName val="Benefits &amp; ROI Co-Loc"/>
      <sheetName val="cost Co-Loc"/>
      <sheetName val="Budget Y1"/>
      <sheetName val="Sheet1"/>
      <sheetName val="Benefits &amp; ROI"/>
      <sheetName val="cost"/>
      <sheetName val="Revenue"/>
      <sheetName val="Biz Case"/>
      <sheetName val="Projected Revenue"/>
      <sheetName val="Budget Y2"/>
      <sheetName val="Budget Y3"/>
      <sheetName val="Summary"/>
      <sheetName val="Sheet2"/>
      <sheetName val="Sheet3"/>
      <sheetName val="DAta usage - Hosting "/>
      <sheetName val="Licences and Serveices."/>
      <sheetName val="Sign Off"/>
      <sheetName val="Input"/>
    </sheetNames>
    <sheetDataSet>
      <sheetData sheetId="0"/>
      <sheetData sheetId="1"/>
      <sheetData sheetId="2"/>
      <sheetData sheetId="3">
        <row r="6">
          <cell r="D6">
            <v>2600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8">
          <cell r="C88">
            <v>0.18</v>
          </cell>
        </row>
        <row r="89">
          <cell r="C89">
            <v>7711196.4952599853</v>
          </cell>
        </row>
        <row r="91">
          <cell r="C91">
            <v>0.96040816326530609</v>
          </cell>
        </row>
        <row r="92">
          <cell r="C92">
            <v>0.30630797016810574</v>
          </cell>
        </row>
        <row r="93">
          <cell r="C93">
            <v>8.8201853023664123E-2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53">
          <cell r="C53">
            <v>34.502965585054085</v>
          </cell>
        </row>
      </sheetData>
      <sheetData sheetId="42"/>
      <sheetData sheetId="4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  <sheetName val="Glossary"/>
      <sheetName val="Available Int Subtotals"/>
      <sheetName val="List of subtotals"/>
      <sheetName val="Lists"/>
      <sheetName val="Benefits &amp; ROI"/>
    </sheetNames>
    <sheetDataSet>
      <sheetData sheetId="0"/>
      <sheetData sheetId="1"/>
      <sheetData sheetId="2"/>
      <sheetData sheetId="3"/>
      <sheetData sheetId="4">
        <row r="2">
          <cell r="A2" t="str">
            <v>--choose--</v>
          </cell>
        </row>
        <row r="3">
          <cell r="A3" t="str">
            <v>Afghanistan</v>
          </cell>
        </row>
        <row r="4">
          <cell r="A4" t="str">
            <v>Albania</v>
          </cell>
        </row>
        <row r="5">
          <cell r="A5" t="str">
            <v>Algeria</v>
          </cell>
        </row>
        <row r="6">
          <cell r="A6" t="str">
            <v>American Samoa</v>
          </cell>
        </row>
        <row r="7">
          <cell r="A7" t="str">
            <v>Andorra</v>
          </cell>
        </row>
        <row r="8">
          <cell r="A8" t="str">
            <v>Angola</v>
          </cell>
        </row>
        <row r="9">
          <cell r="A9" t="str">
            <v>Anguilla</v>
          </cell>
        </row>
        <row r="10">
          <cell r="A10" t="str">
            <v>Antarctica</v>
          </cell>
        </row>
        <row r="11">
          <cell r="A11" t="str">
            <v>Antigua And Barbuda</v>
          </cell>
        </row>
        <row r="12">
          <cell r="A12" t="str">
            <v>Argentina</v>
          </cell>
        </row>
        <row r="13">
          <cell r="A13" t="str">
            <v>Armenia</v>
          </cell>
        </row>
        <row r="14">
          <cell r="A14" t="str">
            <v>Aruba</v>
          </cell>
        </row>
        <row r="15">
          <cell r="A15" t="str">
            <v>Australia</v>
          </cell>
        </row>
        <row r="16">
          <cell r="A16" t="str">
            <v>Austria</v>
          </cell>
        </row>
        <row r="17">
          <cell r="A17" t="str">
            <v>Azerbaijan</v>
          </cell>
        </row>
        <row r="18">
          <cell r="A18" t="str">
            <v>Bahamas, The</v>
          </cell>
        </row>
        <row r="19">
          <cell r="A19" t="str">
            <v>Bahrain</v>
          </cell>
        </row>
        <row r="20">
          <cell r="A20" t="str">
            <v>Bangladesh</v>
          </cell>
        </row>
        <row r="21">
          <cell r="A21" t="str">
            <v>Barbados</v>
          </cell>
        </row>
        <row r="22">
          <cell r="A22" t="str">
            <v>Belarus</v>
          </cell>
        </row>
        <row r="23">
          <cell r="A23" t="str">
            <v>Belgium</v>
          </cell>
        </row>
        <row r="24">
          <cell r="A24" t="str">
            <v>Belize</v>
          </cell>
        </row>
        <row r="25">
          <cell r="A25" t="str">
            <v>Benin</v>
          </cell>
        </row>
        <row r="26">
          <cell r="A26" t="str">
            <v>Bermuda</v>
          </cell>
        </row>
        <row r="27">
          <cell r="A27" t="str">
            <v>Bhutan</v>
          </cell>
        </row>
        <row r="28">
          <cell r="A28" t="str">
            <v>Bolivia</v>
          </cell>
        </row>
        <row r="29">
          <cell r="A29" t="str">
            <v>Bosnia and Herzegovina</v>
          </cell>
        </row>
        <row r="30">
          <cell r="A30" t="str">
            <v>Botswana</v>
          </cell>
        </row>
        <row r="31">
          <cell r="A31" t="str">
            <v>Bouvet Island</v>
          </cell>
        </row>
        <row r="32">
          <cell r="A32" t="str">
            <v>Brazil</v>
          </cell>
        </row>
        <row r="33">
          <cell r="A33" t="str">
            <v>British Indian Ocean Territory</v>
          </cell>
        </row>
        <row r="34">
          <cell r="A34" t="str">
            <v>Brunei</v>
          </cell>
        </row>
        <row r="35">
          <cell r="A35" t="str">
            <v>Bulgaria</v>
          </cell>
        </row>
        <row r="36">
          <cell r="A36" t="str">
            <v>Burkina Faso</v>
          </cell>
        </row>
        <row r="37">
          <cell r="A37" t="str">
            <v>Burundi</v>
          </cell>
        </row>
        <row r="38">
          <cell r="A38" t="str">
            <v>Cambodia</v>
          </cell>
        </row>
        <row r="39">
          <cell r="A39" t="str">
            <v>Cameroon</v>
          </cell>
        </row>
        <row r="40">
          <cell r="A40" t="str">
            <v>Canada</v>
          </cell>
        </row>
        <row r="41">
          <cell r="A41" t="str">
            <v>Cape Verde</v>
          </cell>
        </row>
        <row r="42">
          <cell r="A42" t="str">
            <v>Cayman Islands</v>
          </cell>
        </row>
        <row r="43">
          <cell r="A43" t="str">
            <v>Central African Republic</v>
          </cell>
        </row>
        <row r="44">
          <cell r="A44" t="str">
            <v>Chad</v>
          </cell>
        </row>
        <row r="45">
          <cell r="A45" t="str">
            <v>Chile</v>
          </cell>
        </row>
        <row r="46">
          <cell r="A46" t="str">
            <v>China</v>
          </cell>
        </row>
        <row r="47">
          <cell r="A47" t="str">
            <v>Christmas Island</v>
          </cell>
        </row>
        <row r="48">
          <cell r="A48" t="str">
            <v>Cocos (Keeling) Islands</v>
          </cell>
        </row>
        <row r="49">
          <cell r="A49" t="str">
            <v>Colombia</v>
          </cell>
        </row>
        <row r="50">
          <cell r="A50" t="str">
            <v>Comoros</v>
          </cell>
        </row>
        <row r="51">
          <cell r="A51" t="str">
            <v>Congo</v>
          </cell>
        </row>
        <row r="52">
          <cell r="A52" t="str">
            <v>Congo, Democractic Republic of the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D'Ivoire (Ivory Coast)</v>
          </cell>
        </row>
        <row r="56">
          <cell r="A56" t="str">
            <v>Croatia (Hrvatska)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Denmark</v>
          </cell>
        </row>
        <row r="61">
          <cell r="A61" t="str">
            <v>Djibouti</v>
          </cell>
        </row>
        <row r="62">
          <cell r="A62" t="str">
            <v>Dominica</v>
          </cell>
        </row>
        <row r="63">
          <cell r="A63" t="str">
            <v>Dominican Republic</v>
          </cell>
        </row>
        <row r="64">
          <cell r="A64" t="str">
            <v>East Timor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(Islas Malvinas)</v>
          </cell>
        </row>
        <row r="73">
          <cell r="A73" t="str">
            <v>Faroe Islands</v>
          </cell>
        </row>
        <row r="74">
          <cell r="A74" t="str">
            <v>Fiji Islands</v>
          </cell>
        </row>
        <row r="75">
          <cell r="A75" t="str">
            <v>Finland</v>
          </cell>
        </row>
        <row r="76">
          <cell r="A76" t="str">
            <v>France</v>
          </cell>
        </row>
        <row r="77">
          <cell r="A77" t="str">
            <v>French Guiana</v>
          </cell>
        </row>
        <row r="78">
          <cell r="A78" t="str">
            <v>French Polynesia</v>
          </cell>
        </row>
        <row r="79">
          <cell r="A79" t="str">
            <v>French Southern Territories</v>
          </cell>
        </row>
        <row r="80">
          <cell r="A80" t="str">
            <v>Gabon</v>
          </cell>
        </row>
        <row r="81">
          <cell r="A81" t="str">
            <v>Gambia, The</v>
          </cell>
        </row>
        <row r="82">
          <cell r="A82" t="str">
            <v>Georgia</v>
          </cell>
        </row>
        <row r="83">
          <cell r="A83" t="str">
            <v>Germany</v>
          </cell>
        </row>
        <row r="84">
          <cell r="A84" t="str">
            <v>Ghana</v>
          </cell>
        </row>
        <row r="85">
          <cell r="A85" t="str">
            <v>Gibraltar</v>
          </cell>
        </row>
        <row r="86">
          <cell r="A86" t="str">
            <v>Greece</v>
          </cell>
        </row>
        <row r="87">
          <cell r="A87" t="str">
            <v>Greenland</v>
          </cell>
        </row>
        <row r="88">
          <cell r="A88" t="str">
            <v>Grenada</v>
          </cell>
        </row>
        <row r="89">
          <cell r="A89" t="str">
            <v>Guadeloupe</v>
          </cell>
        </row>
        <row r="90">
          <cell r="A90" t="str">
            <v>Guam</v>
          </cell>
        </row>
        <row r="91">
          <cell r="A91" t="str">
            <v>Guatemala</v>
          </cell>
        </row>
        <row r="92">
          <cell r="A92" t="str">
            <v>Guinea</v>
          </cell>
        </row>
        <row r="93">
          <cell r="A93" t="str">
            <v>Guinea-Bissau</v>
          </cell>
        </row>
        <row r="94">
          <cell r="A94" t="str">
            <v>Guyana</v>
          </cell>
        </row>
        <row r="95">
          <cell r="A95" t="str">
            <v>Haiti</v>
          </cell>
        </row>
        <row r="96">
          <cell r="A96" t="str">
            <v>Heard and McDonald Islands</v>
          </cell>
        </row>
        <row r="97">
          <cell r="A97" t="str">
            <v>Honduras</v>
          </cell>
        </row>
        <row r="98">
          <cell r="A98" t="str">
            <v>Hong Kong S.A.R.</v>
          </cell>
        </row>
        <row r="99">
          <cell r="A99" t="str">
            <v>Hungary</v>
          </cell>
        </row>
        <row r="100">
          <cell r="A100" t="str">
            <v>Iceland</v>
          </cell>
        </row>
        <row r="101">
          <cell r="A101" t="str">
            <v>India</v>
          </cell>
        </row>
        <row r="102">
          <cell r="A102" t="str">
            <v>Indonesia</v>
          </cell>
        </row>
        <row r="103">
          <cell r="A103" t="str">
            <v>Iran</v>
          </cell>
        </row>
        <row r="104">
          <cell r="A104" t="str">
            <v>Iraq</v>
          </cell>
        </row>
        <row r="105">
          <cell r="A105" t="str">
            <v>Ireland</v>
          </cell>
        </row>
        <row r="106">
          <cell r="A106" t="str">
            <v>Israel</v>
          </cell>
        </row>
        <row r="107">
          <cell r="A107" t="str">
            <v>Italy</v>
          </cell>
        </row>
        <row r="108">
          <cell r="A108" t="str">
            <v>Jamaica</v>
          </cell>
        </row>
        <row r="109">
          <cell r="A109" t="str">
            <v>Japan</v>
          </cell>
        </row>
        <row r="110">
          <cell r="A110" t="str">
            <v>Jordan</v>
          </cell>
        </row>
        <row r="111">
          <cell r="A111" t="str">
            <v>Kazakhstan</v>
          </cell>
        </row>
        <row r="112">
          <cell r="A112" t="str">
            <v>Kenya</v>
          </cell>
        </row>
        <row r="113">
          <cell r="A113" t="str">
            <v>Kiribati</v>
          </cell>
        </row>
        <row r="114">
          <cell r="A114" t="str">
            <v>Korea</v>
          </cell>
        </row>
        <row r="115">
          <cell r="A115" t="str">
            <v>Korea, North</v>
          </cell>
        </row>
        <row r="116">
          <cell r="A116" t="str">
            <v>Kosovo</v>
          </cell>
        </row>
        <row r="117">
          <cell r="A117" t="str">
            <v>Kuwait</v>
          </cell>
        </row>
        <row r="118">
          <cell r="A118" t="str">
            <v>Kyrgyzstan</v>
          </cell>
        </row>
        <row r="119">
          <cell r="A119" t="str">
            <v>Laos</v>
          </cell>
        </row>
        <row r="120">
          <cell r="A120" t="str">
            <v>Latvia</v>
          </cell>
        </row>
        <row r="121">
          <cell r="A121" t="str">
            <v>Lebanon</v>
          </cell>
        </row>
        <row r="122">
          <cell r="A122" t="str">
            <v>Lesotho</v>
          </cell>
        </row>
        <row r="123">
          <cell r="A123" t="str">
            <v>Liberia</v>
          </cell>
        </row>
        <row r="124">
          <cell r="A124" t="str">
            <v>Libya</v>
          </cell>
        </row>
        <row r="125">
          <cell r="A125" t="str">
            <v>Liechtenstein</v>
          </cell>
        </row>
        <row r="126">
          <cell r="A126" t="str">
            <v>Lithuania</v>
          </cell>
        </row>
        <row r="127">
          <cell r="A127" t="str">
            <v>Luxembourg</v>
          </cell>
        </row>
        <row r="128">
          <cell r="A128" t="str">
            <v>Macau S.A.R.</v>
          </cell>
        </row>
        <row r="129">
          <cell r="A129" t="str">
            <v>Macedonia, Former Yugoslav Republic of</v>
          </cell>
        </row>
        <row r="130">
          <cell r="A130" t="str">
            <v>Madagascar</v>
          </cell>
        </row>
        <row r="131">
          <cell r="A131" t="str">
            <v>Malawi</v>
          </cell>
        </row>
        <row r="132">
          <cell r="A132" t="str">
            <v>Malaysia</v>
          </cell>
        </row>
        <row r="133">
          <cell r="A133" t="str">
            <v>Maldives</v>
          </cell>
        </row>
        <row r="134">
          <cell r="A134" t="str">
            <v>Mali</v>
          </cell>
        </row>
        <row r="135">
          <cell r="A135" t="str">
            <v>Malta</v>
          </cell>
        </row>
        <row r="136">
          <cell r="A136" t="str">
            <v>Marshall Islands</v>
          </cell>
        </row>
        <row r="137">
          <cell r="A137" t="str">
            <v>Martinique</v>
          </cell>
        </row>
        <row r="138">
          <cell r="A138" t="str">
            <v>Mauritania</v>
          </cell>
        </row>
        <row r="139">
          <cell r="A139" t="str">
            <v>Mauritius</v>
          </cell>
        </row>
        <row r="140">
          <cell r="A140" t="str">
            <v>Mayotte</v>
          </cell>
        </row>
        <row r="141">
          <cell r="A141" t="str">
            <v>Mexico</v>
          </cell>
        </row>
        <row r="142">
          <cell r="A142" t="str">
            <v>Micronesia</v>
          </cell>
        </row>
        <row r="143">
          <cell r="A143" t="str">
            <v>Moldova</v>
          </cell>
        </row>
        <row r="144">
          <cell r="A144" t="str">
            <v>Monaco</v>
          </cell>
        </row>
        <row r="145">
          <cell r="A145" t="str">
            <v>Mongolia</v>
          </cell>
        </row>
        <row r="146">
          <cell r="A146" t="str">
            <v>Montenegro</v>
          </cell>
        </row>
        <row r="147">
          <cell r="A147" t="str">
            <v>Montserrat</v>
          </cell>
        </row>
        <row r="148">
          <cell r="A148" t="str">
            <v>Morocco</v>
          </cell>
        </row>
        <row r="149">
          <cell r="A149" t="str">
            <v>Mozambique</v>
          </cell>
        </row>
        <row r="150">
          <cell r="A150" t="str">
            <v>Myanmar</v>
          </cell>
        </row>
        <row r="151">
          <cell r="A151" t="str">
            <v>Namibia</v>
          </cell>
        </row>
        <row r="152">
          <cell r="A152" t="str">
            <v>Nauru</v>
          </cell>
        </row>
        <row r="153">
          <cell r="A153" t="str">
            <v>Nepal</v>
          </cell>
        </row>
        <row r="154">
          <cell r="A154" t="str">
            <v>Netherlands Antilles</v>
          </cell>
        </row>
        <row r="155">
          <cell r="A155" t="str">
            <v>Netherlands, The</v>
          </cell>
        </row>
        <row r="156">
          <cell r="A156" t="str">
            <v>New Caledonia</v>
          </cell>
        </row>
        <row r="157">
          <cell r="A157" t="str">
            <v>New Zealand</v>
          </cell>
        </row>
        <row r="158">
          <cell r="A158" t="str">
            <v>Nicaragua</v>
          </cell>
        </row>
        <row r="159">
          <cell r="A159" t="str">
            <v>Niger</v>
          </cell>
        </row>
        <row r="160">
          <cell r="A160" t="str">
            <v>Nigeria</v>
          </cell>
        </row>
        <row r="161">
          <cell r="A161" t="str">
            <v>Niue</v>
          </cell>
        </row>
        <row r="162">
          <cell r="A162" t="str">
            <v>Norfolk Island</v>
          </cell>
        </row>
        <row r="163">
          <cell r="A163" t="str">
            <v>Northern Mariana Islands</v>
          </cell>
        </row>
        <row r="164">
          <cell r="A164" t="str">
            <v>Norway</v>
          </cell>
        </row>
        <row r="165">
          <cell r="A165" t="str">
            <v>Oman</v>
          </cell>
        </row>
        <row r="166">
          <cell r="A166" t="str">
            <v>Pakistan</v>
          </cell>
        </row>
        <row r="167">
          <cell r="A167" t="str">
            <v>Palau</v>
          </cell>
        </row>
        <row r="168">
          <cell r="A168" t="str">
            <v>Palestine</v>
          </cell>
        </row>
        <row r="169">
          <cell r="A169" t="str">
            <v>Panama</v>
          </cell>
        </row>
        <row r="170">
          <cell r="A170" t="str">
            <v>Papua new Guinea</v>
          </cell>
        </row>
        <row r="171">
          <cell r="A171" t="str">
            <v>Paraguay</v>
          </cell>
        </row>
        <row r="172">
          <cell r="A172" t="str">
            <v>Peru</v>
          </cell>
        </row>
        <row r="173">
          <cell r="A173" t="str">
            <v>Philippines</v>
          </cell>
        </row>
        <row r="174">
          <cell r="A174" t="str">
            <v>Pitcairn Island</v>
          </cell>
        </row>
        <row r="175">
          <cell r="A175" t="str">
            <v>Poland</v>
          </cell>
        </row>
        <row r="176">
          <cell r="A176" t="str">
            <v>Portugal</v>
          </cell>
        </row>
        <row r="177">
          <cell r="A177" t="str">
            <v>Puerto Rico</v>
          </cell>
        </row>
        <row r="178">
          <cell r="A178" t="str">
            <v>Qatar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</v>
          </cell>
        </row>
        <row r="182">
          <cell r="A182" t="str">
            <v>Rwanda</v>
          </cell>
        </row>
        <row r="183">
          <cell r="A183" t="str">
            <v>Saint Helena</v>
          </cell>
        </row>
        <row r="184">
          <cell r="A184" t="str">
            <v>Saint Kitts And Nevis</v>
          </cell>
        </row>
        <row r="185">
          <cell r="A185" t="str">
            <v>Saint Lucia</v>
          </cell>
        </row>
        <row r="186">
          <cell r="A186" t="str">
            <v>Saint Pierre and Miquelon</v>
          </cell>
        </row>
        <row r="187">
          <cell r="A187" t="str">
            <v>Saint Vincent And The Grenadines</v>
          </cell>
        </row>
        <row r="188">
          <cell r="A188" t="str">
            <v>Samoa</v>
          </cell>
        </row>
        <row r="189">
          <cell r="A189" t="str">
            <v>San Marino</v>
          </cell>
        </row>
        <row r="190">
          <cell r="A190" t="str">
            <v>Sao Tome and Principe</v>
          </cell>
        </row>
        <row r="191">
          <cell r="A191" t="str">
            <v>Saudi Arabia</v>
          </cell>
        </row>
        <row r="192">
          <cell r="A192" t="str">
            <v>Senegal</v>
          </cell>
        </row>
        <row r="193">
          <cell r="A193" t="str">
            <v>Serbia</v>
          </cell>
        </row>
        <row r="194">
          <cell r="A194" t="str">
            <v>Seychelles</v>
          </cell>
        </row>
        <row r="195">
          <cell r="A195" t="str">
            <v>Sierra Leone</v>
          </cell>
        </row>
        <row r="196">
          <cell r="A196" t="str">
            <v>Singapore</v>
          </cell>
        </row>
        <row r="197">
          <cell r="A197" t="str">
            <v>Slovakia</v>
          </cell>
        </row>
        <row r="198">
          <cell r="A198" t="str">
            <v>Slovenia</v>
          </cell>
        </row>
        <row r="199">
          <cell r="A199" t="str">
            <v>Solomon Islands</v>
          </cell>
        </row>
        <row r="200">
          <cell r="A200" t="str">
            <v>Somalia</v>
          </cell>
        </row>
        <row r="201">
          <cell r="A201" t="str">
            <v>South Africa</v>
          </cell>
        </row>
        <row r="202">
          <cell r="A202" t="str">
            <v>South Georgia And The South Sandwich Islands</v>
          </cell>
        </row>
        <row r="203">
          <cell r="A203" t="str">
            <v>Spain</v>
          </cell>
        </row>
        <row r="204">
          <cell r="A204" t="str">
            <v>Sri Lanka</v>
          </cell>
        </row>
        <row r="205">
          <cell r="A205" t="str">
            <v>Sudan</v>
          </cell>
        </row>
        <row r="206">
          <cell r="A206" t="str">
            <v>Suriname</v>
          </cell>
        </row>
        <row r="207">
          <cell r="A207" t="str">
            <v>Svalbard And Jan Mayen Islands</v>
          </cell>
        </row>
        <row r="208">
          <cell r="A208" t="str">
            <v>Swaziland</v>
          </cell>
        </row>
        <row r="209">
          <cell r="A209" t="str">
            <v>Sweden</v>
          </cell>
        </row>
        <row r="210">
          <cell r="A210" t="str">
            <v>Switzerland</v>
          </cell>
        </row>
        <row r="211">
          <cell r="A211" t="str">
            <v>Syria</v>
          </cell>
        </row>
        <row r="212">
          <cell r="A212" t="str">
            <v>Taiwan</v>
          </cell>
        </row>
        <row r="213">
          <cell r="A213" t="str">
            <v>Tajikistan</v>
          </cell>
        </row>
        <row r="214">
          <cell r="A214" t="str">
            <v>Tanzania</v>
          </cell>
        </row>
        <row r="215">
          <cell r="A215" t="str">
            <v>Thailand</v>
          </cell>
        </row>
        <row r="216">
          <cell r="A216" t="str">
            <v>Togo</v>
          </cell>
        </row>
        <row r="217">
          <cell r="A217" t="str">
            <v>Tokelau</v>
          </cell>
        </row>
        <row r="218">
          <cell r="A218" t="str">
            <v>Tonga</v>
          </cell>
        </row>
        <row r="219">
          <cell r="A219" t="str">
            <v>Trinidad And Tobago</v>
          </cell>
        </row>
        <row r="220">
          <cell r="A220" t="str">
            <v>Tunisia</v>
          </cell>
        </row>
        <row r="221">
          <cell r="A221" t="str">
            <v>Turkey</v>
          </cell>
        </row>
        <row r="222">
          <cell r="A222" t="str">
            <v>Turkmenistan</v>
          </cell>
        </row>
        <row r="223">
          <cell r="A223" t="str">
            <v>Turks And Caicos Islands</v>
          </cell>
        </row>
        <row r="224">
          <cell r="A224" t="str">
            <v>Tuvalu</v>
          </cell>
        </row>
        <row r="225">
          <cell r="A225" t="str">
            <v>Uganda</v>
          </cell>
        </row>
        <row r="226">
          <cell r="A226" t="str">
            <v>Ukraine</v>
          </cell>
        </row>
        <row r="227">
          <cell r="A227" t="str">
            <v>United Arab Emirates</v>
          </cell>
        </row>
        <row r="228">
          <cell r="A228" t="str">
            <v>United Kingdom</v>
          </cell>
        </row>
        <row r="229">
          <cell r="A229" t="str">
            <v>United States</v>
          </cell>
        </row>
        <row r="230">
          <cell r="A230" t="str">
            <v>United States Minor Outlying Islands</v>
          </cell>
        </row>
        <row r="231">
          <cell r="A231" t="str">
            <v>Uruguay</v>
          </cell>
        </row>
        <row r="232">
          <cell r="A232" t="str">
            <v>Uzbekistan</v>
          </cell>
        </row>
        <row r="233">
          <cell r="A233" t="str">
            <v>Vanuatu</v>
          </cell>
        </row>
        <row r="234">
          <cell r="A234" t="str">
            <v>Vatican City State (Holy See)</v>
          </cell>
        </row>
        <row r="235">
          <cell r="A235" t="str">
            <v>Venezuela</v>
          </cell>
        </row>
        <row r="236">
          <cell r="A236" t="str">
            <v>Vietnam</v>
          </cell>
        </row>
        <row r="237">
          <cell r="A237" t="str">
            <v>Virgin Islands (British)</v>
          </cell>
        </row>
        <row r="238">
          <cell r="A238" t="str">
            <v>Virgin Islands (US)</v>
          </cell>
        </row>
        <row r="239">
          <cell r="A239" t="str">
            <v>Wallis And Futuna Islands</v>
          </cell>
        </row>
        <row r="240">
          <cell r="A240" t="str">
            <v>Yemen</v>
          </cell>
        </row>
        <row r="241">
          <cell r="A241" t="str">
            <v>Zambia</v>
          </cell>
        </row>
        <row r="242">
          <cell r="A242" t="str">
            <v>Zimbabwe</v>
          </cell>
        </row>
      </sheetData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anent Data"/>
      <sheetName val="Parameters"/>
      <sheetName val="Notes"/>
      <sheetName val="User guide"/>
      <sheetName val="Contact list"/>
      <sheetName val="Opco strategic objectives"/>
      <sheetName val="Long term strategic plan"/>
      <sheetName val="Opco commercial strategy"/>
      <sheetName val="Opco Technology Strategy"/>
      <sheetName val="Opco Human Resources strategy"/>
      <sheetName val="Company SWOT analysis"/>
      <sheetName val="Marketing assumptions"/>
      <sheetName val="Key assumptions - Subs &amp; ARPU"/>
      <sheetName val="Key assump - Eff tariff"/>
      <sheetName val="Input to Network IT"/>
      <sheetName val="Key Technology Drivers"/>
      <sheetName val="Key network &amp; IT projects"/>
      <sheetName val="IT Capex benchmark"/>
      <sheetName val="Executive summary"/>
      <sheetName val="Sheet1"/>
      <sheetName val="Target comparison"/>
      <sheetName val="Income statement"/>
      <sheetName val="Statem of fin pos &amp; Cash flow"/>
      <sheetName val="Revenue - high level analysis"/>
      <sheetName val="Revenue - New revenue streams"/>
      <sheetName val="Revenue - Trends"/>
      <sheetName val="COS - high level analysis"/>
      <sheetName val="Opex - high level analysis"/>
      <sheetName val="Opex - Human resources analysis"/>
      <sheetName val="Growth summary"/>
      <sheetName val="Capex - high level analysis"/>
      <sheetName val="Tax"/>
      <sheetName val="Funding"/>
      <sheetName val="Sheet2"/>
      <sheetName val="Lists"/>
      <sheetName val="Dropdown"/>
      <sheetName val="Rollout"/>
      <sheetName val="Build Targets"/>
      <sheetName val="Assumptions"/>
      <sheetName val="Benefits &amp; ROI"/>
      <sheetName val="Cost&amp;Revenue Elements Directory"/>
      <sheetName val="Nom"/>
      <sheetName val="Resource Director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Trial Balance"/>
      <sheetName val="Monthly Budget"/>
      <sheetName val="Assumptions"/>
      <sheetName val="Dropdown"/>
      <sheetName val="Rollout"/>
      <sheetName val="Build Targets"/>
      <sheetName val="Revenue - Trends"/>
      <sheetName val="Input to Network IT"/>
      <sheetName val="Key assump - Eff tariff"/>
      <sheetName val="Statem of fin pos &amp; Cash flow"/>
      <sheetName val="Key assumptions - Subs &amp; ARPU"/>
      <sheetName val="Key Technology Drivers"/>
      <sheetName val="Parameters"/>
      <sheetName val="interconnect_customer"/>
      <sheetName val="Master Params"/>
      <sheetName val="Lists"/>
      <sheetName val="Input"/>
      <sheetName val="Summary"/>
      <sheetName val="Roaming Codes"/>
      <sheetName val="Subs &amp; Rev"/>
    </sheetNames>
    <sheetDataSet>
      <sheetData sheetId="0"/>
      <sheetData sheetId="1" refreshError="1">
        <row r="1">
          <cell r="A1" t="str">
            <v>Account Code</v>
          </cell>
          <cell r="B1" t="str">
            <v>Account Code Description</v>
          </cell>
          <cell r="C1" t="str">
            <v>Header</v>
          </cell>
          <cell r="D1" t="str">
            <v>Account</v>
          </cell>
          <cell r="E1" t="str">
            <v>Account Code    Macro Totals</v>
          </cell>
          <cell r="F1" t="str">
            <v>Account Code</v>
          </cell>
          <cell r="G1" t="str">
            <v>Account Header Macro Totals</v>
          </cell>
          <cell r="H1" t="str">
            <v>Account Header</v>
          </cell>
          <cell r="I1" t="str">
            <v>Account Code     Totals in US $</v>
          </cell>
          <cell r="J1" t="str">
            <v>Account Code</v>
          </cell>
          <cell r="K1" t="str">
            <v>Account Header Totals In US $</v>
          </cell>
        </row>
        <row r="2">
          <cell r="A2" t="str">
            <v>000</v>
          </cell>
          <cell r="B2" t="str">
            <v>TT Fees</v>
          </cell>
          <cell r="C2" t="str">
            <v>000</v>
          </cell>
          <cell r="D2" t="str">
            <v/>
          </cell>
          <cell r="E2">
            <v>0</v>
          </cell>
          <cell r="F2" t="str">
            <v>999-999</v>
          </cell>
          <cell r="G2">
            <v>-158463480</v>
          </cell>
          <cell r="H2" t="str">
            <v>999</v>
          </cell>
          <cell r="I2">
            <v>0</v>
          </cell>
          <cell r="J2" t="str">
            <v>999-999</v>
          </cell>
          <cell r="K2">
            <v>-114995.26850507983</v>
          </cell>
        </row>
        <row r="3">
          <cell r="A3" t="str">
            <v>000-001</v>
          </cell>
          <cell r="B3" t="str">
            <v>TT Connection</v>
          </cell>
          <cell r="C3" t="str">
            <v>000</v>
          </cell>
          <cell r="D3" t="str">
            <v>001</v>
          </cell>
          <cell r="E3">
            <v>-33615000</v>
          </cell>
          <cell r="I3">
            <v>-24394.049346879536</v>
          </cell>
          <cell r="J3" t="str">
            <v>999-999</v>
          </cell>
          <cell r="K3">
            <v>0</v>
          </cell>
        </row>
        <row r="4">
          <cell r="A4" t="str">
            <v>000-002</v>
          </cell>
          <cell r="B4" t="str">
            <v>TT Subscription</v>
          </cell>
          <cell r="C4" t="str">
            <v>000</v>
          </cell>
          <cell r="D4" t="str">
            <v>002</v>
          </cell>
          <cell r="E4">
            <v>-124848480</v>
          </cell>
          <cell r="I4">
            <v>-90601.219158200285</v>
          </cell>
          <cell r="J4" t="str">
            <v>999-999</v>
          </cell>
          <cell r="K4">
            <v>0</v>
          </cell>
        </row>
        <row r="5">
          <cell r="A5" t="str">
            <v>000-004</v>
          </cell>
          <cell r="B5" t="str">
            <v>Incoming Revenue Celtel</v>
          </cell>
          <cell r="C5" t="str">
            <v>000</v>
          </cell>
          <cell r="D5" t="str">
            <v>004</v>
          </cell>
          <cell r="E5">
            <v>0</v>
          </cell>
          <cell r="I5">
            <v>0</v>
          </cell>
          <cell r="J5" t="str">
            <v>999-999</v>
          </cell>
          <cell r="K5">
            <v>0</v>
          </cell>
        </row>
        <row r="6">
          <cell r="A6" t="str">
            <v>001</v>
          </cell>
          <cell r="B6" t="str">
            <v>TT OUTGOING</v>
          </cell>
          <cell r="C6" t="str">
            <v>001</v>
          </cell>
          <cell r="D6" t="str">
            <v/>
          </cell>
          <cell r="E6">
            <v>0</v>
          </cell>
          <cell r="G6">
            <v>-593904940</v>
          </cell>
          <cell r="I6">
            <v>0</v>
          </cell>
          <cell r="J6" t="str">
            <v>999-999</v>
          </cell>
          <cell r="K6">
            <v>-430990.52249637153</v>
          </cell>
        </row>
        <row r="7">
          <cell r="A7" t="str">
            <v>001-001</v>
          </cell>
          <cell r="B7" t="str">
            <v>TT Out Local</v>
          </cell>
          <cell r="C7" t="str">
            <v>001</v>
          </cell>
          <cell r="D7" t="str">
            <v>001</v>
          </cell>
          <cell r="E7">
            <v>-214209880</v>
          </cell>
          <cell r="I7">
            <v>-155449.84034833091</v>
          </cell>
          <cell r="J7" t="str">
            <v>999-999</v>
          </cell>
          <cell r="K7">
            <v>0</v>
          </cell>
        </row>
        <row r="8">
          <cell r="A8" t="str">
            <v>001-002</v>
          </cell>
          <cell r="B8" t="str">
            <v>TT Out Internat</v>
          </cell>
          <cell r="C8" t="str">
            <v>001</v>
          </cell>
          <cell r="D8" t="str">
            <v>002</v>
          </cell>
          <cell r="E8">
            <v>-340095060</v>
          </cell>
          <cell r="I8">
            <v>-246803.38171262699</v>
          </cell>
          <cell r="J8" t="str">
            <v>999-999</v>
          </cell>
          <cell r="K8">
            <v>0</v>
          </cell>
        </row>
        <row r="9">
          <cell r="A9" t="str">
            <v>001-003</v>
          </cell>
          <cell r="B9" t="str">
            <v>TT Out E Africa</v>
          </cell>
          <cell r="C9" t="str">
            <v>001</v>
          </cell>
          <cell r="D9" t="str">
            <v>003</v>
          </cell>
          <cell r="E9">
            <v>0</v>
          </cell>
          <cell r="I9">
            <v>0</v>
          </cell>
          <cell r="J9" t="str">
            <v>999-999</v>
          </cell>
          <cell r="K9">
            <v>0</v>
          </cell>
        </row>
        <row r="10">
          <cell r="A10" t="str">
            <v>001-004</v>
          </cell>
          <cell r="B10" t="str">
            <v>TT Out Celtel</v>
          </cell>
          <cell r="C10" t="str">
            <v>001</v>
          </cell>
          <cell r="D10" t="str">
            <v>004</v>
          </cell>
          <cell r="E10">
            <v>0</v>
          </cell>
          <cell r="I10">
            <v>0</v>
          </cell>
          <cell r="J10" t="str">
            <v>999-999</v>
          </cell>
          <cell r="K10">
            <v>0</v>
          </cell>
        </row>
        <row r="11">
          <cell r="A11" t="str">
            <v>001-005</v>
          </cell>
          <cell r="B11" t="str">
            <v>TT Out UTL</v>
          </cell>
          <cell r="C11" t="str">
            <v>001</v>
          </cell>
          <cell r="D11" t="str">
            <v>005</v>
          </cell>
          <cell r="E11">
            <v>0</v>
          </cell>
          <cell r="I11">
            <v>0</v>
          </cell>
          <cell r="J11" t="str">
            <v>999-999</v>
          </cell>
          <cell r="K11">
            <v>0</v>
          </cell>
        </row>
        <row r="12">
          <cell r="A12" t="str">
            <v>001-006</v>
          </cell>
          <cell r="B12" t="str">
            <v>TT Out Voicemai</v>
          </cell>
          <cell r="C12" t="str">
            <v>001</v>
          </cell>
          <cell r="D12" t="str">
            <v>006</v>
          </cell>
          <cell r="E12">
            <v>0</v>
          </cell>
          <cell r="I12">
            <v>0</v>
          </cell>
          <cell r="J12" t="str">
            <v>999-999</v>
          </cell>
          <cell r="K12">
            <v>0</v>
          </cell>
        </row>
        <row r="13">
          <cell r="A13" t="str">
            <v>001-007</v>
          </cell>
          <cell r="B13" t="str">
            <v>TT Out Other</v>
          </cell>
          <cell r="C13" t="str">
            <v>001</v>
          </cell>
          <cell r="D13" t="str">
            <v>007</v>
          </cell>
          <cell r="E13">
            <v>-39600000</v>
          </cell>
          <cell r="I13">
            <v>-28737.300435413643</v>
          </cell>
          <cell r="J13" t="str">
            <v>999-999</v>
          </cell>
          <cell r="K13">
            <v>0</v>
          </cell>
        </row>
        <row r="14">
          <cell r="A14" t="str">
            <v>002</v>
          </cell>
          <cell r="B14" t="str">
            <v>TT Interconnect</v>
          </cell>
          <cell r="C14" t="str">
            <v>002</v>
          </cell>
          <cell r="D14" t="str">
            <v/>
          </cell>
          <cell r="E14">
            <v>0</v>
          </cell>
          <cell r="G14">
            <v>-450665065</v>
          </cell>
          <cell r="I14">
            <v>0</v>
          </cell>
          <cell r="J14" t="str">
            <v>999-999</v>
          </cell>
          <cell r="K14">
            <v>-327042.86284470244</v>
          </cell>
        </row>
        <row r="15">
          <cell r="A15" t="str">
            <v>002-001</v>
          </cell>
          <cell r="B15" t="str">
            <v>TT Intercon Int</v>
          </cell>
          <cell r="C15" t="str">
            <v>002</v>
          </cell>
          <cell r="D15" t="str">
            <v>001</v>
          </cell>
          <cell r="E15">
            <v>-246324550</v>
          </cell>
          <cell r="I15">
            <v>-178755.11611030478</v>
          </cell>
          <cell r="J15" t="str">
            <v>999-999</v>
          </cell>
          <cell r="K15">
            <v>0</v>
          </cell>
        </row>
        <row r="16">
          <cell r="A16" t="str">
            <v>002-002</v>
          </cell>
          <cell r="B16" t="str">
            <v>TT Intercon UTL</v>
          </cell>
          <cell r="C16" t="str">
            <v>002</v>
          </cell>
          <cell r="D16" t="str">
            <v>002</v>
          </cell>
          <cell r="E16">
            <v>-96504112</v>
          </cell>
          <cell r="I16">
            <v>-70032.011611030481</v>
          </cell>
          <cell r="J16" t="str">
            <v>999-999</v>
          </cell>
          <cell r="K16">
            <v>0</v>
          </cell>
        </row>
        <row r="17">
          <cell r="A17" t="str">
            <v>002-003</v>
          </cell>
          <cell r="B17" t="str">
            <v>TT Inter Celtel</v>
          </cell>
          <cell r="C17" t="str">
            <v>002</v>
          </cell>
          <cell r="D17" t="str">
            <v>003</v>
          </cell>
          <cell r="E17">
            <v>-107836403</v>
          </cell>
          <cell r="I17">
            <v>-78255.735123367194</v>
          </cell>
          <cell r="J17" t="str">
            <v>999-999</v>
          </cell>
          <cell r="K17">
            <v>0</v>
          </cell>
        </row>
        <row r="18">
          <cell r="A18" t="str">
            <v>003</v>
          </cell>
          <cell r="B18" t="str">
            <v>TT VAS</v>
          </cell>
          <cell r="C18" t="str">
            <v>003</v>
          </cell>
          <cell r="D18" t="str">
            <v/>
          </cell>
          <cell r="E18">
            <v>0</v>
          </cell>
          <cell r="G18">
            <v>-6256900</v>
          </cell>
          <cell r="I18">
            <v>0</v>
          </cell>
          <cell r="J18" t="str">
            <v>999-999</v>
          </cell>
          <cell r="K18">
            <v>-4540.566037735849</v>
          </cell>
        </row>
        <row r="19">
          <cell r="A19" t="str">
            <v>003-001</v>
          </cell>
          <cell r="B19" t="str">
            <v>TT Itemised Bil</v>
          </cell>
          <cell r="C19" t="str">
            <v>003</v>
          </cell>
          <cell r="D19" t="str">
            <v>001</v>
          </cell>
          <cell r="E19">
            <v>-6256900</v>
          </cell>
          <cell r="I19">
            <v>-4540.566037735849</v>
          </cell>
          <cell r="J19" t="str">
            <v>999-999</v>
          </cell>
          <cell r="K19">
            <v>0</v>
          </cell>
        </row>
        <row r="20">
          <cell r="A20" t="str">
            <v>003-002</v>
          </cell>
          <cell r="B20" t="str">
            <v>TT Data &amp; Fax</v>
          </cell>
          <cell r="C20" t="str">
            <v>003</v>
          </cell>
          <cell r="D20" t="str">
            <v>002</v>
          </cell>
          <cell r="E20">
            <v>0</v>
          </cell>
          <cell r="I20">
            <v>0</v>
          </cell>
          <cell r="J20" t="str">
            <v>999-999</v>
          </cell>
          <cell r="K20">
            <v>0</v>
          </cell>
        </row>
        <row r="21">
          <cell r="A21" t="str">
            <v>003-003</v>
          </cell>
          <cell r="B21" t="str">
            <v>TT VASD SMS</v>
          </cell>
          <cell r="C21" t="str">
            <v>003</v>
          </cell>
          <cell r="D21" t="str">
            <v>003</v>
          </cell>
          <cell r="E21">
            <v>0</v>
          </cell>
          <cell r="I21">
            <v>0</v>
          </cell>
          <cell r="J21" t="str">
            <v>999-999</v>
          </cell>
          <cell r="K21">
            <v>0</v>
          </cell>
        </row>
        <row r="22">
          <cell r="A22" t="str">
            <v>003-004</v>
          </cell>
          <cell r="B22" t="str">
            <v>TT VAS Insuranc</v>
          </cell>
          <cell r="C22" t="str">
            <v>003</v>
          </cell>
          <cell r="D22" t="str">
            <v>004</v>
          </cell>
          <cell r="E22">
            <v>0</v>
          </cell>
          <cell r="I22">
            <v>0</v>
          </cell>
          <cell r="J22" t="str">
            <v>999-999</v>
          </cell>
          <cell r="K22">
            <v>0</v>
          </cell>
        </row>
        <row r="23">
          <cell r="A23" t="str">
            <v>004</v>
          </cell>
          <cell r="B23" t="str">
            <v>TT Roaming</v>
          </cell>
          <cell r="C23" t="str">
            <v>004</v>
          </cell>
          <cell r="D23" t="str">
            <v/>
          </cell>
          <cell r="E23">
            <v>0</v>
          </cell>
          <cell r="G23">
            <v>0</v>
          </cell>
          <cell r="I23">
            <v>0</v>
          </cell>
          <cell r="J23" t="str">
            <v>999-999</v>
          </cell>
          <cell r="K23">
            <v>0</v>
          </cell>
        </row>
        <row r="24">
          <cell r="A24" t="str">
            <v>004-001</v>
          </cell>
          <cell r="B24" t="str">
            <v>TT Roam Incomin</v>
          </cell>
          <cell r="C24" t="str">
            <v>004</v>
          </cell>
          <cell r="D24" t="str">
            <v>001</v>
          </cell>
          <cell r="E24">
            <v>0</v>
          </cell>
          <cell r="I24">
            <v>0</v>
          </cell>
          <cell r="J24" t="str">
            <v>999-999</v>
          </cell>
          <cell r="K24">
            <v>0</v>
          </cell>
        </row>
        <row r="25">
          <cell r="A25" t="str">
            <v>004-002</v>
          </cell>
          <cell r="B25" t="str">
            <v>TT Roam Outgoin</v>
          </cell>
          <cell r="C25" t="str">
            <v>004</v>
          </cell>
          <cell r="D25" t="str">
            <v>002</v>
          </cell>
          <cell r="E25">
            <v>0</v>
          </cell>
          <cell r="I25">
            <v>0</v>
          </cell>
          <cell r="J25" t="str">
            <v>999-999</v>
          </cell>
          <cell r="K25">
            <v>0</v>
          </cell>
        </row>
        <row r="26">
          <cell r="A26" t="str">
            <v>005</v>
          </cell>
          <cell r="B26" t="str">
            <v>PP Fees</v>
          </cell>
          <cell r="C26" t="str">
            <v>005</v>
          </cell>
          <cell r="D26" t="str">
            <v/>
          </cell>
          <cell r="E26">
            <v>0</v>
          </cell>
          <cell r="G26">
            <v>0</v>
          </cell>
          <cell r="I26">
            <v>0</v>
          </cell>
          <cell r="J26" t="str">
            <v>999-999</v>
          </cell>
          <cell r="K26">
            <v>0</v>
          </cell>
        </row>
        <row r="27">
          <cell r="A27" t="str">
            <v>005-001</v>
          </cell>
          <cell r="B27" t="str">
            <v>PP Connection</v>
          </cell>
          <cell r="C27" t="str">
            <v>005</v>
          </cell>
          <cell r="D27" t="str">
            <v>001</v>
          </cell>
          <cell r="E27">
            <v>0</v>
          </cell>
          <cell r="I27">
            <v>0</v>
          </cell>
          <cell r="J27" t="str">
            <v>999-999</v>
          </cell>
          <cell r="K27">
            <v>0</v>
          </cell>
        </row>
        <row r="28">
          <cell r="A28" t="str">
            <v>005-002</v>
          </cell>
          <cell r="B28" t="str">
            <v>PP Subscription</v>
          </cell>
          <cell r="C28" t="str">
            <v>005</v>
          </cell>
          <cell r="D28" t="str">
            <v>002</v>
          </cell>
          <cell r="E28">
            <v>0</v>
          </cell>
          <cell r="I28">
            <v>0</v>
          </cell>
          <cell r="J28" t="str">
            <v>999-999</v>
          </cell>
          <cell r="K28">
            <v>0</v>
          </cell>
        </row>
        <row r="29">
          <cell r="A29" t="str">
            <v>006</v>
          </cell>
          <cell r="B29" t="str">
            <v>PP Outgoing</v>
          </cell>
          <cell r="C29" t="str">
            <v>006</v>
          </cell>
          <cell r="D29" t="str">
            <v/>
          </cell>
          <cell r="E29">
            <v>0</v>
          </cell>
          <cell r="G29">
            <v>-2773438844.9399996</v>
          </cell>
          <cell r="I29">
            <v>0</v>
          </cell>
          <cell r="J29" t="str">
            <v>999-999</v>
          </cell>
          <cell r="K29">
            <v>-2012655.1850072567</v>
          </cell>
        </row>
        <row r="30">
          <cell r="A30" t="str">
            <v>006-001</v>
          </cell>
          <cell r="B30" t="str">
            <v>PP Out Local</v>
          </cell>
          <cell r="C30" t="str">
            <v>006</v>
          </cell>
          <cell r="D30" t="str">
            <v>001</v>
          </cell>
          <cell r="E30">
            <v>-1155863461.4000001</v>
          </cell>
          <cell r="I30">
            <v>-838797.86748911475</v>
          </cell>
          <cell r="J30" t="str">
            <v>999-999</v>
          </cell>
          <cell r="K30">
            <v>0</v>
          </cell>
        </row>
        <row r="31">
          <cell r="A31" t="str">
            <v>006-002</v>
          </cell>
          <cell r="B31" t="str">
            <v>PP Out Internat</v>
          </cell>
          <cell r="C31" t="str">
            <v>006</v>
          </cell>
          <cell r="D31" t="str">
            <v>002</v>
          </cell>
          <cell r="E31">
            <v>-1035427895.0399998</v>
          </cell>
          <cell r="I31">
            <v>-751399.05300435401</v>
          </cell>
          <cell r="J31" t="str">
            <v>999-999</v>
          </cell>
          <cell r="K31">
            <v>0</v>
          </cell>
        </row>
        <row r="32">
          <cell r="A32" t="str">
            <v>006-003</v>
          </cell>
          <cell r="B32" t="str">
            <v>PP Out E Africa</v>
          </cell>
          <cell r="C32" t="str">
            <v>006</v>
          </cell>
          <cell r="D32" t="str">
            <v>003</v>
          </cell>
          <cell r="E32">
            <v>-321287688</v>
          </cell>
          <cell r="I32">
            <v>-233155.07111756169</v>
          </cell>
          <cell r="J32" t="str">
            <v>999-999</v>
          </cell>
          <cell r="K32">
            <v>0</v>
          </cell>
        </row>
        <row r="33">
          <cell r="A33" t="str">
            <v>006-004</v>
          </cell>
          <cell r="B33" t="str">
            <v>PP Out Celtel</v>
          </cell>
          <cell r="C33" t="str">
            <v>006</v>
          </cell>
          <cell r="D33" t="str">
            <v>004</v>
          </cell>
          <cell r="E33">
            <v>-917936508</v>
          </cell>
          <cell r="I33">
            <v>-666136.79825834546</v>
          </cell>
          <cell r="J33" t="str">
            <v>999-999</v>
          </cell>
          <cell r="K33">
            <v>0</v>
          </cell>
        </row>
        <row r="34">
          <cell r="A34" t="str">
            <v>006-005</v>
          </cell>
          <cell r="B34" t="str">
            <v>PP Out UTL</v>
          </cell>
          <cell r="C34" t="str">
            <v>006</v>
          </cell>
          <cell r="D34" t="str">
            <v>005</v>
          </cell>
          <cell r="E34">
            <v>-857039748.29999995</v>
          </cell>
          <cell r="I34">
            <v>-621944.66494920175</v>
          </cell>
          <cell r="J34" t="str">
            <v>999-999</v>
          </cell>
          <cell r="K34">
            <v>0</v>
          </cell>
        </row>
        <row r="35">
          <cell r="A35" t="str">
            <v>006-006</v>
          </cell>
          <cell r="B35" t="str">
            <v>PP Out Voicemai</v>
          </cell>
          <cell r="C35" t="str">
            <v>006</v>
          </cell>
          <cell r="D35" t="str">
            <v>006</v>
          </cell>
          <cell r="E35">
            <v>-20399856.199999996</v>
          </cell>
          <cell r="I35">
            <v>-14803.959506531201</v>
          </cell>
          <cell r="J35" t="str">
            <v>999-999</v>
          </cell>
          <cell r="K35">
            <v>0</v>
          </cell>
        </row>
        <row r="36">
          <cell r="A36" t="str">
            <v>006-007</v>
          </cell>
          <cell r="B36" t="str">
            <v>PP Out Other</v>
          </cell>
          <cell r="C36" t="str">
            <v>006</v>
          </cell>
          <cell r="D36" t="str">
            <v>007</v>
          </cell>
          <cell r="E36">
            <v>0</v>
          </cell>
          <cell r="I36">
            <v>0</v>
          </cell>
          <cell r="J36" t="str">
            <v>999-999</v>
          </cell>
          <cell r="K36">
            <v>0</v>
          </cell>
        </row>
        <row r="37">
          <cell r="A37" t="str">
            <v>006-008</v>
          </cell>
          <cell r="B37" t="str">
            <v>Dealer Discounts</v>
          </cell>
          <cell r="C37" t="str">
            <v>006</v>
          </cell>
          <cell r="D37" t="str">
            <v>008</v>
          </cell>
          <cell r="E37">
            <v>1534516312</v>
          </cell>
          <cell r="I37">
            <v>1113582.2293178521</v>
          </cell>
          <cell r="J37" t="str">
            <v>999-999</v>
          </cell>
          <cell r="K37">
            <v>0</v>
          </cell>
        </row>
        <row r="38">
          <cell r="A38" t="str">
            <v>007</v>
          </cell>
          <cell r="B38" t="str">
            <v>PP Interconnect</v>
          </cell>
          <cell r="C38" t="str">
            <v>007</v>
          </cell>
          <cell r="D38" t="str">
            <v/>
          </cell>
          <cell r="E38">
            <v>0</v>
          </cell>
          <cell r="G38">
            <v>0</v>
          </cell>
          <cell r="I38">
            <v>0</v>
          </cell>
          <cell r="J38" t="str">
            <v>999-999</v>
          </cell>
          <cell r="K38">
            <v>0</v>
          </cell>
        </row>
        <row r="39">
          <cell r="A39" t="str">
            <v>007-001</v>
          </cell>
          <cell r="B39" t="str">
            <v>PP Intercon UTL</v>
          </cell>
          <cell r="C39" t="str">
            <v>007</v>
          </cell>
          <cell r="D39" t="str">
            <v>001</v>
          </cell>
          <cell r="E39">
            <v>0</v>
          </cell>
          <cell r="I39">
            <v>0</v>
          </cell>
          <cell r="J39" t="str">
            <v>999-999</v>
          </cell>
          <cell r="K39">
            <v>0</v>
          </cell>
        </row>
        <row r="40">
          <cell r="A40" t="str">
            <v>007-002</v>
          </cell>
          <cell r="B40" t="str">
            <v>PP Inter Celtel</v>
          </cell>
          <cell r="C40" t="str">
            <v>007</v>
          </cell>
          <cell r="D40" t="str">
            <v>002</v>
          </cell>
          <cell r="E40">
            <v>0</v>
          </cell>
          <cell r="I40">
            <v>0</v>
          </cell>
          <cell r="J40" t="str">
            <v>999-999</v>
          </cell>
          <cell r="K40">
            <v>0</v>
          </cell>
        </row>
        <row r="41">
          <cell r="A41" t="str">
            <v>007-003</v>
          </cell>
          <cell r="B41" t="str">
            <v>PP Inter Intern</v>
          </cell>
          <cell r="C41" t="str">
            <v>007</v>
          </cell>
          <cell r="D41" t="str">
            <v>003</v>
          </cell>
          <cell r="E41">
            <v>0</v>
          </cell>
          <cell r="I41">
            <v>0</v>
          </cell>
          <cell r="J41" t="str">
            <v>999-999</v>
          </cell>
          <cell r="K41">
            <v>0</v>
          </cell>
        </row>
        <row r="42">
          <cell r="A42" t="str">
            <v>008</v>
          </cell>
          <cell r="B42" t="str">
            <v>PP VAS</v>
          </cell>
          <cell r="C42" t="str">
            <v>008</v>
          </cell>
          <cell r="D42" t="str">
            <v/>
          </cell>
          <cell r="E42">
            <v>0</v>
          </cell>
          <cell r="G42">
            <v>0</v>
          </cell>
          <cell r="I42">
            <v>0</v>
          </cell>
          <cell r="J42" t="str">
            <v>999-999</v>
          </cell>
          <cell r="K42">
            <v>0</v>
          </cell>
        </row>
        <row r="43">
          <cell r="A43" t="str">
            <v>008-001</v>
          </cell>
          <cell r="B43" t="str">
            <v>PP Itemised</v>
          </cell>
          <cell r="C43" t="str">
            <v>008</v>
          </cell>
          <cell r="D43" t="str">
            <v>001</v>
          </cell>
          <cell r="E43">
            <v>0</v>
          </cell>
          <cell r="I43">
            <v>0</v>
          </cell>
          <cell r="J43" t="str">
            <v>999-999</v>
          </cell>
          <cell r="K43">
            <v>0</v>
          </cell>
        </row>
        <row r="44">
          <cell r="A44" t="str">
            <v>008-002</v>
          </cell>
          <cell r="B44" t="str">
            <v>PP Data &amp; Fax</v>
          </cell>
          <cell r="C44" t="str">
            <v>008</v>
          </cell>
          <cell r="D44" t="str">
            <v>002</v>
          </cell>
          <cell r="E44">
            <v>0</v>
          </cell>
          <cell r="I44">
            <v>0</v>
          </cell>
          <cell r="J44" t="str">
            <v>999-999</v>
          </cell>
          <cell r="K44">
            <v>0</v>
          </cell>
        </row>
        <row r="45">
          <cell r="A45" t="str">
            <v>008-003</v>
          </cell>
          <cell r="B45" t="str">
            <v>PP VAS SMS</v>
          </cell>
          <cell r="C45" t="str">
            <v>008</v>
          </cell>
          <cell r="D45" t="str">
            <v>003</v>
          </cell>
          <cell r="E45">
            <v>0</v>
          </cell>
          <cell r="I45">
            <v>0</v>
          </cell>
          <cell r="J45" t="str">
            <v>999-999</v>
          </cell>
          <cell r="K45">
            <v>0</v>
          </cell>
        </row>
        <row r="46">
          <cell r="A46" t="str">
            <v>008-004</v>
          </cell>
          <cell r="B46" t="str">
            <v>PP VAS Insuranc</v>
          </cell>
          <cell r="C46" t="str">
            <v>008</v>
          </cell>
          <cell r="D46" t="str">
            <v>004</v>
          </cell>
          <cell r="E46">
            <v>0</v>
          </cell>
          <cell r="I46">
            <v>0</v>
          </cell>
          <cell r="J46" t="str">
            <v>999-999</v>
          </cell>
          <cell r="K46">
            <v>0</v>
          </cell>
        </row>
        <row r="47">
          <cell r="A47" t="str">
            <v>009</v>
          </cell>
          <cell r="B47" t="str">
            <v>PP Roaming</v>
          </cell>
          <cell r="C47" t="str">
            <v>009</v>
          </cell>
          <cell r="D47" t="str">
            <v/>
          </cell>
          <cell r="E47">
            <v>0</v>
          </cell>
          <cell r="G47">
            <v>0</v>
          </cell>
          <cell r="I47">
            <v>0</v>
          </cell>
          <cell r="J47" t="str">
            <v>999-999</v>
          </cell>
          <cell r="K47">
            <v>0</v>
          </cell>
        </row>
        <row r="48">
          <cell r="A48" t="str">
            <v>009-001</v>
          </cell>
          <cell r="B48" t="str">
            <v>PP Roaming Inco</v>
          </cell>
          <cell r="C48" t="str">
            <v>009</v>
          </cell>
          <cell r="D48" t="str">
            <v>001</v>
          </cell>
          <cell r="E48">
            <v>0</v>
          </cell>
          <cell r="I48">
            <v>0</v>
          </cell>
          <cell r="J48" t="str">
            <v>999-999</v>
          </cell>
          <cell r="K48">
            <v>0</v>
          </cell>
        </row>
        <row r="49">
          <cell r="A49" t="str">
            <v>009-002</v>
          </cell>
          <cell r="B49" t="str">
            <v>PP Roaming Outg</v>
          </cell>
          <cell r="C49" t="str">
            <v>009</v>
          </cell>
          <cell r="D49" t="str">
            <v>002</v>
          </cell>
          <cell r="E49">
            <v>0</v>
          </cell>
          <cell r="I49">
            <v>0</v>
          </cell>
          <cell r="J49" t="str">
            <v>999-999</v>
          </cell>
          <cell r="K49">
            <v>0</v>
          </cell>
        </row>
        <row r="50">
          <cell r="A50" t="str">
            <v>Total Airtime Revenue</v>
          </cell>
          <cell r="E50">
            <v>-3982729229.9400005</v>
          </cell>
          <cell r="F50">
            <v>0</v>
          </cell>
          <cell r="G50">
            <v>-3982729229.9399996</v>
          </cell>
          <cell r="H50">
            <v>0</v>
          </cell>
          <cell r="I50">
            <v>-2890224.4048911468</v>
          </cell>
          <cell r="J50" t="str">
            <v>999-999</v>
          </cell>
          <cell r="K50">
            <v>-2890224.4048911463</v>
          </cell>
        </row>
        <row r="51">
          <cell r="A51" t="str">
            <v>011</v>
          </cell>
          <cell r="B51" t="str">
            <v>Sales Handsets</v>
          </cell>
          <cell r="C51" t="str">
            <v>011</v>
          </cell>
          <cell r="D51" t="str">
            <v/>
          </cell>
          <cell r="E51">
            <v>0</v>
          </cell>
          <cell r="G51">
            <v>-3013906291</v>
          </cell>
          <cell r="I51">
            <v>0</v>
          </cell>
          <cell r="J51" t="str">
            <v>999-999</v>
          </cell>
          <cell r="K51">
            <v>-2187159.8628447023</v>
          </cell>
        </row>
        <row r="52">
          <cell r="A52" t="str">
            <v>011-011</v>
          </cell>
          <cell r="B52" t="str">
            <v>HS Sales N6110</v>
          </cell>
          <cell r="C52" t="str">
            <v>011</v>
          </cell>
          <cell r="D52" t="str">
            <v>011</v>
          </cell>
          <cell r="E52">
            <v>-149399217</v>
          </cell>
          <cell r="I52">
            <v>-108417.42888243831</v>
          </cell>
          <cell r="J52" t="str">
            <v>999-999</v>
          </cell>
          <cell r="K52">
            <v>0</v>
          </cell>
        </row>
        <row r="53">
          <cell r="A53" t="str">
            <v>011-021</v>
          </cell>
          <cell r="B53" t="str">
            <v>H/S Nokia 5110</v>
          </cell>
          <cell r="C53" t="str">
            <v>011</v>
          </cell>
          <cell r="D53" t="str">
            <v>021</v>
          </cell>
          <cell r="E53">
            <v>-98166652</v>
          </cell>
          <cell r="I53">
            <v>-71238.499274310598</v>
          </cell>
          <cell r="J53" t="str">
            <v>999-999</v>
          </cell>
          <cell r="K53">
            <v>0</v>
          </cell>
        </row>
        <row r="54">
          <cell r="A54" t="str">
            <v>011-031</v>
          </cell>
          <cell r="B54" t="str">
            <v>H/S Ericsson628 P</v>
          </cell>
          <cell r="C54" t="str">
            <v>011</v>
          </cell>
          <cell r="D54" t="str">
            <v>031</v>
          </cell>
          <cell r="E54">
            <v>-329584308</v>
          </cell>
          <cell r="I54">
            <v>-239175.84034833091</v>
          </cell>
          <cell r="J54" t="str">
            <v>999-999</v>
          </cell>
          <cell r="K54">
            <v>0</v>
          </cell>
        </row>
        <row r="55">
          <cell r="A55" t="str">
            <v>011-041</v>
          </cell>
          <cell r="B55" t="str">
            <v>H/S Ericsson688 P</v>
          </cell>
          <cell r="C55" t="str">
            <v>011</v>
          </cell>
          <cell r="D55" t="str">
            <v>041</v>
          </cell>
          <cell r="E55">
            <v>-464358357</v>
          </cell>
          <cell r="I55">
            <v>-336979.93976777937</v>
          </cell>
          <cell r="J55" t="str">
            <v>999-999</v>
          </cell>
          <cell r="K55">
            <v>0</v>
          </cell>
        </row>
        <row r="56">
          <cell r="A56" t="str">
            <v>011-051</v>
          </cell>
          <cell r="B56" t="str">
            <v>H/S PP Ericsson 628</v>
          </cell>
          <cell r="C56" t="str">
            <v>011</v>
          </cell>
          <cell r="D56" t="str">
            <v>051</v>
          </cell>
          <cell r="E56">
            <v>-1373299865</v>
          </cell>
          <cell r="I56">
            <v>-996589.16182873736</v>
          </cell>
          <cell r="J56" t="str">
            <v>999-999</v>
          </cell>
          <cell r="K56">
            <v>0</v>
          </cell>
        </row>
        <row r="57">
          <cell r="A57" t="str">
            <v>011-061</v>
          </cell>
          <cell r="B57" t="str">
            <v>H/S Alcatel</v>
          </cell>
          <cell r="C57" t="str">
            <v>011</v>
          </cell>
          <cell r="D57" t="str">
            <v>061</v>
          </cell>
          <cell r="E57">
            <v>0</v>
          </cell>
          <cell r="I57">
            <v>0</v>
          </cell>
          <cell r="J57" t="str">
            <v>999-999</v>
          </cell>
          <cell r="K57">
            <v>0</v>
          </cell>
        </row>
        <row r="58">
          <cell r="A58" t="str">
            <v>011-071</v>
          </cell>
          <cell r="B58" t="str">
            <v>H/S Alcatel PP</v>
          </cell>
          <cell r="C58" t="str">
            <v>011</v>
          </cell>
          <cell r="D58" t="str">
            <v>071</v>
          </cell>
          <cell r="E58">
            <v>-599097892</v>
          </cell>
          <cell r="I58">
            <v>-434758.99274310598</v>
          </cell>
          <cell r="J58" t="str">
            <v>999-999</v>
          </cell>
          <cell r="K58">
            <v>0</v>
          </cell>
        </row>
        <row r="59">
          <cell r="A59" t="str">
            <v>011-081</v>
          </cell>
          <cell r="B59" t="str">
            <v>H/S Other</v>
          </cell>
          <cell r="C59" t="str">
            <v>011</v>
          </cell>
          <cell r="D59" t="str">
            <v>081</v>
          </cell>
          <cell r="E59">
            <v>0</v>
          </cell>
          <cell r="I59">
            <v>0</v>
          </cell>
          <cell r="J59" t="str">
            <v>999-999</v>
          </cell>
          <cell r="K59">
            <v>0</v>
          </cell>
        </row>
        <row r="60">
          <cell r="A60" t="str">
            <v>012</v>
          </cell>
          <cell r="B60" t="str">
            <v>Sales Wireless</v>
          </cell>
          <cell r="C60" t="str">
            <v>012</v>
          </cell>
          <cell r="D60" t="str">
            <v/>
          </cell>
          <cell r="E60">
            <v>0</v>
          </cell>
          <cell r="G60">
            <v>-5955068</v>
          </cell>
          <cell r="I60">
            <v>0</v>
          </cell>
          <cell r="J60" t="str">
            <v>999-999</v>
          </cell>
          <cell r="K60">
            <v>-4321.5297532656023</v>
          </cell>
        </row>
        <row r="61">
          <cell r="A61" t="str">
            <v>012-011</v>
          </cell>
          <cell r="B61" t="str">
            <v>FW Nokia Premic P</v>
          </cell>
          <cell r="C61" t="str">
            <v>012</v>
          </cell>
          <cell r="D61" t="str">
            <v>011</v>
          </cell>
          <cell r="E61">
            <v>-5955068</v>
          </cell>
          <cell r="I61">
            <v>-4321.5297532656023</v>
          </cell>
          <cell r="J61" t="str">
            <v>999-999</v>
          </cell>
          <cell r="K61">
            <v>0</v>
          </cell>
        </row>
        <row r="62">
          <cell r="A62" t="str">
            <v>012-021</v>
          </cell>
          <cell r="B62" t="str">
            <v>FW Amper Licea</v>
          </cell>
          <cell r="C62" t="str">
            <v>012</v>
          </cell>
          <cell r="D62" t="str">
            <v>021</v>
          </cell>
          <cell r="E62">
            <v>0</v>
          </cell>
          <cell r="I62">
            <v>0</v>
          </cell>
          <cell r="J62" t="str">
            <v>999-999</v>
          </cell>
          <cell r="K62">
            <v>0</v>
          </cell>
        </row>
        <row r="63">
          <cell r="A63" t="str">
            <v>012-031</v>
          </cell>
          <cell r="B63" t="str">
            <v>FW Euroset</v>
          </cell>
          <cell r="C63" t="str">
            <v>012</v>
          </cell>
          <cell r="D63" t="str">
            <v>031</v>
          </cell>
          <cell r="E63">
            <v>0</v>
          </cell>
          <cell r="I63">
            <v>0</v>
          </cell>
          <cell r="J63" t="str">
            <v>999-999</v>
          </cell>
          <cell r="K63">
            <v>0</v>
          </cell>
        </row>
        <row r="64">
          <cell r="A64" t="str">
            <v>013</v>
          </cell>
          <cell r="B64" t="str">
            <v>Sales Accessories</v>
          </cell>
          <cell r="C64" t="str">
            <v>013</v>
          </cell>
          <cell r="D64" t="str">
            <v/>
          </cell>
          <cell r="E64">
            <v>0</v>
          </cell>
          <cell r="G64">
            <v>-10649554</v>
          </cell>
          <cell r="I64">
            <v>0</v>
          </cell>
          <cell r="J64" t="str">
            <v>999-999</v>
          </cell>
          <cell r="K64">
            <v>-7728.2685050798254</v>
          </cell>
        </row>
        <row r="65">
          <cell r="A65" t="str">
            <v>013-011</v>
          </cell>
          <cell r="B65" t="str">
            <v>Accessories</v>
          </cell>
          <cell r="C65" t="str">
            <v>013</v>
          </cell>
          <cell r="D65" t="str">
            <v>011</v>
          </cell>
          <cell r="E65">
            <v>-10649554</v>
          </cell>
          <cell r="I65">
            <v>-7728.2685050798254</v>
          </cell>
          <cell r="J65" t="str">
            <v>999-999</v>
          </cell>
          <cell r="K65">
            <v>0</v>
          </cell>
        </row>
        <row r="66">
          <cell r="A66" t="str">
            <v>014</v>
          </cell>
          <cell r="B66" t="str">
            <v>Sales Simm Packs</v>
          </cell>
          <cell r="C66" t="str">
            <v>014</v>
          </cell>
          <cell r="D66" t="str">
            <v/>
          </cell>
          <cell r="E66">
            <v>0</v>
          </cell>
          <cell r="G66">
            <v>-564491497</v>
          </cell>
          <cell r="I66">
            <v>0</v>
          </cell>
          <cell r="J66" t="str">
            <v>999-999</v>
          </cell>
          <cell r="K66">
            <v>-409645.4985486212</v>
          </cell>
        </row>
        <row r="67">
          <cell r="A67" t="str">
            <v>014-010</v>
          </cell>
          <cell r="B67" t="str">
            <v>Simpacks Mobile P</v>
          </cell>
          <cell r="C67" t="str">
            <v>014</v>
          </cell>
          <cell r="D67" t="str">
            <v>010</v>
          </cell>
          <cell r="E67">
            <v>-564491497</v>
          </cell>
          <cell r="I67">
            <v>-409645.4985486212</v>
          </cell>
          <cell r="J67" t="str">
            <v>999-999</v>
          </cell>
          <cell r="K67">
            <v>0</v>
          </cell>
        </row>
        <row r="68">
          <cell r="A68" t="str">
            <v>014-020</v>
          </cell>
          <cell r="B68" t="str">
            <v>Simpacks FW</v>
          </cell>
          <cell r="C68" t="str">
            <v>014</v>
          </cell>
          <cell r="D68" t="str">
            <v>020</v>
          </cell>
          <cell r="E68">
            <v>0</v>
          </cell>
          <cell r="I68">
            <v>0</v>
          </cell>
          <cell r="J68" t="str">
            <v>999-999</v>
          </cell>
          <cell r="K68">
            <v>0</v>
          </cell>
        </row>
        <row r="69">
          <cell r="A69" t="str">
            <v>015</v>
          </cell>
          <cell r="B69" t="str">
            <v>Sales Simm Cards</v>
          </cell>
          <cell r="C69" t="str">
            <v>015</v>
          </cell>
          <cell r="D69" t="str">
            <v/>
          </cell>
          <cell r="E69">
            <v>0</v>
          </cell>
          <cell r="G69">
            <v>-83845572</v>
          </cell>
          <cell r="I69">
            <v>0</v>
          </cell>
          <cell r="J69" t="str">
            <v>999-999</v>
          </cell>
          <cell r="K69">
            <v>-60845.843251088532</v>
          </cell>
        </row>
        <row r="70">
          <cell r="A70" t="str">
            <v>015-010</v>
          </cell>
          <cell r="B70" t="str">
            <v>Sim Card Mobile P</v>
          </cell>
          <cell r="C70" t="str">
            <v>015</v>
          </cell>
          <cell r="D70" t="str">
            <v>010</v>
          </cell>
          <cell r="E70">
            <v>-83845572</v>
          </cell>
          <cell r="I70">
            <v>-60845.843251088532</v>
          </cell>
          <cell r="J70" t="str">
            <v>999-999</v>
          </cell>
          <cell r="K70">
            <v>0</v>
          </cell>
        </row>
        <row r="71">
          <cell r="A71" t="str">
            <v>015-020</v>
          </cell>
          <cell r="B71" t="str">
            <v>Sim C Fixed W</v>
          </cell>
          <cell r="C71" t="str">
            <v>015</v>
          </cell>
          <cell r="D71" t="str">
            <v>020</v>
          </cell>
          <cell r="E71">
            <v>0</v>
          </cell>
          <cell r="I71">
            <v>0</v>
          </cell>
          <cell r="J71" t="str">
            <v>999-999</v>
          </cell>
          <cell r="K71">
            <v>0</v>
          </cell>
        </row>
        <row r="72">
          <cell r="A72" t="str">
            <v>016</v>
          </cell>
          <cell r="B72" t="str">
            <v>Sales Subs Cards Sale P</v>
          </cell>
          <cell r="C72" t="str">
            <v>016</v>
          </cell>
          <cell r="D72" t="str">
            <v/>
          </cell>
          <cell r="E72">
            <v>0</v>
          </cell>
          <cell r="G72">
            <v>0</v>
          </cell>
          <cell r="I72">
            <v>0</v>
          </cell>
          <cell r="J72" t="str">
            <v>999-999</v>
          </cell>
          <cell r="K72">
            <v>0</v>
          </cell>
        </row>
        <row r="73">
          <cell r="A73" t="str">
            <v>016-010</v>
          </cell>
          <cell r="B73" t="str">
            <v>Sub Card Mobile P</v>
          </cell>
          <cell r="C73" t="str">
            <v>016</v>
          </cell>
          <cell r="D73" t="str">
            <v>010</v>
          </cell>
          <cell r="E73">
            <v>0</v>
          </cell>
          <cell r="I73">
            <v>0</v>
          </cell>
          <cell r="J73" t="str">
            <v>999-999</v>
          </cell>
          <cell r="K73">
            <v>0</v>
          </cell>
        </row>
        <row r="74">
          <cell r="A74" t="str">
            <v>016-020</v>
          </cell>
          <cell r="B74" t="str">
            <v>Sub Card FW</v>
          </cell>
          <cell r="C74" t="str">
            <v>016</v>
          </cell>
          <cell r="D74" t="str">
            <v>020</v>
          </cell>
          <cell r="E74">
            <v>0</v>
          </cell>
          <cell r="I74">
            <v>0</v>
          </cell>
          <cell r="J74" t="str">
            <v>999-999</v>
          </cell>
          <cell r="K74">
            <v>0</v>
          </cell>
        </row>
        <row r="75">
          <cell r="A75" t="str">
            <v>020</v>
          </cell>
          <cell r="B75" t="str">
            <v>Sales Airtime Cards</v>
          </cell>
          <cell r="C75" t="str">
            <v>020</v>
          </cell>
          <cell r="D75" t="str">
            <v/>
          </cell>
          <cell r="E75">
            <v>0</v>
          </cell>
          <cell r="G75">
            <v>0</v>
          </cell>
          <cell r="I75">
            <v>0</v>
          </cell>
          <cell r="J75" t="str">
            <v>999-999</v>
          </cell>
          <cell r="K75">
            <v>0</v>
          </cell>
        </row>
        <row r="76">
          <cell r="A76" t="str">
            <v>020-010</v>
          </cell>
          <cell r="B76" t="str">
            <v>Airtime 6000</v>
          </cell>
          <cell r="C76" t="str">
            <v>020</v>
          </cell>
          <cell r="D76" t="str">
            <v>010</v>
          </cell>
          <cell r="E76">
            <v>0</v>
          </cell>
          <cell r="I76">
            <v>0</v>
          </cell>
          <cell r="J76" t="str">
            <v>999-999</v>
          </cell>
          <cell r="K76">
            <v>0</v>
          </cell>
        </row>
        <row r="77">
          <cell r="A77" t="str">
            <v>020-020</v>
          </cell>
          <cell r="B77" t="str">
            <v>Airtime 12000</v>
          </cell>
          <cell r="C77" t="str">
            <v>020</v>
          </cell>
          <cell r="D77" t="str">
            <v>020</v>
          </cell>
          <cell r="E77">
            <v>0</v>
          </cell>
          <cell r="I77">
            <v>0</v>
          </cell>
          <cell r="J77" t="str">
            <v>999-999</v>
          </cell>
          <cell r="K77">
            <v>0</v>
          </cell>
        </row>
        <row r="78">
          <cell r="A78" t="str">
            <v>020-030</v>
          </cell>
          <cell r="B78" t="str">
            <v>Airtime 40000</v>
          </cell>
          <cell r="C78" t="str">
            <v>020</v>
          </cell>
          <cell r="D78" t="str">
            <v>030</v>
          </cell>
          <cell r="E78">
            <v>0</v>
          </cell>
          <cell r="I78">
            <v>0</v>
          </cell>
          <cell r="J78" t="str">
            <v>999-999</v>
          </cell>
          <cell r="K78">
            <v>0</v>
          </cell>
        </row>
        <row r="79">
          <cell r="A79" t="str">
            <v>Total Sales Products</v>
          </cell>
          <cell r="E79">
            <v>-3678847982</v>
          </cell>
          <cell r="F79">
            <v>0</v>
          </cell>
          <cell r="G79">
            <v>-3678847982</v>
          </cell>
          <cell r="H79">
            <v>0</v>
          </cell>
          <cell r="I79">
            <v>-2669701.0029027578</v>
          </cell>
          <cell r="J79" t="str">
            <v>999-999</v>
          </cell>
          <cell r="K79">
            <v>-2669701.0029027578</v>
          </cell>
        </row>
        <row r="80">
          <cell r="A80" t="str">
            <v>110</v>
          </cell>
          <cell r="B80" t="str">
            <v>COS Air</v>
          </cell>
          <cell r="C80" t="str">
            <v>110</v>
          </cell>
          <cell r="D80" t="str">
            <v/>
          </cell>
          <cell r="E80">
            <v>0</v>
          </cell>
          <cell r="G80">
            <v>0</v>
          </cell>
          <cell r="I80">
            <v>0</v>
          </cell>
          <cell r="J80" t="str">
            <v>999-999</v>
          </cell>
          <cell r="K80">
            <v>0</v>
          </cell>
        </row>
        <row r="81">
          <cell r="A81" t="str">
            <v>110-010</v>
          </cell>
          <cell r="B81" t="str">
            <v>COS TT</v>
          </cell>
          <cell r="C81" t="str">
            <v>110</v>
          </cell>
          <cell r="D81" t="str">
            <v>010</v>
          </cell>
          <cell r="E81">
            <v>0</v>
          </cell>
          <cell r="I81">
            <v>0</v>
          </cell>
          <cell r="J81" t="str">
            <v>999-999</v>
          </cell>
          <cell r="K81">
            <v>0</v>
          </cell>
        </row>
        <row r="82">
          <cell r="A82" t="str">
            <v>110-011</v>
          </cell>
          <cell r="B82" t="str">
            <v>COS Prepaid</v>
          </cell>
          <cell r="C82" t="str">
            <v>110</v>
          </cell>
          <cell r="D82" t="str">
            <v>011</v>
          </cell>
          <cell r="E82">
            <v>0</v>
          </cell>
          <cell r="I82">
            <v>0</v>
          </cell>
          <cell r="J82" t="str">
            <v>999-999</v>
          </cell>
          <cell r="K82">
            <v>0</v>
          </cell>
        </row>
        <row r="83">
          <cell r="A83" t="str">
            <v>111</v>
          </cell>
          <cell r="B83" t="str">
            <v>Handset Subsid</v>
          </cell>
          <cell r="C83" t="str">
            <v>111</v>
          </cell>
          <cell r="D83" t="str">
            <v/>
          </cell>
          <cell r="E83">
            <v>0</v>
          </cell>
          <cell r="G83">
            <v>3220250920.8400002</v>
          </cell>
          <cell r="I83">
            <v>0</v>
          </cell>
          <cell r="J83" t="str">
            <v>999-999</v>
          </cell>
          <cell r="K83">
            <v>2336901.9744847608</v>
          </cell>
        </row>
        <row r="84">
          <cell r="A84" t="str">
            <v>111-011</v>
          </cell>
          <cell r="B84" t="str">
            <v>COS Nokia 6110</v>
          </cell>
          <cell r="C84" t="str">
            <v>111</v>
          </cell>
          <cell r="D84" t="str">
            <v>011</v>
          </cell>
          <cell r="E84">
            <v>281848996</v>
          </cell>
          <cell r="I84">
            <v>204534.83018867925</v>
          </cell>
          <cell r="J84" t="str">
            <v>999-999</v>
          </cell>
          <cell r="K84">
            <v>0</v>
          </cell>
        </row>
        <row r="85">
          <cell r="A85" t="str">
            <v>111-021</v>
          </cell>
          <cell r="B85" t="str">
            <v>COS Nokia 5110</v>
          </cell>
          <cell r="C85" t="str">
            <v>111</v>
          </cell>
          <cell r="D85" t="str">
            <v>021</v>
          </cell>
          <cell r="E85">
            <v>97075440</v>
          </cell>
          <cell r="I85">
            <v>70446.618287372999</v>
          </cell>
          <cell r="J85" t="str">
            <v>999-999</v>
          </cell>
          <cell r="K85">
            <v>0</v>
          </cell>
        </row>
        <row r="86">
          <cell r="A86" t="str">
            <v>111-031</v>
          </cell>
          <cell r="B86" t="str">
            <v>COS Ericsson628 P</v>
          </cell>
          <cell r="C86" t="str">
            <v>111</v>
          </cell>
          <cell r="D86" t="str">
            <v>031</v>
          </cell>
          <cell r="E86">
            <v>315321984</v>
          </cell>
          <cell r="I86">
            <v>228825.82293178519</v>
          </cell>
          <cell r="J86" t="str">
            <v>999-999</v>
          </cell>
          <cell r="K86">
            <v>0</v>
          </cell>
        </row>
        <row r="87">
          <cell r="A87" t="str">
            <v>111-041</v>
          </cell>
          <cell r="B87" t="str">
            <v>COS Ericsson688 P</v>
          </cell>
          <cell r="C87" t="str">
            <v>111</v>
          </cell>
          <cell r="D87" t="str">
            <v>041</v>
          </cell>
          <cell r="E87">
            <v>600330878</v>
          </cell>
          <cell r="I87">
            <v>435653.75761973875</v>
          </cell>
          <cell r="J87" t="str">
            <v>999-999</v>
          </cell>
          <cell r="K87">
            <v>0</v>
          </cell>
        </row>
        <row r="88">
          <cell r="A88" t="str">
            <v>111-051</v>
          </cell>
          <cell r="B88" t="str">
            <v>COS PP Ericsson 628</v>
          </cell>
          <cell r="C88" t="str">
            <v>111</v>
          </cell>
          <cell r="D88" t="str">
            <v>051</v>
          </cell>
          <cell r="E88">
            <v>1324757280</v>
          </cell>
          <cell r="I88">
            <v>961362.32220609579</v>
          </cell>
          <cell r="J88" t="str">
            <v>999-999</v>
          </cell>
          <cell r="K88">
            <v>0</v>
          </cell>
        </row>
        <row r="89">
          <cell r="A89" t="str">
            <v>111-061</v>
          </cell>
          <cell r="B89" t="str">
            <v>COS Alcatel</v>
          </cell>
          <cell r="C89" t="str">
            <v>111</v>
          </cell>
          <cell r="D89" t="str">
            <v>061</v>
          </cell>
          <cell r="E89">
            <v>0</v>
          </cell>
          <cell r="I89">
            <v>0</v>
          </cell>
          <cell r="J89" t="str">
            <v>999-999</v>
          </cell>
          <cell r="K89">
            <v>0</v>
          </cell>
        </row>
        <row r="90">
          <cell r="A90" t="str">
            <v>111-071</v>
          </cell>
          <cell r="B90" t="str">
            <v>COS Alcatel PP</v>
          </cell>
          <cell r="C90" t="str">
            <v>111</v>
          </cell>
          <cell r="D90" t="str">
            <v>071</v>
          </cell>
          <cell r="E90">
            <v>485423820</v>
          </cell>
          <cell r="I90">
            <v>352266.92307692306</v>
          </cell>
          <cell r="J90" t="str">
            <v>999-999</v>
          </cell>
          <cell r="K90">
            <v>0</v>
          </cell>
        </row>
        <row r="91">
          <cell r="A91" t="str">
            <v>111-081</v>
          </cell>
          <cell r="B91" t="str">
            <v>COS Other</v>
          </cell>
          <cell r="C91" t="str">
            <v>111</v>
          </cell>
          <cell r="D91" t="str">
            <v>081</v>
          </cell>
          <cell r="E91">
            <v>115492522.84</v>
          </cell>
          <cell r="I91">
            <v>83811.700174165453</v>
          </cell>
          <cell r="J91" t="str">
            <v>999-999</v>
          </cell>
          <cell r="K91">
            <v>0</v>
          </cell>
        </row>
        <row r="92">
          <cell r="A92" t="str">
            <v>112</v>
          </cell>
          <cell r="B92" t="str">
            <v>COS Fixed Wireless</v>
          </cell>
          <cell r="C92" t="str">
            <v>112</v>
          </cell>
          <cell r="D92" t="str">
            <v/>
          </cell>
          <cell r="E92">
            <v>0</v>
          </cell>
          <cell r="G92">
            <v>7014400</v>
          </cell>
          <cell r="I92">
            <v>0</v>
          </cell>
          <cell r="J92" t="str">
            <v>999-999</v>
          </cell>
          <cell r="K92">
            <v>5090.275761973875</v>
          </cell>
        </row>
        <row r="93">
          <cell r="A93" t="str">
            <v>112-011</v>
          </cell>
          <cell r="B93" t="str">
            <v>COS Nokia Premi P</v>
          </cell>
          <cell r="C93" t="str">
            <v>112</v>
          </cell>
          <cell r="D93" t="str">
            <v>011</v>
          </cell>
          <cell r="E93">
            <v>7014400</v>
          </cell>
          <cell r="I93">
            <v>5090.275761973875</v>
          </cell>
          <cell r="J93" t="str">
            <v>999-999</v>
          </cell>
          <cell r="K93">
            <v>0</v>
          </cell>
        </row>
        <row r="94">
          <cell r="A94" t="str">
            <v>112-021</v>
          </cell>
          <cell r="B94" t="str">
            <v>COS Amper Licea P</v>
          </cell>
          <cell r="C94" t="str">
            <v>112</v>
          </cell>
          <cell r="D94" t="str">
            <v>021</v>
          </cell>
          <cell r="E94">
            <v>0</v>
          </cell>
          <cell r="I94">
            <v>0</v>
          </cell>
          <cell r="J94" t="str">
            <v>999-999</v>
          </cell>
          <cell r="K94">
            <v>0</v>
          </cell>
        </row>
        <row r="95">
          <cell r="A95" t="str">
            <v>112-031</v>
          </cell>
          <cell r="B95" t="str">
            <v>COS Euroset</v>
          </cell>
          <cell r="C95" t="str">
            <v>112</v>
          </cell>
          <cell r="D95" t="str">
            <v>031</v>
          </cell>
          <cell r="E95">
            <v>0</v>
          </cell>
          <cell r="I95">
            <v>0</v>
          </cell>
          <cell r="J95" t="str">
            <v>999-999</v>
          </cell>
          <cell r="K95">
            <v>0</v>
          </cell>
        </row>
        <row r="96">
          <cell r="A96" t="str">
            <v>113</v>
          </cell>
          <cell r="B96" t="str">
            <v>COS Accessories</v>
          </cell>
          <cell r="C96" t="str">
            <v>113</v>
          </cell>
          <cell r="D96" t="str">
            <v/>
          </cell>
          <cell r="E96">
            <v>0</v>
          </cell>
          <cell r="G96">
            <v>23648775.251538463</v>
          </cell>
          <cell r="I96">
            <v>0</v>
          </cell>
          <cell r="J96" t="str">
            <v>999-999</v>
          </cell>
          <cell r="K96">
            <v>17161.665639723124</v>
          </cell>
        </row>
        <row r="97">
          <cell r="A97" t="str">
            <v>113-011</v>
          </cell>
          <cell r="B97" t="str">
            <v>COS Accessories P</v>
          </cell>
          <cell r="C97" t="str">
            <v>113</v>
          </cell>
          <cell r="D97" t="str">
            <v>011</v>
          </cell>
          <cell r="E97">
            <v>23648775.251538463</v>
          </cell>
          <cell r="I97">
            <v>17161.665639723124</v>
          </cell>
          <cell r="J97" t="str">
            <v>999-999</v>
          </cell>
          <cell r="K97">
            <v>0</v>
          </cell>
        </row>
        <row r="98">
          <cell r="A98" t="str">
            <v>114</v>
          </cell>
          <cell r="B98" t="str">
            <v>COS Simpacks</v>
          </cell>
          <cell r="C98" t="str">
            <v>114</v>
          </cell>
          <cell r="D98" t="str">
            <v/>
          </cell>
          <cell r="E98">
            <v>0</v>
          </cell>
          <cell r="G98">
            <v>224525000</v>
          </cell>
          <cell r="I98">
            <v>0</v>
          </cell>
          <cell r="J98" t="str">
            <v>999-999</v>
          </cell>
          <cell r="K98">
            <v>162935.4136429608</v>
          </cell>
        </row>
        <row r="99">
          <cell r="A99" t="str">
            <v>114-025</v>
          </cell>
          <cell r="B99" t="str">
            <v>COS Simpacks</v>
          </cell>
          <cell r="C99" t="str">
            <v>114</v>
          </cell>
          <cell r="D99" t="str">
            <v>025</v>
          </cell>
          <cell r="E99">
            <v>224525000</v>
          </cell>
          <cell r="I99">
            <v>162935.4136429608</v>
          </cell>
          <cell r="J99" t="str">
            <v>999-999</v>
          </cell>
          <cell r="K99">
            <v>0</v>
          </cell>
        </row>
        <row r="100">
          <cell r="A100" t="str">
            <v>115</v>
          </cell>
          <cell r="B100" t="str">
            <v>Cos Sim Cards</v>
          </cell>
          <cell r="C100" t="str">
            <v>115</v>
          </cell>
          <cell r="D100" t="str">
            <v/>
          </cell>
          <cell r="E100">
            <v>0</v>
          </cell>
          <cell r="G100">
            <v>49868820</v>
          </cell>
          <cell r="I100">
            <v>0</v>
          </cell>
          <cell r="J100" t="str">
            <v>999-999</v>
          </cell>
          <cell r="K100">
            <v>36189.274310595065</v>
          </cell>
        </row>
        <row r="101">
          <cell r="A101" t="str">
            <v>115-011</v>
          </cell>
          <cell r="B101" t="str">
            <v>COS Premicell Battery</v>
          </cell>
          <cell r="C101" t="str">
            <v>115</v>
          </cell>
          <cell r="D101" t="str">
            <v>011</v>
          </cell>
          <cell r="E101">
            <v>0</v>
          </cell>
          <cell r="I101">
            <v>0</v>
          </cell>
          <cell r="J101" t="str">
            <v>999-999</v>
          </cell>
          <cell r="K101">
            <v>0</v>
          </cell>
        </row>
        <row r="102">
          <cell r="A102" t="str">
            <v>115-025</v>
          </cell>
          <cell r="B102" t="str">
            <v>COS Sim Cards</v>
          </cell>
          <cell r="C102" t="str">
            <v>115</v>
          </cell>
          <cell r="D102" t="str">
            <v>025</v>
          </cell>
          <cell r="E102">
            <v>49868820</v>
          </cell>
          <cell r="I102">
            <v>36189.274310595065</v>
          </cell>
          <cell r="J102" t="str">
            <v>999-999</v>
          </cell>
          <cell r="K102">
            <v>0</v>
          </cell>
        </row>
        <row r="103">
          <cell r="A103" t="str">
            <v>116</v>
          </cell>
          <cell r="B103" t="str">
            <v>COS Subs Cards Sale P</v>
          </cell>
          <cell r="C103" t="str">
            <v>116</v>
          </cell>
          <cell r="D103" t="str">
            <v/>
          </cell>
          <cell r="E103">
            <v>0</v>
          </cell>
          <cell r="G103">
            <v>0</v>
          </cell>
          <cell r="I103">
            <v>0</v>
          </cell>
          <cell r="J103" t="str">
            <v>999-999</v>
          </cell>
          <cell r="K103">
            <v>0</v>
          </cell>
        </row>
        <row r="104">
          <cell r="A104" t="str">
            <v>116-025</v>
          </cell>
          <cell r="B104" t="str">
            <v>COS Subs Cards</v>
          </cell>
          <cell r="C104" t="str">
            <v>116</v>
          </cell>
          <cell r="D104" t="str">
            <v>025</v>
          </cell>
          <cell r="E104">
            <v>0</v>
          </cell>
          <cell r="I104">
            <v>0</v>
          </cell>
          <cell r="J104" t="str">
            <v>999-999</v>
          </cell>
          <cell r="K104">
            <v>0</v>
          </cell>
        </row>
        <row r="105">
          <cell r="A105" t="str">
            <v>120</v>
          </cell>
          <cell r="B105" t="str">
            <v>Cos Airtime Cards</v>
          </cell>
          <cell r="C105" t="str">
            <v>120</v>
          </cell>
          <cell r="D105" t="str">
            <v/>
          </cell>
          <cell r="E105">
            <v>0</v>
          </cell>
          <cell r="G105">
            <v>139603128</v>
          </cell>
          <cell r="I105">
            <v>0</v>
          </cell>
          <cell r="J105" t="str">
            <v>999-999</v>
          </cell>
          <cell r="K105">
            <v>101308.51088534108</v>
          </cell>
        </row>
        <row r="106">
          <cell r="A106" t="str">
            <v>120-031</v>
          </cell>
          <cell r="B106" t="str">
            <v>COS Airtime Car P</v>
          </cell>
          <cell r="C106" t="str">
            <v>120</v>
          </cell>
          <cell r="D106" t="str">
            <v>031</v>
          </cell>
          <cell r="E106">
            <v>100297008</v>
          </cell>
          <cell r="I106">
            <v>72784.476052249636</v>
          </cell>
          <cell r="J106" t="str">
            <v>999-999</v>
          </cell>
          <cell r="K106">
            <v>0</v>
          </cell>
        </row>
        <row r="107">
          <cell r="A107" t="str">
            <v>120-041</v>
          </cell>
          <cell r="B107" t="str">
            <v>Prepaid Kit Free Airtime</v>
          </cell>
          <cell r="C107" t="str">
            <v>120</v>
          </cell>
          <cell r="D107" t="str">
            <v>041</v>
          </cell>
          <cell r="E107">
            <v>39306120</v>
          </cell>
          <cell r="I107">
            <v>28524.034833091438</v>
          </cell>
          <cell r="J107" t="str">
            <v>999-999</v>
          </cell>
          <cell r="K107">
            <v>0</v>
          </cell>
        </row>
        <row r="108">
          <cell r="A108" t="str">
            <v>121</v>
          </cell>
          <cell r="B108" t="str">
            <v>Interconnect Expenses</v>
          </cell>
          <cell r="C108" t="str">
            <v>121</v>
          </cell>
          <cell r="D108" t="str">
            <v/>
          </cell>
          <cell r="E108">
            <v>0</v>
          </cell>
          <cell r="G108">
            <v>273772066</v>
          </cell>
          <cell r="I108">
            <v>0</v>
          </cell>
          <cell r="J108" t="str">
            <v>999-999</v>
          </cell>
          <cell r="K108">
            <v>198673.4876632801</v>
          </cell>
        </row>
        <row r="109">
          <cell r="A109" t="str">
            <v>121-010</v>
          </cell>
          <cell r="B109" t="str">
            <v>International</v>
          </cell>
          <cell r="C109" t="str">
            <v>121</v>
          </cell>
          <cell r="D109" t="str">
            <v>010</v>
          </cell>
          <cell r="E109">
            <v>0</v>
          </cell>
          <cell r="I109">
            <v>0</v>
          </cell>
          <cell r="J109" t="str">
            <v>999-999</v>
          </cell>
          <cell r="K109">
            <v>0</v>
          </cell>
        </row>
        <row r="110">
          <cell r="A110" t="str">
            <v>121-020</v>
          </cell>
          <cell r="B110" t="str">
            <v>UTL</v>
          </cell>
          <cell r="C110" t="str">
            <v>121</v>
          </cell>
          <cell r="D110" t="str">
            <v>020</v>
          </cell>
          <cell r="E110">
            <v>0</v>
          </cell>
          <cell r="I110">
            <v>0</v>
          </cell>
          <cell r="J110" t="str">
            <v>999-999</v>
          </cell>
          <cell r="K110">
            <v>0</v>
          </cell>
        </row>
        <row r="111">
          <cell r="A111" t="str">
            <v>121-030</v>
          </cell>
          <cell r="B111" t="str">
            <v>Celtel</v>
          </cell>
          <cell r="C111" t="str">
            <v>121</v>
          </cell>
          <cell r="D111" t="str">
            <v>030</v>
          </cell>
          <cell r="E111">
            <v>273772066</v>
          </cell>
          <cell r="I111">
            <v>198673.4876632801</v>
          </cell>
          <cell r="J111" t="str">
            <v>999-999</v>
          </cell>
          <cell r="K111">
            <v>0</v>
          </cell>
        </row>
        <row r="112">
          <cell r="A112" t="str">
            <v>130</v>
          </cell>
          <cell r="B112" t="str">
            <v>Other COS</v>
          </cell>
          <cell r="C112" t="str">
            <v>130</v>
          </cell>
          <cell r="D112" t="str">
            <v/>
          </cell>
          <cell r="E112">
            <v>0</v>
          </cell>
          <cell r="G112">
            <v>335504012.14999998</v>
          </cell>
          <cell r="I112">
            <v>0</v>
          </cell>
          <cell r="J112" t="str">
            <v>999-999</v>
          </cell>
          <cell r="K112">
            <v>243471.70693033381</v>
          </cell>
        </row>
        <row r="113">
          <cell r="A113" t="str">
            <v>130-010</v>
          </cell>
          <cell r="B113" t="str">
            <v>Discounts on HS P</v>
          </cell>
          <cell r="C113" t="str">
            <v>130</v>
          </cell>
          <cell r="D113" t="str">
            <v>010</v>
          </cell>
          <cell r="E113">
            <v>335504012.14999998</v>
          </cell>
          <cell r="I113">
            <v>243471.70693033381</v>
          </cell>
          <cell r="J113" t="str">
            <v>999-999</v>
          </cell>
          <cell r="K113">
            <v>0</v>
          </cell>
        </row>
        <row r="114">
          <cell r="A114" t="str">
            <v>130-020</v>
          </cell>
          <cell r="B114" t="str">
            <v>Collaterel Cost P</v>
          </cell>
          <cell r="C114" t="str">
            <v>130</v>
          </cell>
          <cell r="D114" t="str">
            <v>020</v>
          </cell>
          <cell r="E114">
            <v>0</v>
          </cell>
          <cell r="I114">
            <v>0</v>
          </cell>
          <cell r="J114" t="str">
            <v>999-999</v>
          </cell>
          <cell r="K114">
            <v>0</v>
          </cell>
        </row>
        <row r="115">
          <cell r="A115" t="str">
            <v>130-030</v>
          </cell>
          <cell r="B115" t="str">
            <v>Other COS</v>
          </cell>
          <cell r="C115" t="str">
            <v>130</v>
          </cell>
          <cell r="D115" t="str">
            <v>030</v>
          </cell>
          <cell r="E115">
            <v>0</v>
          </cell>
          <cell r="I115">
            <v>0</v>
          </cell>
          <cell r="J115" t="str">
            <v>999-999</v>
          </cell>
          <cell r="K115">
            <v>0</v>
          </cell>
        </row>
        <row r="116">
          <cell r="A116" t="str">
            <v>150</v>
          </cell>
          <cell r="B116" t="str">
            <v>Stock Movements P</v>
          </cell>
          <cell r="C116" t="str">
            <v>150</v>
          </cell>
          <cell r="D116" t="str">
            <v/>
          </cell>
          <cell r="E116">
            <v>0</v>
          </cell>
          <cell r="G116">
            <v>0</v>
          </cell>
          <cell r="I116">
            <v>0</v>
          </cell>
          <cell r="J116" t="str">
            <v>999-999</v>
          </cell>
          <cell r="K116">
            <v>0</v>
          </cell>
        </row>
        <row r="117">
          <cell r="A117" t="str">
            <v>150-010</v>
          </cell>
          <cell r="B117" t="str">
            <v>Stock Adjustmnt P</v>
          </cell>
          <cell r="C117" t="str">
            <v>150</v>
          </cell>
          <cell r="D117" t="str">
            <v>010</v>
          </cell>
          <cell r="E117">
            <v>0</v>
          </cell>
          <cell r="I117">
            <v>0</v>
          </cell>
          <cell r="J117" t="str">
            <v>999-999</v>
          </cell>
          <cell r="K117">
            <v>0</v>
          </cell>
        </row>
        <row r="118">
          <cell r="A118" t="str">
            <v>150-020</v>
          </cell>
          <cell r="B118" t="str">
            <v>St Cust Returns P</v>
          </cell>
          <cell r="C118" t="str">
            <v>150</v>
          </cell>
          <cell r="D118" t="str">
            <v>020</v>
          </cell>
          <cell r="E118">
            <v>0</v>
          </cell>
          <cell r="I118">
            <v>0</v>
          </cell>
          <cell r="J118" t="str">
            <v>999-999</v>
          </cell>
          <cell r="K118">
            <v>0</v>
          </cell>
        </row>
        <row r="119">
          <cell r="A119" t="str">
            <v>150-030</v>
          </cell>
          <cell r="B119" t="str">
            <v>Stock Transfers P</v>
          </cell>
          <cell r="C119" t="str">
            <v>150</v>
          </cell>
          <cell r="D119" t="str">
            <v>030</v>
          </cell>
          <cell r="E119">
            <v>0</v>
          </cell>
          <cell r="I119">
            <v>0</v>
          </cell>
          <cell r="J119" t="str">
            <v>999-999</v>
          </cell>
          <cell r="K119">
            <v>0</v>
          </cell>
        </row>
        <row r="120">
          <cell r="A120" t="str">
            <v>150-040</v>
          </cell>
          <cell r="B120" t="str">
            <v>St Write Offs</v>
          </cell>
          <cell r="C120" t="str">
            <v>150</v>
          </cell>
          <cell r="D120" t="str">
            <v>040</v>
          </cell>
          <cell r="E120">
            <v>0</v>
          </cell>
          <cell r="I120">
            <v>0</v>
          </cell>
          <cell r="J120" t="str">
            <v>999-999</v>
          </cell>
          <cell r="K120">
            <v>0</v>
          </cell>
        </row>
        <row r="121">
          <cell r="A121" t="str">
            <v>Total Cos Products</v>
          </cell>
          <cell r="E121">
            <v>4274187122.2415385</v>
          </cell>
          <cell r="F121">
            <v>0</v>
          </cell>
          <cell r="G121">
            <v>4274187122.2415385</v>
          </cell>
          <cell r="H121">
            <v>0</v>
          </cell>
          <cell r="I121">
            <v>3101732.3093189686</v>
          </cell>
          <cell r="J121" t="str">
            <v>999-999</v>
          </cell>
          <cell r="K121">
            <v>3101732.3093189686</v>
          </cell>
        </row>
        <row r="122">
          <cell r="A122" t="str">
            <v>160</v>
          </cell>
          <cell r="B122" t="str">
            <v>P&amp;L On Assets</v>
          </cell>
          <cell r="C122" t="str">
            <v>160</v>
          </cell>
          <cell r="D122" t="str">
            <v/>
          </cell>
          <cell r="E122">
            <v>0</v>
          </cell>
          <cell r="G122">
            <v>10083700</v>
          </cell>
          <cell r="I122">
            <v>0</v>
          </cell>
          <cell r="J122" t="str">
            <v>999-999</v>
          </cell>
          <cell r="K122">
            <v>7317.6342525399132</v>
          </cell>
        </row>
        <row r="123">
          <cell r="A123" t="str">
            <v>160-010</v>
          </cell>
          <cell r="B123" t="str">
            <v>Proceeds Assets P</v>
          </cell>
          <cell r="C123" t="str">
            <v>160</v>
          </cell>
          <cell r="D123" t="str">
            <v>010</v>
          </cell>
          <cell r="E123">
            <v>-39705200</v>
          </cell>
          <cell r="I123">
            <v>-28813.642960812773</v>
          </cell>
          <cell r="J123" t="str">
            <v>999-999</v>
          </cell>
          <cell r="K123">
            <v>0</v>
          </cell>
        </row>
        <row r="124">
          <cell r="A124" t="str">
            <v>160-020</v>
          </cell>
          <cell r="B124" t="str">
            <v>Cost of Assets</v>
          </cell>
          <cell r="C124" t="str">
            <v>160</v>
          </cell>
          <cell r="D124" t="str">
            <v>020</v>
          </cell>
          <cell r="E124">
            <v>49788900</v>
          </cell>
          <cell r="I124">
            <v>36131.277213352681</v>
          </cell>
          <cell r="J124" t="str">
            <v>999-999</v>
          </cell>
          <cell r="K124">
            <v>0</v>
          </cell>
        </row>
        <row r="125">
          <cell r="A125" t="str">
            <v>160-030</v>
          </cell>
          <cell r="B125" t="str">
            <v>Depreciation on Assets</v>
          </cell>
          <cell r="C125" t="str">
            <v>160</v>
          </cell>
          <cell r="D125" t="str">
            <v>030</v>
          </cell>
          <cell r="E125">
            <v>0</v>
          </cell>
          <cell r="I125">
            <v>0</v>
          </cell>
          <cell r="J125" t="str">
            <v>999-999</v>
          </cell>
          <cell r="K125">
            <v>0</v>
          </cell>
        </row>
        <row r="126">
          <cell r="A126" t="str">
            <v>160-040</v>
          </cell>
          <cell r="B126" t="str">
            <v>Asset Adjust</v>
          </cell>
          <cell r="C126" t="str">
            <v>160</v>
          </cell>
          <cell r="D126" t="str">
            <v>040</v>
          </cell>
          <cell r="E126">
            <v>0</v>
          </cell>
          <cell r="I126">
            <v>0</v>
          </cell>
          <cell r="J126" t="str">
            <v>999-999</v>
          </cell>
          <cell r="K126">
            <v>0</v>
          </cell>
        </row>
        <row r="127">
          <cell r="A127" t="str">
            <v>170</v>
          </cell>
          <cell r="B127" t="str">
            <v>Other Revenue</v>
          </cell>
          <cell r="C127" t="str">
            <v>170</v>
          </cell>
          <cell r="D127" t="str">
            <v/>
          </cell>
          <cell r="E127">
            <v>0</v>
          </cell>
          <cell r="G127">
            <v>0</v>
          </cell>
          <cell r="I127">
            <v>0</v>
          </cell>
          <cell r="J127" t="str">
            <v>999-999</v>
          </cell>
          <cell r="K127">
            <v>0</v>
          </cell>
        </row>
        <row r="128">
          <cell r="A128" t="str">
            <v>170-010</v>
          </cell>
          <cell r="B128" t="str">
            <v>Dividends Rec</v>
          </cell>
          <cell r="C128" t="str">
            <v>170</v>
          </cell>
          <cell r="D128" t="str">
            <v>010</v>
          </cell>
          <cell r="E128">
            <v>0</v>
          </cell>
          <cell r="I128">
            <v>0</v>
          </cell>
          <cell r="J128" t="str">
            <v>999-999</v>
          </cell>
          <cell r="K128">
            <v>0</v>
          </cell>
        </row>
        <row r="129">
          <cell r="A129" t="str">
            <v>180</v>
          </cell>
          <cell r="B129" t="str">
            <v>Other Services</v>
          </cell>
          <cell r="C129" t="str">
            <v>180</v>
          </cell>
          <cell r="D129" t="str">
            <v/>
          </cell>
          <cell r="E129">
            <v>0</v>
          </cell>
          <cell r="G129">
            <v>-151692693</v>
          </cell>
          <cell r="I129">
            <v>0</v>
          </cell>
          <cell r="J129" t="str">
            <v>999-999</v>
          </cell>
          <cell r="K129">
            <v>-110081.7801161103</v>
          </cell>
        </row>
        <row r="130">
          <cell r="A130" t="str">
            <v>180-010</v>
          </cell>
          <cell r="B130" t="str">
            <v>Leased Line</v>
          </cell>
          <cell r="C130" t="str">
            <v>180</v>
          </cell>
          <cell r="D130" t="str">
            <v>010</v>
          </cell>
          <cell r="E130">
            <v>0</v>
          </cell>
          <cell r="I130">
            <v>0</v>
          </cell>
          <cell r="J130" t="str">
            <v>999-999</v>
          </cell>
          <cell r="K130">
            <v>0</v>
          </cell>
        </row>
        <row r="131">
          <cell r="A131" t="str">
            <v>180-020</v>
          </cell>
          <cell r="B131" t="str">
            <v>VSAT</v>
          </cell>
          <cell r="C131" t="str">
            <v>180</v>
          </cell>
          <cell r="D131" t="str">
            <v>020</v>
          </cell>
          <cell r="E131">
            <v>-117193893</v>
          </cell>
          <cell r="I131">
            <v>-85046.366473149494</v>
          </cell>
          <cell r="J131" t="str">
            <v>999-999</v>
          </cell>
          <cell r="K131">
            <v>0</v>
          </cell>
        </row>
        <row r="132">
          <cell r="A132" t="str">
            <v>180-030</v>
          </cell>
          <cell r="B132" t="str">
            <v>Internat Gatewy</v>
          </cell>
          <cell r="C132" t="str">
            <v>180</v>
          </cell>
          <cell r="D132" t="str">
            <v>030</v>
          </cell>
          <cell r="E132">
            <v>-34498800</v>
          </cell>
          <cell r="I132">
            <v>-25035.413642960812</v>
          </cell>
          <cell r="J132" t="str">
            <v>999-999</v>
          </cell>
          <cell r="K132">
            <v>0</v>
          </cell>
        </row>
        <row r="133">
          <cell r="A133" t="str">
            <v>Total Other Revenue</v>
          </cell>
          <cell r="E133">
            <v>-141608993</v>
          </cell>
          <cell r="F133">
            <v>0</v>
          </cell>
          <cell r="G133">
            <v>-141608993</v>
          </cell>
          <cell r="H133">
            <v>0</v>
          </cell>
          <cell r="I133">
            <v>-102764.14586357039</v>
          </cell>
          <cell r="J133" t="str">
            <v>999-999</v>
          </cell>
          <cell r="K133">
            <v>-102764.14586357039</v>
          </cell>
        </row>
        <row r="134">
          <cell r="A134" t="str">
            <v>240</v>
          </cell>
          <cell r="B134" t="str">
            <v>Communic Costs</v>
          </cell>
          <cell r="C134" t="str">
            <v>240</v>
          </cell>
          <cell r="D134" t="str">
            <v/>
          </cell>
          <cell r="E134">
            <v>0</v>
          </cell>
          <cell r="G134">
            <v>93839087.464273497</v>
          </cell>
          <cell r="I134">
            <v>0</v>
          </cell>
          <cell r="J134" t="str">
            <v>999-999</v>
          </cell>
          <cell r="K134">
            <v>68098.03154156277</v>
          </cell>
        </row>
        <row r="135">
          <cell r="A135" t="str">
            <v>240-010</v>
          </cell>
          <cell r="B135" t="str">
            <v>Celtel Costs</v>
          </cell>
          <cell r="C135" t="str">
            <v>240</v>
          </cell>
          <cell r="D135" t="str">
            <v>010</v>
          </cell>
          <cell r="E135">
            <v>8358000</v>
          </cell>
          <cell r="I135">
            <v>6065.3120464441217</v>
          </cell>
          <cell r="J135" t="str">
            <v>999-999</v>
          </cell>
          <cell r="K135">
            <v>0</v>
          </cell>
        </row>
        <row r="136">
          <cell r="A136" t="str">
            <v>240-020</v>
          </cell>
          <cell r="B136" t="str">
            <v>Internet</v>
          </cell>
          <cell r="C136" t="str">
            <v>240</v>
          </cell>
          <cell r="D136" t="str">
            <v>020</v>
          </cell>
          <cell r="E136">
            <v>8238422.0209401706</v>
          </cell>
          <cell r="I136">
            <v>5978.535573976902</v>
          </cell>
          <cell r="J136" t="str">
            <v>999-999</v>
          </cell>
          <cell r="K136">
            <v>0</v>
          </cell>
        </row>
        <row r="137">
          <cell r="A137" t="str">
            <v>240-030</v>
          </cell>
          <cell r="B137" t="str">
            <v>Staff Cell Acc</v>
          </cell>
          <cell r="C137" t="str">
            <v>240</v>
          </cell>
          <cell r="D137" t="str">
            <v>030</v>
          </cell>
          <cell r="E137">
            <v>0</v>
          </cell>
          <cell r="I137">
            <v>0</v>
          </cell>
          <cell r="J137" t="str">
            <v>999-999</v>
          </cell>
          <cell r="K137">
            <v>0</v>
          </cell>
        </row>
        <row r="138">
          <cell r="A138" t="str">
            <v>240-040</v>
          </cell>
          <cell r="B138" t="str">
            <v>Tel Charges</v>
          </cell>
          <cell r="C138" t="str">
            <v>240</v>
          </cell>
          <cell r="D138" t="str">
            <v>040</v>
          </cell>
          <cell r="E138">
            <v>71594240.243333325</v>
          </cell>
          <cell r="I138">
            <v>51955.181598935647</v>
          </cell>
          <cell r="J138" t="str">
            <v>999-999</v>
          </cell>
          <cell r="K138">
            <v>0</v>
          </cell>
        </row>
        <row r="139">
          <cell r="A139" t="str">
            <v>240-050</v>
          </cell>
          <cell r="B139" t="str">
            <v>Tel Installatio P</v>
          </cell>
          <cell r="C139" t="str">
            <v>240</v>
          </cell>
          <cell r="D139" t="str">
            <v>050</v>
          </cell>
          <cell r="E139">
            <v>2676150</v>
          </cell>
          <cell r="I139">
            <v>1942.0537010159651</v>
          </cell>
          <cell r="J139" t="str">
            <v>999-999</v>
          </cell>
          <cell r="K139">
            <v>0</v>
          </cell>
        </row>
        <row r="140">
          <cell r="A140" t="str">
            <v>240-060</v>
          </cell>
          <cell r="B140" t="str">
            <v>Tel Internat</v>
          </cell>
          <cell r="C140" t="str">
            <v>240</v>
          </cell>
          <cell r="D140" t="str">
            <v>060</v>
          </cell>
          <cell r="E140">
            <v>0</v>
          </cell>
          <cell r="I140">
            <v>0</v>
          </cell>
          <cell r="J140" t="str">
            <v>999-999</v>
          </cell>
          <cell r="K140">
            <v>0</v>
          </cell>
        </row>
        <row r="141">
          <cell r="A141" t="str">
            <v>240-070</v>
          </cell>
          <cell r="B141" t="str">
            <v>Tel Other</v>
          </cell>
          <cell r="C141" t="str">
            <v>240</v>
          </cell>
          <cell r="D141" t="str">
            <v>070</v>
          </cell>
          <cell r="E141">
            <v>2972275.2</v>
          </cell>
          <cell r="I141">
            <v>2156.9486211901308</v>
          </cell>
          <cell r="J141" t="str">
            <v>999-999</v>
          </cell>
          <cell r="K141">
            <v>0</v>
          </cell>
        </row>
        <row r="142">
          <cell r="A142" t="str">
            <v>240-080</v>
          </cell>
          <cell r="B142" t="str">
            <v>Tel Toll Free</v>
          </cell>
          <cell r="C142" t="str">
            <v>240</v>
          </cell>
          <cell r="D142" t="str">
            <v>080</v>
          </cell>
          <cell r="E142">
            <v>0</v>
          </cell>
          <cell r="I142">
            <v>0</v>
          </cell>
          <cell r="J142" t="str">
            <v>999-999</v>
          </cell>
          <cell r="K142">
            <v>0</v>
          </cell>
        </row>
        <row r="143">
          <cell r="A143" t="str">
            <v>250</v>
          </cell>
          <cell r="B143" t="str">
            <v>Consumables</v>
          </cell>
          <cell r="C143" t="str">
            <v>250</v>
          </cell>
          <cell r="D143" t="str">
            <v/>
          </cell>
          <cell r="E143">
            <v>0</v>
          </cell>
          <cell r="G143">
            <v>54602501.623931631</v>
          </cell>
          <cell r="I143">
            <v>0</v>
          </cell>
          <cell r="J143" t="str">
            <v>999-999</v>
          </cell>
          <cell r="K143">
            <v>39624.45691141628</v>
          </cell>
        </row>
        <row r="144">
          <cell r="A144" t="str">
            <v>250-010</v>
          </cell>
          <cell r="B144" t="str">
            <v>Cons Cell Phone P</v>
          </cell>
          <cell r="C144" t="str">
            <v>250</v>
          </cell>
          <cell r="D144" t="str">
            <v>010</v>
          </cell>
          <cell r="E144">
            <v>0</v>
          </cell>
          <cell r="I144">
            <v>0</v>
          </cell>
          <cell r="J144" t="str">
            <v>999-999</v>
          </cell>
          <cell r="K144">
            <v>0</v>
          </cell>
        </row>
        <row r="145">
          <cell r="A145" t="str">
            <v>250-020</v>
          </cell>
          <cell r="B145" t="str">
            <v>Consumables- HO P</v>
          </cell>
          <cell r="C145" t="str">
            <v>250</v>
          </cell>
          <cell r="D145" t="str">
            <v>020</v>
          </cell>
          <cell r="E145">
            <v>9574182.94017094</v>
          </cell>
          <cell r="I145">
            <v>6947.8831205884908</v>
          </cell>
          <cell r="J145" t="str">
            <v>999-999</v>
          </cell>
          <cell r="K145">
            <v>0</v>
          </cell>
        </row>
        <row r="146">
          <cell r="A146" t="str">
            <v>250-030</v>
          </cell>
          <cell r="B146" t="str">
            <v>Cons HO Cleanin P</v>
          </cell>
          <cell r="C146" t="str">
            <v>250</v>
          </cell>
          <cell r="D146" t="str">
            <v>030</v>
          </cell>
          <cell r="E146">
            <v>18229421.829059828</v>
          </cell>
          <cell r="I146">
            <v>13228.898279433837</v>
          </cell>
          <cell r="J146" t="str">
            <v>999-999</v>
          </cell>
          <cell r="K146">
            <v>0</v>
          </cell>
        </row>
        <row r="147">
          <cell r="A147" t="str">
            <v>250-040</v>
          </cell>
          <cell r="B147" t="str">
            <v>Cons HO Plants</v>
          </cell>
          <cell r="C147" t="str">
            <v>250</v>
          </cell>
          <cell r="D147" t="str">
            <v>040</v>
          </cell>
          <cell r="E147">
            <v>1639600</v>
          </cell>
          <cell r="I147">
            <v>1189.8403483309144</v>
          </cell>
          <cell r="J147" t="str">
            <v>999-999</v>
          </cell>
          <cell r="K147">
            <v>0</v>
          </cell>
        </row>
        <row r="148">
          <cell r="A148" t="str">
            <v>250-050</v>
          </cell>
          <cell r="B148" t="str">
            <v>Cons HO Refresh P</v>
          </cell>
          <cell r="C148" t="str">
            <v>250</v>
          </cell>
          <cell r="D148" t="str">
            <v>050</v>
          </cell>
          <cell r="E148">
            <v>5395250</v>
          </cell>
          <cell r="I148">
            <v>3915.275761973875</v>
          </cell>
          <cell r="J148" t="str">
            <v>999-999</v>
          </cell>
          <cell r="K148">
            <v>0</v>
          </cell>
        </row>
        <row r="149">
          <cell r="A149" t="str">
            <v>250-060</v>
          </cell>
          <cell r="B149" t="str">
            <v>Cons HO Kitchen P</v>
          </cell>
          <cell r="C149" t="str">
            <v>250</v>
          </cell>
          <cell r="D149" t="str">
            <v>060</v>
          </cell>
          <cell r="E149">
            <v>12879490.666666666</v>
          </cell>
          <cell r="I149">
            <v>9346.5099177552001</v>
          </cell>
          <cell r="J149" t="str">
            <v>999-999</v>
          </cell>
          <cell r="K149">
            <v>0</v>
          </cell>
        </row>
        <row r="150">
          <cell r="A150" t="str">
            <v>250-070</v>
          </cell>
          <cell r="B150" t="str">
            <v>Cons Off Equip</v>
          </cell>
          <cell r="C150" t="str">
            <v>250</v>
          </cell>
          <cell r="D150" t="str">
            <v>070</v>
          </cell>
          <cell r="E150">
            <v>979300</v>
          </cell>
          <cell r="I150">
            <v>710.66763425253987</v>
          </cell>
          <cell r="J150" t="str">
            <v>999-999</v>
          </cell>
          <cell r="K150">
            <v>0</v>
          </cell>
        </row>
        <row r="151">
          <cell r="A151" t="str">
            <v>250-080</v>
          </cell>
          <cell r="B151" t="str">
            <v>Cons Payphones</v>
          </cell>
          <cell r="C151" t="str">
            <v>250</v>
          </cell>
          <cell r="D151" t="str">
            <v>080</v>
          </cell>
          <cell r="E151">
            <v>0</v>
          </cell>
          <cell r="I151">
            <v>0</v>
          </cell>
          <cell r="J151" t="str">
            <v>999-999</v>
          </cell>
          <cell r="K151">
            <v>0</v>
          </cell>
        </row>
        <row r="152">
          <cell r="A152" t="str">
            <v>250-090</v>
          </cell>
          <cell r="B152" t="str">
            <v>Cons Freight</v>
          </cell>
          <cell r="C152" t="str">
            <v>250</v>
          </cell>
          <cell r="D152" t="str">
            <v>090</v>
          </cell>
          <cell r="E152">
            <v>-1156328</v>
          </cell>
          <cell r="I152">
            <v>-839.13497822931788</v>
          </cell>
          <cell r="J152" t="str">
            <v>999-999</v>
          </cell>
          <cell r="K152">
            <v>0</v>
          </cell>
        </row>
        <row r="153">
          <cell r="A153" t="str">
            <v>250-100</v>
          </cell>
          <cell r="B153" t="str">
            <v>Postage</v>
          </cell>
          <cell r="C153" t="str">
            <v>250</v>
          </cell>
          <cell r="D153" t="str">
            <v>100</v>
          </cell>
          <cell r="E153">
            <v>7061584.188034188</v>
          </cell>
          <cell r="I153">
            <v>5124.5168273107311</v>
          </cell>
          <cell r="J153" t="str">
            <v>999-999</v>
          </cell>
          <cell r="K153">
            <v>0</v>
          </cell>
        </row>
        <row r="154">
          <cell r="A154" t="str">
            <v>260</v>
          </cell>
          <cell r="B154" t="str">
            <v>Financing Costs P</v>
          </cell>
          <cell r="C154" t="str">
            <v>260</v>
          </cell>
          <cell r="D154" t="str">
            <v/>
          </cell>
          <cell r="E154">
            <v>0</v>
          </cell>
          <cell r="G154">
            <v>89001975.730000004</v>
          </cell>
          <cell r="I154">
            <v>0</v>
          </cell>
          <cell r="J154" t="str">
            <v>999-999</v>
          </cell>
          <cell r="K154">
            <v>64587.790805515244</v>
          </cell>
        </row>
        <row r="155">
          <cell r="A155" t="str">
            <v>260-010</v>
          </cell>
          <cell r="B155" t="str">
            <v>Bank Charges</v>
          </cell>
          <cell r="C155" t="str">
            <v>260</v>
          </cell>
          <cell r="D155" t="str">
            <v>010</v>
          </cell>
          <cell r="E155">
            <v>88958315.730000004</v>
          </cell>
          <cell r="I155">
            <v>64556.107206095796</v>
          </cell>
          <cell r="J155" t="str">
            <v>999-999</v>
          </cell>
          <cell r="K155">
            <v>0</v>
          </cell>
        </row>
        <row r="156">
          <cell r="A156" t="str">
            <v>260-020</v>
          </cell>
          <cell r="B156" t="str">
            <v>Financing Fees</v>
          </cell>
          <cell r="C156" t="str">
            <v>260</v>
          </cell>
          <cell r="D156" t="str">
            <v>020</v>
          </cell>
          <cell r="E156">
            <v>43660</v>
          </cell>
          <cell r="I156">
            <v>31.683599419448477</v>
          </cell>
          <cell r="J156" t="str">
            <v>999-999</v>
          </cell>
          <cell r="K156">
            <v>0</v>
          </cell>
        </row>
        <row r="157">
          <cell r="A157" t="str">
            <v>260-030</v>
          </cell>
          <cell r="B157" t="str">
            <v>Forex Losses</v>
          </cell>
          <cell r="C157" t="str">
            <v>260</v>
          </cell>
          <cell r="D157" t="str">
            <v>030</v>
          </cell>
          <cell r="E157">
            <v>0</v>
          </cell>
          <cell r="I157">
            <v>0</v>
          </cell>
          <cell r="J157" t="str">
            <v>999-999</v>
          </cell>
          <cell r="K157">
            <v>0</v>
          </cell>
        </row>
        <row r="158">
          <cell r="A158" t="str">
            <v>260-040</v>
          </cell>
          <cell r="B158" t="str">
            <v>Forex Charges</v>
          </cell>
          <cell r="C158" t="str">
            <v>260</v>
          </cell>
          <cell r="D158" t="str">
            <v>040</v>
          </cell>
          <cell r="E158">
            <v>0</v>
          </cell>
          <cell r="I158">
            <v>0</v>
          </cell>
          <cell r="J158" t="str">
            <v>999-999</v>
          </cell>
          <cell r="K158">
            <v>0</v>
          </cell>
        </row>
        <row r="159">
          <cell r="A159" t="str">
            <v>260-050</v>
          </cell>
          <cell r="B159" t="str">
            <v>Lett of CR Fees P</v>
          </cell>
          <cell r="C159" t="str">
            <v>260</v>
          </cell>
          <cell r="D159" t="str">
            <v>050</v>
          </cell>
          <cell r="E159">
            <v>0</v>
          </cell>
          <cell r="I159">
            <v>0</v>
          </cell>
          <cell r="J159" t="str">
            <v>999-999</v>
          </cell>
          <cell r="K159">
            <v>0</v>
          </cell>
        </row>
        <row r="160">
          <cell r="A160" t="str">
            <v>270</v>
          </cell>
          <cell r="B160" t="str">
            <v>IS Costs</v>
          </cell>
          <cell r="C160" t="str">
            <v>270</v>
          </cell>
          <cell r="D160" t="str">
            <v/>
          </cell>
          <cell r="E160">
            <v>0</v>
          </cell>
          <cell r="G160">
            <v>500000</v>
          </cell>
          <cell r="I160">
            <v>0</v>
          </cell>
          <cell r="J160" t="str">
            <v>999-999</v>
          </cell>
          <cell r="K160">
            <v>362.84470246734395</v>
          </cell>
        </row>
        <row r="161">
          <cell r="A161" t="str">
            <v>270-010</v>
          </cell>
          <cell r="B161" t="str">
            <v>Comp-Ex Cabling P</v>
          </cell>
          <cell r="C161" t="str">
            <v>270</v>
          </cell>
          <cell r="D161" t="str">
            <v>010</v>
          </cell>
          <cell r="E161">
            <v>0</v>
          </cell>
          <cell r="I161">
            <v>0</v>
          </cell>
          <cell r="J161" t="str">
            <v>999-999</v>
          </cell>
          <cell r="K161">
            <v>0</v>
          </cell>
        </row>
        <row r="162">
          <cell r="A162" t="str">
            <v>270-020</v>
          </cell>
          <cell r="B162" t="str">
            <v>Comp-Ex Consum</v>
          </cell>
          <cell r="C162" t="str">
            <v>270</v>
          </cell>
          <cell r="D162" t="str">
            <v>020</v>
          </cell>
          <cell r="E162">
            <v>0</v>
          </cell>
          <cell r="I162">
            <v>0</v>
          </cell>
          <cell r="J162" t="str">
            <v>999-999</v>
          </cell>
          <cell r="K162">
            <v>0</v>
          </cell>
        </row>
        <row r="163">
          <cell r="A163" t="str">
            <v>270-030</v>
          </cell>
          <cell r="B163" t="str">
            <v>Comp-Ex Digital P</v>
          </cell>
          <cell r="C163" t="str">
            <v>270</v>
          </cell>
          <cell r="D163" t="str">
            <v>030</v>
          </cell>
          <cell r="E163">
            <v>0</v>
          </cell>
          <cell r="I163">
            <v>0</v>
          </cell>
          <cell r="J163" t="str">
            <v>999-999</v>
          </cell>
          <cell r="K163">
            <v>0</v>
          </cell>
        </row>
        <row r="164">
          <cell r="A164" t="str">
            <v>270-040</v>
          </cell>
          <cell r="B164" t="str">
            <v>Comp-Ex License P</v>
          </cell>
          <cell r="C164" t="str">
            <v>270</v>
          </cell>
          <cell r="D164" t="str">
            <v>040</v>
          </cell>
          <cell r="E164">
            <v>0</v>
          </cell>
          <cell r="I164">
            <v>0</v>
          </cell>
          <cell r="J164" t="str">
            <v>999-999</v>
          </cell>
          <cell r="K164">
            <v>0</v>
          </cell>
        </row>
        <row r="165">
          <cell r="A165" t="str">
            <v>270-050</v>
          </cell>
          <cell r="B165" t="str">
            <v>Comp-Ex Softwar P</v>
          </cell>
          <cell r="C165" t="str">
            <v>270</v>
          </cell>
          <cell r="D165" t="str">
            <v>050</v>
          </cell>
          <cell r="E165">
            <v>0</v>
          </cell>
          <cell r="I165">
            <v>0</v>
          </cell>
          <cell r="J165" t="str">
            <v>999-999</v>
          </cell>
          <cell r="K165">
            <v>0</v>
          </cell>
        </row>
        <row r="166">
          <cell r="A166" t="str">
            <v>270-060</v>
          </cell>
          <cell r="B166" t="str">
            <v>R&amp;M Comp Equip</v>
          </cell>
          <cell r="C166" t="str">
            <v>270</v>
          </cell>
          <cell r="D166" t="str">
            <v>060</v>
          </cell>
          <cell r="E166">
            <v>500000</v>
          </cell>
          <cell r="I166">
            <v>362.84470246734395</v>
          </cell>
          <cell r="J166" t="str">
            <v>999-999</v>
          </cell>
          <cell r="K166">
            <v>0</v>
          </cell>
        </row>
        <row r="167">
          <cell r="A167" t="str">
            <v>270-070</v>
          </cell>
          <cell r="B167" t="str">
            <v>R&amp;M Software</v>
          </cell>
          <cell r="C167" t="str">
            <v>270</v>
          </cell>
          <cell r="D167" t="str">
            <v>070</v>
          </cell>
          <cell r="E167">
            <v>0</v>
          </cell>
          <cell r="I167">
            <v>0</v>
          </cell>
          <cell r="J167" t="str">
            <v>999-999</v>
          </cell>
          <cell r="K167">
            <v>0</v>
          </cell>
        </row>
        <row r="168">
          <cell r="A168" t="str">
            <v>280</v>
          </cell>
          <cell r="B168" t="str">
            <v>Insurance Costs P</v>
          </cell>
          <cell r="C168" t="str">
            <v>280</v>
          </cell>
          <cell r="D168" t="str">
            <v/>
          </cell>
          <cell r="E168">
            <v>0</v>
          </cell>
          <cell r="G168">
            <v>42835110</v>
          </cell>
          <cell r="I168">
            <v>0</v>
          </cell>
          <cell r="J168" t="str">
            <v>999-999</v>
          </cell>
          <cell r="K168">
            <v>31084.985486211903</v>
          </cell>
        </row>
        <row r="169">
          <cell r="A169" t="str">
            <v>280-010</v>
          </cell>
          <cell r="B169" t="str">
            <v>Ins Claim Motor P</v>
          </cell>
          <cell r="C169" t="str">
            <v>280</v>
          </cell>
          <cell r="D169" t="str">
            <v>010</v>
          </cell>
          <cell r="E169">
            <v>0</v>
          </cell>
          <cell r="I169">
            <v>0</v>
          </cell>
          <cell r="J169" t="str">
            <v>999-999</v>
          </cell>
          <cell r="K169">
            <v>0</v>
          </cell>
        </row>
        <row r="170">
          <cell r="A170" t="str">
            <v>280-020</v>
          </cell>
          <cell r="B170" t="str">
            <v>Insurance General</v>
          </cell>
          <cell r="C170" t="str">
            <v>280</v>
          </cell>
          <cell r="D170" t="str">
            <v>020</v>
          </cell>
          <cell r="E170">
            <v>42835110</v>
          </cell>
          <cell r="I170">
            <v>31084.985486211903</v>
          </cell>
          <cell r="J170" t="str">
            <v>999-999</v>
          </cell>
          <cell r="K170">
            <v>0</v>
          </cell>
        </row>
        <row r="171">
          <cell r="A171" t="str">
            <v>280-030</v>
          </cell>
          <cell r="B171" t="str">
            <v>Ins Political</v>
          </cell>
          <cell r="C171" t="str">
            <v>280</v>
          </cell>
          <cell r="D171" t="str">
            <v>030</v>
          </cell>
          <cell r="E171">
            <v>0</v>
          </cell>
          <cell r="I171">
            <v>0</v>
          </cell>
          <cell r="J171" t="str">
            <v>999-999</v>
          </cell>
          <cell r="K171">
            <v>0</v>
          </cell>
        </row>
        <row r="172">
          <cell r="A172" t="str">
            <v>290</v>
          </cell>
          <cell r="B172" t="str">
            <v>Leased Facility</v>
          </cell>
          <cell r="C172" t="str">
            <v>290</v>
          </cell>
          <cell r="D172" t="str">
            <v/>
          </cell>
          <cell r="E172">
            <v>0</v>
          </cell>
          <cell r="G172">
            <v>452255675</v>
          </cell>
          <cell r="I172">
            <v>0</v>
          </cell>
          <cell r="J172" t="str">
            <v>999-999</v>
          </cell>
          <cell r="K172">
            <v>328197.15166908561</v>
          </cell>
        </row>
        <row r="173">
          <cell r="A173" t="str">
            <v>290-010</v>
          </cell>
          <cell r="B173" t="str">
            <v>Lease Network</v>
          </cell>
          <cell r="C173" t="str">
            <v>290</v>
          </cell>
          <cell r="D173" t="str">
            <v>010</v>
          </cell>
          <cell r="E173">
            <v>452255675</v>
          </cell>
          <cell r="I173">
            <v>328197.15166908561</v>
          </cell>
          <cell r="J173" t="str">
            <v>999-999</v>
          </cell>
          <cell r="K173">
            <v>0</v>
          </cell>
        </row>
        <row r="174">
          <cell r="A174" t="str">
            <v>290-020</v>
          </cell>
          <cell r="B174" t="str">
            <v>Lease Computer</v>
          </cell>
          <cell r="C174" t="str">
            <v>290</v>
          </cell>
          <cell r="D174" t="str">
            <v>020</v>
          </cell>
          <cell r="E174">
            <v>0</v>
          </cell>
          <cell r="I174">
            <v>0</v>
          </cell>
          <cell r="J174" t="str">
            <v>999-999</v>
          </cell>
          <cell r="K174">
            <v>0</v>
          </cell>
        </row>
        <row r="175">
          <cell r="A175" t="str">
            <v>290-030</v>
          </cell>
          <cell r="B175" t="str">
            <v>Lease Furn &amp; Fi P</v>
          </cell>
          <cell r="C175" t="str">
            <v>290</v>
          </cell>
          <cell r="D175" t="str">
            <v>030</v>
          </cell>
          <cell r="E175">
            <v>0</v>
          </cell>
          <cell r="I175">
            <v>0</v>
          </cell>
          <cell r="J175" t="str">
            <v>999-999</v>
          </cell>
          <cell r="K175">
            <v>0</v>
          </cell>
        </row>
        <row r="176">
          <cell r="A176" t="str">
            <v>290-040</v>
          </cell>
          <cell r="B176" t="str">
            <v>Lease Motor</v>
          </cell>
          <cell r="C176" t="str">
            <v>290</v>
          </cell>
          <cell r="D176" t="str">
            <v>040</v>
          </cell>
          <cell r="E176">
            <v>0</v>
          </cell>
          <cell r="I176">
            <v>0</v>
          </cell>
          <cell r="J176" t="str">
            <v>999-999</v>
          </cell>
          <cell r="K176">
            <v>0</v>
          </cell>
        </row>
        <row r="177">
          <cell r="A177" t="str">
            <v>290-050</v>
          </cell>
          <cell r="B177" t="str">
            <v>Lease Off Equip P</v>
          </cell>
          <cell r="C177" t="str">
            <v>290</v>
          </cell>
          <cell r="D177" t="str">
            <v>050</v>
          </cell>
          <cell r="E177">
            <v>0</v>
          </cell>
          <cell r="I177">
            <v>0</v>
          </cell>
          <cell r="J177" t="str">
            <v>999-999</v>
          </cell>
          <cell r="K177">
            <v>0</v>
          </cell>
        </row>
        <row r="178">
          <cell r="A178" t="str">
            <v>300</v>
          </cell>
          <cell r="B178" t="str">
            <v>Management Fee</v>
          </cell>
          <cell r="C178" t="str">
            <v>300</v>
          </cell>
          <cell r="D178" t="str">
            <v/>
          </cell>
          <cell r="E178">
            <v>0</v>
          </cell>
          <cell r="G178">
            <v>449000</v>
          </cell>
          <cell r="I178">
            <v>0</v>
          </cell>
          <cell r="J178" t="str">
            <v>999-999</v>
          </cell>
          <cell r="K178">
            <v>325.83454281567487</v>
          </cell>
        </row>
        <row r="179">
          <cell r="A179" t="str">
            <v>300-010</v>
          </cell>
          <cell r="B179" t="str">
            <v>Management Fee MTN</v>
          </cell>
          <cell r="C179" t="str">
            <v>300</v>
          </cell>
          <cell r="D179" t="str">
            <v>010</v>
          </cell>
          <cell r="E179">
            <v>449000</v>
          </cell>
          <cell r="I179">
            <v>325.83454281567487</v>
          </cell>
          <cell r="J179" t="str">
            <v>999-999</v>
          </cell>
          <cell r="K179">
            <v>0</v>
          </cell>
        </row>
        <row r="180">
          <cell r="A180" t="str">
            <v>300-020</v>
          </cell>
          <cell r="B180" t="str">
            <v>Management Fee Telia</v>
          </cell>
          <cell r="C180" t="str">
            <v>300</v>
          </cell>
          <cell r="D180" t="str">
            <v>020</v>
          </cell>
          <cell r="E180">
            <v>0</v>
          </cell>
          <cell r="I180">
            <v>0</v>
          </cell>
          <cell r="J180" t="str">
            <v>999-999</v>
          </cell>
          <cell r="K180">
            <v>0</v>
          </cell>
        </row>
        <row r="181">
          <cell r="A181" t="str">
            <v>301</v>
          </cell>
          <cell r="B181" t="str">
            <v>Motor Vehicle</v>
          </cell>
          <cell r="C181" t="str">
            <v>301</v>
          </cell>
          <cell r="D181" t="str">
            <v/>
          </cell>
          <cell r="E181">
            <v>0</v>
          </cell>
          <cell r="G181">
            <v>681452075.14084995</v>
          </cell>
          <cell r="I181">
            <v>0</v>
          </cell>
          <cell r="J181" t="str">
            <v>999-999</v>
          </cell>
          <cell r="K181">
            <v>494522.55090047169</v>
          </cell>
        </row>
        <row r="182">
          <cell r="A182" t="str">
            <v>301-010</v>
          </cell>
          <cell r="B182" t="str">
            <v>MVE - Fuel&amp; Oil P</v>
          </cell>
          <cell r="C182" t="str">
            <v>301</v>
          </cell>
          <cell r="D182" t="str">
            <v>010</v>
          </cell>
          <cell r="E182">
            <v>184285981</v>
          </cell>
          <cell r="I182">
            <v>133734.38388969522</v>
          </cell>
          <cell r="J182" t="str">
            <v>999-999</v>
          </cell>
          <cell r="K182">
            <v>0</v>
          </cell>
        </row>
        <row r="183">
          <cell r="A183" t="str">
            <v>301-020</v>
          </cell>
          <cell r="B183" t="str">
            <v>MVE-Licenses</v>
          </cell>
          <cell r="C183" t="str">
            <v>301</v>
          </cell>
          <cell r="D183" t="str">
            <v>020</v>
          </cell>
          <cell r="E183">
            <v>2521930</v>
          </cell>
          <cell r="I183">
            <v>1830.1378809869375</v>
          </cell>
          <cell r="J183" t="str">
            <v>999-999</v>
          </cell>
          <cell r="K183">
            <v>0</v>
          </cell>
        </row>
        <row r="184">
          <cell r="A184" t="str">
            <v>301-030</v>
          </cell>
          <cell r="B184" t="str">
            <v>MVE - Parking</v>
          </cell>
          <cell r="C184" t="str">
            <v>301</v>
          </cell>
          <cell r="D184" t="str">
            <v>030</v>
          </cell>
          <cell r="E184">
            <v>3911675</v>
          </cell>
          <cell r="I184">
            <v>2838.6611030478957</v>
          </cell>
          <cell r="J184" t="str">
            <v>999-999</v>
          </cell>
          <cell r="K184">
            <v>0</v>
          </cell>
        </row>
        <row r="185">
          <cell r="A185" t="str">
            <v>301-040</v>
          </cell>
          <cell r="B185" t="str">
            <v>MVE - R &amp; M</v>
          </cell>
          <cell r="C185" t="str">
            <v>301</v>
          </cell>
          <cell r="D185" t="str">
            <v>040</v>
          </cell>
          <cell r="E185">
            <v>37888230.239738822</v>
          </cell>
          <cell r="I185">
            <v>27495.087256704515</v>
          </cell>
          <cell r="J185" t="str">
            <v>999-999</v>
          </cell>
          <cell r="K185">
            <v>0</v>
          </cell>
        </row>
        <row r="186">
          <cell r="A186" t="str">
            <v>301-050</v>
          </cell>
          <cell r="B186" t="str">
            <v>MVE - Rentals</v>
          </cell>
          <cell r="C186" t="str">
            <v>301</v>
          </cell>
          <cell r="D186" t="str">
            <v>050</v>
          </cell>
          <cell r="E186">
            <v>322975056.90111119</v>
          </cell>
          <cell r="I186">
            <v>234379.57685131437</v>
          </cell>
          <cell r="J186" t="str">
            <v>999-999</v>
          </cell>
          <cell r="K186">
            <v>0</v>
          </cell>
        </row>
        <row r="187">
          <cell r="A187" t="str">
            <v>301-060</v>
          </cell>
          <cell r="B187" t="str">
            <v>MVE - Insurance P</v>
          </cell>
          <cell r="C187" t="str">
            <v>301</v>
          </cell>
          <cell r="D187" t="str">
            <v>060</v>
          </cell>
          <cell r="E187">
            <v>129796202</v>
          </cell>
          <cell r="I187">
            <v>94191.728592162559</v>
          </cell>
          <cell r="J187" t="str">
            <v>999-999</v>
          </cell>
          <cell r="K187">
            <v>0</v>
          </cell>
        </row>
        <row r="188">
          <cell r="A188" t="str">
            <v>301-070</v>
          </cell>
          <cell r="B188" t="str">
            <v>Public Transport</v>
          </cell>
          <cell r="C188" t="str">
            <v>301</v>
          </cell>
          <cell r="D188" t="str">
            <v>070</v>
          </cell>
          <cell r="E188">
            <v>73000</v>
          </cell>
          <cell r="I188">
            <v>52.975326560232219</v>
          </cell>
          <cell r="J188" t="str">
            <v>999-999</v>
          </cell>
          <cell r="K188">
            <v>0</v>
          </cell>
        </row>
        <row r="189">
          <cell r="A189" t="str">
            <v>302</v>
          </cell>
          <cell r="B189" t="str">
            <v>Network Costs</v>
          </cell>
          <cell r="C189" t="str">
            <v>302</v>
          </cell>
          <cell r="D189" t="str">
            <v/>
          </cell>
          <cell r="E189">
            <v>0</v>
          </cell>
          <cell r="G189">
            <v>792000613.20784068</v>
          </cell>
          <cell r="I189">
            <v>0</v>
          </cell>
          <cell r="J189" t="str">
            <v>999-999</v>
          </cell>
          <cell r="K189">
            <v>574746.45370670583</v>
          </cell>
        </row>
        <row r="190">
          <cell r="A190" t="str">
            <v>302-010</v>
          </cell>
          <cell r="B190" t="str">
            <v>BTS Diesel Use</v>
          </cell>
          <cell r="C190" t="str">
            <v>302</v>
          </cell>
          <cell r="D190" t="str">
            <v>010</v>
          </cell>
          <cell r="E190">
            <v>78407347.341880351</v>
          </cell>
          <cell r="I190">
            <v>56899.381235036541</v>
          </cell>
          <cell r="J190" t="str">
            <v>999-999</v>
          </cell>
          <cell r="K190">
            <v>0</v>
          </cell>
        </row>
        <row r="191">
          <cell r="A191" t="str">
            <v>302-020</v>
          </cell>
          <cell r="B191" t="str">
            <v>BTS Maintenance P</v>
          </cell>
          <cell r="C191" t="str">
            <v>302</v>
          </cell>
          <cell r="D191" t="str">
            <v>020</v>
          </cell>
          <cell r="E191">
            <v>24630294.256410256</v>
          </cell>
          <cell r="I191">
            <v>17873.943582300621</v>
          </cell>
          <cell r="J191" t="str">
            <v>999-999</v>
          </cell>
          <cell r="K191">
            <v>0</v>
          </cell>
        </row>
        <row r="192">
          <cell r="A192" t="str">
            <v>302-030</v>
          </cell>
          <cell r="B192" t="str">
            <v>BTS Stamp Duty</v>
          </cell>
          <cell r="C192" t="str">
            <v>302</v>
          </cell>
          <cell r="D192" t="str">
            <v>030</v>
          </cell>
          <cell r="E192">
            <v>0</v>
          </cell>
          <cell r="I192">
            <v>0</v>
          </cell>
          <cell r="J192" t="str">
            <v>999-999</v>
          </cell>
          <cell r="K192">
            <v>0</v>
          </cell>
        </row>
        <row r="193">
          <cell r="A193" t="str">
            <v>302-040</v>
          </cell>
          <cell r="B193" t="str">
            <v>Cons Network Gr P</v>
          </cell>
          <cell r="C193" t="str">
            <v>302</v>
          </cell>
          <cell r="D193" t="str">
            <v>040</v>
          </cell>
          <cell r="E193">
            <v>0</v>
          </cell>
          <cell r="I193">
            <v>0</v>
          </cell>
          <cell r="J193" t="str">
            <v>999-999</v>
          </cell>
          <cell r="K193">
            <v>0</v>
          </cell>
        </row>
        <row r="194">
          <cell r="A194" t="str">
            <v>302-050</v>
          </cell>
          <cell r="B194" t="str">
            <v>Electricity Dep P</v>
          </cell>
          <cell r="C194" t="str">
            <v>302</v>
          </cell>
          <cell r="D194" t="str">
            <v>050</v>
          </cell>
          <cell r="E194">
            <v>3000000</v>
          </cell>
          <cell r="I194">
            <v>2177.0682148040637</v>
          </cell>
          <cell r="J194" t="str">
            <v>999-999</v>
          </cell>
          <cell r="K194">
            <v>0</v>
          </cell>
        </row>
        <row r="195">
          <cell r="A195" t="str">
            <v>302-060</v>
          </cell>
          <cell r="B195" t="str">
            <v>Kamp to Joburg</v>
          </cell>
          <cell r="C195" t="str">
            <v>302</v>
          </cell>
          <cell r="D195" t="str">
            <v>060</v>
          </cell>
          <cell r="E195">
            <v>0</v>
          </cell>
          <cell r="I195">
            <v>0</v>
          </cell>
          <cell r="J195" t="str">
            <v>999-999</v>
          </cell>
          <cell r="K195">
            <v>0</v>
          </cell>
        </row>
        <row r="196">
          <cell r="A196" t="str">
            <v>302-070</v>
          </cell>
          <cell r="B196" t="str">
            <v>Pest Control</v>
          </cell>
          <cell r="C196" t="str">
            <v>302</v>
          </cell>
          <cell r="D196" t="str">
            <v>070</v>
          </cell>
          <cell r="E196">
            <v>0</v>
          </cell>
          <cell r="I196">
            <v>0</v>
          </cell>
          <cell r="J196" t="str">
            <v>999-999</v>
          </cell>
          <cell r="K196">
            <v>0</v>
          </cell>
        </row>
        <row r="197">
          <cell r="A197" t="str">
            <v>302-080</v>
          </cell>
          <cell r="B197" t="str">
            <v>R &amp; M Generator P</v>
          </cell>
          <cell r="C197" t="str">
            <v>302</v>
          </cell>
          <cell r="D197" t="str">
            <v>080</v>
          </cell>
          <cell r="E197">
            <v>0</v>
          </cell>
          <cell r="I197">
            <v>0</v>
          </cell>
          <cell r="J197" t="str">
            <v>999-999</v>
          </cell>
          <cell r="K197">
            <v>0</v>
          </cell>
        </row>
        <row r="198">
          <cell r="A198" t="str">
            <v>302-090</v>
          </cell>
          <cell r="B198" t="str">
            <v>R&amp;M Network Equ P</v>
          </cell>
          <cell r="C198" t="str">
            <v>302</v>
          </cell>
          <cell r="D198" t="str">
            <v>090</v>
          </cell>
          <cell r="E198">
            <v>20482049.123540811</v>
          </cell>
          <cell r="I198">
            <v>14863.606040305378</v>
          </cell>
          <cell r="J198" t="str">
            <v>999-999</v>
          </cell>
          <cell r="K198">
            <v>0</v>
          </cell>
        </row>
        <row r="199">
          <cell r="A199" t="str">
            <v>302-100</v>
          </cell>
          <cell r="B199" t="str">
            <v>Roaming Set-up</v>
          </cell>
          <cell r="C199" t="str">
            <v>302</v>
          </cell>
          <cell r="D199" t="str">
            <v>100</v>
          </cell>
          <cell r="E199">
            <v>5605978.2608695664</v>
          </cell>
          <cell r="I199">
            <v>4068.1990282072325</v>
          </cell>
          <cell r="J199" t="str">
            <v>999-999</v>
          </cell>
          <cell r="K199">
            <v>0</v>
          </cell>
        </row>
        <row r="200">
          <cell r="A200" t="str">
            <v>302-120</v>
          </cell>
          <cell r="B200" t="str">
            <v>Roaming Tests</v>
          </cell>
          <cell r="C200" t="str">
            <v>302</v>
          </cell>
          <cell r="D200" t="str">
            <v>120</v>
          </cell>
          <cell r="E200">
            <v>929006.26085270627</v>
          </cell>
          <cell r="I200">
            <v>674.17000061879992</v>
          </cell>
          <cell r="J200" t="str">
            <v>999-999</v>
          </cell>
          <cell r="K200">
            <v>0</v>
          </cell>
        </row>
        <row r="201">
          <cell r="A201" t="str">
            <v>302-130</v>
          </cell>
          <cell r="B201" t="str">
            <v>Satellite Trans P</v>
          </cell>
          <cell r="C201" t="str">
            <v>302</v>
          </cell>
          <cell r="D201" t="str">
            <v>130</v>
          </cell>
          <cell r="E201">
            <v>0</v>
          </cell>
          <cell r="I201">
            <v>0</v>
          </cell>
          <cell r="J201" t="str">
            <v>999-999</v>
          </cell>
          <cell r="K201">
            <v>0</v>
          </cell>
        </row>
        <row r="202">
          <cell r="A202" t="str">
            <v>302-140</v>
          </cell>
          <cell r="B202" t="str">
            <v>Site Sharing C</v>
          </cell>
          <cell r="C202" t="str">
            <v>302</v>
          </cell>
          <cell r="D202" t="str">
            <v>140</v>
          </cell>
          <cell r="E202">
            <v>0</v>
          </cell>
          <cell r="I202">
            <v>0</v>
          </cell>
          <cell r="J202" t="str">
            <v>999-999</v>
          </cell>
          <cell r="K202">
            <v>0</v>
          </cell>
        </row>
        <row r="203">
          <cell r="A203" t="str">
            <v>302-150</v>
          </cell>
          <cell r="B203" t="str">
            <v>Utils BTS Elec</v>
          </cell>
          <cell r="C203" t="str">
            <v>302</v>
          </cell>
          <cell r="D203" t="str">
            <v>150</v>
          </cell>
          <cell r="E203">
            <v>0</v>
          </cell>
          <cell r="I203">
            <v>0</v>
          </cell>
          <cell r="J203" t="str">
            <v>999-999</v>
          </cell>
          <cell r="K203">
            <v>0</v>
          </cell>
        </row>
        <row r="204">
          <cell r="A204" t="str">
            <v>302-160</v>
          </cell>
          <cell r="B204" t="str">
            <v>Utils W &amp; E</v>
          </cell>
          <cell r="C204" t="str">
            <v>302</v>
          </cell>
          <cell r="D204" t="str">
            <v>160</v>
          </cell>
          <cell r="E204">
            <v>1906341.7606837607</v>
          </cell>
          <cell r="I204">
            <v>1383.4120179127437</v>
          </cell>
          <cell r="J204" t="str">
            <v>999-999</v>
          </cell>
          <cell r="K204">
            <v>0</v>
          </cell>
        </row>
        <row r="205">
          <cell r="A205" t="str">
            <v>302-170</v>
          </cell>
          <cell r="B205" t="str">
            <v>Transtel Airtim P</v>
          </cell>
          <cell r="C205" t="str">
            <v>302</v>
          </cell>
          <cell r="D205" t="str">
            <v>170</v>
          </cell>
          <cell r="E205">
            <v>593363232.93000007</v>
          </cell>
          <cell r="I205">
            <v>430597.41141509439</v>
          </cell>
          <cell r="J205" t="str">
            <v>999-999</v>
          </cell>
          <cell r="K205">
            <v>0</v>
          </cell>
        </row>
        <row r="206">
          <cell r="A206" t="str">
            <v>302-180</v>
          </cell>
          <cell r="B206" t="str">
            <v>GSM Membership</v>
          </cell>
          <cell r="C206" t="str">
            <v>302</v>
          </cell>
          <cell r="D206" t="str">
            <v>180</v>
          </cell>
          <cell r="E206">
            <v>29881218.544051677</v>
          </cell>
          <cell r="I206">
            <v>21684.483703956223</v>
          </cell>
          <cell r="J206" t="str">
            <v>999-999</v>
          </cell>
          <cell r="K206">
            <v>0</v>
          </cell>
        </row>
        <row r="207">
          <cell r="A207" t="str">
            <v>302-190</v>
          </cell>
          <cell r="B207" t="str">
            <v>Storage &amp; Remov P</v>
          </cell>
          <cell r="C207" t="str">
            <v>302</v>
          </cell>
          <cell r="D207" t="str">
            <v>190</v>
          </cell>
          <cell r="E207">
            <v>33795144.729551695</v>
          </cell>
          <cell r="I207">
            <v>24524.778468470027</v>
          </cell>
          <cell r="J207" t="str">
            <v>999-999</v>
          </cell>
          <cell r="K207">
            <v>0</v>
          </cell>
        </row>
        <row r="208">
          <cell r="A208" t="str">
            <v>302-200</v>
          </cell>
          <cell r="B208" t="str">
            <v>Insurance P</v>
          </cell>
          <cell r="C208" t="str">
            <v>302</v>
          </cell>
          <cell r="D208" t="str">
            <v>200</v>
          </cell>
          <cell r="E208">
            <v>0</v>
          </cell>
          <cell r="I208">
            <v>0</v>
          </cell>
          <cell r="J208" t="str">
            <v>999-999</v>
          </cell>
          <cell r="K208">
            <v>0</v>
          </cell>
        </row>
        <row r="209">
          <cell r="A209" t="str">
            <v>303</v>
          </cell>
          <cell r="B209" t="str">
            <v>Frequency Licen P</v>
          </cell>
          <cell r="C209" t="str">
            <v>303</v>
          </cell>
          <cell r="D209" t="str">
            <v/>
          </cell>
          <cell r="E209">
            <v>0</v>
          </cell>
          <cell r="G209">
            <v>58560000</v>
          </cell>
          <cell r="I209">
            <v>0</v>
          </cell>
          <cell r="J209" t="str">
            <v>999-999</v>
          </cell>
          <cell r="K209">
            <v>42496.371552975324</v>
          </cell>
        </row>
        <row r="210">
          <cell r="A210" t="str">
            <v>303-010</v>
          </cell>
          <cell r="B210" t="str">
            <v>Frequency Fee</v>
          </cell>
          <cell r="C210" t="str">
            <v>303</v>
          </cell>
          <cell r="D210" t="str">
            <v>010</v>
          </cell>
          <cell r="E210">
            <v>58560000</v>
          </cell>
          <cell r="I210">
            <v>42496.371552975324</v>
          </cell>
          <cell r="J210" t="str">
            <v>999-999</v>
          </cell>
          <cell r="K210">
            <v>0</v>
          </cell>
        </row>
        <row r="211">
          <cell r="A211" t="str">
            <v>304</v>
          </cell>
          <cell r="B211" t="str">
            <v>Prof Consult</v>
          </cell>
          <cell r="C211" t="str">
            <v>304</v>
          </cell>
          <cell r="D211" t="str">
            <v/>
          </cell>
          <cell r="E211">
            <v>0</v>
          </cell>
          <cell r="G211">
            <v>3547421911.6839457</v>
          </cell>
          <cell r="I211">
            <v>0</v>
          </cell>
          <cell r="J211" t="str">
            <v>999-999</v>
          </cell>
          <cell r="K211">
            <v>2574326.4961421955</v>
          </cell>
        </row>
        <row r="212">
          <cell r="A212" t="str">
            <v>304-010</v>
          </cell>
          <cell r="B212" t="str">
            <v>Auditors</v>
          </cell>
          <cell r="C212" t="str">
            <v>304</v>
          </cell>
          <cell r="D212" t="str">
            <v>010</v>
          </cell>
          <cell r="E212">
            <v>30000000</v>
          </cell>
          <cell r="I212">
            <v>21770.68214804064</v>
          </cell>
          <cell r="J212" t="str">
            <v>999-999</v>
          </cell>
          <cell r="K212">
            <v>0</v>
          </cell>
        </row>
        <row r="213">
          <cell r="A213" t="str">
            <v>304-020</v>
          </cell>
          <cell r="B213" t="str">
            <v>Fin &amp; Tax</v>
          </cell>
          <cell r="C213" t="str">
            <v>304</v>
          </cell>
          <cell r="D213" t="str">
            <v>020</v>
          </cell>
          <cell r="E213">
            <v>157774806.34732574</v>
          </cell>
          <cell r="I213">
            <v>114495.50533187644</v>
          </cell>
          <cell r="J213" t="str">
            <v>999-999</v>
          </cell>
          <cell r="K213">
            <v>0</v>
          </cell>
        </row>
        <row r="214">
          <cell r="A214" t="str">
            <v>304-030</v>
          </cell>
          <cell r="B214" t="str">
            <v>IT Contractors</v>
          </cell>
          <cell r="C214" t="str">
            <v>304</v>
          </cell>
          <cell r="D214" t="str">
            <v>030</v>
          </cell>
          <cell r="E214">
            <v>234101611.15334848</v>
          </cell>
          <cell r="I214">
            <v>169885.05889212518</v>
          </cell>
          <cell r="J214" t="str">
            <v>999-999</v>
          </cell>
          <cell r="K214">
            <v>0</v>
          </cell>
        </row>
        <row r="215">
          <cell r="A215" t="str">
            <v>304-040</v>
          </cell>
          <cell r="B215" t="str">
            <v>Legal</v>
          </cell>
          <cell r="C215" t="str">
            <v>304</v>
          </cell>
          <cell r="D215" t="str">
            <v>040</v>
          </cell>
          <cell r="E215">
            <v>57517538.222222224</v>
          </cell>
          <cell r="I215">
            <v>41739.868085792616</v>
          </cell>
          <cell r="J215" t="str">
            <v>999-999</v>
          </cell>
          <cell r="K215">
            <v>0</v>
          </cell>
        </row>
        <row r="216">
          <cell r="A216" t="str">
            <v>304-050</v>
          </cell>
          <cell r="B216" t="str">
            <v>Merchant Bank</v>
          </cell>
          <cell r="C216" t="str">
            <v>304</v>
          </cell>
          <cell r="D216" t="str">
            <v>050</v>
          </cell>
          <cell r="E216">
            <v>0</v>
          </cell>
          <cell r="I216">
            <v>0</v>
          </cell>
          <cell r="J216" t="str">
            <v>999-999</v>
          </cell>
          <cell r="K216">
            <v>0</v>
          </cell>
        </row>
        <row r="217">
          <cell r="A217" t="str">
            <v>304-060</v>
          </cell>
          <cell r="B217" t="str">
            <v>Products &amp; Serv P</v>
          </cell>
          <cell r="C217" t="str">
            <v>304</v>
          </cell>
          <cell r="D217" t="str">
            <v>060</v>
          </cell>
          <cell r="E217">
            <v>0</v>
          </cell>
          <cell r="I217">
            <v>0</v>
          </cell>
          <cell r="J217" t="str">
            <v>999-999</v>
          </cell>
          <cell r="K217">
            <v>0</v>
          </cell>
        </row>
        <row r="218">
          <cell r="A218" t="str">
            <v>304-070</v>
          </cell>
          <cell r="B218" t="str">
            <v>Property Consul P</v>
          </cell>
          <cell r="C218" t="str">
            <v>304</v>
          </cell>
          <cell r="D218" t="str">
            <v>070</v>
          </cell>
          <cell r="E218">
            <v>0</v>
          </cell>
          <cell r="I218">
            <v>0</v>
          </cell>
          <cell r="J218" t="str">
            <v>999-999</v>
          </cell>
          <cell r="K218">
            <v>0</v>
          </cell>
        </row>
        <row r="219">
          <cell r="A219" t="str">
            <v>304-080</v>
          </cell>
          <cell r="B219" t="str">
            <v>Recruitment</v>
          </cell>
          <cell r="C219" t="str">
            <v>304</v>
          </cell>
          <cell r="D219" t="str">
            <v>080</v>
          </cell>
          <cell r="E219">
            <v>7253074.025641026</v>
          </cell>
          <cell r="I219">
            <v>5263.4789736146777</v>
          </cell>
          <cell r="J219" t="str">
            <v>999-999</v>
          </cell>
          <cell r="K219">
            <v>0</v>
          </cell>
        </row>
        <row r="220">
          <cell r="A220" t="str">
            <v>304-090</v>
          </cell>
          <cell r="B220" t="str">
            <v>Technical Local P</v>
          </cell>
          <cell r="C220" t="str">
            <v>304</v>
          </cell>
          <cell r="D220" t="str">
            <v>090</v>
          </cell>
          <cell r="E220">
            <v>1885799182</v>
          </cell>
          <cell r="I220">
            <v>1368504.4862119013</v>
          </cell>
          <cell r="J220" t="str">
            <v>999-999</v>
          </cell>
          <cell r="K220">
            <v>0</v>
          </cell>
        </row>
        <row r="221">
          <cell r="A221" t="str">
            <v>304-100</v>
          </cell>
          <cell r="B221" t="str">
            <v>Technical Overs P</v>
          </cell>
          <cell r="C221" t="str">
            <v>304</v>
          </cell>
          <cell r="D221" t="str">
            <v>100</v>
          </cell>
          <cell r="E221">
            <v>839227327.93540823</v>
          </cell>
          <cell r="I221">
            <v>609018.38021437463</v>
          </cell>
          <cell r="J221" t="str">
            <v>999-999</v>
          </cell>
          <cell r="K221">
            <v>0</v>
          </cell>
        </row>
        <row r="222">
          <cell r="A222" t="str">
            <v>304-110</v>
          </cell>
          <cell r="B222" t="str">
            <v>Management fees</v>
          </cell>
          <cell r="C222" t="str">
            <v>304</v>
          </cell>
          <cell r="D222" t="str">
            <v>110</v>
          </cell>
          <cell r="E222">
            <v>335748372</v>
          </cell>
          <cell r="I222">
            <v>243649.03628447023</v>
          </cell>
          <cell r="J222" t="str">
            <v>999-999</v>
          </cell>
          <cell r="K222">
            <v>0</v>
          </cell>
        </row>
        <row r="223">
          <cell r="A223" t="str">
            <v>305</v>
          </cell>
          <cell r="B223" t="str">
            <v>Printing &amp; Stat P</v>
          </cell>
          <cell r="C223" t="str">
            <v>305</v>
          </cell>
          <cell r="D223" t="str">
            <v/>
          </cell>
          <cell r="E223">
            <v>0</v>
          </cell>
          <cell r="G223">
            <v>78234235.060350299</v>
          </cell>
          <cell r="I223">
            <v>0</v>
          </cell>
          <cell r="J223" t="str">
            <v>999-999</v>
          </cell>
          <cell r="K223">
            <v>56773.755486466107</v>
          </cell>
        </row>
        <row r="224">
          <cell r="A224" t="str">
            <v>305-010</v>
          </cell>
          <cell r="B224" t="str">
            <v>Comp Stat Lett</v>
          </cell>
          <cell r="C224" t="str">
            <v>305</v>
          </cell>
          <cell r="D224" t="str">
            <v>010</v>
          </cell>
          <cell r="E224">
            <v>20131123.620309867</v>
          </cell>
          <cell r="I224">
            <v>14608.943120689308</v>
          </cell>
          <cell r="J224" t="str">
            <v>999-999</v>
          </cell>
          <cell r="K224">
            <v>0</v>
          </cell>
        </row>
        <row r="225">
          <cell r="A225" t="str">
            <v>305-020</v>
          </cell>
          <cell r="B225" t="str">
            <v>Business Cards</v>
          </cell>
          <cell r="C225" t="str">
            <v>305</v>
          </cell>
          <cell r="D225" t="str">
            <v>020</v>
          </cell>
          <cell r="E225">
            <v>2265264</v>
          </cell>
          <cell r="I225">
            <v>1643.878084179971</v>
          </cell>
          <cell r="J225" t="str">
            <v>999-999</v>
          </cell>
          <cell r="K225">
            <v>0</v>
          </cell>
        </row>
        <row r="226">
          <cell r="A226" t="str">
            <v>305-030</v>
          </cell>
          <cell r="B226" t="str">
            <v>Stationery Othr P</v>
          </cell>
          <cell r="C226" t="str">
            <v>305</v>
          </cell>
          <cell r="D226" t="str">
            <v>030</v>
          </cell>
          <cell r="E226">
            <v>45749146.679356694</v>
          </cell>
          <cell r="I226">
            <v>33199.671030012112</v>
          </cell>
          <cell r="J226" t="str">
            <v>999-999</v>
          </cell>
          <cell r="K226">
            <v>0</v>
          </cell>
        </row>
        <row r="227">
          <cell r="A227" t="str">
            <v>305-040</v>
          </cell>
          <cell r="B227" t="str">
            <v>Stationery Pape P</v>
          </cell>
          <cell r="C227" t="str">
            <v>305</v>
          </cell>
          <cell r="D227" t="str">
            <v>040</v>
          </cell>
          <cell r="E227">
            <v>10075200.76068376</v>
          </cell>
          <cell r="I227">
            <v>7311.4664446181132</v>
          </cell>
          <cell r="J227" t="str">
            <v>999-999</v>
          </cell>
          <cell r="K227">
            <v>0</v>
          </cell>
        </row>
        <row r="228">
          <cell r="A228" t="str">
            <v>305-050</v>
          </cell>
          <cell r="B228" t="str">
            <v>Stat Photopaper P</v>
          </cell>
          <cell r="C228" t="str">
            <v>305</v>
          </cell>
          <cell r="D228" t="str">
            <v>050</v>
          </cell>
          <cell r="E228">
            <v>13500</v>
          </cell>
          <cell r="I228">
            <v>9.7968069666182878</v>
          </cell>
          <cell r="J228" t="str">
            <v>999-999</v>
          </cell>
          <cell r="K228">
            <v>0</v>
          </cell>
        </row>
        <row r="229">
          <cell r="A229" t="str">
            <v>306</v>
          </cell>
          <cell r="B229" t="str">
            <v>Publicity &amp; Ads P</v>
          </cell>
          <cell r="C229" t="str">
            <v>306</v>
          </cell>
          <cell r="D229" t="str">
            <v/>
          </cell>
          <cell r="E229">
            <v>0</v>
          </cell>
          <cell r="G229">
            <v>1546315484.2651632</v>
          </cell>
          <cell r="I229">
            <v>0</v>
          </cell>
          <cell r="J229" t="str">
            <v>999-999</v>
          </cell>
          <cell r="K229">
            <v>1122144.7636176802</v>
          </cell>
        </row>
        <row r="230">
          <cell r="A230" t="str">
            <v>306-010</v>
          </cell>
          <cell r="B230" t="str">
            <v>Brochures</v>
          </cell>
          <cell r="C230" t="str">
            <v>306</v>
          </cell>
          <cell r="D230" t="str">
            <v>010</v>
          </cell>
          <cell r="E230">
            <v>70236086.453793481</v>
          </cell>
          <cell r="I230">
            <v>50969.583783594688</v>
          </cell>
          <cell r="J230" t="str">
            <v>999-999</v>
          </cell>
          <cell r="K230">
            <v>0</v>
          </cell>
        </row>
        <row r="231">
          <cell r="A231" t="str">
            <v>306-020</v>
          </cell>
          <cell r="B231" t="str">
            <v>Cinema Production</v>
          </cell>
          <cell r="C231" t="str">
            <v>306</v>
          </cell>
          <cell r="D231" t="str">
            <v>020</v>
          </cell>
          <cell r="E231">
            <v>0</v>
          </cell>
          <cell r="I231">
            <v>0</v>
          </cell>
          <cell r="J231" t="str">
            <v>999-999</v>
          </cell>
          <cell r="K231">
            <v>0</v>
          </cell>
        </row>
        <row r="232">
          <cell r="A232" t="str">
            <v>306-030</v>
          </cell>
          <cell r="B232" t="str">
            <v>Cinema</v>
          </cell>
          <cell r="C232" t="str">
            <v>306</v>
          </cell>
          <cell r="D232" t="str">
            <v>030</v>
          </cell>
          <cell r="E232">
            <v>0</v>
          </cell>
          <cell r="I232">
            <v>0</v>
          </cell>
          <cell r="J232" t="str">
            <v>999-999</v>
          </cell>
          <cell r="K232">
            <v>0</v>
          </cell>
        </row>
        <row r="233">
          <cell r="A233" t="str">
            <v>306-040</v>
          </cell>
          <cell r="B233" t="str">
            <v>Coverage Maps</v>
          </cell>
          <cell r="C233" t="str">
            <v>306</v>
          </cell>
          <cell r="D233" t="str">
            <v>040</v>
          </cell>
          <cell r="E233">
            <v>0</v>
          </cell>
          <cell r="I233">
            <v>0</v>
          </cell>
          <cell r="J233" t="str">
            <v>999-999</v>
          </cell>
          <cell r="K233">
            <v>0</v>
          </cell>
        </row>
        <row r="234">
          <cell r="A234" t="str">
            <v>306-050</v>
          </cell>
          <cell r="B234" t="str">
            <v xml:space="preserve">Direct Marketing </v>
          </cell>
          <cell r="C234" t="str">
            <v>306</v>
          </cell>
          <cell r="D234" t="str">
            <v>050</v>
          </cell>
          <cell r="E234">
            <v>0</v>
          </cell>
          <cell r="I234">
            <v>0</v>
          </cell>
          <cell r="J234" t="str">
            <v>999-999</v>
          </cell>
          <cell r="K234">
            <v>0</v>
          </cell>
        </row>
        <row r="235">
          <cell r="A235" t="str">
            <v>306-060</v>
          </cell>
          <cell r="B235" t="str">
            <v>Joint Promos</v>
          </cell>
          <cell r="C235" t="str">
            <v>306</v>
          </cell>
          <cell r="D235" t="str">
            <v>060</v>
          </cell>
          <cell r="E235">
            <v>0</v>
          </cell>
          <cell r="I235">
            <v>0</v>
          </cell>
          <cell r="J235" t="str">
            <v>999-999</v>
          </cell>
          <cell r="K235">
            <v>0</v>
          </cell>
        </row>
        <row r="236">
          <cell r="A236" t="str">
            <v>306-090</v>
          </cell>
          <cell r="B236" t="str">
            <v>Launches</v>
          </cell>
          <cell r="C236" t="str">
            <v>306</v>
          </cell>
          <cell r="D236" t="str">
            <v>090</v>
          </cell>
          <cell r="E236">
            <v>61082995.283231974</v>
          </cell>
          <cell r="I236">
            <v>44327.282498716959</v>
          </cell>
          <cell r="J236" t="str">
            <v>999-999</v>
          </cell>
          <cell r="K236">
            <v>0</v>
          </cell>
        </row>
        <row r="237">
          <cell r="A237" t="str">
            <v>306-150</v>
          </cell>
          <cell r="B237" t="str">
            <v>Magazines Media P</v>
          </cell>
          <cell r="C237" t="str">
            <v>306</v>
          </cell>
          <cell r="D237" t="str">
            <v>150</v>
          </cell>
          <cell r="E237">
            <v>400000</v>
          </cell>
          <cell r="I237">
            <v>290.27576197387521</v>
          </cell>
          <cell r="J237" t="str">
            <v>999-999</v>
          </cell>
          <cell r="K237">
            <v>0</v>
          </cell>
        </row>
        <row r="238">
          <cell r="A238" t="str">
            <v>306-160</v>
          </cell>
          <cell r="B238" t="str">
            <v>Magazines Prod</v>
          </cell>
          <cell r="C238" t="str">
            <v>306</v>
          </cell>
          <cell r="D238" t="str">
            <v>160</v>
          </cell>
          <cell r="E238">
            <v>0</v>
          </cell>
          <cell r="I238">
            <v>0</v>
          </cell>
          <cell r="J238" t="str">
            <v>999-999</v>
          </cell>
          <cell r="K238">
            <v>0</v>
          </cell>
        </row>
        <row r="239">
          <cell r="A239" t="str">
            <v>306-165</v>
          </cell>
          <cell r="B239" t="str">
            <v>Magazines Subpt P</v>
          </cell>
          <cell r="C239" t="str">
            <v>306</v>
          </cell>
          <cell r="D239" t="str">
            <v>165</v>
          </cell>
          <cell r="E239">
            <v>4817122.9859999996</v>
          </cell>
          <cell r="I239">
            <v>3495.7351132075469</v>
          </cell>
          <cell r="J239" t="str">
            <v>999-999</v>
          </cell>
          <cell r="K239">
            <v>0</v>
          </cell>
        </row>
        <row r="240">
          <cell r="A240" t="str">
            <v>306-170</v>
          </cell>
          <cell r="B240" t="str">
            <v>Outdoor Media</v>
          </cell>
          <cell r="C240" t="str">
            <v>306</v>
          </cell>
          <cell r="D240" t="str">
            <v>170</v>
          </cell>
          <cell r="E240">
            <v>86860265.607692301</v>
          </cell>
          <cell r="I240">
            <v>63033.574461315169</v>
          </cell>
          <cell r="J240" t="str">
            <v>999-999</v>
          </cell>
          <cell r="K240">
            <v>0</v>
          </cell>
        </row>
        <row r="241">
          <cell r="A241" t="str">
            <v>306-180</v>
          </cell>
          <cell r="B241" t="str">
            <v>Outdoor Prod</v>
          </cell>
          <cell r="C241" t="str">
            <v>306</v>
          </cell>
          <cell r="D241" t="str">
            <v>180</v>
          </cell>
          <cell r="E241">
            <v>118266142.82319401</v>
          </cell>
          <cell r="I241">
            <v>85824.486809284484</v>
          </cell>
          <cell r="J241" t="str">
            <v>999-999</v>
          </cell>
          <cell r="K241">
            <v>0</v>
          </cell>
        </row>
        <row r="242">
          <cell r="A242" t="str">
            <v>306-190</v>
          </cell>
          <cell r="B242" t="str">
            <v>Phone Rentals</v>
          </cell>
          <cell r="C242" t="str">
            <v>306</v>
          </cell>
          <cell r="D242" t="str">
            <v>190</v>
          </cell>
          <cell r="E242">
            <v>0</v>
          </cell>
          <cell r="I242">
            <v>0</v>
          </cell>
          <cell r="J242" t="str">
            <v>999-999</v>
          </cell>
          <cell r="K242">
            <v>0</v>
          </cell>
        </row>
        <row r="243">
          <cell r="A243" t="str">
            <v>306-200</v>
          </cell>
          <cell r="B243" t="str">
            <v>POS Banner</v>
          </cell>
          <cell r="C243" t="str">
            <v>306</v>
          </cell>
          <cell r="D243" t="str">
            <v>200</v>
          </cell>
          <cell r="E243">
            <v>1000000</v>
          </cell>
          <cell r="I243">
            <v>725.6894049346879</v>
          </cell>
          <cell r="J243" t="str">
            <v>999-999</v>
          </cell>
          <cell r="K243">
            <v>0</v>
          </cell>
        </row>
        <row r="244">
          <cell r="A244" t="str">
            <v>306-210</v>
          </cell>
          <cell r="B244" t="str">
            <v>Press Media</v>
          </cell>
          <cell r="C244" t="str">
            <v>306</v>
          </cell>
          <cell r="D244" t="str">
            <v>210</v>
          </cell>
          <cell r="E244">
            <v>350600883.54777783</v>
          </cell>
          <cell r="I244">
            <v>254427.34655136272</v>
          </cell>
          <cell r="J244" t="str">
            <v>999-999</v>
          </cell>
          <cell r="K244">
            <v>0</v>
          </cell>
        </row>
        <row r="245">
          <cell r="A245" t="str">
            <v>306-220</v>
          </cell>
          <cell r="B245" t="str">
            <v>Press Product</v>
          </cell>
          <cell r="C245" t="str">
            <v>306</v>
          </cell>
          <cell r="D245" t="str">
            <v>220</v>
          </cell>
          <cell r="E245">
            <v>61174002.692307696</v>
          </cell>
          <cell r="I245">
            <v>44393.325611253771</v>
          </cell>
          <cell r="J245" t="str">
            <v>999-999</v>
          </cell>
          <cell r="K245">
            <v>0</v>
          </cell>
        </row>
        <row r="246">
          <cell r="A246" t="str">
            <v>306-260</v>
          </cell>
          <cell r="B246" t="str">
            <v>Prod Dev Info</v>
          </cell>
          <cell r="C246" t="str">
            <v>306</v>
          </cell>
          <cell r="D246" t="str">
            <v>260</v>
          </cell>
          <cell r="E246">
            <v>0</v>
          </cell>
          <cell r="I246">
            <v>0</v>
          </cell>
          <cell r="J246" t="str">
            <v>999-999</v>
          </cell>
          <cell r="K246">
            <v>0</v>
          </cell>
        </row>
        <row r="247">
          <cell r="A247" t="str">
            <v>306-300</v>
          </cell>
          <cell r="B247" t="str">
            <v>Professional</v>
          </cell>
          <cell r="C247" t="str">
            <v>306</v>
          </cell>
          <cell r="D247" t="str">
            <v>300</v>
          </cell>
          <cell r="E247">
            <v>280363325.41025639</v>
          </cell>
          <cell r="I247">
            <v>203456.69478247923</v>
          </cell>
          <cell r="J247" t="str">
            <v>999-999</v>
          </cell>
          <cell r="K247">
            <v>0</v>
          </cell>
        </row>
        <row r="248">
          <cell r="A248" t="str">
            <v>306-306</v>
          </cell>
          <cell r="B248" t="str">
            <v>Promo Airtime</v>
          </cell>
          <cell r="C248" t="str">
            <v>306</v>
          </cell>
          <cell r="D248" t="str">
            <v>306</v>
          </cell>
          <cell r="E248">
            <v>0</v>
          </cell>
          <cell r="I248">
            <v>0</v>
          </cell>
          <cell r="J248" t="str">
            <v>999-999</v>
          </cell>
          <cell r="K248">
            <v>0</v>
          </cell>
        </row>
        <row r="249">
          <cell r="A249" t="str">
            <v>306-312</v>
          </cell>
          <cell r="B249" t="str">
            <v>Promo Calendars P</v>
          </cell>
          <cell r="C249" t="str">
            <v>306</v>
          </cell>
          <cell r="D249" t="str">
            <v>312</v>
          </cell>
          <cell r="E249">
            <v>31856470.256876748</v>
          </cell>
          <cell r="I249">
            <v>23117.902944032474</v>
          </cell>
          <cell r="J249" t="str">
            <v>999-999</v>
          </cell>
          <cell r="K249">
            <v>0</v>
          </cell>
        </row>
        <row r="250">
          <cell r="A250" t="str">
            <v>306-313</v>
          </cell>
          <cell r="B250" t="str">
            <v>Promo Cellphone P</v>
          </cell>
          <cell r="C250" t="str">
            <v>306</v>
          </cell>
          <cell r="D250" t="str">
            <v>313</v>
          </cell>
          <cell r="E250">
            <v>0</v>
          </cell>
          <cell r="I250">
            <v>0</v>
          </cell>
          <cell r="J250" t="str">
            <v>999-999</v>
          </cell>
          <cell r="K250">
            <v>0</v>
          </cell>
        </row>
        <row r="251">
          <cell r="A251" t="str">
            <v>306-315</v>
          </cell>
          <cell r="B251" t="str">
            <v>Promo Clothing</v>
          </cell>
          <cell r="C251" t="str">
            <v>306</v>
          </cell>
          <cell r="D251" t="str">
            <v>315</v>
          </cell>
          <cell r="E251">
            <v>3794219.1780821919</v>
          </cell>
          <cell r="I251">
            <v>2753.4246575342468</v>
          </cell>
          <cell r="J251" t="str">
            <v>999-999</v>
          </cell>
          <cell r="K251">
            <v>0</v>
          </cell>
        </row>
        <row r="252">
          <cell r="A252" t="str">
            <v>306-320</v>
          </cell>
          <cell r="B252" t="str">
            <v>Promo Disp Unit P</v>
          </cell>
          <cell r="C252" t="str">
            <v>306</v>
          </cell>
          <cell r="D252" t="str">
            <v>320</v>
          </cell>
          <cell r="E252">
            <v>2865283.7670384138</v>
          </cell>
          <cell r="I252">
            <v>2079.3060718711276</v>
          </cell>
          <cell r="J252" t="str">
            <v>999-999</v>
          </cell>
          <cell r="K252">
            <v>0</v>
          </cell>
        </row>
        <row r="253">
          <cell r="A253" t="str">
            <v>306-330</v>
          </cell>
          <cell r="B253" t="str">
            <v>Promo Items</v>
          </cell>
          <cell r="C253" t="str">
            <v>306</v>
          </cell>
          <cell r="D253" t="str">
            <v>330</v>
          </cell>
          <cell r="E253">
            <v>27370791.940000001</v>
          </cell>
          <cell r="I253">
            <v>19862.693715529753</v>
          </cell>
          <cell r="J253" t="str">
            <v>999-999</v>
          </cell>
          <cell r="K253">
            <v>0</v>
          </cell>
        </row>
        <row r="254">
          <cell r="A254" t="str">
            <v>306-340</v>
          </cell>
          <cell r="B254" t="str">
            <v>PR Press</v>
          </cell>
          <cell r="C254" t="str">
            <v>306</v>
          </cell>
          <cell r="D254" t="str">
            <v>340</v>
          </cell>
          <cell r="E254">
            <v>1231538</v>
          </cell>
          <cell r="I254">
            <v>893.71407837445577</v>
          </cell>
          <cell r="J254" t="str">
            <v>999-999</v>
          </cell>
          <cell r="K254">
            <v>0</v>
          </cell>
        </row>
        <row r="255">
          <cell r="A255" t="str">
            <v>306-350</v>
          </cell>
          <cell r="B255" t="str">
            <v>PR Promos</v>
          </cell>
          <cell r="C255" t="str">
            <v>306</v>
          </cell>
          <cell r="D255" t="str">
            <v>350</v>
          </cell>
          <cell r="E255">
            <v>2757336</v>
          </cell>
          <cell r="I255">
            <v>2000.9695210449927</v>
          </cell>
          <cell r="J255" t="str">
            <v>999-999</v>
          </cell>
          <cell r="K255">
            <v>0</v>
          </cell>
        </row>
        <row r="256">
          <cell r="A256" t="str">
            <v>306-360</v>
          </cell>
          <cell r="B256" t="str">
            <v>PR Radio</v>
          </cell>
          <cell r="C256" t="str">
            <v>306</v>
          </cell>
          <cell r="D256" t="str">
            <v>360</v>
          </cell>
          <cell r="E256">
            <v>300000</v>
          </cell>
          <cell r="I256">
            <v>217.70682148040638</v>
          </cell>
          <cell r="J256" t="str">
            <v>999-999</v>
          </cell>
          <cell r="K256">
            <v>0</v>
          </cell>
        </row>
        <row r="257">
          <cell r="A257" t="str">
            <v>306-370</v>
          </cell>
          <cell r="B257" t="str">
            <v>PR Sponsorship</v>
          </cell>
          <cell r="C257" t="str">
            <v>306</v>
          </cell>
          <cell r="D257" t="str">
            <v>370</v>
          </cell>
          <cell r="E257">
            <v>3150000</v>
          </cell>
          <cell r="I257">
            <v>2285.921625544267</v>
          </cell>
          <cell r="J257" t="str">
            <v>999-999</v>
          </cell>
          <cell r="K257">
            <v>0</v>
          </cell>
        </row>
        <row r="258">
          <cell r="A258" t="str">
            <v>306-430</v>
          </cell>
          <cell r="B258" t="str">
            <v>PR TV</v>
          </cell>
          <cell r="C258" t="str">
            <v>306</v>
          </cell>
          <cell r="D258" t="str">
            <v>430</v>
          </cell>
          <cell r="E258">
            <v>15000</v>
          </cell>
          <cell r="I258">
            <v>10.885341074020319</v>
          </cell>
          <cell r="J258" t="str">
            <v>999-999</v>
          </cell>
          <cell r="K258">
            <v>0</v>
          </cell>
        </row>
        <row r="259">
          <cell r="A259" t="str">
            <v>306-440</v>
          </cell>
          <cell r="B259" t="str">
            <v>Pub Ext Researc P</v>
          </cell>
          <cell r="C259" t="str">
            <v>306</v>
          </cell>
          <cell r="D259" t="str">
            <v>440</v>
          </cell>
          <cell r="E259">
            <v>2175000</v>
          </cell>
          <cell r="I259">
            <v>1578.3744557329462</v>
          </cell>
          <cell r="J259" t="str">
            <v>999-999</v>
          </cell>
          <cell r="K259">
            <v>0</v>
          </cell>
        </row>
        <row r="260">
          <cell r="A260" t="str">
            <v>306-450</v>
          </cell>
          <cell r="B260" t="str">
            <v>Radio - Media</v>
          </cell>
          <cell r="C260" t="str">
            <v>306</v>
          </cell>
          <cell r="D260" t="str">
            <v>450</v>
          </cell>
          <cell r="E260">
            <v>64190522.397692308</v>
          </cell>
          <cell r="I260">
            <v>46582.382001228092</v>
          </cell>
          <cell r="J260" t="str">
            <v>999-999</v>
          </cell>
          <cell r="K260">
            <v>0</v>
          </cell>
        </row>
        <row r="261">
          <cell r="A261" t="str">
            <v>306-480</v>
          </cell>
          <cell r="B261" t="str">
            <v>Radio - Product P</v>
          </cell>
          <cell r="C261" t="str">
            <v>306</v>
          </cell>
          <cell r="D261" t="str">
            <v>480</v>
          </cell>
          <cell r="E261">
            <v>25681680.457815669</v>
          </cell>
          <cell r="I261">
            <v>18636.923409155057</v>
          </cell>
          <cell r="J261" t="str">
            <v>999-999</v>
          </cell>
          <cell r="K261">
            <v>0</v>
          </cell>
        </row>
        <row r="262">
          <cell r="A262" t="str">
            <v>306-550</v>
          </cell>
          <cell r="B262" t="str">
            <v>Research New M</v>
          </cell>
          <cell r="C262" t="str">
            <v>306</v>
          </cell>
          <cell r="D262" t="str">
            <v>550</v>
          </cell>
          <cell r="E262">
            <v>9621850</v>
          </cell>
          <cell r="I262">
            <v>6982.4746008708271</v>
          </cell>
          <cell r="J262" t="str">
            <v>999-999</v>
          </cell>
          <cell r="K262">
            <v>0</v>
          </cell>
        </row>
        <row r="263">
          <cell r="A263" t="str">
            <v>306-630</v>
          </cell>
          <cell r="B263" t="str">
            <v>Retail- Support P</v>
          </cell>
          <cell r="C263" t="str">
            <v>306</v>
          </cell>
          <cell r="D263" t="str">
            <v>630</v>
          </cell>
          <cell r="E263">
            <v>72583813.461538464</v>
          </cell>
          <cell r="I263">
            <v>52673.304398794244</v>
          </cell>
          <cell r="J263" t="str">
            <v>999-999</v>
          </cell>
          <cell r="K263">
            <v>0</v>
          </cell>
        </row>
        <row r="264">
          <cell r="A264" t="str">
            <v>306-640</v>
          </cell>
          <cell r="B264" t="str">
            <v>Shows &amp; Exhibit P</v>
          </cell>
          <cell r="C264" t="str">
            <v>306</v>
          </cell>
          <cell r="D264" t="str">
            <v>640</v>
          </cell>
          <cell r="E264">
            <v>32500100</v>
          </cell>
          <cell r="I264">
            <v>23584.97822931785</v>
          </cell>
          <cell r="J264" t="str">
            <v>999-999</v>
          </cell>
          <cell r="K264">
            <v>0</v>
          </cell>
        </row>
        <row r="265">
          <cell r="A265" t="str">
            <v>306-650</v>
          </cell>
          <cell r="B265" t="str">
            <v>Signage</v>
          </cell>
          <cell r="C265" t="str">
            <v>306</v>
          </cell>
          <cell r="D265" t="str">
            <v>650</v>
          </cell>
          <cell r="E265">
            <v>19016450</v>
          </cell>
          <cell r="I265">
            <v>13800.036284470247</v>
          </cell>
          <cell r="J265" t="str">
            <v>999-999</v>
          </cell>
          <cell r="K265">
            <v>0</v>
          </cell>
        </row>
        <row r="266">
          <cell r="A266" t="str">
            <v>306-660</v>
          </cell>
          <cell r="B266" t="str">
            <v>Sponsorships</v>
          </cell>
          <cell r="C266" t="str">
            <v>306</v>
          </cell>
          <cell r="D266" t="str">
            <v>660</v>
          </cell>
          <cell r="E266">
            <v>13870200</v>
          </cell>
          <cell r="I266">
            <v>10065.457184325109</v>
          </cell>
          <cell r="J266" t="str">
            <v>999-999</v>
          </cell>
          <cell r="K266">
            <v>0</v>
          </cell>
        </row>
        <row r="267">
          <cell r="A267" t="str">
            <v>306-680</v>
          </cell>
          <cell r="B267" t="str">
            <v>Sponsor Sports</v>
          </cell>
          <cell r="C267" t="str">
            <v>306</v>
          </cell>
          <cell r="D267" t="str">
            <v>680</v>
          </cell>
          <cell r="E267">
            <v>53644881.259999998</v>
          </cell>
          <cell r="I267">
            <v>38929.521959361395</v>
          </cell>
          <cell r="J267" t="str">
            <v>999-999</v>
          </cell>
          <cell r="K267">
            <v>0</v>
          </cell>
        </row>
        <row r="268">
          <cell r="A268" t="str">
            <v>306-690</v>
          </cell>
          <cell r="B268" t="str">
            <v>Television Med</v>
          </cell>
          <cell r="C268" t="str">
            <v>306</v>
          </cell>
          <cell r="D268" t="str">
            <v>690</v>
          </cell>
          <cell r="E268">
            <v>26600000</v>
          </cell>
          <cell r="I268">
            <v>19303.338171262698</v>
          </cell>
          <cell r="J268" t="str">
            <v>999-999</v>
          </cell>
          <cell r="K268">
            <v>0</v>
          </cell>
        </row>
        <row r="269">
          <cell r="A269" t="str">
            <v>306-700</v>
          </cell>
          <cell r="B269" t="str">
            <v>TV Production</v>
          </cell>
          <cell r="C269" t="str">
            <v>306</v>
          </cell>
          <cell r="D269" t="str">
            <v>700</v>
          </cell>
          <cell r="E269">
            <v>118289522.74186605</v>
          </cell>
          <cell r="I269">
            <v>85841.453368553019</v>
          </cell>
          <cell r="J269" t="str">
            <v>999-999</v>
          </cell>
          <cell r="K269">
            <v>0</v>
          </cell>
        </row>
        <row r="270">
          <cell r="A270" t="str">
            <v>306-740</v>
          </cell>
          <cell r="B270" t="str">
            <v>Welcome Packs</v>
          </cell>
          <cell r="C270" t="str">
            <v>306</v>
          </cell>
          <cell r="D270" t="str">
            <v>740</v>
          </cell>
          <cell r="E270">
            <v>0</v>
          </cell>
          <cell r="I270">
            <v>0</v>
          </cell>
          <cell r="J270" t="str">
            <v>999-999</v>
          </cell>
          <cell r="K270">
            <v>0</v>
          </cell>
        </row>
        <row r="271">
          <cell r="A271" t="str">
            <v>307</v>
          </cell>
          <cell r="B271" t="str">
            <v>Rental Premises</v>
          </cell>
          <cell r="C271" t="str">
            <v>307</v>
          </cell>
          <cell r="D271" t="str">
            <v/>
          </cell>
          <cell r="E271">
            <v>0</v>
          </cell>
          <cell r="G271">
            <v>444669274.40811968</v>
          </cell>
          <cell r="I271">
            <v>0</v>
          </cell>
          <cell r="J271" t="str">
            <v>999-999</v>
          </cell>
          <cell r="K271">
            <v>322691.78113796783</v>
          </cell>
        </row>
        <row r="272">
          <cell r="A272" t="str">
            <v>307-010</v>
          </cell>
          <cell r="B272" t="str">
            <v>Branch Expense</v>
          </cell>
          <cell r="C272" t="str">
            <v>307</v>
          </cell>
          <cell r="D272" t="str">
            <v>010</v>
          </cell>
          <cell r="E272">
            <v>0</v>
          </cell>
          <cell r="I272">
            <v>0</v>
          </cell>
          <cell r="J272" t="str">
            <v>999-999</v>
          </cell>
          <cell r="K272">
            <v>0</v>
          </cell>
        </row>
        <row r="273">
          <cell r="A273" t="str">
            <v>307-010</v>
          </cell>
          <cell r="B273" t="str">
            <v>Branch Expenses</v>
          </cell>
          <cell r="C273" t="str">
            <v>307</v>
          </cell>
          <cell r="D273" t="str">
            <v>010</v>
          </cell>
          <cell r="E273">
            <v>0</v>
          </cell>
          <cell r="I273">
            <v>0</v>
          </cell>
          <cell r="J273" t="str">
            <v>999-999</v>
          </cell>
          <cell r="K273">
            <v>0</v>
          </cell>
        </row>
        <row r="274">
          <cell r="A274" t="str">
            <v>307-010</v>
          </cell>
          <cell r="B274" t="str">
            <v>Branch Exp[ense</v>
          </cell>
          <cell r="C274" t="str">
            <v>307</v>
          </cell>
          <cell r="D274" t="str">
            <v>010</v>
          </cell>
          <cell r="E274">
            <v>0</v>
          </cell>
          <cell r="I274">
            <v>0</v>
          </cell>
          <cell r="J274" t="str">
            <v>999-999</v>
          </cell>
          <cell r="K274">
            <v>0</v>
          </cell>
        </row>
        <row r="275">
          <cell r="A275" t="str">
            <v>307-020</v>
          </cell>
          <cell r="B275" t="str">
            <v>BTS Maintenance P</v>
          </cell>
          <cell r="C275" t="str">
            <v>307</v>
          </cell>
          <cell r="D275" t="str">
            <v>020</v>
          </cell>
          <cell r="E275">
            <v>5551141.2000000002</v>
          </cell>
          <cell r="I275">
            <v>4028.4043541364299</v>
          </cell>
          <cell r="J275" t="str">
            <v>999-999</v>
          </cell>
          <cell r="K275">
            <v>0</v>
          </cell>
        </row>
        <row r="276">
          <cell r="A276" t="str">
            <v>307-030</v>
          </cell>
          <cell r="B276" t="str">
            <v>BTS Other</v>
          </cell>
          <cell r="C276" t="str">
            <v>307</v>
          </cell>
          <cell r="D276" t="str">
            <v>030</v>
          </cell>
          <cell r="E276">
            <v>8113227</v>
          </cell>
          <cell r="I276">
            <v>5887.6828737300439</v>
          </cell>
          <cell r="J276" t="str">
            <v>999-999</v>
          </cell>
          <cell r="K276">
            <v>0</v>
          </cell>
        </row>
        <row r="277">
          <cell r="A277" t="str">
            <v>307-040</v>
          </cell>
          <cell r="B277" t="str">
            <v>BTS Stamp Duty</v>
          </cell>
          <cell r="C277" t="str">
            <v>307</v>
          </cell>
          <cell r="D277" t="str">
            <v>040</v>
          </cell>
          <cell r="E277">
            <v>0</v>
          </cell>
          <cell r="I277">
            <v>0</v>
          </cell>
          <cell r="J277" t="str">
            <v>999-999</v>
          </cell>
          <cell r="K277">
            <v>0</v>
          </cell>
        </row>
        <row r="278">
          <cell r="A278" t="str">
            <v>307-050</v>
          </cell>
          <cell r="B278" t="str">
            <v>Elec Deposits</v>
          </cell>
          <cell r="C278" t="str">
            <v>307</v>
          </cell>
          <cell r="D278" t="str">
            <v>050</v>
          </cell>
          <cell r="E278">
            <v>4796580</v>
          </cell>
          <cell r="I278">
            <v>3480.8272859216254</v>
          </cell>
          <cell r="J278" t="str">
            <v>999-999</v>
          </cell>
          <cell r="K278">
            <v>0</v>
          </cell>
        </row>
        <row r="279">
          <cell r="A279" t="str">
            <v>307-060</v>
          </cell>
          <cell r="B279" t="str">
            <v>Pest Control</v>
          </cell>
          <cell r="C279" t="str">
            <v>307</v>
          </cell>
          <cell r="D279" t="str">
            <v>060</v>
          </cell>
          <cell r="E279">
            <v>625900</v>
          </cell>
          <cell r="I279">
            <v>454.2089985486212</v>
          </cell>
          <cell r="J279" t="str">
            <v>999-999</v>
          </cell>
          <cell r="K279">
            <v>0</v>
          </cell>
        </row>
        <row r="280">
          <cell r="A280" t="str">
            <v>307-070</v>
          </cell>
          <cell r="B280" t="str">
            <v>Rates &amp; Taxes</v>
          </cell>
          <cell r="C280" t="str">
            <v>307</v>
          </cell>
          <cell r="D280" t="str">
            <v>070</v>
          </cell>
          <cell r="E280">
            <v>6862000</v>
          </cell>
          <cell r="I280">
            <v>4979.6806966618287</v>
          </cell>
          <cell r="J280" t="str">
            <v>999-999</v>
          </cell>
          <cell r="K280">
            <v>0</v>
          </cell>
        </row>
        <row r="281">
          <cell r="A281" t="str">
            <v>307-080</v>
          </cell>
          <cell r="B281" t="str">
            <v>Rent BTS lease</v>
          </cell>
          <cell r="C281" t="str">
            <v>307</v>
          </cell>
          <cell r="D281" t="str">
            <v>080</v>
          </cell>
          <cell r="E281">
            <v>46046872.56410256</v>
          </cell>
          <cell r="I281">
            <v>33415.727550146999</v>
          </cell>
          <cell r="J281" t="str">
            <v>999-999</v>
          </cell>
          <cell r="K281">
            <v>0</v>
          </cell>
        </row>
        <row r="282">
          <cell r="A282" t="str">
            <v>307-090</v>
          </cell>
          <cell r="B282" t="str">
            <v>Rent Offices</v>
          </cell>
          <cell r="C282" t="str">
            <v>307</v>
          </cell>
          <cell r="D282" t="str">
            <v>090</v>
          </cell>
          <cell r="E282">
            <v>64230105.549999997</v>
          </cell>
          <cell r="I282">
            <v>46611.107075471693</v>
          </cell>
          <cell r="J282" t="str">
            <v>999-999</v>
          </cell>
          <cell r="K282">
            <v>0</v>
          </cell>
        </row>
        <row r="283">
          <cell r="A283" t="str">
            <v>307-100</v>
          </cell>
          <cell r="B283" t="str">
            <v>Utils BTS Elec</v>
          </cell>
          <cell r="C283" t="str">
            <v>307</v>
          </cell>
          <cell r="D283" t="str">
            <v>100</v>
          </cell>
          <cell r="E283">
            <v>307633956.09401709</v>
          </cell>
          <cell r="I283">
            <v>223246.70253557118</v>
          </cell>
          <cell r="J283" t="str">
            <v>999-999</v>
          </cell>
          <cell r="K283">
            <v>0</v>
          </cell>
        </row>
        <row r="284">
          <cell r="A284" t="str">
            <v>307-110</v>
          </cell>
          <cell r="B284" t="str">
            <v>Utils W &amp; Elec</v>
          </cell>
          <cell r="C284" t="str">
            <v>307</v>
          </cell>
          <cell r="D284" t="str">
            <v>110</v>
          </cell>
          <cell r="E284">
            <v>809492</v>
          </cell>
          <cell r="I284">
            <v>587.43976777939042</v>
          </cell>
          <cell r="J284" t="str">
            <v>999-999</v>
          </cell>
          <cell r="K284">
            <v>0</v>
          </cell>
        </row>
        <row r="285">
          <cell r="A285" t="str">
            <v>308</v>
          </cell>
          <cell r="B285" t="str">
            <v>Rep &amp; Maint</v>
          </cell>
          <cell r="C285" t="str">
            <v>308</v>
          </cell>
          <cell r="D285" t="str">
            <v/>
          </cell>
          <cell r="E285">
            <v>0</v>
          </cell>
          <cell r="G285">
            <v>10728831</v>
          </cell>
          <cell r="I285">
            <v>0</v>
          </cell>
          <cell r="J285" t="str">
            <v>999-999</v>
          </cell>
          <cell r="K285">
            <v>7785.7989840348328</v>
          </cell>
        </row>
        <row r="286">
          <cell r="A286" t="str">
            <v>308-010</v>
          </cell>
          <cell r="B286" t="str">
            <v>R&amp;M Buildings</v>
          </cell>
          <cell r="C286" t="str">
            <v>308</v>
          </cell>
          <cell r="D286" t="str">
            <v>010</v>
          </cell>
          <cell r="E286">
            <v>1318575</v>
          </cell>
          <cell r="I286">
            <v>956.87590711175619</v>
          </cell>
          <cell r="J286" t="str">
            <v>999-999</v>
          </cell>
          <cell r="K286">
            <v>0</v>
          </cell>
        </row>
        <row r="287">
          <cell r="A287" t="str">
            <v>308-020</v>
          </cell>
          <cell r="B287" t="str">
            <v>R&amp;M Cell Phones P</v>
          </cell>
          <cell r="C287" t="str">
            <v>308</v>
          </cell>
          <cell r="D287" t="str">
            <v>020</v>
          </cell>
          <cell r="E287">
            <v>0</v>
          </cell>
          <cell r="I287">
            <v>0</v>
          </cell>
          <cell r="J287" t="str">
            <v>999-999</v>
          </cell>
          <cell r="K287">
            <v>0</v>
          </cell>
        </row>
        <row r="288">
          <cell r="A288" t="str">
            <v>308-030</v>
          </cell>
          <cell r="B288" t="str">
            <v>R&amp;M Furn &amp; Fitt P</v>
          </cell>
          <cell r="C288" t="str">
            <v>308</v>
          </cell>
          <cell r="D288" t="str">
            <v>030</v>
          </cell>
          <cell r="E288">
            <v>1895350</v>
          </cell>
          <cell r="I288">
            <v>1375.4354136429608</v>
          </cell>
          <cell r="J288" t="str">
            <v>999-999</v>
          </cell>
          <cell r="K288">
            <v>0</v>
          </cell>
        </row>
        <row r="289">
          <cell r="A289" t="str">
            <v>308-040</v>
          </cell>
          <cell r="B289" t="str">
            <v>R&amp;M Office Equi P</v>
          </cell>
          <cell r="C289" t="str">
            <v>308</v>
          </cell>
          <cell r="D289" t="str">
            <v>040</v>
          </cell>
          <cell r="E289">
            <v>7514906</v>
          </cell>
          <cell r="I289">
            <v>5453.4876632801161</v>
          </cell>
          <cell r="J289" t="str">
            <v>999-999</v>
          </cell>
          <cell r="K289">
            <v>0</v>
          </cell>
        </row>
        <row r="290">
          <cell r="A290" t="str">
            <v>308-050</v>
          </cell>
          <cell r="B290" t="str">
            <v>R &amp; M Payphones P</v>
          </cell>
          <cell r="C290" t="str">
            <v>308</v>
          </cell>
          <cell r="D290" t="str">
            <v>050</v>
          </cell>
          <cell r="E290">
            <v>0</v>
          </cell>
          <cell r="I290">
            <v>0</v>
          </cell>
          <cell r="J290" t="str">
            <v>999-999</v>
          </cell>
          <cell r="K290">
            <v>0</v>
          </cell>
        </row>
        <row r="291">
          <cell r="A291" t="str">
            <v>309</v>
          </cell>
          <cell r="B291" t="str">
            <v>Sales Promotion P</v>
          </cell>
          <cell r="C291" t="str">
            <v>309</v>
          </cell>
          <cell r="D291" t="str">
            <v/>
          </cell>
          <cell r="E291">
            <v>0</v>
          </cell>
          <cell r="G291">
            <v>889500</v>
          </cell>
          <cell r="I291">
            <v>0</v>
          </cell>
          <cell r="J291" t="str">
            <v>999-999</v>
          </cell>
          <cell r="K291">
            <v>645.50072568940493</v>
          </cell>
        </row>
        <row r="292">
          <cell r="A292" t="str">
            <v>309-010</v>
          </cell>
          <cell r="B292" t="str">
            <v>Airtime Incenti P</v>
          </cell>
          <cell r="C292" t="str">
            <v>309</v>
          </cell>
          <cell r="D292" t="str">
            <v>010</v>
          </cell>
          <cell r="E292">
            <v>0</v>
          </cell>
          <cell r="I292">
            <v>0</v>
          </cell>
          <cell r="J292" t="str">
            <v>999-999</v>
          </cell>
          <cell r="K292">
            <v>0</v>
          </cell>
        </row>
        <row r="293">
          <cell r="A293" t="str">
            <v>309-020</v>
          </cell>
          <cell r="B293" t="str">
            <v>Donations etc</v>
          </cell>
          <cell r="C293" t="str">
            <v>309</v>
          </cell>
          <cell r="D293" t="str">
            <v>020</v>
          </cell>
          <cell r="E293">
            <v>0</v>
          </cell>
          <cell r="I293">
            <v>0</v>
          </cell>
          <cell r="J293" t="str">
            <v>999-999</v>
          </cell>
          <cell r="K293">
            <v>0</v>
          </cell>
        </row>
        <row r="294">
          <cell r="A294" t="str">
            <v>309-030</v>
          </cell>
          <cell r="B294" t="str">
            <v>Gifts</v>
          </cell>
          <cell r="C294" t="str">
            <v>309</v>
          </cell>
          <cell r="D294" t="str">
            <v>030</v>
          </cell>
          <cell r="E294">
            <v>0</v>
          </cell>
          <cell r="I294">
            <v>0</v>
          </cell>
          <cell r="J294" t="str">
            <v>999-999</v>
          </cell>
          <cell r="K294">
            <v>0</v>
          </cell>
        </row>
        <row r="295">
          <cell r="A295" t="str">
            <v>309-040</v>
          </cell>
          <cell r="B295" t="str">
            <v>Promotions</v>
          </cell>
          <cell r="C295" t="str">
            <v>309</v>
          </cell>
          <cell r="D295" t="str">
            <v>040</v>
          </cell>
          <cell r="E295">
            <v>889500</v>
          </cell>
          <cell r="I295">
            <v>645.50072568940493</v>
          </cell>
          <cell r="J295" t="str">
            <v>999-999</v>
          </cell>
          <cell r="K295">
            <v>0</v>
          </cell>
        </row>
        <row r="296">
          <cell r="A296" t="str">
            <v>310</v>
          </cell>
          <cell r="B296" t="str">
            <v>Security</v>
          </cell>
          <cell r="C296" t="str">
            <v>310</v>
          </cell>
          <cell r="D296" t="str">
            <v/>
          </cell>
          <cell r="E296">
            <v>0</v>
          </cell>
          <cell r="G296">
            <v>104858735.85470085</v>
          </cell>
          <cell r="I296">
            <v>0</v>
          </cell>
          <cell r="J296" t="str">
            <v>999-999</v>
          </cell>
          <cell r="K296">
            <v>76094.873624601489</v>
          </cell>
        </row>
        <row r="297">
          <cell r="A297" t="str">
            <v>310-010</v>
          </cell>
          <cell r="B297" t="str">
            <v>Security HO</v>
          </cell>
          <cell r="C297" t="str">
            <v>310</v>
          </cell>
          <cell r="D297" t="str">
            <v>010</v>
          </cell>
          <cell r="E297">
            <v>90136996.384615391</v>
          </cell>
          <cell r="I297">
            <v>65411.463268951666</v>
          </cell>
          <cell r="J297" t="str">
            <v>999-999</v>
          </cell>
          <cell r="K297">
            <v>0</v>
          </cell>
        </row>
        <row r="298">
          <cell r="A298" t="str">
            <v>310-020</v>
          </cell>
          <cell r="B298" t="str">
            <v>Security - Othr P</v>
          </cell>
          <cell r="C298" t="str">
            <v>310</v>
          </cell>
          <cell r="D298" t="str">
            <v>020</v>
          </cell>
          <cell r="E298">
            <v>5147141.452991453</v>
          </cell>
          <cell r="I298">
            <v>3735.2260181360325</v>
          </cell>
          <cell r="J298" t="str">
            <v>999-999</v>
          </cell>
          <cell r="K298">
            <v>0</v>
          </cell>
        </row>
        <row r="299">
          <cell r="A299" t="str">
            <v>310-030</v>
          </cell>
          <cell r="B299" t="str">
            <v>Security Switch P</v>
          </cell>
          <cell r="C299" t="str">
            <v>310</v>
          </cell>
          <cell r="D299" t="str">
            <v>030</v>
          </cell>
          <cell r="E299">
            <v>9550598.0170940161</v>
          </cell>
          <cell r="I299">
            <v>6930.767791795367</v>
          </cell>
          <cell r="J299" t="str">
            <v>999-999</v>
          </cell>
          <cell r="K299">
            <v>0</v>
          </cell>
        </row>
        <row r="300">
          <cell r="A300" t="str">
            <v>310-040</v>
          </cell>
          <cell r="B300" t="str">
            <v>Staff ID Cards</v>
          </cell>
          <cell r="C300" t="str">
            <v>310</v>
          </cell>
          <cell r="D300" t="str">
            <v>040</v>
          </cell>
          <cell r="E300">
            <v>24000</v>
          </cell>
          <cell r="I300">
            <v>17.416545718432509</v>
          </cell>
          <cell r="J300" t="str">
            <v>999-999</v>
          </cell>
          <cell r="K300">
            <v>0</v>
          </cell>
        </row>
        <row r="301">
          <cell r="A301" t="str">
            <v>311</v>
          </cell>
          <cell r="B301" t="str">
            <v>Salaries &amp; Staf P</v>
          </cell>
          <cell r="C301" t="str">
            <v>311</v>
          </cell>
          <cell r="D301" t="str">
            <v/>
          </cell>
          <cell r="E301">
            <v>0</v>
          </cell>
          <cell r="G301">
            <v>3404244563.3099518</v>
          </cell>
          <cell r="I301">
            <v>0</v>
          </cell>
          <cell r="J301" t="str">
            <v>999-999</v>
          </cell>
          <cell r="K301">
            <v>2470424.2114005457</v>
          </cell>
        </row>
        <row r="302">
          <cell r="A302" t="str">
            <v>311-010</v>
          </cell>
          <cell r="B302" t="str">
            <v>S&amp;W Basic</v>
          </cell>
          <cell r="C302" t="str">
            <v>311</v>
          </cell>
          <cell r="D302" t="str">
            <v>010</v>
          </cell>
          <cell r="E302">
            <v>2301607830.7148438</v>
          </cell>
          <cell r="I302">
            <v>1670252.417064473</v>
          </cell>
          <cell r="J302" t="str">
            <v>999-999</v>
          </cell>
          <cell r="K302">
            <v>0</v>
          </cell>
        </row>
        <row r="303">
          <cell r="A303" t="str">
            <v>311-020</v>
          </cell>
          <cell r="B303" t="str">
            <v>S&amp;W Commission</v>
          </cell>
          <cell r="C303" t="str">
            <v>311</v>
          </cell>
          <cell r="D303" t="str">
            <v>020</v>
          </cell>
          <cell r="E303">
            <v>65220</v>
          </cell>
          <cell r="I303">
            <v>47.329462989840351</v>
          </cell>
          <cell r="J303" t="str">
            <v>999-999</v>
          </cell>
          <cell r="K303">
            <v>0</v>
          </cell>
        </row>
        <row r="304">
          <cell r="A304" t="str">
            <v>311-030</v>
          </cell>
          <cell r="B304" t="str">
            <v>S&amp;W Entertain</v>
          </cell>
          <cell r="C304" t="str">
            <v>311</v>
          </cell>
          <cell r="D304" t="str">
            <v>030</v>
          </cell>
          <cell r="E304">
            <v>325241406.83576399</v>
          </cell>
          <cell r="I304">
            <v>236024.24298676633</v>
          </cell>
          <cell r="J304" t="str">
            <v>999-999</v>
          </cell>
          <cell r="K304">
            <v>0</v>
          </cell>
        </row>
        <row r="305">
          <cell r="A305" t="str">
            <v>311-040</v>
          </cell>
          <cell r="B305" t="str">
            <v>S&amp;W Non-Tax All P</v>
          </cell>
          <cell r="C305" t="str">
            <v>311</v>
          </cell>
          <cell r="D305" t="str">
            <v>040</v>
          </cell>
          <cell r="E305">
            <v>77171619.25</v>
          </cell>
          <cell r="I305">
            <v>56002.626451378812</v>
          </cell>
          <cell r="J305" t="str">
            <v>999-999</v>
          </cell>
          <cell r="K305">
            <v>0</v>
          </cell>
        </row>
        <row r="306">
          <cell r="A306" t="str">
            <v>311-050</v>
          </cell>
          <cell r="B306" t="str">
            <v>S&amp;W Trav &amp; Subs P</v>
          </cell>
          <cell r="C306" t="str">
            <v>311</v>
          </cell>
          <cell r="D306" t="str">
            <v>050</v>
          </cell>
          <cell r="E306">
            <v>12794118.57</v>
          </cell>
          <cell r="I306">
            <v>9284.5562917271418</v>
          </cell>
          <cell r="J306" t="str">
            <v>999-999</v>
          </cell>
          <cell r="K306">
            <v>0</v>
          </cell>
        </row>
        <row r="307">
          <cell r="A307" t="str">
            <v>311-060</v>
          </cell>
          <cell r="B307" t="str">
            <v>S&amp;W Reimbursal</v>
          </cell>
          <cell r="C307" t="str">
            <v>311</v>
          </cell>
          <cell r="D307" t="str">
            <v>060</v>
          </cell>
          <cell r="E307">
            <v>0</v>
          </cell>
          <cell r="I307">
            <v>0</v>
          </cell>
          <cell r="J307" t="str">
            <v>999-999</v>
          </cell>
          <cell r="K307">
            <v>0</v>
          </cell>
        </row>
        <row r="308">
          <cell r="A308" t="str">
            <v>311-070</v>
          </cell>
          <cell r="B308" t="str">
            <v>S&amp;W Engineering P</v>
          </cell>
          <cell r="C308" t="str">
            <v>311</v>
          </cell>
          <cell r="D308" t="str">
            <v>070</v>
          </cell>
          <cell r="E308">
            <v>0</v>
          </cell>
          <cell r="I308">
            <v>0</v>
          </cell>
          <cell r="J308" t="str">
            <v>999-999</v>
          </cell>
          <cell r="K308">
            <v>0</v>
          </cell>
        </row>
        <row r="309">
          <cell r="A309" t="str">
            <v>311-080</v>
          </cell>
          <cell r="B309" t="str">
            <v>S&amp;W Leave pay</v>
          </cell>
          <cell r="C309" t="str">
            <v>311</v>
          </cell>
          <cell r="D309" t="str">
            <v>080</v>
          </cell>
          <cell r="E309">
            <v>556500</v>
          </cell>
          <cell r="I309">
            <v>403.84615384615387</v>
          </cell>
          <cell r="J309" t="str">
            <v>999-999</v>
          </cell>
          <cell r="K309">
            <v>0</v>
          </cell>
        </row>
        <row r="310">
          <cell r="A310" t="str">
            <v>311-090</v>
          </cell>
          <cell r="B310" t="str">
            <v>S&amp;W Housing</v>
          </cell>
          <cell r="C310" t="str">
            <v>311</v>
          </cell>
          <cell r="D310" t="str">
            <v>090</v>
          </cell>
          <cell r="E310">
            <v>614423430</v>
          </cell>
          <cell r="I310">
            <v>445880.57329462992</v>
          </cell>
          <cell r="J310" t="str">
            <v>999-999</v>
          </cell>
          <cell r="K310">
            <v>0</v>
          </cell>
        </row>
        <row r="311">
          <cell r="A311" t="str">
            <v>311-100</v>
          </cell>
          <cell r="B311" t="str">
            <v>S&amp;W Staff Utils P</v>
          </cell>
          <cell r="C311" t="str">
            <v>311</v>
          </cell>
          <cell r="D311" t="str">
            <v>100</v>
          </cell>
          <cell r="E311">
            <v>4914654.162393162</v>
          </cell>
          <cell r="I311">
            <v>3566.5124545668809</v>
          </cell>
          <cell r="J311" t="str">
            <v>999-999</v>
          </cell>
          <cell r="K311">
            <v>0</v>
          </cell>
        </row>
        <row r="312">
          <cell r="A312" t="str">
            <v>311-110</v>
          </cell>
          <cell r="B312" t="str">
            <v>S&amp;W Med Aid</v>
          </cell>
          <cell r="C312" t="str">
            <v>311</v>
          </cell>
          <cell r="D312" t="str">
            <v>110</v>
          </cell>
          <cell r="E312">
            <v>13012385</v>
          </cell>
          <cell r="I312">
            <v>9442.9499274310601</v>
          </cell>
          <cell r="J312" t="str">
            <v>999-999</v>
          </cell>
          <cell r="K312">
            <v>0</v>
          </cell>
        </row>
        <row r="313">
          <cell r="A313" t="str">
            <v>311-120</v>
          </cell>
          <cell r="B313" t="str">
            <v>S&amp;W Prov Fund</v>
          </cell>
          <cell r="C313" t="str">
            <v>311</v>
          </cell>
          <cell r="D313" t="str">
            <v>120</v>
          </cell>
          <cell r="E313">
            <v>0</v>
          </cell>
          <cell r="I313">
            <v>0</v>
          </cell>
          <cell r="J313" t="str">
            <v>999-999</v>
          </cell>
          <cell r="K313">
            <v>0</v>
          </cell>
        </row>
        <row r="314">
          <cell r="A314" t="str">
            <v>311-130</v>
          </cell>
          <cell r="B314" t="str">
            <v>S&amp;W Temp Staff</v>
          </cell>
          <cell r="C314" t="str">
            <v>311</v>
          </cell>
          <cell r="D314" t="str">
            <v>130</v>
          </cell>
          <cell r="E314">
            <v>7133950</v>
          </cell>
          <cell r="I314">
            <v>5177.0319303338174</v>
          </cell>
          <cell r="J314" t="str">
            <v>999-999</v>
          </cell>
          <cell r="K314">
            <v>0</v>
          </cell>
        </row>
        <row r="315">
          <cell r="A315" t="str">
            <v>311-140</v>
          </cell>
          <cell r="B315" t="str">
            <v>S&amp;W Ann Bonus</v>
          </cell>
          <cell r="C315" t="str">
            <v>311</v>
          </cell>
          <cell r="D315" t="str">
            <v>140</v>
          </cell>
          <cell r="E315">
            <v>0</v>
          </cell>
          <cell r="I315">
            <v>0</v>
          </cell>
          <cell r="J315" t="str">
            <v>999-999</v>
          </cell>
          <cell r="K315">
            <v>0</v>
          </cell>
        </row>
        <row r="316">
          <cell r="A316" t="str">
            <v>311-150</v>
          </cell>
          <cell r="B316" t="str">
            <v>S&amp;W Restraint</v>
          </cell>
          <cell r="C316" t="str">
            <v>311</v>
          </cell>
          <cell r="D316" t="str">
            <v>150</v>
          </cell>
          <cell r="E316">
            <v>0</v>
          </cell>
          <cell r="I316">
            <v>0</v>
          </cell>
          <cell r="J316" t="str">
            <v>999-999</v>
          </cell>
          <cell r="K316">
            <v>0</v>
          </cell>
        </row>
        <row r="317">
          <cell r="A317" t="str">
            <v>311-160</v>
          </cell>
          <cell r="B317" t="str">
            <v>Graded</v>
          </cell>
          <cell r="C317" t="str">
            <v>311</v>
          </cell>
          <cell r="D317" t="str">
            <v>160</v>
          </cell>
          <cell r="E317">
            <v>0</v>
          </cell>
          <cell r="I317">
            <v>0</v>
          </cell>
          <cell r="J317" t="str">
            <v>999-999</v>
          </cell>
          <cell r="K317">
            <v>0</v>
          </cell>
        </row>
        <row r="318">
          <cell r="A318" t="str">
            <v>311-160</v>
          </cell>
          <cell r="B318" t="str">
            <v>Graded Tax</v>
          </cell>
          <cell r="C318" t="str">
            <v>311</v>
          </cell>
          <cell r="D318" t="str">
            <v>160</v>
          </cell>
          <cell r="E318">
            <v>0</v>
          </cell>
          <cell r="I318">
            <v>0</v>
          </cell>
          <cell r="J318" t="str">
            <v>999-999</v>
          </cell>
          <cell r="K318">
            <v>0</v>
          </cell>
        </row>
        <row r="319">
          <cell r="A319" t="str">
            <v>311-170</v>
          </cell>
          <cell r="B319" t="str">
            <v>Staff Relocate</v>
          </cell>
          <cell r="C319" t="str">
            <v>311</v>
          </cell>
          <cell r="D319" t="str">
            <v>170</v>
          </cell>
          <cell r="E319">
            <v>35800697.580411546</v>
          </cell>
          <cell r="I319">
            <v>25980.186923375579</v>
          </cell>
          <cell r="J319" t="str">
            <v>999-999</v>
          </cell>
          <cell r="K319">
            <v>0</v>
          </cell>
        </row>
        <row r="320">
          <cell r="A320" t="str">
            <v>311-180</v>
          </cell>
          <cell r="B320" t="str">
            <v>Staff Cont trav P</v>
          </cell>
          <cell r="C320" t="str">
            <v>311</v>
          </cell>
          <cell r="D320" t="str">
            <v>180</v>
          </cell>
          <cell r="E320">
            <v>0</v>
          </cell>
          <cell r="I320">
            <v>0</v>
          </cell>
          <cell r="J320" t="str">
            <v>999-999</v>
          </cell>
          <cell r="K320">
            <v>0</v>
          </cell>
        </row>
        <row r="321">
          <cell r="A321" t="str">
            <v>311-190</v>
          </cell>
          <cell r="B321" t="str">
            <v>Staff School Fe P</v>
          </cell>
          <cell r="C321" t="str">
            <v>311</v>
          </cell>
          <cell r="D321" t="str">
            <v>190</v>
          </cell>
          <cell r="E321">
            <v>11522751.196539531</v>
          </cell>
          <cell r="I321">
            <v>8361.9384590272348</v>
          </cell>
          <cell r="J321" t="str">
            <v>999-999</v>
          </cell>
          <cell r="K321">
            <v>0</v>
          </cell>
        </row>
        <row r="322">
          <cell r="A322" t="str">
            <v>311-195</v>
          </cell>
          <cell r="B322" t="str">
            <v>clothing</v>
          </cell>
          <cell r="C322" t="str">
            <v>311</v>
          </cell>
          <cell r="D322" t="str">
            <v>195</v>
          </cell>
          <cell r="E322">
            <v>0</v>
          </cell>
          <cell r="I322">
            <v>0</v>
          </cell>
          <cell r="J322" t="str">
            <v>999-999</v>
          </cell>
          <cell r="K322">
            <v>0</v>
          </cell>
        </row>
        <row r="323">
          <cell r="A323" t="str">
            <v>312</v>
          </cell>
          <cell r="B323" t="str">
            <v>Training Costs</v>
          </cell>
          <cell r="C323" t="str">
            <v>312</v>
          </cell>
          <cell r="D323" t="str">
            <v/>
          </cell>
          <cell r="E323">
            <v>0</v>
          </cell>
          <cell r="G323">
            <v>32815475.945938379</v>
          </cell>
          <cell r="I323">
            <v>0</v>
          </cell>
          <cell r="J323" t="str">
            <v>999-999</v>
          </cell>
          <cell r="K323">
            <v>23813.843211856587</v>
          </cell>
        </row>
        <row r="324">
          <cell r="A324" t="str">
            <v>312-010</v>
          </cell>
          <cell r="B324" t="str">
            <v>Conference Ext</v>
          </cell>
          <cell r="C324" t="str">
            <v>312</v>
          </cell>
          <cell r="D324" t="str">
            <v>010</v>
          </cell>
          <cell r="E324">
            <v>0</v>
          </cell>
          <cell r="I324">
            <v>0</v>
          </cell>
          <cell r="J324" t="str">
            <v>999-999</v>
          </cell>
          <cell r="K324">
            <v>0</v>
          </cell>
        </row>
        <row r="325">
          <cell r="A325" t="str">
            <v>312-020</v>
          </cell>
          <cell r="B325" t="str">
            <v>Conference Int</v>
          </cell>
          <cell r="C325" t="str">
            <v>312</v>
          </cell>
          <cell r="D325" t="str">
            <v>020</v>
          </cell>
          <cell r="E325">
            <v>0</v>
          </cell>
          <cell r="I325">
            <v>0</v>
          </cell>
          <cell r="J325" t="str">
            <v>999-999</v>
          </cell>
          <cell r="K325">
            <v>0</v>
          </cell>
        </row>
        <row r="326">
          <cell r="A326" t="str">
            <v>312-030</v>
          </cell>
          <cell r="B326" t="str">
            <v>Courses</v>
          </cell>
          <cell r="C326" t="str">
            <v>312</v>
          </cell>
          <cell r="D326" t="str">
            <v>030</v>
          </cell>
          <cell r="E326">
            <v>0</v>
          </cell>
          <cell r="I326">
            <v>0</v>
          </cell>
          <cell r="J326" t="str">
            <v>999-999</v>
          </cell>
          <cell r="K326">
            <v>0</v>
          </cell>
        </row>
        <row r="327">
          <cell r="A327" t="str">
            <v>312-040</v>
          </cell>
          <cell r="B327" t="str">
            <v>Courses - Ext</v>
          </cell>
          <cell r="C327" t="str">
            <v>312</v>
          </cell>
          <cell r="D327" t="str">
            <v>040</v>
          </cell>
          <cell r="E327">
            <v>11598886.845938377</v>
          </cell>
          <cell r="I327">
            <v>8417.1892931338007</v>
          </cell>
          <cell r="J327" t="str">
            <v>999-999</v>
          </cell>
          <cell r="K327">
            <v>0</v>
          </cell>
        </row>
        <row r="328">
          <cell r="A328" t="str">
            <v>312-050</v>
          </cell>
          <cell r="B328" t="str">
            <v>Courses - Inter P</v>
          </cell>
          <cell r="C328" t="str">
            <v>312</v>
          </cell>
          <cell r="D328" t="str">
            <v>050</v>
          </cell>
          <cell r="E328">
            <v>0</v>
          </cell>
          <cell r="I328">
            <v>0</v>
          </cell>
          <cell r="J328" t="str">
            <v>999-999</v>
          </cell>
          <cell r="K328">
            <v>0</v>
          </cell>
        </row>
        <row r="329">
          <cell r="A329" t="str">
            <v>312-060</v>
          </cell>
          <cell r="B329" t="str">
            <v>Local Trainers</v>
          </cell>
          <cell r="C329" t="str">
            <v>312</v>
          </cell>
          <cell r="D329" t="str">
            <v>060</v>
          </cell>
          <cell r="E329">
            <v>0</v>
          </cell>
          <cell r="I329">
            <v>0</v>
          </cell>
          <cell r="J329" t="str">
            <v>999-999</v>
          </cell>
          <cell r="K329">
            <v>0</v>
          </cell>
        </row>
        <row r="330">
          <cell r="A330" t="str">
            <v>312-070</v>
          </cell>
          <cell r="B330" t="str">
            <v>Materials</v>
          </cell>
          <cell r="C330" t="str">
            <v>312</v>
          </cell>
          <cell r="D330" t="str">
            <v>070</v>
          </cell>
          <cell r="E330">
            <v>0</v>
          </cell>
          <cell r="I330">
            <v>0</v>
          </cell>
          <cell r="J330" t="str">
            <v>999-999</v>
          </cell>
          <cell r="K330">
            <v>0</v>
          </cell>
        </row>
        <row r="331">
          <cell r="A331" t="str">
            <v>312-080</v>
          </cell>
          <cell r="B331" t="str">
            <v>Overs Trainers</v>
          </cell>
          <cell r="C331" t="str">
            <v>312</v>
          </cell>
          <cell r="D331" t="str">
            <v>080</v>
          </cell>
          <cell r="E331">
            <v>0</v>
          </cell>
          <cell r="I331">
            <v>0</v>
          </cell>
          <cell r="J331" t="str">
            <v>999-999</v>
          </cell>
          <cell r="K331">
            <v>0</v>
          </cell>
        </row>
        <row r="332">
          <cell r="A332" t="str">
            <v>312-090</v>
          </cell>
          <cell r="B332" t="str">
            <v>Personnel</v>
          </cell>
          <cell r="C332" t="str">
            <v>312</v>
          </cell>
          <cell r="D332" t="str">
            <v>090</v>
          </cell>
          <cell r="E332">
            <v>90000</v>
          </cell>
          <cell r="I332">
            <v>65.312046444121918</v>
          </cell>
          <cell r="J332" t="str">
            <v>999-999</v>
          </cell>
          <cell r="K332">
            <v>0</v>
          </cell>
        </row>
        <row r="333">
          <cell r="A333" t="str">
            <v>312-100</v>
          </cell>
          <cell r="B333" t="str">
            <v>Seminars</v>
          </cell>
          <cell r="C333" t="str">
            <v>312</v>
          </cell>
          <cell r="D333" t="str">
            <v>100</v>
          </cell>
          <cell r="E333">
            <v>5000</v>
          </cell>
          <cell r="I333">
            <v>3.6284470246734397</v>
          </cell>
          <cell r="J333" t="str">
            <v>999-999</v>
          </cell>
          <cell r="K333">
            <v>0</v>
          </cell>
        </row>
        <row r="334">
          <cell r="A334" t="str">
            <v>312-110</v>
          </cell>
          <cell r="B334" t="str">
            <v>Staff Study</v>
          </cell>
          <cell r="C334" t="str">
            <v>312</v>
          </cell>
          <cell r="D334" t="str">
            <v>110</v>
          </cell>
          <cell r="E334">
            <v>0</v>
          </cell>
          <cell r="I334">
            <v>0</v>
          </cell>
          <cell r="J334" t="str">
            <v>999-999</v>
          </cell>
          <cell r="K334">
            <v>0</v>
          </cell>
        </row>
        <row r="335">
          <cell r="A335" t="str">
            <v>312-120</v>
          </cell>
          <cell r="B335" t="str">
            <v>Travel &amp; Accomodation</v>
          </cell>
          <cell r="C335" t="str">
            <v>312</v>
          </cell>
          <cell r="D335" t="str">
            <v>120</v>
          </cell>
          <cell r="E335">
            <v>21121589.100000001</v>
          </cell>
          <cell r="I335">
            <v>15327.713425253993</v>
          </cell>
          <cell r="J335" t="str">
            <v>999-999</v>
          </cell>
          <cell r="K335">
            <v>0</v>
          </cell>
        </row>
        <row r="336">
          <cell r="A336" t="str">
            <v>313</v>
          </cell>
          <cell r="B336" t="str">
            <v xml:space="preserve">Travel &amp; Entertainment  </v>
          </cell>
          <cell r="C336" t="str">
            <v>313</v>
          </cell>
          <cell r="D336" t="str">
            <v/>
          </cell>
          <cell r="E336">
            <v>0</v>
          </cell>
          <cell r="G336">
            <v>765617688.69021285</v>
          </cell>
          <cell r="I336">
            <v>0</v>
          </cell>
          <cell r="J336" t="str">
            <v>999-999</v>
          </cell>
          <cell r="K336">
            <v>555600.64491307177</v>
          </cell>
        </row>
        <row r="337">
          <cell r="A337" t="str">
            <v>313-010</v>
          </cell>
          <cell r="B337" t="str">
            <v>Local Airfares</v>
          </cell>
          <cell r="C337" t="str">
            <v>313</v>
          </cell>
          <cell r="D337" t="str">
            <v>010</v>
          </cell>
          <cell r="E337">
            <v>15342140</v>
          </cell>
          <cell r="I337">
            <v>11133.628447024674</v>
          </cell>
          <cell r="J337" t="str">
            <v>999-999</v>
          </cell>
          <cell r="K337">
            <v>0</v>
          </cell>
        </row>
        <row r="338">
          <cell r="A338" t="str">
            <v>313-020</v>
          </cell>
          <cell r="B338" t="str">
            <v>Local Accommod</v>
          </cell>
          <cell r="C338" t="str">
            <v>313</v>
          </cell>
          <cell r="D338" t="str">
            <v>020</v>
          </cell>
          <cell r="E338">
            <v>101528036.12820512</v>
          </cell>
          <cell r="I338">
            <v>73677.820122064673</v>
          </cell>
          <cell r="J338" t="str">
            <v>999-999</v>
          </cell>
          <cell r="K338">
            <v>0</v>
          </cell>
        </row>
        <row r="339">
          <cell r="A339" t="str">
            <v>313-030</v>
          </cell>
          <cell r="B339" t="str">
            <v>Local Per Diem</v>
          </cell>
          <cell r="C339" t="str">
            <v>313</v>
          </cell>
          <cell r="D339" t="str">
            <v>030</v>
          </cell>
          <cell r="E339">
            <v>27131836.880000003</v>
          </cell>
          <cell r="I339">
            <v>19689.286560232224</v>
          </cell>
          <cell r="J339" t="str">
            <v>999-999</v>
          </cell>
          <cell r="K339">
            <v>0</v>
          </cell>
        </row>
        <row r="340">
          <cell r="A340" t="str">
            <v>313-040</v>
          </cell>
          <cell r="B340" t="str">
            <v>Local Entertain P</v>
          </cell>
          <cell r="C340" t="str">
            <v>313</v>
          </cell>
          <cell r="D340" t="str">
            <v>040</v>
          </cell>
          <cell r="E340">
            <v>12142450</v>
          </cell>
          <cell r="I340">
            <v>8811.6473149492012</v>
          </cell>
          <cell r="J340" t="str">
            <v>999-999</v>
          </cell>
          <cell r="K340">
            <v>0</v>
          </cell>
        </row>
        <row r="341">
          <cell r="A341" t="str">
            <v>313-050</v>
          </cell>
          <cell r="B341" t="str">
            <v>Local Car Rent</v>
          </cell>
          <cell r="C341" t="str">
            <v>313</v>
          </cell>
          <cell r="D341" t="str">
            <v>050</v>
          </cell>
          <cell r="E341">
            <v>10000</v>
          </cell>
          <cell r="I341">
            <v>7.2568940493468794</v>
          </cell>
          <cell r="J341" t="str">
            <v>999-999</v>
          </cell>
          <cell r="K341">
            <v>0</v>
          </cell>
        </row>
        <row r="342">
          <cell r="A342" t="str">
            <v>313-060</v>
          </cell>
          <cell r="B342" t="str">
            <v>Overseas Airfar P</v>
          </cell>
          <cell r="C342" t="str">
            <v>313</v>
          </cell>
          <cell r="D342" t="str">
            <v>060</v>
          </cell>
          <cell r="E342">
            <v>202508787</v>
          </cell>
          <cell r="I342">
            <v>146958.48113207548</v>
          </cell>
          <cell r="J342" t="str">
            <v>999-999</v>
          </cell>
          <cell r="K342">
            <v>0</v>
          </cell>
        </row>
        <row r="343">
          <cell r="A343" t="str">
            <v>313-070</v>
          </cell>
          <cell r="B343" t="str">
            <v>Overs. Accomodation</v>
          </cell>
          <cell r="C343" t="str">
            <v>313</v>
          </cell>
          <cell r="D343" t="str">
            <v>070</v>
          </cell>
          <cell r="E343">
            <v>178964344.9435007</v>
          </cell>
          <cell r="I343">
            <v>129872.52898657526</v>
          </cell>
          <cell r="J343" t="str">
            <v>999-999</v>
          </cell>
          <cell r="K343">
            <v>0</v>
          </cell>
        </row>
        <row r="344">
          <cell r="A344" t="str">
            <v>313-080</v>
          </cell>
          <cell r="B344" t="str">
            <v>Overs. Per Diem</v>
          </cell>
          <cell r="C344" t="str">
            <v>313</v>
          </cell>
          <cell r="D344" t="str">
            <v>080</v>
          </cell>
          <cell r="E344">
            <v>34034340</v>
          </cell>
          <cell r="I344">
            <v>24698.359941944847</v>
          </cell>
          <cell r="J344" t="str">
            <v>999-999</v>
          </cell>
          <cell r="K344">
            <v>0</v>
          </cell>
        </row>
        <row r="345">
          <cell r="A345" t="str">
            <v>313-090</v>
          </cell>
          <cell r="B345" t="str">
            <v>Overs. Entertainment</v>
          </cell>
          <cell r="C345" t="str">
            <v>313</v>
          </cell>
          <cell r="D345" t="str">
            <v>090</v>
          </cell>
          <cell r="E345">
            <v>181528483.73850697</v>
          </cell>
          <cell r="I345">
            <v>131733.29734289332</v>
          </cell>
          <cell r="J345" t="str">
            <v>999-999</v>
          </cell>
          <cell r="K345">
            <v>0</v>
          </cell>
        </row>
        <row r="346">
          <cell r="A346" t="str">
            <v>313-100</v>
          </cell>
          <cell r="B346" t="str">
            <v>Overs. Car Rental</v>
          </cell>
          <cell r="C346" t="str">
            <v>313</v>
          </cell>
          <cell r="D346" t="str">
            <v>100</v>
          </cell>
          <cell r="E346">
            <v>0</v>
          </cell>
          <cell r="I346">
            <v>0</v>
          </cell>
          <cell r="J346" t="str">
            <v>999-999</v>
          </cell>
          <cell r="K346">
            <v>0</v>
          </cell>
        </row>
        <row r="347">
          <cell r="A347" t="str">
            <v>313-110</v>
          </cell>
          <cell r="B347" t="str">
            <v>Overs Visa Cost P</v>
          </cell>
          <cell r="C347" t="str">
            <v>313</v>
          </cell>
          <cell r="D347" t="str">
            <v>110</v>
          </cell>
          <cell r="E347">
            <v>12427270</v>
          </cell>
          <cell r="I347">
            <v>9018.3381712626997</v>
          </cell>
          <cell r="J347" t="str">
            <v>999-999</v>
          </cell>
          <cell r="K347">
            <v>0</v>
          </cell>
        </row>
        <row r="348">
          <cell r="A348" t="str">
            <v>314</v>
          </cell>
          <cell r="B348" t="str">
            <v>Miscellaneous Expenses</v>
          </cell>
          <cell r="C348" t="str">
            <v>314</v>
          </cell>
          <cell r="D348" t="str">
            <v/>
          </cell>
          <cell r="E348">
            <v>0</v>
          </cell>
          <cell r="G348">
            <v>60000000</v>
          </cell>
          <cell r="I348">
            <v>0</v>
          </cell>
          <cell r="J348" t="str">
            <v>999-999</v>
          </cell>
          <cell r="K348">
            <v>43541.364296081279</v>
          </cell>
        </row>
        <row r="349">
          <cell r="A349" t="str">
            <v>314-010</v>
          </cell>
          <cell r="B349" t="str">
            <v>Bad Debts Expense</v>
          </cell>
          <cell r="C349" t="str">
            <v>314</v>
          </cell>
          <cell r="D349" t="str">
            <v>010</v>
          </cell>
          <cell r="E349">
            <v>60000000</v>
          </cell>
          <cell r="I349">
            <v>43541.364296081279</v>
          </cell>
          <cell r="J349" t="str">
            <v>999-999</v>
          </cell>
          <cell r="K349">
            <v>0</v>
          </cell>
        </row>
        <row r="350">
          <cell r="A350" t="str">
            <v>350</v>
          </cell>
          <cell r="B350" t="str">
            <v>Amortisation</v>
          </cell>
          <cell r="C350" t="str">
            <v>350</v>
          </cell>
          <cell r="D350" t="str">
            <v/>
          </cell>
          <cell r="E350">
            <v>0</v>
          </cell>
          <cell r="G350">
            <v>933143560.32314825</v>
          </cell>
          <cell r="I350">
            <v>0</v>
          </cell>
          <cell r="J350" t="str">
            <v>999-999</v>
          </cell>
          <cell r="K350">
            <v>677172.39500954153</v>
          </cell>
        </row>
        <row r="351">
          <cell r="A351" t="str">
            <v>350-010</v>
          </cell>
          <cell r="B351" t="str">
            <v>Amort License</v>
          </cell>
          <cell r="C351" t="str">
            <v>350</v>
          </cell>
          <cell r="D351" t="str">
            <v>010</v>
          </cell>
          <cell r="E351">
            <v>142583333.33333334</v>
          </cell>
          <cell r="I351">
            <v>103471.21432027093</v>
          </cell>
          <cell r="J351" t="str">
            <v>999-999</v>
          </cell>
          <cell r="K351">
            <v>0</v>
          </cell>
        </row>
        <row r="352">
          <cell r="A352" t="str">
            <v>350-020</v>
          </cell>
          <cell r="B352" t="str">
            <v>Lease hold Improvement</v>
          </cell>
          <cell r="C352" t="str">
            <v>350</v>
          </cell>
          <cell r="D352" t="str">
            <v>020</v>
          </cell>
          <cell r="E352">
            <v>110832804.98981489</v>
          </cell>
          <cell r="I352">
            <v>80430.192300301089</v>
          </cell>
          <cell r="J352" t="str">
            <v>999-999</v>
          </cell>
          <cell r="K352">
            <v>0</v>
          </cell>
        </row>
        <row r="353">
          <cell r="A353" t="str">
            <v>350-030</v>
          </cell>
          <cell r="B353" t="str">
            <v>Pre-Launch Writ P</v>
          </cell>
          <cell r="C353" t="str">
            <v>350</v>
          </cell>
          <cell r="D353" t="str">
            <v>030</v>
          </cell>
          <cell r="E353">
            <v>679727422</v>
          </cell>
          <cell r="I353">
            <v>493270.9883889695</v>
          </cell>
          <cell r="J353" t="str">
            <v>999-999</v>
          </cell>
          <cell r="K353">
            <v>0</v>
          </cell>
        </row>
        <row r="354">
          <cell r="A354" t="str">
            <v>400</v>
          </cell>
          <cell r="B354" t="str">
            <v>Depreciation</v>
          </cell>
          <cell r="C354" t="str">
            <v>400</v>
          </cell>
          <cell r="D354" t="str">
            <v/>
          </cell>
          <cell r="E354">
            <v>0</v>
          </cell>
          <cell r="G354">
            <v>1303991394.4166665</v>
          </cell>
          <cell r="I354">
            <v>0</v>
          </cell>
          <cell r="J354" t="str">
            <v>999-999</v>
          </cell>
          <cell r="K354">
            <v>946292.73905418464</v>
          </cell>
        </row>
        <row r="355">
          <cell r="A355" t="str">
            <v>400-010</v>
          </cell>
          <cell r="B355" t="str">
            <v>Buildings</v>
          </cell>
          <cell r="C355" t="str">
            <v>400</v>
          </cell>
          <cell r="D355" t="str">
            <v>010</v>
          </cell>
          <cell r="E355">
            <v>0</v>
          </cell>
          <cell r="I355">
            <v>0</v>
          </cell>
          <cell r="J355" t="str">
            <v>999-999</v>
          </cell>
          <cell r="K355">
            <v>0</v>
          </cell>
        </row>
        <row r="356">
          <cell r="A356" t="str">
            <v>400-020</v>
          </cell>
          <cell r="B356" t="str">
            <v>Comp Equip</v>
          </cell>
          <cell r="C356" t="str">
            <v>400</v>
          </cell>
          <cell r="D356" t="str">
            <v>020</v>
          </cell>
          <cell r="E356">
            <v>179345541</v>
          </cell>
          <cell r="I356">
            <v>130149.15892597967</v>
          </cell>
          <cell r="J356" t="str">
            <v>999-999</v>
          </cell>
          <cell r="K356">
            <v>0</v>
          </cell>
        </row>
        <row r="357">
          <cell r="A357" t="str">
            <v>400-030</v>
          </cell>
          <cell r="B357" t="str">
            <v>Furniture &amp; Fit P</v>
          </cell>
          <cell r="C357" t="str">
            <v>400</v>
          </cell>
          <cell r="D357" t="str">
            <v>030</v>
          </cell>
          <cell r="E357">
            <v>50120284.666666627</v>
          </cell>
          <cell r="I357">
            <v>36371.759554910466</v>
          </cell>
          <cell r="J357" t="str">
            <v>999-999</v>
          </cell>
          <cell r="K357">
            <v>0</v>
          </cell>
        </row>
        <row r="358">
          <cell r="A358" t="str">
            <v>400-040</v>
          </cell>
          <cell r="B358" t="str">
            <v>Land</v>
          </cell>
          <cell r="C358" t="str">
            <v>400</v>
          </cell>
          <cell r="D358" t="str">
            <v>040</v>
          </cell>
          <cell r="E358">
            <v>0</v>
          </cell>
          <cell r="I358">
            <v>0</v>
          </cell>
          <cell r="J358" t="str">
            <v>999-999</v>
          </cell>
          <cell r="K358">
            <v>0</v>
          </cell>
        </row>
        <row r="359">
          <cell r="A359" t="str">
            <v>400-050</v>
          </cell>
          <cell r="B359" t="str">
            <v>Motor Vehicles</v>
          </cell>
          <cell r="C359" t="str">
            <v>400</v>
          </cell>
          <cell r="D359" t="str">
            <v>050</v>
          </cell>
          <cell r="E359">
            <v>88267593</v>
          </cell>
          <cell r="I359">
            <v>64054.857039187227</v>
          </cell>
          <cell r="J359" t="str">
            <v>999-999</v>
          </cell>
          <cell r="K359">
            <v>0</v>
          </cell>
        </row>
        <row r="360">
          <cell r="A360" t="str">
            <v>400-060</v>
          </cell>
          <cell r="B360" t="str">
            <v>Network</v>
          </cell>
          <cell r="C360" t="str">
            <v>400</v>
          </cell>
          <cell r="D360" t="str">
            <v>060</v>
          </cell>
          <cell r="E360">
            <v>980418932</v>
          </cell>
          <cell r="I360">
            <v>711479.63134978234</v>
          </cell>
          <cell r="J360" t="str">
            <v>999-999</v>
          </cell>
          <cell r="K360">
            <v>0</v>
          </cell>
        </row>
        <row r="361">
          <cell r="A361" t="str">
            <v>400-070</v>
          </cell>
          <cell r="B361" t="str">
            <v>Office Equipment</v>
          </cell>
          <cell r="C361" t="str">
            <v>400</v>
          </cell>
          <cell r="D361" t="str">
            <v>070</v>
          </cell>
          <cell r="E361">
            <v>5839043.75</v>
          </cell>
          <cell r="I361">
            <v>4237.3321843251088</v>
          </cell>
          <cell r="J361" t="str">
            <v>999-999</v>
          </cell>
          <cell r="K361">
            <v>0</v>
          </cell>
        </row>
        <row r="362">
          <cell r="A362" t="str">
            <v>450</v>
          </cell>
          <cell r="B362" t="str">
            <v>Interest Paid</v>
          </cell>
          <cell r="C362" t="str">
            <v>450</v>
          </cell>
          <cell r="D362" t="str">
            <v/>
          </cell>
          <cell r="E362">
            <v>0</v>
          </cell>
          <cell r="G362">
            <v>4273044452.9765234</v>
          </cell>
          <cell r="I362">
            <v>0</v>
          </cell>
          <cell r="J362" t="str">
            <v>999-999</v>
          </cell>
          <cell r="K362">
            <v>2708638.9353966061</v>
          </cell>
        </row>
        <row r="363">
          <cell r="A363" t="str">
            <v>450-010</v>
          </cell>
          <cell r="B363" t="str">
            <v>Int Local USH</v>
          </cell>
          <cell r="C363" t="str">
            <v>450</v>
          </cell>
          <cell r="D363" t="str">
            <v>010</v>
          </cell>
          <cell r="E363">
            <v>413423518</v>
          </cell>
          <cell r="I363">
            <v>300017.06676342525</v>
          </cell>
          <cell r="J363" t="str">
            <v>999-999</v>
          </cell>
          <cell r="K363">
            <v>0</v>
          </cell>
        </row>
        <row r="364">
          <cell r="A364" t="str">
            <v>450-020</v>
          </cell>
          <cell r="B364" t="str">
            <v>Int Local USD</v>
          </cell>
          <cell r="C364" t="str">
            <v>450</v>
          </cell>
          <cell r="D364" t="str">
            <v>020</v>
          </cell>
          <cell r="E364">
            <v>0</v>
          </cell>
          <cell r="I364">
            <v>0</v>
          </cell>
          <cell r="J364" t="str">
            <v>999-999</v>
          </cell>
          <cell r="K364">
            <v>0</v>
          </cell>
        </row>
        <row r="365">
          <cell r="A365" t="str">
            <v>450-030</v>
          </cell>
          <cell r="B365" t="str">
            <v>Int Funding USD P</v>
          </cell>
          <cell r="C365" t="str">
            <v>450</v>
          </cell>
          <cell r="D365" t="str">
            <v>030</v>
          </cell>
          <cell r="E365">
            <v>0</v>
          </cell>
          <cell r="I365">
            <v>0</v>
          </cell>
          <cell r="J365" t="str">
            <v>999-999</v>
          </cell>
          <cell r="K365">
            <v>0</v>
          </cell>
        </row>
        <row r="366">
          <cell r="A366" t="str">
            <v>450-040</v>
          </cell>
          <cell r="B366" t="str">
            <v>Int Share USD</v>
          </cell>
          <cell r="C366" t="str">
            <v>450</v>
          </cell>
          <cell r="D366" t="str">
            <v>040</v>
          </cell>
          <cell r="E366">
            <v>0</v>
          </cell>
          <cell r="I366">
            <v>0</v>
          </cell>
          <cell r="J366" t="str">
            <v>999-999</v>
          </cell>
          <cell r="K366">
            <v>0</v>
          </cell>
        </row>
        <row r="367">
          <cell r="A367" t="str">
            <v>450-050</v>
          </cell>
          <cell r="B367" t="str">
            <v>Interest Paid</v>
          </cell>
          <cell r="C367" t="str">
            <v>450</v>
          </cell>
          <cell r="D367" t="str">
            <v>050</v>
          </cell>
          <cell r="E367">
            <v>3522817.47</v>
          </cell>
          <cell r="I367">
            <v>2556.4713134978233</v>
          </cell>
          <cell r="J367" t="str">
            <v>999-999</v>
          </cell>
          <cell r="K367">
            <v>0</v>
          </cell>
        </row>
        <row r="368">
          <cell r="A368" t="str">
            <v>450-060</v>
          </cell>
          <cell r="B368" t="str">
            <v>Interest Paid</v>
          </cell>
          <cell r="C368" t="str">
            <v>450</v>
          </cell>
          <cell r="D368" t="str">
            <v>060</v>
          </cell>
          <cell r="E368">
            <v>0</v>
          </cell>
          <cell r="I368">
            <v>0</v>
          </cell>
          <cell r="J368" t="str">
            <v>999-999</v>
          </cell>
          <cell r="K368">
            <v>0</v>
          </cell>
        </row>
        <row r="369">
          <cell r="A369" t="str">
            <v>450-070</v>
          </cell>
          <cell r="B369" t="str">
            <v>Loss on Ex Flux P</v>
          </cell>
          <cell r="C369" t="str">
            <v>450</v>
          </cell>
          <cell r="D369" t="str">
            <v>070</v>
          </cell>
          <cell r="E369">
            <v>998215117.5065223</v>
          </cell>
          <cell r="I369">
            <v>332129.98367672157</v>
          </cell>
          <cell r="J369" t="str">
            <v>999-999</v>
          </cell>
          <cell r="K369">
            <v>0</v>
          </cell>
        </row>
        <row r="370">
          <cell r="A370" t="str">
            <v>450-080</v>
          </cell>
          <cell r="B370" t="str">
            <v>Loss on Ex Flux P</v>
          </cell>
          <cell r="C370" t="str">
            <v>450</v>
          </cell>
          <cell r="D370" t="str">
            <v>080</v>
          </cell>
          <cell r="E370">
            <v>2857883000</v>
          </cell>
          <cell r="I370">
            <v>2073935.4136429608</v>
          </cell>
          <cell r="J370" t="str">
            <v>999-999</v>
          </cell>
          <cell r="K370">
            <v>0</v>
          </cell>
        </row>
        <row r="371">
          <cell r="A371" t="str">
            <v>460</v>
          </cell>
          <cell r="B371" t="str">
            <v>Interest Receiv P</v>
          </cell>
          <cell r="C371" t="str">
            <v>460</v>
          </cell>
          <cell r="D371" t="str">
            <v/>
          </cell>
          <cell r="E371">
            <v>0</v>
          </cell>
          <cell r="G371">
            <v>-445930379.26999998</v>
          </cell>
          <cell r="I371">
            <v>0</v>
          </cell>
          <cell r="J371" t="str">
            <v>999-999</v>
          </cell>
          <cell r="K371">
            <v>-428999.951574746</v>
          </cell>
        </row>
        <row r="372">
          <cell r="A372" t="str">
            <v>460-010</v>
          </cell>
          <cell r="B372" t="str">
            <v>Int Rec Loc USH P</v>
          </cell>
          <cell r="C372" t="str">
            <v>460</v>
          </cell>
          <cell r="D372" t="str">
            <v>010</v>
          </cell>
          <cell r="E372">
            <v>0</v>
          </cell>
          <cell r="I372">
            <v>0</v>
          </cell>
          <cell r="J372" t="str">
            <v>999-999</v>
          </cell>
          <cell r="K372">
            <v>0</v>
          </cell>
        </row>
        <row r="373">
          <cell r="A373" t="str">
            <v>460-020</v>
          </cell>
          <cell r="B373" t="str">
            <v>Int Rec Loc USD P</v>
          </cell>
          <cell r="C373" t="str">
            <v>460</v>
          </cell>
          <cell r="D373" t="str">
            <v>020</v>
          </cell>
          <cell r="E373">
            <v>-251402.64</v>
          </cell>
          <cell r="I373">
            <v>-182.4402322206096</v>
          </cell>
          <cell r="J373" t="str">
            <v>999-999</v>
          </cell>
          <cell r="K373">
            <v>0</v>
          </cell>
        </row>
        <row r="374">
          <cell r="A374" t="str">
            <v>460-030</v>
          </cell>
          <cell r="B374" t="str">
            <v>Int Rec For USD P</v>
          </cell>
          <cell r="C374" t="str">
            <v>460</v>
          </cell>
          <cell r="D374" t="str">
            <v>030</v>
          </cell>
          <cell r="E374">
            <v>-71870914.729999989</v>
          </cell>
          <cell r="I374">
            <v>-157548.96134252538</v>
          </cell>
          <cell r="J374" t="str">
            <v>999-999</v>
          </cell>
          <cell r="K374">
            <v>0</v>
          </cell>
        </row>
        <row r="375">
          <cell r="A375" t="str">
            <v>460-040</v>
          </cell>
          <cell r="B375" t="str">
            <v>Int Rec Sha USD P</v>
          </cell>
          <cell r="C375" t="str">
            <v>460</v>
          </cell>
          <cell r="D375" t="str">
            <v>040</v>
          </cell>
          <cell r="E375">
            <v>0</v>
          </cell>
          <cell r="I375">
            <v>0</v>
          </cell>
          <cell r="J375" t="str">
            <v>999-999</v>
          </cell>
          <cell r="K375">
            <v>0</v>
          </cell>
        </row>
        <row r="376">
          <cell r="A376" t="str">
            <v>460-050</v>
          </cell>
          <cell r="B376" t="str">
            <v>Interest Receiv P</v>
          </cell>
          <cell r="C376" t="str">
            <v>460</v>
          </cell>
          <cell r="D376" t="str">
            <v>050</v>
          </cell>
          <cell r="E376">
            <v>0</v>
          </cell>
          <cell r="I376">
            <v>0</v>
          </cell>
          <cell r="J376" t="str">
            <v>999-999</v>
          </cell>
          <cell r="K376">
            <v>0</v>
          </cell>
        </row>
        <row r="377">
          <cell r="A377" t="str">
            <v>460-060</v>
          </cell>
          <cell r="B377" t="str">
            <v>Interest Rec</v>
          </cell>
          <cell r="C377" t="str">
            <v>460</v>
          </cell>
          <cell r="D377" t="str">
            <v>060</v>
          </cell>
          <cell r="E377">
            <v>-373808061.89999998</v>
          </cell>
          <cell r="I377">
            <v>-271268.55</v>
          </cell>
          <cell r="J377" t="str">
            <v>999-999</v>
          </cell>
          <cell r="K377">
            <v>0</v>
          </cell>
        </row>
        <row r="378">
          <cell r="A378" t="str">
            <v>490</v>
          </cell>
          <cell r="B378" t="str">
            <v>Income Tax</v>
          </cell>
          <cell r="C378" t="str">
            <v>490</v>
          </cell>
          <cell r="D378" t="str">
            <v/>
          </cell>
          <cell r="E378">
            <v>0</v>
          </cell>
          <cell r="G378">
            <v>0</v>
          </cell>
          <cell r="I378">
            <v>0</v>
          </cell>
          <cell r="J378" t="str">
            <v>999-999</v>
          </cell>
          <cell r="K378">
            <v>0</v>
          </cell>
        </row>
        <row r="379">
          <cell r="A379" t="str">
            <v>490-010</v>
          </cell>
          <cell r="B379" t="str">
            <v>Income Tax</v>
          </cell>
          <cell r="C379" t="str">
            <v>490</v>
          </cell>
          <cell r="D379" t="str">
            <v>010</v>
          </cell>
          <cell r="E379">
            <v>0</v>
          </cell>
          <cell r="I379">
            <v>0</v>
          </cell>
          <cell r="J379" t="str">
            <v>999-999</v>
          </cell>
          <cell r="K379">
            <v>0</v>
          </cell>
        </row>
        <row r="380">
          <cell r="A380" t="str">
            <v>491</v>
          </cell>
          <cell r="B380" t="str">
            <v>Total Operating Expenses</v>
          </cell>
          <cell r="E380">
            <v>18325540766.831615</v>
          </cell>
          <cell r="F380">
            <v>0</v>
          </cell>
          <cell r="G380">
            <v>18325540766.831615</v>
          </cell>
          <cell r="H380">
            <v>0</v>
          </cell>
          <cell r="I380">
            <v>12800993.623245003</v>
          </cell>
          <cell r="J380">
            <v>0</v>
          </cell>
          <cell r="K380">
            <v>12800993.623245003</v>
          </cell>
        </row>
        <row r="381">
          <cell r="A381" t="str">
            <v>492</v>
          </cell>
          <cell r="B381" t="str">
            <v xml:space="preserve">Nett Loss </v>
          </cell>
          <cell r="E381">
            <v>14796541684.133154</v>
          </cell>
          <cell r="F381">
            <v>0</v>
          </cell>
          <cell r="G381">
            <v>14796541684.133156</v>
          </cell>
          <cell r="H381">
            <v>0</v>
          </cell>
          <cell r="I381">
            <v>10240036.378906498</v>
          </cell>
          <cell r="J381">
            <v>0</v>
          </cell>
          <cell r="K381">
            <v>10240036.378906498</v>
          </cell>
        </row>
        <row r="382">
          <cell r="A382" t="str">
            <v>493</v>
          </cell>
          <cell r="B382" t="str">
            <v>Less  Pre Launch</v>
          </cell>
          <cell r="E382">
            <v>7333020153.7532616</v>
          </cell>
          <cell r="G382">
            <v>7333020153.7532616</v>
          </cell>
          <cell r="I382">
            <v>5321495.0317512779</v>
          </cell>
          <cell r="J382">
            <v>0</v>
          </cell>
          <cell r="K382">
            <v>5321495.0317512779</v>
          </cell>
        </row>
        <row r="383">
          <cell r="A383" t="str">
            <v>494</v>
          </cell>
          <cell r="C383" t="str">
            <v>Other Expenses</v>
          </cell>
          <cell r="E383">
            <v>5404971095</v>
          </cell>
          <cell r="G383">
            <v>5404971095</v>
          </cell>
          <cell r="I383">
            <v>3922330.2576197386</v>
          </cell>
          <cell r="J383" t="str">
            <v>999-999</v>
          </cell>
          <cell r="K383">
            <v>3922330.2576197386</v>
          </cell>
        </row>
        <row r="384">
          <cell r="A384" t="str">
            <v>495</v>
          </cell>
          <cell r="C384" t="str">
            <v>Forex Loss</v>
          </cell>
          <cell r="D384" t="str">
            <v>Creditors</v>
          </cell>
          <cell r="E384">
            <v>499107558.75326115</v>
          </cell>
          <cell r="G384">
            <v>499107558.75326115</v>
          </cell>
          <cell r="I384">
            <v>362197.06731005886</v>
          </cell>
          <cell r="J384" t="str">
            <v>999-999</v>
          </cell>
          <cell r="K384">
            <v>362197.06731005886</v>
          </cell>
        </row>
        <row r="385">
          <cell r="A385" t="str">
            <v>496</v>
          </cell>
          <cell r="D385" t="str">
            <v>Shareholders</v>
          </cell>
          <cell r="E385">
            <v>1428941500</v>
          </cell>
          <cell r="G385">
            <v>1428941500</v>
          </cell>
          <cell r="I385">
            <v>1036967.7068214804</v>
          </cell>
          <cell r="J385" t="str">
            <v>999-999</v>
          </cell>
          <cell r="K385">
            <v>1036967.7068214804</v>
          </cell>
        </row>
        <row r="386">
          <cell r="A386" t="str">
            <v>499</v>
          </cell>
          <cell r="B386" t="str">
            <v>Retained Income</v>
          </cell>
          <cell r="E386">
            <v>7463521530.3798923</v>
          </cell>
          <cell r="G386">
            <v>7463521530.3798943</v>
          </cell>
          <cell r="H386">
            <v>0</v>
          </cell>
          <cell r="I386">
            <v>4918541.3471552199</v>
          </cell>
          <cell r="K386">
            <v>4918541.3471552199</v>
          </cell>
        </row>
        <row r="387">
          <cell r="I387">
            <v>0</v>
          </cell>
          <cell r="J387" t="str">
            <v>999-999</v>
          </cell>
          <cell r="K387">
            <v>0</v>
          </cell>
        </row>
        <row r="388">
          <cell r="A388" t="str">
            <v>500</v>
          </cell>
          <cell r="B388" t="str">
            <v>Share Capital</v>
          </cell>
          <cell r="C388" t="str">
            <v>500</v>
          </cell>
          <cell r="D388" t="str">
            <v/>
          </cell>
          <cell r="E388">
            <v>0</v>
          </cell>
          <cell r="G388">
            <v>-1000000</v>
          </cell>
          <cell r="I388">
            <v>0</v>
          </cell>
          <cell r="J388" t="str">
            <v>999-999</v>
          </cell>
          <cell r="K388">
            <v>-725.6894049346879</v>
          </cell>
        </row>
        <row r="389">
          <cell r="A389" t="str">
            <v>500-010</v>
          </cell>
          <cell r="B389" t="str">
            <v>Ord Share Cap</v>
          </cell>
          <cell r="C389" t="str">
            <v>500</v>
          </cell>
          <cell r="D389" t="str">
            <v>010</v>
          </cell>
          <cell r="E389">
            <v>-1000000</v>
          </cell>
          <cell r="I389">
            <v>-725.6894049346879</v>
          </cell>
          <cell r="J389" t="str">
            <v>999-999</v>
          </cell>
          <cell r="K389">
            <v>0</v>
          </cell>
        </row>
        <row r="390">
          <cell r="A390" t="str">
            <v>510</v>
          </cell>
          <cell r="B390" t="str">
            <v>Retained Earn</v>
          </cell>
          <cell r="C390" t="str">
            <v>510</v>
          </cell>
          <cell r="D390" t="str">
            <v/>
          </cell>
          <cell r="E390">
            <v>0</v>
          </cell>
          <cell r="G390">
            <v>7463521530.3798943</v>
          </cell>
          <cell r="I390">
            <v>0</v>
          </cell>
          <cell r="J390" t="str">
            <v>999-999</v>
          </cell>
          <cell r="K390">
            <v>4918541.3471552199</v>
          </cell>
        </row>
        <row r="391">
          <cell r="A391" t="str">
            <v>510-010</v>
          </cell>
          <cell r="B391" t="str">
            <v>Accumulated Bal B</v>
          </cell>
          <cell r="C391" t="str">
            <v>510</v>
          </cell>
          <cell r="D391" t="str">
            <v>010</v>
          </cell>
          <cell r="E391">
            <v>7463521530.3798923</v>
          </cell>
          <cell r="H391">
            <v>0</v>
          </cell>
          <cell r="I391">
            <v>4918541.3471552199</v>
          </cell>
          <cell r="J391" t="str">
            <v>999-999</v>
          </cell>
          <cell r="K391">
            <v>0</v>
          </cell>
        </row>
        <row r="392">
          <cell r="A392" t="str">
            <v>520</v>
          </cell>
          <cell r="B392" t="str">
            <v>Share Loan Fund B</v>
          </cell>
          <cell r="C392" t="str">
            <v>520</v>
          </cell>
          <cell r="D392" t="str">
            <v/>
          </cell>
          <cell r="E392">
            <v>0</v>
          </cell>
          <cell r="G392">
            <v>-30094142000</v>
          </cell>
          <cell r="I392">
            <v>0</v>
          </cell>
          <cell r="J392" t="str">
            <v>999-999</v>
          </cell>
          <cell r="K392">
            <v>-21839000</v>
          </cell>
        </row>
        <row r="393">
          <cell r="A393" t="str">
            <v>520-010</v>
          </cell>
          <cell r="B393" t="str">
            <v>MTN Internat</v>
          </cell>
          <cell r="C393" t="str">
            <v>520</v>
          </cell>
          <cell r="D393" t="str">
            <v>010</v>
          </cell>
          <cell r="E393">
            <v>-15047071000</v>
          </cell>
          <cell r="I393">
            <v>-10919500</v>
          </cell>
          <cell r="J393" t="str">
            <v>999-999</v>
          </cell>
          <cell r="K393">
            <v>0</v>
          </cell>
        </row>
        <row r="394">
          <cell r="A394" t="str">
            <v>520-020</v>
          </cell>
          <cell r="B394" t="str">
            <v>Telia Overseas</v>
          </cell>
          <cell r="C394" t="str">
            <v>520</v>
          </cell>
          <cell r="D394" t="str">
            <v>020</v>
          </cell>
          <cell r="E394">
            <v>-9028242600</v>
          </cell>
          <cell r="I394">
            <v>-6551700</v>
          </cell>
          <cell r="J394" t="str">
            <v>999-999</v>
          </cell>
          <cell r="K394">
            <v>0</v>
          </cell>
        </row>
        <row r="395">
          <cell r="A395" t="str">
            <v>520-030</v>
          </cell>
          <cell r="B395" t="str">
            <v>Invesco</v>
          </cell>
          <cell r="C395" t="str">
            <v>520</v>
          </cell>
          <cell r="D395" t="str">
            <v>030</v>
          </cell>
          <cell r="E395">
            <v>-3009414200</v>
          </cell>
          <cell r="I395">
            <v>-2183900</v>
          </cell>
          <cell r="J395" t="str">
            <v>999-999</v>
          </cell>
          <cell r="K395">
            <v>0</v>
          </cell>
        </row>
        <row r="396">
          <cell r="A396" t="str">
            <v>520-040</v>
          </cell>
          <cell r="B396" t="str">
            <v>Tristar</v>
          </cell>
          <cell r="C396" t="str">
            <v>520</v>
          </cell>
          <cell r="D396" t="str">
            <v>040</v>
          </cell>
          <cell r="E396">
            <v>-3009414200</v>
          </cell>
          <cell r="I396">
            <v>-2183900</v>
          </cell>
          <cell r="J396" t="str">
            <v>999-999</v>
          </cell>
          <cell r="K396">
            <v>0</v>
          </cell>
        </row>
        <row r="397">
          <cell r="A397" t="str">
            <v>530</v>
          </cell>
          <cell r="B397" t="str">
            <v>Long Term Loans</v>
          </cell>
          <cell r="C397" t="str">
            <v>530</v>
          </cell>
          <cell r="D397" t="str">
            <v/>
          </cell>
          <cell r="E397">
            <v>0</v>
          </cell>
          <cell r="G397">
            <v>-6890000000</v>
          </cell>
          <cell r="I397">
            <v>0</v>
          </cell>
          <cell r="J397" t="str">
            <v>999-999</v>
          </cell>
          <cell r="K397">
            <v>-5000000</v>
          </cell>
        </row>
        <row r="398">
          <cell r="A398" t="str">
            <v>530-010</v>
          </cell>
          <cell r="B398" t="str">
            <v>Stanbic Bank London</v>
          </cell>
          <cell r="C398" t="str">
            <v>530</v>
          </cell>
          <cell r="D398" t="str">
            <v>010</v>
          </cell>
          <cell r="E398">
            <v>-6890000000</v>
          </cell>
          <cell r="I398">
            <v>-5000000</v>
          </cell>
          <cell r="J398" t="str">
            <v>999-999</v>
          </cell>
          <cell r="K398">
            <v>0</v>
          </cell>
        </row>
        <row r="399">
          <cell r="A399" t="str">
            <v>560</v>
          </cell>
          <cell r="B399" t="str">
            <v>Deferred Tax</v>
          </cell>
          <cell r="C399" t="str">
            <v>560</v>
          </cell>
          <cell r="D399" t="str">
            <v/>
          </cell>
          <cell r="E399">
            <v>0</v>
          </cell>
          <cell r="G399">
            <v>0</v>
          </cell>
          <cell r="I399">
            <v>0</v>
          </cell>
          <cell r="J399" t="str">
            <v>999-999</v>
          </cell>
          <cell r="K399">
            <v>0</v>
          </cell>
        </row>
        <row r="400">
          <cell r="A400" t="str">
            <v>560-010</v>
          </cell>
          <cell r="B400" t="str">
            <v>Deferred Tax</v>
          </cell>
          <cell r="C400" t="str">
            <v>560</v>
          </cell>
          <cell r="D400" t="str">
            <v>010</v>
          </cell>
          <cell r="E400">
            <v>0</v>
          </cell>
          <cell r="I400">
            <v>0</v>
          </cell>
          <cell r="J400" t="str">
            <v>999-999</v>
          </cell>
          <cell r="K400">
            <v>0</v>
          </cell>
        </row>
        <row r="401">
          <cell r="A401" t="str">
            <v>600</v>
          </cell>
          <cell r="B401" t="str">
            <v>Investments</v>
          </cell>
          <cell r="C401" t="str">
            <v>600</v>
          </cell>
          <cell r="D401" t="str">
            <v/>
          </cell>
          <cell r="E401">
            <v>0</v>
          </cell>
          <cell r="G401">
            <v>0</v>
          </cell>
          <cell r="I401">
            <v>0</v>
          </cell>
          <cell r="J401" t="str">
            <v>999-999</v>
          </cell>
          <cell r="K401">
            <v>0</v>
          </cell>
        </row>
        <row r="402">
          <cell r="A402" t="str">
            <v>600-010</v>
          </cell>
          <cell r="B402" t="str">
            <v>MTN Publicom</v>
          </cell>
          <cell r="C402" t="str">
            <v>600</v>
          </cell>
          <cell r="D402" t="str">
            <v>010</v>
          </cell>
          <cell r="E402">
            <v>0</v>
          </cell>
          <cell r="I402">
            <v>0</v>
          </cell>
          <cell r="J402" t="str">
            <v>999-999</v>
          </cell>
          <cell r="K402">
            <v>0</v>
          </cell>
        </row>
        <row r="403">
          <cell r="A403" t="str">
            <v>605</v>
          </cell>
          <cell r="B403" t="str">
            <v>Fixed Assets</v>
          </cell>
          <cell r="C403" t="str">
            <v>605</v>
          </cell>
          <cell r="D403" t="str">
            <v/>
          </cell>
          <cell r="E403">
            <v>0</v>
          </cell>
          <cell r="G403">
            <v>1219160855.582407</v>
          </cell>
          <cell r="I403">
            <v>0</v>
          </cell>
          <cell r="J403" t="str">
            <v>999-999</v>
          </cell>
          <cell r="K403">
            <v>884732.11580726202</v>
          </cell>
        </row>
        <row r="404">
          <cell r="A404" t="str">
            <v>605-010</v>
          </cell>
          <cell r="B404" t="str">
            <v>Land &amp; Buildings</v>
          </cell>
          <cell r="C404" t="str">
            <v>605</v>
          </cell>
          <cell r="D404" t="str">
            <v>010</v>
          </cell>
          <cell r="E404">
            <v>85881600.034686595</v>
          </cell>
          <cell r="I404">
            <v>62323.367224010588</v>
          </cell>
          <cell r="J404" t="str">
            <v>999-999</v>
          </cell>
          <cell r="K404">
            <v>0</v>
          </cell>
        </row>
        <row r="405">
          <cell r="A405" t="str">
            <v>605-020</v>
          </cell>
          <cell r="B405" t="str">
            <v>Improv UDB Buildings</v>
          </cell>
          <cell r="C405" t="str">
            <v>605</v>
          </cell>
          <cell r="D405" t="str">
            <v>020</v>
          </cell>
          <cell r="E405">
            <v>214502493.93660969</v>
          </cell>
          <cell r="I405">
            <v>155662.18718186481</v>
          </cell>
          <cell r="J405" t="str">
            <v>999-999</v>
          </cell>
          <cell r="K405">
            <v>0</v>
          </cell>
        </row>
        <row r="406">
          <cell r="A406" t="str">
            <v>605-030</v>
          </cell>
          <cell r="B406" t="str">
            <v>Improv Switch</v>
          </cell>
          <cell r="C406" t="str">
            <v>605</v>
          </cell>
          <cell r="D406" t="str">
            <v>030</v>
          </cell>
          <cell r="E406">
            <v>916204159.31410253</v>
          </cell>
          <cell r="I406">
            <v>664879.65117133711</v>
          </cell>
          <cell r="J406" t="str">
            <v>999-999</v>
          </cell>
          <cell r="K406">
            <v>0</v>
          </cell>
        </row>
        <row r="407">
          <cell r="A407" t="str">
            <v>605-040</v>
          </cell>
          <cell r="B407" t="str">
            <v>Improv Warehouse</v>
          </cell>
          <cell r="C407" t="str">
            <v>605</v>
          </cell>
          <cell r="D407" t="str">
            <v>040</v>
          </cell>
          <cell r="E407">
            <v>2572602.297008547</v>
          </cell>
          <cell r="I407">
            <v>1866.9102300497439</v>
          </cell>
          <cell r="J407" t="str">
            <v>999-999</v>
          </cell>
          <cell r="K407">
            <v>0</v>
          </cell>
        </row>
        <row r="408">
          <cell r="A408" t="str">
            <v>610</v>
          </cell>
          <cell r="B408" t="str">
            <v>Fix Asset Netw</v>
          </cell>
          <cell r="C408" t="str">
            <v>610</v>
          </cell>
          <cell r="D408" t="str">
            <v/>
          </cell>
          <cell r="E408">
            <v>0</v>
          </cell>
          <cell r="G408">
            <v>23314685965.157585</v>
          </cell>
          <cell r="I408">
            <v>0</v>
          </cell>
          <cell r="J408" t="str">
            <v>999-999</v>
          </cell>
          <cell r="K408">
            <v>16919220.58429433</v>
          </cell>
        </row>
        <row r="409">
          <cell r="A409" t="str">
            <v>610-010</v>
          </cell>
          <cell r="B409" t="str">
            <v>Netw Infrastruc B</v>
          </cell>
          <cell r="C409" t="str">
            <v>610</v>
          </cell>
          <cell r="D409" t="str">
            <v>010</v>
          </cell>
          <cell r="E409">
            <v>21392096653.50758</v>
          </cell>
          <cell r="I409">
            <v>15524017.890789244</v>
          </cell>
          <cell r="J409" t="str">
            <v>999-999</v>
          </cell>
          <cell r="K409">
            <v>0</v>
          </cell>
        </row>
        <row r="410">
          <cell r="A410" t="str">
            <v>610-020</v>
          </cell>
          <cell r="B410" t="str">
            <v>Customs &amp; Clearing</v>
          </cell>
          <cell r="C410" t="str">
            <v>610</v>
          </cell>
          <cell r="D410" t="str">
            <v>020</v>
          </cell>
          <cell r="E410">
            <v>1922589311.6499994</v>
          </cell>
          <cell r="I410">
            <v>1395202.6935050795</v>
          </cell>
          <cell r="J410" t="str">
            <v>999-999</v>
          </cell>
          <cell r="K410">
            <v>0</v>
          </cell>
        </row>
        <row r="411">
          <cell r="A411" t="str">
            <v>615</v>
          </cell>
          <cell r="B411" t="str">
            <v>FA Comp Equip</v>
          </cell>
          <cell r="C411" t="str">
            <v>615</v>
          </cell>
          <cell r="D411" t="str">
            <v/>
          </cell>
          <cell r="E411">
            <v>0</v>
          </cell>
          <cell r="G411">
            <v>1777517190</v>
          </cell>
          <cell r="I411">
            <v>0</v>
          </cell>
          <cell r="J411" t="str">
            <v>999-999</v>
          </cell>
          <cell r="K411">
            <v>1289925.3918722786</v>
          </cell>
        </row>
        <row r="412">
          <cell r="A412" t="str">
            <v>615-010</v>
          </cell>
          <cell r="B412" t="str">
            <v>Computer Equip</v>
          </cell>
          <cell r="C412" t="str">
            <v>615</v>
          </cell>
          <cell r="D412" t="str">
            <v>010</v>
          </cell>
          <cell r="E412">
            <v>1777517190</v>
          </cell>
          <cell r="I412">
            <v>1289925.3918722786</v>
          </cell>
          <cell r="J412" t="str">
            <v>999-999</v>
          </cell>
          <cell r="K412">
            <v>0</v>
          </cell>
        </row>
        <row r="413">
          <cell r="A413" t="str">
            <v>620</v>
          </cell>
          <cell r="B413" t="str">
            <v>FA Motor Vehicl B</v>
          </cell>
          <cell r="C413" t="str">
            <v>620</v>
          </cell>
          <cell r="D413" t="str">
            <v/>
          </cell>
          <cell r="E413">
            <v>0</v>
          </cell>
          <cell r="G413">
            <v>847368891.86400008</v>
          </cell>
          <cell r="I413">
            <v>0</v>
          </cell>
          <cell r="J413" t="str">
            <v>999-999</v>
          </cell>
          <cell r="K413">
            <v>614926.62689695216</v>
          </cell>
        </row>
        <row r="414">
          <cell r="A414" t="str">
            <v>620-010</v>
          </cell>
          <cell r="B414" t="str">
            <v>Motor Vehicle</v>
          </cell>
          <cell r="C414" t="str">
            <v>620</v>
          </cell>
          <cell r="D414" t="str">
            <v>010</v>
          </cell>
          <cell r="E414">
            <v>847368891.86400008</v>
          </cell>
          <cell r="I414">
            <v>614926.62689695216</v>
          </cell>
          <cell r="J414" t="str">
            <v>999-999</v>
          </cell>
          <cell r="K414">
            <v>0</v>
          </cell>
        </row>
        <row r="415">
          <cell r="A415" t="str">
            <v>625</v>
          </cell>
          <cell r="B415" t="str">
            <v>FA Office Equip B</v>
          </cell>
          <cell r="C415" t="str">
            <v>625</v>
          </cell>
          <cell r="D415" t="str">
            <v/>
          </cell>
          <cell r="E415">
            <v>0</v>
          </cell>
          <cell r="G415">
            <v>70068524.608962774</v>
          </cell>
          <cell r="I415">
            <v>0</v>
          </cell>
          <cell r="J415" t="str">
            <v>999-999</v>
          </cell>
          <cell r="K415">
            <v>50847.985928129732</v>
          </cell>
        </row>
        <row r="416">
          <cell r="A416" t="str">
            <v>625-010</v>
          </cell>
          <cell r="B416" t="str">
            <v>Office Equipment</v>
          </cell>
          <cell r="C416" t="str">
            <v>625</v>
          </cell>
          <cell r="D416" t="str">
            <v>010</v>
          </cell>
          <cell r="E416">
            <v>70068524.608962774</v>
          </cell>
          <cell r="I416">
            <v>50847.985928129732</v>
          </cell>
          <cell r="J416" t="str">
            <v>999-999</v>
          </cell>
          <cell r="K416">
            <v>0</v>
          </cell>
        </row>
        <row r="417">
          <cell r="A417" t="str">
            <v>630</v>
          </cell>
          <cell r="B417" t="str">
            <v>FA Furn &amp; Fitt</v>
          </cell>
          <cell r="C417" t="str">
            <v>630</v>
          </cell>
          <cell r="D417" t="str">
            <v/>
          </cell>
          <cell r="E417">
            <v>0</v>
          </cell>
          <cell r="G417">
            <v>601443416.84143782</v>
          </cell>
          <cell r="I417">
            <v>0</v>
          </cell>
          <cell r="J417" t="str">
            <v>999-999</v>
          </cell>
          <cell r="K417">
            <v>436461.11526954849</v>
          </cell>
        </row>
        <row r="418">
          <cell r="A418" t="str">
            <v>630-010</v>
          </cell>
          <cell r="B418" t="str">
            <v>Furniture &amp; Fittings Offi</v>
          </cell>
          <cell r="C418" t="str">
            <v>630</v>
          </cell>
          <cell r="D418" t="str">
            <v>010</v>
          </cell>
          <cell r="E418">
            <v>508688134.39237785</v>
          </cell>
          <cell r="I418">
            <v>369149.58954454126</v>
          </cell>
          <cell r="J418" t="str">
            <v>999-999</v>
          </cell>
          <cell r="K418">
            <v>0</v>
          </cell>
        </row>
        <row r="419">
          <cell r="A419" t="str">
            <v>630-020</v>
          </cell>
          <cell r="B419" t="str">
            <v>Furn&amp;Fit Staff Housing</v>
          </cell>
          <cell r="C419" t="str">
            <v>630</v>
          </cell>
          <cell r="D419" t="str">
            <v>020</v>
          </cell>
          <cell r="E419">
            <v>92755282.449059829</v>
          </cell>
          <cell r="I419">
            <v>67311.52572500713</v>
          </cell>
          <cell r="J419" t="str">
            <v>999-999</v>
          </cell>
          <cell r="K419">
            <v>0</v>
          </cell>
        </row>
        <row r="420">
          <cell r="A420" t="str">
            <v>635</v>
          </cell>
          <cell r="B420" t="str">
            <v>Prov Dep Land</v>
          </cell>
          <cell r="C420" t="str">
            <v>635</v>
          </cell>
          <cell r="D420" t="str">
            <v/>
          </cell>
          <cell r="E420">
            <v>0</v>
          </cell>
          <cell r="G420">
            <v>0</v>
          </cell>
          <cell r="I420">
            <v>0</v>
          </cell>
          <cell r="J420" t="str">
            <v>999-999</v>
          </cell>
          <cell r="K420">
            <v>0</v>
          </cell>
        </row>
        <row r="421">
          <cell r="A421" t="str">
            <v>635-010</v>
          </cell>
          <cell r="B421" t="str">
            <v>Prov Dep L &amp; B</v>
          </cell>
          <cell r="C421" t="str">
            <v>635</v>
          </cell>
          <cell r="D421" t="str">
            <v>010</v>
          </cell>
          <cell r="E421">
            <v>0</v>
          </cell>
          <cell r="I421">
            <v>0</v>
          </cell>
          <cell r="J421" t="str">
            <v>999-999</v>
          </cell>
          <cell r="K421">
            <v>0</v>
          </cell>
        </row>
        <row r="422">
          <cell r="A422" t="str">
            <v>640</v>
          </cell>
          <cell r="B422" t="str">
            <v>Prov Dep Netwrk B</v>
          </cell>
          <cell r="C422" t="str">
            <v>640</v>
          </cell>
          <cell r="D422" t="str">
            <v/>
          </cell>
          <cell r="E422">
            <v>0</v>
          </cell>
          <cell r="G422">
            <v>-980418932</v>
          </cell>
          <cell r="I422">
            <v>0</v>
          </cell>
          <cell r="J422" t="str">
            <v>999-999</v>
          </cell>
          <cell r="K422">
            <v>-711479.63134978234</v>
          </cell>
        </row>
        <row r="423">
          <cell r="A423" t="str">
            <v>640-010</v>
          </cell>
          <cell r="B423" t="str">
            <v>Prov Dep Netwrk B</v>
          </cell>
          <cell r="C423" t="str">
            <v>640</v>
          </cell>
          <cell r="D423" t="str">
            <v>010</v>
          </cell>
          <cell r="E423">
            <v>-980418932</v>
          </cell>
          <cell r="I423">
            <v>-711479.63134978234</v>
          </cell>
          <cell r="J423" t="str">
            <v>999-999</v>
          </cell>
          <cell r="K423">
            <v>0</v>
          </cell>
        </row>
        <row r="424">
          <cell r="A424" t="str">
            <v>645</v>
          </cell>
          <cell r="B424" t="str">
            <v>Prov Dep Comp</v>
          </cell>
          <cell r="C424" t="str">
            <v>645</v>
          </cell>
          <cell r="D424" t="str">
            <v/>
          </cell>
          <cell r="E424">
            <v>0</v>
          </cell>
          <cell r="G424">
            <v>-179345541</v>
          </cell>
          <cell r="I424">
            <v>0</v>
          </cell>
          <cell r="J424" t="str">
            <v>999-999</v>
          </cell>
          <cell r="K424">
            <v>-130149.15892597967</v>
          </cell>
        </row>
        <row r="425">
          <cell r="A425" t="str">
            <v>645-010</v>
          </cell>
          <cell r="B425" t="str">
            <v>Prov Dep Comp</v>
          </cell>
          <cell r="C425" t="str">
            <v>645</v>
          </cell>
          <cell r="D425" t="str">
            <v>010</v>
          </cell>
          <cell r="E425">
            <v>-179345541</v>
          </cell>
          <cell r="I425">
            <v>-130149.15892597967</v>
          </cell>
          <cell r="J425" t="str">
            <v>999-999</v>
          </cell>
          <cell r="K425">
            <v>0</v>
          </cell>
        </row>
        <row r="426">
          <cell r="A426" t="str">
            <v>650</v>
          </cell>
          <cell r="B426" t="str">
            <v>Prov Dep Motor</v>
          </cell>
          <cell r="C426" t="str">
            <v>650</v>
          </cell>
          <cell r="D426" t="str">
            <v/>
          </cell>
          <cell r="E426">
            <v>0</v>
          </cell>
          <cell r="G426">
            <v>-88267593</v>
          </cell>
          <cell r="I426">
            <v>0</v>
          </cell>
          <cell r="J426" t="str">
            <v>999-999</v>
          </cell>
          <cell r="K426">
            <v>-64054.857039187227</v>
          </cell>
        </row>
        <row r="427">
          <cell r="A427" t="str">
            <v>650-010</v>
          </cell>
          <cell r="B427" t="str">
            <v>Prov Dep Motor</v>
          </cell>
          <cell r="C427" t="str">
            <v>650</v>
          </cell>
          <cell r="D427" t="str">
            <v>010</v>
          </cell>
          <cell r="E427">
            <v>-88267593</v>
          </cell>
          <cell r="I427">
            <v>-64054.857039187227</v>
          </cell>
          <cell r="J427" t="str">
            <v>999-999</v>
          </cell>
          <cell r="K427">
            <v>0</v>
          </cell>
        </row>
        <row r="428">
          <cell r="A428" t="str">
            <v>655</v>
          </cell>
          <cell r="B428" t="str">
            <v>Prov Dep Office B</v>
          </cell>
          <cell r="C428" t="str">
            <v>655</v>
          </cell>
          <cell r="D428" t="str">
            <v/>
          </cell>
          <cell r="E428">
            <v>0</v>
          </cell>
          <cell r="G428">
            <v>-5839043.75</v>
          </cell>
          <cell r="I428">
            <v>0</v>
          </cell>
          <cell r="J428" t="str">
            <v>999-999</v>
          </cell>
          <cell r="K428">
            <v>-4237.3321843251088</v>
          </cell>
        </row>
        <row r="429">
          <cell r="A429" t="str">
            <v>655-010</v>
          </cell>
          <cell r="B429" t="str">
            <v>Prov Dep Office B</v>
          </cell>
          <cell r="C429" t="str">
            <v>655</v>
          </cell>
          <cell r="D429" t="str">
            <v>010</v>
          </cell>
          <cell r="E429">
            <v>-5839043.75</v>
          </cell>
          <cell r="I429">
            <v>-4237.3321843251088</v>
          </cell>
          <cell r="J429" t="str">
            <v>999-999</v>
          </cell>
          <cell r="K429">
            <v>0</v>
          </cell>
        </row>
        <row r="430">
          <cell r="A430" t="str">
            <v>660</v>
          </cell>
          <cell r="B430" t="str">
            <v>Prov Dep F &amp; F</v>
          </cell>
          <cell r="C430" t="str">
            <v>660</v>
          </cell>
          <cell r="D430" t="str">
            <v/>
          </cell>
          <cell r="E430">
            <v>0</v>
          </cell>
          <cell r="G430">
            <v>-50120284.666666679</v>
          </cell>
          <cell r="I430">
            <v>0</v>
          </cell>
          <cell r="J430" t="str">
            <v>999-999</v>
          </cell>
          <cell r="K430">
            <v>-36371.75955491051</v>
          </cell>
        </row>
        <row r="431">
          <cell r="A431" t="str">
            <v>660-010</v>
          </cell>
          <cell r="B431" t="str">
            <v>Prov Dep F&amp;F Of B</v>
          </cell>
          <cell r="C431" t="str">
            <v>660</v>
          </cell>
          <cell r="D431" t="str">
            <v>010</v>
          </cell>
          <cell r="E431">
            <v>-42390677.833333343</v>
          </cell>
          <cell r="I431">
            <v>-30762.465771649742</v>
          </cell>
          <cell r="J431" t="str">
            <v>999-999</v>
          </cell>
          <cell r="K431">
            <v>0</v>
          </cell>
        </row>
        <row r="432">
          <cell r="A432" t="str">
            <v>660-020</v>
          </cell>
          <cell r="B432" t="str">
            <v>Prov Dep F&amp;F Ho B</v>
          </cell>
          <cell r="C432" t="str">
            <v>660</v>
          </cell>
          <cell r="D432" t="str">
            <v>020</v>
          </cell>
          <cell r="E432">
            <v>-7729606.8333333349</v>
          </cell>
          <cell r="I432">
            <v>-5609.2937832607658</v>
          </cell>
          <cell r="J432" t="str">
            <v>999-999</v>
          </cell>
          <cell r="K432">
            <v>0</v>
          </cell>
        </row>
        <row r="433">
          <cell r="A433" t="str">
            <v>690</v>
          </cell>
          <cell r="B433" t="str">
            <v>Non-Curr Assets B</v>
          </cell>
          <cell r="C433" t="str">
            <v>690</v>
          </cell>
          <cell r="D433" t="str">
            <v/>
          </cell>
          <cell r="E433">
            <v>0</v>
          </cell>
          <cell r="G433">
            <v>13354709398.41993</v>
          </cell>
          <cell r="I433">
            <v>0</v>
          </cell>
          <cell r="J433" t="str">
            <v>999-999</v>
          </cell>
          <cell r="K433">
            <v>9691371.1164150424</v>
          </cell>
        </row>
        <row r="434">
          <cell r="A434" t="str">
            <v>690-010</v>
          </cell>
          <cell r="B434" t="str">
            <v>License Capital B</v>
          </cell>
          <cell r="C434" t="str">
            <v>690</v>
          </cell>
          <cell r="D434" t="str">
            <v>010</v>
          </cell>
          <cell r="E434">
            <v>6844000000</v>
          </cell>
          <cell r="I434">
            <v>4966618.2873730045</v>
          </cell>
          <cell r="J434" t="str">
            <v>999-999</v>
          </cell>
          <cell r="K434">
            <v>0</v>
          </cell>
        </row>
        <row r="435">
          <cell r="A435" t="str">
            <v>690-011</v>
          </cell>
          <cell r="B435" t="str">
            <v>License Written B</v>
          </cell>
          <cell r="C435" t="str">
            <v>690</v>
          </cell>
          <cell r="D435" t="str">
            <v>011</v>
          </cell>
          <cell r="E435">
            <v>-142583333.33333334</v>
          </cell>
          <cell r="I435">
            <v>-103471.21432027093</v>
          </cell>
          <cell r="J435" t="str">
            <v>999-999</v>
          </cell>
          <cell r="K435">
            <v>0</v>
          </cell>
        </row>
        <row r="436">
          <cell r="A436" t="str">
            <v>690-020</v>
          </cell>
          <cell r="B436" t="str">
            <v>Pre-Launch Exp</v>
          </cell>
          <cell r="C436" t="str">
            <v>690</v>
          </cell>
          <cell r="D436" t="str">
            <v>020</v>
          </cell>
          <cell r="E436">
            <v>7333020153.7532616</v>
          </cell>
          <cell r="I436">
            <v>5321495.0317512788</v>
          </cell>
          <cell r="J436" t="str">
            <v>999-999</v>
          </cell>
          <cell r="K436">
            <v>0</v>
          </cell>
        </row>
        <row r="437">
          <cell r="A437" t="str">
            <v>690-021</v>
          </cell>
          <cell r="B437" t="str">
            <v>Pre-Launch Writ B</v>
          </cell>
          <cell r="C437" t="str">
            <v>690</v>
          </cell>
          <cell r="D437" t="str">
            <v>021</v>
          </cell>
          <cell r="E437">
            <v>-679727422</v>
          </cell>
          <cell r="I437">
            <v>-493270.9883889695</v>
          </cell>
          <cell r="J437" t="str">
            <v>999-999</v>
          </cell>
          <cell r="K437">
            <v>0</v>
          </cell>
        </row>
        <row r="438">
          <cell r="A438" t="str">
            <v>800</v>
          </cell>
          <cell r="B438" t="str">
            <v>Inventory</v>
          </cell>
          <cell r="C438" t="str">
            <v>800</v>
          </cell>
          <cell r="D438" t="str">
            <v/>
          </cell>
          <cell r="E438">
            <v>0</v>
          </cell>
          <cell r="G438">
            <v>1178997381.7565958</v>
          </cell>
          <cell r="I438">
            <v>0</v>
          </cell>
          <cell r="J438" t="str">
            <v>999-999</v>
          </cell>
          <cell r="K438">
            <v>855585.90838649916</v>
          </cell>
        </row>
        <row r="439">
          <cell r="A439" t="str">
            <v>800-001</v>
          </cell>
          <cell r="B439" t="str">
            <v>Inv W/house 1</v>
          </cell>
          <cell r="C439" t="str">
            <v>800</v>
          </cell>
          <cell r="D439" t="str">
            <v>001</v>
          </cell>
          <cell r="E439">
            <v>4477613846.5764112</v>
          </cell>
          <cell r="I439">
            <v>3249356.9278493552</v>
          </cell>
          <cell r="J439" t="str">
            <v>999-999</v>
          </cell>
          <cell r="K439">
            <v>0</v>
          </cell>
        </row>
        <row r="440">
          <cell r="A440" t="str">
            <v>800-101</v>
          </cell>
          <cell r="B440" t="str">
            <v>Inv W/House 2</v>
          </cell>
          <cell r="C440" t="str">
            <v>800</v>
          </cell>
          <cell r="D440" t="str">
            <v>101</v>
          </cell>
          <cell r="E440">
            <v>-3298616464.8198152</v>
          </cell>
          <cell r="I440">
            <v>-2393771.0194628555</v>
          </cell>
          <cell r="J440" t="str">
            <v>999-999</v>
          </cell>
          <cell r="K440">
            <v>0</v>
          </cell>
        </row>
        <row r="441">
          <cell r="A441" t="str">
            <v>800-201</v>
          </cell>
          <cell r="B441" t="str">
            <v>Inv W/H 3 Fault B</v>
          </cell>
          <cell r="C441" t="str">
            <v>800</v>
          </cell>
          <cell r="D441" t="str">
            <v>201</v>
          </cell>
          <cell r="E441">
            <v>0</v>
          </cell>
          <cell r="I441">
            <v>0</v>
          </cell>
          <cell r="J441" t="str">
            <v>999-999</v>
          </cell>
          <cell r="K441">
            <v>0</v>
          </cell>
        </row>
        <row r="442">
          <cell r="A442" t="str">
            <v>810</v>
          </cell>
          <cell r="B442" t="str">
            <v>Inv Prov Obsole B</v>
          </cell>
          <cell r="C442" t="str">
            <v>810</v>
          </cell>
          <cell r="D442" t="str">
            <v/>
          </cell>
          <cell r="E442">
            <v>0</v>
          </cell>
          <cell r="G442">
            <v>0</v>
          </cell>
          <cell r="I442">
            <v>0</v>
          </cell>
          <cell r="J442" t="str">
            <v>999-999</v>
          </cell>
          <cell r="K442">
            <v>0</v>
          </cell>
        </row>
        <row r="443">
          <cell r="A443" t="str">
            <v>810-001</v>
          </cell>
          <cell r="B443" t="str">
            <v>Wh 1 Prov Obsol B</v>
          </cell>
          <cell r="C443" t="str">
            <v>810</v>
          </cell>
          <cell r="D443" t="str">
            <v>001</v>
          </cell>
          <cell r="E443">
            <v>0</v>
          </cell>
          <cell r="I443">
            <v>0</v>
          </cell>
          <cell r="J443" t="str">
            <v>999-999</v>
          </cell>
          <cell r="K443">
            <v>0</v>
          </cell>
        </row>
        <row r="444">
          <cell r="A444" t="str">
            <v>810-101</v>
          </cell>
          <cell r="B444" t="str">
            <v>Wh 2 Obsol</v>
          </cell>
          <cell r="C444" t="str">
            <v>810</v>
          </cell>
          <cell r="D444" t="str">
            <v>101</v>
          </cell>
          <cell r="E444">
            <v>0</v>
          </cell>
          <cell r="I444">
            <v>0</v>
          </cell>
          <cell r="J444" t="str">
            <v>999-999</v>
          </cell>
          <cell r="K444">
            <v>0</v>
          </cell>
        </row>
        <row r="445">
          <cell r="A445" t="str">
            <v>820</v>
          </cell>
          <cell r="B445" t="str">
            <v>Prov for Losses B</v>
          </cell>
          <cell r="C445" t="str">
            <v>820</v>
          </cell>
          <cell r="D445" t="str">
            <v/>
          </cell>
          <cell r="E445">
            <v>0</v>
          </cell>
          <cell r="G445">
            <v>0</v>
          </cell>
          <cell r="I445">
            <v>0</v>
          </cell>
          <cell r="J445" t="str">
            <v>999-999</v>
          </cell>
          <cell r="K445">
            <v>0</v>
          </cell>
        </row>
        <row r="446">
          <cell r="A446" t="str">
            <v>820-001</v>
          </cell>
          <cell r="B446" t="str">
            <v>Wh1 Stock Loss</v>
          </cell>
          <cell r="C446" t="str">
            <v>820</v>
          </cell>
          <cell r="D446" t="str">
            <v>001</v>
          </cell>
          <cell r="E446">
            <v>0</v>
          </cell>
          <cell r="I446">
            <v>0</v>
          </cell>
          <cell r="J446" t="str">
            <v>999-999</v>
          </cell>
          <cell r="K446">
            <v>0</v>
          </cell>
        </row>
        <row r="447">
          <cell r="A447" t="str">
            <v>820-101</v>
          </cell>
          <cell r="B447" t="str">
            <v>Wh 2 Stock Loss B</v>
          </cell>
          <cell r="C447" t="str">
            <v>820</v>
          </cell>
          <cell r="D447" t="str">
            <v>101</v>
          </cell>
          <cell r="E447">
            <v>0</v>
          </cell>
          <cell r="I447">
            <v>0</v>
          </cell>
          <cell r="J447" t="str">
            <v>999-999</v>
          </cell>
          <cell r="K447">
            <v>0</v>
          </cell>
        </row>
        <row r="448">
          <cell r="A448" t="str">
            <v>825</v>
          </cell>
          <cell r="B448" t="str">
            <v>Asset Susp Acc</v>
          </cell>
          <cell r="C448" t="str">
            <v>825</v>
          </cell>
          <cell r="D448" t="str">
            <v/>
          </cell>
          <cell r="E448">
            <v>0</v>
          </cell>
          <cell r="G448">
            <v>0</v>
          </cell>
          <cell r="I448">
            <v>0</v>
          </cell>
          <cell r="J448" t="str">
            <v>999-999</v>
          </cell>
          <cell r="K448">
            <v>0</v>
          </cell>
        </row>
        <row r="449">
          <cell r="A449" t="str">
            <v>825-010</v>
          </cell>
          <cell r="B449" t="str">
            <v>Asset Susp Acc</v>
          </cell>
          <cell r="C449" t="str">
            <v>825</v>
          </cell>
          <cell r="D449" t="str">
            <v>010</v>
          </cell>
          <cell r="E449">
            <v>0</v>
          </cell>
          <cell r="I449">
            <v>0</v>
          </cell>
          <cell r="J449" t="str">
            <v>999-999</v>
          </cell>
          <cell r="K449">
            <v>0</v>
          </cell>
        </row>
        <row r="450">
          <cell r="A450" t="str">
            <v>825-020</v>
          </cell>
          <cell r="B450" t="str">
            <v>Disposal Susp</v>
          </cell>
          <cell r="C450" t="str">
            <v>825</v>
          </cell>
          <cell r="D450" t="str">
            <v>020</v>
          </cell>
          <cell r="E450">
            <v>0</v>
          </cell>
          <cell r="I450">
            <v>0</v>
          </cell>
          <cell r="J450" t="str">
            <v>999-999</v>
          </cell>
          <cell r="K450">
            <v>0</v>
          </cell>
        </row>
        <row r="451">
          <cell r="A451" t="str">
            <v>830</v>
          </cell>
          <cell r="B451" t="str">
            <v>Deposits</v>
          </cell>
          <cell r="C451" t="str">
            <v>830</v>
          </cell>
          <cell r="D451" t="str">
            <v/>
          </cell>
          <cell r="E451">
            <v>0</v>
          </cell>
          <cell r="G451">
            <v>0</v>
          </cell>
          <cell r="I451">
            <v>0</v>
          </cell>
          <cell r="J451" t="str">
            <v>999-999</v>
          </cell>
          <cell r="K451">
            <v>0</v>
          </cell>
        </row>
        <row r="452">
          <cell r="A452" t="str">
            <v>830-010</v>
          </cell>
          <cell r="B452" t="str">
            <v>Property Sites</v>
          </cell>
          <cell r="C452" t="str">
            <v>830</v>
          </cell>
          <cell r="D452" t="str">
            <v>010</v>
          </cell>
          <cell r="E452">
            <v>0</v>
          </cell>
          <cell r="I452">
            <v>0</v>
          </cell>
          <cell r="J452" t="str">
            <v>999-999</v>
          </cell>
          <cell r="K452">
            <v>0</v>
          </cell>
        </row>
        <row r="453">
          <cell r="A453" t="str">
            <v>830-020</v>
          </cell>
          <cell r="B453" t="str">
            <v>Prop Sta House</v>
          </cell>
          <cell r="C453" t="str">
            <v>830</v>
          </cell>
          <cell r="D453" t="str">
            <v>020</v>
          </cell>
          <cell r="E453">
            <v>0</v>
          </cell>
          <cell r="I453">
            <v>0</v>
          </cell>
          <cell r="J453" t="str">
            <v>999-999</v>
          </cell>
          <cell r="K453">
            <v>0</v>
          </cell>
        </row>
        <row r="454">
          <cell r="A454" t="str">
            <v>835</v>
          </cell>
          <cell r="B454" t="str">
            <v>Interbank</v>
          </cell>
          <cell r="C454" t="str">
            <v>835</v>
          </cell>
          <cell r="D454" t="str">
            <v/>
          </cell>
          <cell r="E454">
            <v>0</v>
          </cell>
          <cell r="G454">
            <v>7075340.1999996975</v>
          </cell>
          <cell r="I454">
            <v>0</v>
          </cell>
          <cell r="J454" t="str">
            <v>999-999</v>
          </cell>
          <cell r="K454">
            <v>5134.499419448257</v>
          </cell>
        </row>
        <row r="455">
          <cell r="A455" t="str">
            <v>835-010</v>
          </cell>
          <cell r="B455" t="str">
            <v>Interbank Transfers</v>
          </cell>
          <cell r="C455" t="str">
            <v>835</v>
          </cell>
          <cell r="D455" t="str">
            <v>010</v>
          </cell>
          <cell r="E455">
            <v>7075340.1999996975</v>
          </cell>
          <cell r="I455">
            <v>5134.499419448257</v>
          </cell>
          <cell r="J455" t="str">
            <v>999-999</v>
          </cell>
          <cell r="K455">
            <v>0</v>
          </cell>
        </row>
        <row r="456">
          <cell r="A456" t="str">
            <v>840</v>
          </cell>
          <cell r="B456" t="str">
            <v>Trade Debtors</v>
          </cell>
          <cell r="C456" t="str">
            <v>840</v>
          </cell>
          <cell r="D456" t="str">
            <v/>
          </cell>
          <cell r="E456">
            <v>0</v>
          </cell>
          <cell r="G456">
            <v>1420222476.9799995</v>
          </cell>
          <cell r="I456">
            <v>0</v>
          </cell>
          <cell r="J456" t="str">
            <v>999-999</v>
          </cell>
          <cell r="K456">
            <v>1030640.4041944845</v>
          </cell>
        </row>
        <row r="457">
          <cell r="A457" t="str">
            <v>840-001</v>
          </cell>
          <cell r="B457" t="str">
            <v>Contract Ush</v>
          </cell>
          <cell r="C457" t="str">
            <v>840</v>
          </cell>
          <cell r="D457" t="str">
            <v>001</v>
          </cell>
          <cell r="E457">
            <v>936170008</v>
          </cell>
          <cell r="I457">
            <v>679368.65602322202</v>
          </cell>
          <cell r="J457" t="str">
            <v>999-999</v>
          </cell>
          <cell r="K457">
            <v>0</v>
          </cell>
        </row>
        <row r="458">
          <cell r="A458" t="str">
            <v>840-002</v>
          </cell>
          <cell r="B458" t="str">
            <v>Contracts - USD B</v>
          </cell>
          <cell r="C458" t="str">
            <v>840</v>
          </cell>
          <cell r="D458" t="str">
            <v>002</v>
          </cell>
          <cell r="E458">
            <v>-3615872</v>
          </cell>
          <cell r="I458">
            <v>-2624</v>
          </cell>
          <cell r="J458" t="str">
            <v>999-999</v>
          </cell>
          <cell r="K458">
            <v>0</v>
          </cell>
        </row>
        <row r="459">
          <cell r="A459" t="str">
            <v>840-003</v>
          </cell>
          <cell r="B459" t="str">
            <v>Dealer Other Ush</v>
          </cell>
          <cell r="C459" t="str">
            <v>840</v>
          </cell>
          <cell r="D459" t="str">
            <v>003</v>
          </cell>
          <cell r="E459">
            <v>0</v>
          </cell>
          <cell r="I459">
            <v>0</v>
          </cell>
          <cell r="J459" t="str">
            <v>999-999</v>
          </cell>
          <cell r="K459">
            <v>0</v>
          </cell>
        </row>
        <row r="460">
          <cell r="A460" t="str">
            <v>840-004</v>
          </cell>
          <cell r="B460" t="str">
            <v>Dealer Other USD</v>
          </cell>
          <cell r="C460" t="str">
            <v>840</v>
          </cell>
          <cell r="D460" t="str">
            <v>004</v>
          </cell>
          <cell r="E460">
            <v>0</v>
          </cell>
          <cell r="I460">
            <v>0</v>
          </cell>
          <cell r="J460" t="str">
            <v>999-999</v>
          </cell>
          <cell r="K460">
            <v>0</v>
          </cell>
        </row>
        <row r="461">
          <cell r="A461" t="str">
            <v>840-005</v>
          </cell>
          <cell r="B461" t="str">
            <v>Dea SHELL Ush</v>
          </cell>
          <cell r="C461" t="str">
            <v>840</v>
          </cell>
          <cell r="D461" t="str">
            <v>005</v>
          </cell>
          <cell r="E461">
            <v>0</v>
          </cell>
          <cell r="I461">
            <v>0</v>
          </cell>
          <cell r="J461" t="str">
            <v>999-999</v>
          </cell>
          <cell r="K461">
            <v>0</v>
          </cell>
        </row>
        <row r="462">
          <cell r="A462" t="str">
            <v>840-006</v>
          </cell>
          <cell r="B462" t="str">
            <v>Dea SHELL USD</v>
          </cell>
          <cell r="C462" t="str">
            <v>840</v>
          </cell>
          <cell r="D462" t="str">
            <v>006</v>
          </cell>
          <cell r="E462">
            <v>0</v>
          </cell>
          <cell r="I462">
            <v>0</v>
          </cell>
          <cell r="J462" t="str">
            <v>999-999</v>
          </cell>
          <cell r="K462">
            <v>0</v>
          </cell>
        </row>
        <row r="463">
          <cell r="A463" t="str">
            <v>840-007</v>
          </cell>
          <cell r="B463" t="str">
            <v>Dea SIMBA Ush</v>
          </cell>
          <cell r="C463" t="str">
            <v>840</v>
          </cell>
          <cell r="D463" t="str">
            <v>007</v>
          </cell>
          <cell r="E463">
            <v>0</v>
          </cell>
          <cell r="I463">
            <v>0</v>
          </cell>
          <cell r="J463" t="str">
            <v>999-999</v>
          </cell>
          <cell r="K463">
            <v>0</v>
          </cell>
        </row>
        <row r="464">
          <cell r="A464" t="str">
            <v>840-008</v>
          </cell>
          <cell r="B464" t="str">
            <v>Dea SIMBA USD</v>
          </cell>
          <cell r="C464" t="str">
            <v>840</v>
          </cell>
          <cell r="D464" t="str">
            <v>008</v>
          </cell>
          <cell r="E464">
            <v>0</v>
          </cell>
          <cell r="I464">
            <v>0</v>
          </cell>
          <cell r="J464" t="str">
            <v>999-999</v>
          </cell>
          <cell r="K464">
            <v>0</v>
          </cell>
        </row>
        <row r="465">
          <cell r="A465" t="str">
            <v>840-009</v>
          </cell>
          <cell r="B465" t="str">
            <v>Staff Ush</v>
          </cell>
          <cell r="C465" t="str">
            <v>840</v>
          </cell>
          <cell r="D465" t="str">
            <v>009</v>
          </cell>
          <cell r="E465">
            <v>0</v>
          </cell>
          <cell r="I465">
            <v>0</v>
          </cell>
          <cell r="J465" t="str">
            <v>999-999</v>
          </cell>
          <cell r="K465">
            <v>0</v>
          </cell>
        </row>
        <row r="466">
          <cell r="A466" t="str">
            <v>840-010</v>
          </cell>
          <cell r="B466" t="str">
            <v>Staff USD</v>
          </cell>
          <cell r="C466" t="str">
            <v>840</v>
          </cell>
          <cell r="D466" t="str">
            <v>010</v>
          </cell>
          <cell r="E466">
            <v>0</v>
          </cell>
          <cell r="I466">
            <v>0</v>
          </cell>
          <cell r="J466" t="str">
            <v>999-999</v>
          </cell>
          <cell r="K466">
            <v>0</v>
          </cell>
        </row>
        <row r="467">
          <cell r="A467" t="str">
            <v>840-011</v>
          </cell>
          <cell r="B467" t="str">
            <v>Prepaid Ush</v>
          </cell>
          <cell r="C467" t="str">
            <v>840</v>
          </cell>
          <cell r="D467" t="str">
            <v>011</v>
          </cell>
          <cell r="E467">
            <v>-97468588</v>
          </cell>
          <cell r="I467">
            <v>-70731.921625544273</v>
          </cell>
          <cell r="J467" t="str">
            <v>999-999</v>
          </cell>
          <cell r="K467">
            <v>0</v>
          </cell>
        </row>
        <row r="468">
          <cell r="A468" t="str">
            <v>840-012</v>
          </cell>
          <cell r="B468" t="str">
            <v>Prepaid USD</v>
          </cell>
          <cell r="C468" t="str">
            <v>840</v>
          </cell>
          <cell r="D468" t="str">
            <v>012</v>
          </cell>
          <cell r="E468">
            <v>-19022480</v>
          </cell>
          <cell r="I468">
            <v>-13804.412191582003</v>
          </cell>
          <cell r="J468" t="str">
            <v>999-999</v>
          </cell>
          <cell r="K468">
            <v>0</v>
          </cell>
        </row>
        <row r="469">
          <cell r="A469" t="str">
            <v>840-013</v>
          </cell>
          <cell r="B469" t="str">
            <v>Fixed Line Ush</v>
          </cell>
          <cell r="C469" t="str">
            <v>840</v>
          </cell>
          <cell r="D469" t="str">
            <v>013</v>
          </cell>
          <cell r="E469">
            <v>0</v>
          </cell>
          <cell r="I469">
            <v>0</v>
          </cell>
          <cell r="J469" t="str">
            <v>999-999</v>
          </cell>
          <cell r="K469">
            <v>0</v>
          </cell>
        </row>
        <row r="470">
          <cell r="A470" t="str">
            <v>840-014</v>
          </cell>
          <cell r="B470" t="str">
            <v>Fixed Line USD</v>
          </cell>
          <cell r="C470" t="str">
            <v>840</v>
          </cell>
          <cell r="D470" t="str">
            <v>014</v>
          </cell>
          <cell r="E470">
            <v>0</v>
          </cell>
          <cell r="I470">
            <v>0</v>
          </cell>
          <cell r="J470" t="str">
            <v>999-999</v>
          </cell>
          <cell r="K470">
            <v>0</v>
          </cell>
        </row>
        <row r="471">
          <cell r="A471" t="str">
            <v>840-015</v>
          </cell>
          <cell r="B471" t="str">
            <v>Deposits Ush</v>
          </cell>
          <cell r="C471" t="str">
            <v>840</v>
          </cell>
          <cell r="D471" t="str">
            <v>015</v>
          </cell>
          <cell r="E471">
            <v>-152420400</v>
          </cell>
          <cell r="I471">
            <v>-110609.86937590712</v>
          </cell>
          <cell r="J471" t="str">
            <v>999-999</v>
          </cell>
          <cell r="K471">
            <v>0</v>
          </cell>
        </row>
        <row r="472">
          <cell r="A472" t="str">
            <v>840-016</v>
          </cell>
          <cell r="B472" t="str">
            <v>Deposits USD</v>
          </cell>
          <cell r="C472" t="str">
            <v>840</v>
          </cell>
          <cell r="D472" t="str">
            <v>016</v>
          </cell>
          <cell r="E472">
            <v>-4938136</v>
          </cell>
          <cell r="I472">
            <v>-3583.55297532656</v>
          </cell>
          <cell r="J472" t="str">
            <v>999-999</v>
          </cell>
          <cell r="K472">
            <v>0</v>
          </cell>
        </row>
        <row r="473">
          <cell r="A473" t="str">
            <v>840-017</v>
          </cell>
          <cell r="B473" t="str">
            <v>Other Revenue Ush</v>
          </cell>
          <cell r="C473" t="str">
            <v>840</v>
          </cell>
          <cell r="D473" t="str">
            <v>017</v>
          </cell>
          <cell r="E473">
            <v>1173439607</v>
          </cell>
          <cell r="I473">
            <v>851552.69013062411</v>
          </cell>
          <cell r="J473" t="str">
            <v>999-999</v>
          </cell>
          <cell r="K473">
            <v>0</v>
          </cell>
        </row>
        <row r="474">
          <cell r="A474" t="str">
            <v>840-018</v>
          </cell>
          <cell r="B474" t="str">
            <v>Other Revenue USD</v>
          </cell>
          <cell r="C474" t="str">
            <v>840</v>
          </cell>
          <cell r="D474" t="str">
            <v>018</v>
          </cell>
          <cell r="E474">
            <v>-420881969.01999998</v>
          </cell>
          <cell r="I474">
            <v>-305429.58564586355</v>
          </cell>
          <cell r="J474" t="str">
            <v>999-999</v>
          </cell>
          <cell r="K474">
            <v>0</v>
          </cell>
        </row>
        <row r="475">
          <cell r="A475" t="str">
            <v>840-100</v>
          </cell>
          <cell r="B475" t="str">
            <v>Suspense Acc</v>
          </cell>
          <cell r="C475" t="str">
            <v>840</v>
          </cell>
          <cell r="D475" t="str">
            <v>100</v>
          </cell>
          <cell r="E475">
            <v>-33177205</v>
          </cell>
          <cell r="I475">
            <v>-24076.346153846152</v>
          </cell>
          <cell r="J475" t="str">
            <v>999-999</v>
          </cell>
          <cell r="K475">
            <v>0</v>
          </cell>
        </row>
        <row r="476">
          <cell r="A476" t="str">
            <v>840-200</v>
          </cell>
          <cell r="B476" t="str">
            <v>Debtors RD Cheques Dollar</v>
          </cell>
          <cell r="C476" t="str">
            <v>840</v>
          </cell>
          <cell r="D476" t="str">
            <v>200</v>
          </cell>
          <cell r="E476">
            <v>0</v>
          </cell>
          <cell r="I476">
            <v>0</v>
          </cell>
          <cell r="J476" t="str">
            <v>999-999</v>
          </cell>
          <cell r="K476">
            <v>0</v>
          </cell>
        </row>
        <row r="477">
          <cell r="A477" t="str">
            <v>840-300</v>
          </cell>
          <cell r="B477" t="str">
            <v>Debtors RD Cheques Shilling</v>
          </cell>
          <cell r="C477" t="str">
            <v>840</v>
          </cell>
          <cell r="D477" t="str">
            <v>300</v>
          </cell>
          <cell r="E477">
            <v>102137512</v>
          </cell>
          <cell r="I477">
            <v>74120.110304789545</v>
          </cell>
          <cell r="J477" t="str">
            <v>999-999</v>
          </cell>
          <cell r="K477">
            <v>0</v>
          </cell>
        </row>
        <row r="478">
          <cell r="A478" t="str">
            <v>840-400</v>
          </cell>
          <cell r="B478" t="str">
            <v>Bad Debt Provision</v>
          </cell>
          <cell r="C478" t="str">
            <v>840</v>
          </cell>
          <cell r="D478">
            <v>400</v>
          </cell>
          <cell r="E478">
            <v>-60000000</v>
          </cell>
          <cell r="I478">
            <v>-43541.364296081279</v>
          </cell>
          <cell r="J478" t="str">
            <v>999-999</v>
          </cell>
          <cell r="K478">
            <v>0</v>
          </cell>
        </row>
        <row r="479">
          <cell r="A479" t="str">
            <v>845</v>
          </cell>
          <cell r="B479" t="str">
            <v>Securitization Deposit</v>
          </cell>
          <cell r="C479" t="str">
            <v>845</v>
          </cell>
          <cell r="D479" t="str">
            <v/>
          </cell>
          <cell r="E479">
            <v>0</v>
          </cell>
          <cell r="G479">
            <v>4668300000</v>
          </cell>
          <cell r="I479">
            <v>0</v>
          </cell>
          <cell r="J479" t="str">
            <v>999-999</v>
          </cell>
          <cell r="K479">
            <v>3680000</v>
          </cell>
        </row>
        <row r="480">
          <cell r="A480" t="str">
            <v>845-010</v>
          </cell>
          <cell r="B480" t="str">
            <v>Securitization Deposit</v>
          </cell>
          <cell r="C480" t="str">
            <v>845</v>
          </cell>
          <cell r="D480" t="str">
            <v>010</v>
          </cell>
          <cell r="E480">
            <v>4668300000</v>
          </cell>
          <cell r="I480">
            <v>3680000</v>
          </cell>
          <cell r="J480" t="str">
            <v>999-999</v>
          </cell>
          <cell r="K480">
            <v>0</v>
          </cell>
        </row>
        <row r="481">
          <cell r="A481" t="str">
            <v>850</v>
          </cell>
          <cell r="B481" t="str">
            <v>Other Debtors</v>
          </cell>
          <cell r="C481" t="str">
            <v>850</v>
          </cell>
          <cell r="D481" t="str">
            <v/>
          </cell>
          <cell r="E481">
            <v>0</v>
          </cell>
          <cell r="G481">
            <v>119757035</v>
          </cell>
          <cell r="I481">
            <v>0</v>
          </cell>
          <cell r="J481" t="str">
            <v>999-999</v>
          </cell>
          <cell r="K481">
            <v>86906.411465892597</v>
          </cell>
        </row>
        <row r="482">
          <cell r="A482" t="str">
            <v>850-001</v>
          </cell>
          <cell r="B482" t="str">
            <v>Other Debtors - Interconnect</v>
          </cell>
          <cell r="C482" t="str">
            <v>850</v>
          </cell>
          <cell r="D482" t="str">
            <v>001</v>
          </cell>
          <cell r="E482">
            <v>119757035</v>
          </cell>
          <cell r="I482">
            <v>86906.411465892597</v>
          </cell>
          <cell r="J482" t="str">
            <v>999-999</v>
          </cell>
          <cell r="K482">
            <v>0</v>
          </cell>
        </row>
        <row r="483">
          <cell r="A483" t="str">
            <v>850-010</v>
          </cell>
          <cell r="B483" t="str">
            <v>Other Debtors</v>
          </cell>
          <cell r="C483" t="str">
            <v>850</v>
          </cell>
          <cell r="D483" t="str">
            <v>010</v>
          </cell>
          <cell r="E483">
            <v>0</v>
          </cell>
          <cell r="I483">
            <v>0</v>
          </cell>
          <cell r="J483" t="str">
            <v>999-999</v>
          </cell>
          <cell r="K483">
            <v>0</v>
          </cell>
        </row>
        <row r="484">
          <cell r="A484" t="str">
            <v>860</v>
          </cell>
          <cell r="B484" t="str">
            <v>Provisions</v>
          </cell>
          <cell r="C484" t="str">
            <v>860</v>
          </cell>
          <cell r="D484" t="str">
            <v/>
          </cell>
          <cell r="E484">
            <v>0</v>
          </cell>
          <cell r="G484">
            <v>0</v>
          </cell>
          <cell r="I484">
            <v>0</v>
          </cell>
          <cell r="J484" t="str">
            <v>999-999</v>
          </cell>
          <cell r="K484">
            <v>0</v>
          </cell>
        </row>
        <row r="485">
          <cell r="A485" t="str">
            <v>860-001</v>
          </cell>
          <cell r="B485" t="str">
            <v>Provisions</v>
          </cell>
          <cell r="C485" t="str">
            <v>860</v>
          </cell>
          <cell r="D485" t="str">
            <v>001</v>
          </cell>
          <cell r="E485">
            <v>0</v>
          </cell>
          <cell r="I485">
            <v>0</v>
          </cell>
          <cell r="J485" t="str">
            <v>999-999</v>
          </cell>
          <cell r="K485">
            <v>0</v>
          </cell>
        </row>
        <row r="486">
          <cell r="A486" t="str">
            <v>870</v>
          </cell>
          <cell r="B486" t="str">
            <v>Bank Accounts</v>
          </cell>
          <cell r="C486" t="str">
            <v>870</v>
          </cell>
          <cell r="D486" t="str">
            <v/>
          </cell>
          <cell r="E486">
            <v>0</v>
          </cell>
          <cell r="G486">
            <v>-6120506377.1300011</v>
          </cell>
          <cell r="I486">
            <v>0</v>
          </cell>
          <cell r="J486" t="str">
            <v>999-999</v>
          </cell>
          <cell r="K486">
            <v>-4236193.6307184333</v>
          </cell>
        </row>
        <row r="487">
          <cell r="A487" t="str">
            <v>870-001</v>
          </cell>
          <cell r="B487" t="str">
            <v>Stanbic Cur Ush B</v>
          </cell>
          <cell r="C487" t="str">
            <v>870</v>
          </cell>
          <cell r="D487" t="str">
            <v>001</v>
          </cell>
          <cell r="E487">
            <v>-6834386389.1000004</v>
          </cell>
          <cell r="I487">
            <v>-4959641.7917997101</v>
          </cell>
          <cell r="J487" t="str">
            <v>999-999</v>
          </cell>
          <cell r="K487">
            <v>0</v>
          </cell>
        </row>
        <row r="488">
          <cell r="A488" t="str">
            <v>870-101</v>
          </cell>
          <cell r="B488" t="str">
            <v>Stanbic Cur USD B</v>
          </cell>
          <cell r="C488" t="str">
            <v>870</v>
          </cell>
          <cell r="D488" t="str">
            <v>101</v>
          </cell>
          <cell r="E488">
            <v>213459985.64000258</v>
          </cell>
          <cell r="I488">
            <v>154905.64995646052</v>
          </cell>
          <cell r="J488" t="str">
            <v>999-999</v>
          </cell>
          <cell r="K488">
            <v>0</v>
          </cell>
        </row>
        <row r="489">
          <cell r="A489" t="str">
            <v>870-401</v>
          </cell>
          <cell r="B489" t="str">
            <v>Prepaid USD</v>
          </cell>
          <cell r="C489" t="str">
            <v>870</v>
          </cell>
          <cell r="D489" t="str">
            <v>401</v>
          </cell>
          <cell r="E489">
            <v>440960</v>
          </cell>
          <cell r="I489">
            <v>320</v>
          </cell>
          <cell r="J489" t="str">
            <v>999-999</v>
          </cell>
          <cell r="K489">
            <v>0</v>
          </cell>
        </row>
        <row r="490">
          <cell r="A490" t="str">
            <v>870-402</v>
          </cell>
          <cell r="B490" t="str">
            <v>Talktime USD</v>
          </cell>
          <cell r="C490" t="str">
            <v>870</v>
          </cell>
          <cell r="D490" t="str">
            <v>402</v>
          </cell>
          <cell r="E490">
            <v>0</v>
          </cell>
          <cell r="I490">
            <v>0</v>
          </cell>
          <cell r="J490" t="str">
            <v>999-999</v>
          </cell>
          <cell r="K490">
            <v>0</v>
          </cell>
        </row>
        <row r="491">
          <cell r="A491" t="str">
            <v>870-403</v>
          </cell>
          <cell r="B491" t="str">
            <v>Other Rev USD</v>
          </cell>
          <cell r="C491" t="str">
            <v>870</v>
          </cell>
          <cell r="D491" t="str">
            <v>403</v>
          </cell>
          <cell r="E491">
            <v>0.46999998460523784</v>
          </cell>
          <cell r="I491">
            <v>3.4107400914748753E-4</v>
          </cell>
          <cell r="J491" t="str">
            <v>999-999</v>
          </cell>
          <cell r="K491">
            <v>0</v>
          </cell>
        </row>
        <row r="492">
          <cell r="A492" t="str">
            <v>870-404</v>
          </cell>
          <cell r="B492" t="str">
            <v>Deposit USD</v>
          </cell>
          <cell r="C492" t="str">
            <v>870</v>
          </cell>
          <cell r="D492" t="str">
            <v>404</v>
          </cell>
          <cell r="E492">
            <v>6751700.8599999947</v>
          </cell>
          <cell r="I492">
            <v>4899.6377793904167</v>
          </cell>
          <cell r="J492" t="str">
            <v>999-999</v>
          </cell>
          <cell r="K492">
            <v>0</v>
          </cell>
        </row>
        <row r="493">
          <cell r="A493" t="str">
            <v>870-405</v>
          </cell>
          <cell r="B493" t="str">
            <v>Prepaid Ush</v>
          </cell>
          <cell r="C493" t="str">
            <v>870</v>
          </cell>
          <cell r="D493" t="str">
            <v>405</v>
          </cell>
          <cell r="E493">
            <v>45258435</v>
          </cell>
          <cell r="I493">
            <v>32843.566763425253</v>
          </cell>
          <cell r="J493" t="str">
            <v>999-999</v>
          </cell>
          <cell r="K493">
            <v>0</v>
          </cell>
        </row>
        <row r="494">
          <cell r="A494" t="str">
            <v>870-406</v>
          </cell>
          <cell r="B494" t="str">
            <v>Talktime Ush</v>
          </cell>
          <cell r="C494" t="str">
            <v>870</v>
          </cell>
          <cell r="D494" t="str">
            <v>406</v>
          </cell>
          <cell r="E494">
            <v>127823427</v>
          </cell>
          <cell r="I494">
            <v>92760.106676342519</v>
          </cell>
          <cell r="J494" t="str">
            <v>999-999</v>
          </cell>
          <cell r="K494">
            <v>0</v>
          </cell>
        </row>
        <row r="495">
          <cell r="A495" t="str">
            <v>870-407</v>
          </cell>
          <cell r="B495" t="str">
            <v>Other Rev Ush</v>
          </cell>
          <cell r="C495" t="str">
            <v>870</v>
          </cell>
          <cell r="D495" t="str">
            <v>407</v>
          </cell>
          <cell r="E495">
            <v>571715503</v>
          </cell>
          <cell r="I495">
            <v>414887.88316400582</v>
          </cell>
          <cell r="J495" t="str">
            <v>999-999</v>
          </cell>
          <cell r="K495">
            <v>0</v>
          </cell>
        </row>
        <row r="496">
          <cell r="A496" t="str">
            <v>870-408</v>
          </cell>
          <cell r="B496" t="str">
            <v>Deposit Ush</v>
          </cell>
          <cell r="C496" t="str">
            <v>870</v>
          </cell>
          <cell r="D496" t="str">
            <v>408</v>
          </cell>
          <cell r="E496">
            <v>3360000</v>
          </cell>
          <cell r="I496">
            <v>2438.3164005805515</v>
          </cell>
          <cell r="J496" t="str">
            <v>999-999</v>
          </cell>
          <cell r="K496">
            <v>0</v>
          </cell>
        </row>
        <row r="497">
          <cell r="A497" t="str">
            <v>870-500</v>
          </cell>
          <cell r="B497" t="str">
            <v>Stanbic London Call Account</v>
          </cell>
          <cell r="C497" t="str">
            <v>870</v>
          </cell>
          <cell r="D497" t="str">
            <v>500</v>
          </cell>
          <cell r="E497">
            <v>-254930000</v>
          </cell>
          <cell r="I497">
            <v>20393</v>
          </cell>
          <cell r="J497" t="str">
            <v>999-999</v>
          </cell>
          <cell r="K497">
            <v>0</v>
          </cell>
        </row>
        <row r="498">
          <cell r="A498" t="str">
            <v>880</v>
          </cell>
          <cell r="B498" t="str">
            <v>Petty Cash</v>
          </cell>
          <cell r="C498" t="str">
            <v>880</v>
          </cell>
          <cell r="D498" t="str">
            <v/>
          </cell>
          <cell r="E498">
            <v>0</v>
          </cell>
          <cell r="G498">
            <v>19103618.119999997</v>
          </cell>
          <cell r="I498">
            <v>0</v>
          </cell>
          <cell r="J498" t="str">
            <v>999-999</v>
          </cell>
          <cell r="K498">
            <v>13863.29326560232</v>
          </cell>
        </row>
        <row r="499">
          <cell r="A499" t="str">
            <v>880-001</v>
          </cell>
          <cell r="B499" t="str">
            <v>PC Fin USD</v>
          </cell>
          <cell r="C499" t="str">
            <v>880</v>
          </cell>
          <cell r="D499" t="str">
            <v>001</v>
          </cell>
          <cell r="E499">
            <v>4088526</v>
          </cell>
          <cell r="I499">
            <v>2967</v>
          </cell>
          <cell r="J499" t="str">
            <v>999-999</v>
          </cell>
          <cell r="K499">
            <v>0</v>
          </cell>
        </row>
        <row r="500">
          <cell r="A500" t="str">
            <v>880-002</v>
          </cell>
          <cell r="B500" t="str">
            <v>PC Finance Ush</v>
          </cell>
          <cell r="C500" t="str">
            <v>880</v>
          </cell>
          <cell r="D500" t="str">
            <v>002</v>
          </cell>
          <cell r="E500">
            <v>2613100</v>
          </cell>
          <cell r="I500">
            <v>1896.298984034833</v>
          </cell>
          <cell r="J500" t="str">
            <v>999-999</v>
          </cell>
          <cell r="K500">
            <v>0</v>
          </cell>
        </row>
        <row r="501">
          <cell r="A501" t="str">
            <v>880-003</v>
          </cell>
          <cell r="B501" t="str">
            <v>PC Finance Admin</v>
          </cell>
          <cell r="C501" t="str">
            <v>880</v>
          </cell>
          <cell r="D501" t="str">
            <v>003</v>
          </cell>
          <cell r="E501">
            <v>0.12000000011175871</v>
          </cell>
          <cell r="I501">
            <v>8.7082728673264662E-5</v>
          </cell>
          <cell r="J501" t="str">
            <v>999-999</v>
          </cell>
          <cell r="K501">
            <v>0</v>
          </cell>
        </row>
        <row r="502">
          <cell r="A502" t="str">
            <v>880-101</v>
          </cell>
          <cell r="B502" t="str">
            <v>PC Switch</v>
          </cell>
          <cell r="C502" t="str">
            <v>880</v>
          </cell>
          <cell r="D502" t="str">
            <v>101</v>
          </cell>
          <cell r="E502">
            <v>2000000</v>
          </cell>
          <cell r="I502">
            <v>1451.3788098693758</v>
          </cell>
          <cell r="J502" t="str">
            <v>999-999</v>
          </cell>
          <cell r="K502">
            <v>0</v>
          </cell>
        </row>
        <row r="503">
          <cell r="A503" t="str">
            <v>880-201</v>
          </cell>
          <cell r="B503" t="str">
            <v>PC Warehouse</v>
          </cell>
          <cell r="C503" t="str">
            <v>880</v>
          </cell>
          <cell r="D503" t="str">
            <v>201</v>
          </cell>
          <cell r="E503">
            <v>1332087</v>
          </cell>
          <cell r="I503">
            <v>966.68142235123366</v>
          </cell>
          <cell r="J503" t="str">
            <v>999-999</v>
          </cell>
          <cell r="K503">
            <v>0</v>
          </cell>
        </row>
        <row r="504">
          <cell r="A504" t="str">
            <v>880-301</v>
          </cell>
          <cell r="B504" t="str">
            <v>PC Plessey</v>
          </cell>
          <cell r="C504" t="str">
            <v>880</v>
          </cell>
          <cell r="D504" t="str">
            <v>301</v>
          </cell>
          <cell r="E504">
            <v>500000</v>
          </cell>
          <cell r="I504">
            <v>362.84470246734395</v>
          </cell>
          <cell r="J504" t="str">
            <v>999-999</v>
          </cell>
          <cell r="K504">
            <v>0</v>
          </cell>
        </row>
        <row r="505">
          <cell r="A505" t="str">
            <v>880-401</v>
          </cell>
          <cell r="B505" t="str">
            <v>PC Advances Dollar</v>
          </cell>
          <cell r="C505" t="str">
            <v>880</v>
          </cell>
          <cell r="D505" t="str">
            <v>401</v>
          </cell>
          <cell r="E505">
            <v>3155620</v>
          </cell>
          <cell r="I505">
            <v>2290</v>
          </cell>
          <cell r="J505" t="str">
            <v>999-999</v>
          </cell>
          <cell r="K505">
            <v>0</v>
          </cell>
        </row>
        <row r="506">
          <cell r="A506" t="str">
            <v>880-411</v>
          </cell>
          <cell r="B506" t="str">
            <v>PC Advances Shilling</v>
          </cell>
          <cell r="C506" t="str">
            <v>880</v>
          </cell>
          <cell r="D506" t="str">
            <v>411</v>
          </cell>
          <cell r="E506">
            <v>5432229</v>
          </cell>
          <cell r="I506">
            <v>3942.1110304789549</v>
          </cell>
          <cell r="J506" t="str">
            <v>999-999</v>
          </cell>
          <cell r="K506">
            <v>0</v>
          </cell>
        </row>
        <row r="507">
          <cell r="A507" t="str">
            <v>880-501</v>
          </cell>
          <cell r="B507" t="str">
            <v>PC Clearing Account</v>
          </cell>
          <cell r="C507" t="str">
            <v>880</v>
          </cell>
          <cell r="D507" t="str">
            <v>501</v>
          </cell>
          <cell r="E507">
            <v>-17944</v>
          </cell>
          <cell r="I507">
            <v>-13.021770682148041</v>
          </cell>
          <cell r="J507" t="str">
            <v>999-999</v>
          </cell>
          <cell r="K507">
            <v>0</v>
          </cell>
        </row>
        <row r="508">
          <cell r="A508" t="str">
            <v>890</v>
          </cell>
          <cell r="B508" t="str">
            <v>Pre-Payments</v>
          </cell>
          <cell r="C508" t="str">
            <v>890</v>
          </cell>
          <cell r="D508" t="str">
            <v/>
          </cell>
          <cell r="E508">
            <v>0</v>
          </cell>
          <cell r="G508">
            <v>544788613.21666658</v>
          </cell>
          <cell r="I508">
            <v>0</v>
          </cell>
          <cell r="J508" t="str">
            <v>999-999</v>
          </cell>
          <cell r="K508">
            <v>395347.32454039663</v>
          </cell>
        </row>
        <row r="509">
          <cell r="A509" t="str">
            <v>890-001</v>
          </cell>
          <cell r="B509" t="str">
            <v>Prep Lease UDB</v>
          </cell>
          <cell r="C509" t="str">
            <v>890</v>
          </cell>
          <cell r="D509" t="str">
            <v>001</v>
          </cell>
          <cell r="E509">
            <v>450125088.21666664</v>
          </cell>
          <cell r="I509">
            <v>326651.00741412671</v>
          </cell>
          <cell r="J509" t="str">
            <v>999-999</v>
          </cell>
          <cell r="K509">
            <v>0</v>
          </cell>
        </row>
        <row r="510">
          <cell r="A510" t="str">
            <v>890-002</v>
          </cell>
          <cell r="B510" t="str">
            <v>Prep Lease Hous B</v>
          </cell>
          <cell r="C510" t="str">
            <v>890</v>
          </cell>
          <cell r="D510" t="str">
            <v>002</v>
          </cell>
          <cell r="E510">
            <v>60261000</v>
          </cell>
          <cell r="I510">
            <v>43730.769230769234</v>
          </cell>
          <cell r="J510" t="str">
            <v>999-999</v>
          </cell>
          <cell r="K510">
            <v>0</v>
          </cell>
        </row>
        <row r="511">
          <cell r="A511" t="str">
            <v>890-003</v>
          </cell>
          <cell r="B511" t="str">
            <v>Prep Lease Site B</v>
          </cell>
          <cell r="C511" t="str">
            <v>890</v>
          </cell>
          <cell r="D511" t="str">
            <v>003</v>
          </cell>
          <cell r="E511">
            <v>-40693475</v>
          </cell>
          <cell r="I511">
            <v>-29530.823657474601</v>
          </cell>
          <cell r="J511" t="str">
            <v>999-999</v>
          </cell>
          <cell r="K511">
            <v>0</v>
          </cell>
        </row>
        <row r="512">
          <cell r="A512" t="str">
            <v>890-004</v>
          </cell>
          <cell r="B512" t="str">
            <v>Prep Other</v>
          </cell>
          <cell r="C512" t="str">
            <v>890</v>
          </cell>
          <cell r="D512" t="str">
            <v>004</v>
          </cell>
          <cell r="E512">
            <v>75096000</v>
          </cell>
          <cell r="I512">
            <v>54496.371552975324</v>
          </cell>
          <cell r="J512" t="str">
            <v>999-999</v>
          </cell>
          <cell r="K512">
            <v>0</v>
          </cell>
        </row>
        <row r="513">
          <cell r="A513" t="str">
            <v>895</v>
          </cell>
          <cell r="B513" t="str">
            <v>Share Curr Acc</v>
          </cell>
          <cell r="C513" t="str">
            <v>895</v>
          </cell>
          <cell r="D513" t="str">
            <v/>
          </cell>
          <cell r="E513">
            <v>0</v>
          </cell>
          <cell r="G513">
            <v>2024652061.9000003</v>
          </cell>
          <cell r="I513">
            <v>0</v>
          </cell>
          <cell r="J513" t="str">
            <v>999-999</v>
          </cell>
          <cell r="K513">
            <v>1469268.5500000003</v>
          </cell>
        </row>
        <row r="514">
          <cell r="A514" t="str">
            <v>895-010</v>
          </cell>
          <cell r="B514" t="str">
            <v>MTN Internat</v>
          </cell>
          <cell r="C514" t="str">
            <v>895</v>
          </cell>
          <cell r="D514" t="str">
            <v>010</v>
          </cell>
          <cell r="E514">
            <v>118212019.38000001</v>
          </cell>
          <cell r="I514">
            <v>85785.21</v>
          </cell>
          <cell r="J514" t="str">
            <v>999-999</v>
          </cell>
          <cell r="K514">
            <v>0</v>
          </cell>
        </row>
        <row r="515">
          <cell r="A515" t="str">
            <v>895-020</v>
          </cell>
          <cell r="B515" t="str">
            <v>Telia Overseas</v>
          </cell>
          <cell r="C515" t="str">
            <v>895</v>
          </cell>
          <cell r="D515" t="str">
            <v>020</v>
          </cell>
          <cell r="E515">
            <v>35494868.5</v>
          </cell>
          <cell r="I515">
            <v>25758.25</v>
          </cell>
          <cell r="J515" t="str">
            <v>999-999</v>
          </cell>
          <cell r="K515">
            <v>0</v>
          </cell>
        </row>
        <row r="516">
          <cell r="A516" t="str">
            <v>895-030</v>
          </cell>
          <cell r="B516" t="str">
            <v>Invesco</v>
          </cell>
          <cell r="C516" t="str">
            <v>895</v>
          </cell>
          <cell r="D516" t="str">
            <v>030</v>
          </cell>
          <cell r="E516">
            <v>2212043746.3800001</v>
          </cell>
          <cell r="I516">
            <v>1605256.7100000002</v>
          </cell>
          <cell r="J516" t="str">
            <v>999-999</v>
          </cell>
          <cell r="K516">
            <v>0</v>
          </cell>
        </row>
        <row r="517">
          <cell r="A517" t="str">
            <v>895-040</v>
          </cell>
          <cell r="B517" t="str">
            <v>Tristar</v>
          </cell>
          <cell r="C517" t="str">
            <v>895</v>
          </cell>
          <cell r="D517" t="str">
            <v>040</v>
          </cell>
          <cell r="E517">
            <v>-341098572.36000001</v>
          </cell>
          <cell r="I517">
            <v>-247531.62000000002</v>
          </cell>
          <cell r="J517" t="str">
            <v>999-999</v>
          </cell>
          <cell r="K517">
            <v>0</v>
          </cell>
        </row>
        <row r="518">
          <cell r="A518" t="str">
            <v>900</v>
          </cell>
          <cell r="B518" t="str">
            <v>Trade Creditors B</v>
          </cell>
          <cell r="C518" t="str">
            <v>900</v>
          </cell>
          <cell r="D518" t="str">
            <v/>
          </cell>
          <cell r="E518">
            <v>0</v>
          </cell>
          <cell r="G518">
            <v>-13455473422.777931</v>
          </cell>
          <cell r="I518">
            <v>0</v>
          </cell>
          <cell r="J518" t="str">
            <v>999-999</v>
          </cell>
          <cell r="K518">
            <v>-9764494.5012902264</v>
          </cell>
        </row>
        <row r="519">
          <cell r="A519" t="str">
            <v>900-001</v>
          </cell>
          <cell r="B519" t="str">
            <v>CR Ctl Local Shilling</v>
          </cell>
          <cell r="C519" t="str">
            <v>900</v>
          </cell>
          <cell r="D519" t="str">
            <v>001</v>
          </cell>
          <cell r="E519">
            <v>-79020458.209999785</v>
          </cell>
          <cell r="I519">
            <v>-57344.309296081119</v>
          </cell>
          <cell r="J519" t="str">
            <v>999-999</v>
          </cell>
          <cell r="K519">
            <v>0</v>
          </cell>
        </row>
        <row r="520">
          <cell r="A520" t="str">
            <v>900-002</v>
          </cell>
          <cell r="B520" t="str">
            <v>Cr Control Local Dollar</v>
          </cell>
          <cell r="C520" t="str">
            <v>900</v>
          </cell>
          <cell r="D520" t="str">
            <v>002</v>
          </cell>
          <cell r="E520">
            <v>-160698322.06400219</v>
          </cell>
          <cell r="I520">
            <v>-116617.06971262858</v>
          </cell>
          <cell r="J520" t="str">
            <v>999-999</v>
          </cell>
          <cell r="K520">
            <v>0</v>
          </cell>
        </row>
        <row r="521">
          <cell r="A521" t="str">
            <v>900-101</v>
          </cell>
          <cell r="B521" t="str">
            <v>CR Ctl Foreign</v>
          </cell>
          <cell r="C521" t="str">
            <v>900</v>
          </cell>
          <cell r="D521" t="str">
            <v>101</v>
          </cell>
          <cell r="E521">
            <v>-13217840042.503935</v>
          </cell>
          <cell r="I521">
            <v>-9592046.4749665707</v>
          </cell>
          <cell r="J521" t="str">
            <v>999-999</v>
          </cell>
          <cell r="K521">
            <v>0</v>
          </cell>
        </row>
        <row r="522">
          <cell r="A522" t="str">
            <v>900-201</v>
          </cell>
          <cell r="B522" t="str">
            <v>CR Suspense Acc B</v>
          </cell>
          <cell r="C522" t="str">
            <v>900</v>
          </cell>
          <cell r="D522" t="str">
            <v>201</v>
          </cell>
          <cell r="E522">
            <v>2085400</v>
          </cell>
          <cell r="I522">
            <v>1513.3526850507983</v>
          </cell>
          <cell r="J522" t="str">
            <v>999-999</v>
          </cell>
          <cell r="K522">
            <v>0</v>
          </cell>
        </row>
        <row r="523">
          <cell r="A523" t="str">
            <v>910</v>
          </cell>
          <cell r="B523" t="str">
            <v>Payroll</v>
          </cell>
          <cell r="C523" t="str">
            <v>910</v>
          </cell>
          <cell r="D523" t="str">
            <v/>
          </cell>
          <cell r="E523">
            <v>0</v>
          </cell>
          <cell r="G523">
            <v>-223991105.34000015</v>
          </cell>
          <cell r="I523">
            <v>0</v>
          </cell>
          <cell r="J523" t="str">
            <v>999-999</v>
          </cell>
          <cell r="K523">
            <v>-162547.97194484773</v>
          </cell>
        </row>
        <row r="524">
          <cell r="A524" t="str">
            <v>910-001</v>
          </cell>
          <cell r="B524" t="str">
            <v>Payroll PAYE</v>
          </cell>
          <cell r="C524" t="str">
            <v>910</v>
          </cell>
          <cell r="D524" t="str">
            <v>001</v>
          </cell>
          <cell r="E524">
            <v>0</v>
          </cell>
          <cell r="I524">
            <v>0</v>
          </cell>
          <cell r="J524" t="str">
            <v>999-999</v>
          </cell>
          <cell r="K524">
            <v>0</v>
          </cell>
        </row>
        <row r="525">
          <cell r="A525" t="str">
            <v>910-101</v>
          </cell>
          <cell r="B525" t="str">
            <v>Payroll Med Aid B</v>
          </cell>
          <cell r="C525" t="str">
            <v>910</v>
          </cell>
          <cell r="D525" t="str">
            <v>101</v>
          </cell>
          <cell r="E525">
            <v>0</v>
          </cell>
          <cell r="I525">
            <v>0</v>
          </cell>
          <cell r="J525" t="str">
            <v>999-999</v>
          </cell>
          <cell r="K525">
            <v>0</v>
          </cell>
        </row>
        <row r="526">
          <cell r="A526" t="str">
            <v>910-201</v>
          </cell>
          <cell r="B526" t="str">
            <v>Payroll NSSF</v>
          </cell>
          <cell r="C526" t="str">
            <v>910</v>
          </cell>
          <cell r="D526" t="str">
            <v>201</v>
          </cell>
          <cell r="E526">
            <v>0</v>
          </cell>
          <cell r="I526">
            <v>0</v>
          </cell>
          <cell r="J526" t="str">
            <v>999-999</v>
          </cell>
          <cell r="K526">
            <v>0</v>
          </cell>
        </row>
        <row r="527">
          <cell r="A527" t="str">
            <v>910-301</v>
          </cell>
          <cell r="B527" t="str">
            <v>Payroll Net Pay B</v>
          </cell>
          <cell r="C527" t="str">
            <v>910</v>
          </cell>
          <cell r="D527" t="str">
            <v>301</v>
          </cell>
          <cell r="E527">
            <v>-228791105.34000015</v>
          </cell>
          <cell r="I527">
            <v>-166031.28108853422</v>
          </cell>
          <cell r="J527" t="str">
            <v>999-999</v>
          </cell>
          <cell r="K527">
            <v>0</v>
          </cell>
        </row>
        <row r="528">
          <cell r="A528" t="str">
            <v>910-401</v>
          </cell>
          <cell r="B528" t="str">
            <v>Payroll Loans</v>
          </cell>
          <cell r="C528" t="str">
            <v>910</v>
          </cell>
          <cell r="D528" t="str">
            <v>401</v>
          </cell>
          <cell r="E528">
            <v>4800000</v>
          </cell>
          <cell r="I528">
            <v>3483.309143686502</v>
          </cell>
          <cell r="J528" t="str">
            <v>999-999</v>
          </cell>
          <cell r="K528">
            <v>0</v>
          </cell>
        </row>
        <row r="529">
          <cell r="A529" t="str">
            <v>920</v>
          </cell>
          <cell r="B529" t="str">
            <v>Sundry Creditors</v>
          </cell>
          <cell r="C529" t="str">
            <v>920</v>
          </cell>
          <cell r="D529" t="str">
            <v/>
          </cell>
          <cell r="E529">
            <v>0</v>
          </cell>
          <cell r="G529">
            <v>-3605000</v>
          </cell>
          <cell r="I529">
            <v>0</v>
          </cell>
          <cell r="J529" t="str">
            <v>999-999</v>
          </cell>
          <cell r="K529">
            <v>-2616.1103047895499</v>
          </cell>
        </row>
        <row r="530">
          <cell r="A530" t="str">
            <v>920-001</v>
          </cell>
          <cell r="B530" t="str">
            <v>Sundry Creditors NTS</v>
          </cell>
          <cell r="C530" t="str">
            <v>920</v>
          </cell>
          <cell r="D530" t="str">
            <v>001</v>
          </cell>
          <cell r="E530">
            <v>-3605000</v>
          </cell>
          <cell r="I530">
            <v>-2616.1103047895499</v>
          </cell>
          <cell r="J530" t="str">
            <v>999-999</v>
          </cell>
          <cell r="K530">
            <v>0</v>
          </cell>
        </row>
        <row r="531">
          <cell r="A531" t="str">
            <v>920-002</v>
          </cell>
          <cell r="B531" t="str">
            <v>Sundry Creditors - MACH</v>
          </cell>
          <cell r="C531" t="str">
            <v>920</v>
          </cell>
          <cell r="D531" t="str">
            <v>002</v>
          </cell>
          <cell r="E531">
            <v>0</v>
          </cell>
          <cell r="I531">
            <v>0</v>
          </cell>
          <cell r="J531" t="str">
            <v>999-999</v>
          </cell>
          <cell r="K531">
            <v>0</v>
          </cell>
        </row>
        <row r="532">
          <cell r="A532" t="str">
            <v>930</v>
          </cell>
          <cell r="B532" t="str">
            <v>Prov &amp; Accruals</v>
          </cell>
          <cell r="C532" t="str">
            <v>930</v>
          </cell>
          <cell r="D532" t="str">
            <v/>
          </cell>
          <cell r="E532">
            <v>0</v>
          </cell>
          <cell r="G532">
            <v>-306077434.03999996</v>
          </cell>
          <cell r="I532">
            <v>0</v>
          </cell>
          <cell r="J532" t="str">
            <v>999-999</v>
          </cell>
          <cell r="K532">
            <v>-222117.15097242378</v>
          </cell>
        </row>
        <row r="533">
          <cell r="A533" t="str">
            <v>930-001</v>
          </cell>
          <cell r="B533" t="str">
            <v>Prov &amp; Accruals</v>
          </cell>
          <cell r="C533" t="str">
            <v>930</v>
          </cell>
          <cell r="D533" t="str">
            <v>001</v>
          </cell>
          <cell r="E533">
            <v>-365748372</v>
          </cell>
          <cell r="I533">
            <v>-265419.71843251091</v>
          </cell>
          <cell r="J533" t="str">
            <v>999-999</v>
          </cell>
          <cell r="K533">
            <v>0</v>
          </cell>
        </row>
        <row r="534">
          <cell r="A534" t="str">
            <v>930-010</v>
          </cell>
          <cell r="B534" t="str">
            <v>Prov for Unearn B</v>
          </cell>
          <cell r="C534" t="str">
            <v>930</v>
          </cell>
          <cell r="D534" t="str">
            <v>010</v>
          </cell>
          <cell r="E534">
            <v>-0.20999991893768311</v>
          </cell>
          <cell r="I534">
            <v>-1.5239471621021996E-4</v>
          </cell>
          <cell r="J534" t="str">
            <v>999-999</v>
          </cell>
          <cell r="K534">
            <v>0</v>
          </cell>
        </row>
        <row r="535">
          <cell r="A535" t="str">
            <v>930-020</v>
          </cell>
          <cell r="B535" t="str">
            <v>Prov for Corporation Tax</v>
          </cell>
          <cell r="C535" t="str">
            <v>930</v>
          </cell>
          <cell r="D535" t="str">
            <v>020</v>
          </cell>
          <cell r="E535">
            <v>59670938.169999994</v>
          </cell>
          <cell r="I535">
            <v>43302.567612481856</v>
          </cell>
          <cell r="J535" t="str">
            <v>999-999</v>
          </cell>
          <cell r="K535">
            <v>0</v>
          </cell>
        </row>
        <row r="536">
          <cell r="A536" t="str">
            <v>940</v>
          </cell>
          <cell r="B536" t="str">
            <v>Receiver of Rev B</v>
          </cell>
          <cell r="C536" t="str">
            <v>940</v>
          </cell>
          <cell r="D536" t="str">
            <v/>
          </cell>
          <cell r="E536">
            <v>0</v>
          </cell>
          <cell r="G536">
            <v>-232585562.5151279</v>
          </cell>
          <cell r="I536">
            <v>0</v>
          </cell>
          <cell r="J536" t="str">
            <v>999-999</v>
          </cell>
          <cell r="K536">
            <v>-168784.87845800282</v>
          </cell>
        </row>
        <row r="537">
          <cell r="A537" t="str">
            <v>940-001</v>
          </cell>
          <cell r="B537" t="str">
            <v>Input VAT</v>
          </cell>
          <cell r="C537" t="str">
            <v>940</v>
          </cell>
          <cell r="D537" t="str">
            <v>001</v>
          </cell>
          <cell r="E537">
            <v>1174457503.6748722</v>
          </cell>
          <cell r="I537">
            <v>852291.36696289713</v>
          </cell>
          <cell r="J537" t="str">
            <v>999-999</v>
          </cell>
          <cell r="K537">
            <v>0</v>
          </cell>
        </row>
        <row r="538">
          <cell r="A538" t="str">
            <v>940-002</v>
          </cell>
          <cell r="B538" t="str">
            <v>Output VAT</v>
          </cell>
          <cell r="C538" t="str">
            <v>940</v>
          </cell>
          <cell r="D538" t="str">
            <v>002</v>
          </cell>
          <cell r="E538">
            <v>-1407043066.1900001</v>
          </cell>
          <cell r="I538">
            <v>-1021076.2454208999</v>
          </cell>
          <cell r="J538" t="str">
            <v>999-999</v>
          </cell>
          <cell r="K538">
            <v>0</v>
          </cell>
        </row>
        <row r="539">
          <cell r="A539" t="str">
            <v>940-003</v>
          </cell>
          <cell r="B539" t="str">
            <v>VAT Clearing</v>
          </cell>
          <cell r="C539" t="str">
            <v>940</v>
          </cell>
          <cell r="D539" t="str">
            <v>003</v>
          </cell>
          <cell r="E539">
            <v>0</v>
          </cell>
          <cell r="I539">
            <v>0</v>
          </cell>
          <cell r="J539" t="str">
            <v>999-999</v>
          </cell>
          <cell r="K539">
            <v>0</v>
          </cell>
        </row>
        <row r="540">
          <cell r="A540" t="str">
            <v>999</v>
          </cell>
          <cell r="B540" t="str">
            <v>Error Account</v>
          </cell>
          <cell r="C540" t="str">
            <v>999</v>
          </cell>
          <cell r="D540" t="str">
            <v/>
          </cell>
          <cell r="E540">
            <v>0</v>
          </cell>
          <cell r="G540">
            <v>0</v>
          </cell>
          <cell r="I540">
            <v>0</v>
          </cell>
          <cell r="J540" t="str">
            <v>999-999</v>
          </cell>
          <cell r="K540">
            <v>0</v>
          </cell>
        </row>
        <row r="541">
          <cell r="A541" t="str">
            <v>999-777</v>
          </cell>
          <cell r="B541" t="str">
            <v>Goods Susp Erro B</v>
          </cell>
          <cell r="C541" t="str">
            <v>999</v>
          </cell>
          <cell r="D541" t="str">
            <v>777</v>
          </cell>
          <cell r="E541">
            <v>0</v>
          </cell>
          <cell r="I541">
            <v>0</v>
          </cell>
          <cell r="J541" t="str">
            <v>999-999</v>
          </cell>
          <cell r="K541">
            <v>0</v>
          </cell>
        </row>
        <row r="542">
          <cell r="A542" t="str">
            <v>999-888</v>
          </cell>
          <cell r="B542" t="str">
            <v>Rounding Error</v>
          </cell>
          <cell r="C542" t="str">
            <v>999</v>
          </cell>
          <cell r="D542" t="str">
            <v>888</v>
          </cell>
          <cell r="E542">
            <v>0</v>
          </cell>
          <cell r="I542">
            <v>0</v>
          </cell>
          <cell r="J542" t="str">
            <v>999-999</v>
          </cell>
          <cell r="K542">
            <v>0</v>
          </cell>
        </row>
        <row r="543">
          <cell r="A543" t="str">
            <v>999-999</v>
          </cell>
          <cell r="B543" t="str">
            <v>Error Account</v>
          </cell>
          <cell r="C543" t="str">
            <v>999</v>
          </cell>
          <cell r="D543" t="str">
            <v>999</v>
          </cell>
          <cell r="E543">
            <v>0</v>
          </cell>
          <cell r="I543">
            <v>0</v>
          </cell>
          <cell r="J543" t="str">
            <v>999-999</v>
          </cell>
          <cell r="K54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ing Summary"/>
      <sheetName val="deliverables"/>
      <sheetName val="Trial Balance"/>
      <sheetName val="Breakeven Analysis Data"/>
      <sheetName val="Dropdown"/>
      <sheetName val="Rollout"/>
      <sheetName val="Build Targets"/>
      <sheetName val="Master Params"/>
      <sheetName val="Revenue - Trends"/>
      <sheetName val="Input to Network IT"/>
      <sheetName val="Key assump - Eff tariff"/>
      <sheetName val="Statem of fin pos &amp; Cash flow"/>
      <sheetName val="Key assumptions - Subs &amp; ARPU"/>
      <sheetName val="Key Technology Drivers"/>
      <sheetName val="Parameters"/>
      <sheetName val="interconnect_customer"/>
      <sheetName val="Blackberry"/>
      <sheetName val="CRBT"/>
      <sheetName val="Customer_Table"/>
      <sheetName val="Products_Deale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Process"/>
      <sheetName val="Cover"/>
      <sheetName val="Notes"/>
      <sheetName val="Market Summary"/>
      <sheetName val="BalSheet"/>
      <sheetName val="BalSheet USD"/>
      <sheetName val="IncomeSt"/>
      <sheetName val="IncomeSt USD"/>
      <sheetName val="Cashflow"/>
      <sheetName val="Cashflow Ush"/>
      <sheetName val=" Presentation Data old"/>
      <sheetName val="Cashflow USD"/>
      <sheetName val="Input Sheet B"/>
      <sheetName val="COS"/>
      <sheetName val="New Fin"/>
      <sheetName val="Financing old"/>
      <sheetName val="QE budget"/>
      <sheetName val="Publicom"/>
      <sheetName val="VillagePhone"/>
      <sheetName val="RID"/>
      <sheetName val="Network capex old "/>
      <sheetName val="IT capex old"/>
      <sheetName val="ROE graph"/>
      <sheetName val="FX Rates link"/>
      <sheetName val="BSheet Assum"/>
      <sheetName val="Vehicles"/>
      <sheetName val="Depreciation"/>
      <sheetName val="W&amp;T"/>
      <sheetName val="Taxation"/>
      <sheetName val="Billing Summary"/>
      <sheetName val="Financing"/>
      <sheetName val="Budget Breakdown"/>
      <sheetName val="MATGROUP DESCRIP"/>
      <sheetName val="dBase"/>
      <sheetName val="S&amp;D_Cos_Review_."/>
      <sheetName val="NWSC_Stats_Pega"/>
      <sheetName val="Link_Tables"/>
      <sheetName val="Trial Balance"/>
      <sheetName val="Breakeven Analysis Data"/>
      <sheetName val="Pack Data Revenue"/>
      <sheetName val="MMS Revenue"/>
      <sheetName val="SMS Revenue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C4" t="str">
            <v xml:space="preserve">Year End </v>
          </cell>
          <cell r="F4">
            <v>37346</v>
          </cell>
          <cell r="G4">
            <v>37711</v>
          </cell>
          <cell r="H4">
            <v>38077</v>
          </cell>
          <cell r="I4">
            <v>38442</v>
          </cell>
          <cell r="J4">
            <v>38807</v>
          </cell>
          <cell r="K4">
            <v>39172</v>
          </cell>
          <cell r="L4">
            <v>39538</v>
          </cell>
          <cell r="M4">
            <v>39903</v>
          </cell>
          <cell r="N4">
            <v>40268</v>
          </cell>
        </row>
        <row r="5">
          <cell r="C5" t="str">
            <v>Mid Point In period</v>
          </cell>
          <cell r="F5">
            <v>37164</v>
          </cell>
          <cell r="G5">
            <v>37529</v>
          </cell>
          <cell r="H5">
            <v>37894</v>
          </cell>
          <cell r="I5">
            <v>38260</v>
          </cell>
          <cell r="J5">
            <v>38625</v>
          </cell>
          <cell r="K5">
            <v>38990</v>
          </cell>
          <cell r="L5">
            <v>39355</v>
          </cell>
          <cell r="M5">
            <v>39721</v>
          </cell>
          <cell r="N5">
            <v>40086</v>
          </cell>
        </row>
        <row r="6">
          <cell r="C6" t="str">
            <v>Year Number</v>
          </cell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</row>
        <row r="9">
          <cell r="C9" t="str">
            <v>Ush TO USD - END OF PERIOD</v>
          </cell>
          <cell r="D9" t="str">
            <v>USD</v>
          </cell>
          <cell r="E9">
            <v>1785</v>
          </cell>
          <cell r="F9">
            <v>1780</v>
          </cell>
          <cell r="G9">
            <v>1970</v>
          </cell>
          <cell r="H9">
            <v>2060.5135135135133</v>
          </cell>
          <cell r="I9">
            <v>2251.9397053275679</v>
          </cell>
          <cell r="J9">
            <v>2437.8401326181552</v>
          </cell>
          <cell r="K9">
            <v>2627.0959977088346</v>
          </cell>
          <cell r="L9">
            <v>2831.04428745525</v>
          </cell>
          <cell r="M9">
            <v>3050.8256129669221</v>
          </cell>
          <cell r="N9">
            <v>4647.3068740009576</v>
          </cell>
        </row>
        <row r="10">
          <cell r="C10" t="str">
            <v>Ush TO EUR - END OF PERIOD</v>
          </cell>
          <cell r="D10" t="str">
            <v>EUR</v>
          </cell>
          <cell r="E10">
            <v>1585.5</v>
          </cell>
          <cell r="F10">
            <v>1653.8593902439025</v>
          </cell>
          <cell r="G10">
            <v>1855.5495597858417</v>
          </cell>
          <cell r="H10">
            <v>2081.8360914670434</v>
          </cell>
          <cell r="I10">
            <v>2335.7185416459529</v>
          </cell>
          <cell r="J10">
            <v>2620.5622662369237</v>
          </cell>
          <cell r="K10">
            <v>2940.1430304121595</v>
          </cell>
          <cell r="L10">
            <v>3298.6970585112049</v>
          </cell>
          <cell r="M10">
            <v>3700.9771875979386</v>
          </cell>
          <cell r="N10">
            <v>1956.8385129828187</v>
          </cell>
        </row>
        <row r="11">
          <cell r="D11" t="str">
            <v>Ush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</row>
        <row r="12">
          <cell r="C12" t="str">
            <v>Ush TO USD - MID PERIOD</v>
          </cell>
          <cell r="D12" t="str">
            <v>USD</v>
          </cell>
          <cell r="E12">
            <v>1644</v>
          </cell>
          <cell r="F12">
            <v>1755</v>
          </cell>
          <cell r="G12">
            <v>1875</v>
          </cell>
          <cell r="H12">
            <v>2015.2567567567567</v>
          </cell>
          <cell r="I12">
            <v>2156.2266094205406</v>
          </cell>
          <cell r="J12">
            <v>2344.8899189728618</v>
          </cell>
          <cell r="K12">
            <v>2532.4680651634949</v>
          </cell>
          <cell r="L12">
            <v>2729.0701425820425</v>
          </cell>
          <cell r="M12">
            <v>2940.9349502110863</v>
          </cell>
          <cell r="N12">
            <v>3849.0662434839396</v>
          </cell>
        </row>
        <row r="13">
          <cell r="C13" t="str">
            <v>Ush TO EUR - MID PERIOD</v>
          </cell>
          <cell r="D13" t="str">
            <v>EUR</v>
          </cell>
          <cell r="E13">
            <v>1358.9625641025641</v>
          </cell>
          <cell r="F13">
            <v>1558.81</v>
          </cell>
          <cell r="G13">
            <v>1748.908780487805</v>
          </cell>
          <cell r="H13">
            <v>1962.1903390838786</v>
          </cell>
          <cell r="I13">
            <v>2201.481843850208</v>
          </cell>
          <cell r="J13">
            <v>2469.9552394416978</v>
          </cell>
          <cell r="K13">
            <v>2771.1692930321497</v>
          </cell>
          <cell r="L13">
            <v>3109.1167677921694</v>
          </cell>
          <cell r="M13">
            <v>3488.2773492302404</v>
          </cell>
          <cell r="N13">
            <v>3913.6770259656373</v>
          </cell>
        </row>
        <row r="14">
          <cell r="D14" t="str">
            <v>Ush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</row>
        <row r="17">
          <cell r="C17" t="str">
            <v>PRINCIPAL</v>
          </cell>
          <cell r="D17">
            <v>0.5</v>
          </cell>
          <cell r="E17">
            <v>7901250000</v>
          </cell>
          <cell r="F17">
            <v>5643750000</v>
          </cell>
          <cell r="G17">
            <v>3386250000</v>
          </cell>
          <cell r="H17">
            <v>1128750000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 t="str">
            <v>ADMIN FEE (Euro)</v>
          </cell>
          <cell r="D18">
            <v>5000</v>
          </cell>
          <cell r="E18">
            <v>0</v>
          </cell>
          <cell r="F18">
            <v>7794050</v>
          </cell>
          <cell r="G18">
            <v>8744543.9024390243</v>
          </cell>
          <cell r="H18">
            <v>9810951.6954193935</v>
          </cell>
          <cell r="I18">
            <v>11007409.21925104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>COMMITMENT FEE</v>
          </cell>
          <cell r="D19">
            <v>2.5000000000000001E-3</v>
          </cell>
          <cell r="F19">
            <v>19753125</v>
          </cell>
          <cell r="G19">
            <v>14109375</v>
          </cell>
          <cell r="H19">
            <v>8465625</v>
          </cell>
          <cell r="I19">
            <v>2821875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GUARANTEE FEE</v>
          </cell>
          <cell r="D20">
            <v>3.5999999999999997E-2</v>
          </cell>
          <cell r="F20">
            <v>243809999.99999997</v>
          </cell>
          <cell r="G20">
            <v>162540000</v>
          </cell>
          <cell r="H20">
            <v>81270000</v>
          </cell>
          <cell r="I20">
            <v>20317500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ADJUSTMENT FEE</v>
          </cell>
          <cell r="D21">
            <v>1E-3</v>
          </cell>
          <cell r="F21">
            <v>5643750</v>
          </cell>
          <cell r="G21">
            <v>3386250</v>
          </cell>
          <cell r="H21">
            <v>1128750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5">
          <cell r="C25" t="str">
            <v>PRINCIPAL</v>
          </cell>
          <cell r="D25">
            <v>0.25</v>
          </cell>
          <cell r="E25">
            <v>3950625000</v>
          </cell>
          <cell r="F25">
            <v>2821875000</v>
          </cell>
          <cell r="G25">
            <v>1693125000</v>
          </cell>
          <cell r="H25">
            <v>564375000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 t="str">
            <v>FLAT FEE (USD)</v>
          </cell>
          <cell r="D26">
            <v>60000</v>
          </cell>
          <cell r="E26">
            <v>0</v>
          </cell>
          <cell r="F26">
            <v>105300000</v>
          </cell>
          <cell r="G26">
            <v>112500000</v>
          </cell>
          <cell r="H26">
            <v>120915405.4054054</v>
          </cell>
          <cell r="I26">
            <v>129373596.56523244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>PERCENT FEE</v>
          </cell>
          <cell r="D27">
            <v>0.01</v>
          </cell>
          <cell r="E27">
            <v>0</v>
          </cell>
          <cell r="F27">
            <v>33862500</v>
          </cell>
          <cell r="G27">
            <v>22575000</v>
          </cell>
          <cell r="H27">
            <v>11287500</v>
          </cell>
          <cell r="I27">
            <v>2821875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31">
          <cell r="C31" t="str">
            <v>GUARANTEE AMOUNT (USD)</v>
          </cell>
          <cell r="F31">
            <v>6829011.3815625003</v>
          </cell>
          <cell r="G31">
            <v>6386265.4212499997</v>
          </cell>
          <cell r="H31">
            <v>5530764.5575000001</v>
          </cell>
          <cell r="I31">
            <v>4675263.6937499996</v>
          </cell>
          <cell r="J31">
            <v>3819762.83</v>
          </cell>
          <cell r="K31">
            <v>2964261.9662500001</v>
          </cell>
          <cell r="L31">
            <v>2108761.1025</v>
          </cell>
          <cell r="M31">
            <v>1253260.23875</v>
          </cell>
          <cell r="N31">
            <v>412754.9034375</v>
          </cell>
        </row>
        <row r="32">
          <cell r="C32" t="str">
            <v>GUARANTEE FEE (USD)</v>
          </cell>
          <cell r="D32">
            <v>3.5999999999999997E-2</v>
          </cell>
          <cell r="F32">
            <v>245844.40973625</v>
          </cell>
          <cell r="G32">
            <v>229905.55516499997</v>
          </cell>
          <cell r="H32">
            <v>199107.52406999998</v>
          </cell>
          <cell r="I32">
            <v>168309.49297499997</v>
          </cell>
          <cell r="J32">
            <v>137511.46187999999</v>
          </cell>
          <cell r="K32">
            <v>106713.43078499999</v>
          </cell>
          <cell r="L32">
            <v>75915.399689999991</v>
          </cell>
          <cell r="M32">
            <v>45117.368595</v>
          </cell>
          <cell r="N32">
            <v>14859.176523749999</v>
          </cell>
        </row>
        <row r="33">
          <cell r="C33" t="str">
            <v>GUARANTEE FEE (Ush)</v>
          </cell>
          <cell r="F33">
            <v>431456939.08711874</v>
          </cell>
          <cell r="G33">
            <v>431072915.93437493</v>
          </cell>
          <cell r="H33">
            <v>401252783.20317602</v>
          </cell>
          <cell r="I33">
            <v>362913407.37077451</v>
          </cell>
          <cell r="J33">
            <v>322449240.70563293</v>
          </cell>
          <cell r="K33">
            <v>270248355.58704746</v>
          </cell>
          <cell r="L33">
            <v>207178450.65616101</v>
          </cell>
          <cell r="M33">
            <v>132687246.16259155</v>
          </cell>
          <cell r="N33">
            <v>57193954.763535149</v>
          </cell>
        </row>
        <row r="37">
          <cell r="C37" t="str">
            <v>REMUNERATION</v>
          </cell>
          <cell r="D37">
            <v>15000</v>
          </cell>
          <cell r="F37">
            <v>26325000</v>
          </cell>
          <cell r="G37">
            <v>28125000</v>
          </cell>
          <cell r="H37">
            <v>30228851.351351351</v>
          </cell>
          <cell r="I37">
            <v>32343399.14130811</v>
          </cell>
          <cell r="J37">
            <v>35173348.784592927</v>
          </cell>
          <cell r="K37">
            <v>37987020.97745242</v>
          </cell>
          <cell r="L37">
            <v>40936052.138730638</v>
          </cell>
          <cell r="M37">
            <v>44114024.253166296</v>
          </cell>
          <cell r="N37">
            <v>57735993.652259097</v>
          </cell>
        </row>
        <row r="41">
          <cell r="C41" t="str">
            <v>REPAYMENT PROFILE - ACTUAL CURRENCY</v>
          </cell>
          <cell r="D41" t="str">
            <v>Ush</v>
          </cell>
          <cell r="F41">
            <v>0.2857142857142857</v>
          </cell>
          <cell r="G41">
            <v>0.2857142857142857</v>
          </cell>
          <cell r="H41">
            <v>0.2857142857142857</v>
          </cell>
          <cell r="I41">
            <v>0.14285714285714285</v>
          </cell>
        </row>
        <row r="42">
          <cell r="C42" t="str">
            <v>DRAWDOWN</v>
          </cell>
        </row>
        <row r="43">
          <cell r="C43" t="str">
            <v>OPENING BALANCE</v>
          </cell>
          <cell r="F43">
            <v>15802500000</v>
          </cell>
          <cell r="G43">
            <v>11287500000</v>
          </cell>
          <cell r="H43">
            <v>6772500000</v>
          </cell>
          <cell r="I43">
            <v>2257500000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ADJUSTED OPENING BALANCE</v>
          </cell>
          <cell r="F44">
            <v>15802500000</v>
          </cell>
          <cell r="G44">
            <v>11287500000</v>
          </cell>
          <cell r="H44">
            <v>6772500000</v>
          </cell>
          <cell r="I44">
            <v>2257500000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CAPITAL REPAYMENTS</v>
          </cell>
          <cell r="F45">
            <v>-4515000000</v>
          </cell>
          <cell r="G45">
            <v>-4515000000</v>
          </cell>
          <cell r="H45">
            <v>-4515000000</v>
          </cell>
          <cell r="I45">
            <v>-2257500000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INTEREST</v>
          </cell>
          <cell r="F46">
            <v>-2979900000</v>
          </cell>
          <cell r="G46">
            <v>-1715700000</v>
          </cell>
          <cell r="H46">
            <v>-948150000</v>
          </cell>
          <cell r="I46">
            <v>-237037500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CLOSING BALANCE</v>
          </cell>
          <cell r="D47">
            <v>18060000000</v>
          </cell>
          <cell r="E47">
            <v>15802500000</v>
          </cell>
          <cell r="F47">
            <v>11287500000</v>
          </cell>
          <cell r="G47">
            <v>6772500000</v>
          </cell>
          <cell r="H47">
            <v>2257500000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AVERAGE BALANCE</v>
          </cell>
          <cell r="F48">
            <v>13545000000</v>
          </cell>
          <cell r="G48">
            <v>9030000000</v>
          </cell>
          <cell r="H48">
            <v>4515000000</v>
          </cell>
          <cell r="I48">
            <v>1128750000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ACTUAL INTEREST PAID</v>
          </cell>
          <cell r="F49">
            <v>-2979900000</v>
          </cell>
          <cell r="G49">
            <v>-1715700000</v>
          </cell>
          <cell r="H49">
            <v>-948150000</v>
          </cell>
          <cell r="I49">
            <v>-237037500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ACTUAL REPAYMENT</v>
          </cell>
          <cell r="F50">
            <v>-4515000000</v>
          </cell>
          <cell r="G50">
            <v>-4515000000</v>
          </cell>
          <cell r="H50">
            <v>-4515000000</v>
          </cell>
          <cell r="I50">
            <v>-2257500000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ACTUAL CLOSING BALANCE</v>
          </cell>
          <cell r="D51">
            <v>18060000000</v>
          </cell>
          <cell r="E51">
            <v>15802500000</v>
          </cell>
          <cell r="F51">
            <v>11287500000</v>
          </cell>
          <cell r="G51">
            <v>6772500000</v>
          </cell>
          <cell r="H51">
            <v>2257500000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ACTUAL DRAWDOWN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FX LOSS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>PAYMENTS REMAINING</v>
          </cell>
          <cell r="E54">
            <v>14</v>
          </cell>
        </row>
        <row r="55">
          <cell r="C55" t="str">
            <v>RATE APPLICABLE</v>
          </cell>
          <cell r="F55">
            <v>0.22</v>
          </cell>
          <cell r="G55">
            <v>0.19</v>
          </cell>
          <cell r="H55">
            <v>0.21</v>
          </cell>
          <cell r="I55">
            <v>0.21</v>
          </cell>
          <cell r="J55">
            <v>0.21</v>
          </cell>
          <cell r="K55">
            <v>0.21</v>
          </cell>
          <cell r="L55">
            <v>0.21</v>
          </cell>
        </row>
        <row r="59">
          <cell r="C59" t="str">
            <v>REPAYMENT PROFILE - ACTUAL CURRENCY</v>
          </cell>
          <cell r="D59" t="str">
            <v>Ush</v>
          </cell>
          <cell r="F59">
            <v>0.22222222222222221</v>
          </cell>
          <cell r="G59">
            <v>0.22222222222222221</v>
          </cell>
          <cell r="H59">
            <v>0.22222222222222221</v>
          </cell>
          <cell r="I59">
            <v>0.22222222222222221</v>
          </cell>
          <cell r="J59">
            <v>0.1111111111111111</v>
          </cell>
        </row>
        <row r="60">
          <cell r="C60" t="str">
            <v>DRAWDOWN</v>
          </cell>
        </row>
        <row r="61">
          <cell r="C61" t="str">
            <v>OPENING BALANCE</v>
          </cell>
          <cell r="F61">
            <v>1359000000</v>
          </cell>
          <cell r="G61">
            <v>1057000000</v>
          </cell>
          <cell r="H61">
            <v>755000000</v>
          </cell>
          <cell r="I61">
            <v>453000000</v>
          </cell>
          <cell r="J61">
            <v>151000000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ADJUSTED OPENING BALANCE</v>
          </cell>
          <cell r="F62">
            <v>1359000000</v>
          </cell>
          <cell r="G62">
            <v>1057000000</v>
          </cell>
          <cell r="H62">
            <v>755000000</v>
          </cell>
          <cell r="I62">
            <v>453000000</v>
          </cell>
          <cell r="J62">
            <v>151000000</v>
          </cell>
          <cell r="K62">
            <v>0</v>
          </cell>
          <cell r="L62">
            <v>0</v>
          </cell>
        </row>
        <row r="63">
          <cell r="C63" t="str">
            <v>CAPITAL REPAYMENTS</v>
          </cell>
          <cell r="F63">
            <v>-302000000</v>
          </cell>
          <cell r="G63">
            <v>-302000000</v>
          </cell>
          <cell r="H63">
            <v>-302000000</v>
          </cell>
          <cell r="I63">
            <v>-302000000</v>
          </cell>
          <cell r="J63">
            <v>-151000000</v>
          </cell>
          <cell r="K63">
            <v>0</v>
          </cell>
          <cell r="L63">
            <v>0</v>
          </cell>
        </row>
        <row r="64">
          <cell r="C64" t="str">
            <v>INTEREST</v>
          </cell>
          <cell r="F64">
            <v>-265760000</v>
          </cell>
          <cell r="G64">
            <v>-172140000</v>
          </cell>
          <cell r="H64">
            <v>-126840000</v>
          </cell>
          <cell r="I64">
            <v>-63420000</v>
          </cell>
          <cell r="J64">
            <v>-15855000</v>
          </cell>
          <cell r="K64">
            <v>0</v>
          </cell>
          <cell r="L64">
            <v>0</v>
          </cell>
        </row>
        <row r="65">
          <cell r="C65" t="str">
            <v>CLOSING BALANCE</v>
          </cell>
          <cell r="D65">
            <v>1510000000</v>
          </cell>
          <cell r="E65">
            <v>1359000000</v>
          </cell>
          <cell r="F65">
            <v>1057000000</v>
          </cell>
          <cell r="G65">
            <v>755000000</v>
          </cell>
          <cell r="H65">
            <v>453000000</v>
          </cell>
          <cell r="I65">
            <v>151000000</v>
          </cell>
          <cell r="J65">
            <v>0</v>
          </cell>
          <cell r="K65">
            <v>0</v>
          </cell>
          <cell r="L65">
            <v>0</v>
          </cell>
        </row>
        <row r="66">
          <cell r="C66" t="str">
            <v>AVERAGE BALANCE</v>
          </cell>
          <cell r="F66">
            <v>1208000000</v>
          </cell>
          <cell r="G66">
            <v>906000000</v>
          </cell>
          <cell r="H66">
            <v>604000000</v>
          </cell>
          <cell r="I66">
            <v>302000000</v>
          </cell>
          <cell r="J66">
            <v>75500000</v>
          </cell>
          <cell r="K66">
            <v>0</v>
          </cell>
          <cell r="L66">
            <v>0</v>
          </cell>
        </row>
        <row r="67">
          <cell r="C67" t="str">
            <v>ACTUAL INTEREST PAID</v>
          </cell>
          <cell r="F67">
            <v>-265760000</v>
          </cell>
          <cell r="G67">
            <v>-172140000</v>
          </cell>
          <cell r="H67">
            <v>-126840000</v>
          </cell>
          <cell r="I67">
            <v>-63420000</v>
          </cell>
          <cell r="J67">
            <v>-15855000</v>
          </cell>
          <cell r="K67">
            <v>0</v>
          </cell>
          <cell r="L67">
            <v>0</v>
          </cell>
        </row>
        <row r="68">
          <cell r="C68" t="str">
            <v>ACTUAL REPAYMENT</v>
          </cell>
          <cell r="F68">
            <v>-302000000</v>
          </cell>
          <cell r="G68">
            <v>-302000000</v>
          </cell>
          <cell r="H68">
            <v>-302000000</v>
          </cell>
          <cell r="I68">
            <v>-302000000</v>
          </cell>
          <cell r="J68">
            <v>-151000000</v>
          </cell>
          <cell r="K68">
            <v>0</v>
          </cell>
          <cell r="L68">
            <v>0</v>
          </cell>
        </row>
        <row r="69">
          <cell r="C69" t="str">
            <v>ACTUAL CLOSING BALANCE</v>
          </cell>
          <cell r="D69">
            <v>1510000000</v>
          </cell>
          <cell r="E69">
            <v>1359000000</v>
          </cell>
          <cell r="F69">
            <v>1057000000</v>
          </cell>
          <cell r="G69">
            <v>755000000</v>
          </cell>
          <cell r="H69">
            <v>453000000</v>
          </cell>
          <cell r="I69">
            <v>151000000</v>
          </cell>
          <cell r="J69">
            <v>0</v>
          </cell>
          <cell r="K69">
            <v>0</v>
          </cell>
          <cell r="L69">
            <v>0</v>
          </cell>
        </row>
        <row r="70">
          <cell r="C70" t="str">
            <v>ACTUAL DRAWDOWN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 t="str">
            <v>FX LOSS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PAYMENTS REMAINING</v>
          </cell>
          <cell r="E72">
            <v>18</v>
          </cell>
        </row>
        <row r="73">
          <cell r="C73" t="str">
            <v>RATE APPLICABLE</v>
          </cell>
          <cell r="F73">
            <v>0.22</v>
          </cell>
          <cell r="G73">
            <v>0.19</v>
          </cell>
          <cell r="H73">
            <v>0.21</v>
          </cell>
          <cell r="I73">
            <v>0.21</v>
          </cell>
          <cell r="J73">
            <v>0.21</v>
          </cell>
          <cell r="K73">
            <v>0.21</v>
          </cell>
          <cell r="L73">
            <v>0.21</v>
          </cell>
        </row>
        <row r="77">
          <cell r="C77" t="str">
            <v>REPAYMENT PROFILE - ACTUAL CURRENCY</v>
          </cell>
          <cell r="D77" t="str">
            <v>USD</v>
          </cell>
          <cell r="F77">
            <v>6.25E-2</v>
          </cell>
          <cell r="G77">
            <v>0.125</v>
          </cell>
          <cell r="H77">
            <v>0.125</v>
          </cell>
          <cell r="I77">
            <v>0.125</v>
          </cell>
          <cell r="J77">
            <v>0.125</v>
          </cell>
          <cell r="K77">
            <v>0.125</v>
          </cell>
          <cell r="L77">
            <v>0.125</v>
          </cell>
          <cell r="M77">
            <v>0.125</v>
          </cell>
          <cell r="N77">
            <v>6.25E-2</v>
          </cell>
        </row>
        <row r="78">
          <cell r="C78" t="str">
            <v>DRAWDOWN</v>
          </cell>
        </row>
        <row r="79">
          <cell r="C79" t="str">
            <v>OPENING BALANCE</v>
          </cell>
          <cell r="D79" t="str">
            <v>USD</v>
          </cell>
          <cell r="F79">
            <v>6364150</v>
          </cell>
          <cell r="G79">
            <v>5966390.625</v>
          </cell>
          <cell r="H79">
            <v>5170871.875</v>
          </cell>
          <cell r="I79">
            <v>4375353.125</v>
          </cell>
          <cell r="J79">
            <v>3579834.375</v>
          </cell>
          <cell r="K79">
            <v>2784315.625</v>
          </cell>
          <cell r="L79">
            <v>1988796.875</v>
          </cell>
          <cell r="M79">
            <v>1193278.125</v>
          </cell>
          <cell r="N79">
            <v>397759.375</v>
          </cell>
        </row>
        <row r="80">
          <cell r="C80" t="str">
            <v>ADJUSTED OPENING BALANCE</v>
          </cell>
          <cell r="D80" t="str">
            <v>USD</v>
          </cell>
          <cell r="F80">
            <v>6364150</v>
          </cell>
          <cell r="G80">
            <v>5966390.625</v>
          </cell>
          <cell r="H80">
            <v>5170871.875</v>
          </cell>
          <cell r="I80">
            <v>4375353.125</v>
          </cell>
          <cell r="J80">
            <v>3579834.375</v>
          </cell>
          <cell r="K80">
            <v>2784315.625</v>
          </cell>
          <cell r="L80">
            <v>1988796.875</v>
          </cell>
          <cell r="M80">
            <v>1193278.125</v>
          </cell>
          <cell r="N80">
            <v>397759.375</v>
          </cell>
        </row>
        <row r="81">
          <cell r="C81" t="str">
            <v>CAPITAL REPAYMENTS</v>
          </cell>
          <cell r="D81" t="str">
            <v>USD</v>
          </cell>
          <cell r="F81">
            <v>-397759.375</v>
          </cell>
          <cell r="G81">
            <v>-795518.75</v>
          </cell>
          <cell r="H81">
            <v>-795518.75</v>
          </cell>
          <cell r="I81">
            <v>-795518.75</v>
          </cell>
          <cell r="J81">
            <v>-795518.75</v>
          </cell>
          <cell r="K81">
            <v>-795518.75</v>
          </cell>
          <cell r="L81">
            <v>-795518.75</v>
          </cell>
          <cell r="M81">
            <v>-795518.75</v>
          </cell>
          <cell r="N81">
            <v>-397759.375</v>
          </cell>
        </row>
        <row r="82">
          <cell r="C82" t="str">
            <v>INTEREST</v>
          </cell>
          <cell r="D82" t="str">
            <v>USD</v>
          </cell>
          <cell r="F82">
            <v>-464861.38156249997</v>
          </cell>
          <cell r="G82">
            <v>-419874.79624999996</v>
          </cell>
          <cell r="H82">
            <v>-359892.6825</v>
          </cell>
          <cell r="I82">
            <v>-299910.56874999998</v>
          </cell>
          <cell r="J82">
            <v>-239928.45499999999</v>
          </cell>
          <cell r="K82">
            <v>-179946.34125</v>
          </cell>
          <cell r="L82">
            <v>-119964.22749999999</v>
          </cell>
          <cell r="M82">
            <v>-59982.113749999997</v>
          </cell>
          <cell r="N82">
            <v>-14995.528437499999</v>
          </cell>
        </row>
        <row r="83">
          <cell r="C83" t="str">
            <v>CLOSING BALANCE</v>
          </cell>
          <cell r="D83" t="str">
            <v>USD</v>
          </cell>
          <cell r="E83">
            <v>6364150</v>
          </cell>
          <cell r="F83">
            <v>5966390.625</v>
          </cell>
          <cell r="G83">
            <v>5170871.875</v>
          </cell>
          <cell r="H83">
            <v>4375353.125</v>
          </cell>
          <cell r="I83">
            <v>3579834.375</v>
          </cell>
          <cell r="J83">
            <v>2784315.625</v>
          </cell>
          <cell r="K83">
            <v>1988796.875</v>
          </cell>
          <cell r="L83">
            <v>1193278.125</v>
          </cell>
          <cell r="M83">
            <v>397759.375</v>
          </cell>
          <cell r="N83">
            <v>0</v>
          </cell>
        </row>
        <row r="84">
          <cell r="C84" t="str">
            <v>AVERAGE BALANCE</v>
          </cell>
          <cell r="D84" t="str">
            <v>USD</v>
          </cell>
          <cell r="F84">
            <v>6165270.3125</v>
          </cell>
          <cell r="G84">
            <v>5568631.25</v>
          </cell>
          <cell r="H84">
            <v>4773112.5</v>
          </cell>
          <cell r="I84">
            <v>3977593.75</v>
          </cell>
          <cell r="J84">
            <v>3182075</v>
          </cell>
          <cell r="K84">
            <v>2386556.25</v>
          </cell>
          <cell r="L84">
            <v>1591037.5</v>
          </cell>
          <cell r="M84">
            <v>795518.75</v>
          </cell>
          <cell r="N84">
            <v>198879.6875</v>
          </cell>
        </row>
        <row r="85">
          <cell r="C85" t="str">
            <v>ACTUAL INTEREST PAID</v>
          </cell>
          <cell r="D85" t="str">
            <v>USH</v>
          </cell>
          <cell r="F85">
            <v>-815831724.64218748</v>
          </cell>
          <cell r="G85">
            <v>-787265242.96874988</v>
          </cell>
          <cell r="H85">
            <v>-725276160.11543918</v>
          </cell>
          <cell r="I85">
            <v>-646675148.78519845</v>
          </cell>
          <cell r="J85">
            <v>-562605815.40423393</v>
          </cell>
          <cell r="K85">
            <v>-455708362.65863746</v>
          </cell>
          <cell r="L85">
            <v>-327390791.44816959</v>
          </cell>
          <cell r="M85">
            <v>-176403494.71491197</v>
          </cell>
          <cell r="N85">
            <v>-57718782.31198471</v>
          </cell>
        </row>
        <row r="86">
          <cell r="C86" t="str">
            <v>ACTUAL REPAYMENT</v>
          </cell>
          <cell r="D86" t="str">
            <v>USH</v>
          </cell>
          <cell r="F86">
            <v>-698067703.125</v>
          </cell>
          <cell r="G86">
            <v>-1491597656.25</v>
          </cell>
          <cell r="H86">
            <v>-1603174536.0641892</v>
          </cell>
          <cell r="I86">
            <v>-1715318697.0429666</v>
          </cell>
          <cell r="J86">
            <v>-1865403897.2288923</v>
          </cell>
          <cell r="K86">
            <v>-2014625829.6137819</v>
          </cell>
          <cell r="L86">
            <v>-2171026468.4891882</v>
          </cell>
          <cell r="M86">
            <v>-2339568895.4232354</v>
          </cell>
          <cell r="N86">
            <v>-1531002183.3417697</v>
          </cell>
        </row>
        <row r="87">
          <cell r="C87" t="str">
            <v>ACTUAL CLOSING BALANCE</v>
          </cell>
          <cell r="D87" t="str">
            <v>USH</v>
          </cell>
          <cell r="E87">
            <v>11360007750</v>
          </cell>
          <cell r="F87">
            <v>10620175312.5</v>
          </cell>
          <cell r="G87">
            <v>10186617593.75</v>
          </cell>
          <cell r="H87">
            <v>9015474240.4560795</v>
          </cell>
          <cell r="I87">
            <v>8061571167.5589981</v>
          </cell>
          <cell r="J87">
            <v>6787716372.500802</v>
          </cell>
          <cell r="K87">
            <v>5224760310.5683374</v>
          </cell>
          <cell r="L87">
            <v>3378223219.1265616</v>
          </cell>
          <cell r="M87">
            <v>1213494489.0477149</v>
          </cell>
          <cell r="N87">
            <v>0</v>
          </cell>
        </row>
        <row r="88">
          <cell r="C88" t="str">
            <v>ACTUAL DRAWDOWN</v>
          </cell>
          <cell r="D88" t="str">
            <v>USH</v>
          </cell>
          <cell r="E88">
            <v>9673508000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C89" t="str">
            <v>FX LOSS</v>
          </cell>
          <cell r="D89" t="str">
            <v>USH</v>
          </cell>
          <cell r="F89">
            <v>-711193762.5</v>
          </cell>
          <cell r="G89">
            <v>-720608296.89611459</v>
          </cell>
          <cell r="H89">
            <v>-671021302.08775294</v>
          </cell>
          <cell r="I89">
            <v>-646088143.10997093</v>
          </cell>
          <cell r="J89">
            <v>-598830082.09188962</v>
          </cell>
          <cell r="K89">
            <v>-456639180.26781482</v>
          </cell>
          <cell r="L89">
            <v>-321907618.79479337</v>
          </cell>
          <cell r="M89">
            <v>-307015688.01561141</v>
          </cell>
          <cell r="N89">
            <v>-180608867.81507593</v>
          </cell>
        </row>
        <row r="90">
          <cell r="C90" t="str">
            <v>Check</v>
          </cell>
          <cell r="F90">
            <v>11373133809.375</v>
          </cell>
          <cell r="G90">
            <v>9849185953.1461143</v>
          </cell>
          <cell r="H90">
            <v>9254464359.7735634</v>
          </cell>
          <cell r="I90">
            <v>7946243686.5230827</v>
          </cell>
          <cell r="J90">
            <v>6794997352.4219961</v>
          </cell>
          <cell r="K90">
            <v>5229729723.1548347</v>
          </cell>
          <cell r="L90">
            <v>3375641460.8739424</v>
          </cell>
          <cell r="M90">
            <v>1345670011.7189374</v>
          </cell>
          <cell r="N90">
            <v>-136898826.47897887</v>
          </cell>
        </row>
        <row r="91">
          <cell r="C91" t="str">
            <v>Difference</v>
          </cell>
          <cell r="F91">
            <v>-752958496.875</v>
          </cell>
          <cell r="G91">
            <v>337431640.60388565</v>
          </cell>
          <cell r="H91">
            <v>-238990119.3174839</v>
          </cell>
          <cell r="I91">
            <v>115327481.03591537</v>
          </cell>
          <cell r="J91">
            <v>-7280979.9211940765</v>
          </cell>
          <cell r="K91">
            <v>-4969412.5864973068</v>
          </cell>
          <cell r="L91">
            <v>2581758.2526192665</v>
          </cell>
          <cell r="M91">
            <v>-132175522.67122245</v>
          </cell>
          <cell r="N91">
            <v>136898826.47897887</v>
          </cell>
        </row>
        <row r="92">
          <cell r="C92" t="str">
            <v>PAYMENTS REMAINING</v>
          </cell>
        </row>
        <row r="93">
          <cell r="C93" t="str">
            <v>RATE APPLICABLE</v>
          </cell>
          <cell r="F93">
            <v>7.5399999999999995E-2</v>
          </cell>
          <cell r="G93">
            <v>7.5399999999999995E-2</v>
          </cell>
          <cell r="H93">
            <v>7.5399999999999995E-2</v>
          </cell>
          <cell r="I93">
            <v>7.5399999999999995E-2</v>
          </cell>
          <cell r="J93">
            <v>7.5399999999999995E-2</v>
          </cell>
          <cell r="K93">
            <v>7.5399999999999995E-2</v>
          </cell>
          <cell r="L93">
            <v>7.5399999999999995E-2</v>
          </cell>
          <cell r="M93">
            <v>7.5399999999999995E-2</v>
          </cell>
          <cell r="N93">
            <v>7.5399999999999995E-2</v>
          </cell>
        </row>
        <row r="97">
          <cell r="C97" t="str">
            <v>REPAYMENT PROFILE - ACTUAL CURRENCY</v>
          </cell>
          <cell r="D97" t="str">
            <v>EUR</v>
          </cell>
          <cell r="F97">
            <v>0</v>
          </cell>
          <cell r="G97">
            <v>0</v>
          </cell>
          <cell r="H97">
            <v>0</v>
          </cell>
          <cell r="I97">
            <v>0.16666666666666666</v>
          </cell>
          <cell r="J97">
            <v>0.16666666666666666</v>
          </cell>
          <cell r="K97">
            <v>0.16666666666666666</v>
          </cell>
          <cell r="L97">
            <v>0.16666666666666666</v>
          </cell>
          <cell r="M97">
            <v>0.16666666666666666</v>
          </cell>
          <cell r="N97">
            <v>0.16666666666666666</v>
          </cell>
        </row>
        <row r="98">
          <cell r="C98" t="str">
            <v>DRAWDOWN</v>
          </cell>
        </row>
        <row r="99">
          <cell r="C99" t="str">
            <v>OPENING BALANCE</v>
          </cell>
          <cell r="D99" t="str">
            <v>Eur</v>
          </cell>
          <cell r="F99">
            <v>3500000</v>
          </cell>
          <cell r="G99">
            <v>3500000</v>
          </cell>
          <cell r="H99">
            <v>3500000</v>
          </cell>
          <cell r="I99">
            <v>3500000</v>
          </cell>
          <cell r="J99">
            <v>2916666.666666667</v>
          </cell>
          <cell r="K99">
            <v>2333333.333333334</v>
          </cell>
          <cell r="L99">
            <v>1750000.0000000007</v>
          </cell>
          <cell r="M99">
            <v>1166666.6666666674</v>
          </cell>
          <cell r="N99">
            <v>583333.33333333419</v>
          </cell>
        </row>
        <row r="100">
          <cell r="C100" t="str">
            <v>ADJUSTED OPENING BALANCE</v>
          </cell>
          <cell r="D100" t="str">
            <v>Eur</v>
          </cell>
          <cell r="F100">
            <v>3500000</v>
          </cell>
          <cell r="G100">
            <v>3500000</v>
          </cell>
          <cell r="H100">
            <v>3500000</v>
          </cell>
          <cell r="I100">
            <v>3500000</v>
          </cell>
          <cell r="J100">
            <v>2916666.666666667</v>
          </cell>
          <cell r="K100">
            <v>2333333.333333334</v>
          </cell>
          <cell r="L100">
            <v>1750000.0000000007</v>
          </cell>
          <cell r="M100">
            <v>1166666.6666666674</v>
          </cell>
          <cell r="N100">
            <v>583333.33333333419</v>
          </cell>
        </row>
        <row r="101">
          <cell r="C101" t="str">
            <v>CAPITAL REPAYMENTS</v>
          </cell>
          <cell r="D101" t="str">
            <v>Eur</v>
          </cell>
          <cell r="F101">
            <v>0</v>
          </cell>
          <cell r="G101">
            <v>0</v>
          </cell>
          <cell r="H101">
            <v>0</v>
          </cell>
          <cell r="I101">
            <v>-583333.33333333326</v>
          </cell>
          <cell r="J101">
            <v>-583333.33333333326</v>
          </cell>
          <cell r="K101">
            <v>-583333.33333333326</v>
          </cell>
          <cell r="L101">
            <v>-583333.33333333326</v>
          </cell>
          <cell r="M101">
            <v>-583333.33333333326</v>
          </cell>
          <cell r="N101">
            <v>-583333.33333333326</v>
          </cell>
        </row>
        <row r="102">
          <cell r="C102" t="str">
            <v>INTEREST</v>
          </cell>
          <cell r="D102" t="str">
            <v>Eur</v>
          </cell>
          <cell r="F102">
            <v>-175000</v>
          </cell>
          <cell r="G102">
            <v>-175000</v>
          </cell>
          <cell r="H102">
            <v>-175000</v>
          </cell>
          <cell r="I102">
            <v>-160416.66666666669</v>
          </cell>
          <cell r="J102">
            <v>-131250.00000000003</v>
          </cell>
          <cell r="K102">
            <v>-102083.33333333337</v>
          </cell>
          <cell r="L102">
            <v>-72916.666666666701</v>
          </cell>
          <cell r="M102">
            <v>-43750.000000000044</v>
          </cell>
          <cell r="N102">
            <v>-14583.333333333379</v>
          </cell>
        </row>
        <row r="103">
          <cell r="C103" t="str">
            <v>ADDITIONAL INCOME</v>
          </cell>
          <cell r="D103" t="str">
            <v>Eur</v>
          </cell>
          <cell r="F103">
            <v>-121799.99999999999</v>
          </cell>
          <cell r="G103">
            <v>-121799.99999999999</v>
          </cell>
          <cell r="H103">
            <v>-121799.99999999999</v>
          </cell>
          <cell r="I103">
            <v>-111650</v>
          </cell>
          <cell r="J103">
            <v>-91350.000000000015</v>
          </cell>
          <cell r="K103">
            <v>-71050.000000000029</v>
          </cell>
          <cell r="L103">
            <v>-50750.000000000015</v>
          </cell>
          <cell r="M103">
            <v>-30450.000000000025</v>
          </cell>
          <cell r="N103">
            <v>-10150.000000000031</v>
          </cell>
        </row>
        <row r="104">
          <cell r="C104" t="str">
            <v>CLOSING BALANCE</v>
          </cell>
          <cell r="D104" t="str">
            <v>Eur</v>
          </cell>
          <cell r="E104">
            <v>3500000</v>
          </cell>
          <cell r="F104">
            <v>3500000</v>
          </cell>
          <cell r="G104">
            <v>3500000</v>
          </cell>
          <cell r="H104">
            <v>3500000</v>
          </cell>
          <cell r="I104">
            <v>2916666.666666667</v>
          </cell>
          <cell r="J104">
            <v>2333333.333333334</v>
          </cell>
          <cell r="K104">
            <v>1750000.0000000007</v>
          </cell>
          <cell r="L104">
            <v>1166666.6666666674</v>
          </cell>
          <cell r="M104">
            <v>583333.33333333419</v>
          </cell>
          <cell r="N104">
            <v>9.3132257461547852E-10</v>
          </cell>
        </row>
        <row r="105">
          <cell r="C105" t="str">
            <v>AVERAGE BALANCE</v>
          </cell>
          <cell r="F105">
            <v>3500000</v>
          </cell>
          <cell r="G105">
            <v>3500000</v>
          </cell>
          <cell r="H105">
            <v>3500000</v>
          </cell>
          <cell r="I105">
            <v>3208333.3333333335</v>
          </cell>
          <cell r="J105">
            <v>2625000.0000000005</v>
          </cell>
          <cell r="K105">
            <v>2041666.6666666674</v>
          </cell>
          <cell r="L105">
            <v>1458333.333333334</v>
          </cell>
          <cell r="M105">
            <v>875000.00000000081</v>
          </cell>
          <cell r="N105">
            <v>291666.66666666756</v>
          </cell>
        </row>
        <row r="106">
          <cell r="C106" t="str">
            <v>ACTUAL INTEREST PAID</v>
          </cell>
          <cell r="D106" t="str">
            <v>USH</v>
          </cell>
          <cell r="F106">
            <v>-462654808</v>
          </cell>
          <cell r="G106">
            <v>-519076126.0487805</v>
          </cell>
          <cell r="H106">
            <v>-582378092.64009511</v>
          </cell>
          <cell r="I106">
            <v>-598949826.98351324</v>
          </cell>
          <cell r="J106">
            <v>-549812036.29972208</v>
          </cell>
          <cell r="K106">
            <v>-479781776.93363303</v>
          </cell>
          <cell r="L106">
            <v>-384494106.95029843</v>
          </cell>
          <cell r="M106">
            <v>-258830179.31288409</v>
          </cell>
          <cell r="N106">
            <v>-96798278.442217052</v>
          </cell>
        </row>
        <row r="107">
          <cell r="C107" t="str">
            <v>ACTUAL REPAYMENT</v>
          </cell>
          <cell r="D107" t="str">
            <v>USH</v>
          </cell>
          <cell r="F107">
            <v>0</v>
          </cell>
          <cell r="G107">
            <v>0</v>
          </cell>
          <cell r="H107">
            <v>0</v>
          </cell>
          <cell r="I107">
            <v>-1284197742.2459545</v>
          </cell>
          <cell r="J107">
            <v>-1440807223.0076568</v>
          </cell>
          <cell r="K107">
            <v>-1616515420.9354205</v>
          </cell>
          <cell r="L107">
            <v>-1813651447.8787653</v>
          </cell>
          <cell r="M107">
            <v>-2034828453.7176399</v>
          </cell>
          <cell r="N107">
            <v>-2282978265.1466212</v>
          </cell>
        </row>
        <row r="108">
          <cell r="C108" t="str">
            <v>ACTUAL CLOSING BALANCE</v>
          </cell>
          <cell r="D108" t="str">
            <v>USH</v>
          </cell>
          <cell r="E108">
            <v>5549250000</v>
          </cell>
          <cell r="F108">
            <v>5788507865.8536587</v>
          </cell>
          <cell r="G108">
            <v>6494423459.2504454</v>
          </cell>
          <cell r="H108">
            <v>7286426320.1346521</v>
          </cell>
          <cell r="I108">
            <v>6812512413.1340303</v>
          </cell>
          <cell r="J108">
            <v>6114645287.886157</v>
          </cell>
          <cell r="K108">
            <v>5145250303.2212811</v>
          </cell>
          <cell r="L108">
            <v>3848479901.5964084</v>
          </cell>
          <cell r="M108">
            <v>2158903359.4321342</v>
          </cell>
          <cell r="N108">
            <v>1.8224478820178832E-6</v>
          </cell>
        </row>
        <row r="109">
          <cell r="C109" t="str">
            <v>ACTUAL DRAWDOWN</v>
          </cell>
          <cell r="D109" t="str">
            <v>USH</v>
          </cell>
          <cell r="E109">
            <v>5075000000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 t="str">
            <v>FX LOSS</v>
          </cell>
          <cell r="D110" t="str">
            <v>USH</v>
          </cell>
          <cell r="F110">
            <v>-682405878.67417145</v>
          </cell>
          <cell r="G110">
            <v>-705915593.39678764</v>
          </cell>
          <cell r="H110">
            <v>-792002860.88420522</v>
          </cell>
          <cell r="I110">
            <v>-810283835.24533248</v>
          </cell>
          <cell r="J110">
            <v>-742940097.75978327</v>
          </cell>
          <cell r="K110">
            <v>-647120436.27054465</v>
          </cell>
          <cell r="L110">
            <v>-516881046.2538923</v>
          </cell>
          <cell r="M110">
            <v>-345251911.55336583</v>
          </cell>
          <cell r="N110">
            <v>-124074905.71448915</v>
          </cell>
        </row>
        <row r="111">
          <cell r="C111" t="str">
            <v>Check</v>
          </cell>
          <cell r="D111" t="str">
            <v>USH</v>
          </cell>
          <cell r="F111">
            <v>6231655878.6741714</v>
          </cell>
          <cell r="G111">
            <v>6494423459.2504463</v>
          </cell>
          <cell r="H111">
            <v>7286426320.1346502</v>
          </cell>
          <cell r="I111">
            <v>6812512413.1340303</v>
          </cell>
          <cell r="J111">
            <v>6114645287.886157</v>
          </cell>
          <cell r="K111">
            <v>5145250303.2212811</v>
          </cell>
          <cell r="L111">
            <v>3848479901.5964079</v>
          </cell>
          <cell r="M111">
            <v>2158903359.4321342</v>
          </cell>
          <cell r="N111">
            <v>0</v>
          </cell>
        </row>
        <row r="112">
          <cell r="C112" t="str">
            <v>Difference</v>
          </cell>
          <cell r="D112" t="str">
            <v>USH</v>
          </cell>
          <cell r="F112">
            <v>-443148012.82051277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1.8224478820178832E-6</v>
          </cell>
        </row>
        <row r="113">
          <cell r="C113" t="str">
            <v>RATE APPLICABLE</v>
          </cell>
          <cell r="F113">
            <v>0.05</v>
          </cell>
          <cell r="G113">
            <v>0.05</v>
          </cell>
          <cell r="H113">
            <v>0.05</v>
          </cell>
          <cell r="I113">
            <v>0.05</v>
          </cell>
          <cell r="J113">
            <v>0.05</v>
          </cell>
          <cell r="K113">
            <v>0.05</v>
          </cell>
          <cell r="L113">
            <v>0.05</v>
          </cell>
          <cell r="M113">
            <v>0.05</v>
          </cell>
          <cell r="N113">
            <v>0.05</v>
          </cell>
        </row>
        <row r="114">
          <cell r="C114" t="str">
            <v>ADDITIONAL INCOME</v>
          </cell>
          <cell r="F114">
            <v>3.4799999999999998E-2</v>
          </cell>
          <cell r="G114">
            <v>3.4799999999999998E-2</v>
          </cell>
          <cell r="H114">
            <v>3.4799999999999998E-2</v>
          </cell>
          <cell r="I114">
            <v>3.4799999999999998E-2</v>
          </cell>
          <cell r="J114">
            <v>3.4799999999999998E-2</v>
          </cell>
          <cell r="K114">
            <v>3.4799999999999998E-2</v>
          </cell>
          <cell r="L114">
            <v>3.4799999999999998E-2</v>
          </cell>
          <cell r="M114">
            <v>3.4799999999999998E-2</v>
          </cell>
          <cell r="N114">
            <v>3.4799999999999998E-2</v>
          </cell>
        </row>
        <row r="118">
          <cell r="C118" t="str">
            <v>REPAYMENT PROFILE - LOCAL CURRENCY</v>
          </cell>
          <cell r="D118" t="str">
            <v>Ush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</row>
        <row r="119">
          <cell r="C119" t="str">
            <v>DRAWDOWN</v>
          </cell>
          <cell r="D119">
            <v>3008700000</v>
          </cell>
          <cell r="F119">
            <v>800000000</v>
          </cell>
        </row>
        <row r="120">
          <cell r="C120" t="str">
            <v>OPENING BALANCE</v>
          </cell>
          <cell r="D120">
            <v>3008700000</v>
          </cell>
          <cell r="E120">
            <v>3008700000</v>
          </cell>
          <cell r="F120">
            <v>3008700000</v>
          </cell>
          <cell r="G120">
            <v>4470614000</v>
          </cell>
          <cell r="H120">
            <v>5103103015.0286226</v>
          </cell>
          <cell r="I120">
            <v>6156211886.6817713</v>
          </cell>
          <cell r="J120">
            <v>7394736525.869915</v>
          </cell>
          <cell r="K120">
            <v>8885340851.2506008</v>
          </cell>
          <cell r="L120">
            <v>10676149362.733858</v>
          </cell>
          <cell r="M120">
            <v>0</v>
          </cell>
          <cell r="N120">
            <v>0</v>
          </cell>
        </row>
        <row r="121">
          <cell r="C121" t="str">
            <v>ADJUSTED OPENING BALANCE</v>
          </cell>
          <cell r="F121">
            <v>3808700000</v>
          </cell>
          <cell r="G121">
            <v>4470614000</v>
          </cell>
          <cell r="H121">
            <v>5103103015.0286226</v>
          </cell>
          <cell r="I121">
            <v>6156211886.6817713</v>
          </cell>
          <cell r="J121">
            <v>7394736525.869915</v>
          </cell>
          <cell r="K121">
            <v>8885340851.2506008</v>
          </cell>
          <cell r="L121">
            <v>10676149362.733858</v>
          </cell>
          <cell r="M121">
            <v>0</v>
          </cell>
          <cell r="N121">
            <v>0</v>
          </cell>
        </row>
        <row r="122">
          <cell r="C122" t="str">
            <v>CAPITAL REPAYMENTS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-10676149362.733858</v>
          </cell>
          <cell r="M122">
            <v>0</v>
          </cell>
          <cell r="N122">
            <v>0</v>
          </cell>
        </row>
        <row r="123">
          <cell r="C123" t="str">
            <v>INTEREST</v>
          </cell>
          <cell r="F123">
            <v>-661914000</v>
          </cell>
          <cell r="G123">
            <v>-632489015.02862298</v>
          </cell>
          <cell r="H123">
            <v>-1053108871.6531484</v>
          </cell>
          <cell r="I123">
            <v>-1238524639.1881433</v>
          </cell>
          <cell r="J123">
            <v>-1490604325.3806853</v>
          </cell>
          <cell r="K123">
            <v>-1790808511.4832568</v>
          </cell>
          <cell r="N123">
            <v>0</v>
          </cell>
        </row>
        <row r="124">
          <cell r="C124" t="str">
            <v>CLOSING BALANCE</v>
          </cell>
          <cell r="E124">
            <v>3008700000</v>
          </cell>
          <cell r="F124">
            <v>3808700000</v>
          </cell>
          <cell r="G124">
            <v>4470614000</v>
          </cell>
          <cell r="H124">
            <v>5103103015.0286226</v>
          </cell>
          <cell r="I124">
            <v>6156211886.6817713</v>
          </cell>
          <cell r="J124">
            <v>7394736525.869915</v>
          </cell>
          <cell r="K124">
            <v>8885340851.2506008</v>
          </cell>
          <cell r="L124">
            <v>0</v>
          </cell>
          <cell r="M124">
            <v>0</v>
          </cell>
          <cell r="N124">
            <v>0</v>
          </cell>
        </row>
        <row r="125">
          <cell r="C125" t="str">
            <v>ACTUAL INTEREST PAID</v>
          </cell>
          <cell r="F125">
            <v>-661914000</v>
          </cell>
          <cell r="G125">
            <v>-632489015.02862298</v>
          </cell>
          <cell r="H125">
            <v>-1053108871.6531484</v>
          </cell>
          <cell r="I125">
            <v>-1238524639.1881433</v>
          </cell>
          <cell r="J125">
            <v>-1490604325.3806853</v>
          </cell>
          <cell r="K125">
            <v>-1790808511.4832568</v>
          </cell>
          <cell r="L125">
            <v>0</v>
          </cell>
          <cell r="M125">
            <v>0</v>
          </cell>
          <cell r="N125">
            <v>0</v>
          </cell>
        </row>
        <row r="126">
          <cell r="C126" t="str">
            <v>ACTUAL REPAYMENT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-10676149362.733858</v>
          </cell>
          <cell r="M126">
            <v>0</v>
          </cell>
          <cell r="N126">
            <v>0</v>
          </cell>
        </row>
        <row r="127">
          <cell r="C127" t="str">
            <v>ACTUAL CLOSING BALANCE</v>
          </cell>
          <cell r="D127">
            <v>3008700000</v>
          </cell>
          <cell r="E127">
            <v>3008700000</v>
          </cell>
          <cell r="F127">
            <v>3808700000</v>
          </cell>
          <cell r="G127">
            <v>4470614000</v>
          </cell>
          <cell r="H127">
            <v>5103103015.0286226</v>
          </cell>
          <cell r="I127">
            <v>6156211886.6817713</v>
          </cell>
          <cell r="J127">
            <v>7394736525.869915</v>
          </cell>
          <cell r="K127">
            <v>8885340851.2506008</v>
          </cell>
          <cell r="M127">
            <v>0</v>
          </cell>
          <cell r="N127">
            <v>0</v>
          </cell>
        </row>
        <row r="128">
          <cell r="C128" t="str">
            <v>ACTUAL DRAWDOWN</v>
          </cell>
          <cell r="F128">
            <v>800000000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C129" t="str">
            <v>FX LOSS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 t="str">
            <v>CURRENCY</v>
          </cell>
          <cell r="E130" t="str">
            <v>Ush</v>
          </cell>
        </row>
        <row r="131">
          <cell r="C131" t="str">
            <v>RATE APPLICABLE</v>
          </cell>
          <cell r="F131">
            <v>0.22</v>
          </cell>
          <cell r="G131">
            <v>0.16913022104129416</v>
          </cell>
          <cell r="H131">
            <v>0.22</v>
          </cell>
          <cell r="I131">
            <v>0.22</v>
          </cell>
          <cell r="J131">
            <v>0.22</v>
          </cell>
          <cell r="K131">
            <v>0.22</v>
          </cell>
          <cell r="L131">
            <v>0.22</v>
          </cell>
          <cell r="M131">
            <v>0.22</v>
          </cell>
          <cell r="N131">
            <v>0.22</v>
          </cell>
        </row>
        <row r="135">
          <cell r="C135" t="str">
            <v>REPAYMENT PROFILE - LOCAL CURRENCY</v>
          </cell>
          <cell r="D135" t="str">
            <v>Ush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</row>
        <row r="136">
          <cell r="C136" t="str">
            <v>DRAWDOWN</v>
          </cell>
          <cell r="F136">
            <v>800000000</v>
          </cell>
        </row>
        <row r="137">
          <cell r="C137" t="str">
            <v>OPENING BALANCE</v>
          </cell>
          <cell r="D137">
            <v>3040100000</v>
          </cell>
          <cell r="E137">
            <v>3040100000</v>
          </cell>
          <cell r="F137">
            <v>3040100000</v>
          </cell>
          <cell r="G137">
            <v>4596922000</v>
          </cell>
          <cell r="H137">
            <v>5310399697.8951311</v>
          </cell>
          <cell r="I137">
            <v>6400205084.6635952</v>
          </cell>
          <cell r="J137">
            <v>7688371610.7450552</v>
          </cell>
          <cell r="K137">
            <v>9238115047.2400074</v>
          </cell>
          <cell r="L137">
            <v>11100028579.618364</v>
          </cell>
          <cell r="M137">
            <v>0</v>
          </cell>
          <cell r="N137">
            <v>0</v>
          </cell>
        </row>
        <row r="138">
          <cell r="C138" t="str">
            <v>ADJUSTED OPENING BALANCE</v>
          </cell>
          <cell r="D138">
            <v>3040100000</v>
          </cell>
          <cell r="E138">
            <v>3040100000</v>
          </cell>
          <cell r="F138">
            <v>3840100000</v>
          </cell>
          <cell r="G138">
            <v>4596922000</v>
          </cell>
          <cell r="H138">
            <v>5310399697.8951311</v>
          </cell>
          <cell r="I138">
            <v>6400205084.6635952</v>
          </cell>
          <cell r="J138">
            <v>7688371610.7450552</v>
          </cell>
          <cell r="K138">
            <v>9238115047.2400074</v>
          </cell>
          <cell r="L138">
            <v>11100028579.618364</v>
          </cell>
          <cell r="M138">
            <v>0</v>
          </cell>
          <cell r="N138">
            <v>0</v>
          </cell>
        </row>
        <row r="139">
          <cell r="C139" t="str">
            <v>CAPITAL REPAYMENTS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-11100028579.618364</v>
          </cell>
          <cell r="M139">
            <v>0</v>
          </cell>
          <cell r="N139">
            <v>0</v>
          </cell>
        </row>
        <row r="140">
          <cell r="C140" t="str">
            <v>INTEREST</v>
          </cell>
          <cell r="F140">
            <v>-756822000</v>
          </cell>
          <cell r="G140">
            <v>-713477697.89513087</v>
          </cell>
          <cell r="H140">
            <v>-1089805386.7684643</v>
          </cell>
          <cell r="I140">
            <v>-1288166526.08146</v>
          </cell>
          <cell r="J140">
            <v>-1549743436.4949515</v>
          </cell>
          <cell r="K140">
            <v>-1861913532.3783567</v>
          </cell>
          <cell r="N140">
            <v>0</v>
          </cell>
        </row>
        <row r="141">
          <cell r="C141" t="str">
            <v>CLOSING BALANCE</v>
          </cell>
          <cell r="D141">
            <v>3040100000</v>
          </cell>
          <cell r="E141">
            <v>3040100000</v>
          </cell>
          <cell r="F141">
            <v>3840100000</v>
          </cell>
          <cell r="G141">
            <v>4596922000</v>
          </cell>
          <cell r="H141">
            <v>5310399697.8951311</v>
          </cell>
          <cell r="I141">
            <v>6400205084.6635952</v>
          </cell>
          <cell r="J141">
            <v>7688371610.7450552</v>
          </cell>
          <cell r="K141">
            <v>9238115047.2400074</v>
          </cell>
          <cell r="L141">
            <v>0</v>
          </cell>
          <cell r="M141">
            <v>0</v>
          </cell>
          <cell r="N141">
            <v>0</v>
          </cell>
        </row>
        <row r="142">
          <cell r="C142" t="str">
            <v>ACTUAL INTEREST PAID</v>
          </cell>
          <cell r="F142">
            <v>-756822000</v>
          </cell>
          <cell r="G142">
            <v>-713477697.89513087</v>
          </cell>
          <cell r="H142">
            <v>-1089805386.7684643</v>
          </cell>
          <cell r="I142">
            <v>-1288166526.08146</v>
          </cell>
          <cell r="J142">
            <v>-1549743436.4949515</v>
          </cell>
          <cell r="K142">
            <v>-1861913532.3783567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ACTUAL REPAYMENT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-11100028579.618364</v>
          </cell>
          <cell r="M143">
            <v>0</v>
          </cell>
          <cell r="N143">
            <v>0</v>
          </cell>
        </row>
        <row r="144">
          <cell r="C144" t="str">
            <v>ACTUAL CLOSING BALANCE</v>
          </cell>
          <cell r="D144">
            <v>3040100000</v>
          </cell>
          <cell r="E144">
            <v>3040100000</v>
          </cell>
          <cell r="F144">
            <v>3840100000</v>
          </cell>
          <cell r="G144">
            <v>4596922000</v>
          </cell>
          <cell r="H144">
            <v>5310399697.8951311</v>
          </cell>
          <cell r="I144">
            <v>6400205084.6635952</v>
          </cell>
          <cell r="J144">
            <v>7688371610.7450552</v>
          </cell>
          <cell r="K144">
            <v>9238115047.2400074</v>
          </cell>
          <cell r="M144">
            <v>0</v>
          </cell>
          <cell r="N144">
            <v>0</v>
          </cell>
        </row>
        <row r="145">
          <cell r="C145" t="str">
            <v>ACTUAL DRAWDOWN</v>
          </cell>
          <cell r="F145">
            <v>800000000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 t="str">
            <v>FX LOSS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C147" t="str">
            <v>RATE APPLICABLE</v>
          </cell>
          <cell r="F147">
            <v>0.22</v>
          </cell>
          <cell r="G147">
            <v>0.16913022104129416</v>
          </cell>
          <cell r="H147">
            <v>0.22</v>
          </cell>
          <cell r="I147">
            <v>0.22</v>
          </cell>
          <cell r="J147">
            <v>0.22</v>
          </cell>
          <cell r="K147">
            <v>0.22</v>
          </cell>
          <cell r="L147">
            <v>0.22</v>
          </cell>
          <cell r="M147">
            <v>0.22</v>
          </cell>
          <cell r="N147">
            <v>0.22</v>
          </cell>
        </row>
        <row r="150">
          <cell r="D150" t="str">
            <v>Where is the Sida guarantee fees ?? -  Keep the rate high enough to accommodate until this is sorted out</v>
          </cell>
        </row>
        <row r="151">
          <cell r="C151" t="str">
            <v>REPAYMENT PROFILE - ACTUAL CURRENCY</v>
          </cell>
          <cell r="D151" t="str">
            <v>Ush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0.3</v>
          </cell>
          <cell r="L151">
            <v>0.5</v>
          </cell>
          <cell r="M151">
            <v>0</v>
          </cell>
          <cell r="N151">
            <v>0</v>
          </cell>
        </row>
        <row r="152">
          <cell r="C152" t="str">
            <v>DRAWDOWN</v>
          </cell>
          <cell r="F152">
            <v>12690265000</v>
          </cell>
          <cell r="G152">
            <v>3000000000</v>
          </cell>
          <cell r="H152">
            <v>2000000000</v>
          </cell>
          <cell r="I152">
            <v>2000000000</v>
          </cell>
          <cell r="J152">
            <v>2000000000</v>
          </cell>
        </row>
        <row r="153">
          <cell r="C153" t="str">
            <v>OPENING BALANCE</v>
          </cell>
          <cell r="E153">
            <v>12690265000</v>
          </cell>
          <cell r="G153">
            <v>12690265000</v>
          </cell>
          <cell r="H153">
            <v>12690265000</v>
          </cell>
          <cell r="I153">
            <v>12690265000</v>
          </cell>
          <cell r="J153">
            <v>12690265000</v>
          </cell>
          <cell r="K153">
            <v>12690265000</v>
          </cell>
          <cell r="L153">
            <v>8883185500</v>
          </cell>
          <cell r="M153">
            <v>0</v>
          </cell>
          <cell r="N153">
            <v>0</v>
          </cell>
        </row>
        <row r="154">
          <cell r="C154" t="str">
            <v>ADJUSTED OPENING BALANCE</v>
          </cell>
          <cell r="F154">
            <v>12690265000</v>
          </cell>
          <cell r="G154">
            <v>15690265000</v>
          </cell>
          <cell r="H154">
            <v>14690265000</v>
          </cell>
          <cell r="I154">
            <v>14690265000</v>
          </cell>
          <cell r="J154">
            <v>14690265000</v>
          </cell>
          <cell r="K154">
            <v>12690265000</v>
          </cell>
          <cell r="L154">
            <v>8883185500</v>
          </cell>
          <cell r="M154">
            <v>0</v>
          </cell>
          <cell r="N154">
            <v>0</v>
          </cell>
        </row>
        <row r="155">
          <cell r="C155" t="str">
            <v>CAPITAL REPAYMENTS</v>
          </cell>
          <cell r="F155">
            <v>0</v>
          </cell>
          <cell r="G155">
            <v>-3000000000</v>
          </cell>
          <cell r="H155">
            <v>-2000000000</v>
          </cell>
          <cell r="I155">
            <v>-2000000000</v>
          </cell>
          <cell r="J155">
            <v>-2000000000</v>
          </cell>
          <cell r="K155">
            <v>-3807079500</v>
          </cell>
          <cell r="L155">
            <v>-8883185500</v>
          </cell>
          <cell r="M155">
            <v>0</v>
          </cell>
          <cell r="N155">
            <v>0</v>
          </cell>
        </row>
        <row r="156">
          <cell r="C156" t="str">
            <v>INTEREST</v>
          </cell>
          <cell r="F156">
            <v>-1142123850</v>
          </cell>
          <cell r="G156">
            <v>-2411150350</v>
          </cell>
          <cell r="H156">
            <v>-2538053000</v>
          </cell>
          <cell r="I156">
            <v>-2538053000</v>
          </cell>
          <cell r="J156">
            <v>-2538053000</v>
          </cell>
          <cell r="K156">
            <v>-2157345050</v>
          </cell>
          <cell r="L156">
            <v>-888318550</v>
          </cell>
          <cell r="M156">
            <v>0</v>
          </cell>
          <cell r="N156">
            <v>0</v>
          </cell>
        </row>
        <row r="157">
          <cell r="C157" t="str">
            <v>CLOSING BALANCE</v>
          </cell>
          <cell r="F157">
            <v>12690265000</v>
          </cell>
          <cell r="G157">
            <v>12690265000</v>
          </cell>
          <cell r="H157">
            <v>12690265000</v>
          </cell>
          <cell r="I157">
            <v>12690265000</v>
          </cell>
          <cell r="J157">
            <v>12690265000</v>
          </cell>
          <cell r="K157">
            <v>8883185500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 t="str">
            <v>AVERAGE BALANCE</v>
          </cell>
          <cell r="F158">
            <v>6345132500</v>
          </cell>
          <cell r="G158">
            <v>12690265000</v>
          </cell>
          <cell r="H158">
            <v>12690265000</v>
          </cell>
          <cell r="I158">
            <v>12690265000</v>
          </cell>
          <cell r="J158">
            <v>12690265000</v>
          </cell>
          <cell r="K158">
            <v>10786725250</v>
          </cell>
          <cell r="L158">
            <v>4441592750</v>
          </cell>
          <cell r="M158">
            <v>0</v>
          </cell>
          <cell r="N158">
            <v>0</v>
          </cell>
        </row>
        <row r="159">
          <cell r="C159" t="str">
            <v>ACTUAL INTEREST PAID</v>
          </cell>
          <cell r="F159">
            <v>-1142123850</v>
          </cell>
          <cell r="G159">
            <v>-2411150350</v>
          </cell>
          <cell r="H159">
            <v>-2538053000</v>
          </cell>
          <cell r="I159">
            <v>-2538053000</v>
          </cell>
          <cell r="J159">
            <v>-2538053000</v>
          </cell>
          <cell r="K159">
            <v>-2157345050</v>
          </cell>
          <cell r="L159">
            <v>-888318550</v>
          </cell>
          <cell r="M159">
            <v>0</v>
          </cell>
          <cell r="N159">
            <v>0</v>
          </cell>
        </row>
        <row r="160">
          <cell r="C160" t="str">
            <v>ACTUAL REPAYMENT</v>
          </cell>
          <cell r="F160">
            <v>0</v>
          </cell>
          <cell r="G160">
            <v>-3000000000</v>
          </cell>
          <cell r="H160">
            <v>-2000000000</v>
          </cell>
          <cell r="I160">
            <v>-2000000000</v>
          </cell>
          <cell r="J160">
            <v>-2000000000</v>
          </cell>
          <cell r="K160">
            <v>-3807079500</v>
          </cell>
          <cell r="L160">
            <v>-8883185500</v>
          </cell>
          <cell r="M160">
            <v>0</v>
          </cell>
          <cell r="N160">
            <v>0</v>
          </cell>
        </row>
        <row r="161">
          <cell r="C161" t="str">
            <v>ACTUAL CLOSING BALANCE</v>
          </cell>
          <cell r="E161">
            <v>0</v>
          </cell>
          <cell r="F161">
            <v>12690265000</v>
          </cell>
          <cell r="G161">
            <v>12690265000</v>
          </cell>
          <cell r="H161">
            <v>12690265000</v>
          </cell>
          <cell r="I161">
            <v>12690265000</v>
          </cell>
          <cell r="J161">
            <v>12690265000</v>
          </cell>
          <cell r="K161">
            <v>8883185500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 t="str">
            <v>ACTUAL DRAWDOWN</v>
          </cell>
          <cell r="F162">
            <v>12690265000</v>
          </cell>
          <cell r="G162">
            <v>3000000000</v>
          </cell>
          <cell r="H162">
            <v>2000000000</v>
          </cell>
          <cell r="I162">
            <v>2000000000</v>
          </cell>
          <cell r="J162">
            <v>2000000000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FX LOSS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 t="str">
            <v>RATE APPLICABLE</v>
          </cell>
          <cell r="F164">
            <v>0.18</v>
          </cell>
          <cell r="G164">
            <v>0.19</v>
          </cell>
          <cell r="H164">
            <v>0.2</v>
          </cell>
          <cell r="I164">
            <v>0.2</v>
          </cell>
          <cell r="J164">
            <v>0.2</v>
          </cell>
          <cell r="K164">
            <v>0.2</v>
          </cell>
          <cell r="L164">
            <v>0.2</v>
          </cell>
          <cell r="M164">
            <v>0.2</v>
          </cell>
          <cell r="N164">
            <v>0.2</v>
          </cell>
        </row>
        <row r="168">
          <cell r="C168" t="str">
            <v>REPAYMENT PROFILE - ACTUAL CURRENCY</v>
          </cell>
          <cell r="D168" t="str">
            <v>USD</v>
          </cell>
          <cell r="F168">
            <v>0</v>
          </cell>
          <cell r="G168">
            <v>0.125</v>
          </cell>
          <cell r="H168">
            <v>0.25</v>
          </cell>
          <cell r="I168">
            <v>0.25</v>
          </cell>
          <cell r="J168">
            <v>0.25</v>
          </cell>
          <cell r="K168">
            <v>0.125</v>
          </cell>
          <cell r="L168">
            <v>0</v>
          </cell>
          <cell r="M168">
            <v>0</v>
          </cell>
          <cell r="N168">
            <v>0</v>
          </cell>
        </row>
        <row r="169">
          <cell r="C169" t="str">
            <v>DRAWDOWN</v>
          </cell>
          <cell r="D169" t="str">
            <v>USD</v>
          </cell>
          <cell r="F169">
            <v>10000000</v>
          </cell>
          <cell r="G169">
            <v>10000000</v>
          </cell>
        </row>
        <row r="170">
          <cell r="C170" t="str">
            <v>OPENING BALANCE</v>
          </cell>
          <cell r="D170" t="str">
            <v>USD</v>
          </cell>
          <cell r="G170">
            <v>10000000</v>
          </cell>
          <cell r="H170">
            <v>17500000</v>
          </cell>
          <cell r="I170">
            <v>12500000</v>
          </cell>
          <cell r="J170">
            <v>7500000</v>
          </cell>
          <cell r="K170">
            <v>2500000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ADJUSTED OPENING BALANCE</v>
          </cell>
          <cell r="D171" t="str">
            <v>USD</v>
          </cell>
          <cell r="F171">
            <v>10000000</v>
          </cell>
          <cell r="G171">
            <v>20000000</v>
          </cell>
          <cell r="H171">
            <v>17500000</v>
          </cell>
          <cell r="I171">
            <v>12500000</v>
          </cell>
          <cell r="J171">
            <v>7500000</v>
          </cell>
          <cell r="K171">
            <v>2500000</v>
          </cell>
          <cell r="L171">
            <v>0</v>
          </cell>
          <cell r="M171">
            <v>0</v>
          </cell>
          <cell r="N171">
            <v>0</v>
          </cell>
        </row>
        <row r="172">
          <cell r="C172" t="str">
            <v>UPFRONT FEE</v>
          </cell>
          <cell r="D172" t="str">
            <v>USD</v>
          </cell>
          <cell r="E172">
            <v>0.01</v>
          </cell>
          <cell r="F172">
            <v>-200000</v>
          </cell>
        </row>
        <row r="173">
          <cell r="C173" t="str">
            <v>COMMITMENT FEE</v>
          </cell>
          <cell r="D173" t="str">
            <v>USD</v>
          </cell>
          <cell r="E173">
            <v>5.0000000000000001E-3</v>
          </cell>
          <cell r="F173">
            <v>-75000</v>
          </cell>
          <cell r="G173">
            <v>-25000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-1E-3</v>
          </cell>
        </row>
        <row r="174">
          <cell r="C174" t="str">
            <v>CAPITAL REPAYMENTS</v>
          </cell>
          <cell r="D174" t="str">
            <v>USD</v>
          </cell>
          <cell r="F174">
            <v>0</v>
          </cell>
          <cell r="G174">
            <v>-2500000</v>
          </cell>
          <cell r="H174">
            <v>-5000000</v>
          </cell>
          <cell r="I174">
            <v>-5000000</v>
          </cell>
          <cell r="J174">
            <v>-5000000</v>
          </cell>
          <cell r="K174">
            <v>-2500000</v>
          </cell>
          <cell r="L174">
            <v>0</v>
          </cell>
          <cell r="M174">
            <v>0</v>
          </cell>
          <cell r="N174">
            <v>0</v>
          </cell>
        </row>
        <row r="175">
          <cell r="C175" t="str">
            <v>INTEREST</v>
          </cell>
          <cell r="D175" t="str">
            <v>USD</v>
          </cell>
          <cell r="F175">
            <v>-325000</v>
          </cell>
          <cell r="G175">
            <v>-893750</v>
          </cell>
          <cell r="H175">
            <v>-975000</v>
          </cell>
          <cell r="I175">
            <v>-650000</v>
          </cell>
          <cell r="J175">
            <v>-325000</v>
          </cell>
          <cell r="K175">
            <v>-81250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 t="str">
            <v>CLOSING BALANCE</v>
          </cell>
          <cell r="D176" t="str">
            <v>USD</v>
          </cell>
          <cell r="F176">
            <v>10000000</v>
          </cell>
          <cell r="G176">
            <v>17500000</v>
          </cell>
          <cell r="H176">
            <v>12500000</v>
          </cell>
          <cell r="I176">
            <v>7500000</v>
          </cell>
          <cell r="J176">
            <v>2500000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AVERAGE BALANCE</v>
          </cell>
          <cell r="D177" t="str">
            <v>USD</v>
          </cell>
          <cell r="F177">
            <v>5000000</v>
          </cell>
          <cell r="G177">
            <v>13750000</v>
          </cell>
          <cell r="H177">
            <v>15000000</v>
          </cell>
          <cell r="I177">
            <v>10000000</v>
          </cell>
          <cell r="J177">
            <v>5000000</v>
          </cell>
          <cell r="K177">
            <v>1250000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 t="str">
            <v>ACTUAL UPFRONT FEE</v>
          </cell>
          <cell r="D178" t="str">
            <v>USH</v>
          </cell>
          <cell r="F178">
            <v>-351000000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 t="str">
            <v>ACTUAL COMMITMENT FEE</v>
          </cell>
          <cell r="D179" t="str">
            <v>USH</v>
          </cell>
          <cell r="F179">
            <v>-131625000</v>
          </cell>
          <cell r="G179">
            <v>-46875000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-3.8490662434839398</v>
          </cell>
        </row>
        <row r="180">
          <cell r="C180" t="str">
            <v>ACTUAL INTEREST PAID</v>
          </cell>
          <cell r="D180" t="str">
            <v>USH</v>
          </cell>
          <cell r="F180">
            <v>-570375000</v>
          </cell>
          <cell r="G180">
            <v>-1675781250</v>
          </cell>
          <cell r="H180">
            <v>-1964875337.8378377</v>
          </cell>
          <cell r="I180">
            <v>-1401547296.1233513</v>
          </cell>
          <cell r="J180">
            <v>-762089223.66618013</v>
          </cell>
          <cell r="K180">
            <v>-205763030.29453397</v>
          </cell>
          <cell r="L180">
            <v>0</v>
          </cell>
          <cell r="M180">
            <v>0</v>
          </cell>
          <cell r="N180">
            <v>0</v>
          </cell>
        </row>
        <row r="181">
          <cell r="C181" t="str">
            <v>ACTUAL REPAYMENT</v>
          </cell>
          <cell r="D181" t="str">
            <v>USH</v>
          </cell>
          <cell r="F181">
            <v>0</v>
          </cell>
          <cell r="G181">
            <v>-4687500000</v>
          </cell>
          <cell r="H181">
            <v>-10076283783.783783</v>
          </cell>
          <cell r="I181">
            <v>-10781133047.102703</v>
          </cell>
          <cell r="J181">
            <v>-11724449594.864309</v>
          </cell>
          <cell r="K181">
            <v>-6331170162.9087372</v>
          </cell>
          <cell r="L181">
            <v>0</v>
          </cell>
          <cell r="M181">
            <v>0</v>
          </cell>
          <cell r="N181">
            <v>0</v>
          </cell>
        </row>
        <row r="182">
          <cell r="C182" t="str">
            <v>ACTUAL CLOSING BALANCE</v>
          </cell>
          <cell r="D182" t="str">
            <v>USH</v>
          </cell>
          <cell r="E182">
            <v>0</v>
          </cell>
          <cell r="F182">
            <v>17800000000</v>
          </cell>
          <cell r="G182">
            <v>34475000000</v>
          </cell>
          <cell r="H182">
            <v>25756418918.918915</v>
          </cell>
          <cell r="I182">
            <v>16889547789.95676</v>
          </cell>
          <cell r="J182">
            <v>6094600331.5453882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 t="str">
            <v>ACTUAL DRAWDOWN</v>
          </cell>
          <cell r="D183" t="str">
            <v>USH</v>
          </cell>
          <cell r="F183">
            <v>17550000000</v>
          </cell>
          <cell r="G183">
            <v>18750000000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 t="str">
            <v>FX LOSS</v>
          </cell>
          <cell r="D184" t="str">
            <v>USH</v>
          </cell>
          <cell r="F184">
            <v>-600000000</v>
          </cell>
          <cell r="G184">
            <v>-1827246621.6216207</v>
          </cell>
          <cell r="H184">
            <v>-2108308200.7702703</v>
          </cell>
          <cell r="I184">
            <v>-1588548989.9698541</v>
          </cell>
          <cell r="J184">
            <v>-941960093.55949569</v>
          </cell>
          <cell r="K184">
            <v>-234472682.73829138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Check</v>
          </cell>
          <cell r="F185">
            <v>18150000000</v>
          </cell>
          <cell r="G185">
            <v>33689746621.62162</v>
          </cell>
          <cell r="H185">
            <v>26507024416.986488</v>
          </cell>
          <cell r="I185">
            <v>16563834861.786064</v>
          </cell>
          <cell r="J185">
            <v>6107058288.6519451</v>
          </cell>
          <cell r="K185">
            <v>-2097148.6250572205</v>
          </cell>
          <cell r="L185">
            <v>0</v>
          </cell>
          <cell r="M185">
            <v>0</v>
          </cell>
          <cell r="N185">
            <v>0</v>
          </cell>
        </row>
        <row r="186">
          <cell r="C186" t="str">
            <v>Difference</v>
          </cell>
          <cell r="F186">
            <v>-350000000</v>
          </cell>
          <cell r="G186">
            <v>785253378.37837982</v>
          </cell>
          <cell r="H186">
            <v>-750605498.06757355</v>
          </cell>
          <cell r="I186">
            <v>325712928.17069626</v>
          </cell>
          <cell r="J186">
            <v>-12457957.106556892</v>
          </cell>
          <cell r="K186">
            <v>2097148.6250572205</v>
          </cell>
          <cell r="L186">
            <v>0</v>
          </cell>
          <cell r="M186">
            <v>0</v>
          </cell>
          <cell r="N186">
            <v>0</v>
          </cell>
        </row>
        <row r="187">
          <cell r="C187" t="str">
            <v>PAYMENTS REMAINING (QUARTERS)</v>
          </cell>
          <cell r="D187">
            <v>16</v>
          </cell>
        </row>
        <row r="188">
          <cell r="C188" t="str">
            <v>RATE APPLICABLE</v>
          </cell>
          <cell r="F188">
            <v>6.5000000000000002E-2</v>
          </cell>
          <cell r="G188">
            <v>6.5000000000000002E-2</v>
          </cell>
          <cell r="H188">
            <v>6.5000000000000002E-2</v>
          </cell>
          <cell r="I188">
            <v>6.5000000000000002E-2</v>
          </cell>
          <cell r="J188">
            <v>6.5000000000000002E-2</v>
          </cell>
          <cell r="K188">
            <v>6.5000000000000002E-2</v>
          </cell>
          <cell r="L188">
            <v>6.5000000000000002E-2</v>
          </cell>
          <cell r="M188">
            <v>6.5000000000000002E-2</v>
          </cell>
          <cell r="N188">
            <v>6.5000000000000002E-2</v>
          </cell>
        </row>
        <row r="189">
          <cell r="C189" t="str">
            <v>EKN PREMIUM</v>
          </cell>
          <cell r="D189">
            <v>9.7000000000000003E-2</v>
          </cell>
          <cell r="F189">
            <v>1940000</v>
          </cell>
        </row>
        <row r="193">
          <cell r="C193" t="str">
            <v>REPAYMENT PROFILE - ACTUAL CURRENCY</v>
          </cell>
          <cell r="D193" t="str">
            <v>USD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C194" t="str">
            <v>DRAWDOWN</v>
          </cell>
          <cell r="F194">
            <v>389000</v>
          </cell>
          <cell r="G194">
            <v>-2000618</v>
          </cell>
        </row>
        <row r="195">
          <cell r="C195" t="str">
            <v>OPENING BALANCE</v>
          </cell>
          <cell r="D195" t="str">
            <v>USD</v>
          </cell>
          <cell r="E195">
            <v>1611617.9271708683</v>
          </cell>
          <cell r="F195">
            <v>1611617.9271708683</v>
          </cell>
          <cell r="G195">
            <v>2000617.9271708683</v>
          </cell>
          <cell r="H195">
            <v>-7.2829131735488772E-2</v>
          </cell>
          <cell r="I195">
            <v>-7.2829131735488772E-2</v>
          </cell>
          <cell r="J195">
            <v>-7.2829131735488772E-2</v>
          </cell>
          <cell r="K195">
            <v>-7.2829131735488772E-2</v>
          </cell>
          <cell r="L195">
            <v>-7.2829131735488772E-2</v>
          </cell>
          <cell r="M195">
            <v>-7.2829131735488772E-2</v>
          </cell>
          <cell r="N195">
            <v>-7.2829131735488772E-2</v>
          </cell>
        </row>
        <row r="196">
          <cell r="C196" t="str">
            <v>ADJUSTED OPENING BALANCE</v>
          </cell>
          <cell r="D196" t="str">
            <v>USD</v>
          </cell>
          <cell r="F196">
            <v>2000617.9271708683</v>
          </cell>
          <cell r="G196">
            <v>-7.2829131735488772E-2</v>
          </cell>
          <cell r="H196">
            <v>-7.2829131735488772E-2</v>
          </cell>
          <cell r="I196">
            <v>-7.2829131735488772E-2</v>
          </cell>
          <cell r="J196">
            <v>-7.2829131735488772E-2</v>
          </cell>
          <cell r="K196">
            <v>-7.2829131735488772E-2</v>
          </cell>
          <cell r="L196">
            <v>-7.2829131735488772E-2</v>
          </cell>
          <cell r="M196">
            <v>-7.2829131735488772E-2</v>
          </cell>
          <cell r="N196">
            <v>-7.2829131735488772E-2</v>
          </cell>
        </row>
        <row r="197">
          <cell r="C197" t="str">
            <v>CAPITAL REPAYMENTS</v>
          </cell>
          <cell r="D197" t="str">
            <v>USD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 t="str">
            <v>INTEREST</v>
          </cell>
          <cell r="D198" t="str">
            <v>USD</v>
          </cell>
          <cell r="F198">
            <v>-216734.15126050418</v>
          </cell>
          <cell r="G198">
            <v>-120037.07126050419</v>
          </cell>
          <cell r="H198">
            <v>8.7394958082586526E-3</v>
          </cell>
          <cell r="I198">
            <v>8.7394958082586526E-3</v>
          </cell>
          <cell r="J198">
            <v>8.7394958082586526E-3</v>
          </cell>
          <cell r="K198">
            <v>8.7394958082586526E-3</v>
          </cell>
          <cell r="L198">
            <v>8.7394958082586526E-3</v>
          </cell>
          <cell r="M198">
            <v>8.7394958082586526E-3</v>
          </cell>
          <cell r="N198">
            <v>8.7394958082586526E-3</v>
          </cell>
        </row>
        <row r="199">
          <cell r="C199" t="str">
            <v>CLOSING BALANCE</v>
          </cell>
          <cell r="D199" t="str">
            <v>USD</v>
          </cell>
          <cell r="E199">
            <v>1611617.9271708683</v>
          </cell>
          <cell r="F199">
            <v>2000617.9271708683</v>
          </cell>
          <cell r="G199">
            <v>-7.2829131735488772E-2</v>
          </cell>
          <cell r="H199">
            <v>-7.2829131735488772E-2</v>
          </cell>
          <cell r="I199">
            <v>-7.2829131735488772E-2</v>
          </cell>
          <cell r="J199">
            <v>-7.2829131735488772E-2</v>
          </cell>
          <cell r="K199">
            <v>-7.2829131735488772E-2</v>
          </cell>
          <cell r="L199">
            <v>-7.2829131735488772E-2</v>
          </cell>
          <cell r="M199">
            <v>-7.2829131735488772E-2</v>
          </cell>
          <cell r="N199">
            <v>-7.2829131735488772E-2</v>
          </cell>
        </row>
        <row r="200">
          <cell r="C200" t="str">
            <v>AVERAGE BALANCE</v>
          </cell>
          <cell r="F200">
            <v>1806117.9271708683</v>
          </cell>
          <cell r="G200">
            <v>1000308.9271708683</v>
          </cell>
          <cell r="H200">
            <v>-7.2829131735488772E-2</v>
          </cell>
          <cell r="I200">
            <v>-7.2829131735488772E-2</v>
          </cell>
          <cell r="J200">
            <v>-7.2829131735488772E-2</v>
          </cell>
          <cell r="K200">
            <v>-7.2829131735488772E-2</v>
          </cell>
          <cell r="L200">
            <v>-7.2829131735488772E-2</v>
          </cell>
          <cell r="M200">
            <v>-7.2829131735488772E-2</v>
          </cell>
          <cell r="N200">
            <v>-7.2829131735488772E-2</v>
          </cell>
        </row>
        <row r="201">
          <cell r="C201" t="str">
            <v>ACTUAL INTEREST PAID</v>
          </cell>
          <cell r="D201" t="str">
            <v>USH</v>
          </cell>
          <cell r="F201">
            <v>-380368435.46218485</v>
          </cell>
          <cell r="G201">
            <v>-225069508.61344537</v>
          </cell>
          <cell r="H201">
            <v>17.612327978240604</v>
          </cell>
          <cell r="I201">
            <v>18.844333414686581</v>
          </cell>
          <cell r="J201">
            <v>20.493155617691297</v>
          </cell>
          <cell r="K201">
            <v>22.132494040045263</v>
          </cell>
          <cell r="L201">
            <v>23.850697071539603</v>
          </cell>
          <cell r="M201">
            <v>25.702288669731157</v>
          </cell>
          <cell r="N201">
            <v>33.63889830063777</v>
          </cell>
        </row>
        <row r="202">
          <cell r="C202" t="str">
            <v>ACTUAL REPAYMENT</v>
          </cell>
          <cell r="D202" t="str">
            <v>USH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C203" t="str">
            <v>ACTUAL CLOSING BALANCE</v>
          </cell>
          <cell r="D203" t="str">
            <v>USH</v>
          </cell>
          <cell r="E203">
            <v>2876738000</v>
          </cell>
          <cell r="F203">
            <v>3561099910.3641453</v>
          </cell>
          <cell r="G203">
            <v>-143.47338951891288</v>
          </cell>
          <cell r="H203">
            <v>-150.06541011843049</v>
          </cell>
          <cell r="I203">
            <v>-164.00681345967922</v>
          </cell>
          <cell r="J203">
            <v>-177.54578016850905</v>
          </cell>
          <cell r="K203">
            <v>-191.32912049891203</v>
          </cell>
          <cell r="L203">
            <v>-206.18249736008136</v>
          </cell>
          <cell r="M203">
            <v>-222.18898046877126</v>
          </cell>
          <cell r="N203">
            <v>-338.45932454185828</v>
          </cell>
        </row>
        <row r="204">
          <cell r="C204" t="str">
            <v>ACTUAL DRAWDOWN</v>
          </cell>
          <cell r="D204" t="str">
            <v>USH</v>
          </cell>
          <cell r="F204">
            <v>682695000</v>
          </cell>
          <cell r="G204">
            <v>-3751158750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 t="str">
            <v>FX LOSS</v>
          </cell>
          <cell r="D205" t="str">
            <v>USH</v>
          </cell>
          <cell r="F205">
            <v>-209481870.58823529</v>
          </cell>
          <cell r="G205">
            <v>-120037070.52286318</v>
          </cell>
          <cell r="H205">
            <v>10.240744892506701</v>
          </cell>
          <cell r="I205">
            <v>12.003448497711229</v>
          </cell>
          <cell r="J205">
            <v>13.700669272327842</v>
          </cell>
          <cell r="K205">
            <v>13.989756057701278</v>
          </cell>
          <cell r="L205">
            <v>14.874144290357892</v>
          </cell>
          <cell r="M205">
            <v>40.784171787909017</v>
          </cell>
          <cell r="N205">
            <v>-107.09286945721314</v>
          </cell>
        </row>
        <row r="206">
          <cell r="C206" t="str">
            <v>Check</v>
          </cell>
          <cell r="F206">
            <v>3768914870.5882354</v>
          </cell>
          <cell r="G206">
            <v>-70021769.112991542</v>
          </cell>
          <cell r="H206">
            <v>-153.71413441141959</v>
          </cell>
          <cell r="I206">
            <v>-162.06885861614171</v>
          </cell>
          <cell r="J206">
            <v>-177.70748273200707</v>
          </cell>
          <cell r="K206">
            <v>-191.53553622621033</v>
          </cell>
          <cell r="L206">
            <v>-206.20326478926992</v>
          </cell>
          <cell r="M206">
            <v>-246.96666914799039</v>
          </cell>
          <cell r="N206">
            <v>-115.09611101155812</v>
          </cell>
        </row>
        <row r="207">
          <cell r="C207" t="str">
            <v>Difference</v>
          </cell>
          <cell r="F207">
            <v>-207814960.2240901</v>
          </cell>
          <cell r="G207">
            <v>70021625.63960202</v>
          </cell>
          <cell r="H207">
            <v>3.6487242929891011</v>
          </cell>
          <cell r="I207">
            <v>-1.9379548435375114</v>
          </cell>
          <cell r="J207">
            <v>0.16170256349801093</v>
          </cell>
          <cell r="K207">
            <v>0.2064157272982925</v>
          </cell>
          <cell r="L207">
            <v>2.0767429188566666E-2</v>
          </cell>
          <cell r="M207">
            <v>24.777688679219125</v>
          </cell>
          <cell r="N207">
            <v>-223.36321353030016</v>
          </cell>
        </row>
        <row r="208">
          <cell r="C208" t="str">
            <v>RATE APPLICABLE</v>
          </cell>
          <cell r="F208">
            <v>0.12</v>
          </cell>
          <cell r="G208">
            <v>0.12</v>
          </cell>
          <cell r="H208">
            <v>0.12</v>
          </cell>
          <cell r="I208">
            <v>0.12</v>
          </cell>
          <cell r="J208">
            <v>0.12</v>
          </cell>
          <cell r="K208">
            <v>0.12</v>
          </cell>
          <cell r="L208">
            <v>0.12</v>
          </cell>
          <cell r="M208">
            <v>0.12</v>
          </cell>
          <cell r="N208">
            <v>0.12</v>
          </cell>
        </row>
        <row r="212">
          <cell r="C212" t="str">
            <v>REPAYMENT PROFILE - ACTUAL CURRENCY</v>
          </cell>
          <cell r="D212" t="str">
            <v>USD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 t="str">
            <v>DRAWDOWN</v>
          </cell>
          <cell r="E213">
            <v>0</v>
          </cell>
          <cell r="G213">
            <v>0</v>
          </cell>
        </row>
        <row r="214">
          <cell r="C214" t="str">
            <v>OPENING BALANCE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 t="str">
            <v>ADJUSTED OPENING BALANCE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 t="str">
            <v>CAPITAL REPAYMENTS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C217" t="str">
            <v>INTEREST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 t="str">
            <v>CLOSING BALANCE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 t="str">
            <v>AVERAGE BALANCE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 t="str">
            <v>ACTUAL INTEREST PAID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 t="str">
            <v>ACTUAL REPAYMENT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C222" t="str">
            <v>ACTUAL CLOSING BALANCE</v>
          </cell>
          <cell r="E222">
            <v>0</v>
          </cell>
          <cell r="F222">
            <v>0</v>
          </cell>
          <cell r="G222">
            <v>2822212000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C223" t="str">
            <v>ACTUAL DRAWDOWN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C224" t="str">
            <v>FX LOSS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C225" t="str">
            <v>Check</v>
          </cell>
          <cell r="F225">
            <v>0</v>
          </cell>
          <cell r="G225">
            <v>0</v>
          </cell>
          <cell r="H225">
            <v>2822212000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C226" t="str">
            <v>Difference</v>
          </cell>
          <cell r="F226">
            <v>0</v>
          </cell>
          <cell r="G226">
            <v>2822212000</v>
          </cell>
          <cell r="H226">
            <v>-2822212000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 t="str">
            <v>RATE APPLICABLE</v>
          </cell>
          <cell r="F227">
            <v>0.12</v>
          </cell>
          <cell r="G227">
            <v>0.12</v>
          </cell>
          <cell r="H227">
            <v>0.12</v>
          </cell>
          <cell r="I227">
            <v>0.12</v>
          </cell>
          <cell r="J227">
            <v>0.12</v>
          </cell>
          <cell r="K227">
            <v>0.12</v>
          </cell>
          <cell r="L227">
            <v>0.12</v>
          </cell>
          <cell r="M227">
            <v>0.12</v>
          </cell>
          <cell r="N227">
            <v>0.12</v>
          </cell>
        </row>
        <row r="231">
          <cell r="F231">
            <v>37346</v>
          </cell>
          <cell r="G231">
            <v>37711</v>
          </cell>
          <cell r="H231">
            <v>38077</v>
          </cell>
          <cell r="I231">
            <v>38442</v>
          </cell>
          <cell r="J231">
            <v>38807</v>
          </cell>
          <cell r="K231">
            <v>39172</v>
          </cell>
          <cell r="L231">
            <v>39538</v>
          </cell>
          <cell r="M231">
            <v>39903</v>
          </cell>
          <cell r="N231">
            <v>40268</v>
          </cell>
        </row>
        <row r="232">
          <cell r="C232" t="str">
            <v>Mid Point In period</v>
          </cell>
          <cell r="F232">
            <v>37164</v>
          </cell>
          <cell r="G232">
            <v>37529</v>
          </cell>
          <cell r="H232">
            <v>37894</v>
          </cell>
          <cell r="I232">
            <v>38260</v>
          </cell>
          <cell r="J232">
            <v>38625</v>
          </cell>
          <cell r="K232">
            <v>38990</v>
          </cell>
          <cell r="L232">
            <v>39355</v>
          </cell>
          <cell r="M232">
            <v>39721</v>
          </cell>
          <cell r="N232">
            <v>40086</v>
          </cell>
        </row>
        <row r="233">
          <cell r="C233" t="str">
            <v>Year Number</v>
          </cell>
          <cell r="F233">
            <v>1</v>
          </cell>
          <cell r="G233">
            <v>2</v>
          </cell>
          <cell r="H233">
            <v>3</v>
          </cell>
          <cell r="I233">
            <v>4</v>
          </cell>
          <cell r="J233">
            <v>5</v>
          </cell>
          <cell r="K233">
            <v>6</v>
          </cell>
          <cell r="L233">
            <v>7</v>
          </cell>
          <cell r="M233">
            <v>8</v>
          </cell>
          <cell r="N233">
            <v>9</v>
          </cell>
        </row>
        <row r="236">
          <cell r="C236" t="str">
            <v>INTEREST PAYABLE</v>
          </cell>
          <cell r="F236">
            <v>-8035749818.104372</v>
          </cell>
          <cell r="G236">
            <v>-8852149190.5547295</v>
          </cell>
          <cell r="H236">
            <v>-9028486831.4026566</v>
          </cell>
          <cell r="I236">
            <v>-8012373918.3173313</v>
          </cell>
          <cell r="J236">
            <v>-7468762816.7526178</v>
          </cell>
          <cell r="K236">
            <v>-6951320241.6159229</v>
          </cell>
          <cell r="L236">
            <v>-1600203424.547771</v>
          </cell>
          <cell r="M236">
            <v>-435233648.3255074</v>
          </cell>
          <cell r="N236">
            <v>-154517027.11530346</v>
          </cell>
        </row>
        <row r="237">
          <cell r="C237" t="str">
            <v>GUARANTEE AND ADMIN FEES</v>
          </cell>
          <cell r="F237">
            <v>-873670364.08711874</v>
          </cell>
          <cell r="G237">
            <v>-783028084.83681393</v>
          </cell>
          <cell r="H237">
            <v>-664359866.65535223</v>
          </cell>
          <cell r="I237">
            <v>-561599062.29656613</v>
          </cell>
          <cell r="J237">
            <v>-357622589.49022585</v>
          </cell>
          <cell r="K237">
            <v>-308235376.56449986</v>
          </cell>
          <cell r="L237">
            <v>-248114502.79489166</v>
          </cell>
          <cell r="M237">
            <v>-176801270.41575783</v>
          </cell>
          <cell r="N237">
            <v>-114929948.41479425</v>
          </cell>
        </row>
        <row r="238">
          <cell r="C238" t="str">
            <v>REPAYMENTS</v>
          </cell>
          <cell r="F238">
            <v>-5515067703.125</v>
          </cell>
          <cell r="G238">
            <v>-13996097656.25</v>
          </cell>
          <cell r="H238">
            <v>-18496458319.847973</v>
          </cell>
          <cell r="I238">
            <v>-18340149486.391624</v>
          </cell>
          <cell r="J238">
            <v>-17181660715.100857</v>
          </cell>
          <cell r="K238">
            <v>-13769390913.457939</v>
          </cell>
          <cell r="L238">
            <v>-34644041358.720169</v>
          </cell>
          <cell r="M238">
            <v>-4374397349.1408749</v>
          </cell>
          <cell r="N238">
            <v>-3813980448.4883909</v>
          </cell>
        </row>
        <row r="239">
          <cell r="C239" t="str">
            <v>CLOSING BALANCE - SENIOR DEBT</v>
          </cell>
          <cell r="D239" t="e">
            <v>#VALUE!</v>
          </cell>
          <cell r="E239">
            <v>31398244750</v>
          </cell>
          <cell r="F239">
            <v>57016040222.864143</v>
          </cell>
          <cell r="G239">
            <v>67701594450.276611</v>
          </cell>
          <cell r="H239">
            <v>50172658009.309578</v>
          </cell>
          <cell r="I239">
            <v>37792383793.508942</v>
          </cell>
          <cell r="J239">
            <v>25572581526.500408</v>
          </cell>
          <cell r="K239">
            <v>14107945619.239216</v>
          </cell>
          <cell r="L239">
            <v>3378223012.9440641</v>
          </cell>
          <cell r="M239">
            <v>1213494266.8587344</v>
          </cell>
          <cell r="N239">
            <v>-338.45932454185828</v>
          </cell>
        </row>
        <row r="240">
          <cell r="C240" t="str">
            <v>CLOSING BALANCE - SUBORDINATED DEBT DEBT</v>
          </cell>
          <cell r="D240">
            <v>11123800000</v>
          </cell>
          <cell r="E240">
            <v>11598050000</v>
          </cell>
          <cell r="F240">
            <v>13437307865.853659</v>
          </cell>
          <cell r="G240">
            <v>15561959459.250446</v>
          </cell>
          <cell r="H240">
            <v>17699929033.058407</v>
          </cell>
          <cell r="I240">
            <v>19368929384.479397</v>
          </cell>
          <cell r="J240">
            <v>21197753424.501129</v>
          </cell>
          <cell r="K240">
            <v>23268706201.711891</v>
          </cell>
          <cell r="L240">
            <v>3848479901.5964084</v>
          </cell>
          <cell r="M240">
            <v>2158903359.4321342</v>
          </cell>
          <cell r="N240">
            <v>1.8224478820178832E-6</v>
          </cell>
        </row>
        <row r="241">
          <cell r="C241" t="str">
            <v>DRAWDOWNS</v>
          </cell>
          <cell r="F241">
            <v>32522960000</v>
          </cell>
          <cell r="G241">
            <v>17998841250</v>
          </cell>
          <cell r="H241">
            <v>2000000000</v>
          </cell>
          <cell r="I241">
            <v>2000000000</v>
          </cell>
          <cell r="J241">
            <v>2000000000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 t="str">
            <v>FX LOSSES</v>
          </cell>
          <cell r="F242">
            <v>-2203081511.7624068</v>
          </cell>
          <cell r="G242">
            <v>-3373807582.4373856</v>
          </cell>
          <cell r="H242">
            <v>-3571332353.5014834</v>
          </cell>
          <cell r="I242">
            <v>-3044920956.3217092</v>
          </cell>
          <cell r="J242">
            <v>-2283730259.7104993</v>
          </cell>
          <cell r="K242">
            <v>-1338232285.2868948</v>
          </cell>
          <cell r="L242">
            <v>-838788650.17454135</v>
          </cell>
          <cell r="M242">
            <v>-652267558.78480554</v>
          </cell>
          <cell r="N242">
            <v>-304683880.62243456</v>
          </cell>
        </row>
        <row r="243">
          <cell r="C243" t="str">
            <v>TOTAL INTEREST AND FEES PAID</v>
          </cell>
          <cell r="F243">
            <v>-8909420182.1914902</v>
          </cell>
          <cell r="G243">
            <v>-9635177275.3915443</v>
          </cell>
          <cell r="H243">
            <v>-9692846698.0580082</v>
          </cell>
          <cell r="I243">
            <v>-8573972980.6138973</v>
          </cell>
          <cell r="J243">
            <v>-7826385406.2428436</v>
          </cell>
          <cell r="K243">
            <v>-7259555618.1804228</v>
          </cell>
          <cell r="L243">
            <v>-1848317927.3426626</v>
          </cell>
          <cell r="M243">
            <v>-612034918.7412653</v>
          </cell>
          <cell r="N243">
            <v>-269446975.53009772</v>
          </cell>
        </row>
        <row r="244">
          <cell r="C244" t="str">
            <v>DEFERRED DEBT</v>
          </cell>
          <cell r="F244">
            <v>0</v>
          </cell>
          <cell r="G244">
            <v>1418736000</v>
          </cell>
          <cell r="H244">
            <v>1345966712.9237537</v>
          </cell>
          <cell r="I244">
            <v>2142914258.4216127</v>
          </cell>
          <cell r="J244">
            <v>2526691165.2696033</v>
          </cell>
          <cell r="K244">
            <v>3040347761.8756371</v>
          </cell>
          <cell r="L244">
            <v>3652722043.8616133</v>
          </cell>
          <cell r="M244">
            <v>0</v>
          </cell>
          <cell r="N244">
            <v>0</v>
          </cell>
        </row>
        <row r="245">
          <cell r="C245" t="str">
            <v>DIFF DUE TO OPENING BALANCES</v>
          </cell>
          <cell r="F245">
            <v>-1753921469.9196029</v>
          </cell>
          <cell r="G245">
            <v>4014918644.6218677</v>
          </cell>
          <cell r="H245">
            <v>-3811807613.7363334</v>
          </cell>
          <cell r="I245">
            <v>441040407.26865679</v>
          </cell>
          <cell r="J245">
            <v>-19738936.866048403</v>
          </cell>
          <cell r="K245">
            <v>-2872263.7550243591</v>
          </cell>
          <cell r="L245">
            <v>2581758.2733866959</v>
          </cell>
          <cell r="M245">
            <v>-132175497.89353377</v>
          </cell>
          <cell r="N245">
            <v>136898603.11576715</v>
          </cell>
        </row>
        <row r="246">
          <cell r="F246">
            <v>0</v>
          </cell>
          <cell r="N246">
            <v>0</v>
          </cell>
        </row>
        <row r="247">
          <cell r="C247" t="str">
            <v>Check</v>
          </cell>
        </row>
        <row r="248">
          <cell r="C248" t="str">
            <v>PER FINANCING SCHEDULE</v>
          </cell>
          <cell r="F248">
            <v>27457052549.717804</v>
          </cell>
          <cell r="G248">
            <v>12810206031.809254</v>
          </cell>
          <cell r="H248">
            <v>-15390966656.159069</v>
          </cell>
          <cell r="I248">
            <v>-10711273653.379646</v>
          </cell>
          <cell r="J248">
            <v>-10390978015.986803</v>
          </cell>
          <cell r="K248">
            <v>-9393682919.0504303</v>
          </cell>
          <cell r="L248">
            <v>-30149948695.410625</v>
          </cell>
          <cell r="M248">
            <v>-3854305077.2496033</v>
          </cell>
          <cell r="N248">
            <v>-3372397753.7501893</v>
          </cell>
        </row>
        <row r="249">
          <cell r="C249" t="str">
            <v>INCREASE IN DEBT PER BALANCE SHEET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</row>
        <row r="250">
          <cell r="C250" t="str">
            <v>INCREASE PER CASH FLOW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</row>
        <row r="252">
          <cell r="C252" t="str">
            <v>SPLIT SUMMARY</v>
          </cell>
        </row>
        <row r="253">
          <cell r="C253" t="str">
            <v>FEES</v>
          </cell>
          <cell r="F253">
            <v>-873670364.08711874</v>
          </cell>
          <cell r="G253">
            <v>-783028084.83681393</v>
          </cell>
          <cell r="H253">
            <v>-664359866.65535223</v>
          </cell>
          <cell r="I253">
            <v>-561599062.29656613</v>
          </cell>
          <cell r="J253">
            <v>-357622589.49022585</v>
          </cell>
          <cell r="K253">
            <v>-308235376.56449986</v>
          </cell>
          <cell r="L253">
            <v>-248114502.79489166</v>
          </cell>
          <cell r="M253">
            <v>-176801270.41575783</v>
          </cell>
          <cell r="N253">
            <v>-114929948.41479425</v>
          </cell>
        </row>
        <row r="254">
          <cell r="C254" t="str">
            <v>SENIOR DEBT SERVICE - INTEREST</v>
          </cell>
          <cell r="F254">
            <v>-6154359010.104372</v>
          </cell>
          <cell r="G254">
            <v>-6987106351.5821953</v>
          </cell>
          <cell r="H254">
            <v>-6303194480.34095</v>
          </cell>
          <cell r="I254">
            <v>-4886732926.0642157</v>
          </cell>
          <cell r="J254">
            <v>-3878603018.5772586</v>
          </cell>
          <cell r="K254">
            <v>-2818816420.8206778</v>
          </cell>
          <cell r="L254">
            <v>-1215709317.5974727</v>
          </cell>
          <cell r="M254">
            <v>-176403469.01262331</v>
          </cell>
          <cell r="N254">
            <v>-57718748.673086412</v>
          </cell>
        </row>
        <row r="255">
          <cell r="C255" t="str">
            <v>SENIOR DEBT SERVICE - REPAYMENTS</v>
          </cell>
          <cell r="F255">
            <v>-5515067703.125</v>
          </cell>
          <cell r="G255">
            <v>-13996097656.25</v>
          </cell>
          <cell r="H255">
            <v>-18496458319.847973</v>
          </cell>
          <cell r="I255">
            <v>-17055951744.14567</v>
          </cell>
          <cell r="J255">
            <v>-15740853492.093201</v>
          </cell>
          <cell r="K255">
            <v>-12152875492.522518</v>
          </cell>
          <cell r="L255">
            <v>-11054211968.489189</v>
          </cell>
          <cell r="M255">
            <v>-2339568895.4232354</v>
          </cell>
          <cell r="N255">
            <v>-1531002183.3417697</v>
          </cell>
        </row>
        <row r="256">
          <cell r="C256" t="str">
            <v>SUBORDINATED DEBT SERVICE - INTEREST</v>
          </cell>
          <cell r="F256">
            <v>-1881390808</v>
          </cell>
          <cell r="G256">
            <v>-1865042838.9725344</v>
          </cell>
          <cell r="H256">
            <v>-2725292351.0617075</v>
          </cell>
          <cell r="I256">
            <v>-3125640992.2531166</v>
          </cell>
          <cell r="J256">
            <v>-3590159798.1753588</v>
          </cell>
          <cell r="K256">
            <v>-4132503820.7952461</v>
          </cell>
          <cell r="L256">
            <v>-384494106.95029843</v>
          </cell>
          <cell r="M256">
            <v>-258830179.31288409</v>
          </cell>
          <cell r="N256">
            <v>-96798278.442217052</v>
          </cell>
        </row>
        <row r="257">
          <cell r="C257" t="str">
            <v>SUBORDINATED DEBT SERVICE - REPAYMENTS</v>
          </cell>
          <cell r="F257">
            <v>0</v>
          </cell>
          <cell r="G257">
            <v>0</v>
          </cell>
          <cell r="H257">
            <v>0</v>
          </cell>
          <cell r="I257">
            <v>-1284197742.2459545</v>
          </cell>
          <cell r="J257">
            <v>-1440807223.0076568</v>
          </cell>
          <cell r="K257">
            <v>-1616515420.9354205</v>
          </cell>
          <cell r="L257">
            <v>-23589829390.230988</v>
          </cell>
          <cell r="M257">
            <v>-2034828453.7176399</v>
          </cell>
          <cell r="N257">
            <v>-2282978265.1466212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Slides"/>
      <sheetName val="MFS_Bplan_Model"/>
      <sheetName val="Summary"/>
      <sheetName val="Financing old"/>
      <sheetName val="Lists"/>
      <sheetName val="dBase"/>
    </sheetNames>
    <sheetDataSet>
      <sheetData sheetId="0">
        <row r="5">
          <cell r="B5" t="str">
            <v xml:space="preserve">Total Group Target MFS Revenue </v>
          </cell>
        </row>
      </sheetData>
      <sheetData sheetId="1">
        <row r="4">
          <cell r="A4" t="str">
            <v>Exchange Rate</v>
          </cell>
        </row>
        <row r="1225">
          <cell r="AX1225">
            <v>9363662045</v>
          </cell>
          <cell r="AY1225">
            <v>9644960630</v>
          </cell>
          <cell r="AZ1225">
            <v>11057181495</v>
          </cell>
          <cell r="BA1225">
            <v>10883322695</v>
          </cell>
          <cell r="BB1225">
            <v>11186801525</v>
          </cell>
          <cell r="BC1225">
            <v>10915755405</v>
          </cell>
          <cell r="BD1225">
            <v>11840457980</v>
          </cell>
          <cell r="BE1225" t="e">
            <v>#REF!</v>
          </cell>
          <cell r="BF1225" t="e">
            <v>#REF!</v>
          </cell>
          <cell r="BG1225" t="e">
            <v>#REF!</v>
          </cell>
          <cell r="BH1225" t="e">
            <v>#REF!</v>
          </cell>
          <cell r="BI1225" t="e">
            <v>#REF!</v>
          </cell>
          <cell r="BJ1225" t="e">
            <v>#REF!</v>
          </cell>
          <cell r="BK1225" t="e">
            <v>#REF!</v>
          </cell>
          <cell r="BL1225" t="e">
            <v>#REF!</v>
          </cell>
          <cell r="BM1225" t="e">
            <v>#REF!</v>
          </cell>
          <cell r="BN1225" t="e">
            <v>#REF!</v>
          </cell>
          <cell r="BO1225" t="e">
            <v>#REF!</v>
          </cell>
          <cell r="BP1225" t="e">
            <v>#REF!</v>
          </cell>
          <cell r="BQ1225" t="e">
            <v>#REF!</v>
          </cell>
          <cell r="BR1225" t="e">
            <v>#REF!</v>
          </cell>
          <cell r="BS1225" t="e">
            <v>#REF!</v>
          </cell>
          <cell r="BT1225" t="e">
            <v>#REF!</v>
          </cell>
          <cell r="BU1225" t="e">
            <v>#REF!</v>
          </cell>
          <cell r="BV1225" t="e">
            <v>#REF!</v>
          </cell>
          <cell r="BW1225" t="e">
            <v>#REF!</v>
          </cell>
          <cell r="BX1225" t="e">
            <v>#REF!</v>
          </cell>
          <cell r="BY1225" t="e">
            <v>#REF!</v>
          </cell>
          <cell r="BZ1225" t="e">
            <v>#REF!</v>
          </cell>
          <cell r="CA1225" t="e">
            <v>#REF!</v>
          </cell>
          <cell r="CB1225" t="e">
            <v>#REF!</v>
          </cell>
          <cell r="CC1225" t="e">
            <v>#REF!</v>
          </cell>
          <cell r="CD1225" t="e">
            <v>#REF!</v>
          </cell>
          <cell r="CE1225" t="e">
            <v>#REF!</v>
          </cell>
          <cell r="CF1225" t="e">
            <v>#REF!</v>
          </cell>
          <cell r="CG1225" t="e">
            <v>#REF!</v>
          </cell>
          <cell r="CH1225" t="e">
            <v>#REF!</v>
          </cell>
          <cell r="CI1225" t="e">
            <v>#REF!</v>
          </cell>
          <cell r="CJ1225" t="e">
            <v>#REF!</v>
          </cell>
          <cell r="CK1225" t="e">
            <v>#REF!</v>
          </cell>
          <cell r="CL1225" t="e">
            <v>#REF!</v>
          </cell>
          <cell r="CM1225" t="e">
            <v>#REF!</v>
          </cell>
          <cell r="CN1225" t="e">
            <v>#REF!</v>
          </cell>
          <cell r="CO1225" t="e">
            <v>#REF!</v>
          </cell>
          <cell r="CP1225" t="e">
            <v>#REF!</v>
          </cell>
          <cell r="CQ1225" t="e">
            <v>#REF!</v>
          </cell>
          <cell r="CR1225" t="e">
            <v>#REF!</v>
          </cell>
          <cell r="CS1225" t="e">
            <v>#REF!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Scenario Summary"/>
      <sheetName val="Scenario Summary 2"/>
      <sheetName val="Scenario Summary 3"/>
      <sheetName val="Scenario Summary 4"/>
      <sheetName val="Scenario Summary 5"/>
      <sheetName val="Sensitivity Report 1"/>
      <sheetName val="model"/>
      <sheetName val="Sheet3"/>
      <sheetName val="MFS_Bplan_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 COA"/>
      <sheetName val="OPEX detailed"/>
      <sheetName val="DROP DOWN"/>
      <sheetName val="model"/>
      <sheetName val="Financing old"/>
      <sheetName val="MFS_Bplan_Model"/>
      <sheetName val="Employee Detail"/>
      <sheetName val="Lists"/>
    </sheetNames>
    <sheetDataSet>
      <sheetData sheetId="0"/>
      <sheetData sheetId="1"/>
      <sheetData sheetId="2">
        <row r="2">
          <cell r="A2" t="str">
            <v>Planning</v>
          </cell>
        </row>
        <row r="3">
          <cell r="A3" t="str">
            <v>OPS &amp; VAS</v>
          </cell>
        </row>
        <row r="4">
          <cell r="A4" t="str">
            <v>Maintenance</v>
          </cell>
        </row>
        <row r="5">
          <cell r="A5" t="str">
            <v>NQR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 bplan + dtax"/>
      <sheetName val="Sheet1"/>
      <sheetName val="Fin Sum (2)"/>
      <sheetName val="Fin Sum"/>
      <sheetName val="Peakfunding"/>
      <sheetName val="Inputs Finsum"/>
      <sheetName val="Network Capex"/>
      <sheetName val="NPV to MTN"/>
      <sheetName val="REV COS BP TEMPLATE"/>
      <sheetName val="wk1"/>
      <sheetName val="Subs &amp; Rev"/>
      <sheetName val="orig_bplan_+_dtax"/>
      <sheetName val="Fin_Sum_(2)"/>
      <sheetName val="Fin_Sum"/>
      <sheetName val="REV_COS_BP_TEMPLATE"/>
      <sheetName val="Inputs_Finsum"/>
      <sheetName val="Network_Capex"/>
      <sheetName val="NPV_to_MTN"/>
      <sheetName val="orig_bplan_+_dtax1"/>
      <sheetName val="Fin_Sum_(2)1"/>
      <sheetName val="Fin_Sum1"/>
      <sheetName val="REV_COS_BP_TEMPLATE1"/>
      <sheetName val="Inputs_Finsum1"/>
      <sheetName val="Network_Capex1"/>
      <sheetName val="NPV_to_MTN1"/>
      <sheetName val="Subs_&amp;_Rev"/>
    </sheetNames>
    <sheetDataSet>
      <sheetData sheetId="0" refreshError="1"/>
      <sheetData sheetId="1" refreshError="1"/>
      <sheetData sheetId="2" refreshError="1"/>
      <sheetData sheetId="3" refreshError="1">
        <row r="939">
          <cell r="G939">
            <v>65960.299117401461</v>
          </cell>
        </row>
        <row r="1059">
          <cell r="E1059">
            <v>-3.3930185972450806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939">
          <cell r="G939">
            <v>65960.299117401461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39">
          <cell r="G939">
            <v>65960.299117401461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loyee Detail"/>
      <sheetName val="Cheque requistion Database"/>
      <sheetName val="Bank Instructions"/>
      <sheetName val="Payslip"/>
      <sheetName val="Financing old"/>
      <sheetName val="DROP DOWN"/>
      <sheetName val="model"/>
      <sheetName val="Benefits &amp; ROI"/>
      <sheetName val="MFS_Bplan_Model"/>
      <sheetName val="Dec"/>
      <sheetName val="GenInput"/>
      <sheetName val="Nov"/>
      <sheetName val="Oct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11</v>
          </cell>
          <cell r="U1">
            <v>12</v>
          </cell>
        </row>
        <row r="2">
          <cell r="A2" t="str">
            <v>First Names</v>
          </cell>
          <cell r="B2" t="str">
            <v>Surname</v>
          </cell>
          <cell r="C2" t="str">
            <v>Initials</v>
          </cell>
          <cell r="D2" t="str">
            <v>Title</v>
          </cell>
          <cell r="E2" t="str">
            <v>Country</v>
          </cell>
          <cell r="F2" t="str">
            <v>Position</v>
          </cell>
          <cell r="G2" t="str">
            <v>Engagement</v>
          </cell>
          <cell r="H2" t="str">
            <v>Termination</v>
          </cell>
          <cell r="I2" t="str">
            <v>Address</v>
          </cell>
          <cell r="J2" t="str">
            <v>Occupancy</v>
          </cell>
          <cell r="K2" t="str">
            <v>Lease period</v>
          </cell>
          <cell r="L2" t="str">
            <v>Rental</v>
          </cell>
          <cell r="M2" t="str">
            <v>Motor Vehicle</v>
          </cell>
          <cell r="N2" t="str">
            <v>Engine Capacity</v>
          </cell>
          <cell r="O2" t="str">
            <v>Purchase Price</v>
          </cell>
          <cell r="P2" t="str">
            <v>Family size</v>
          </cell>
          <cell r="Q2" t="str">
            <v>Annual School fees paid</v>
          </cell>
          <cell r="R2" t="str">
            <v>Furniture paid</v>
          </cell>
          <cell r="S2" t="str">
            <v>Utilities paid</v>
          </cell>
          <cell r="T2" t="str">
            <v>Bank</v>
          </cell>
          <cell r="U2" t="str">
            <v>Account Number</v>
          </cell>
        </row>
        <row r="3">
          <cell r="A3" t="str">
            <v>Andrew</v>
          </cell>
          <cell r="B3" t="str">
            <v>Hodgson</v>
          </cell>
          <cell r="C3" t="str">
            <v>AG</v>
          </cell>
          <cell r="D3" t="str">
            <v>Mr</v>
          </cell>
          <cell r="E3" t="str">
            <v>Uganda</v>
          </cell>
          <cell r="F3" t="str">
            <v>Financial Systems Consultant</v>
          </cell>
          <cell r="G3">
            <v>36251</v>
          </cell>
          <cell r="H3">
            <v>37407</v>
          </cell>
          <cell r="I3" t="str">
            <v>15 Lower Kololo Terrace</v>
          </cell>
          <cell r="J3">
            <v>36373</v>
          </cell>
          <cell r="K3" t="str">
            <v>1 year renewable</v>
          </cell>
          <cell r="L3">
            <v>2000</v>
          </cell>
          <cell r="M3" t="str">
            <v>Toyota Prado</v>
          </cell>
          <cell r="N3">
            <v>2800</v>
          </cell>
          <cell r="O3">
            <v>29137.068965517243</v>
          </cell>
          <cell r="P3">
            <v>2.1</v>
          </cell>
          <cell r="Q3">
            <v>0</v>
          </cell>
          <cell r="T3" t="str">
            <v>Stanbic Bank of Uganda Ltd</v>
          </cell>
          <cell r="U3" t="str">
            <v>02 400 614 90401</v>
          </cell>
        </row>
        <row r="4">
          <cell r="A4" t="str">
            <v>Barry</v>
          </cell>
          <cell r="B4" t="str">
            <v>Acutt</v>
          </cell>
          <cell r="C4" t="str">
            <v>BJ</v>
          </cell>
          <cell r="D4" t="str">
            <v>Mr</v>
          </cell>
          <cell r="E4" t="str">
            <v>Uganda</v>
          </cell>
          <cell r="F4" t="str">
            <v>Logistics Manager</v>
          </cell>
          <cell r="G4">
            <v>37165</v>
          </cell>
          <cell r="H4">
            <v>37894</v>
          </cell>
          <cell r="J4" t="str">
            <v>n/a</v>
          </cell>
          <cell r="K4" t="str">
            <v>N/a</v>
          </cell>
          <cell r="L4">
            <v>0</v>
          </cell>
          <cell r="M4" t="str">
            <v>Toyota Pickup</v>
          </cell>
          <cell r="N4">
            <v>1800</v>
          </cell>
          <cell r="O4">
            <v>22000</v>
          </cell>
          <cell r="P4">
            <v>0</v>
          </cell>
          <cell r="Q4">
            <v>0</v>
          </cell>
          <cell r="T4" t="str">
            <v>Standard Chartered Bank Uganda (Kampala Branch)</v>
          </cell>
          <cell r="U4" t="str">
            <v>87001120419 - 00</v>
          </cell>
        </row>
        <row r="5">
          <cell r="A5" t="str">
            <v>Barbarra</v>
          </cell>
          <cell r="B5" t="str">
            <v>du Plessis</v>
          </cell>
          <cell r="C5" t="str">
            <v>B</v>
          </cell>
          <cell r="D5" t="str">
            <v>Ms</v>
          </cell>
          <cell r="E5" t="str">
            <v>Uganda</v>
          </cell>
          <cell r="F5" t="str">
            <v>IT Specialist</v>
          </cell>
          <cell r="G5">
            <v>36008</v>
          </cell>
          <cell r="H5">
            <v>37437</v>
          </cell>
          <cell r="I5" t="str">
            <v>Plot 7 Impala Avenue</v>
          </cell>
          <cell r="J5">
            <v>36008</v>
          </cell>
          <cell r="K5" t="str">
            <v>Monthly</v>
          </cell>
          <cell r="L5">
            <v>0</v>
          </cell>
          <cell r="M5" t="str">
            <v>Toyota Corolla</v>
          </cell>
          <cell r="N5">
            <v>1800</v>
          </cell>
          <cell r="O5">
            <v>10683</v>
          </cell>
          <cell r="P5">
            <v>1</v>
          </cell>
          <cell r="Q5">
            <v>0</v>
          </cell>
          <cell r="T5" t="str">
            <v>Stanbic Bank of Uganda Ltd</v>
          </cell>
          <cell r="U5" t="str">
            <v>01 400 6144 9101</v>
          </cell>
        </row>
        <row r="6">
          <cell r="A6" t="str">
            <v>Eric</v>
          </cell>
          <cell r="B6" t="str">
            <v>van Veen</v>
          </cell>
          <cell r="C6" t="str">
            <v>EEJ</v>
          </cell>
          <cell r="D6" t="str">
            <v>Mr</v>
          </cell>
          <cell r="E6" t="str">
            <v>Uganda</v>
          </cell>
          <cell r="F6" t="str">
            <v>Marketing Manager</v>
          </cell>
          <cell r="G6">
            <v>35977</v>
          </cell>
          <cell r="H6">
            <v>37437</v>
          </cell>
          <cell r="I6" t="str">
            <v>Plot 5171/2 Block 244 William Kalema Road</v>
          </cell>
          <cell r="J6">
            <v>36251</v>
          </cell>
          <cell r="K6" t="str">
            <v>1 year renewable</v>
          </cell>
          <cell r="L6">
            <v>2000</v>
          </cell>
          <cell r="M6" t="str">
            <v>Nissan Terrano</v>
          </cell>
          <cell r="N6">
            <v>2356</v>
          </cell>
          <cell r="O6">
            <v>15128</v>
          </cell>
          <cell r="P6">
            <v>2.1</v>
          </cell>
          <cell r="Q6">
            <v>0</v>
          </cell>
          <cell r="R6">
            <v>10000</v>
          </cell>
          <cell r="S6">
            <v>1200</v>
          </cell>
          <cell r="T6" t="str">
            <v>Stanbic Bank of Uganda Ltd</v>
          </cell>
          <cell r="U6" t="str">
            <v>02 400 600 50401</v>
          </cell>
        </row>
        <row r="7">
          <cell r="A7" t="str">
            <v>Etienne</v>
          </cell>
          <cell r="B7" t="str">
            <v>du Plessis</v>
          </cell>
          <cell r="C7" t="str">
            <v xml:space="preserve">JE </v>
          </cell>
          <cell r="D7" t="str">
            <v>Mr</v>
          </cell>
          <cell r="E7" t="str">
            <v>Uganda</v>
          </cell>
          <cell r="F7" t="str">
            <v>Financial Manager</v>
          </cell>
          <cell r="G7">
            <v>35977</v>
          </cell>
          <cell r="H7">
            <v>37437</v>
          </cell>
          <cell r="I7" t="str">
            <v>Plot 7 Impala Avenue</v>
          </cell>
          <cell r="J7">
            <v>35977</v>
          </cell>
          <cell r="K7" t="str">
            <v>Monthly</v>
          </cell>
          <cell r="L7">
            <v>3000</v>
          </cell>
          <cell r="M7" t="str">
            <v>Nissan Terrano</v>
          </cell>
          <cell r="N7">
            <v>2356</v>
          </cell>
          <cell r="O7">
            <v>15128</v>
          </cell>
          <cell r="P7">
            <v>3</v>
          </cell>
          <cell r="Q7">
            <v>4078.3034257748777</v>
          </cell>
          <cell r="T7" t="str">
            <v>Stanbic Bank of Uganda Ltd</v>
          </cell>
          <cell r="U7" t="str">
            <v>02 400 600 76801</v>
          </cell>
        </row>
        <row r="8">
          <cell r="A8" t="str">
            <v>Jako</v>
          </cell>
          <cell r="B8" t="str">
            <v>Labuscagne</v>
          </cell>
          <cell r="C8" t="str">
            <v>FJH</v>
          </cell>
          <cell r="D8" t="str">
            <v>Mr</v>
          </cell>
          <cell r="E8" t="str">
            <v>Uganda</v>
          </cell>
          <cell r="F8" t="str">
            <v>WAN/LAN Support Specialist</v>
          </cell>
          <cell r="G8">
            <v>36094</v>
          </cell>
          <cell r="H8">
            <v>37437</v>
          </cell>
          <cell r="I8" t="str">
            <v>Plot 4010, at Ssaabagabo, Kyadondo Block 244, Mengo District</v>
          </cell>
          <cell r="J8">
            <v>36130</v>
          </cell>
          <cell r="K8" t="str">
            <v>1 year</v>
          </cell>
          <cell r="L8">
            <v>2000</v>
          </cell>
          <cell r="M8" t="str">
            <v>Toyota Twin Cab</v>
          </cell>
          <cell r="N8">
            <v>2800</v>
          </cell>
          <cell r="O8">
            <v>10610.079310344827</v>
          </cell>
          <cell r="P8">
            <v>3</v>
          </cell>
          <cell r="Q8">
            <v>0</v>
          </cell>
          <cell r="R8">
            <v>0</v>
          </cell>
          <cell r="S8">
            <v>0</v>
          </cell>
          <cell r="T8" t="str">
            <v>Stanbic Bank of Uganda Ltd</v>
          </cell>
          <cell r="U8" t="str">
            <v>02 400 603 00701</v>
          </cell>
        </row>
        <row r="9">
          <cell r="A9" t="str">
            <v>James</v>
          </cell>
          <cell r="B9" t="str">
            <v>Frame</v>
          </cell>
          <cell r="C9" t="str">
            <v>JB</v>
          </cell>
          <cell r="D9" t="str">
            <v>Mr</v>
          </cell>
          <cell r="E9" t="str">
            <v>Uganda</v>
          </cell>
          <cell r="F9" t="str">
            <v>Project Manager Fibre Project</v>
          </cell>
          <cell r="G9">
            <v>36800</v>
          </cell>
          <cell r="H9">
            <v>37554</v>
          </cell>
          <cell r="I9" t="str">
            <v>Plot 4B KAR Road Kololo</v>
          </cell>
          <cell r="J9">
            <v>36800</v>
          </cell>
          <cell r="K9" t="str">
            <v>1 year</v>
          </cell>
          <cell r="L9">
            <v>1800</v>
          </cell>
          <cell r="M9" t="str">
            <v>Toyota Twin Cab</v>
          </cell>
          <cell r="N9">
            <v>2800</v>
          </cell>
          <cell r="O9">
            <v>10610.079310344827</v>
          </cell>
          <cell r="P9">
            <v>2</v>
          </cell>
          <cell r="Q9">
            <v>0</v>
          </cell>
          <cell r="R9">
            <v>10000</v>
          </cell>
          <cell r="S9">
            <v>1200</v>
          </cell>
          <cell r="T9" t="str">
            <v>Stanbic Bank of Uganda Ltd</v>
          </cell>
          <cell r="U9" t="str">
            <v>02 400 623 24501</v>
          </cell>
        </row>
        <row r="10">
          <cell r="A10" t="str">
            <v>Leon</v>
          </cell>
          <cell r="B10" t="str">
            <v>Nel</v>
          </cell>
          <cell r="C10" t="str">
            <v xml:space="preserve">LJ </v>
          </cell>
          <cell r="D10" t="str">
            <v>Mr</v>
          </cell>
          <cell r="E10" t="str">
            <v>Uganda</v>
          </cell>
          <cell r="F10" t="str">
            <v>Company Secretary</v>
          </cell>
          <cell r="G10">
            <v>36047</v>
          </cell>
          <cell r="H10">
            <v>37437</v>
          </cell>
          <cell r="I10" t="str">
            <v>Naguru, Off Kira Road, Naguru Drive</v>
          </cell>
          <cell r="J10">
            <v>36069</v>
          </cell>
          <cell r="K10" t="str">
            <v>1 year renewable</v>
          </cell>
          <cell r="L10">
            <v>2000</v>
          </cell>
          <cell r="M10" t="str">
            <v>Nissan Patrol</v>
          </cell>
          <cell r="N10">
            <v>4200</v>
          </cell>
          <cell r="O10">
            <v>20940</v>
          </cell>
          <cell r="P10">
            <v>4.67</v>
          </cell>
          <cell r="Q10">
            <v>13760</v>
          </cell>
          <cell r="R10">
            <v>10000</v>
          </cell>
          <cell r="S10">
            <v>1200</v>
          </cell>
          <cell r="T10" t="str">
            <v>Stanbic Bank of Uganda Ltd</v>
          </cell>
          <cell r="U10" t="str">
            <v>02 400 601 36501</v>
          </cell>
        </row>
        <row r="11">
          <cell r="A11" t="str">
            <v>Lym</v>
          </cell>
          <cell r="B11" t="str">
            <v>Tai</v>
          </cell>
          <cell r="C11" t="str">
            <v xml:space="preserve">LJ </v>
          </cell>
          <cell r="D11" t="str">
            <v>Mr</v>
          </cell>
          <cell r="E11" t="str">
            <v>Uganda</v>
          </cell>
          <cell r="F11" t="str">
            <v>Customer Service Manager</v>
          </cell>
          <cell r="G11">
            <v>37104</v>
          </cell>
          <cell r="H11">
            <v>38017</v>
          </cell>
          <cell r="I11" t="str">
            <v>Plot 25 Prince Charles Drive</v>
          </cell>
          <cell r="J11">
            <v>37104</v>
          </cell>
          <cell r="K11" t="str">
            <v>1 year renewable</v>
          </cell>
          <cell r="L11">
            <v>2300</v>
          </cell>
          <cell r="M11" t="str">
            <v>Nissan Terrano</v>
          </cell>
          <cell r="N11">
            <v>2600</v>
          </cell>
          <cell r="O11">
            <v>36274</v>
          </cell>
          <cell r="P11">
            <v>1</v>
          </cell>
          <cell r="R11">
            <v>10000</v>
          </cell>
          <cell r="S11">
            <v>1200</v>
          </cell>
          <cell r="T11" t="str">
            <v>Barclays Bank Uganda (Kampala Branch)</v>
          </cell>
          <cell r="U11" t="str">
            <v>402 2 445</v>
          </cell>
        </row>
        <row r="12">
          <cell r="A12" t="str">
            <v>Mike</v>
          </cell>
          <cell r="B12" t="str">
            <v>Blackburn</v>
          </cell>
          <cell r="C12" t="str">
            <v>M</v>
          </cell>
          <cell r="D12" t="str">
            <v>Mr</v>
          </cell>
          <cell r="E12" t="str">
            <v>Uganda</v>
          </cell>
          <cell r="F12" t="str">
            <v>Chief Financial Officer</v>
          </cell>
          <cell r="G12">
            <v>36535</v>
          </cell>
          <cell r="H12">
            <v>37265</v>
          </cell>
          <cell r="I12" t="str">
            <v>Plot No 7 Valley Road Ntinda</v>
          </cell>
          <cell r="J12">
            <v>36557</v>
          </cell>
          <cell r="K12" t="str">
            <v>1 year renewable</v>
          </cell>
          <cell r="L12">
            <v>2000</v>
          </cell>
          <cell r="P12">
            <v>2.67</v>
          </cell>
          <cell r="R12">
            <v>10000</v>
          </cell>
          <cell r="S12">
            <v>1200</v>
          </cell>
          <cell r="T12" t="str">
            <v>Stanbic Bank of Uganda Ltd</v>
          </cell>
          <cell r="U12" t="str">
            <v>02 400 617 60101</v>
          </cell>
        </row>
        <row r="13">
          <cell r="A13" t="str">
            <v>Paul</v>
          </cell>
          <cell r="B13" t="str">
            <v>Meredith</v>
          </cell>
          <cell r="C13" t="str">
            <v>P</v>
          </cell>
          <cell r="D13" t="str">
            <v>Mr</v>
          </cell>
          <cell r="E13" t="str">
            <v>Uganda</v>
          </cell>
          <cell r="F13" t="str">
            <v>Chief Technical Officer</v>
          </cell>
          <cell r="G13">
            <v>35947</v>
          </cell>
          <cell r="H13">
            <v>37407</v>
          </cell>
          <cell r="I13" t="str">
            <v>Plot 49 McKenzie Vale - Kololo</v>
          </cell>
          <cell r="J13">
            <v>35999</v>
          </cell>
          <cell r="K13" t="str">
            <v>2 years renewable</v>
          </cell>
          <cell r="L13">
            <v>2000</v>
          </cell>
          <cell r="M13" t="str">
            <v>Toyota Prado</v>
          </cell>
          <cell r="N13">
            <v>2800</v>
          </cell>
          <cell r="O13">
            <v>35617.241379310348</v>
          </cell>
          <cell r="P13">
            <v>4</v>
          </cell>
          <cell r="Q13">
            <v>13760</v>
          </cell>
          <cell r="R13">
            <v>10000</v>
          </cell>
          <cell r="S13">
            <v>1200</v>
          </cell>
          <cell r="T13" t="str">
            <v>Stanbic Bank of Uganda Ltd</v>
          </cell>
          <cell r="U13" t="str">
            <v xml:space="preserve">02 400 614 73401  </v>
          </cell>
        </row>
        <row r="14">
          <cell r="A14" t="str">
            <v>Pieter</v>
          </cell>
          <cell r="B14" t="str">
            <v>van Zyl</v>
          </cell>
          <cell r="C14" t="str">
            <v xml:space="preserve">PJ </v>
          </cell>
          <cell r="D14" t="str">
            <v>Mr</v>
          </cell>
          <cell r="E14" t="str">
            <v>Uganda</v>
          </cell>
          <cell r="F14" t="str">
            <v>Security Manager</v>
          </cell>
          <cell r="G14">
            <v>36059</v>
          </cell>
          <cell r="H14">
            <v>36211</v>
          </cell>
          <cell r="I14" t="str">
            <v>Plot 2104, Buziga Hill, Kyadondo Block 273</v>
          </cell>
          <cell r="J14">
            <v>36059</v>
          </cell>
          <cell r="K14" t="str">
            <v>Monthly</v>
          </cell>
          <cell r="L14">
            <v>2400</v>
          </cell>
          <cell r="M14" t="str">
            <v>Nissan Pick up</v>
          </cell>
          <cell r="N14">
            <v>2800</v>
          </cell>
          <cell r="O14">
            <v>20940</v>
          </cell>
          <cell r="P14">
            <v>2.67</v>
          </cell>
          <cell r="Q14">
            <v>0</v>
          </cell>
          <cell r="T14" t="str">
            <v>Stanbic Bank of Uganda Ltd</v>
          </cell>
          <cell r="U14" t="str">
            <v>02 210 601 61601</v>
          </cell>
        </row>
        <row r="15">
          <cell r="A15" t="str">
            <v>Rob</v>
          </cell>
          <cell r="B15" t="str">
            <v>Gipman</v>
          </cell>
          <cell r="C15" t="str">
            <v>R</v>
          </cell>
          <cell r="D15" t="str">
            <v>Mr</v>
          </cell>
          <cell r="E15" t="str">
            <v>Uganda</v>
          </cell>
          <cell r="F15" t="str">
            <v xml:space="preserve"> IP Consultant</v>
          </cell>
          <cell r="G15">
            <v>36712</v>
          </cell>
          <cell r="H15">
            <v>37256</v>
          </cell>
          <cell r="J15" t="str">
            <v>N/a</v>
          </cell>
          <cell r="K15" t="str">
            <v>N/a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>Stanbic Bank of Uganda Ltd</v>
          </cell>
          <cell r="U15" t="str">
            <v>02 400 62171401</v>
          </cell>
        </row>
        <row r="16">
          <cell r="A16" t="str">
            <v>Richard</v>
          </cell>
          <cell r="B16" t="str">
            <v>Black</v>
          </cell>
          <cell r="C16" t="str">
            <v>R</v>
          </cell>
          <cell r="D16" t="str">
            <v>Mr</v>
          </cell>
          <cell r="E16" t="str">
            <v>Uganda</v>
          </cell>
          <cell r="F16" t="str">
            <v>Radio and Tx Implementation Manager</v>
          </cell>
          <cell r="G16">
            <v>35977</v>
          </cell>
          <cell r="H16">
            <v>37437</v>
          </cell>
          <cell r="I16" t="str">
            <v xml:space="preserve">Plot 86, Luthuli Ave, Bugolobi </v>
          </cell>
          <cell r="J16">
            <v>36220</v>
          </cell>
          <cell r="K16" t="str">
            <v>1 year renewable</v>
          </cell>
          <cell r="L16">
            <v>2000</v>
          </cell>
          <cell r="M16" t="str">
            <v>Toyota Twin Cab</v>
          </cell>
          <cell r="N16">
            <v>2800</v>
          </cell>
          <cell r="O16">
            <v>19023.275862068964</v>
          </cell>
          <cell r="P16">
            <v>2.1</v>
          </cell>
          <cell r="Q16">
            <v>0</v>
          </cell>
          <cell r="R16">
            <v>10000</v>
          </cell>
          <cell r="S16">
            <v>1200</v>
          </cell>
          <cell r="T16" t="str">
            <v>Stanbic Bank of Uganda Ltd</v>
          </cell>
          <cell r="U16" t="str">
            <v>02 400 600 26101</v>
          </cell>
        </row>
        <row r="17">
          <cell r="A17" t="str">
            <v>Stephan</v>
          </cell>
          <cell r="B17" t="str">
            <v>Duyk</v>
          </cell>
          <cell r="C17" t="str">
            <v>S</v>
          </cell>
          <cell r="D17" t="str">
            <v>Mr</v>
          </cell>
          <cell r="E17" t="str">
            <v>Uganda</v>
          </cell>
          <cell r="F17" t="str">
            <v>Retail Manager</v>
          </cell>
          <cell r="G17">
            <v>37012</v>
          </cell>
          <cell r="H17">
            <v>37741</v>
          </cell>
          <cell r="I17" t="str">
            <v>Plot 28 Luthuli Rise</v>
          </cell>
          <cell r="J17">
            <v>37073</v>
          </cell>
          <cell r="K17" t="str">
            <v>Monthly</v>
          </cell>
          <cell r="L17">
            <v>2000</v>
          </cell>
          <cell r="M17" t="str">
            <v>Nissan Patrol</v>
          </cell>
          <cell r="N17">
            <v>4200</v>
          </cell>
          <cell r="O17">
            <v>20940</v>
          </cell>
          <cell r="P17">
            <v>3.34</v>
          </cell>
          <cell r="Q17">
            <v>1800</v>
          </cell>
          <cell r="R17">
            <v>10000</v>
          </cell>
          <cell r="S17">
            <v>1200</v>
          </cell>
          <cell r="T17" t="str">
            <v>Stanbic Bank of Uganda Ltd</v>
          </cell>
          <cell r="U17" t="str">
            <v>02 400 626 93701</v>
          </cell>
        </row>
        <row r="18">
          <cell r="A18" t="str">
            <v>Tom</v>
          </cell>
          <cell r="B18" t="str">
            <v>Bragaw</v>
          </cell>
          <cell r="C18" t="str">
            <v xml:space="preserve">TV </v>
          </cell>
          <cell r="D18" t="str">
            <v>Mr</v>
          </cell>
          <cell r="E18" t="str">
            <v>Uganda</v>
          </cell>
          <cell r="F18" t="str">
            <v>Chief Executive Officer</v>
          </cell>
          <cell r="G18">
            <v>36024</v>
          </cell>
          <cell r="H18" t="str">
            <v>-</v>
          </cell>
          <cell r="I18" t="str">
            <v>Plot 441 at Munyonyo, Kyadondo Block 255, Mengo District</v>
          </cell>
          <cell r="J18">
            <v>36100</v>
          </cell>
          <cell r="K18" t="str">
            <v>4 years</v>
          </cell>
          <cell r="L18">
            <v>2750</v>
          </cell>
          <cell r="M18" t="str">
            <v>Land Rover</v>
          </cell>
          <cell r="N18">
            <v>2500</v>
          </cell>
          <cell r="O18">
            <v>45449.57</v>
          </cell>
          <cell r="P18">
            <v>2</v>
          </cell>
          <cell r="Q18">
            <v>0</v>
          </cell>
          <cell r="R18">
            <v>10000</v>
          </cell>
          <cell r="S18">
            <v>1200</v>
          </cell>
          <cell r="T18" t="str">
            <v>Stanbic Bank of Uganda Ltd</v>
          </cell>
          <cell r="U18" t="str">
            <v>02 400 600 98901</v>
          </cell>
        </row>
        <row r="19">
          <cell r="A19" t="str">
            <v>Francois</v>
          </cell>
          <cell r="B19" t="str">
            <v>du Plessis</v>
          </cell>
          <cell r="C19" t="str">
            <v>F</v>
          </cell>
          <cell r="D19" t="str">
            <v>Mr</v>
          </cell>
          <cell r="E19" t="str">
            <v>Uganda</v>
          </cell>
          <cell r="F19" t="str">
            <v>Operations Adviser</v>
          </cell>
          <cell r="G19">
            <v>36404</v>
          </cell>
          <cell r="H19">
            <v>36769</v>
          </cell>
          <cell r="I19" t="str">
            <v>Golf Course Apartments</v>
          </cell>
          <cell r="J19">
            <v>36404</v>
          </cell>
          <cell r="K19" t="str">
            <v>Monthly</v>
          </cell>
          <cell r="L19">
            <v>1700</v>
          </cell>
          <cell r="M19" t="str">
            <v>Toyota Rav 4</v>
          </cell>
          <cell r="N19">
            <v>2000</v>
          </cell>
          <cell r="O19">
            <v>15000</v>
          </cell>
          <cell r="P19">
            <v>1</v>
          </cell>
          <cell r="T19" t="str">
            <v>Stanbic Bank of Uganda Ltd</v>
          </cell>
          <cell r="U19" t="str">
            <v>02 400 615 28501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E Drivers"/>
      <sheetName val="matrix"/>
      <sheetName val="Cover"/>
      <sheetName val="Change summary"/>
      <sheetName val="MTNI Strat Guidelines"/>
      <sheetName val="Market Summary"/>
      <sheetName val="Economic"/>
      <sheetName val="BalSheet"/>
      <sheetName val="BalSheet USD"/>
      <sheetName val="IncomeSt"/>
      <sheetName val="IncomeSt USD"/>
      <sheetName val="Cashflow"/>
      <sheetName val=" Presentation Data"/>
      <sheetName val="Cashflow Ush"/>
      <sheetName val="Cashflow USD"/>
      <sheetName val="Input Sheet B"/>
      <sheetName val="MTNU opex budget"/>
      <sheetName val="MTN Opex "/>
      <sheetName val="New Fin"/>
      <sheetName val="Financing"/>
      <sheetName val="QE budget"/>
      <sheetName val="RoE Infl Div"/>
      <sheetName val="BSheet Assum"/>
      <sheetName val="Network capex "/>
      <sheetName val="IT capex"/>
      <sheetName val="Depreciation"/>
      <sheetName val="W&amp;T"/>
      <sheetName val="Taxation"/>
      <sheetName val="2004 Notes"/>
      <sheetName val="Trial Balance"/>
      <sheetName val="Employee Detail"/>
      <sheetName val="DROP DOWN"/>
      <sheetName val="MFS_Bplan_Model"/>
      <sheetName val="model"/>
      <sheetName val="Airtel New"/>
      <sheetName val="source data"/>
      <sheetName val="PIVOT"/>
      <sheetName val="GenInput"/>
      <sheetName val="Assumptions"/>
      <sheetName val="MTNU budget 31Mar04 v3.xls"/>
      <sheetName val="MTNU budget 31Mar04 v3"/>
      <sheetName val="Lists"/>
      <sheetName val="ISP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N Opex  OLD"/>
      <sheetName val="IncomeSt USD test"/>
      <sheetName val="2004 Notes"/>
      <sheetName val="Monthly Subs"/>
      <sheetName val="Annual Summary"/>
      <sheetName val="ROI"/>
      <sheetName val="KPI"/>
      <sheetName val="Cover"/>
      <sheetName val="IncomeSt"/>
      <sheetName val="BalSheet"/>
      <sheetName val="Gross margin"/>
      <sheetName val="Financial Statements"/>
      <sheetName val="IncomeSt USD"/>
      <sheetName val="Cashflow"/>
      <sheetName val="MTN vs SBL Rev Model"/>
      <sheetName val="Upside &amp; Downside"/>
      <sheetName val=" Presentation Data"/>
      <sheetName val="Capex by category"/>
      <sheetName val="Cum Capex"/>
      <sheetName val="Old Presentation data"/>
      <sheetName val="Financial Statements test"/>
      <sheetName val="Net Size &amp; Interconnect"/>
      <sheetName val="Total Market"/>
      <sheetName val="Incoming Minutes"/>
      <sheetName val="Outgoing Minutes"/>
      <sheetName val="RevAssum"/>
      <sheetName val="Revenue"/>
      <sheetName val="Cost of Sales"/>
      <sheetName val="Input Sheet B"/>
      <sheetName val="MTN Opex "/>
      <sheetName val="Capex &amp; Dep not in use"/>
      <sheetName val="New Fin"/>
      <sheetName val="Financing"/>
      <sheetName val="RoE Infl Div"/>
      <sheetName val="MB Depreciation"/>
      <sheetName val="MB W&amp;T"/>
      <sheetName val="Taxation"/>
      <sheetName val="Jan02 opex"/>
      <sheetName val="BSheet Assum"/>
      <sheetName val="MTNI Strat Guidelines"/>
      <sheetName val="Sensitivity Switches"/>
      <sheetName val="Comparison to v1.52"/>
      <sheetName val="Variance Analysis"/>
      <sheetName val="Summary"/>
      <sheetName val="Lists"/>
      <sheetName val="POV"/>
      <sheetName val="Employee Detail"/>
      <sheetName val="IS"/>
      <sheetName val="IS Data"/>
      <sheetName val="Benefits &amp; ROI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2">
          <cell r="B2" t="str">
            <v>MTN UGANDA</v>
          </cell>
        </row>
        <row r="3">
          <cell r="B3" t="str">
            <v>Summary Sheet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--&gt;"/>
      <sheetName val="All - Summary"/>
      <sheetName val="All - Capex"/>
      <sheetName val="All - Opex People"/>
      <sheetName val="All - Opex Apps"/>
      <sheetName val="All - Opex DC"/>
      <sheetName val="Driver Inputs --&gt;"/>
      <sheetName val="Global Inputs"/>
      <sheetName val="Opex Input Summary"/>
      <sheetName val="Drivers Analysis"/>
      <sheetName val="Drivers Costs"/>
      <sheetName val="Workstream Inputs --&gt;"/>
      <sheetName val="Input - OM - People Changes"/>
      <sheetName val="Input - Apps Changes"/>
      <sheetName val="Input - DC changes Opcos"/>
      <sheetName val="Input - DC changes Hubs"/>
      <sheetName val="weoreptc - subsaharan africa"/>
      <sheetName val="Sheet1"/>
      <sheetName val="BSheet Assum"/>
      <sheetName val="Summary"/>
      <sheetName val="Lists"/>
      <sheetName val="Employee Detail"/>
      <sheetName val="POV"/>
      <sheetName val="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B4" t="str">
            <v>----'</v>
          </cell>
        </row>
        <row r="5">
          <cell r="B5" t="str">
            <v>Mgnt FTE</v>
          </cell>
        </row>
        <row r="6">
          <cell r="B6" t="str">
            <v>AM FTE</v>
          </cell>
        </row>
        <row r="7">
          <cell r="B7" t="str">
            <v>DC FTE</v>
          </cell>
        </row>
        <row r="8">
          <cell r="B8" t="str">
            <v>Mgnt Ext</v>
          </cell>
        </row>
        <row r="9">
          <cell r="B9" t="str">
            <v>AM Ext</v>
          </cell>
        </row>
        <row r="10">
          <cell r="B10" t="str">
            <v>DC Ext</v>
          </cell>
        </row>
        <row r="11">
          <cell r="B11" t="str">
            <v>AM _ERP</v>
          </cell>
        </row>
        <row r="12">
          <cell r="B12" t="str">
            <v>AM_BIB</v>
          </cell>
        </row>
        <row r="13">
          <cell r="B13" t="str">
            <v>Lic_B &amp; CRM</v>
          </cell>
        </row>
        <row r="14">
          <cell r="B14" t="str">
            <v>Lic_Concierge</v>
          </cell>
        </row>
        <row r="15">
          <cell r="B15" t="str">
            <v>Lic_ESB</v>
          </cell>
        </row>
        <row r="16">
          <cell r="B16" t="str">
            <v>DC Service</v>
          </cell>
        </row>
        <row r="17">
          <cell r="B17" t="str">
            <v>Lic_ERP 1</v>
          </cell>
        </row>
        <row r="18">
          <cell r="B18" t="str">
            <v>Lic_BIB 1</v>
          </cell>
        </row>
        <row r="19">
          <cell r="B19" t="str">
            <v>Lic_B &amp; CRM 1</v>
          </cell>
        </row>
        <row r="20">
          <cell r="B20" t="str">
            <v>Lic_Concierge 1</v>
          </cell>
        </row>
        <row r="21">
          <cell r="B21" t="str">
            <v>Lic_ESB 1</v>
          </cell>
        </row>
        <row r="22">
          <cell r="B22" t="str">
            <v>Lic_ERP 2</v>
          </cell>
        </row>
        <row r="23">
          <cell r="B23" t="str">
            <v>Lic_BIB 2</v>
          </cell>
        </row>
        <row r="24">
          <cell r="B24" t="str">
            <v>Lic_B &amp; CRM 2</v>
          </cell>
        </row>
        <row r="25">
          <cell r="B25" t="str">
            <v>Lic_Concierge 2</v>
          </cell>
        </row>
        <row r="26">
          <cell r="B26" t="str">
            <v>Lic_ESB 2</v>
          </cell>
        </row>
        <row r="27">
          <cell r="B27" t="str">
            <v>Lic_Other</v>
          </cell>
        </row>
        <row r="28">
          <cell r="B28" t="str">
            <v>Virtual Server</v>
          </cell>
        </row>
        <row r="29">
          <cell r="B29" t="str">
            <v>Physical Server</v>
          </cell>
        </row>
        <row r="30">
          <cell r="B30" t="str">
            <v>TB</v>
          </cell>
        </row>
        <row r="31">
          <cell r="B31" t="str">
            <v>m^2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 Access.New"/>
      <sheetName val="Mobile Money.New"/>
      <sheetName val="FY2012 MM-Business Plan.old"/>
      <sheetName val="Old.Performance Tagrets"/>
      <sheetName val="New Peformance Targets"/>
      <sheetName val="Commission Projections "/>
      <sheetName val="2013 Targets"/>
      <sheetName val="Drivers Costs"/>
      <sheetName val="BSheet Assum"/>
      <sheetName val="Summary"/>
    </sheetNames>
    <sheetDataSet>
      <sheetData sheetId="0">
        <row r="12">
          <cell r="C12">
            <v>9447.408258143847</v>
          </cell>
          <cell r="D12">
            <v>3624.3818248506041</v>
          </cell>
          <cell r="E12">
            <v>9470.1511915765059</v>
          </cell>
          <cell r="F12">
            <v>9568.5049613316132</v>
          </cell>
          <cell r="G12">
            <v>4833.2847911852323</v>
          </cell>
          <cell r="H12">
            <v>472.55928333423776</v>
          </cell>
          <cell r="I12">
            <v>492.35179570864796</v>
          </cell>
          <cell r="J12">
            <v>498.23925238218806</v>
          </cell>
          <cell r="K12">
            <v>5044.1597349303938</v>
          </cell>
          <cell r="L12">
            <v>509.73670126610335</v>
          </cell>
          <cell r="M12">
            <v>515.84819252873888</v>
          </cell>
          <cell r="N12">
            <v>271.11573522288944</v>
          </cell>
        </row>
        <row r="42">
          <cell r="C42">
            <v>574210621.60423005</v>
          </cell>
          <cell r="D42">
            <v>511530205.04188871</v>
          </cell>
          <cell r="E42">
            <v>558221249.08340466</v>
          </cell>
          <cell r="F42">
            <v>532971693.73295772</v>
          </cell>
          <cell r="G42">
            <v>544137931.20580518</v>
          </cell>
          <cell r="H42">
            <v>521205120.41411686</v>
          </cell>
          <cell r="I42">
            <v>533219498.67744696</v>
          </cell>
          <cell r="J42">
            <v>528150623.56346244</v>
          </cell>
          <cell r="K42">
            <v>506477903.3000496</v>
          </cell>
          <cell r="L42">
            <v>518736577.87715685</v>
          </cell>
          <cell r="M42">
            <v>497810231.14880961</v>
          </cell>
          <cell r="N42">
            <v>510217171.9630698</v>
          </cell>
        </row>
      </sheetData>
      <sheetData sheetId="1">
        <row r="5">
          <cell r="C5">
            <v>122691.99400638929</v>
          </cell>
          <cell r="D5">
            <v>85246.810134033673</v>
          </cell>
          <cell r="E5">
            <v>94380.396934108809</v>
          </cell>
          <cell r="F5">
            <v>91335.86800075043</v>
          </cell>
          <cell r="G5">
            <v>94380.396934108809</v>
          </cell>
          <cell r="H5">
            <v>91335.86800075043</v>
          </cell>
          <cell r="I5">
            <v>94380.396934108809</v>
          </cell>
          <cell r="J5">
            <v>94380.396934108809</v>
          </cell>
          <cell r="K5">
            <v>91335.86800075043</v>
          </cell>
          <cell r="L5">
            <v>94380.396934108809</v>
          </cell>
          <cell r="M5">
            <v>91335.86800075043</v>
          </cell>
          <cell r="N5">
            <v>94380.396934110206</v>
          </cell>
        </row>
        <row r="7">
          <cell r="C7">
            <v>5008440416.8920822</v>
          </cell>
          <cell r="D7">
            <v>5021845290.1173086</v>
          </cell>
          <cell r="E7">
            <v>5152324778.1857872</v>
          </cell>
          <cell r="F7">
            <v>5286634568.9973488</v>
          </cell>
          <cell r="G7">
            <v>5418897865.7218027</v>
          </cell>
          <cell r="H7">
            <v>5549176271.9045496</v>
          </cell>
          <cell r="I7">
            <v>5682725278.4503908</v>
          </cell>
          <cell r="J7">
            <v>5817176628.9295568</v>
          </cell>
          <cell r="K7">
            <v>5946849238.3075571</v>
          </cell>
          <cell r="L7">
            <v>6074671565.9584179</v>
          </cell>
          <cell r="M7">
            <v>6200680633.6428261</v>
          </cell>
          <cell r="N7">
            <v>6359291651.8080845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flow and legend"/>
      <sheetName val="Instructions"/>
      <sheetName val="Budgeting ----&gt;"/>
      <sheetName val="Assumptions"/>
      <sheetName val="Personnel"/>
      <sheetName val="Travel"/>
      <sheetName val="Sub-Grants"/>
      <sheetName val="Consulting"/>
      <sheetName val="Capital Equipment"/>
      <sheetName val="Other Direct Costs"/>
      <sheetName val="Funding"/>
      <sheetName val="Geography &amp; FX"/>
      <sheetName val="Project Budget"/>
      <sheetName val="Gates Foundation Budget"/>
      <sheetName val="Co-funding"/>
      <sheetName val="Breakdown by Categories"/>
      <sheetName val="Indirect Cost Calculations"/>
      <sheetName val="Reporting &amp; Reforecasting --&gt;"/>
      <sheetName val="Actual Costs &amp; Expected Funding"/>
      <sheetName val="Period 1 Reforecast"/>
      <sheetName val="Period 2 Reforecast"/>
      <sheetName val="Period 3 Reforecast"/>
      <sheetName val="Period 4 Reforecast"/>
      <sheetName val="Period 5 Reforecast"/>
      <sheetName val="Period 6 Reforecast"/>
      <sheetName val="Period 7 Reforecast"/>
      <sheetName val="Geography &amp; FX Estimates"/>
      <sheetName val="Financial Progress Summary"/>
      <sheetName val="HIDDEN Budget Calc Tab"/>
      <sheetName val="Public Access.New"/>
      <sheetName val="Mobile Money.New"/>
      <sheetName val="model"/>
    </sheetNames>
    <sheetDataSet>
      <sheetData sheetId="0"/>
      <sheetData sheetId="1"/>
      <sheetData sheetId="2"/>
      <sheetData sheetId="3">
        <row r="11">
          <cell r="C11">
            <v>1</v>
          </cell>
        </row>
        <row r="12">
          <cell r="C12">
            <v>3</v>
          </cell>
        </row>
        <row r="21">
          <cell r="C21">
            <v>0.08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Income"/>
      <sheetName val="Balance"/>
      <sheetName val="Ratios"/>
      <sheetName val="Cashflow"/>
      <sheetName val="Free_Cash_Flows"/>
      <sheetName val="Forecast"/>
      <sheetName val="FIncome"/>
      <sheetName val="FBalance"/>
      <sheetName val="FCashflow"/>
      <sheetName val="FRatios"/>
      <sheetName val="Growth"/>
      <sheetName val="Management_Summary"/>
      <sheetName val="Management_Analysis"/>
      <sheetName val="Loan_Cover"/>
      <sheetName val="ExplanationSheet"/>
      <sheetName val="Assumptions"/>
      <sheetName val="Public Access.New"/>
      <sheetName val="Mobile Money.New"/>
      <sheetName val="Drivers Costs"/>
      <sheetName val="ZA"/>
      <sheetName val="GenInput"/>
      <sheetName val="BSheet Assum"/>
      <sheetName val="Summary"/>
    </sheetNames>
    <sheetDataSet>
      <sheetData sheetId="0">
        <row r="20">
          <cell r="C20">
            <v>37711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anent Data"/>
      <sheetName val="GUIDANCE ON LOAD FILE"/>
      <sheetName val="Standing Data"/>
      <sheetName val="Income Statement"/>
      <sheetName val="Balance Sheet"/>
      <sheetName val="Data - IS"/>
      <sheetName val="Data - BS Assets"/>
      <sheetName val="Data - BS Liabilities"/>
      <sheetName val="Data - BS Equity"/>
      <sheetName val="Data - BS Inter Company"/>
      <sheetName val="Data Submission"/>
      <sheetName val="Error Report"/>
      <sheetName val="Menu"/>
      <sheetName val="Assumptions"/>
    </sheetNames>
    <sheetDataSet>
      <sheetData sheetId="0">
        <row r="4">
          <cell r="A4" t="str">
            <v>14TH AVENUE</v>
          </cell>
          <cell r="B4" t="str">
            <v>14th Avenue (Phase 1)</v>
          </cell>
          <cell r="C4" t="str">
            <v>ZAR</v>
          </cell>
          <cell r="D4" t="str">
            <v>[ICP None]</v>
          </cell>
          <cell r="K4" t="str">
            <v>IB1</v>
          </cell>
          <cell r="L4" t="str">
            <v>NIB1</v>
          </cell>
        </row>
        <row r="5">
          <cell r="A5" t="str">
            <v>14TH Phase 2</v>
          </cell>
          <cell r="B5" t="str">
            <v>MTN PROPCO (Pty) Ltd</v>
          </cell>
          <cell r="C5" t="str">
            <v>ZAR</v>
          </cell>
          <cell r="D5" t="str">
            <v>14TH AVENUE</v>
          </cell>
          <cell r="K5" t="str">
            <v>IB2</v>
          </cell>
          <cell r="L5" t="str">
            <v>NIB2</v>
          </cell>
        </row>
        <row r="6">
          <cell r="A6" t="str">
            <v>14TH_AVE_INV_HOLD</v>
          </cell>
          <cell r="B6" t="str">
            <v>Fourteenth Avenue Investment Holding Limited</v>
          </cell>
          <cell r="C6" t="str">
            <v>USD</v>
          </cell>
          <cell r="D6" t="str">
            <v>14TH Phase 2</v>
          </cell>
          <cell r="K6" t="str">
            <v>IB3</v>
          </cell>
          <cell r="L6" t="str">
            <v>NIB3</v>
          </cell>
        </row>
        <row r="7">
          <cell r="A7" t="str">
            <v>A</v>
          </cell>
          <cell r="B7" t="str">
            <v>MTN International (Pty) Ltd</v>
          </cell>
          <cell r="C7" t="str">
            <v>ZAR</v>
          </cell>
          <cell r="D7" t="str">
            <v>14TH_AVE_INV_HOLD</v>
          </cell>
          <cell r="K7" t="str">
            <v>IB4</v>
          </cell>
          <cell r="L7" t="str">
            <v>NIB4</v>
          </cell>
        </row>
        <row r="8">
          <cell r="A8" t="str">
            <v>AFGHANISTAN</v>
          </cell>
          <cell r="B8" t="str">
            <v>MTN Afghanistan Ltd</v>
          </cell>
          <cell r="C8" t="str">
            <v>Afghani</v>
          </cell>
          <cell r="D8" t="str">
            <v>A</v>
          </cell>
          <cell r="K8" t="str">
            <v>IB5</v>
          </cell>
          <cell r="L8" t="str">
            <v>NIB5</v>
          </cell>
        </row>
        <row r="9">
          <cell r="A9" t="str">
            <v>BENIN</v>
          </cell>
          <cell r="B9" t="str">
            <v>Spacetel Benin S.A</v>
          </cell>
          <cell r="C9" t="str">
            <v>CFA1</v>
          </cell>
          <cell r="D9" t="str">
            <v>AFGHANISTAN</v>
          </cell>
          <cell r="K9" t="str">
            <v>IB6</v>
          </cell>
          <cell r="L9" t="str">
            <v>NIB6</v>
          </cell>
        </row>
        <row r="10">
          <cell r="A10" t="str">
            <v>BICS</v>
          </cell>
          <cell r="B10" t="str">
            <v>Belgacom International Carrier Services SA</v>
          </cell>
          <cell r="C10" t="str">
            <v>EUR</v>
          </cell>
          <cell r="D10" t="str">
            <v>BENIN</v>
          </cell>
          <cell r="K10" t="str">
            <v>IB7</v>
          </cell>
          <cell r="L10" t="str">
            <v>NIB7</v>
          </cell>
        </row>
        <row r="11">
          <cell r="A11" t="str">
            <v>BISSAU</v>
          </cell>
          <cell r="B11" t="str">
            <v>Spacetel Guinea-Bissau SA</v>
          </cell>
          <cell r="C11" t="str">
            <v>XOF</v>
          </cell>
          <cell r="D11" t="str">
            <v>BICS</v>
          </cell>
          <cell r="K11" t="str">
            <v>IB8</v>
          </cell>
          <cell r="L11" t="str">
            <v>NIB8</v>
          </cell>
        </row>
        <row r="12">
          <cell r="A12" t="str">
            <v>Botswana</v>
          </cell>
          <cell r="B12" t="str">
            <v>Botswana</v>
          </cell>
          <cell r="C12" t="str">
            <v>BWP</v>
          </cell>
          <cell r="D12" t="str">
            <v>BISSAU</v>
          </cell>
          <cell r="K12" t="str">
            <v>IB9</v>
          </cell>
          <cell r="L12" t="str">
            <v>NIB9</v>
          </cell>
        </row>
        <row r="13">
          <cell r="A13" t="str">
            <v>BS_B</v>
          </cell>
          <cell r="B13" t="str">
            <v>MTN Business Solutions (South Africa)</v>
          </cell>
          <cell r="C13" t="str">
            <v>ZAR</v>
          </cell>
          <cell r="D13" t="str">
            <v>Botswana</v>
          </cell>
          <cell r="K13" t="str">
            <v>IB10</v>
          </cell>
          <cell r="L13" t="str">
            <v>NIB10</v>
          </cell>
        </row>
        <row r="14">
          <cell r="A14" t="str">
            <v>BS_BWA</v>
          </cell>
          <cell r="B14" t="str">
            <v>MTN Business Solutions (Botswana) (Pty) Ltd</v>
          </cell>
          <cell r="C14" t="str">
            <v>BWP</v>
          </cell>
          <cell r="D14" t="str">
            <v>BS_B</v>
          </cell>
          <cell r="K14" t="str">
            <v>IB11</v>
          </cell>
          <cell r="L14" t="str">
            <v>NIB11</v>
          </cell>
        </row>
        <row r="15">
          <cell r="A15" t="str">
            <v>BS_N</v>
          </cell>
          <cell r="B15" t="str">
            <v>MTN Business Solutions (Namibia) (Pty) Ltd</v>
          </cell>
          <cell r="C15" t="str">
            <v>NAD</v>
          </cell>
          <cell r="D15" t="str">
            <v>BS_BWA</v>
          </cell>
          <cell r="K15" t="str">
            <v>IB12</v>
          </cell>
          <cell r="L15" t="str">
            <v>NIB12</v>
          </cell>
        </row>
        <row r="16">
          <cell r="A16" t="str">
            <v>BW</v>
          </cell>
          <cell r="B16" t="str">
            <v>Botswana</v>
          </cell>
          <cell r="C16" t="str">
            <v>BWP</v>
          </cell>
          <cell r="D16" t="str">
            <v>BS_N</v>
          </cell>
        </row>
        <row r="17">
          <cell r="A17" t="str">
            <v>C</v>
          </cell>
          <cell r="B17" t="str">
            <v>Mobile Telephone Network Cameroon Ltd</v>
          </cell>
          <cell r="C17" t="str">
            <v>XAF</v>
          </cell>
          <cell r="D17" t="str">
            <v>BW</v>
          </cell>
        </row>
        <row r="18">
          <cell r="A18" t="str">
            <v>CB</v>
          </cell>
          <cell r="B18" t="str">
            <v>MTN Congo SA</v>
          </cell>
          <cell r="C18" t="str">
            <v>CFA CB</v>
          </cell>
          <cell r="D18" t="str">
            <v>C</v>
          </cell>
        </row>
        <row r="19">
          <cell r="A19" t="str">
            <v>CELLCALL</v>
          </cell>
          <cell r="B19" t="str">
            <v>Cellular Calls</v>
          </cell>
          <cell r="C19" t="str">
            <v>ZAR</v>
          </cell>
          <cell r="D19" t="str">
            <v>CB</v>
          </cell>
        </row>
        <row r="20">
          <cell r="A20" t="str">
            <v>CELLPLACE</v>
          </cell>
          <cell r="B20" t="str">
            <v>Cell Place</v>
          </cell>
          <cell r="C20" t="str">
            <v>ZAR</v>
          </cell>
          <cell r="D20" t="str">
            <v>CELLCALL</v>
          </cell>
        </row>
        <row r="21">
          <cell r="A21" t="str">
            <v>CONAKRY</v>
          </cell>
          <cell r="B21" t="str">
            <v>Areeba Guinea S.A</v>
          </cell>
          <cell r="C21" t="str">
            <v>GNF</v>
          </cell>
          <cell r="D21" t="str">
            <v>CELLPLACE</v>
          </cell>
        </row>
        <row r="22">
          <cell r="A22" t="str">
            <v>CYP</v>
          </cell>
          <cell r="B22" t="str">
            <v>MTN Cyprus Ltd</v>
          </cell>
          <cell r="C22" t="str">
            <v>CYE</v>
          </cell>
          <cell r="D22" t="str">
            <v>CONAKRY</v>
          </cell>
        </row>
        <row r="23">
          <cell r="A23" t="str">
            <v>DECI</v>
          </cell>
          <cell r="B23" t="str">
            <v>DECI</v>
          </cell>
          <cell r="C23" t="str">
            <v>BWP</v>
          </cell>
          <cell r="D23" t="str">
            <v>CYP</v>
          </cell>
        </row>
        <row r="24">
          <cell r="A24" t="str">
            <v>EBUCKS</v>
          </cell>
          <cell r="B24" t="str">
            <v>Nu-bucks Holdings (Pty) Ltd</v>
          </cell>
          <cell r="C24" t="str">
            <v>ZAR</v>
          </cell>
          <cell r="D24" t="str">
            <v>DECI</v>
          </cell>
        </row>
        <row r="25">
          <cell r="A25" t="str">
            <v>EWC</v>
          </cell>
          <cell r="B25" t="str">
            <v>EWC</v>
          </cell>
          <cell r="C25" t="str">
            <v>USD</v>
          </cell>
          <cell r="D25" t="str">
            <v>EBUCKS</v>
          </cell>
        </row>
        <row r="26">
          <cell r="A26" t="str">
            <v>EZDIAL</v>
          </cell>
          <cell r="B26" t="str">
            <v>Easy Dial International Ltd</v>
          </cell>
          <cell r="C26" t="str">
            <v>USD</v>
          </cell>
          <cell r="D26" t="str">
            <v>EWC</v>
          </cell>
        </row>
        <row r="27">
          <cell r="A27" t="str">
            <v>G</v>
          </cell>
          <cell r="B27" t="str">
            <v>Guardrisk International Limited PCC</v>
          </cell>
          <cell r="C27" t="str">
            <v>USD</v>
          </cell>
          <cell r="D27" t="str">
            <v>EZDIAL</v>
          </cell>
        </row>
        <row r="28">
          <cell r="A28" t="str">
            <v>GALACTIC</v>
          </cell>
          <cell r="B28" t="str">
            <v>Galactic Engineering Projects SA</v>
          </cell>
          <cell r="C28" t="str">
            <v>USD</v>
          </cell>
          <cell r="D28" t="str">
            <v>G</v>
          </cell>
        </row>
        <row r="29">
          <cell r="A29" t="str">
            <v>GHNA</v>
          </cell>
          <cell r="B29" t="str">
            <v>Scancom Ltd</v>
          </cell>
          <cell r="C29" t="str">
            <v>GHS</v>
          </cell>
          <cell r="D29" t="str">
            <v>GALACTIC</v>
          </cell>
        </row>
        <row r="30">
          <cell r="A30" t="str">
            <v>GSC</v>
          </cell>
          <cell r="B30" t="str">
            <v>Global Sourcing Company</v>
          </cell>
          <cell r="C30" t="str">
            <v>USD</v>
          </cell>
          <cell r="D30" t="str">
            <v>GHNA</v>
          </cell>
        </row>
        <row r="31">
          <cell r="A31" t="str">
            <v>GTC</v>
          </cell>
          <cell r="B31" t="str">
            <v>Global Trading Company</v>
          </cell>
          <cell r="C31" t="str">
            <v>USD</v>
          </cell>
          <cell r="D31" t="str">
            <v>GSC</v>
          </cell>
        </row>
        <row r="32">
          <cell r="A32" t="str">
            <v>IC</v>
          </cell>
          <cell r="B32" t="str">
            <v>MTN Cote d'Ivoire SA</v>
          </cell>
          <cell r="C32" t="str">
            <v>CFA</v>
          </cell>
          <cell r="D32" t="str">
            <v>GTC</v>
          </cell>
        </row>
        <row r="33">
          <cell r="A33" t="str">
            <v>ICH</v>
          </cell>
          <cell r="B33" t="str">
            <v>Investcom Consortium Holdings S.A</v>
          </cell>
          <cell r="C33" t="str">
            <v>USD</v>
          </cell>
          <cell r="D33" t="str">
            <v>IC</v>
          </cell>
        </row>
        <row r="34">
          <cell r="A34" t="str">
            <v>IGL</v>
          </cell>
          <cell r="B34" t="str">
            <v>Investcom Global Ltd</v>
          </cell>
          <cell r="C34" t="str">
            <v>USD</v>
          </cell>
          <cell r="D34" t="str">
            <v>ICH</v>
          </cell>
        </row>
        <row r="35">
          <cell r="A35" t="str">
            <v>ILLCH</v>
          </cell>
          <cell r="B35" t="str">
            <v>MTN Dubai Ltd</v>
          </cell>
          <cell r="C35" t="str">
            <v>USD</v>
          </cell>
          <cell r="D35" t="str">
            <v>IGL</v>
          </cell>
        </row>
        <row r="36">
          <cell r="A36" t="str">
            <v>IMB</v>
          </cell>
          <cell r="B36" t="str">
            <v>Investcom Mobile Benin Ltd</v>
          </cell>
          <cell r="C36" t="str">
            <v>USD</v>
          </cell>
          <cell r="D36" t="str">
            <v>ILLCH</v>
          </cell>
        </row>
        <row r="37">
          <cell r="A37" t="str">
            <v>IMC</v>
          </cell>
          <cell r="B37" t="str">
            <v>Investcom Mobile Communications Ltd</v>
          </cell>
          <cell r="C37" t="str">
            <v>USD</v>
          </cell>
          <cell r="D37" t="str">
            <v>IMB</v>
          </cell>
        </row>
        <row r="38">
          <cell r="A38" t="str">
            <v>INS CC72</v>
          </cell>
          <cell r="B38" t="str">
            <v>M-Tel Insurance Company</v>
          </cell>
          <cell r="C38" t="str">
            <v>ZAR</v>
          </cell>
          <cell r="D38" t="str">
            <v>IMC</v>
          </cell>
        </row>
        <row r="39">
          <cell r="A39" t="str">
            <v>INT OFFSHORE</v>
          </cell>
          <cell r="B39" t="str">
            <v>Inteltec Offshore S.A.L</v>
          </cell>
          <cell r="C39" t="str">
            <v>LBP</v>
          </cell>
          <cell r="D39" t="str">
            <v>INS CC72</v>
          </cell>
        </row>
        <row r="40">
          <cell r="A40" t="str">
            <v>INTELTEC</v>
          </cell>
          <cell r="B40" t="str">
            <v>Inteltec S.A.L</v>
          </cell>
          <cell r="C40" t="str">
            <v>LBP</v>
          </cell>
          <cell r="D40" t="str">
            <v>INT OFFSHORE</v>
          </cell>
        </row>
        <row r="41">
          <cell r="A41" t="str">
            <v>INTERSERVE</v>
          </cell>
          <cell r="B41" t="str">
            <v>Interserve Overseas Ltd</v>
          </cell>
          <cell r="C41" t="str">
            <v>USD</v>
          </cell>
          <cell r="D41" t="str">
            <v>INTELTEC</v>
          </cell>
        </row>
        <row r="42">
          <cell r="A42" t="str">
            <v>INTL</v>
          </cell>
          <cell r="B42" t="str">
            <v>Investcom International Ltd</v>
          </cell>
          <cell r="C42" t="str">
            <v>USD</v>
          </cell>
          <cell r="D42" t="str">
            <v>INTERSERVE</v>
          </cell>
        </row>
        <row r="43">
          <cell r="A43" t="str">
            <v>INV SERVICES</v>
          </cell>
          <cell r="B43" t="str">
            <v>Investcom Services S.A.L</v>
          </cell>
          <cell r="C43" t="str">
            <v>LBP</v>
          </cell>
          <cell r="D43" t="str">
            <v>INTL</v>
          </cell>
        </row>
        <row r="44">
          <cell r="A44" t="str">
            <v>IR</v>
          </cell>
          <cell r="B44" t="str">
            <v>Irancell Telecommunications Services Company (Pty) Ltd</v>
          </cell>
          <cell r="C44" t="str">
            <v>IRR</v>
          </cell>
          <cell r="D44" t="str">
            <v>INV SERVICES</v>
          </cell>
        </row>
        <row r="45">
          <cell r="A45" t="str">
            <v>ITA</v>
          </cell>
          <cell r="B45" t="str">
            <v>Investcom Telecommunications Afghan Ltd</v>
          </cell>
          <cell r="C45" t="str">
            <v>USD</v>
          </cell>
          <cell r="D45" t="str">
            <v>IR</v>
          </cell>
        </row>
        <row r="46">
          <cell r="A46" t="str">
            <v>ITALK</v>
          </cell>
          <cell r="B46" t="str">
            <v>iTalk (Pty) Ltd</v>
          </cell>
          <cell r="C46" t="str">
            <v>ZAR</v>
          </cell>
          <cell r="D46" t="str">
            <v>ITA</v>
          </cell>
        </row>
        <row r="47">
          <cell r="A47" t="str">
            <v>ITC</v>
          </cell>
          <cell r="B47" t="str">
            <v>Investcom Telecommunications Guinea (Conakry) Ltd</v>
          </cell>
          <cell r="C47" t="str">
            <v>USD</v>
          </cell>
          <cell r="D47" t="str">
            <v>ITALK</v>
          </cell>
        </row>
        <row r="48">
          <cell r="A48" t="str">
            <v>ITCYP</v>
          </cell>
          <cell r="B48" t="str">
            <v>Investcom Telecommunications Cyprus</v>
          </cell>
          <cell r="C48" t="str">
            <v>USD</v>
          </cell>
          <cell r="D48" t="str">
            <v>ITC</v>
          </cell>
        </row>
        <row r="49">
          <cell r="A49" t="str">
            <v>ITL</v>
          </cell>
          <cell r="B49" t="str">
            <v>Investcom Telecommunications Liberia Ltd</v>
          </cell>
          <cell r="C49" t="str">
            <v>USD</v>
          </cell>
          <cell r="D49" t="str">
            <v>ITCYP</v>
          </cell>
        </row>
        <row r="50">
          <cell r="A50" t="str">
            <v>ITY</v>
          </cell>
          <cell r="B50" t="str">
            <v>Investcom Telecommunications Yemen Ltd</v>
          </cell>
          <cell r="C50" t="str">
            <v>USD</v>
          </cell>
          <cell r="D50" t="str">
            <v>ITL</v>
          </cell>
        </row>
        <row r="51">
          <cell r="A51" t="str">
            <v>LEAF</v>
          </cell>
          <cell r="B51" t="str">
            <v>LEAF Wireless (Pty) Ltd</v>
          </cell>
          <cell r="C51" t="str">
            <v>ZAR</v>
          </cell>
          <cell r="D51" t="str">
            <v>ITY</v>
          </cell>
        </row>
        <row r="52">
          <cell r="A52" t="str">
            <v>LIBERIA</v>
          </cell>
          <cell r="B52" t="str">
            <v>Lonestar Communications Corp</v>
          </cell>
          <cell r="C52" t="str">
            <v>USD</v>
          </cell>
          <cell r="D52" t="str">
            <v>LEAF</v>
          </cell>
        </row>
        <row r="53">
          <cell r="A53" t="str">
            <v>MANCO</v>
          </cell>
          <cell r="B53" t="str">
            <v>MTN Group Management Services (Pty) Ltd</v>
          </cell>
          <cell r="C53" t="str">
            <v>ZAR</v>
          </cell>
          <cell r="D53" t="str">
            <v>LIBERIA</v>
          </cell>
        </row>
        <row r="54">
          <cell r="A54" t="str">
            <v>MAROC</v>
          </cell>
          <cell r="B54" t="str">
            <v>Inteltec Maroc S.A</v>
          </cell>
          <cell r="C54" t="str">
            <v>MAD</v>
          </cell>
          <cell r="D54" t="str">
            <v>MANCO</v>
          </cell>
        </row>
        <row r="55">
          <cell r="A55" t="str">
            <v>Mauritius</v>
          </cell>
          <cell r="B55" t="str">
            <v>MTN International (Mauritius) Ltd</v>
          </cell>
          <cell r="C55" t="str">
            <v>ZAR</v>
          </cell>
          <cell r="D55" t="str">
            <v>MAROC</v>
          </cell>
        </row>
        <row r="56">
          <cell r="A56" t="str">
            <v>MBL</v>
          </cell>
          <cell r="B56" t="str">
            <v>MBL</v>
          </cell>
          <cell r="C56" t="str">
            <v>USD</v>
          </cell>
          <cell r="D56" t="str">
            <v>Mauritius</v>
          </cell>
        </row>
        <row r="57">
          <cell r="A57" t="str">
            <v>MCELLCO</v>
          </cell>
          <cell r="B57" t="str">
            <v>M-Cell Limited</v>
          </cell>
          <cell r="C57" t="str">
            <v>ZAR</v>
          </cell>
          <cell r="D57" t="str">
            <v>MBL</v>
          </cell>
        </row>
        <row r="58">
          <cell r="A58" t="str">
            <v>MCellT</v>
          </cell>
          <cell r="B58" t="str">
            <v>MCell Trust</v>
          </cell>
          <cell r="C58" t="str">
            <v>ZAR</v>
          </cell>
          <cell r="D58" t="str">
            <v>MCELLCO</v>
          </cell>
        </row>
        <row r="59">
          <cell r="A59" t="str">
            <v>MEDNET</v>
          </cell>
          <cell r="B59" t="str">
            <v>MTN International Carrier Services</v>
          </cell>
          <cell r="C59" t="str">
            <v>EURM</v>
          </cell>
          <cell r="D59" t="str">
            <v>MCellT</v>
          </cell>
        </row>
        <row r="60">
          <cell r="A60" t="str">
            <v>MMMSA</v>
          </cell>
          <cell r="B60" t="str">
            <v>MTN Mobile Money SA</v>
          </cell>
          <cell r="C60" t="str">
            <v>ZAR</v>
          </cell>
          <cell r="D60" t="str">
            <v>MEDNET</v>
          </cell>
        </row>
        <row r="61">
          <cell r="A61" t="str">
            <v>MSTrust</v>
          </cell>
          <cell r="B61" t="str">
            <v>MTN Share Trust</v>
          </cell>
          <cell r="C61" t="str">
            <v>ZAR</v>
          </cell>
          <cell r="D61" t="str">
            <v>MMMSA</v>
          </cell>
        </row>
        <row r="62">
          <cell r="A62" t="str">
            <v>MTEL</v>
          </cell>
          <cell r="B62" t="str">
            <v>MTN Service Provider (Pty) Ltd</v>
          </cell>
          <cell r="C62" t="str">
            <v>ZAR</v>
          </cell>
          <cell r="D62" t="str">
            <v>MSTrust</v>
          </cell>
        </row>
        <row r="63">
          <cell r="A63" t="str">
            <v>MTELINS</v>
          </cell>
          <cell r="B63" t="str">
            <v>M-Tel Insurance Company Ltd</v>
          </cell>
          <cell r="C63" t="str">
            <v>ZAR</v>
          </cell>
          <cell r="D63" t="str">
            <v>MTEL</v>
          </cell>
        </row>
        <row r="64">
          <cell r="A64" t="str">
            <v>MTNH</v>
          </cell>
          <cell r="B64" t="str">
            <v>MTN Holdings (Pty) Ltd</v>
          </cell>
          <cell r="C64" t="str">
            <v>ZAR</v>
          </cell>
          <cell r="D64" t="str">
            <v>MTELINS</v>
          </cell>
        </row>
        <row r="65">
          <cell r="A65" t="str">
            <v>MTNIL</v>
          </cell>
          <cell r="B65" t="str">
            <v>MTN Investments Limited</v>
          </cell>
          <cell r="C65" t="str">
            <v>USD</v>
          </cell>
          <cell r="D65" t="str">
            <v>MTNH</v>
          </cell>
        </row>
        <row r="66">
          <cell r="A66" t="str">
            <v>MTNINS</v>
          </cell>
          <cell r="B66" t="str">
            <v>MTN Insurance Company (Pty) Ltd</v>
          </cell>
          <cell r="C66" t="str">
            <v>ZAR</v>
          </cell>
          <cell r="D66" t="str">
            <v>MTNIL</v>
          </cell>
        </row>
        <row r="67">
          <cell r="A67" t="str">
            <v>MTNNS</v>
          </cell>
          <cell r="B67" t="str">
            <v>MTN Network Solutions (Pty) Ltd</v>
          </cell>
          <cell r="C67" t="str">
            <v>ZAR</v>
          </cell>
          <cell r="D67" t="str">
            <v>MTNINS</v>
          </cell>
        </row>
        <row r="68">
          <cell r="A68" t="str">
            <v>MTNOPCO</v>
          </cell>
          <cell r="B68" t="str">
            <v>MTN (Pty) Ltd</v>
          </cell>
          <cell r="C68" t="str">
            <v>ZAR</v>
          </cell>
          <cell r="D68" t="str">
            <v>MTNNS</v>
          </cell>
        </row>
        <row r="69">
          <cell r="A69" t="str">
            <v>MULTIMEDIA</v>
          </cell>
          <cell r="B69" t="str">
            <v>Mediterranean Multimedia S.A.M</v>
          </cell>
          <cell r="C69" t="str">
            <v>EURM</v>
          </cell>
          <cell r="D69" t="str">
            <v>MTNOPCO</v>
          </cell>
        </row>
        <row r="70">
          <cell r="A70" t="str">
            <v>N</v>
          </cell>
          <cell r="B70" t="str">
            <v>MTN Nigeria Communications Limited</v>
          </cell>
          <cell r="C70" t="str">
            <v>NGN</v>
          </cell>
          <cell r="D70" t="str">
            <v>MULTIMEDIA</v>
          </cell>
        </row>
        <row r="71">
          <cell r="A71" t="str">
            <v>NP</v>
          </cell>
          <cell r="B71" t="str">
            <v>Number Portability</v>
          </cell>
          <cell r="C71" t="str">
            <v>ZAR</v>
          </cell>
          <cell r="D71" t="str">
            <v>N</v>
          </cell>
        </row>
        <row r="72">
          <cell r="A72" t="str">
            <v>NS</v>
          </cell>
          <cell r="B72" t="str">
            <v>Newshelf 664 (Pty) Ltd</v>
          </cell>
          <cell r="C72" t="str">
            <v>ZAR</v>
          </cell>
          <cell r="D72" t="str">
            <v>NP</v>
          </cell>
        </row>
        <row r="73">
          <cell r="A73" t="str">
            <v>ORBICOM</v>
          </cell>
          <cell r="B73" t="str">
            <v>Orbicom (Pty) Ltd</v>
          </cell>
          <cell r="C73" t="str">
            <v>ZAR</v>
          </cell>
          <cell r="D73" t="str">
            <v>NS</v>
          </cell>
        </row>
        <row r="74">
          <cell r="A74" t="str">
            <v>P</v>
          </cell>
          <cell r="B74" t="str">
            <v>MTN Publicom Ltd</v>
          </cell>
          <cell r="C74" t="str">
            <v>UGX</v>
          </cell>
          <cell r="D74" t="str">
            <v>ORBICOM</v>
          </cell>
        </row>
        <row r="75">
          <cell r="A75" t="str">
            <v>PRIME CALL</v>
          </cell>
          <cell r="B75" t="str">
            <v>Prime Call Ltd</v>
          </cell>
          <cell r="C75" t="str">
            <v>USD</v>
          </cell>
          <cell r="D75" t="str">
            <v>P</v>
          </cell>
        </row>
        <row r="76">
          <cell r="A76" t="str">
            <v>R</v>
          </cell>
          <cell r="B76" t="str">
            <v>MTN Rwandacell S.A.R.L</v>
          </cell>
          <cell r="C76" t="str">
            <v>RWF</v>
          </cell>
          <cell r="D76" t="str">
            <v>PRIME CALL</v>
          </cell>
        </row>
        <row r="77">
          <cell r="A77" t="str">
            <v>RSA</v>
          </cell>
          <cell r="B77" t="str">
            <v>MTN RSA</v>
          </cell>
          <cell r="C77" t="str">
            <v>ZAR</v>
          </cell>
          <cell r="D77" t="str">
            <v>R</v>
          </cell>
        </row>
        <row r="78">
          <cell r="A78" t="str">
            <v>RV</v>
          </cell>
          <cell r="B78" t="str">
            <v>MTN Village Phone Rwanda</v>
          </cell>
          <cell r="C78" t="str">
            <v>RWF</v>
          </cell>
          <cell r="D78" t="str">
            <v>RSA</v>
          </cell>
        </row>
        <row r="79">
          <cell r="A79" t="str">
            <v>S</v>
          </cell>
          <cell r="B79" t="str">
            <v>Swazi MTN Limited</v>
          </cell>
          <cell r="C79" t="str">
            <v>SZL</v>
          </cell>
          <cell r="D79" t="str">
            <v>RV</v>
          </cell>
        </row>
        <row r="80">
          <cell r="A80" t="str">
            <v>SATCORP</v>
          </cell>
          <cell r="B80" t="str">
            <v>Satcorp Communications LLC Ltd</v>
          </cell>
          <cell r="C80" t="str">
            <v>USD</v>
          </cell>
          <cell r="D80" t="str">
            <v>S</v>
          </cell>
        </row>
        <row r="81">
          <cell r="A81" t="str">
            <v>SC</v>
          </cell>
          <cell r="B81" t="str">
            <v>SuperCell</v>
          </cell>
          <cell r="C81" t="str">
            <v>USD</v>
          </cell>
          <cell r="D81" t="str">
            <v>SATCORP</v>
          </cell>
        </row>
        <row r="82">
          <cell r="A82" t="str">
            <v>SDN</v>
          </cell>
          <cell r="B82" t="str">
            <v>M.T.N. Sudan Co Ltd</v>
          </cell>
          <cell r="C82" t="str">
            <v>SDG</v>
          </cell>
          <cell r="D82" t="str">
            <v>SC</v>
          </cell>
        </row>
        <row r="83">
          <cell r="A83" t="str">
            <v>SDN_M</v>
          </cell>
          <cell r="B83" t="str">
            <v>SDN Ltd (Mauritius )</v>
          </cell>
          <cell r="C83" t="str">
            <v>USD</v>
          </cell>
          <cell r="D83" t="str">
            <v>SDN</v>
          </cell>
        </row>
        <row r="84">
          <cell r="A84" t="str">
            <v>SDN_SA</v>
          </cell>
          <cell r="B84" t="str">
            <v>SDN South Africa Ltd</v>
          </cell>
          <cell r="C84" t="str">
            <v>ZAR</v>
          </cell>
          <cell r="D84" t="str">
            <v>SDN_M</v>
          </cell>
        </row>
        <row r="85">
          <cell r="A85" t="str">
            <v>SERVICO</v>
          </cell>
          <cell r="B85" t="str">
            <v>Servico S.A.L</v>
          </cell>
          <cell r="C85" t="str">
            <v>LBP</v>
          </cell>
          <cell r="D85" t="str">
            <v>SDN_SA</v>
          </cell>
        </row>
        <row r="86">
          <cell r="A86" t="str">
            <v>SOUTH_SDN</v>
          </cell>
          <cell r="B86" t="str">
            <v>M.T.N South Sudan Co Ltd</v>
          </cell>
          <cell r="C86" t="str">
            <v>USD</v>
          </cell>
          <cell r="D86" t="str">
            <v>SERVICO</v>
          </cell>
        </row>
        <row r="87">
          <cell r="A87" t="str">
            <v>SP AF</v>
          </cell>
          <cell r="B87" t="str">
            <v>Spacetel Africa Ltd</v>
          </cell>
          <cell r="C87" t="str">
            <v>GBP</v>
          </cell>
          <cell r="D87" t="str">
            <v>SOUTH_SDN</v>
          </cell>
        </row>
        <row r="88">
          <cell r="A88" t="str">
            <v>SP INTL</v>
          </cell>
          <cell r="B88" t="str">
            <v>Spacetel International Ltd</v>
          </cell>
          <cell r="C88" t="str">
            <v>USD</v>
          </cell>
          <cell r="D88" t="str">
            <v>SP AF</v>
          </cell>
        </row>
        <row r="89">
          <cell r="A89" t="str">
            <v>SS_SEA</v>
          </cell>
          <cell r="B89" t="str">
            <v>Shared Services (SEA)</v>
          </cell>
          <cell r="C89" t="str">
            <v>USD</v>
          </cell>
          <cell r="D89" t="str">
            <v>SP INTL</v>
          </cell>
        </row>
        <row r="90">
          <cell r="A90" t="str">
            <v>STARCOM</v>
          </cell>
          <cell r="B90" t="str">
            <v>Starcom Global Limited</v>
          </cell>
          <cell r="C90" t="str">
            <v>USD</v>
          </cell>
          <cell r="D90" t="str">
            <v>SS_SEA</v>
          </cell>
        </row>
        <row r="91">
          <cell r="A91" t="str">
            <v>SYRIA</v>
          </cell>
          <cell r="B91" t="str">
            <v>MTN Syria (JSC)</v>
          </cell>
          <cell r="C91" t="str">
            <v>SYP</v>
          </cell>
          <cell r="D91" t="str">
            <v>STARCOM</v>
          </cell>
        </row>
        <row r="92">
          <cell r="A92" t="str">
            <v>U</v>
          </cell>
          <cell r="B92" t="str">
            <v>MTN Uganda Ltd</v>
          </cell>
          <cell r="C92" t="str">
            <v>UGX</v>
          </cell>
          <cell r="D92" t="str">
            <v>SYRIA</v>
          </cell>
        </row>
        <row r="93">
          <cell r="A93" t="str">
            <v>UK</v>
          </cell>
          <cell r="B93" t="str">
            <v>Spacetel UK Ltd</v>
          </cell>
          <cell r="C93" t="str">
            <v>GBP</v>
          </cell>
          <cell r="D93" t="str">
            <v>U</v>
          </cell>
        </row>
        <row r="94">
          <cell r="A94" t="str">
            <v>UNIGLOBE</v>
          </cell>
          <cell r="B94" t="str">
            <v>Uniglobe S.A</v>
          </cell>
          <cell r="C94" t="str">
            <v>EUR</v>
          </cell>
          <cell r="D94" t="str">
            <v>UK</v>
          </cell>
        </row>
        <row r="95">
          <cell r="A95" t="str">
            <v>UUNET_COM_K</v>
          </cell>
          <cell r="B95" t="str">
            <v>UUNET Communications (Pty) Ltd (Kenya)</v>
          </cell>
          <cell r="C95" t="str">
            <v>KES</v>
          </cell>
          <cell r="D95" t="str">
            <v>UNIGLOBE</v>
          </cell>
        </row>
        <row r="96">
          <cell r="A96" t="str">
            <v>UUNET_K</v>
          </cell>
          <cell r="B96" t="str">
            <v>UUNET Kenya (Pty) Ltd</v>
          </cell>
          <cell r="C96" t="str">
            <v>KES</v>
          </cell>
          <cell r="D96" t="str">
            <v>UUNET_COM_K</v>
          </cell>
        </row>
        <row r="97">
          <cell r="A97" t="str">
            <v>UUNET_Z</v>
          </cell>
          <cell r="B97" t="str">
            <v>UUNET Zambia (Pty) Ltd</v>
          </cell>
          <cell r="D97" t="str">
            <v>UUNET_K</v>
          </cell>
        </row>
        <row r="98">
          <cell r="A98" t="str">
            <v>U_SS_SEA</v>
          </cell>
          <cell r="B98" t="str">
            <v>SEA Shared Services - Division of MTN Uganda</v>
          </cell>
          <cell r="D98" t="str">
            <v>U_SS_SEA</v>
          </cell>
        </row>
        <row r="99">
          <cell r="A99" t="str">
            <v>V</v>
          </cell>
          <cell r="B99" t="str">
            <v>MTN Village Phone Ltd</v>
          </cell>
          <cell r="D99" t="str">
            <v>UUNET_Z</v>
          </cell>
        </row>
        <row r="100">
          <cell r="A100" t="str">
            <v>VERNIS</v>
          </cell>
          <cell r="B100" t="str">
            <v>Vernis Associates S.A</v>
          </cell>
          <cell r="D100" t="str">
            <v>V</v>
          </cell>
        </row>
        <row r="101">
          <cell r="A101" t="str">
            <v>VGC</v>
          </cell>
          <cell r="B101" t="str">
            <v>VGC Limited</v>
          </cell>
          <cell r="D101" t="str">
            <v>VERNIS</v>
          </cell>
        </row>
        <row r="102">
          <cell r="A102" t="str">
            <v>YEMEN</v>
          </cell>
          <cell r="B102" t="str">
            <v>MTN Yemen</v>
          </cell>
          <cell r="D102" t="str">
            <v>VGC</v>
          </cell>
        </row>
        <row r="103">
          <cell r="A103" t="str">
            <v>Z</v>
          </cell>
          <cell r="B103" t="str">
            <v>MTN Zambia Limited</v>
          </cell>
          <cell r="D103" t="str">
            <v>YEMEN</v>
          </cell>
        </row>
        <row r="104">
          <cell r="D104" t="str">
            <v>Z</v>
          </cell>
        </row>
      </sheetData>
      <sheetData sheetId="1"/>
      <sheetData sheetId="2">
        <row r="5">
          <cell r="B5" t="str">
            <v>MTN</v>
          </cell>
        </row>
      </sheetData>
      <sheetData sheetId="3"/>
      <sheetData sheetId="4"/>
      <sheetData sheetId="5"/>
      <sheetData sheetId="6">
        <row r="12">
          <cell r="B12" t="str">
            <v>Pure Opening Balance</v>
          </cell>
        </row>
        <row r="28">
          <cell r="B28" t="str">
            <v>Pure Opening Balance</v>
          </cell>
        </row>
        <row r="38">
          <cell r="I38" t="e">
            <v>#DIV/0!</v>
          </cell>
        </row>
        <row r="59">
          <cell r="B59" t="str">
            <v>Pure Opening Balance</v>
          </cell>
        </row>
        <row r="72">
          <cell r="B72" t="str">
            <v>Pure Opening Balance</v>
          </cell>
        </row>
        <row r="82">
          <cell r="I82">
            <v>1E-3</v>
          </cell>
        </row>
        <row r="103">
          <cell r="B103" t="str">
            <v>Pure Opening Balance</v>
          </cell>
        </row>
        <row r="117">
          <cell r="B117" t="str">
            <v>Pure Opening Balance</v>
          </cell>
        </row>
        <row r="125">
          <cell r="I125">
            <v>-28646958.45845494</v>
          </cell>
        </row>
        <row r="144">
          <cell r="B144" t="str">
            <v>Pure Opening Balance</v>
          </cell>
        </row>
        <row r="158">
          <cell r="B158" t="str">
            <v>Pure Opening Balance</v>
          </cell>
        </row>
        <row r="166">
          <cell r="I166">
            <v>0</v>
          </cell>
        </row>
        <row r="184">
          <cell r="B184" t="str">
            <v>Pure Opening Balance</v>
          </cell>
        </row>
        <row r="199">
          <cell r="B199" t="str">
            <v>Pure Opening Balance</v>
          </cell>
        </row>
        <row r="213">
          <cell r="B213" t="str">
            <v>Pure Opening Balance</v>
          </cell>
        </row>
        <row r="1090">
          <cell r="L1090">
            <v>0</v>
          </cell>
        </row>
      </sheetData>
      <sheetData sheetId="7">
        <row r="10">
          <cell r="B10" t="str">
            <v>Pure Opening Balance</v>
          </cell>
        </row>
        <row r="21">
          <cell r="B21" t="str">
            <v>Pure Opening Balance</v>
          </cell>
        </row>
        <row r="37">
          <cell r="B37" t="str">
            <v>Pure Opening Balance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anent Data"/>
      <sheetName val="GUIDANCE ON LOAD FILE"/>
      <sheetName val="Standing Data"/>
      <sheetName val="Income Statement"/>
      <sheetName val="Balance Sheet"/>
      <sheetName val="Data - IS"/>
      <sheetName val="Data - BS Assets"/>
      <sheetName val="Data - BS Liabilities"/>
      <sheetName val="Data - BS Equity"/>
      <sheetName val="Data - BS Inter Company"/>
      <sheetName val="Data Submission"/>
      <sheetName val="Error Report"/>
    </sheetNames>
    <sheetDataSet>
      <sheetData sheetId="0"/>
      <sheetData sheetId="1"/>
      <sheetData sheetId="2">
        <row r="6">
          <cell r="C6" t="str">
            <v>MTN Uganda Ltd</v>
          </cell>
        </row>
      </sheetData>
      <sheetData sheetId="3">
        <row r="38">
          <cell r="E38">
            <v>171151460.18528122</v>
          </cell>
        </row>
      </sheetData>
      <sheetData sheetId="4">
        <row r="10">
          <cell r="E10">
            <v>625702780.60149753</v>
          </cell>
        </row>
      </sheetData>
      <sheetData sheetId="5"/>
      <sheetData sheetId="6">
        <row r="224">
          <cell r="I224">
            <v>-249999.99999365292</v>
          </cell>
        </row>
      </sheetData>
      <sheetData sheetId="7">
        <row r="32">
          <cell r="I3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g Rate Per minute"/>
      <sheetName val="Calls"/>
      <sheetName val="MOU Unitized"/>
      <sheetName val="MOU"/>
      <sheetName val="YTD Actual"/>
      <sheetName val="January03 Detail"/>
      <sheetName val="December02 Detail"/>
      <sheetName val="November02 Detail"/>
      <sheetName val="October02 Detail"/>
      <sheetName val="September02 Detail"/>
      <sheetName val="Dec calluse report"/>
      <sheetName val="Nov calluse report"/>
      <sheetName val="Oct calluse report"/>
      <sheetName val="Sep calluse report"/>
      <sheetName val="August02 Detail"/>
      <sheetName val="Aug Calluse report"/>
      <sheetName val="July02 Detail"/>
      <sheetName val="Jul calluse report"/>
      <sheetName val="June02 Detail"/>
      <sheetName val="Jun calluse report"/>
      <sheetName val="May02 Detail"/>
      <sheetName val="May calluse report"/>
      <sheetName val="April02 Detail"/>
      <sheetName val="April calluse report"/>
      <sheetName val="March02 Detail"/>
      <sheetName val="Dec summ Report"/>
      <sheetName val="May-02 Calluse"/>
      <sheetName val="February02 Detail"/>
      <sheetName val="January02 Detail"/>
      <sheetName val="December01 Detail"/>
      <sheetName val="November01 Detail"/>
      <sheetName val="October01 Detail"/>
      <sheetName val="September01 Detail"/>
      <sheetName val="August01 Detail"/>
      <sheetName val="July01 Detail"/>
      <sheetName val="June01 Detail"/>
      <sheetName val="May01 Detail"/>
      <sheetName val="April01 Detail"/>
      <sheetName val="March01 Detail"/>
      <sheetName val="Feb01 Detail"/>
      <sheetName val="Jan01 Detail"/>
      <sheetName val="Nov Summ Report"/>
      <sheetName val="Oct Summ Report"/>
      <sheetName val="Sept Summ Report"/>
      <sheetName val="August Summ Report 1"/>
      <sheetName val="August Summ Report "/>
      <sheetName val="July summ report"/>
      <sheetName val="May Summ report"/>
      <sheetName val="April Summ report"/>
      <sheetName val="Mar Summ report"/>
      <sheetName val="Feb Summ report"/>
      <sheetName val="Feb-Mar Summ report"/>
      <sheetName val="March03 Detail"/>
      <sheetName val="Mar03 calluse report"/>
      <sheetName val="February03 Detail"/>
      <sheetName val="Feb03 calluse  report"/>
      <sheetName val="Jan03 calluse report"/>
      <sheetName val="February03 Detail "/>
      <sheetName val="January03 Detail "/>
      <sheetName val="Standing Data"/>
      <sheetName val="Benefits &amp; R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>
        <row r="1">
          <cell r="D1" t="str">
            <v>KEY</v>
          </cell>
          <cell r="E1" t="str">
            <v>CALLS</v>
          </cell>
          <cell r="F1" t="str">
            <v>DURATION</v>
          </cell>
          <cell r="G1" t="str">
            <v>SWITCHED DURATION (Mins)</v>
          </cell>
          <cell r="I1" t="str">
            <v>CHARGED_DURATION</v>
          </cell>
          <cell r="J1" t="str">
            <v>CHARGED DURATION (Mins)</v>
          </cell>
          <cell r="K1" t="str">
            <v>UNITS</v>
          </cell>
          <cell r="L1" t="str">
            <v>AMOUNT</v>
          </cell>
          <cell r="M1" t="str">
            <v>Effective Rate</v>
          </cell>
          <cell r="N1" t="str">
            <v>Actual Rate</v>
          </cell>
          <cell r="O1" t="str">
            <v>VARIANCE</v>
          </cell>
        </row>
        <row r="2">
          <cell r="D2" t="str">
            <v>CeltelPeak</v>
          </cell>
          <cell r="E2">
            <v>48838</v>
          </cell>
          <cell r="F2">
            <v>4248956</v>
          </cell>
          <cell r="G2">
            <v>70815.933333333334</v>
          </cell>
          <cell r="I2">
            <v>5619420</v>
          </cell>
          <cell r="J2">
            <v>93657</v>
          </cell>
          <cell r="K2">
            <v>93657</v>
          </cell>
          <cell r="L2">
            <v>28097100</v>
          </cell>
          <cell r="M2">
            <v>300</v>
          </cell>
          <cell r="N2">
            <v>250</v>
          </cell>
          <cell r="O2">
            <v>0.2</v>
          </cell>
        </row>
        <row r="3">
          <cell r="D3" t="str">
            <v>CeltelOff Peak</v>
          </cell>
          <cell r="E3">
            <v>8444</v>
          </cell>
          <cell r="F3">
            <v>716991</v>
          </cell>
          <cell r="G3">
            <v>11949.85</v>
          </cell>
          <cell r="I3">
            <v>943620</v>
          </cell>
          <cell r="J3">
            <v>15727</v>
          </cell>
          <cell r="K3">
            <v>15727</v>
          </cell>
          <cell r="L3">
            <v>3931750</v>
          </cell>
          <cell r="M3">
            <v>250</v>
          </cell>
          <cell r="N3">
            <v>250</v>
          </cell>
          <cell r="O3">
            <v>0</v>
          </cell>
        </row>
        <row r="4">
          <cell r="D4" t="str">
            <v>CeltelDiscount</v>
          </cell>
          <cell r="E4">
            <v>62</v>
          </cell>
          <cell r="F4">
            <v>7190</v>
          </cell>
          <cell r="G4">
            <v>119.83333333333333</v>
          </cell>
          <cell r="I4">
            <v>8700</v>
          </cell>
          <cell r="J4">
            <v>145</v>
          </cell>
          <cell r="K4">
            <v>145</v>
          </cell>
          <cell r="L4">
            <v>36250</v>
          </cell>
          <cell r="M4">
            <v>250</v>
          </cell>
          <cell r="N4">
            <v>250</v>
          </cell>
          <cell r="O4">
            <v>0</v>
          </cell>
        </row>
        <row r="5">
          <cell r="D5" t="str">
            <v>CeltelSuper Sunday</v>
          </cell>
          <cell r="E5">
            <v>2930</v>
          </cell>
          <cell r="F5">
            <v>246348</v>
          </cell>
          <cell r="G5">
            <v>4105.8</v>
          </cell>
          <cell r="I5">
            <v>320160</v>
          </cell>
          <cell r="J5">
            <v>5336</v>
          </cell>
          <cell r="K5">
            <v>5336</v>
          </cell>
          <cell r="L5">
            <v>1334000</v>
          </cell>
          <cell r="M5">
            <v>250</v>
          </cell>
          <cell r="N5">
            <v>300</v>
          </cell>
          <cell r="O5">
            <v>-0.16666666666666666</v>
          </cell>
        </row>
        <row r="6">
          <cell r="D6" t="str">
            <v>Contract Help (121)Peak</v>
          </cell>
          <cell r="E6">
            <v>490</v>
          </cell>
          <cell r="F6">
            <v>91266</v>
          </cell>
          <cell r="G6">
            <v>1521.1</v>
          </cell>
          <cell r="I6">
            <v>106633</v>
          </cell>
          <cell r="J6">
            <v>1777.2166666666667</v>
          </cell>
          <cell r="K6">
            <v>1777.2166666666701</v>
          </cell>
          <cell r="L6">
            <v>0</v>
          </cell>
          <cell r="M6">
            <v>0</v>
          </cell>
          <cell r="N6">
            <v>0</v>
          </cell>
        </row>
        <row r="7">
          <cell r="D7" t="str">
            <v>Contract Help (121)Off Peak</v>
          </cell>
          <cell r="E7">
            <v>52</v>
          </cell>
          <cell r="F7">
            <v>5570</v>
          </cell>
          <cell r="G7">
            <v>92.833333333333329</v>
          </cell>
          <cell r="I7">
            <v>7205</v>
          </cell>
          <cell r="J7">
            <v>120.08333333333333</v>
          </cell>
          <cell r="K7">
            <v>120.083333333333</v>
          </cell>
          <cell r="L7">
            <v>0</v>
          </cell>
          <cell r="M7">
            <v>0</v>
          </cell>
          <cell r="N7">
            <v>0</v>
          </cell>
        </row>
        <row r="8">
          <cell r="D8" t="str">
            <v>Contract Help (121)Discount</v>
          </cell>
          <cell r="E8">
            <v>1</v>
          </cell>
          <cell r="F8">
            <v>38</v>
          </cell>
          <cell r="G8">
            <v>0.6333333333333333</v>
          </cell>
          <cell r="I8">
            <v>60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</row>
        <row r="9">
          <cell r="D9" t="str">
            <v>Contract Help (121)Super Sunday</v>
          </cell>
          <cell r="E9">
            <v>18</v>
          </cell>
          <cell r="F9">
            <v>1123</v>
          </cell>
          <cell r="G9">
            <v>18.716666666666665</v>
          </cell>
          <cell r="I9">
            <v>1740</v>
          </cell>
          <cell r="J9">
            <v>29</v>
          </cell>
          <cell r="K9">
            <v>29</v>
          </cell>
          <cell r="L9">
            <v>0</v>
          </cell>
          <cell r="M9">
            <v>0</v>
          </cell>
          <cell r="N9">
            <v>0</v>
          </cell>
        </row>
        <row r="10">
          <cell r="D10" t="str">
            <v>Dealer Support (125)Peak</v>
          </cell>
          <cell r="E10">
            <v>54</v>
          </cell>
          <cell r="F10">
            <v>2917</v>
          </cell>
          <cell r="G10">
            <v>48.616666666666667</v>
          </cell>
          <cell r="I10">
            <v>4570</v>
          </cell>
          <cell r="J10">
            <v>76.166666666666671</v>
          </cell>
          <cell r="K10">
            <v>76.1666666666667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Dealer Support (125)Off Peak</v>
          </cell>
          <cell r="E11">
            <v>4</v>
          </cell>
          <cell r="F11">
            <v>10</v>
          </cell>
          <cell r="G11">
            <v>0.16666666666666666</v>
          </cell>
          <cell r="I11">
            <v>180</v>
          </cell>
          <cell r="J11">
            <v>3</v>
          </cell>
          <cell r="K11">
            <v>3</v>
          </cell>
          <cell r="L11">
            <v>0</v>
          </cell>
          <cell r="M11">
            <v>0</v>
          </cell>
          <cell r="N11">
            <v>0</v>
          </cell>
        </row>
        <row r="12">
          <cell r="D12" t="str">
            <v>Dealer Support (125)Super Sunday</v>
          </cell>
          <cell r="E12">
            <v>4</v>
          </cell>
          <cell r="F12">
            <v>22</v>
          </cell>
          <cell r="G12">
            <v>0.36666666666666664</v>
          </cell>
          <cell r="I12">
            <v>120</v>
          </cell>
          <cell r="J12">
            <v>2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 t="e">
            <v>#DIV/0!</v>
          </cell>
        </row>
        <row r="13">
          <cell r="D13" t="str">
            <v>E.AfricaPeak</v>
          </cell>
          <cell r="E13">
            <v>19396</v>
          </cell>
          <cell r="F13">
            <v>3676243</v>
          </cell>
          <cell r="G13">
            <v>61270.716666666667</v>
          </cell>
          <cell r="I13">
            <v>4248300</v>
          </cell>
          <cell r="J13">
            <v>70805</v>
          </cell>
          <cell r="K13">
            <v>70805</v>
          </cell>
          <cell r="L13">
            <v>42483000</v>
          </cell>
          <cell r="M13">
            <v>600</v>
          </cell>
          <cell r="N13">
            <v>600</v>
          </cell>
          <cell r="O13">
            <v>0</v>
          </cell>
        </row>
        <row r="14">
          <cell r="D14" t="str">
            <v>E.AfricaOff Peak</v>
          </cell>
          <cell r="E14">
            <v>2388</v>
          </cell>
          <cell r="F14">
            <v>394879</v>
          </cell>
          <cell r="G14">
            <v>6581.3166666666666</v>
          </cell>
          <cell r="I14">
            <v>460860</v>
          </cell>
          <cell r="J14">
            <v>7681</v>
          </cell>
          <cell r="K14">
            <v>7681</v>
          </cell>
          <cell r="L14">
            <v>4608600</v>
          </cell>
          <cell r="M14">
            <v>600</v>
          </cell>
          <cell r="N14">
            <v>600</v>
          </cell>
          <cell r="O14">
            <v>0</v>
          </cell>
        </row>
        <row r="15">
          <cell r="D15" t="str">
            <v>E.AfricaDiscount</v>
          </cell>
          <cell r="E15">
            <v>47</v>
          </cell>
          <cell r="F15">
            <v>4531</v>
          </cell>
          <cell r="G15">
            <v>75.516666666666666</v>
          </cell>
          <cell r="I15">
            <v>6060</v>
          </cell>
          <cell r="J15">
            <v>101</v>
          </cell>
          <cell r="K15">
            <v>101</v>
          </cell>
          <cell r="L15">
            <v>60600</v>
          </cell>
          <cell r="M15">
            <v>600</v>
          </cell>
          <cell r="N15">
            <v>600</v>
          </cell>
          <cell r="O15">
            <v>0</v>
          </cell>
        </row>
        <row r="16">
          <cell r="D16" t="str">
            <v>E.AfricaSuper Sunday</v>
          </cell>
          <cell r="E16">
            <v>951</v>
          </cell>
          <cell r="F16">
            <v>134862</v>
          </cell>
          <cell r="G16">
            <v>2247.6999999999998</v>
          </cell>
          <cell r="I16">
            <v>160920</v>
          </cell>
          <cell r="J16">
            <v>2682</v>
          </cell>
          <cell r="K16">
            <v>2682</v>
          </cell>
          <cell r="L16">
            <v>1609200</v>
          </cell>
          <cell r="M16">
            <v>600</v>
          </cell>
          <cell r="N16">
            <v>600</v>
          </cell>
          <cell r="O16">
            <v>0</v>
          </cell>
        </row>
        <row r="17">
          <cell r="D17" t="str">
            <v>EmergencyPeak</v>
          </cell>
          <cell r="E17">
            <v>10</v>
          </cell>
          <cell r="F17">
            <v>482</v>
          </cell>
          <cell r="G17">
            <v>8.0333333333333332</v>
          </cell>
          <cell r="I17">
            <v>784</v>
          </cell>
          <cell r="J17">
            <v>13.066666666666666</v>
          </cell>
          <cell r="K17">
            <v>13.0666666666667</v>
          </cell>
          <cell r="L17">
            <v>0</v>
          </cell>
          <cell r="M17">
            <v>0</v>
          </cell>
          <cell r="N17">
            <v>0</v>
          </cell>
        </row>
        <row r="18">
          <cell r="D18" t="str">
            <v>EmergencyOff Peak</v>
          </cell>
          <cell r="E18">
            <v>3</v>
          </cell>
          <cell r="F18">
            <v>39</v>
          </cell>
          <cell r="G18">
            <v>0.65</v>
          </cell>
          <cell r="I18">
            <v>180</v>
          </cell>
          <cell r="J18">
            <v>3</v>
          </cell>
          <cell r="K18">
            <v>3</v>
          </cell>
          <cell r="L18">
            <v>0</v>
          </cell>
          <cell r="M18">
            <v>0</v>
          </cell>
          <cell r="N18">
            <v>0</v>
          </cell>
        </row>
        <row r="19">
          <cell r="D19" t="str">
            <v>InmarsatPeak</v>
          </cell>
          <cell r="E19">
            <v>26</v>
          </cell>
          <cell r="F19">
            <v>2225</v>
          </cell>
          <cell r="G19">
            <v>37.083333333333336</v>
          </cell>
          <cell r="I19">
            <v>2940</v>
          </cell>
          <cell r="J19">
            <v>49</v>
          </cell>
          <cell r="K19">
            <v>49</v>
          </cell>
          <cell r="L19">
            <v>366750</v>
          </cell>
          <cell r="M19">
            <v>7484.6938775510207</v>
          </cell>
          <cell r="N19">
            <v>9000</v>
          </cell>
          <cell r="O19">
            <v>-0.16836734693877548</v>
          </cell>
        </row>
        <row r="20">
          <cell r="D20" t="str">
            <v>International Band1Peak</v>
          </cell>
          <cell r="E20">
            <v>12898</v>
          </cell>
          <cell r="F20">
            <v>3440260</v>
          </cell>
          <cell r="G20">
            <v>57337.666666666664</v>
          </cell>
          <cell r="I20">
            <v>3840600</v>
          </cell>
          <cell r="J20">
            <v>64010</v>
          </cell>
          <cell r="K20">
            <v>64010</v>
          </cell>
          <cell r="L20">
            <v>89614000</v>
          </cell>
          <cell r="M20">
            <v>1400</v>
          </cell>
          <cell r="N20">
            <v>1400</v>
          </cell>
          <cell r="O20">
            <v>0</v>
          </cell>
        </row>
        <row r="21">
          <cell r="D21" t="str">
            <v>International Band1Off Peak</v>
          </cell>
          <cell r="E21">
            <v>1423</v>
          </cell>
          <cell r="F21">
            <v>365720</v>
          </cell>
          <cell r="G21">
            <v>6095.333333333333</v>
          </cell>
          <cell r="I21">
            <v>410820</v>
          </cell>
          <cell r="J21">
            <v>6847</v>
          </cell>
          <cell r="K21">
            <v>6847</v>
          </cell>
          <cell r="L21">
            <v>9585800</v>
          </cell>
          <cell r="M21">
            <v>1400</v>
          </cell>
          <cell r="N21">
            <v>1400</v>
          </cell>
          <cell r="O21">
            <v>0</v>
          </cell>
        </row>
        <row r="22">
          <cell r="D22" t="str">
            <v>International Band1Discount</v>
          </cell>
          <cell r="E22">
            <v>92</v>
          </cell>
          <cell r="F22">
            <v>30915</v>
          </cell>
          <cell r="G22">
            <v>515.25</v>
          </cell>
          <cell r="I22">
            <v>33600</v>
          </cell>
          <cell r="J22">
            <v>560</v>
          </cell>
          <cell r="K22">
            <v>560</v>
          </cell>
          <cell r="L22">
            <v>784000</v>
          </cell>
          <cell r="M22">
            <v>1400</v>
          </cell>
          <cell r="N22">
            <v>1400</v>
          </cell>
          <cell r="O22">
            <v>0</v>
          </cell>
        </row>
        <row r="23">
          <cell r="D23" t="str">
            <v>International Band1Super Sunday</v>
          </cell>
          <cell r="E23">
            <v>619</v>
          </cell>
          <cell r="F23">
            <v>176107</v>
          </cell>
          <cell r="G23">
            <v>2935.1166666666668</v>
          </cell>
          <cell r="I23">
            <v>195540</v>
          </cell>
          <cell r="J23">
            <v>3259</v>
          </cell>
          <cell r="K23">
            <v>3259</v>
          </cell>
          <cell r="L23">
            <v>2933100</v>
          </cell>
          <cell r="M23">
            <v>900</v>
          </cell>
          <cell r="N23">
            <v>900</v>
          </cell>
          <cell r="O23">
            <v>0</v>
          </cell>
        </row>
        <row r="24">
          <cell r="D24" t="str">
            <v>International Band2Peak</v>
          </cell>
          <cell r="E24">
            <v>1741</v>
          </cell>
          <cell r="F24">
            <v>379580</v>
          </cell>
          <cell r="G24">
            <v>6326.333333333333</v>
          </cell>
          <cell r="I24">
            <v>434280</v>
          </cell>
          <cell r="J24">
            <v>7238</v>
          </cell>
          <cell r="K24">
            <v>7238</v>
          </cell>
          <cell r="L24">
            <v>10857000</v>
          </cell>
          <cell r="M24">
            <v>1500</v>
          </cell>
          <cell r="N24">
            <v>1500</v>
          </cell>
          <cell r="O24">
            <v>0</v>
          </cell>
        </row>
        <row r="25">
          <cell r="D25" t="str">
            <v>International Band2Off Peak</v>
          </cell>
          <cell r="E25">
            <v>527</v>
          </cell>
          <cell r="F25">
            <v>170720</v>
          </cell>
          <cell r="G25">
            <v>2845.3333333333335</v>
          </cell>
          <cell r="I25">
            <v>187320</v>
          </cell>
          <cell r="J25">
            <v>3122</v>
          </cell>
          <cell r="K25">
            <v>3122</v>
          </cell>
          <cell r="L25">
            <v>4683000</v>
          </cell>
          <cell r="M25">
            <v>1500</v>
          </cell>
          <cell r="N25">
            <v>1500</v>
          </cell>
          <cell r="O25">
            <v>0</v>
          </cell>
        </row>
        <row r="26">
          <cell r="D26" t="str">
            <v>International Band2Discount</v>
          </cell>
          <cell r="E26">
            <v>80</v>
          </cell>
          <cell r="F26">
            <v>14052</v>
          </cell>
          <cell r="G26">
            <v>234.2</v>
          </cell>
          <cell r="I26">
            <v>17160</v>
          </cell>
          <cell r="J26">
            <v>286</v>
          </cell>
          <cell r="K26">
            <v>286</v>
          </cell>
          <cell r="L26">
            <v>429000</v>
          </cell>
          <cell r="M26">
            <v>1500</v>
          </cell>
          <cell r="N26">
            <v>1500</v>
          </cell>
          <cell r="O26">
            <v>0</v>
          </cell>
        </row>
        <row r="27">
          <cell r="D27" t="str">
            <v>International Band2Super Sunday</v>
          </cell>
          <cell r="E27">
            <v>221</v>
          </cell>
          <cell r="F27">
            <v>53315</v>
          </cell>
          <cell r="G27">
            <v>888.58333333333337</v>
          </cell>
          <cell r="I27">
            <v>60300</v>
          </cell>
          <cell r="J27">
            <v>1005</v>
          </cell>
          <cell r="K27">
            <v>1005</v>
          </cell>
          <cell r="L27">
            <v>1005000</v>
          </cell>
          <cell r="M27">
            <v>1000</v>
          </cell>
          <cell r="N27">
            <v>1000</v>
          </cell>
          <cell r="O27">
            <v>0</v>
          </cell>
        </row>
        <row r="28">
          <cell r="D28" t="str">
            <v>International Band3Peak</v>
          </cell>
          <cell r="E28">
            <v>43</v>
          </cell>
          <cell r="F28">
            <v>7453</v>
          </cell>
          <cell r="G28">
            <v>124.21666666666667</v>
          </cell>
          <cell r="I28">
            <v>8940</v>
          </cell>
          <cell r="J28">
            <v>149</v>
          </cell>
          <cell r="K28">
            <v>149</v>
          </cell>
          <cell r="L28">
            <v>245850</v>
          </cell>
          <cell r="M28">
            <v>1650</v>
          </cell>
          <cell r="N28">
            <v>1500</v>
          </cell>
          <cell r="O28">
            <v>0.1</v>
          </cell>
        </row>
        <row r="29">
          <cell r="D29" t="str">
            <v>International Band3Off Peak</v>
          </cell>
          <cell r="E29">
            <v>9</v>
          </cell>
          <cell r="F29">
            <v>758</v>
          </cell>
          <cell r="G29">
            <v>12.633333333333333</v>
          </cell>
          <cell r="I29">
            <v>1020</v>
          </cell>
          <cell r="J29">
            <v>17</v>
          </cell>
          <cell r="K29">
            <v>17</v>
          </cell>
          <cell r="L29">
            <v>28050</v>
          </cell>
          <cell r="M29">
            <v>1650</v>
          </cell>
          <cell r="N29">
            <v>1000</v>
          </cell>
          <cell r="O29">
            <v>0.65</v>
          </cell>
        </row>
        <row r="30">
          <cell r="D30" t="str">
            <v>International Band3Discount</v>
          </cell>
          <cell r="E30">
            <v>3</v>
          </cell>
          <cell r="F30">
            <v>510</v>
          </cell>
          <cell r="G30">
            <v>8.5</v>
          </cell>
          <cell r="I30">
            <v>660</v>
          </cell>
          <cell r="J30">
            <v>11</v>
          </cell>
          <cell r="K30">
            <v>11</v>
          </cell>
          <cell r="L30">
            <v>18150</v>
          </cell>
          <cell r="M30">
            <v>1650</v>
          </cell>
          <cell r="N30">
            <v>1650</v>
          </cell>
          <cell r="O30">
            <v>0</v>
          </cell>
        </row>
        <row r="31">
          <cell r="D31" t="str">
            <v>International Band3Super Sunday</v>
          </cell>
          <cell r="E31">
            <v>4</v>
          </cell>
          <cell r="F31">
            <v>3294</v>
          </cell>
          <cell r="G31">
            <v>54.9</v>
          </cell>
          <cell r="I31">
            <v>3420</v>
          </cell>
          <cell r="J31">
            <v>57</v>
          </cell>
          <cell r="K31">
            <v>57</v>
          </cell>
          <cell r="L31">
            <v>65550</v>
          </cell>
          <cell r="M31">
            <v>1150</v>
          </cell>
          <cell r="N31">
            <v>1150</v>
          </cell>
          <cell r="O31">
            <v>0</v>
          </cell>
        </row>
        <row r="32">
          <cell r="D32" t="str">
            <v>International Band4Peak</v>
          </cell>
          <cell r="E32">
            <v>1217</v>
          </cell>
          <cell r="F32">
            <v>196071</v>
          </cell>
          <cell r="G32">
            <v>3267.85</v>
          </cell>
          <cell r="I32">
            <v>232980</v>
          </cell>
          <cell r="J32">
            <v>3883</v>
          </cell>
          <cell r="K32">
            <v>3883</v>
          </cell>
          <cell r="L32">
            <v>6795250</v>
          </cell>
          <cell r="M32">
            <v>1750</v>
          </cell>
          <cell r="N32">
            <v>1750</v>
          </cell>
          <cell r="O32">
            <v>0</v>
          </cell>
        </row>
        <row r="33">
          <cell r="D33" t="str">
            <v>International Band4Off Peak</v>
          </cell>
          <cell r="E33">
            <v>240</v>
          </cell>
          <cell r="F33">
            <v>38636</v>
          </cell>
          <cell r="G33">
            <v>643.93333333333328</v>
          </cell>
          <cell r="I33">
            <v>46080</v>
          </cell>
          <cell r="J33">
            <v>768</v>
          </cell>
          <cell r="K33">
            <v>768</v>
          </cell>
          <cell r="L33">
            <v>1344000</v>
          </cell>
          <cell r="M33">
            <v>1750</v>
          </cell>
          <cell r="N33">
            <v>1750</v>
          </cell>
          <cell r="O33">
            <v>0</v>
          </cell>
        </row>
        <row r="34">
          <cell r="D34" t="str">
            <v>International Band4Discount</v>
          </cell>
          <cell r="E34">
            <v>8</v>
          </cell>
          <cell r="F34">
            <v>2735</v>
          </cell>
          <cell r="G34">
            <v>45.583333333333336</v>
          </cell>
          <cell r="I34">
            <v>3000</v>
          </cell>
          <cell r="J34">
            <v>50</v>
          </cell>
          <cell r="K34">
            <v>50</v>
          </cell>
          <cell r="L34">
            <v>87500</v>
          </cell>
          <cell r="M34">
            <v>1750</v>
          </cell>
          <cell r="N34">
            <v>1750</v>
          </cell>
          <cell r="O34">
            <v>0</v>
          </cell>
        </row>
        <row r="35">
          <cell r="D35" t="str">
            <v>International Band4Super Sunday</v>
          </cell>
          <cell r="E35">
            <v>67</v>
          </cell>
          <cell r="F35">
            <v>13806</v>
          </cell>
          <cell r="G35">
            <v>230.1</v>
          </cell>
          <cell r="I35">
            <v>15720</v>
          </cell>
          <cell r="J35">
            <v>262</v>
          </cell>
          <cell r="K35">
            <v>262</v>
          </cell>
          <cell r="L35">
            <v>327500</v>
          </cell>
          <cell r="M35">
            <v>1250</v>
          </cell>
          <cell r="N35">
            <v>1250</v>
          </cell>
          <cell r="O35">
            <v>0</v>
          </cell>
        </row>
        <row r="36">
          <cell r="D36" t="str">
            <v>International Band5Peak</v>
          </cell>
          <cell r="E36">
            <v>1926</v>
          </cell>
          <cell r="F36">
            <v>355251</v>
          </cell>
          <cell r="G36">
            <v>5920.85</v>
          </cell>
          <cell r="I36">
            <v>414180</v>
          </cell>
          <cell r="J36">
            <v>6903</v>
          </cell>
          <cell r="K36">
            <v>6903</v>
          </cell>
          <cell r="L36">
            <v>12770550</v>
          </cell>
          <cell r="M36">
            <v>1850</v>
          </cell>
          <cell r="N36">
            <v>1850</v>
          </cell>
          <cell r="O36">
            <v>0</v>
          </cell>
        </row>
        <row r="37">
          <cell r="D37" t="str">
            <v>International Band5Off Peak</v>
          </cell>
          <cell r="E37">
            <v>293</v>
          </cell>
          <cell r="F37">
            <v>71368</v>
          </cell>
          <cell r="G37">
            <v>1189.4666666666667</v>
          </cell>
          <cell r="I37">
            <v>80280</v>
          </cell>
          <cell r="J37">
            <v>1338</v>
          </cell>
          <cell r="K37">
            <v>1338</v>
          </cell>
          <cell r="L37">
            <v>2475300</v>
          </cell>
          <cell r="M37">
            <v>1850</v>
          </cell>
          <cell r="N37">
            <v>1850</v>
          </cell>
          <cell r="O37">
            <v>0</v>
          </cell>
        </row>
        <row r="38">
          <cell r="D38" t="str">
            <v>International Band5Discount</v>
          </cell>
          <cell r="E38">
            <v>5</v>
          </cell>
          <cell r="F38">
            <v>2640</v>
          </cell>
          <cell r="G38">
            <v>44</v>
          </cell>
          <cell r="I38">
            <v>2760</v>
          </cell>
          <cell r="J38">
            <v>46</v>
          </cell>
          <cell r="K38">
            <v>46</v>
          </cell>
          <cell r="L38">
            <v>85100</v>
          </cell>
          <cell r="M38">
            <v>1850</v>
          </cell>
          <cell r="N38">
            <v>1850</v>
          </cell>
          <cell r="O38">
            <v>0</v>
          </cell>
        </row>
        <row r="39">
          <cell r="D39" t="str">
            <v>International Band5Super Sunday</v>
          </cell>
          <cell r="E39">
            <v>239</v>
          </cell>
          <cell r="F39">
            <v>85246</v>
          </cell>
          <cell r="G39">
            <v>1420.7666666666667</v>
          </cell>
          <cell r="I39">
            <v>92220</v>
          </cell>
          <cell r="J39">
            <v>1537</v>
          </cell>
          <cell r="K39">
            <v>1537</v>
          </cell>
          <cell r="L39">
            <v>2074950</v>
          </cell>
          <cell r="M39">
            <v>1350</v>
          </cell>
          <cell r="N39">
            <v>1350</v>
          </cell>
          <cell r="O39">
            <v>0</v>
          </cell>
        </row>
        <row r="40">
          <cell r="D40" t="str">
            <v>International Band6Peak</v>
          </cell>
          <cell r="E40">
            <v>2484</v>
          </cell>
          <cell r="F40">
            <v>577850</v>
          </cell>
          <cell r="G40">
            <v>9630.8333333333339</v>
          </cell>
          <cell r="I40">
            <v>650820</v>
          </cell>
          <cell r="J40">
            <v>10847</v>
          </cell>
          <cell r="K40">
            <v>10847</v>
          </cell>
          <cell r="L40">
            <v>21151650</v>
          </cell>
          <cell r="M40">
            <v>1950</v>
          </cell>
          <cell r="N40">
            <v>1950</v>
          </cell>
          <cell r="O40">
            <v>0</v>
          </cell>
        </row>
        <row r="41">
          <cell r="D41" t="str">
            <v>International Band6Off Peak</v>
          </cell>
          <cell r="E41">
            <v>297</v>
          </cell>
          <cell r="F41">
            <v>81984</v>
          </cell>
          <cell r="G41">
            <v>1366.4</v>
          </cell>
          <cell r="I41">
            <v>90780</v>
          </cell>
          <cell r="J41">
            <v>1513</v>
          </cell>
          <cell r="K41">
            <v>1513</v>
          </cell>
          <cell r="L41">
            <v>2950350</v>
          </cell>
          <cell r="M41">
            <v>1950</v>
          </cell>
          <cell r="N41">
            <v>1950</v>
          </cell>
          <cell r="O41">
            <v>0</v>
          </cell>
        </row>
        <row r="42">
          <cell r="D42" t="str">
            <v>International Band6Discount</v>
          </cell>
          <cell r="E42">
            <v>8</v>
          </cell>
          <cell r="F42">
            <v>765</v>
          </cell>
          <cell r="G42">
            <v>12.75</v>
          </cell>
          <cell r="I42">
            <v>1080</v>
          </cell>
          <cell r="J42">
            <v>18</v>
          </cell>
          <cell r="K42">
            <v>18</v>
          </cell>
          <cell r="L42">
            <v>35100</v>
          </cell>
          <cell r="M42">
            <v>1950</v>
          </cell>
          <cell r="N42">
            <v>1950</v>
          </cell>
          <cell r="O42">
            <v>0</v>
          </cell>
        </row>
        <row r="43">
          <cell r="D43" t="str">
            <v>International Band6Super Sunday</v>
          </cell>
          <cell r="E43">
            <v>130</v>
          </cell>
          <cell r="F43">
            <v>27084</v>
          </cell>
          <cell r="G43">
            <v>451.4</v>
          </cell>
          <cell r="I43">
            <v>30420</v>
          </cell>
          <cell r="J43">
            <v>507</v>
          </cell>
          <cell r="K43">
            <v>507</v>
          </cell>
          <cell r="L43">
            <v>735150</v>
          </cell>
          <cell r="M43">
            <v>1450</v>
          </cell>
          <cell r="N43">
            <v>1450</v>
          </cell>
          <cell r="O43">
            <v>0</v>
          </cell>
        </row>
        <row r="44">
          <cell r="D44" t="str">
            <v>Internet EasyPeak</v>
          </cell>
          <cell r="E44">
            <v>4840</v>
          </cell>
          <cell r="F44">
            <v>3858393</v>
          </cell>
          <cell r="G44">
            <v>64306.55</v>
          </cell>
          <cell r="I44">
            <v>3996480</v>
          </cell>
          <cell r="J44">
            <v>66608</v>
          </cell>
          <cell r="K44">
            <v>66608</v>
          </cell>
          <cell r="L44">
            <v>8269240</v>
          </cell>
          <cell r="M44">
            <v>124.14785010809513</v>
          </cell>
          <cell r="O44" t="e">
            <v>#DIV/0!</v>
          </cell>
        </row>
        <row r="45">
          <cell r="D45" t="str">
            <v>MTN Fixed LinePeak</v>
          </cell>
          <cell r="E45">
            <v>34186</v>
          </cell>
          <cell r="F45">
            <v>17880480</v>
          </cell>
          <cell r="G45">
            <v>298008</v>
          </cell>
          <cell r="I45">
            <v>18874080</v>
          </cell>
          <cell r="J45">
            <v>314568</v>
          </cell>
          <cell r="K45">
            <v>314568</v>
          </cell>
          <cell r="L45">
            <v>19968125</v>
          </cell>
          <cell r="M45">
            <v>63.477928460619005</v>
          </cell>
          <cell r="N45">
            <v>125</v>
          </cell>
          <cell r="O45">
            <v>-0.49217657231504797</v>
          </cell>
        </row>
        <row r="46">
          <cell r="D46" t="str">
            <v>MTN Fixed LineOff Peak</v>
          </cell>
          <cell r="E46">
            <v>5665</v>
          </cell>
          <cell r="F46">
            <v>15053093</v>
          </cell>
          <cell r="G46">
            <v>250884.88333333333</v>
          </cell>
          <cell r="I46">
            <v>15208920</v>
          </cell>
          <cell r="J46">
            <v>253482</v>
          </cell>
          <cell r="K46">
            <v>253482</v>
          </cell>
          <cell r="L46">
            <v>8293040</v>
          </cell>
          <cell r="M46">
            <v>32.716484799709647</v>
          </cell>
          <cell r="N46">
            <v>80</v>
          </cell>
          <cell r="O46">
            <v>-0.59104394000362936</v>
          </cell>
        </row>
        <row r="47">
          <cell r="D47" t="str">
            <v>MTN Fixed LineDiscount</v>
          </cell>
          <cell r="E47">
            <v>2325</v>
          </cell>
          <cell r="F47">
            <v>7689019</v>
          </cell>
          <cell r="G47">
            <v>128150.31666666667</v>
          </cell>
          <cell r="I47">
            <v>7748580</v>
          </cell>
          <cell r="J47">
            <v>129143</v>
          </cell>
          <cell r="K47">
            <v>129143</v>
          </cell>
          <cell r="L47">
            <v>2192720</v>
          </cell>
          <cell r="M47">
            <v>16.979007766584328</v>
          </cell>
          <cell r="N47">
            <v>80</v>
          </cell>
          <cell r="O47">
            <v>-0.78776240291769584</v>
          </cell>
        </row>
        <row r="48">
          <cell r="D48" t="str">
            <v>MTN Fixed LineSuper Sunday</v>
          </cell>
          <cell r="E48">
            <v>2697</v>
          </cell>
          <cell r="F48">
            <v>7587489</v>
          </cell>
          <cell r="G48">
            <v>126458.15</v>
          </cell>
          <cell r="I48">
            <v>7661760</v>
          </cell>
          <cell r="J48">
            <v>127696</v>
          </cell>
          <cell r="K48">
            <v>127696</v>
          </cell>
          <cell r="L48">
            <v>4464320</v>
          </cell>
          <cell r="M48">
            <v>34.960531261746645</v>
          </cell>
          <cell r="N48">
            <v>80</v>
          </cell>
          <cell r="O48">
            <v>-0.56299335922816696</v>
          </cell>
        </row>
        <row r="49">
          <cell r="D49" t="str">
            <v>MTN MobilePeak</v>
          </cell>
          <cell r="E49">
            <v>755113</v>
          </cell>
          <cell r="F49">
            <v>77464155</v>
          </cell>
          <cell r="G49">
            <v>1291069.25</v>
          </cell>
          <cell r="I49">
            <v>99065040</v>
          </cell>
          <cell r="J49">
            <v>1651084</v>
          </cell>
          <cell r="K49">
            <v>1651084</v>
          </cell>
          <cell r="L49">
            <v>264173440</v>
          </cell>
          <cell r="M49">
            <v>160</v>
          </cell>
          <cell r="N49">
            <v>160</v>
          </cell>
          <cell r="O49">
            <v>0</v>
          </cell>
        </row>
        <row r="50">
          <cell r="D50" t="str">
            <v>MTN MobileOff Peak</v>
          </cell>
          <cell r="E50">
            <v>128297</v>
          </cell>
          <cell r="F50">
            <v>12904157</v>
          </cell>
          <cell r="G50">
            <v>215069.28333333333</v>
          </cell>
          <cell r="I50">
            <v>16398000</v>
          </cell>
          <cell r="J50">
            <v>273300</v>
          </cell>
          <cell r="K50">
            <v>273300</v>
          </cell>
          <cell r="L50">
            <v>34162500</v>
          </cell>
          <cell r="M50">
            <v>125</v>
          </cell>
          <cell r="N50">
            <v>125</v>
          </cell>
          <cell r="O50">
            <v>0</v>
          </cell>
        </row>
        <row r="51">
          <cell r="D51" t="str">
            <v>MTN MobileDiscount</v>
          </cell>
          <cell r="E51">
            <v>1114</v>
          </cell>
          <cell r="F51">
            <v>163551</v>
          </cell>
          <cell r="G51">
            <v>2725.85</v>
          </cell>
          <cell r="I51">
            <v>196620</v>
          </cell>
          <cell r="J51">
            <v>3277</v>
          </cell>
          <cell r="K51">
            <v>3277</v>
          </cell>
          <cell r="L51">
            <v>409625</v>
          </cell>
          <cell r="M51">
            <v>125</v>
          </cell>
          <cell r="N51">
            <v>125</v>
          </cell>
          <cell r="O51">
            <v>0</v>
          </cell>
        </row>
        <row r="52">
          <cell r="D52" t="str">
            <v>MTN MobileSuper Sunday</v>
          </cell>
          <cell r="E52">
            <v>44628</v>
          </cell>
          <cell r="F52">
            <v>4611586</v>
          </cell>
          <cell r="G52">
            <v>76859.766666666663</v>
          </cell>
          <cell r="I52">
            <v>5789760</v>
          </cell>
          <cell r="J52">
            <v>96496</v>
          </cell>
          <cell r="K52">
            <v>96496</v>
          </cell>
          <cell r="L52">
            <v>12062000</v>
          </cell>
          <cell r="M52">
            <v>125</v>
          </cell>
          <cell r="N52">
            <v>125</v>
          </cell>
          <cell r="O52">
            <v>0</v>
          </cell>
        </row>
        <row r="53">
          <cell r="D53" t="str">
            <v>MTN PublicomPeak</v>
          </cell>
          <cell r="E53">
            <v>53469</v>
          </cell>
          <cell r="F53">
            <v>5630150</v>
          </cell>
          <cell r="G53">
            <v>93835.833333333328</v>
          </cell>
          <cell r="I53">
            <v>7092480</v>
          </cell>
          <cell r="J53">
            <v>118208</v>
          </cell>
          <cell r="K53">
            <v>118208</v>
          </cell>
          <cell r="L53">
            <v>18913280</v>
          </cell>
          <cell r="M53">
            <v>160</v>
          </cell>
          <cell r="N53">
            <v>160</v>
          </cell>
          <cell r="O53">
            <v>0</v>
          </cell>
        </row>
        <row r="54">
          <cell r="D54" t="str">
            <v>MTN PublicomOff Peak</v>
          </cell>
          <cell r="E54">
            <v>12344</v>
          </cell>
          <cell r="F54">
            <v>1252392</v>
          </cell>
          <cell r="G54">
            <v>20873.2</v>
          </cell>
          <cell r="I54">
            <v>1576020</v>
          </cell>
          <cell r="J54">
            <v>26267</v>
          </cell>
          <cell r="K54">
            <v>26267</v>
          </cell>
          <cell r="L54">
            <v>3283375</v>
          </cell>
          <cell r="M54">
            <v>125</v>
          </cell>
          <cell r="N54">
            <v>125</v>
          </cell>
          <cell r="O54">
            <v>0</v>
          </cell>
        </row>
        <row r="55">
          <cell r="D55" t="str">
            <v>MTN PublicomDiscount</v>
          </cell>
          <cell r="E55">
            <v>97</v>
          </cell>
          <cell r="F55">
            <v>18225</v>
          </cell>
          <cell r="G55">
            <v>303.75</v>
          </cell>
          <cell r="I55">
            <v>20820</v>
          </cell>
          <cell r="J55">
            <v>347</v>
          </cell>
          <cell r="K55">
            <v>347</v>
          </cell>
          <cell r="L55">
            <v>43375</v>
          </cell>
          <cell r="M55">
            <v>125</v>
          </cell>
          <cell r="N55">
            <v>125</v>
          </cell>
          <cell r="O55">
            <v>0</v>
          </cell>
        </row>
        <row r="56">
          <cell r="D56" t="str">
            <v>MTN PublicomSuper Sunday</v>
          </cell>
          <cell r="E56">
            <v>5292</v>
          </cell>
          <cell r="F56">
            <v>522787</v>
          </cell>
          <cell r="G56">
            <v>8713.1166666666668</v>
          </cell>
          <cell r="I56">
            <v>659460</v>
          </cell>
          <cell r="J56">
            <v>10991</v>
          </cell>
          <cell r="K56">
            <v>10991</v>
          </cell>
          <cell r="L56">
            <v>1373875</v>
          </cell>
          <cell r="M56">
            <v>125</v>
          </cell>
          <cell r="N56">
            <v>125</v>
          </cell>
          <cell r="O56">
            <v>0</v>
          </cell>
        </row>
        <row r="57">
          <cell r="D57" t="str">
            <v>OtherPeak</v>
          </cell>
          <cell r="E57">
            <v>145</v>
          </cell>
          <cell r="F57">
            <v>6091</v>
          </cell>
          <cell r="G57">
            <v>101.51666666666667</v>
          </cell>
          <cell r="H57">
            <v>0</v>
          </cell>
          <cell r="I57">
            <v>10709</v>
          </cell>
          <cell r="J57">
            <v>178.48333333333335</v>
          </cell>
          <cell r="K57">
            <v>178.48333333333363</v>
          </cell>
          <cell r="L57">
            <v>0</v>
          </cell>
          <cell r="M57">
            <v>0</v>
          </cell>
          <cell r="N57">
            <v>0</v>
          </cell>
          <cell r="O57" t="e">
            <v>#DIV/0!</v>
          </cell>
        </row>
        <row r="58">
          <cell r="D58" t="str">
            <v>Service Centre (123)Peak</v>
          </cell>
          <cell r="E58">
            <v>331</v>
          </cell>
          <cell r="F58">
            <v>56862</v>
          </cell>
          <cell r="G58">
            <v>947.7</v>
          </cell>
          <cell r="I58">
            <v>67001</v>
          </cell>
          <cell r="J58">
            <v>1116.6833333333334</v>
          </cell>
          <cell r="K58">
            <v>1116.68333333333</v>
          </cell>
          <cell r="L58">
            <v>0</v>
          </cell>
          <cell r="M58">
            <v>0</v>
          </cell>
          <cell r="N58">
            <v>0</v>
          </cell>
        </row>
        <row r="59">
          <cell r="D59" t="str">
            <v>Service Centre (123)Off Peak</v>
          </cell>
          <cell r="E59">
            <v>349</v>
          </cell>
          <cell r="F59">
            <v>22463</v>
          </cell>
          <cell r="G59">
            <v>374.38333333333333</v>
          </cell>
          <cell r="I59">
            <v>33651</v>
          </cell>
          <cell r="J59">
            <v>560.85</v>
          </cell>
          <cell r="K59">
            <v>560.85</v>
          </cell>
          <cell r="L59">
            <v>0</v>
          </cell>
          <cell r="M59">
            <v>0</v>
          </cell>
          <cell r="N59">
            <v>0</v>
          </cell>
        </row>
        <row r="60">
          <cell r="D60" t="str">
            <v>Service Centre (123)Discount</v>
          </cell>
          <cell r="E60">
            <v>73</v>
          </cell>
          <cell r="F60">
            <v>1492</v>
          </cell>
          <cell r="G60">
            <v>24.866666666666667</v>
          </cell>
          <cell r="I60">
            <v>3913</v>
          </cell>
          <cell r="J60">
            <v>65.216666666666669</v>
          </cell>
          <cell r="K60">
            <v>65.216666666666697</v>
          </cell>
          <cell r="L60">
            <v>0</v>
          </cell>
          <cell r="M60">
            <v>0</v>
          </cell>
          <cell r="N60">
            <v>0</v>
          </cell>
        </row>
        <row r="61">
          <cell r="D61" t="str">
            <v>Service Centre (123)Super Sunday</v>
          </cell>
          <cell r="E61">
            <v>358</v>
          </cell>
          <cell r="F61">
            <v>14443</v>
          </cell>
          <cell r="G61">
            <v>240.71666666666667</v>
          </cell>
          <cell r="I61">
            <v>26974</v>
          </cell>
          <cell r="J61">
            <v>449.56666666666666</v>
          </cell>
          <cell r="K61">
            <v>449.566666666667</v>
          </cell>
          <cell r="L61">
            <v>0</v>
          </cell>
          <cell r="M61">
            <v>0</v>
          </cell>
          <cell r="N61">
            <v>0</v>
          </cell>
          <cell r="O61" t="e">
            <v>#REF!</v>
          </cell>
        </row>
        <row r="62">
          <cell r="D62" t="str">
            <v>UTLPeak</v>
          </cell>
          <cell r="E62">
            <v>52397</v>
          </cell>
          <cell r="F62">
            <v>7755536</v>
          </cell>
          <cell r="G62">
            <v>129258.93333333333</v>
          </cell>
          <cell r="I62">
            <v>9303420</v>
          </cell>
          <cell r="J62">
            <v>155057</v>
          </cell>
          <cell r="K62">
            <v>155057</v>
          </cell>
          <cell r="L62">
            <v>21586000</v>
          </cell>
          <cell r="M62">
            <v>139.21332155271932</v>
          </cell>
          <cell r="N62">
            <v>162.5</v>
          </cell>
          <cell r="O62">
            <v>-0.14330263659865033</v>
          </cell>
        </row>
        <row r="63">
          <cell r="D63" t="str">
            <v>UTLOff Peak</v>
          </cell>
          <cell r="E63">
            <v>4262</v>
          </cell>
          <cell r="F63">
            <v>679747</v>
          </cell>
          <cell r="G63">
            <v>11329.116666666667</v>
          </cell>
          <cell r="I63">
            <v>803340</v>
          </cell>
          <cell r="J63">
            <v>13389</v>
          </cell>
          <cell r="K63">
            <v>13389</v>
          </cell>
          <cell r="L63">
            <v>1156710</v>
          </cell>
          <cell r="M63">
            <v>86.392561057584587</v>
          </cell>
          <cell r="N63">
            <v>94</v>
          </cell>
          <cell r="O63">
            <v>-8.0930201515057587E-2</v>
          </cell>
        </row>
        <row r="64">
          <cell r="D64" t="str">
            <v>UTLDiscount</v>
          </cell>
          <cell r="E64">
            <v>201</v>
          </cell>
          <cell r="F64">
            <v>42301</v>
          </cell>
          <cell r="G64">
            <v>705.01666666666665</v>
          </cell>
          <cell r="I64">
            <v>49860</v>
          </cell>
          <cell r="J64">
            <v>831</v>
          </cell>
          <cell r="K64">
            <v>831</v>
          </cell>
          <cell r="L64">
            <v>70350</v>
          </cell>
          <cell r="M64">
            <v>84.657039711191331</v>
          </cell>
          <cell r="N64">
            <v>94</v>
          </cell>
          <cell r="O64">
            <v>-9.9393194561794351E-2</v>
          </cell>
        </row>
        <row r="65">
          <cell r="D65" t="str">
            <v>UTLSuper Sunday</v>
          </cell>
          <cell r="E65">
            <v>1220</v>
          </cell>
          <cell r="F65">
            <v>235963</v>
          </cell>
          <cell r="G65">
            <v>3932.7166666666667</v>
          </cell>
          <cell r="I65">
            <v>270480</v>
          </cell>
          <cell r="J65">
            <v>4508</v>
          </cell>
          <cell r="K65">
            <v>4508</v>
          </cell>
          <cell r="L65">
            <v>389080</v>
          </cell>
          <cell r="M65">
            <v>86.308784383318539</v>
          </cell>
          <cell r="N65">
            <v>94</v>
          </cell>
          <cell r="O65">
            <v>-8.1821442730653837E-2</v>
          </cell>
        </row>
        <row r="66">
          <cell r="D66" t="str">
            <v>UTL TelecelPeak</v>
          </cell>
          <cell r="E66">
            <v>86755</v>
          </cell>
          <cell r="F66">
            <v>8140404</v>
          </cell>
          <cell r="G66">
            <v>135673.4</v>
          </cell>
          <cell r="I66">
            <v>10542480</v>
          </cell>
          <cell r="J66">
            <v>175708</v>
          </cell>
          <cell r="K66">
            <v>175708</v>
          </cell>
          <cell r="L66">
            <v>52712400</v>
          </cell>
          <cell r="M66">
            <v>300</v>
          </cell>
          <cell r="N66">
            <v>300</v>
          </cell>
          <cell r="O66">
            <v>0</v>
          </cell>
        </row>
        <row r="67">
          <cell r="D67" t="str">
            <v>UTL TelecelOff Peak</v>
          </cell>
          <cell r="E67">
            <v>20260</v>
          </cell>
          <cell r="F67">
            <v>1876399</v>
          </cell>
          <cell r="G67">
            <v>31273.316666666666</v>
          </cell>
          <cell r="I67">
            <v>2409960</v>
          </cell>
          <cell r="J67">
            <v>40166</v>
          </cell>
          <cell r="K67">
            <v>40166</v>
          </cell>
          <cell r="L67">
            <v>10041500</v>
          </cell>
          <cell r="M67">
            <v>250</v>
          </cell>
          <cell r="N67">
            <v>250</v>
          </cell>
          <cell r="O67">
            <v>0</v>
          </cell>
        </row>
        <row r="68">
          <cell r="D68" t="str">
            <v>UTL TelecelDiscount</v>
          </cell>
          <cell r="E68">
            <v>242</v>
          </cell>
          <cell r="F68">
            <v>37247</v>
          </cell>
          <cell r="G68">
            <v>620.7833333333333</v>
          </cell>
          <cell r="I68">
            <v>44040</v>
          </cell>
          <cell r="J68">
            <v>734</v>
          </cell>
          <cell r="K68">
            <v>734</v>
          </cell>
          <cell r="L68">
            <v>183500</v>
          </cell>
          <cell r="M68">
            <v>250</v>
          </cell>
          <cell r="N68">
            <v>250</v>
          </cell>
          <cell r="O68">
            <v>0</v>
          </cell>
        </row>
        <row r="69">
          <cell r="D69" t="str">
            <v>UTL TelecelSuper Sunday</v>
          </cell>
          <cell r="E69">
            <v>8031</v>
          </cell>
          <cell r="F69">
            <v>767312</v>
          </cell>
          <cell r="G69">
            <v>12788.533333333333</v>
          </cell>
          <cell r="I69">
            <v>974220</v>
          </cell>
          <cell r="J69">
            <v>16237</v>
          </cell>
          <cell r="K69">
            <v>16237</v>
          </cell>
          <cell r="L69">
            <v>4059250</v>
          </cell>
          <cell r="M69">
            <v>250</v>
          </cell>
          <cell r="N69">
            <v>250</v>
          </cell>
          <cell r="O69">
            <v>0</v>
          </cell>
        </row>
        <row r="70">
          <cell r="E70">
            <v>1332983</v>
          </cell>
          <cell r="F70">
            <v>189901549</v>
          </cell>
          <cell r="G70">
            <v>3165025.8166666669</v>
          </cell>
          <cell r="I70">
            <v>227574500</v>
          </cell>
          <cell r="J70">
            <v>3792908.3333333335</v>
          </cell>
          <cell r="K70">
            <v>3792908.3333333335</v>
          </cell>
          <cell r="L70">
            <v>721415855</v>
          </cell>
        </row>
      </sheetData>
      <sheetData sheetId="54" refreshError="1"/>
      <sheetData sheetId="55">
        <row r="1">
          <cell r="D1" t="str">
            <v>KEY</v>
          </cell>
          <cell r="E1" t="str">
            <v>CALLS</v>
          </cell>
          <cell r="F1" t="str">
            <v>DURATION</v>
          </cell>
          <cell r="G1" t="str">
            <v>SWITCHED DURATION (Mins)</v>
          </cell>
          <cell r="I1" t="str">
            <v>CHARGED_DURATION</v>
          </cell>
          <cell r="J1" t="str">
            <v>CHARGED DURATION (Mins)</v>
          </cell>
          <cell r="K1" t="str">
            <v>UNITS</v>
          </cell>
          <cell r="L1" t="str">
            <v>AMOUNT</v>
          </cell>
          <cell r="M1" t="str">
            <v>Effective Rate</v>
          </cell>
          <cell r="N1" t="str">
            <v>Actual Rate</v>
          </cell>
          <cell r="O1" t="str">
            <v>VARIANCE</v>
          </cell>
        </row>
        <row r="2">
          <cell r="D2" t="str">
            <v>CeltelPeak</v>
          </cell>
          <cell r="E2">
            <v>55938</v>
          </cell>
          <cell r="F2">
            <v>3720291</v>
          </cell>
          <cell r="G2">
            <v>62004.85</v>
          </cell>
          <cell r="I2">
            <v>5039918</v>
          </cell>
          <cell r="J2">
            <v>83998.633333333331</v>
          </cell>
          <cell r="K2">
            <v>83998.633333333302</v>
          </cell>
          <cell r="L2">
            <v>25206600</v>
          </cell>
          <cell r="M2">
            <v>300.08345373873146</v>
          </cell>
          <cell r="N2">
            <v>250</v>
          </cell>
          <cell r="O2">
            <v>0.20033381495492586</v>
          </cell>
        </row>
        <row r="3">
          <cell r="D3" t="str">
            <v>CeltelOff Peak</v>
          </cell>
          <cell r="E3">
            <v>10475</v>
          </cell>
          <cell r="F3">
            <v>603409</v>
          </cell>
          <cell r="G3">
            <v>10056.816666666668</v>
          </cell>
          <cell r="I3">
            <v>826440</v>
          </cell>
          <cell r="J3">
            <v>13774</v>
          </cell>
          <cell r="K3">
            <v>13774</v>
          </cell>
          <cell r="L3">
            <v>3444750</v>
          </cell>
          <cell r="M3">
            <v>250.09075068970523</v>
          </cell>
          <cell r="N3">
            <v>250</v>
          </cell>
          <cell r="O3">
            <v>3.6300275882092593E-4</v>
          </cell>
        </row>
        <row r="4">
          <cell r="D4" t="str">
            <v>CeltelDiscount</v>
          </cell>
          <cell r="E4">
            <v>82</v>
          </cell>
          <cell r="F4">
            <v>7588</v>
          </cell>
          <cell r="G4">
            <v>126.46666666666667</v>
          </cell>
          <cell r="I4">
            <v>9240</v>
          </cell>
          <cell r="J4">
            <v>154</v>
          </cell>
          <cell r="K4">
            <v>154</v>
          </cell>
          <cell r="L4">
            <v>38500</v>
          </cell>
          <cell r="M4">
            <v>250</v>
          </cell>
          <cell r="N4">
            <v>250</v>
          </cell>
          <cell r="O4">
            <v>0</v>
          </cell>
        </row>
        <row r="5">
          <cell r="D5" t="str">
            <v>CeltelSuper Sunday</v>
          </cell>
          <cell r="E5">
            <v>3806</v>
          </cell>
          <cell r="F5">
            <v>192670</v>
          </cell>
          <cell r="G5">
            <v>3211.1666666666665</v>
          </cell>
          <cell r="I5">
            <v>265938</v>
          </cell>
          <cell r="J5">
            <v>4432.3</v>
          </cell>
          <cell r="K5">
            <v>4432.3</v>
          </cell>
          <cell r="L5">
            <v>1109250</v>
          </cell>
          <cell r="M5">
            <v>250.26509938406696</v>
          </cell>
          <cell r="N5">
            <v>300</v>
          </cell>
          <cell r="O5">
            <v>-0.16578300205311014</v>
          </cell>
        </row>
        <row r="6">
          <cell r="D6" t="str">
            <v>Contract Help (121)Peak</v>
          </cell>
          <cell r="E6">
            <v>609</v>
          </cell>
          <cell r="F6">
            <v>101599</v>
          </cell>
          <cell r="G6">
            <v>1693.3166666666666</v>
          </cell>
          <cell r="I6">
            <v>112257</v>
          </cell>
          <cell r="J6">
            <v>1870.95</v>
          </cell>
          <cell r="K6">
            <v>1870.95</v>
          </cell>
          <cell r="L6">
            <v>0</v>
          </cell>
          <cell r="M6">
            <v>0</v>
          </cell>
          <cell r="N6">
            <v>0</v>
          </cell>
        </row>
        <row r="7">
          <cell r="D7" t="str">
            <v>Contract Help (121)Off Peak</v>
          </cell>
          <cell r="E7">
            <v>67</v>
          </cell>
          <cell r="F7">
            <v>7485</v>
          </cell>
          <cell r="G7">
            <v>124.75</v>
          </cell>
          <cell r="I7">
            <v>8508</v>
          </cell>
          <cell r="J7">
            <v>141.80000000000001</v>
          </cell>
          <cell r="K7">
            <v>141.80000000000001</v>
          </cell>
          <cell r="L7">
            <v>0</v>
          </cell>
          <cell r="M7">
            <v>0</v>
          </cell>
          <cell r="N7">
            <v>0</v>
          </cell>
        </row>
        <row r="8">
          <cell r="D8" t="str">
            <v>Contract Help (121)Super Sunday</v>
          </cell>
          <cell r="E8">
            <v>21</v>
          </cell>
          <cell r="F8">
            <v>682</v>
          </cell>
          <cell r="G8">
            <v>11.366666666666667</v>
          </cell>
          <cell r="I8">
            <v>863</v>
          </cell>
          <cell r="J8">
            <v>14.383333333333333</v>
          </cell>
          <cell r="K8">
            <v>14.383333333333301</v>
          </cell>
          <cell r="L8">
            <v>0</v>
          </cell>
          <cell r="M8">
            <v>0</v>
          </cell>
          <cell r="N8">
            <v>0</v>
          </cell>
        </row>
        <row r="9">
          <cell r="D9" t="str">
            <v>Dealer Support (125)Peak</v>
          </cell>
          <cell r="E9">
            <v>71</v>
          </cell>
          <cell r="F9">
            <v>2818</v>
          </cell>
          <cell r="G9">
            <v>46.966666666666669</v>
          </cell>
          <cell r="I9">
            <v>4123</v>
          </cell>
          <cell r="J9">
            <v>68.716666666666669</v>
          </cell>
          <cell r="K9">
            <v>68.716666666666697</v>
          </cell>
          <cell r="L9">
            <v>0</v>
          </cell>
          <cell r="M9">
            <v>0</v>
          </cell>
          <cell r="N9">
            <v>0</v>
          </cell>
        </row>
        <row r="10">
          <cell r="D10" t="str">
            <v>Dealer Support (125)Off Peak</v>
          </cell>
          <cell r="E10">
            <v>10</v>
          </cell>
          <cell r="F10">
            <v>29</v>
          </cell>
          <cell r="G10">
            <v>0.48333333333333334</v>
          </cell>
          <cell r="I10">
            <v>188</v>
          </cell>
          <cell r="J10">
            <v>3.1333333333333333</v>
          </cell>
          <cell r="K10">
            <v>3.1333333333333302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Dealer Support (125)Super Sunday</v>
          </cell>
          <cell r="E11">
            <v>1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D12" t="str">
            <v>E.AfricaPeak</v>
          </cell>
          <cell r="E12">
            <v>19147</v>
          </cell>
          <cell r="F12">
            <v>3548968</v>
          </cell>
          <cell r="G12">
            <v>59149.466666666667</v>
          </cell>
          <cell r="I12">
            <v>4093827</v>
          </cell>
          <cell r="J12">
            <v>68230.45</v>
          </cell>
          <cell r="K12">
            <v>68230.45</v>
          </cell>
          <cell r="L12">
            <v>40948800</v>
          </cell>
          <cell r="M12">
            <v>600.15432992161129</v>
          </cell>
          <cell r="N12">
            <v>600</v>
          </cell>
          <cell r="O12">
            <v>2.5721653601882129E-4</v>
          </cell>
        </row>
        <row r="13">
          <cell r="D13" t="str">
            <v>E.AfricaOff Peak</v>
          </cell>
          <cell r="E13">
            <v>2410</v>
          </cell>
          <cell r="F13">
            <v>402042</v>
          </cell>
          <cell r="G13">
            <v>6700.7</v>
          </cell>
          <cell r="I13">
            <v>466402</v>
          </cell>
          <cell r="J13">
            <v>7773.3666666666668</v>
          </cell>
          <cell r="K13">
            <v>7773.3666666666704</v>
          </cell>
          <cell r="L13">
            <v>4664400</v>
          </cell>
          <cell r="M13">
            <v>600.04888486756056</v>
          </cell>
          <cell r="N13">
            <v>600</v>
          </cell>
          <cell r="O13">
            <v>8.1474779267599233E-5</v>
          </cell>
        </row>
        <row r="14">
          <cell r="D14" t="str">
            <v>E.AfricaDiscount</v>
          </cell>
          <cell r="E14">
            <v>49</v>
          </cell>
          <cell r="F14">
            <v>5120</v>
          </cell>
          <cell r="G14">
            <v>85.333333333333329</v>
          </cell>
          <cell r="I14">
            <v>6720</v>
          </cell>
          <cell r="J14">
            <v>112</v>
          </cell>
          <cell r="K14">
            <v>112</v>
          </cell>
          <cell r="L14">
            <v>67200</v>
          </cell>
          <cell r="M14">
            <v>600</v>
          </cell>
          <cell r="N14">
            <v>600</v>
          </cell>
          <cell r="O14">
            <v>0</v>
          </cell>
        </row>
        <row r="15">
          <cell r="D15" t="str">
            <v>E.AfricaSuper Sunday</v>
          </cell>
          <cell r="E15">
            <v>881</v>
          </cell>
          <cell r="F15">
            <v>116895</v>
          </cell>
          <cell r="G15">
            <v>1948.25</v>
          </cell>
          <cell r="I15">
            <v>139524</v>
          </cell>
          <cell r="J15">
            <v>2325.4</v>
          </cell>
          <cell r="K15">
            <v>2325.4</v>
          </cell>
          <cell r="L15">
            <v>1395600</v>
          </cell>
          <cell r="M15">
            <v>600.15481207534185</v>
          </cell>
          <cell r="N15">
            <v>600</v>
          </cell>
          <cell r="O15">
            <v>2.5802012556975265E-4</v>
          </cell>
        </row>
        <row r="16">
          <cell r="D16" t="str">
            <v>EmergencyPeak</v>
          </cell>
          <cell r="E16">
            <v>13</v>
          </cell>
          <cell r="F16">
            <v>591</v>
          </cell>
          <cell r="G16">
            <v>9.85</v>
          </cell>
          <cell r="I16">
            <v>902</v>
          </cell>
          <cell r="J16">
            <v>15.033333333333333</v>
          </cell>
          <cell r="K16">
            <v>15.033333333333299</v>
          </cell>
          <cell r="L16">
            <v>0</v>
          </cell>
          <cell r="M16">
            <v>0</v>
          </cell>
          <cell r="N16">
            <v>0</v>
          </cell>
        </row>
        <row r="17">
          <cell r="D17" t="str">
            <v>EmergencyOff Peak</v>
          </cell>
          <cell r="E17">
            <v>2</v>
          </cell>
          <cell r="F17">
            <v>42</v>
          </cell>
          <cell r="G17">
            <v>0.7</v>
          </cell>
          <cell r="I17">
            <v>120</v>
          </cell>
          <cell r="J17">
            <v>2</v>
          </cell>
          <cell r="K17">
            <v>2</v>
          </cell>
          <cell r="L17">
            <v>0</v>
          </cell>
          <cell r="M17">
            <v>0</v>
          </cell>
          <cell r="N17">
            <v>0</v>
          </cell>
        </row>
        <row r="18">
          <cell r="D18" t="str">
            <v>EmergencyDiscount</v>
          </cell>
          <cell r="E18">
            <v>1</v>
          </cell>
          <cell r="F18">
            <v>3</v>
          </cell>
          <cell r="G18">
            <v>0.05</v>
          </cell>
          <cell r="I18">
            <v>3</v>
          </cell>
          <cell r="J18">
            <v>0.05</v>
          </cell>
          <cell r="K18">
            <v>0.05</v>
          </cell>
          <cell r="L18">
            <v>0</v>
          </cell>
          <cell r="M18">
            <v>0</v>
          </cell>
          <cell r="N18">
            <v>0</v>
          </cell>
        </row>
        <row r="19">
          <cell r="D19" t="str">
            <v>EmergencySuper Sunday</v>
          </cell>
          <cell r="E19">
            <v>1</v>
          </cell>
          <cell r="F19">
            <v>61</v>
          </cell>
          <cell r="G19">
            <v>1.0166666666666666</v>
          </cell>
          <cell r="I19">
            <v>120</v>
          </cell>
          <cell r="J19">
            <v>2</v>
          </cell>
          <cell r="K19">
            <v>2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InmarsatPeak</v>
          </cell>
          <cell r="E20">
            <v>20</v>
          </cell>
          <cell r="F20">
            <v>2648</v>
          </cell>
          <cell r="G20">
            <v>44.133333333333333</v>
          </cell>
          <cell r="I20">
            <v>3240</v>
          </cell>
          <cell r="J20">
            <v>54</v>
          </cell>
          <cell r="K20">
            <v>54</v>
          </cell>
          <cell r="L20">
            <v>427500</v>
          </cell>
          <cell r="M20">
            <v>7916.666666666667</v>
          </cell>
          <cell r="N20">
            <v>9000</v>
          </cell>
          <cell r="O20">
            <v>-0.12037037037037034</v>
          </cell>
        </row>
        <row r="21">
          <cell r="D21" t="str">
            <v>InmarsatOff Peak</v>
          </cell>
          <cell r="E21">
            <v>1</v>
          </cell>
          <cell r="F21">
            <v>43</v>
          </cell>
          <cell r="G21">
            <v>0.71666666666666667</v>
          </cell>
          <cell r="I21">
            <v>60</v>
          </cell>
          <cell r="J21">
            <v>1</v>
          </cell>
          <cell r="K21">
            <v>1</v>
          </cell>
          <cell r="L21">
            <v>6750</v>
          </cell>
          <cell r="M21">
            <v>6750</v>
          </cell>
          <cell r="N21">
            <v>9000</v>
          </cell>
          <cell r="O21">
            <v>-0.25</v>
          </cell>
        </row>
        <row r="22">
          <cell r="D22" t="str">
            <v>International Band1Peak</v>
          </cell>
          <cell r="E22">
            <v>13510</v>
          </cell>
          <cell r="F22">
            <v>3656282</v>
          </cell>
          <cell r="G22">
            <v>60938.033333333333</v>
          </cell>
          <cell r="I22">
            <v>4069206</v>
          </cell>
          <cell r="J22">
            <v>67820.100000000006</v>
          </cell>
          <cell r="K22">
            <v>67820.100000000006</v>
          </cell>
          <cell r="L22">
            <v>94970400</v>
          </cell>
          <cell r="M22">
            <v>1400.328221279532</v>
          </cell>
          <cell r="N22">
            <v>1400</v>
          </cell>
          <cell r="O22">
            <v>2.3444377109431766E-4</v>
          </cell>
        </row>
        <row r="23">
          <cell r="D23" t="str">
            <v>International Band1Off Peak</v>
          </cell>
          <cell r="E23">
            <v>1527</v>
          </cell>
          <cell r="F23">
            <v>357836</v>
          </cell>
          <cell r="G23">
            <v>5963.9333333333334</v>
          </cell>
          <cell r="I23">
            <v>405033</v>
          </cell>
          <cell r="J23">
            <v>6750.55</v>
          </cell>
          <cell r="K23">
            <v>6750.55</v>
          </cell>
          <cell r="L23">
            <v>9457000</v>
          </cell>
          <cell r="M23">
            <v>1400.9228877647006</v>
          </cell>
          <cell r="N23">
            <v>1400</v>
          </cell>
          <cell r="O23">
            <v>6.5920554621470731E-4</v>
          </cell>
        </row>
        <row r="24">
          <cell r="D24" t="str">
            <v>International Band1Discount</v>
          </cell>
          <cell r="E24">
            <v>123</v>
          </cell>
          <cell r="F24">
            <v>25560</v>
          </cell>
          <cell r="G24">
            <v>426</v>
          </cell>
          <cell r="I24">
            <v>29460</v>
          </cell>
          <cell r="J24">
            <v>491</v>
          </cell>
          <cell r="K24">
            <v>491</v>
          </cell>
          <cell r="L24">
            <v>687400</v>
          </cell>
          <cell r="M24">
            <v>1400</v>
          </cell>
          <cell r="N24">
            <v>1400</v>
          </cell>
          <cell r="O24">
            <v>0</v>
          </cell>
        </row>
        <row r="25">
          <cell r="D25" t="str">
            <v>International Band1Super Sunday</v>
          </cell>
          <cell r="E25">
            <v>549</v>
          </cell>
          <cell r="F25">
            <v>132192</v>
          </cell>
          <cell r="G25">
            <v>2203.1999999999998</v>
          </cell>
          <cell r="I25">
            <v>150009</v>
          </cell>
          <cell r="J25">
            <v>2500.15</v>
          </cell>
          <cell r="K25">
            <v>2500.15</v>
          </cell>
          <cell r="L25">
            <v>2250900</v>
          </cell>
          <cell r="M25">
            <v>900.30598164110154</v>
          </cell>
          <cell r="N25">
            <v>900</v>
          </cell>
          <cell r="O25">
            <v>3.3997960122393226E-4</v>
          </cell>
        </row>
        <row r="26">
          <cell r="D26" t="str">
            <v>International Band2Peak</v>
          </cell>
          <cell r="E26">
            <v>1868</v>
          </cell>
          <cell r="F26">
            <v>421549</v>
          </cell>
          <cell r="G26">
            <v>7025.8166666666666</v>
          </cell>
          <cell r="I26">
            <v>478631</v>
          </cell>
          <cell r="J26">
            <v>7977.1833333333334</v>
          </cell>
          <cell r="K26">
            <v>7977.1833333333298</v>
          </cell>
          <cell r="L26">
            <v>11968500</v>
          </cell>
          <cell r="M26">
            <v>1500.3415992695834</v>
          </cell>
          <cell r="N26">
            <v>1500</v>
          </cell>
          <cell r="O26">
            <v>2.2773284638894135E-4</v>
          </cell>
        </row>
        <row r="27">
          <cell r="D27" t="str">
            <v>International Band2Off Peak</v>
          </cell>
          <cell r="E27">
            <v>528</v>
          </cell>
          <cell r="F27">
            <v>184112</v>
          </cell>
          <cell r="G27">
            <v>3068.5333333333333</v>
          </cell>
          <cell r="I27">
            <v>201000</v>
          </cell>
          <cell r="J27">
            <v>3350</v>
          </cell>
          <cell r="K27">
            <v>3350</v>
          </cell>
          <cell r="L27">
            <v>5025000</v>
          </cell>
          <cell r="M27">
            <v>1500</v>
          </cell>
          <cell r="N27">
            <v>1500</v>
          </cell>
          <cell r="O27">
            <v>0</v>
          </cell>
        </row>
        <row r="28">
          <cell r="D28" t="str">
            <v>International Band2Discount</v>
          </cell>
          <cell r="E28">
            <v>69</v>
          </cell>
          <cell r="F28">
            <v>19479</v>
          </cell>
          <cell r="G28">
            <v>324.64999999999998</v>
          </cell>
          <cell r="I28">
            <v>22020</v>
          </cell>
          <cell r="J28">
            <v>367</v>
          </cell>
          <cell r="K28">
            <v>367</v>
          </cell>
          <cell r="L28">
            <v>550500</v>
          </cell>
          <cell r="M28">
            <v>1500</v>
          </cell>
          <cell r="N28">
            <v>1500</v>
          </cell>
          <cell r="O28">
            <v>0</v>
          </cell>
        </row>
        <row r="29">
          <cell r="D29" t="str">
            <v>International Band2Super Sunday</v>
          </cell>
          <cell r="E29">
            <v>174</v>
          </cell>
          <cell r="F29">
            <v>60596</v>
          </cell>
          <cell r="G29">
            <v>1009.9333333333333</v>
          </cell>
          <cell r="I29">
            <v>66000</v>
          </cell>
          <cell r="J29">
            <v>1100</v>
          </cell>
          <cell r="K29">
            <v>1100</v>
          </cell>
          <cell r="L29">
            <v>1100000</v>
          </cell>
          <cell r="M29">
            <v>1000</v>
          </cell>
          <cell r="N29">
            <v>1000</v>
          </cell>
          <cell r="O29">
            <v>0</v>
          </cell>
        </row>
        <row r="30">
          <cell r="D30" t="str">
            <v>International Band3Peak</v>
          </cell>
          <cell r="E30">
            <v>44</v>
          </cell>
          <cell r="F30">
            <v>10755</v>
          </cell>
          <cell r="G30">
            <v>179.25</v>
          </cell>
          <cell r="I30">
            <v>12180</v>
          </cell>
          <cell r="J30">
            <v>203</v>
          </cell>
          <cell r="K30">
            <v>203</v>
          </cell>
          <cell r="L30">
            <v>334950</v>
          </cell>
          <cell r="M30">
            <v>1650</v>
          </cell>
          <cell r="N30">
            <v>1650</v>
          </cell>
          <cell r="O30">
            <v>0</v>
          </cell>
        </row>
        <row r="31">
          <cell r="D31" t="str">
            <v>International Band3Off Peak</v>
          </cell>
          <cell r="E31">
            <v>10</v>
          </cell>
          <cell r="F31">
            <v>2855</v>
          </cell>
          <cell r="G31">
            <v>47.583333333333336</v>
          </cell>
          <cell r="I31">
            <v>3240</v>
          </cell>
          <cell r="J31">
            <v>54</v>
          </cell>
          <cell r="K31">
            <v>54</v>
          </cell>
          <cell r="L31">
            <v>89100</v>
          </cell>
          <cell r="M31">
            <v>1650</v>
          </cell>
          <cell r="N31">
            <v>1650</v>
          </cell>
          <cell r="O31">
            <v>0</v>
          </cell>
        </row>
        <row r="32">
          <cell r="D32" t="str">
            <v>International Band3Discount</v>
          </cell>
          <cell r="E32">
            <v>2</v>
          </cell>
          <cell r="F32">
            <v>1947</v>
          </cell>
          <cell r="G32">
            <v>32.450000000000003</v>
          </cell>
          <cell r="I32">
            <v>1980</v>
          </cell>
          <cell r="J32">
            <v>33</v>
          </cell>
          <cell r="K32">
            <v>33</v>
          </cell>
          <cell r="L32">
            <v>54450</v>
          </cell>
          <cell r="M32">
            <v>1650</v>
          </cell>
          <cell r="N32">
            <v>1650</v>
          </cell>
          <cell r="O32">
            <v>0</v>
          </cell>
        </row>
        <row r="33">
          <cell r="D33" t="str">
            <v>International Band3Super Sunday</v>
          </cell>
          <cell r="E33">
            <v>10</v>
          </cell>
          <cell r="F33">
            <v>2661</v>
          </cell>
          <cell r="G33">
            <v>44.35</v>
          </cell>
          <cell r="I33">
            <v>3060</v>
          </cell>
          <cell r="J33">
            <v>51</v>
          </cell>
          <cell r="K33">
            <v>51</v>
          </cell>
          <cell r="L33">
            <v>58650</v>
          </cell>
          <cell r="M33">
            <v>1150</v>
          </cell>
          <cell r="N33">
            <v>1150</v>
          </cell>
          <cell r="O33">
            <v>0</v>
          </cell>
        </row>
        <row r="34">
          <cell r="D34" t="str">
            <v>International Band4Peak</v>
          </cell>
          <cell r="E34">
            <v>1030</v>
          </cell>
          <cell r="F34">
            <v>180011</v>
          </cell>
          <cell r="G34">
            <v>3000.1833333333334</v>
          </cell>
          <cell r="I34">
            <v>208320</v>
          </cell>
          <cell r="J34">
            <v>3472</v>
          </cell>
          <cell r="K34">
            <v>3472</v>
          </cell>
          <cell r="L34">
            <v>6076000</v>
          </cell>
          <cell r="M34">
            <v>1750</v>
          </cell>
          <cell r="N34">
            <v>1750</v>
          </cell>
          <cell r="O34">
            <v>0</v>
          </cell>
        </row>
        <row r="35">
          <cell r="D35" t="str">
            <v>International Band4Off Peak</v>
          </cell>
          <cell r="E35">
            <v>233</v>
          </cell>
          <cell r="F35">
            <v>59855</v>
          </cell>
          <cell r="G35">
            <v>997.58333333333337</v>
          </cell>
          <cell r="I35">
            <v>66300</v>
          </cell>
          <cell r="J35">
            <v>1105</v>
          </cell>
          <cell r="K35">
            <v>1105</v>
          </cell>
          <cell r="L35">
            <v>1933750</v>
          </cell>
          <cell r="M35">
            <v>1750</v>
          </cell>
          <cell r="N35">
            <v>1750</v>
          </cell>
          <cell r="O35">
            <v>0</v>
          </cell>
        </row>
        <row r="36">
          <cell r="D36" t="str">
            <v>International Band4Discount</v>
          </cell>
          <cell r="E36">
            <v>5</v>
          </cell>
          <cell r="F36">
            <v>1190</v>
          </cell>
          <cell r="G36">
            <v>19.833333333333332</v>
          </cell>
          <cell r="I36">
            <v>1380</v>
          </cell>
          <cell r="J36">
            <v>23</v>
          </cell>
          <cell r="K36">
            <v>23</v>
          </cell>
          <cell r="L36">
            <v>40250</v>
          </cell>
          <cell r="M36">
            <v>1750</v>
          </cell>
          <cell r="N36">
            <v>1750</v>
          </cell>
          <cell r="O36">
            <v>0</v>
          </cell>
        </row>
        <row r="37">
          <cell r="D37" t="str">
            <v>International Band4Super Sunday</v>
          </cell>
          <cell r="E37">
            <v>113</v>
          </cell>
          <cell r="F37">
            <v>37535</v>
          </cell>
          <cell r="G37">
            <v>625.58333333333337</v>
          </cell>
          <cell r="I37">
            <v>40920</v>
          </cell>
          <cell r="J37">
            <v>682</v>
          </cell>
          <cell r="K37">
            <v>682</v>
          </cell>
          <cell r="L37">
            <v>852800</v>
          </cell>
          <cell r="M37">
            <v>1250.4398826979473</v>
          </cell>
          <cell r="N37">
            <v>1250</v>
          </cell>
          <cell r="O37">
            <v>3.5190615835781501E-4</v>
          </cell>
        </row>
        <row r="38">
          <cell r="D38" t="str">
            <v>International Band5Peak</v>
          </cell>
          <cell r="E38">
            <v>1988</v>
          </cell>
          <cell r="F38">
            <v>381645</v>
          </cell>
          <cell r="G38">
            <v>6360.75</v>
          </cell>
          <cell r="I38">
            <v>441840</v>
          </cell>
          <cell r="J38">
            <v>7364</v>
          </cell>
          <cell r="K38">
            <v>7364</v>
          </cell>
          <cell r="L38">
            <v>13615300</v>
          </cell>
          <cell r="M38">
            <v>1848.9000543183054</v>
          </cell>
          <cell r="N38">
            <v>1850</v>
          </cell>
          <cell r="O38">
            <v>-5.9456523334845126E-4</v>
          </cell>
        </row>
        <row r="39">
          <cell r="D39" t="str">
            <v>International Band5Off Peak</v>
          </cell>
          <cell r="E39">
            <v>415</v>
          </cell>
          <cell r="F39">
            <v>87157</v>
          </cell>
          <cell r="G39">
            <v>1452.6166666666666</v>
          </cell>
          <cell r="I39">
            <v>99900</v>
          </cell>
          <cell r="J39">
            <v>1665</v>
          </cell>
          <cell r="K39">
            <v>1665</v>
          </cell>
          <cell r="L39">
            <v>3077100</v>
          </cell>
          <cell r="M39">
            <v>1848.1081081081081</v>
          </cell>
          <cell r="N39">
            <v>1850</v>
          </cell>
          <cell r="O39">
            <v>-1.0226442658874992E-3</v>
          </cell>
        </row>
        <row r="40">
          <cell r="D40" t="str">
            <v>International Band5Discount</v>
          </cell>
          <cell r="E40">
            <v>8</v>
          </cell>
          <cell r="F40">
            <v>1262</v>
          </cell>
          <cell r="G40">
            <v>21.033333333333335</v>
          </cell>
          <cell r="I40">
            <v>1560</v>
          </cell>
          <cell r="J40">
            <v>26</v>
          </cell>
          <cell r="K40">
            <v>26</v>
          </cell>
          <cell r="L40">
            <v>46750</v>
          </cell>
          <cell r="M40">
            <v>1798.0769230769231</v>
          </cell>
          <cell r="N40">
            <v>1850</v>
          </cell>
          <cell r="O40">
            <v>-2.8066528066528058E-2</v>
          </cell>
        </row>
        <row r="41">
          <cell r="D41" t="str">
            <v>International Band5Super Sunday</v>
          </cell>
          <cell r="E41">
            <v>423</v>
          </cell>
          <cell r="F41">
            <v>131145</v>
          </cell>
          <cell r="G41">
            <v>2185.75</v>
          </cell>
          <cell r="I41">
            <v>144240</v>
          </cell>
          <cell r="J41">
            <v>2404</v>
          </cell>
          <cell r="K41">
            <v>2404</v>
          </cell>
          <cell r="L41">
            <v>3244050</v>
          </cell>
          <cell r="M41">
            <v>1349.4384359400999</v>
          </cell>
          <cell r="N41">
            <v>1350</v>
          </cell>
          <cell r="O41">
            <v>-4.1597337770377232E-4</v>
          </cell>
        </row>
        <row r="42">
          <cell r="D42" t="str">
            <v>International Band6Peak</v>
          </cell>
          <cell r="E42">
            <v>2516</v>
          </cell>
          <cell r="F42">
            <v>588082</v>
          </cell>
          <cell r="G42">
            <v>9801.3666666666668</v>
          </cell>
          <cell r="I42">
            <v>663159</v>
          </cell>
          <cell r="J42">
            <v>11052.65</v>
          </cell>
          <cell r="K42">
            <v>11052.65</v>
          </cell>
          <cell r="L42">
            <v>21561150</v>
          </cell>
          <cell r="M42">
            <v>1950.7674630066094</v>
          </cell>
          <cell r="N42">
            <v>1950</v>
          </cell>
          <cell r="O42">
            <v>3.9357077262022169E-4</v>
          </cell>
        </row>
        <row r="43">
          <cell r="D43" t="str">
            <v>International Band6Off Peak</v>
          </cell>
          <cell r="E43">
            <v>482</v>
          </cell>
          <cell r="F43">
            <v>123580</v>
          </cell>
          <cell r="G43">
            <v>2059.6666666666665</v>
          </cell>
          <cell r="I43">
            <v>138060</v>
          </cell>
          <cell r="J43">
            <v>2301</v>
          </cell>
          <cell r="K43">
            <v>2301</v>
          </cell>
          <cell r="L43">
            <v>4486950</v>
          </cell>
          <cell r="M43">
            <v>1950</v>
          </cell>
          <cell r="N43">
            <v>1950</v>
          </cell>
          <cell r="O43">
            <v>0</v>
          </cell>
        </row>
        <row r="44">
          <cell r="D44" t="str">
            <v>International Band6Discount</v>
          </cell>
          <cell r="E44">
            <v>37</v>
          </cell>
          <cell r="F44">
            <v>9919</v>
          </cell>
          <cell r="G44">
            <v>165.31666666666666</v>
          </cell>
          <cell r="I44">
            <v>10980</v>
          </cell>
          <cell r="J44">
            <v>183</v>
          </cell>
          <cell r="K44">
            <v>183</v>
          </cell>
          <cell r="L44">
            <v>356850</v>
          </cell>
          <cell r="M44">
            <v>1950</v>
          </cell>
          <cell r="N44">
            <v>1950</v>
          </cell>
          <cell r="O44">
            <v>0</v>
          </cell>
        </row>
        <row r="45">
          <cell r="D45" t="str">
            <v>International Band6Super Sunday</v>
          </cell>
          <cell r="E45">
            <v>333</v>
          </cell>
          <cell r="F45">
            <v>78956</v>
          </cell>
          <cell r="G45">
            <v>1315.9333333333334</v>
          </cell>
          <cell r="I45">
            <v>89460</v>
          </cell>
          <cell r="J45">
            <v>1491</v>
          </cell>
          <cell r="K45">
            <v>1491</v>
          </cell>
          <cell r="L45">
            <v>2161950</v>
          </cell>
          <cell r="M45">
            <v>1450</v>
          </cell>
          <cell r="N45">
            <v>1450</v>
          </cell>
          <cell r="O45">
            <v>0</v>
          </cell>
        </row>
        <row r="46">
          <cell r="D46" t="str">
            <v>Internet EasyPeak</v>
          </cell>
          <cell r="E46">
            <v>3716</v>
          </cell>
          <cell r="F46">
            <v>2468009</v>
          </cell>
          <cell r="G46">
            <v>41133.48333333333</v>
          </cell>
          <cell r="I46">
            <v>2570723</v>
          </cell>
          <cell r="J46">
            <v>42845.383333333331</v>
          </cell>
          <cell r="K46">
            <v>42845.383333333302</v>
          </cell>
          <cell r="L46">
            <v>5319580</v>
          </cell>
          <cell r="M46">
            <v>124.15760079946381</v>
          </cell>
        </row>
        <row r="47">
          <cell r="D47" t="str">
            <v>MTN Fixed LinePeak</v>
          </cell>
          <cell r="E47">
            <v>50982</v>
          </cell>
          <cell r="F47">
            <v>27421363</v>
          </cell>
          <cell r="G47">
            <v>457022.71666666667</v>
          </cell>
          <cell r="I47">
            <v>28598654</v>
          </cell>
          <cell r="J47">
            <v>476644.23333333334</v>
          </cell>
          <cell r="K47">
            <v>476644.23333333299</v>
          </cell>
          <cell r="L47">
            <v>37696500</v>
          </cell>
          <cell r="M47">
            <v>79.087288513648232</v>
          </cell>
          <cell r="N47">
            <v>125</v>
          </cell>
          <cell r="O47">
            <v>-0.36730169189081413</v>
          </cell>
        </row>
        <row r="48">
          <cell r="D48" t="str">
            <v>MTN Fixed LineOff Peak</v>
          </cell>
          <cell r="E48">
            <v>10967</v>
          </cell>
          <cell r="F48">
            <v>14846603</v>
          </cell>
          <cell r="G48">
            <v>247443.38333333333</v>
          </cell>
          <cell r="I48">
            <v>15054782</v>
          </cell>
          <cell r="J48">
            <v>250913.03333333333</v>
          </cell>
          <cell r="K48">
            <v>250913.03333333301</v>
          </cell>
          <cell r="L48">
            <v>12760240</v>
          </cell>
          <cell r="M48">
            <v>50.855229919636166</v>
          </cell>
          <cell r="N48">
            <v>80</v>
          </cell>
          <cell r="O48">
            <v>-0.36430962600454792</v>
          </cell>
        </row>
        <row r="49">
          <cell r="D49" t="str">
            <v>MTN Fixed LineDiscount</v>
          </cell>
          <cell r="E49">
            <v>5123</v>
          </cell>
          <cell r="F49">
            <v>12987690</v>
          </cell>
          <cell r="G49">
            <v>216461.5</v>
          </cell>
          <cell r="I49">
            <v>13085077</v>
          </cell>
          <cell r="J49">
            <v>218084.61666666667</v>
          </cell>
          <cell r="K49">
            <v>218084.61666666699</v>
          </cell>
          <cell r="L49">
            <v>12471680</v>
          </cell>
          <cell r="M49">
            <v>57.187344025564386</v>
          </cell>
          <cell r="N49">
            <v>80</v>
          </cell>
          <cell r="O49">
            <v>-0.2851581996804452</v>
          </cell>
        </row>
        <row r="50">
          <cell r="D50" t="str">
            <v>MTN Fixed LineSuper Sunday</v>
          </cell>
          <cell r="E50">
            <v>6144</v>
          </cell>
          <cell r="F50">
            <v>7019701</v>
          </cell>
          <cell r="G50">
            <v>116995.01666666666</v>
          </cell>
          <cell r="I50">
            <v>7123407</v>
          </cell>
          <cell r="J50">
            <v>118723.45</v>
          </cell>
          <cell r="K50">
            <v>118723.45</v>
          </cell>
          <cell r="L50">
            <v>6504080</v>
          </cell>
          <cell r="M50">
            <v>54.783448425732239</v>
          </cell>
          <cell r="N50">
            <v>80</v>
          </cell>
          <cell r="O50">
            <v>-0.315206894678347</v>
          </cell>
        </row>
        <row r="51">
          <cell r="D51" t="str">
            <v>MTN MobilePeak</v>
          </cell>
          <cell r="E51">
            <v>845612</v>
          </cell>
          <cell r="F51">
            <v>68238094</v>
          </cell>
          <cell r="G51">
            <v>1137301.5666666667</v>
          </cell>
          <cell r="I51">
            <v>88154401</v>
          </cell>
          <cell r="J51">
            <v>1469240.0166666666</v>
          </cell>
          <cell r="K51">
            <v>1469240.0166666701</v>
          </cell>
          <cell r="L51">
            <v>235289760</v>
          </cell>
          <cell r="M51">
            <v>160.14385487118221</v>
          </cell>
          <cell r="N51">
            <v>160</v>
          </cell>
          <cell r="O51">
            <v>8.9909294488883513E-4</v>
          </cell>
        </row>
        <row r="52">
          <cell r="D52" t="str">
            <v>MTN MobileOff Peak</v>
          </cell>
          <cell r="E52">
            <v>151792</v>
          </cell>
          <cell r="F52">
            <v>10790178</v>
          </cell>
          <cell r="G52">
            <v>179836.3</v>
          </cell>
          <cell r="I52">
            <v>13958579</v>
          </cell>
          <cell r="J52">
            <v>232642.98333333334</v>
          </cell>
          <cell r="K52">
            <v>232642.98333333299</v>
          </cell>
          <cell r="L52">
            <v>29109750</v>
          </cell>
          <cell r="M52">
            <v>125.12627538949344</v>
          </cell>
          <cell r="N52">
            <v>125</v>
          </cell>
          <cell r="O52">
            <v>1.0102031159475472E-3</v>
          </cell>
        </row>
        <row r="53">
          <cell r="D53" t="str">
            <v>MTN MobileDiscount</v>
          </cell>
          <cell r="E53">
            <v>1600</v>
          </cell>
          <cell r="F53">
            <v>170753</v>
          </cell>
          <cell r="G53">
            <v>2845.8833333333332</v>
          </cell>
          <cell r="I53">
            <v>209030</v>
          </cell>
          <cell r="J53">
            <v>3483.8333333333335</v>
          </cell>
          <cell r="K53">
            <v>3483.8333333333298</v>
          </cell>
          <cell r="L53">
            <v>435750</v>
          </cell>
          <cell r="M53">
            <v>125.07774003731521</v>
          </cell>
          <cell r="N53">
            <v>125</v>
          </cell>
          <cell r="O53">
            <v>6.2192029852167253E-4</v>
          </cell>
        </row>
        <row r="54">
          <cell r="D54" t="str">
            <v>MTN MobileSuper Sunday</v>
          </cell>
          <cell r="E54">
            <v>56592</v>
          </cell>
          <cell r="F54">
            <v>3493893</v>
          </cell>
          <cell r="G54">
            <v>58231.55</v>
          </cell>
          <cell r="I54">
            <v>4597107</v>
          </cell>
          <cell r="J54">
            <v>76618.45</v>
          </cell>
          <cell r="K54">
            <v>76618.45</v>
          </cell>
          <cell r="L54">
            <v>9589750</v>
          </cell>
          <cell r="M54">
            <v>125.16241192558712</v>
          </cell>
          <cell r="N54">
            <v>125</v>
          </cell>
          <cell r="O54">
            <v>1.2992954046969771E-3</v>
          </cell>
        </row>
        <row r="55">
          <cell r="D55" t="str">
            <v>MTN PublicomPeak</v>
          </cell>
          <cell r="E55">
            <v>65947</v>
          </cell>
          <cell r="F55">
            <v>5202906</v>
          </cell>
          <cell r="G55">
            <v>86715.1</v>
          </cell>
          <cell r="I55">
            <v>6656766</v>
          </cell>
          <cell r="J55">
            <v>110946.1</v>
          </cell>
          <cell r="K55">
            <v>110946.1</v>
          </cell>
          <cell r="L55">
            <v>17762560</v>
          </cell>
          <cell r="M55">
            <v>160.10080570655481</v>
          </cell>
          <cell r="N55">
            <v>160</v>
          </cell>
          <cell r="O55">
            <v>6.3003566596755436E-4</v>
          </cell>
        </row>
        <row r="56">
          <cell r="D56" t="str">
            <v>MTN PublicomOff Peak</v>
          </cell>
          <cell r="E56">
            <v>15258</v>
          </cell>
          <cell r="F56">
            <v>1057706</v>
          </cell>
          <cell r="G56">
            <v>17628.433333333334</v>
          </cell>
          <cell r="I56">
            <v>1361980</v>
          </cell>
          <cell r="J56">
            <v>22699.666666666668</v>
          </cell>
          <cell r="K56">
            <v>22699.666666666701</v>
          </cell>
          <cell r="L56">
            <v>2839500</v>
          </cell>
          <cell r="M56">
            <v>125.08994258359152</v>
          </cell>
          <cell r="N56">
            <v>125</v>
          </cell>
          <cell r="O56">
            <v>7.1954066873217929E-4</v>
          </cell>
        </row>
        <row r="57">
          <cell r="D57" t="str">
            <v>MTN PublicomDiscount</v>
          </cell>
          <cell r="E57">
            <v>162</v>
          </cell>
          <cell r="F57">
            <v>34546</v>
          </cell>
          <cell r="G57">
            <v>575.76666666666665</v>
          </cell>
          <cell r="I57">
            <v>37980</v>
          </cell>
          <cell r="J57">
            <v>633</v>
          </cell>
          <cell r="K57">
            <v>633</v>
          </cell>
          <cell r="L57">
            <v>79125</v>
          </cell>
          <cell r="M57">
            <v>125</v>
          </cell>
          <cell r="N57">
            <v>125</v>
          </cell>
          <cell r="O57">
            <v>0</v>
          </cell>
        </row>
        <row r="58">
          <cell r="D58" t="str">
            <v>MTN PublicomSuper Sunday</v>
          </cell>
          <cell r="E58">
            <v>7489</v>
          </cell>
          <cell r="F58">
            <v>450577</v>
          </cell>
          <cell r="G58">
            <v>7509.6166666666668</v>
          </cell>
          <cell r="I58">
            <v>593487</v>
          </cell>
          <cell r="J58">
            <v>9891.4500000000007</v>
          </cell>
          <cell r="K58">
            <v>9891.4500000000007</v>
          </cell>
          <cell r="L58">
            <v>1237625</v>
          </cell>
          <cell r="M58">
            <v>125.12068503606649</v>
          </cell>
          <cell r="N58">
            <v>125</v>
          </cell>
          <cell r="O58">
            <v>9.6548028853192134E-4</v>
          </cell>
        </row>
        <row r="59">
          <cell r="D59" t="str">
            <v>OtherPeak</v>
          </cell>
          <cell r="E59">
            <v>98</v>
          </cell>
          <cell r="F59">
            <v>3445</v>
          </cell>
          <cell r="G59">
            <v>57.416666666666664</v>
          </cell>
          <cell r="H59">
            <v>0</v>
          </cell>
          <cell r="I59">
            <v>5727</v>
          </cell>
          <cell r="J59">
            <v>95.45</v>
          </cell>
          <cell r="K59">
            <v>95.45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 t="str">
            <v>Service Centre (123)Peak</v>
          </cell>
          <cell r="E60">
            <v>1246</v>
          </cell>
          <cell r="F60">
            <v>49201</v>
          </cell>
          <cell r="G60">
            <v>820.01666666666665</v>
          </cell>
          <cell r="I60">
            <v>68395</v>
          </cell>
          <cell r="J60">
            <v>1139.9166666666667</v>
          </cell>
          <cell r="K60">
            <v>1139.9166666666699</v>
          </cell>
          <cell r="L60">
            <v>0</v>
          </cell>
          <cell r="M60">
            <v>0</v>
          </cell>
          <cell r="N60">
            <v>0</v>
          </cell>
        </row>
        <row r="61">
          <cell r="D61" t="str">
            <v>Service Centre (123)Off Peak</v>
          </cell>
          <cell r="E61">
            <v>724</v>
          </cell>
          <cell r="F61">
            <v>21812</v>
          </cell>
          <cell r="G61">
            <v>363.53333333333336</v>
          </cell>
          <cell r="I61">
            <v>35530</v>
          </cell>
          <cell r="J61">
            <v>592.16666666666663</v>
          </cell>
          <cell r="K61">
            <v>592.16666666666697</v>
          </cell>
          <cell r="L61">
            <v>0</v>
          </cell>
          <cell r="M61">
            <v>0</v>
          </cell>
          <cell r="N61">
            <v>0</v>
          </cell>
        </row>
        <row r="62">
          <cell r="D62" t="str">
            <v>Service Centre (123)Discount</v>
          </cell>
          <cell r="E62">
            <v>74</v>
          </cell>
          <cell r="F62">
            <v>1220</v>
          </cell>
          <cell r="G62">
            <v>20.333333333333332</v>
          </cell>
          <cell r="I62">
            <v>3669</v>
          </cell>
          <cell r="J62">
            <v>61.15</v>
          </cell>
          <cell r="K62">
            <v>61.15</v>
          </cell>
          <cell r="L62">
            <v>0</v>
          </cell>
          <cell r="M62">
            <v>0</v>
          </cell>
          <cell r="N62">
            <v>0</v>
          </cell>
        </row>
        <row r="63">
          <cell r="D63" t="str">
            <v>Service Centre (123)Super Sunday</v>
          </cell>
          <cell r="E63">
            <v>458</v>
          </cell>
          <cell r="F63">
            <v>7052</v>
          </cell>
          <cell r="G63">
            <v>117.53333333333333</v>
          </cell>
          <cell r="I63">
            <v>17120</v>
          </cell>
          <cell r="J63">
            <v>285.33333333333331</v>
          </cell>
          <cell r="K63">
            <v>285.33333333333297</v>
          </cell>
          <cell r="L63">
            <v>0</v>
          </cell>
          <cell r="M63">
            <v>0</v>
          </cell>
          <cell r="N63">
            <v>0</v>
          </cell>
        </row>
        <row r="64">
          <cell r="D64" t="str">
            <v>Talking Pages (133)Off Peak</v>
          </cell>
          <cell r="E64">
            <v>1</v>
          </cell>
          <cell r="F64">
            <v>56</v>
          </cell>
          <cell r="G64">
            <v>0.93333333333333335</v>
          </cell>
          <cell r="I64">
            <v>60</v>
          </cell>
          <cell r="J64">
            <v>1</v>
          </cell>
          <cell r="K64">
            <v>1</v>
          </cell>
          <cell r="L64">
            <v>80</v>
          </cell>
          <cell r="M64">
            <v>80</v>
          </cell>
          <cell r="N64">
            <v>125</v>
          </cell>
          <cell r="O64">
            <v>-0.36</v>
          </cell>
        </row>
        <row r="65">
          <cell r="D65" t="str">
            <v>UTLPeak</v>
          </cell>
          <cell r="E65">
            <v>50908</v>
          </cell>
          <cell r="F65">
            <v>7293205</v>
          </cell>
          <cell r="G65">
            <v>121553.41666666667</v>
          </cell>
          <cell r="I65">
            <v>8737279</v>
          </cell>
          <cell r="J65">
            <v>145621.31666666668</v>
          </cell>
          <cell r="K65">
            <v>145621.316666667</v>
          </cell>
          <cell r="L65">
            <v>21228125</v>
          </cell>
          <cell r="M65">
            <v>145.77621934700721</v>
          </cell>
          <cell r="N65">
            <v>162.5</v>
          </cell>
          <cell r="O65">
            <v>-0.10291557324918638</v>
          </cell>
        </row>
        <row r="66">
          <cell r="D66" t="str">
            <v>UTLOff Peak</v>
          </cell>
          <cell r="E66">
            <v>4507</v>
          </cell>
          <cell r="F66">
            <v>733898</v>
          </cell>
          <cell r="G66">
            <v>12231.633333333333</v>
          </cell>
          <cell r="I66">
            <v>858394</v>
          </cell>
          <cell r="J66">
            <v>14306.566666666668</v>
          </cell>
          <cell r="K66">
            <v>14306.5666666667</v>
          </cell>
          <cell r="L66">
            <v>1289200</v>
          </cell>
          <cell r="M66">
            <v>90.112465837366059</v>
          </cell>
          <cell r="N66">
            <v>94</v>
          </cell>
          <cell r="O66">
            <v>-4.1356746410999366E-2</v>
          </cell>
        </row>
        <row r="67">
          <cell r="D67" t="str">
            <v>UTLDiscount</v>
          </cell>
          <cell r="E67">
            <v>202</v>
          </cell>
          <cell r="F67">
            <v>45794</v>
          </cell>
          <cell r="G67">
            <v>763.23333333333335</v>
          </cell>
          <cell r="I67">
            <v>52595</v>
          </cell>
          <cell r="J67">
            <v>876.58333333333337</v>
          </cell>
          <cell r="K67">
            <v>876.58333333333303</v>
          </cell>
          <cell r="L67">
            <v>82195</v>
          </cell>
          <cell r="M67">
            <v>93.76746839053142</v>
          </cell>
          <cell r="N67">
            <v>94</v>
          </cell>
          <cell r="O67">
            <v>-2.4737405262614926E-3</v>
          </cell>
        </row>
        <row r="68">
          <cell r="D68" t="str">
            <v>UTLSuper Sunday</v>
          </cell>
          <cell r="E68">
            <v>1150</v>
          </cell>
          <cell r="F68">
            <v>201195</v>
          </cell>
          <cell r="G68">
            <v>3353.25</v>
          </cell>
          <cell r="I68">
            <v>232558</v>
          </cell>
          <cell r="J68">
            <v>3875.9666666666667</v>
          </cell>
          <cell r="K68">
            <v>3875.9666666666699</v>
          </cell>
          <cell r="L68">
            <v>335470</v>
          </cell>
          <cell r="M68">
            <v>86.551311930787165</v>
          </cell>
          <cell r="N68">
            <v>94</v>
          </cell>
          <cell r="O68">
            <v>-7.9241362438434423E-2</v>
          </cell>
        </row>
        <row r="69">
          <cell r="D69" t="str">
            <v>UTL TelecelPeak</v>
          </cell>
          <cell r="E69">
            <v>84315</v>
          </cell>
          <cell r="F69">
            <v>7155176</v>
          </cell>
          <cell r="G69">
            <v>119252.93333333333</v>
          </cell>
          <cell r="I69">
            <v>9337359</v>
          </cell>
          <cell r="J69">
            <v>155622.65</v>
          </cell>
          <cell r="K69">
            <v>155622.65</v>
          </cell>
          <cell r="L69">
            <v>46710000</v>
          </cell>
          <cell r="M69">
            <v>300.14911068536617</v>
          </cell>
          <cell r="N69">
            <v>300</v>
          </cell>
          <cell r="O69">
            <v>4.970356178872256E-4</v>
          </cell>
        </row>
        <row r="70">
          <cell r="D70" t="str">
            <v>UTL TelecelOff Peak</v>
          </cell>
          <cell r="E70">
            <v>18501</v>
          </cell>
          <cell r="F70">
            <v>1624696</v>
          </cell>
          <cell r="G70">
            <v>27078.266666666666</v>
          </cell>
          <cell r="I70">
            <v>2084070</v>
          </cell>
          <cell r="J70">
            <v>34734.5</v>
          </cell>
          <cell r="K70">
            <v>34734.5</v>
          </cell>
          <cell r="L70">
            <v>8686000</v>
          </cell>
          <cell r="M70">
            <v>250.06837582230924</v>
          </cell>
          <cell r="N70">
            <v>250</v>
          </cell>
          <cell r="O70">
            <v>2.7350328923694177E-4</v>
          </cell>
        </row>
        <row r="71">
          <cell r="D71" t="str">
            <v>UTL TelecelDiscount</v>
          </cell>
          <cell r="E71">
            <v>210</v>
          </cell>
          <cell r="F71">
            <v>25926</v>
          </cell>
          <cell r="G71">
            <v>432.1</v>
          </cell>
          <cell r="I71">
            <v>31500</v>
          </cell>
          <cell r="J71">
            <v>525</v>
          </cell>
          <cell r="K71">
            <v>525</v>
          </cell>
          <cell r="L71">
            <v>131250</v>
          </cell>
          <cell r="M71">
            <v>250</v>
          </cell>
          <cell r="N71">
            <v>250</v>
          </cell>
          <cell r="O71">
            <v>0</v>
          </cell>
        </row>
        <row r="72">
          <cell r="D72" t="str">
            <v>UTL TelecelSuper Sunday</v>
          </cell>
          <cell r="E72">
            <v>6800</v>
          </cell>
          <cell r="F72">
            <v>613498</v>
          </cell>
          <cell r="G72">
            <v>10224.966666666667</v>
          </cell>
          <cell r="I72">
            <v>778913</v>
          </cell>
          <cell r="J72">
            <v>12981.883333333333</v>
          </cell>
          <cell r="K72">
            <v>12981.8833333333</v>
          </cell>
          <cell r="L72">
            <v>3246750</v>
          </cell>
          <cell r="M72">
            <v>250.09853475291848</v>
          </cell>
          <cell r="N72">
            <v>250</v>
          </cell>
          <cell r="O72">
            <v>3.9413901167392848E-4</v>
          </cell>
        </row>
        <row r="73">
          <cell r="E73">
            <v>1510180</v>
          </cell>
          <cell r="F73">
            <v>187227338</v>
          </cell>
          <cell r="G73">
            <v>3120455.6333333319</v>
          </cell>
          <cell r="H73">
            <v>0</v>
          </cell>
          <cell r="I73">
            <v>222571473</v>
          </cell>
          <cell r="J73">
            <v>3709524.5500000007</v>
          </cell>
          <cell r="K73">
            <v>3709524.5500000035</v>
          </cell>
          <cell r="L73">
            <v>714114070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All"/>
      <sheetName val="Not Mine"/>
      <sheetName val="Delete"/>
      <sheetName val="Unknown"/>
      <sheetName val="Sheet5"/>
      <sheetName val="Sheet6"/>
      <sheetName val="R&amp;E"/>
      <sheetName val="Sheet3"/>
      <sheetName val="Sheet4"/>
      <sheetName val="Sheet7"/>
      <sheetName val="Sheet8"/>
      <sheetName val="Sheet9"/>
      <sheetName val="Sheet10"/>
      <sheetName val="Sheet11"/>
      <sheetName val="Sheet12"/>
      <sheetName val="Sheet13"/>
      <sheetName val="WCP"/>
      <sheetName val="Sheet1"/>
      <sheetName val="Sheet2"/>
      <sheetName val="G&amp;A"/>
      <sheetName val="Payroll Default"/>
      <sheetName val="AC per Name"/>
      <sheetName val="Monthly Review"/>
      <sheetName val="YTD Data"/>
      <sheetName val="AU per Name"/>
      <sheetName val="NIS"/>
      <sheetName val="G&amp;A Zero"/>
      <sheetName val="G&amp;A Intouch"/>
      <sheetName val="WCP ZERO"/>
      <sheetName val="R&amp;E Zero"/>
      <sheetName val="_x001c_ $*3:BJ慊畮牡䙹扥畲牡䵹牡档灁楲䵬祡畊敮畊"/>
      <sheetName val="Date File"/>
      <sheetName val="AU AC ID"/>
      <sheetName val="2005 Summary G&amp;A - FD"/>
      <sheetName val="2005 Summary G&amp;A "/>
      <sheetName val="Summary"/>
      <sheetName val="Summary Comm&amp;Doc"/>
      <sheetName val="2260529 826945201230INT"/>
      <sheetName val="2260529 826944001230TCD"/>
      <sheetName val="2260529 826945801230COM"/>
      <sheetName val="2260529 826941501230DOC"/>
      <sheetName val="2260529 826944001250CBP"/>
      <sheetName val="2260529 826944001230TRS"/>
      <sheetName val="2260529 826945801230IXC"/>
      <sheetName val="2260529 826943001230SPS"/>
      <sheetName val="2260529 826943001250PMK"/>
      <sheetName val="2260529 826961280PGA"/>
      <sheetName val="2210529 826961280112"/>
      <sheetName val="2210529 8269412080133"/>
      <sheetName val="2210529 826941501230HAY"/>
      <sheetName val="2260529 826944001220IRE"/>
      <sheetName val="Data"/>
      <sheetName val="SIS Comm Cost"/>
      <sheetName val="SIS InTouch"/>
      <sheetName val="Total NIS"/>
      <sheetName val="R&amp;E  JV reclass"/>
      <sheetName val="Sheet14"/>
      <sheetName val="Sheet15"/>
      <sheetName val="Not_Mine"/>
      <sheetName val="Payroll_Default"/>
      <sheetName val="AC_per_Name"/>
      <sheetName val="Monthly_Review"/>
      <sheetName val="YTD_Data"/>
      <sheetName val="AU_per_Name"/>
      <sheetName val="G&amp;A_Zero"/>
      <sheetName val="G&amp;A_Intouch"/>
      <sheetName val="WCP_ZERO"/>
      <sheetName val="R&amp;E_Zero"/>
      <sheetName val="_$*3:BJ慊畮牡䙹扥畲牡䵹牡档灁楲䵬祡畊敮畊"/>
      <sheetName val="Date_File"/>
      <sheetName val="AU_AC_ID"/>
      <sheetName val="2005_Summary_G&amp;A_-_FD"/>
      <sheetName val="2005_Summary_G&amp;A_"/>
      <sheetName val="Summary_Comm&amp;Doc"/>
      <sheetName val="2260529_826945201230INT"/>
      <sheetName val="2260529_826944001230TCD"/>
      <sheetName val="2260529_826945801230COM"/>
      <sheetName val="2260529_826941501230DOC"/>
      <sheetName val="2260529_826944001250CBP"/>
      <sheetName val="2260529_826944001230TRS"/>
      <sheetName val="2260529_826945801230IXC"/>
      <sheetName val="2260529_826943001230SPS"/>
      <sheetName val="2260529_826943001250PMK"/>
      <sheetName val="2260529_826961280PGA"/>
      <sheetName val="2210529_826961280112"/>
      <sheetName val="2210529_8269412080133"/>
      <sheetName val="2210529_826941501230HAY"/>
      <sheetName val="2260529_826944001220IRE"/>
      <sheetName val="SIS_Comm_Cost"/>
      <sheetName val="SIS_InTouch"/>
      <sheetName val="Total_NIS"/>
      <sheetName val="R&amp;E__JV_reclass"/>
      <sheetName val="EMEA cost items"/>
      <sheetName val="BS pricing"/>
      <sheetName val="TSM margins"/>
      <sheetName val="Operational KPIs"/>
      <sheetName val="Auxiliary table"/>
      <sheetName val="Volume Conversions"/>
      <sheetName val="Data validation"/>
      <sheetName val="[Macro_Lawson AbTC.xls][Macro_L"/>
      <sheetName val="[Macro_Lawson AbTC.xls]_x001c_ $*3:BJ"/>
      <sheetName val="[Macro_Lawson AbTC.xls]_$*3:BJ慊"/>
    </sheetNames>
    <sheetDataSet>
      <sheetData sheetId="0">
        <row r="4">
          <cell r="C4" t="str">
            <v>Current month</v>
          </cell>
        </row>
      </sheetData>
      <sheetData sheetId="1">
        <row r="2">
          <cell r="B2" t="str">
            <v>(All)</v>
          </cell>
        </row>
      </sheetData>
      <sheetData sheetId="2">
        <row r="4">
          <cell r="C4" t="str">
            <v>Current month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">
          <cell r="B2" t="str">
            <v>(All)</v>
          </cell>
        </row>
        <row r="3">
          <cell r="B3" t="str">
            <v>(All)</v>
          </cell>
        </row>
        <row r="4">
          <cell r="B4" t="str">
            <v>(All)</v>
          </cell>
        </row>
        <row r="5">
          <cell r="B5" t="str">
            <v>(All)</v>
          </cell>
        </row>
        <row r="6">
          <cell r="B6" t="str">
            <v>(All)</v>
          </cell>
        </row>
        <row r="7">
          <cell r="B7" t="str">
            <v>(All)</v>
          </cell>
        </row>
        <row r="8">
          <cell r="B8" t="str">
            <v>(All)</v>
          </cell>
        </row>
        <row r="9">
          <cell r="B9" t="str">
            <v>(All)</v>
          </cell>
        </row>
        <row r="10">
          <cell r="B10" t="str">
            <v>(All)</v>
          </cell>
        </row>
        <row r="11">
          <cell r="B11" t="str">
            <v>(All)</v>
          </cell>
        </row>
        <row r="12">
          <cell r="B12" t="str">
            <v>(All)</v>
          </cell>
        </row>
        <row r="13">
          <cell r="B13" t="str">
            <v>(All)</v>
          </cell>
        </row>
        <row r="15">
          <cell r="F15" t="str">
            <v>AccountingPeriod</v>
          </cell>
        </row>
        <row r="16">
          <cell r="B16" t="str">
            <v>AccountUnit</v>
          </cell>
          <cell r="C16" t="str">
            <v>PDD</v>
          </cell>
          <cell r="D16" t="str">
            <v>Activity</v>
          </cell>
          <cell r="E16" t="str">
            <v>AC Name</v>
          </cell>
          <cell r="F16">
            <v>1</v>
          </cell>
          <cell r="G16">
            <v>2</v>
          </cell>
          <cell r="H16">
            <v>3</v>
          </cell>
          <cell r="I16">
            <v>4</v>
          </cell>
        </row>
        <row r="17">
          <cell r="B17">
            <v>860553</v>
          </cell>
          <cell r="C17">
            <v>0</v>
          </cell>
          <cell r="D17" t="str">
            <v>8269415040MET</v>
          </cell>
          <cell r="E17" t="str">
            <v>Admin Metier</v>
          </cell>
          <cell r="F17">
            <v>-9.9999999956708052E-3</v>
          </cell>
          <cell r="G17">
            <v>-3.0000000027939677E-2</v>
          </cell>
          <cell r="H17">
            <v>1.0000000023751454E-2</v>
          </cell>
          <cell r="I17">
            <v>9.9999999680449037E-3</v>
          </cell>
        </row>
        <row r="18">
          <cell r="D18" t="str">
            <v>8269443040CMD</v>
          </cell>
          <cell r="E18" t="str">
            <v>Dante Compl Design</v>
          </cell>
          <cell r="F18">
            <v>-9.9999999615647539E-3</v>
          </cell>
          <cell r="G18">
            <v>2.0000000039601673E-2</v>
          </cell>
          <cell r="H18">
            <v>5.0000000024738256E-2</v>
          </cell>
          <cell r="I18">
            <v>-1.3642420526593924E-11</v>
          </cell>
        </row>
        <row r="19">
          <cell r="D19" t="str">
            <v>8269443040IWS</v>
          </cell>
          <cell r="E19" t="str">
            <v>Interactive Workflows</v>
          </cell>
          <cell r="F19">
            <v>5.0022208597511053E-12</v>
          </cell>
          <cell r="G19">
            <v>-9.9999999929423211E-3</v>
          </cell>
          <cell r="H19">
            <v>-4.5474735088646412E-13</v>
          </cell>
          <cell r="I19">
            <v>4.5474735088646412E-12</v>
          </cell>
        </row>
        <row r="20">
          <cell r="D20" t="str">
            <v>8269443040RTW</v>
          </cell>
          <cell r="E20" t="str">
            <v>Real Time Workflows</v>
          </cell>
          <cell r="F20">
            <v>2.0008883439004421E-11</v>
          </cell>
          <cell r="G20">
            <v>1.000000000357204E-2</v>
          </cell>
          <cell r="H20">
            <v>1.7053025658242404E-12</v>
          </cell>
          <cell r="I20">
            <v>-3.637978807091713E-12</v>
          </cell>
        </row>
        <row r="21">
          <cell r="F21">
            <v>-1.9999999932224455E-2</v>
          </cell>
          <cell r="G21">
            <v>-9.9999999777082849E-3</v>
          </cell>
          <cell r="H21">
            <v>6.0000000049740265E-2</v>
          </cell>
          <cell r="I21">
            <v>9.9999999553119778E-3</v>
          </cell>
        </row>
        <row r="22">
          <cell r="B22">
            <v>860553</v>
          </cell>
          <cell r="C22">
            <v>0</v>
          </cell>
          <cell r="D22" t="str">
            <v>8269443040STN</v>
          </cell>
          <cell r="E22" t="str">
            <v>Sustaining TW</v>
          </cell>
          <cell r="F22">
            <v>9060.56</v>
          </cell>
          <cell r="G22">
            <v>11682.42</v>
          </cell>
          <cell r="H22">
            <v>14187.03</v>
          </cell>
          <cell r="I22">
            <v>14624.43</v>
          </cell>
        </row>
        <row r="23">
          <cell r="C23">
            <v>8721</v>
          </cell>
          <cell r="D23" t="str">
            <v>826964304030WBR</v>
          </cell>
          <cell r="E23" t="str">
            <v>Well Builder</v>
          </cell>
          <cell r="F23">
            <v>22507.78</v>
          </cell>
          <cell r="G23">
            <v>42841.23</v>
          </cell>
          <cell r="H23">
            <v>41989.09</v>
          </cell>
          <cell r="I23">
            <v>39989.22</v>
          </cell>
        </row>
        <row r="24">
          <cell r="C24">
            <v>35700</v>
          </cell>
          <cell r="D24" t="str">
            <v>8269443040CSP</v>
          </cell>
          <cell r="E24" t="str">
            <v>Complex ESP Design</v>
          </cell>
          <cell r="F24">
            <v>121752.13</v>
          </cell>
          <cell r="G24">
            <v>72112.66</v>
          </cell>
          <cell r="H24">
            <v>101933.83</v>
          </cell>
          <cell r="I24">
            <v>108555.71</v>
          </cell>
        </row>
        <row r="25">
          <cell r="D25" t="str">
            <v>8269443040ALX</v>
          </cell>
          <cell r="E25" t="str">
            <v>Completion Architectur</v>
          </cell>
          <cell r="F25">
            <v>28115.200000000001</v>
          </cell>
          <cell r="G25">
            <v>21977.51</v>
          </cell>
        </row>
        <row r="26">
          <cell r="D26" t="str">
            <v>8269443040SSP</v>
          </cell>
          <cell r="E26" t="str">
            <v>Standard ESP Design</v>
          </cell>
          <cell r="F26">
            <v>2535.15</v>
          </cell>
          <cell r="G26">
            <v>7598.92</v>
          </cell>
        </row>
        <row r="27">
          <cell r="C27">
            <v>35702</v>
          </cell>
          <cell r="D27" t="str">
            <v>8269443040GLD</v>
          </cell>
          <cell r="E27" t="str">
            <v>Gas Lift Design</v>
          </cell>
          <cell r="G27">
            <v>3023.65</v>
          </cell>
          <cell r="H27">
            <v>12465.08</v>
          </cell>
          <cell r="I27">
            <v>33314.559999999998</v>
          </cell>
        </row>
        <row r="28">
          <cell r="C28">
            <v>35704</v>
          </cell>
          <cell r="D28" t="str">
            <v>8269443040ESW</v>
          </cell>
          <cell r="E28" t="str">
            <v>EspWatcher</v>
          </cell>
          <cell r="F28">
            <v>96394.880000000005</v>
          </cell>
          <cell r="G28">
            <v>95286.19</v>
          </cell>
          <cell r="H28">
            <v>112428.97</v>
          </cell>
          <cell r="I28">
            <v>98693.48</v>
          </cell>
        </row>
        <row r="29">
          <cell r="C29">
            <v>36619</v>
          </cell>
          <cell r="D29" t="str">
            <v>8269443040SAG</v>
          </cell>
          <cell r="E29" t="str">
            <v>SubSea Abingdon G. Deans</v>
          </cell>
          <cell r="F29">
            <v>1.8189894035458565E-12</v>
          </cell>
          <cell r="G29">
            <v>0</v>
          </cell>
          <cell r="H29">
            <v>-8.5265128291212022E-13</v>
          </cell>
          <cell r="I29">
            <v>72684.27</v>
          </cell>
        </row>
        <row r="30">
          <cell r="C30">
            <v>11284</v>
          </cell>
          <cell r="D30">
            <v>826964304030108</v>
          </cell>
          <cell r="E30" t="str">
            <v>TDAS</v>
          </cell>
          <cell r="F30">
            <v>57251.71</v>
          </cell>
          <cell r="G30">
            <v>-57251.71</v>
          </cell>
          <cell r="H30">
            <v>56097.78</v>
          </cell>
          <cell r="I30">
            <v>39638.35</v>
          </cell>
        </row>
        <row r="31">
          <cell r="C31">
            <v>12866</v>
          </cell>
          <cell r="D31">
            <v>826964304030107</v>
          </cell>
          <cell r="E31" t="str">
            <v>FADS</v>
          </cell>
          <cell r="F31">
            <v>71562.13</v>
          </cell>
          <cell r="G31">
            <v>58276.91</v>
          </cell>
          <cell r="H31">
            <v>79602.47</v>
          </cell>
          <cell r="I31">
            <v>51314.02</v>
          </cell>
        </row>
        <row r="32">
          <cell r="C32">
            <v>12058</v>
          </cell>
          <cell r="D32">
            <v>826964304030115</v>
          </cell>
          <cell r="E32" t="str">
            <v>PHASE WATCHER</v>
          </cell>
          <cell r="F32">
            <v>25651.57</v>
          </cell>
          <cell r="G32">
            <v>29964.04</v>
          </cell>
          <cell r="H32">
            <v>18535.79</v>
          </cell>
          <cell r="I32">
            <v>23262.39</v>
          </cell>
        </row>
        <row r="33">
          <cell r="F33">
            <v>434831.11</v>
          </cell>
          <cell r="G33">
            <v>285511.82</v>
          </cell>
          <cell r="H33">
            <v>437240.04</v>
          </cell>
          <cell r="I33">
            <v>482076.43</v>
          </cell>
        </row>
        <row r="34">
          <cell r="B34">
            <v>860553</v>
          </cell>
          <cell r="C34">
            <v>0</v>
          </cell>
          <cell r="D34" t="str">
            <v>8269443040TCS</v>
          </cell>
          <cell r="E34" t="str">
            <v>Technical Specialist</v>
          </cell>
          <cell r="F34">
            <v>1179.93</v>
          </cell>
          <cell r="H34">
            <v>7317.48</v>
          </cell>
          <cell r="I34">
            <v>3129.88</v>
          </cell>
        </row>
        <row r="35">
          <cell r="C35">
            <v>40059</v>
          </cell>
          <cell r="D35">
            <v>82640810</v>
          </cell>
          <cell r="E35" t="str">
            <v>UK WCP ESP BAYESIAN ANALYSIS TOOL</v>
          </cell>
        </row>
        <row r="36">
          <cell r="C36">
            <v>40419</v>
          </cell>
          <cell r="D36">
            <v>82640811</v>
          </cell>
          <cell r="E36" t="str">
            <v>UK WCP ESP WATCHER UNICORN SUPPORT</v>
          </cell>
        </row>
        <row r="37">
          <cell r="C37">
            <v>41619</v>
          </cell>
          <cell r="D37">
            <v>8269460040</v>
          </cell>
          <cell r="E37" t="str">
            <v>UK PHQ Wellbuilder TAP</v>
          </cell>
        </row>
        <row r="38">
          <cell r="F38">
            <v>1179.93</v>
          </cell>
          <cell r="H38">
            <v>7317.48</v>
          </cell>
          <cell r="I38">
            <v>3129.88</v>
          </cell>
        </row>
        <row r="39">
          <cell r="F39">
            <v>436011.02</v>
          </cell>
          <cell r="G39">
            <v>285511.81</v>
          </cell>
          <cell r="H39">
            <v>444557.58</v>
          </cell>
          <cell r="I39">
            <v>485206.32</v>
          </cell>
        </row>
      </sheetData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4">
          <cell r="C4" t="str">
            <v>Current month</v>
          </cell>
          <cell r="E4">
            <v>1</v>
          </cell>
        </row>
        <row r="9">
          <cell r="A9" t="str">
            <v>As of July 2005</v>
          </cell>
        </row>
        <row r="10">
          <cell r="B10" t="str">
            <v xml:space="preserve">Rate </v>
          </cell>
          <cell r="C10">
            <v>0.55000000000000004</v>
          </cell>
          <cell r="D10" t="str">
            <v>GBP</v>
          </cell>
          <cell r="E10" t="str">
            <v>= 1 USD</v>
          </cell>
        </row>
        <row r="13">
          <cell r="B13" t="str">
            <v>Share of IT cost (from IT location)</v>
          </cell>
          <cell r="E13">
            <v>337.56048387096769</v>
          </cell>
          <cell r="F13">
            <v>337.56048387096769</v>
          </cell>
          <cell r="G13">
            <v>613.74633431085033</v>
          </cell>
        </row>
        <row r="14">
          <cell r="B14" t="str">
            <v>Share of Facility costs ( fromFacilitylocation)</v>
          </cell>
          <cell r="E14">
            <v>1303.5222060003653</v>
          </cell>
          <cell r="F14">
            <v>1303.5222060003653</v>
          </cell>
          <cell r="G14">
            <v>2370.0403745461185</v>
          </cell>
        </row>
        <row r="15">
          <cell r="B15" t="str">
            <v>Share of TCM costs</v>
          </cell>
          <cell r="E15">
            <v>397.68516912444818</v>
          </cell>
          <cell r="F15">
            <v>397.68516912444818</v>
          </cell>
          <cell r="G15">
            <v>723.06394386263298</v>
          </cell>
        </row>
        <row r="16">
          <cell r="B16" t="str">
            <v>Share of Per+ Fin</v>
          </cell>
          <cell r="E16">
            <v>465.8691121580419</v>
          </cell>
          <cell r="F16">
            <v>465.8691121580419</v>
          </cell>
          <cell r="G16">
            <v>847.03474937825797</v>
          </cell>
        </row>
        <row r="17">
          <cell r="B17" t="str">
            <v>Training</v>
          </cell>
          <cell r="E17">
            <v>138</v>
          </cell>
          <cell r="G17">
            <v>138</v>
          </cell>
        </row>
        <row r="18">
          <cell r="B18" t="str">
            <v>Travel</v>
          </cell>
          <cell r="E18">
            <v>500</v>
          </cell>
          <cell r="G18">
            <v>500</v>
          </cell>
        </row>
        <row r="19">
          <cell r="E19">
            <v>3142.6369711538232</v>
          </cell>
          <cell r="F19">
            <v>37711.64365384588</v>
          </cell>
        </row>
        <row r="24">
          <cell r="D24">
            <v>-40683.279756080243</v>
          </cell>
          <cell r="E24">
            <v>-22375.803865844136</v>
          </cell>
        </row>
        <row r="25">
          <cell r="E25">
            <v>-1864.650322153678</v>
          </cell>
        </row>
        <row r="28">
          <cell r="D28">
            <v>30000</v>
          </cell>
        </row>
        <row r="30">
          <cell r="E30">
            <v>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4">
          <cell r="C4" t="str">
            <v>Current month</v>
          </cell>
        </row>
      </sheetData>
      <sheetData sheetId="68">
        <row r="4">
          <cell r="C4" t="str">
            <v>Current month</v>
          </cell>
        </row>
      </sheetData>
      <sheetData sheetId="69">
        <row r="4">
          <cell r="C4" t="str">
            <v>Current month</v>
          </cell>
        </row>
      </sheetData>
      <sheetData sheetId="70">
        <row r="4">
          <cell r="C4" t="str">
            <v>Current month</v>
          </cell>
        </row>
      </sheetData>
      <sheetData sheetId="71">
        <row r="4">
          <cell r="C4" t="str">
            <v>Current month</v>
          </cell>
        </row>
      </sheetData>
      <sheetData sheetId="72">
        <row r="4">
          <cell r="C4" t="str">
            <v>Current month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zing"/>
      <sheetName val="Rwanda_2014 Targets"/>
      <sheetName val="S&amp;D 2014 Targets"/>
      <sheetName val="Uganda_Bplan_Numbers"/>
      <sheetName val="POS_4 Retail_Payment_BC_Ug"/>
      <sheetName val="Forecasts"/>
      <sheetName val="Gross Adds"/>
      <sheetName val="PPP_Tables "/>
      <sheetName val="Summary"/>
      <sheetName val="MTNU"/>
      <sheetName val="Sales_Number_Finanace"/>
      <sheetName val="BMGF - Reporting"/>
      <sheetName val="Case_Study_Uhuru_Teclecom"/>
      <sheetName val="Tracking Umeme &amp; NWSC"/>
      <sheetName val="Tarriffs"/>
      <sheetName val="Umeme_Stats_Pega"/>
      <sheetName val="MM_Group_KPI's_Em"/>
      <sheetName val="Dashboard"/>
      <sheetName val="Half_Year_Review"/>
      <sheetName val="Dealer_Airtime_Reco"/>
      <sheetName val="NWSC_Stats_Pega"/>
      <sheetName val="Sheet5"/>
      <sheetName val="MM Cost of Sales"/>
      <sheetName val="Analytical Test_v.BK"/>
      <sheetName val="Analysis"/>
      <sheetName val="Daily_Airtime_Usage_Analysis"/>
      <sheetName val="Sheet1"/>
      <sheetName val="Group_Reports"/>
      <sheetName val="Data"/>
      <sheetName val="Link_Tables"/>
      <sheetName val="MM_Stats"/>
      <sheetName val="Best Performing Schools"/>
      <sheetName val="Fenix Numbers "/>
      <sheetName val="MM_Fees"/>
      <sheetName val="MM Revenues Jan_May_2014"/>
      <sheetName val="MM System Downtime_May"/>
      <sheetName val="MM_Airtime"/>
      <sheetName val="Cash_In"/>
      <sheetName val="Xfer 2 Voucher"/>
      <sheetName val="Xfers (P2P)"/>
      <sheetName val="Cash_Out"/>
      <sheetName val="Debits"/>
      <sheetName val="Payment (Bills)"/>
      <sheetName val="MM_Stats_NB"/>
      <sheetName val="Batch_Xfer"/>
      <sheetName val="Xfer 4rm Voucher"/>
      <sheetName val="ATM Cash_Out"/>
      <sheetName val="Report Formats"/>
      <sheetName val="Rev by Ser Type ($) - Graph"/>
      <sheetName val="MM_System_Availability"/>
      <sheetName val="MM_Regional_Performance"/>
      <sheetName val="Introduction"/>
      <sheetName val="Definitions_Grp"/>
      <sheetName val="Mini_Statement_Data"/>
      <sheetName val="MTNU-Monthly LC 2014"/>
      <sheetName val="MTNU-Monthly usd 2014"/>
      <sheetName val="Summary_Old_Format"/>
      <sheetName val="MTNU-MM Mini- Oct_2014"/>
      <sheetName val="Research"/>
      <sheetName val="Local Corporate"/>
      <sheetName val="Graphs"/>
      <sheetName val="S&amp;D Recharge Stats"/>
      <sheetName val="S&amp;D_Group_KPIs"/>
      <sheetName val="S&amp;D_Group_Reports_Ppt"/>
      <sheetName val="S&amp;D_Cos_Review_PL."/>
      <sheetName val="S&amp;D_Cos_Review_."/>
      <sheetName val="Group_Recharge"/>
      <sheetName val="MM_Products Update"/>
      <sheetName val="Group_Reports_S&amp;D_Wade"/>
      <sheetName val="Monthly 2010 "/>
      <sheetName val="Definitions"/>
      <sheetName val="MIMIR_FINANCE"/>
      <sheetName val="Daily Revenue Graphs"/>
      <sheetName val="CEO-Dashboard_Graphs"/>
      <sheetName val="ReportIng Grpahs"/>
      <sheetName val="ECW_Hourly Fees "/>
      <sheetName val="MTNU-MM Mini- Nov_2014"/>
      <sheetName val="Recharge Trends"/>
      <sheetName val="Feb03 calluse  report"/>
      <sheetName val="Mar03 calluse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Collection Account_Jan.14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4">
          <cell r="AT4">
            <v>5360235</v>
          </cell>
        </row>
      </sheetData>
      <sheetData sheetId="29">
        <row r="4">
          <cell r="D4" t="str">
            <v>Name</v>
          </cell>
        </row>
        <row r="70">
          <cell r="S70" t="str">
            <v>Transaction Type</v>
          </cell>
          <cell r="T70">
            <v>0</v>
          </cell>
          <cell r="U70" t="str">
            <v>Count</v>
          </cell>
          <cell r="V70">
            <v>0</v>
          </cell>
          <cell r="W70" t="str">
            <v>Sum</v>
          </cell>
        </row>
        <row r="71">
          <cell r="S71" t="str">
            <v>PAYMENT</v>
          </cell>
          <cell r="T71">
            <v>0</v>
          </cell>
          <cell r="U71">
            <v>460147</v>
          </cell>
          <cell r="V71">
            <v>0</v>
          </cell>
          <cell r="W71">
            <v>369605800</v>
          </cell>
        </row>
        <row r="72">
          <cell r="S72" t="str">
            <v>Journal</v>
          </cell>
          <cell r="T72">
            <v>0</v>
          </cell>
          <cell r="U72">
            <v>2</v>
          </cell>
          <cell r="V72">
            <v>0</v>
          </cell>
          <cell r="W72">
            <v>-16955008300</v>
          </cell>
        </row>
        <row r="73">
          <cell r="S73" t="str">
            <v>TRANSFER_TO_VOUCHER</v>
          </cell>
          <cell r="T73">
            <v>0</v>
          </cell>
          <cell r="U73">
            <v>140818</v>
          </cell>
          <cell r="V73">
            <v>0</v>
          </cell>
          <cell r="W73">
            <v>430217200</v>
          </cell>
        </row>
        <row r="74">
          <cell r="S74" t="str">
            <v>CASH_OUT</v>
          </cell>
          <cell r="T74">
            <v>0</v>
          </cell>
          <cell r="U74">
            <v>7985624</v>
          </cell>
          <cell r="V74">
            <v>0</v>
          </cell>
          <cell r="W74">
            <v>13311117580</v>
          </cell>
        </row>
        <row r="75">
          <cell r="S75" t="str">
            <v>TRANSFER</v>
          </cell>
          <cell r="T75">
            <v>0</v>
          </cell>
          <cell r="U75">
            <v>2869096</v>
          </cell>
          <cell r="V75">
            <v>0</v>
          </cell>
          <cell r="W75">
            <v>3251652600</v>
          </cell>
        </row>
        <row r="76">
          <cell r="S76" t="str">
            <v>BATCH_TRANSFER</v>
          </cell>
          <cell r="T76">
            <v>0</v>
          </cell>
          <cell r="U76">
            <v>54369</v>
          </cell>
          <cell r="V76">
            <v>0</v>
          </cell>
          <cell r="W76">
            <v>21203910</v>
          </cell>
        </row>
        <row r="77">
          <cell r="S77" t="str">
            <v>CASH_OUT_ATM</v>
          </cell>
          <cell r="T77">
            <v>0</v>
          </cell>
          <cell r="U77">
            <v>452</v>
          </cell>
          <cell r="V77">
            <v>0</v>
          </cell>
          <cell r="W77">
            <v>712910</v>
          </cell>
        </row>
        <row r="80">
          <cell r="S80" t="str">
            <v xml:space="preserve">Revised Name </v>
          </cell>
          <cell r="T80">
            <v>0</v>
          </cell>
          <cell r="U80" t="str">
            <v>Count</v>
          </cell>
          <cell r="V80">
            <v>0</v>
          </cell>
          <cell r="W80" t="str">
            <v>Sum</v>
          </cell>
        </row>
        <row r="81">
          <cell r="S81" t="str">
            <v>PAYMENT</v>
          </cell>
          <cell r="T81">
            <v>0</v>
          </cell>
          <cell r="U81">
            <v>307158</v>
          </cell>
          <cell r="V81">
            <v>0</v>
          </cell>
          <cell r="W81">
            <v>318989535</v>
          </cell>
        </row>
        <row r="82">
          <cell r="S82" t="str">
            <v>Journal</v>
          </cell>
          <cell r="T82">
            <v>0</v>
          </cell>
          <cell r="U82">
            <v>5</v>
          </cell>
          <cell r="V82">
            <v>0</v>
          </cell>
          <cell r="W82">
            <v>-15632308831</v>
          </cell>
        </row>
        <row r="83">
          <cell r="S83" t="str">
            <v>TRANSFER_TO_VOUCHER</v>
          </cell>
          <cell r="T83">
            <v>0</v>
          </cell>
          <cell r="U83">
            <v>84838</v>
          </cell>
          <cell r="V83">
            <v>0</v>
          </cell>
          <cell r="W83">
            <v>296641680</v>
          </cell>
        </row>
        <row r="84">
          <cell r="S84" t="str">
            <v>CASH_OUT</v>
          </cell>
          <cell r="T84">
            <v>0</v>
          </cell>
          <cell r="U84">
            <v>5236198</v>
          </cell>
          <cell r="V84">
            <v>0</v>
          </cell>
          <cell r="W84">
            <v>10311414360</v>
          </cell>
        </row>
        <row r="85">
          <cell r="S85" t="str">
            <v>TRANSFER</v>
          </cell>
          <cell r="T85">
            <v>0</v>
          </cell>
          <cell r="U85">
            <v>1809462</v>
          </cell>
          <cell r="V85">
            <v>0</v>
          </cell>
          <cell r="W85">
            <v>2472129002</v>
          </cell>
        </row>
        <row r="86">
          <cell r="S86" t="str">
            <v>BATCH_TRANSFER</v>
          </cell>
          <cell r="T86">
            <v>0</v>
          </cell>
          <cell r="U86">
            <v>53728</v>
          </cell>
          <cell r="V86">
            <v>0</v>
          </cell>
          <cell r="W86">
            <v>20957430</v>
          </cell>
        </row>
        <row r="87">
          <cell r="S87" t="str">
            <v>DEBIT</v>
          </cell>
          <cell r="T87">
            <v>2750</v>
          </cell>
          <cell r="U87">
            <v>6443</v>
          </cell>
          <cell r="V87">
            <v>15817998</v>
          </cell>
          <cell r="W87">
            <v>832490</v>
          </cell>
        </row>
        <row r="88">
          <cell r="S88" t="str">
            <v>CASH_OUT_ATM</v>
          </cell>
          <cell r="T88">
            <v>0</v>
          </cell>
          <cell r="U88">
            <v>1034</v>
          </cell>
          <cell r="V88">
            <v>0</v>
          </cell>
          <cell r="W88">
            <v>1538240</v>
          </cell>
        </row>
        <row r="106">
          <cell r="S106" t="str">
            <v xml:space="preserve">Revised Name </v>
          </cell>
          <cell r="T106" t="str">
            <v>Unq_Users</v>
          </cell>
          <cell r="U106" t="str">
            <v>TRXN_COUNT</v>
          </cell>
          <cell r="V106" t="str">
            <v>TRXN_VALUE</v>
          </cell>
          <cell r="W106" t="str">
            <v>MM_REVENUE</v>
          </cell>
        </row>
        <row r="107">
          <cell r="S107" t="str">
            <v>TRANSFER_TO_VOUCHER</v>
          </cell>
          <cell r="T107">
            <v>46816</v>
          </cell>
          <cell r="U107">
            <v>89503</v>
          </cell>
          <cell r="V107">
            <v>4597837674</v>
          </cell>
          <cell r="W107">
            <v>274446400</v>
          </cell>
        </row>
        <row r="108">
          <cell r="S108" t="str">
            <v>TRANSFER</v>
          </cell>
          <cell r="T108">
            <v>790906</v>
          </cell>
          <cell r="U108">
            <v>2665012</v>
          </cell>
          <cell r="V108">
            <v>210216091634</v>
          </cell>
          <cell r="W108">
            <v>3000693000</v>
          </cell>
        </row>
        <row r="109">
          <cell r="S109" t="str">
            <v>CASH_OUT</v>
          </cell>
          <cell r="T109">
            <v>2420528</v>
          </cell>
          <cell r="U109">
            <v>7571985</v>
          </cell>
          <cell r="V109">
            <v>582624749710</v>
          </cell>
          <cell r="W109">
            <v>12499170200</v>
          </cell>
        </row>
        <row r="110">
          <cell r="S110" t="str">
            <v>PAYMENT</v>
          </cell>
          <cell r="T110">
            <v>172369</v>
          </cell>
          <cell r="U110">
            <v>372463</v>
          </cell>
          <cell r="V110">
            <v>12619862898</v>
          </cell>
          <cell r="W110">
            <v>454502240</v>
          </cell>
        </row>
        <row r="111">
          <cell r="S111" t="str">
            <v>BATCH_TRANSFER</v>
          </cell>
          <cell r="T111">
            <v>34</v>
          </cell>
          <cell r="U111">
            <v>46504</v>
          </cell>
          <cell r="V111">
            <v>4084686752</v>
          </cell>
          <cell r="W111">
            <v>18136560</v>
          </cell>
        </row>
        <row r="112">
          <cell r="S112" t="str">
            <v>DEBIT</v>
          </cell>
          <cell r="T112">
            <v>15560</v>
          </cell>
          <cell r="U112">
            <v>93423</v>
          </cell>
          <cell r="V112">
            <v>224577573</v>
          </cell>
          <cell r="W112">
            <v>17034940</v>
          </cell>
        </row>
        <row r="113">
          <cell r="S113" t="str">
            <v>CASH_OUT_ATM</v>
          </cell>
          <cell r="T113">
            <v>101</v>
          </cell>
          <cell r="U113">
            <v>146</v>
          </cell>
          <cell r="V113">
            <v>18810000</v>
          </cell>
          <cell r="W113">
            <v>373010</v>
          </cell>
        </row>
        <row r="120">
          <cell r="S120" t="str">
            <v xml:space="preserve">Revised Name </v>
          </cell>
          <cell r="T120" t="str">
            <v>Unq_Users</v>
          </cell>
          <cell r="U120" t="str">
            <v>TRXN_COUNT</v>
          </cell>
          <cell r="V120" t="str">
            <v>TRXN_VALUE</v>
          </cell>
          <cell r="W120" t="str">
            <v>MM_REVENUE</v>
          </cell>
        </row>
        <row r="121">
          <cell r="S121" t="str">
            <v>TRANSFER_TO_VOUCHER</v>
          </cell>
          <cell r="T121">
            <v>43327</v>
          </cell>
          <cell r="U121">
            <v>83001</v>
          </cell>
          <cell r="V121">
            <v>4225567463</v>
          </cell>
          <cell r="W121">
            <v>252978500</v>
          </cell>
        </row>
        <row r="122">
          <cell r="S122" t="str">
            <v>TRANSFER</v>
          </cell>
          <cell r="T122">
            <v>777945</v>
          </cell>
          <cell r="U122">
            <v>2632275</v>
          </cell>
          <cell r="V122">
            <v>210976243391</v>
          </cell>
          <cell r="W122">
            <v>2962725700</v>
          </cell>
        </row>
        <row r="123">
          <cell r="S123" t="str">
            <v>CASH_OUT</v>
          </cell>
          <cell r="T123">
            <v>2455423</v>
          </cell>
          <cell r="U123">
            <v>7717014</v>
          </cell>
          <cell r="V123">
            <v>585495940127</v>
          </cell>
          <cell r="W123">
            <v>12610210195</v>
          </cell>
        </row>
        <row r="124">
          <cell r="S124" t="str">
            <v>PAYMENT</v>
          </cell>
          <cell r="T124">
            <v>172143</v>
          </cell>
          <cell r="U124">
            <v>368213</v>
          </cell>
          <cell r="V124">
            <v>11697515174</v>
          </cell>
          <cell r="W124">
            <v>412738390</v>
          </cell>
        </row>
        <row r="125">
          <cell r="S125" t="str">
            <v>BATCH_TRANSFER</v>
          </cell>
          <cell r="T125">
            <v>28</v>
          </cell>
          <cell r="U125">
            <v>54116</v>
          </cell>
          <cell r="V125">
            <v>3480495357</v>
          </cell>
          <cell r="W125">
            <v>21105240</v>
          </cell>
        </row>
        <row r="126">
          <cell r="S126" t="str">
            <v>DEBIT</v>
          </cell>
          <cell r="T126">
            <v>17533</v>
          </cell>
          <cell r="U126">
            <v>118967</v>
          </cell>
          <cell r="V126">
            <v>271418943</v>
          </cell>
          <cell r="W126">
            <v>15268630</v>
          </cell>
        </row>
        <row r="127">
          <cell r="S127" t="str">
            <v>CASH_OUT_ATM</v>
          </cell>
          <cell r="T127">
            <v>91</v>
          </cell>
          <cell r="U127">
            <v>139</v>
          </cell>
          <cell r="V127">
            <v>18250000</v>
          </cell>
          <cell r="W127">
            <v>360745</v>
          </cell>
        </row>
        <row r="1071">
          <cell r="D1071" t="str">
            <v>Name</v>
          </cell>
          <cell r="E1071" t="str">
            <v>Unique Users</v>
          </cell>
          <cell r="F1071" t="str">
            <v>Transaction Volume</v>
          </cell>
          <cell r="G1071" t="str">
            <v>Transaction Value</v>
          </cell>
          <cell r="H1071" t="str">
            <v>Fees</v>
          </cell>
        </row>
        <row r="1072">
          <cell r="D1072" t="str">
            <v>PrimaryAirtime</v>
          </cell>
          <cell r="E1072">
            <v>1667851</v>
          </cell>
          <cell r="F1072">
            <v>14890170</v>
          </cell>
          <cell r="G1072">
            <v>16090809801</v>
          </cell>
          <cell r="H1072">
            <v>0</v>
          </cell>
        </row>
        <row r="1073">
          <cell r="D1073" t="str">
            <v>UMEME</v>
          </cell>
          <cell r="E1073">
            <v>63103</v>
          </cell>
          <cell r="F1073">
            <v>109690</v>
          </cell>
          <cell r="G1073">
            <v>3714664067</v>
          </cell>
          <cell r="H1073">
            <v>177761100</v>
          </cell>
        </row>
        <row r="1074">
          <cell r="D1074" t="str">
            <v>Blue Cube</v>
          </cell>
          <cell r="E1074">
            <v>8292</v>
          </cell>
          <cell r="F1074">
            <v>57045</v>
          </cell>
          <cell r="G1074">
            <v>155466646</v>
          </cell>
          <cell r="H1074">
            <v>6961480</v>
          </cell>
        </row>
        <row r="1075">
          <cell r="D1075" t="str">
            <v>DStv/GOtv</v>
          </cell>
          <cell r="E1075">
            <v>46084</v>
          </cell>
          <cell r="F1075">
            <v>56794</v>
          </cell>
          <cell r="G1075">
            <v>2778292127</v>
          </cell>
          <cell r="H1075">
            <v>31570860</v>
          </cell>
        </row>
        <row r="1076">
          <cell r="D1076" t="str">
            <v>StarTimes/StarSat</v>
          </cell>
          <cell r="E1076">
            <v>27199</v>
          </cell>
          <cell r="F1076">
            <v>44356</v>
          </cell>
          <cell r="G1076">
            <v>490136102</v>
          </cell>
          <cell r="H1076">
            <v>14958120</v>
          </cell>
        </row>
        <row r="1077">
          <cell r="D1077" t="str">
            <v>NATIONAL WATER AND SEWERAGE CORPORATION</v>
          </cell>
          <cell r="E1077">
            <v>29733</v>
          </cell>
          <cell r="F1077">
            <v>38105</v>
          </cell>
          <cell r="G1077">
            <v>1407954742</v>
          </cell>
          <cell r="H1077">
            <v>71087010</v>
          </cell>
        </row>
        <row r="1078">
          <cell r="D1078" t="str">
            <v>ELITEBET BOOKMARKERS LIMITED</v>
          </cell>
          <cell r="E1078">
            <v>5195</v>
          </cell>
          <cell r="F1078">
            <v>28485</v>
          </cell>
          <cell r="G1078">
            <v>432184044</v>
          </cell>
          <cell r="H1078">
            <v>8899810</v>
          </cell>
        </row>
        <row r="1079">
          <cell r="D1079" t="str">
            <v>YO UGANDA LIMITED</v>
          </cell>
          <cell r="E1079">
            <v>2881</v>
          </cell>
          <cell r="F1079">
            <v>28462</v>
          </cell>
          <cell r="G1079">
            <v>1605111206</v>
          </cell>
          <cell r="H1079">
            <v>3909190</v>
          </cell>
        </row>
        <row r="1080">
          <cell r="D1080" t="str">
            <v>MTN DATA BUNDLES</v>
          </cell>
          <cell r="E1080">
            <v>15217</v>
          </cell>
          <cell r="F1080">
            <v>25531</v>
          </cell>
          <cell r="G1080">
            <v>29203600</v>
          </cell>
          <cell r="H1080">
            <v>0</v>
          </cell>
        </row>
        <row r="1081">
          <cell r="D1081" t="str">
            <v>Play Lotto</v>
          </cell>
          <cell r="E1081">
            <v>4795</v>
          </cell>
          <cell r="F1081">
            <v>17477</v>
          </cell>
          <cell r="G1081">
            <v>36720000</v>
          </cell>
          <cell r="H1081">
            <v>2240380</v>
          </cell>
        </row>
        <row r="1082">
          <cell r="D1082" t="str">
            <v>Zuku TV</v>
          </cell>
          <cell r="E1082">
            <v>10671</v>
          </cell>
          <cell r="F1082">
            <v>14176</v>
          </cell>
          <cell r="G1082">
            <v>379250640</v>
          </cell>
          <cell r="H1082">
            <v>7086240</v>
          </cell>
        </row>
        <row r="1083">
          <cell r="D1083" t="str">
            <v>FENIX INTERNATIONAL UGANDA LIMITED</v>
          </cell>
          <cell r="E1083">
            <v>3188</v>
          </cell>
          <cell r="F1083">
            <v>12546</v>
          </cell>
          <cell r="G1083">
            <v>253333263</v>
          </cell>
          <cell r="H1083">
            <v>5346820</v>
          </cell>
        </row>
        <row r="1084">
          <cell r="D1084" t="str">
            <v>M KOPA Uganda Ltd</v>
          </cell>
          <cell r="E1084">
            <v>2585</v>
          </cell>
          <cell r="F1084">
            <v>9580</v>
          </cell>
          <cell r="G1084">
            <v>194483928</v>
          </cell>
          <cell r="H1084">
            <v>4219310</v>
          </cell>
        </row>
        <row r="1085">
          <cell r="D1085" t="str">
            <v>WORLD STAR SPORTS BETTING</v>
          </cell>
          <cell r="E1085">
            <v>1019</v>
          </cell>
          <cell r="F1085">
            <v>6399</v>
          </cell>
          <cell r="G1085">
            <v>155748342</v>
          </cell>
          <cell r="H1085">
            <v>2455460</v>
          </cell>
        </row>
        <row r="1086">
          <cell r="D1086" t="str">
            <v>SBA</v>
          </cell>
          <cell r="E1086">
            <v>331</v>
          </cell>
          <cell r="F1086">
            <v>3950</v>
          </cell>
          <cell r="G1086">
            <v>269735139</v>
          </cell>
          <cell r="H1086">
            <v>2399700</v>
          </cell>
        </row>
        <row r="1087">
          <cell r="D1087" t="str">
            <v>INTELWORLD COMPANY LIMITED</v>
          </cell>
          <cell r="E1087">
            <v>502</v>
          </cell>
          <cell r="F1087">
            <v>2271</v>
          </cell>
          <cell r="G1087">
            <v>24989409</v>
          </cell>
          <cell r="H1087">
            <v>622800</v>
          </cell>
        </row>
        <row r="1088">
          <cell r="D1088" t="str">
            <v>VISION FUND UGANDA LIMITED</v>
          </cell>
          <cell r="E1088">
            <v>728</v>
          </cell>
          <cell r="F1088">
            <v>1630</v>
          </cell>
          <cell r="G1088">
            <v>251517950</v>
          </cell>
          <cell r="H1088">
            <v>1430390</v>
          </cell>
        </row>
        <row r="1089">
          <cell r="D1089" t="str">
            <v>256BET LIMITED</v>
          </cell>
          <cell r="E1089">
            <v>360</v>
          </cell>
          <cell r="F1089">
            <v>1608</v>
          </cell>
          <cell r="G1089">
            <v>35611207</v>
          </cell>
          <cell r="H1089">
            <v>623010</v>
          </cell>
        </row>
        <row r="1090">
          <cell r="D1090" t="str">
            <v>VISIONFUND UGANDA LTD</v>
          </cell>
          <cell r="E1090">
            <v>443</v>
          </cell>
          <cell r="F1090">
            <v>765</v>
          </cell>
          <cell r="G1090">
            <v>122043800</v>
          </cell>
          <cell r="H1090">
            <v>685850</v>
          </cell>
        </row>
        <row r="1091">
          <cell r="D1091" t="str">
            <v>Smile Communications Uganda</v>
          </cell>
          <cell r="E1091">
            <v>394</v>
          </cell>
          <cell r="F1091">
            <v>712</v>
          </cell>
          <cell r="G1091">
            <v>44191900</v>
          </cell>
          <cell r="H1091">
            <v>429820</v>
          </cell>
        </row>
        <row r="1092">
          <cell r="D1092" t="str">
            <v>KILEMBE INVESTMENTS LIMITED</v>
          </cell>
          <cell r="E1092">
            <v>265</v>
          </cell>
          <cell r="F1092">
            <v>694</v>
          </cell>
          <cell r="G1092">
            <v>10514070</v>
          </cell>
          <cell r="H1092">
            <v>342930</v>
          </cell>
        </row>
        <row r="1093">
          <cell r="D1093" t="str">
            <v>UGANDA ELECTRICITY DISTRIBUTION COMPANY</v>
          </cell>
          <cell r="E1093">
            <v>317</v>
          </cell>
          <cell r="F1093">
            <v>641</v>
          </cell>
          <cell r="G1093">
            <v>18007300</v>
          </cell>
          <cell r="H1093">
            <v>1079850</v>
          </cell>
        </row>
        <row r="1094">
          <cell r="D1094" t="str">
            <v>SOLAR NOW SERVICES UGANDA</v>
          </cell>
          <cell r="E1094">
            <v>358</v>
          </cell>
          <cell r="F1094">
            <v>542</v>
          </cell>
          <cell r="G1094">
            <v>58912000</v>
          </cell>
          <cell r="H1094">
            <v>402570</v>
          </cell>
        </row>
        <row r="1095">
          <cell r="D1095" t="str">
            <v>MTN CORPORATE LIQUIDTY FUND</v>
          </cell>
          <cell r="E1095">
            <v>1</v>
          </cell>
          <cell r="F1095">
            <v>491</v>
          </cell>
          <cell r="G1095">
            <v>133066278</v>
          </cell>
          <cell r="H1095">
            <v>0</v>
          </cell>
        </row>
        <row r="1096">
          <cell r="D1096" t="str">
            <v>ADTEL COMMUNICATIONS (U) LTD</v>
          </cell>
          <cell r="E1096">
            <v>147</v>
          </cell>
          <cell r="F1096">
            <v>478</v>
          </cell>
          <cell r="G1096">
            <v>13042595</v>
          </cell>
          <cell r="H1096">
            <v>422900</v>
          </cell>
        </row>
        <row r="1097">
          <cell r="D1097" t="str">
            <v>Real People Financial Services</v>
          </cell>
          <cell r="E1097">
            <v>278</v>
          </cell>
          <cell r="F1097">
            <v>451</v>
          </cell>
          <cell r="G1097">
            <v>157201620</v>
          </cell>
          <cell r="H1097">
            <v>683900</v>
          </cell>
        </row>
        <row r="1098">
          <cell r="D1098" t="str">
            <v>OPPORTUNITY BANK JINJA</v>
          </cell>
          <cell r="E1098">
            <v>71</v>
          </cell>
          <cell r="F1098">
            <v>418</v>
          </cell>
          <cell r="G1098">
            <v>397930180</v>
          </cell>
          <cell r="H1098">
            <v>1148250</v>
          </cell>
        </row>
        <row r="1099">
          <cell r="D1099" t="str">
            <v>KAMPALA SITI CABLE LTD</v>
          </cell>
          <cell r="E1099">
            <v>171</v>
          </cell>
          <cell r="F1099">
            <v>353</v>
          </cell>
          <cell r="G1099">
            <v>5819727</v>
          </cell>
          <cell r="H1099">
            <v>177360</v>
          </cell>
        </row>
        <row r="1100">
          <cell r="D1100" t="str">
            <v>New Vision Main</v>
          </cell>
          <cell r="E1100">
            <v>84</v>
          </cell>
          <cell r="F1100">
            <v>346</v>
          </cell>
          <cell r="G1100">
            <v>217621969</v>
          </cell>
          <cell r="H1100">
            <v>830970</v>
          </cell>
        </row>
        <row r="1101">
          <cell r="D1101" t="str">
            <v>Oriflame</v>
          </cell>
          <cell r="E1101">
            <v>72</v>
          </cell>
          <cell r="F1101">
            <v>269</v>
          </cell>
          <cell r="G1101">
            <v>46543452</v>
          </cell>
          <cell r="H1101">
            <v>266370</v>
          </cell>
        </row>
        <row r="1102">
          <cell r="D1102" t="str">
            <v>OPPORTUNITY BANK MASAKA</v>
          </cell>
          <cell r="E1102">
            <v>40</v>
          </cell>
          <cell r="F1102">
            <v>239</v>
          </cell>
          <cell r="G1102">
            <v>206448400</v>
          </cell>
          <cell r="H1102">
            <v>615800</v>
          </cell>
        </row>
        <row r="1103">
          <cell r="D1103" t="str">
            <v>OPPORTUNITY BANK MBALE</v>
          </cell>
          <cell r="E1103">
            <v>62</v>
          </cell>
          <cell r="F1103">
            <v>234</v>
          </cell>
          <cell r="G1103">
            <v>201456770</v>
          </cell>
          <cell r="H1103">
            <v>622660</v>
          </cell>
        </row>
        <row r="1104">
          <cell r="D1104" t="str">
            <v>OPPORTUNITY BANK IGANGA</v>
          </cell>
          <cell r="E1104">
            <v>49</v>
          </cell>
          <cell r="F1104">
            <v>194</v>
          </cell>
          <cell r="G1104">
            <v>209184800</v>
          </cell>
          <cell r="H1104">
            <v>650050</v>
          </cell>
        </row>
        <row r="1105">
          <cell r="D1105" t="str">
            <v>OPPORTUNITY BANK UGANDA LIMITED-OBNANSANA</v>
          </cell>
          <cell r="E1105">
            <v>33</v>
          </cell>
          <cell r="F1105">
            <v>165</v>
          </cell>
          <cell r="G1105">
            <v>49907500</v>
          </cell>
          <cell r="H1105">
            <v>196740</v>
          </cell>
        </row>
        <row r="1106">
          <cell r="D1106" t="str">
            <v>PEGASUS TECHNOLOGIES LIMITED</v>
          </cell>
          <cell r="E1106">
            <v>55</v>
          </cell>
          <cell r="F1106">
            <v>164</v>
          </cell>
          <cell r="G1106">
            <v>983562130</v>
          </cell>
          <cell r="H1106">
            <v>197090</v>
          </cell>
        </row>
        <row r="1107">
          <cell r="D1107" t="str">
            <v>AKEMBIZIMBIRA SACCO</v>
          </cell>
          <cell r="E1107">
            <v>62</v>
          </cell>
          <cell r="F1107">
            <v>153</v>
          </cell>
          <cell r="G1107">
            <v>16923905</v>
          </cell>
          <cell r="H1107">
            <v>109710</v>
          </cell>
        </row>
        <row r="1108">
          <cell r="D1108" t="str">
            <v>OPPORTUNITY BANK KALAGI</v>
          </cell>
          <cell r="E1108">
            <v>48</v>
          </cell>
          <cell r="F1108">
            <v>150</v>
          </cell>
          <cell r="G1108">
            <v>54676190</v>
          </cell>
          <cell r="H1108">
            <v>207870</v>
          </cell>
        </row>
        <row r="1109">
          <cell r="D1109" t="str">
            <v>OPPORTUNITY BANK KYENJOJO</v>
          </cell>
          <cell r="E1109">
            <v>34</v>
          </cell>
          <cell r="F1109">
            <v>138</v>
          </cell>
          <cell r="G1109">
            <v>22720000</v>
          </cell>
          <cell r="H1109">
            <v>129930</v>
          </cell>
        </row>
        <row r="1110">
          <cell r="D1110" t="str">
            <v>OPPORTUNITY BANK CITY</v>
          </cell>
          <cell r="E1110">
            <v>48</v>
          </cell>
          <cell r="F1110">
            <v>134</v>
          </cell>
          <cell r="G1110">
            <v>54217700</v>
          </cell>
          <cell r="H1110">
            <v>195120</v>
          </cell>
        </row>
        <row r="1111">
          <cell r="D1111" t="str">
            <v>KAMPALA ARCHDIOCESE</v>
          </cell>
          <cell r="E1111">
            <v>123</v>
          </cell>
          <cell r="F1111">
            <v>130</v>
          </cell>
          <cell r="G1111">
            <v>561300</v>
          </cell>
          <cell r="H1111">
            <v>23720</v>
          </cell>
        </row>
        <row r="1112">
          <cell r="D1112" t="str">
            <v>OPPORTUNITY BANK MAYUGE</v>
          </cell>
          <cell r="E1112">
            <v>24</v>
          </cell>
          <cell r="F1112">
            <v>125</v>
          </cell>
          <cell r="G1112">
            <v>122584000</v>
          </cell>
          <cell r="H1112">
            <v>366710</v>
          </cell>
        </row>
        <row r="1113">
          <cell r="D1113" t="str">
            <v>RAPID ADVISORY SERVICES LIMITED</v>
          </cell>
          <cell r="E1113">
            <v>78</v>
          </cell>
          <cell r="F1113">
            <v>121</v>
          </cell>
          <cell r="G1113">
            <v>82317900</v>
          </cell>
          <cell r="H1113">
            <v>302090</v>
          </cell>
        </row>
        <row r="1114">
          <cell r="D1114" t="str">
            <v>OPPORTUNITY BANK GAYAZA</v>
          </cell>
          <cell r="E1114">
            <v>33</v>
          </cell>
          <cell r="F1114">
            <v>118</v>
          </cell>
          <cell r="G1114">
            <v>81008800</v>
          </cell>
          <cell r="H1114">
            <v>266910</v>
          </cell>
        </row>
        <row r="1115">
          <cell r="D1115" t="str">
            <v>OPPORTUNITY BANK MBARARA</v>
          </cell>
          <cell r="E1115">
            <v>48</v>
          </cell>
          <cell r="F1115">
            <v>117</v>
          </cell>
          <cell r="G1115">
            <v>39453200</v>
          </cell>
          <cell r="H1115">
            <v>161600</v>
          </cell>
        </row>
        <row r="1116">
          <cell r="D1116" t="str">
            <v>PEPPER PUBLICATIONS</v>
          </cell>
          <cell r="E1116">
            <v>35</v>
          </cell>
          <cell r="F1116">
            <v>114</v>
          </cell>
          <cell r="G1116">
            <v>28894820</v>
          </cell>
          <cell r="H1116">
            <v>139650</v>
          </cell>
        </row>
        <row r="1117">
          <cell r="D1117" t="str">
            <v>OPPORTUNITY BANK UGANDA LIMITED-OBSOROTI</v>
          </cell>
          <cell r="E1117">
            <v>35</v>
          </cell>
          <cell r="F1117">
            <v>108</v>
          </cell>
          <cell r="G1117">
            <v>11015200</v>
          </cell>
          <cell r="H1117">
            <v>75880</v>
          </cell>
        </row>
        <row r="1118">
          <cell r="D1118" t="str">
            <v>watoto church</v>
          </cell>
          <cell r="E1118">
            <v>57</v>
          </cell>
          <cell r="F1118">
            <v>106</v>
          </cell>
          <cell r="G1118">
            <v>10373072</v>
          </cell>
          <cell r="H1118">
            <v>75850</v>
          </cell>
        </row>
        <row r="1119">
          <cell r="D1119" t="str">
            <v>MICRO UGANDA LIMITED</v>
          </cell>
          <cell r="E1119">
            <v>49</v>
          </cell>
          <cell r="F1119">
            <v>104</v>
          </cell>
          <cell r="G1119">
            <v>28842750</v>
          </cell>
          <cell r="H1119">
            <v>134770</v>
          </cell>
        </row>
        <row r="1120">
          <cell r="D1120" t="str">
            <v>OPPORTUNITY BANK UGANDA LIMITED-OBMUKONO</v>
          </cell>
          <cell r="E1120">
            <v>14</v>
          </cell>
          <cell r="F1120">
            <v>101</v>
          </cell>
          <cell r="G1120">
            <v>44592900</v>
          </cell>
          <cell r="H1120">
            <v>138770</v>
          </cell>
        </row>
        <row r="1121">
          <cell r="D1121" t="str">
            <v>OPPORTUNITY BANK KAWEMPE</v>
          </cell>
          <cell r="E1121">
            <v>42</v>
          </cell>
          <cell r="F1121">
            <v>99</v>
          </cell>
          <cell r="G1121">
            <v>43456700</v>
          </cell>
          <cell r="H1121">
            <v>162960</v>
          </cell>
        </row>
        <row r="1122">
          <cell r="D1122" t="str">
            <v>MULTIPLEX</v>
          </cell>
          <cell r="E1122">
            <v>74</v>
          </cell>
          <cell r="F1122">
            <v>81</v>
          </cell>
          <cell r="G1122">
            <v>1163700</v>
          </cell>
          <cell r="H1122">
            <v>82830</v>
          </cell>
        </row>
        <row r="1123">
          <cell r="D1123" t="str">
            <v>PESAPAL UGANDA LIMITED</v>
          </cell>
          <cell r="E1123">
            <v>22</v>
          </cell>
          <cell r="F1123">
            <v>81</v>
          </cell>
          <cell r="G1123">
            <v>1651760</v>
          </cell>
          <cell r="H1123">
            <v>30020</v>
          </cell>
        </row>
        <row r="1124">
          <cell r="D1124" t="str">
            <v>Advance Uganda Microfinance</v>
          </cell>
          <cell r="E1124">
            <v>53</v>
          </cell>
          <cell r="F1124">
            <v>75</v>
          </cell>
          <cell r="G1124">
            <v>20528800</v>
          </cell>
          <cell r="H1124">
            <v>97140</v>
          </cell>
        </row>
        <row r="1125">
          <cell r="D1125" t="str">
            <v>MPOMA ROYAL COLLAGE</v>
          </cell>
          <cell r="E1125">
            <v>49</v>
          </cell>
          <cell r="F1125">
            <v>68</v>
          </cell>
          <cell r="G1125">
            <v>9730000</v>
          </cell>
          <cell r="H1125">
            <v>54930</v>
          </cell>
        </row>
        <row r="1126">
          <cell r="D1126" t="str">
            <v>THE SYNAGOGUE CHURCH OF ALL NATIONS KLA</v>
          </cell>
          <cell r="E1126">
            <v>32</v>
          </cell>
          <cell r="F1126">
            <v>64</v>
          </cell>
          <cell r="G1126">
            <v>1937900</v>
          </cell>
          <cell r="H1126">
            <v>29420</v>
          </cell>
        </row>
        <row r="1127">
          <cell r="D1127" t="str">
            <v>OPPORTUNITY BANK NATEETE</v>
          </cell>
          <cell r="E1127">
            <v>23</v>
          </cell>
          <cell r="F1127">
            <v>63</v>
          </cell>
          <cell r="G1127">
            <v>7453600</v>
          </cell>
          <cell r="H1127">
            <v>47390</v>
          </cell>
        </row>
        <row r="1128">
          <cell r="D1128" t="str">
            <v>OPPORTUNITY BANK MUBENDE</v>
          </cell>
          <cell r="E1128">
            <v>24</v>
          </cell>
          <cell r="F1128">
            <v>57</v>
          </cell>
          <cell r="G1128">
            <v>8472300</v>
          </cell>
          <cell r="H1128">
            <v>47720</v>
          </cell>
        </row>
        <row r="1129">
          <cell r="D1129" t="str">
            <v>VISIONFUND UGANDA LIMITED</v>
          </cell>
          <cell r="E1129">
            <v>38</v>
          </cell>
          <cell r="F1129">
            <v>55</v>
          </cell>
          <cell r="G1129">
            <v>8018655</v>
          </cell>
          <cell r="H1129">
            <v>45610</v>
          </cell>
        </row>
        <row r="1130">
          <cell r="D1130" t="str">
            <v>MTN BILLS</v>
          </cell>
          <cell r="E1130">
            <v>48</v>
          </cell>
          <cell r="F1130">
            <v>54</v>
          </cell>
          <cell r="G1130">
            <v>8566599</v>
          </cell>
          <cell r="H1130">
            <v>0</v>
          </cell>
        </row>
        <row r="1131">
          <cell r="D1131" t="str">
            <v>PRIDE MICROFINANCE</v>
          </cell>
          <cell r="E1131">
            <v>21</v>
          </cell>
          <cell r="F1131">
            <v>49</v>
          </cell>
          <cell r="G1131">
            <v>20730100</v>
          </cell>
          <cell r="H1131">
            <v>96070</v>
          </cell>
        </row>
        <row r="1132">
          <cell r="D1132" t="str">
            <v>TLM FINANCE LIMITED</v>
          </cell>
          <cell r="E1132">
            <v>17</v>
          </cell>
          <cell r="F1132">
            <v>41</v>
          </cell>
          <cell r="G1132">
            <v>5444200</v>
          </cell>
          <cell r="H1132">
            <v>31980</v>
          </cell>
        </row>
        <row r="1133">
          <cell r="D1133" t="str">
            <v>nsamo mixed primary school</v>
          </cell>
          <cell r="E1133">
            <v>29</v>
          </cell>
          <cell r="F1133">
            <v>40</v>
          </cell>
          <cell r="G1133">
            <v>9497500</v>
          </cell>
          <cell r="H1133">
            <v>47830</v>
          </cell>
        </row>
        <row r="1134">
          <cell r="D1134" t="str">
            <v>OPPORTUNITY BANK KIRA</v>
          </cell>
          <cell r="E1134">
            <v>16</v>
          </cell>
          <cell r="F1134">
            <v>40</v>
          </cell>
          <cell r="G1134">
            <v>16575130</v>
          </cell>
          <cell r="H1134">
            <v>56500</v>
          </cell>
        </row>
        <row r="1135">
          <cell r="D1135" t="str">
            <v>OPPORTUNITY BANK OWINO</v>
          </cell>
          <cell r="E1135">
            <v>17</v>
          </cell>
          <cell r="F1135">
            <v>40</v>
          </cell>
          <cell r="G1135">
            <v>2723900</v>
          </cell>
          <cell r="H1135">
            <v>23370</v>
          </cell>
        </row>
        <row r="1136">
          <cell r="D1136" t="str">
            <v>BUGANDA KINGDOM</v>
          </cell>
          <cell r="E1136">
            <v>34</v>
          </cell>
          <cell r="F1136">
            <v>36</v>
          </cell>
          <cell r="G1136">
            <v>100900</v>
          </cell>
          <cell r="H1136">
            <v>5580</v>
          </cell>
        </row>
        <row r="1137">
          <cell r="D1137" t="str">
            <v>Insurance Company of East Africa</v>
          </cell>
          <cell r="E1137">
            <v>30</v>
          </cell>
          <cell r="F1137">
            <v>35</v>
          </cell>
          <cell r="G1137">
            <v>4998300</v>
          </cell>
          <cell r="H1137">
            <v>27910</v>
          </cell>
        </row>
        <row r="1138">
          <cell r="D1138" t="str">
            <v>OPPORTUNITY BANK UGANDA LIMITED-OBHOIMA</v>
          </cell>
          <cell r="E1138">
            <v>11</v>
          </cell>
          <cell r="F1138">
            <v>33</v>
          </cell>
          <cell r="G1138">
            <v>10702500</v>
          </cell>
          <cell r="H1138">
            <v>45230</v>
          </cell>
        </row>
        <row r="1139">
          <cell r="D1139" t="str">
            <v>The Observer Media Ltd</v>
          </cell>
          <cell r="E1139">
            <v>16</v>
          </cell>
          <cell r="F1139">
            <v>30</v>
          </cell>
          <cell r="G1139">
            <v>5472600</v>
          </cell>
          <cell r="H1139">
            <v>31120</v>
          </cell>
        </row>
        <row r="1140">
          <cell r="D1140" t="str">
            <v>CREAM LAND JUNIOR SCHOOL</v>
          </cell>
          <cell r="E1140">
            <v>13</v>
          </cell>
          <cell r="F1140">
            <v>28</v>
          </cell>
          <cell r="G1140">
            <v>5937500</v>
          </cell>
          <cell r="H1140">
            <v>28320</v>
          </cell>
        </row>
        <row r="1141">
          <cell r="D1141" t="str">
            <v>Stalwart Enterprises Limited</v>
          </cell>
          <cell r="E1141">
            <v>5</v>
          </cell>
          <cell r="F1141">
            <v>28</v>
          </cell>
          <cell r="G1141">
            <v>89433</v>
          </cell>
          <cell r="H1141">
            <v>3550</v>
          </cell>
        </row>
        <row r="1142">
          <cell r="D1142" t="str">
            <v>Y Save Cooperative</v>
          </cell>
          <cell r="E1142">
            <v>21</v>
          </cell>
          <cell r="F1142">
            <v>28</v>
          </cell>
          <cell r="G1142">
            <v>6954000</v>
          </cell>
          <cell r="H1142">
            <v>31180</v>
          </cell>
        </row>
        <row r="1143">
          <cell r="D1143" t="str">
            <v>Broadband</v>
          </cell>
          <cell r="E1143">
            <v>22</v>
          </cell>
          <cell r="F1143">
            <v>27</v>
          </cell>
          <cell r="G1143">
            <v>3425900</v>
          </cell>
          <cell r="H1143">
            <v>20310</v>
          </cell>
        </row>
        <row r="1144">
          <cell r="D1144" t="str">
            <v>STANDARD COLLEGE NTUNGAMO</v>
          </cell>
          <cell r="E1144">
            <v>17</v>
          </cell>
          <cell r="F1144">
            <v>26</v>
          </cell>
          <cell r="G1144">
            <v>2713500</v>
          </cell>
          <cell r="H1144">
            <v>19490</v>
          </cell>
        </row>
        <row r="1145">
          <cell r="D1145" t="str">
            <v>EAST AFRICAN SEED (U) LIMITED</v>
          </cell>
          <cell r="E1145">
            <v>5</v>
          </cell>
          <cell r="F1145">
            <v>25</v>
          </cell>
          <cell r="G1145">
            <v>45024850</v>
          </cell>
          <cell r="H1145">
            <v>144400</v>
          </cell>
        </row>
        <row r="1146">
          <cell r="D1146" t="str">
            <v>York Primary School</v>
          </cell>
          <cell r="E1146">
            <v>13</v>
          </cell>
          <cell r="F1146">
            <v>22</v>
          </cell>
          <cell r="G1146">
            <v>4167000</v>
          </cell>
          <cell r="H1146">
            <v>23080</v>
          </cell>
        </row>
        <row r="1147">
          <cell r="D1147" t="str">
            <v>TRINITY PRIMARY SCHOOL</v>
          </cell>
          <cell r="E1147">
            <v>15</v>
          </cell>
          <cell r="F1147">
            <v>21</v>
          </cell>
          <cell r="G1147">
            <v>8645000</v>
          </cell>
          <cell r="H1147">
            <v>35040</v>
          </cell>
        </row>
        <row r="1148">
          <cell r="D1148" t="str">
            <v>FRANCISCAN INVESTMENT SACCO</v>
          </cell>
          <cell r="E1148">
            <v>11</v>
          </cell>
          <cell r="F1148">
            <v>18</v>
          </cell>
          <cell r="G1148">
            <v>3451000</v>
          </cell>
          <cell r="H1148">
            <v>23900</v>
          </cell>
        </row>
        <row r="1149">
          <cell r="D1149" t="str">
            <v>COINWORTH INVESTMENTS (U) LTD</v>
          </cell>
          <cell r="E1149">
            <v>14</v>
          </cell>
          <cell r="F1149">
            <v>17</v>
          </cell>
          <cell r="G1149">
            <v>386000</v>
          </cell>
          <cell r="H1149">
            <v>7940</v>
          </cell>
        </row>
        <row r="1150">
          <cell r="D1150" t="str">
            <v>JANAN SECONDARY SCHOOL BOMBO</v>
          </cell>
          <cell r="E1150">
            <v>12</v>
          </cell>
          <cell r="F1150">
            <v>17</v>
          </cell>
          <cell r="G1150">
            <v>4639000</v>
          </cell>
          <cell r="H1150">
            <v>24860</v>
          </cell>
        </row>
        <row r="1151">
          <cell r="D1151" t="str">
            <v>St Julian High School</v>
          </cell>
          <cell r="E1151">
            <v>13</v>
          </cell>
          <cell r="F1151">
            <v>17</v>
          </cell>
          <cell r="G1151">
            <v>2277000</v>
          </cell>
          <cell r="H1151">
            <v>12820</v>
          </cell>
        </row>
        <row r="1152">
          <cell r="D1152" t="str">
            <v>KINGS COLLEGE BUDDO</v>
          </cell>
          <cell r="E1152">
            <v>14</v>
          </cell>
          <cell r="F1152">
            <v>15</v>
          </cell>
          <cell r="G1152">
            <v>4172800</v>
          </cell>
          <cell r="H1152">
            <v>18630</v>
          </cell>
        </row>
        <row r="1153">
          <cell r="D1153" t="str">
            <v>LITTLE MUHEJI SCHOOL LTD</v>
          </cell>
          <cell r="E1153">
            <v>7</v>
          </cell>
          <cell r="F1153">
            <v>15</v>
          </cell>
          <cell r="G1153">
            <v>23480000</v>
          </cell>
          <cell r="H1153">
            <v>65820</v>
          </cell>
        </row>
        <row r="1154">
          <cell r="D1154" t="str">
            <v>SANLAM LIFE INSURANCE LIMITED</v>
          </cell>
          <cell r="E1154">
            <v>11</v>
          </cell>
          <cell r="F1154">
            <v>15</v>
          </cell>
          <cell r="G1154">
            <v>3138005</v>
          </cell>
          <cell r="H1154">
            <v>13990</v>
          </cell>
        </row>
        <row r="1155">
          <cell r="D1155" t="str">
            <v>ENJUBA CREDIT LIMITED</v>
          </cell>
          <cell r="E1155">
            <v>10</v>
          </cell>
          <cell r="F1155">
            <v>14</v>
          </cell>
          <cell r="G1155">
            <v>391000</v>
          </cell>
          <cell r="H1155">
            <v>5290</v>
          </cell>
        </row>
        <row r="1156">
          <cell r="D1156" t="str">
            <v>KAMPALA DEVELOPMENT COOPERATIVE SOCIETY LIMITED</v>
          </cell>
          <cell r="E1156">
            <v>8</v>
          </cell>
          <cell r="F1156">
            <v>14</v>
          </cell>
          <cell r="G1156">
            <v>2695000</v>
          </cell>
          <cell r="H1156">
            <v>13990</v>
          </cell>
        </row>
        <row r="1157">
          <cell r="D1157" t="str">
            <v>ROKE TELKOM LTD</v>
          </cell>
          <cell r="E1157">
            <v>8</v>
          </cell>
          <cell r="F1157">
            <v>13</v>
          </cell>
          <cell r="G1157">
            <v>1300000</v>
          </cell>
          <cell r="H1157">
            <v>18200</v>
          </cell>
        </row>
        <row r="1158">
          <cell r="D1158" t="str">
            <v>Trinity Senior Academy</v>
          </cell>
          <cell r="E1158">
            <v>10</v>
          </cell>
          <cell r="F1158">
            <v>13</v>
          </cell>
          <cell r="G1158">
            <v>2906000</v>
          </cell>
          <cell r="H1158">
            <v>14340</v>
          </cell>
        </row>
        <row r="1159">
          <cell r="D1159" t="str">
            <v>HEALTH CHILD</v>
          </cell>
          <cell r="E1159">
            <v>7</v>
          </cell>
          <cell r="F1159">
            <v>12</v>
          </cell>
          <cell r="G1159">
            <v>780210</v>
          </cell>
          <cell r="H1159">
            <v>6790</v>
          </cell>
        </row>
        <row r="1160">
          <cell r="D1160" t="str">
            <v>The Monitor publications</v>
          </cell>
          <cell r="E1160">
            <v>10</v>
          </cell>
          <cell r="F1160">
            <v>12</v>
          </cell>
          <cell r="G1160">
            <v>4320850</v>
          </cell>
          <cell r="H1160">
            <v>20160</v>
          </cell>
        </row>
        <row r="1161">
          <cell r="D1161" t="str">
            <v>UG - MART LIMITED</v>
          </cell>
          <cell r="E1161">
            <v>10</v>
          </cell>
          <cell r="F1161">
            <v>12</v>
          </cell>
          <cell r="G1161">
            <v>42000</v>
          </cell>
          <cell r="H1161">
            <v>2190</v>
          </cell>
        </row>
        <row r="1162">
          <cell r="D1162" t="str">
            <v>BAREFOOT POWER UGANDA LTD</v>
          </cell>
          <cell r="E1162">
            <v>9</v>
          </cell>
          <cell r="F1162">
            <v>11</v>
          </cell>
          <cell r="G1162">
            <v>6613000</v>
          </cell>
          <cell r="H1162">
            <v>30210</v>
          </cell>
        </row>
        <row r="1163">
          <cell r="D1163" t="str">
            <v>PREMIER CREDIT LIMITED</v>
          </cell>
          <cell r="E1163">
            <v>6</v>
          </cell>
          <cell r="F1163">
            <v>10</v>
          </cell>
          <cell r="G1163">
            <v>3058600</v>
          </cell>
          <cell r="H1163">
            <v>12970</v>
          </cell>
        </row>
        <row r="1164">
          <cell r="D1164" t="str">
            <v>watoto child care ministries</v>
          </cell>
          <cell r="E1164">
            <v>8</v>
          </cell>
          <cell r="F1164">
            <v>9</v>
          </cell>
          <cell r="G1164">
            <v>843000</v>
          </cell>
          <cell r="H1164">
            <v>6810</v>
          </cell>
        </row>
        <row r="1165">
          <cell r="D1165" t="str">
            <v>COUNTRYSIDE COLLEGE MUKONO</v>
          </cell>
          <cell r="E1165">
            <v>4</v>
          </cell>
          <cell r="F1165">
            <v>8</v>
          </cell>
          <cell r="G1165">
            <v>1153100</v>
          </cell>
          <cell r="H1165">
            <v>6520</v>
          </cell>
        </row>
        <row r="1166">
          <cell r="D1166" t="str">
            <v>STEM COMPUTING INTERNATIONAL LTD</v>
          </cell>
          <cell r="E1166">
            <v>1</v>
          </cell>
          <cell r="F1166">
            <v>8</v>
          </cell>
          <cell r="G1166">
            <v>1000</v>
          </cell>
          <cell r="H1166">
            <v>4000</v>
          </cell>
        </row>
        <row r="1167">
          <cell r="D1167" t="str">
            <v>FIT UGANDA</v>
          </cell>
          <cell r="E1167">
            <v>5</v>
          </cell>
          <cell r="F1167">
            <v>7</v>
          </cell>
          <cell r="G1167">
            <v>180000</v>
          </cell>
          <cell r="H1167">
            <v>3500</v>
          </cell>
        </row>
        <row r="1168">
          <cell r="D1168" t="str">
            <v>EBO SACCO LTD</v>
          </cell>
          <cell r="E1168">
            <v>6</v>
          </cell>
          <cell r="F1168">
            <v>6</v>
          </cell>
          <cell r="G1168">
            <v>704000</v>
          </cell>
          <cell r="H1168">
            <v>2640</v>
          </cell>
        </row>
        <row r="1169">
          <cell r="D1169" t="str">
            <v>KAMPALA CITY COUNCIL AUTHORITY</v>
          </cell>
          <cell r="E1169">
            <v>4</v>
          </cell>
          <cell r="F1169">
            <v>6</v>
          </cell>
          <cell r="G1169">
            <v>604500</v>
          </cell>
          <cell r="H1169">
            <v>3410</v>
          </cell>
        </row>
        <row r="1170">
          <cell r="D1170" t="str">
            <v>LIVING GOODS LIMITED</v>
          </cell>
          <cell r="E1170">
            <v>3</v>
          </cell>
          <cell r="F1170">
            <v>6</v>
          </cell>
          <cell r="G1170">
            <v>256200</v>
          </cell>
          <cell r="H1170">
            <v>3450</v>
          </cell>
        </row>
        <row r="1171">
          <cell r="D1171" t="str">
            <v>NILE HIGH SCHOOL MUKONO LTD</v>
          </cell>
          <cell r="E1171">
            <v>6</v>
          </cell>
          <cell r="F1171">
            <v>6</v>
          </cell>
          <cell r="G1171">
            <v>2481000</v>
          </cell>
          <cell r="H1171">
            <v>12160</v>
          </cell>
        </row>
        <row r="1172">
          <cell r="D1172" t="str">
            <v>STALMART ENTERPRISES LIMITED</v>
          </cell>
          <cell r="E1172">
            <v>6</v>
          </cell>
          <cell r="F1172">
            <v>6</v>
          </cell>
          <cell r="G1172">
            <v>26500</v>
          </cell>
          <cell r="H1172">
            <v>1050</v>
          </cell>
        </row>
        <row r="1173">
          <cell r="D1173" t="str">
            <v>Empower Solar Limited</v>
          </cell>
          <cell r="E1173">
            <v>3</v>
          </cell>
          <cell r="F1173">
            <v>5</v>
          </cell>
          <cell r="G1173">
            <v>200950</v>
          </cell>
          <cell r="H1173">
            <v>2550</v>
          </cell>
        </row>
        <row r="1174">
          <cell r="D1174" t="str">
            <v>HOTEL AFRICANA LIMITED</v>
          </cell>
          <cell r="E1174">
            <v>3</v>
          </cell>
          <cell r="F1174">
            <v>5</v>
          </cell>
          <cell r="G1174">
            <v>41</v>
          </cell>
          <cell r="H1174">
            <v>2500</v>
          </cell>
        </row>
        <row r="1175">
          <cell r="D1175" t="str">
            <v>Ishaka Vocational Secondary School</v>
          </cell>
          <cell r="E1175">
            <v>5</v>
          </cell>
          <cell r="F1175">
            <v>5</v>
          </cell>
          <cell r="G1175">
            <v>906000</v>
          </cell>
          <cell r="H1175">
            <v>4150</v>
          </cell>
        </row>
        <row r="1176">
          <cell r="D1176" t="str">
            <v>KAYESOFT U LTD</v>
          </cell>
          <cell r="E1176">
            <v>4</v>
          </cell>
          <cell r="F1176">
            <v>5</v>
          </cell>
          <cell r="G1176">
            <v>123000</v>
          </cell>
          <cell r="H1176">
            <v>3900</v>
          </cell>
        </row>
        <row r="1177">
          <cell r="D1177" t="str">
            <v>KAYESOFT UGANDA LIMITED</v>
          </cell>
          <cell r="E1177">
            <v>3</v>
          </cell>
          <cell r="F1177">
            <v>5</v>
          </cell>
          <cell r="G1177">
            <v>11500</v>
          </cell>
          <cell r="H1177">
            <v>940</v>
          </cell>
        </row>
        <row r="1178">
          <cell r="D1178" t="str">
            <v>KEDEP (U) LTD</v>
          </cell>
          <cell r="E1178">
            <v>1</v>
          </cell>
          <cell r="F1178">
            <v>5</v>
          </cell>
          <cell r="G1178">
            <v>300000</v>
          </cell>
          <cell r="H1178">
            <v>5800</v>
          </cell>
        </row>
        <row r="1179">
          <cell r="D1179" t="str">
            <v>NAFASI MULTI PURPOSE COOPERATIVE SOCIETY LTD</v>
          </cell>
          <cell r="E1179">
            <v>5</v>
          </cell>
          <cell r="F1179">
            <v>5</v>
          </cell>
          <cell r="G1179">
            <v>703500</v>
          </cell>
          <cell r="H1179">
            <v>3570</v>
          </cell>
        </row>
        <row r="1180">
          <cell r="D1180" t="str">
            <v>NOAH'S ARK SENIOR SECONDARY SCHOOL</v>
          </cell>
          <cell r="E1180">
            <v>4</v>
          </cell>
          <cell r="F1180">
            <v>5</v>
          </cell>
          <cell r="G1180">
            <v>1040000</v>
          </cell>
          <cell r="H1180">
            <v>4500</v>
          </cell>
        </row>
        <row r="1181">
          <cell r="D1181" t="str">
            <v>PAX JUNIOR SCHOOL</v>
          </cell>
          <cell r="E1181">
            <v>4</v>
          </cell>
          <cell r="F1181">
            <v>5</v>
          </cell>
          <cell r="G1181">
            <v>730000</v>
          </cell>
          <cell r="H1181">
            <v>3900</v>
          </cell>
        </row>
        <row r="1182">
          <cell r="D1182" t="str">
            <v>REAPERS COOPERATIVE SAVINGS  CREDIT SOCIETY</v>
          </cell>
          <cell r="E1182">
            <v>4</v>
          </cell>
          <cell r="F1182">
            <v>5</v>
          </cell>
          <cell r="G1182">
            <v>711200</v>
          </cell>
          <cell r="H1182">
            <v>4100</v>
          </cell>
        </row>
        <row r="1183">
          <cell r="D1183" t="str">
            <v>THE JUBILEE INSURANCE CO OF UGANDA LTD</v>
          </cell>
          <cell r="E1183">
            <v>4</v>
          </cell>
          <cell r="F1183">
            <v>5</v>
          </cell>
          <cell r="G1183">
            <v>640000</v>
          </cell>
          <cell r="H1183">
            <v>3590</v>
          </cell>
        </row>
        <row r="1184">
          <cell r="D1184" t="str">
            <v>AON Uganda Ltd</v>
          </cell>
          <cell r="E1184">
            <v>4</v>
          </cell>
          <cell r="F1184">
            <v>4</v>
          </cell>
          <cell r="G1184">
            <v>48000</v>
          </cell>
          <cell r="H1184">
            <v>2000</v>
          </cell>
        </row>
        <row r="1185">
          <cell r="D1185" t="str">
            <v>BAMANYA INVESTMENTS LTD</v>
          </cell>
          <cell r="E1185">
            <v>2</v>
          </cell>
          <cell r="F1185">
            <v>4</v>
          </cell>
          <cell r="G1185">
            <v>250</v>
          </cell>
          <cell r="H1185">
            <v>440</v>
          </cell>
        </row>
        <row r="1186">
          <cell r="D1186" t="str">
            <v>ENGINEERING SOLUTIONS (U) LTD</v>
          </cell>
          <cell r="E1186">
            <v>1</v>
          </cell>
          <cell r="F1186">
            <v>4</v>
          </cell>
          <cell r="G1186">
            <v>4000000</v>
          </cell>
          <cell r="H1186">
            <v>15700</v>
          </cell>
        </row>
        <row r="1187">
          <cell r="D1187" t="str">
            <v>GLACIER PRODUCTS U LIMITED</v>
          </cell>
          <cell r="E1187">
            <v>4</v>
          </cell>
          <cell r="F1187">
            <v>4</v>
          </cell>
          <cell r="G1187">
            <v>1275200</v>
          </cell>
          <cell r="H1187">
            <v>7450</v>
          </cell>
        </row>
        <row r="1188">
          <cell r="D1188" t="str">
            <v>INTERNATIONAL AIR AMBULANCE</v>
          </cell>
          <cell r="E1188">
            <v>4</v>
          </cell>
          <cell r="F1188">
            <v>4</v>
          </cell>
          <cell r="G1188">
            <v>80000</v>
          </cell>
          <cell r="H1188">
            <v>2000</v>
          </cell>
        </row>
        <row r="1189">
          <cell r="D1189" t="str">
            <v>LUQFAB UGANDA LIMITED</v>
          </cell>
          <cell r="E1189">
            <v>2</v>
          </cell>
          <cell r="F1189">
            <v>4</v>
          </cell>
          <cell r="G1189">
            <v>260</v>
          </cell>
          <cell r="H1189">
            <v>440</v>
          </cell>
        </row>
        <row r="1190">
          <cell r="D1190" t="str">
            <v>ST CATHERINE CLINIC LTD</v>
          </cell>
          <cell r="E1190">
            <v>4</v>
          </cell>
          <cell r="F1190">
            <v>4</v>
          </cell>
          <cell r="G1190">
            <v>519100</v>
          </cell>
          <cell r="H1190">
            <v>5300</v>
          </cell>
        </row>
        <row r="1191">
          <cell r="D1191" t="str">
            <v>ST JANAN LUWUM SECONDARY SCHOOL</v>
          </cell>
          <cell r="E1191">
            <v>4</v>
          </cell>
          <cell r="F1191">
            <v>4</v>
          </cell>
          <cell r="G1191">
            <v>1235000</v>
          </cell>
          <cell r="H1191">
            <v>6360</v>
          </cell>
        </row>
        <row r="1192">
          <cell r="D1192" t="str">
            <v>SUPEKAR COMPANY LIMITED</v>
          </cell>
          <cell r="E1192">
            <v>3</v>
          </cell>
          <cell r="F1192">
            <v>4</v>
          </cell>
          <cell r="G1192">
            <v>8200</v>
          </cell>
          <cell r="H1192">
            <v>470</v>
          </cell>
        </row>
        <row r="1193">
          <cell r="D1193" t="str">
            <v>BBOX Capital Limited</v>
          </cell>
          <cell r="E1193">
            <v>3</v>
          </cell>
          <cell r="F1193">
            <v>3</v>
          </cell>
          <cell r="G1193">
            <v>88000</v>
          </cell>
          <cell r="H1193">
            <v>1500</v>
          </cell>
        </row>
        <row r="1194">
          <cell r="D1194" t="str">
            <v>GOOD LIFE ENGINEERING WORKS LTD</v>
          </cell>
          <cell r="E1194">
            <v>2</v>
          </cell>
          <cell r="F1194">
            <v>3</v>
          </cell>
          <cell r="G1194">
            <v>1010</v>
          </cell>
          <cell r="H1194">
            <v>330</v>
          </cell>
        </row>
        <row r="1195">
          <cell r="D1195" t="str">
            <v>Good Sheperd Schools</v>
          </cell>
          <cell r="E1195">
            <v>2</v>
          </cell>
          <cell r="F1195">
            <v>3</v>
          </cell>
          <cell r="G1195">
            <v>450000</v>
          </cell>
          <cell r="H1195">
            <v>2460</v>
          </cell>
        </row>
        <row r="1196">
          <cell r="D1196" t="str">
            <v>KISAASI COLLEGE SCHOOL</v>
          </cell>
          <cell r="E1196">
            <v>3</v>
          </cell>
          <cell r="F1196">
            <v>3</v>
          </cell>
          <cell r="G1196">
            <v>1101500</v>
          </cell>
          <cell r="H1196">
            <v>5700</v>
          </cell>
        </row>
        <row r="1197">
          <cell r="D1197" t="str">
            <v>London College High</v>
          </cell>
          <cell r="E1197">
            <v>3</v>
          </cell>
          <cell r="F1197">
            <v>3</v>
          </cell>
          <cell r="G1197">
            <v>496000</v>
          </cell>
          <cell r="H1197">
            <v>2560</v>
          </cell>
        </row>
        <row r="1198">
          <cell r="D1198" t="str">
            <v>MEGA TRUST INVESTMENTS LIMITED</v>
          </cell>
          <cell r="E1198">
            <v>2</v>
          </cell>
          <cell r="F1198">
            <v>3</v>
          </cell>
          <cell r="G1198">
            <v>200</v>
          </cell>
          <cell r="H1198">
            <v>330</v>
          </cell>
        </row>
        <row r="1199">
          <cell r="D1199" t="str">
            <v>RISTAKA HIGH SCHOOL BUSIIKA</v>
          </cell>
          <cell r="E1199">
            <v>2</v>
          </cell>
          <cell r="F1199">
            <v>3</v>
          </cell>
          <cell r="G1199">
            <v>600000</v>
          </cell>
          <cell r="H1199">
            <v>2850</v>
          </cell>
        </row>
        <row r="1200">
          <cell r="D1200" t="str">
            <v>STAR SENIOR SCHOOL LTD</v>
          </cell>
          <cell r="E1200">
            <v>2</v>
          </cell>
          <cell r="F1200">
            <v>3</v>
          </cell>
          <cell r="G1200">
            <v>444000</v>
          </cell>
          <cell r="H1200">
            <v>2270</v>
          </cell>
        </row>
        <row r="1201">
          <cell r="D1201" t="str">
            <v>UAP Insurance</v>
          </cell>
          <cell r="E1201">
            <v>3</v>
          </cell>
          <cell r="F1201">
            <v>3</v>
          </cell>
          <cell r="G1201">
            <v>650000</v>
          </cell>
          <cell r="H1201">
            <v>2860</v>
          </cell>
        </row>
        <row r="1202">
          <cell r="D1202" t="str">
            <v>UMMAH HOUSE LIMITED</v>
          </cell>
          <cell r="E1202">
            <v>3</v>
          </cell>
          <cell r="F1202">
            <v>3</v>
          </cell>
          <cell r="G1202">
            <v>11000</v>
          </cell>
          <cell r="H1202">
            <v>1500</v>
          </cell>
        </row>
        <row r="1203">
          <cell r="D1203" t="str">
            <v>AFRIMAX UGANDA LTD</v>
          </cell>
          <cell r="E1203">
            <v>1</v>
          </cell>
          <cell r="F1203">
            <v>2</v>
          </cell>
          <cell r="G1203">
            <v>2250</v>
          </cell>
          <cell r="H1203">
            <v>220</v>
          </cell>
        </row>
        <row r="1204">
          <cell r="D1204" t="str">
            <v>AIG</v>
          </cell>
          <cell r="E1204">
            <v>2</v>
          </cell>
          <cell r="F1204">
            <v>2</v>
          </cell>
          <cell r="G1204">
            <v>181600</v>
          </cell>
          <cell r="H1204">
            <v>1320</v>
          </cell>
        </row>
        <row r="1205">
          <cell r="D1205" t="str">
            <v>BASCO PRODUCTS UGANDA LIMITED</v>
          </cell>
          <cell r="E1205">
            <v>1</v>
          </cell>
          <cell r="F1205">
            <v>2</v>
          </cell>
          <cell r="G1205">
            <v>1001000</v>
          </cell>
          <cell r="H1205">
            <v>3310</v>
          </cell>
        </row>
        <row r="1206">
          <cell r="D1206" t="str">
            <v>eDAD ePAYMENTS LTD</v>
          </cell>
          <cell r="E1206">
            <v>1</v>
          </cell>
          <cell r="F1206">
            <v>2</v>
          </cell>
          <cell r="G1206">
            <v>2000</v>
          </cell>
          <cell r="H1206">
            <v>220</v>
          </cell>
        </row>
        <row r="1207">
          <cell r="D1207" t="str">
            <v>ELGON FLYER SERVICES</v>
          </cell>
          <cell r="E1207">
            <v>1</v>
          </cell>
          <cell r="F1207">
            <v>2</v>
          </cell>
          <cell r="G1207">
            <v>2400000</v>
          </cell>
          <cell r="H1207">
            <v>0</v>
          </cell>
        </row>
        <row r="1208">
          <cell r="D1208" t="str">
            <v>FIRST INSURANCE COMPANY LIMITED</v>
          </cell>
          <cell r="E1208">
            <v>1</v>
          </cell>
          <cell r="F1208">
            <v>2</v>
          </cell>
          <cell r="G1208">
            <v>5730300</v>
          </cell>
          <cell r="H1208">
            <v>20000</v>
          </cell>
        </row>
        <row r="1209">
          <cell r="D1209" t="str">
            <v>FRESH CUTS SUPERMARKETS UPCOUNTRY</v>
          </cell>
          <cell r="E1209">
            <v>1</v>
          </cell>
          <cell r="F1209">
            <v>2</v>
          </cell>
          <cell r="G1209">
            <v>667941</v>
          </cell>
          <cell r="H1209">
            <v>2200</v>
          </cell>
        </row>
        <row r="1210">
          <cell r="D1210" t="str">
            <v>LETSHEGO UGANDA LIMITED</v>
          </cell>
          <cell r="E1210">
            <v>2</v>
          </cell>
          <cell r="F1210">
            <v>2</v>
          </cell>
          <cell r="G1210">
            <v>1187000</v>
          </cell>
          <cell r="H1210">
            <v>4450</v>
          </cell>
        </row>
        <row r="1211">
          <cell r="D1211" t="str">
            <v>MOTV AFRICA LTD</v>
          </cell>
          <cell r="E1211">
            <v>2</v>
          </cell>
          <cell r="F1211">
            <v>2</v>
          </cell>
          <cell r="G1211">
            <v>50000</v>
          </cell>
          <cell r="H1211">
            <v>1000</v>
          </cell>
        </row>
        <row r="1212">
          <cell r="D1212" t="str">
            <v>OUR LADY AND SAINT JUDE CITY NAGGULU</v>
          </cell>
          <cell r="E1212">
            <v>2</v>
          </cell>
          <cell r="F1212">
            <v>2</v>
          </cell>
          <cell r="G1212">
            <v>30000</v>
          </cell>
          <cell r="H1212">
            <v>1000</v>
          </cell>
        </row>
        <row r="1213">
          <cell r="D1213" t="str">
            <v>WANA SOLUTIONS UGANDA LTD</v>
          </cell>
          <cell r="E1213">
            <v>2</v>
          </cell>
          <cell r="F1213">
            <v>2</v>
          </cell>
          <cell r="G1213">
            <v>1022000</v>
          </cell>
          <cell r="H1213">
            <v>500</v>
          </cell>
        </row>
        <row r="1214">
          <cell r="D1214" t="str">
            <v>All Saints Cathedral</v>
          </cell>
          <cell r="E1214">
            <v>1</v>
          </cell>
          <cell r="F1214">
            <v>1</v>
          </cell>
          <cell r="G1214">
            <v>5000</v>
          </cell>
          <cell r="H1214">
            <v>140</v>
          </cell>
        </row>
        <row r="1215">
          <cell r="D1215" t="str">
            <v>Bin It</v>
          </cell>
          <cell r="E1215">
            <v>1</v>
          </cell>
          <cell r="F1215">
            <v>1</v>
          </cell>
          <cell r="G1215">
            <v>84000</v>
          </cell>
          <cell r="H1215">
            <v>660</v>
          </cell>
        </row>
        <row r="1216">
          <cell r="D1216" t="str">
            <v>CENTILI MOBILE PAYMENTS</v>
          </cell>
          <cell r="E1216">
            <v>1</v>
          </cell>
          <cell r="F1216">
            <v>1</v>
          </cell>
          <cell r="G1216">
            <v>1</v>
          </cell>
          <cell r="H1216">
            <v>500</v>
          </cell>
        </row>
        <row r="1217">
          <cell r="D1217" t="str">
            <v>GLOBAL LINES SUPPLIES LTD</v>
          </cell>
          <cell r="E1217">
            <v>1</v>
          </cell>
          <cell r="F1217">
            <v>1</v>
          </cell>
          <cell r="G1217">
            <v>10</v>
          </cell>
          <cell r="H1217">
            <v>110</v>
          </cell>
        </row>
        <row r="1218">
          <cell r="D1218" t="str">
            <v>GreenValleyHigh School</v>
          </cell>
          <cell r="E1218">
            <v>1</v>
          </cell>
          <cell r="F1218">
            <v>1</v>
          </cell>
          <cell r="G1218">
            <v>450000</v>
          </cell>
          <cell r="H1218">
            <v>1250</v>
          </cell>
        </row>
        <row r="1219">
          <cell r="D1219" t="str">
            <v>Hope Senior School</v>
          </cell>
          <cell r="E1219">
            <v>1</v>
          </cell>
          <cell r="F1219">
            <v>1</v>
          </cell>
          <cell r="G1219">
            <v>700000</v>
          </cell>
          <cell r="H1219">
            <v>3200</v>
          </cell>
        </row>
        <row r="1220">
          <cell r="D1220" t="str">
            <v>MAAMBA INVESTMENTS LIMITED</v>
          </cell>
          <cell r="E1220">
            <v>1</v>
          </cell>
          <cell r="F1220">
            <v>1</v>
          </cell>
          <cell r="G1220">
            <v>10</v>
          </cell>
          <cell r="H1220">
            <v>110</v>
          </cell>
        </row>
        <row r="1221">
          <cell r="D1221" t="str">
            <v>MOtv</v>
          </cell>
          <cell r="E1221">
            <v>1</v>
          </cell>
          <cell r="F1221">
            <v>1</v>
          </cell>
          <cell r="G1221">
            <v>25000</v>
          </cell>
          <cell r="H1221">
            <v>500</v>
          </cell>
        </row>
        <row r="1222">
          <cell r="D1222" t="str">
            <v>MTN REMIT</v>
          </cell>
          <cell r="E1222">
            <v>1</v>
          </cell>
          <cell r="F1222">
            <v>1</v>
          </cell>
          <cell r="G1222">
            <v>2000000</v>
          </cell>
          <cell r="H1222">
            <v>0</v>
          </cell>
        </row>
        <row r="1223">
          <cell r="D1223" t="str">
            <v>MTN Uganda Revenue Share Account</v>
          </cell>
          <cell r="E1223">
            <v>1</v>
          </cell>
          <cell r="F1223">
            <v>1</v>
          </cell>
          <cell r="G1223">
            <v>1522223</v>
          </cell>
          <cell r="H1223">
            <v>0</v>
          </cell>
        </row>
        <row r="1224">
          <cell r="D1224" t="str">
            <v>NDEJJE HIGH SCHOOL</v>
          </cell>
          <cell r="E1224">
            <v>1</v>
          </cell>
          <cell r="F1224">
            <v>1</v>
          </cell>
          <cell r="G1224">
            <v>180000</v>
          </cell>
          <cell r="H1224">
            <v>950</v>
          </cell>
        </row>
        <row r="1225">
          <cell r="D1225" t="str">
            <v>ON POINT CONCEPTS LTD</v>
          </cell>
          <cell r="E1225">
            <v>1</v>
          </cell>
          <cell r="F1225">
            <v>1</v>
          </cell>
          <cell r="G1225">
            <v>100</v>
          </cell>
          <cell r="H1225">
            <v>110</v>
          </cell>
        </row>
        <row r="1226">
          <cell r="D1226" t="str">
            <v>RUGARAMA PROGRESSIVE PRIMARY SCHOOL</v>
          </cell>
          <cell r="E1226">
            <v>1</v>
          </cell>
          <cell r="F1226">
            <v>1</v>
          </cell>
          <cell r="G1226">
            <v>200000</v>
          </cell>
          <cell r="H1226">
            <v>950</v>
          </cell>
        </row>
        <row r="1227">
          <cell r="D1227" t="str">
            <v>ST JUDE COMPOUND CARE LIMITED</v>
          </cell>
          <cell r="E1227">
            <v>1</v>
          </cell>
          <cell r="F1227">
            <v>1</v>
          </cell>
          <cell r="G1227">
            <v>1000</v>
          </cell>
          <cell r="H1227">
            <v>500</v>
          </cell>
        </row>
        <row r="1228">
          <cell r="D1228" t="str">
            <v>SYSNET SOLUTIONS LTD</v>
          </cell>
          <cell r="E1228">
            <v>1</v>
          </cell>
          <cell r="F1228">
            <v>1</v>
          </cell>
          <cell r="G1228">
            <v>5000</v>
          </cell>
          <cell r="H1228">
            <v>140</v>
          </cell>
        </row>
        <row r="1229">
          <cell r="D1229" t="str">
            <v>TOORO KINGDOM</v>
          </cell>
          <cell r="E1229">
            <v>1</v>
          </cell>
          <cell r="F1229">
            <v>1</v>
          </cell>
          <cell r="G1229">
            <v>28</v>
          </cell>
          <cell r="H1229">
            <v>110</v>
          </cell>
        </row>
        <row r="1235">
          <cell r="D1235" t="str">
            <v>Name</v>
          </cell>
          <cell r="E1235" t="str">
            <v>Unique Users</v>
          </cell>
          <cell r="F1235" t="str">
            <v>Transaction Volume</v>
          </cell>
          <cell r="G1235" t="str">
            <v>Transaction Value</v>
          </cell>
          <cell r="H1235" t="str">
            <v>Fees</v>
          </cell>
        </row>
        <row r="1236">
          <cell r="D1236" t="str">
            <v>PrimaryAirtime</v>
          </cell>
          <cell r="E1236">
            <v>1440403</v>
          </cell>
          <cell r="F1236">
            <v>9430925</v>
          </cell>
          <cell r="G1236">
            <v>46084990641</v>
          </cell>
          <cell r="H1236">
            <v>0</v>
          </cell>
        </row>
        <row r="1237">
          <cell r="D1237" t="str">
            <v>UMEME</v>
          </cell>
          <cell r="E1237">
            <v>51452</v>
          </cell>
          <cell r="F1237">
            <v>81865</v>
          </cell>
          <cell r="G1237">
            <v>2762803500</v>
          </cell>
          <cell r="H1237">
            <v>132203780</v>
          </cell>
        </row>
        <row r="1238">
          <cell r="D1238" t="str">
            <v>MTN DATA BUNDLES</v>
          </cell>
          <cell r="E1238">
            <v>21764</v>
          </cell>
          <cell r="F1238">
            <v>43667</v>
          </cell>
          <cell r="G1238">
            <v>49763550</v>
          </cell>
          <cell r="H1238">
            <v>0</v>
          </cell>
        </row>
        <row r="1239">
          <cell r="D1239" t="str">
            <v>DStv/GOtv</v>
          </cell>
          <cell r="E1239">
            <v>30574</v>
          </cell>
          <cell r="F1239">
            <v>36093</v>
          </cell>
          <cell r="G1239">
            <v>1895067566</v>
          </cell>
          <cell r="H1239">
            <v>20447470</v>
          </cell>
        </row>
        <row r="1240">
          <cell r="D1240" t="str">
            <v>Blue Cube</v>
          </cell>
          <cell r="E1240">
            <v>6590</v>
          </cell>
          <cell r="F1240">
            <v>34963</v>
          </cell>
          <cell r="G1240">
            <v>61393382</v>
          </cell>
          <cell r="H1240">
            <v>4283830</v>
          </cell>
        </row>
        <row r="1241">
          <cell r="D1241" t="str">
            <v>StarTimes/StarSat</v>
          </cell>
          <cell r="E1241">
            <v>20583</v>
          </cell>
          <cell r="F1241">
            <v>32549</v>
          </cell>
          <cell r="G1241">
            <v>332029341</v>
          </cell>
          <cell r="H1241">
            <v>10418970</v>
          </cell>
        </row>
        <row r="1242">
          <cell r="D1242" t="str">
            <v>NATIONAL WATER AND SEWERAGE CORPORATION</v>
          </cell>
          <cell r="E1242">
            <v>23539</v>
          </cell>
          <cell r="F1242">
            <v>28519</v>
          </cell>
          <cell r="G1242">
            <v>1096120094</v>
          </cell>
          <cell r="H1242">
            <v>53980670</v>
          </cell>
        </row>
        <row r="1243">
          <cell r="D1243" t="str">
            <v>YO UGANDA LIMITED</v>
          </cell>
          <cell r="E1243">
            <v>2040</v>
          </cell>
          <cell r="F1243">
            <v>16533</v>
          </cell>
          <cell r="G1243">
            <v>1160099280</v>
          </cell>
          <cell r="H1243">
            <v>2266790</v>
          </cell>
        </row>
        <row r="1244">
          <cell r="D1244" t="str">
            <v>ELITEBET BOOKMARKERS LIMITED</v>
          </cell>
          <cell r="E1244">
            <v>4244</v>
          </cell>
          <cell r="F1244">
            <v>16383</v>
          </cell>
          <cell r="G1244">
            <v>218241310</v>
          </cell>
          <cell r="H1244">
            <v>4837960</v>
          </cell>
        </row>
        <row r="1245">
          <cell r="D1245" t="str">
            <v>Play Lotto</v>
          </cell>
          <cell r="E1245">
            <v>3797</v>
          </cell>
          <cell r="F1245">
            <v>11744</v>
          </cell>
          <cell r="G1245">
            <v>24043630</v>
          </cell>
          <cell r="H1245">
            <v>1493990</v>
          </cell>
        </row>
        <row r="1246">
          <cell r="D1246" t="str">
            <v>FENIX INTERNATIONAL UGANDA LIMITED</v>
          </cell>
          <cell r="E1246">
            <v>3376</v>
          </cell>
          <cell r="F1246">
            <v>11638</v>
          </cell>
          <cell r="G1246">
            <v>230830528</v>
          </cell>
          <cell r="H1246">
            <v>5054930</v>
          </cell>
        </row>
        <row r="1247">
          <cell r="D1247" t="str">
            <v>Zuku TV</v>
          </cell>
          <cell r="E1247">
            <v>7321</v>
          </cell>
          <cell r="F1247">
            <v>9078</v>
          </cell>
          <cell r="G1247">
            <v>231269520</v>
          </cell>
          <cell r="H1247">
            <v>4489930</v>
          </cell>
        </row>
        <row r="1248">
          <cell r="D1248" t="str">
            <v>M KOPA Uganda Ltd</v>
          </cell>
          <cell r="E1248">
            <v>2726</v>
          </cell>
          <cell r="F1248">
            <v>8072</v>
          </cell>
          <cell r="G1248">
            <v>163409892</v>
          </cell>
          <cell r="H1248">
            <v>3542640</v>
          </cell>
        </row>
        <row r="1249">
          <cell r="D1249" t="str">
            <v>WORLD STAR SPORTS BETTING</v>
          </cell>
          <cell r="E1249">
            <v>925</v>
          </cell>
          <cell r="F1249">
            <v>4267</v>
          </cell>
          <cell r="G1249">
            <v>91618828</v>
          </cell>
          <cell r="H1249">
            <v>1565330</v>
          </cell>
        </row>
        <row r="1250">
          <cell r="D1250" t="str">
            <v>SBA</v>
          </cell>
          <cell r="E1250">
            <v>235</v>
          </cell>
          <cell r="F1250">
            <v>2208</v>
          </cell>
          <cell r="G1250">
            <v>145671141</v>
          </cell>
          <cell r="H1250">
            <v>1345910</v>
          </cell>
        </row>
        <row r="1251">
          <cell r="D1251" t="str">
            <v>INTELWORLD COMPANY LIMITED</v>
          </cell>
          <cell r="E1251">
            <v>399</v>
          </cell>
          <cell r="F1251">
            <v>1315</v>
          </cell>
          <cell r="G1251">
            <v>14882191</v>
          </cell>
          <cell r="H1251">
            <v>354810</v>
          </cell>
        </row>
        <row r="1252">
          <cell r="D1252" t="str">
            <v>VISION FUND UGANDA LIMITED</v>
          </cell>
          <cell r="E1252">
            <v>585</v>
          </cell>
          <cell r="F1252">
            <v>1104</v>
          </cell>
          <cell r="G1252">
            <v>181850617</v>
          </cell>
          <cell r="H1252">
            <v>1019020</v>
          </cell>
        </row>
        <row r="1253">
          <cell r="D1253" t="str">
            <v>256BET LIMITED</v>
          </cell>
          <cell r="E1253">
            <v>298</v>
          </cell>
          <cell r="F1253">
            <v>986</v>
          </cell>
          <cell r="G1253">
            <v>18783140</v>
          </cell>
          <cell r="H1253">
            <v>341370</v>
          </cell>
        </row>
        <row r="1254">
          <cell r="D1254" t="str">
            <v>KILEMBE INVESTMENTS LIMITED</v>
          </cell>
          <cell r="E1254">
            <v>268</v>
          </cell>
          <cell r="F1254">
            <v>628</v>
          </cell>
          <cell r="G1254">
            <v>9428300</v>
          </cell>
          <cell r="H1254">
            <v>310490</v>
          </cell>
        </row>
        <row r="1255">
          <cell r="D1255" t="str">
            <v>ADTEL COMMUNICATIONS (U) LTD</v>
          </cell>
          <cell r="E1255">
            <v>209</v>
          </cell>
          <cell r="F1255">
            <v>625</v>
          </cell>
          <cell r="G1255">
            <v>13708500</v>
          </cell>
          <cell r="H1255">
            <v>533700</v>
          </cell>
        </row>
        <row r="1256">
          <cell r="D1256" t="str">
            <v>VISIONFUND UGANDA LTD</v>
          </cell>
          <cell r="E1256">
            <v>374</v>
          </cell>
          <cell r="F1256">
            <v>597</v>
          </cell>
          <cell r="G1256">
            <v>111258300</v>
          </cell>
          <cell r="H1256">
            <v>594490</v>
          </cell>
        </row>
        <row r="1257">
          <cell r="D1257" t="str">
            <v>SOLAR NOW SERVICES UGANDA</v>
          </cell>
          <cell r="E1257">
            <v>352</v>
          </cell>
          <cell r="F1257">
            <v>538</v>
          </cell>
          <cell r="G1257">
            <v>57171000</v>
          </cell>
          <cell r="H1257">
            <v>397200</v>
          </cell>
        </row>
        <row r="1258">
          <cell r="D1258" t="str">
            <v>UGANDA ELECTRICITY DISTRIBUTION COMPANY</v>
          </cell>
          <cell r="E1258">
            <v>285</v>
          </cell>
          <cell r="F1258">
            <v>538</v>
          </cell>
          <cell r="G1258">
            <v>14533837</v>
          </cell>
          <cell r="H1258">
            <v>891350</v>
          </cell>
        </row>
        <row r="1259">
          <cell r="D1259" t="str">
            <v>Smile Communications Uganda</v>
          </cell>
          <cell r="E1259">
            <v>322</v>
          </cell>
          <cell r="F1259">
            <v>534</v>
          </cell>
          <cell r="G1259">
            <v>33177300</v>
          </cell>
          <cell r="H1259">
            <v>320170</v>
          </cell>
        </row>
        <row r="1260">
          <cell r="D1260" t="str">
            <v>MPOMA ROYAL COLLAGE</v>
          </cell>
          <cell r="E1260">
            <v>233</v>
          </cell>
          <cell r="F1260">
            <v>381</v>
          </cell>
          <cell r="G1260">
            <v>81586700</v>
          </cell>
          <cell r="H1260">
            <v>380440</v>
          </cell>
        </row>
        <row r="1261">
          <cell r="D1261" t="str">
            <v>Real People Financial Services</v>
          </cell>
          <cell r="E1261">
            <v>206</v>
          </cell>
          <cell r="F1261">
            <v>314</v>
          </cell>
          <cell r="G1261">
            <v>111436490</v>
          </cell>
          <cell r="H1261">
            <v>483240</v>
          </cell>
        </row>
        <row r="1262">
          <cell r="D1262" t="str">
            <v>OPPORTUNITY BANK JINJA</v>
          </cell>
          <cell r="E1262">
            <v>65</v>
          </cell>
          <cell r="F1262">
            <v>281</v>
          </cell>
          <cell r="G1262">
            <v>294545500</v>
          </cell>
          <cell r="H1262">
            <v>877390</v>
          </cell>
        </row>
        <row r="1263">
          <cell r="D1263" t="str">
            <v>KAMPALA SITI CABLE LTD</v>
          </cell>
          <cell r="E1263">
            <v>114</v>
          </cell>
          <cell r="F1263">
            <v>257</v>
          </cell>
          <cell r="G1263">
            <v>3972000</v>
          </cell>
          <cell r="H1263">
            <v>128660</v>
          </cell>
        </row>
        <row r="1264">
          <cell r="D1264" t="str">
            <v>OPPORTUNITY BANK MASAKA</v>
          </cell>
          <cell r="E1264">
            <v>35</v>
          </cell>
          <cell r="F1264">
            <v>227</v>
          </cell>
          <cell r="G1264">
            <v>190576500</v>
          </cell>
          <cell r="H1264">
            <v>572280</v>
          </cell>
        </row>
        <row r="1265">
          <cell r="D1265" t="str">
            <v>New Vision Main</v>
          </cell>
          <cell r="E1265">
            <v>69</v>
          </cell>
          <cell r="F1265">
            <v>220</v>
          </cell>
          <cell r="G1265">
            <v>118400720</v>
          </cell>
          <cell r="H1265">
            <v>451180</v>
          </cell>
        </row>
        <row r="1266">
          <cell r="D1266" t="str">
            <v>OPPORTUNITY BANK MBALE</v>
          </cell>
          <cell r="E1266">
            <v>55</v>
          </cell>
          <cell r="F1266">
            <v>193</v>
          </cell>
          <cell r="G1266">
            <v>149343250</v>
          </cell>
          <cell r="H1266">
            <v>472790</v>
          </cell>
        </row>
        <row r="1267">
          <cell r="D1267" t="str">
            <v>OPPORTUNITY BANK MBARARA</v>
          </cell>
          <cell r="E1267">
            <v>58</v>
          </cell>
          <cell r="F1267">
            <v>182</v>
          </cell>
          <cell r="G1267">
            <v>51920922</v>
          </cell>
          <cell r="H1267">
            <v>225760</v>
          </cell>
        </row>
        <row r="1268">
          <cell r="D1268" t="str">
            <v>CREAM LAND JUNIOR SCHOOL</v>
          </cell>
          <cell r="E1268">
            <v>72</v>
          </cell>
          <cell r="F1268">
            <v>180</v>
          </cell>
          <cell r="G1268">
            <v>33602500</v>
          </cell>
          <cell r="H1268">
            <v>167960</v>
          </cell>
        </row>
        <row r="1269">
          <cell r="D1269" t="str">
            <v>Oriflame</v>
          </cell>
          <cell r="E1269">
            <v>55</v>
          </cell>
          <cell r="F1269">
            <v>179</v>
          </cell>
          <cell r="G1269">
            <v>27013971</v>
          </cell>
          <cell r="H1269">
            <v>159520</v>
          </cell>
        </row>
        <row r="1270">
          <cell r="D1270" t="str">
            <v>PEGASUS TECHNOLOGIES LIMITED</v>
          </cell>
          <cell r="E1270">
            <v>58</v>
          </cell>
          <cell r="F1270">
            <v>169</v>
          </cell>
          <cell r="G1270">
            <v>625816211</v>
          </cell>
          <cell r="H1270">
            <v>155310</v>
          </cell>
        </row>
        <row r="1271">
          <cell r="D1271" t="str">
            <v>OPPORTUNITY BANK MAYUGE</v>
          </cell>
          <cell r="E1271">
            <v>30</v>
          </cell>
          <cell r="F1271">
            <v>156</v>
          </cell>
          <cell r="G1271">
            <v>149995900</v>
          </cell>
          <cell r="H1271">
            <v>434900</v>
          </cell>
        </row>
        <row r="1272">
          <cell r="D1272" t="str">
            <v>OPPORTUNITY BANK IGANGA</v>
          </cell>
          <cell r="E1272">
            <v>50</v>
          </cell>
          <cell r="F1272">
            <v>152</v>
          </cell>
          <cell r="G1272">
            <v>154865500</v>
          </cell>
          <cell r="H1272">
            <v>497490</v>
          </cell>
        </row>
        <row r="1273">
          <cell r="D1273" t="str">
            <v>OPPORTUNITY BANK KALAGI</v>
          </cell>
          <cell r="E1273">
            <v>33</v>
          </cell>
          <cell r="F1273">
            <v>144</v>
          </cell>
          <cell r="G1273">
            <v>50398990</v>
          </cell>
          <cell r="H1273">
            <v>186510</v>
          </cell>
        </row>
        <row r="1274">
          <cell r="D1274" t="str">
            <v>LITTLE MUHEJI SCHOOL LTD</v>
          </cell>
          <cell r="E1274">
            <v>94</v>
          </cell>
          <cell r="F1274">
            <v>141</v>
          </cell>
          <cell r="G1274">
            <v>45790400</v>
          </cell>
          <cell r="H1274">
            <v>163210</v>
          </cell>
        </row>
        <row r="1275">
          <cell r="D1275" t="str">
            <v>OPPORTUNITY BANK KYENJOJO</v>
          </cell>
          <cell r="E1275">
            <v>35</v>
          </cell>
          <cell r="F1275">
            <v>124</v>
          </cell>
          <cell r="G1275">
            <v>19432200</v>
          </cell>
          <cell r="H1275">
            <v>108790</v>
          </cell>
        </row>
        <row r="1276">
          <cell r="D1276" t="str">
            <v>STANDARD COLLEGE NTUNGAMO</v>
          </cell>
          <cell r="E1276">
            <v>56</v>
          </cell>
          <cell r="F1276">
            <v>124</v>
          </cell>
          <cell r="G1276">
            <v>31610500</v>
          </cell>
          <cell r="H1276">
            <v>145340</v>
          </cell>
        </row>
        <row r="1277">
          <cell r="D1277" t="str">
            <v>NDEJJE HIGH SCHOOL</v>
          </cell>
          <cell r="E1277">
            <v>15</v>
          </cell>
          <cell r="F1277">
            <v>123</v>
          </cell>
          <cell r="G1277">
            <v>19260325</v>
          </cell>
          <cell r="H1277">
            <v>105730</v>
          </cell>
        </row>
        <row r="1278">
          <cell r="D1278" t="str">
            <v>OPPORTUNITY BANK CITY</v>
          </cell>
          <cell r="E1278">
            <v>42</v>
          </cell>
          <cell r="F1278">
            <v>115</v>
          </cell>
          <cell r="G1278">
            <v>52448700</v>
          </cell>
          <cell r="H1278">
            <v>196210</v>
          </cell>
        </row>
        <row r="1279">
          <cell r="D1279" t="str">
            <v>OPPORTUNITY BANK KAWEMPE</v>
          </cell>
          <cell r="E1279">
            <v>32</v>
          </cell>
          <cell r="F1279">
            <v>114</v>
          </cell>
          <cell r="G1279">
            <v>52958030</v>
          </cell>
          <cell r="H1279">
            <v>187330</v>
          </cell>
        </row>
        <row r="1280">
          <cell r="D1280" t="str">
            <v>nsamo mixed primary school</v>
          </cell>
          <cell r="E1280">
            <v>80</v>
          </cell>
          <cell r="F1280">
            <v>108</v>
          </cell>
          <cell r="G1280">
            <v>34814000</v>
          </cell>
          <cell r="H1280">
            <v>149480</v>
          </cell>
        </row>
        <row r="1281">
          <cell r="D1281" t="str">
            <v>St Julian High School</v>
          </cell>
          <cell r="E1281">
            <v>80</v>
          </cell>
          <cell r="F1281">
            <v>107</v>
          </cell>
          <cell r="G1281">
            <v>24225500</v>
          </cell>
          <cell r="H1281">
            <v>109480</v>
          </cell>
        </row>
        <row r="1282">
          <cell r="D1282" t="str">
            <v>OPPORTUNITY BANK UGANDA LIMITED-OBNANSANA</v>
          </cell>
          <cell r="E1282">
            <v>32</v>
          </cell>
          <cell r="F1282">
            <v>106</v>
          </cell>
          <cell r="G1282">
            <v>26358520</v>
          </cell>
          <cell r="H1282">
            <v>105920</v>
          </cell>
        </row>
        <row r="1283">
          <cell r="D1283" t="str">
            <v>AKEMBIZIMBIRA SACCO</v>
          </cell>
          <cell r="E1283">
            <v>50</v>
          </cell>
          <cell r="F1283">
            <v>101</v>
          </cell>
          <cell r="G1283">
            <v>10110140</v>
          </cell>
          <cell r="H1283">
            <v>70760</v>
          </cell>
        </row>
        <row r="1284">
          <cell r="D1284" t="str">
            <v>NOAH'S ARK SENIOR SECONDARY SCHOOL</v>
          </cell>
          <cell r="E1284">
            <v>27</v>
          </cell>
          <cell r="F1284">
            <v>85</v>
          </cell>
          <cell r="G1284">
            <v>20635500</v>
          </cell>
          <cell r="H1284">
            <v>89800</v>
          </cell>
        </row>
        <row r="1285">
          <cell r="D1285" t="str">
            <v>OPPORTUNITY BANK GAYAZA</v>
          </cell>
          <cell r="E1285">
            <v>26</v>
          </cell>
          <cell r="F1285">
            <v>85</v>
          </cell>
          <cell r="G1285">
            <v>66117500</v>
          </cell>
          <cell r="H1285">
            <v>208410</v>
          </cell>
        </row>
        <row r="1286">
          <cell r="D1286" t="str">
            <v>OPPORTUNITY BANK UGANDA LIMITED-OBSOROTI</v>
          </cell>
          <cell r="E1286">
            <v>27</v>
          </cell>
          <cell r="F1286">
            <v>79</v>
          </cell>
          <cell r="G1286">
            <v>7773600</v>
          </cell>
          <cell r="H1286">
            <v>53920</v>
          </cell>
        </row>
        <row r="1287">
          <cell r="D1287" t="str">
            <v>RAPID ADVISORY SERVICES LIMITED</v>
          </cell>
          <cell r="E1287">
            <v>54</v>
          </cell>
          <cell r="F1287">
            <v>75</v>
          </cell>
          <cell r="G1287">
            <v>41731200</v>
          </cell>
          <cell r="H1287">
            <v>164450</v>
          </cell>
        </row>
        <row r="1288">
          <cell r="D1288" t="str">
            <v>OPPORTUNITY BANK UGANDA LIMITED-OBMUKONO</v>
          </cell>
          <cell r="E1288">
            <v>12</v>
          </cell>
          <cell r="F1288">
            <v>73</v>
          </cell>
          <cell r="G1288">
            <v>70415150</v>
          </cell>
          <cell r="H1288">
            <v>193810</v>
          </cell>
        </row>
        <row r="1289">
          <cell r="D1289" t="str">
            <v>MADDOX SECONDARY SCHOOL</v>
          </cell>
          <cell r="E1289">
            <v>29</v>
          </cell>
          <cell r="F1289">
            <v>64</v>
          </cell>
          <cell r="G1289">
            <v>3746100</v>
          </cell>
          <cell r="H1289">
            <v>35530</v>
          </cell>
        </row>
        <row r="1290">
          <cell r="D1290" t="str">
            <v>MICRO UGANDA LIMITED</v>
          </cell>
          <cell r="E1290">
            <v>45</v>
          </cell>
          <cell r="F1290">
            <v>64</v>
          </cell>
          <cell r="G1290">
            <v>25288050</v>
          </cell>
          <cell r="H1290">
            <v>106300</v>
          </cell>
        </row>
        <row r="1291">
          <cell r="D1291" t="str">
            <v>MTN BILLS</v>
          </cell>
          <cell r="E1291">
            <v>54</v>
          </cell>
          <cell r="F1291">
            <v>64</v>
          </cell>
          <cell r="G1291">
            <v>11428590</v>
          </cell>
          <cell r="H1291">
            <v>0</v>
          </cell>
        </row>
        <row r="1292">
          <cell r="D1292" t="str">
            <v>PEPPER PUBLICATIONS</v>
          </cell>
          <cell r="E1292">
            <v>32</v>
          </cell>
          <cell r="F1292">
            <v>64</v>
          </cell>
          <cell r="G1292">
            <v>21285710</v>
          </cell>
          <cell r="H1292">
            <v>97320</v>
          </cell>
        </row>
        <row r="1293">
          <cell r="D1293" t="str">
            <v>PREMIER CREDIT LIMITED</v>
          </cell>
          <cell r="E1293">
            <v>27</v>
          </cell>
          <cell r="F1293">
            <v>56</v>
          </cell>
          <cell r="G1293">
            <v>9443743</v>
          </cell>
          <cell r="H1293">
            <v>52430</v>
          </cell>
        </row>
        <row r="1294">
          <cell r="D1294" t="str">
            <v>PRIDE MICROFINANCE</v>
          </cell>
          <cell r="E1294">
            <v>23</v>
          </cell>
          <cell r="F1294">
            <v>55</v>
          </cell>
          <cell r="G1294">
            <v>26409800</v>
          </cell>
          <cell r="H1294">
            <v>117610</v>
          </cell>
        </row>
        <row r="1295">
          <cell r="D1295" t="str">
            <v>York Primary School</v>
          </cell>
          <cell r="E1295">
            <v>36</v>
          </cell>
          <cell r="F1295">
            <v>55</v>
          </cell>
          <cell r="G1295">
            <v>12191000</v>
          </cell>
          <cell r="H1295">
            <v>55050</v>
          </cell>
        </row>
        <row r="1296">
          <cell r="D1296" t="str">
            <v>COUNTRYSIDE COLLEGE MUKONO</v>
          </cell>
          <cell r="E1296">
            <v>16</v>
          </cell>
          <cell r="F1296">
            <v>54</v>
          </cell>
          <cell r="G1296">
            <v>7854000</v>
          </cell>
          <cell r="H1296">
            <v>44230</v>
          </cell>
        </row>
        <row r="1297">
          <cell r="D1297" t="str">
            <v>MULTIPLEX</v>
          </cell>
          <cell r="E1297">
            <v>53</v>
          </cell>
          <cell r="F1297">
            <v>54</v>
          </cell>
          <cell r="G1297">
            <v>798400</v>
          </cell>
          <cell r="H1297">
            <v>59790</v>
          </cell>
        </row>
        <row r="1298">
          <cell r="D1298" t="str">
            <v>watoto church</v>
          </cell>
          <cell r="E1298">
            <v>34</v>
          </cell>
          <cell r="F1298">
            <v>53</v>
          </cell>
          <cell r="G1298">
            <v>3201200</v>
          </cell>
          <cell r="H1298">
            <v>30150</v>
          </cell>
        </row>
        <row r="1299">
          <cell r="D1299" t="str">
            <v>Advance Uganda Microfinance</v>
          </cell>
          <cell r="E1299">
            <v>39</v>
          </cell>
          <cell r="F1299">
            <v>52</v>
          </cell>
          <cell r="G1299">
            <v>13134300</v>
          </cell>
          <cell r="H1299">
            <v>60590</v>
          </cell>
        </row>
        <row r="1300">
          <cell r="D1300" t="str">
            <v>KAMPALA ARCHDIOCESE</v>
          </cell>
          <cell r="E1300">
            <v>45</v>
          </cell>
          <cell r="F1300">
            <v>51</v>
          </cell>
          <cell r="G1300">
            <v>311900</v>
          </cell>
          <cell r="H1300">
            <v>10570</v>
          </cell>
        </row>
        <row r="1301">
          <cell r="D1301" t="str">
            <v>NILE HIGH SCHOOL MUKONO LTD</v>
          </cell>
          <cell r="E1301">
            <v>18</v>
          </cell>
          <cell r="F1301">
            <v>51</v>
          </cell>
          <cell r="G1301">
            <v>12079000</v>
          </cell>
          <cell r="H1301">
            <v>56010</v>
          </cell>
        </row>
        <row r="1302">
          <cell r="D1302" t="str">
            <v>OPPORTUNITY BANK OWINO</v>
          </cell>
          <cell r="E1302">
            <v>16</v>
          </cell>
          <cell r="F1302">
            <v>51</v>
          </cell>
          <cell r="G1302">
            <v>4302000</v>
          </cell>
          <cell r="H1302">
            <v>31790</v>
          </cell>
        </row>
        <row r="1303">
          <cell r="D1303" t="str">
            <v>STAR SENIOR SCHOOL LTD</v>
          </cell>
          <cell r="E1303">
            <v>18</v>
          </cell>
          <cell r="F1303">
            <v>51</v>
          </cell>
          <cell r="G1303">
            <v>5439000</v>
          </cell>
          <cell r="H1303">
            <v>35910</v>
          </cell>
        </row>
        <row r="1304">
          <cell r="D1304" t="str">
            <v>JANAN SECONDARY SCHOOL BOMBO</v>
          </cell>
          <cell r="E1304">
            <v>26</v>
          </cell>
          <cell r="F1304">
            <v>49</v>
          </cell>
          <cell r="G1304">
            <v>9661000</v>
          </cell>
          <cell r="H1304">
            <v>47800</v>
          </cell>
        </row>
        <row r="1305">
          <cell r="D1305" t="str">
            <v>OPPORTUNITY BANK KIRA</v>
          </cell>
          <cell r="E1305">
            <v>24</v>
          </cell>
          <cell r="F1305">
            <v>49</v>
          </cell>
          <cell r="G1305">
            <v>36730600</v>
          </cell>
          <cell r="H1305">
            <v>113740</v>
          </cell>
        </row>
        <row r="1306">
          <cell r="D1306" t="str">
            <v>TRINITY PRIMARY SCHOOL</v>
          </cell>
          <cell r="E1306">
            <v>33</v>
          </cell>
          <cell r="F1306">
            <v>49</v>
          </cell>
          <cell r="G1306">
            <v>15026500</v>
          </cell>
          <cell r="H1306">
            <v>64840</v>
          </cell>
        </row>
        <row r="1307">
          <cell r="D1307" t="str">
            <v>OPPORTUNITY BANK NATEETE</v>
          </cell>
          <cell r="E1307">
            <v>25</v>
          </cell>
          <cell r="F1307">
            <v>48</v>
          </cell>
          <cell r="G1307">
            <v>7212400</v>
          </cell>
          <cell r="H1307">
            <v>38810</v>
          </cell>
        </row>
        <row r="1308">
          <cell r="D1308" t="str">
            <v>THE SYNAGOGUE CHURCH OF ALL NATIONS KLA</v>
          </cell>
          <cell r="E1308">
            <v>23</v>
          </cell>
          <cell r="F1308">
            <v>48</v>
          </cell>
          <cell r="G1308">
            <v>1047800</v>
          </cell>
          <cell r="H1308">
            <v>19710</v>
          </cell>
        </row>
        <row r="1309">
          <cell r="D1309" t="str">
            <v>KINGS COLLEGE BUDDO</v>
          </cell>
          <cell r="E1309">
            <v>40</v>
          </cell>
          <cell r="F1309">
            <v>47</v>
          </cell>
          <cell r="G1309">
            <v>27186800</v>
          </cell>
          <cell r="H1309">
            <v>99790</v>
          </cell>
        </row>
        <row r="1310">
          <cell r="D1310" t="str">
            <v>OPPORTUNITY BANK MUBENDE</v>
          </cell>
          <cell r="E1310">
            <v>19</v>
          </cell>
          <cell r="F1310">
            <v>47</v>
          </cell>
          <cell r="G1310">
            <v>7807750</v>
          </cell>
          <cell r="H1310">
            <v>42080</v>
          </cell>
        </row>
        <row r="1311">
          <cell r="D1311" t="str">
            <v>Ishaka Vocational Secondary School</v>
          </cell>
          <cell r="E1311">
            <v>28</v>
          </cell>
          <cell r="F1311">
            <v>45</v>
          </cell>
          <cell r="G1311">
            <v>9464000</v>
          </cell>
          <cell r="H1311">
            <v>43020</v>
          </cell>
        </row>
        <row r="1312">
          <cell r="D1312" t="str">
            <v>OPPORTUNITY BANK UGANDA LIMITED-OBHOIMA</v>
          </cell>
          <cell r="E1312">
            <v>10</v>
          </cell>
          <cell r="F1312">
            <v>43</v>
          </cell>
          <cell r="G1312">
            <v>6590250</v>
          </cell>
          <cell r="H1312">
            <v>38770</v>
          </cell>
        </row>
        <row r="1313">
          <cell r="D1313" t="str">
            <v>TLM FINANCE LIMITED</v>
          </cell>
          <cell r="E1313">
            <v>18</v>
          </cell>
          <cell r="F1313">
            <v>43</v>
          </cell>
          <cell r="G1313">
            <v>4346000</v>
          </cell>
          <cell r="H1313">
            <v>30910</v>
          </cell>
        </row>
        <row r="1314">
          <cell r="D1314" t="str">
            <v>Trinity Senior Academy</v>
          </cell>
          <cell r="E1314">
            <v>33</v>
          </cell>
          <cell r="F1314">
            <v>42</v>
          </cell>
          <cell r="G1314">
            <v>11477000</v>
          </cell>
          <cell r="H1314">
            <v>53880</v>
          </cell>
        </row>
        <row r="1315">
          <cell r="D1315" t="str">
            <v>VISIONFUND UGANDA LIMITED</v>
          </cell>
          <cell r="E1315">
            <v>28</v>
          </cell>
          <cell r="F1315">
            <v>38</v>
          </cell>
          <cell r="G1315">
            <v>5931204</v>
          </cell>
          <cell r="H1315">
            <v>34510</v>
          </cell>
        </row>
        <row r="1316">
          <cell r="D1316" t="str">
            <v>ST CATHERINES COLLEGE NAKINYUGUZI</v>
          </cell>
          <cell r="E1316">
            <v>1</v>
          </cell>
          <cell r="F1316">
            <v>36</v>
          </cell>
          <cell r="G1316">
            <v>2623500</v>
          </cell>
          <cell r="H1316">
            <v>22170</v>
          </cell>
        </row>
        <row r="1317">
          <cell r="D1317" t="str">
            <v>PAX JUNIOR SCHOOL</v>
          </cell>
          <cell r="E1317">
            <v>25</v>
          </cell>
          <cell r="F1317">
            <v>31</v>
          </cell>
          <cell r="G1317">
            <v>10427000</v>
          </cell>
          <cell r="H1317">
            <v>44040</v>
          </cell>
        </row>
        <row r="1318">
          <cell r="D1318" t="str">
            <v>BUGANDA KINGDOM</v>
          </cell>
          <cell r="E1318">
            <v>23</v>
          </cell>
          <cell r="F1318">
            <v>25</v>
          </cell>
          <cell r="G1318">
            <v>90700</v>
          </cell>
          <cell r="H1318">
            <v>4100</v>
          </cell>
        </row>
        <row r="1319">
          <cell r="D1319" t="str">
            <v>EAST AFRICAN SEED (U) LIMITED</v>
          </cell>
          <cell r="E1319">
            <v>7</v>
          </cell>
          <cell r="F1319">
            <v>24</v>
          </cell>
          <cell r="G1319">
            <v>39250800</v>
          </cell>
          <cell r="H1319">
            <v>143410</v>
          </cell>
        </row>
        <row r="1320">
          <cell r="D1320" t="str">
            <v>ST JANAN LUWUM SECONDARY SCHOOL</v>
          </cell>
          <cell r="E1320">
            <v>12</v>
          </cell>
          <cell r="F1320">
            <v>24</v>
          </cell>
          <cell r="G1320">
            <v>5405200</v>
          </cell>
          <cell r="H1320">
            <v>24830</v>
          </cell>
        </row>
        <row r="1321">
          <cell r="D1321" t="str">
            <v>Insurance Company of East Africa</v>
          </cell>
          <cell r="E1321">
            <v>23</v>
          </cell>
          <cell r="F1321">
            <v>23</v>
          </cell>
          <cell r="G1321">
            <v>4146300</v>
          </cell>
          <cell r="H1321">
            <v>22080</v>
          </cell>
        </row>
        <row r="1322">
          <cell r="D1322" t="str">
            <v>KISAASI COLLEGE SCHOOL</v>
          </cell>
          <cell r="E1322">
            <v>14</v>
          </cell>
          <cell r="F1322">
            <v>21</v>
          </cell>
          <cell r="G1322">
            <v>5180000</v>
          </cell>
          <cell r="H1322">
            <v>24870</v>
          </cell>
        </row>
        <row r="1323">
          <cell r="D1323" t="str">
            <v>London College High</v>
          </cell>
          <cell r="E1323">
            <v>17</v>
          </cell>
          <cell r="F1323">
            <v>21</v>
          </cell>
          <cell r="G1323">
            <v>3268000</v>
          </cell>
          <cell r="H1323">
            <v>17350</v>
          </cell>
        </row>
        <row r="1324">
          <cell r="D1324" t="str">
            <v>The Observer Media Ltd</v>
          </cell>
          <cell r="E1324">
            <v>14</v>
          </cell>
          <cell r="F1324">
            <v>21</v>
          </cell>
          <cell r="G1324">
            <v>3647600</v>
          </cell>
          <cell r="H1324">
            <v>18570</v>
          </cell>
        </row>
        <row r="1325">
          <cell r="D1325" t="str">
            <v>Broadband</v>
          </cell>
          <cell r="E1325">
            <v>19</v>
          </cell>
          <cell r="F1325">
            <v>19</v>
          </cell>
          <cell r="G1325">
            <v>2940400</v>
          </cell>
          <cell r="H1325">
            <v>15750</v>
          </cell>
        </row>
        <row r="1326">
          <cell r="D1326" t="str">
            <v>KIRIITA ENTERPRISES U LIMITED</v>
          </cell>
          <cell r="E1326">
            <v>4</v>
          </cell>
          <cell r="F1326">
            <v>17</v>
          </cell>
          <cell r="G1326">
            <v>28440</v>
          </cell>
          <cell r="H1326">
            <v>1930</v>
          </cell>
        </row>
        <row r="1327">
          <cell r="D1327" t="str">
            <v>UG - MART LIMITED</v>
          </cell>
          <cell r="E1327">
            <v>12</v>
          </cell>
          <cell r="F1327">
            <v>16</v>
          </cell>
          <cell r="G1327">
            <v>47700</v>
          </cell>
          <cell r="H1327">
            <v>3020</v>
          </cell>
        </row>
        <row r="1328">
          <cell r="D1328" t="str">
            <v>ROKE TELKOM LTD</v>
          </cell>
          <cell r="E1328">
            <v>11</v>
          </cell>
          <cell r="F1328">
            <v>14</v>
          </cell>
          <cell r="G1328">
            <v>1500000</v>
          </cell>
          <cell r="H1328">
            <v>19600</v>
          </cell>
        </row>
        <row r="1329">
          <cell r="D1329" t="str">
            <v>STANDARD HIGH SCHOOL ZZANA</v>
          </cell>
          <cell r="E1329">
            <v>2</v>
          </cell>
          <cell r="F1329">
            <v>14</v>
          </cell>
          <cell r="G1329">
            <v>4466450</v>
          </cell>
          <cell r="H1329">
            <v>20560</v>
          </cell>
        </row>
        <row r="1330">
          <cell r="D1330" t="str">
            <v>The Monitor publications</v>
          </cell>
          <cell r="E1330">
            <v>8</v>
          </cell>
          <cell r="F1330">
            <v>14</v>
          </cell>
          <cell r="G1330">
            <v>5301100</v>
          </cell>
          <cell r="H1330">
            <v>24510</v>
          </cell>
        </row>
        <row r="1331">
          <cell r="D1331" t="str">
            <v>KAMPALA DEVELOPMENT COOPERATIVE SOCIETY LIMITED</v>
          </cell>
          <cell r="E1331">
            <v>3</v>
          </cell>
          <cell r="F1331">
            <v>13</v>
          </cell>
          <cell r="G1331">
            <v>1012100</v>
          </cell>
          <cell r="H1331">
            <v>7680</v>
          </cell>
        </row>
        <row r="1332">
          <cell r="D1332" t="str">
            <v>RISTAKA HIGH SCHOOL BUSIIKA</v>
          </cell>
          <cell r="E1332">
            <v>12</v>
          </cell>
          <cell r="F1332">
            <v>13</v>
          </cell>
          <cell r="G1332">
            <v>2853000</v>
          </cell>
          <cell r="H1332">
            <v>12670</v>
          </cell>
        </row>
        <row r="1333">
          <cell r="D1333" t="str">
            <v>CENTILI MOBILE PAYMENTS</v>
          </cell>
          <cell r="E1333">
            <v>2</v>
          </cell>
          <cell r="F1333">
            <v>10</v>
          </cell>
          <cell r="G1333">
            <v>3004</v>
          </cell>
          <cell r="H1333">
            <v>1100</v>
          </cell>
        </row>
        <row r="1334">
          <cell r="D1334" t="str">
            <v>COINWORTH INVESTMENTS (U) LTD</v>
          </cell>
          <cell r="E1334">
            <v>9</v>
          </cell>
          <cell r="F1334">
            <v>10</v>
          </cell>
          <cell r="G1334">
            <v>488500</v>
          </cell>
          <cell r="H1334">
            <v>5710</v>
          </cell>
        </row>
        <row r="1335">
          <cell r="D1335" t="str">
            <v>Y Save Cooperative</v>
          </cell>
          <cell r="E1335">
            <v>5</v>
          </cell>
          <cell r="F1335">
            <v>10</v>
          </cell>
          <cell r="G1335">
            <v>2050000</v>
          </cell>
          <cell r="H1335">
            <v>9670</v>
          </cell>
        </row>
        <row r="1336">
          <cell r="D1336" t="str">
            <v>INTERNATIONAL AIR AMBULANCE</v>
          </cell>
          <cell r="E1336">
            <v>4</v>
          </cell>
          <cell r="F1336">
            <v>9</v>
          </cell>
          <cell r="G1336">
            <v>181000</v>
          </cell>
          <cell r="H1336">
            <v>4500</v>
          </cell>
        </row>
        <row r="1337">
          <cell r="D1337" t="str">
            <v>Hope Senior School</v>
          </cell>
          <cell r="E1337">
            <v>7</v>
          </cell>
          <cell r="F1337">
            <v>8</v>
          </cell>
          <cell r="G1337">
            <v>4810000</v>
          </cell>
          <cell r="H1337">
            <v>24000</v>
          </cell>
        </row>
        <row r="1338">
          <cell r="D1338" t="str">
            <v>UGANDA MARTYRS COLLEGE SSONDE</v>
          </cell>
          <cell r="E1338">
            <v>8</v>
          </cell>
          <cell r="F1338">
            <v>8</v>
          </cell>
          <cell r="G1338">
            <v>2135000</v>
          </cell>
          <cell r="H1338">
            <v>8210</v>
          </cell>
        </row>
        <row r="1339">
          <cell r="D1339" t="str">
            <v>EBO SACCO LTD</v>
          </cell>
          <cell r="E1339">
            <v>5</v>
          </cell>
          <cell r="F1339">
            <v>7</v>
          </cell>
          <cell r="G1339">
            <v>2034000</v>
          </cell>
          <cell r="H1339">
            <v>7790</v>
          </cell>
        </row>
        <row r="1340">
          <cell r="D1340" t="str">
            <v>FIT UGANDA</v>
          </cell>
          <cell r="E1340">
            <v>6</v>
          </cell>
          <cell r="F1340">
            <v>7</v>
          </cell>
          <cell r="G1340">
            <v>300000</v>
          </cell>
          <cell r="H1340">
            <v>3660</v>
          </cell>
        </row>
        <row r="1341">
          <cell r="D1341" t="str">
            <v>AON Uganda Ltd</v>
          </cell>
          <cell r="E1341">
            <v>6</v>
          </cell>
          <cell r="F1341">
            <v>6</v>
          </cell>
          <cell r="G1341">
            <v>201522</v>
          </cell>
          <cell r="H1341">
            <v>2670</v>
          </cell>
        </row>
        <row r="1342">
          <cell r="D1342" t="str">
            <v>HEALTH CHILD</v>
          </cell>
          <cell r="E1342">
            <v>3</v>
          </cell>
          <cell r="F1342">
            <v>6</v>
          </cell>
          <cell r="G1342">
            <v>528800</v>
          </cell>
          <cell r="H1342">
            <v>3900</v>
          </cell>
        </row>
        <row r="1343">
          <cell r="D1343" t="str">
            <v>FRANCISCAN INVESTMENT SACCO</v>
          </cell>
          <cell r="E1343">
            <v>5</v>
          </cell>
          <cell r="F1343">
            <v>5</v>
          </cell>
          <cell r="G1343">
            <v>1970000</v>
          </cell>
          <cell r="H1343">
            <v>7900</v>
          </cell>
        </row>
        <row r="1344">
          <cell r="D1344" t="str">
            <v>INTELWORLD CO LIMITED</v>
          </cell>
          <cell r="E1344">
            <v>3</v>
          </cell>
          <cell r="F1344">
            <v>5</v>
          </cell>
          <cell r="G1344">
            <v>6630</v>
          </cell>
          <cell r="H1344">
            <v>550</v>
          </cell>
        </row>
        <row r="1345">
          <cell r="D1345" t="str">
            <v>SANLAM LIFE INSURANCE LIMITED</v>
          </cell>
          <cell r="E1345">
            <v>4</v>
          </cell>
          <cell r="F1345">
            <v>5</v>
          </cell>
          <cell r="G1345">
            <v>1246000</v>
          </cell>
          <cell r="H1345">
            <v>4480</v>
          </cell>
        </row>
        <row r="1346">
          <cell r="D1346" t="str">
            <v>THE JUBILEE INSURANCE CO OF UGANDA LTD</v>
          </cell>
          <cell r="E1346">
            <v>4</v>
          </cell>
          <cell r="F1346">
            <v>5</v>
          </cell>
          <cell r="G1346">
            <v>752658</v>
          </cell>
          <cell r="H1346">
            <v>3880</v>
          </cell>
        </row>
        <row r="1347">
          <cell r="D1347" t="str">
            <v>BAREFOOT POWER UGANDA LTD</v>
          </cell>
          <cell r="E1347">
            <v>4</v>
          </cell>
          <cell r="F1347">
            <v>4</v>
          </cell>
          <cell r="G1347">
            <v>1323000</v>
          </cell>
          <cell r="H1347">
            <v>6650</v>
          </cell>
        </row>
        <row r="1348">
          <cell r="D1348" t="str">
            <v>ENJUBA CREDIT LIMITED</v>
          </cell>
          <cell r="E1348">
            <v>3</v>
          </cell>
          <cell r="F1348">
            <v>4</v>
          </cell>
          <cell r="G1348">
            <v>19600</v>
          </cell>
          <cell r="H1348">
            <v>890</v>
          </cell>
        </row>
        <row r="1349">
          <cell r="D1349" t="str">
            <v>NATIONAL INSURANCE CORPORATION</v>
          </cell>
          <cell r="E1349">
            <v>3</v>
          </cell>
          <cell r="F1349">
            <v>4</v>
          </cell>
          <cell r="G1349">
            <v>1233400</v>
          </cell>
          <cell r="H1349">
            <v>6100</v>
          </cell>
        </row>
        <row r="1350">
          <cell r="D1350" t="str">
            <v>SMILE COMMUNICATIONS UGANDA LIMITED</v>
          </cell>
          <cell r="E1350">
            <v>2</v>
          </cell>
          <cell r="F1350">
            <v>4</v>
          </cell>
          <cell r="G1350">
            <v>32600</v>
          </cell>
          <cell r="H1350">
            <v>1220</v>
          </cell>
        </row>
        <row r="1351">
          <cell r="D1351" t="str">
            <v>STEM COMPUTING INTERNATIONAL LTD</v>
          </cell>
          <cell r="E1351">
            <v>2</v>
          </cell>
          <cell r="F1351">
            <v>4</v>
          </cell>
          <cell r="G1351">
            <v>400</v>
          </cell>
          <cell r="H1351">
            <v>2000</v>
          </cell>
        </row>
        <row r="1352">
          <cell r="D1352" t="str">
            <v>SUPEKAR COMPANY LIMITED</v>
          </cell>
          <cell r="E1352">
            <v>1</v>
          </cell>
          <cell r="F1352">
            <v>4</v>
          </cell>
          <cell r="G1352">
            <v>7600</v>
          </cell>
          <cell r="H1352">
            <v>440</v>
          </cell>
        </row>
        <row r="1353">
          <cell r="D1353" t="str">
            <v>Good Sheperd Schools</v>
          </cell>
          <cell r="E1353">
            <v>3</v>
          </cell>
          <cell r="F1353">
            <v>3</v>
          </cell>
          <cell r="G1353">
            <v>480000</v>
          </cell>
          <cell r="H1353">
            <v>2850</v>
          </cell>
        </row>
        <row r="1354">
          <cell r="D1354" t="str">
            <v>SMITH AND BOLTON UMBRELLA INVESTMENT CLUB</v>
          </cell>
          <cell r="E1354">
            <v>2</v>
          </cell>
          <cell r="F1354">
            <v>3</v>
          </cell>
          <cell r="G1354">
            <v>30000</v>
          </cell>
          <cell r="H1354">
            <v>1500</v>
          </cell>
        </row>
        <row r="1355">
          <cell r="D1355" t="str">
            <v>DAI SUPERIOR SERVICES AND SUPPLIES LTD</v>
          </cell>
          <cell r="E1355">
            <v>2</v>
          </cell>
          <cell r="F1355">
            <v>2</v>
          </cell>
          <cell r="G1355">
            <v>2000</v>
          </cell>
          <cell r="H1355">
            <v>220</v>
          </cell>
        </row>
        <row r="1356">
          <cell r="D1356" t="str">
            <v>Empower Solar Limited</v>
          </cell>
          <cell r="E1356">
            <v>2</v>
          </cell>
          <cell r="F1356">
            <v>2</v>
          </cell>
          <cell r="G1356">
            <v>73000</v>
          </cell>
          <cell r="H1356">
            <v>1000</v>
          </cell>
        </row>
        <row r="1357">
          <cell r="D1357" t="str">
            <v>FRIENDS GROUP LIMITED</v>
          </cell>
          <cell r="E1357">
            <v>2</v>
          </cell>
          <cell r="F1357">
            <v>2</v>
          </cell>
          <cell r="G1357">
            <v>410000</v>
          </cell>
          <cell r="H1357">
            <v>2800</v>
          </cell>
        </row>
        <row r="1358">
          <cell r="D1358" t="str">
            <v>LIVING GOODS LIMITED</v>
          </cell>
          <cell r="E1358">
            <v>2</v>
          </cell>
          <cell r="F1358">
            <v>2</v>
          </cell>
          <cell r="G1358">
            <v>47500</v>
          </cell>
          <cell r="H1358">
            <v>1000</v>
          </cell>
        </row>
        <row r="1359">
          <cell r="D1359" t="str">
            <v>NAFASI MULTI PURPOSE COOPERATIVE SOCIETY LTD</v>
          </cell>
          <cell r="E1359">
            <v>2</v>
          </cell>
          <cell r="F1359">
            <v>2</v>
          </cell>
          <cell r="G1359">
            <v>121500</v>
          </cell>
          <cell r="H1359">
            <v>1160</v>
          </cell>
        </row>
        <row r="1360">
          <cell r="D1360" t="str">
            <v>NTARE PHARMACEUTICALS LIMITED</v>
          </cell>
          <cell r="E1360">
            <v>2</v>
          </cell>
          <cell r="F1360">
            <v>2</v>
          </cell>
          <cell r="G1360">
            <v>20</v>
          </cell>
          <cell r="H1360">
            <v>220</v>
          </cell>
        </row>
        <row r="1361">
          <cell r="D1361" t="str">
            <v>ST CATHERINE CLINIC LTD</v>
          </cell>
          <cell r="E1361">
            <v>2</v>
          </cell>
          <cell r="F1361">
            <v>2</v>
          </cell>
          <cell r="G1361">
            <v>130000</v>
          </cell>
          <cell r="H1361">
            <v>2500</v>
          </cell>
        </row>
        <row r="1362">
          <cell r="D1362" t="str">
            <v>STALMART ENTERPRISES LIMITED</v>
          </cell>
          <cell r="E1362">
            <v>2</v>
          </cell>
          <cell r="F1362">
            <v>2</v>
          </cell>
          <cell r="G1362">
            <v>12500</v>
          </cell>
          <cell r="H1362">
            <v>640</v>
          </cell>
        </row>
        <row r="1363">
          <cell r="D1363" t="str">
            <v>Transactel</v>
          </cell>
          <cell r="E1363">
            <v>2</v>
          </cell>
          <cell r="F1363">
            <v>2</v>
          </cell>
          <cell r="G1363">
            <v>139800</v>
          </cell>
          <cell r="H1363">
            <v>1320</v>
          </cell>
        </row>
        <row r="1364">
          <cell r="D1364" t="str">
            <v>UMMAH HOUSE LIMITED</v>
          </cell>
          <cell r="E1364">
            <v>2</v>
          </cell>
          <cell r="F1364">
            <v>2</v>
          </cell>
          <cell r="G1364">
            <v>20000</v>
          </cell>
          <cell r="H1364">
            <v>2000</v>
          </cell>
        </row>
        <row r="1365">
          <cell r="D1365" t="str">
            <v>watoto child care ministries</v>
          </cell>
          <cell r="E1365">
            <v>2</v>
          </cell>
          <cell r="F1365">
            <v>2</v>
          </cell>
          <cell r="G1365">
            <v>213000</v>
          </cell>
          <cell r="H1365">
            <v>1610</v>
          </cell>
        </row>
        <row r="1366">
          <cell r="D1366" t="str">
            <v>AFRIMAX UGANDA LTD</v>
          </cell>
          <cell r="E1366">
            <v>1</v>
          </cell>
          <cell r="F1366">
            <v>1</v>
          </cell>
          <cell r="G1366">
            <v>1000</v>
          </cell>
          <cell r="H1366">
            <v>110</v>
          </cell>
        </row>
        <row r="1367">
          <cell r="D1367" t="str">
            <v>AIG</v>
          </cell>
          <cell r="E1367">
            <v>1</v>
          </cell>
          <cell r="F1367">
            <v>1</v>
          </cell>
          <cell r="G1367">
            <v>79400</v>
          </cell>
          <cell r="H1367">
            <v>660</v>
          </cell>
        </row>
        <row r="1368">
          <cell r="D1368" t="str">
            <v>AMREF HEALTH AFRICA</v>
          </cell>
          <cell r="E1368">
            <v>1</v>
          </cell>
          <cell r="F1368">
            <v>1</v>
          </cell>
          <cell r="G1368">
            <v>2000</v>
          </cell>
          <cell r="H1368">
            <v>110</v>
          </cell>
        </row>
        <row r="1369">
          <cell r="D1369" t="str">
            <v>BAMANYA INVESTMENTS LTD</v>
          </cell>
          <cell r="E1369">
            <v>1</v>
          </cell>
          <cell r="F1369">
            <v>1</v>
          </cell>
          <cell r="G1369">
            <v>50</v>
          </cell>
          <cell r="H1369">
            <v>110</v>
          </cell>
        </row>
        <row r="1370">
          <cell r="D1370" t="str">
            <v>BBOX Capital Limited</v>
          </cell>
          <cell r="E1370">
            <v>1</v>
          </cell>
          <cell r="F1370">
            <v>1</v>
          </cell>
          <cell r="G1370">
            <v>29000</v>
          </cell>
          <cell r="H1370">
            <v>500</v>
          </cell>
        </row>
        <row r="1371">
          <cell r="D1371" t="str">
            <v>BRAND MOMENTUM LIMITED</v>
          </cell>
          <cell r="E1371">
            <v>1</v>
          </cell>
          <cell r="F1371">
            <v>1</v>
          </cell>
          <cell r="G1371">
            <v>1000</v>
          </cell>
          <cell r="H1371">
            <v>500</v>
          </cell>
        </row>
        <row r="1372">
          <cell r="D1372" t="str">
            <v>eDAD ePAYMENTS LTD</v>
          </cell>
          <cell r="E1372">
            <v>1</v>
          </cell>
          <cell r="F1372">
            <v>1</v>
          </cell>
          <cell r="G1372">
            <v>1000</v>
          </cell>
          <cell r="H1372">
            <v>110</v>
          </cell>
        </row>
        <row r="1373">
          <cell r="D1373" t="str">
            <v>ELGON FLYER SERVICES</v>
          </cell>
          <cell r="E1373">
            <v>1</v>
          </cell>
          <cell r="F1373">
            <v>1</v>
          </cell>
          <cell r="G1373">
            <v>5000</v>
          </cell>
          <cell r="H1373">
            <v>140</v>
          </cell>
        </row>
        <row r="1374">
          <cell r="D1374" t="str">
            <v>ENGINEERING SOLUTIONS (U) LTD</v>
          </cell>
          <cell r="E1374">
            <v>1</v>
          </cell>
          <cell r="F1374">
            <v>1</v>
          </cell>
          <cell r="G1374">
            <v>1300000</v>
          </cell>
          <cell r="H1374">
            <v>5500</v>
          </cell>
        </row>
        <row r="1375">
          <cell r="D1375" t="str">
            <v>EQUITY BANK UGANDA LIMITED</v>
          </cell>
          <cell r="E1375">
            <v>1</v>
          </cell>
          <cell r="F1375">
            <v>1</v>
          </cell>
          <cell r="G1375">
            <v>4000</v>
          </cell>
          <cell r="H1375">
            <v>140</v>
          </cell>
        </row>
        <row r="1376">
          <cell r="D1376" t="str">
            <v>FIRST INSURANCE COMPANY LIMITED</v>
          </cell>
          <cell r="E1376">
            <v>1</v>
          </cell>
          <cell r="F1376">
            <v>1</v>
          </cell>
          <cell r="G1376">
            <v>2005500</v>
          </cell>
          <cell r="H1376">
            <v>10000</v>
          </cell>
        </row>
        <row r="1377">
          <cell r="D1377" t="str">
            <v>FRESH CUTS SUPERMARKETS UPCOUNTRY</v>
          </cell>
          <cell r="E1377">
            <v>1</v>
          </cell>
          <cell r="F1377">
            <v>1</v>
          </cell>
          <cell r="G1377">
            <v>458514</v>
          </cell>
          <cell r="H1377">
            <v>1250</v>
          </cell>
        </row>
        <row r="1378">
          <cell r="D1378" t="str">
            <v>GAMING INTERNATIONAL</v>
          </cell>
          <cell r="E1378">
            <v>1</v>
          </cell>
          <cell r="F1378">
            <v>1</v>
          </cell>
          <cell r="G1378">
            <v>9000</v>
          </cell>
          <cell r="H1378">
            <v>500</v>
          </cell>
        </row>
        <row r="1379">
          <cell r="D1379" t="str">
            <v>GLACIER PRODUCTS U LIMITED</v>
          </cell>
          <cell r="E1379">
            <v>1</v>
          </cell>
          <cell r="F1379">
            <v>1</v>
          </cell>
          <cell r="G1379">
            <v>132800</v>
          </cell>
          <cell r="H1379">
            <v>950</v>
          </cell>
        </row>
        <row r="1380">
          <cell r="D1380" t="str">
            <v>HOTEL AFRICANA LIMITED</v>
          </cell>
          <cell r="E1380">
            <v>1</v>
          </cell>
          <cell r="F1380">
            <v>1</v>
          </cell>
          <cell r="G1380">
            <v>10</v>
          </cell>
          <cell r="H1380">
            <v>110</v>
          </cell>
        </row>
        <row r="1381">
          <cell r="D1381" t="str">
            <v>KAMPALA CITY COUNCIL AUTHORITY</v>
          </cell>
          <cell r="E1381">
            <v>1</v>
          </cell>
          <cell r="F1381">
            <v>1</v>
          </cell>
          <cell r="G1381">
            <v>120000</v>
          </cell>
          <cell r="H1381">
            <v>660</v>
          </cell>
        </row>
        <row r="1382">
          <cell r="D1382" t="str">
            <v>KAYESOFT UGANDA LIMITED</v>
          </cell>
          <cell r="E1382">
            <v>1</v>
          </cell>
          <cell r="F1382">
            <v>1</v>
          </cell>
          <cell r="G1382">
            <v>4000</v>
          </cell>
          <cell r="H1382">
            <v>140</v>
          </cell>
        </row>
        <row r="1383">
          <cell r="D1383" t="str">
            <v>KEDEP (U) LTD</v>
          </cell>
          <cell r="E1383">
            <v>1</v>
          </cell>
          <cell r="F1383">
            <v>1</v>
          </cell>
          <cell r="G1383">
            <v>100000</v>
          </cell>
          <cell r="H1383">
            <v>1400</v>
          </cell>
        </row>
        <row r="1384">
          <cell r="D1384" t="str">
            <v>LATIFAH LUKIAH INVESTMENTS (U) LTD</v>
          </cell>
          <cell r="E1384">
            <v>1</v>
          </cell>
          <cell r="F1384">
            <v>1</v>
          </cell>
          <cell r="G1384">
            <v>1000</v>
          </cell>
          <cell r="H1384">
            <v>110</v>
          </cell>
        </row>
        <row r="1385">
          <cell r="D1385" t="str">
            <v>LETSHEGO UGANDA LIMITED</v>
          </cell>
          <cell r="E1385">
            <v>1</v>
          </cell>
          <cell r="F1385">
            <v>1</v>
          </cell>
          <cell r="G1385">
            <v>900000</v>
          </cell>
          <cell r="H1385">
            <v>3200</v>
          </cell>
        </row>
        <row r="1386">
          <cell r="D1386" t="str">
            <v>MADFA SACCO</v>
          </cell>
          <cell r="E1386">
            <v>1</v>
          </cell>
          <cell r="F1386">
            <v>1</v>
          </cell>
          <cell r="G1386">
            <v>5000</v>
          </cell>
          <cell r="H1386">
            <v>140</v>
          </cell>
        </row>
        <row r="1387">
          <cell r="D1387" t="str">
            <v>MTN Uganda Cloud</v>
          </cell>
          <cell r="E1387">
            <v>1</v>
          </cell>
          <cell r="F1387">
            <v>1</v>
          </cell>
          <cell r="G1387">
            <v>12600</v>
          </cell>
          <cell r="H1387">
            <v>500</v>
          </cell>
        </row>
        <row r="1388">
          <cell r="D1388" t="str">
            <v>MTN Uganda Revenue Share Account</v>
          </cell>
          <cell r="E1388">
            <v>1</v>
          </cell>
          <cell r="F1388">
            <v>1</v>
          </cell>
          <cell r="G1388">
            <v>1693285</v>
          </cell>
          <cell r="H1388">
            <v>0</v>
          </cell>
        </row>
        <row r="1389">
          <cell r="D1389" t="str">
            <v>REAPERS COOPERATIVE SAVINGS  CREDIT SOCIETY</v>
          </cell>
          <cell r="E1389">
            <v>1</v>
          </cell>
          <cell r="F1389">
            <v>1</v>
          </cell>
          <cell r="G1389">
            <v>100000</v>
          </cell>
          <cell r="H1389">
            <v>660</v>
          </cell>
        </row>
        <row r="1390">
          <cell r="D1390" t="str">
            <v>RICA LIMITED</v>
          </cell>
          <cell r="E1390">
            <v>1</v>
          </cell>
          <cell r="F1390">
            <v>1</v>
          </cell>
          <cell r="G1390">
            <v>1000</v>
          </cell>
          <cell r="H1390">
            <v>110</v>
          </cell>
        </row>
        <row r="1391">
          <cell r="D1391" t="str">
            <v>RUGARAMA PROGRESSIVE PRIMARY SCHOOL</v>
          </cell>
          <cell r="E1391">
            <v>1</v>
          </cell>
          <cell r="F1391">
            <v>1</v>
          </cell>
          <cell r="G1391">
            <v>450000</v>
          </cell>
          <cell r="H1391">
            <v>1250</v>
          </cell>
        </row>
        <row r="1392">
          <cell r="D1392" t="str">
            <v>SSALI IMRAN CASH INVESTMENTS LIMITED</v>
          </cell>
          <cell r="E1392">
            <v>1</v>
          </cell>
          <cell r="F1392">
            <v>1</v>
          </cell>
          <cell r="G1392">
            <v>1000</v>
          </cell>
          <cell r="H1392">
            <v>110</v>
          </cell>
        </row>
        <row r="1393">
          <cell r="D1393" t="str">
            <v>UAP Insurance</v>
          </cell>
          <cell r="E1393">
            <v>1</v>
          </cell>
          <cell r="F1393">
            <v>1</v>
          </cell>
          <cell r="G1393">
            <v>150000</v>
          </cell>
          <cell r="H1393">
            <v>950</v>
          </cell>
        </row>
        <row r="1394">
          <cell r="D1394" t="str">
            <v>UPACLAN CIVIL SOCIETY</v>
          </cell>
          <cell r="E1394">
            <v>1</v>
          </cell>
          <cell r="F1394">
            <v>1</v>
          </cell>
          <cell r="G1394">
            <v>1000</v>
          </cell>
          <cell r="H1394">
            <v>110</v>
          </cell>
        </row>
        <row r="1395">
          <cell r="D1395" t="str">
            <v>WANA SOLUTIONS UGANDA LTD</v>
          </cell>
          <cell r="E1395">
            <v>1</v>
          </cell>
          <cell r="F1395">
            <v>1</v>
          </cell>
          <cell r="G1395">
            <v>290000</v>
          </cell>
          <cell r="H1395">
            <v>1250</v>
          </cell>
        </row>
        <row r="1396">
          <cell r="D1396" t="str">
            <v>WHITELINES EDUCATION SERVICES LIMITED</v>
          </cell>
          <cell r="E1396">
            <v>1</v>
          </cell>
          <cell r="F1396">
            <v>1</v>
          </cell>
          <cell r="G1396">
            <v>10000</v>
          </cell>
          <cell r="H1396">
            <v>500</v>
          </cell>
        </row>
        <row r="1397">
          <cell r="D1397" t="str">
            <v>YOUTH MARSHAL MATRIX INTERNATIONAL LTD</v>
          </cell>
          <cell r="E1397">
            <v>1</v>
          </cell>
          <cell r="F1397">
            <v>1</v>
          </cell>
          <cell r="G1397">
            <v>1000</v>
          </cell>
          <cell r="H1397">
            <v>110</v>
          </cell>
        </row>
        <row r="1405">
          <cell r="D1405" t="str">
            <v>Orignal Name</v>
          </cell>
          <cell r="E1405" t="str">
            <v>SERVICE_PROVIDER</v>
          </cell>
          <cell r="F1405" t="str">
            <v>UNQIUE_USERS</v>
          </cell>
          <cell r="G1405" t="str">
            <v>TRXN_COUNT</v>
          </cell>
          <cell r="H1405" t="str">
            <v>TRXN_VALUE</v>
          </cell>
          <cell r="I1405" t="str">
            <v>MM_REVENUE</v>
          </cell>
        </row>
        <row r="1406">
          <cell r="D1406" t="str">
            <v>UMEME</v>
          </cell>
          <cell r="E1406" t="str">
            <v>@UMEME.sp2</v>
          </cell>
          <cell r="F1406">
            <v>63206</v>
          </cell>
          <cell r="G1406">
            <v>104324</v>
          </cell>
          <cell r="H1406">
            <v>3378415025</v>
          </cell>
          <cell r="I1406">
            <v>164041040</v>
          </cell>
        </row>
        <row r="1407">
          <cell r="D1407" t="str">
            <v>MTN DATA BUNDLES</v>
          </cell>
          <cell r="E1407" t="str">
            <v>FRI:DATABUND.bun/</v>
          </cell>
          <cell r="F1407">
            <v>36854</v>
          </cell>
          <cell r="G1407">
            <v>62641</v>
          </cell>
          <cell r="H1407">
            <v>72790950</v>
          </cell>
          <cell r="I1407">
            <v>0</v>
          </cell>
        </row>
        <row r="1408">
          <cell r="D1408" t="str">
            <v>Blue Cube</v>
          </cell>
          <cell r="E1408" t="str">
            <v>FRI:BLUECUBE.sp1/</v>
          </cell>
          <cell r="F1408">
            <v>8553</v>
          </cell>
          <cell r="G1408">
            <v>51897</v>
          </cell>
          <cell r="H1408">
            <v>86523304</v>
          </cell>
          <cell r="I1408">
            <v>9193240</v>
          </cell>
        </row>
        <row r="1409">
          <cell r="D1409" t="str">
            <v>DStv/GOtv</v>
          </cell>
          <cell r="E1409" t="str">
            <v>@UDSTV.sp2</v>
          </cell>
          <cell r="F1409">
            <v>40636</v>
          </cell>
          <cell r="G1409">
            <v>47691</v>
          </cell>
          <cell r="H1409">
            <v>2252418085</v>
          </cell>
          <cell r="I1409">
            <v>91962960</v>
          </cell>
        </row>
        <row r="1410">
          <cell r="D1410" t="str">
            <v>StarTimes/StarSat</v>
          </cell>
          <cell r="E1410" t="str">
            <v>@StarTime.sp1</v>
          </cell>
          <cell r="F1410">
            <v>24296</v>
          </cell>
          <cell r="G1410">
            <v>41144</v>
          </cell>
          <cell r="H1410">
            <v>406250329</v>
          </cell>
          <cell r="I1410">
            <v>12763960</v>
          </cell>
        </row>
        <row r="1411">
          <cell r="D1411" t="str">
            <v>NATIONAL WATER AND SEWERAGE CORPORATION</v>
          </cell>
          <cell r="E1411" t="str">
            <v>@NWSC.sp2</v>
          </cell>
          <cell r="F1411">
            <v>30327</v>
          </cell>
          <cell r="G1411">
            <v>37830</v>
          </cell>
          <cell r="H1411">
            <v>1468168059</v>
          </cell>
          <cell r="I1411">
            <v>72472980</v>
          </cell>
        </row>
        <row r="1412">
          <cell r="D1412">
            <v>0</v>
          </cell>
          <cell r="E1412" t="str">
            <v>@M7997.sp1</v>
          </cell>
          <cell r="F1412">
            <v>6227</v>
          </cell>
          <cell r="G1412">
            <v>28206</v>
          </cell>
          <cell r="H1412">
            <v>344454018</v>
          </cell>
          <cell r="I1412">
            <v>7548390</v>
          </cell>
        </row>
        <row r="1413">
          <cell r="D1413" t="str">
            <v>M KOPA Uganda Ltd</v>
          </cell>
          <cell r="E1413" t="str">
            <v>FRI:MPAY.sp1/</v>
          </cell>
          <cell r="F1413">
            <v>2877</v>
          </cell>
          <cell r="G1413">
            <v>18699</v>
          </cell>
          <cell r="H1413">
            <v>64598390</v>
          </cell>
          <cell r="I1413">
            <v>3633630</v>
          </cell>
        </row>
        <row r="1414">
          <cell r="D1414" t="str">
            <v>Play Lotto</v>
          </cell>
          <cell r="E1414" t="str">
            <v>FRI:playlott.sp1/</v>
          </cell>
          <cell r="F1414">
            <v>4845</v>
          </cell>
          <cell r="G1414">
            <v>15660</v>
          </cell>
          <cell r="H1414">
            <v>30288000</v>
          </cell>
          <cell r="I1414">
            <v>3087240</v>
          </cell>
        </row>
        <row r="1415">
          <cell r="D1415" t="str">
            <v>Zuku TV</v>
          </cell>
          <cell r="E1415" t="str">
            <v>@ZukuTv.sp2</v>
          </cell>
          <cell r="F1415">
            <v>11279</v>
          </cell>
          <cell r="G1415">
            <v>14015</v>
          </cell>
          <cell r="H1415">
            <v>354580167</v>
          </cell>
          <cell r="I1415">
            <v>23074730</v>
          </cell>
        </row>
        <row r="1416">
          <cell r="E1416" t="str">
            <v>@R123.sp1</v>
          </cell>
          <cell r="F1416">
            <v>5086</v>
          </cell>
          <cell r="G1416">
            <v>13675</v>
          </cell>
          <cell r="H1416">
            <v>228814448</v>
          </cell>
          <cell r="I1416">
            <v>5441670</v>
          </cell>
        </row>
        <row r="1417">
          <cell r="D1417">
            <v>0</v>
          </cell>
          <cell r="E1417" t="str">
            <v>@MKOPA.sp1</v>
          </cell>
          <cell r="F1417">
            <v>4356</v>
          </cell>
          <cell r="G1417">
            <v>12515</v>
          </cell>
          <cell r="H1417">
            <v>238183276</v>
          </cell>
          <cell r="I1417">
            <v>5301220</v>
          </cell>
        </row>
        <row r="1418">
          <cell r="D1418" t="str">
            <v>WORLD STAR SPORTS BETTING</v>
          </cell>
          <cell r="E1418" t="str">
            <v>@WSB.sp1</v>
          </cell>
          <cell r="F1418">
            <v>1250</v>
          </cell>
          <cell r="G1418">
            <v>6866</v>
          </cell>
          <cell r="H1418">
            <v>146347940</v>
          </cell>
          <cell r="I1418">
            <v>2400170</v>
          </cell>
        </row>
        <row r="1419">
          <cell r="D1419" t="str">
            <v>FENIX INTERNATIONAL UGANDA LIMITED</v>
          </cell>
          <cell r="E1419" t="str">
            <v>@FENIX.sp1</v>
          </cell>
          <cell r="F1419">
            <v>2044</v>
          </cell>
          <cell r="G1419">
            <v>3359</v>
          </cell>
          <cell r="H1419">
            <v>49483745</v>
          </cell>
          <cell r="I1419">
            <v>1347790</v>
          </cell>
        </row>
        <row r="1420">
          <cell r="D1420" t="str">
            <v>SBA</v>
          </cell>
          <cell r="E1420" t="str">
            <v>@SBA.sp1</v>
          </cell>
          <cell r="F1420">
            <v>226</v>
          </cell>
          <cell r="G1420">
            <v>2256</v>
          </cell>
          <cell r="H1420">
            <v>164615030</v>
          </cell>
          <cell r="I1420">
            <v>1405920</v>
          </cell>
        </row>
        <row r="1421">
          <cell r="D1421" t="str">
            <v>ELITEBET BOOKMARKERS LIMITED</v>
          </cell>
          <cell r="E1421" t="str">
            <v>@MBET.sp1</v>
          </cell>
          <cell r="F1421">
            <v>470</v>
          </cell>
          <cell r="G1421">
            <v>1616</v>
          </cell>
          <cell r="H1421">
            <v>14565250</v>
          </cell>
          <cell r="I1421">
            <v>404200</v>
          </cell>
        </row>
        <row r="1422">
          <cell r="D1422" t="str">
            <v>YO UGANDA LIMITED</v>
          </cell>
          <cell r="E1422" t="str">
            <v>@QP.sp1</v>
          </cell>
          <cell r="F1422">
            <v>339</v>
          </cell>
          <cell r="G1422">
            <v>1254</v>
          </cell>
          <cell r="H1422">
            <v>17251084</v>
          </cell>
          <cell r="I1422">
            <v>436920</v>
          </cell>
        </row>
        <row r="1423">
          <cell r="D1423">
            <v>0</v>
          </cell>
          <cell r="E1423" t="str">
            <v>@KIL.sp1</v>
          </cell>
          <cell r="F1423">
            <v>368</v>
          </cell>
          <cell r="G1423">
            <v>838</v>
          </cell>
          <cell r="H1423">
            <v>12452720</v>
          </cell>
          <cell r="I1423">
            <v>417090</v>
          </cell>
        </row>
        <row r="1424">
          <cell r="D1424">
            <v>0</v>
          </cell>
          <cell r="E1424" t="str">
            <v>@256BET.sp1</v>
          </cell>
          <cell r="F1424">
            <v>178</v>
          </cell>
          <cell r="G1424">
            <v>548</v>
          </cell>
          <cell r="H1424">
            <v>8369995</v>
          </cell>
          <cell r="I1424">
            <v>175650</v>
          </cell>
        </row>
        <row r="1425">
          <cell r="D1425">
            <v>0</v>
          </cell>
          <cell r="E1425" t="str">
            <v>@RPFS.sp1</v>
          </cell>
          <cell r="F1425">
            <v>304</v>
          </cell>
          <cell r="G1425">
            <v>493</v>
          </cell>
          <cell r="H1425">
            <v>158201990</v>
          </cell>
          <cell r="I1425">
            <v>698650</v>
          </cell>
        </row>
        <row r="1426">
          <cell r="D1426">
            <v>0</v>
          </cell>
          <cell r="E1426" t="str">
            <v>@SMILE.sp1</v>
          </cell>
          <cell r="F1426">
            <v>313</v>
          </cell>
          <cell r="G1426">
            <v>470</v>
          </cell>
          <cell r="H1426">
            <v>28418200</v>
          </cell>
          <cell r="I1426">
            <v>276180</v>
          </cell>
        </row>
        <row r="1427">
          <cell r="D1427">
            <v>0</v>
          </cell>
          <cell r="E1427" t="str">
            <v>@U1891.sp1</v>
          </cell>
          <cell r="F1427">
            <v>218</v>
          </cell>
          <cell r="G1427">
            <v>431</v>
          </cell>
          <cell r="H1427">
            <v>61149700</v>
          </cell>
          <cell r="I1427">
            <v>345280</v>
          </cell>
        </row>
        <row r="1428">
          <cell r="D1428">
            <v>0</v>
          </cell>
          <cell r="E1428" t="str">
            <v>@SOLARNOW.sp1</v>
          </cell>
          <cell r="F1428">
            <v>285</v>
          </cell>
          <cell r="G1428">
            <v>394</v>
          </cell>
          <cell r="H1428">
            <v>46210500</v>
          </cell>
          <cell r="I1428">
            <v>304880</v>
          </cell>
        </row>
        <row r="1429">
          <cell r="D1429">
            <v>0</v>
          </cell>
          <cell r="E1429" t="str">
            <v>@UEDCL.sp2</v>
          </cell>
          <cell r="F1429">
            <v>232</v>
          </cell>
          <cell r="G1429">
            <v>390</v>
          </cell>
          <cell r="H1429">
            <v>10564019</v>
          </cell>
          <cell r="I1429">
            <v>642050</v>
          </cell>
        </row>
        <row r="1430">
          <cell r="D1430">
            <v>0</v>
          </cell>
          <cell r="E1430" t="str">
            <v>@VFKYZ.sp1</v>
          </cell>
          <cell r="F1430">
            <v>90</v>
          </cell>
          <cell r="G1430">
            <v>354</v>
          </cell>
          <cell r="H1430">
            <v>47340475</v>
          </cell>
          <cell r="I1430">
            <v>287110</v>
          </cell>
        </row>
        <row r="1431">
          <cell r="D1431">
            <v>0</v>
          </cell>
          <cell r="E1431" t="str">
            <v>@VFMPG.sp1</v>
          </cell>
          <cell r="F1431">
            <v>145</v>
          </cell>
          <cell r="G1431">
            <v>333</v>
          </cell>
          <cell r="H1431">
            <v>48438050</v>
          </cell>
          <cell r="I1431">
            <v>287570</v>
          </cell>
        </row>
        <row r="1432">
          <cell r="D1432">
            <v>0</v>
          </cell>
          <cell r="E1432" t="str">
            <v>@VFBWM.sp1</v>
          </cell>
          <cell r="F1432">
            <v>142</v>
          </cell>
          <cell r="G1432">
            <v>329</v>
          </cell>
          <cell r="H1432">
            <v>46123400</v>
          </cell>
          <cell r="I1432">
            <v>274030</v>
          </cell>
        </row>
        <row r="1433">
          <cell r="D1433">
            <v>0</v>
          </cell>
          <cell r="E1433" t="str">
            <v>@NV3.sp1</v>
          </cell>
          <cell r="F1433">
            <v>71</v>
          </cell>
          <cell r="G1433">
            <v>293</v>
          </cell>
          <cell r="H1433">
            <v>165634320</v>
          </cell>
          <cell r="I1433">
            <v>623480</v>
          </cell>
        </row>
        <row r="1434">
          <cell r="D1434">
            <v>0</v>
          </cell>
          <cell r="E1434" t="str">
            <v>@U2474.sp1</v>
          </cell>
          <cell r="F1434">
            <v>120</v>
          </cell>
          <cell r="G1434">
            <v>228</v>
          </cell>
          <cell r="H1434">
            <v>30823300</v>
          </cell>
          <cell r="I1434">
            <v>180150</v>
          </cell>
        </row>
        <row r="1435">
          <cell r="D1435">
            <v>0</v>
          </cell>
          <cell r="E1435" t="str">
            <v>@VFMSK.sp1</v>
          </cell>
          <cell r="F1435">
            <v>89</v>
          </cell>
          <cell r="G1435">
            <v>227</v>
          </cell>
          <cell r="H1435">
            <v>34054650</v>
          </cell>
          <cell r="I1435">
            <v>197400</v>
          </cell>
        </row>
        <row r="1436">
          <cell r="D1436">
            <v>0</v>
          </cell>
          <cell r="E1436" t="str">
            <v>@ORIFLAME.sp1</v>
          </cell>
          <cell r="F1436">
            <v>67</v>
          </cell>
          <cell r="G1436">
            <v>226</v>
          </cell>
          <cell r="H1436">
            <v>42209100</v>
          </cell>
          <cell r="I1436">
            <v>235770</v>
          </cell>
        </row>
        <row r="1437">
          <cell r="D1437">
            <v>0</v>
          </cell>
          <cell r="E1437" t="str">
            <v>@VFMKR.sp1</v>
          </cell>
          <cell r="F1437">
            <v>148</v>
          </cell>
          <cell r="G1437">
            <v>216</v>
          </cell>
          <cell r="H1437">
            <v>42813825</v>
          </cell>
          <cell r="I1437">
            <v>218820</v>
          </cell>
        </row>
        <row r="1438">
          <cell r="D1438">
            <v>0</v>
          </cell>
          <cell r="E1438" t="str">
            <v>@TVNXT.sp1</v>
          </cell>
          <cell r="F1438">
            <v>143</v>
          </cell>
          <cell r="G1438">
            <v>201</v>
          </cell>
          <cell r="H1438">
            <v>3555791</v>
          </cell>
          <cell r="I1438">
            <v>101520</v>
          </cell>
        </row>
        <row r="1439">
          <cell r="D1439">
            <v>0</v>
          </cell>
          <cell r="E1439" t="str">
            <v>@PCL.sp1</v>
          </cell>
          <cell r="F1439">
            <v>44</v>
          </cell>
          <cell r="G1439">
            <v>200</v>
          </cell>
          <cell r="H1439">
            <v>20153955</v>
          </cell>
          <cell r="I1439">
            <v>142290</v>
          </cell>
        </row>
        <row r="1440">
          <cell r="D1440">
            <v>0</v>
          </cell>
          <cell r="E1440" t="str">
            <v>@CREAM.sp1</v>
          </cell>
          <cell r="F1440">
            <v>81</v>
          </cell>
          <cell r="G1440">
            <v>199</v>
          </cell>
          <cell r="H1440">
            <v>21712500</v>
          </cell>
          <cell r="I1440">
            <v>141320</v>
          </cell>
        </row>
        <row r="1441">
          <cell r="D1441">
            <v>0</v>
          </cell>
          <cell r="E1441" t="str">
            <v>@OBMASAKA.sp1</v>
          </cell>
          <cell r="F1441">
            <v>36</v>
          </cell>
          <cell r="G1441">
            <v>175</v>
          </cell>
          <cell r="H1441">
            <v>160100220</v>
          </cell>
          <cell r="I1441">
            <v>474920</v>
          </cell>
        </row>
        <row r="1442">
          <cell r="D1442">
            <v>0</v>
          </cell>
          <cell r="E1442" t="str">
            <v>@VFKSG.sp1</v>
          </cell>
          <cell r="F1442">
            <v>112</v>
          </cell>
          <cell r="G1442">
            <v>168</v>
          </cell>
          <cell r="H1442">
            <v>23612000</v>
          </cell>
          <cell r="I1442">
            <v>134710</v>
          </cell>
        </row>
        <row r="1443">
          <cell r="D1443">
            <v>0</v>
          </cell>
          <cell r="E1443" t="str">
            <v>@VFCTY.sp1</v>
          </cell>
          <cell r="F1443">
            <v>103</v>
          </cell>
          <cell r="G1443">
            <v>158</v>
          </cell>
          <cell r="H1443">
            <v>24582450</v>
          </cell>
          <cell r="I1443">
            <v>140120</v>
          </cell>
        </row>
        <row r="1444">
          <cell r="D1444">
            <v>0</v>
          </cell>
          <cell r="E1444" t="str">
            <v>@VFMKN.sp1</v>
          </cell>
          <cell r="F1444">
            <v>90</v>
          </cell>
          <cell r="G1444">
            <v>151</v>
          </cell>
          <cell r="H1444">
            <v>25809400</v>
          </cell>
          <cell r="I1444">
            <v>135850</v>
          </cell>
        </row>
        <row r="1445">
          <cell r="D1445">
            <v>0</v>
          </cell>
          <cell r="E1445" t="str">
            <v>@VFRKI.sp1</v>
          </cell>
          <cell r="F1445">
            <v>95</v>
          </cell>
          <cell r="G1445">
            <v>145</v>
          </cell>
          <cell r="H1445">
            <v>19476650</v>
          </cell>
          <cell r="I1445">
            <v>122420</v>
          </cell>
        </row>
        <row r="1446">
          <cell r="D1446">
            <v>0</v>
          </cell>
          <cell r="E1446" t="str">
            <v>@OBMAYUGE.sp1</v>
          </cell>
          <cell r="F1446">
            <v>28</v>
          </cell>
          <cell r="G1446">
            <v>139</v>
          </cell>
          <cell r="H1446">
            <v>77941600</v>
          </cell>
          <cell r="I1446">
            <v>244930</v>
          </cell>
        </row>
        <row r="1447">
          <cell r="D1447">
            <v>0</v>
          </cell>
          <cell r="E1447" t="str">
            <v>@VFABER.sp1</v>
          </cell>
          <cell r="F1447">
            <v>79</v>
          </cell>
          <cell r="G1447">
            <v>138</v>
          </cell>
          <cell r="H1447">
            <v>39728100</v>
          </cell>
          <cell r="I1447">
            <v>184910</v>
          </cell>
        </row>
        <row r="1448">
          <cell r="D1448">
            <v>0</v>
          </cell>
          <cell r="E1448" t="str">
            <v>@AKEMBS.sp1</v>
          </cell>
          <cell r="F1448">
            <v>69</v>
          </cell>
          <cell r="G1448">
            <v>135</v>
          </cell>
          <cell r="H1448">
            <v>24230811</v>
          </cell>
          <cell r="I1448">
            <v>128080</v>
          </cell>
        </row>
        <row r="1449">
          <cell r="D1449">
            <v>0</v>
          </cell>
          <cell r="E1449" t="str">
            <v>@OBJINJA.sp1</v>
          </cell>
          <cell r="F1449">
            <v>48</v>
          </cell>
          <cell r="G1449">
            <v>134</v>
          </cell>
          <cell r="H1449">
            <v>46183130</v>
          </cell>
          <cell r="I1449">
            <v>163260</v>
          </cell>
        </row>
        <row r="1450">
          <cell r="D1450">
            <v>0</v>
          </cell>
          <cell r="E1450" t="str">
            <v>@OBIGANGA.sp1</v>
          </cell>
          <cell r="F1450">
            <v>40</v>
          </cell>
          <cell r="G1450">
            <v>119</v>
          </cell>
          <cell r="H1450">
            <v>86557500</v>
          </cell>
          <cell r="I1450">
            <v>283210</v>
          </cell>
        </row>
        <row r="1451">
          <cell r="D1451">
            <v>0</v>
          </cell>
          <cell r="E1451" t="str">
            <v>@VFSRT.sp1</v>
          </cell>
          <cell r="F1451">
            <v>63</v>
          </cell>
          <cell r="G1451">
            <v>104</v>
          </cell>
          <cell r="H1451">
            <v>19682100</v>
          </cell>
          <cell r="I1451">
            <v>110700</v>
          </cell>
        </row>
        <row r="1452">
          <cell r="D1452">
            <v>0</v>
          </cell>
          <cell r="E1452" t="str">
            <v>@OBMBARAR.sp1</v>
          </cell>
          <cell r="F1452">
            <v>31</v>
          </cell>
          <cell r="G1452">
            <v>99</v>
          </cell>
          <cell r="H1452">
            <v>52225100</v>
          </cell>
          <cell r="I1452">
            <v>191790</v>
          </cell>
        </row>
        <row r="1453">
          <cell r="D1453">
            <v>0</v>
          </cell>
          <cell r="E1453" t="str">
            <v>@VFWKS.sp1</v>
          </cell>
          <cell r="F1453">
            <v>49</v>
          </cell>
          <cell r="G1453">
            <v>99</v>
          </cell>
          <cell r="H1453">
            <v>18137300</v>
          </cell>
          <cell r="I1453">
            <v>93300</v>
          </cell>
        </row>
        <row r="1454">
          <cell r="D1454">
            <v>0</v>
          </cell>
          <cell r="E1454" t="str">
            <v>@OBKYENJO.sp1</v>
          </cell>
          <cell r="F1454">
            <v>33</v>
          </cell>
          <cell r="G1454">
            <v>95</v>
          </cell>
          <cell r="H1454">
            <v>29379500</v>
          </cell>
          <cell r="I1454">
            <v>136640</v>
          </cell>
        </row>
        <row r="1455">
          <cell r="D1455">
            <v>0</v>
          </cell>
          <cell r="E1455" t="str">
            <v>@OBKALAGI.sp1</v>
          </cell>
          <cell r="F1455">
            <v>28</v>
          </cell>
          <cell r="G1455">
            <v>93</v>
          </cell>
          <cell r="H1455">
            <v>25565500</v>
          </cell>
          <cell r="I1455">
            <v>103350</v>
          </cell>
        </row>
        <row r="1456">
          <cell r="D1456">
            <v>0</v>
          </cell>
          <cell r="E1456" t="str">
            <v>@PEPPER.sp1</v>
          </cell>
          <cell r="F1456">
            <v>28</v>
          </cell>
          <cell r="G1456">
            <v>92</v>
          </cell>
          <cell r="H1456">
            <v>24591810</v>
          </cell>
          <cell r="I1456">
            <v>119690</v>
          </cell>
        </row>
        <row r="1457">
          <cell r="D1457">
            <v>0</v>
          </cell>
          <cell r="E1457" t="str">
            <v>@RASL.sp1</v>
          </cell>
          <cell r="F1457">
            <v>57</v>
          </cell>
          <cell r="G1457">
            <v>91</v>
          </cell>
          <cell r="H1457">
            <v>63333600</v>
          </cell>
          <cell r="I1457">
            <v>248890</v>
          </cell>
        </row>
        <row r="1458">
          <cell r="D1458">
            <v>0</v>
          </cell>
          <cell r="E1458" t="str">
            <v>@OBMBALE.sp1</v>
          </cell>
          <cell r="F1458">
            <v>37</v>
          </cell>
          <cell r="G1458">
            <v>89</v>
          </cell>
          <cell r="H1458">
            <v>46712350</v>
          </cell>
          <cell r="I1458">
            <v>160030</v>
          </cell>
        </row>
        <row r="1459">
          <cell r="D1459">
            <v>0</v>
          </cell>
          <cell r="E1459" t="str">
            <v>@U3057.sp1</v>
          </cell>
          <cell r="F1459">
            <v>66</v>
          </cell>
          <cell r="G1459">
            <v>89</v>
          </cell>
          <cell r="H1459">
            <v>18340000</v>
          </cell>
          <cell r="I1459">
            <v>86020</v>
          </cell>
        </row>
        <row r="1460">
          <cell r="D1460">
            <v>0</v>
          </cell>
          <cell r="E1460" t="str">
            <v>FRI:PEGASUS.sp1/</v>
          </cell>
          <cell r="F1460">
            <v>50</v>
          </cell>
          <cell r="G1460">
            <v>87</v>
          </cell>
          <cell r="H1460">
            <v>28317950</v>
          </cell>
          <cell r="I1460">
            <v>214010</v>
          </cell>
        </row>
        <row r="1461">
          <cell r="D1461">
            <v>0</v>
          </cell>
          <cell r="E1461" t="str">
            <v>@MUHEJI.sp1</v>
          </cell>
          <cell r="F1461">
            <v>53</v>
          </cell>
          <cell r="G1461">
            <v>82</v>
          </cell>
          <cell r="H1461">
            <v>27375950</v>
          </cell>
          <cell r="I1461">
            <v>104940</v>
          </cell>
        </row>
        <row r="1462">
          <cell r="D1462">
            <v>0</v>
          </cell>
          <cell r="E1462" t="str">
            <v>@OBCITY.sp1</v>
          </cell>
          <cell r="F1462">
            <v>33</v>
          </cell>
          <cell r="G1462">
            <v>80</v>
          </cell>
          <cell r="H1462">
            <v>26439600</v>
          </cell>
          <cell r="I1462">
            <v>101650</v>
          </cell>
        </row>
        <row r="1463">
          <cell r="D1463">
            <v>0</v>
          </cell>
          <cell r="E1463" t="str">
            <v>@U1828.sp1</v>
          </cell>
          <cell r="F1463">
            <v>44</v>
          </cell>
          <cell r="G1463">
            <v>79</v>
          </cell>
          <cell r="H1463">
            <v>17367000</v>
          </cell>
          <cell r="I1463">
            <v>84330</v>
          </cell>
        </row>
        <row r="1464">
          <cell r="D1464">
            <v>0</v>
          </cell>
          <cell r="E1464" t="str">
            <v>@U2977.sp1</v>
          </cell>
          <cell r="F1464">
            <v>25</v>
          </cell>
          <cell r="G1464">
            <v>75</v>
          </cell>
          <cell r="H1464">
            <v>9372600</v>
          </cell>
          <cell r="I1464">
            <v>55810</v>
          </cell>
        </row>
        <row r="1465">
          <cell r="D1465">
            <v>0</v>
          </cell>
          <cell r="E1465" t="str">
            <v>@U2017.sp1</v>
          </cell>
          <cell r="F1465">
            <v>35</v>
          </cell>
          <cell r="G1465">
            <v>74</v>
          </cell>
          <cell r="H1465">
            <v>12375000</v>
          </cell>
          <cell r="I1465">
            <v>62880</v>
          </cell>
        </row>
        <row r="1466">
          <cell r="D1466">
            <v>0</v>
          </cell>
          <cell r="E1466" t="str">
            <v>@BILLS.mtn</v>
          </cell>
          <cell r="F1466">
            <v>62</v>
          </cell>
          <cell r="G1466">
            <v>70</v>
          </cell>
          <cell r="H1466">
            <v>12583388</v>
          </cell>
          <cell r="I1466">
            <v>0</v>
          </cell>
        </row>
        <row r="1467">
          <cell r="D1467">
            <v>0</v>
          </cell>
          <cell r="E1467" t="str">
            <v>@AUM.sp1</v>
          </cell>
          <cell r="F1467">
            <v>46</v>
          </cell>
          <cell r="G1467">
            <v>69</v>
          </cell>
          <cell r="H1467">
            <v>15154000</v>
          </cell>
          <cell r="I1467">
            <v>73410</v>
          </cell>
        </row>
        <row r="1468">
          <cell r="D1468">
            <v>0</v>
          </cell>
          <cell r="E1468" t="str">
            <v>@WATOTO.sp1</v>
          </cell>
          <cell r="F1468">
            <v>44</v>
          </cell>
          <cell r="G1468">
            <v>69</v>
          </cell>
          <cell r="H1468">
            <v>6633736</v>
          </cell>
          <cell r="I1468">
            <v>49100</v>
          </cell>
        </row>
        <row r="1469">
          <cell r="D1469">
            <v>0</v>
          </cell>
          <cell r="E1469" t="str">
            <v>@U1365.sp1</v>
          </cell>
          <cell r="F1469">
            <v>20</v>
          </cell>
          <cell r="G1469">
            <v>68</v>
          </cell>
          <cell r="H1469">
            <v>11177000</v>
          </cell>
          <cell r="I1469">
            <v>59890</v>
          </cell>
        </row>
        <row r="1470">
          <cell r="D1470">
            <v>0</v>
          </cell>
          <cell r="E1470" t="str">
            <v>@OBKAWEMP.sp1</v>
          </cell>
          <cell r="F1470">
            <v>29</v>
          </cell>
          <cell r="G1470">
            <v>67</v>
          </cell>
          <cell r="H1470">
            <v>31003200</v>
          </cell>
          <cell r="I1470">
            <v>108950</v>
          </cell>
        </row>
        <row r="1471">
          <cell r="D1471">
            <v>0</v>
          </cell>
          <cell r="E1471" t="str">
            <v>@U0803.sp1</v>
          </cell>
          <cell r="F1471">
            <v>20</v>
          </cell>
          <cell r="G1471">
            <v>65</v>
          </cell>
          <cell r="H1471">
            <v>6847300</v>
          </cell>
          <cell r="I1471">
            <v>45910</v>
          </cell>
        </row>
        <row r="1472">
          <cell r="D1472">
            <v>0</v>
          </cell>
          <cell r="E1472" t="str">
            <v>@OBMUKONO.sp1</v>
          </cell>
          <cell r="F1472">
            <v>12</v>
          </cell>
          <cell r="G1472">
            <v>65</v>
          </cell>
          <cell r="H1472">
            <v>24204800</v>
          </cell>
          <cell r="I1472">
            <v>72260</v>
          </cell>
        </row>
        <row r="1473">
          <cell r="D1473">
            <v>0</v>
          </cell>
          <cell r="E1473" t="str">
            <v>@VFLIRA.sp1</v>
          </cell>
          <cell r="F1473">
            <v>36</v>
          </cell>
          <cell r="G1473">
            <v>63</v>
          </cell>
          <cell r="H1473">
            <v>12612400</v>
          </cell>
          <cell r="I1473">
            <v>66970</v>
          </cell>
        </row>
        <row r="1474">
          <cell r="D1474">
            <v>0</v>
          </cell>
          <cell r="E1474" t="str">
            <v>@U2293.sp1</v>
          </cell>
          <cell r="F1474">
            <v>12</v>
          </cell>
          <cell r="G1474">
            <v>63</v>
          </cell>
          <cell r="H1474">
            <v>7877700</v>
          </cell>
          <cell r="I1474">
            <v>49640</v>
          </cell>
        </row>
        <row r="1475">
          <cell r="D1475">
            <v>0</v>
          </cell>
          <cell r="E1475" t="str">
            <v>@NDEJJEHI.sp1</v>
          </cell>
          <cell r="F1475">
            <v>24</v>
          </cell>
          <cell r="G1475">
            <v>61</v>
          </cell>
          <cell r="H1475">
            <v>7212000</v>
          </cell>
          <cell r="I1475">
            <v>46700</v>
          </cell>
        </row>
        <row r="1476">
          <cell r="D1476">
            <v>0</v>
          </cell>
          <cell r="E1476" t="str">
            <v>@VFMBL.sp1</v>
          </cell>
          <cell r="F1476">
            <v>35</v>
          </cell>
          <cell r="G1476">
            <v>60</v>
          </cell>
          <cell r="H1476">
            <v>8802611</v>
          </cell>
          <cell r="I1476">
            <v>50590</v>
          </cell>
        </row>
        <row r="1477">
          <cell r="D1477">
            <v>0</v>
          </cell>
          <cell r="E1477" t="str">
            <v>@U1180.sp1</v>
          </cell>
          <cell r="F1477">
            <v>45</v>
          </cell>
          <cell r="G1477">
            <v>59</v>
          </cell>
          <cell r="H1477">
            <v>8106300</v>
          </cell>
          <cell r="I1477">
            <v>47530</v>
          </cell>
        </row>
        <row r="1478">
          <cell r="D1478">
            <v>0</v>
          </cell>
          <cell r="E1478" t="str">
            <v>@TLM.sp1</v>
          </cell>
          <cell r="F1478">
            <v>21</v>
          </cell>
          <cell r="G1478">
            <v>59</v>
          </cell>
          <cell r="H1478">
            <v>6048500</v>
          </cell>
          <cell r="I1478">
            <v>41600</v>
          </cell>
        </row>
        <row r="1479">
          <cell r="D1479">
            <v>0</v>
          </cell>
          <cell r="E1479" t="str">
            <v>@U2397.sp1</v>
          </cell>
          <cell r="F1479">
            <v>20</v>
          </cell>
          <cell r="G1479">
            <v>58</v>
          </cell>
          <cell r="H1479">
            <v>6198500</v>
          </cell>
          <cell r="I1479">
            <v>41000</v>
          </cell>
        </row>
        <row r="1480">
          <cell r="D1480">
            <v>0</v>
          </cell>
          <cell r="E1480" t="str">
            <v>@U2010.sp1</v>
          </cell>
          <cell r="F1480">
            <v>31</v>
          </cell>
          <cell r="G1480">
            <v>55</v>
          </cell>
          <cell r="H1480">
            <v>10010000</v>
          </cell>
          <cell r="I1480">
            <v>48930</v>
          </cell>
        </row>
        <row r="1481">
          <cell r="D1481">
            <v>0</v>
          </cell>
          <cell r="E1481" t="str">
            <v>@BUGANDA.sp1</v>
          </cell>
          <cell r="F1481">
            <v>43</v>
          </cell>
          <cell r="G1481">
            <v>52</v>
          </cell>
          <cell r="H1481">
            <v>824600</v>
          </cell>
          <cell r="I1481">
            <v>13610</v>
          </cell>
        </row>
        <row r="1482">
          <cell r="D1482">
            <v>0</v>
          </cell>
          <cell r="E1482" t="str">
            <v>@SCOAN.sp1</v>
          </cell>
          <cell r="F1482">
            <v>30</v>
          </cell>
          <cell r="G1482">
            <v>51</v>
          </cell>
          <cell r="H1482">
            <v>1434650</v>
          </cell>
          <cell r="I1482">
            <v>24150</v>
          </cell>
        </row>
        <row r="1483">
          <cell r="D1483">
            <v>0</v>
          </cell>
          <cell r="E1483" t="str">
            <v>@OBNANSAN.sp1</v>
          </cell>
          <cell r="F1483">
            <v>17</v>
          </cell>
          <cell r="G1483">
            <v>50</v>
          </cell>
          <cell r="H1483">
            <v>30506000</v>
          </cell>
          <cell r="I1483">
            <v>99040</v>
          </cell>
        </row>
        <row r="1484">
          <cell r="D1484">
            <v>0</v>
          </cell>
          <cell r="E1484" t="str">
            <v>@OBGAYAZA.sp1</v>
          </cell>
          <cell r="F1484">
            <v>21</v>
          </cell>
          <cell r="G1484">
            <v>48</v>
          </cell>
          <cell r="H1484">
            <v>33155100</v>
          </cell>
          <cell r="I1484">
            <v>105180</v>
          </cell>
        </row>
        <row r="1485">
          <cell r="D1485">
            <v>0</v>
          </cell>
          <cell r="E1485" t="str">
            <v>@OBKIRA.sp1</v>
          </cell>
          <cell r="F1485">
            <v>17</v>
          </cell>
          <cell r="G1485">
            <v>43</v>
          </cell>
          <cell r="H1485">
            <v>11557000</v>
          </cell>
          <cell r="I1485">
            <v>44260</v>
          </cell>
        </row>
        <row r="1486">
          <cell r="D1486">
            <v>0</v>
          </cell>
          <cell r="E1486" t="str">
            <v>@OBSOROTI.sp1</v>
          </cell>
          <cell r="F1486">
            <v>18</v>
          </cell>
          <cell r="G1486">
            <v>42</v>
          </cell>
          <cell r="H1486">
            <v>4095900</v>
          </cell>
          <cell r="I1486">
            <v>28650</v>
          </cell>
        </row>
        <row r="1487">
          <cell r="D1487">
            <v>0</v>
          </cell>
          <cell r="E1487" t="str">
            <v>@EASEED.sp1</v>
          </cell>
          <cell r="F1487">
            <v>7</v>
          </cell>
          <cell r="G1487">
            <v>41</v>
          </cell>
          <cell r="H1487">
            <v>56989900</v>
          </cell>
          <cell r="I1487">
            <v>209860</v>
          </cell>
        </row>
        <row r="1488">
          <cell r="D1488">
            <v>0</v>
          </cell>
          <cell r="E1488" t="str">
            <v>@U1710.sp1</v>
          </cell>
          <cell r="F1488">
            <v>9</v>
          </cell>
          <cell r="G1488">
            <v>38</v>
          </cell>
          <cell r="H1488">
            <v>5965600</v>
          </cell>
          <cell r="I1488">
            <v>31820</v>
          </cell>
        </row>
        <row r="1489">
          <cell r="D1489">
            <v>0</v>
          </cell>
          <cell r="E1489" t="str">
            <v>@TOORO.sp1</v>
          </cell>
          <cell r="F1489">
            <v>29</v>
          </cell>
          <cell r="G1489">
            <v>34</v>
          </cell>
          <cell r="H1489">
            <v>705861</v>
          </cell>
          <cell r="I1489">
            <v>14700</v>
          </cell>
        </row>
        <row r="1490">
          <cell r="D1490">
            <v>0</v>
          </cell>
          <cell r="E1490" t="str">
            <v>@MULTIPLE.sp2</v>
          </cell>
          <cell r="F1490">
            <v>30</v>
          </cell>
          <cell r="G1490">
            <v>34</v>
          </cell>
          <cell r="H1490">
            <v>459989</v>
          </cell>
          <cell r="I1490">
            <v>32630</v>
          </cell>
        </row>
        <row r="1491">
          <cell r="D1491">
            <v>0</v>
          </cell>
          <cell r="E1491" t="str">
            <v>@KAYE.sp1</v>
          </cell>
          <cell r="F1491">
            <v>27</v>
          </cell>
          <cell r="G1491">
            <v>33</v>
          </cell>
          <cell r="H1491">
            <v>383000</v>
          </cell>
          <cell r="I1491">
            <v>11270</v>
          </cell>
        </row>
        <row r="1492">
          <cell r="D1492">
            <v>0</v>
          </cell>
          <cell r="E1492" t="str">
            <v>@T03286.sp1</v>
          </cell>
          <cell r="F1492">
            <v>22</v>
          </cell>
          <cell r="G1492">
            <v>33</v>
          </cell>
          <cell r="H1492">
            <v>8409000</v>
          </cell>
          <cell r="I1492">
            <v>39440</v>
          </cell>
        </row>
        <row r="1493">
          <cell r="D1493">
            <v>0</v>
          </cell>
          <cell r="E1493" t="str">
            <v>@OBOWINO.sp1</v>
          </cell>
          <cell r="F1493">
            <v>12</v>
          </cell>
          <cell r="G1493">
            <v>33</v>
          </cell>
          <cell r="H1493">
            <v>3891500</v>
          </cell>
          <cell r="I1493">
            <v>23430</v>
          </cell>
        </row>
        <row r="1494">
          <cell r="D1494">
            <v>0</v>
          </cell>
          <cell r="E1494" t="str">
            <v>FRI:NWSC.sp2/</v>
          </cell>
          <cell r="F1494">
            <v>5</v>
          </cell>
          <cell r="G1494">
            <v>32</v>
          </cell>
          <cell r="H1494">
            <v>32706</v>
          </cell>
          <cell r="I1494">
            <v>4880</v>
          </cell>
        </row>
        <row r="1495">
          <cell r="D1495">
            <v>0</v>
          </cell>
          <cell r="E1495" t="str">
            <v>@PAXJS.sp1</v>
          </cell>
          <cell r="F1495">
            <v>21</v>
          </cell>
          <cell r="G1495">
            <v>31</v>
          </cell>
          <cell r="H1495">
            <v>5733200</v>
          </cell>
          <cell r="I1495">
            <v>27510</v>
          </cell>
        </row>
        <row r="1496">
          <cell r="D1496">
            <v>0</v>
          </cell>
          <cell r="E1496" t="str">
            <v>@OBHOIMA.sp1</v>
          </cell>
          <cell r="F1496">
            <v>14</v>
          </cell>
          <cell r="G1496">
            <v>29</v>
          </cell>
          <cell r="H1496">
            <v>5865100</v>
          </cell>
          <cell r="I1496">
            <v>31480</v>
          </cell>
        </row>
        <row r="1497">
          <cell r="D1497">
            <v>0</v>
          </cell>
          <cell r="E1497" t="str">
            <v>@MICROUGA.sp1</v>
          </cell>
          <cell r="F1497">
            <v>23</v>
          </cell>
          <cell r="G1497">
            <v>29</v>
          </cell>
          <cell r="H1497">
            <v>11299750</v>
          </cell>
          <cell r="I1497">
            <v>49180</v>
          </cell>
        </row>
        <row r="1498">
          <cell r="D1498">
            <v>0</v>
          </cell>
          <cell r="E1498" t="str">
            <v>@KIRIITA.sp1</v>
          </cell>
          <cell r="F1498">
            <v>4</v>
          </cell>
          <cell r="G1498">
            <v>28</v>
          </cell>
          <cell r="H1498">
            <v>25961</v>
          </cell>
          <cell r="I1498">
            <v>3080</v>
          </cell>
        </row>
        <row r="1499">
          <cell r="D1499">
            <v>0</v>
          </cell>
          <cell r="E1499" t="str">
            <v>@OBSERVER.sp1</v>
          </cell>
          <cell r="F1499">
            <v>16</v>
          </cell>
          <cell r="G1499">
            <v>26</v>
          </cell>
          <cell r="H1499">
            <v>4199350</v>
          </cell>
          <cell r="I1499">
            <v>21550</v>
          </cell>
        </row>
        <row r="1500">
          <cell r="D1500">
            <v>0</v>
          </cell>
          <cell r="E1500" t="str">
            <v>@OBMUBEND.sp1</v>
          </cell>
          <cell r="F1500">
            <v>11</v>
          </cell>
          <cell r="G1500">
            <v>26</v>
          </cell>
          <cell r="H1500">
            <v>3742500</v>
          </cell>
          <cell r="I1500">
            <v>22530</v>
          </cell>
        </row>
        <row r="1501">
          <cell r="D1501">
            <v>0</v>
          </cell>
          <cell r="E1501" t="str">
            <v>FRI:BOA2.sp1/</v>
          </cell>
          <cell r="F1501">
            <v>7</v>
          </cell>
          <cell r="G1501">
            <v>25</v>
          </cell>
          <cell r="H1501">
            <v>31650</v>
          </cell>
          <cell r="I1501">
            <v>2780</v>
          </cell>
        </row>
        <row r="1502">
          <cell r="D1502">
            <v>0</v>
          </cell>
          <cell r="E1502" t="str">
            <v>@OBNATEET.sp1</v>
          </cell>
          <cell r="F1502">
            <v>12</v>
          </cell>
          <cell r="G1502">
            <v>24</v>
          </cell>
          <cell r="H1502">
            <v>4203000</v>
          </cell>
          <cell r="I1502">
            <v>23930</v>
          </cell>
        </row>
        <row r="1503">
          <cell r="D1503">
            <v>0</v>
          </cell>
          <cell r="E1503" t="str">
            <v>@U1847.sp1</v>
          </cell>
          <cell r="F1503">
            <v>21</v>
          </cell>
          <cell r="G1503">
            <v>23</v>
          </cell>
          <cell r="H1503">
            <v>3007000</v>
          </cell>
          <cell r="I1503">
            <v>17350</v>
          </cell>
        </row>
        <row r="1504">
          <cell r="D1504">
            <v>0</v>
          </cell>
          <cell r="E1504" t="str">
            <v>@U1914.sp1</v>
          </cell>
          <cell r="F1504">
            <v>13</v>
          </cell>
          <cell r="G1504">
            <v>22</v>
          </cell>
          <cell r="H1504">
            <v>2333500</v>
          </cell>
          <cell r="I1504">
            <v>15770</v>
          </cell>
        </row>
        <row r="1505">
          <cell r="D1505">
            <v>0</v>
          </cell>
          <cell r="E1505" t="str">
            <v>@ROKE.sp1</v>
          </cell>
          <cell r="F1505">
            <v>18</v>
          </cell>
          <cell r="G1505">
            <v>21</v>
          </cell>
          <cell r="H1505">
            <v>2600000</v>
          </cell>
          <cell r="I1505">
            <v>15330</v>
          </cell>
        </row>
        <row r="1506">
          <cell r="D1506">
            <v>0</v>
          </cell>
          <cell r="E1506" t="str">
            <v>@WIN.sp1</v>
          </cell>
          <cell r="F1506">
            <v>2</v>
          </cell>
          <cell r="G1506">
            <v>18</v>
          </cell>
          <cell r="H1506">
            <v>18038</v>
          </cell>
          <cell r="I1506">
            <v>1980</v>
          </cell>
        </row>
        <row r="1507">
          <cell r="D1507">
            <v>0</v>
          </cell>
          <cell r="E1507" t="str">
            <v>@MKM.sp1</v>
          </cell>
          <cell r="F1507">
            <v>9</v>
          </cell>
          <cell r="G1507">
            <v>18</v>
          </cell>
          <cell r="H1507">
            <v>98590</v>
          </cell>
          <cell r="I1507">
            <v>3930</v>
          </cell>
        </row>
        <row r="1508">
          <cell r="D1508">
            <v>0</v>
          </cell>
          <cell r="E1508" t="str">
            <v>@BET2.sp1</v>
          </cell>
          <cell r="F1508">
            <v>12</v>
          </cell>
          <cell r="G1508">
            <v>18</v>
          </cell>
          <cell r="H1508">
            <v>46600</v>
          </cell>
          <cell r="I1508">
            <v>2880</v>
          </cell>
        </row>
        <row r="1509">
          <cell r="D1509">
            <v>0</v>
          </cell>
          <cell r="E1509" t="str">
            <v>@NAMUGONG.sp1</v>
          </cell>
          <cell r="F1509">
            <v>14</v>
          </cell>
          <cell r="G1509">
            <v>15</v>
          </cell>
          <cell r="H1509">
            <v>147000</v>
          </cell>
          <cell r="I1509">
            <v>3040</v>
          </cell>
        </row>
        <row r="1510">
          <cell r="D1510">
            <v>0</v>
          </cell>
          <cell r="E1510" t="str">
            <v>@EBOBWIZI.sp1</v>
          </cell>
          <cell r="F1510">
            <v>6</v>
          </cell>
          <cell r="G1510">
            <v>15</v>
          </cell>
          <cell r="H1510">
            <v>24740000</v>
          </cell>
          <cell r="I1510">
            <v>69000</v>
          </cell>
        </row>
        <row r="1511">
          <cell r="D1511">
            <v>0</v>
          </cell>
          <cell r="E1511" t="str">
            <v>@KADCOS.sp1</v>
          </cell>
          <cell r="F1511">
            <v>4</v>
          </cell>
          <cell r="G1511">
            <v>14</v>
          </cell>
          <cell r="H1511">
            <v>1211000</v>
          </cell>
          <cell r="I1511">
            <v>8800</v>
          </cell>
        </row>
        <row r="1512">
          <cell r="D1512">
            <v>0</v>
          </cell>
          <cell r="E1512" t="str">
            <v>@HEALTHCH.sp1</v>
          </cell>
          <cell r="F1512">
            <v>5</v>
          </cell>
          <cell r="G1512">
            <v>13</v>
          </cell>
          <cell r="H1512">
            <v>1219780</v>
          </cell>
          <cell r="I1512">
            <v>9180</v>
          </cell>
        </row>
        <row r="1513">
          <cell r="D1513">
            <v>0</v>
          </cell>
          <cell r="E1513" t="str">
            <v>@BROADBAN.sp1</v>
          </cell>
          <cell r="F1513">
            <v>13</v>
          </cell>
          <cell r="G1513">
            <v>13</v>
          </cell>
          <cell r="H1513">
            <v>2030400</v>
          </cell>
          <cell r="I1513">
            <v>10410</v>
          </cell>
        </row>
        <row r="1514">
          <cell r="D1514">
            <v>0</v>
          </cell>
          <cell r="E1514" t="str">
            <v>@MInsuran.sp1</v>
          </cell>
          <cell r="F1514">
            <v>9</v>
          </cell>
          <cell r="G1514">
            <v>11</v>
          </cell>
          <cell r="H1514">
            <v>225500</v>
          </cell>
          <cell r="I1514">
            <v>4750</v>
          </cell>
        </row>
        <row r="1515">
          <cell r="D1515">
            <v>0</v>
          </cell>
          <cell r="E1515" t="str">
            <v>@U1536.sp1</v>
          </cell>
          <cell r="F1515">
            <v>6</v>
          </cell>
          <cell r="G1515">
            <v>10</v>
          </cell>
          <cell r="H1515">
            <v>1194000</v>
          </cell>
          <cell r="I1515">
            <v>7550</v>
          </cell>
        </row>
        <row r="1516">
          <cell r="D1516">
            <v>0</v>
          </cell>
          <cell r="E1516" t="str">
            <v>@FIC.sp1</v>
          </cell>
          <cell r="F1516">
            <v>8</v>
          </cell>
          <cell r="G1516">
            <v>10</v>
          </cell>
          <cell r="H1516">
            <v>1442000</v>
          </cell>
          <cell r="I1516">
            <v>9540</v>
          </cell>
        </row>
        <row r="1517">
          <cell r="D1517">
            <v>0</v>
          </cell>
          <cell r="E1517" t="str">
            <v>@U0004.sp1</v>
          </cell>
          <cell r="F1517">
            <v>9</v>
          </cell>
          <cell r="G1517">
            <v>10</v>
          </cell>
          <cell r="H1517">
            <v>2952200</v>
          </cell>
          <cell r="I1517">
            <v>11870</v>
          </cell>
        </row>
        <row r="1518">
          <cell r="D1518">
            <v>0</v>
          </cell>
          <cell r="E1518" t="str">
            <v>@NIC.sp1</v>
          </cell>
          <cell r="F1518">
            <v>5</v>
          </cell>
          <cell r="G1518">
            <v>10</v>
          </cell>
          <cell r="H1518">
            <v>4327229</v>
          </cell>
          <cell r="I1518">
            <v>16170</v>
          </cell>
        </row>
        <row r="1519">
          <cell r="D1519">
            <v>0</v>
          </cell>
          <cell r="E1519" t="str">
            <v>@GI.sp1</v>
          </cell>
          <cell r="F1519">
            <v>9</v>
          </cell>
          <cell r="G1519">
            <v>10</v>
          </cell>
          <cell r="H1519">
            <v>257500</v>
          </cell>
          <cell r="I1519">
            <v>2450</v>
          </cell>
        </row>
        <row r="1520">
          <cell r="D1520">
            <v>0</v>
          </cell>
          <cell r="E1520" t="str">
            <v>FRI:UMEME.sp2/</v>
          </cell>
          <cell r="F1520">
            <v>2</v>
          </cell>
          <cell r="G1520">
            <v>9</v>
          </cell>
          <cell r="H1520">
            <v>9000</v>
          </cell>
          <cell r="I1520">
            <v>990</v>
          </cell>
        </row>
        <row r="1521">
          <cell r="D1521">
            <v>0</v>
          </cell>
          <cell r="E1521" t="str">
            <v>@YSC.sp1</v>
          </cell>
          <cell r="F1521">
            <v>7</v>
          </cell>
          <cell r="G1521">
            <v>8</v>
          </cell>
          <cell r="H1521">
            <v>3575000</v>
          </cell>
          <cell r="I1521">
            <v>16080</v>
          </cell>
        </row>
        <row r="1522">
          <cell r="D1522">
            <v>0</v>
          </cell>
          <cell r="E1522" t="str">
            <v>@ICEA.sp1</v>
          </cell>
          <cell r="F1522">
            <v>7</v>
          </cell>
          <cell r="G1522">
            <v>8</v>
          </cell>
          <cell r="H1522">
            <v>1133600</v>
          </cell>
          <cell r="I1522">
            <v>6440</v>
          </cell>
        </row>
        <row r="1523">
          <cell r="D1523">
            <v>0</v>
          </cell>
          <cell r="E1523" t="str">
            <v>@IAA.sp1</v>
          </cell>
          <cell r="F1523">
            <v>4</v>
          </cell>
          <cell r="G1523">
            <v>7</v>
          </cell>
          <cell r="H1523">
            <v>140000</v>
          </cell>
          <cell r="I1523">
            <v>3500</v>
          </cell>
        </row>
        <row r="1524">
          <cell r="D1524">
            <v>0</v>
          </cell>
          <cell r="E1524" t="str">
            <v>@U1984.sp1</v>
          </cell>
          <cell r="F1524">
            <v>6</v>
          </cell>
          <cell r="G1524">
            <v>7</v>
          </cell>
          <cell r="H1524">
            <v>3303000</v>
          </cell>
          <cell r="I1524">
            <v>10700</v>
          </cell>
        </row>
        <row r="1525">
          <cell r="D1525">
            <v>0</v>
          </cell>
          <cell r="E1525" t="str">
            <v>FRI:COINWORT.sp1/</v>
          </cell>
          <cell r="F1525">
            <v>6</v>
          </cell>
          <cell r="G1525">
            <v>7</v>
          </cell>
          <cell r="H1525">
            <v>107000</v>
          </cell>
          <cell r="I1525">
            <v>7600</v>
          </cell>
        </row>
        <row r="1526">
          <cell r="D1526">
            <v>0</v>
          </cell>
          <cell r="E1526" t="str">
            <v>@NAFASI.sp1</v>
          </cell>
          <cell r="F1526">
            <v>4</v>
          </cell>
          <cell r="G1526">
            <v>7</v>
          </cell>
          <cell r="H1526">
            <v>597000</v>
          </cell>
          <cell r="I1526">
            <v>4570</v>
          </cell>
        </row>
        <row r="1527">
          <cell r="D1527">
            <v>0</v>
          </cell>
          <cell r="E1527" t="str">
            <v>@MONITOR.sp1</v>
          </cell>
          <cell r="F1527">
            <v>4</v>
          </cell>
          <cell r="G1527">
            <v>7</v>
          </cell>
          <cell r="H1527">
            <v>5380000</v>
          </cell>
          <cell r="I1527">
            <v>21150</v>
          </cell>
        </row>
        <row r="1528">
          <cell r="D1528">
            <v>0</v>
          </cell>
          <cell r="E1528" t="str">
            <v>@U1292.sp1</v>
          </cell>
          <cell r="F1528">
            <v>1</v>
          </cell>
          <cell r="G1528">
            <v>6</v>
          </cell>
          <cell r="H1528">
            <v>654000</v>
          </cell>
          <cell r="I1528">
            <v>4140</v>
          </cell>
        </row>
        <row r="1529">
          <cell r="D1529">
            <v>0</v>
          </cell>
          <cell r="E1529" t="str">
            <v>@SANLAM.sp1</v>
          </cell>
          <cell r="F1529">
            <v>6</v>
          </cell>
          <cell r="G1529">
            <v>6</v>
          </cell>
          <cell r="H1529">
            <v>528385</v>
          </cell>
          <cell r="I1529">
            <v>4070</v>
          </cell>
        </row>
        <row r="1530">
          <cell r="D1530">
            <v>0</v>
          </cell>
          <cell r="E1530" t="str">
            <v>@SMILEDAT.sp1</v>
          </cell>
          <cell r="F1530">
            <v>4</v>
          </cell>
          <cell r="G1530">
            <v>6</v>
          </cell>
          <cell r="H1530">
            <v>124500</v>
          </cell>
          <cell r="I1530">
            <v>2220</v>
          </cell>
        </row>
        <row r="1531">
          <cell r="D1531">
            <v>0</v>
          </cell>
          <cell r="E1531" t="str">
            <v>@ABRA.sp1</v>
          </cell>
          <cell r="F1531">
            <v>1</v>
          </cell>
          <cell r="G1531">
            <v>5</v>
          </cell>
          <cell r="H1531">
            <v>111000</v>
          </cell>
          <cell r="I1531">
            <v>2500</v>
          </cell>
        </row>
        <row r="1532">
          <cell r="D1532">
            <v>0</v>
          </cell>
          <cell r="E1532" t="str">
            <v>@BUNYORO.sp1</v>
          </cell>
          <cell r="F1532">
            <v>4</v>
          </cell>
          <cell r="G1532">
            <v>4</v>
          </cell>
          <cell r="H1532">
            <v>21410</v>
          </cell>
          <cell r="I1532">
            <v>830</v>
          </cell>
        </row>
        <row r="1533">
          <cell r="D1533">
            <v>0</v>
          </cell>
          <cell r="E1533" t="str">
            <v>@CATH.sp1</v>
          </cell>
          <cell r="F1533">
            <v>3</v>
          </cell>
          <cell r="G1533">
            <v>4</v>
          </cell>
          <cell r="H1533">
            <v>441800</v>
          </cell>
          <cell r="I1533">
            <v>2910</v>
          </cell>
        </row>
        <row r="1534">
          <cell r="D1534">
            <v>0</v>
          </cell>
          <cell r="E1534" t="str">
            <v>@ESAVE.sp1</v>
          </cell>
          <cell r="F1534">
            <v>2</v>
          </cell>
          <cell r="G1534">
            <v>4</v>
          </cell>
          <cell r="H1534">
            <v>40000</v>
          </cell>
          <cell r="I1534">
            <v>1280</v>
          </cell>
        </row>
        <row r="1535">
          <cell r="D1535">
            <v>0</v>
          </cell>
          <cell r="E1535" t="str">
            <v>@G002.sp1</v>
          </cell>
          <cell r="F1535">
            <v>3</v>
          </cell>
          <cell r="G1535">
            <v>4</v>
          </cell>
          <cell r="H1535">
            <v>510000</v>
          </cell>
          <cell r="I1535">
            <v>3220</v>
          </cell>
        </row>
        <row r="1536">
          <cell r="D1536">
            <v>0</v>
          </cell>
          <cell r="E1536" t="str">
            <v>FRI:LIPAMOBI.sp1/</v>
          </cell>
          <cell r="F1536">
            <v>4</v>
          </cell>
          <cell r="G1536">
            <v>4</v>
          </cell>
          <cell r="H1536">
            <v>12000</v>
          </cell>
          <cell r="I1536">
            <v>2830</v>
          </cell>
        </row>
        <row r="1537">
          <cell r="D1537">
            <v>0</v>
          </cell>
          <cell r="E1537" t="str">
            <v>@JICU.sp1</v>
          </cell>
          <cell r="F1537">
            <v>4</v>
          </cell>
          <cell r="G1537">
            <v>4</v>
          </cell>
          <cell r="H1537">
            <v>456329</v>
          </cell>
          <cell r="I1537">
            <v>2820</v>
          </cell>
        </row>
        <row r="1538">
          <cell r="D1538">
            <v>0</v>
          </cell>
          <cell r="E1538" t="str">
            <v>@LGTULA.sp1</v>
          </cell>
          <cell r="F1538">
            <v>1</v>
          </cell>
          <cell r="G1538">
            <v>4</v>
          </cell>
          <cell r="H1538">
            <v>108150</v>
          </cell>
          <cell r="I1538">
            <v>2050</v>
          </cell>
        </row>
        <row r="1539">
          <cell r="D1539">
            <v>0</v>
          </cell>
          <cell r="E1539" t="str">
            <v>FRI:INFOBIP.sp1/</v>
          </cell>
          <cell r="F1539">
            <v>3</v>
          </cell>
          <cell r="G1539">
            <v>4</v>
          </cell>
          <cell r="H1539">
            <v>2000</v>
          </cell>
          <cell r="I1539">
            <v>440</v>
          </cell>
        </row>
        <row r="1540">
          <cell r="D1540">
            <v>0</v>
          </cell>
          <cell r="E1540" t="str">
            <v>FRI:STANDARD.sp1/</v>
          </cell>
          <cell r="F1540">
            <v>3</v>
          </cell>
          <cell r="G1540">
            <v>4</v>
          </cell>
          <cell r="H1540">
            <v>2600</v>
          </cell>
          <cell r="I1540">
            <v>440</v>
          </cell>
        </row>
        <row r="1541">
          <cell r="D1541">
            <v>0</v>
          </cell>
          <cell r="E1541" t="str">
            <v>@BAREFOOT.sp1</v>
          </cell>
          <cell r="F1541">
            <v>3</v>
          </cell>
          <cell r="G1541">
            <v>4</v>
          </cell>
          <cell r="H1541">
            <v>2331000</v>
          </cell>
          <cell r="I1541">
            <v>10020</v>
          </cell>
        </row>
        <row r="1542">
          <cell r="D1542">
            <v>0</v>
          </cell>
          <cell r="E1542" t="str">
            <v>@REAPERS.sp1</v>
          </cell>
          <cell r="F1542">
            <v>2</v>
          </cell>
          <cell r="G1542">
            <v>4</v>
          </cell>
          <cell r="H1542">
            <v>990000</v>
          </cell>
          <cell r="I1542">
            <v>4000</v>
          </cell>
        </row>
        <row r="1543">
          <cell r="D1543">
            <v>0</v>
          </cell>
          <cell r="E1543" t="str">
            <v>FRI:UCHUMI.sp1/</v>
          </cell>
          <cell r="F1543">
            <v>2</v>
          </cell>
          <cell r="G1543">
            <v>3</v>
          </cell>
          <cell r="H1543">
            <v>2200</v>
          </cell>
          <cell r="I1543">
            <v>330</v>
          </cell>
        </row>
        <row r="1544">
          <cell r="D1544">
            <v>0</v>
          </cell>
          <cell r="E1544" t="str">
            <v>@PLATINUM.sp1</v>
          </cell>
          <cell r="F1544">
            <v>3</v>
          </cell>
          <cell r="G1544">
            <v>3</v>
          </cell>
          <cell r="H1544">
            <v>29000</v>
          </cell>
          <cell r="I1544">
            <v>1500</v>
          </cell>
        </row>
        <row r="1545">
          <cell r="D1545">
            <v>0</v>
          </cell>
          <cell r="E1545" t="str">
            <v>FRI:DEFROST.sp1/</v>
          </cell>
          <cell r="F1545">
            <v>2</v>
          </cell>
          <cell r="G1545">
            <v>3</v>
          </cell>
          <cell r="H1545">
            <v>2250</v>
          </cell>
          <cell r="I1545">
            <v>330</v>
          </cell>
        </row>
        <row r="1546">
          <cell r="D1546">
            <v>0</v>
          </cell>
          <cell r="E1546" t="str">
            <v>@AIG.sp1</v>
          </cell>
          <cell r="F1546">
            <v>2</v>
          </cell>
          <cell r="G1546">
            <v>2</v>
          </cell>
          <cell r="H1546">
            <v>787851</v>
          </cell>
          <cell r="I1546">
            <v>3700</v>
          </cell>
        </row>
        <row r="1547">
          <cell r="D1547">
            <v>0</v>
          </cell>
          <cell r="E1547" t="str">
            <v>@AZAM.sp1</v>
          </cell>
          <cell r="F1547">
            <v>2</v>
          </cell>
          <cell r="G1547">
            <v>2</v>
          </cell>
          <cell r="H1547">
            <v>25500</v>
          </cell>
          <cell r="I1547">
            <v>610</v>
          </cell>
        </row>
        <row r="1548">
          <cell r="D1548">
            <v>0</v>
          </cell>
          <cell r="E1548" t="str">
            <v>@BETPAWA.sp1</v>
          </cell>
          <cell r="F1548">
            <v>1</v>
          </cell>
          <cell r="G1548">
            <v>2</v>
          </cell>
          <cell r="H1548">
            <v>11000</v>
          </cell>
          <cell r="I1548">
            <v>610</v>
          </cell>
        </row>
        <row r="1549">
          <cell r="D1549">
            <v>0</v>
          </cell>
          <cell r="E1549" t="str">
            <v>@ENJUBA.sp1</v>
          </cell>
          <cell r="F1549">
            <v>2</v>
          </cell>
          <cell r="G1549">
            <v>2</v>
          </cell>
          <cell r="H1549">
            <v>50000</v>
          </cell>
          <cell r="I1549">
            <v>1000</v>
          </cell>
        </row>
        <row r="1550">
          <cell r="D1550">
            <v>0</v>
          </cell>
          <cell r="E1550" t="str">
            <v>@GLACIER.sp1</v>
          </cell>
          <cell r="F1550">
            <v>2</v>
          </cell>
          <cell r="G1550">
            <v>2</v>
          </cell>
          <cell r="H1550">
            <v>1793500</v>
          </cell>
          <cell r="I1550">
            <v>6450</v>
          </cell>
        </row>
        <row r="1551">
          <cell r="D1551">
            <v>0</v>
          </cell>
          <cell r="E1551" t="str">
            <v>@JUDE1.sp1</v>
          </cell>
          <cell r="F1551">
            <v>2</v>
          </cell>
          <cell r="G1551">
            <v>2</v>
          </cell>
          <cell r="H1551">
            <v>20000</v>
          </cell>
          <cell r="I1551">
            <v>1000</v>
          </cell>
        </row>
        <row r="1552">
          <cell r="D1552">
            <v>0</v>
          </cell>
          <cell r="E1552" t="str">
            <v>@LUMI.sp1</v>
          </cell>
          <cell r="F1552">
            <v>2</v>
          </cell>
          <cell r="G1552">
            <v>2</v>
          </cell>
          <cell r="H1552">
            <v>91450</v>
          </cell>
          <cell r="I1552">
            <v>1050</v>
          </cell>
        </row>
        <row r="1553">
          <cell r="D1553">
            <v>0</v>
          </cell>
          <cell r="E1553" t="str">
            <v>@SHRINE.sp1</v>
          </cell>
          <cell r="F1553">
            <v>2</v>
          </cell>
          <cell r="G1553">
            <v>2</v>
          </cell>
          <cell r="H1553">
            <v>8000</v>
          </cell>
          <cell r="I1553">
            <v>280</v>
          </cell>
        </row>
        <row r="1554">
          <cell r="D1554">
            <v>0</v>
          </cell>
          <cell r="E1554" t="str">
            <v>@SMILE1.sp1</v>
          </cell>
          <cell r="F1554">
            <v>1</v>
          </cell>
          <cell r="G1554">
            <v>2</v>
          </cell>
          <cell r="H1554">
            <v>1000</v>
          </cell>
          <cell r="I1554">
            <v>220</v>
          </cell>
        </row>
        <row r="1555">
          <cell r="D1555">
            <v>0</v>
          </cell>
          <cell r="E1555" t="str">
            <v>@U1830.sp1</v>
          </cell>
          <cell r="F1555">
            <v>2</v>
          </cell>
          <cell r="G1555">
            <v>2</v>
          </cell>
          <cell r="H1555">
            <v>400000</v>
          </cell>
          <cell r="I1555">
            <v>1900</v>
          </cell>
        </row>
        <row r="1556">
          <cell r="D1556">
            <v>0</v>
          </cell>
          <cell r="E1556" t="str">
            <v>@UAP.sp1</v>
          </cell>
          <cell r="F1556">
            <v>2</v>
          </cell>
          <cell r="G1556">
            <v>2</v>
          </cell>
          <cell r="H1556">
            <v>350000</v>
          </cell>
          <cell r="I1556">
            <v>1900</v>
          </cell>
        </row>
        <row r="1557">
          <cell r="D1557">
            <v>0</v>
          </cell>
          <cell r="E1557" t="str">
            <v>@VFUTRR.sp1</v>
          </cell>
          <cell r="F1557">
            <v>2</v>
          </cell>
          <cell r="G1557">
            <v>2</v>
          </cell>
          <cell r="H1557">
            <v>961600</v>
          </cell>
          <cell r="I1557">
            <v>4150</v>
          </cell>
        </row>
        <row r="1558">
          <cell r="D1558">
            <v>0</v>
          </cell>
          <cell r="E1558" t="str">
            <v>@YOMMINT.sp1</v>
          </cell>
          <cell r="F1558">
            <v>1</v>
          </cell>
          <cell r="G1558">
            <v>2</v>
          </cell>
          <cell r="H1558">
            <v>1500</v>
          </cell>
          <cell r="I1558">
            <v>220</v>
          </cell>
        </row>
        <row r="1559">
          <cell r="D1559">
            <v>0</v>
          </cell>
          <cell r="E1559" t="str">
            <v>FRI:BAZAAR.sp1/</v>
          </cell>
          <cell r="F1559">
            <v>2</v>
          </cell>
          <cell r="G1559">
            <v>2</v>
          </cell>
          <cell r="H1559">
            <v>101000</v>
          </cell>
          <cell r="I1559">
            <v>3690</v>
          </cell>
        </row>
        <row r="1560">
          <cell r="D1560">
            <v>0</v>
          </cell>
          <cell r="E1560" t="str">
            <v>FRI:GLOBAL.sp1/</v>
          </cell>
          <cell r="F1560">
            <v>2</v>
          </cell>
          <cell r="G1560">
            <v>2</v>
          </cell>
          <cell r="H1560">
            <v>2000</v>
          </cell>
          <cell r="I1560">
            <v>380</v>
          </cell>
        </row>
        <row r="1561">
          <cell r="D1561">
            <v>0</v>
          </cell>
          <cell r="E1561" t="str">
            <v>FRI:MTNCAMP.sp1/</v>
          </cell>
          <cell r="F1561">
            <v>1</v>
          </cell>
          <cell r="G1561">
            <v>2</v>
          </cell>
          <cell r="H1561">
            <v>2000</v>
          </cell>
          <cell r="I1561">
            <v>220</v>
          </cell>
        </row>
        <row r="1562">
          <cell r="D1562">
            <v>0</v>
          </cell>
          <cell r="E1562" t="str">
            <v>FRI:PEARLLAN.sp1/</v>
          </cell>
          <cell r="F1562">
            <v>1</v>
          </cell>
          <cell r="G1562">
            <v>2</v>
          </cell>
          <cell r="H1562">
            <v>1150</v>
          </cell>
          <cell r="I1562">
            <v>300</v>
          </cell>
        </row>
        <row r="1563">
          <cell r="D1563">
            <v>0</v>
          </cell>
          <cell r="E1563" t="str">
            <v>@22K.sp1</v>
          </cell>
          <cell r="F1563">
            <v>1</v>
          </cell>
          <cell r="G1563">
            <v>1</v>
          </cell>
          <cell r="H1563">
            <v>500</v>
          </cell>
          <cell r="I1563">
            <v>110</v>
          </cell>
        </row>
        <row r="1564">
          <cell r="D1564">
            <v>0</v>
          </cell>
          <cell r="E1564" t="str">
            <v>FRI:SUPEKAR.sp1/</v>
          </cell>
          <cell r="F1564">
            <v>1</v>
          </cell>
          <cell r="G1564">
            <v>1</v>
          </cell>
          <cell r="H1564">
            <v>1000</v>
          </cell>
          <cell r="I1564">
            <v>190</v>
          </cell>
        </row>
        <row r="1565">
          <cell r="D1565">
            <v>0</v>
          </cell>
          <cell r="E1565" t="str">
            <v>@BDF.sp1</v>
          </cell>
          <cell r="F1565">
            <v>1</v>
          </cell>
          <cell r="G1565">
            <v>1</v>
          </cell>
          <cell r="H1565">
            <v>2000</v>
          </cell>
          <cell r="I1565">
            <v>110</v>
          </cell>
        </row>
        <row r="1566">
          <cell r="D1566">
            <v>0</v>
          </cell>
          <cell r="E1566" t="str">
            <v>@DAI.sp1</v>
          </cell>
          <cell r="F1566">
            <v>1</v>
          </cell>
          <cell r="G1566">
            <v>1</v>
          </cell>
          <cell r="H1566">
            <v>2000</v>
          </cell>
          <cell r="I1566">
            <v>110</v>
          </cell>
        </row>
        <row r="1567">
          <cell r="D1567">
            <v>0</v>
          </cell>
          <cell r="E1567" t="str">
            <v>@EBOKSK.sp1</v>
          </cell>
          <cell r="F1567">
            <v>1</v>
          </cell>
          <cell r="G1567">
            <v>1</v>
          </cell>
          <cell r="H1567">
            <v>500</v>
          </cell>
          <cell r="I1567">
            <v>110</v>
          </cell>
        </row>
        <row r="1568">
          <cell r="D1568">
            <v>0</v>
          </cell>
          <cell r="E1568" t="str">
            <v>@EPAY.sp1</v>
          </cell>
          <cell r="F1568">
            <v>1</v>
          </cell>
          <cell r="G1568">
            <v>1</v>
          </cell>
          <cell r="H1568">
            <v>136888</v>
          </cell>
          <cell r="I1568">
            <v>950</v>
          </cell>
        </row>
        <row r="1569">
          <cell r="D1569">
            <v>0</v>
          </cell>
          <cell r="E1569" t="str">
            <v>@FICO.sp1</v>
          </cell>
          <cell r="F1569">
            <v>1</v>
          </cell>
          <cell r="G1569">
            <v>1</v>
          </cell>
          <cell r="H1569">
            <v>3663300</v>
          </cell>
          <cell r="I1569">
            <v>10000</v>
          </cell>
        </row>
        <row r="1570">
          <cell r="D1570">
            <v>0</v>
          </cell>
          <cell r="E1570" t="str">
            <v>@KAYESOFT.sp1</v>
          </cell>
          <cell r="F1570">
            <v>1</v>
          </cell>
          <cell r="G1570">
            <v>1</v>
          </cell>
          <cell r="H1570">
            <v>500</v>
          </cell>
          <cell r="I1570">
            <v>110</v>
          </cell>
        </row>
        <row r="1571">
          <cell r="D1571">
            <v>0</v>
          </cell>
          <cell r="E1571" t="str">
            <v>@KCCA.sp1</v>
          </cell>
          <cell r="F1571">
            <v>1</v>
          </cell>
          <cell r="G1571">
            <v>1</v>
          </cell>
          <cell r="H1571">
            <v>240000</v>
          </cell>
          <cell r="I1571">
            <v>950</v>
          </cell>
        </row>
        <row r="1572">
          <cell r="D1572">
            <v>0</v>
          </cell>
          <cell r="E1572" t="str">
            <v>@KEDEPHOI.sp1</v>
          </cell>
          <cell r="F1572">
            <v>1</v>
          </cell>
          <cell r="G1572">
            <v>1</v>
          </cell>
          <cell r="H1572">
            <v>2000</v>
          </cell>
          <cell r="I1572">
            <v>110</v>
          </cell>
        </row>
        <row r="1573">
          <cell r="D1573">
            <v>0</v>
          </cell>
          <cell r="E1573" t="str">
            <v>@LETSHEGO.sp1</v>
          </cell>
          <cell r="F1573">
            <v>1</v>
          </cell>
          <cell r="G1573">
            <v>1</v>
          </cell>
          <cell r="H1573">
            <v>485000</v>
          </cell>
          <cell r="I1573">
            <v>1250</v>
          </cell>
        </row>
        <row r="1574">
          <cell r="D1574">
            <v>0</v>
          </cell>
          <cell r="E1574" t="str">
            <v>@MGOBRA.sp1</v>
          </cell>
          <cell r="F1574">
            <v>1</v>
          </cell>
          <cell r="G1574">
            <v>1</v>
          </cell>
          <cell r="H1574">
            <v>8000</v>
          </cell>
          <cell r="I1574">
            <v>500</v>
          </cell>
        </row>
        <row r="1575">
          <cell r="D1575">
            <v>0</v>
          </cell>
          <cell r="E1575" t="str">
            <v>@MOGA.sp1</v>
          </cell>
          <cell r="F1575">
            <v>1</v>
          </cell>
          <cell r="G1575">
            <v>1</v>
          </cell>
          <cell r="H1575">
            <v>2000</v>
          </cell>
          <cell r="I1575">
            <v>110</v>
          </cell>
        </row>
        <row r="1576">
          <cell r="D1576">
            <v>0</v>
          </cell>
          <cell r="E1576" t="str">
            <v>@MOTV.sp1</v>
          </cell>
          <cell r="F1576">
            <v>1</v>
          </cell>
          <cell r="G1576">
            <v>1</v>
          </cell>
          <cell r="H1576">
            <v>50000</v>
          </cell>
          <cell r="I1576">
            <v>550</v>
          </cell>
        </row>
        <row r="1577">
          <cell r="D1577">
            <v>0</v>
          </cell>
          <cell r="E1577" t="str">
            <v>@TRENDY.sp1</v>
          </cell>
          <cell r="F1577">
            <v>1</v>
          </cell>
          <cell r="G1577">
            <v>1</v>
          </cell>
          <cell r="H1577">
            <v>10000</v>
          </cell>
          <cell r="I1577">
            <v>500</v>
          </cell>
        </row>
        <row r="1578">
          <cell r="D1578">
            <v>0</v>
          </cell>
          <cell r="E1578" t="str">
            <v>@U004.sp1</v>
          </cell>
          <cell r="F1578">
            <v>1</v>
          </cell>
          <cell r="G1578">
            <v>1</v>
          </cell>
          <cell r="H1578">
            <v>500</v>
          </cell>
          <cell r="I1578">
            <v>110</v>
          </cell>
        </row>
        <row r="1579">
          <cell r="D1579">
            <v>0</v>
          </cell>
          <cell r="E1579" t="str">
            <v>@U0112.sp1</v>
          </cell>
          <cell r="F1579">
            <v>1</v>
          </cell>
          <cell r="G1579">
            <v>1</v>
          </cell>
          <cell r="H1579">
            <v>15000</v>
          </cell>
          <cell r="I1579">
            <v>500</v>
          </cell>
        </row>
        <row r="1580">
          <cell r="D1580">
            <v>0</v>
          </cell>
          <cell r="E1580" t="str">
            <v>@UMMAH.sp1</v>
          </cell>
          <cell r="F1580">
            <v>1</v>
          </cell>
          <cell r="G1580">
            <v>1</v>
          </cell>
          <cell r="H1580">
            <v>10000</v>
          </cell>
          <cell r="I1580">
            <v>500</v>
          </cell>
        </row>
        <row r="1581">
          <cell r="D1581">
            <v>0</v>
          </cell>
          <cell r="E1581" t="str">
            <v>@UMUNC.sp1</v>
          </cell>
          <cell r="F1581">
            <v>1</v>
          </cell>
          <cell r="G1581">
            <v>1</v>
          </cell>
          <cell r="H1581">
            <v>450000</v>
          </cell>
          <cell r="I1581">
            <v>1250</v>
          </cell>
        </row>
        <row r="1582">
          <cell r="D1582">
            <v>0</v>
          </cell>
          <cell r="E1582" t="str">
            <v>@WANA.sp1</v>
          </cell>
          <cell r="F1582">
            <v>1</v>
          </cell>
          <cell r="G1582">
            <v>1</v>
          </cell>
          <cell r="H1582">
            <v>30000</v>
          </cell>
          <cell r="I1582">
            <v>500</v>
          </cell>
        </row>
        <row r="1583">
          <cell r="D1583">
            <v>0</v>
          </cell>
          <cell r="E1583" t="str">
            <v>FRI:JER.sp1/</v>
          </cell>
          <cell r="F1583">
            <v>1</v>
          </cell>
          <cell r="G1583">
            <v>1</v>
          </cell>
          <cell r="H1583">
            <v>500</v>
          </cell>
          <cell r="I1583">
            <v>110</v>
          </cell>
        </row>
        <row r="1584">
          <cell r="D1584">
            <v>0</v>
          </cell>
          <cell r="E1584" t="str">
            <v>FRI:MTI.sp1/</v>
          </cell>
          <cell r="F1584">
            <v>1</v>
          </cell>
          <cell r="G1584">
            <v>1</v>
          </cell>
          <cell r="H1584">
            <v>500</v>
          </cell>
          <cell r="I1584">
            <v>110</v>
          </cell>
        </row>
        <row r="1585">
          <cell r="D1585">
            <v>0</v>
          </cell>
          <cell r="E1585" t="str">
            <v>@BBOXX.sp1</v>
          </cell>
          <cell r="F1585">
            <v>1</v>
          </cell>
          <cell r="G1585">
            <v>1</v>
          </cell>
          <cell r="H1585">
            <v>29000</v>
          </cell>
          <cell r="I1585">
            <v>500</v>
          </cell>
        </row>
        <row r="1586"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S (2)"/>
      <sheetName val="WSV Background"/>
      <sheetName val="CTS Performance"/>
      <sheetName val="IRR &amp; Rev. Chart"/>
      <sheetName val="NPV &amp; Rev. Chart"/>
      <sheetName val="CTU by Competitor"/>
      <sheetName val="Geomarket"/>
      <sheetName val="Geomarket-Eureka Rank"/>
      <sheetName val="Client Advisory Board"/>
      <sheetName val="CAB Ranking"/>
      <sheetName val="BDM  PD  InTouch Input"/>
      <sheetName val="Disruptive Tech."/>
      <sheetName val="Combined Ranking for R&amp;E"/>
      <sheetName val="Strategy Maps"/>
      <sheetName val="CTS Projects"/>
      <sheetName val="CTS Projects (-5%)"/>
      <sheetName val="CTS Projects (+5%)"/>
      <sheetName val="CTS Projects (+10%)"/>
      <sheetName val="Telemetry"/>
      <sheetName val="X-11"/>
      <sheetName val="CoilFRAC Example"/>
      <sheetName val="Test Treat Test"/>
      <sheetName val="Cab Input"/>
      <sheetName val="CAB Priority by Person"/>
      <sheetName val="IRR"/>
      <sheetName val="CTS_(2)"/>
      <sheetName val="WSV_Background"/>
      <sheetName val="CTS_Performance"/>
      <sheetName val="IRR_&amp;_Rev__Chart"/>
      <sheetName val="NPV_&amp;_Rev__Chart"/>
      <sheetName val="CTU_by_Competitor"/>
      <sheetName val="Geomarket-Eureka_Rank"/>
      <sheetName val="Client_Advisory_Board"/>
      <sheetName val="CAB_Ranking"/>
      <sheetName val="BDM__PD__InTouch_Input"/>
      <sheetName val="Disruptive_Tech_"/>
      <sheetName val="Combined_Ranking_for_R&amp;E"/>
      <sheetName val="Strategy_Maps"/>
      <sheetName val="CTS_Projects"/>
      <sheetName val="CTS_Projects_(-5%)"/>
      <sheetName val="CTS_Projects_(+5%)"/>
      <sheetName val="CTS_Projects_(+10%)"/>
      <sheetName val="CoilFRAC_Example"/>
      <sheetName val="Test_Treat_Test"/>
      <sheetName val="Cab_Input"/>
      <sheetName val="CAB_Priority_by_Person"/>
      <sheetName val="Data - BS Liabilities"/>
      <sheetName val="Permanent Data"/>
      <sheetName val="Nom"/>
      <sheetName val="CAPITAL EFFICACY"/>
      <sheetName val="Link_Tables"/>
      <sheetName val="Feb03 calluse  report"/>
      <sheetName val="Mar03 calluse report"/>
      <sheetName val="type ahead combo"/>
      <sheetName val="Employee Detail"/>
      <sheetName val="Standing Data"/>
      <sheetName val="Feb TB"/>
      <sheetName val="Jan TB"/>
      <sheetName val="Menu"/>
      <sheetName val="Public Access.New"/>
      <sheetName val="Mobile Money.New"/>
      <sheetName val="GenInput"/>
      <sheetName val="Parameter"/>
      <sheetName val="Live Network"/>
      <sheetName val="Active"/>
      <sheetName val="Pricing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E"/>
      <sheetName val="Summary Sheet"/>
      <sheetName val="Revenue"/>
      <sheetName val="BilledMins"/>
      <sheetName val="Traffic Assumptions"/>
      <sheetName val="Tariffs"/>
      <sheetName val="Subscribers"/>
      <sheetName val="Adoption Curve"/>
      <sheetName val="Youth Business Casev2 - Youth T"/>
      <sheetName val="Summary"/>
      <sheetName val="WSV Background"/>
      <sheetName val="Breakeven Analysis Data"/>
      <sheetName val="Feb03 calluse  report"/>
      <sheetName val="Mar03 calluse report"/>
      <sheetName val="CAPITAL EFFICACY"/>
      <sheetName val="Link_Tables"/>
    </sheetNames>
    <sheetDataSet>
      <sheetData sheetId="0">
        <row r="4">
          <cell r="D4">
            <v>23000</v>
          </cell>
        </row>
        <row r="5">
          <cell r="D5">
            <v>5</v>
          </cell>
        </row>
        <row r="6">
          <cell r="D6">
            <v>0.25</v>
          </cell>
        </row>
        <row r="7">
          <cell r="D7">
            <v>0.01</v>
          </cell>
        </row>
        <row r="8">
          <cell r="D8">
            <v>1.4999999999999999E-2</v>
          </cell>
        </row>
        <row r="9">
          <cell r="D9">
            <v>5.0000000000000001E-4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Template PL"/>
      <sheetName val="Template BS"/>
      <sheetName val="Template CF"/>
      <sheetName val="Ratios"/>
      <sheetName val="Low Level TB"/>
      <sheetName val="High Level TB"/>
      <sheetName val="IAS CF"/>
      <sheetName val="TB"/>
      <sheetName val="WSV Background"/>
      <sheetName val="Team"/>
      <sheetName val="Financial summary"/>
      <sheetName val="Outputs for SQA"/>
      <sheetName val="RoE"/>
      <sheetName val="February 00"/>
      <sheetName val="Budget 06 Q1"/>
      <sheetName val="Monthly Budget"/>
      <sheetName val="MIU Point Table"/>
      <sheetName val="BSheet Assum"/>
      <sheetName val="GLP's changed from previous"/>
      <sheetName val="Data - BS Assets"/>
      <sheetName val="GPRS -PM &amp; PAYG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D1" t="str">
            <v>not ok</v>
          </cell>
        </row>
        <row r="2">
          <cell r="B2" t="str">
            <v>YEAR</v>
          </cell>
          <cell r="D2" t="str">
            <v>:</v>
          </cell>
          <cell r="E2">
            <v>99</v>
          </cell>
          <cell r="F2" t="str">
            <v>PERIOD</v>
          </cell>
          <cell r="G2" t="str">
            <v>FROM</v>
          </cell>
          <cell r="H2" t="str">
            <v>:</v>
          </cell>
        </row>
        <row r="3">
          <cell r="B3" t="str">
            <v>ACCOUNT</v>
          </cell>
          <cell r="D3" t="str">
            <v>CODE</v>
          </cell>
          <cell r="E3" t="str">
            <v>DESCRIPTION</v>
          </cell>
          <cell r="F3" t="str">
            <v>OPEN</v>
          </cell>
          <cell r="G3" t="str">
            <v>BALANCE</v>
          </cell>
          <cell r="H3" t="str">
            <v>DEBIT</v>
          </cell>
        </row>
        <row r="4">
          <cell r="B4" t="str">
            <v>-----------------------------------------------------------------------------------------------------------------------------------</v>
          </cell>
        </row>
        <row r="6">
          <cell r="B6" t="str">
            <v>Account Code</v>
          </cell>
          <cell r="C6" t="str">
            <v>A/C Description</v>
          </cell>
          <cell r="D6" t="str">
            <v>Op. Balance</v>
          </cell>
          <cell r="E6" t="str">
            <v>Debits</v>
          </cell>
          <cell r="F6" t="str">
            <v>Credits</v>
          </cell>
          <cell r="G6" t="str">
            <v>Activity</v>
          </cell>
          <cell r="H6" t="str">
            <v>Cl. Balance</v>
          </cell>
        </row>
        <row r="7">
          <cell r="C7" t="str">
            <v xml:space="preserve"> </v>
          </cell>
        </row>
        <row r="8">
          <cell r="B8" t="str">
            <v>01-000-001</v>
          </cell>
          <cell r="C8" t="str">
            <v>Talk Time Connection Fee</v>
          </cell>
          <cell r="D8">
            <v>-82650000</v>
          </cell>
          <cell r="E8">
            <v>15180000</v>
          </cell>
          <cell r="F8">
            <v>35421952</v>
          </cell>
          <cell r="G8">
            <v>-20241952</v>
          </cell>
          <cell r="H8">
            <v>-102891952</v>
          </cell>
        </row>
        <row r="10">
          <cell r="B10" t="str">
            <v>01-000-002</v>
          </cell>
          <cell r="C10" t="str">
            <v>Talk Time Monthly Subscription</v>
          </cell>
          <cell r="D10">
            <v>-444450099</v>
          </cell>
          <cell r="E10">
            <v>5335200</v>
          </cell>
          <cell r="F10">
            <v>21075765</v>
          </cell>
          <cell r="G10">
            <v>-15740565</v>
          </cell>
          <cell r="H10">
            <v>-460190664</v>
          </cell>
        </row>
        <row r="12">
          <cell r="B12" t="str">
            <v>01-000-003</v>
          </cell>
          <cell r="C12" t="str">
            <v>Disconnection Fee</v>
          </cell>
          <cell r="D12">
            <v>-240000</v>
          </cell>
          <cell r="E12">
            <v>0</v>
          </cell>
          <cell r="F12">
            <v>0</v>
          </cell>
          <cell r="G12">
            <v>0</v>
          </cell>
          <cell r="H12">
            <v>-240000</v>
          </cell>
        </row>
        <row r="14">
          <cell r="B14" t="str">
            <v>01-000</v>
          </cell>
          <cell r="C14" t="str">
            <v>Talk-Time Fees</v>
          </cell>
          <cell r="D14">
            <v>-527340099</v>
          </cell>
          <cell r="E14">
            <v>20515200</v>
          </cell>
          <cell r="F14">
            <v>56497717</v>
          </cell>
          <cell r="G14">
            <v>-35982517</v>
          </cell>
          <cell r="H14">
            <v>-563322616</v>
          </cell>
        </row>
        <row r="16">
          <cell r="B16" t="str">
            <v>01-001-001</v>
          </cell>
          <cell r="C16" t="str">
            <v>TT Outgoing Local MTN</v>
          </cell>
          <cell r="D16">
            <v>-1461471879</v>
          </cell>
          <cell r="E16">
            <v>47047640</v>
          </cell>
          <cell r="F16">
            <v>93877470</v>
          </cell>
          <cell r="G16">
            <v>-46829830</v>
          </cell>
          <cell r="H16">
            <v>-1508301709</v>
          </cell>
        </row>
        <row r="18">
          <cell r="B18" t="str">
            <v>01-001-002</v>
          </cell>
          <cell r="C18" t="str">
            <v>TT Outgoing Internation</v>
          </cell>
          <cell r="D18">
            <v>-1624278053</v>
          </cell>
          <cell r="E18">
            <v>39024101</v>
          </cell>
          <cell r="F18">
            <v>65368261</v>
          </cell>
          <cell r="G18">
            <v>-26344160</v>
          </cell>
          <cell r="H18">
            <v>-1650622213</v>
          </cell>
        </row>
        <row r="20">
          <cell r="B20" t="str">
            <v>01-001-003</v>
          </cell>
          <cell r="C20" t="str">
            <v>TT Outgoing East Africa</v>
          </cell>
          <cell r="D20">
            <v>602100</v>
          </cell>
          <cell r="E20">
            <v>0</v>
          </cell>
          <cell r="F20">
            <v>0</v>
          </cell>
          <cell r="G20">
            <v>0</v>
          </cell>
          <cell r="H20">
            <v>602100</v>
          </cell>
        </row>
        <row r="22">
          <cell r="B22" t="str">
            <v>01-001-004</v>
          </cell>
          <cell r="C22" t="str">
            <v>TT Outgoing Celtel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4">
          <cell r="B24" t="str">
            <v>01-001-005</v>
          </cell>
          <cell r="C24" t="str">
            <v>TT Outgoing UTL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6">
          <cell r="B26" t="str">
            <v>01-001-006</v>
          </cell>
          <cell r="C26" t="str">
            <v>TT Outgoing Voicemail</v>
          </cell>
          <cell r="D26">
            <v>28030</v>
          </cell>
          <cell r="E26">
            <v>1410</v>
          </cell>
          <cell r="F26">
            <v>0</v>
          </cell>
          <cell r="G26">
            <v>1410</v>
          </cell>
          <cell r="H26">
            <v>29440</v>
          </cell>
        </row>
        <row r="28">
          <cell r="B28" t="str">
            <v>01-001-007</v>
          </cell>
          <cell r="C28" t="str">
            <v>TT Outgoing Other</v>
          </cell>
          <cell r="D28">
            <v>39600000</v>
          </cell>
          <cell r="E28">
            <v>0</v>
          </cell>
          <cell r="F28">
            <v>0</v>
          </cell>
          <cell r="G28">
            <v>0</v>
          </cell>
          <cell r="H28">
            <v>39600000</v>
          </cell>
        </row>
        <row r="30">
          <cell r="B30" t="str">
            <v>01-001-102</v>
          </cell>
          <cell r="C30" t="str">
            <v>Expenses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3">
          <cell r="B33" t="str">
            <v>-----------------------------------------------------------------------------------------------------------------------------------------------------</v>
          </cell>
        </row>
        <row r="34">
          <cell r="B34" t="str">
            <v>YEAR</v>
          </cell>
          <cell r="D34" t="str">
            <v>:</v>
          </cell>
          <cell r="E34">
            <v>99</v>
          </cell>
          <cell r="F34" t="str">
            <v>PERIOD</v>
          </cell>
          <cell r="G34" t="str">
            <v>FROM</v>
          </cell>
          <cell r="H34" t="str">
            <v>:</v>
          </cell>
        </row>
        <row r="35">
          <cell r="B35" t="str">
            <v>ACCOUNT</v>
          </cell>
          <cell r="D35" t="str">
            <v>CODE</v>
          </cell>
          <cell r="E35" t="str">
            <v>DESCRIPTION</v>
          </cell>
          <cell r="F35" t="str">
            <v>OPEN</v>
          </cell>
          <cell r="G35" t="str">
            <v>BALANCE</v>
          </cell>
          <cell r="H35" t="str">
            <v>DEBIT</v>
          </cell>
        </row>
        <row r="36">
          <cell r="B36" t="str">
            <v>-----------------------------------------------------------------------------------------------------------------------------------------------------</v>
          </cell>
        </row>
        <row r="39">
          <cell r="B39" t="str">
            <v>01-001</v>
          </cell>
          <cell r="C39" t="str">
            <v>Talk Time Outgoing</v>
          </cell>
          <cell r="D39">
            <v>-3045519802</v>
          </cell>
          <cell r="E39">
            <v>86073151</v>
          </cell>
          <cell r="F39">
            <v>159245731</v>
          </cell>
          <cell r="G39">
            <v>-73172580</v>
          </cell>
          <cell r="H39">
            <v>-3118692382</v>
          </cell>
        </row>
        <row r="41">
          <cell r="B41" t="str">
            <v>01-002-001</v>
          </cell>
          <cell r="C41" t="str">
            <v>TT Interconnect International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3">
          <cell r="B43" t="str">
            <v>01-002-002</v>
          </cell>
          <cell r="C43" t="str">
            <v>TT Interconnect  UTL</v>
          </cell>
          <cell r="D43">
            <v>-1063857451</v>
          </cell>
          <cell r="E43">
            <v>0</v>
          </cell>
          <cell r="F43">
            <v>100000000</v>
          </cell>
          <cell r="G43">
            <v>-100000000</v>
          </cell>
          <cell r="H43">
            <v>-1163857451</v>
          </cell>
        </row>
        <row r="45">
          <cell r="B45" t="str">
            <v>01-002-003</v>
          </cell>
          <cell r="C45" t="str">
            <v>TT Interconnect Celtel</v>
          </cell>
          <cell r="D45">
            <v>-1611007568</v>
          </cell>
          <cell r="E45">
            <v>0</v>
          </cell>
          <cell r="F45">
            <v>160000000</v>
          </cell>
          <cell r="G45">
            <v>-160000000</v>
          </cell>
          <cell r="H45">
            <v>-1771007568</v>
          </cell>
        </row>
        <row r="47">
          <cell r="B47" t="str">
            <v>01-002-004</v>
          </cell>
          <cell r="C47" t="str">
            <v>Interconnect AT&amp;T</v>
          </cell>
          <cell r="D47">
            <v>-150824714</v>
          </cell>
          <cell r="E47">
            <v>10696000</v>
          </cell>
          <cell r="F47">
            <v>69879834</v>
          </cell>
          <cell r="G47">
            <v>-59183834</v>
          </cell>
          <cell r="H47">
            <v>-210008548</v>
          </cell>
        </row>
        <row r="49">
          <cell r="B49" t="str">
            <v>01-002-005</v>
          </cell>
          <cell r="C49" t="str">
            <v>Telkom SA</v>
          </cell>
          <cell r="D49">
            <v>-91585312</v>
          </cell>
          <cell r="E49">
            <v>16588000</v>
          </cell>
          <cell r="F49">
            <v>36466637</v>
          </cell>
          <cell r="G49">
            <v>-19878637</v>
          </cell>
          <cell r="H49">
            <v>-111463949</v>
          </cell>
        </row>
        <row r="51">
          <cell r="B51" t="str">
            <v>01-002-006</v>
          </cell>
          <cell r="C51" t="str">
            <v>British Telecom</v>
          </cell>
          <cell r="D51">
            <v>-46955000</v>
          </cell>
          <cell r="E51">
            <v>0</v>
          </cell>
          <cell r="F51">
            <v>30160000</v>
          </cell>
          <cell r="G51">
            <v>-30160000</v>
          </cell>
          <cell r="H51">
            <v>-77115000</v>
          </cell>
        </row>
        <row r="53">
          <cell r="B53" t="str">
            <v>01-002</v>
          </cell>
          <cell r="C53" t="str">
            <v>TT Interconnect</v>
          </cell>
          <cell r="D53">
            <v>-2964230045</v>
          </cell>
          <cell r="E53">
            <v>27284000</v>
          </cell>
          <cell r="F53">
            <v>396506471</v>
          </cell>
          <cell r="G53">
            <v>-369222471</v>
          </cell>
          <cell r="H53">
            <v>-3333452516</v>
          </cell>
        </row>
        <row r="55">
          <cell r="B55" t="str">
            <v>01-003-001</v>
          </cell>
          <cell r="C55" t="str">
            <v>TT VAS Itemised Billing</v>
          </cell>
          <cell r="D55">
            <v>-6416800</v>
          </cell>
          <cell r="E55">
            <v>0</v>
          </cell>
          <cell r="F55">
            <v>0</v>
          </cell>
          <cell r="G55">
            <v>0</v>
          </cell>
          <cell r="H55">
            <v>-6416800</v>
          </cell>
        </row>
        <row r="57">
          <cell r="B57" t="str">
            <v>01-003-002</v>
          </cell>
          <cell r="C57" t="str">
            <v>TT VAS Data and Fax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9">
          <cell r="B59" t="str">
            <v>01-003-003</v>
          </cell>
          <cell r="C59" t="str">
            <v>TT VAS SMS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3">
          <cell r="B63" t="str">
            <v>-----------------------------------------------------------------------------------------------------------------------------------------------------</v>
          </cell>
        </row>
        <row r="64">
          <cell r="B64" t="str">
            <v>YEAR</v>
          </cell>
          <cell r="D64" t="str">
            <v>:</v>
          </cell>
          <cell r="E64">
            <v>99</v>
          </cell>
          <cell r="F64" t="str">
            <v>PERIOD</v>
          </cell>
          <cell r="G64" t="str">
            <v>FROM</v>
          </cell>
          <cell r="H64" t="str">
            <v>:</v>
          </cell>
        </row>
        <row r="65">
          <cell r="B65" t="str">
            <v>ACCOUNT</v>
          </cell>
          <cell r="D65" t="str">
            <v>CODE</v>
          </cell>
          <cell r="E65" t="str">
            <v>DESCRIPTION</v>
          </cell>
          <cell r="F65" t="str">
            <v>OPEN</v>
          </cell>
          <cell r="G65" t="str">
            <v>BALANCE</v>
          </cell>
          <cell r="H65" t="str">
            <v>DEBIT</v>
          </cell>
        </row>
        <row r="66">
          <cell r="B66" t="str">
            <v>-----------------------------------------------------------------------------------------------------------------------------------------------------</v>
          </cell>
        </row>
        <row r="68">
          <cell r="B68" t="str">
            <v>01-003-004</v>
          </cell>
          <cell r="C68" t="str">
            <v>TT VAS Insurance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70">
          <cell r="B70" t="str">
            <v>01-003</v>
          </cell>
          <cell r="C70" t="str">
            <v>Talk Time Value Added</v>
          </cell>
          <cell r="D70">
            <v>-6416800</v>
          </cell>
          <cell r="E70">
            <v>0</v>
          </cell>
          <cell r="F70">
            <v>0</v>
          </cell>
          <cell r="G70">
            <v>0</v>
          </cell>
          <cell r="H70">
            <v>-6416800</v>
          </cell>
        </row>
        <row r="72">
          <cell r="B72" t="str">
            <v>01-004-001</v>
          </cell>
          <cell r="C72" t="str">
            <v>Roaming Cellnet</v>
          </cell>
          <cell r="D72">
            <v>-94698510</v>
          </cell>
          <cell r="E72">
            <v>9168000</v>
          </cell>
          <cell r="F72">
            <v>20336737</v>
          </cell>
          <cell r="G72">
            <v>-11168737</v>
          </cell>
          <cell r="H72">
            <v>-105867247</v>
          </cell>
        </row>
        <row r="74">
          <cell r="B74" t="str">
            <v>01-004-002</v>
          </cell>
          <cell r="C74" t="str">
            <v>Roaming Vodafone</v>
          </cell>
          <cell r="D74">
            <v>-124562498</v>
          </cell>
          <cell r="E74">
            <v>5348000</v>
          </cell>
          <cell r="F74">
            <v>10355768</v>
          </cell>
          <cell r="G74">
            <v>-5007768</v>
          </cell>
          <cell r="H74">
            <v>-129570266</v>
          </cell>
        </row>
        <row r="76">
          <cell r="B76" t="str">
            <v>01-004-003</v>
          </cell>
          <cell r="C76" t="str">
            <v>Roaming MTN SA</v>
          </cell>
          <cell r="D76">
            <v>-46694303</v>
          </cell>
          <cell r="E76">
            <v>6876000</v>
          </cell>
          <cell r="F76">
            <v>13559227</v>
          </cell>
          <cell r="G76">
            <v>-6683227</v>
          </cell>
          <cell r="H76">
            <v>-53377530</v>
          </cell>
        </row>
        <row r="78">
          <cell r="B78" t="str">
            <v>01-004-004</v>
          </cell>
          <cell r="C78" t="str">
            <v>Roaming Swisscom</v>
          </cell>
          <cell r="D78">
            <v>-5598210</v>
          </cell>
          <cell r="E78">
            <v>2292000</v>
          </cell>
          <cell r="F78">
            <v>3629364</v>
          </cell>
          <cell r="G78">
            <v>-1337364</v>
          </cell>
          <cell r="H78">
            <v>-6935574</v>
          </cell>
        </row>
        <row r="80">
          <cell r="B80" t="str">
            <v>01-004-005</v>
          </cell>
          <cell r="C80" t="str">
            <v>Roaming Orange</v>
          </cell>
          <cell r="D80">
            <v>-9339614</v>
          </cell>
          <cell r="E80">
            <v>764000</v>
          </cell>
          <cell r="F80">
            <v>754000</v>
          </cell>
          <cell r="G80">
            <v>10000</v>
          </cell>
          <cell r="H80">
            <v>-9329614</v>
          </cell>
        </row>
        <row r="82">
          <cell r="B82" t="str">
            <v>01-004-006</v>
          </cell>
          <cell r="C82" t="str">
            <v>Roaming Libancell</v>
          </cell>
          <cell r="D82">
            <v>-1209150</v>
          </cell>
          <cell r="E82">
            <v>0</v>
          </cell>
          <cell r="F82">
            <v>0</v>
          </cell>
          <cell r="G82">
            <v>0</v>
          </cell>
          <cell r="H82">
            <v>-1209150</v>
          </cell>
        </row>
        <row r="84">
          <cell r="B84" t="str">
            <v>01-004-007</v>
          </cell>
          <cell r="C84" t="str">
            <v>MTC Namibia</v>
          </cell>
          <cell r="D84">
            <v>-175805</v>
          </cell>
          <cell r="E84">
            <v>0</v>
          </cell>
          <cell r="F84">
            <v>213126</v>
          </cell>
          <cell r="G84">
            <v>-213126</v>
          </cell>
          <cell r="H84">
            <v>-388931</v>
          </cell>
        </row>
        <row r="86">
          <cell r="B86" t="str">
            <v>01-004-008</v>
          </cell>
          <cell r="C86" t="str">
            <v>LuxPT, Luxembourg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8">
          <cell r="B88" t="str">
            <v>01-004-009</v>
          </cell>
          <cell r="C88" t="str">
            <v>Bouygues Telecom</v>
          </cell>
          <cell r="D88">
            <v>-1024</v>
          </cell>
          <cell r="E88">
            <v>0</v>
          </cell>
          <cell r="F88">
            <v>8822</v>
          </cell>
          <cell r="G88">
            <v>-8822</v>
          </cell>
          <cell r="H88">
            <v>-9846</v>
          </cell>
        </row>
        <row r="90">
          <cell r="B90" t="str">
            <v>01-004-501</v>
          </cell>
          <cell r="C90" t="str">
            <v>Roaming EXP Cellnet</v>
          </cell>
          <cell r="D90">
            <v>11947647</v>
          </cell>
          <cell r="E90">
            <v>3488502</v>
          </cell>
          <cell r="F90">
            <v>2292000</v>
          </cell>
          <cell r="G90">
            <v>1196502</v>
          </cell>
          <cell r="H90">
            <v>13144149</v>
          </cell>
        </row>
        <row r="93">
          <cell r="B93" t="str">
            <v>-----------------------------------------------------------------------------------------------------------------------------------------------------</v>
          </cell>
        </row>
        <row r="94">
          <cell r="B94" t="str">
            <v>YEAR</v>
          </cell>
          <cell r="D94" t="str">
            <v>:</v>
          </cell>
          <cell r="E94">
            <v>99</v>
          </cell>
          <cell r="F94" t="str">
            <v>PERIOD</v>
          </cell>
          <cell r="G94" t="str">
            <v>FROM</v>
          </cell>
          <cell r="H94" t="str">
            <v>:</v>
          </cell>
        </row>
        <row r="95">
          <cell r="B95" t="str">
            <v>ACCOUNT</v>
          </cell>
          <cell r="D95" t="str">
            <v>CODE</v>
          </cell>
          <cell r="E95" t="str">
            <v>DESCRIPTION</v>
          </cell>
          <cell r="F95" t="str">
            <v>OPEN</v>
          </cell>
          <cell r="G95" t="str">
            <v>BALANCE</v>
          </cell>
          <cell r="H95" t="str">
            <v>DEBIT</v>
          </cell>
        </row>
        <row r="96">
          <cell r="B96" t="str">
            <v>-----------------------------------------------------------------------------------------------------------------------------------------------------</v>
          </cell>
        </row>
        <row r="99">
          <cell r="B99" t="str">
            <v>01-004-502</v>
          </cell>
          <cell r="C99" t="str">
            <v>EXP Vodafone</v>
          </cell>
          <cell r="D99">
            <v>9641626</v>
          </cell>
          <cell r="E99">
            <v>1898361</v>
          </cell>
          <cell r="F99">
            <v>1375200</v>
          </cell>
          <cell r="G99">
            <v>523161</v>
          </cell>
          <cell r="H99">
            <v>10164787</v>
          </cell>
        </row>
        <row r="101">
          <cell r="B101" t="str">
            <v>01-004-503</v>
          </cell>
          <cell r="C101" t="str">
            <v>EXP MTN SA</v>
          </cell>
          <cell r="D101">
            <v>9125441</v>
          </cell>
          <cell r="E101">
            <v>4781491</v>
          </cell>
          <cell r="F101">
            <v>1222400</v>
          </cell>
          <cell r="G101">
            <v>3559091</v>
          </cell>
          <cell r="H101">
            <v>12684532</v>
          </cell>
        </row>
        <row r="103">
          <cell r="B103" t="str">
            <v>01-004-504</v>
          </cell>
          <cell r="C103" t="str">
            <v>Exp Swisscom</v>
          </cell>
          <cell r="D103">
            <v>1256</v>
          </cell>
          <cell r="E103">
            <v>150800</v>
          </cell>
          <cell r="F103">
            <v>0</v>
          </cell>
          <cell r="G103">
            <v>150800</v>
          </cell>
          <cell r="H103">
            <v>152056</v>
          </cell>
        </row>
        <row r="105">
          <cell r="B105" t="str">
            <v>01-004-505</v>
          </cell>
          <cell r="C105" t="str">
            <v>Exp Orange</v>
          </cell>
          <cell r="D105">
            <v>21011</v>
          </cell>
          <cell r="E105">
            <v>301600</v>
          </cell>
          <cell r="F105">
            <v>0</v>
          </cell>
          <cell r="G105">
            <v>301600</v>
          </cell>
          <cell r="H105">
            <v>322611</v>
          </cell>
        </row>
        <row r="107">
          <cell r="B107" t="str">
            <v>01-004-506</v>
          </cell>
          <cell r="C107" t="str">
            <v>Exp Libancell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9">
          <cell r="B109" t="str">
            <v>01-004-507</v>
          </cell>
          <cell r="C109" t="str">
            <v>Expense MTC Namibia</v>
          </cell>
          <cell r="D109">
            <v>16930</v>
          </cell>
          <cell r="E109">
            <v>0</v>
          </cell>
          <cell r="F109">
            <v>0</v>
          </cell>
          <cell r="G109">
            <v>0</v>
          </cell>
          <cell r="H109">
            <v>16930</v>
          </cell>
        </row>
        <row r="111">
          <cell r="B111" t="str">
            <v>01-004-508</v>
          </cell>
          <cell r="C111" t="str">
            <v>LuxPT, Luxembourg</v>
          </cell>
          <cell r="D111">
            <v>321</v>
          </cell>
          <cell r="E111">
            <v>316</v>
          </cell>
          <cell r="F111">
            <v>0</v>
          </cell>
          <cell r="G111">
            <v>316</v>
          </cell>
          <cell r="H111">
            <v>637</v>
          </cell>
        </row>
        <row r="113">
          <cell r="B113" t="str">
            <v>01-004-509</v>
          </cell>
          <cell r="C113" t="str">
            <v>Bouygues Telecom</v>
          </cell>
          <cell r="D113">
            <v>0</v>
          </cell>
          <cell r="E113">
            <v>111170</v>
          </cell>
          <cell r="F113">
            <v>0</v>
          </cell>
          <cell r="G113">
            <v>111170</v>
          </cell>
          <cell r="H113">
            <v>111170</v>
          </cell>
        </row>
        <row r="115">
          <cell r="B115" t="str">
            <v>01-004</v>
          </cell>
          <cell r="C115" t="str">
            <v>Roaming Revenue</v>
          </cell>
          <cell r="D115">
            <v>-251524882</v>
          </cell>
          <cell r="E115">
            <v>35180240</v>
          </cell>
          <cell r="F115">
            <v>53746644</v>
          </cell>
          <cell r="G115">
            <v>-18566404</v>
          </cell>
          <cell r="H115">
            <v>-270091286</v>
          </cell>
        </row>
        <row r="117">
          <cell r="B117" t="str">
            <v>01-005-001</v>
          </cell>
          <cell r="C117" t="str">
            <v>PP Connection Fee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9">
          <cell r="B119" t="str">
            <v>01-005-002</v>
          </cell>
          <cell r="C119" t="str">
            <v>PP Monthly Subscription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3">
          <cell r="B123" t="str">
            <v>-----------------------------------------------------------------------------------------------------------------------------------------------------</v>
          </cell>
        </row>
        <row r="124">
          <cell r="B124" t="str">
            <v>YEAR</v>
          </cell>
          <cell r="D124" t="str">
            <v>:</v>
          </cell>
          <cell r="E124">
            <v>99</v>
          </cell>
          <cell r="F124" t="str">
            <v>PERIOD</v>
          </cell>
          <cell r="G124" t="str">
            <v>FROM</v>
          </cell>
          <cell r="H124" t="str">
            <v>:</v>
          </cell>
        </row>
        <row r="125">
          <cell r="B125" t="str">
            <v>ACCOUNT</v>
          </cell>
          <cell r="D125" t="str">
            <v>CODE</v>
          </cell>
          <cell r="E125" t="str">
            <v>DESCRIPTION</v>
          </cell>
          <cell r="F125" t="str">
            <v>OPEN</v>
          </cell>
          <cell r="G125" t="str">
            <v>BALANCE</v>
          </cell>
          <cell r="H125" t="str">
            <v>DEBIT</v>
          </cell>
        </row>
        <row r="126">
          <cell r="B126" t="str">
            <v>-----------------------------------------------------------------------------------------------------------------------------------------------------</v>
          </cell>
        </row>
        <row r="128">
          <cell r="B128" t="str">
            <v>01-005</v>
          </cell>
          <cell r="C128" t="str">
            <v>Prepaid Fees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30">
          <cell r="B130" t="str">
            <v>01-006-001</v>
          </cell>
          <cell r="C130" t="str">
            <v>PP Outgoing Local MTN</v>
          </cell>
          <cell r="D130">
            <v>-12412707407</v>
          </cell>
          <cell r="E130">
            <v>0</v>
          </cell>
          <cell r="F130">
            <v>2103759974</v>
          </cell>
          <cell r="G130">
            <v>-2103759974</v>
          </cell>
          <cell r="H130">
            <v>-14516467381</v>
          </cell>
        </row>
        <row r="132">
          <cell r="B132" t="str">
            <v>01-006-002</v>
          </cell>
          <cell r="C132" t="str">
            <v>PP Outgoing Internation</v>
          </cell>
          <cell r="D132">
            <v>-2409829928</v>
          </cell>
          <cell r="E132">
            <v>0</v>
          </cell>
          <cell r="F132">
            <v>312020000</v>
          </cell>
          <cell r="G132">
            <v>-312020000</v>
          </cell>
          <cell r="H132">
            <v>-2721849928</v>
          </cell>
        </row>
        <row r="134">
          <cell r="B134" t="str">
            <v>01-006-003</v>
          </cell>
          <cell r="C134" t="str">
            <v>PP Outgoing East Africa</v>
          </cell>
          <cell r="D134">
            <v>-694222570</v>
          </cell>
          <cell r="E134">
            <v>0</v>
          </cell>
          <cell r="F134">
            <v>88916667</v>
          </cell>
          <cell r="G134">
            <v>-88916667</v>
          </cell>
          <cell r="H134">
            <v>-783139237</v>
          </cell>
        </row>
        <row r="136">
          <cell r="B136" t="str">
            <v>01-006-004</v>
          </cell>
          <cell r="C136" t="str">
            <v>PP Outgoing Celtel</v>
          </cell>
          <cell r="D136">
            <v>-2349800881</v>
          </cell>
          <cell r="E136">
            <v>0</v>
          </cell>
          <cell r="F136">
            <v>265912308</v>
          </cell>
          <cell r="G136">
            <v>-265912308</v>
          </cell>
          <cell r="H136">
            <v>-2615713189</v>
          </cell>
        </row>
        <row r="138">
          <cell r="B138" t="str">
            <v>01-006-005</v>
          </cell>
          <cell r="C138" t="str">
            <v>PP Outgoing UTL</v>
          </cell>
          <cell r="D138">
            <v>-2775683479</v>
          </cell>
          <cell r="E138">
            <v>0</v>
          </cell>
          <cell r="F138">
            <v>315418940</v>
          </cell>
          <cell r="G138">
            <v>-315418940</v>
          </cell>
          <cell r="H138">
            <v>-3091102419</v>
          </cell>
        </row>
        <row r="140">
          <cell r="B140" t="str">
            <v>01-006-006</v>
          </cell>
          <cell r="C140" t="str">
            <v>PP Outgoing Voicemail</v>
          </cell>
          <cell r="D140">
            <v>-46283577</v>
          </cell>
          <cell r="E140">
            <v>0</v>
          </cell>
          <cell r="F140">
            <v>5367761</v>
          </cell>
          <cell r="G140">
            <v>-5367761</v>
          </cell>
          <cell r="H140">
            <v>-51651338</v>
          </cell>
        </row>
        <row r="142">
          <cell r="B142" t="str">
            <v>01-006-007</v>
          </cell>
          <cell r="C142" t="str">
            <v>PP Outgoing Other</v>
          </cell>
          <cell r="D142">
            <v>-43293157</v>
          </cell>
          <cell r="E142">
            <v>0</v>
          </cell>
          <cell r="F142">
            <v>2816293</v>
          </cell>
          <cell r="G142">
            <v>-2816293</v>
          </cell>
          <cell r="H142">
            <v>-46109450</v>
          </cell>
        </row>
        <row r="144">
          <cell r="B144" t="str">
            <v>01-006</v>
          </cell>
          <cell r="C144" t="str">
            <v>Prepaid Outgoing</v>
          </cell>
          <cell r="D144">
            <v>-20731820999</v>
          </cell>
          <cell r="E144">
            <v>0</v>
          </cell>
          <cell r="F144">
            <v>3094211943</v>
          </cell>
          <cell r="G144">
            <v>-3094211943</v>
          </cell>
          <cell r="H144">
            <v>-23826032942</v>
          </cell>
        </row>
        <row r="146">
          <cell r="B146" t="str">
            <v>01-007-001</v>
          </cell>
          <cell r="C146" t="str">
            <v>PP Interconnect UTL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8">
          <cell r="B148" t="str">
            <v>01-007-002</v>
          </cell>
          <cell r="C148" t="str">
            <v>PP Interconnect Celtel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50">
          <cell r="B150" t="str">
            <v>01-007-003</v>
          </cell>
          <cell r="C150" t="str">
            <v>PP Interconnect International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3">
          <cell r="B153" t="str">
            <v>-----------------------------------------------------------------------------------------------------------------------------------------------------</v>
          </cell>
        </row>
        <row r="154">
          <cell r="B154" t="str">
            <v>YEAR</v>
          </cell>
          <cell r="D154" t="str">
            <v>:</v>
          </cell>
          <cell r="E154">
            <v>99</v>
          </cell>
          <cell r="F154" t="str">
            <v>PERIOD</v>
          </cell>
          <cell r="G154" t="str">
            <v>FROM</v>
          </cell>
          <cell r="H154" t="str">
            <v>:</v>
          </cell>
        </row>
        <row r="155">
          <cell r="B155" t="str">
            <v>ACCOUNT</v>
          </cell>
          <cell r="D155" t="str">
            <v>CODE</v>
          </cell>
          <cell r="E155" t="str">
            <v>DESCRIPTION</v>
          </cell>
          <cell r="F155" t="str">
            <v>OPEN</v>
          </cell>
          <cell r="G155" t="str">
            <v>BALANCE</v>
          </cell>
          <cell r="H155" t="str">
            <v>DEBIT</v>
          </cell>
        </row>
        <row r="156">
          <cell r="B156" t="str">
            <v>-----------------------------------------------------------------------------------------------------------------------------------------------------</v>
          </cell>
        </row>
        <row r="159">
          <cell r="B159" t="str">
            <v>01-007</v>
          </cell>
          <cell r="C159" t="str">
            <v>Mobile Prepaid Interconnect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1">
          <cell r="B161" t="str">
            <v>01-008-001</v>
          </cell>
          <cell r="C161" t="str">
            <v>PP VAS Itemised Billing</v>
          </cell>
          <cell r="D161">
            <v>0</v>
          </cell>
          <cell r="E161">
            <v>5200</v>
          </cell>
          <cell r="F161">
            <v>0</v>
          </cell>
          <cell r="G161">
            <v>5200</v>
          </cell>
          <cell r="H161">
            <v>5200</v>
          </cell>
        </row>
        <row r="163">
          <cell r="B163" t="str">
            <v>01-008-002</v>
          </cell>
          <cell r="C163" t="str">
            <v>PP VAS Data &amp; Fax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5">
          <cell r="B165" t="str">
            <v>01-008-003</v>
          </cell>
          <cell r="C165" t="str">
            <v>PP VAS SMS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7">
          <cell r="B167" t="str">
            <v>01-008-004</v>
          </cell>
          <cell r="C167" t="str">
            <v>PP VAS Insurance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9">
          <cell r="B169" t="str">
            <v>01-008</v>
          </cell>
          <cell r="C169" t="str">
            <v>Prepaid VAS</v>
          </cell>
          <cell r="D169">
            <v>0</v>
          </cell>
          <cell r="E169">
            <v>5200</v>
          </cell>
          <cell r="F169">
            <v>0</v>
          </cell>
          <cell r="G169">
            <v>5200</v>
          </cell>
          <cell r="H169">
            <v>5200</v>
          </cell>
        </row>
        <row r="171">
          <cell r="B171" t="str">
            <v>01-009-001</v>
          </cell>
          <cell r="C171" t="str">
            <v>PP Roaming Incoming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3">
          <cell r="B173" t="str">
            <v>01-009-002</v>
          </cell>
          <cell r="C173" t="str">
            <v>PP Roaming Outgoing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5">
          <cell r="B175" t="str">
            <v>01-009</v>
          </cell>
          <cell r="C175" t="str">
            <v>Prepaid Roaming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7">
          <cell r="B177" t="str">
            <v>01-011-011</v>
          </cell>
          <cell r="C177" t="str">
            <v>H/S Sales Nokia 6110</v>
          </cell>
          <cell r="D177">
            <v>-237343826</v>
          </cell>
          <cell r="E177">
            <v>0</v>
          </cell>
          <cell r="F177">
            <v>735042</v>
          </cell>
          <cell r="G177">
            <v>-735042</v>
          </cell>
          <cell r="H177">
            <v>-238078868</v>
          </cell>
        </row>
        <row r="179">
          <cell r="B179" t="str">
            <v>01-011-021</v>
          </cell>
          <cell r="C179" t="str">
            <v>H/S Sales Nokia 5110</v>
          </cell>
          <cell r="D179">
            <v>-116378672</v>
          </cell>
          <cell r="E179">
            <v>0</v>
          </cell>
          <cell r="F179">
            <v>0</v>
          </cell>
          <cell r="G179">
            <v>0</v>
          </cell>
          <cell r="H179">
            <v>-116378672</v>
          </cell>
        </row>
        <row r="183">
          <cell r="B183" t="str">
            <v>-----------------------------------------------------------------------------------------------------------------------------------------------------</v>
          </cell>
        </row>
        <row r="184">
          <cell r="B184" t="str">
            <v>YEAR</v>
          </cell>
          <cell r="D184" t="str">
            <v>:</v>
          </cell>
          <cell r="E184">
            <v>99</v>
          </cell>
          <cell r="F184" t="str">
            <v>PERIOD</v>
          </cell>
          <cell r="G184" t="str">
            <v>FROM</v>
          </cell>
          <cell r="H184" t="str">
            <v>:</v>
          </cell>
        </row>
        <row r="185">
          <cell r="B185" t="str">
            <v>ACCOUNT</v>
          </cell>
          <cell r="D185" t="str">
            <v>CODE</v>
          </cell>
          <cell r="E185" t="str">
            <v>DESCRIPTION</v>
          </cell>
          <cell r="F185" t="str">
            <v>OPEN</v>
          </cell>
          <cell r="G185" t="str">
            <v>BALANCE</v>
          </cell>
          <cell r="H185" t="str">
            <v>DEBIT</v>
          </cell>
        </row>
        <row r="186">
          <cell r="B186" t="str">
            <v>-----------------------------------------------------------------------------------------------------------------------------------------------------</v>
          </cell>
        </row>
        <row r="188">
          <cell r="B188" t="str">
            <v>01-011-022</v>
          </cell>
          <cell r="C188" t="str">
            <v>H/S Sales Nokia 3210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90">
          <cell r="B190" t="str">
            <v>01-011-025</v>
          </cell>
          <cell r="C190" t="str">
            <v>Nokia 5110 Prepaid Kit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2">
          <cell r="B192" t="str">
            <v>01-011-031</v>
          </cell>
          <cell r="C192" t="str">
            <v>H/S Sales Ericsson 628</v>
          </cell>
          <cell r="D192">
            <v>-76853593</v>
          </cell>
          <cell r="E192">
            <v>0</v>
          </cell>
          <cell r="F192">
            <v>612822</v>
          </cell>
          <cell r="G192">
            <v>-612822</v>
          </cell>
          <cell r="H192">
            <v>-77466415</v>
          </cell>
        </row>
        <row r="194">
          <cell r="B194" t="str">
            <v>01-011-032</v>
          </cell>
          <cell r="C194" t="str">
            <v>H/S Sales Ericsson T28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6">
          <cell r="B196" t="str">
            <v>01-011-041</v>
          </cell>
          <cell r="C196" t="str">
            <v>H/S Sales Ericsson 688</v>
          </cell>
          <cell r="D196">
            <v>2267524</v>
          </cell>
          <cell r="E196">
            <v>0</v>
          </cell>
          <cell r="F196">
            <v>0</v>
          </cell>
          <cell r="G196">
            <v>0</v>
          </cell>
          <cell r="H196">
            <v>2267524</v>
          </cell>
        </row>
        <row r="198">
          <cell r="B198" t="str">
            <v>01-011-042</v>
          </cell>
          <cell r="C198" t="str">
            <v>H/S Sales Ericsson A1018s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200">
          <cell r="B200" t="str">
            <v>01-011-051</v>
          </cell>
          <cell r="C200" t="str">
            <v>H/S PP Eric 628</v>
          </cell>
          <cell r="D200">
            <v>5104813</v>
          </cell>
          <cell r="E200">
            <v>2032436</v>
          </cell>
          <cell r="F200">
            <v>2032436</v>
          </cell>
          <cell r="G200">
            <v>0</v>
          </cell>
          <cell r="H200">
            <v>5104813</v>
          </cell>
        </row>
        <row r="202">
          <cell r="B202" t="str">
            <v>01-011-052</v>
          </cell>
          <cell r="C202" t="str">
            <v>H/S Sales Erics A101s PP Kit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4">
          <cell r="B204" t="str">
            <v>01-011-061</v>
          </cell>
          <cell r="C204" t="str">
            <v>H/S Alcatel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6">
          <cell r="B206" t="str">
            <v>01-011-071</v>
          </cell>
          <cell r="C206" t="str">
            <v>H/S PP Alcatel</v>
          </cell>
          <cell r="D206">
            <v>-503983842</v>
          </cell>
          <cell r="E206">
            <v>851284</v>
          </cell>
          <cell r="F206">
            <v>93542274</v>
          </cell>
          <cell r="G206">
            <v>-92690990</v>
          </cell>
          <cell r="H206">
            <v>-596674832</v>
          </cell>
        </row>
        <row r="208">
          <cell r="B208" t="str">
            <v>01-011-075</v>
          </cell>
          <cell r="C208" t="str">
            <v>MOTOROLA V-PHONE</v>
          </cell>
          <cell r="D208">
            <v>-3846153</v>
          </cell>
          <cell r="E208">
            <v>0</v>
          </cell>
          <cell r="F208">
            <v>0</v>
          </cell>
          <cell r="G208">
            <v>0</v>
          </cell>
          <cell r="H208">
            <v>-3846153</v>
          </cell>
        </row>
        <row r="210">
          <cell r="B210" t="str">
            <v>01-011-081</v>
          </cell>
          <cell r="C210" t="str">
            <v>Default Sales Account</v>
          </cell>
          <cell r="D210">
            <v>26246144</v>
          </cell>
          <cell r="E210">
            <v>40885517</v>
          </cell>
          <cell r="F210">
            <v>40885517</v>
          </cell>
          <cell r="G210">
            <v>0</v>
          </cell>
          <cell r="H210">
            <v>26246144</v>
          </cell>
        </row>
        <row r="213">
          <cell r="B213" t="str">
            <v>-----------------------------------------------------------------------------------------------------------------------------------------------------</v>
          </cell>
        </row>
        <row r="214">
          <cell r="B214" t="str">
            <v>YEAR</v>
          </cell>
          <cell r="D214" t="str">
            <v>:</v>
          </cell>
          <cell r="E214">
            <v>99</v>
          </cell>
          <cell r="F214" t="str">
            <v>PERIOD</v>
          </cell>
          <cell r="G214" t="str">
            <v>FROM</v>
          </cell>
          <cell r="H214" t="str">
            <v>:</v>
          </cell>
        </row>
        <row r="215">
          <cell r="B215" t="str">
            <v>ACCOUNT</v>
          </cell>
          <cell r="D215" t="str">
            <v>CODE</v>
          </cell>
          <cell r="E215" t="str">
            <v>DESCRIPTION</v>
          </cell>
          <cell r="F215" t="str">
            <v>OPEN</v>
          </cell>
          <cell r="G215" t="str">
            <v>BALANCE</v>
          </cell>
          <cell r="H215" t="str">
            <v>DEBIT</v>
          </cell>
        </row>
        <row r="216">
          <cell r="B216" t="str">
            <v>-----------------------------------------------------------------------------------------------------------------------------------------------------</v>
          </cell>
        </row>
        <row r="219">
          <cell r="B219" t="str">
            <v>01-011-091</v>
          </cell>
          <cell r="C219" t="str">
            <v>IRIDIUM Motorola Portable 9500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1">
          <cell r="B221" t="str">
            <v>01-011</v>
          </cell>
          <cell r="C221" t="str">
            <v>Handset Sales</v>
          </cell>
          <cell r="D221">
            <v>-904787605</v>
          </cell>
          <cell r="E221">
            <v>43769237</v>
          </cell>
          <cell r="F221">
            <v>137808091</v>
          </cell>
          <cell r="G221">
            <v>-94038854</v>
          </cell>
          <cell r="H221">
            <v>-998826459</v>
          </cell>
        </row>
        <row r="223">
          <cell r="B223" t="str">
            <v>01-012-011</v>
          </cell>
          <cell r="C223" t="str">
            <v>FW Nokia Premicell</v>
          </cell>
          <cell r="D223">
            <v>-24970926</v>
          </cell>
          <cell r="E223">
            <v>0</v>
          </cell>
          <cell r="F223">
            <v>0</v>
          </cell>
          <cell r="G223">
            <v>0</v>
          </cell>
          <cell r="H223">
            <v>-24970926</v>
          </cell>
        </row>
        <row r="225">
          <cell r="B225" t="str">
            <v>01-012-021</v>
          </cell>
          <cell r="C225" t="str">
            <v>FW Amper Licea</v>
          </cell>
          <cell r="D225">
            <v>-173688464</v>
          </cell>
          <cell r="E225">
            <v>4700855</v>
          </cell>
          <cell r="F225">
            <v>12582052</v>
          </cell>
          <cell r="G225">
            <v>-7881197</v>
          </cell>
          <cell r="H225">
            <v>-181569661</v>
          </cell>
        </row>
        <row r="227">
          <cell r="B227" t="str">
            <v>01-012-031</v>
          </cell>
          <cell r="C227" t="str">
            <v>FW Euroset</v>
          </cell>
          <cell r="D227">
            <v>-38706793</v>
          </cell>
          <cell r="E227">
            <v>0</v>
          </cell>
          <cell r="F227">
            <v>1307692</v>
          </cell>
          <cell r="G227">
            <v>-1307692</v>
          </cell>
          <cell r="H227">
            <v>-40014485</v>
          </cell>
        </row>
        <row r="229">
          <cell r="B229" t="str">
            <v>01-012-041</v>
          </cell>
          <cell r="C229" t="str">
            <v>Installation Charges</v>
          </cell>
          <cell r="D229">
            <v>-5256405</v>
          </cell>
          <cell r="E229">
            <v>0</v>
          </cell>
          <cell r="F229">
            <v>641025</v>
          </cell>
          <cell r="G229">
            <v>-641025</v>
          </cell>
          <cell r="H229">
            <v>-5897430</v>
          </cell>
        </row>
        <row r="231">
          <cell r="B231" t="str">
            <v>01-012-045</v>
          </cell>
          <cell r="C231" t="str">
            <v>EUROSET SPECIAL KIT</v>
          </cell>
          <cell r="D231">
            <v>-32808316</v>
          </cell>
          <cell r="E231">
            <v>2743589</v>
          </cell>
          <cell r="F231">
            <v>23423074</v>
          </cell>
          <cell r="G231">
            <v>-20679485</v>
          </cell>
          <cell r="H231">
            <v>-53487801</v>
          </cell>
        </row>
        <row r="233">
          <cell r="B233" t="str">
            <v>01-012-051</v>
          </cell>
          <cell r="C233" t="str">
            <v>Handsets - OTHER</v>
          </cell>
          <cell r="D233">
            <v>-480000</v>
          </cell>
          <cell r="E233">
            <v>0</v>
          </cell>
          <cell r="F233">
            <v>0</v>
          </cell>
          <cell r="G233">
            <v>0</v>
          </cell>
          <cell r="H233">
            <v>-480000</v>
          </cell>
        </row>
        <row r="235">
          <cell r="B235" t="str">
            <v>01-012</v>
          </cell>
          <cell r="C235" t="str">
            <v>Sales Fixed Wireless Sets</v>
          </cell>
          <cell r="D235">
            <v>-275910904</v>
          </cell>
          <cell r="E235">
            <v>7444444</v>
          </cell>
          <cell r="F235">
            <v>37953843</v>
          </cell>
          <cell r="G235">
            <v>-30509399</v>
          </cell>
          <cell r="H235">
            <v>-306420303</v>
          </cell>
        </row>
        <row r="237">
          <cell r="B237" t="str">
            <v>01-013-011</v>
          </cell>
          <cell r="C237" t="str">
            <v>Accessories Sales</v>
          </cell>
          <cell r="D237">
            <v>-26425650</v>
          </cell>
          <cell r="E237">
            <v>0</v>
          </cell>
          <cell r="F237">
            <v>2628229</v>
          </cell>
          <cell r="G237">
            <v>-2628229</v>
          </cell>
          <cell r="H237">
            <v>-29053879</v>
          </cell>
        </row>
        <row r="239">
          <cell r="B239" t="str">
            <v>01-013-012</v>
          </cell>
          <cell r="C239" t="str">
            <v>ACCESSORIES IRIDIUM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3">
          <cell r="B243" t="str">
            <v>-----------------------------------------------------------------------------------------------------------------------------------------------------</v>
          </cell>
        </row>
        <row r="244">
          <cell r="B244" t="str">
            <v>YEAR</v>
          </cell>
          <cell r="D244" t="str">
            <v>:</v>
          </cell>
          <cell r="E244">
            <v>99</v>
          </cell>
          <cell r="F244" t="str">
            <v>PERIOD</v>
          </cell>
          <cell r="G244" t="str">
            <v>FROM</v>
          </cell>
          <cell r="H244" t="str">
            <v>:</v>
          </cell>
        </row>
        <row r="245">
          <cell r="B245" t="str">
            <v>ACCOUNT</v>
          </cell>
          <cell r="D245" t="str">
            <v>CODE</v>
          </cell>
          <cell r="E245" t="str">
            <v>DESCRIPTION</v>
          </cell>
          <cell r="F245" t="str">
            <v>OPEN</v>
          </cell>
          <cell r="G245" t="str">
            <v>BALANCE</v>
          </cell>
          <cell r="H245" t="str">
            <v>DEBIT</v>
          </cell>
        </row>
        <row r="246">
          <cell r="B246" t="str">
            <v>-----------------------------------------------------------------------------------------------------------------------------------------------------</v>
          </cell>
        </row>
        <row r="248">
          <cell r="B248" t="str">
            <v>01-013</v>
          </cell>
          <cell r="C248" t="str">
            <v>Accessories Sales</v>
          </cell>
          <cell r="D248">
            <v>-26425650</v>
          </cell>
          <cell r="E248">
            <v>0</v>
          </cell>
          <cell r="F248">
            <v>2628229</v>
          </cell>
          <cell r="G248">
            <v>-2628229</v>
          </cell>
          <cell r="H248">
            <v>-29053879</v>
          </cell>
        </row>
        <row r="250">
          <cell r="B250" t="str">
            <v>01-014-010</v>
          </cell>
          <cell r="C250" t="str">
            <v>Simpacks Mobile</v>
          </cell>
          <cell r="D250">
            <v>-2108372044</v>
          </cell>
          <cell r="E250">
            <v>13191240</v>
          </cell>
          <cell r="F250">
            <v>133820648</v>
          </cell>
          <cell r="G250">
            <v>-120629408</v>
          </cell>
          <cell r="H250">
            <v>-2229001452</v>
          </cell>
        </row>
        <row r="252">
          <cell r="B252" t="str">
            <v>01-014-020</v>
          </cell>
          <cell r="C252" t="str">
            <v>Simpacks Sales FW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4">
          <cell r="B254" t="str">
            <v>01-014</v>
          </cell>
          <cell r="C254" t="str">
            <v>Simpack Sales</v>
          </cell>
          <cell r="D254">
            <v>-2108372044</v>
          </cell>
          <cell r="E254">
            <v>13191240</v>
          </cell>
          <cell r="F254">
            <v>133820648</v>
          </cell>
          <cell r="G254">
            <v>-120629408</v>
          </cell>
          <cell r="H254">
            <v>-2229001452</v>
          </cell>
        </row>
        <row r="256">
          <cell r="B256" t="str">
            <v>01-015-010</v>
          </cell>
          <cell r="C256" t="str">
            <v>Sim Cards Mobile</v>
          </cell>
          <cell r="D256">
            <v>-149533630</v>
          </cell>
          <cell r="E256">
            <v>0</v>
          </cell>
          <cell r="F256">
            <v>0</v>
          </cell>
          <cell r="G256">
            <v>0</v>
          </cell>
          <cell r="H256">
            <v>-149533630</v>
          </cell>
        </row>
        <row r="258">
          <cell r="B258" t="str">
            <v>01-015-020</v>
          </cell>
          <cell r="C258" t="str">
            <v>Sim Cards Fixed Wireless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60">
          <cell r="B260" t="str">
            <v>01-015-030</v>
          </cell>
          <cell r="C260" t="str">
            <v>SIM Swops</v>
          </cell>
          <cell r="D260">
            <v>-81957560</v>
          </cell>
          <cell r="E260">
            <v>0</v>
          </cell>
          <cell r="F260">
            <v>13808217</v>
          </cell>
          <cell r="G260">
            <v>-13808217</v>
          </cell>
          <cell r="H260">
            <v>-95765777</v>
          </cell>
        </row>
        <row r="262">
          <cell r="B262" t="str">
            <v>01-015</v>
          </cell>
          <cell r="C262" t="str">
            <v>Sim Cards</v>
          </cell>
          <cell r="D262">
            <v>-231491190</v>
          </cell>
          <cell r="E262">
            <v>0</v>
          </cell>
          <cell r="F262">
            <v>13808217</v>
          </cell>
          <cell r="G262">
            <v>-13808217</v>
          </cell>
          <cell r="H262">
            <v>-245299407</v>
          </cell>
        </row>
        <row r="264">
          <cell r="B264" t="str">
            <v>01-016-010</v>
          </cell>
          <cell r="C264" t="str">
            <v>Subscription Card Mobile</v>
          </cell>
          <cell r="D264">
            <v>-5435827866</v>
          </cell>
          <cell r="E264">
            <v>0</v>
          </cell>
          <cell r="F264">
            <v>902413333</v>
          </cell>
          <cell r="G264">
            <v>-902413333</v>
          </cell>
          <cell r="H264">
            <v>-6338241199</v>
          </cell>
        </row>
        <row r="266">
          <cell r="B266" t="str">
            <v>01-016-020</v>
          </cell>
          <cell r="C266" t="str">
            <v>Subscription Card FW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B268" t="str">
            <v>01-016</v>
          </cell>
          <cell r="C268" t="str">
            <v>Subscription Cards Sales</v>
          </cell>
          <cell r="D268">
            <v>-5435827866</v>
          </cell>
          <cell r="E268">
            <v>0</v>
          </cell>
          <cell r="F268">
            <v>902413333</v>
          </cell>
          <cell r="G268">
            <v>-902413333</v>
          </cell>
          <cell r="H268">
            <v>-6338241199</v>
          </cell>
        </row>
        <row r="270">
          <cell r="B270" t="str">
            <v>01-020-010</v>
          </cell>
          <cell r="C270" t="str">
            <v>Sales Airtime 6000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3">
          <cell r="B273" t="str">
            <v>-----------------------------------------------------------------------------------------------------------------------------------------------------</v>
          </cell>
        </row>
        <row r="274">
          <cell r="B274" t="str">
            <v>YEAR</v>
          </cell>
          <cell r="D274" t="str">
            <v>:</v>
          </cell>
          <cell r="E274">
            <v>99</v>
          </cell>
          <cell r="F274" t="str">
            <v>PERIOD</v>
          </cell>
          <cell r="G274" t="str">
            <v>FROM</v>
          </cell>
          <cell r="H274" t="str">
            <v>:</v>
          </cell>
        </row>
        <row r="275">
          <cell r="B275" t="str">
            <v>ACCOUNT</v>
          </cell>
          <cell r="D275" t="str">
            <v>CODE</v>
          </cell>
          <cell r="E275" t="str">
            <v>DESCRIPTION</v>
          </cell>
          <cell r="F275" t="str">
            <v>OPEN</v>
          </cell>
          <cell r="G275" t="str">
            <v>BALANCE</v>
          </cell>
          <cell r="H275" t="str">
            <v>DEBIT</v>
          </cell>
        </row>
        <row r="276">
          <cell r="B276" t="str">
            <v>-----------------------------------------------------------------------------------------------------------------------------------------------------</v>
          </cell>
        </row>
        <row r="279">
          <cell r="B279" t="str">
            <v>01-020-020</v>
          </cell>
          <cell r="C279" t="str">
            <v>Sales Airtime 12000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1">
          <cell r="B281" t="str">
            <v>01-020-030</v>
          </cell>
          <cell r="C281" t="str">
            <v>Sales Airtime 40000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3">
          <cell r="B283" t="str">
            <v>01-020-040</v>
          </cell>
          <cell r="C283" t="str">
            <v>Sales Airtime 100000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5">
          <cell r="B285" t="str">
            <v>01-020</v>
          </cell>
          <cell r="C285" t="str">
            <v>Sales Airtime Cards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7">
          <cell r="B287" t="str">
            <v>01-030-010</v>
          </cell>
          <cell r="C287" t="str">
            <v>Sales Promo Items</v>
          </cell>
          <cell r="D287">
            <v>-16106909</v>
          </cell>
          <cell r="E287">
            <v>2991</v>
          </cell>
          <cell r="F287">
            <v>130341</v>
          </cell>
          <cell r="G287">
            <v>-127350</v>
          </cell>
          <cell r="H287">
            <v>-16234259</v>
          </cell>
        </row>
        <row r="289">
          <cell r="B289" t="str">
            <v>01-030</v>
          </cell>
          <cell r="C289" t="str">
            <v>Sales Promo Items</v>
          </cell>
          <cell r="D289">
            <v>-16106909</v>
          </cell>
          <cell r="E289">
            <v>2991</v>
          </cell>
          <cell r="F289">
            <v>130341</v>
          </cell>
          <cell r="G289">
            <v>-127350</v>
          </cell>
          <cell r="H289">
            <v>-16234259</v>
          </cell>
        </row>
        <row r="291">
          <cell r="B291" t="str">
            <v>01-110-010</v>
          </cell>
          <cell r="C291" t="str">
            <v>COS Talk Time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3">
          <cell r="B293" t="str">
            <v>01-110-011</v>
          </cell>
          <cell r="C293" t="str">
            <v>COS Prepaid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5">
          <cell r="B295" t="str">
            <v>01-110</v>
          </cell>
          <cell r="C295" t="str">
            <v>COS Airtime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7">
          <cell r="B297" t="str">
            <v>01-111-011</v>
          </cell>
          <cell r="C297" t="str">
            <v>COS Handset Nokia 6110</v>
          </cell>
          <cell r="D297">
            <v>349687676</v>
          </cell>
          <cell r="E297">
            <v>1183910</v>
          </cell>
          <cell r="F297">
            <v>0</v>
          </cell>
          <cell r="G297">
            <v>1183910</v>
          </cell>
          <cell r="H297">
            <v>350871586</v>
          </cell>
        </row>
        <row r="299">
          <cell r="B299" t="str">
            <v>01-111-021</v>
          </cell>
          <cell r="C299" t="str">
            <v>COS Nokia 5110</v>
          </cell>
          <cell r="D299">
            <v>119576369</v>
          </cell>
          <cell r="E299">
            <v>0</v>
          </cell>
          <cell r="F299">
            <v>0</v>
          </cell>
          <cell r="G299">
            <v>0</v>
          </cell>
          <cell r="H299">
            <v>119576369</v>
          </cell>
        </row>
        <row r="303">
          <cell r="B303" t="str">
            <v>-----------------------------------------------------------------------------------------------------------------------------------------------------</v>
          </cell>
        </row>
        <row r="304">
          <cell r="B304" t="str">
            <v>YEAR</v>
          </cell>
          <cell r="D304" t="str">
            <v>:</v>
          </cell>
          <cell r="E304">
            <v>99</v>
          </cell>
          <cell r="F304" t="str">
            <v>PERIOD</v>
          </cell>
          <cell r="G304" t="str">
            <v>FROM</v>
          </cell>
          <cell r="H304" t="str">
            <v>:</v>
          </cell>
        </row>
        <row r="305">
          <cell r="B305" t="str">
            <v>ACCOUNT</v>
          </cell>
          <cell r="D305" t="str">
            <v>CODE</v>
          </cell>
          <cell r="E305" t="str">
            <v>DESCRIPTION</v>
          </cell>
          <cell r="F305" t="str">
            <v>OPEN</v>
          </cell>
          <cell r="G305" t="str">
            <v>BALANCE</v>
          </cell>
          <cell r="H305" t="str">
            <v>DEBIT</v>
          </cell>
        </row>
        <row r="306">
          <cell r="B306" t="str">
            <v>-----------------------------------------------------------------------------------------------------------------------------------------------------</v>
          </cell>
        </row>
        <row r="308">
          <cell r="B308" t="str">
            <v>01-111-022</v>
          </cell>
          <cell r="C308" t="str">
            <v>COS Nokia 3210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10">
          <cell r="B310" t="str">
            <v>01-111-025</v>
          </cell>
          <cell r="C310" t="str">
            <v>COS Nokia Prepaid Kit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2">
          <cell r="B312" t="str">
            <v>01-111-031</v>
          </cell>
          <cell r="C312" t="str">
            <v>COS Ericsson 628</v>
          </cell>
          <cell r="D312">
            <v>102694672</v>
          </cell>
          <cell r="E312">
            <v>755787</v>
          </cell>
          <cell r="F312">
            <v>0</v>
          </cell>
          <cell r="G312">
            <v>755787</v>
          </cell>
          <cell r="H312">
            <v>103450459</v>
          </cell>
        </row>
        <row r="314">
          <cell r="B314" t="str">
            <v>01-111-032</v>
          </cell>
          <cell r="C314" t="str">
            <v>COS Ericsson T28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6">
          <cell r="B316" t="str">
            <v>01-111-041</v>
          </cell>
          <cell r="C316" t="str">
            <v>COS Ericsson 688</v>
          </cell>
          <cell r="D316">
            <v>-2449</v>
          </cell>
          <cell r="E316">
            <v>0</v>
          </cell>
          <cell r="F316">
            <v>0</v>
          </cell>
          <cell r="G316">
            <v>0</v>
          </cell>
          <cell r="H316">
            <v>-2449</v>
          </cell>
        </row>
        <row r="318">
          <cell r="B318" t="str">
            <v>01-111-042</v>
          </cell>
          <cell r="C318" t="str">
            <v>COS Ericsson A101s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20">
          <cell r="B320" t="str">
            <v>01-111-051</v>
          </cell>
          <cell r="C320" t="str">
            <v>COS Ericsson 628 Prepaid</v>
          </cell>
          <cell r="D320">
            <v>-6147196</v>
          </cell>
          <cell r="E320">
            <v>0</v>
          </cell>
          <cell r="F320">
            <v>0</v>
          </cell>
          <cell r="G320">
            <v>0</v>
          </cell>
          <cell r="H320">
            <v>-6147196</v>
          </cell>
        </row>
        <row r="322">
          <cell r="B322" t="str">
            <v>01-111-052</v>
          </cell>
          <cell r="C322" t="str">
            <v>COS Ericsson A101s PP Kits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4">
          <cell r="B324" t="str">
            <v>01-111-061</v>
          </cell>
          <cell r="C324" t="str">
            <v>COS Alcatel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6">
          <cell r="B326" t="str">
            <v>01-111-071</v>
          </cell>
          <cell r="C326" t="str">
            <v>COS Alcatel Prepaid</v>
          </cell>
          <cell r="D326">
            <v>556521774</v>
          </cell>
          <cell r="E326">
            <v>94085853</v>
          </cell>
          <cell r="F326">
            <v>968982</v>
          </cell>
          <cell r="G326">
            <v>93116871</v>
          </cell>
          <cell r="H326">
            <v>649638645</v>
          </cell>
        </row>
        <row r="328">
          <cell r="B328" t="str">
            <v>01-111-075</v>
          </cell>
          <cell r="C328" t="str">
            <v>COS Motorola V-phone</v>
          </cell>
          <cell r="D328">
            <v>2100128</v>
          </cell>
          <cell r="E328">
            <v>0</v>
          </cell>
          <cell r="F328">
            <v>0</v>
          </cell>
          <cell r="G328">
            <v>0</v>
          </cell>
          <cell r="H328">
            <v>2100128</v>
          </cell>
        </row>
        <row r="330">
          <cell r="B330" t="str">
            <v>01-111-081</v>
          </cell>
          <cell r="C330" t="str">
            <v>COS Handsets Other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3">
          <cell r="B333" t="str">
            <v>-----------------------------------------------------------------------------------------------------------------------------------------------------</v>
          </cell>
        </row>
        <row r="334">
          <cell r="B334" t="str">
            <v>YEAR</v>
          </cell>
          <cell r="D334" t="str">
            <v>:</v>
          </cell>
          <cell r="E334">
            <v>99</v>
          </cell>
          <cell r="F334" t="str">
            <v>PERIOD</v>
          </cell>
          <cell r="G334" t="str">
            <v>FROM</v>
          </cell>
          <cell r="H334" t="str">
            <v>:</v>
          </cell>
        </row>
        <row r="335">
          <cell r="B335" t="str">
            <v>ACCOUNT</v>
          </cell>
          <cell r="D335" t="str">
            <v>CODE</v>
          </cell>
          <cell r="E335" t="str">
            <v>DESCRIPTION</v>
          </cell>
          <cell r="F335" t="str">
            <v>OPEN</v>
          </cell>
          <cell r="G335" t="str">
            <v>BALANCE</v>
          </cell>
          <cell r="H335" t="str">
            <v>DEBIT</v>
          </cell>
        </row>
        <row r="336">
          <cell r="B336" t="str">
            <v>-----------------------------------------------------------------------------------------------------------------------------------------------------</v>
          </cell>
        </row>
        <row r="339">
          <cell r="B339" t="str">
            <v>01-111-091</v>
          </cell>
          <cell r="C339" t="str">
            <v>COS Iridium Mot Portable 9500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1">
          <cell r="B341" t="str">
            <v>01-111</v>
          </cell>
          <cell r="C341" t="str">
            <v>Handset Subsidies COS</v>
          </cell>
          <cell r="D341">
            <v>1124430974</v>
          </cell>
          <cell r="E341">
            <v>96025550</v>
          </cell>
          <cell r="F341">
            <v>968982</v>
          </cell>
          <cell r="G341">
            <v>95056568</v>
          </cell>
          <cell r="H341">
            <v>1219487542</v>
          </cell>
        </row>
        <row r="343">
          <cell r="B343" t="str">
            <v>01-112-011</v>
          </cell>
          <cell r="C343" t="str">
            <v>COS Nokia Premicell</v>
          </cell>
          <cell r="D343">
            <v>37406962</v>
          </cell>
          <cell r="E343">
            <v>0</v>
          </cell>
          <cell r="F343">
            <v>0</v>
          </cell>
          <cell r="G343">
            <v>0</v>
          </cell>
          <cell r="H343">
            <v>37406962</v>
          </cell>
        </row>
        <row r="345">
          <cell r="B345" t="str">
            <v>01-112-021</v>
          </cell>
          <cell r="C345" t="str">
            <v>COS Amper Licea</v>
          </cell>
          <cell r="D345">
            <v>100300000</v>
          </cell>
          <cell r="E345">
            <v>9441499</v>
          </cell>
          <cell r="F345">
            <v>4721499</v>
          </cell>
          <cell r="G345">
            <v>4720000</v>
          </cell>
          <cell r="H345">
            <v>105020000</v>
          </cell>
        </row>
        <row r="347">
          <cell r="B347" t="str">
            <v>01-112-031</v>
          </cell>
          <cell r="C347" t="str">
            <v>COS Euroset</v>
          </cell>
          <cell r="D347">
            <v>91219532</v>
          </cell>
          <cell r="E347">
            <v>0</v>
          </cell>
          <cell r="F347">
            <v>0</v>
          </cell>
          <cell r="G347">
            <v>0</v>
          </cell>
          <cell r="H347">
            <v>91219532</v>
          </cell>
        </row>
        <row r="349">
          <cell r="B349" t="str">
            <v>01-112-041</v>
          </cell>
          <cell r="C349" t="str">
            <v>COS Installion FW Units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1">
          <cell r="B351" t="str">
            <v>01-112-045</v>
          </cell>
          <cell r="C351" t="str">
            <v>COS EUROSET SPECIAL</v>
          </cell>
          <cell r="D351">
            <v>0</v>
          </cell>
          <cell r="E351">
            <v>45169182</v>
          </cell>
          <cell r="F351">
            <v>4835186</v>
          </cell>
          <cell r="G351">
            <v>40333996</v>
          </cell>
          <cell r="H351">
            <v>40333996</v>
          </cell>
        </row>
        <row r="353">
          <cell r="B353" t="str">
            <v>01-112</v>
          </cell>
          <cell r="C353" t="str">
            <v>Fixed Wireless Sales COS</v>
          </cell>
          <cell r="D353">
            <v>228926494</v>
          </cell>
          <cell r="E353">
            <v>54610681</v>
          </cell>
          <cell r="F353">
            <v>9556685</v>
          </cell>
          <cell r="G353">
            <v>45053996</v>
          </cell>
          <cell r="H353">
            <v>273980490</v>
          </cell>
        </row>
        <row r="355">
          <cell r="B355" t="str">
            <v>01-113-011</v>
          </cell>
          <cell r="C355" t="str">
            <v>COS Accessories</v>
          </cell>
          <cell r="D355">
            <v>12279308</v>
          </cell>
          <cell r="E355">
            <v>1865359</v>
          </cell>
          <cell r="F355">
            <v>0</v>
          </cell>
          <cell r="G355">
            <v>1865359</v>
          </cell>
          <cell r="H355">
            <v>14144667</v>
          </cell>
        </row>
        <row r="357">
          <cell r="B357" t="str">
            <v>01-113-012</v>
          </cell>
          <cell r="C357" t="str">
            <v>COS ACCESSORIES IRIDIUM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9">
          <cell r="B359" t="str">
            <v>01-113</v>
          </cell>
          <cell r="C359" t="str">
            <v>Accessories Sales COS</v>
          </cell>
          <cell r="D359">
            <v>12279308</v>
          </cell>
          <cell r="E359">
            <v>1865359</v>
          </cell>
          <cell r="F359">
            <v>0</v>
          </cell>
          <cell r="G359">
            <v>1865359</v>
          </cell>
          <cell r="H359">
            <v>14144667</v>
          </cell>
        </row>
        <row r="363">
          <cell r="B363" t="str">
            <v>-----------------------------------------------------------------------------------------------------------------------------------------------------</v>
          </cell>
        </row>
        <row r="364">
          <cell r="B364" t="str">
            <v>YEAR</v>
          </cell>
          <cell r="D364" t="str">
            <v>:</v>
          </cell>
          <cell r="E364">
            <v>99</v>
          </cell>
          <cell r="F364" t="str">
            <v>PERIOD</v>
          </cell>
          <cell r="G364" t="str">
            <v>FROM</v>
          </cell>
          <cell r="H364" t="str">
            <v>:</v>
          </cell>
        </row>
        <row r="365">
          <cell r="B365" t="str">
            <v>ACCOUNT</v>
          </cell>
          <cell r="D365" t="str">
            <v>CODE</v>
          </cell>
          <cell r="E365" t="str">
            <v>DESCRIPTION</v>
          </cell>
          <cell r="F365" t="str">
            <v>OPEN</v>
          </cell>
          <cell r="G365" t="str">
            <v>BALANCE</v>
          </cell>
          <cell r="H365" t="str">
            <v>DEBIT</v>
          </cell>
        </row>
        <row r="366">
          <cell r="B366" t="str">
            <v>-----------------------------------------------------------------------------------------------------------------------------------------------------</v>
          </cell>
        </row>
        <row r="368">
          <cell r="B368" t="str">
            <v>01-114-025</v>
          </cell>
          <cell r="C368" t="str">
            <v>COS Simpacks</v>
          </cell>
          <cell r="D368">
            <v>310777753</v>
          </cell>
          <cell r="E368">
            <v>14551454</v>
          </cell>
          <cell r="F368">
            <v>1249880</v>
          </cell>
          <cell r="G368">
            <v>13301574</v>
          </cell>
          <cell r="H368">
            <v>324079327</v>
          </cell>
        </row>
        <row r="370">
          <cell r="B370" t="str">
            <v>01-114</v>
          </cell>
          <cell r="C370" t="str">
            <v>Simpacks COS</v>
          </cell>
          <cell r="D370">
            <v>310777753</v>
          </cell>
          <cell r="E370">
            <v>14551454</v>
          </cell>
          <cell r="F370">
            <v>1249880</v>
          </cell>
          <cell r="G370">
            <v>13301574</v>
          </cell>
          <cell r="H370">
            <v>324079327</v>
          </cell>
        </row>
        <row r="372">
          <cell r="B372" t="str">
            <v>01-115-025</v>
          </cell>
          <cell r="C372" t="str">
            <v>COS Sim Cards</v>
          </cell>
          <cell r="D372">
            <v>352360871</v>
          </cell>
          <cell r="E372">
            <v>16155000</v>
          </cell>
          <cell r="F372">
            <v>10456593</v>
          </cell>
          <cell r="G372">
            <v>5698407</v>
          </cell>
          <cell r="H372">
            <v>358059278</v>
          </cell>
        </row>
        <row r="374">
          <cell r="B374" t="str">
            <v>01-115</v>
          </cell>
          <cell r="C374" t="str">
            <v>Sim Cards COS</v>
          </cell>
          <cell r="D374">
            <v>352360871</v>
          </cell>
          <cell r="E374">
            <v>16155000</v>
          </cell>
          <cell r="F374">
            <v>10456593</v>
          </cell>
          <cell r="G374">
            <v>5698407</v>
          </cell>
          <cell r="H374">
            <v>358059278</v>
          </cell>
        </row>
        <row r="376">
          <cell r="B376" t="str">
            <v>01-116-025</v>
          </cell>
          <cell r="C376" t="str">
            <v>COS Subscription Cards</v>
          </cell>
          <cell r="D376">
            <v>357786745</v>
          </cell>
          <cell r="E376">
            <v>46428970</v>
          </cell>
          <cell r="F376">
            <v>0</v>
          </cell>
          <cell r="G376">
            <v>46428970</v>
          </cell>
          <cell r="H376">
            <v>404215715</v>
          </cell>
        </row>
        <row r="378">
          <cell r="B378" t="str">
            <v>01-116</v>
          </cell>
          <cell r="C378" t="str">
            <v>Subscription Cards COS</v>
          </cell>
          <cell r="D378">
            <v>357786745</v>
          </cell>
          <cell r="E378">
            <v>46428970</v>
          </cell>
          <cell r="F378">
            <v>0</v>
          </cell>
          <cell r="G378">
            <v>46428970</v>
          </cell>
          <cell r="H378">
            <v>404215715</v>
          </cell>
        </row>
        <row r="380">
          <cell r="B380" t="str">
            <v>01-120-031</v>
          </cell>
          <cell r="C380" t="str">
            <v>COS Airtime Cards</v>
          </cell>
          <cell r="D380">
            <v>1131239971</v>
          </cell>
          <cell r="E380">
            <v>0</v>
          </cell>
          <cell r="F380">
            <v>0</v>
          </cell>
          <cell r="G380">
            <v>0</v>
          </cell>
          <cell r="H380">
            <v>1131239971</v>
          </cell>
        </row>
        <row r="382">
          <cell r="B382" t="str">
            <v>01-120-041</v>
          </cell>
          <cell r="C382" t="str">
            <v>COS Gemplus Airtime Cards</v>
          </cell>
          <cell r="D382">
            <v>-129120</v>
          </cell>
          <cell r="E382">
            <v>172655298</v>
          </cell>
          <cell r="F382">
            <v>258236</v>
          </cell>
          <cell r="G382">
            <v>172397062</v>
          </cell>
          <cell r="H382">
            <v>172267942</v>
          </cell>
        </row>
        <row r="384">
          <cell r="B384" t="str">
            <v>01-120</v>
          </cell>
          <cell r="C384" t="str">
            <v>Airtime Cards COS</v>
          </cell>
          <cell r="D384">
            <v>1131110851</v>
          </cell>
          <cell r="E384">
            <v>172655298</v>
          </cell>
          <cell r="F384">
            <v>258236</v>
          </cell>
          <cell r="G384">
            <v>172397062</v>
          </cell>
          <cell r="H384">
            <v>1303507913</v>
          </cell>
        </row>
        <row r="386">
          <cell r="B386" t="str">
            <v>01-121-010</v>
          </cell>
          <cell r="C386" t="str">
            <v>International Interconnect</v>
          </cell>
          <cell r="D386">
            <v>1213975124</v>
          </cell>
          <cell r="E386">
            <v>135204005</v>
          </cell>
          <cell r="F386">
            <v>97688645</v>
          </cell>
          <cell r="G386">
            <v>37515360</v>
          </cell>
          <cell r="H386">
            <v>1251490484</v>
          </cell>
        </row>
        <row r="388">
          <cell r="B388" t="str">
            <v>01-121-020</v>
          </cell>
          <cell r="C388" t="str">
            <v>UTL Interconnect Expensee</v>
          </cell>
          <cell r="D388">
            <v>820482784</v>
          </cell>
          <cell r="E388">
            <v>100000000</v>
          </cell>
          <cell r="F388">
            <v>0</v>
          </cell>
          <cell r="G388">
            <v>100000000</v>
          </cell>
          <cell r="H388">
            <v>920482784</v>
          </cell>
        </row>
        <row r="390">
          <cell r="B390" t="str">
            <v>01-121-030</v>
          </cell>
          <cell r="C390" t="str">
            <v>Celtel Interconnect Expenses</v>
          </cell>
          <cell r="D390">
            <v>1164834472</v>
          </cell>
          <cell r="E390">
            <v>130000000</v>
          </cell>
          <cell r="F390">
            <v>0</v>
          </cell>
          <cell r="G390">
            <v>130000000</v>
          </cell>
          <cell r="H390">
            <v>1294834472</v>
          </cell>
        </row>
        <row r="393">
          <cell r="B393" t="str">
            <v>-----------------------------------------------------------------------------------------------------------------------------------------------------</v>
          </cell>
        </row>
        <row r="394">
          <cell r="B394" t="str">
            <v>YEAR</v>
          </cell>
          <cell r="D394" t="str">
            <v>:</v>
          </cell>
          <cell r="E394">
            <v>99</v>
          </cell>
          <cell r="F394" t="str">
            <v>PERIOD</v>
          </cell>
          <cell r="G394" t="str">
            <v>FROM</v>
          </cell>
          <cell r="H394" t="str">
            <v>:</v>
          </cell>
        </row>
        <row r="395">
          <cell r="B395" t="str">
            <v>ACCOUNT</v>
          </cell>
          <cell r="D395" t="str">
            <v>CODE</v>
          </cell>
          <cell r="E395" t="str">
            <v>DESCRIPTION</v>
          </cell>
          <cell r="F395" t="str">
            <v>OPEN</v>
          </cell>
          <cell r="G395" t="str">
            <v>BALANCE</v>
          </cell>
          <cell r="H395" t="str">
            <v>DEBIT</v>
          </cell>
        </row>
        <row r="396">
          <cell r="B396" t="str">
            <v>-----------------------------------------------------------------------------------------------------------------------------------------------------</v>
          </cell>
        </row>
        <row r="399">
          <cell r="B399" t="str">
            <v>01-121-040</v>
          </cell>
          <cell r="C399" t="str">
            <v>Telkom Interconnect</v>
          </cell>
          <cell r="D399">
            <v>95492705</v>
          </cell>
          <cell r="E399">
            <v>34317435</v>
          </cell>
          <cell r="F399">
            <v>16588000</v>
          </cell>
          <cell r="G399">
            <v>17729435</v>
          </cell>
          <cell r="H399">
            <v>113222140</v>
          </cell>
        </row>
        <row r="401">
          <cell r="B401" t="str">
            <v>01-121-050</v>
          </cell>
          <cell r="C401" t="str">
            <v>British Telecom</v>
          </cell>
          <cell r="D401">
            <v>100435000</v>
          </cell>
          <cell r="E401">
            <v>30160000</v>
          </cell>
          <cell r="F401">
            <v>0</v>
          </cell>
          <cell r="G401">
            <v>30160000</v>
          </cell>
          <cell r="H401">
            <v>130595000</v>
          </cell>
        </row>
        <row r="403">
          <cell r="B403" t="str">
            <v>01-121</v>
          </cell>
          <cell r="C403" t="str">
            <v>Interconnect Expenses</v>
          </cell>
          <cell r="D403">
            <v>3395220085</v>
          </cell>
          <cell r="E403">
            <v>429681440</v>
          </cell>
          <cell r="F403">
            <v>114276645</v>
          </cell>
          <cell r="G403">
            <v>315404795</v>
          </cell>
          <cell r="H403">
            <v>3710624880</v>
          </cell>
        </row>
        <row r="405">
          <cell r="B405" t="str">
            <v>01-124-010</v>
          </cell>
          <cell r="C405" t="str">
            <v>Roaming Expenses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7">
          <cell r="B407" t="str">
            <v>01-124</v>
          </cell>
          <cell r="C407" t="str">
            <v>Roaming Expenses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9">
          <cell r="B409" t="str">
            <v>01-125-010</v>
          </cell>
          <cell r="C409" t="str">
            <v>Discounts on Handsets</v>
          </cell>
          <cell r="D409">
            <v>9</v>
          </cell>
          <cell r="E409">
            <v>0</v>
          </cell>
          <cell r="F409">
            <v>0</v>
          </cell>
          <cell r="G409">
            <v>0</v>
          </cell>
          <cell r="H409">
            <v>9</v>
          </cell>
        </row>
        <row r="411">
          <cell r="B411" t="str">
            <v>01-125-020</v>
          </cell>
          <cell r="C411" t="str">
            <v>Discounts on Airtime Cards</v>
          </cell>
          <cell r="D411">
            <v>1568987962</v>
          </cell>
          <cell r="E411">
            <v>178422222</v>
          </cell>
          <cell r="F411">
            <v>0</v>
          </cell>
          <cell r="G411">
            <v>178422222</v>
          </cell>
          <cell r="H411">
            <v>1747410184</v>
          </cell>
        </row>
        <row r="413">
          <cell r="B413" t="str">
            <v>01-125-025</v>
          </cell>
          <cell r="C413" t="str">
            <v>Free Service Fee</v>
          </cell>
          <cell r="D413">
            <v>255307692</v>
          </cell>
          <cell r="E413">
            <v>56784615</v>
          </cell>
          <cell r="F413">
            <v>0</v>
          </cell>
          <cell r="G413">
            <v>56784615</v>
          </cell>
          <cell r="H413">
            <v>312092307</v>
          </cell>
        </row>
        <row r="415">
          <cell r="B415" t="str">
            <v>01-125-030</v>
          </cell>
          <cell r="C415" t="str">
            <v>Dealer Discount and Commission</v>
          </cell>
          <cell r="D415">
            <v>3037970079</v>
          </cell>
          <cell r="E415">
            <v>319624186</v>
          </cell>
          <cell r="F415">
            <v>0</v>
          </cell>
          <cell r="G415">
            <v>319624186</v>
          </cell>
          <cell r="H415">
            <v>3357594265</v>
          </cell>
        </row>
        <row r="417">
          <cell r="B417" t="str">
            <v>01-125-035</v>
          </cell>
          <cell r="C417" t="str">
            <v>Dealer Discounts Service Fee</v>
          </cell>
          <cell r="D417">
            <v>114953109</v>
          </cell>
          <cell r="E417">
            <v>61099585</v>
          </cell>
          <cell r="F417">
            <v>0</v>
          </cell>
          <cell r="G417">
            <v>61099585</v>
          </cell>
          <cell r="H417">
            <v>176052694</v>
          </cell>
        </row>
        <row r="419">
          <cell r="B419" t="str">
            <v>01-125</v>
          </cell>
          <cell r="C419" t="str">
            <v>Discounts Given</v>
          </cell>
          <cell r="D419">
            <v>4977218851</v>
          </cell>
          <cell r="E419">
            <v>615930608</v>
          </cell>
          <cell r="F419">
            <v>0</v>
          </cell>
          <cell r="G419">
            <v>615930608</v>
          </cell>
          <cell r="H419">
            <v>5593149459</v>
          </cell>
        </row>
        <row r="423">
          <cell r="B423" t="str">
            <v>-----------------------------------------------------------------------------------------------------------------------------------------------------</v>
          </cell>
        </row>
        <row r="424">
          <cell r="B424" t="str">
            <v>YEAR</v>
          </cell>
          <cell r="D424" t="str">
            <v>:</v>
          </cell>
          <cell r="E424">
            <v>99</v>
          </cell>
          <cell r="F424" t="str">
            <v>PERIOD</v>
          </cell>
          <cell r="G424" t="str">
            <v>FROM</v>
          </cell>
          <cell r="H424" t="str">
            <v>:</v>
          </cell>
        </row>
        <row r="425">
          <cell r="B425" t="str">
            <v>ACCOUNT</v>
          </cell>
          <cell r="D425" t="str">
            <v>CODE</v>
          </cell>
          <cell r="E425" t="str">
            <v>DESCRIPTION</v>
          </cell>
          <cell r="F425" t="str">
            <v>OPEN</v>
          </cell>
          <cell r="G425" t="str">
            <v>BALANCE</v>
          </cell>
          <cell r="H425" t="str">
            <v>DEBIT</v>
          </cell>
        </row>
        <row r="426">
          <cell r="B426" t="str">
            <v>-----------------------------------------------------------------------------------------------------------------------------------------------------</v>
          </cell>
        </row>
        <row r="428">
          <cell r="B428" t="str">
            <v>01-130-020</v>
          </cell>
          <cell r="C428" t="str">
            <v>Collaterel Costs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30">
          <cell r="B430" t="str">
            <v>01-130-030</v>
          </cell>
          <cell r="C430" t="str">
            <v>Other COS</v>
          </cell>
          <cell r="D430">
            <v>791813384</v>
          </cell>
          <cell r="E430">
            <v>64550</v>
          </cell>
          <cell r="F430">
            <v>64559</v>
          </cell>
          <cell r="G430">
            <v>-9</v>
          </cell>
          <cell r="H430">
            <v>791813375</v>
          </cell>
        </row>
        <row r="432">
          <cell r="B432" t="str">
            <v>01-130-040</v>
          </cell>
          <cell r="C432" t="str">
            <v>COS Leased Lines</v>
          </cell>
          <cell r="D432">
            <v>51076494</v>
          </cell>
          <cell r="E432">
            <v>14083996</v>
          </cell>
          <cell r="F432">
            <v>7107000</v>
          </cell>
          <cell r="G432">
            <v>6976996</v>
          </cell>
          <cell r="H432">
            <v>58053490</v>
          </cell>
        </row>
        <row r="434">
          <cell r="B434" t="str">
            <v>01-130-050</v>
          </cell>
          <cell r="C434" t="str">
            <v>COS Vsat Link</v>
          </cell>
          <cell r="D434">
            <v>61850643</v>
          </cell>
          <cell r="E434">
            <v>25228470</v>
          </cell>
          <cell r="F434">
            <v>12069648</v>
          </cell>
          <cell r="G434">
            <v>13158822</v>
          </cell>
          <cell r="H434">
            <v>75009465</v>
          </cell>
        </row>
        <row r="436">
          <cell r="B436" t="str">
            <v>01-130-060</v>
          </cell>
          <cell r="C436" t="str">
            <v>International Gateway</v>
          </cell>
          <cell r="D436">
            <v>59015613</v>
          </cell>
          <cell r="E436">
            <v>15080000</v>
          </cell>
          <cell r="F436">
            <v>0</v>
          </cell>
          <cell r="G436">
            <v>15080000</v>
          </cell>
          <cell r="H436">
            <v>74095613</v>
          </cell>
        </row>
        <row r="438">
          <cell r="B438" t="str">
            <v>01-130-070</v>
          </cell>
          <cell r="C438" t="str">
            <v>International Gateway Intelsat</v>
          </cell>
          <cell r="D438">
            <v>0</v>
          </cell>
          <cell r="E438">
            <v>60958557</v>
          </cell>
          <cell r="F438">
            <v>0</v>
          </cell>
          <cell r="G438">
            <v>60958557</v>
          </cell>
          <cell r="H438">
            <v>60958557</v>
          </cell>
        </row>
        <row r="440">
          <cell r="B440" t="str">
            <v>01-130</v>
          </cell>
          <cell r="C440" t="str">
            <v>Other COS</v>
          </cell>
          <cell r="D440">
            <v>963756134</v>
          </cell>
          <cell r="E440">
            <v>115415573</v>
          </cell>
          <cell r="F440">
            <v>19241207</v>
          </cell>
          <cell r="G440">
            <v>96174366</v>
          </cell>
          <cell r="H440">
            <v>1059930500</v>
          </cell>
        </row>
        <row r="442">
          <cell r="B442" t="str">
            <v>01-140-010</v>
          </cell>
          <cell r="C442" t="str">
            <v>COS Promotional Items</v>
          </cell>
          <cell r="D442">
            <v>12475499</v>
          </cell>
          <cell r="E442">
            <v>130478</v>
          </cell>
          <cell r="F442">
            <v>2991</v>
          </cell>
          <cell r="G442">
            <v>127487</v>
          </cell>
          <cell r="H442">
            <v>12602986</v>
          </cell>
        </row>
        <row r="444">
          <cell r="B444" t="str">
            <v>01-140</v>
          </cell>
          <cell r="C444" t="str">
            <v>COS Promotional Items</v>
          </cell>
          <cell r="D444">
            <v>12475499</v>
          </cell>
          <cell r="E444">
            <v>130478</v>
          </cell>
          <cell r="F444">
            <v>2991</v>
          </cell>
          <cell r="G444">
            <v>127487</v>
          </cell>
          <cell r="H444">
            <v>12602986</v>
          </cell>
        </row>
        <row r="446">
          <cell r="B446" t="str">
            <v>01-150-010</v>
          </cell>
          <cell r="C446" t="str">
            <v>Stock Adjustments</v>
          </cell>
          <cell r="D446">
            <v>8063269</v>
          </cell>
          <cell r="E446">
            <v>0</v>
          </cell>
          <cell r="F446">
            <v>0</v>
          </cell>
          <cell r="G446">
            <v>0</v>
          </cell>
          <cell r="H446">
            <v>8063269</v>
          </cell>
        </row>
        <row r="448">
          <cell r="B448" t="str">
            <v>01-150-020</v>
          </cell>
          <cell r="C448" t="str">
            <v>Stock Customer Returns</v>
          </cell>
          <cell r="D448">
            <v>-32669192</v>
          </cell>
          <cell r="E448">
            <v>0</v>
          </cell>
          <cell r="F448">
            <v>0</v>
          </cell>
          <cell r="G448">
            <v>0</v>
          </cell>
          <cell r="H448">
            <v>-32669192</v>
          </cell>
        </row>
        <row r="450">
          <cell r="B450" t="str">
            <v>01-150-030</v>
          </cell>
          <cell r="C450" t="str">
            <v>Stock Transfers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3">
          <cell r="B453" t="str">
            <v>-----------------------------------------------------------------------------------------------------------------------------------------------------</v>
          </cell>
        </row>
        <row r="454">
          <cell r="B454" t="str">
            <v>YEAR</v>
          </cell>
          <cell r="D454" t="str">
            <v>:</v>
          </cell>
          <cell r="E454">
            <v>99</v>
          </cell>
          <cell r="F454" t="str">
            <v>PERIOD</v>
          </cell>
          <cell r="G454" t="str">
            <v>FROM</v>
          </cell>
          <cell r="H454" t="str">
            <v>:</v>
          </cell>
        </row>
        <row r="455">
          <cell r="B455" t="str">
            <v>ACCOUNT</v>
          </cell>
          <cell r="D455" t="str">
            <v>CODE</v>
          </cell>
          <cell r="E455" t="str">
            <v>DESCRIPTION</v>
          </cell>
          <cell r="F455" t="str">
            <v>OPEN</v>
          </cell>
          <cell r="G455" t="str">
            <v>BALANCE</v>
          </cell>
          <cell r="H455" t="str">
            <v>DEBIT</v>
          </cell>
        </row>
        <row r="456">
          <cell r="B456" t="str">
            <v>-----------------------------------------------------------------------------------------------------------------------------------------------------</v>
          </cell>
        </row>
        <row r="459">
          <cell r="B459" t="str">
            <v>01-150-040</v>
          </cell>
          <cell r="C459" t="str">
            <v>Stock Write Offs</v>
          </cell>
          <cell r="D459">
            <v>779088</v>
          </cell>
          <cell r="E459">
            <v>0</v>
          </cell>
          <cell r="F459">
            <v>0</v>
          </cell>
          <cell r="G459">
            <v>0</v>
          </cell>
          <cell r="H459">
            <v>779088</v>
          </cell>
        </row>
        <row r="461">
          <cell r="B461" t="str">
            <v>01-150-050</v>
          </cell>
          <cell r="C461" t="str">
            <v>Stock Goods Received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3">
          <cell r="B463" t="str">
            <v>01-150</v>
          </cell>
          <cell r="C463" t="str">
            <v>Stock Movements</v>
          </cell>
          <cell r="D463">
            <v>-23826835</v>
          </cell>
          <cell r="E463">
            <v>0</v>
          </cell>
          <cell r="F463">
            <v>0</v>
          </cell>
          <cell r="G463">
            <v>0</v>
          </cell>
          <cell r="H463">
            <v>-23826835</v>
          </cell>
        </row>
        <row r="465">
          <cell r="B465" t="str">
            <v>01-160-010</v>
          </cell>
          <cell r="C465" t="str">
            <v>Proceeds Sale of Buildings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7">
          <cell r="B467" t="str">
            <v>01-160-011</v>
          </cell>
          <cell r="C467" t="str">
            <v>Proceeds Computer Equipment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</row>
        <row r="469">
          <cell r="B469" t="str">
            <v>01-160-012</v>
          </cell>
          <cell r="C469" t="str">
            <v>Proceeds Furniture &amp; Fittings</v>
          </cell>
          <cell r="D469">
            <v>0</v>
          </cell>
          <cell r="E469">
            <v>0</v>
          </cell>
          <cell r="F469">
            <v>400000</v>
          </cell>
          <cell r="G469">
            <v>-400000</v>
          </cell>
          <cell r="H469">
            <v>-400000</v>
          </cell>
        </row>
        <row r="471">
          <cell r="B471" t="str">
            <v>01-160-013</v>
          </cell>
          <cell r="C471" t="str">
            <v>Proceeds Land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3">
          <cell r="B473" t="str">
            <v>01-160-014</v>
          </cell>
          <cell r="C473" t="str">
            <v>Proceeds Motor Vehicles</v>
          </cell>
          <cell r="D473">
            <v>-4053563</v>
          </cell>
          <cell r="E473">
            <v>0</v>
          </cell>
          <cell r="F473">
            <v>20000000</v>
          </cell>
          <cell r="G473">
            <v>-20000000</v>
          </cell>
          <cell r="H473">
            <v>-24053563</v>
          </cell>
        </row>
        <row r="475">
          <cell r="B475" t="str">
            <v>01-160-015</v>
          </cell>
          <cell r="C475" t="str">
            <v>Proceeds Sale Network Equip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7">
          <cell r="B477" t="str">
            <v>01-160-016</v>
          </cell>
          <cell r="C477" t="str">
            <v>Proceeds Office Equipment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</row>
        <row r="479">
          <cell r="B479" t="str">
            <v>01-160-020</v>
          </cell>
          <cell r="C479" t="str">
            <v>Cost of Assets Buildings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3">
          <cell r="B483" t="str">
            <v>-----------------------------------------------------------------------------------------------------------------------------------------------------</v>
          </cell>
        </row>
        <row r="484">
          <cell r="B484" t="str">
            <v>YEAR</v>
          </cell>
          <cell r="D484" t="str">
            <v>:</v>
          </cell>
          <cell r="E484">
            <v>99</v>
          </cell>
          <cell r="F484" t="str">
            <v>PERIOD</v>
          </cell>
          <cell r="G484" t="str">
            <v>FROM</v>
          </cell>
          <cell r="H484" t="str">
            <v>:</v>
          </cell>
        </row>
        <row r="485">
          <cell r="B485" t="str">
            <v>ACCOUNT</v>
          </cell>
          <cell r="D485" t="str">
            <v>CODE</v>
          </cell>
          <cell r="E485" t="str">
            <v>DESCRIPTION</v>
          </cell>
          <cell r="F485" t="str">
            <v>OPEN</v>
          </cell>
          <cell r="G485" t="str">
            <v>BALANCE</v>
          </cell>
          <cell r="H485" t="str">
            <v>DEBIT</v>
          </cell>
        </row>
        <row r="486">
          <cell r="B486" t="str">
            <v>-----------------------------------------------------------------------------------------------------------------------------------------------------</v>
          </cell>
        </row>
        <row r="488">
          <cell r="B488" t="str">
            <v>01-160-021</v>
          </cell>
          <cell r="C488" t="str">
            <v>Cost of Assets Computer Equip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90">
          <cell r="B490" t="str">
            <v>01-160-022</v>
          </cell>
          <cell r="C490" t="str">
            <v>Cost of Asset Furniture &amp; Fit</v>
          </cell>
          <cell r="D490">
            <v>0</v>
          </cell>
          <cell r="E490">
            <v>448898</v>
          </cell>
          <cell r="F490">
            <v>0</v>
          </cell>
          <cell r="G490">
            <v>448898</v>
          </cell>
          <cell r="H490">
            <v>448898</v>
          </cell>
        </row>
        <row r="492">
          <cell r="B492" t="str">
            <v>01-160-023</v>
          </cell>
          <cell r="C492" t="str">
            <v>Cost of Assets - Land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</row>
        <row r="494">
          <cell r="B494" t="str">
            <v>01-160-024</v>
          </cell>
          <cell r="C494" t="str">
            <v>Cost of Assets Motor Vehicles</v>
          </cell>
          <cell r="D494">
            <v>0</v>
          </cell>
          <cell r="E494">
            <v>27990000</v>
          </cell>
          <cell r="F494">
            <v>0</v>
          </cell>
          <cell r="G494">
            <v>27990000</v>
          </cell>
          <cell r="H494">
            <v>27990000</v>
          </cell>
        </row>
        <row r="496">
          <cell r="B496" t="str">
            <v>01-160-025</v>
          </cell>
          <cell r="C496" t="str">
            <v>Cost of Assets - Network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8">
          <cell r="B498" t="str">
            <v>01-160-026</v>
          </cell>
          <cell r="C498" t="str">
            <v>Cost of Assets Office Equipm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500">
          <cell r="B500" t="str">
            <v>01-160-030</v>
          </cell>
          <cell r="C500" t="str">
            <v>Depreciation Buildings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2">
          <cell r="B502" t="str">
            <v>01-160-031</v>
          </cell>
          <cell r="C502" t="str">
            <v>Depreciation Computer Equip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4">
          <cell r="B504" t="str">
            <v>01-160-032</v>
          </cell>
          <cell r="C504" t="str">
            <v>Depreciation Furniture &amp; Fitt</v>
          </cell>
          <cell r="D504">
            <v>0</v>
          </cell>
          <cell r="E504">
            <v>0</v>
          </cell>
          <cell r="F504">
            <v>39908</v>
          </cell>
          <cell r="G504">
            <v>-39908</v>
          </cell>
          <cell r="H504">
            <v>-39908</v>
          </cell>
        </row>
        <row r="506">
          <cell r="B506" t="str">
            <v>01-160-033</v>
          </cell>
          <cell r="C506" t="str">
            <v>Depreciation - Land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8">
          <cell r="B508" t="str">
            <v>01-160-034</v>
          </cell>
          <cell r="C508" t="str">
            <v>Depreciation Motor Vehicles</v>
          </cell>
          <cell r="D508">
            <v>0</v>
          </cell>
          <cell r="E508">
            <v>0</v>
          </cell>
          <cell r="F508">
            <v>6997500</v>
          </cell>
          <cell r="G508">
            <v>-6997500</v>
          </cell>
          <cell r="H508">
            <v>-6997500</v>
          </cell>
        </row>
        <row r="510">
          <cell r="B510" t="str">
            <v>01-160-035</v>
          </cell>
          <cell r="C510" t="str">
            <v>Depreciation Network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3">
          <cell r="B513" t="str">
            <v>-----------------------------------------------------------------------------------------------------------------------------------------------------</v>
          </cell>
        </row>
        <row r="514">
          <cell r="B514" t="str">
            <v>YEAR</v>
          </cell>
          <cell r="D514" t="str">
            <v>:</v>
          </cell>
          <cell r="E514">
            <v>99</v>
          </cell>
          <cell r="F514" t="str">
            <v>PERIOD</v>
          </cell>
          <cell r="G514" t="str">
            <v>FROM</v>
          </cell>
          <cell r="H514" t="str">
            <v>:</v>
          </cell>
        </row>
        <row r="515">
          <cell r="B515" t="str">
            <v>ACCOUNT</v>
          </cell>
          <cell r="D515" t="str">
            <v>CODE</v>
          </cell>
          <cell r="E515" t="str">
            <v>DESCRIPTION</v>
          </cell>
          <cell r="F515" t="str">
            <v>OPEN</v>
          </cell>
          <cell r="G515" t="str">
            <v>BALANCE</v>
          </cell>
          <cell r="H515" t="str">
            <v>DEBIT</v>
          </cell>
        </row>
        <row r="516">
          <cell r="B516" t="str">
            <v>-----------------------------------------------------------------------------------------------------------------------------------------------------</v>
          </cell>
        </row>
        <row r="519">
          <cell r="B519" t="str">
            <v>01-160-036</v>
          </cell>
          <cell r="C519" t="str">
            <v>Depreciation Office Equip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1">
          <cell r="B521" t="str">
            <v>01-160-040</v>
          </cell>
          <cell r="C521" t="str">
            <v>Asset Adjustment Buildings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3">
          <cell r="B523" t="str">
            <v>01-160-041</v>
          </cell>
          <cell r="C523" t="str">
            <v>Asset Adjustment Computer Equp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</row>
        <row r="525">
          <cell r="B525" t="str">
            <v>01-160-042</v>
          </cell>
          <cell r="C525" t="str">
            <v>Asset Adjust Furniture &amp; Fitt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7">
          <cell r="B527" t="str">
            <v>01-160-043</v>
          </cell>
          <cell r="C527" t="str">
            <v>Asset Adjustment - Land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9">
          <cell r="B529" t="str">
            <v>01-160-044</v>
          </cell>
          <cell r="C529" t="str">
            <v>Asset Adjustment Motor Vehicle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</row>
        <row r="531">
          <cell r="B531" t="str">
            <v>01-160-045</v>
          </cell>
          <cell r="C531" t="str">
            <v>Asset Adjustment Network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</row>
        <row r="533">
          <cell r="B533" t="str">
            <v>01-160-046</v>
          </cell>
          <cell r="C533" t="str">
            <v>Asset Adjustment Office Equip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5">
          <cell r="B535" t="str">
            <v>01-160</v>
          </cell>
          <cell r="C535" t="str">
            <v>P &amp; L On Sale of Assets</v>
          </cell>
          <cell r="D535">
            <v>-4053563</v>
          </cell>
          <cell r="E535">
            <v>28438898</v>
          </cell>
          <cell r="F535">
            <v>27437408</v>
          </cell>
          <cell r="G535">
            <v>1001490</v>
          </cell>
          <cell r="H535">
            <v>-3052073</v>
          </cell>
        </row>
        <row r="537">
          <cell r="B537" t="str">
            <v>01-170-010</v>
          </cell>
          <cell r="C537" t="str">
            <v>Dividends Received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</row>
        <row r="539">
          <cell r="B539" t="str">
            <v>01-170</v>
          </cell>
          <cell r="C539" t="str">
            <v>Other Revenue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3">
          <cell r="B543" t="str">
            <v>-----------------------------------------------------------------------------------------------------------------------------------------------------</v>
          </cell>
        </row>
        <row r="544">
          <cell r="B544" t="str">
            <v>YEAR</v>
          </cell>
          <cell r="D544" t="str">
            <v>:</v>
          </cell>
          <cell r="E544">
            <v>99</v>
          </cell>
          <cell r="F544" t="str">
            <v>PERIOD</v>
          </cell>
          <cell r="G544" t="str">
            <v>FROM</v>
          </cell>
          <cell r="H544" t="str">
            <v>:</v>
          </cell>
        </row>
        <row r="545">
          <cell r="B545" t="str">
            <v>ACCOUNT</v>
          </cell>
          <cell r="D545" t="str">
            <v>CODE</v>
          </cell>
          <cell r="E545" t="str">
            <v>DESCRIPTION</v>
          </cell>
          <cell r="F545" t="str">
            <v>OPEN</v>
          </cell>
          <cell r="G545" t="str">
            <v>BALANCE</v>
          </cell>
          <cell r="H545" t="str">
            <v>DEBIT</v>
          </cell>
        </row>
        <row r="546">
          <cell r="B546" t="str">
            <v>-----------------------------------------------------------------------------------------------------------------------------------------------------</v>
          </cell>
        </row>
        <row r="548">
          <cell r="B548" t="str">
            <v>01-180-010</v>
          </cell>
          <cell r="C548" t="str">
            <v>Leased Line International</v>
          </cell>
          <cell r="D548">
            <v>-68079740</v>
          </cell>
          <cell r="E548">
            <v>0</v>
          </cell>
          <cell r="F548">
            <v>6787330</v>
          </cell>
          <cell r="G548">
            <v>-6787330</v>
          </cell>
          <cell r="H548">
            <v>-74867070</v>
          </cell>
        </row>
        <row r="550">
          <cell r="B550" t="str">
            <v>01-180-015</v>
          </cell>
          <cell r="C550" t="str">
            <v>Leased Line National</v>
          </cell>
          <cell r="D550">
            <v>-1680000</v>
          </cell>
          <cell r="E550">
            <v>1680000</v>
          </cell>
          <cell r="F550">
            <v>5971200</v>
          </cell>
          <cell r="G550">
            <v>-4291200</v>
          </cell>
          <cell r="H550">
            <v>-5971200</v>
          </cell>
        </row>
        <row r="552">
          <cell r="B552" t="str">
            <v>01-180-020</v>
          </cell>
          <cell r="C552" t="str">
            <v>VSAT</v>
          </cell>
          <cell r="D552">
            <v>-267735703</v>
          </cell>
          <cell r="E552">
            <v>27000000</v>
          </cell>
          <cell r="F552">
            <v>60977530</v>
          </cell>
          <cell r="G552">
            <v>-33977530</v>
          </cell>
          <cell r="H552">
            <v>-301713233</v>
          </cell>
        </row>
        <row r="554">
          <cell r="B554" t="str">
            <v>01-180-030</v>
          </cell>
          <cell r="C554" t="str">
            <v>International Gateway</v>
          </cell>
          <cell r="D554">
            <v>-755750700</v>
          </cell>
          <cell r="E554">
            <v>0</v>
          </cell>
          <cell r="F554">
            <v>100000000</v>
          </cell>
          <cell r="G554">
            <v>-100000000</v>
          </cell>
          <cell r="H554">
            <v>-855750700</v>
          </cell>
        </row>
        <row r="556">
          <cell r="B556" t="str">
            <v>01-180</v>
          </cell>
          <cell r="C556" t="str">
            <v>Other Services</v>
          </cell>
          <cell r="D556">
            <v>-1093246143</v>
          </cell>
          <cell r="E556">
            <v>28680000</v>
          </cell>
          <cell r="F556">
            <v>173736060</v>
          </cell>
          <cell r="G556">
            <v>-145056060</v>
          </cell>
          <cell r="H556">
            <v>-1238302203</v>
          </cell>
        </row>
        <row r="558">
          <cell r="B558" t="str">
            <v>01-220-010</v>
          </cell>
          <cell r="C558" t="str">
            <v>Bad Debts Dealers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60">
          <cell r="B560" t="str">
            <v>01-220</v>
          </cell>
          <cell r="C560" t="str">
            <v>Bad Debts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2">
          <cell r="B562" t="str">
            <v>01-230-010</v>
          </cell>
          <cell r="C562" t="str">
            <v>Copying - Service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4">
          <cell r="B564" t="str">
            <v>01-230-020</v>
          </cell>
          <cell r="C564" t="str">
            <v>Courier Service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01-230-030</v>
          </cell>
          <cell r="C566" t="str">
            <v>Outsourcing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</row>
        <row r="568">
          <cell r="B568" t="str">
            <v>01-230-040</v>
          </cell>
          <cell r="C568" t="str">
            <v>Postage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70">
          <cell r="B570" t="str">
            <v>01-230-050</v>
          </cell>
          <cell r="C570" t="str">
            <v>Printing Costs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3">
          <cell r="B573" t="str">
            <v>-----------------------------------------------------------------------------------------------------------------------------------------------------</v>
          </cell>
        </row>
        <row r="574">
          <cell r="B574" t="str">
            <v>YEAR</v>
          </cell>
          <cell r="D574" t="str">
            <v>:</v>
          </cell>
          <cell r="E574">
            <v>99</v>
          </cell>
          <cell r="F574" t="str">
            <v>PERIOD</v>
          </cell>
          <cell r="G574" t="str">
            <v>FROM</v>
          </cell>
          <cell r="H574" t="str">
            <v>:</v>
          </cell>
        </row>
        <row r="575">
          <cell r="B575" t="str">
            <v>ACCOUNT</v>
          </cell>
          <cell r="D575" t="str">
            <v>CODE</v>
          </cell>
          <cell r="E575" t="str">
            <v>DESCRIPTION</v>
          </cell>
          <cell r="F575" t="str">
            <v>OPEN</v>
          </cell>
          <cell r="G575" t="str">
            <v>BALANCE</v>
          </cell>
          <cell r="H575" t="str">
            <v>DEBIT</v>
          </cell>
        </row>
        <row r="576">
          <cell r="B576" t="str">
            <v>-----------------------------------------------------------------------------------------------------------------------------------------------------</v>
          </cell>
        </row>
        <row r="579">
          <cell r="B579" t="str">
            <v>01-230</v>
          </cell>
          <cell r="C579" t="str">
            <v>Billing Costs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</row>
        <row r="581">
          <cell r="B581" t="str">
            <v>01-240-010</v>
          </cell>
          <cell r="C581" t="str">
            <v>Celtel Costs</v>
          </cell>
          <cell r="D581">
            <v>629855</v>
          </cell>
          <cell r="E581">
            <v>0</v>
          </cell>
          <cell r="F581">
            <v>0</v>
          </cell>
          <cell r="G581">
            <v>0</v>
          </cell>
          <cell r="H581">
            <v>629855</v>
          </cell>
        </row>
        <row r="583">
          <cell r="B583" t="str">
            <v>01-240-020</v>
          </cell>
          <cell r="C583" t="str">
            <v>Internet</v>
          </cell>
          <cell r="D583">
            <v>37401946</v>
          </cell>
          <cell r="E583">
            <v>0</v>
          </cell>
          <cell r="F583">
            <v>0</v>
          </cell>
          <cell r="G583">
            <v>0</v>
          </cell>
          <cell r="H583">
            <v>37401946</v>
          </cell>
        </row>
        <row r="585">
          <cell r="B585" t="str">
            <v>01-240-030</v>
          </cell>
          <cell r="C585" t="str">
            <v>Staff Cellphone Accounts</v>
          </cell>
          <cell r="D585">
            <v>0</v>
          </cell>
          <cell r="E585">
            <v>21286173</v>
          </cell>
          <cell r="F585">
            <v>0</v>
          </cell>
          <cell r="G585">
            <v>21286173</v>
          </cell>
          <cell r="H585">
            <v>21286173</v>
          </cell>
        </row>
        <row r="587">
          <cell r="B587" t="str">
            <v>01-240-040</v>
          </cell>
          <cell r="C587" t="str">
            <v>Telephone Charges</v>
          </cell>
          <cell r="D587">
            <v>293955349</v>
          </cell>
          <cell r="E587">
            <v>15850049</v>
          </cell>
          <cell r="F587">
            <v>5000000</v>
          </cell>
          <cell r="G587">
            <v>10850049</v>
          </cell>
          <cell r="H587">
            <v>304805398</v>
          </cell>
        </row>
        <row r="589">
          <cell r="B589" t="str">
            <v>01-240-050</v>
          </cell>
          <cell r="C589" t="str">
            <v>Telephone Installations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1">
          <cell r="B591" t="str">
            <v>01-240-060</v>
          </cell>
          <cell r="C591" t="str">
            <v>Telephone International Line</v>
          </cell>
          <cell r="D591">
            <v>809229</v>
          </cell>
          <cell r="E591">
            <v>0</v>
          </cell>
          <cell r="F591">
            <v>0</v>
          </cell>
          <cell r="G591">
            <v>0</v>
          </cell>
          <cell r="H591">
            <v>809229</v>
          </cell>
        </row>
        <row r="593">
          <cell r="B593" t="str">
            <v>01-240-070</v>
          </cell>
          <cell r="C593" t="str">
            <v>Telephone Other</v>
          </cell>
          <cell r="D593">
            <v>6474837</v>
          </cell>
          <cell r="E593">
            <v>253496</v>
          </cell>
          <cell r="F593">
            <v>0</v>
          </cell>
          <cell r="G593">
            <v>253496</v>
          </cell>
          <cell r="H593">
            <v>6728333</v>
          </cell>
        </row>
        <row r="595">
          <cell r="B595" t="str">
            <v>01-240-080</v>
          </cell>
          <cell r="C595" t="str">
            <v>Telephone Toll-Free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7">
          <cell r="B597" t="str">
            <v>01-240-090</v>
          </cell>
          <cell r="C597" t="str">
            <v>Iridium Usage</v>
          </cell>
          <cell r="D597">
            <v>1934930</v>
          </cell>
          <cell r="E597">
            <v>210168</v>
          </cell>
          <cell r="F597">
            <v>24101</v>
          </cell>
          <cell r="G597">
            <v>186067</v>
          </cell>
          <cell r="H597">
            <v>2120997</v>
          </cell>
        </row>
        <row r="599">
          <cell r="B599" t="str">
            <v>01-240</v>
          </cell>
          <cell r="C599" t="str">
            <v>Communication Costs</v>
          </cell>
          <cell r="D599">
            <v>341206146</v>
          </cell>
          <cell r="E599">
            <v>37599886</v>
          </cell>
          <cell r="F599">
            <v>5024101</v>
          </cell>
          <cell r="G599">
            <v>32575785</v>
          </cell>
          <cell r="H599">
            <v>373781931</v>
          </cell>
        </row>
        <row r="603">
          <cell r="B603" t="str">
            <v>-----------------------------------------------------------------------------------------------------------------------------------------------------</v>
          </cell>
        </row>
        <row r="604">
          <cell r="B604" t="str">
            <v>YEAR</v>
          </cell>
          <cell r="D604" t="str">
            <v>:</v>
          </cell>
          <cell r="E604">
            <v>99</v>
          </cell>
          <cell r="F604" t="str">
            <v>PERIOD</v>
          </cell>
          <cell r="G604" t="str">
            <v>FROM</v>
          </cell>
          <cell r="H604" t="str">
            <v>:</v>
          </cell>
        </row>
        <row r="605">
          <cell r="B605" t="str">
            <v>ACCOUNT</v>
          </cell>
          <cell r="D605" t="str">
            <v>CODE</v>
          </cell>
          <cell r="E605" t="str">
            <v>DESCRIPTION</v>
          </cell>
          <cell r="F605" t="str">
            <v>OPEN</v>
          </cell>
          <cell r="G605" t="str">
            <v>BALANCE</v>
          </cell>
          <cell r="H605" t="str">
            <v>DEBIT</v>
          </cell>
        </row>
        <row r="606">
          <cell r="B606" t="str">
            <v>-----------------------------------------------------------------------------------------------------------------------------------------------------</v>
          </cell>
        </row>
        <row r="608">
          <cell r="B608" t="str">
            <v>01-250-010</v>
          </cell>
          <cell r="C608" t="str">
            <v>Consumables - Cellular Phones</v>
          </cell>
          <cell r="D608">
            <v>2964641</v>
          </cell>
          <cell r="E608">
            <v>0</v>
          </cell>
          <cell r="F608">
            <v>0</v>
          </cell>
          <cell r="G608">
            <v>0</v>
          </cell>
          <cell r="H608">
            <v>2964641</v>
          </cell>
        </row>
        <row r="610">
          <cell r="B610" t="str">
            <v>01-250-020</v>
          </cell>
          <cell r="C610" t="str">
            <v>Consumables - HO</v>
          </cell>
          <cell r="D610">
            <v>1371800</v>
          </cell>
          <cell r="E610">
            <v>2160474</v>
          </cell>
          <cell r="F610">
            <v>0</v>
          </cell>
          <cell r="G610">
            <v>2160474</v>
          </cell>
          <cell r="H610">
            <v>3532274</v>
          </cell>
        </row>
        <row r="612">
          <cell r="B612" t="str">
            <v>01-250-030</v>
          </cell>
          <cell r="C612" t="str">
            <v>Consumables HO - Cleaning</v>
          </cell>
          <cell r="D612">
            <v>60717993</v>
          </cell>
          <cell r="E612">
            <v>5162800</v>
          </cell>
          <cell r="F612">
            <v>0</v>
          </cell>
          <cell r="G612">
            <v>5162800</v>
          </cell>
          <cell r="H612">
            <v>65880793</v>
          </cell>
        </row>
        <row r="614">
          <cell r="B614" t="str">
            <v>01-250-040</v>
          </cell>
          <cell r="C614" t="str">
            <v>Consumables HO- Plants</v>
          </cell>
          <cell r="D614">
            <v>1635000</v>
          </cell>
          <cell r="E614">
            <v>0</v>
          </cell>
          <cell r="F614">
            <v>0</v>
          </cell>
          <cell r="G614">
            <v>0</v>
          </cell>
          <cell r="H614">
            <v>1635000</v>
          </cell>
        </row>
        <row r="616">
          <cell r="B616" t="str">
            <v>01-250-050</v>
          </cell>
          <cell r="C616" t="str">
            <v>Consumables HO -Refreshments</v>
          </cell>
          <cell r="D616">
            <v>21476354</v>
          </cell>
          <cell r="E616">
            <v>2671000</v>
          </cell>
          <cell r="F616">
            <v>54400</v>
          </cell>
          <cell r="G616">
            <v>2616600</v>
          </cell>
          <cell r="H616">
            <v>24092954</v>
          </cell>
        </row>
        <row r="618">
          <cell r="B618" t="str">
            <v>01-250-060</v>
          </cell>
          <cell r="C618" t="str">
            <v>Consumables HO -Kitchenware</v>
          </cell>
          <cell r="D618">
            <v>5520429</v>
          </cell>
          <cell r="E618">
            <v>761869</v>
          </cell>
          <cell r="F618">
            <v>0</v>
          </cell>
          <cell r="G618">
            <v>761869</v>
          </cell>
          <cell r="H618">
            <v>6282298</v>
          </cell>
        </row>
        <row r="620">
          <cell r="B620" t="str">
            <v>01-250-070</v>
          </cell>
          <cell r="C620" t="str">
            <v>Consumables - Office Equip</v>
          </cell>
          <cell r="D620">
            <v>15481323</v>
          </cell>
          <cell r="E620">
            <v>338251</v>
          </cell>
          <cell r="F620">
            <v>0</v>
          </cell>
          <cell r="G620">
            <v>338251</v>
          </cell>
          <cell r="H620">
            <v>15819574</v>
          </cell>
        </row>
        <row r="622">
          <cell r="B622" t="str">
            <v>01-250-080</v>
          </cell>
          <cell r="C622" t="str">
            <v>Consumables - Payphones</v>
          </cell>
          <cell r="D622">
            <v>159600</v>
          </cell>
          <cell r="E622">
            <v>13000</v>
          </cell>
          <cell r="F622">
            <v>0</v>
          </cell>
          <cell r="G622">
            <v>13000</v>
          </cell>
          <cell r="H622">
            <v>172600</v>
          </cell>
        </row>
        <row r="624">
          <cell r="B624" t="str">
            <v>01-250-090</v>
          </cell>
          <cell r="C624" t="str">
            <v>Consumables - Freight Charges</v>
          </cell>
          <cell r="D624">
            <v>56695487</v>
          </cell>
          <cell r="E624">
            <v>6089812</v>
          </cell>
          <cell r="F624">
            <v>0</v>
          </cell>
          <cell r="G624">
            <v>6089812</v>
          </cell>
          <cell r="H624">
            <v>62785299</v>
          </cell>
        </row>
        <row r="626">
          <cell r="B626" t="str">
            <v>01-250-100</v>
          </cell>
          <cell r="C626" t="str">
            <v>Postage</v>
          </cell>
          <cell r="D626">
            <v>16784101</v>
          </cell>
          <cell r="E626">
            <v>948960</v>
          </cell>
          <cell r="F626">
            <v>0</v>
          </cell>
          <cell r="G626">
            <v>948960</v>
          </cell>
          <cell r="H626">
            <v>17733061</v>
          </cell>
        </row>
        <row r="628">
          <cell r="B628" t="str">
            <v>01-250</v>
          </cell>
          <cell r="C628" t="str">
            <v>Consumables</v>
          </cell>
          <cell r="D628">
            <v>182806728</v>
          </cell>
          <cell r="E628">
            <v>18146166</v>
          </cell>
          <cell r="F628">
            <v>54400</v>
          </cell>
          <cell r="G628">
            <v>18091766</v>
          </cell>
          <cell r="H628">
            <v>200898494</v>
          </cell>
        </row>
        <row r="630">
          <cell r="B630" t="str">
            <v>01-260-010</v>
          </cell>
          <cell r="C630" t="str">
            <v>Bank Charges</v>
          </cell>
          <cell r="D630">
            <v>18729069</v>
          </cell>
          <cell r="E630">
            <v>4047763</v>
          </cell>
          <cell r="F630">
            <v>0</v>
          </cell>
          <cell r="G630">
            <v>4047763</v>
          </cell>
          <cell r="H630">
            <v>22776832</v>
          </cell>
        </row>
        <row r="633">
          <cell r="B633" t="str">
            <v>-----------------------------------------------------------------------------------------------------------------------------------------------------</v>
          </cell>
        </row>
        <row r="634">
          <cell r="B634" t="str">
            <v>YEAR</v>
          </cell>
          <cell r="D634" t="str">
            <v>:</v>
          </cell>
          <cell r="E634">
            <v>99</v>
          </cell>
          <cell r="F634" t="str">
            <v>PERIOD</v>
          </cell>
          <cell r="G634" t="str">
            <v>FROM</v>
          </cell>
          <cell r="H634" t="str">
            <v>:</v>
          </cell>
        </row>
        <row r="635">
          <cell r="B635" t="str">
            <v>ACCOUNT</v>
          </cell>
          <cell r="D635" t="str">
            <v>CODE</v>
          </cell>
          <cell r="E635" t="str">
            <v>DESCRIPTION</v>
          </cell>
          <cell r="F635" t="str">
            <v>OPEN</v>
          </cell>
          <cell r="G635" t="str">
            <v>BALANCE</v>
          </cell>
          <cell r="H635" t="str">
            <v>DEBIT</v>
          </cell>
        </row>
        <row r="636">
          <cell r="B636" t="str">
            <v>-----------------------------------------------------------------------------------------------------------------------------------------------------</v>
          </cell>
        </row>
        <row r="639">
          <cell r="B639" t="str">
            <v>01-260-020</v>
          </cell>
          <cell r="C639" t="str">
            <v>Financing Fees</v>
          </cell>
          <cell r="D639">
            <v>18375000</v>
          </cell>
          <cell r="E639">
            <v>212821</v>
          </cell>
          <cell r="F639">
            <v>0</v>
          </cell>
          <cell r="G639">
            <v>212821</v>
          </cell>
          <cell r="H639">
            <v>18587821</v>
          </cell>
        </row>
        <row r="641">
          <cell r="B641" t="str">
            <v>01-260-030</v>
          </cell>
          <cell r="C641" t="str">
            <v>Forex Losses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3">
          <cell r="B643" t="str">
            <v>01-260-040</v>
          </cell>
          <cell r="C643" t="str">
            <v>Forex Purchase Price Charges</v>
          </cell>
          <cell r="D643">
            <v>23008903</v>
          </cell>
          <cell r="E643">
            <v>9537016</v>
          </cell>
          <cell r="F643">
            <v>0</v>
          </cell>
          <cell r="G643">
            <v>9537016</v>
          </cell>
          <cell r="H643">
            <v>32545919</v>
          </cell>
        </row>
        <row r="645">
          <cell r="B645" t="str">
            <v>01-260-050</v>
          </cell>
          <cell r="C645" t="str">
            <v>Letters of Credit Fees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7">
          <cell r="B647" t="str">
            <v>01-260-060</v>
          </cell>
          <cell r="C647" t="str">
            <v>Funding Fees</v>
          </cell>
          <cell r="D647">
            <v>2030143946</v>
          </cell>
          <cell r="E647">
            <v>0</v>
          </cell>
          <cell r="F647">
            <v>0</v>
          </cell>
          <cell r="G647">
            <v>0</v>
          </cell>
          <cell r="H647">
            <v>2030143946</v>
          </cell>
        </row>
        <row r="649">
          <cell r="B649" t="str">
            <v>01-260</v>
          </cell>
          <cell r="C649" t="str">
            <v>Financing Costs</v>
          </cell>
          <cell r="D649">
            <v>2090256918</v>
          </cell>
          <cell r="E649">
            <v>13797600</v>
          </cell>
          <cell r="F649">
            <v>0</v>
          </cell>
          <cell r="G649">
            <v>13797600</v>
          </cell>
          <cell r="H649">
            <v>2104054518</v>
          </cell>
        </row>
        <row r="651">
          <cell r="B651" t="str">
            <v>01-270-010</v>
          </cell>
          <cell r="C651" t="str">
            <v>Comp-Exp Cabling</v>
          </cell>
          <cell r="D651">
            <v>371175</v>
          </cell>
          <cell r="E651">
            <v>0</v>
          </cell>
          <cell r="F651">
            <v>0</v>
          </cell>
          <cell r="G651">
            <v>0</v>
          </cell>
          <cell r="H651">
            <v>371175</v>
          </cell>
        </row>
        <row r="653">
          <cell r="B653" t="str">
            <v>01-270-020</v>
          </cell>
          <cell r="C653" t="str">
            <v>Comp-Ex Consumables</v>
          </cell>
          <cell r="D653">
            <v>66530022</v>
          </cell>
          <cell r="E653">
            <v>0</v>
          </cell>
          <cell r="F653">
            <v>0</v>
          </cell>
          <cell r="G653">
            <v>0</v>
          </cell>
          <cell r="H653">
            <v>66530022</v>
          </cell>
        </row>
        <row r="655">
          <cell r="B655" t="str">
            <v>01-270-030</v>
          </cell>
          <cell r="C655" t="str">
            <v>Comp-Ex Digital Lines</v>
          </cell>
          <cell r="D655">
            <v>1369560</v>
          </cell>
          <cell r="E655">
            <v>0</v>
          </cell>
          <cell r="F655">
            <v>0</v>
          </cell>
          <cell r="G655">
            <v>0</v>
          </cell>
          <cell r="H655">
            <v>1369560</v>
          </cell>
        </row>
        <row r="657">
          <cell r="B657" t="str">
            <v>01-270-040</v>
          </cell>
          <cell r="C657" t="str">
            <v>Comp-Ex License Fees</v>
          </cell>
          <cell r="D657">
            <v>30199831</v>
          </cell>
          <cell r="E657">
            <v>152000</v>
          </cell>
          <cell r="F657">
            <v>0</v>
          </cell>
          <cell r="G657">
            <v>152000</v>
          </cell>
          <cell r="H657">
            <v>30351831</v>
          </cell>
        </row>
        <row r="659">
          <cell r="B659" t="str">
            <v>01-270-050</v>
          </cell>
          <cell r="C659" t="str">
            <v>Comp-Ex Software</v>
          </cell>
          <cell r="D659">
            <v>2774173</v>
          </cell>
          <cell r="E659">
            <v>0</v>
          </cell>
          <cell r="F659">
            <v>0</v>
          </cell>
          <cell r="G659">
            <v>0</v>
          </cell>
          <cell r="H659">
            <v>2774173</v>
          </cell>
        </row>
        <row r="663">
          <cell r="B663" t="str">
            <v>-----------------------------------------------------------------------------------------------------------------------------------------------------</v>
          </cell>
        </row>
        <row r="664">
          <cell r="B664" t="str">
            <v>YEAR</v>
          </cell>
          <cell r="D664" t="str">
            <v>:</v>
          </cell>
          <cell r="E664">
            <v>99</v>
          </cell>
          <cell r="F664" t="str">
            <v>PERIOD</v>
          </cell>
          <cell r="G664" t="str">
            <v>FROM</v>
          </cell>
          <cell r="H664" t="str">
            <v>:</v>
          </cell>
        </row>
        <row r="665">
          <cell r="B665" t="str">
            <v>ACCOUNT</v>
          </cell>
          <cell r="D665" t="str">
            <v>CODE</v>
          </cell>
          <cell r="E665" t="str">
            <v>DESCRIPTION</v>
          </cell>
          <cell r="F665" t="str">
            <v>OPEN</v>
          </cell>
          <cell r="G665" t="str">
            <v>BALANCE</v>
          </cell>
          <cell r="H665" t="str">
            <v>DEBIT</v>
          </cell>
        </row>
        <row r="666">
          <cell r="B666" t="str">
            <v>-----------------------------------------------------------------------------------------------------------------------------------------------------</v>
          </cell>
        </row>
        <row r="668">
          <cell r="B668" t="str">
            <v>01-270-060</v>
          </cell>
          <cell r="C668" t="str">
            <v>Repairs &amp; Maint Comp Equip</v>
          </cell>
          <cell r="D668">
            <v>2806860</v>
          </cell>
          <cell r="E668">
            <v>0</v>
          </cell>
          <cell r="F668">
            <v>0</v>
          </cell>
          <cell r="G668">
            <v>0</v>
          </cell>
          <cell r="H668">
            <v>2806860</v>
          </cell>
        </row>
        <row r="670">
          <cell r="B670" t="str">
            <v>01-270-070</v>
          </cell>
          <cell r="C670" t="str">
            <v>Repairs &amp; Maint Software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</row>
        <row r="672">
          <cell r="B672" t="str">
            <v>01-270</v>
          </cell>
          <cell r="C672" t="str">
            <v>Information System Costs</v>
          </cell>
          <cell r="D672">
            <v>104051621</v>
          </cell>
          <cell r="E672">
            <v>152000</v>
          </cell>
          <cell r="F672">
            <v>0</v>
          </cell>
          <cell r="G672">
            <v>152000</v>
          </cell>
          <cell r="H672">
            <v>104203621</v>
          </cell>
        </row>
        <row r="674">
          <cell r="B674" t="str">
            <v>01-280-010</v>
          </cell>
          <cell r="C674" t="str">
            <v>Insurance Claims Motor Vehicle</v>
          </cell>
          <cell r="D674">
            <v>55554072</v>
          </cell>
          <cell r="E674">
            <v>13888518</v>
          </cell>
          <cell r="F674">
            <v>0</v>
          </cell>
          <cell r="G674">
            <v>13888518</v>
          </cell>
          <cell r="H674">
            <v>69442590</v>
          </cell>
        </row>
        <row r="676">
          <cell r="B676" t="str">
            <v>01-280-020</v>
          </cell>
          <cell r="C676" t="str">
            <v>Insurance - General</v>
          </cell>
          <cell r="D676">
            <v>45000000</v>
          </cell>
          <cell r="E676">
            <v>0</v>
          </cell>
          <cell r="F676">
            <v>0</v>
          </cell>
          <cell r="G676">
            <v>0</v>
          </cell>
          <cell r="H676">
            <v>45000000</v>
          </cell>
        </row>
        <row r="678">
          <cell r="B678" t="str">
            <v>01-280-030</v>
          </cell>
          <cell r="C678" t="str">
            <v>Insurance Political Risk</v>
          </cell>
          <cell r="D678">
            <v>15099992</v>
          </cell>
          <cell r="E678">
            <v>0</v>
          </cell>
          <cell r="F678">
            <v>0</v>
          </cell>
          <cell r="G678">
            <v>0</v>
          </cell>
          <cell r="H678">
            <v>15099992</v>
          </cell>
        </row>
        <row r="680">
          <cell r="B680" t="str">
            <v>01-280</v>
          </cell>
          <cell r="C680" t="str">
            <v>Insurance Costs</v>
          </cell>
          <cell r="D680">
            <v>115654064</v>
          </cell>
          <cell r="E680">
            <v>13888518</v>
          </cell>
          <cell r="F680">
            <v>0</v>
          </cell>
          <cell r="G680">
            <v>13888518</v>
          </cell>
          <cell r="H680">
            <v>129542582</v>
          </cell>
        </row>
        <row r="682">
          <cell r="B682" t="str">
            <v>01-290-010</v>
          </cell>
          <cell r="C682" t="str">
            <v>Lease Network Equipment</v>
          </cell>
          <cell r="D682">
            <v>362649580</v>
          </cell>
          <cell r="E682">
            <v>69627326</v>
          </cell>
          <cell r="F682">
            <v>0</v>
          </cell>
          <cell r="G682">
            <v>69627326</v>
          </cell>
          <cell r="H682">
            <v>432276906</v>
          </cell>
        </row>
        <row r="684">
          <cell r="B684" t="str">
            <v>01-290-020</v>
          </cell>
          <cell r="C684" t="str">
            <v>Lease Computer Equipment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6">
          <cell r="B686" t="str">
            <v>01-290-030</v>
          </cell>
          <cell r="C686" t="str">
            <v>Lease Furniture &amp; Fittings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</row>
        <row r="688">
          <cell r="B688" t="str">
            <v>01-290-040</v>
          </cell>
          <cell r="C688" t="str">
            <v>Lease Motor Vehicles</v>
          </cell>
          <cell r="D688">
            <v>73158465</v>
          </cell>
          <cell r="E688">
            <v>0</v>
          </cell>
          <cell r="F688">
            <v>0</v>
          </cell>
          <cell r="G688">
            <v>0</v>
          </cell>
          <cell r="H688">
            <v>73158465</v>
          </cell>
        </row>
        <row r="690">
          <cell r="B690" t="str">
            <v>01-290-050</v>
          </cell>
          <cell r="C690" t="str">
            <v>Lease Office Equipment</v>
          </cell>
          <cell r="D690">
            <v>330750</v>
          </cell>
          <cell r="E690">
            <v>0</v>
          </cell>
          <cell r="F690">
            <v>0</v>
          </cell>
          <cell r="G690">
            <v>0</v>
          </cell>
          <cell r="H690">
            <v>330750</v>
          </cell>
        </row>
        <row r="693">
          <cell r="B693" t="str">
            <v>-----------------------------------------------------------------------------------------------------------------------------------------------------</v>
          </cell>
        </row>
        <row r="694">
          <cell r="B694" t="str">
            <v>YEAR</v>
          </cell>
          <cell r="D694" t="str">
            <v>:</v>
          </cell>
          <cell r="E694">
            <v>99</v>
          </cell>
          <cell r="F694" t="str">
            <v>PERIOD</v>
          </cell>
          <cell r="G694" t="str">
            <v>FROM</v>
          </cell>
          <cell r="H694" t="str">
            <v>:</v>
          </cell>
        </row>
        <row r="695">
          <cell r="B695" t="str">
            <v>ACCOUNT</v>
          </cell>
          <cell r="D695" t="str">
            <v>CODE</v>
          </cell>
          <cell r="E695" t="str">
            <v>DESCRIPTION</v>
          </cell>
          <cell r="F695" t="str">
            <v>OPEN</v>
          </cell>
          <cell r="G695" t="str">
            <v>BALANCE</v>
          </cell>
          <cell r="H695" t="str">
            <v>DEBIT</v>
          </cell>
        </row>
        <row r="696">
          <cell r="B696" t="str">
            <v>-----------------------------------------------------------------------------------------------------------------------------------------------------</v>
          </cell>
        </row>
        <row r="699">
          <cell r="B699" t="str">
            <v>01-290</v>
          </cell>
          <cell r="C699" t="str">
            <v>Leased Facilities</v>
          </cell>
          <cell r="D699">
            <v>436138795</v>
          </cell>
          <cell r="E699">
            <v>69627326</v>
          </cell>
          <cell r="F699">
            <v>0</v>
          </cell>
          <cell r="G699">
            <v>69627326</v>
          </cell>
          <cell r="H699">
            <v>505766121</v>
          </cell>
        </row>
        <row r="701">
          <cell r="B701" t="str">
            <v>01-300-010</v>
          </cell>
          <cell r="C701" t="str">
            <v>Management Fee MTN SA</v>
          </cell>
          <cell r="D701">
            <v>769527561</v>
          </cell>
          <cell r="E701">
            <v>267356932</v>
          </cell>
          <cell r="F701">
            <v>133954575</v>
          </cell>
          <cell r="G701">
            <v>133402357</v>
          </cell>
          <cell r="H701">
            <v>902929918</v>
          </cell>
        </row>
        <row r="703">
          <cell r="B703" t="str">
            <v>01-300-020</v>
          </cell>
          <cell r="C703" t="str">
            <v>Management Fee Telia</v>
          </cell>
          <cell r="D703">
            <v>513018375</v>
          </cell>
          <cell r="E703">
            <v>178237955</v>
          </cell>
          <cell r="F703">
            <v>89303050</v>
          </cell>
          <cell r="G703">
            <v>88934905</v>
          </cell>
          <cell r="H703">
            <v>601953280</v>
          </cell>
        </row>
        <row r="705">
          <cell r="B705" t="str">
            <v>01-300</v>
          </cell>
          <cell r="C705" t="str">
            <v>Management Fee</v>
          </cell>
          <cell r="D705">
            <v>1282545936</v>
          </cell>
          <cell r="E705">
            <v>445594887</v>
          </cell>
          <cell r="F705">
            <v>223257625</v>
          </cell>
          <cell r="G705">
            <v>222337262</v>
          </cell>
          <cell r="H705">
            <v>1504883198</v>
          </cell>
        </row>
        <row r="707">
          <cell r="B707" t="str">
            <v>01-301-010</v>
          </cell>
          <cell r="C707" t="str">
            <v>MVE - Fuel &amp; Oil</v>
          </cell>
          <cell r="D707">
            <v>154775759</v>
          </cell>
          <cell r="E707">
            <v>40676461</v>
          </cell>
          <cell r="F707">
            <v>193904</v>
          </cell>
          <cell r="G707">
            <v>40482557</v>
          </cell>
          <cell r="H707">
            <v>195258316</v>
          </cell>
        </row>
        <row r="709">
          <cell r="B709" t="str">
            <v>01-301-020</v>
          </cell>
          <cell r="C709" t="str">
            <v>MVE - Licenses</v>
          </cell>
          <cell r="D709">
            <v>5622830</v>
          </cell>
          <cell r="E709">
            <v>980075</v>
          </cell>
          <cell r="F709">
            <v>0</v>
          </cell>
          <cell r="G709">
            <v>980075</v>
          </cell>
          <cell r="H709">
            <v>6602905</v>
          </cell>
        </row>
        <row r="711">
          <cell r="B711" t="str">
            <v>01-301-030</v>
          </cell>
          <cell r="C711" t="str">
            <v>MVE - Parking</v>
          </cell>
          <cell r="D711">
            <v>4412900</v>
          </cell>
          <cell r="E711">
            <v>197000</v>
          </cell>
          <cell r="F711">
            <v>0</v>
          </cell>
          <cell r="G711">
            <v>197000</v>
          </cell>
          <cell r="H711">
            <v>4609900</v>
          </cell>
        </row>
        <row r="713">
          <cell r="B713" t="str">
            <v>01-301-040</v>
          </cell>
          <cell r="C713" t="str">
            <v>MVE - Repairs &amp; Maintenance</v>
          </cell>
          <cell r="D713">
            <v>105904388</v>
          </cell>
          <cell r="E713">
            <v>32730280</v>
          </cell>
          <cell r="F713">
            <v>0</v>
          </cell>
          <cell r="G713">
            <v>32730280</v>
          </cell>
          <cell r="H713">
            <v>138634668</v>
          </cell>
        </row>
        <row r="715">
          <cell r="B715" t="str">
            <v>01-301-050</v>
          </cell>
          <cell r="C715" t="str">
            <v>MVE - Rentals</v>
          </cell>
          <cell r="D715">
            <v>248407578</v>
          </cell>
          <cell r="E715">
            <v>20026816</v>
          </cell>
          <cell r="F715">
            <v>0</v>
          </cell>
          <cell r="G715">
            <v>20026816</v>
          </cell>
          <cell r="H715">
            <v>268434394</v>
          </cell>
        </row>
        <row r="717">
          <cell r="B717" t="str">
            <v>01-301-060</v>
          </cell>
          <cell r="C717" t="str">
            <v>MVE - Insurance</v>
          </cell>
          <cell r="D717">
            <v>50601348</v>
          </cell>
          <cell r="E717">
            <v>7523867</v>
          </cell>
          <cell r="F717">
            <v>0</v>
          </cell>
          <cell r="G717">
            <v>7523867</v>
          </cell>
          <cell r="H717">
            <v>58125215</v>
          </cell>
        </row>
        <row r="719">
          <cell r="B719" t="str">
            <v>01-301-070</v>
          </cell>
          <cell r="C719" t="str">
            <v>Public Transport</v>
          </cell>
          <cell r="D719">
            <v>2369491</v>
          </cell>
          <cell r="E719">
            <v>180000</v>
          </cell>
          <cell r="F719">
            <v>0</v>
          </cell>
          <cell r="G719">
            <v>180000</v>
          </cell>
          <cell r="H719">
            <v>2549491</v>
          </cell>
        </row>
        <row r="723">
          <cell r="B723" t="str">
            <v>-----------------------------------------------------------------------------------------------------------------------------------------------------</v>
          </cell>
        </row>
        <row r="724">
          <cell r="B724" t="str">
            <v>YEAR</v>
          </cell>
          <cell r="D724" t="str">
            <v>:</v>
          </cell>
          <cell r="E724">
            <v>99</v>
          </cell>
          <cell r="F724" t="str">
            <v>PERIOD</v>
          </cell>
          <cell r="G724" t="str">
            <v>FROM</v>
          </cell>
          <cell r="H724" t="str">
            <v>:</v>
          </cell>
        </row>
        <row r="725">
          <cell r="B725" t="str">
            <v>ACCOUNT</v>
          </cell>
          <cell r="D725" t="str">
            <v>CODE</v>
          </cell>
          <cell r="E725" t="str">
            <v>DESCRIPTION</v>
          </cell>
          <cell r="F725" t="str">
            <v>OPEN</v>
          </cell>
          <cell r="G725" t="str">
            <v>BALANCE</v>
          </cell>
          <cell r="H725" t="str">
            <v>DEBIT</v>
          </cell>
        </row>
        <row r="726">
          <cell r="B726" t="str">
            <v>-----------------------------------------------------------------------------------------------------------------------------------------------------</v>
          </cell>
        </row>
        <row r="728">
          <cell r="B728" t="str">
            <v>01-301</v>
          </cell>
          <cell r="C728" t="str">
            <v>Motor Vehicle Expenses</v>
          </cell>
          <cell r="D728">
            <v>572094294</v>
          </cell>
          <cell r="E728">
            <v>102314499</v>
          </cell>
          <cell r="F728">
            <v>193904</v>
          </cell>
          <cell r="G728">
            <v>102120595</v>
          </cell>
          <cell r="H728">
            <v>674214889</v>
          </cell>
        </row>
        <row r="730">
          <cell r="B730" t="str">
            <v>01-302-010</v>
          </cell>
          <cell r="C730" t="str">
            <v>BTS Diesel Usage</v>
          </cell>
          <cell r="D730">
            <v>46580855</v>
          </cell>
          <cell r="E730">
            <v>0</v>
          </cell>
          <cell r="F730">
            <v>0</v>
          </cell>
          <cell r="G730">
            <v>0</v>
          </cell>
          <cell r="H730">
            <v>46580855</v>
          </cell>
        </row>
        <row r="732">
          <cell r="B732" t="str">
            <v>01-302-020</v>
          </cell>
          <cell r="C732" t="str">
            <v>BTS Maintenance</v>
          </cell>
          <cell r="D732">
            <v>561353691</v>
          </cell>
          <cell r="E732">
            <v>147335172</v>
          </cell>
          <cell r="F732">
            <v>0</v>
          </cell>
          <cell r="G732">
            <v>147335172</v>
          </cell>
          <cell r="H732">
            <v>708688863</v>
          </cell>
        </row>
        <row r="734">
          <cell r="B734" t="str">
            <v>01-302-030</v>
          </cell>
          <cell r="C734" t="str">
            <v>BTS Stamp Duty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</row>
        <row r="736">
          <cell r="B736" t="str">
            <v>01-302-040</v>
          </cell>
          <cell r="C736" t="str">
            <v>Consumables Network Group</v>
          </cell>
          <cell r="D736">
            <v>200000</v>
          </cell>
          <cell r="E736">
            <v>0</v>
          </cell>
          <cell r="F736">
            <v>0</v>
          </cell>
          <cell r="G736">
            <v>0</v>
          </cell>
          <cell r="H736">
            <v>200000</v>
          </cell>
        </row>
        <row r="738">
          <cell r="B738" t="str">
            <v>01-302-050</v>
          </cell>
          <cell r="C738" t="str">
            <v>Electricity Deposits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40">
          <cell r="B740" t="str">
            <v>01-302-060</v>
          </cell>
          <cell r="C740" t="str">
            <v>Kampala to Joburg line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2">
          <cell r="B742" t="str">
            <v>01-302-070</v>
          </cell>
          <cell r="C742" t="str">
            <v>Pest Control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4">
          <cell r="B744" t="str">
            <v>01-302-080</v>
          </cell>
          <cell r="C744" t="str">
            <v>Repairs &amp; Maint Generatos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01-302-090</v>
          </cell>
          <cell r="C746" t="str">
            <v>R &amp; M - Network  Equipment</v>
          </cell>
          <cell r="D746">
            <v>40641402</v>
          </cell>
          <cell r="E746">
            <v>0</v>
          </cell>
          <cell r="F746">
            <v>0</v>
          </cell>
          <cell r="G746">
            <v>0</v>
          </cell>
          <cell r="H746">
            <v>40641402</v>
          </cell>
        </row>
        <row r="748">
          <cell r="B748" t="str">
            <v>01-302-100</v>
          </cell>
          <cell r="C748" t="str">
            <v>Roaming Set-up</v>
          </cell>
          <cell r="D748">
            <v>11382390</v>
          </cell>
          <cell r="E748">
            <v>0</v>
          </cell>
          <cell r="F748">
            <v>0</v>
          </cell>
          <cell r="G748">
            <v>0</v>
          </cell>
          <cell r="H748">
            <v>11382390</v>
          </cell>
        </row>
        <row r="750">
          <cell r="B750" t="str">
            <v>01-302-110</v>
          </cell>
          <cell r="C750" t="str">
            <v>Roaming Administration Expense</v>
          </cell>
          <cell r="D750">
            <v>25914671</v>
          </cell>
          <cell r="E750">
            <v>0</v>
          </cell>
          <cell r="F750">
            <v>0</v>
          </cell>
          <cell r="G750">
            <v>0</v>
          </cell>
          <cell r="H750">
            <v>25914671</v>
          </cell>
        </row>
        <row r="753">
          <cell r="B753" t="str">
            <v>-----------------------------------------------------------------------------------------------------------------------------------------------------</v>
          </cell>
        </row>
        <row r="754">
          <cell r="B754" t="str">
            <v>YEAR</v>
          </cell>
          <cell r="D754" t="str">
            <v>:</v>
          </cell>
          <cell r="E754">
            <v>99</v>
          </cell>
          <cell r="F754" t="str">
            <v>PERIOD</v>
          </cell>
          <cell r="G754" t="str">
            <v>FROM</v>
          </cell>
          <cell r="H754" t="str">
            <v>:</v>
          </cell>
        </row>
        <row r="755">
          <cell r="B755" t="str">
            <v>ACCOUNT</v>
          </cell>
          <cell r="D755" t="str">
            <v>CODE</v>
          </cell>
          <cell r="E755" t="str">
            <v>DESCRIPTION</v>
          </cell>
          <cell r="F755" t="str">
            <v>OPEN</v>
          </cell>
          <cell r="G755" t="str">
            <v>BALANCE</v>
          </cell>
          <cell r="H755" t="str">
            <v>DEBIT</v>
          </cell>
        </row>
        <row r="756">
          <cell r="B756" t="str">
            <v>-----------------------------------------------------------------------------------------------------------------------------------------------------</v>
          </cell>
        </row>
        <row r="759">
          <cell r="B759" t="str">
            <v>01-302-120</v>
          </cell>
          <cell r="C759" t="str">
            <v>Roaming Tests</v>
          </cell>
          <cell r="D759">
            <v>0</v>
          </cell>
          <cell r="E759">
            <v>470876</v>
          </cell>
          <cell r="F759">
            <v>0</v>
          </cell>
          <cell r="G759">
            <v>470876</v>
          </cell>
          <cell r="H759">
            <v>470876</v>
          </cell>
        </row>
        <row r="761">
          <cell r="B761" t="str">
            <v>01-302-130</v>
          </cell>
          <cell r="C761" t="str">
            <v>Satellite Transponder Lease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</row>
        <row r="763">
          <cell r="B763" t="str">
            <v>01-302-140</v>
          </cell>
          <cell r="C763" t="str">
            <v>Site Sharing Costs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5">
          <cell r="B765" t="str">
            <v>01-302-150</v>
          </cell>
          <cell r="C765" t="str">
            <v>Utils BTS Electricity</v>
          </cell>
          <cell r="D765">
            <v>4570420</v>
          </cell>
          <cell r="E765">
            <v>0</v>
          </cell>
          <cell r="F765">
            <v>0</v>
          </cell>
          <cell r="G765">
            <v>0</v>
          </cell>
          <cell r="H765">
            <v>4570420</v>
          </cell>
        </row>
        <row r="767">
          <cell r="B767" t="str">
            <v>01-302-160</v>
          </cell>
          <cell r="C767" t="str">
            <v>Utils Water &amp; Electricity</v>
          </cell>
          <cell r="D767">
            <v>706041</v>
          </cell>
          <cell r="E767">
            <v>0</v>
          </cell>
          <cell r="F767">
            <v>0</v>
          </cell>
          <cell r="G767">
            <v>0</v>
          </cell>
          <cell r="H767">
            <v>706041</v>
          </cell>
        </row>
        <row r="769">
          <cell r="B769" t="str">
            <v>01-302-170</v>
          </cell>
          <cell r="C769" t="str">
            <v>Transtel Space Expenses</v>
          </cell>
          <cell r="D769">
            <v>350352561</v>
          </cell>
          <cell r="E769">
            <v>30351975</v>
          </cell>
          <cell r="F769">
            <v>15377570</v>
          </cell>
          <cell r="G769">
            <v>14974405</v>
          </cell>
          <cell r="H769">
            <v>365326966</v>
          </cell>
        </row>
        <row r="771">
          <cell r="B771" t="str">
            <v>01-302-180</v>
          </cell>
          <cell r="C771" t="str">
            <v>GSM Membership</v>
          </cell>
          <cell r="D771">
            <v>17170201</v>
          </cell>
          <cell r="E771">
            <v>0</v>
          </cell>
          <cell r="F771">
            <v>0</v>
          </cell>
          <cell r="G771">
            <v>0</v>
          </cell>
          <cell r="H771">
            <v>17170201</v>
          </cell>
        </row>
        <row r="773">
          <cell r="B773" t="str">
            <v>01-302-190</v>
          </cell>
          <cell r="C773" t="str">
            <v>Storage and Removals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5">
          <cell r="B775" t="str">
            <v>01-302-200</v>
          </cell>
          <cell r="C775" t="str">
            <v>Insurance - Network Erection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</row>
        <row r="777">
          <cell r="B777" t="str">
            <v>01-302-210</v>
          </cell>
          <cell r="C777" t="str">
            <v>Fixed Line Installation</v>
          </cell>
          <cell r="D777">
            <v>22862349</v>
          </cell>
          <cell r="E777">
            <v>0</v>
          </cell>
          <cell r="F777">
            <v>0</v>
          </cell>
          <cell r="G777">
            <v>0</v>
          </cell>
          <cell r="H777">
            <v>22862349</v>
          </cell>
        </row>
        <row r="779">
          <cell r="B779" t="str">
            <v>01-302</v>
          </cell>
          <cell r="C779" t="str">
            <v>Network Costs</v>
          </cell>
          <cell r="D779">
            <v>1081734581</v>
          </cell>
          <cell r="E779">
            <v>178158023</v>
          </cell>
          <cell r="F779">
            <v>15377570</v>
          </cell>
          <cell r="G779">
            <v>162780453</v>
          </cell>
          <cell r="H779">
            <v>1244515034</v>
          </cell>
        </row>
        <row r="783">
          <cell r="B783" t="str">
            <v>-----------------------------------------------------------------------------------------------------------------------------------------------------</v>
          </cell>
        </row>
        <row r="784">
          <cell r="B784" t="str">
            <v>YEAR</v>
          </cell>
          <cell r="D784" t="str">
            <v>:</v>
          </cell>
          <cell r="E784">
            <v>99</v>
          </cell>
          <cell r="F784" t="str">
            <v>PERIOD</v>
          </cell>
          <cell r="G784" t="str">
            <v>FROM</v>
          </cell>
          <cell r="H784" t="str">
            <v>:</v>
          </cell>
        </row>
        <row r="785">
          <cell r="B785" t="str">
            <v>ACCOUNT</v>
          </cell>
          <cell r="D785" t="str">
            <v>CODE</v>
          </cell>
          <cell r="E785" t="str">
            <v>DESCRIPTION</v>
          </cell>
          <cell r="F785" t="str">
            <v>OPEN</v>
          </cell>
          <cell r="G785" t="str">
            <v>BALANCE</v>
          </cell>
          <cell r="H785" t="str">
            <v>DEBIT</v>
          </cell>
        </row>
        <row r="786">
          <cell r="B786" t="str">
            <v>-----------------------------------------------------------------------------------------------------------------------------------------------------</v>
          </cell>
        </row>
        <row r="788">
          <cell r="B788" t="str">
            <v>01-303-010</v>
          </cell>
          <cell r="C788" t="str">
            <v>Frequency License Fee</v>
          </cell>
          <cell r="D788">
            <v>231940988</v>
          </cell>
          <cell r="E788">
            <v>77730403</v>
          </cell>
          <cell r="F788">
            <v>33488644</v>
          </cell>
          <cell r="G788">
            <v>44241759</v>
          </cell>
          <cell r="H788">
            <v>276182747</v>
          </cell>
        </row>
        <row r="790">
          <cell r="B790" t="str">
            <v>01-303</v>
          </cell>
          <cell r="C790" t="str">
            <v>Frequency License Fee</v>
          </cell>
          <cell r="D790">
            <v>231940988</v>
          </cell>
          <cell r="E790">
            <v>77730403</v>
          </cell>
          <cell r="F790">
            <v>33488644</v>
          </cell>
          <cell r="G790">
            <v>44241759</v>
          </cell>
          <cell r="H790">
            <v>276182747</v>
          </cell>
        </row>
        <row r="792">
          <cell r="B792" t="str">
            <v>01-304-010</v>
          </cell>
          <cell r="C792" t="str">
            <v>Auditors</v>
          </cell>
          <cell r="D792">
            <v>30578995</v>
          </cell>
          <cell r="E792">
            <v>3000000</v>
          </cell>
          <cell r="F792">
            <v>0</v>
          </cell>
          <cell r="G792">
            <v>3000000</v>
          </cell>
          <cell r="H792">
            <v>33578995</v>
          </cell>
        </row>
        <row r="794">
          <cell r="B794" t="str">
            <v>01-304-020</v>
          </cell>
          <cell r="C794" t="str">
            <v>Financial &amp; Taxation</v>
          </cell>
          <cell r="D794">
            <v>4321362</v>
          </cell>
          <cell r="E794">
            <v>0</v>
          </cell>
          <cell r="F794">
            <v>0</v>
          </cell>
          <cell r="G794">
            <v>0</v>
          </cell>
          <cell r="H794">
            <v>4321362</v>
          </cell>
        </row>
        <row r="796">
          <cell r="B796" t="str">
            <v>01-304-030</v>
          </cell>
          <cell r="C796" t="str">
            <v>IT Contractors</v>
          </cell>
          <cell r="D796">
            <v>19912709</v>
          </cell>
          <cell r="E796">
            <v>0</v>
          </cell>
          <cell r="F796">
            <v>0</v>
          </cell>
          <cell r="G796">
            <v>0</v>
          </cell>
          <cell r="H796">
            <v>19912709</v>
          </cell>
        </row>
        <row r="798">
          <cell r="B798" t="str">
            <v>01-304-040</v>
          </cell>
          <cell r="C798" t="str">
            <v>Legal</v>
          </cell>
          <cell r="D798">
            <v>33385962</v>
          </cell>
          <cell r="E798">
            <v>500000</v>
          </cell>
          <cell r="F798">
            <v>0</v>
          </cell>
          <cell r="G798">
            <v>500000</v>
          </cell>
          <cell r="H798">
            <v>33885962</v>
          </cell>
        </row>
        <row r="800">
          <cell r="B800" t="str">
            <v>01-304-050</v>
          </cell>
          <cell r="C800" t="str">
            <v>Merchant Banking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2">
          <cell r="B802" t="str">
            <v>01-304-060</v>
          </cell>
          <cell r="C802" t="str">
            <v>Products &amp; Services</v>
          </cell>
          <cell r="D802">
            <v>24215125</v>
          </cell>
          <cell r="E802">
            <v>0</v>
          </cell>
          <cell r="F802">
            <v>0</v>
          </cell>
          <cell r="G802">
            <v>0</v>
          </cell>
          <cell r="H802">
            <v>24215125</v>
          </cell>
        </row>
        <row r="804">
          <cell r="B804" t="str">
            <v>01-304-070</v>
          </cell>
          <cell r="C804" t="str">
            <v>Property Consultant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6">
          <cell r="B806" t="str">
            <v>01-304-080</v>
          </cell>
          <cell r="C806" t="str">
            <v>Recruitment Agency</v>
          </cell>
          <cell r="D806">
            <v>1305642</v>
          </cell>
          <cell r="E806">
            <v>1449633</v>
          </cell>
          <cell r="F806">
            <v>0</v>
          </cell>
          <cell r="G806">
            <v>1449633</v>
          </cell>
          <cell r="H806">
            <v>2755275</v>
          </cell>
        </row>
        <row r="808">
          <cell r="B808" t="str">
            <v>01-304-090</v>
          </cell>
          <cell r="C808" t="str">
            <v>Technical - Local</v>
          </cell>
          <cell r="D808">
            <v>19926546</v>
          </cell>
          <cell r="E808">
            <v>0</v>
          </cell>
          <cell r="F808">
            <v>0</v>
          </cell>
          <cell r="G808">
            <v>0</v>
          </cell>
          <cell r="H808">
            <v>19926546</v>
          </cell>
        </row>
        <row r="810">
          <cell r="B810" t="str">
            <v>01-304-100</v>
          </cell>
          <cell r="C810" t="str">
            <v>Technical Overseas</v>
          </cell>
          <cell r="D810">
            <v>399818030</v>
          </cell>
          <cell r="E810">
            <v>98978334</v>
          </cell>
          <cell r="F810">
            <v>0</v>
          </cell>
          <cell r="G810">
            <v>98978334</v>
          </cell>
          <cell r="H810">
            <v>498796364</v>
          </cell>
        </row>
        <row r="813">
          <cell r="B813" t="str">
            <v>-----------------------------------------------------------------------------------------------------------------------------------------------------</v>
          </cell>
        </row>
        <row r="814">
          <cell r="B814" t="str">
            <v>YEAR</v>
          </cell>
          <cell r="D814" t="str">
            <v>:</v>
          </cell>
          <cell r="E814">
            <v>99</v>
          </cell>
          <cell r="F814" t="str">
            <v>PERIOD</v>
          </cell>
          <cell r="G814" t="str">
            <v>FROM</v>
          </cell>
          <cell r="H814" t="str">
            <v>:</v>
          </cell>
        </row>
        <row r="815">
          <cell r="B815" t="str">
            <v>ACCOUNT</v>
          </cell>
          <cell r="D815" t="str">
            <v>CODE</v>
          </cell>
          <cell r="E815" t="str">
            <v>DESCRIPTION</v>
          </cell>
          <cell r="F815" t="str">
            <v>OPEN</v>
          </cell>
          <cell r="G815" t="str">
            <v>BALANCE</v>
          </cell>
          <cell r="H815" t="str">
            <v>DEBIT</v>
          </cell>
        </row>
        <row r="816">
          <cell r="B816" t="str">
            <v>-----------------------------------------------------------------------------------------------------------------------------------------------------</v>
          </cell>
        </row>
        <row r="819">
          <cell r="B819" t="str">
            <v>01-304</v>
          </cell>
          <cell r="C819" t="str">
            <v>Professional Consulting Fees</v>
          </cell>
          <cell r="D819">
            <v>533464371</v>
          </cell>
          <cell r="E819">
            <v>103927967</v>
          </cell>
          <cell r="F819">
            <v>0</v>
          </cell>
          <cell r="G819">
            <v>103927967</v>
          </cell>
          <cell r="H819">
            <v>637392338</v>
          </cell>
        </row>
        <row r="821">
          <cell r="B821" t="str">
            <v>01-305-010</v>
          </cell>
          <cell r="C821" t="str">
            <v>Company Stationery Letterheads</v>
          </cell>
          <cell r="D821">
            <v>1096125</v>
          </cell>
          <cell r="E821">
            <v>0</v>
          </cell>
          <cell r="F821">
            <v>0</v>
          </cell>
          <cell r="G821">
            <v>0</v>
          </cell>
          <cell r="H821">
            <v>1096125</v>
          </cell>
        </row>
        <row r="823">
          <cell r="B823" t="str">
            <v>01-305-020</v>
          </cell>
          <cell r="C823" t="str">
            <v>Business Cards</v>
          </cell>
          <cell r="D823">
            <v>585600</v>
          </cell>
          <cell r="E823">
            <v>2321100</v>
          </cell>
          <cell r="F823">
            <v>0</v>
          </cell>
          <cell r="G823">
            <v>2321100</v>
          </cell>
          <cell r="H823">
            <v>2906700</v>
          </cell>
        </row>
        <row r="825">
          <cell r="B825" t="str">
            <v>01-305-030</v>
          </cell>
          <cell r="C825" t="str">
            <v>Stationery - Other</v>
          </cell>
          <cell r="D825">
            <v>91330205</v>
          </cell>
          <cell r="E825">
            <v>10083744</v>
          </cell>
          <cell r="F825">
            <v>0</v>
          </cell>
          <cell r="G825">
            <v>10083744</v>
          </cell>
          <cell r="H825">
            <v>101413949</v>
          </cell>
        </row>
        <row r="827">
          <cell r="B827" t="str">
            <v>01-305-040</v>
          </cell>
          <cell r="C827" t="str">
            <v>Stationery Paper</v>
          </cell>
          <cell r="D827">
            <v>7169650</v>
          </cell>
          <cell r="E827">
            <v>355555</v>
          </cell>
          <cell r="F827">
            <v>0</v>
          </cell>
          <cell r="G827">
            <v>355555</v>
          </cell>
          <cell r="H827">
            <v>7525205</v>
          </cell>
        </row>
        <row r="829">
          <cell r="B829" t="str">
            <v>01-305-050</v>
          </cell>
          <cell r="C829" t="str">
            <v>Stationery Photocopy Paper</v>
          </cell>
          <cell r="D829">
            <v>3416276</v>
          </cell>
          <cell r="E829">
            <v>0</v>
          </cell>
          <cell r="F829">
            <v>0</v>
          </cell>
          <cell r="G829">
            <v>0</v>
          </cell>
          <cell r="H829">
            <v>3416276</v>
          </cell>
        </row>
        <row r="831">
          <cell r="B831" t="str">
            <v>01-305</v>
          </cell>
          <cell r="C831" t="str">
            <v>Printing &amp; Stationery</v>
          </cell>
          <cell r="D831">
            <v>103597856</v>
          </cell>
          <cell r="E831">
            <v>12760399</v>
          </cell>
          <cell r="F831">
            <v>0</v>
          </cell>
          <cell r="G831">
            <v>12760399</v>
          </cell>
          <cell r="H831">
            <v>116358255</v>
          </cell>
        </row>
        <row r="833">
          <cell r="B833" t="str">
            <v>01-306-010</v>
          </cell>
          <cell r="C833" t="str">
            <v>Brochures</v>
          </cell>
          <cell r="D833">
            <v>19906200</v>
          </cell>
          <cell r="E833">
            <v>11137080</v>
          </cell>
          <cell r="F833">
            <v>0</v>
          </cell>
          <cell r="G833">
            <v>11137080</v>
          </cell>
          <cell r="H833">
            <v>31043280</v>
          </cell>
        </row>
        <row r="835">
          <cell r="B835" t="str">
            <v>01-306-020</v>
          </cell>
          <cell r="C835" t="str">
            <v>Cinema Production</v>
          </cell>
          <cell r="D835">
            <v>38220</v>
          </cell>
          <cell r="E835">
            <v>0</v>
          </cell>
          <cell r="F835">
            <v>0</v>
          </cell>
          <cell r="G835">
            <v>0</v>
          </cell>
          <cell r="H835">
            <v>38220</v>
          </cell>
        </row>
        <row r="837">
          <cell r="B837" t="str">
            <v>01-306-030</v>
          </cell>
          <cell r="C837" t="str">
            <v>Cinema - Media</v>
          </cell>
          <cell r="D837">
            <v>9060095</v>
          </cell>
          <cell r="E837">
            <v>0</v>
          </cell>
          <cell r="F837">
            <v>0</v>
          </cell>
          <cell r="G837">
            <v>0</v>
          </cell>
          <cell r="H837">
            <v>9060095</v>
          </cell>
        </row>
        <row r="839">
          <cell r="B839" t="str">
            <v>01-306-040</v>
          </cell>
          <cell r="C839" t="str">
            <v>Coverage Maps</v>
          </cell>
          <cell r="D839">
            <v>1032000</v>
          </cell>
          <cell r="E839">
            <v>0</v>
          </cell>
          <cell r="F839">
            <v>0</v>
          </cell>
          <cell r="G839">
            <v>0</v>
          </cell>
          <cell r="H839">
            <v>1032000</v>
          </cell>
        </row>
        <row r="843">
          <cell r="B843" t="str">
            <v>-----------------------------------------------------------------------------------------------------------------------------------------------------</v>
          </cell>
        </row>
        <row r="844">
          <cell r="B844" t="str">
            <v>YEAR</v>
          </cell>
          <cell r="D844" t="str">
            <v>:</v>
          </cell>
          <cell r="E844">
            <v>99</v>
          </cell>
          <cell r="F844" t="str">
            <v>PERIOD</v>
          </cell>
          <cell r="G844" t="str">
            <v>FROM</v>
          </cell>
          <cell r="H844" t="str">
            <v>:</v>
          </cell>
        </row>
        <row r="845">
          <cell r="B845" t="str">
            <v>ACCOUNT</v>
          </cell>
          <cell r="D845" t="str">
            <v>CODE</v>
          </cell>
          <cell r="E845" t="str">
            <v>DESCRIPTION</v>
          </cell>
          <cell r="F845" t="str">
            <v>OPEN</v>
          </cell>
          <cell r="G845" t="str">
            <v>BALANCE</v>
          </cell>
          <cell r="H845" t="str">
            <v>DEBIT</v>
          </cell>
        </row>
        <row r="846">
          <cell r="B846" t="str">
            <v>-----------------------------------------------------------------------------------------------------------------------------------------------------</v>
          </cell>
        </row>
        <row r="848">
          <cell r="B848" t="str">
            <v>01-306-050</v>
          </cell>
          <cell r="C848" t="str">
            <v>Direct Marketing</v>
          </cell>
          <cell r="D848">
            <v>32897579</v>
          </cell>
          <cell r="E848">
            <v>0</v>
          </cell>
          <cell r="F848">
            <v>0</v>
          </cell>
          <cell r="G848">
            <v>0</v>
          </cell>
          <cell r="H848">
            <v>32897579</v>
          </cell>
        </row>
        <row r="850">
          <cell r="B850" t="str">
            <v>01-306-060</v>
          </cell>
          <cell r="C850" t="str">
            <v>Joint Promotions</v>
          </cell>
          <cell r="D850">
            <v>3770000</v>
          </cell>
          <cell r="E850">
            <v>0</v>
          </cell>
          <cell r="F850">
            <v>0</v>
          </cell>
          <cell r="G850">
            <v>0</v>
          </cell>
          <cell r="H850">
            <v>3770000</v>
          </cell>
        </row>
        <row r="852">
          <cell r="B852" t="str">
            <v>01-306-090</v>
          </cell>
          <cell r="C852" t="str">
            <v>Launches</v>
          </cell>
          <cell r="D852">
            <v>55442096</v>
          </cell>
          <cell r="E852">
            <v>7368600</v>
          </cell>
          <cell r="F852">
            <v>0</v>
          </cell>
          <cell r="G852">
            <v>7368600</v>
          </cell>
          <cell r="H852">
            <v>62810696</v>
          </cell>
        </row>
        <row r="854">
          <cell r="B854" t="str">
            <v>01-306-100</v>
          </cell>
          <cell r="C854" t="str">
            <v>Publicom Ads</v>
          </cell>
          <cell r="D854">
            <v>22124175</v>
          </cell>
          <cell r="E854">
            <v>16280357</v>
          </cell>
          <cell r="F854">
            <v>0</v>
          </cell>
          <cell r="G854">
            <v>16280357</v>
          </cell>
          <cell r="H854">
            <v>38404532</v>
          </cell>
        </row>
        <row r="856">
          <cell r="B856" t="str">
            <v>01-306-150</v>
          </cell>
          <cell r="C856" t="str">
            <v>Magazines Media</v>
          </cell>
          <cell r="D856">
            <v>22430103</v>
          </cell>
          <cell r="E856">
            <v>1177400</v>
          </cell>
          <cell r="F856">
            <v>0</v>
          </cell>
          <cell r="G856">
            <v>1177400</v>
          </cell>
          <cell r="H856">
            <v>23607503</v>
          </cell>
        </row>
        <row r="858">
          <cell r="B858" t="str">
            <v>01-306-160</v>
          </cell>
          <cell r="C858" t="str">
            <v>Magazines Production</v>
          </cell>
          <cell r="D858">
            <v>4885184</v>
          </cell>
          <cell r="E858">
            <v>224000</v>
          </cell>
          <cell r="F858">
            <v>0</v>
          </cell>
          <cell r="G858">
            <v>224000</v>
          </cell>
          <cell r="H858">
            <v>5109184</v>
          </cell>
        </row>
        <row r="860">
          <cell r="B860" t="str">
            <v>01-306-165</v>
          </cell>
          <cell r="C860" t="str">
            <v>Magazines Subscription</v>
          </cell>
          <cell r="D860">
            <v>1033458</v>
          </cell>
          <cell r="E860">
            <v>0</v>
          </cell>
          <cell r="F860">
            <v>0</v>
          </cell>
          <cell r="G860">
            <v>0</v>
          </cell>
          <cell r="H860">
            <v>1033458</v>
          </cell>
        </row>
        <row r="862">
          <cell r="B862" t="str">
            <v>01-306-170</v>
          </cell>
          <cell r="C862" t="str">
            <v>Outdoor Media</v>
          </cell>
          <cell r="D862">
            <v>77102844</v>
          </cell>
          <cell r="E862">
            <v>20950000</v>
          </cell>
          <cell r="F862">
            <v>0</v>
          </cell>
          <cell r="G862">
            <v>20950000</v>
          </cell>
          <cell r="H862">
            <v>98052844</v>
          </cell>
        </row>
        <row r="864">
          <cell r="B864" t="str">
            <v>01-306-180</v>
          </cell>
          <cell r="C864" t="str">
            <v>Outdoor Production</v>
          </cell>
          <cell r="D864">
            <v>91018414</v>
          </cell>
          <cell r="E864">
            <v>0</v>
          </cell>
          <cell r="F864">
            <v>0</v>
          </cell>
          <cell r="G864">
            <v>0</v>
          </cell>
          <cell r="H864">
            <v>91018414</v>
          </cell>
        </row>
        <row r="866">
          <cell r="B866" t="str">
            <v>01-306-190</v>
          </cell>
          <cell r="C866" t="str">
            <v>Phone Rentals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8">
          <cell r="B868" t="str">
            <v>01-306-200</v>
          </cell>
          <cell r="C868" t="str">
            <v>Point of Sales Banner</v>
          </cell>
          <cell r="D868">
            <v>3100000</v>
          </cell>
          <cell r="E868">
            <v>550000</v>
          </cell>
          <cell r="F868">
            <v>0</v>
          </cell>
          <cell r="G868">
            <v>550000</v>
          </cell>
          <cell r="H868">
            <v>3650000</v>
          </cell>
        </row>
        <row r="870">
          <cell r="B870" t="str">
            <v>01-306-210</v>
          </cell>
          <cell r="C870" t="str">
            <v>Press Media</v>
          </cell>
          <cell r="D870">
            <v>292340675</v>
          </cell>
          <cell r="E870">
            <v>15075027</v>
          </cell>
          <cell r="F870">
            <v>0</v>
          </cell>
          <cell r="G870">
            <v>15075027</v>
          </cell>
          <cell r="H870">
            <v>307415702</v>
          </cell>
        </row>
        <row r="873">
          <cell r="B873" t="str">
            <v>-----------------------------------------------------------------------------------------------------------------------------------------------------</v>
          </cell>
        </row>
        <row r="874">
          <cell r="B874" t="str">
            <v>YEAR</v>
          </cell>
          <cell r="D874" t="str">
            <v>:</v>
          </cell>
          <cell r="E874">
            <v>99</v>
          </cell>
          <cell r="F874" t="str">
            <v>PERIOD</v>
          </cell>
          <cell r="G874" t="str">
            <v>FROM</v>
          </cell>
          <cell r="H874" t="str">
            <v>:</v>
          </cell>
        </row>
        <row r="875">
          <cell r="B875" t="str">
            <v>ACCOUNT</v>
          </cell>
          <cell r="D875" t="str">
            <v>CODE</v>
          </cell>
          <cell r="E875" t="str">
            <v>DESCRIPTION</v>
          </cell>
          <cell r="F875" t="str">
            <v>OPEN</v>
          </cell>
          <cell r="G875" t="str">
            <v>BALANCE</v>
          </cell>
          <cell r="H875" t="str">
            <v>DEBIT</v>
          </cell>
        </row>
        <row r="876">
          <cell r="B876" t="str">
            <v>-----------------------------------------------------------------------------------------------------------------------------------------------------</v>
          </cell>
        </row>
        <row r="879">
          <cell r="B879" t="str">
            <v>01-306-220</v>
          </cell>
          <cell r="C879" t="str">
            <v>Press Production</v>
          </cell>
          <cell r="D879">
            <v>22236157</v>
          </cell>
          <cell r="E879">
            <v>3396000</v>
          </cell>
          <cell r="F879">
            <v>0</v>
          </cell>
          <cell r="G879">
            <v>3396000</v>
          </cell>
          <cell r="H879">
            <v>25632157</v>
          </cell>
        </row>
        <row r="881">
          <cell r="B881" t="str">
            <v>01-306-260</v>
          </cell>
          <cell r="C881" t="str">
            <v>Product Develop Info Services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3">
          <cell r="B883" t="str">
            <v>01-306-300</v>
          </cell>
          <cell r="C883" t="str">
            <v>Professional Fees</v>
          </cell>
          <cell r="D883">
            <v>477642837</v>
          </cell>
          <cell r="E883">
            <v>45913231</v>
          </cell>
          <cell r="F883">
            <v>0</v>
          </cell>
          <cell r="G883">
            <v>45913231</v>
          </cell>
          <cell r="H883">
            <v>523556068</v>
          </cell>
        </row>
        <row r="885">
          <cell r="B885" t="str">
            <v>01-306-306</v>
          </cell>
          <cell r="C885" t="str">
            <v>Promo Airtime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7">
          <cell r="B887" t="str">
            <v>01-306-312</v>
          </cell>
          <cell r="C887" t="str">
            <v>Promo Calendars</v>
          </cell>
          <cell r="D887">
            <v>35363917</v>
          </cell>
          <cell r="E887">
            <v>362000</v>
          </cell>
          <cell r="F887">
            <v>0</v>
          </cell>
          <cell r="G887">
            <v>362000</v>
          </cell>
          <cell r="H887">
            <v>35725917</v>
          </cell>
        </row>
        <row r="889">
          <cell r="B889" t="str">
            <v>01-306-313</v>
          </cell>
          <cell r="C889" t="str">
            <v>Promo Cellphones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1">
          <cell r="B891" t="str">
            <v>01-306-315</v>
          </cell>
          <cell r="C891" t="str">
            <v>Promotions Clothing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3">
          <cell r="B893" t="str">
            <v>01-306-320</v>
          </cell>
          <cell r="C893" t="str">
            <v>Promotional Display Units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5">
          <cell r="B895" t="str">
            <v>01-306-330</v>
          </cell>
          <cell r="C895" t="str">
            <v>Promo Items</v>
          </cell>
          <cell r="D895">
            <v>333418831</v>
          </cell>
          <cell r="E895">
            <v>32422253</v>
          </cell>
          <cell r="F895">
            <v>0</v>
          </cell>
          <cell r="G895">
            <v>32422253</v>
          </cell>
          <cell r="H895">
            <v>365841084</v>
          </cell>
        </row>
        <row r="897">
          <cell r="B897" t="str">
            <v>01-306-331</v>
          </cell>
          <cell r="C897" t="str">
            <v>Marketing Recoveries</v>
          </cell>
          <cell r="D897">
            <v>-2470913</v>
          </cell>
          <cell r="E897">
            <v>0</v>
          </cell>
          <cell r="F897">
            <v>0</v>
          </cell>
          <cell r="G897">
            <v>0</v>
          </cell>
          <cell r="H897">
            <v>-2470913</v>
          </cell>
        </row>
        <row r="899">
          <cell r="B899" t="str">
            <v>01-306-332</v>
          </cell>
          <cell r="C899" t="str">
            <v>Franchise Recoveries</v>
          </cell>
          <cell r="D899">
            <v>0</v>
          </cell>
          <cell r="E899">
            <v>0</v>
          </cell>
          <cell r="F899">
            <v>3797000</v>
          </cell>
          <cell r="G899">
            <v>-3797000</v>
          </cell>
          <cell r="H899">
            <v>-3797000</v>
          </cell>
        </row>
        <row r="903">
          <cell r="B903" t="str">
            <v>-----------------------------------------------------------------------------------------------------------------------------------------------------</v>
          </cell>
        </row>
        <row r="904">
          <cell r="B904" t="str">
            <v>YEAR</v>
          </cell>
          <cell r="D904" t="str">
            <v>:</v>
          </cell>
          <cell r="E904">
            <v>99</v>
          </cell>
          <cell r="F904" t="str">
            <v>PERIOD</v>
          </cell>
          <cell r="G904" t="str">
            <v>FROM</v>
          </cell>
          <cell r="H904" t="str">
            <v>:</v>
          </cell>
        </row>
        <row r="905">
          <cell r="B905" t="str">
            <v>ACCOUNT</v>
          </cell>
          <cell r="D905" t="str">
            <v>CODE</v>
          </cell>
          <cell r="E905" t="str">
            <v>DESCRIPTION</v>
          </cell>
          <cell r="F905" t="str">
            <v>OPEN</v>
          </cell>
          <cell r="G905" t="str">
            <v>BALANCE</v>
          </cell>
          <cell r="H905" t="str">
            <v>DEBIT</v>
          </cell>
        </row>
        <row r="906">
          <cell r="B906" t="str">
            <v>-----------------------------------------------------------------------------------------------------------------------------------------------------</v>
          </cell>
        </row>
        <row r="908">
          <cell r="B908" t="str">
            <v>01-306-340</v>
          </cell>
          <cell r="C908" t="str">
            <v>Public Relations Press</v>
          </cell>
          <cell r="D908">
            <v>45648395</v>
          </cell>
          <cell r="E908">
            <v>0</v>
          </cell>
          <cell r="F908">
            <v>0</v>
          </cell>
          <cell r="G908">
            <v>0</v>
          </cell>
          <cell r="H908">
            <v>45648395</v>
          </cell>
        </row>
        <row r="910">
          <cell r="B910" t="str">
            <v>01-306-350</v>
          </cell>
          <cell r="C910" t="str">
            <v>Public Relations Promotions</v>
          </cell>
          <cell r="D910">
            <v>50880033</v>
          </cell>
          <cell r="E910">
            <v>2200000</v>
          </cell>
          <cell r="F910">
            <v>0</v>
          </cell>
          <cell r="G910">
            <v>2200000</v>
          </cell>
          <cell r="H910">
            <v>53080033</v>
          </cell>
        </row>
        <row r="912">
          <cell r="B912" t="str">
            <v>01-306-360</v>
          </cell>
          <cell r="C912" t="str">
            <v>Public Relations Radio</v>
          </cell>
          <cell r="D912">
            <v>53902650</v>
          </cell>
          <cell r="E912">
            <v>0</v>
          </cell>
          <cell r="F912">
            <v>0</v>
          </cell>
          <cell r="G912">
            <v>0</v>
          </cell>
          <cell r="H912">
            <v>53902650</v>
          </cell>
        </row>
        <row r="914">
          <cell r="B914" t="str">
            <v>01-306-370</v>
          </cell>
          <cell r="C914" t="str">
            <v>Public Relations Sponsorship</v>
          </cell>
          <cell r="D914">
            <v>31248876</v>
          </cell>
          <cell r="E914">
            <v>156000</v>
          </cell>
          <cell r="F914">
            <v>0</v>
          </cell>
          <cell r="G914">
            <v>156000</v>
          </cell>
          <cell r="H914">
            <v>31404876</v>
          </cell>
        </row>
        <row r="916">
          <cell r="B916" t="str">
            <v>01-306-430</v>
          </cell>
          <cell r="C916" t="str">
            <v>Public Relations TV</v>
          </cell>
          <cell r="D916">
            <v>87182479</v>
          </cell>
          <cell r="E916">
            <v>0</v>
          </cell>
          <cell r="F916">
            <v>0</v>
          </cell>
          <cell r="G916">
            <v>0</v>
          </cell>
          <cell r="H916">
            <v>87182479</v>
          </cell>
        </row>
        <row r="918">
          <cell r="B918" t="str">
            <v>01-306-440</v>
          </cell>
          <cell r="C918" t="str">
            <v>Publications External Research</v>
          </cell>
          <cell r="D918">
            <v>40892500</v>
          </cell>
          <cell r="E918">
            <v>9889740</v>
          </cell>
          <cell r="F918">
            <v>0</v>
          </cell>
          <cell r="G918">
            <v>9889740</v>
          </cell>
          <cell r="H918">
            <v>50782240</v>
          </cell>
        </row>
        <row r="920">
          <cell r="B920" t="str">
            <v>01-306-450</v>
          </cell>
          <cell r="C920" t="str">
            <v>Radio - Media</v>
          </cell>
          <cell r="D920">
            <v>167706923</v>
          </cell>
          <cell r="E920">
            <v>45420804</v>
          </cell>
          <cell r="F920">
            <v>0</v>
          </cell>
          <cell r="G920">
            <v>45420804</v>
          </cell>
          <cell r="H920">
            <v>213127727</v>
          </cell>
        </row>
        <row r="922">
          <cell r="B922" t="str">
            <v>01-306-480</v>
          </cell>
          <cell r="C922" t="str">
            <v>Radio - Production</v>
          </cell>
          <cell r="D922">
            <v>23758581</v>
          </cell>
          <cell r="E922">
            <v>1570000</v>
          </cell>
          <cell r="F922">
            <v>0</v>
          </cell>
          <cell r="G922">
            <v>1570000</v>
          </cell>
          <cell r="H922">
            <v>25328581</v>
          </cell>
        </row>
        <row r="924">
          <cell r="B924" t="str">
            <v>01-306-550</v>
          </cell>
          <cell r="C924" t="str">
            <v>Research New Markets</v>
          </cell>
          <cell r="D924">
            <v>6583320</v>
          </cell>
          <cell r="E924">
            <v>5960000</v>
          </cell>
          <cell r="F924">
            <v>0</v>
          </cell>
          <cell r="G924">
            <v>5960000</v>
          </cell>
          <cell r="H924">
            <v>12543320</v>
          </cell>
        </row>
        <row r="926">
          <cell r="B926" t="str">
            <v>01-306-630</v>
          </cell>
          <cell r="C926" t="str">
            <v>Retail- Support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01-306-640</v>
          </cell>
          <cell r="C928" t="str">
            <v>Shows &amp; Exhibitions</v>
          </cell>
          <cell r="D928">
            <v>23504792</v>
          </cell>
          <cell r="E928">
            <v>0</v>
          </cell>
          <cell r="F928">
            <v>0</v>
          </cell>
          <cell r="G928">
            <v>0</v>
          </cell>
          <cell r="H928">
            <v>23504792</v>
          </cell>
        </row>
        <row r="930">
          <cell r="B930" t="str">
            <v>01-306-650</v>
          </cell>
          <cell r="C930" t="str">
            <v>Signage</v>
          </cell>
          <cell r="D930">
            <v>20995617</v>
          </cell>
          <cell r="E930">
            <v>10373676</v>
          </cell>
          <cell r="F930">
            <v>0</v>
          </cell>
          <cell r="G930">
            <v>10373676</v>
          </cell>
          <cell r="H930">
            <v>31369293</v>
          </cell>
        </row>
        <row r="933">
          <cell r="B933" t="str">
            <v>-----------------------------------------------------------------------------------------------------------------------------------------------------</v>
          </cell>
        </row>
        <row r="934">
          <cell r="B934" t="str">
            <v>YEAR</v>
          </cell>
          <cell r="D934" t="str">
            <v>:</v>
          </cell>
          <cell r="E934">
            <v>99</v>
          </cell>
          <cell r="F934" t="str">
            <v>PERIOD</v>
          </cell>
          <cell r="G934" t="str">
            <v>FROM</v>
          </cell>
          <cell r="H934" t="str">
            <v>:</v>
          </cell>
        </row>
        <row r="935">
          <cell r="B935" t="str">
            <v>ACCOUNT</v>
          </cell>
          <cell r="D935" t="str">
            <v>CODE</v>
          </cell>
          <cell r="E935" t="str">
            <v>DESCRIPTION</v>
          </cell>
          <cell r="F935" t="str">
            <v>OPEN</v>
          </cell>
          <cell r="G935" t="str">
            <v>BALANCE</v>
          </cell>
          <cell r="H935" t="str">
            <v>DEBIT</v>
          </cell>
        </row>
        <row r="936">
          <cell r="B936" t="str">
            <v>-----------------------------------------------------------------------------------------------------------------------------------------------------</v>
          </cell>
        </row>
        <row r="939">
          <cell r="B939" t="str">
            <v>01-306-660</v>
          </cell>
          <cell r="C939" t="str">
            <v>Sponsorships</v>
          </cell>
          <cell r="D939">
            <v>258336431</v>
          </cell>
          <cell r="E939">
            <v>6446000</v>
          </cell>
          <cell r="F939">
            <v>0</v>
          </cell>
          <cell r="G939">
            <v>6446000</v>
          </cell>
          <cell r="H939">
            <v>264782431</v>
          </cell>
        </row>
        <row r="941">
          <cell r="B941" t="str">
            <v>01-306-680</v>
          </cell>
          <cell r="C941" t="str">
            <v>Sponsorships - Sports</v>
          </cell>
          <cell r="D941">
            <v>188833955</v>
          </cell>
          <cell r="E941">
            <v>22837950</v>
          </cell>
          <cell r="F941">
            <v>0</v>
          </cell>
          <cell r="G941">
            <v>22837950</v>
          </cell>
          <cell r="H941">
            <v>211671905</v>
          </cell>
        </row>
        <row r="943">
          <cell r="B943" t="str">
            <v>01-306-690</v>
          </cell>
          <cell r="C943" t="str">
            <v>Television - Media</v>
          </cell>
          <cell r="D943">
            <v>179905278</v>
          </cell>
          <cell r="E943">
            <v>0</v>
          </cell>
          <cell r="F943">
            <v>0</v>
          </cell>
          <cell r="G943">
            <v>0</v>
          </cell>
          <cell r="H943">
            <v>179905278</v>
          </cell>
        </row>
        <row r="945">
          <cell r="B945" t="str">
            <v>01-306-700</v>
          </cell>
          <cell r="C945" t="str">
            <v>Television Production</v>
          </cell>
          <cell r="D945">
            <v>72130581</v>
          </cell>
          <cell r="E945">
            <v>100000</v>
          </cell>
          <cell r="F945">
            <v>0</v>
          </cell>
          <cell r="G945">
            <v>100000</v>
          </cell>
          <cell r="H945">
            <v>72230581</v>
          </cell>
        </row>
        <row r="947">
          <cell r="B947" t="str">
            <v>01-306-740</v>
          </cell>
          <cell r="C947" t="str">
            <v>Welcome Packs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9">
          <cell r="B949" t="str">
            <v>01-306</v>
          </cell>
          <cell r="C949" t="str">
            <v>Publicity &amp; Advertising</v>
          </cell>
          <cell r="D949">
            <v>2753882283</v>
          </cell>
          <cell r="E949">
            <v>259810118</v>
          </cell>
          <cell r="F949">
            <v>3797000</v>
          </cell>
          <cell r="G949">
            <v>256013118</v>
          </cell>
          <cell r="H949">
            <v>3009895401</v>
          </cell>
        </row>
        <row r="951">
          <cell r="B951" t="str">
            <v>01-307-010</v>
          </cell>
          <cell r="C951" t="str">
            <v>Branch Expense</v>
          </cell>
          <cell r="D951">
            <v>45481943</v>
          </cell>
          <cell r="E951">
            <v>0</v>
          </cell>
          <cell r="F951">
            <v>45481943</v>
          </cell>
          <cell r="G951">
            <v>-45481943</v>
          </cell>
          <cell r="H951">
            <v>0</v>
          </cell>
        </row>
        <row r="953">
          <cell r="B953" t="str">
            <v>01-307-020</v>
          </cell>
          <cell r="C953" t="str">
            <v>BTS Maintenance</v>
          </cell>
          <cell r="D953">
            <v>17120135</v>
          </cell>
          <cell r="E953">
            <v>0</v>
          </cell>
          <cell r="F953">
            <v>0</v>
          </cell>
          <cell r="G953">
            <v>0</v>
          </cell>
          <cell r="H953">
            <v>17120135</v>
          </cell>
        </row>
        <row r="955">
          <cell r="B955" t="str">
            <v>01-307-030</v>
          </cell>
          <cell r="C955" t="str">
            <v>BTS Other</v>
          </cell>
          <cell r="D955">
            <v>4978382</v>
          </cell>
          <cell r="E955">
            <v>0</v>
          </cell>
          <cell r="F955">
            <v>0</v>
          </cell>
          <cell r="G955">
            <v>0</v>
          </cell>
          <cell r="H955">
            <v>4978382</v>
          </cell>
        </row>
        <row r="957">
          <cell r="B957" t="str">
            <v>01-307-040</v>
          </cell>
          <cell r="C957" t="str">
            <v>BTS Stamp Duty</v>
          </cell>
          <cell r="D957">
            <v>6300</v>
          </cell>
          <cell r="E957">
            <v>0</v>
          </cell>
          <cell r="F957">
            <v>0</v>
          </cell>
          <cell r="G957">
            <v>0</v>
          </cell>
          <cell r="H957">
            <v>6300</v>
          </cell>
        </row>
        <row r="959">
          <cell r="B959" t="str">
            <v>01-307-050</v>
          </cell>
          <cell r="C959" t="str">
            <v>Electricity Deposits</v>
          </cell>
          <cell r="D959">
            <v>4400000</v>
          </cell>
          <cell r="E959">
            <v>1000000</v>
          </cell>
          <cell r="F959">
            <v>0</v>
          </cell>
          <cell r="G959">
            <v>1000000</v>
          </cell>
          <cell r="H959">
            <v>5400000</v>
          </cell>
        </row>
        <row r="963">
          <cell r="B963" t="str">
            <v>-----------------------------------------------------------------------------------------------------------------------------------------------------</v>
          </cell>
        </row>
        <row r="964">
          <cell r="B964" t="str">
            <v>YEAR</v>
          </cell>
          <cell r="D964" t="str">
            <v>:</v>
          </cell>
          <cell r="E964">
            <v>99</v>
          </cell>
          <cell r="F964" t="str">
            <v>PERIOD</v>
          </cell>
          <cell r="G964" t="str">
            <v>FROM</v>
          </cell>
          <cell r="H964" t="str">
            <v>:</v>
          </cell>
        </row>
        <row r="965">
          <cell r="B965" t="str">
            <v>ACCOUNT</v>
          </cell>
          <cell r="D965" t="str">
            <v>CODE</v>
          </cell>
          <cell r="E965" t="str">
            <v>DESCRIPTION</v>
          </cell>
          <cell r="F965" t="str">
            <v>OPEN</v>
          </cell>
          <cell r="G965" t="str">
            <v>BALANCE</v>
          </cell>
          <cell r="H965" t="str">
            <v>DEBIT</v>
          </cell>
        </row>
        <row r="966">
          <cell r="B966" t="str">
            <v>-----------------------------------------------------------------------------------------------------------------------------------------------------</v>
          </cell>
        </row>
        <row r="968">
          <cell r="B968" t="str">
            <v>01-307-060</v>
          </cell>
          <cell r="C968" t="str">
            <v>Pest Control</v>
          </cell>
          <cell r="D968">
            <v>462700</v>
          </cell>
          <cell r="E968">
            <v>0</v>
          </cell>
          <cell r="F968">
            <v>0</v>
          </cell>
          <cell r="G968">
            <v>0</v>
          </cell>
          <cell r="H968">
            <v>462700</v>
          </cell>
        </row>
        <row r="970">
          <cell r="B970" t="str">
            <v>01-307-070</v>
          </cell>
          <cell r="C970" t="str">
            <v>Rates &amp; Taxes</v>
          </cell>
          <cell r="D970">
            <v>8504905</v>
          </cell>
          <cell r="E970">
            <v>2238800</v>
          </cell>
          <cell r="F970">
            <v>0</v>
          </cell>
          <cell r="G970">
            <v>2238800</v>
          </cell>
          <cell r="H970">
            <v>10743705</v>
          </cell>
        </row>
        <row r="972">
          <cell r="B972" t="str">
            <v>01-307-080</v>
          </cell>
          <cell r="C972" t="str">
            <v>Rent BTS Leases</v>
          </cell>
          <cell r="D972">
            <v>85636041</v>
          </cell>
          <cell r="E972">
            <v>0</v>
          </cell>
          <cell r="F972">
            <v>0</v>
          </cell>
          <cell r="G972">
            <v>0</v>
          </cell>
          <cell r="H972">
            <v>85636041</v>
          </cell>
        </row>
        <row r="974">
          <cell r="B974" t="str">
            <v>01-307-090</v>
          </cell>
          <cell r="C974" t="str">
            <v>Rent Offices</v>
          </cell>
          <cell r="D974">
            <v>540358962</v>
          </cell>
          <cell r="E974">
            <v>98136085</v>
          </cell>
          <cell r="F974">
            <v>0</v>
          </cell>
          <cell r="G974">
            <v>98136085</v>
          </cell>
          <cell r="H974">
            <v>638495047</v>
          </cell>
        </row>
        <row r="976">
          <cell r="B976" t="str">
            <v>01-307-100</v>
          </cell>
          <cell r="C976" t="str">
            <v>Utils BTS Electricity</v>
          </cell>
          <cell r="D976">
            <v>447751703</v>
          </cell>
          <cell r="E976">
            <v>32315022</v>
          </cell>
          <cell r="F976">
            <v>0</v>
          </cell>
          <cell r="G976">
            <v>32315022</v>
          </cell>
          <cell r="H976">
            <v>480066725</v>
          </cell>
        </row>
        <row r="978">
          <cell r="B978" t="str">
            <v>01-307-110</v>
          </cell>
          <cell r="C978" t="str">
            <v>Utils Water &amp; Electricity</v>
          </cell>
          <cell r="D978">
            <v>28775934</v>
          </cell>
          <cell r="E978">
            <v>15899201</v>
          </cell>
          <cell r="F978">
            <v>0</v>
          </cell>
          <cell r="G978">
            <v>15899201</v>
          </cell>
          <cell r="H978">
            <v>44675135</v>
          </cell>
        </row>
        <row r="980">
          <cell r="B980" t="str">
            <v>01-307</v>
          </cell>
          <cell r="C980" t="str">
            <v>Rental Premises</v>
          </cell>
          <cell r="D980">
            <v>1183477005</v>
          </cell>
          <cell r="E980">
            <v>149589108</v>
          </cell>
          <cell r="F980">
            <v>45481943</v>
          </cell>
          <cell r="G980">
            <v>104107165</v>
          </cell>
          <cell r="H980">
            <v>1287584170</v>
          </cell>
        </row>
        <row r="982">
          <cell r="B982" t="str">
            <v>01-308-010</v>
          </cell>
          <cell r="C982" t="str">
            <v>R &amp; M - Buildings</v>
          </cell>
          <cell r="D982">
            <v>27426368</v>
          </cell>
          <cell r="E982">
            <v>1572000</v>
          </cell>
          <cell r="F982">
            <v>21500</v>
          </cell>
          <cell r="G982">
            <v>1550500</v>
          </cell>
          <cell r="H982">
            <v>28976868</v>
          </cell>
        </row>
        <row r="984">
          <cell r="B984" t="str">
            <v>01-308-020</v>
          </cell>
          <cell r="C984" t="str">
            <v>R &amp; M - Cellular Phones</v>
          </cell>
          <cell r="D984">
            <v>40000</v>
          </cell>
          <cell r="E984">
            <v>0</v>
          </cell>
          <cell r="F984">
            <v>0</v>
          </cell>
          <cell r="G984">
            <v>0</v>
          </cell>
          <cell r="H984">
            <v>40000</v>
          </cell>
        </row>
        <row r="986">
          <cell r="B986" t="str">
            <v>01-308-030</v>
          </cell>
          <cell r="C986" t="str">
            <v>R &amp; M - Furniture &amp; Fittings</v>
          </cell>
          <cell r="D986">
            <v>2144600</v>
          </cell>
          <cell r="E986">
            <v>0</v>
          </cell>
          <cell r="F986">
            <v>0</v>
          </cell>
          <cell r="G986">
            <v>0</v>
          </cell>
          <cell r="H986">
            <v>2144600</v>
          </cell>
        </row>
        <row r="988">
          <cell r="B988" t="str">
            <v>01-308-040</v>
          </cell>
          <cell r="C988" t="str">
            <v>R &amp; M Office Equipment</v>
          </cell>
          <cell r="D988">
            <v>53340737</v>
          </cell>
          <cell r="E988">
            <v>3512000</v>
          </cell>
          <cell r="F988">
            <v>0</v>
          </cell>
          <cell r="G988">
            <v>3512000</v>
          </cell>
          <cell r="H988">
            <v>56852737</v>
          </cell>
        </row>
        <row r="990">
          <cell r="B990" t="str">
            <v>01-308-050</v>
          </cell>
          <cell r="C990" t="str">
            <v>R &amp; M - Payphones</v>
          </cell>
          <cell r="D990">
            <v>87600</v>
          </cell>
          <cell r="E990">
            <v>0</v>
          </cell>
          <cell r="F990">
            <v>0</v>
          </cell>
          <cell r="G990">
            <v>0</v>
          </cell>
          <cell r="H990">
            <v>87600</v>
          </cell>
        </row>
        <row r="993">
          <cell r="B993" t="str">
            <v>-----------------------------------------------------------------------------------------------------------------------------------------------------</v>
          </cell>
        </row>
        <row r="994">
          <cell r="B994" t="str">
            <v>YEAR</v>
          </cell>
          <cell r="D994" t="str">
            <v>:</v>
          </cell>
          <cell r="E994">
            <v>99</v>
          </cell>
          <cell r="F994" t="str">
            <v>PERIOD</v>
          </cell>
          <cell r="G994" t="str">
            <v>FROM</v>
          </cell>
          <cell r="H994" t="str">
            <v>:</v>
          </cell>
        </row>
        <row r="995">
          <cell r="B995" t="str">
            <v>ACCOUNT</v>
          </cell>
          <cell r="D995" t="str">
            <v>CODE</v>
          </cell>
          <cell r="E995" t="str">
            <v>DESCRIPTION</v>
          </cell>
          <cell r="F995" t="str">
            <v>OPEN</v>
          </cell>
          <cell r="G995" t="str">
            <v>BALANCE</v>
          </cell>
          <cell r="H995" t="str">
            <v>DEBIT</v>
          </cell>
        </row>
        <row r="996">
          <cell r="B996" t="str">
            <v>-----------------------------------------------------------------------------------------------------------------------------------------------------</v>
          </cell>
        </row>
        <row r="999">
          <cell r="B999" t="str">
            <v>01-308</v>
          </cell>
          <cell r="C999" t="str">
            <v>Repairs &amp; Maintenance</v>
          </cell>
          <cell r="D999">
            <v>83039305</v>
          </cell>
          <cell r="E999">
            <v>5084000</v>
          </cell>
          <cell r="F999">
            <v>21500</v>
          </cell>
          <cell r="G999">
            <v>5062500</v>
          </cell>
          <cell r="H999">
            <v>88101805</v>
          </cell>
        </row>
        <row r="1001">
          <cell r="B1001" t="str">
            <v>01-309-010</v>
          </cell>
          <cell r="C1001" t="str">
            <v>Airtime Incentives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3">
          <cell r="B1003" t="str">
            <v>01-309-020</v>
          </cell>
          <cell r="C1003" t="str">
            <v>Donations/Promo/Gifts/Air/Inc</v>
          </cell>
          <cell r="D1003">
            <v>1750000</v>
          </cell>
          <cell r="E1003">
            <v>0</v>
          </cell>
          <cell r="F1003">
            <v>0</v>
          </cell>
          <cell r="G1003">
            <v>0</v>
          </cell>
          <cell r="H1003">
            <v>1750000</v>
          </cell>
        </row>
        <row r="1005">
          <cell r="B1005" t="str">
            <v>01-309-030</v>
          </cell>
          <cell r="C1005" t="str">
            <v>Gifts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7">
          <cell r="B1007" t="str">
            <v>01-309-040</v>
          </cell>
          <cell r="C1007" t="str">
            <v>Promotions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9">
          <cell r="B1009" t="str">
            <v>01-309</v>
          </cell>
          <cell r="C1009" t="str">
            <v>Sales Promotions</v>
          </cell>
          <cell r="D1009">
            <v>1750000</v>
          </cell>
          <cell r="E1009">
            <v>0</v>
          </cell>
          <cell r="F1009">
            <v>0</v>
          </cell>
          <cell r="G1009">
            <v>0</v>
          </cell>
          <cell r="H1009">
            <v>1750000</v>
          </cell>
        </row>
        <row r="1011">
          <cell r="B1011" t="str">
            <v>01-310-010</v>
          </cell>
          <cell r="C1011" t="str">
            <v>Security - Head Office</v>
          </cell>
          <cell r="D1011">
            <v>66745159</v>
          </cell>
          <cell r="E1011">
            <v>8085000</v>
          </cell>
          <cell r="F1011">
            <v>0</v>
          </cell>
          <cell r="G1011">
            <v>8085000</v>
          </cell>
          <cell r="H1011">
            <v>74830159</v>
          </cell>
        </row>
        <row r="1013">
          <cell r="B1013" t="str">
            <v>01-310-020</v>
          </cell>
          <cell r="C1013" t="str">
            <v>Security - Other</v>
          </cell>
          <cell r="D1013">
            <v>81050709</v>
          </cell>
          <cell r="E1013">
            <v>5560300</v>
          </cell>
          <cell r="F1013">
            <v>0</v>
          </cell>
          <cell r="G1013">
            <v>5560300</v>
          </cell>
          <cell r="H1013">
            <v>86611009</v>
          </cell>
        </row>
        <row r="1015">
          <cell r="B1015" t="str">
            <v>01-310-030</v>
          </cell>
          <cell r="C1015" t="str">
            <v>Security - Switch</v>
          </cell>
          <cell r="D1015">
            <v>12414180</v>
          </cell>
          <cell r="E1015">
            <v>2263600</v>
          </cell>
          <cell r="F1015">
            <v>0</v>
          </cell>
          <cell r="G1015">
            <v>2263600</v>
          </cell>
          <cell r="H1015">
            <v>14677780</v>
          </cell>
        </row>
        <row r="1017">
          <cell r="B1017" t="str">
            <v>01-310-040</v>
          </cell>
          <cell r="C1017" t="str">
            <v>Security- Staff ID Cards</v>
          </cell>
          <cell r="D1017">
            <v>4540500</v>
          </cell>
          <cell r="E1017">
            <v>345000</v>
          </cell>
          <cell r="F1017">
            <v>0</v>
          </cell>
          <cell r="G1017">
            <v>345000</v>
          </cell>
          <cell r="H1017">
            <v>4885500</v>
          </cell>
        </row>
        <row r="1019">
          <cell r="B1019" t="str">
            <v>01-310</v>
          </cell>
          <cell r="C1019" t="str">
            <v>Security</v>
          </cell>
          <cell r="D1019">
            <v>164750548</v>
          </cell>
          <cell r="E1019">
            <v>16253900</v>
          </cell>
          <cell r="F1019">
            <v>0</v>
          </cell>
          <cell r="G1019">
            <v>16253900</v>
          </cell>
          <cell r="H1019">
            <v>181004448</v>
          </cell>
        </row>
        <row r="1023">
          <cell r="B1023" t="str">
            <v>-----------------------------------------------------------------------------------------------------------------------------------------------------</v>
          </cell>
        </row>
        <row r="1024">
          <cell r="B1024" t="str">
            <v>YEAR</v>
          </cell>
          <cell r="D1024" t="str">
            <v>:</v>
          </cell>
          <cell r="E1024">
            <v>99</v>
          </cell>
          <cell r="F1024" t="str">
            <v>PERIOD</v>
          </cell>
          <cell r="G1024" t="str">
            <v>FROM</v>
          </cell>
          <cell r="H1024" t="str">
            <v>:</v>
          </cell>
        </row>
        <row r="1025">
          <cell r="B1025" t="str">
            <v>ACCOUNT</v>
          </cell>
          <cell r="D1025" t="str">
            <v>CODE</v>
          </cell>
          <cell r="E1025" t="str">
            <v>DESCRIPTION</v>
          </cell>
          <cell r="F1025" t="str">
            <v>OPEN</v>
          </cell>
          <cell r="G1025" t="str">
            <v>BALANCE</v>
          </cell>
          <cell r="H1025" t="str">
            <v>DEBIT</v>
          </cell>
        </row>
        <row r="1026">
          <cell r="B1026" t="str">
            <v>-----------------------------------------------------------------------------------------------------------------------------------------------------</v>
          </cell>
        </row>
        <row r="1028">
          <cell r="B1028" t="str">
            <v>01-311-010</v>
          </cell>
          <cell r="C1028" t="str">
            <v>S&amp;W Basic</v>
          </cell>
          <cell r="D1028">
            <v>2853133591</v>
          </cell>
          <cell r="E1028">
            <v>294541821</v>
          </cell>
          <cell r="F1028">
            <v>331576</v>
          </cell>
          <cell r="G1028">
            <v>294210245</v>
          </cell>
          <cell r="H1028">
            <v>3147343836</v>
          </cell>
        </row>
        <row r="1030">
          <cell r="B1030" t="str">
            <v>01-311-020</v>
          </cell>
          <cell r="C1030" t="str">
            <v>S&amp;W Commission</v>
          </cell>
          <cell r="D1030">
            <v>43354808</v>
          </cell>
          <cell r="E1030">
            <v>14760524</v>
          </cell>
          <cell r="F1030">
            <v>0</v>
          </cell>
          <cell r="G1030">
            <v>14760524</v>
          </cell>
          <cell r="H1030">
            <v>58115332</v>
          </cell>
        </row>
        <row r="1032">
          <cell r="B1032" t="str">
            <v>01-311-030</v>
          </cell>
          <cell r="C1032" t="str">
            <v>S&amp;W Entertainment Allowance</v>
          </cell>
          <cell r="D1032">
            <v>17964118</v>
          </cell>
          <cell r="E1032">
            <v>2930520</v>
          </cell>
          <cell r="F1032">
            <v>0</v>
          </cell>
          <cell r="G1032">
            <v>2930520</v>
          </cell>
          <cell r="H1032">
            <v>20894638</v>
          </cell>
        </row>
        <row r="1034">
          <cell r="B1034" t="str">
            <v>01-311-040</v>
          </cell>
          <cell r="C1034" t="str">
            <v>S&amp;W Non-Tax Allowance</v>
          </cell>
          <cell r="D1034">
            <v>64671638</v>
          </cell>
          <cell r="E1034">
            <v>15920479</v>
          </cell>
          <cell r="F1034">
            <v>0</v>
          </cell>
          <cell r="G1034">
            <v>15920479</v>
          </cell>
          <cell r="H1034">
            <v>80592117</v>
          </cell>
        </row>
        <row r="1036">
          <cell r="B1036" t="str">
            <v>01-311-050</v>
          </cell>
          <cell r="C1036" t="str">
            <v>S&amp;W Travel &amp; Subsistance Allow</v>
          </cell>
          <cell r="D1036">
            <v>171791924</v>
          </cell>
          <cell r="E1036">
            <v>7098000</v>
          </cell>
          <cell r="F1036">
            <v>0</v>
          </cell>
          <cell r="G1036">
            <v>7098000</v>
          </cell>
          <cell r="H1036">
            <v>178889924</v>
          </cell>
        </row>
        <row r="1038">
          <cell r="B1038" t="str">
            <v>01-311-060</v>
          </cell>
          <cell r="C1038" t="str">
            <v>S&amp;W Reimbursal Allowance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40">
          <cell r="B1040" t="str">
            <v>01-311-070</v>
          </cell>
          <cell r="C1040" t="str">
            <v>S&amp;W Engineering Shift Allowanc</v>
          </cell>
          <cell r="D1040">
            <v>25128000</v>
          </cell>
          <cell r="E1040">
            <v>8210000</v>
          </cell>
          <cell r="F1040">
            <v>0</v>
          </cell>
          <cell r="G1040">
            <v>8210000</v>
          </cell>
          <cell r="H1040">
            <v>33338000</v>
          </cell>
        </row>
        <row r="1042">
          <cell r="B1042" t="str">
            <v>01-311-080</v>
          </cell>
          <cell r="C1042" t="str">
            <v>S&amp;W Leave Pay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</row>
        <row r="1044">
          <cell r="B1044" t="str">
            <v>01-311-090</v>
          </cell>
          <cell r="C1044" t="str">
            <v>S&amp;W Housing Costs</v>
          </cell>
          <cell r="D1044">
            <v>715203871</v>
          </cell>
          <cell r="E1044">
            <v>48173275</v>
          </cell>
          <cell r="F1044">
            <v>0</v>
          </cell>
          <cell r="G1044">
            <v>48173275</v>
          </cell>
          <cell r="H1044">
            <v>763377146</v>
          </cell>
        </row>
        <row r="1046">
          <cell r="B1046" t="str">
            <v>01-311-100</v>
          </cell>
          <cell r="C1046" t="str">
            <v>S&amp;W Staff Housing Utilities</v>
          </cell>
          <cell r="D1046">
            <v>88719188</v>
          </cell>
          <cell r="E1046">
            <v>16598843</v>
          </cell>
          <cell r="F1046">
            <v>0</v>
          </cell>
          <cell r="G1046">
            <v>16598843</v>
          </cell>
          <cell r="H1046">
            <v>105318031</v>
          </cell>
        </row>
        <row r="1048">
          <cell r="B1048" t="str">
            <v>01-311-110</v>
          </cell>
          <cell r="C1048" t="str">
            <v>S&amp;W Co Medical Aid Costs</v>
          </cell>
          <cell r="D1048">
            <v>50338689</v>
          </cell>
          <cell r="E1048">
            <v>18318119</v>
          </cell>
          <cell r="F1048">
            <v>0</v>
          </cell>
          <cell r="G1048">
            <v>18318119</v>
          </cell>
          <cell r="H1048">
            <v>68656808</v>
          </cell>
        </row>
        <row r="1050">
          <cell r="B1050" t="str">
            <v>01-311-120</v>
          </cell>
          <cell r="C1050" t="str">
            <v>S&amp;W Co Provident Fund Costs</v>
          </cell>
          <cell r="D1050">
            <v>17523370</v>
          </cell>
          <cell r="E1050">
            <v>7091249</v>
          </cell>
          <cell r="F1050">
            <v>0</v>
          </cell>
          <cell r="G1050">
            <v>7091249</v>
          </cell>
          <cell r="H1050">
            <v>24614619</v>
          </cell>
        </row>
        <row r="1053">
          <cell r="B1053" t="str">
            <v>-----------------------------------------------------------------------------------------------------------------------------------------------------</v>
          </cell>
        </row>
        <row r="1054">
          <cell r="B1054" t="str">
            <v>YEAR</v>
          </cell>
          <cell r="D1054" t="str">
            <v>:</v>
          </cell>
          <cell r="E1054">
            <v>99</v>
          </cell>
          <cell r="F1054" t="str">
            <v>PERIOD</v>
          </cell>
          <cell r="G1054" t="str">
            <v>FROM</v>
          </cell>
          <cell r="H1054" t="str">
            <v>:</v>
          </cell>
        </row>
        <row r="1055">
          <cell r="B1055" t="str">
            <v>ACCOUNT</v>
          </cell>
          <cell r="D1055" t="str">
            <v>CODE</v>
          </cell>
          <cell r="E1055" t="str">
            <v>DESCRIPTION</v>
          </cell>
          <cell r="F1055" t="str">
            <v>OPEN</v>
          </cell>
          <cell r="G1055" t="str">
            <v>BALANCE</v>
          </cell>
          <cell r="H1055" t="str">
            <v>DEBIT</v>
          </cell>
        </row>
        <row r="1056">
          <cell r="B1056" t="str">
            <v>-----------------------------------------------------------------------------------------------------------------------------------------------------</v>
          </cell>
        </row>
        <row r="1059">
          <cell r="B1059" t="str">
            <v>01-311-130</v>
          </cell>
          <cell r="C1059" t="str">
            <v>S&amp;W Temporary Staff Costs</v>
          </cell>
          <cell r="D1059">
            <v>48642234</v>
          </cell>
          <cell r="E1059">
            <v>2476532</v>
          </cell>
          <cell r="F1059">
            <v>0</v>
          </cell>
          <cell r="G1059">
            <v>2476532</v>
          </cell>
          <cell r="H1059">
            <v>51118766</v>
          </cell>
        </row>
        <row r="1061">
          <cell r="B1061" t="str">
            <v>01-311-140</v>
          </cell>
          <cell r="C1061" t="str">
            <v>S&amp;W Annual Bonus</v>
          </cell>
          <cell r="D1061">
            <v>240026563</v>
          </cell>
          <cell r="E1061">
            <v>26177689</v>
          </cell>
          <cell r="F1061">
            <v>0</v>
          </cell>
          <cell r="G1061">
            <v>26177689</v>
          </cell>
          <cell r="H1061">
            <v>266204252</v>
          </cell>
        </row>
        <row r="1063">
          <cell r="B1063" t="str">
            <v>01-311-150</v>
          </cell>
          <cell r="C1063" t="str">
            <v>S&amp;W Restraint of Trade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5">
          <cell r="B1065" t="str">
            <v>01-311-160</v>
          </cell>
          <cell r="C1065" t="str">
            <v>Graded Tax</v>
          </cell>
          <cell r="D1065">
            <v>6005297</v>
          </cell>
          <cell r="E1065">
            <v>0</v>
          </cell>
          <cell r="F1065">
            <v>0</v>
          </cell>
          <cell r="G1065">
            <v>0</v>
          </cell>
          <cell r="H1065">
            <v>6005297</v>
          </cell>
        </row>
        <row r="1067">
          <cell r="B1067" t="str">
            <v>01-311-170</v>
          </cell>
          <cell r="C1067" t="str">
            <v>Staff Relocation Costs</v>
          </cell>
          <cell r="D1067">
            <v>37035347</v>
          </cell>
          <cell r="E1067">
            <v>14866587</v>
          </cell>
          <cell r="F1067">
            <v>0</v>
          </cell>
          <cell r="G1067">
            <v>14866587</v>
          </cell>
          <cell r="H1067">
            <v>51901934</v>
          </cell>
        </row>
        <row r="1069">
          <cell r="B1069" t="str">
            <v>01-311-180</v>
          </cell>
          <cell r="C1069" t="str">
            <v>Staff Contractual Travel Costs</v>
          </cell>
          <cell r="D1069">
            <v>126371968</v>
          </cell>
          <cell r="E1069">
            <v>6730089</v>
          </cell>
          <cell r="F1069">
            <v>0</v>
          </cell>
          <cell r="G1069">
            <v>6730089</v>
          </cell>
          <cell r="H1069">
            <v>133102057</v>
          </cell>
        </row>
        <row r="1071">
          <cell r="B1071" t="str">
            <v>01-311-190</v>
          </cell>
          <cell r="C1071" t="str">
            <v>Staff School Fees</v>
          </cell>
          <cell r="D1071">
            <v>114953333</v>
          </cell>
          <cell r="E1071">
            <v>0</v>
          </cell>
          <cell r="F1071">
            <v>0</v>
          </cell>
          <cell r="G1071">
            <v>0</v>
          </cell>
          <cell r="H1071">
            <v>114953333</v>
          </cell>
        </row>
        <row r="1073">
          <cell r="B1073" t="str">
            <v>01-311-195</v>
          </cell>
          <cell r="C1073" t="str">
            <v>staff clothing allowance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5">
          <cell r="B1075" t="str">
            <v>01-311</v>
          </cell>
          <cell r="C1075" t="str">
            <v>Salaries &amp; Staff Costs</v>
          </cell>
          <cell r="D1075">
            <v>4620863939</v>
          </cell>
          <cell r="E1075">
            <v>483893727</v>
          </cell>
          <cell r="F1075">
            <v>331576</v>
          </cell>
          <cell r="G1075">
            <v>483562151</v>
          </cell>
          <cell r="H1075">
            <v>5104426090</v>
          </cell>
        </row>
        <row r="1077">
          <cell r="B1077" t="str">
            <v>01-312-010</v>
          </cell>
          <cell r="C1077" t="str">
            <v>Conferences - External</v>
          </cell>
          <cell r="D1077">
            <v>28783102</v>
          </cell>
          <cell r="E1077">
            <v>94400</v>
          </cell>
          <cell r="F1077">
            <v>0</v>
          </cell>
          <cell r="G1077">
            <v>94400</v>
          </cell>
          <cell r="H1077">
            <v>28877502</v>
          </cell>
        </row>
        <row r="1079">
          <cell r="B1079" t="str">
            <v>01-312-020</v>
          </cell>
          <cell r="C1079" t="str">
            <v>Conferences - Internal</v>
          </cell>
          <cell r="D1079">
            <v>7506835</v>
          </cell>
          <cell r="E1079">
            <v>0</v>
          </cell>
          <cell r="F1079">
            <v>0</v>
          </cell>
          <cell r="G1079">
            <v>0</v>
          </cell>
          <cell r="H1079">
            <v>7506835</v>
          </cell>
        </row>
        <row r="1083">
          <cell r="B1083" t="str">
            <v>-----------------------------------------------------------------------------------------------------------------------------------------------------</v>
          </cell>
        </row>
        <row r="1084">
          <cell r="B1084" t="str">
            <v>YEAR</v>
          </cell>
          <cell r="D1084" t="str">
            <v>:</v>
          </cell>
          <cell r="E1084">
            <v>99</v>
          </cell>
          <cell r="F1084" t="str">
            <v>PERIOD</v>
          </cell>
          <cell r="G1084" t="str">
            <v>FROM</v>
          </cell>
          <cell r="H1084" t="str">
            <v>:</v>
          </cell>
        </row>
        <row r="1085">
          <cell r="B1085" t="str">
            <v>ACCOUNT</v>
          </cell>
          <cell r="D1085" t="str">
            <v>CODE</v>
          </cell>
          <cell r="E1085" t="str">
            <v>DESCRIPTION</v>
          </cell>
          <cell r="F1085" t="str">
            <v>OPEN</v>
          </cell>
          <cell r="G1085" t="str">
            <v>BALANCE</v>
          </cell>
          <cell r="H1085" t="str">
            <v>DEBIT</v>
          </cell>
        </row>
        <row r="1086">
          <cell r="B1086" t="str">
            <v>-----------------------------------------------------------------------------------------------------------------------------------------------------</v>
          </cell>
        </row>
        <row r="1088">
          <cell r="B1088" t="str">
            <v>01-312-030</v>
          </cell>
          <cell r="C1088" t="str">
            <v>Courses</v>
          </cell>
          <cell r="D1088">
            <v>1137443</v>
          </cell>
          <cell r="E1088">
            <v>3662184</v>
          </cell>
          <cell r="F1088">
            <v>0</v>
          </cell>
          <cell r="G1088">
            <v>3662184</v>
          </cell>
          <cell r="H1088">
            <v>4799627</v>
          </cell>
        </row>
        <row r="1090">
          <cell r="B1090" t="str">
            <v>01-312-040</v>
          </cell>
          <cell r="C1090" t="str">
            <v>Courses- External</v>
          </cell>
          <cell r="D1090">
            <v>12856747</v>
          </cell>
          <cell r="E1090">
            <v>3741368</v>
          </cell>
          <cell r="F1090">
            <v>0</v>
          </cell>
          <cell r="G1090">
            <v>3741368</v>
          </cell>
          <cell r="H1090">
            <v>16598115</v>
          </cell>
        </row>
        <row r="1092">
          <cell r="B1092" t="str">
            <v>01-312-050</v>
          </cell>
          <cell r="C1092" t="str">
            <v>Courses - Internal</v>
          </cell>
          <cell r="D1092">
            <v>3484500</v>
          </cell>
          <cell r="E1092">
            <v>0</v>
          </cell>
          <cell r="F1092">
            <v>0</v>
          </cell>
          <cell r="G1092">
            <v>0</v>
          </cell>
          <cell r="H1092">
            <v>3484500</v>
          </cell>
        </row>
        <row r="1094">
          <cell r="B1094" t="str">
            <v>01-312-060</v>
          </cell>
          <cell r="C1094" t="str">
            <v>Local Trainers</v>
          </cell>
          <cell r="D1094">
            <v>8045425</v>
          </cell>
          <cell r="E1094">
            <v>0</v>
          </cell>
          <cell r="F1094">
            <v>0</v>
          </cell>
          <cell r="G1094">
            <v>0</v>
          </cell>
          <cell r="H1094">
            <v>8045425</v>
          </cell>
        </row>
        <row r="1096">
          <cell r="B1096" t="str">
            <v>01-312-070</v>
          </cell>
          <cell r="C1096" t="str">
            <v>Materials</v>
          </cell>
          <cell r="D1096">
            <v>2680979</v>
          </cell>
          <cell r="E1096">
            <v>1055600</v>
          </cell>
          <cell r="F1096">
            <v>0</v>
          </cell>
          <cell r="G1096">
            <v>1055600</v>
          </cell>
          <cell r="H1096">
            <v>3736579</v>
          </cell>
        </row>
        <row r="1098">
          <cell r="B1098" t="str">
            <v>01-312-080</v>
          </cell>
          <cell r="C1098" t="str">
            <v>Overseas Trainers</v>
          </cell>
          <cell r="D1098">
            <v>4278301</v>
          </cell>
          <cell r="E1098">
            <v>0</v>
          </cell>
          <cell r="F1098">
            <v>0</v>
          </cell>
          <cell r="G1098">
            <v>0</v>
          </cell>
          <cell r="H1098">
            <v>4278301</v>
          </cell>
        </row>
        <row r="1100">
          <cell r="B1100" t="str">
            <v>01-312-090</v>
          </cell>
          <cell r="C1100" t="str">
            <v>Personnel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01-312-100</v>
          </cell>
          <cell r="C1102" t="str">
            <v>Seminars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4">
          <cell r="B1104" t="str">
            <v>01-312-110</v>
          </cell>
          <cell r="C1104" t="str">
            <v>Staff Study Costs</v>
          </cell>
          <cell r="D1104">
            <v>272700</v>
          </cell>
          <cell r="E1104">
            <v>0</v>
          </cell>
          <cell r="F1104">
            <v>0</v>
          </cell>
          <cell r="G1104">
            <v>0</v>
          </cell>
          <cell r="H1104">
            <v>272700</v>
          </cell>
        </row>
        <row r="1106">
          <cell r="B1106" t="str">
            <v>01-312-120</v>
          </cell>
          <cell r="C1106" t="str">
            <v>Travel and Accomodation</v>
          </cell>
          <cell r="D1106">
            <v>90888518</v>
          </cell>
          <cell r="E1106">
            <v>3266109</v>
          </cell>
          <cell r="F1106">
            <v>0</v>
          </cell>
          <cell r="G1106">
            <v>3266109</v>
          </cell>
          <cell r="H1106">
            <v>94154627</v>
          </cell>
        </row>
        <row r="1108">
          <cell r="B1108" t="str">
            <v>01-312</v>
          </cell>
          <cell r="C1108" t="str">
            <v>Training Costs</v>
          </cell>
          <cell r="D1108">
            <v>159934550</v>
          </cell>
          <cell r="E1108">
            <v>11819661</v>
          </cell>
          <cell r="F1108">
            <v>0</v>
          </cell>
          <cell r="G1108">
            <v>11819661</v>
          </cell>
          <cell r="H1108">
            <v>171754211</v>
          </cell>
        </row>
        <row r="1110">
          <cell r="B1110" t="str">
            <v>01-313-010</v>
          </cell>
          <cell r="C1110" t="str">
            <v>Local Travel- Airfares</v>
          </cell>
          <cell r="D1110">
            <v>23216913</v>
          </cell>
          <cell r="E1110">
            <v>0</v>
          </cell>
          <cell r="F1110">
            <v>0</v>
          </cell>
          <cell r="G1110">
            <v>0</v>
          </cell>
          <cell r="H1110">
            <v>23216913</v>
          </cell>
        </row>
        <row r="1113">
          <cell r="B1113" t="str">
            <v>-----------------------------------------------------------------------------------------------------------------------------------------------------</v>
          </cell>
        </row>
        <row r="1114">
          <cell r="B1114" t="str">
            <v>YEAR</v>
          </cell>
          <cell r="D1114" t="str">
            <v>:</v>
          </cell>
          <cell r="E1114">
            <v>99</v>
          </cell>
          <cell r="F1114" t="str">
            <v>PERIOD</v>
          </cell>
          <cell r="G1114" t="str">
            <v>FROM</v>
          </cell>
          <cell r="H1114" t="str">
            <v>:</v>
          </cell>
        </row>
        <row r="1115">
          <cell r="B1115" t="str">
            <v>ACCOUNT</v>
          </cell>
          <cell r="D1115" t="str">
            <v>CODE</v>
          </cell>
          <cell r="E1115" t="str">
            <v>DESCRIPTION</v>
          </cell>
          <cell r="F1115" t="str">
            <v>OPEN</v>
          </cell>
          <cell r="G1115" t="str">
            <v>BALANCE</v>
          </cell>
          <cell r="H1115" t="str">
            <v>DEBIT</v>
          </cell>
        </row>
        <row r="1116">
          <cell r="B1116" t="str">
            <v>-----------------------------------------------------------------------------------------------------------------------------------------------------</v>
          </cell>
        </row>
        <row r="1119">
          <cell r="B1119" t="str">
            <v>01-313-020</v>
          </cell>
          <cell r="C1119" t="str">
            <v>Local Travel- Accommodation</v>
          </cell>
          <cell r="D1119">
            <v>2290724</v>
          </cell>
          <cell r="E1119">
            <v>966766</v>
          </cell>
          <cell r="F1119">
            <v>0</v>
          </cell>
          <cell r="G1119">
            <v>966766</v>
          </cell>
          <cell r="H1119">
            <v>3257490</v>
          </cell>
        </row>
        <row r="1121">
          <cell r="B1121" t="str">
            <v>01-313-030</v>
          </cell>
          <cell r="C1121" t="str">
            <v>Local Travel - Per Diem</v>
          </cell>
          <cell r="D1121">
            <v>7750580</v>
          </cell>
          <cell r="E1121">
            <v>320000</v>
          </cell>
          <cell r="F1121">
            <v>0</v>
          </cell>
          <cell r="G1121">
            <v>320000</v>
          </cell>
          <cell r="H1121">
            <v>8070580</v>
          </cell>
        </row>
        <row r="1123">
          <cell r="B1123" t="str">
            <v>01-313-040</v>
          </cell>
          <cell r="C1123" t="str">
            <v>Local Travel Entertainment</v>
          </cell>
          <cell r="D1123">
            <v>44955695</v>
          </cell>
          <cell r="E1123">
            <v>19563365</v>
          </cell>
          <cell r="F1123">
            <v>0</v>
          </cell>
          <cell r="G1123">
            <v>19563365</v>
          </cell>
          <cell r="H1123">
            <v>64519060</v>
          </cell>
        </row>
        <row r="1125">
          <cell r="B1125" t="str">
            <v>01-313-050</v>
          </cell>
          <cell r="C1125" t="str">
            <v>Local Travel - Car Rental</v>
          </cell>
          <cell r="D1125">
            <v>0</v>
          </cell>
          <cell r="E1125">
            <v>1360000</v>
          </cell>
          <cell r="F1125">
            <v>0</v>
          </cell>
          <cell r="G1125">
            <v>1360000</v>
          </cell>
          <cell r="H1125">
            <v>1360000</v>
          </cell>
        </row>
        <row r="1127">
          <cell r="B1127" t="str">
            <v>01-313-060</v>
          </cell>
          <cell r="C1127" t="str">
            <v>Overseas Travel- Airfares</v>
          </cell>
          <cell r="D1127">
            <v>130854412</v>
          </cell>
          <cell r="E1127">
            <v>3274173</v>
          </cell>
          <cell r="F1127">
            <v>0</v>
          </cell>
          <cell r="G1127">
            <v>3274173</v>
          </cell>
          <cell r="H1127">
            <v>134128585</v>
          </cell>
        </row>
        <row r="1129">
          <cell r="B1129" t="str">
            <v>01-313-070</v>
          </cell>
          <cell r="C1129" t="str">
            <v>Overseas Travel - Accommodat</v>
          </cell>
          <cell r="D1129">
            <v>138630775</v>
          </cell>
          <cell r="E1129">
            <v>269225</v>
          </cell>
          <cell r="F1129">
            <v>0</v>
          </cell>
          <cell r="G1129">
            <v>269225</v>
          </cell>
          <cell r="H1129">
            <v>138900000</v>
          </cell>
        </row>
        <row r="1131">
          <cell r="B1131" t="str">
            <v>01-313-080</v>
          </cell>
          <cell r="C1131" t="str">
            <v>Overseas Travel Per Diem</v>
          </cell>
          <cell r="D1131">
            <v>88798170</v>
          </cell>
          <cell r="E1131">
            <v>16073158</v>
          </cell>
          <cell r="F1131">
            <v>0</v>
          </cell>
          <cell r="G1131">
            <v>16073158</v>
          </cell>
          <cell r="H1131">
            <v>104871328</v>
          </cell>
        </row>
        <row r="1133">
          <cell r="B1133" t="str">
            <v>01-313-090</v>
          </cell>
          <cell r="C1133" t="str">
            <v>Overseas Travel Entertainment</v>
          </cell>
          <cell r="D1133">
            <v>553570</v>
          </cell>
          <cell r="E1133">
            <v>0</v>
          </cell>
          <cell r="F1133">
            <v>0</v>
          </cell>
          <cell r="G1133">
            <v>0</v>
          </cell>
          <cell r="H1133">
            <v>553570</v>
          </cell>
        </row>
        <row r="1135">
          <cell r="B1135" t="str">
            <v>01-313-100</v>
          </cell>
          <cell r="C1135" t="str">
            <v>Overseas Travel - Car Rental</v>
          </cell>
          <cell r="D1135">
            <v>423280</v>
          </cell>
          <cell r="E1135">
            <v>1994700</v>
          </cell>
          <cell r="F1135">
            <v>0</v>
          </cell>
          <cell r="G1135">
            <v>1994700</v>
          </cell>
          <cell r="H1135">
            <v>2417980</v>
          </cell>
        </row>
        <row r="1137">
          <cell r="B1137" t="str">
            <v>01-313-110</v>
          </cell>
          <cell r="C1137" t="str">
            <v>Overseas Travel - Visa Costs</v>
          </cell>
          <cell r="D1137">
            <v>8960766</v>
          </cell>
          <cell r="E1137">
            <v>220500</v>
          </cell>
          <cell r="F1137">
            <v>0</v>
          </cell>
          <cell r="G1137">
            <v>220500</v>
          </cell>
          <cell r="H1137">
            <v>9181266</v>
          </cell>
        </row>
        <row r="1139">
          <cell r="B1139" t="str">
            <v>01-313-120</v>
          </cell>
          <cell r="C1139" t="str">
            <v>Other Travel Costs</v>
          </cell>
          <cell r="D1139">
            <v>3856894</v>
          </cell>
          <cell r="E1139">
            <v>0</v>
          </cell>
          <cell r="F1139">
            <v>0</v>
          </cell>
          <cell r="G1139">
            <v>0</v>
          </cell>
          <cell r="H1139">
            <v>3856894</v>
          </cell>
        </row>
        <row r="1143">
          <cell r="B1143" t="str">
            <v>-----------------------------------------------------------------------------------------------------------------------------------------------------</v>
          </cell>
        </row>
        <row r="1144">
          <cell r="B1144" t="str">
            <v>YEAR</v>
          </cell>
          <cell r="D1144" t="str">
            <v>:</v>
          </cell>
          <cell r="E1144">
            <v>99</v>
          </cell>
          <cell r="F1144" t="str">
            <v>PERIOD</v>
          </cell>
          <cell r="G1144" t="str">
            <v>FROM</v>
          </cell>
          <cell r="H1144" t="str">
            <v>:</v>
          </cell>
        </row>
        <row r="1145">
          <cell r="B1145" t="str">
            <v>ACCOUNT</v>
          </cell>
          <cell r="D1145" t="str">
            <v>CODE</v>
          </cell>
          <cell r="E1145" t="str">
            <v>DESCRIPTION</v>
          </cell>
          <cell r="F1145" t="str">
            <v>OPEN</v>
          </cell>
          <cell r="G1145" t="str">
            <v>BALANCE</v>
          </cell>
          <cell r="H1145" t="str">
            <v>DEBIT</v>
          </cell>
        </row>
        <row r="1146">
          <cell r="B1146" t="str">
            <v>-----------------------------------------------------------------------------------------------------------------------------------------------------</v>
          </cell>
        </row>
        <row r="1148">
          <cell r="B1148" t="str">
            <v>01-313-130</v>
          </cell>
          <cell r="C1148" t="str">
            <v>Airport Taxes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</row>
        <row r="1150">
          <cell r="B1150" t="str">
            <v>01-313</v>
          </cell>
          <cell r="C1150" t="str">
            <v>Travel and Entertainement</v>
          </cell>
          <cell r="D1150">
            <v>450291779</v>
          </cell>
          <cell r="E1150">
            <v>44041887</v>
          </cell>
          <cell r="F1150">
            <v>0</v>
          </cell>
          <cell r="G1150">
            <v>44041887</v>
          </cell>
          <cell r="H1150">
            <v>494333666</v>
          </cell>
        </row>
        <row r="1152">
          <cell r="B1152" t="str">
            <v>01-314-010</v>
          </cell>
          <cell r="C1152" t="str">
            <v>Bad Debts Expenses</v>
          </cell>
          <cell r="D1152">
            <v>91003271</v>
          </cell>
          <cell r="E1152">
            <v>0</v>
          </cell>
          <cell r="F1152">
            <v>0</v>
          </cell>
          <cell r="G1152">
            <v>0</v>
          </cell>
          <cell r="H1152">
            <v>91003271</v>
          </cell>
        </row>
        <row r="1154">
          <cell r="B1154" t="str">
            <v>01-314-020</v>
          </cell>
          <cell r="C1154" t="str">
            <v>Other Expenses</v>
          </cell>
          <cell r="D1154">
            <v>11866473</v>
          </cell>
          <cell r="E1154">
            <v>0</v>
          </cell>
          <cell r="F1154">
            <v>0</v>
          </cell>
          <cell r="G1154">
            <v>0</v>
          </cell>
          <cell r="H1154">
            <v>11866473</v>
          </cell>
        </row>
        <row r="1156">
          <cell r="B1156" t="str">
            <v>01-314</v>
          </cell>
          <cell r="C1156" t="str">
            <v>Miscellaneous Expenses</v>
          </cell>
          <cell r="D1156">
            <v>102869744</v>
          </cell>
          <cell r="E1156">
            <v>0</v>
          </cell>
          <cell r="F1156">
            <v>0</v>
          </cell>
          <cell r="G1156">
            <v>0</v>
          </cell>
          <cell r="H1156">
            <v>102869744</v>
          </cell>
        </row>
        <row r="1158">
          <cell r="B1158" t="str">
            <v>01-315-010</v>
          </cell>
          <cell r="C1158" t="str">
            <v>Billing Costs Life Cycle</v>
          </cell>
          <cell r="D1158">
            <v>19647745</v>
          </cell>
          <cell r="E1158">
            <v>1228200</v>
          </cell>
          <cell r="F1158">
            <v>0</v>
          </cell>
          <cell r="G1158">
            <v>1228200</v>
          </cell>
          <cell r="H1158">
            <v>20875945</v>
          </cell>
        </row>
        <row r="1160">
          <cell r="B1160" t="str">
            <v>01-315</v>
          </cell>
          <cell r="C1160" t="str">
            <v>Billing Costs</v>
          </cell>
          <cell r="D1160">
            <v>19647745</v>
          </cell>
          <cell r="E1160">
            <v>1228200</v>
          </cell>
          <cell r="F1160">
            <v>0</v>
          </cell>
          <cell r="G1160">
            <v>1228200</v>
          </cell>
          <cell r="H1160">
            <v>20875945</v>
          </cell>
        </row>
        <row r="1162">
          <cell r="B1162" t="str">
            <v>01-350-010</v>
          </cell>
          <cell r="C1162" t="str">
            <v>Pre-Launch Expense Written Off</v>
          </cell>
          <cell r="D1162">
            <v>1035229267</v>
          </cell>
          <cell r="E1162">
            <v>108277801</v>
          </cell>
          <cell r="F1162">
            <v>0</v>
          </cell>
          <cell r="G1162">
            <v>108277801</v>
          </cell>
          <cell r="H1162">
            <v>1143507068</v>
          </cell>
        </row>
        <row r="1164">
          <cell r="B1164" t="str">
            <v>01-350-020</v>
          </cell>
          <cell r="C1164" t="str">
            <v>Amortisation Leasehold Improve</v>
          </cell>
          <cell r="D1164">
            <v>238616021</v>
          </cell>
          <cell r="E1164">
            <v>26692730</v>
          </cell>
          <cell r="F1164">
            <v>0</v>
          </cell>
          <cell r="G1164">
            <v>26692730</v>
          </cell>
          <cell r="H1164">
            <v>265308751</v>
          </cell>
        </row>
        <row r="1166">
          <cell r="B1166" t="str">
            <v>01-350</v>
          </cell>
          <cell r="C1166" t="str">
            <v>Amortisation of Pre-launch Exp</v>
          </cell>
          <cell r="D1166">
            <v>1273845288</v>
          </cell>
          <cell r="E1166">
            <v>134970531</v>
          </cell>
          <cell r="F1166">
            <v>0</v>
          </cell>
          <cell r="G1166">
            <v>134970531</v>
          </cell>
          <cell r="H1166">
            <v>1408815819</v>
          </cell>
        </row>
        <row r="1168">
          <cell r="B1168" t="str">
            <v>01-360-010</v>
          </cell>
          <cell r="C1168" t="str">
            <v>License Fees Written Off</v>
          </cell>
          <cell r="D1168">
            <v>285166670</v>
          </cell>
          <cell r="E1168">
            <v>28516667</v>
          </cell>
          <cell r="F1168">
            <v>0</v>
          </cell>
          <cell r="G1168">
            <v>28516667</v>
          </cell>
          <cell r="H1168">
            <v>313683337</v>
          </cell>
        </row>
        <row r="1170">
          <cell r="B1170" t="str">
            <v>01-360</v>
          </cell>
          <cell r="C1170" t="str">
            <v>Amortisation of License Fees</v>
          </cell>
          <cell r="D1170">
            <v>285166670</v>
          </cell>
          <cell r="E1170">
            <v>28516667</v>
          </cell>
          <cell r="F1170">
            <v>0</v>
          </cell>
          <cell r="G1170">
            <v>28516667</v>
          </cell>
          <cell r="H1170">
            <v>313683337</v>
          </cell>
        </row>
        <row r="1173">
          <cell r="B1173" t="str">
            <v>-----------------------------------------------------------------------------------------------------------------------------------------------------</v>
          </cell>
        </row>
        <row r="1174">
          <cell r="B1174" t="str">
            <v>YEAR</v>
          </cell>
          <cell r="D1174" t="str">
            <v>:</v>
          </cell>
          <cell r="E1174">
            <v>99</v>
          </cell>
          <cell r="F1174" t="str">
            <v>PERIOD</v>
          </cell>
          <cell r="G1174" t="str">
            <v>FROM</v>
          </cell>
          <cell r="H1174" t="str">
            <v>:</v>
          </cell>
        </row>
        <row r="1175">
          <cell r="B1175" t="str">
            <v>ACCOUNT</v>
          </cell>
          <cell r="D1175" t="str">
            <v>CODE</v>
          </cell>
          <cell r="E1175" t="str">
            <v>DESCRIPTION</v>
          </cell>
          <cell r="F1175" t="str">
            <v>OPEN</v>
          </cell>
          <cell r="G1175" t="str">
            <v>BALANCE</v>
          </cell>
          <cell r="H1175" t="str">
            <v>DEBIT</v>
          </cell>
        </row>
        <row r="1176">
          <cell r="B1176" t="str">
            <v>-----------------------------------------------------------------------------------------------------------------------------------------------------</v>
          </cell>
        </row>
        <row r="1179">
          <cell r="B1179" t="str">
            <v>01-400-010</v>
          </cell>
          <cell r="C1179" t="str">
            <v>Buildings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1">
          <cell r="B1181" t="str">
            <v>01-400-020</v>
          </cell>
          <cell r="C1181" t="str">
            <v>Computer Equipment</v>
          </cell>
          <cell r="D1181">
            <v>427018881</v>
          </cell>
          <cell r="E1181">
            <v>52327310</v>
          </cell>
          <cell r="F1181">
            <v>0</v>
          </cell>
          <cell r="G1181">
            <v>52327310</v>
          </cell>
          <cell r="H1181">
            <v>479346191</v>
          </cell>
        </row>
        <row r="1183">
          <cell r="B1183" t="str">
            <v>01-400-030</v>
          </cell>
          <cell r="C1183" t="str">
            <v>Furniture &amp; Fittings</v>
          </cell>
          <cell r="D1183">
            <v>117103825</v>
          </cell>
          <cell r="E1183">
            <v>15308611</v>
          </cell>
          <cell r="F1183">
            <v>0</v>
          </cell>
          <cell r="G1183">
            <v>15308611</v>
          </cell>
          <cell r="H1183">
            <v>132412436</v>
          </cell>
        </row>
        <row r="1185">
          <cell r="B1185" t="str">
            <v>01-400-040</v>
          </cell>
          <cell r="C1185" t="str">
            <v>Land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</row>
        <row r="1187">
          <cell r="B1187" t="str">
            <v>01-400-050</v>
          </cell>
          <cell r="C1187" t="str">
            <v>Motor Vehicles</v>
          </cell>
          <cell r="D1187">
            <v>213580607</v>
          </cell>
          <cell r="E1187">
            <v>34309518</v>
          </cell>
          <cell r="F1187">
            <v>0</v>
          </cell>
          <cell r="G1187">
            <v>34309518</v>
          </cell>
          <cell r="H1187">
            <v>247890125</v>
          </cell>
        </row>
        <row r="1189">
          <cell r="B1189" t="str">
            <v>01-400-060</v>
          </cell>
          <cell r="C1189" t="str">
            <v>Network</v>
          </cell>
          <cell r="D1189">
            <v>3024669101</v>
          </cell>
          <cell r="E1189">
            <v>470252370</v>
          </cell>
          <cell r="F1189">
            <v>0</v>
          </cell>
          <cell r="G1189">
            <v>470252370</v>
          </cell>
          <cell r="H1189">
            <v>3494921471</v>
          </cell>
        </row>
        <row r="1191">
          <cell r="B1191" t="str">
            <v>01-400-070</v>
          </cell>
          <cell r="C1191" t="str">
            <v>Office Equipment</v>
          </cell>
          <cell r="D1191">
            <v>24082316</v>
          </cell>
          <cell r="E1191">
            <v>8501376</v>
          </cell>
          <cell r="F1191">
            <v>0</v>
          </cell>
          <cell r="G1191">
            <v>8501376</v>
          </cell>
          <cell r="H1191">
            <v>32583692</v>
          </cell>
        </row>
        <row r="1193">
          <cell r="B1193" t="str">
            <v>01-400</v>
          </cell>
          <cell r="C1193" t="str">
            <v>Depreciation</v>
          </cell>
          <cell r="D1193">
            <v>3806454730</v>
          </cell>
          <cell r="E1193">
            <v>580699185</v>
          </cell>
          <cell r="F1193">
            <v>0</v>
          </cell>
          <cell r="G1193">
            <v>580699185</v>
          </cell>
          <cell r="H1193">
            <v>4387153915</v>
          </cell>
        </row>
        <row r="1195">
          <cell r="B1195" t="str">
            <v>01-450-010</v>
          </cell>
          <cell r="C1195" t="str">
            <v>Interest Paid Local Banks USH</v>
          </cell>
          <cell r="D1195">
            <v>873883432</v>
          </cell>
          <cell r="E1195">
            <v>1804660</v>
          </cell>
          <cell r="F1195">
            <v>0</v>
          </cell>
          <cell r="G1195">
            <v>1804660</v>
          </cell>
          <cell r="H1195">
            <v>875688092</v>
          </cell>
        </row>
        <row r="1197">
          <cell r="B1197" t="str">
            <v>01-450-020</v>
          </cell>
          <cell r="C1197" t="str">
            <v>Interest Paid Local Banks USD</v>
          </cell>
          <cell r="D1197">
            <v>2158877</v>
          </cell>
          <cell r="E1197">
            <v>0</v>
          </cell>
          <cell r="F1197">
            <v>0</v>
          </cell>
          <cell r="G1197">
            <v>0</v>
          </cell>
          <cell r="H1197">
            <v>2158877</v>
          </cell>
        </row>
        <row r="1199">
          <cell r="B1199" t="str">
            <v>01-450-030</v>
          </cell>
          <cell r="C1199" t="str">
            <v>Int. Paid Foreign Funding USD</v>
          </cell>
          <cell r="D1199">
            <v>374200581</v>
          </cell>
          <cell r="E1199">
            <v>0</v>
          </cell>
          <cell r="F1199">
            <v>0</v>
          </cell>
          <cell r="G1199">
            <v>0</v>
          </cell>
          <cell r="H1199">
            <v>374200581</v>
          </cell>
        </row>
        <row r="1203">
          <cell r="B1203" t="str">
            <v>-----------------------------------------------------------------------------------------------------------------------------------------------------</v>
          </cell>
        </row>
        <row r="1204">
          <cell r="B1204" t="str">
            <v>YEAR</v>
          </cell>
          <cell r="D1204" t="str">
            <v>:</v>
          </cell>
          <cell r="E1204">
            <v>99</v>
          </cell>
          <cell r="F1204" t="str">
            <v>PERIOD</v>
          </cell>
          <cell r="G1204" t="str">
            <v>FROM</v>
          </cell>
          <cell r="H1204" t="str">
            <v>:</v>
          </cell>
        </row>
        <row r="1205">
          <cell r="B1205" t="str">
            <v>ACCOUNT</v>
          </cell>
          <cell r="D1205" t="str">
            <v>CODE</v>
          </cell>
          <cell r="E1205" t="str">
            <v>DESCRIPTION</v>
          </cell>
          <cell r="F1205" t="str">
            <v>OPEN</v>
          </cell>
          <cell r="G1205" t="str">
            <v>BALANCE</v>
          </cell>
          <cell r="H1205" t="str">
            <v>DEBIT</v>
          </cell>
        </row>
        <row r="1206">
          <cell r="B1206" t="str">
            <v>-----------------------------------------------------------------------------------------------------------------------------------------------------</v>
          </cell>
        </row>
        <row r="1208">
          <cell r="B1208" t="str">
            <v>01-450-035</v>
          </cell>
          <cell r="C1208" t="str">
            <v>Interest Funding USH</v>
          </cell>
          <cell r="D1208">
            <v>356101685</v>
          </cell>
          <cell r="E1208">
            <v>517930618</v>
          </cell>
          <cell r="F1208">
            <v>0</v>
          </cell>
          <cell r="G1208">
            <v>517930618</v>
          </cell>
          <cell r="H1208">
            <v>874032303</v>
          </cell>
        </row>
        <row r="1210">
          <cell r="B1210" t="str">
            <v>01-450-040</v>
          </cell>
          <cell r="C1210" t="str">
            <v>Int. Paid Shareh. Loans USD</v>
          </cell>
          <cell r="D1210">
            <v>25193462</v>
          </cell>
          <cell r="E1210">
            <v>0</v>
          </cell>
          <cell r="F1210">
            <v>0</v>
          </cell>
          <cell r="G1210">
            <v>0</v>
          </cell>
          <cell r="H1210">
            <v>25193462</v>
          </cell>
        </row>
        <row r="1212">
          <cell r="B1212" t="str">
            <v>01-450-050</v>
          </cell>
          <cell r="C1212" t="str">
            <v>Interest Paid</v>
          </cell>
          <cell r="D1212">
            <v>72</v>
          </cell>
          <cell r="E1212">
            <v>0</v>
          </cell>
          <cell r="F1212">
            <v>0</v>
          </cell>
          <cell r="G1212">
            <v>0</v>
          </cell>
          <cell r="H1212">
            <v>72</v>
          </cell>
        </row>
        <row r="1214">
          <cell r="B1214" t="str">
            <v>01-450-060</v>
          </cell>
          <cell r="C1214" t="str">
            <v>Interest Paid</v>
          </cell>
          <cell r="D1214">
            <v>89391954</v>
          </cell>
          <cell r="E1214">
            <v>0</v>
          </cell>
          <cell r="F1214">
            <v>0</v>
          </cell>
          <cell r="G1214">
            <v>0</v>
          </cell>
          <cell r="H1214">
            <v>89391954</v>
          </cell>
        </row>
        <row r="1216">
          <cell r="B1216" t="str">
            <v>01-450-070</v>
          </cell>
          <cell r="C1216" t="str">
            <v>Loss on Exchange Fluctuations</v>
          </cell>
          <cell r="D1216">
            <v>1340330409</v>
          </cell>
          <cell r="E1216">
            <v>448838199</v>
          </cell>
          <cell r="F1216">
            <v>31456780</v>
          </cell>
          <cell r="G1216">
            <v>417381419</v>
          </cell>
          <cell r="H1216">
            <v>1757711828</v>
          </cell>
        </row>
        <row r="1218">
          <cell r="B1218" t="str">
            <v>01-450</v>
          </cell>
          <cell r="C1218" t="str">
            <v>Interest Paid</v>
          </cell>
          <cell r="D1218">
            <v>3061260472</v>
          </cell>
          <cell r="E1218">
            <v>968573477</v>
          </cell>
          <cell r="F1218">
            <v>31456780</v>
          </cell>
          <cell r="G1218">
            <v>937116697</v>
          </cell>
          <cell r="H1218">
            <v>3998377169</v>
          </cell>
        </row>
        <row r="1220">
          <cell r="B1220" t="str">
            <v>01-460-010</v>
          </cell>
          <cell r="C1220" t="str">
            <v>Int Received Local Banks USH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2">
          <cell r="B1222" t="str">
            <v>01-460-020</v>
          </cell>
          <cell r="C1222" t="str">
            <v>Int Received Local Banks USD</v>
          </cell>
          <cell r="D1222">
            <v>-26335887</v>
          </cell>
          <cell r="E1222">
            <v>1440809</v>
          </cell>
          <cell r="F1222">
            <v>12461746</v>
          </cell>
          <cell r="G1222">
            <v>-11020937</v>
          </cell>
          <cell r="H1222">
            <v>-37356824</v>
          </cell>
        </row>
        <row r="1224">
          <cell r="B1224" t="str">
            <v>01-460-030</v>
          </cell>
          <cell r="C1224" t="str">
            <v>Int. Rec. Foreign Fund USD</v>
          </cell>
          <cell r="D1224">
            <v>-42081066</v>
          </cell>
          <cell r="E1224">
            <v>42081066</v>
          </cell>
          <cell r="F1224">
            <v>284991808</v>
          </cell>
          <cell r="G1224">
            <v>-242910742</v>
          </cell>
          <cell r="H1224">
            <v>-284991808</v>
          </cell>
        </row>
        <row r="1226">
          <cell r="B1226" t="str">
            <v>01-460-040</v>
          </cell>
          <cell r="C1226" t="str">
            <v>Int. Rec. Shareholders USD</v>
          </cell>
          <cell r="D1226">
            <v>-83317172</v>
          </cell>
          <cell r="E1226">
            <v>0</v>
          </cell>
          <cell r="F1226">
            <v>0</v>
          </cell>
          <cell r="G1226">
            <v>0</v>
          </cell>
          <cell r="H1226">
            <v>-83317172</v>
          </cell>
        </row>
        <row r="1228">
          <cell r="B1228" t="str">
            <v>01-460-050</v>
          </cell>
          <cell r="C1228" t="str">
            <v>Interest Received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</row>
        <row r="1230">
          <cell r="B1230" t="str">
            <v>01-460-060</v>
          </cell>
          <cell r="C1230" t="str">
            <v>Interest Received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3">
          <cell r="B1233" t="str">
            <v>-----------------------------------------------------------------------------------------------------------------------------------------------------</v>
          </cell>
        </row>
        <row r="1234">
          <cell r="B1234" t="str">
            <v>YEAR</v>
          </cell>
          <cell r="D1234" t="str">
            <v>:</v>
          </cell>
          <cell r="E1234">
            <v>99</v>
          </cell>
          <cell r="F1234" t="str">
            <v>PERIOD</v>
          </cell>
          <cell r="G1234" t="str">
            <v>FROM</v>
          </cell>
          <cell r="H1234" t="str">
            <v>:</v>
          </cell>
        </row>
        <row r="1235">
          <cell r="B1235" t="str">
            <v>ACCOUNT</v>
          </cell>
          <cell r="D1235" t="str">
            <v>CODE</v>
          </cell>
          <cell r="E1235" t="str">
            <v>DESCRIPTION</v>
          </cell>
          <cell r="F1235" t="str">
            <v>OPEN</v>
          </cell>
          <cell r="G1235" t="str">
            <v>BALANCE</v>
          </cell>
          <cell r="H1235" t="str">
            <v>DEBIT</v>
          </cell>
        </row>
        <row r="1236">
          <cell r="B1236" t="str">
            <v>-----------------------------------------------------------------------------------------------------------------------------------------------------</v>
          </cell>
        </row>
        <row r="1239">
          <cell r="B1239" t="str">
            <v>01-460</v>
          </cell>
          <cell r="C1239" t="str">
            <v>Interest Received</v>
          </cell>
          <cell r="D1239">
            <v>-151734125</v>
          </cell>
          <cell r="E1239">
            <v>43521875</v>
          </cell>
          <cell r="F1239">
            <v>297453554</v>
          </cell>
          <cell r="G1239">
            <v>-253931679</v>
          </cell>
          <cell r="H1239">
            <v>-405665804</v>
          </cell>
        </row>
        <row r="1241">
          <cell r="B1241" t="str">
            <v>01-470-010</v>
          </cell>
          <cell r="C1241" t="str">
            <v>Forex Loss Normal Creditors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3">
          <cell r="B1243" t="str">
            <v>01-470</v>
          </cell>
          <cell r="C1243" t="str">
            <v>Forex Loss (Creditors)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</row>
        <row r="1245">
          <cell r="B1245" t="str">
            <v>01-480-010</v>
          </cell>
          <cell r="C1245" t="str">
            <v>Forex loss Shareholders Loans</v>
          </cell>
          <cell r="D1245">
            <v>2538321458</v>
          </cell>
          <cell r="E1245">
            <v>264188921</v>
          </cell>
          <cell r="F1245">
            <v>0</v>
          </cell>
          <cell r="G1245">
            <v>264188921</v>
          </cell>
          <cell r="H1245">
            <v>2802510379</v>
          </cell>
        </row>
        <row r="1247">
          <cell r="B1247" t="str">
            <v>01-480</v>
          </cell>
          <cell r="C1247" t="str">
            <v>Forex Loss Shareholders Loans</v>
          </cell>
          <cell r="D1247">
            <v>2538321458</v>
          </cell>
          <cell r="E1247">
            <v>264188921</v>
          </cell>
          <cell r="F1247">
            <v>0</v>
          </cell>
          <cell r="G1247">
            <v>264188921</v>
          </cell>
          <cell r="H1247">
            <v>2802510379</v>
          </cell>
        </row>
        <row r="1249">
          <cell r="B1249" t="str">
            <v>01-490-010</v>
          </cell>
          <cell r="C1249" t="str">
            <v>Income Tax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1">
          <cell r="B1251" t="str">
            <v>01-490</v>
          </cell>
          <cell r="C1251" t="str">
            <v>Income Tax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</row>
        <row r="1253">
          <cell r="B1253" t="str">
            <v>01-500-010</v>
          </cell>
          <cell r="C1253" t="str">
            <v>Ordinary Share Capital</v>
          </cell>
          <cell r="D1253">
            <v>-1000000</v>
          </cell>
          <cell r="E1253">
            <v>0</v>
          </cell>
          <cell r="F1253">
            <v>0</v>
          </cell>
          <cell r="G1253">
            <v>0</v>
          </cell>
          <cell r="H1253">
            <v>-1000000</v>
          </cell>
        </row>
        <row r="1255">
          <cell r="B1255" t="str">
            <v>01-500</v>
          </cell>
          <cell r="C1255" t="str">
            <v>Share Capital</v>
          </cell>
          <cell r="D1255">
            <v>-1000000</v>
          </cell>
          <cell r="E1255">
            <v>0</v>
          </cell>
          <cell r="F1255">
            <v>0</v>
          </cell>
          <cell r="G1255">
            <v>0</v>
          </cell>
          <cell r="H1255">
            <v>-1000000</v>
          </cell>
        </row>
        <row r="1257">
          <cell r="B1257" t="str">
            <v>01-510-010</v>
          </cell>
          <cell r="C1257" t="str">
            <v>Accumulated Balance</v>
          </cell>
          <cell r="D1257">
            <v>6114580476</v>
          </cell>
          <cell r="E1257">
            <v>0</v>
          </cell>
          <cell r="F1257">
            <v>0</v>
          </cell>
          <cell r="G1257">
            <v>0</v>
          </cell>
          <cell r="H1257">
            <v>6114580476</v>
          </cell>
        </row>
        <row r="1259">
          <cell r="B1259" t="str">
            <v>01-510</v>
          </cell>
          <cell r="C1259" t="str">
            <v>Retained Earnings</v>
          </cell>
          <cell r="D1259">
            <v>6114580476</v>
          </cell>
          <cell r="E1259">
            <v>0</v>
          </cell>
          <cell r="F1259">
            <v>0</v>
          </cell>
          <cell r="G1259">
            <v>0</v>
          </cell>
          <cell r="H1259">
            <v>6114580476</v>
          </cell>
        </row>
        <row r="1263">
          <cell r="B1263" t="str">
            <v>-----------------------------------------------------------------------------------------------------------------------------------------------------</v>
          </cell>
        </row>
        <row r="1264">
          <cell r="B1264" t="str">
            <v>YEAR</v>
          </cell>
          <cell r="D1264" t="str">
            <v>:</v>
          </cell>
          <cell r="E1264">
            <v>99</v>
          </cell>
          <cell r="F1264" t="str">
            <v>PERIOD</v>
          </cell>
          <cell r="G1264" t="str">
            <v>FROM</v>
          </cell>
          <cell r="H1264" t="str">
            <v>:</v>
          </cell>
        </row>
        <row r="1265">
          <cell r="B1265" t="str">
            <v>ACCOUNT</v>
          </cell>
          <cell r="D1265" t="str">
            <v>CODE</v>
          </cell>
          <cell r="E1265" t="str">
            <v>DESCRIPTION</v>
          </cell>
          <cell r="F1265" t="str">
            <v>OPEN</v>
          </cell>
          <cell r="G1265" t="str">
            <v>BALANCE</v>
          </cell>
          <cell r="H1265" t="str">
            <v>DEBIT</v>
          </cell>
        </row>
        <row r="1266">
          <cell r="B1266" t="str">
            <v>-----------------------------------------------------------------------------------------------------------------------------------------------------</v>
          </cell>
        </row>
        <row r="1268">
          <cell r="B1268" t="str">
            <v>01-520-010</v>
          </cell>
          <cell r="C1268" t="str">
            <v>MTN International</v>
          </cell>
          <cell r="D1268">
            <v>-26073915000</v>
          </cell>
          <cell r="E1268">
            <v>0</v>
          </cell>
          <cell r="F1268">
            <v>156473670</v>
          </cell>
          <cell r="G1268">
            <v>-156473670</v>
          </cell>
          <cell r="H1268">
            <v>-26230388670</v>
          </cell>
        </row>
        <row r="1270">
          <cell r="B1270" t="str">
            <v>01-520-020</v>
          </cell>
          <cell r="C1270" t="str">
            <v>Telia (Overseas)</v>
          </cell>
          <cell r="D1270">
            <v>-15816853500</v>
          </cell>
          <cell r="E1270">
            <v>0</v>
          </cell>
          <cell r="F1270">
            <v>94902630</v>
          </cell>
          <cell r="G1270">
            <v>-94902630</v>
          </cell>
          <cell r="H1270">
            <v>-15911756130</v>
          </cell>
        </row>
        <row r="1272">
          <cell r="B1272" t="str">
            <v>01-520-030</v>
          </cell>
          <cell r="C1272" t="str">
            <v>Invesco</v>
          </cell>
          <cell r="D1272">
            <v>-1104525000</v>
          </cell>
          <cell r="E1272">
            <v>235775800</v>
          </cell>
          <cell r="F1272">
            <v>266792917</v>
          </cell>
          <cell r="G1272">
            <v>-31017117</v>
          </cell>
          <cell r="H1272">
            <v>-1135542117</v>
          </cell>
        </row>
        <row r="1274">
          <cell r="B1274" t="str">
            <v>01-520-040</v>
          </cell>
          <cell r="C1274" t="str">
            <v>Tristar</v>
          </cell>
          <cell r="D1274">
            <v>-5365623615</v>
          </cell>
          <cell r="E1274">
            <v>0</v>
          </cell>
          <cell r="F1274">
            <v>233199468</v>
          </cell>
          <cell r="G1274">
            <v>-233199468</v>
          </cell>
          <cell r="H1274">
            <v>-5598823083</v>
          </cell>
        </row>
        <row r="1276">
          <cell r="B1276" t="str">
            <v>01-520</v>
          </cell>
          <cell r="C1276" t="str">
            <v>Shareholders Capital Loan Fund</v>
          </cell>
          <cell r="D1276">
            <v>-48360917115</v>
          </cell>
          <cell r="E1276">
            <v>235775800</v>
          </cell>
          <cell r="F1276">
            <v>751368685</v>
          </cell>
          <cell r="G1276">
            <v>-515592885</v>
          </cell>
          <cell r="H1276">
            <v>-48876510000</v>
          </cell>
        </row>
        <row r="1278">
          <cell r="B1278" t="str">
            <v>01-530-010</v>
          </cell>
          <cell r="C1278" t="str">
            <v>Stanbic Bank London</v>
          </cell>
          <cell r="D1278">
            <v>-15000000000</v>
          </cell>
          <cell r="E1278">
            <v>15399999806</v>
          </cell>
          <cell r="F1278">
            <v>399999806</v>
          </cell>
          <cell r="G1278">
            <v>15000000000</v>
          </cell>
          <cell r="H1278">
            <v>0</v>
          </cell>
        </row>
        <row r="1280">
          <cell r="B1280" t="str">
            <v>01-530-020</v>
          </cell>
          <cell r="C1280" t="str">
            <v>Barclays Uganda LT Loan</v>
          </cell>
          <cell r="D1280">
            <v>-7525000000</v>
          </cell>
          <cell r="E1280">
            <v>0</v>
          </cell>
          <cell r="F1280">
            <v>0</v>
          </cell>
          <cell r="G1280">
            <v>0</v>
          </cell>
          <cell r="H1280">
            <v>-7525000000</v>
          </cell>
        </row>
        <row r="1282">
          <cell r="B1282" t="str">
            <v>01-530-030</v>
          </cell>
          <cell r="C1282" t="str">
            <v>Standard Uganda LT Loan</v>
          </cell>
          <cell r="D1282">
            <v>-3010000000</v>
          </cell>
          <cell r="E1282">
            <v>0</v>
          </cell>
          <cell r="F1282">
            <v>0</v>
          </cell>
          <cell r="G1282">
            <v>0</v>
          </cell>
          <cell r="H1282">
            <v>-3010000000</v>
          </cell>
        </row>
        <row r="1284">
          <cell r="B1284" t="str">
            <v>01-530-040</v>
          </cell>
          <cell r="C1284" t="str">
            <v>Stanbic Uganda LT Loan</v>
          </cell>
          <cell r="D1284">
            <v>-7525000000</v>
          </cell>
          <cell r="E1284">
            <v>0</v>
          </cell>
          <cell r="F1284">
            <v>0</v>
          </cell>
          <cell r="G1284">
            <v>0</v>
          </cell>
          <cell r="H1284">
            <v>-7525000000</v>
          </cell>
        </row>
        <row r="1286">
          <cell r="B1286" t="str">
            <v>01-530-050</v>
          </cell>
          <cell r="C1286" t="str">
            <v>DFCU Loan</v>
          </cell>
          <cell r="D1286">
            <v>-1504520000</v>
          </cell>
          <cell r="E1286">
            <v>0</v>
          </cell>
          <cell r="F1286">
            <v>0</v>
          </cell>
          <cell r="G1286">
            <v>0</v>
          </cell>
          <cell r="H1286">
            <v>-1504520000</v>
          </cell>
        </row>
        <row r="1288">
          <cell r="B1288" t="str">
            <v>01-530-060</v>
          </cell>
          <cell r="C1288" t="str">
            <v>Swedfund Q/E Loan</v>
          </cell>
          <cell r="D1288">
            <v>-3008700000</v>
          </cell>
          <cell r="E1288">
            <v>0</v>
          </cell>
          <cell r="F1288">
            <v>0</v>
          </cell>
          <cell r="G1288">
            <v>0</v>
          </cell>
          <cell r="H1288">
            <v>-3008700000</v>
          </cell>
        </row>
        <row r="1290">
          <cell r="B1290" t="str">
            <v>01-530-070</v>
          </cell>
          <cell r="C1290" t="str">
            <v>HEAD OFFICE  EIB LOAN</v>
          </cell>
          <cell r="D1290">
            <v>0</v>
          </cell>
          <cell r="E1290">
            <v>0</v>
          </cell>
          <cell r="F1290">
            <v>15040410000</v>
          </cell>
          <cell r="G1290">
            <v>-15040410000</v>
          </cell>
          <cell r="H1290">
            <v>-15040410000</v>
          </cell>
        </row>
        <row r="1293">
          <cell r="B1293" t="str">
            <v>-----------------------------------------------------------------------------------------------------------------------------------------------------</v>
          </cell>
        </row>
        <row r="1294">
          <cell r="B1294" t="str">
            <v>YEAR</v>
          </cell>
          <cell r="D1294" t="str">
            <v>:</v>
          </cell>
          <cell r="E1294">
            <v>99</v>
          </cell>
          <cell r="F1294" t="str">
            <v>PERIOD</v>
          </cell>
          <cell r="G1294" t="str">
            <v>FROM</v>
          </cell>
          <cell r="H1294" t="str">
            <v>:</v>
          </cell>
        </row>
        <row r="1295">
          <cell r="B1295" t="str">
            <v>ACCOUNT</v>
          </cell>
          <cell r="D1295" t="str">
            <v>CODE</v>
          </cell>
          <cell r="E1295" t="str">
            <v>DESCRIPTION</v>
          </cell>
          <cell r="F1295" t="str">
            <v>OPEN</v>
          </cell>
          <cell r="G1295" t="str">
            <v>BALANCE</v>
          </cell>
          <cell r="H1295" t="str">
            <v>DEBIT</v>
          </cell>
        </row>
        <row r="1296">
          <cell r="B1296" t="str">
            <v>-----------------------------------------------------------------------------------------------------------------------------------------------------</v>
          </cell>
        </row>
        <row r="1299">
          <cell r="B1299" t="str">
            <v>01-530-080</v>
          </cell>
          <cell r="C1299" t="str">
            <v>NDF Q/E Loan</v>
          </cell>
          <cell r="D1299">
            <v>-3040100000</v>
          </cell>
          <cell r="E1299">
            <v>0</v>
          </cell>
          <cell r="F1299">
            <v>0</v>
          </cell>
          <cell r="G1299">
            <v>0</v>
          </cell>
          <cell r="H1299">
            <v>-3040100000</v>
          </cell>
        </row>
        <row r="1301">
          <cell r="B1301" t="str">
            <v>01-530</v>
          </cell>
          <cell r="C1301" t="str">
            <v>Long Term Loans</v>
          </cell>
          <cell r="D1301">
            <v>-40613320000</v>
          </cell>
          <cell r="E1301">
            <v>15399999806</v>
          </cell>
          <cell r="F1301">
            <v>15440409806</v>
          </cell>
          <cell r="G1301">
            <v>-40410000</v>
          </cell>
          <cell r="H1301">
            <v>-40653730000</v>
          </cell>
        </row>
        <row r="1303">
          <cell r="B1303" t="str">
            <v>01-560-010</v>
          </cell>
          <cell r="C1303" t="str">
            <v>Deferred Taxation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5">
          <cell r="B1305" t="str">
            <v>01-560</v>
          </cell>
          <cell r="C1305" t="str">
            <v>Deferred Taxation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7">
          <cell r="B1307" t="str">
            <v>01-600-010</v>
          </cell>
          <cell r="C1307" t="str">
            <v>MTN Publicom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</row>
        <row r="1309">
          <cell r="B1309" t="str">
            <v>01-600</v>
          </cell>
          <cell r="C1309" t="str">
            <v>Investments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</row>
        <row r="1311">
          <cell r="B1311" t="str">
            <v>01-605-010</v>
          </cell>
          <cell r="C1311" t="str">
            <v>Land &amp; Buildings</v>
          </cell>
          <cell r="D1311">
            <v>93689018</v>
          </cell>
          <cell r="E1311">
            <v>0</v>
          </cell>
          <cell r="F1311">
            <v>0</v>
          </cell>
          <cell r="G1311">
            <v>0</v>
          </cell>
          <cell r="H1311">
            <v>93689018</v>
          </cell>
        </row>
        <row r="1313">
          <cell r="B1313" t="str">
            <v>01-605-020</v>
          </cell>
          <cell r="C1313" t="str">
            <v>Improvements to UDB Building</v>
          </cell>
          <cell r="D1313">
            <v>357603786</v>
          </cell>
          <cell r="E1313">
            <v>31468054</v>
          </cell>
          <cell r="F1313">
            <v>0</v>
          </cell>
          <cell r="G1313">
            <v>31468054</v>
          </cell>
          <cell r="H1313">
            <v>389071840</v>
          </cell>
        </row>
        <row r="1315">
          <cell r="B1315" t="str">
            <v>01-605-030</v>
          </cell>
          <cell r="C1315" t="str">
            <v>Improv to Port Bell Rd Switch</v>
          </cell>
          <cell r="D1315">
            <v>1108698746</v>
          </cell>
          <cell r="E1315">
            <v>0</v>
          </cell>
          <cell r="F1315">
            <v>0</v>
          </cell>
          <cell r="G1315">
            <v>0</v>
          </cell>
          <cell r="H1315">
            <v>1108698746</v>
          </cell>
        </row>
        <row r="1317">
          <cell r="B1317" t="str">
            <v>01-605-040</v>
          </cell>
          <cell r="C1317" t="str">
            <v>Improvements to Warehouse</v>
          </cell>
          <cell r="D1317">
            <v>76191196</v>
          </cell>
          <cell r="E1317">
            <v>0</v>
          </cell>
          <cell r="F1317">
            <v>0</v>
          </cell>
          <cell r="G1317">
            <v>0</v>
          </cell>
          <cell r="H1317">
            <v>76191196</v>
          </cell>
        </row>
        <row r="1319">
          <cell r="B1319" t="str">
            <v>01-605</v>
          </cell>
          <cell r="C1319" t="str">
            <v>Fixed Assets</v>
          </cell>
          <cell r="D1319">
            <v>1636182746</v>
          </cell>
          <cell r="E1319">
            <v>31468054</v>
          </cell>
          <cell r="F1319">
            <v>0</v>
          </cell>
          <cell r="G1319">
            <v>31468054</v>
          </cell>
          <cell r="H1319">
            <v>1667650800</v>
          </cell>
        </row>
        <row r="1323">
          <cell r="B1323" t="str">
            <v>-----------------------------------------------------------------------------------------------------------------------------------------------------</v>
          </cell>
        </row>
        <row r="1324">
          <cell r="B1324" t="str">
            <v>YEAR</v>
          </cell>
          <cell r="D1324" t="str">
            <v>:</v>
          </cell>
          <cell r="E1324">
            <v>99</v>
          </cell>
          <cell r="F1324" t="str">
            <v>PERIOD</v>
          </cell>
          <cell r="G1324" t="str">
            <v>FROM</v>
          </cell>
          <cell r="H1324" t="str">
            <v>:</v>
          </cell>
        </row>
        <row r="1325">
          <cell r="B1325" t="str">
            <v>ACCOUNT</v>
          </cell>
          <cell r="D1325" t="str">
            <v>CODE</v>
          </cell>
          <cell r="E1325" t="str">
            <v>DESCRIPTION</v>
          </cell>
          <cell r="F1325" t="str">
            <v>OPEN</v>
          </cell>
          <cell r="G1325" t="str">
            <v>BALANCE</v>
          </cell>
          <cell r="H1325" t="str">
            <v>DEBIT</v>
          </cell>
        </row>
        <row r="1326">
          <cell r="B1326" t="str">
            <v>-----------------------------------------------------------------------------------------------------------------------------------------------------</v>
          </cell>
        </row>
        <row r="1328">
          <cell r="B1328" t="str">
            <v>01-610-010</v>
          </cell>
          <cell r="C1328" t="str">
            <v>Network Infrastructure</v>
          </cell>
          <cell r="D1328">
            <v>57631531227</v>
          </cell>
          <cell r="E1328">
            <v>2273781775</v>
          </cell>
          <cell r="F1328">
            <v>297328602</v>
          </cell>
          <cell r="G1328">
            <v>1976453173</v>
          </cell>
          <cell r="H1328">
            <v>59607984400</v>
          </cell>
        </row>
        <row r="1330">
          <cell r="B1330" t="str">
            <v>01-610-020</v>
          </cell>
          <cell r="C1330" t="str">
            <v>Customs and Clearing</v>
          </cell>
          <cell r="D1330">
            <v>3743991417</v>
          </cell>
          <cell r="E1330">
            <v>104221893</v>
          </cell>
          <cell r="F1330">
            <v>0</v>
          </cell>
          <cell r="G1330">
            <v>104221893</v>
          </cell>
          <cell r="H1330">
            <v>3848213310</v>
          </cell>
        </row>
        <row r="1332">
          <cell r="B1332" t="str">
            <v>01-610</v>
          </cell>
          <cell r="C1332" t="str">
            <v>Fixed Assets - Network</v>
          </cell>
          <cell r="D1332">
            <v>61375522644</v>
          </cell>
          <cell r="E1332">
            <v>2378003668</v>
          </cell>
          <cell r="F1332">
            <v>297328602</v>
          </cell>
          <cell r="G1332">
            <v>2080675066</v>
          </cell>
          <cell r="H1332">
            <v>63456197710</v>
          </cell>
        </row>
        <row r="1334">
          <cell r="B1334" t="str">
            <v>01-615-010</v>
          </cell>
          <cell r="C1334" t="str">
            <v>Computer Equip Purchases</v>
          </cell>
          <cell r="D1334">
            <v>2511710879</v>
          </cell>
          <cell r="E1334">
            <v>15698587</v>
          </cell>
          <cell r="F1334">
            <v>0</v>
          </cell>
          <cell r="G1334">
            <v>15698587</v>
          </cell>
          <cell r="H1334">
            <v>2527409466</v>
          </cell>
        </row>
        <row r="1336">
          <cell r="B1336" t="str">
            <v>01-615-011</v>
          </cell>
          <cell r="C1336" t="str">
            <v>Computer Equip Opening Balance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8">
          <cell r="B1338" t="str">
            <v>01-615</v>
          </cell>
          <cell r="C1338" t="str">
            <v>Fixed Assets - Computer Equip</v>
          </cell>
          <cell r="D1338">
            <v>2511710879</v>
          </cell>
          <cell r="E1338">
            <v>15698587</v>
          </cell>
          <cell r="F1338">
            <v>0</v>
          </cell>
          <cell r="G1338">
            <v>15698587</v>
          </cell>
          <cell r="H1338">
            <v>2527409466</v>
          </cell>
        </row>
        <row r="1340">
          <cell r="B1340" t="str">
            <v>01-620-010</v>
          </cell>
          <cell r="C1340" t="str">
            <v>Motor Vehicles Purchases</v>
          </cell>
          <cell r="D1340">
            <v>1310084482</v>
          </cell>
          <cell r="E1340">
            <v>110773574</v>
          </cell>
          <cell r="F1340">
            <v>27990000</v>
          </cell>
          <cell r="G1340">
            <v>82783574</v>
          </cell>
          <cell r="H1340">
            <v>1392868056</v>
          </cell>
        </row>
        <row r="1342">
          <cell r="B1342" t="str">
            <v>01-620-011</v>
          </cell>
          <cell r="C1342" t="str">
            <v>Motor Vehicles Opening Balance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4">
          <cell r="B1344" t="str">
            <v>01-620</v>
          </cell>
          <cell r="C1344" t="str">
            <v>Fixed Assets - Motor Vehicle</v>
          </cell>
          <cell r="D1344">
            <v>1310084482</v>
          </cell>
          <cell r="E1344">
            <v>110773574</v>
          </cell>
          <cell r="F1344">
            <v>27990000</v>
          </cell>
          <cell r="G1344">
            <v>82783574</v>
          </cell>
          <cell r="H1344">
            <v>1392868056</v>
          </cell>
        </row>
        <row r="1346">
          <cell r="B1346" t="str">
            <v>01-625-010</v>
          </cell>
          <cell r="C1346" t="str">
            <v>Office Equipment Purchases</v>
          </cell>
          <cell r="D1346">
            <v>544815623</v>
          </cell>
          <cell r="E1346">
            <v>4411111</v>
          </cell>
          <cell r="F1346">
            <v>0</v>
          </cell>
          <cell r="G1346">
            <v>4411111</v>
          </cell>
          <cell r="H1346">
            <v>549226734</v>
          </cell>
        </row>
        <row r="1348">
          <cell r="B1348" t="str">
            <v>01-625-011</v>
          </cell>
          <cell r="C1348" t="str">
            <v>Office Equipment Opening Bal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50">
          <cell r="B1350" t="str">
            <v>01-625</v>
          </cell>
          <cell r="C1350" t="str">
            <v>Fixed Assets - Office Equip</v>
          </cell>
          <cell r="D1350">
            <v>544815623</v>
          </cell>
          <cell r="E1350">
            <v>4411111</v>
          </cell>
          <cell r="F1350">
            <v>0</v>
          </cell>
          <cell r="G1350">
            <v>4411111</v>
          </cell>
          <cell r="H1350">
            <v>549226734</v>
          </cell>
        </row>
        <row r="1353">
          <cell r="B1353" t="str">
            <v>-----------------------------------------------------------------------------------------------------------------------------------------------------</v>
          </cell>
        </row>
        <row r="1354">
          <cell r="B1354" t="str">
            <v>YEAR</v>
          </cell>
          <cell r="D1354" t="str">
            <v>:</v>
          </cell>
          <cell r="E1354">
            <v>99</v>
          </cell>
          <cell r="F1354" t="str">
            <v>PERIOD</v>
          </cell>
          <cell r="G1354" t="str">
            <v>FROM</v>
          </cell>
          <cell r="H1354" t="str">
            <v>:</v>
          </cell>
        </row>
        <row r="1355">
          <cell r="B1355" t="str">
            <v>ACCOUNT</v>
          </cell>
          <cell r="D1355" t="str">
            <v>CODE</v>
          </cell>
          <cell r="E1355" t="str">
            <v>DESCRIPTION</v>
          </cell>
          <cell r="F1355" t="str">
            <v>OPEN</v>
          </cell>
          <cell r="G1355" t="str">
            <v>BALANCE</v>
          </cell>
          <cell r="H1355" t="str">
            <v>DEBIT</v>
          </cell>
        </row>
        <row r="1356">
          <cell r="B1356" t="str">
            <v>-----------------------------------------------------------------------------------------------------------------------------------------------------</v>
          </cell>
        </row>
        <row r="1359">
          <cell r="B1359" t="str">
            <v>01-630-010</v>
          </cell>
          <cell r="C1359" t="str">
            <v>Furniture &amp; Fitt Off Purchases</v>
          </cell>
          <cell r="D1359">
            <v>276754013</v>
          </cell>
          <cell r="E1359">
            <v>74362006</v>
          </cell>
          <cell r="F1359">
            <v>0</v>
          </cell>
          <cell r="G1359">
            <v>74362006</v>
          </cell>
          <cell r="H1359">
            <v>351116019</v>
          </cell>
        </row>
        <row r="1361">
          <cell r="B1361" t="str">
            <v>01-630-011</v>
          </cell>
          <cell r="C1361" t="str">
            <v>Furn &amp; Fitt Office Opening Bal</v>
          </cell>
          <cell r="D1361">
            <v>508688134</v>
          </cell>
          <cell r="E1361">
            <v>0</v>
          </cell>
          <cell r="F1361">
            <v>0</v>
          </cell>
          <cell r="G1361">
            <v>0</v>
          </cell>
          <cell r="H1361">
            <v>508688134</v>
          </cell>
        </row>
        <row r="1363">
          <cell r="B1363" t="str">
            <v>01-630-020</v>
          </cell>
          <cell r="C1363" t="str">
            <v>Furn &amp; Fit  Staff House Purch</v>
          </cell>
          <cell r="D1363">
            <v>154647734</v>
          </cell>
          <cell r="E1363">
            <v>2527050</v>
          </cell>
          <cell r="F1363">
            <v>448898</v>
          </cell>
          <cell r="G1363">
            <v>2078152</v>
          </cell>
          <cell r="H1363">
            <v>156725886</v>
          </cell>
        </row>
        <row r="1365">
          <cell r="B1365" t="str">
            <v>01-630-021</v>
          </cell>
          <cell r="C1365" t="str">
            <v>Furn &amp; Fitt Staff House O/B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</row>
        <row r="1367">
          <cell r="B1367" t="str">
            <v>01-630</v>
          </cell>
          <cell r="C1367" t="str">
            <v>Fixed Assets - Furn &amp; Fittings</v>
          </cell>
          <cell r="D1367">
            <v>940089881</v>
          </cell>
          <cell r="E1367">
            <v>76889056</v>
          </cell>
          <cell r="F1367">
            <v>448898</v>
          </cell>
          <cell r="G1367">
            <v>76440158</v>
          </cell>
          <cell r="H1367">
            <v>1016530039</v>
          </cell>
        </row>
        <row r="1369">
          <cell r="B1369" t="str">
            <v>01-635-010</v>
          </cell>
          <cell r="C1369" t="str">
            <v>Prov Amort Leashold Improvemnt</v>
          </cell>
          <cell r="D1369">
            <v>-349448826</v>
          </cell>
          <cell r="E1369">
            <v>0</v>
          </cell>
          <cell r="F1369">
            <v>26692730</v>
          </cell>
          <cell r="G1369">
            <v>-26692730</v>
          </cell>
          <cell r="H1369">
            <v>-376141556</v>
          </cell>
        </row>
        <row r="1371">
          <cell r="B1371" t="str">
            <v>01-635</v>
          </cell>
          <cell r="C1371" t="str">
            <v>Prov Amort Leasehold Improvemt</v>
          </cell>
          <cell r="D1371">
            <v>-349448826</v>
          </cell>
          <cell r="E1371">
            <v>0</v>
          </cell>
          <cell r="F1371">
            <v>26692730</v>
          </cell>
          <cell r="G1371">
            <v>-26692730</v>
          </cell>
          <cell r="H1371">
            <v>-376141556</v>
          </cell>
        </row>
        <row r="1373">
          <cell r="B1373" t="str">
            <v>01-640-010</v>
          </cell>
          <cell r="C1373" t="str">
            <v>Provision Deprec Network</v>
          </cell>
          <cell r="D1373">
            <v>-3996114350</v>
          </cell>
          <cell r="E1373">
            <v>0</v>
          </cell>
          <cell r="F1373">
            <v>470252370</v>
          </cell>
          <cell r="G1373">
            <v>-470252370</v>
          </cell>
          <cell r="H1373">
            <v>-4466366720</v>
          </cell>
        </row>
        <row r="1375">
          <cell r="B1375" t="str">
            <v>01-640</v>
          </cell>
          <cell r="C1375" t="str">
            <v>Provision for Deprec Network</v>
          </cell>
          <cell r="D1375">
            <v>-3996114350</v>
          </cell>
          <cell r="E1375">
            <v>0</v>
          </cell>
          <cell r="F1375">
            <v>470252370</v>
          </cell>
          <cell r="G1375">
            <v>-470252370</v>
          </cell>
          <cell r="H1375">
            <v>-4466366720</v>
          </cell>
        </row>
        <row r="1377">
          <cell r="B1377" t="str">
            <v>01-645-010</v>
          </cell>
          <cell r="C1377" t="str">
            <v>Provision Deprec Comp Equip</v>
          </cell>
          <cell r="D1377">
            <v>-612176922</v>
          </cell>
          <cell r="E1377">
            <v>0</v>
          </cell>
          <cell r="F1377">
            <v>52327310</v>
          </cell>
          <cell r="G1377">
            <v>-52327310</v>
          </cell>
          <cell r="H1377">
            <v>-664504232</v>
          </cell>
        </row>
        <row r="1379">
          <cell r="B1379" t="str">
            <v>01-645</v>
          </cell>
          <cell r="C1379" t="str">
            <v>Provision Deprec Comp Equip</v>
          </cell>
          <cell r="D1379">
            <v>-612176922</v>
          </cell>
          <cell r="E1379">
            <v>0</v>
          </cell>
          <cell r="F1379">
            <v>52327310</v>
          </cell>
          <cell r="G1379">
            <v>-52327310</v>
          </cell>
          <cell r="H1379">
            <v>-664504232</v>
          </cell>
        </row>
        <row r="1383">
          <cell r="B1383" t="str">
            <v>-----------------------------------------------------------------------------------------------------------------------------------------------------</v>
          </cell>
        </row>
        <row r="1384">
          <cell r="B1384" t="str">
            <v>YEAR</v>
          </cell>
          <cell r="D1384" t="str">
            <v>:</v>
          </cell>
          <cell r="E1384">
            <v>99</v>
          </cell>
          <cell r="F1384" t="str">
            <v>PERIOD</v>
          </cell>
          <cell r="G1384" t="str">
            <v>FROM</v>
          </cell>
          <cell r="H1384" t="str">
            <v>:</v>
          </cell>
        </row>
        <row r="1385">
          <cell r="B1385" t="str">
            <v>ACCOUNT</v>
          </cell>
          <cell r="D1385" t="str">
            <v>CODE</v>
          </cell>
          <cell r="E1385" t="str">
            <v>DESCRIPTION</v>
          </cell>
          <cell r="F1385" t="str">
            <v>OPEN</v>
          </cell>
          <cell r="G1385" t="str">
            <v>BALANCE</v>
          </cell>
          <cell r="H1385" t="str">
            <v>DEBIT</v>
          </cell>
        </row>
        <row r="1386">
          <cell r="B1386" t="str">
            <v>-----------------------------------------------------------------------------------------------------------------------------------------------------</v>
          </cell>
        </row>
        <row r="1388">
          <cell r="B1388" t="str">
            <v>01-650-010</v>
          </cell>
          <cell r="C1388" t="str">
            <v>Provision Deprec Motor Vehicle</v>
          </cell>
          <cell r="D1388">
            <v>-301848200</v>
          </cell>
          <cell r="E1388">
            <v>6997500</v>
          </cell>
          <cell r="F1388">
            <v>34309518</v>
          </cell>
          <cell r="G1388">
            <v>-27312018</v>
          </cell>
          <cell r="H1388">
            <v>-329160218</v>
          </cell>
        </row>
        <row r="1390">
          <cell r="B1390" t="str">
            <v>01-650</v>
          </cell>
          <cell r="C1390" t="str">
            <v>Provision Deprec Motor Vehicle</v>
          </cell>
          <cell r="D1390">
            <v>-301848200</v>
          </cell>
          <cell r="E1390">
            <v>6997500</v>
          </cell>
          <cell r="F1390">
            <v>34309518</v>
          </cell>
          <cell r="G1390">
            <v>-27312018</v>
          </cell>
          <cell r="H1390">
            <v>-329160218</v>
          </cell>
        </row>
        <row r="1392">
          <cell r="B1392" t="str">
            <v>01-655-010</v>
          </cell>
          <cell r="C1392" t="str">
            <v>Provision Deprec Office Equip</v>
          </cell>
          <cell r="D1392">
            <v>-29921360</v>
          </cell>
          <cell r="E1392">
            <v>0</v>
          </cell>
          <cell r="F1392">
            <v>8501376</v>
          </cell>
          <cell r="G1392">
            <v>-8501376</v>
          </cell>
          <cell r="H1392">
            <v>-38422736</v>
          </cell>
        </row>
        <row r="1394">
          <cell r="B1394" t="str">
            <v>01-655</v>
          </cell>
          <cell r="C1394" t="str">
            <v>Provision Deprec Office Equip</v>
          </cell>
          <cell r="D1394">
            <v>-29921360</v>
          </cell>
          <cell r="E1394">
            <v>0</v>
          </cell>
          <cell r="F1394">
            <v>8501376</v>
          </cell>
          <cell r="G1394">
            <v>-8501376</v>
          </cell>
          <cell r="H1394">
            <v>-38422736</v>
          </cell>
        </row>
        <row r="1396">
          <cell r="B1396" t="str">
            <v>01-660-010</v>
          </cell>
          <cell r="C1396" t="str">
            <v>Prov Deprec F &amp; F - Office</v>
          </cell>
          <cell r="D1396">
            <v>-139849266</v>
          </cell>
          <cell r="E1396">
            <v>0</v>
          </cell>
          <cell r="F1396">
            <v>12896905</v>
          </cell>
          <cell r="G1396">
            <v>-12896905</v>
          </cell>
          <cell r="H1396">
            <v>-152746171</v>
          </cell>
        </row>
        <row r="1398">
          <cell r="B1398" t="str">
            <v>01-660-020</v>
          </cell>
          <cell r="C1398" t="str">
            <v>Prov Deprec F&amp;F - Sta Housing</v>
          </cell>
          <cell r="D1398">
            <v>-27374844</v>
          </cell>
          <cell r="E1398">
            <v>39908</v>
          </cell>
          <cell r="F1398">
            <v>2411706</v>
          </cell>
          <cell r="G1398">
            <v>-2371798</v>
          </cell>
          <cell r="H1398">
            <v>-29746642</v>
          </cell>
        </row>
        <row r="1400">
          <cell r="B1400" t="str">
            <v>01-660</v>
          </cell>
          <cell r="C1400" t="str">
            <v>Provision Deprec Furn &amp; Fitt</v>
          </cell>
          <cell r="D1400">
            <v>-167224110</v>
          </cell>
          <cell r="E1400">
            <v>39908</v>
          </cell>
          <cell r="F1400">
            <v>15308611</v>
          </cell>
          <cell r="G1400">
            <v>-15268703</v>
          </cell>
          <cell r="H1400">
            <v>-182492813</v>
          </cell>
        </row>
        <row r="1402">
          <cell r="B1402" t="str">
            <v>01-690-010</v>
          </cell>
          <cell r="C1402" t="str">
            <v>License Fee Capitalisation</v>
          </cell>
          <cell r="D1402">
            <v>6844000000</v>
          </cell>
          <cell r="E1402">
            <v>0</v>
          </cell>
          <cell r="F1402">
            <v>0</v>
          </cell>
          <cell r="G1402">
            <v>0</v>
          </cell>
          <cell r="H1402">
            <v>6844000000</v>
          </cell>
        </row>
        <row r="1404">
          <cell r="B1404" t="str">
            <v>01-690-011</v>
          </cell>
          <cell r="C1404" t="str">
            <v>License Fee Written Off</v>
          </cell>
          <cell r="D1404">
            <v>-427750003</v>
          </cell>
          <cell r="E1404">
            <v>0</v>
          </cell>
          <cell r="F1404">
            <v>28516667</v>
          </cell>
          <cell r="G1404">
            <v>-28516667</v>
          </cell>
          <cell r="H1404">
            <v>-456266670</v>
          </cell>
        </row>
        <row r="1406">
          <cell r="B1406" t="str">
            <v>01-690-020</v>
          </cell>
          <cell r="C1406" t="str">
            <v>Pre-Launch Exp Capitalised</v>
          </cell>
          <cell r="D1406">
            <v>6496668049</v>
          </cell>
          <cell r="E1406">
            <v>0</v>
          </cell>
          <cell r="F1406">
            <v>0</v>
          </cell>
          <cell r="G1406">
            <v>0</v>
          </cell>
          <cell r="H1406">
            <v>6496668049</v>
          </cell>
        </row>
        <row r="1408">
          <cell r="B1408" t="str">
            <v>01-690-021</v>
          </cell>
          <cell r="C1408" t="str">
            <v>Pre-Launch Exp Written Off</v>
          </cell>
          <cell r="D1408">
            <v>-1624167009</v>
          </cell>
          <cell r="E1408">
            <v>0</v>
          </cell>
          <cell r="F1408">
            <v>108277801</v>
          </cell>
          <cell r="G1408">
            <v>-108277801</v>
          </cell>
          <cell r="H1408">
            <v>-1732444810</v>
          </cell>
        </row>
        <row r="1410">
          <cell r="B1410" t="str">
            <v>01-690</v>
          </cell>
          <cell r="C1410" t="str">
            <v>Non-Current Assets</v>
          </cell>
          <cell r="D1410">
            <v>11288751037</v>
          </cell>
          <cell r="E1410">
            <v>0</v>
          </cell>
          <cell r="F1410">
            <v>136794468</v>
          </cell>
          <cell r="G1410">
            <v>-136794468</v>
          </cell>
          <cell r="H1410">
            <v>11151956569</v>
          </cell>
        </row>
        <row r="1413">
          <cell r="B1413" t="str">
            <v>-----------------------------------------------------------------------------------------------------------------------------------------------------</v>
          </cell>
        </row>
        <row r="1414">
          <cell r="B1414" t="str">
            <v>YEAR</v>
          </cell>
          <cell r="D1414" t="str">
            <v>:</v>
          </cell>
          <cell r="E1414">
            <v>99</v>
          </cell>
          <cell r="F1414" t="str">
            <v>PERIOD</v>
          </cell>
          <cell r="G1414" t="str">
            <v>FROM</v>
          </cell>
          <cell r="H1414" t="str">
            <v>:</v>
          </cell>
        </row>
        <row r="1415">
          <cell r="B1415" t="str">
            <v>ACCOUNT</v>
          </cell>
          <cell r="D1415" t="str">
            <v>CODE</v>
          </cell>
          <cell r="E1415" t="str">
            <v>DESCRIPTION</v>
          </cell>
          <cell r="F1415" t="str">
            <v>OPEN</v>
          </cell>
          <cell r="G1415" t="str">
            <v>BALANCE</v>
          </cell>
          <cell r="H1415" t="str">
            <v>DEBIT</v>
          </cell>
        </row>
        <row r="1416">
          <cell r="B1416" t="str">
            <v>-----------------------------------------------------------------------------------------------------------------------------------------------------</v>
          </cell>
        </row>
        <row r="1419">
          <cell r="B1419" t="str">
            <v>01-700-010</v>
          </cell>
          <cell r="C1419" t="str">
            <v>Investment in Publicom</v>
          </cell>
          <cell r="D1419">
            <v>1076149894</v>
          </cell>
          <cell r="E1419">
            <v>0</v>
          </cell>
          <cell r="F1419">
            <v>0</v>
          </cell>
          <cell r="G1419">
            <v>0</v>
          </cell>
          <cell r="H1419">
            <v>1076149894</v>
          </cell>
        </row>
        <row r="1421">
          <cell r="B1421" t="str">
            <v>01-700</v>
          </cell>
          <cell r="C1421" t="str">
            <v>Investment in Publicom</v>
          </cell>
          <cell r="D1421">
            <v>1076149894</v>
          </cell>
          <cell r="E1421">
            <v>0</v>
          </cell>
          <cell r="F1421">
            <v>0</v>
          </cell>
          <cell r="G1421">
            <v>0</v>
          </cell>
          <cell r="H1421">
            <v>1076149894</v>
          </cell>
        </row>
        <row r="1423">
          <cell r="B1423" t="str">
            <v>01-800-001</v>
          </cell>
          <cell r="C1423" t="str">
            <v>Inventory W/House 1</v>
          </cell>
          <cell r="D1423">
            <v>9507525235</v>
          </cell>
          <cell r="E1423">
            <v>756685897</v>
          </cell>
          <cell r="F1423">
            <v>20282148</v>
          </cell>
          <cell r="G1423">
            <v>736403749</v>
          </cell>
          <cell r="H1423">
            <v>10243928984</v>
          </cell>
        </row>
        <row r="1425">
          <cell r="B1425" t="str">
            <v>01-800-010</v>
          </cell>
          <cell r="C1425" t="str">
            <v>Inventory Airtime Cards</v>
          </cell>
          <cell r="D1425">
            <v>0</v>
          </cell>
          <cell r="E1425">
            <v>20314527</v>
          </cell>
          <cell r="F1425">
            <v>0</v>
          </cell>
          <cell r="G1425">
            <v>20314527</v>
          </cell>
          <cell r="H1425">
            <v>20314527</v>
          </cell>
        </row>
        <row r="1427">
          <cell r="B1427" t="str">
            <v>01-800-015</v>
          </cell>
          <cell r="C1427" t="str">
            <v>Inventory Service Fee cards</v>
          </cell>
          <cell r="D1427">
            <v>0</v>
          </cell>
          <cell r="E1427">
            <v>792467</v>
          </cell>
          <cell r="F1427">
            <v>0</v>
          </cell>
          <cell r="G1427">
            <v>792467</v>
          </cell>
          <cell r="H1427">
            <v>792467</v>
          </cell>
        </row>
        <row r="1429">
          <cell r="B1429" t="str">
            <v>01-800-020</v>
          </cell>
          <cell r="C1429" t="str">
            <v>Inventory Simpacks</v>
          </cell>
          <cell r="D1429">
            <v>0</v>
          </cell>
          <cell r="E1429">
            <v>5697903</v>
          </cell>
          <cell r="F1429">
            <v>0</v>
          </cell>
          <cell r="G1429">
            <v>5697903</v>
          </cell>
          <cell r="H1429">
            <v>5697903</v>
          </cell>
        </row>
        <row r="1431">
          <cell r="B1431" t="str">
            <v>01-800-025</v>
          </cell>
          <cell r="C1431" t="str">
            <v>Inventory Accessories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01-800-030</v>
          </cell>
          <cell r="C1433" t="str">
            <v>Inventory Promotional Items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5">
          <cell r="B1435" t="str">
            <v>01-800-035</v>
          </cell>
          <cell r="C1435" t="str">
            <v>Inventory Mobile Handsets</v>
          </cell>
          <cell r="D1435">
            <v>0</v>
          </cell>
          <cell r="E1435">
            <v>3741860</v>
          </cell>
          <cell r="F1435">
            <v>0</v>
          </cell>
          <cell r="G1435">
            <v>3741860</v>
          </cell>
          <cell r="H1435">
            <v>3741860</v>
          </cell>
        </row>
        <row r="1437">
          <cell r="B1437" t="str">
            <v>01-800-040</v>
          </cell>
          <cell r="C1437" t="str">
            <v>Inventory Fixed Handsets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9">
          <cell r="B1439" t="str">
            <v>01-800-045</v>
          </cell>
          <cell r="C1439" t="str">
            <v>Inventory Installat Material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3">
          <cell r="B1443" t="str">
            <v>-----------------------------------------------------------------------------------------------------------------------------------------------------</v>
          </cell>
        </row>
        <row r="1444">
          <cell r="B1444" t="str">
            <v>YEAR</v>
          </cell>
          <cell r="D1444" t="str">
            <v>:</v>
          </cell>
          <cell r="E1444">
            <v>99</v>
          </cell>
          <cell r="F1444" t="str">
            <v>PERIOD</v>
          </cell>
          <cell r="G1444" t="str">
            <v>FROM</v>
          </cell>
          <cell r="H1444" t="str">
            <v>:</v>
          </cell>
        </row>
        <row r="1445">
          <cell r="B1445" t="str">
            <v>ACCOUNT</v>
          </cell>
          <cell r="D1445" t="str">
            <v>CODE</v>
          </cell>
          <cell r="E1445" t="str">
            <v>DESCRIPTION</v>
          </cell>
          <cell r="F1445" t="str">
            <v>OPEN</v>
          </cell>
          <cell r="G1445" t="str">
            <v>BALANCE</v>
          </cell>
          <cell r="H1445" t="str">
            <v>DEBIT</v>
          </cell>
        </row>
        <row r="1446">
          <cell r="B1446" t="str">
            <v>-----------------------------------------------------------------------------------------------------------------------------------------------------</v>
          </cell>
        </row>
        <row r="1448">
          <cell r="B1448" t="str">
            <v>01-800-050</v>
          </cell>
          <cell r="C1448" t="str">
            <v>Inventory FW Accessories</v>
          </cell>
          <cell r="D1448">
            <v>0</v>
          </cell>
          <cell r="E1448">
            <v>3547742</v>
          </cell>
          <cell r="F1448">
            <v>0</v>
          </cell>
          <cell r="G1448">
            <v>3547742</v>
          </cell>
          <cell r="H1448">
            <v>3547742</v>
          </cell>
        </row>
        <row r="1450">
          <cell r="B1450" t="str">
            <v>01-800-101</v>
          </cell>
          <cell r="C1450" t="str">
            <v>Inventory W/House 2</v>
          </cell>
          <cell r="D1450">
            <v>-6182951026</v>
          </cell>
          <cell r="E1450">
            <v>0</v>
          </cell>
          <cell r="F1450">
            <v>371748599</v>
          </cell>
          <cell r="G1450">
            <v>-371748599</v>
          </cell>
          <cell r="H1450">
            <v>-6554699625</v>
          </cell>
        </row>
        <row r="1452">
          <cell r="B1452" t="str">
            <v>01-800-201</v>
          </cell>
          <cell r="C1452" t="str">
            <v>Inventory W/House 3 -Faulty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4">
          <cell r="B1454" t="str">
            <v>01-800</v>
          </cell>
          <cell r="C1454" t="str">
            <v>Inventory</v>
          </cell>
          <cell r="D1454">
            <v>3324574209</v>
          </cell>
          <cell r="E1454">
            <v>790780396</v>
          </cell>
          <cell r="F1454">
            <v>392030747</v>
          </cell>
          <cell r="G1454">
            <v>398749649</v>
          </cell>
          <cell r="H1454">
            <v>3723323858</v>
          </cell>
        </row>
        <row r="1456">
          <cell r="B1456" t="str">
            <v>01-810-001</v>
          </cell>
          <cell r="C1456" t="str">
            <v>Inv Wh 1 Prov for Obsol Stock</v>
          </cell>
          <cell r="D1456">
            <v>-303360026</v>
          </cell>
          <cell r="E1456">
            <v>0</v>
          </cell>
          <cell r="F1456">
            <v>0</v>
          </cell>
          <cell r="G1456">
            <v>0</v>
          </cell>
          <cell r="H1456">
            <v>-303360026</v>
          </cell>
        </row>
        <row r="1458">
          <cell r="B1458" t="str">
            <v>01-810-101</v>
          </cell>
          <cell r="C1458" t="str">
            <v>Inv Wh 2 Prov Obsolete Stock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</row>
        <row r="1460">
          <cell r="B1460" t="str">
            <v>01-810</v>
          </cell>
          <cell r="C1460" t="str">
            <v>Inv Prov for Obsolete Stock</v>
          </cell>
          <cell r="D1460">
            <v>-303360026</v>
          </cell>
          <cell r="E1460">
            <v>0</v>
          </cell>
          <cell r="F1460">
            <v>0</v>
          </cell>
          <cell r="G1460">
            <v>0</v>
          </cell>
          <cell r="H1460">
            <v>-303360026</v>
          </cell>
        </row>
        <row r="1462">
          <cell r="B1462" t="str">
            <v>01-820-001</v>
          </cell>
          <cell r="C1462" t="str">
            <v>Inv Wh 1 Stock Losses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4">
          <cell r="B1464" t="str">
            <v>01-820-101</v>
          </cell>
          <cell r="C1464" t="str">
            <v>Inv Wh 2 Stock Losses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</row>
        <row r="1466">
          <cell r="B1466" t="str">
            <v>01-820</v>
          </cell>
          <cell r="C1466" t="str">
            <v>Provision for Stock Losses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8">
          <cell r="B1468" t="str">
            <v>01-825-010</v>
          </cell>
          <cell r="C1468" t="str">
            <v>Asset Suspense Account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70">
          <cell r="B1470" t="str">
            <v>01-825-020</v>
          </cell>
          <cell r="C1470" t="str">
            <v>Disposals Suspense Account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3">
          <cell r="B1473" t="str">
            <v>-----------------------------------------------------------------------------------------------------------------------------------------------------</v>
          </cell>
        </row>
        <row r="1474">
          <cell r="B1474" t="str">
            <v>YEAR</v>
          </cell>
          <cell r="D1474" t="str">
            <v>:</v>
          </cell>
          <cell r="E1474">
            <v>99</v>
          </cell>
          <cell r="F1474" t="str">
            <v>PERIOD</v>
          </cell>
          <cell r="G1474" t="str">
            <v>FROM</v>
          </cell>
          <cell r="H1474" t="str">
            <v>:</v>
          </cell>
        </row>
        <row r="1475">
          <cell r="B1475" t="str">
            <v>ACCOUNT</v>
          </cell>
          <cell r="D1475" t="str">
            <v>CODE</v>
          </cell>
          <cell r="E1475" t="str">
            <v>DESCRIPTION</v>
          </cell>
          <cell r="F1475" t="str">
            <v>OPEN</v>
          </cell>
          <cell r="G1475" t="str">
            <v>BALANCE</v>
          </cell>
          <cell r="H1475" t="str">
            <v>DEBIT</v>
          </cell>
        </row>
        <row r="1476">
          <cell r="B1476" t="str">
            <v>-----------------------------------------------------------------------------------------------------------------------------------------------------</v>
          </cell>
        </row>
        <row r="1479">
          <cell r="B1479" t="str">
            <v>01-825</v>
          </cell>
          <cell r="C1479" t="str">
            <v>Assets Suspense Accounts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1">
          <cell r="B1481" t="str">
            <v>01-830-010</v>
          </cell>
          <cell r="C1481" t="str">
            <v>Property Sites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</row>
        <row r="1483">
          <cell r="B1483" t="str">
            <v>01-830-020</v>
          </cell>
          <cell r="C1483" t="str">
            <v>Property Staff Housing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5">
          <cell r="B1485" t="str">
            <v>01-830</v>
          </cell>
          <cell r="C1485" t="str">
            <v>Deposits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7">
          <cell r="B1487" t="str">
            <v>01-835-010</v>
          </cell>
          <cell r="C1487" t="str">
            <v>Inter-Bank Transfers</v>
          </cell>
          <cell r="D1487">
            <v>88071665</v>
          </cell>
          <cell r="E1487">
            <v>6067188900</v>
          </cell>
          <cell r="F1487">
            <v>5419811451</v>
          </cell>
          <cell r="G1487">
            <v>647377449</v>
          </cell>
          <cell r="H1487">
            <v>735449114</v>
          </cell>
        </row>
        <row r="1489">
          <cell r="B1489" t="str">
            <v>01-835</v>
          </cell>
          <cell r="C1489" t="str">
            <v>Inter-Bank Transfers</v>
          </cell>
          <cell r="D1489">
            <v>88071665</v>
          </cell>
          <cell r="E1489">
            <v>6067188900</v>
          </cell>
          <cell r="F1489">
            <v>5419811451</v>
          </cell>
          <cell r="G1489">
            <v>647377449</v>
          </cell>
          <cell r="H1489">
            <v>735449114</v>
          </cell>
        </row>
        <row r="1491">
          <cell r="B1491" t="str">
            <v>01-840-001</v>
          </cell>
          <cell r="C1491" t="str">
            <v>DR Control - Contracts USH</v>
          </cell>
          <cell r="D1491">
            <v>1749721369</v>
          </cell>
          <cell r="E1491">
            <v>15939259</v>
          </cell>
          <cell r="F1491">
            <v>327592031</v>
          </cell>
          <cell r="G1491">
            <v>-311652772</v>
          </cell>
          <cell r="H1491">
            <v>1438068597</v>
          </cell>
        </row>
        <row r="1493">
          <cell r="B1493" t="str">
            <v>01-840-002</v>
          </cell>
          <cell r="C1493" t="str">
            <v>DR Control - Contracts USD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5">
          <cell r="B1495" t="str">
            <v>01-840-003</v>
          </cell>
          <cell r="C1495" t="str">
            <v>DR Control Dealer Other Ush</v>
          </cell>
          <cell r="D1495">
            <v>141145015</v>
          </cell>
          <cell r="E1495">
            <v>217083085</v>
          </cell>
          <cell r="F1495">
            <v>272835237</v>
          </cell>
          <cell r="G1495">
            <v>-55752152</v>
          </cell>
          <cell r="H1495">
            <v>85392863</v>
          </cell>
        </row>
        <row r="1497">
          <cell r="B1497" t="str">
            <v>01-840-004</v>
          </cell>
          <cell r="C1497" t="str">
            <v>DR Control Dealer Other USD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9">
          <cell r="B1499" t="str">
            <v>01-840-005</v>
          </cell>
          <cell r="C1499" t="str">
            <v>DR Control Dealer SHELL Ush</v>
          </cell>
          <cell r="D1499">
            <v>276914319</v>
          </cell>
          <cell r="E1499">
            <v>1725141478</v>
          </cell>
          <cell r="F1499">
            <v>1861540925</v>
          </cell>
          <cell r="G1499">
            <v>-136399447</v>
          </cell>
          <cell r="H1499">
            <v>140514872</v>
          </cell>
        </row>
        <row r="1503">
          <cell r="B1503" t="str">
            <v>-----------------------------------------------------------------------------------------------------------------------------------------------------</v>
          </cell>
        </row>
        <row r="1504">
          <cell r="B1504" t="str">
            <v>YEAR</v>
          </cell>
          <cell r="D1504" t="str">
            <v>:</v>
          </cell>
          <cell r="E1504">
            <v>99</v>
          </cell>
          <cell r="F1504" t="str">
            <v>PERIOD</v>
          </cell>
          <cell r="G1504" t="str">
            <v>FROM</v>
          </cell>
          <cell r="H1504" t="str">
            <v>:</v>
          </cell>
        </row>
        <row r="1505">
          <cell r="B1505" t="str">
            <v>ACCOUNT</v>
          </cell>
          <cell r="D1505" t="str">
            <v>CODE</v>
          </cell>
          <cell r="E1505" t="str">
            <v>DESCRIPTION</v>
          </cell>
          <cell r="F1505" t="str">
            <v>OPEN</v>
          </cell>
          <cell r="G1505" t="str">
            <v>BALANCE</v>
          </cell>
          <cell r="H1505" t="str">
            <v>DEBIT</v>
          </cell>
        </row>
        <row r="1506">
          <cell r="B1506" t="str">
            <v>-----------------------------------------------------------------------------------------------------------------------------------------------------</v>
          </cell>
        </row>
        <row r="1508">
          <cell r="B1508" t="str">
            <v>01-840-006</v>
          </cell>
          <cell r="C1508" t="str">
            <v>DR Control Dealer SHELL USD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10">
          <cell r="B1510" t="str">
            <v>01-840-007</v>
          </cell>
          <cell r="C1510" t="str">
            <v>DR Control Dealers SIMBA Ush</v>
          </cell>
          <cell r="D1510">
            <v>353607858</v>
          </cell>
          <cell r="E1510">
            <v>1981028033</v>
          </cell>
          <cell r="F1510">
            <v>2301138772</v>
          </cell>
          <cell r="G1510">
            <v>-320110739</v>
          </cell>
          <cell r="H1510">
            <v>33497119</v>
          </cell>
        </row>
        <row r="1512">
          <cell r="B1512" t="str">
            <v>01-840-008</v>
          </cell>
          <cell r="C1512" t="str">
            <v>DR Control Dealers SIMBA USD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4">
          <cell r="B1514" t="str">
            <v>01-840-009</v>
          </cell>
          <cell r="C1514" t="str">
            <v>DR Control Staff Ush</v>
          </cell>
          <cell r="D1514">
            <v>45279111</v>
          </cell>
          <cell r="E1514">
            <v>25716017</v>
          </cell>
          <cell r="F1514">
            <v>51716438</v>
          </cell>
          <cell r="G1514">
            <v>-26000421</v>
          </cell>
          <cell r="H1514">
            <v>19278690</v>
          </cell>
        </row>
        <row r="1516">
          <cell r="B1516" t="str">
            <v>01-840-010</v>
          </cell>
          <cell r="C1516" t="str">
            <v>DR Control Staff - USD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8">
          <cell r="B1518" t="str">
            <v>01-840-011</v>
          </cell>
          <cell r="C1518" t="str">
            <v>DR Control Prepaid Ush</v>
          </cell>
          <cell r="D1518">
            <v>119857861</v>
          </cell>
          <cell r="E1518">
            <v>232777940</v>
          </cell>
          <cell r="F1518">
            <v>232705587</v>
          </cell>
          <cell r="G1518">
            <v>72353</v>
          </cell>
          <cell r="H1518">
            <v>119930214</v>
          </cell>
        </row>
        <row r="1520">
          <cell r="B1520" t="str">
            <v>01-840-013</v>
          </cell>
          <cell r="C1520" t="str">
            <v>DR Control Fixed Line Ush</v>
          </cell>
          <cell r="D1520">
            <v>214587141</v>
          </cell>
          <cell r="E1520">
            <v>232611523</v>
          </cell>
          <cell r="F1520">
            <v>68703081</v>
          </cell>
          <cell r="G1520">
            <v>163908442</v>
          </cell>
          <cell r="H1520">
            <v>378495583</v>
          </cell>
        </row>
        <row r="1522">
          <cell r="B1522" t="str">
            <v>01-840-014</v>
          </cell>
          <cell r="C1522" t="str">
            <v>DR Control Fixed Line USd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</row>
        <row r="1524">
          <cell r="B1524" t="str">
            <v>01-840-015</v>
          </cell>
          <cell r="C1524" t="str">
            <v>DR Control Deposits USH</v>
          </cell>
          <cell r="D1524">
            <v>-215827960</v>
          </cell>
          <cell r="E1524">
            <v>0</v>
          </cell>
          <cell r="F1524">
            <v>29160000</v>
          </cell>
          <cell r="G1524">
            <v>-29160000</v>
          </cell>
          <cell r="H1524">
            <v>-244987960</v>
          </cell>
        </row>
        <row r="1526">
          <cell r="B1526" t="str">
            <v>01-840-017</v>
          </cell>
          <cell r="C1526" t="str">
            <v>DR Ctl Other Revenue USH</v>
          </cell>
          <cell r="D1526">
            <v>294063767</v>
          </cell>
          <cell r="E1526">
            <v>44400014</v>
          </cell>
          <cell r="F1526">
            <v>36223913</v>
          </cell>
          <cell r="G1526">
            <v>8176101</v>
          </cell>
          <cell r="H1526">
            <v>302239868</v>
          </cell>
        </row>
        <row r="1528">
          <cell r="B1528" t="str">
            <v>01-840-018</v>
          </cell>
          <cell r="C1528" t="str">
            <v>DR Ctl Other Revenue USD</v>
          </cell>
          <cell r="D1528">
            <v>197350215</v>
          </cell>
          <cell r="E1528">
            <v>7941176</v>
          </cell>
          <cell r="F1528">
            <v>0</v>
          </cell>
          <cell r="G1528">
            <v>7941176</v>
          </cell>
          <cell r="H1528">
            <v>205291391</v>
          </cell>
        </row>
        <row r="1530">
          <cell r="B1530" t="str">
            <v>01-840-019</v>
          </cell>
          <cell r="C1530" t="str">
            <v>Interconnect USH</v>
          </cell>
          <cell r="D1530">
            <v>61719431</v>
          </cell>
          <cell r="E1530">
            <v>0</v>
          </cell>
          <cell r="F1530">
            <v>0</v>
          </cell>
          <cell r="G1530">
            <v>0</v>
          </cell>
          <cell r="H1530">
            <v>61719431</v>
          </cell>
        </row>
        <row r="1533">
          <cell r="B1533" t="str">
            <v>-----------------------------------------------------------------------------------------------------------------------------------------------------</v>
          </cell>
        </row>
        <row r="1534">
          <cell r="B1534" t="str">
            <v>YEAR</v>
          </cell>
          <cell r="D1534" t="str">
            <v>:</v>
          </cell>
          <cell r="E1534">
            <v>99</v>
          </cell>
          <cell r="F1534" t="str">
            <v>PERIOD</v>
          </cell>
          <cell r="G1534" t="str">
            <v>FROM</v>
          </cell>
          <cell r="H1534" t="str">
            <v>:</v>
          </cell>
        </row>
        <row r="1535">
          <cell r="B1535" t="str">
            <v>ACCOUNT</v>
          </cell>
          <cell r="D1535" t="str">
            <v>CODE</v>
          </cell>
          <cell r="E1535" t="str">
            <v>DESCRIPTION</v>
          </cell>
          <cell r="F1535" t="str">
            <v>OPEN</v>
          </cell>
          <cell r="G1535" t="str">
            <v>BALANCE</v>
          </cell>
          <cell r="H1535" t="str">
            <v>DEBIT</v>
          </cell>
        </row>
        <row r="1536">
          <cell r="B1536" t="str">
            <v>-----------------------------------------------------------------------------------------------------------------------------------------------------</v>
          </cell>
        </row>
        <row r="1539">
          <cell r="B1539" t="str">
            <v>01-840-020</v>
          </cell>
          <cell r="C1539" t="str">
            <v>Interconnect USD</v>
          </cell>
          <cell r="D1539">
            <v>28223211</v>
          </cell>
          <cell r="E1539">
            <v>39719834</v>
          </cell>
          <cell r="F1539">
            <v>28336</v>
          </cell>
          <cell r="G1539">
            <v>39691498</v>
          </cell>
          <cell r="H1539">
            <v>67914709</v>
          </cell>
        </row>
        <row r="1541">
          <cell r="B1541" t="str">
            <v>01-840-030</v>
          </cell>
          <cell r="C1541" t="str">
            <v>Roaming Partners Dollar Acc</v>
          </cell>
          <cell r="D1541">
            <v>407161</v>
          </cell>
          <cell r="E1541">
            <v>0</v>
          </cell>
          <cell r="F1541">
            <v>407160</v>
          </cell>
          <cell r="G1541">
            <v>-407160</v>
          </cell>
          <cell r="H1541">
            <v>1</v>
          </cell>
        </row>
        <row r="1543">
          <cell r="B1543" t="str">
            <v>01-840-040</v>
          </cell>
          <cell r="C1543" t="str">
            <v>Iridium Debtors Account</v>
          </cell>
          <cell r="D1543">
            <v>-2417</v>
          </cell>
          <cell r="E1543">
            <v>234269</v>
          </cell>
          <cell r="F1543">
            <v>234269</v>
          </cell>
          <cell r="G1543">
            <v>0</v>
          </cell>
          <cell r="H1543">
            <v>-2417</v>
          </cell>
        </row>
        <row r="1545">
          <cell r="B1545" t="str">
            <v>01-840-042</v>
          </cell>
          <cell r="C1545" t="str">
            <v>Iridium Customer Deposits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7">
          <cell r="B1547" t="str">
            <v>01-840-044</v>
          </cell>
          <cell r="C1547" t="str">
            <v>Dr Ctrl Internet Revenue</v>
          </cell>
          <cell r="D1547">
            <v>0</v>
          </cell>
          <cell r="E1547">
            <v>19562412</v>
          </cell>
          <cell r="F1547">
            <v>4458842</v>
          </cell>
          <cell r="G1547">
            <v>15103570</v>
          </cell>
          <cell r="H1547">
            <v>15103570</v>
          </cell>
        </row>
        <row r="1549">
          <cell r="B1549" t="str">
            <v>01-840-100</v>
          </cell>
          <cell r="C1549" t="str">
            <v>DR Journal Suspense Account</v>
          </cell>
          <cell r="D1549">
            <v>265748303</v>
          </cell>
          <cell r="E1549">
            <v>9482917</v>
          </cell>
          <cell r="F1549">
            <v>109982916</v>
          </cell>
          <cell r="G1549">
            <v>-100499999</v>
          </cell>
          <cell r="H1549">
            <v>165248304</v>
          </cell>
        </row>
        <row r="1551">
          <cell r="B1551" t="str">
            <v>01-840-200</v>
          </cell>
          <cell r="C1551" t="str">
            <v>RD Cheques Dollar Account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3">
          <cell r="B1553" t="str">
            <v>01-840-300</v>
          </cell>
          <cell r="C1553" t="str">
            <v>RD Cheques Uganda Shillings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5">
          <cell r="B1555" t="str">
            <v>01-840-400</v>
          </cell>
          <cell r="C1555" t="str">
            <v>Bad Debt Provision</v>
          </cell>
          <cell r="D1555">
            <v>-151003271</v>
          </cell>
          <cell r="E1555">
            <v>0</v>
          </cell>
          <cell r="F1555">
            <v>0</v>
          </cell>
          <cell r="G1555">
            <v>0</v>
          </cell>
          <cell r="H1555">
            <v>-151003271</v>
          </cell>
        </row>
        <row r="1557">
          <cell r="B1557" t="str">
            <v>01-840</v>
          </cell>
          <cell r="C1557" t="str">
            <v>Trade Debtors</v>
          </cell>
          <cell r="D1557">
            <v>3381791114</v>
          </cell>
          <cell r="E1557">
            <v>4551637957</v>
          </cell>
          <cell r="F1557">
            <v>5296727507</v>
          </cell>
          <cell r="G1557">
            <v>-745089550</v>
          </cell>
          <cell r="H1557">
            <v>2636701564</v>
          </cell>
        </row>
        <row r="1559">
          <cell r="B1559" t="str">
            <v>01-845-010</v>
          </cell>
          <cell r="C1559" t="str">
            <v>Securitisation Deposit</v>
          </cell>
          <cell r="D1559">
            <v>5520000000</v>
          </cell>
          <cell r="E1559">
            <v>0</v>
          </cell>
          <cell r="F1559">
            <v>0</v>
          </cell>
          <cell r="G1559">
            <v>0</v>
          </cell>
          <cell r="H1559">
            <v>5520000000</v>
          </cell>
        </row>
        <row r="1563">
          <cell r="B1563" t="str">
            <v>-----------------------------------------------------------------------------------------------------------------------------------------------------</v>
          </cell>
        </row>
        <row r="1564">
          <cell r="B1564" t="str">
            <v>YEAR</v>
          </cell>
          <cell r="D1564" t="str">
            <v>:</v>
          </cell>
          <cell r="E1564">
            <v>99</v>
          </cell>
          <cell r="F1564" t="str">
            <v>PERIOD</v>
          </cell>
          <cell r="G1564" t="str">
            <v>FROM</v>
          </cell>
          <cell r="H1564" t="str">
            <v>:</v>
          </cell>
        </row>
        <row r="1565">
          <cell r="B1565" t="str">
            <v>ACCOUNT</v>
          </cell>
          <cell r="D1565" t="str">
            <v>CODE</v>
          </cell>
          <cell r="E1565" t="str">
            <v>DESCRIPTION</v>
          </cell>
          <cell r="F1565" t="str">
            <v>OPEN</v>
          </cell>
          <cell r="G1565" t="str">
            <v>BALANCE</v>
          </cell>
          <cell r="H1565" t="str">
            <v>DEBIT</v>
          </cell>
        </row>
        <row r="1566">
          <cell r="B1566" t="str">
            <v>-----------------------------------------------------------------------------------------------------------------------------------------------------</v>
          </cell>
        </row>
        <row r="1568">
          <cell r="B1568" t="str">
            <v>01-845</v>
          </cell>
          <cell r="C1568" t="str">
            <v>Securitisation Deposit</v>
          </cell>
          <cell r="D1568">
            <v>5520000000</v>
          </cell>
          <cell r="E1568">
            <v>0</v>
          </cell>
          <cell r="F1568">
            <v>0</v>
          </cell>
          <cell r="G1568">
            <v>0</v>
          </cell>
          <cell r="H1568">
            <v>5520000000</v>
          </cell>
        </row>
        <row r="1570">
          <cell r="B1570" t="str">
            <v>01-850-001</v>
          </cell>
          <cell r="C1570" t="str">
            <v>Other DR's Interconnect</v>
          </cell>
          <cell r="D1570">
            <v>1435459288</v>
          </cell>
          <cell r="E1570">
            <v>702781722</v>
          </cell>
          <cell r="F1570">
            <v>451806442</v>
          </cell>
          <cell r="G1570">
            <v>250975280</v>
          </cell>
          <cell r="H1570">
            <v>1686434568</v>
          </cell>
        </row>
        <row r="1572">
          <cell r="B1572" t="str">
            <v>01-850-010</v>
          </cell>
          <cell r="C1572" t="str">
            <v>Other Debtors</v>
          </cell>
          <cell r="D1572">
            <v>789082652</v>
          </cell>
          <cell r="E1572">
            <v>226670821</v>
          </cell>
          <cell r="F1572">
            <v>230317871</v>
          </cell>
          <cell r="G1572">
            <v>-3647050</v>
          </cell>
          <cell r="H1572">
            <v>785435602</v>
          </cell>
        </row>
        <row r="1574">
          <cell r="B1574" t="str">
            <v>01-850-020</v>
          </cell>
          <cell r="C1574" t="str">
            <v>MTN Publicom Loan Account</v>
          </cell>
          <cell r="D1574">
            <v>5854718</v>
          </cell>
          <cell r="E1574">
            <v>88944</v>
          </cell>
          <cell r="F1574">
            <v>0</v>
          </cell>
          <cell r="G1574">
            <v>88944</v>
          </cell>
          <cell r="H1574">
            <v>5943662</v>
          </cell>
        </row>
        <row r="1576">
          <cell r="B1576" t="str">
            <v>01-850-030</v>
          </cell>
          <cell r="C1576" t="str">
            <v>Mas Technology Loan Account</v>
          </cell>
          <cell r="D1576">
            <v>96502400</v>
          </cell>
          <cell r="E1576">
            <v>2307783</v>
          </cell>
          <cell r="F1576">
            <v>0</v>
          </cell>
          <cell r="G1576">
            <v>2307783</v>
          </cell>
          <cell r="H1576">
            <v>98810183</v>
          </cell>
        </row>
        <row r="1578">
          <cell r="B1578" t="str">
            <v>01-850-040</v>
          </cell>
          <cell r="C1578" t="str">
            <v>NTS Loan Account</v>
          </cell>
          <cell r="D1578">
            <v>19036115</v>
          </cell>
          <cell r="E1578">
            <v>0</v>
          </cell>
          <cell r="F1578">
            <v>0</v>
          </cell>
          <cell r="G1578">
            <v>0</v>
          </cell>
          <cell r="H1578">
            <v>19036115</v>
          </cell>
        </row>
        <row r="1580">
          <cell r="B1580" t="str">
            <v>01-850</v>
          </cell>
          <cell r="C1580" t="str">
            <v>Other Debtors</v>
          </cell>
          <cell r="D1580">
            <v>2345935173</v>
          </cell>
          <cell r="E1580">
            <v>931849270</v>
          </cell>
          <cell r="F1580">
            <v>682124313</v>
          </cell>
          <cell r="G1580">
            <v>249724957</v>
          </cell>
          <cell r="H1580">
            <v>2595660130</v>
          </cell>
        </row>
        <row r="1582">
          <cell r="B1582" t="str">
            <v>01-860-001</v>
          </cell>
          <cell r="C1582" t="str">
            <v>Provisions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4">
          <cell r="B1584" t="str">
            <v>01-860</v>
          </cell>
          <cell r="C1584" t="str">
            <v>Provisions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6">
          <cell r="B1586" t="str">
            <v>01-870-001</v>
          </cell>
          <cell r="C1586" t="str">
            <v>Stanbic Current Ush</v>
          </cell>
          <cell r="D1586">
            <v>-683615078</v>
          </cell>
          <cell r="E1586">
            <v>3789606319</v>
          </cell>
          <cell r="F1586">
            <v>4230375150</v>
          </cell>
          <cell r="G1586">
            <v>-440768831</v>
          </cell>
          <cell r="H1586">
            <v>-1124383909</v>
          </cell>
        </row>
        <row r="1588">
          <cell r="B1588" t="str">
            <v>01-870-101</v>
          </cell>
          <cell r="C1588" t="str">
            <v>Stanbic Current USD</v>
          </cell>
          <cell r="D1588">
            <v>7191600687</v>
          </cell>
          <cell r="E1588">
            <v>1836010276</v>
          </cell>
          <cell r="F1588">
            <v>8294331494</v>
          </cell>
          <cell r="G1588">
            <v>-6458321218</v>
          </cell>
          <cell r="H1588">
            <v>733279469</v>
          </cell>
        </row>
        <row r="1590">
          <cell r="B1590" t="str">
            <v>01-870-401</v>
          </cell>
          <cell r="C1590" t="str">
            <v>Prepaid Revenue - USD</v>
          </cell>
          <cell r="D1590">
            <v>32324831</v>
          </cell>
          <cell r="E1590">
            <v>19823039</v>
          </cell>
          <cell r="F1590">
            <v>2737939</v>
          </cell>
          <cell r="G1590">
            <v>17085100</v>
          </cell>
          <cell r="H1590">
            <v>49409931</v>
          </cell>
        </row>
        <row r="1593">
          <cell r="B1593" t="str">
            <v>-----------------------------------------------------------------------------------------------------------------------------------------------------</v>
          </cell>
        </row>
        <row r="1594">
          <cell r="B1594" t="str">
            <v>YEAR</v>
          </cell>
          <cell r="D1594" t="str">
            <v>:</v>
          </cell>
          <cell r="E1594">
            <v>99</v>
          </cell>
          <cell r="F1594" t="str">
            <v>PERIOD</v>
          </cell>
          <cell r="G1594" t="str">
            <v>FROM</v>
          </cell>
          <cell r="H1594" t="str">
            <v>:</v>
          </cell>
        </row>
        <row r="1595">
          <cell r="B1595" t="str">
            <v>ACCOUNT</v>
          </cell>
          <cell r="D1595" t="str">
            <v>CODE</v>
          </cell>
          <cell r="E1595" t="str">
            <v>DESCRIPTION</v>
          </cell>
          <cell r="F1595" t="str">
            <v>OPEN</v>
          </cell>
          <cell r="G1595" t="str">
            <v>BALANCE</v>
          </cell>
          <cell r="H1595" t="str">
            <v>DEBIT</v>
          </cell>
        </row>
        <row r="1596">
          <cell r="B1596" t="str">
            <v>-----------------------------------------------------------------------------------------------------------------------------------------------------</v>
          </cell>
        </row>
        <row r="1599">
          <cell r="B1599" t="str">
            <v>01-870-402</v>
          </cell>
          <cell r="C1599" t="str">
            <v>Talktime Revenue USD</v>
          </cell>
          <cell r="D1599">
            <v>-1379443</v>
          </cell>
          <cell r="E1599">
            <v>1379443</v>
          </cell>
          <cell r="F1599">
            <v>0</v>
          </cell>
          <cell r="G1599">
            <v>1379443</v>
          </cell>
          <cell r="H1599">
            <v>0</v>
          </cell>
        </row>
        <row r="1601">
          <cell r="B1601" t="str">
            <v>01-870-403</v>
          </cell>
          <cell r="C1601" t="str">
            <v>Other Revenue USD</v>
          </cell>
          <cell r="D1601">
            <v>15362416</v>
          </cell>
          <cell r="E1601">
            <v>0</v>
          </cell>
          <cell r="F1601">
            <v>15362416</v>
          </cell>
          <cell r="G1601">
            <v>-15362416</v>
          </cell>
          <cell r="H1601">
            <v>0</v>
          </cell>
        </row>
        <row r="1603">
          <cell r="B1603" t="str">
            <v>01-870-404</v>
          </cell>
          <cell r="C1603" t="str">
            <v>Deposit Account USD</v>
          </cell>
          <cell r="D1603">
            <v>-1358496</v>
          </cell>
          <cell r="E1603">
            <v>1358496</v>
          </cell>
          <cell r="F1603">
            <v>0</v>
          </cell>
          <cell r="G1603">
            <v>1358496</v>
          </cell>
          <cell r="H1603">
            <v>0</v>
          </cell>
        </row>
        <row r="1605">
          <cell r="B1605" t="str">
            <v>01-870-405</v>
          </cell>
          <cell r="C1605" t="str">
            <v>Prepaid Revenue Ush</v>
          </cell>
          <cell r="D1605">
            <v>920704026</v>
          </cell>
          <cell r="E1605">
            <v>5094298684</v>
          </cell>
          <cell r="F1605">
            <v>4451917970</v>
          </cell>
          <cell r="G1605">
            <v>642380714</v>
          </cell>
          <cell r="H1605">
            <v>1563084740</v>
          </cell>
        </row>
        <row r="1607">
          <cell r="B1607" t="str">
            <v>01-870-406</v>
          </cell>
          <cell r="C1607" t="str">
            <v>Talktime Revenue Ush</v>
          </cell>
          <cell r="D1607">
            <v>-246506013</v>
          </cell>
          <cell r="E1607">
            <v>0</v>
          </cell>
          <cell r="F1607">
            <v>0</v>
          </cell>
          <cell r="G1607">
            <v>0</v>
          </cell>
          <cell r="H1607">
            <v>-246506013</v>
          </cell>
        </row>
        <row r="1609">
          <cell r="B1609" t="str">
            <v>01-870-407</v>
          </cell>
          <cell r="C1609" t="str">
            <v>Other Revenue Ush</v>
          </cell>
          <cell r="D1609">
            <v>18221835</v>
          </cell>
          <cell r="E1609">
            <v>0</v>
          </cell>
          <cell r="F1609">
            <v>0</v>
          </cell>
          <cell r="G1609">
            <v>0</v>
          </cell>
          <cell r="H1609">
            <v>18221835</v>
          </cell>
        </row>
        <row r="1611">
          <cell r="B1611" t="str">
            <v>01-870-408</v>
          </cell>
          <cell r="C1611" t="str">
            <v>Deposit Account Ush</v>
          </cell>
          <cell r="D1611">
            <v>317197203</v>
          </cell>
          <cell r="E1611">
            <v>4101742</v>
          </cell>
          <cell r="F1611">
            <v>0</v>
          </cell>
          <cell r="G1611">
            <v>4101742</v>
          </cell>
          <cell r="H1611">
            <v>321298945</v>
          </cell>
        </row>
        <row r="1613">
          <cell r="B1613" t="str">
            <v>01-870-500</v>
          </cell>
          <cell r="C1613" t="str">
            <v>Stanbic London Call Account</v>
          </cell>
          <cell r="D1613">
            <v>42081066</v>
          </cell>
          <cell r="E1613">
            <v>284991808</v>
          </cell>
          <cell r="F1613">
            <v>42081066</v>
          </cell>
          <cell r="G1613">
            <v>242910742</v>
          </cell>
          <cell r="H1613">
            <v>284991808</v>
          </cell>
        </row>
        <row r="1615">
          <cell r="B1615" t="str">
            <v>01-870-900</v>
          </cell>
          <cell r="C1615" t="str">
            <v>Bank Suspense</v>
          </cell>
          <cell r="D1615">
            <v>-198407362</v>
          </cell>
          <cell r="E1615">
            <v>0</v>
          </cell>
          <cell r="F1615">
            <v>68802303</v>
          </cell>
          <cell r="G1615">
            <v>-68802303</v>
          </cell>
          <cell r="H1615">
            <v>-267209665</v>
          </cell>
        </row>
        <row r="1617">
          <cell r="B1617" t="str">
            <v>01-870</v>
          </cell>
          <cell r="C1617" t="str">
            <v>Bank Accounts</v>
          </cell>
          <cell r="D1617">
            <v>7406225672</v>
          </cell>
          <cell r="E1617">
            <v>11031569807</v>
          </cell>
          <cell r="F1617">
            <v>17105608338</v>
          </cell>
          <cell r="G1617">
            <v>-6074038531</v>
          </cell>
          <cell r="H1617">
            <v>1332187141</v>
          </cell>
        </row>
        <row r="1619">
          <cell r="B1619" t="str">
            <v>01-880-001</v>
          </cell>
          <cell r="C1619" t="str">
            <v>Petty Cash Finance -USD</v>
          </cell>
          <cell r="D1619">
            <v>3288403</v>
          </cell>
          <cell r="E1619">
            <v>930250</v>
          </cell>
          <cell r="F1619">
            <v>0</v>
          </cell>
          <cell r="G1619">
            <v>930250</v>
          </cell>
          <cell r="H1619">
            <v>4218653</v>
          </cell>
        </row>
        <row r="1623">
          <cell r="B1623" t="str">
            <v>-----------------------------------------------------------------------------------------------------------------------------------------------------</v>
          </cell>
        </row>
        <row r="1624">
          <cell r="B1624" t="str">
            <v>YEAR</v>
          </cell>
          <cell r="D1624" t="str">
            <v>:</v>
          </cell>
          <cell r="E1624">
            <v>99</v>
          </cell>
          <cell r="F1624" t="str">
            <v>PERIOD</v>
          </cell>
          <cell r="G1624" t="str">
            <v>FROM</v>
          </cell>
          <cell r="H1624" t="str">
            <v>:</v>
          </cell>
        </row>
        <row r="1625">
          <cell r="B1625" t="str">
            <v>ACCOUNT</v>
          </cell>
          <cell r="D1625" t="str">
            <v>CODE</v>
          </cell>
          <cell r="E1625" t="str">
            <v>DESCRIPTION</v>
          </cell>
          <cell r="F1625" t="str">
            <v>OPEN</v>
          </cell>
          <cell r="G1625" t="str">
            <v>BALANCE</v>
          </cell>
          <cell r="H1625" t="str">
            <v>DEBIT</v>
          </cell>
        </row>
        <row r="1626">
          <cell r="B1626" t="str">
            <v>-----------------------------------------------------------------------------------------------------------------------------------------------------</v>
          </cell>
        </row>
        <row r="1628">
          <cell r="B1628" t="str">
            <v>01-880-002</v>
          </cell>
          <cell r="C1628" t="str">
            <v>Petty Cash Finance Ush</v>
          </cell>
          <cell r="D1628">
            <v>3802700</v>
          </cell>
          <cell r="E1628">
            <v>4092200</v>
          </cell>
          <cell r="F1628">
            <v>5710900</v>
          </cell>
          <cell r="G1628">
            <v>-1618700</v>
          </cell>
          <cell r="H1628">
            <v>2184000</v>
          </cell>
        </row>
        <row r="1630">
          <cell r="B1630" t="str">
            <v>01-880-101</v>
          </cell>
          <cell r="C1630" t="str">
            <v>Petty Cash Switch</v>
          </cell>
          <cell r="D1630">
            <v>4000000</v>
          </cell>
          <cell r="E1630">
            <v>0</v>
          </cell>
          <cell r="F1630">
            <v>0</v>
          </cell>
          <cell r="G1630">
            <v>0</v>
          </cell>
          <cell r="H1630">
            <v>4000000</v>
          </cell>
        </row>
        <row r="1632">
          <cell r="B1632" t="str">
            <v>01-880-201</v>
          </cell>
          <cell r="C1632" t="str">
            <v>Petty Cash Warehouse</v>
          </cell>
          <cell r="D1632">
            <v>1559887</v>
          </cell>
          <cell r="E1632">
            <v>0</v>
          </cell>
          <cell r="F1632">
            <v>0</v>
          </cell>
          <cell r="G1632">
            <v>0</v>
          </cell>
          <cell r="H1632">
            <v>1559887</v>
          </cell>
        </row>
        <row r="1634">
          <cell r="B1634" t="str">
            <v>01-880-301</v>
          </cell>
          <cell r="C1634" t="str">
            <v>Petty Cash Plessey</v>
          </cell>
          <cell r="D1634">
            <v>500000</v>
          </cell>
          <cell r="E1634">
            <v>0</v>
          </cell>
          <cell r="F1634">
            <v>0</v>
          </cell>
          <cell r="G1634">
            <v>0</v>
          </cell>
          <cell r="H1634">
            <v>500000</v>
          </cell>
        </row>
        <row r="1636">
          <cell r="B1636" t="str">
            <v>01-880-401</v>
          </cell>
          <cell r="C1636" t="str">
            <v>Petty Cash Advances USD</v>
          </cell>
          <cell r="D1636">
            <v>100287468</v>
          </cell>
          <cell r="E1636">
            <v>691800</v>
          </cell>
          <cell r="F1636">
            <v>6656487</v>
          </cell>
          <cell r="G1636">
            <v>-5964687</v>
          </cell>
          <cell r="H1636">
            <v>94322781</v>
          </cell>
        </row>
        <row r="1638">
          <cell r="B1638" t="str">
            <v>01-880-411</v>
          </cell>
          <cell r="C1638" t="str">
            <v>Petty Cash Advances USH</v>
          </cell>
          <cell r="D1638">
            <v>27232693</v>
          </cell>
          <cell r="E1638">
            <v>1764000</v>
          </cell>
          <cell r="F1638">
            <v>5488400</v>
          </cell>
          <cell r="G1638">
            <v>-3724400</v>
          </cell>
          <cell r="H1638">
            <v>23508293</v>
          </cell>
        </row>
        <row r="1640">
          <cell r="B1640" t="str">
            <v>01-880-501</v>
          </cell>
          <cell r="C1640" t="str">
            <v>Petty Cash Clearing Account</v>
          </cell>
          <cell r="D1640">
            <v>-6389599</v>
          </cell>
          <cell r="E1640">
            <v>22029500</v>
          </cell>
          <cell r="F1640">
            <v>41425984</v>
          </cell>
          <cell r="G1640">
            <v>-19396484</v>
          </cell>
          <cell r="H1640">
            <v>-25786083</v>
          </cell>
        </row>
        <row r="1642">
          <cell r="B1642" t="str">
            <v>01-880-601</v>
          </cell>
          <cell r="C1642" t="str">
            <v>Petty Cash Conversion A/C</v>
          </cell>
          <cell r="D1642">
            <v>-887372</v>
          </cell>
          <cell r="E1642">
            <v>535500</v>
          </cell>
          <cell r="F1642">
            <v>384000</v>
          </cell>
          <cell r="G1642">
            <v>151500</v>
          </cell>
          <cell r="H1642">
            <v>-735872</v>
          </cell>
        </row>
        <row r="1644">
          <cell r="B1644" t="str">
            <v>01-880</v>
          </cell>
          <cell r="C1644" t="str">
            <v>Petty Cash</v>
          </cell>
          <cell r="D1644">
            <v>133394180</v>
          </cell>
          <cell r="E1644">
            <v>30043250</v>
          </cell>
          <cell r="F1644">
            <v>59665771</v>
          </cell>
          <cell r="G1644">
            <v>-29622521</v>
          </cell>
          <cell r="H1644">
            <v>103771659</v>
          </cell>
        </row>
        <row r="1646">
          <cell r="B1646" t="str">
            <v>01-890-001</v>
          </cell>
          <cell r="C1646" t="str">
            <v>Prepaid Lease UDB Towers</v>
          </cell>
          <cell r="D1646">
            <v>45481940</v>
          </cell>
          <cell r="E1646">
            <v>0</v>
          </cell>
          <cell r="F1646">
            <v>45481942</v>
          </cell>
          <cell r="G1646">
            <v>-45481942</v>
          </cell>
          <cell r="H1646">
            <v>-2</v>
          </cell>
        </row>
        <row r="1648">
          <cell r="B1648" t="str">
            <v>01-890-002</v>
          </cell>
          <cell r="C1648" t="str">
            <v>Prepaid Lease Staff Housing</v>
          </cell>
          <cell r="D1648">
            <v>204385243</v>
          </cell>
          <cell r="E1648">
            <v>27252000</v>
          </cell>
          <cell r="F1648">
            <v>39658253</v>
          </cell>
          <cell r="G1648">
            <v>-12406253</v>
          </cell>
          <cell r="H1648">
            <v>191978990</v>
          </cell>
        </row>
        <row r="1650">
          <cell r="B1650" t="str">
            <v>01-890-003</v>
          </cell>
          <cell r="C1650" t="str">
            <v>Prepaid Lease Sites</v>
          </cell>
          <cell r="D1650">
            <v>634806243</v>
          </cell>
          <cell r="E1650">
            <v>111923000</v>
          </cell>
          <cell r="F1650">
            <v>75536026</v>
          </cell>
          <cell r="G1650">
            <v>36386974</v>
          </cell>
          <cell r="H1650">
            <v>671193217</v>
          </cell>
        </row>
        <row r="1653">
          <cell r="B1653" t="str">
            <v>-----------------------------------------------------------------------------------------------------------------------------------------------------</v>
          </cell>
        </row>
        <row r="1654">
          <cell r="B1654" t="str">
            <v>YEAR</v>
          </cell>
          <cell r="D1654" t="str">
            <v>:</v>
          </cell>
          <cell r="E1654">
            <v>99</v>
          </cell>
          <cell r="F1654" t="str">
            <v>PERIOD</v>
          </cell>
          <cell r="G1654" t="str">
            <v>FROM</v>
          </cell>
          <cell r="H1654" t="str">
            <v>:</v>
          </cell>
        </row>
        <row r="1655">
          <cell r="B1655" t="str">
            <v>ACCOUNT</v>
          </cell>
          <cell r="D1655" t="str">
            <v>CODE</v>
          </cell>
          <cell r="E1655" t="str">
            <v>DESCRIPTION</v>
          </cell>
          <cell r="F1655" t="str">
            <v>OPEN</v>
          </cell>
          <cell r="G1655" t="str">
            <v>BALANCE</v>
          </cell>
          <cell r="H1655" t="str">
            <v>DEBIT</v>
          </cell>
        </row>
        <row r="1656">
          <cell r="B1656" t="str">
            <v>-----------------------------------------------------------------------------------------------------------------------------------------------------</v>
          </cell>
        </row>
        <row r="1659">
          <cell r="B1659" t="str">
            <v>01-890-004</v>
          </cell>
          <cell r="C1659" t="str">
            <v>Prepayments Other</v>
          </cell>
          <cell r="D1659">
            <v>48672985</v>
          </cell>
          <cell r="E1659">
            <v>0</v>
          </cell>
          <cell r="F1659">
            <v>21660773</v>
          </cell>
          <cell r="G1659">
            <v>-21660773</v>
          </cell>
          <cell r="H1659">
            <v>27012212</v>
          </cell>
        </row>
        <row r="1661">
          <cell r="B1661" t="str">
            <v>01-890</v>
          </cell>
          <cell r="C1661" t="str">
            <v>Pre-Payments</v>
          </cell>
          <cell r="D1661">
            <v>933346411</v>
          </cell>
          <cell r="E1661">
            <v>139175000</v>
          </cell>
          <cell r="F1661">
            <v>182336994</v>
          </cell>
          <cell r="G1661">
            <v>-43161994</v>
          </cell>
          <cell r="H1661">
            <v>890184417</v>
          </cell>
        </row>
        <row r="1663">
          <cell r="B1663" t="str">
            <v>01-895-010</v>
          </cell>
          <cell r="C1663" t="str">
            <v>MTN International</v>
          </cell>
          <cell r="D1663">
            <v>183968732</v>
          </cell>
          <cell r="E1663">
            <v>488953</v>
          </cell>
          <cell r="F1663">
            <v>0</v>
          </cell>
          <cell r="G1663">
            <v>488953</v>
          </cell>
          <cell r="H1663">
            <v>184457685</v>
          </cell>
        </row>
        <row r="1665">
          <cell r="B1665" t="str">
            <v>01-895-020</v>
          </cell>
          <cell r="C1665" t="str">
            <v>Telia Overseas</v>
          </cell>
          <cell r="D1665">
            <v>23444740</v>
          </cell>
          <cell r="E1665">
            <v>62311</v>
          </cell>
          <cell r="F1665">
            <v>0</v>
          </cell>
          <cell r="G1665">
            <v>62311</v>
          </cell>
          <cell r="H1665">
            <v>23507051</v>
          </cell>
        </row>
        <row r="1667">
          <cell r="B1667" t="str">
            <v>01-895-030</v>
          </cell>
          <cell r="C1667" t="str">
            <v>Invesco</v>
          </cell>
          <cell r="D1667">
            <v>405808305</v>
          </cell>
          <cell r="E1667">
            <v>200884328</v>
          </cell>
          <cell r="F1667">
            <v>235775800</v>
          </cell>
          <cell r="G1667">
            <v>-34891472</v>
          </cell>
          <cell r="H1667">
            <v>370916833</v>
          </cell>
        </row>
        <row r="1669">
          <cell r="B1669" t="str">
            <v>01-895-040</v>
          </cell>
          <cell r="C1669" t="str">
            <v>Tristar</v>
          </cell>
          <cell r="D1669">
            <v>-24043099</v>
          </cell>
          <cell r="E1669">
            <v>226286100</v>
          </cell>
          <cell r="F1669">
            <v>0</v>
          </cell>
          <cell r="G1669">
            <v>226286100</v>
          </cell>
          <cell r="H1669">
            <v>202243001</v>
          </cell>
        </row>
        <row r="1671">
          <cell r="B1671" t="str">
            <v>01-895</v>
          </cell>
          <cell r="C1671" t="str">
            <v>Shareholders Current Account</v>
          </cell>
          <cell r="D1671">
            <v>589178678</v>
          </cell>
          <cell r="E1671">
            <v>427721692</v>
          </cell>
          <cell r="F1671">
            <v>235775800</v>
          </cell>
          <cell r="G1671">
            <v>191945892</v>
          </cell>
          <cell r="H1671">
            <v>781124570</v>
          </cell>
        </row>
        <row r="1673">
          <cell r="B1673" t="str">
            <v>01-900-001</v>
          </cell>
          <cell r="C1673" t="str">
            <v>CR Control Local USH</v>
          </cell>
          <cell r="D1673">
            <v>-1483981497</v>
          </cell>
          <cell r="E1673">
            <v>4297197545</v>
          </cell>
          <cell r="F1673">
            <v>4075185398</v>
          </cell>
          <cell r="G1673">
            <v>222012147</v>
          </cell>
          <cell r="H1673">
            <v>-1261969350</v>
          </cell>
        </row>
        <row r="1675">
          <cell r="B1675" t="str">
            <v>01-900-002</v>
          </cell>
          <cell r="C1675" t="str">
            <v>CR Control Local USD</v>
          </cell>
          <cell r="D1675">
            <v>-173540024</v>
          </cell>
          <cell r="E1675">
            <v>230100010</v>
          </cell>
          <cell r="F1675">
            <v>128222483</v>
          </cell>
          <cell r="G1675">
            <v>101877527</v>
          </cell>
          <cell r="H1675">
            <v>-71662497</v>
          </cell>
        </row>
        <row r="1677">
          <cell r="B1677" t="str">
            <v>01-900-101</v>
          </cell>
          <cell r="C1677" t="str">
            <v>CR Control Foreign</v>
          </cell>
          <cell r="D1677">
            <v>-13349000160</v>
          </cell>
          <cell r="E1677">
            <v>7394203736</v>
          </cell>
          <cell r="F1677">
            <v>2941639550</v>
          </cell>
          <cell r="G1677">
            <v>4452564186</v>
          </cell>
          <cell r="H1677">
            <v>-8896435974</v>
          </cell>
        </row>
        <row r="1679">
          <cell r="B1679" t="str">
            <v>01-900-201</v>
          </cell>
          <cell r="C1679" t="str">
            <v>CR Journal Suspense Account</v>
          </cell>
          <cell r="D1679">
            <v>-662836847</v>
          </cell>
          <cell r="E1679">
            <v>78762863</v>
          </cell>
          <cell r="F1679">
            <v>69000000</v>
          </cell>
          <cell r="G1679">
            <v>9762863</v>
          </cell>
          <cell r="H1679">
            <v>-653073984</v>
          </cell>
        </row>
        <row r="1683">
          <cell r="B1683" t="str">
            <v>-----------------------------------------------------------------------------------------------------------------------------------------------------</v>
          </cell>
        </row>
        <row r="1684">
          <cell r="B1684" t="str">
            <v>YEAR</v>
          </cell>
          <cell r="D1684" t="str">
            <v>:</v>
          </cell>
          <cell r="E1684">
            <v>99</v>
          </cell>
          <cell r="F1684" t="str">
            <v>PERIOD</v>
          </cell>
          <cell r="G1684" t="str">
            <v>FROM</v>
          </cell>
          <cell r="H1684" t="str">
            <v>:</v>
          </cell>
        </row>
        <row r="1685">
          <cell r="B1685" t="str">
            <v>ACCOUNT</v>
          </cell>
          <cell r="D1685" t="str">
            <v>CODE</v>
          </cell>
          <cell r="E1685" t="str">
            <v>DESCRIPTION</v>
          </cell>
          <cell r="F1685" t="str">
            <v>OPEN</v>
          </cell>
          <cell r="G1685" t="str">
            <v>BALANCE</v>
          </cell>
          <cell r="H1685" t="str">
            <v>DEBIT</v>
          </cell>
        </row>
        <row r="1686">
          <cell r="B1686" t="str">
            <v>-----------------------------------------------------------------------------------------------------------------------------------------------------</v>
          </cell>
        </row>
        <row r="1688">
          <cell r="B1688" t="str">
            <v>01-900</v>
          </cell>
          <cell r="C1688" t="str">
            <v>Trade Creditors</v>
          </cell>
          <cell r="D1688">
            <v>-15669358528</v>
          </cell>
          <cell r="E1688">
            <v>12000264154</v>
          </cell>
          <cell r="F1688">
            <v>7214047431</v>
          </cell>
          <cell r="G1688">
            <v>4786216723</v>
          </cell>
          <cell r="H1688">
            <v>-10883141805</v>
          </cell>
        </row>
        <row r="1690">
          <cell r="B1690" t="str">
            <v>01-910-001</v>
          </cell>
          <cell r="C1690" t="str">
            <v>Payroll - PAYE</v>
          </cell>
          <cell r="D1690">
            <v>510362070</v>
          </cell>
          <cell r="E1690">
            <v>37214364</v>
          </cell>
          <cell r="F1690">
            <v>73199919</v>
          </cell>
          <cell r="G1690">
            <v>-35985555</v>
          </cell>
          <cell r="H1690">
            <v>474376515</v>
          </cell>
        </row>
        <row r="1692">
          <cell r="B1692" t="str">
            <v>01-910-101</v>
          </cell>
          <cell r="C1692" t="str">
            <v>Payroll - Medical Aid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4">
          <cell r="B1694" t="str">
            <v>01-910-201</v>
          </cell>
          <cell r="C1694" t="str">
            <v>Payroll -NSSF</v>
          </cell>
          <cell r="D1694">
            <v>107285608</v>
          </cell>
          <cell r="E1694">
            <v>23880717</v>
          </cell>
          <cell r="F1694">
            <v>23880717</v>
          </cell>
          <cell r="G1694">
            <v>0</v>
          </cell>
          <cell r="H1694">
            <v>107285608</v>
          </cell>
        </row>
        <row r="1696">
          <cell r="B1696" t="str">
            <v>01-910-301</v>
          </cell>
          <cell r="C1696" t="str">
            <v>Payroll - Net Pay</v>
          </cell>
          <cell r="D1696">
            <v>-550645760</v>
          </cell>
          <cell r="E1696">
            <v>207818367</v>
          </cell>
          <cell r="F1696">
            <v>198246476</v>
          </cell>
          <cell r="G1696">
            <v>9571891</v>
          </cell>
          <cell r="H1696">
            <v>-541073869</v>
          </cell>
        </row>
        <row r="1698">
          <cell r="B1698" t="str">
            <v>01-910-401</v>
          </cell>
          <cell r="C1698" t="str">
            <v>Payroll - Staff Loans</v>
          </cell>
          <cell r="D1698">
            <v>-8591000</v>
          </cell>
          <cell r="E1698">
            <v>0</v>
          </cell>
          <cell r="F1698">
            <v>4016498</v>
          </cell>
          <cell r="G1698">
            <v>-4016498</v>
          </cell>
          <cell r="H1698">
            <v>-12607498</v>
          </cell>
        </row>
        <row r="1700">
          <cell r="B1700" t="str">
            <v>01-910-501</v>
          </cell>
          <cell r="C1700" t="str">
            <v>Provision for Bonuses</v>
          </cell>
          <cell r="D1700">
            <v>-142607156</v>
          </cell>
          <cell r="E1700">
            <v>0</v>
          </cell>
          <cell r="F1700">
            <v>26177664</v>
          </cell>
          <cell r="G1700">
            <v>-26177664</v>
          </cell>
          <cell r="H1700">
            <v>-168784820</v>
          </cell>
        </row>
        <row r="1702">
          <cell r="B1702" t="str">
            <v>01-910-601</v>
          </cell>
          <cell r="C1702" t="str">
            <v>Provision for provident fund</v>
          </cell>
          <cell r="D1702">
            <v>31392658</v>
          </cell>
          <cell r="E1702">
            <v>11345999</v>
          </cell>
          <cell r="F1702">
            <v>11345999</v>
          </cell>
          <cell r="G1702">
            <v>0</v>
          </cell>
          <cell r="H1702">
            <v>31392658</v>
          </cell>
        </row>
        <row r="1704">
          <cell r="B1704" t="str">
            <v>01-910</v>
          </cell>
          <cell r="C1704" t="str">
            <v>Payroll</v>
          </cell>
          <cell r="D1704">
            <v>-52803580</v>
          </cell>
          <cell r="E1704">
            <v>280259447</v>
          </cell>
          <cell r="F1704">
            <v>336867273</v>
          </cell>
          <cell r="G1704">
            <v>-56607826</v>
          </cell>
          <cell r="H1704">
            <v>-109411406</v>
          </cell>
        </row>
        <row r="1706">
          <cell r="B1706" t="str">
            <v>01-920-001</v>
          </cell>
          <cell r="C1706" t="str">
            <v>Sundry Creditor - NTS</v>
          </cell>
          <cell r="D1706">
            <v>-3605000</v>
          </cell>
          <cell r="E1706">
            <v>0</v>
          </cell>
          <cell r="F1706">
            <v>0</v>
          </cell>
          <cell r="G1706">
            <v>0</v>
          </cell>
          <cell r="H1706">
            <v>-3605000</v>
          </cell>
        </row>
        <row r="1708">
          <cell r="B1708" t="str">
            <v>01-920</v>
          </cell>
          <cell r="C1708" t="str">
            <v>Sundry Creditors</v>
          </cell>
          <cell r="D1708">
            <v>-3605000</v>
          </cell>
          <cell r="E1708">
            <v>0</v>
          </cell>
          <cell r="F1708">
            <v>0</v>
          </cell>
          <cell r="G1708">
            <v>0</v>
          </cell>
          <cell r="H1708">
            <v>-3605000</v>
          </cell>
        </row>
        <row r="1710">
          <cell r="B1710" t="str">
            <v>01-930-001</v>
          </cell>
          <cell r="C1710" t="str">
            <v>Provisions &amp; Accruals</v>
          </cell>
          <cell r="D1710">
            <v>-301586136</v>
          </cell>
          <cell r="E1710">
            <v>34405252</v>
          </cell>
          <cell r="F1710">
            <v>101599233</v>
          </cell>
          <cell r="G1710">
            <v>-67193981</v>
          </cell>
          <cell r="H1710">
            <v>-368780117</v>
          </cell>
        </row>
        <row r="1713">
          <cell r="B1713" t="str">
            <v>-----------------------------------------------------------------------------------------------------------------------------------------------------</v>
          </cell>
        </row>
        <row r="1714">
          <cell r="B1714" t="str">
            <v>YEAR</v>
          </cell>
          <cell r="D1714" t="str">
            <v>:</v>
          </cell>
          <cell r="E1714">
            <v>99</v>
          </cell>
          <cell r="F1714" t="str">
            <v>PERIOD</v>
          </cell>
          <cell r="G1714" t="str">
            <v>FROM</v>
          </cell>
          <cell r="H1714" t="str">
            <v>:</v>
          </cell>
        </row>
        <row r="1715">
          <cell r="B1715" t="str">
            <v>ACCOUNT</v>
          </cell>
          <cell r="D1715" t="str">
            <v>CODE</v>
          </cell>
          <cell r="E1715" t="str">
            <v>DESCRIPTION</v>
          </cell>
          <cell r="F1715" t="str">
            <v>OPEN</v>
          </cell>
          <cell r="G1715" t="str">
            <v>BALANCE</v>
          </cell>
          <cell r="H1715" t="str">
            <v>DEBIT</v>
          </cell>
        </row>
        <row r="1716">
          <cell r="B1716" t="str">
            <v>-----------------------------------------------------------------------------------------------------------------------------------------------------</v>
          </cell>
        </row>
        <row r="1719">
          <cell r="B1719" t="str">
            <v>01-930-010</v>
          </cell>
          <cell r="C1719" t="str">
            <v>Provision for Unearned Revenue</v>
          </cell>
          <cell r="D1719">
            <v>-261030303</v>
          </cell>
          <cell r="E1719">
            <v>3101958054</v>
          </cell>
          <cell r="F1719">
            <v>2943609868</v>
          </cell>
          <cell r="G1719">
            <v>158348186</v>
          </cell>
          <cell r="H1719">
            <v>-102682117</v>
          </cell>
        </row>
        <row r="1721">
          <cell r="B1721" t="str">
            <v>01-930-015</v>
          </cell>
          <cell r="C1721" t="str">
            <v>Prov for Unearned Service Fee</v>
          </cell>
          <cell r="D1721">
            <v>-546710000</v>
          </cell>
          <cell r="E1721">
            <v>902413333</v>
          </cell>
          <cell r="F1721">
            <v>880200000</v>
          </cell>
          <cell r="G1721">
            <v>22213333</v>
          </cell>
          <cell r="H1721">
            <v>-524496667</v>
          </cell>
        </row>
        <row r="1723">
          <cell r="B1723" t="str">
            <v>01-930-020</v>
          </cell>
          <cell r="C1723" t="str">
            <v>Provision for Corporation Tax</v>
          </cell>
          <cell r="D1723">
            <v>225751015</v>
          </cell>
          <cell r="E1723">
            <v>27886529</v>
          </cell>
          <cell r="F1723">
            <v>0</v>
          </cell>
          <cell r="G1723">
            <v>27886529</v>
          </cell>
          <cell r="H1723">
            <v>253637544</v>
          </cell>
        </row>
        <row r="1725">
          <cell r="B1725" t="str">
            <v>01-930-030</v>
          </cell>
          <cell r="C1725" t="str">
            <v>Prov for Management Fee</v>
          </cell>
          <cell r="D1725">
            <v>-1618294308</v>
          </cell>
          <cell r="E1725">
            <v>223257625</v>
          </cell>
          <cell r="F1725">
            <v>445594887</v>
          </cell>
          <cell r="G1725">
            <v>-222337262</v>
          </cell>
          <cell r="H1725">
            <v>-1840631570</v>
          </cell>
        </row>
        <row r="1727">
          <cell r="B1727" t="str">
            <v>01-930-040</v>
          </cell>
          <cell r="C1727" t="str">
            <v>Provision for Audit Fees</v>
          </cell>
          <cell r="D1727">
            <v>-15750800</v>
          </cell>
          <cell r="E1727">
            <v>0</v>
          </cell>
          <cell r="F1727">
            <v>3000000</v>
          </cell>
          <cell r="G1727">
            <v>-3000000</v>
          </cell>
          <cell r="H1727">
            <v>-18750800</v>
          </cell>
        </row>
        <row r="1729">
          <cell r="B1729" t="str">
            <v>01-930-050</v>
          </cell>
          <cell r="C1729" t="str">
            <v>Provision for Insurance</v>
          </cell>
          <cell r="D1729">
            <v>-45000000</v>
          </cell>
          <cell r="E1729">
            <v>0</v>
          </cell>
          <cell r="F1729">
            <v>0</v>
          </cell>
          <cell r="G1729">
            <v>0</v>
          </cell>
          <cell r="H1729">
            <v>-45000000</v>
          </cell>
        </row>
        <row r="1731">
          <cell r="B1731" t="str">
            <v>01-930</v>
          </cell>
          <cell r="C1731" t="str">
            <v>Provisions &amp; Accruals</v>
          </cell>
          <cell r="D1731">
            <v>-2562620532</v>
          </cell>
          <cell r="E1731">
            <v>4289920793</v>
          </cell>
          <cell r="F1731">
            <v>4374003988</v>
          </cell>
          <cell r="G1731">
            <v>-84083195</v>
          </cell>
          <cell r="H1731">
            <v>-2646703727</v>
          </cell>
        </row>
        <row r="1733">
          <cell r="B1733" t="str">
            <v>01-935-050</v>
          </cell>
          <cell r="C1733" t="str">
            <v>Intrest Accrued DFCU Loan</v>
          </cell>
          <cell r="D1733">
            <v>-25502115</v>
          </cell>
          <cell r="E1733">
            <v>0</v>
          </cell>
          <cell r="F1733">
            <v>18881680</v>
          </cell>
          <cell r="G1733">
            <v>-18881680</v>
          </cell>
          <cell r="H1733">
            <v>-44383795</v>
          </cell>
        </row>
        <row r="1735">
          <cell r="B1735" t="str">
            <v>01-935-060</v>
          </cell>
          <cell r="C1735" t="str">
            <v>Interest Accrued Swedfund Loan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7">
          <cell r="B1737" t="str">
            <v>01-935-070</v>
          </cell>
          <cell r="C1737" t="str">
            <v>Interest Accrued EIB Loan</v>
          </cell>
          <cell r="D1737">
            <v>0</v>
          </cell>
          <cell r="E1737">
            <v>0</v>
          </cell>
          <cell r="F1737">
            <v>79440544</v>
          </cell>
          <cell r="G1737">
            <v>-79440544</v>
          </cell>
          <cell r="H1737">
            <v>-79440544</v>
          </cell>
        </row>
        <row r="1739">
          <cell r="B1739" t="str">
            <v>01-935-080</v>
          </cell>
          <cell r="C1739" t="str">
            <v>Interst Accrued NDF Q/E Loan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</row>
        <row r="1743">
          <cell r="B1743" t="str">
            <v>-----------------------------------------------------------------------------------------------------------------------------------------------------</v>
          </cell>
        </row>
        <row r="1744">
          <cell r="B1744" t="str">
            <v>YEAR</v>
          </cell>
          <cell r="D1744" t="str">
            <v>:</v>
          </cell>
          <cell r="E1744">
            <v>99</v>
          </cell>
          <cell r="F1744" t="str">
            <v>PERIOD</v>
          </cell>
          <cell r="G1744" t="str">
            <v>FROM</v>
          </cell>
          <cell r="H1744" t="str">
            <v>:</v>
          </cell>
        </row>
        <row r="1745">
          <cell r="B1745" t="str">
            <v>ACCOUNT</v>
          </cell>
          <cell r="D1745" t="str">
            <v>CODE</v>
          </cell>
          <cell r="E1745" t="str">
            <v>DESCRIPTION</v>
          </cell>
          <cell r="F1745" t="str">
            <v>OPEN</v>
          </cell>
          <cell r="G1745" t="str">
            <v>BALANCE</v>
          </cell>
          <cell r="H1745" t="str">
            <v>DEBIT</v>
          </cell>
        </row>
        <row r="1746">
          <cell r="B1746" t="str">
            <v>-----------------------------------------------------------------------------------------------------------------------------------------------------</v>
          </cell>
        </row>
        <row r="1748">
          <cell r="B1748" t="str">
            <v>01-935</v>
          </cell>
          <cell r="C1748" t="str">
            <v>Interest Accrued Funding</v>
          </cell>
          <cell r="D1748">
            <v>-25502115</v>
          </cell>
          <cell r="E1748">
            <v>0</v>
          </cell>
          <cell r="F1748">
            <v>98322224</v>
          </cell>
          <cell r="G1748">
            <v>-98322224</v>
          </cell>
          <cell r="H1748">
            <v>-123824339</v>
          </cell>
        </row>
        <row r="1750">
          <cell r="B1750" t="str">
            <v>01-940-001</v>
          </cell>
          <cell r="C1750" t="str">
            <v>Input VAT</v>
          </cell>
          <cell r="D1750">
            <v>4065395226</v>
          </cell>
          <cell r="E1750">
            <v>295238996</v>
          </cell>
          <cell r="F1750">
            <v>0</v>
          </cell>
          <cell r="G1750">
            <v>295238996</v>
          </cell>
          <cell r="H1750">
            <v>4360634222</v>
          </cell>
        </row>
        <row r="1752">
          <cell r="B1752" t="str">
            <v>01-940-002</v>
          </cell>
          <cell r="C1752" t="str">
            <v>Output VAT</v>
          </cell>
          <cell r="D1752">
            <v>-6152982237</v>
          </cell>
          <cell r="E1752">
            <v>14474223</v>
          </cell>
          <cell r="F1752">
            <v>656449264</v>
          </cell>
          <cell r="G1752">
            <v>-641975041</v>
          </cell>
          <cell r="H1752">
            <v>-6794957278</v>
          </cell>
        </row>
        <row r="1754">
          <cell r="B1754" t="str">
            <v>01-940-003</v>
          </cell>
          <cell r="C1754" t="str">
            <v>VAT Clearing Account</v>
          </cell>
          <cell r="D1754">
            <v>1967646764</v>
          </cell>
          <cell r="E1754">
            <v>287293075</v>
          </cell>
          <cell r="F1754">
            <v>0</v>
          </cell>
          <cell r="G1754">
            <v>287293075</v>
          </cell>
          <cell r="H1754">
            <v>2254939839</v>
          </cell>
        </row>
        <row r="1756">
          <cell r="B1756" t="str">
            <v>01-940</v>
          </cell>
          <cell r="C1756" t="str">
            <v>Receiver of Revenue</v>
          </cell>
          <cell r="D1756">
            <v>-119940247</v>
          </cell>
          <cell r="E1756">
            <v>597006294</v>
          </cell>
          <cell r="F1756">
            <v>656449264</v>
          </cell>
          <cell r="G1756">
            <v>-59442970</v>
          </cell>
          <cell r="H1756">
            <v>-179383217</v>
          </cell>
        </row>
        <row r="1758">
          <cell r="B1758" t="str">
            <v>01-999-777</v>
          </cell>
          <cell r="C1758" t="str">
            <v>Goods Suspense/Error Account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60">
          <cell r="B1760" t="str">
            <v>01-999-888</v>
          </cell>
          <cell r="C1760" t="str">
            <v>Rounding Error Account</v>
          </cell>
          <cell r="D1760">
            <v>230</v>
          </cell>
          <cell r="E1760">
            <v>0</v>
          </cell>
          <cell r="F1760">
            <v>0</v>
          </cell>
          <cell r="G1760">
            <v>0</v>
          </cell>
          <cell r="H1760">
            <v>230</v>
          </cell>
        </row>
        <row r="1762">
          <cell r="B1762" t="str">
            <v>01-999-999</v>
          </cell>
          <cell r="C1762" t="str">
            <v>Error Account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4">
          <cell r="B1764" t="str">
            <v>01-999</v>
          </cell>
          <cell r="C1764" t="str">
            <v>Error Account</v>
          </cell>
          <cell r="D1764">
            <v>230</v>
          </cell>
          <cell r="E1764">
            <v>0</v>
          </cell>
          <cell r="F1764">
            <v>0</v>
          </cell>
          <cell r="G1764">
            <v>0</v>
          </cell>
          <cell r="H1764">
            <v>230</v>
          </cell>
        </row>
        <row r="1766">
          <cell r="B1766">
            <v>1</v>
          </cell>
          <cell r="D1766">
            <v>1</v>
          </cell>
          <cell r="E1766">
            <v>65317397967</v>
          </cell>
          <cell r="F1766">
            <v>65317397967</v>
          </cell>
          <cell r="G1766">
            <v>0</v>
          </cell>
          <cell r="H1766">
            <v>1</v>
          </cell>
        </row>
        <row r="1768">
          <cell r="B1768" t="str">
            <v>value</v>
          </cell>
          <cell r="D1768" t="str">
            <v>of</v>
          </cell>
          <cell r="E1768" t="str">
            <v>debits</v>
          </cell>
          <cell r="F1768" t="str">
            <v>(BASE)</v>
          </cell>
          <cell r="G1768" t="str">
            <v>:</v>
          </cell>
          <cell r="H1768">
            <v>64661551867</v>
          </cell>
        </row>
        <row r="1769">
          <cell r="B1769" t="str">
            <v>value</v>
          </cell>
          <cell r="D1769" t="str">
            <v>of</v>
          </cell>
          <cell r="E1769" t="str">
            <v>credits</v>
          </cell>
          <cell r="F1769" t="str">
            <v>(BASE)</v>
          </cell>
          <cell r="G1769" t="str">
            <v>:</v>
          </cell>
          <cell r="H1769">
            <v>64661551867</v>
          </cell>
        </row>
        <row r="1770">
          <cell r="B1770">
            <v>1</v>
          </cell>
          <cell r="D1770">
            <v>1</v>
          </cell>
          <cell r="E1770">
            <v>63986651421</v>
          </cell>
          <cell r="F1770">
            <v>63986651421</v>
          </cell>
          <cell r="G1770">
            <v>0</v>
          </cell>
          <cell r="H1770">
            <v>1</v>
          </cell>
        </row>
        <row r="1773">
          <cell r="B1773" t="str">
            <v>-----------------------------------------------------------------------------------------------------------------------------------------------------</v>
          </cell>
        </row>
        <row r="1774">
          <cell r="B1774" t="str">
            <v>YEAR</v>
          </cell>
          <cell r="D1774" t="str">
            <v>:</v>
          </cell>
          <cell r="E1774">
            <v>99</v>
          </cell>
          <cell r="F1774" t="str">
            <v>PERIOD</v>
          </cell>
          <cell r="G1774" t="str">
            <v>FROM</v>
          </cell>
          <cell r="H1774" t="str">
            <v>:</v>
          </cell>
        </row>
        <row r="1775">
          <cell r="B1775" t="str">
            <v>ACCOUNT</v>
          </cell>
          <cell r="D1775" t="str">
            <v>CODE</v>
          </cell>
          <cell r="E1775" t="str">
            <v>DESCRIPTION</v>
          </cell>
          <cell r="F1775" t="str">
            <v>OPEN</v>
          </cell>
          <cell r="G1775" t="str">
            <v>BALANCE</v>
          </cell>
          <cell r="H1775" t="str">
            <v>DEBIT</v>
          </cell>
        </row>
        <row r="1776">
          <cell r="B1776" t="str">
            <v>-----------------------------------------------------------------------------------------------------------------------------------------------------</v>
          </cell>
        </row>
        <row r="1781">
          <cell r="B1781" t="str">
            <v>value</v>
          </cell>
          <cell r="D1781" t="str">
            <v>of</v>
          </cell>
          <cell r="E1781" t="str">
            <v>debits</v>
          </cell>
          <cell r="F1781" t="str">
            <v>(BASE)</v>
          </cell>
          <cell r="G1781" t="str">
            <v>:</v>
          </cell>
          <cell r="H1781">
            <v>63986651421</v>
          </cell>
        </row>
        <row r="1782">
          <cell r="B1782" t="str">
            <v>value</v>
          </cell>
          <cell r="D1782" t="str">
            <v>of</v>
          </cell>
          <cell r="E1782" t="str">
            <v>credits</v>
          </cell>
          <cell r="F1782" t="str">
            <v>(BASE)</v>
          </cell>
          <cell r="G1782" t="str">
            <v>:</v>
          </cell>
          <cell r="H1782">
            <v>63986651421</v>
          </cell>
        </row>
        <row r="2034">
          <cell r="C2034" t="str">
            <v xml:space="preserve"> </v>
          </cell>
        </row>
        <row r="2035">
          <cell r="B2035" t="str">
            <v>value</v>
          </cell>
          <cell r="C2035" t="e">
            <v>#N/A</v>
          </cell>
          <cell r="D2035" t="str">
            <v>of</v>
          </cell>
          <cell r="E2035" t="str">
            <v>debits</v>
          </cell>
          <cell r="F2035" t="str">
            <v>(BASE)</v>
          </cell>
          <cell r="G2035" t="str">
            <v>:</v>
          </cell>
          <cell r="H2035">
            <v>245716752725</v>
          </cell>
        </row>
        <row r="2036">
          <cell r="B2036" t="str">
            <v>value</v>
          </cell>
          <cell r="C2036" t="e">
            <v>#N/A</v>
          </cell>
          <cell r="D2036" t="str">
            <v>of</v>
          </cell>
          <cell r="E2036" t="str">
            <v>credits</v>
          </cell>
          <cell r="F2036" t="str">
            <v>(BASE)</v>
          </cell>
          <cell r="G2036" t="str">
            <v>:</v>
          </cell>
          <cell r="H2036">
            <v>245716752725</v>
          </cell>
        </row>
        <row r="2038">
          <cell r="C2038" t="str">
            <v xml:space="preserve"> </v>
          </cell>
          <cell r="H2038">
            <v>0</v>
          </cell>
        </row>
        <row r="2039">
          <cell r="C2039" t="str">
            <v xml:space="preserve"> </v>
          </cell>
          <cell r="H2039">
            <v>0</v>
          </cell>
        </row>
        <row r="2040">
          <cell r="C2040" t="str">
            <v xml:space="preserve"> </v>
          </cell>
          <cell r="H2040">
            <v>0</v>
          </cell>
        </row>
        <row r="2041">
          <cell r="C2041" t="str">
            <v xml:space="preserve"> </v>
          </cell>
          <cell r="H2041">
            <v>0</v>
          </cell>
        </row>
        <row r="2042">
          <cell r="C2042" t="str">
            <v xml:space="preserve"> </v>
          </cell>
          <cell r="H2042">
            <v>0</v>
          </cell>
        </row>
        <row r="2043">
          <cell r="C2043" t="str">
            <v xml:space="preserve"> </v>
          </cell>
          <cell r="H2043">
            <v>0</v>
          </cell>
        </row>
        <row r="2044">
          <cell r="C2044" t="str">
            <v xml:space="preserve"> </v>
          </cell>
          <cell r="H2044">
            <v>0</v>
          </cell>
        </row>
        <row r="2045">
          <cell r="C2045" t="str">
            <v xml:space="preserve"> </v>
          </cell>
          <cell r="H2045">
            <v>0</v>
          </cell>
        </row>
        <row r="2046">
          <cell r="C2046" t="str">
            <v xml:space="preserve"> </v>
          </cell>
          <cell r="H2046">
            <v>0</v>
          </cell>
        </row>
        <row r="2047">
          <cell r="C2047" t="str">
            <v xml:space="preserve"> </v>
          </cell>
          <cell r="H2047">
            <v>0</v>
          </cell>
        </row>
        <row r="2048">
          <cell r="C2048" t="str">
            <v xml:space="preserve"> </v>
          </cell>
          <cell r="H2048">
            <v>0</v>
          </cell>
        </row>
        <row r="2049">
          <cell r="C2049" t="str">
            <v xml:space="preserve"> </v>
          </cell>
          <cell r="H2049">
            <v>0</v>
          </cell>
        </row>
        <row r="2050">
          <cell r="C2050" t="str">
            <v xml:space="preserve"> </v>
          </cell>
          <cell r="H2050">
            <v>0</v>
          </cell>
        </row>
        <row r="2051">
          <cell r="C2051" t="str">
            <v xml:space="preserve"> </v>
          </cell>
          <cell r="H2051">
            <v>0</v>
          </cell>
        </row>
        <row r="2052">
          <cell r="C2052" t="str">
            <v xml:space="preserve"> </v>
          </cell>
          <cell r="H2052">
            <v>0</v>
          </cell>
        </row>
        <row r="2053">
          <cell r="C2053" t="str">
            <v xml:space="preserve"> </v>
          </cell>
          <cell r="H2053">
            <v>0</v>
          </cell>
        </row>
        <row r="2054">
          <cell r="C2054" t="str">
            <v xml:space="preserve"> </v>
          </cell>
          <cell r="H2054">
            <v>0</v>
          </cell>
        </row>
        <row r="2055">
          <cell r="C2055" t="str">
            <v xml:space="preserve"> </v>
          </cell>
          <cell r="H2055">
            <v>0</v>
          </cell>
        </row>
        <row r="2056">
          <cell r="C2056" t="str">
            <v xml:space="preserve"> </v>
          </cell>
          <cell r="H2056">
            <v>0</v>
          </cell>
        </row>
        <row r="2057">
          <cell r="C2057" t="str">
            <v xml:space="preserve"> </v>
          </cell>
          <cell r="H2057">
            <v>0</v>
          </cell>
        </row>
        <row r="2058">
          <cell r="C2058" t="str">
            <v xml:space="preserve"> </v>
          </cell>
          <cell r="H2058">
            <v>0</v>
          </cell>
        </row>
        <row r="2059">
          <cell r="C2059" t="str">
            <v xml:space="preserve"> </v>
          </cell>
          <cell r="H2059">
            <v>0</v>
          </cell>
        </row>
        <row r="2060">
          <cell r="C2060" t="str">
            <v xml:space="preserve"> </v>
          </cell>
          <cell r="H2060">
            <v>0</v>
          </cell>
        </row>
        <row r="2061">
          <cell r="C2061" t="str">
            <v xml:space="preserve"> </v>
          </cell>
          <cell r="H2061">
            <v>0</v>
          </cell>
        </row>
        <row r="2062">
          <cell r="C2062" t="str">
            <v xml:space="preserve"> </v>
          </cell>
          <cell r="H2062">
            <v>0</v>
          </cell>
        </row>
        <row r="2063">
          <cell r="C2063" t="str">
            <v xml:space="preserve"> </v>
          </cell>
          <cell r="H2063">
            <v>0</v>
          </cell>
        </row>
        <row r="2064">
          <cell r="C2064" t="str">
            <v xml:space="preserve"> </v>
          </cell>
          <cell r="H2064">
            <v>0</v>
          </cell>
        </row>
        <row r="2065">
          <cell r="C2065" t="str">
            <v xml:space="preserve"> </v>
          </cell>
          <cell r="H2065">
            <v>0</v>
          </cell>
        </row>
        <row r="2066">
          <cell r="C2066" t="str">
            <v xml:space="preserve"> </v>
          </cell>
          <cell r="H2066">
            <v>0</v>
          </cell>
        </row>
        <row r="2067">
          <cell r="C2067" t="str">
            <v xml:space="preserve"> </v>
          </cell>
          <cell r="H2067">
            <v>0</v>
          </cell>
        </row>
        <row r="2068">
          <cell r="C2068" t="str">
            <v xml:space="preserve"> </v>
          </cell>
          <cell r="H2068">
            <v>0</v>
          </cell>
        </row>
        <row r="2069">
          <cell r="C2069" t="str">
            <v xml:space="preserve"> </v>
          </cell>
          <cell r="H2069">
            <v>0</v>
          </cell>
        </row>
        <row r="2070">
          <cell r="C2070" t="str">
            <v xml:space="preserve"> </v>
          </cell>
          <cell r="H2070">
            <v>0</v>
          </cell>
        </row>
        <row r="2071">
          <cell r="C2071" t="str">
            <v xml:space="preserve"> </v>
          </cell>
          <cell r="H2071">
            <v>0</v>
          </cell>
        </row>
        <row r="2072">
          <cell r="C2072" t="str">
            <v xml:space="preserve"> </v>
          </cell>
          <cell r="H2072">
            <v>0</v>
          </cell>
        </row>
        <row r="2073">
          <cell r="C2073" t="str">
            <v xml:space="preserve"> </v>
          </cell>
          <cell r="H2073">
            <v>0</v>
          </cell>
        </row>
        <row r="2074">
          <cell r="C2074" t="str">
            <v xml:space="preserve"> </v>
          </cell>
          <cell r="H2074">
            <v>0</v>
          </cell>
        </row>
        <row r="2075">
          <cell r="C2075" t="str">
            <v xml:space="preserve"> </v>
          </cell>
          <cell r="H2075">
            <v>0</v>
          </cell>
        </row>
        <row r="2076">
          <cell r="C2076" t="str">
            <v xml:space="preserve"> </v>
          </cell>
          <cell r="H2076">
            <v>0</v>
          </cell>
        </row>
        <row r="2077">
          <cell r="C2077" t="str">
            <v xml:space="preserve"> </v>
          </cell>
          <cell r="H2077">
            <v>0</v>
          </cell>
        </row>
        <row r="2078">
          <cell r="C2078" t="str">
            <v xml:space="preserve"> </v>
          </cell>
          <cell r="H2078">
            <v>0</v>
          </cell>
        </row>
        <row r="2079">
          <cell r="C2079" t="str">
            <v xml:space="preserve"> </v>
          </cell>
          <cell r="H2079">
            <v>0</v>
          </cell>
        </row>
        <row r="2080">
          <cell r="C2080" t="str">
            <v xml:space="preserve"> </v>
          </cell>
          <cell r="H2080">
            <v>0</v>
          </cell>
        </row>
        <row r="2081">
          <cell r="C2081" t="str">
            <v xml:space="preserve"> </v>
          </cell>
          <cell r="H2081">
            <v>0</v>
          </cell>
        </row>
        <row r="2082">
          <cell r="C2082" t="str">
            <v xml:space="preserve"> </v>
          </cell>
          <cell r="H2082">
            <v>0</v>
          </cell>
        </row>
        <row r="2083">
          <cell r="C2083" t="str">
            <v xml:space="preserve"> </v>
          </cell>
          <cell r="H2083">
            <v>0</v>
          </cell>
        </row>
        <row r="2084">
          <cell r="C2084" t="str">
            <v xml:space="preserve"> </v>
          </cell>
          <cell r="H2084">
            <v>0</v>
          </cell>
        </row>
        <row r="2085">
          <cell r="C2085" t="str">
            <v xml:space="preserve"> </v>
          </cell>
          <cell r="H2085">
            <v>0</v>
          </cell>
        </row>
        <row r="2086">
          <cell r="C2086" t="str">
            <v xml:space="preserve"> </v>
          </cell>
          <cell r="H2086">
            <v>0</v>
          </cell>
        </row>
        <row r="2087">
          <cell r="C2087" t="str">
            <v xml:space="preserve"> </v>
          </cell>
          <cell r="H2087">
            <v>0</v>
          </cell>
        </row>
        <row r="2088">
          <cell r="C2088" t="str">
            <v xml:space="preserve"> </v>
          </cell>
          <cell r="H2088">
            <v>0</v>
          </cell>
        </row>
        <row r="2089">
          <cell r="C2089" t="str">
            <v xml:space="preserve"> </v>
          </cell>
          <cell r="H2089">
            <v>0</v>
          </cell>
        </row>
        <row r="2090">
          <cell r="C2090" t="str">
            <v xml:space="preserve"> </v>
          </cell>
          <cell r="H2090">
            <v>0</v>
          </cell>
        </row>
        <row r="2091">
          <cell r="C2091" t="str">
            <v xml:space="preserve"> </v>
          </cell>
          <cell r="H2091">
            <v>0</v>
          </cell>
        </row>
        <row r="2092">
          <cell r="C2092" t="str">
            <v xml:space="preserve"> </v>
          </cell>
          <cell r="H2092">
            <v>0</v>
          </cell>
        </row>
        <row r="2093">
          <cell r="C2093" t="str">
            <v xml:space="preserve"> </v>
          </cell>
          <cell r="H2093">
            <v>0</v>
          </cell>
        </row>
        <row r="2094">
          <cell r="C2094" t="str">
            <v xml:space="preserve"> </v>
          </cell>
          <cell r="H2094">
            <v>0</v>
          </cell>
        </row>
        <row r="2095">
          <cell r="C2095" t="str">
            <v xml:space="preserve"> </v>
          </cell>
          <cell r="H2095">
            <v>0</v>
          </cell>
        </row>
        <row r="2096">
          <cell r="C2096" t="str">
            <v xml:space="preserve"> </v>
          </cell>
          <cell r="H2096">
            <v>0</v>
          </cell>
        </row>
        <row r="2097">
          <cell r="C2097" t="str">
            <v xml:space="preserve"> </v>
          </cell>
          <cell r="H2097">
            <v>0</v>
          </cell>
        </row>
        <row r="2098">
          <cell r="C2098" t="str">
            <v xml:space="preserve"> </v>
          </cell>
          <cell r="H2098">
            <v>0</v>
          </cell>
        </row>
        <row r="2099">
          <cell r="C2099" t="str">
            <v xml:space="preserve"> </v>
          </cell>
          <cell r="H2099">
            <v>0</v>
          </cell>
        </row>
        <row r="2100">
          <cell r="C2100" t="str">
            <v xml:space="preserve"> </v>
          </cell>
          <cell r="H2100">
            <v>0</v>
          </cell>
        </row>
        <row r="2101">
          <cell r="C2101" t="str">
            <v xml:space="preserve"> </v>
          </cell>
          <cell r="H2101">
            <v>0</v>
          </cell>
        </row>
        <row r="2102">
          <cell r="C2102" t="str">
            <v xml:space="preserve"> </v>
          </cell>
          <cell r="H2102">
            <v>0</v>
          </cell>
        </row>
        <row r="2103">
          <cell r="C2103" t="str">
            <v xml:space="preserve"> </v>
          </cell>
          <cell r="H2103">
            <v>0</v>
          </cell>
        </row>
        <row r="2104">
          <cell r="C2104" t="str">
            <v xml:space="preserve"> </v>
          </cell>
          <cell r="H2104">
            <v>0</v>
          </cell>
        </row>
        <row r="2105">
          <cell r="C2105" t="str">
            <v xml:space="preserve"> </v>
          </cell>
          <cell r="H2105">
            <v>0</v>
          </cell>
        </row>
        <row r="2106">
          <cell r="C2106" t="str">
            <v xml:space="preserve"> </v>
          </cell>
          <cell r="H2106">
            <v>0</v>
          </cell>
        </row>
        <row r="2107">
          <cell r="C2107" t="str">
            <v xml:space="preserve"> </v>
          </cell>
          <cell r="H2107">
            <v>0</v>
          </cell>
        </row>
        <row r="2108">
          <cell r="C2108" t="str">
            <v xml:space="preserve"> </v>
          </cell>
          <cell r="H2108">
            <v>0</v>
          </cell>
        </row>
        <row r="2109">
          <cell r="C2109" t="str">
            <v xml:space="preserve"> </v>
          </cell>
          <cell r="H2109">
            <v>0</v>
          </cell>
        </row>
        <row r="2110">
          <cell r="C2110" t="str">
            <v xml:space="preserve"> </v>
          </cell>
          <cell r="H2110">
            <v>0</v>
          </cell>
        </row>
        <row r="2111">
          <cell r="C2111" t="str">
            <v xml:space="preserve"> </v>
          </cell>
          <cell r="H2111">
            <v>0</v>
          </cell>
        </row>
        <row r="2112">
          <cell r="C2112" t="str">
            <v xml:space="preserve"> </v>
          </cell>
          <cell r="H2112">
            <v>0</v>
          </cell>
        </row>
        <row r="2113">
          <cell r="C2113" t="str">
            <v xml:space="preserve"> </v>
          </cell>
          <cell r="H2113">
            <v>0</v>
          </cell>
        </row>
        <row r="2114">
          <cell r="C2114" t="str">
            <v xml:space="preserve"> </v>
          </cell>
          <cell r="H2114">
            <v>0</v>
          </cell>
        </row>
        <row r="2115">
          <cell r="C2115" t="str">
            <v xml:space="preserve"> </v>
          </cell>
          <cell r="H2115">
            <v>0</v>
          </cell>
        </row>
        <row r="2116">
          <cell r="C2116" t="str">
            <v xml:space="preserve"> </v>
          </cell>
          <cell r="H2116">
            <v>0</v>
          </cell>
        </row>
        <row r="2117">
          <cell r="C2117" t="str">
            <v xml:space="preserve"> </v>
          </cell>
          <cell r="H2117">
            <v>0</v>
          </cell>
        </row>
        <row r="2118">
          <cell r="C2118" t="str">
            <v xml:space="preserve"> </v>
          </cell>
          <cell r="H2118">
            <v>0</v>
          </cell>
        </row>
        <row r="2119">
          <cell r="C2119" t="str">
            <v xml:space="preserve"> </v>
          </cell>
          <cell r="H2119">
            <v>0</v>
          </cell>
        </row>
        <row r="2120">
          <cell r="C2120" t="str">
            <v xml:space="preserve"> </v>
          </cell>
          <cell r="H2120">
            <v>0</v>
          </cell>
        </row>
        <row r="2121">
          <cell r="C2121" t="str">
            <v xml:space="preserve"> </v>
          </cell>
          <cell r="H2121">
            <v>0</v>
          </cell>
        </row>
        <row r="2122">
          <cell r="C2122" t="str">
            <v xml:space="preserve"> </v>
          </cell>
          <cell r="H2122">
            <v>0</v>
          </cell>
        </row>
        <row r="2123">
          <cell r="C2123" t="str">
            <v xml:space="preserve"> </v>
          </cell>
          <cell r="H2123">
            <v>0</v>
          </cell>
        </row>
        <row r="2124">
          <cell r="C2124" t="str">
            <v xml:space="preserve"> </v>
          </cell>
          <cell r="H2124">
            <v>0</v>
          </cell>
        </row>
        <row r="2125">
          <cell r="C2125" t="str">
            <v xml:space="preserve"> </v>
          </cell>
          <cell r="H2125">
            <v>0</v>
          </cell>
        </row>
        <row r="2126">
          <cell r="C2126" t="str">
            <v xml:space="preserve"> </v>
          </cell>
          <cell r="H2126">
            <v>0</v>
          </cell>
        </row>
        <row r="2127">
          <cell r="C2127" t="str">
            <v xml:space="preserve"> </v>
          </cell>
          <cell r="H2127">
            <v>0</v>
          </cell>
        </row>
        <row r="2128">
          <cell r="C2128" t="str">
            <v xml:space="preserve"> </v>
          </cell>
          <cell r="H2128">
            <v>0</v>
          </cell>
        </row>
        <row r="2129">
          <cell r="C2129" t="str">
            <v xml:space="preserve"> </v>
          </cell>
          <cell r="H2129">
            <v>0</v>
          </cell>
        </row>
        <row r="2130">
          <cell r="C2130" t="str">
            <v xml:space="preserve"> </v>
          </cell>
          <cell r="H2130">
            <v>0</v>
          </cell>
        </row>
        <row r="2131">
          <cell r="C2131" t="str">
            <v xml:space="preserve"> </v>
          </cell>
          <cell r="H2131">
            <v>0</v>
          </cell>
        </row>
        <row r="2132">
          <cell r="C2132" t="str">
            <v xml:space="preserve"> </v>
          </cell>
          <cell r="H2132">
            <v>0</v>
          </cell>
        </row>
        <row r="2133">
          <cell r="C2133" t="str">
            <v xml:space="preserve"> </v>
          </cell>
          <cell r="H2133">
            <v>0</v>
          </cell>
        </row>
        <row r="2134">
          <cell r="C2134" t="str">
            <v xml:space="preserve"> </v>
          </cell>
          <cell r="H2134">
            <v>0</v>
          </cell>
        </row>
        <row r="2135">
          <cell r="C2135" t="str">
            <v xml:space="preserve"> </v>
          </cell>
          <cell r="H2135">
            <v>0</v>
          </cell>
        </row>
        <row r="2136">
          <cell r="C2136" t="str">
            <v xml:space="preserve"> </v>
          </cell>
          <cell r="H2136">
            <v>0</v>
          </cell>
        </row>
        <row r="2137">
          <cell r="C2137" t="str">
            <v xml:space="preserve"> </v>
          </cell>
          <cell r="H2137">
            <v>0</v>
          </cell>
        </row>
        <row r="2138">
          <cell r="C2138" t="str">
            <v xml:space="preserve"> </v>
          </cell>
          <cell r="H2138">
            <v>0</v>
          </cell>
        </row>
        <row r="2139">
          <cell r="C2139" t="str">
            <v xml:space="preserve"> </v>
          </cell>
          <cell r="H2139">
            <v>0</v>
          </cell>
        </row>
        <row r="2140">
          <cell r="C2140" t="str">
            <v xml:space="preserve"> </v>
          </cell>
          <cell r="H2140">
            <v>0</v>
          </cell>
        </row>
        <row r="2141">
          <cell r="C2141" t="str">
            <v xml:space="preserve"> </v>
          </cell>
          <cell r="H2141">
            <v>0</v>
          </cell>
        </row>
        <row r="2142">
          <cell r="C2142" t="str">
            <v xml:space="preserve"> </v>
          </cell>
          <cell r="H2142">
            <v>0</v>
          </cell>
        </row>
        <row r="2143">
          <cell r="C2143" t="str">
            <v xml:space="preserve"> </v>
          </cell>
          <cell r="H2143">
            <v>0</v>
          </cell>
        </row>
        <row r="2144">
          <cell r="C2144" t="str">
            <v xml:space="preserve"> </v>
          </cell>
          <cell r="H2144">
            <v>0</v>
          </cell>
        </row>
        <row r="2145">
          <cell r="C2145" t="str">
            <v xml:space="preserve"> </v>
          </cell>
          <cell r="H2145">
            <v>0</v>
          </cell>
        </row>
        <row r="2146">
          <cell r="C2146" t="str">
            <v xml:space="preserve"> </v>
          </cell>
          <cell r="H2146">
            <v>0</v>
          </cell>
        </row>
        <row r="2147">
          <cell r="B2147" t="str">
            <v>xx</v>
          </cell>
          <cell r="C2147" t="e">
            <v>#N/A</v>
          </cell>
          <cell r="H2147">
            <v>0</v>
          </cell>
        </row>
        <row r="2148">
          <cell r="C2148" t="str">
            <v xml:space="preserve"> </v>
          </cell>
          <cell r="H2148">
            <v>0</v>
          </cell>
        </row>
        <row r="2149">
          <cell r="C2149" t="str">
            <v xml:space="preserve"> </v>
          </cell>
          <cell r="H2149">
            <v>0</v>
          </cell>
        </row>
        <row r="2150">
          <cell r="C2150" t="str">
            <v xml:space="preserve"> </v>
          </cell>
          <cell r="H2150">
            <v>0</v>
          </cell>
        </row>
        <row r="2151">
          <cell r="C2151" t="str">
            <v xml:space="preserve"> </v>
          </cell>
          <cell r="H2151">
            <v>0</v>
          </cell>
        </row>
        <row r="2152">
          <cell r="C2152" t="str">
            <v xml:space="preserve"> </v>
          </cell>
          <cell r="H2152">
            <v>0</v>
          </cell>
        </row>
        <row r="2153">
          <cell r="C2153" t="str">
            <v xml:space="preserve"> </v>
          </cell>
          <cell r="H2153">
            <v>0</v>
          </cell>
        </row>
        <row r="2154">
          <cell r="C2154" t="str">
            <v xml:space="preserve"> </v>
          </cell>
          <cell r="H2154">
            <v>0</v>
          </cell>
        </row>
        <row r="2155">
          <cell r="C2155" t="str">
            <v xml:space="preserve"> </v>
          </cell>
          <cell r="H2155">
            <v>0</v>
          </cell>
        </row>
        <row r="2156">
          <cell r="C2156" t="str">
            <v xml:space="preserve"> </v>
          </cell>
          <cell r="H2156">
            <v>0</v>
          </cell>
        </row>
        <row r="2157">
          <cell r="C2157" t="str">
            <v xml:space="preserve"> </v>
          </cell>
          <cell r="H2157">
            <v>0</v>
          </cell>
        </row>
        <row r="2158">
          <cell r="C2158" t="str">
            <v xml:space="preserve"> </v>
          </cell>
          <cell r="H2158">
            <v>0</v>
          </cell>
        </row>
        <row r="2159">
          <cell r="C2159" t="str">
            <v xml:space="preserve"> </v>
          </cell>
          <cell r="H2159">
            <v>0</v>
          </cell>
        </row>
        <row r="2160">
          <cell r="C2160" t="str">
            <v xml:space="preserve"> </v>
          </cell>
          <cell r="H2160">
            <v>0</v>
          </cell>
        </row>
        <row r="2161">
          <cell r="C2161" t="str">
            <v xml:space="preserve"> </v>
          </cell>
          <cell r="H2161">
            <v>0</v>
          </cell>
        </row>
        <row r="2162">
          <cell r="C2162" t="str">
            <v xml:space="preserve"> </v>
          </cell>
          <cell r="H2162">
            <v>0</v>
          </cell>
        </row>
        <row r="2163">
          <cell r="C2163" t="str">
            <v xml:space="preserve"> </v>
          </cell>
          <cell r="H2163">
            <v>0</v>
          </cell>
        </row>
        <row r="2164">
          <cell r="C2164" t="str">
            <v xml:space="preserve"> </v>
          </cell>
          <cell r="H2164">
            <v>0</v>
          </cell>
        </row>
        <row r="2165">
          <cell r="C2165" t="str">
            <v xml:space="preserve"> </v>
          </cell>
          <cell r="H2165">
            <v>0</v>
          </cell>
        </row>
        <row r="2166">
          <cell r="C2166" t="str">
            <v xml:space="preserve"> </v>
          </cell>
          <cell r="H2166">
            <v>0</v>
          </cell>
        </row>
        <row r="2167">
          <cell r="C2167" t="str">
            <v xml:space="preserve"> </v>
          </cell>
          <cell r="H2167">
            <v>0</v>
          </cell>
        </row>
        <row r="2168">
          <cell r="C2168" t="str">
            <v xml:space="preserve"> </v>
          </cell>
          <cell r="H2168">
            <v>0</v>
          </cell>
        </row>
        <row r="2169">
          <cell r="C2169" t="str">
            <v xml:space="preserve"> </v>
          </cell>
          <cell r="H2169">
            <v>0</v>
          </cell>
        </row>
        <row r="2170">
          <cell r="C2170" t="str">
            <v xml:space="preserve"> </v>
          </cell>
          <cell r="H2170">
            <v>0</v>
          </cell>
        </row>
        <row r="2171">
          <cell r="C2171" t="str">
            <v xml:space="preserve"> </v>
          </cell>
          <cell r="H2171">
            <v>0</v>
          </cell>
        </row>
        <row r="2172">
          <cell r="C2172" t="str">
            <v xml:space="preserve"> </v>
          </cell>
          <cell r="H2172">
            <v>0</v>
          </cell>
        </row>
        <row r="2173">
          <cell r="C2173" t="str">
            <v xml:space="preserve"> </v>
          </cell>
          <cell r="H2173">
            <v>0</v>
          </cell>
        </row>
        <row r="2174">
          <cell r="C2174" t="str">
            <v xml:space="preserve"> </v>
          </cell>
          <cell r="H2174">
            <v>0</v>
          </cell>
        </row>
        <row r="2175">
          <cell r="C2175" t="str">
            <v xml:space="preserve"> </v>
          </cell>
          <cell r="H2175">
            <v>0</v>
          </cell>
        </row>
        <row r="2176">
          <cell r="C2176" t="str">
            <v xml:space="preserve"> </v>
          </cell>
          <cell r="H2176">
            <v>0</v>
          </cell>
        </row>
        <row r="2177">
          <cell r="C2177" t="str">
            <v xml:space="preserve"> </v>
          </cell>
          <cell r="H2177">
            <v>0</v>
          </cell>
        </row>
        <row r="2178">
          <cell r="C2178" t="str">
            <v xml:space="preserve"> </v>
          </cell>
          <cell r="H2178">
            <v>0</v>
          </cell>
        </row>
        <row r="2179">
          <cell r="C2179" t="str">
            <v xml:space="preserve"> </v>
          </cell>
          <cell r="H2179">
            <v>0</v>
          </cell>
        </row>
        <row r="2180">
          <cell r="C2180" t="str">
            <v xml:space="preserve"> </v>
          </cell>
          <cell r="H2180">
            <v>0</v>
          </cell>
        </row>
        <row r="2181">
          <cell r="C2181" t="str">
            <v xml:space="preserve"> </v>
          </cell>
          <cell r="H2181">
            <v>0</v>
          </cell>
        </row>
        <row r="2182">
          <cell r="C2182" t="str">
            <v xml:space="preserve"> </v>
          </cell>
          <cell r="H2182">
            <v>0</v>
          </cell>
        </row>
        <row r="2183">
          <cell r="C2183" t="str">
            <v xml:space="preserve"> </v>
          </cell>
          <cell r="H2183">
            <v>0</v>
          </cell>
        </row>
        <row r="2184">
          <cell r="C2184" t="str">
            <v xml:space="preserve"> </v>
          </cell>
          <cell r="H2184">
            <v>0</v>
          </cell>
        </row>
        <row r="2185">
          <cell r="C2185" t="str">
            <v xml:space="preserve"> </v>
          </cell>
          <cell r="H2185">
            <v>0</v>
          </cell>
        </row>
        <row r="2186">
          <cell r="C2186" t="str">
            <v xml:space="preserve"> </v>
          </cell>
          <cell r="H2186">
            <v>0</v>
          </cell>
        </row>
        <row r="2187">
          <cell r="C2187" t="str">
            <v xml:space="preserve"> </v>
          </cell>
          <cell r="H2187">
            <v>0</v>
          </cell>
        </row>
        <row r="2188">
          <cell r="C2188" t="str">
            <v xml:space="preserve"> </v>
          </cell>
          <cell r="H2188">
            <v>0</v>
          </cell>
        </row>
        <row r="2189">
          <cell r="C2189" t="str">
            <v xml:space="preserve"> </v>
          </cell>
          <cell r="H2189">
            <v>0</v>
          </cell>
        </row>
        <row r="2190">
          <cell r="C2190" t="str">
            <v xml:space="preserve"> </v>
          </cell>
          <cell r="H2190">
            <v>0</v>
          </cell>
        </row>
        <row r="2191">
          <cell r="C2191" t="str">
            <v xml:space="preserve"> </v>
          </cell>
          <cell r="H2191">
            <v>0</v>
          </cell>
        </row>
        <row r="2192">
          <cell r="C2192" t="str">
            <v xml:space="preserve"> </v>
          </cell>
          <cell r="H2192">
            <v>0</v>
          </cell>
        </row>
        <row r="2193">
          <cell r="C2193" t="str">
            <v xml:space="preserve"> </v>
          </cell>
          <cell r="H2193">
            <v>0</v>
          </cell>
        </row>
        <row r="2194">
          <cell r="C2194" t="str">
            <v xml:space="preserve"> </v>
          </cell>
          <cell r="H2194">
            <v>0</v>
          </cell>
        </row>
        <row r="2195">
          <cell r="C2195" t="str">
            <v xml:space="preserve"> </v>
          </cell>
          <cell r="H2195">
            <v>0</v>
          </cell>
        </row>
        <row r="2196">
          <cell r="C2196" t="str">
            <v xml:space="preserve"> </v>
          </cell>
          <cell r="H2196">
            <v>0</v>
          </cell>
        </row>
        <row r="2197">
          <cell r="C2197" t="str">
            <v xml:space="preserve"> </v>
          </cell>
          <cell r="H2197">
            <v>0</v>
          </cell>
        </row>
        <row r="2198">
          <cell r="C2198" t="str">
            <v xml:space="preserve"> </v>
          </cell>
          <cell r="H2198">
            <v>0</v>
          </cell>
        </row>
        <row r="2199">
          <cell r="C2199" t="str">
            <v xml:space="preserve"> </v>
          </cell>
          <cell r="H2199">
            <v>0</v>
          </cell>
        </row>
        <row r="2200">
          <cell r="C2200" t="str">
            <v xml:space="preserve"> </v>
          </cell>
          <cell r="H2200">
            <v>0</v>
          </cell>
        </row>
        <row r="2201">
          <cell r="C2201" t="str">
            <v xml:space="preserve"> </v>
          </cell>
          <cell r="H2201">
            <v>0</v>
          </cell>
        </row>
        <row r="2202">
          <cell r="C2202" t="str">
            <v xml:space="preserve"> </v>
          </cell>
          <cell r="H2202">
            <v>0</v>
          </cell>
        </row>
        <row r="2203">
          <cell r="C2203" t="str">
            <v xml:space="preserve"> </v>
          </cell>
          <cell r="H2203">
            <v>0</v>
          </cell>
        </row>
        <row r="2204">
          <cell r="C2204" t="str">
            <v xml:space="preserve"> </v>
          </cell>
          <cell r="H2204">
            <v>0</v>
          </cell>
        </row>
        <row r="2205">
          <cell r="C2205" t="str">
            <v xml:space="preserve"> </v>
          </cell>
          <cell r="H2205">
            <v>0</v>
          </cell>
        </row>
        <row r="2206">
          <cell r="C2206" t="str">
            <v xml:space="preserve"> </v>
          </cell>
          <cell r="H2206">
            <v>0</v>
          </cell>
        </row>
        <row r="2207">
          <cell r="C2207" t="str">
            <v xml:space="preserve"> </v>
          </cell>
          <cell r="H2207">
            <v>0</v>
          </cell>
        </row>
        <row r="2208">
          <cell r="C2208" t="str">
            <v xml:space="preserve"> </v>
          </cell>
          <cell r="H2208">
            <v>0</v>
          </cell>
        </row>
        <row r="2209">
          <cell r="C2209" t="str">
            <v xml:space="preserve"> </v>
          </cell>
          <cell r="H2209">
            <v>0</v>
          </cell>
        </row>
        <row r="2210">
          <cell r="C2210" t="str">
            <v xml:space="preserve"> </v>
          </cell>
          <cell r="H2210">
            <v>0</v>
          </cell>
        </row>
        <row r="2211">
          <cell r="C2211" t="str">
            <v xml:space="preserve"> </v>
          </cell>
          <cell r="H2211">
            <v>0</v>
          </cell>
        </row>
        <row r="2212">
          <cell r="C2212" t="str">
            <v xml:space="preserve"> </v>
          </cell>
          <cell r="H2212">
            <v>0</v>
          </cell>
        </row>
        <row r="2213">
          <cell r="C2213" t="str">
            <v xml:space="preserve"> </v>
          </cell>
          <cell r="H2213">
            <v>0</v>
          </cell>
        </row>
        <row r="2214">
          <cell r="C2214" t="str">
            <v xml:space="preserve"> </v>
          </cell>
          <cell r="H2214">
            <v>0</v>
          </cell>
        </row>
        <row r="2215">
          <cell r="C2215" t="str">
            <v xml:space="preserve"> </v>
          </cell>
          <cell r="H2215">
            <v>0</v>
          </cell>
        </row>
        <row r="2216">
          <cell r="C2216" t="str">
            <v xml:space="preserve"> </v>
          </cell>
          <cell r="H2216">
            <v>0</v>
          </cell>
        </row>
        <row r="2217">
          <cell r="C2217" t="str">
            <v xml:space="preserve"> </v>
          </cell>
          <cell r="H2217">
            <v>0</v>
          </cell>
        </row>
        <row r="2218">
          <cell r="C2218" t="str">
            <v xml:space="preserve"> </v>
          </cell>
          <cell r="H2218">
            <v>0</v>
          </cell>
        </row>
        <row r="2219">
          <cell r="C2219" t="str">
            <v xml:space="preserve"> </v>
          </cell>
          <cell r="H2219">
            <v>0</v>
          </cell>
        </row>
        <row r="2220">
          <cell r="C2220" t="str">
            <v xml:space="preserve"> </v>
          </cell>
          <cell r="H2220">
            <v>0</v>
          </cell>
        </row>
        <row r="2221">
          <cell r="C2221" t="str">
            <v xml:space="preserve"> </v>
          </cell>
          <cell r="H2221">
            <v>0</v>
          </cell>
        </row>
        <row r="2222">
          <cell r="C2222" t="str">
            <v xml:space="preserve"> </v>
          </cell>
          <cell r="H2222">
            <v>0</v>
          </cell>
        </row>
        <row r="2223">
          <cell r="C2223" t="str">
            <v xml:space="preserve"> </v>
          </cell>
          <cell r="H2223">
            <v>0</v>
          </cell>
        </row>
        <row r="2224">
          <cell r="C2224" t="str">
            <v xml:space="preserve"> </v>
          </cell>
          <cell r="H2224">
            <v>0</v>
          </cell>
        </row>
        <row r="2225">
          <cell r="C2225" t="str">
            <v xml:space="preserve"> </v>
          </cell>
          <cell r="H2225">
            <v>0</v>
          </cell>
        </row>
        <row r="2226">
          <cell r="C2226" t="str">
            <v xml:space="preserve"> </v>
          </cell>
          <cell r="H2226">
            <v>0</v>
          </cell>
        </row>
        <row r="2227">
          <cell r="C2227" t="str">
            <v xml:space="preserve"> </v>
          </cell>
          <cell r="H2227">
            <v>0</v>
          </cell>
        </row>
        <row r="2228">
          <cell r="C2228" t="str">
            <v xml:space="preserve"> </v>
          </cell>
          <cell r="H2228">
            <v>0</v>
          </cell>
        </row>
        <row r="2229">
          <cell r="C2229" t="str">
            <v xml:space="preserve"> </v>
          </cell>
          <cell r="H2229">
            <v>0</v>
          </cell>
        </row>
        <row r="2230">
          <cell r="C2230" t="str">
            <v xml:space="preserve"> </v>
          </cell>
          <cell r="H2230">
            <v>0</v>
          </cell>
        </row>
        <row r="2231">
          <cell r="C2231" t="str">
            <v xml:space="preserve"> </v>
          </cell>
          <cell r="H2231">
            <v>0</v>
          </cell>
        </row>
        <row r="2232">
          <cell r="C2232" t="str">
            <v xml:space="preserve"> </v>
          </cell>
          <cell r="H2232">
            <v>0</v>
          </cell>
        </row>
        <row r="2233">
          <cell r="C2233" t="str">
            <v xml:space="preserve"> </v>
          </cell>
          <cell r="H2233">
            <v>0</v>
          </cell>
        </row>
        <row r="2234">
          <cell r="C2234" t="str">
            <v xml:space="preserve"> </v>
          </cell>
          <cell r="H2234">
            <v>0</v>
          </cell>
        </row>
        <row r="2235">
          <cell r="C2235" t="str">
            <v xml:space="preserve"> </v>
          </cell>
          <cell r="H2235">
            <v>0</v>
          </cell>
        </row>
        <row r="2236">
          <cell r="C2236" t="str">
            <v xml:space="preserve"> </v>
          </cell>
          <cell r="H2236">
            <v>0</v>
          </cell>
        </row>
        <row r="2237">
          <cell r="C2237" t="str">
            <v xml:space="preserve"> </v>
          </cell>
          <cell r="H2237">
            <v>0</v>
          </cell>
        </row>
        <row r="2238">
          <cell r="C2238" t="str">
            <v xml:space="preserve"> </v>
          </cell>
          <cell r="H2238">
            <v>0</v>
          </cell>
        </row>
        <row r="2239">
          <cell r="C2239" t="str">
            <v xml:space="preserve"> </v>
          </cell>
          <cell r="H2239">
            <v>0</v>
          </cell>
        </row>
        <row r="2240">
          <cell r="C2240" t="str">
            <v xml:space="preserve"> </v>
          </cell>
          <cell r="H2240">
            <v>0</v>
          </cell>
        </row>
        <row r="2241">
          <cell r="C2241" t="str">
            <v xml:space="preserve"> </v>
          </cell>
          <cell r="H2241">
            <v>0</v>
          </cell>
        </row>
        <row r="2242">
          <cell r="C2242" t="str">
            <v xml:space="preserve"> </v>
          </cell>
          <cell r="H2242">
            <v>0</v>
          </cell>
        </row>
        <row r="2243">
          <cell r="C2243" t="str">
            <v xml:space="preserve"> </v>
          </cell>
        </row>
        <row r="2244">
          <cell r="C2244" t="str">
            <v xml:space="preserve"> </v>
          </cell>
        </row>
        <row r="2245">
          <cell r="C2245" t="str">
            <v xml:space="preserve"> </v>
          </cell>
        </row>
        <row r="2246">
          <cell r="C2246" t="str">
            <v xml:space="preserve"> </v>
          </cell>
        </row>
        <row r="2247">
          <cell r="C2247" t="str">
            <v xml:space="preserve"> </v>
          </cell>
        </row>
        <row r="2248">
          <cell r="C2248" t="str">
            <v xml:space="preserve"> </v>
          </cell>
        </row>
        <row r="2249">
          <cell r="C2249" t="str">
            <v xml:space="preserve"> </v>
          </cell>
        </row>
        <row r="2250">
          <cell r="C2250" t="str">
            <v xml:space="preserve"> </v>
          </cell>
        </row>
        <row r="2251">
          <cell r="C2251" t="str">
            <v xml:space="preserve"> </v>
          </cell>
        </row>
        <row r="2252">
          <cell r="C2252" t="str">
            <v xml:space="preserve"> </v>
          </cell>
        </row>
        <row r="2253">
          <cell r="C2253" t="str">
            <v xml:space="preserve"> </v>
          </cell>
        </row>
        <row r="2254">
          <cell r="C2254" t="str">
            <v xml:space="preserve"> </v>
          </cell>
        </row>
        <row r="2255">
          <cell r="C2255" t="str">
            <v xml:space="preserve"> </v>
          </cell>
        </row>
        <row r="2256">
          <cell r="C2256" t="str">
            <v xml:space="preserve"> </v>
          </cell>
        </row>
        <row r="2257">
          <cell r="C2257" t="str">
            <v xml:space="preserve"> </v>
          </cell>
        </row>
        <row r="2258">
          <cell r="C2258" t="str">
            <v xml:space="preserve"> </v>
          </cell>
        </row>
        <row r="2259">
          <cell r="C2259" t="str">
            <v xml:space="preserve"> </v>
          </cell>
        </row>
        <row r="2260">
          <cell r="C2260" t="str">
            <v xml:space="preserve"> </v>
          </cell>
        </row>
        <row r="2261">
          <cell r="C2261" t="str">
            <v xml:space="preserve"> </v>
          </cell>
        </row>
        <row r="2262">
          <cell r="C2262" t="str">
            <v xml:space="preserve"> </v>
          </cell>
        </row>
        <row r="2263">
          <cell r="C2263" t="str">
            <v xml:space="preserve"> </v>
          </cell>
        </row>
        <row r="2264">
          <cell r="C2264" t="str">
            <v xml:space="preserve"> </v>
          </cell>
        </row>
        <row r="2265">
          <cell r="C2265" t="str">
            <v xml:space="preserve"> </v>
          </cell>
        </row>
        <row r="2266">
          <cell r="C2266" t="str">
            <v xml:space="preserve"> </v>
          </cell>
        </row>
        <row r="2267">
          <cell r="C2267" t="str">
            <v xml:space="preserve"> </v>
          </cell>
        </row>
        <row r="2268">
          <cell r="C2268" t="str">
            <v xml:space="preserve"> </v>
          </cell>
        </row>
        <row r="2269">
          <cell r="C2269" t="str">
            <v xml:space="preserve"> </v>
          </cell>
        </row>
        <row r="2270">
          <cell r="C2270" t="str">
            <v xml:space="preserve"> </v>
          </cell>
        </row>
        <row r="2271">
          <cell r="C2271" t="str">
            <v xml:space="preserve"> </v>
          </cell>
        </row>
        <row r="2272">
          <cell r="C2272" t="str">
            <v xml:space="preserve"> </v>
          </cell>
        </row>
        <row r="2273">
          <cell r="C2273" t="str">
            <v xml:space="preserve"> </v>
          </cell>
        </row>
        <row r="2274">
          <cell r="C2274" t="str">
            <v xml:space="preserve"> </v>
          </cell>
        </row>
        <row r="2275">
          <cell r="C2275" t="str">
            <v xml:space="preserve"> </v>
          </cell>
        </row>
        <row r="2276">
          <cell r="C2276" t="str">
            <v xml:space="preserve"> </v>
          </cell>
        </row>
        <row r="2277">
          <cell r="C2277" t="str">
            <v xml:space="preserve"> </v>
          </cell>
        </row>
        <row r="2278">
          <cell r="C2278" t="str">
            <v xml:space="preserve"> </v>
          </cell>
        </row>
        <row r="2279">
          <cell r="C2279" t="str">
            <v xml:space="preserve"> </v>
          </cell>
        </row>
        <row r="2280">
          <cell r="C2280" t="str">
            <v xml:space="preserve"> </v>
          </cell>
        </row>
        <row r="2281">
          <cell r="C2281" t="str">
            <v xml:space="preserve"> </v>
          </cell>
        </row>
        <row r="2282">
          <cell r="C2282" t="str">
            <v xml:space="preserve"> </v>
          </cell>
        </row>
        <row r="2283">
          <cell r="C2283" t="str">
            <v xml:space="preserve"> </v>
          </cell>
        </row>
        <row r="2284">
          <cell r="C2284" t="str">
            <v xml:space="preserve"> </v>
          </cell>
        </row>
        <row r="2285">
          <cell r="C2285" t="str">
            <v xml:space="preserve"> </v>
          </cell>
        </row>
        <row r="2286">
          <cell r="C2286" t="str">
            <v xml:space="preserve"> </v>
          </cell>
        </row>
        <row r="2287">
          <cell r="C2287" t="str">
            <v xml:space="preserve"> </v>
          </cell>
        </row>
        <row r="2288">
          <cell r="C2288" t="str">
            <v xml:space="preserve"> </v>
          </cell>
        </row>
        <row r="2289">
          <cell r="C2289" t="str">
            <v xml:space="preserve"> </v>
          </cell>
        </row>
        <row r="2290">
          <cell r="C2290" t="str">
            <v xml:space="preserve"> </v>
          </cell>
        </row>
        <row r="2291">
          <cell r="C2291" t="str">
            <v xml:space="preserve"> </v>
          </cell>
        </row>
        <row r="2292">
          <cell r="C2292" t="str">
            <v xml:space="preserve"> </v>
          </cell>
        </row>
        <row r="2293">
          <cell r="C2293" t="str">
            <v xml:space="preserve"> </v>
          </cell>
        </row>
        <row r="2294">
          <cell r="C2294" t="str">
            <v xml:space="preserve"> </v>
          </cell>
        </row>
        <row r="2295">
          <cell r="C2295" t="str">
            <v xml:space="preserve"> </v>
          </cell>
        </row>
        <row r="2296">
          <cell r="C2296" t="str">
            <v xml:space="preserve"> </v>
          </cell>
        </row>
        <row r="2297">
          <cell r="C2297" t="str">
            <v xml:space="preserve"> </v>
          </cell>
        </row>
        <row r="2298">
          <cell r="C2298" t="str">
            <v xml:space="preserve"> </v>
          </cell>
        </row>
        <row r="2299">
          <cell r="C2299" t="str">
            <v xml:space="preserve"> </v>
          </cell>
        </row>
        <row r="2300">
          <cell r="C2300" t="str">
            <v xml:space="preserve"> </v>
          </cell>
        </row>
        <row r="2301">
          <cell r="C2301" t="str">
            <v xml:space="preserve"> </v>
          </cell>
        </row>
        <row r="2302">
          <cell r="C2302" t="str">
            <v xml:space="preserve"> </v>
          </cell>
        </row>
        <row r="2303">
          <cell r="C2303" t="str">
            <v xml:space="preserve"> </v>
          </cell>
        </row>
        <row r="2304">
          <cell r="C2304" t="str">
            <v xml:space="preserve"> </v>
          </cell>
        </row>
        <row r="2305">
          <cell r="C2305" t="str">
            <v xml:space="preserve"> </v>
          </cell>
        </row>
        <row r="2306">
          <cell r="C2306" t="str">
            <v xml:space="preserve"> </v>
          </cell>
        </row>
        <row r="2307">
          <cell r="C2307" t="str">
            <v xml:space="preserve"> </v>
          </cell>
        </row>
        <row r="2308">
          <cell r="C2308" t="str">
            <v xml:space="preserve"> </v>
          </cell>
        </row>
        <row r="2309">
          <cell r="C2309" t="str">
            <v xml:space="preserve"> </v>
          </cell>
        </row>
        <row r="2310">
          <cell r="C2310" t="str">
            <v xml:space="preserve"> </v>
          </cell>
        </row>
        <row r="2311">
          <cell r="C2311" t="str">
            <v xml:space="preserve"> </v>
          </cell>
        </row>
        <row r="2312">
          <cell r="C2312" t="str">
            <v xml:space="preserve"> </v>
          </cell>
        </row>
        <row r="2313">
          <cell r="C2313" t="str">
            <v xml:space="preserve"> </v>
          </cell>
        </row>
        <row r="2314">
          <cell r="C2314" t="str">
            <v xml:space="preserve"> </v>
          </cell>
        </row>
        <row r="2315">
          <cell r="C2315" t="str">
            <v xml:space="preserve"> </v>
          </cell>
        </row>
        <row r="2316">
          <cell r="C2316" t="str">
            <v xml:space="preserve"> </v>
          </cell>
        </row>
        <row r="2317">
          <cell r="C2317" t="str">
            <v xml:space="preserve"> </v>
          </cell>
        </row>
        <row r="2318">
          <cell r="C2318" t="str">
            <v xml:space="preserve"> </v>
          </cell>
        </row>
        <row r="2319">
          <cell r="C2319" t="str">
            <v xml:space="preserve"> </v>
          </cell>
        </row>
        <row r="2320">
          <cell r="C2320" t="str">
            <v xml:space="preserve"> </v>
          </cell>
        </row>
        <row r="2321">
          <cell r="C2321" t="str">
            <v xml:space="preserve"> </v>
          </cell>
        </row>
        <row r="2322">
          <cell r="C2322" t="str">
            <v xml:space="preserve"> </v>
          </cell>
        </row>
        <row r="2323">
          <cell r="C2323" t="str">
            <v xml:space="preserve"> </v>
          </cell>
        </row>
        <row r="2324">
          <cell r="C2324" t="str">
            <v xml:space="preserve"> </v>
          </cell>
        </row>
        <row r="2325">
          <cell r="C2325" t="str">
            <v xml:space="preserve"> </v>
          </cell>
        </row>
        <row r="2326">
          <cell r="C2326" t="str">
            <v xml:space="preserve"> </v>
          </cell>
        </row>
        <row r="2327">
          <cell r="C2327" t="str">
            <v xml:space="preserve"> </v>
          </cell>
        </row>
        <row r="2328">
          <cell r="C2328" t="str">
            <v xml:space="preserve"> </v>
          </cell>
        </row>
        <row r="2329">
          <cell r="C2329" t="str">
            <v xml:space="preserve"> </v>
          </cell>
        </row>
        <row r="2330">
          <cell r="C2330" t="str">
            <v xml:space="preserve"> </v>
          </cell>
        </row>
        <row r="2331">
          <cell r="C2331" t="str">
            <v xml:space="preserve"> </v>
          </cell>
        </row>
        <row r="2332">
          <cell r="C2332" t="str">
            <v xml:space="preserve"> </v>
          </cell>
        </row>
        <row r="2333">
          <cell r="C2333" t="str">
            <v xml:space="preserve"> </v>
          </cell>
        </row>
        <row r="2334">
          <cell r="C2334" t="str">
            <v xml:space="preserve"> </v>
          </cell>
        </row>
        <row r="2335">
          <cell r="C2335" t="str">
            <v xml:space="preserve"> </v>
          </cell>
        </row>
        <row r="2336">
          <cell r="C2336" t="str">
            <v xml:space="preserve"> </v>
          </cell>
        </row>
        <row r="2337">
          <cell r="C2337" t="str">
            <v xml:space="preserve"> </v>
          </cell>
        </row>
        <row r="2338">
          <cell r="C2338" t="str">
            <v xml:space="preserve"> </v>
          </cell>
        </row>
        <row r="2339">
          <cell r="C2339" t="str">
            <v xml:space="preserve"> </v>
          </cell>
        </row>
        <row r="2340">
          <cell r="C2340" t="str">
            <v xml:space="preserve"> </v>
          </cell>
        </row>
        <row r="2341">
          <cell r="C2341" t="str">
            <v xml:space="preserve"> </v>
          </cell>
        </row>
        <row r="2342">
          <cell r="C2342" t="str">
            <v xml:space="preserve"> </v>
          </cell>
        </row>
        <row r="2343">
          <cell r="C2343" t="str">
            <v xml:space="preserve"> </v>
          </cell>
        </row>
        <row r="2344">
          <cell r="C2344" t="str">
            <v xml:space="preserve"> </v>
          </cell>
        </row>
        <row r="2345">
          <cell r="C2345" t="str">
            <v xml:space="preserve"> </v>
          </cell>
        </row>
        <row r="2346">
          <cell r="C2346" t="str">
            <v xml:space="preserve"> </v>
          </cell>
        </row>
        <row r="2347">
          <cell r="C2347" t="str">
            <v xml:space="preserve"> </v>
          </cell>
        </row>
        <row r="2348">
          <cell r="C2348" t="str">
            <v xml:space="preserve"> </v>
          </cell>
        </row>
        <row r="2349">
          <cell r="C2349" t="str">
            <v xml:space="preserve"> </v>
          </cell>
        </row>
        <row r="2350">
          <cell r="C2350" t="str">
            <v xml:space="preserve"> </v>
          </cell>
        </row>
        <row r="2351">
          <cell r="C2351" t="str">
            <v xml:space="preserve"> </v>
          </cell>
        </row>
        <row r="2352">
          <cell r="C2352" t="str">
            <v xml:space="preserve"> </v>
          </cell>
        </row>
        <row r="2353">
          <cell r="C2353" t="str">
            <v xml:space="preserve"> </v>
          </cell>
        </row>
        <row r="2354">
          <cell r="C2354" t="str">
            <v xml:space="preserve"> </v>
          </cell>
        </row>
        <row r="2355">
          <cell r="C2355" t="str">
            <v xml:space="preserve"> </v>
          </cell>
        </row>
        <row r="2356">
          <cell r="C2356" t="str">
            <v xml:space="preserve"> </v>
          </cell>
        </row>
        <row r="2357">
          <cell r="C2357" t="str">
            <v xml:space="preserve"> </v>
          </cell>
        </row>
        <row r="2358">
          <cell r="C2358" t="str">
            <v xml:space="preserve"> </v>
          </cell>
        </row>
        <row r="2359">
          <cell r="C2359" t="str">
            <v xml:space="preserve"> </v>
          </cell>
        </row>
        <row r="2360">
          <cell r="C2360" t="str">
            <v xml:space="preserve"> </v>
          </cell>
        </row>
        <row r="2361">
          <cell r="C2361" t="str">
            <v xml:space="preserve"> </v>
          </cell>
        </row>
        <row r="2362">
          <cell r="C2362" t="str">
            <v xml:space="preserve"> </v>
          </cell>
        </row>
        <row r="2363">
          <cell r="C2363" t="str">
            <v xml:space="preserve"> </v>
          </cell>
        </row>
        <row r="2364">
          <cell r="C2364" t="str">
            <v xml:space="preserve"> </v>
          </cell>
        </row>
        <row r="2365">
          <cell r="C2365" t="str">
            <v xml:space="preserve"> </v>
          </cell>
        </row>
        <row r="2366">
          <cell r="C2366" t="str">
            <v xml:space="preserve"> </v>
          </cell>
        </row>
        <row r="2367">
          <cell r="C2367" t="str">
            <v xml:space="preserve"> </v>
          </cell>
        </row>
        <row r="2368">
          <cell r="C2368" t="str">
            <v xml:space="preserve"> </v>
          </cell>
        </row>
        <row r="2369">
          <cell r="C2369" t="str">
            <v xml:space="preserve"> </v>
          </cell>
        </row>
        <row r="2370">
          <cell r="C2370" t="str">
            <v xml:space="preserve"> </v>
          </cell>
        </row>
        <row r="2371">
          <cell r="C2371" t="str">
            <v xml:space="preserve"> </v>
          </cell>
        </row>
        <row r="2372">
          <cell r="C2372" t="str">
            <v xml:space="preserve"> </v>
          </cell>
        </row>
        <row r="2373">
          <cell r="C2373" t="str">
            <v xml:space="preserve"> </v>
          </cell>
        </row>
        <row r="2374">
          <cell r="C2374" t="str">
            <v xml:space="preserve"> </v>
          </cell>
        </row>
        <row r="2375">
          <cell r="C2375" t="str">
            <v xml:space="preserve"> </v>
          </cell>
        </row>
        <row r="2376">
          <cell r="C2376" t="str">
            <v xml:space="preserve"> </v>
          </cell>
        </row>
        <row r="2377">
          <cell r="C2377" t="str">
            <v xml:space="preserve"> </v>
          </cell>
        </row>
        <row r="2378">
          <cell r="C2378" t="str">
            <v xml:space="preserve"> </v>
          </cell>
        </row>
        <row r="2379">
          <cell r="C2379" t="str">
            <v xml:space="preserve"> </v>
          </cell>
        </row>
        <row r="2380">
          <cell r="C2380" t="str">
            <v xml:space="preserve"> </v>
          </cell>
        </row>
        <row r="2381">
          <cell r="C2381" t="str">
            <v xml:space="preserve"> </v>
          </cell>
        </row>
        <row r="2382">
          <cell r="C2382" t="str">
            <v xml:space="preserve"> </v>
          </cell>
        </row>
        <row r="2383">
          <cell r="C2383" t="str">
            <v xml:space="preserve"> </v>
          </cell>
        </row>
        <row r="2384">
          <cell r="C2384" t="str">
            <v xml:space="preserve"> </v>
          </cell>
        </row>
        <row r="2385">
          <cell r="C2385" t="str">
            <v xml:space="preserve"> </v>
          </cell>
        </row>
        <row r="2386">
          <cell r="C2386" t="str">
            <v xml:space="preserve"> </v>
          </cell>
        </row>
        <row r="2387">
          <cell r="C2387" t="str">
            <v xml:space="preserve"> </v>
          </cell>
        </row>
        <row r="2388">
          <cell r="C2388" t="str">
            <v xml:space="preserve"> </v>
          </cell>
        </row>
        <row r="2389">
          <cell r="C2389" t="str">
            <v xml:space="preserve"> </v>
          </cell>
        </row>
        <row r="2390">
          <cell r="C2390" t="str">
            <v xml:space="preserve"> </v>
          </cell>
        </row>
        <row r="2391">
          <cell r="C2391" t="str">
            <v xml:space="preserve"> </v>
          </cell>
        </row>
        <row r="2392">
          <cell r="C2392" t="str">
            <v xml:space="preserve"> </v>
          </cell>
        </row>
        <row r="2393">
          <cell r="C2393" t="str">
            <v xml:space="preserve"> </v>
          </cell>
        </row>
        <row r="2394">
          <cell r="C2394" t="str">
            <v xml:space="preserve"> </v>
          </cell>
        </row>
        <row r="2395">
          <cell r="C2395" t="str">
            <v xml:space="preserve"> </v>
          </cell>
        </row>
        <row r="2396">
          <cell r="C2396" t="str">
            <v xml:space="preserve"> </v>
          </cell>
        </row>
        <row r="2397">
          <cell r="C2397" t="str">
            <v xml:space="preserve"> </v>
          </cell>
        </row>
        <row r="2398">
          <cell r="C2398" t="str">
            <v xml:space="preserve"> </v>
          </cell>
        </row>
        <row r="2399">
          <cell r="C2399" t="str">
            <v xml:space="preserve"> </v>
          </cell>
        </row>
        <row r="2400">
          <cell r="C2400" t="str">
            <v xml:space="preserve"> </v>
          </cell>
        </row>
        <row r="2401">
          <cell r="C2401" t="str">
            <v xml:space="preserve"> </v>
          </cell>
        </row>
        <row r="2402">
          <cell r="C2402" t="str">
            <v xml:space="preserve"> </v>
          </cell>
        </row>
        <row r="2403">
          <cell r="C2403" t="str">
            <v xml:space="preserve"> </v>
          </cell>
        </row>
        <row r="2404">
          <cell r="C2404" t="str">
            <v xml:space="preserve"> </v>
          </cell>
        </row>
        <row r="2405">
          <cell r="C2405" t="str">
            <v xml:space="preserve"> </v>
          </cell>
        </row>
        <row r="2406">
          <cell r="C2406" t="str">
            <v xml:space="preserve"> </v>
          </cell>
        </row>
        <row r="2407">
          <cell r="C2407" t="str">
            <v xml:space="preserve"> </v>
          </cell>
        </row>
        <row r="2408">
          <cell r="C2408" t="str">
            <v xml:space="preserve"> </v>
          </cell>
        </row>
        <row r="2409">
          <cell r="C2409" t="str">
            <v xml:space="preserve"> </v>
          </cell>
        </row>
        <row r="2410">
          <cell r="C2410" t="str">
            <v xml:space="preserve"> </v>
          </cell>
        </row>
        <row r="2411">
          <cell r="C2411" t="str">
            <v xml:space="preserve"> </v>
          </cell>
        </row>
        <row r="2412">
          <cell r="C2412" t="str">
            <v xml:space="preserve"> </v>
          </cell>
        </row>
        <row r="2413">
          <cell r="C2413" t="str">
            <v xml:space="preserve"> </v>
          </cell>
        </row>
        <row r="2414">
          <cell r="C2414" t="str">
            <v xml:space="preserve"> </v>
          </cell>
        </row>
        <row r="2415">
          <cell r="C2415" t="str">
            <v xml:space="preserve"> </v>
          </cell>
        </row>
        <row r="2416">
          <cell r="C2416" t="str">
            <v xml:space="preserve"> </v>
          </cell>
        </row>
        <row r="2417">
          <cell r="C2417" t="str">
            <v xml:space="preserve"> </v>
          </cell>
        </row>
        <row r="2418">
          <cell r="C2418" t="str">
            <v xml:space="preserve"> </v>
          </cell>
        </row>
        <row r="2419">
          <cell r="C2419" t="str">
            <v xml:space="preserve"> </v>
          </cell>
        </row>
        <row r="2420">
          <cell r="C2420" t="str">
            <v xml:space="preserve"> </v>
          </cell>
        </row>
        <row r="2421">
          <cell r="C2421" t="str">
            <v xml:space="preserve"> </v>
          </cell>
        </row>
        <row r="2422">
          <cell r="C2422" t="str">
            <v xml:space="preserve"> </v>
          </cell>
        </row>
        <row r="2423">
          <cell r="C2423" t="str">
            <v xml:space="preserve"> </v>
          </cell>
        </row>
        <row r="2424">
          <cell r="C2424" t="str">
            <v xml:space="preserve"> </v>
          </cell>
        </row>
        <row r="2425">
          <cell r="C2425" t="str">
            <v xml:space="preserve"> </v>
          </cell>
        </row>
        <row r="2426">
          <cell r="C2426" t="str">
            <v xml:space="preserve"> </v>
          </cell>
        </row>
        <row r="2427">
          <cell r="C2427" t="str">
            <v xml:space="preserve"> </v>
          </cell>
        </row>
        <row r="2428">
          <cell r="C2428" t="str">
            <v xml:space="preserve"> </v>
          </cell>
        </row>
        <row r="2429">
          <cell r="C2429" t="str">
            <v xml:space="preserve"> </v>
          </cell>
        </row>
        <row r="2430">
          <cell r="C2430" t="str">
            <v xml:space="preserve"> </v>
          </cell>
        </row>
        <row r="2431">
          <cell r="C2431" t="str">
            <v xml:space="preserve"> </v>
          </cell>
        </row>
        <row r="2432">
          <cell r="C2432" t="str">
            <v xml:space="preserve"> </v>
          </cell>
        </row>
        <row r="2433">
          <cell r="C2433" t="str">
            <v xml:space="preserve"> </v>
          </cell>
        </row>
        <row r="2434">
          <cell r="C2434" t="str">
            <v xml:space="preserve"> </v>
          </cell>
        </row>
        <row r="2435">
          <cell r="C2435" t="str">
            <v xml:space="preserve"> </v>
          </cell>
        </row>
        <row r="2436">
          <cell r="C2436" t="str">
            <v xml:space="preserve"> </v>
          </cell>
        </row>
        <row r="2437">
          <cell r="C2437" t="str">
            <v xml:space="preserve"> </v>
          </cell>
        </row>
        <row r="2438">
          <cell r="C2438" t="str">
            <v xml:space="preserve"> </v>
          </cell>
        </row>
        <row r="2439">
          <cell r="C2439" t="str">
            <v xml:space="preserve"> </v>
          </cell>
        </row>
        <row r="2440">
          <cell r="C2440" t="str">
            <v xml:space="preserve"> </v>
          </cell>
        </row>
        <row r="2441">
          <cell r="C2441" t="str">
            <v xml:space="preserve"> </v>
          </cell>
        </row>
        <row r="2442">
          <cell r="C2442" t="str">
            <v xml:space="preserve"> </v>
          </cell>
        </row>
        <row r="2443">
          <cell r="C2443" t="str">
            <v xml:space="preserve"> </v>
          </cell>
        </row>
        <row r="2444">
          <cell r="C2444" t="str">
            <v xml:space="preserve"> </v>
          </cell>
        </row>
        <row r="2445">
          <cell r="C2445" t="str">
            <v xml:space="preserve"> </v>
          </cell>
        </row>
        <row r="2446">
          <cell r="C2446" t="str">
            <v xml:space="preserve"> </v>
          </cell>
        </row>
        <row r="2447">
          <cell r="C2447" t="str">
            <v xml:space="preserve"> </v>
          </cell>
        </row>
        <row r="2448">
          <cell r="C2448" t="str">
            <v xml:space="preserve"> </v>
          </cell>
        </row>
        <row r="2449">
          <cell r="C2449" t="str">
            <v xml:space="preserve"> </v>
          </cell>
        </row>
        <row r="2450">
          <cell r="C2450" t="str">
            <v xml:space="preserve"> </v>
          </cell>
        </row>
        <row r="2451">
          <cell r="C2451" t="str">
            <v xml:space="preserve"> </v>
          </cell>
        </row>
        <row r="2452">
          <cell r="C2452" t="str">
            <v xml:space="preserve"> </v>
          </cell>
        </row>
        <row r="2453">
          <cell r="C2453" t="str">
            <v xml:space="preserve"> </v>
          </cell>
        </row>
        <row r="2454">
          <cell r="C2454" t="str">
            <v xml:space="preserve"> </v>
          </cell>
        </row>
        <row r="2455">
          <cell r="C2455" t="str">
            <v xml:space="preserve"> </v>
          </cell>
        </row>
        <row r="2456">
          <cell r="C2456" t="str">
            <v xml:space="preserve"> </v>
          </cell>
        </row>
        <row r="2457">
          <cell r="C2457" t="str">
            <v xml:space="preserve"> </v>
          </cell>
        </row>
        <row r="2458">
          <cell r="C2458" t="str">
            <v xml:space="preserve"> </v>
          </cell>
        </row>
        <row r="2459">
          <cell r="C2459" t="str">
            <v xml:space="preserve"> </v>
          </cell>
        </row>
        <row r="2460">
          <cell r="C2460" t="str">
            <v xml:space="preserve"> </v>
          </cell>
        </row>
        <row r="2461">
          <cell r="C2461" t="str">
            <v xml:space="preserve"> </v>
          </cell>
        </row>
        <row r="2462">
          <cell r="C2462" t="str">
            <v xml:space="preserve"> </v>
          </cell>
        </row>
        <row r="2463">
          <cell r="C2463" t="str">
            <v xml:space="preserve"> </v>
          </cell>
        </row>
        <row r="2464">
          <cell r="C2464" t="str">
            <v xml:space="preserve"> </v>
          </cell>
        </row>
        <row r="2465">
          <cell r="C2465" t="str">
            <v xml:space="preserve"> </v>
          </cell>
        </row>
        <row r="2466">
          <cell r="C2466" t="str">
            <v xml:space="preserve"> </v>
          </cell>
        </row>
        <row r="2467">
          <cell r="C2467" t="str">
            <v xml:space="preserve"> </v>
          </cell>
        </row>
        <row r="2468">
          <cell r="C2468" t="str">
            <v xml:space="preserve"> </v>
          </cell>
        </row>
        <row r="2469">
          <cell r="C2469" t="str">
            <v xml:space="preserve"> </v>
          </cell>
        </row>
        <row r="2470">
          <cell r="C2470" t="str">
            <v xml:space="preserve"> </v>
          </cell>
        </row>
        <row r="2471">
          <cell r="C2471" t="str">
            <v xml:space="preserve"> </v>
          </cell>
        </row>
        <row r="2472">
          <cell r="C2472" t="str">
            <v xml:space="preserve"> </v>
          </cell>
        </row>
        <row r="2473">
          <cell r="C2473" t="str">
            <v xml:space="preserve"> </v>
          </cell>
        </row>
        <row r="2474">
          <cell r="C2474" t="str">
            <v xml:space="preserve"> </v>
          </cell>
        </row>
        <row r="2475">
          <cell r="C2475" t="str">
            <v xml:space="preserve"> </v>
          </cell>
        </row>
        <row r="2476">
          <cell r="C2476" t="str">
            <v xml:space="preserve"> </v>
          </cell>
        </row>
        <row r="2477">
          <cell r="C2477" t="str">
            <v xml:space="preserve"> </v>
          </cell>
        </row>
        <row r="2478">
          <cell r="C2478" t="str">
            <v xml:space="preserve"> </v>
          </cell>
        </row>
        <row r="2479">
          <cell r="C2479" t="str">
            <v xml:space="preserve"> </v>
          </cell>
        </row>
        <row r="2480">
          <cell r="C2480" t="str">
            <v xml:space="preserve"> </v>
          </cell>
        </row>
        <row r="2481">
          <cell r="C2481" t="str">
            <v xml:space="preserve"> </v>
          </cell>
        </row>
        <row r="2482">
          <cell r="C2482" t="str">
            <v xml:space="preserve"> </v>
          </cell>
        </row>
        <row r="2483">
          <cell r="C2483" t="str">
            <v xml:space="preserve"> </v>
          </cell>
        </row>
        <row r="2484">
          <cell r="C2484" t="str">
            <v xml:space="preserve"> </v>
          </cell>
        </row>
        <row r="2485">
          <cell r="C2485" t="str">
            <v xml:space="preserve"> </v>
          </cell>
        </row>
        <row r="2486">
          <cell r="C2486" t="str">
            <v xml:space="preserve"> </v>
          </cell>
        </row>
        <row r="2487">
          <cell r="C2487" t="str">
            <v xml:space="preserve"> </v>
          </cell>
        </row>
        <row r="2488">
          <cell r="C2488" t="str">
            <v xml:space="preserve"> </v>
          </cell>
        </row>
        <row r="2489">
          <cell r="C2489" t="str">
            <v xml:space="preserve"> </v>
          </cell>
        </row>
        <row r="2490">
          <cell r="C2490" t="str">
            <v xml:space="preserve"> </v>
          </cell>
        </row>
        <row r="2491">
          <cell r="C2491" t="str">
            <v xml:space="preserve"> </v>
          </cell>
        </row>
        <row r="2492">
          <cell r="C2492" t="str">
            <v xml:space="preserve"> </v>
          </cell>
        </row>
        <row r="2493">
          <cell r="C2493" t="str">
            <v xml:space="preserve"> </v>
          </cell>
        </row>
        <row r="2494">
          <cell r="C2494" t="str">
            <v xml:space="preserve"> </v>
          </cell>
        </row>
        <row r="2495">
          <cell r="C2495" t="str">
            <v xml:space="preserve"> </v>
          </cell>
        </row>
        <row r="2496">
          <cell r="C2496" t="str">
            <v xml:space="preserve"> </v>
          </cell>
        </row>
        <row r="2497">
          <cell r="C2497" t="str">
            <v xml:space="preserve"> </v>
          </cell>
        </row>
        <row r="2498">
          <cell r="C2498" t="str">
            <v xml:space="preserve"> </v>
          </cell>
        </row>
        <row r="2499">
          <cell r="C2499" t="str">
            <v xml:space="preserve"> </v>
          </cell>
        </row>
        <row r="2500">
          <cell r="C2500" t="str">
            <v xml:space="preserve"> </v>
          </cell>
        </row>
        <row r="2501">
          <cell r="C2501" t="str">
            <v xml:space="preserve"> </v>
          </cell>
        </row>
        <row r="2502">
          <cell r="C2502" t="str">
            <v xml:space="preserve"> </v>
          </cell>
        </row>
        <row r="2503">
          <cell r="C2503" t="str">
            <v xml:space="preserve"> </v>
          </cell>
        </row>
        <row r="2504">
          <cell r="C2504" t="str">
            <v xml:space="preserve"> </v>
          </cell>
        </row>
        <row r="2505">
          <cell r="C2505" t="str">
            <v xml:space="preserve"> </v>
          </cell>
        </row>
        <row r="2506">
          <cell r="C2506" t="str">
            <v xml:space="preserve"> </v>
          </cell>
        </row>
        <row r="2507">
          <cell r="C2507" t="str">
            <v xml:space="preserve"> </v>
          </cell>
        </row>
        <row r="2508">
          <cell r="C2508" t="str">
            <v xml:space="preserve"> </v>
          </cell>
        </row>
        <row r="2509">
          <cell r="C2509" t="str">
            <v xml:space="preserve"> </v>
          </cell>
        </row>
        <row r="2510">
          <cell r="C2510" t="str">
            <v xml:space="preserve"> </v>
          </cell>
        </row>
        <row r="2511">
          <cell r="C2511" t="str">
            <v xml:space="preserve"> </v>
          </cell>
        </row>
        <row r="2512">
          <cell r="C2512" t="str">
            <v xml:space="preserve"> </v>
          </cell>
        </row>
        <row r="2513">
          <cell r="C2513" t="str">
            <v xml:space="preserve"> </v>
          </cell>
        </row>
        <row r="2514">
          <cell r="C2514" t="str">
            <v xml:space="preserve"> </v>
          </cell>
        </row>
        <row r="2515">
          <cell r="C2515" t="str">
            <v xml:space="preserve"> </v>
          </cell>
        </row>
        <row r="2516">
          <cell r="C2516" t="str">
            <v xml:space="preserve"> </v>
          </cell>
        </row>
        <row r="2517">
          <cell r="C2517" t="str">
            <v xml:space="preserve"> </v>
          </cell>
        </row>
        <row r="2518">
          <cell r="C2518" t="str">
            <v xml:space="preserve"> </v>
          </cell>
        </row>
        <row r="2519">
          <cell r="C2519" t="str">
            <v xml:space="preserve"> </v>
          </cell>
        </row>
        <row r="2520">
          <cell r="C2520" t="str">
            <v xml:space="preserve"> </v>
          </cell>
        </row>
        <row r="2521">
          <cell r="C2521" t="str">
            <v xml:space="preserve"> </v>
          </cell>
        </row>
        <row r="2522">
          <cell r="C2522" t="str">
            <v xml:space="preserve"> </v>
          </cell>
        </row>
        <row r="2523">
          <cell r="C2523" t="str">
            <v xml:space="preserve"> </v>
          </cell>
        </row>
        <row r="2524">
          <cell r="C2524" t="str">
            <v xml:space="preserve"> </v>
          </cell>
        </row>
        <row r="2525">
          <cell r="C2525" t="str">
            <v xml:space="preserve"> </v>
          </cell>
        </row>
        <row r="2526">
          <cell r="C2526" t="str">
            <v xml:space="preserve"> </v>
          </cell>
        </row>
        <row r="2527">
          <cell r="C2527" t="str">
            <v xml:space="preserve"> </v>
          </cell>
        </row>
        <row r="2528">
          <cell r="C2528" t="str">
            <v xml:space="preserve"> </v>
          </cell>
        </row>
        <row r="2529">
          <cell r="C2529" t="str">
            <v xml:space="preserve"> </v>
          </cell>
        </row>
        <row r="2530">
          <cell r="C2530" t="str">
            <v xml:space="preserve"> </v>
          </cell>
        </row>
        <row r="2531">
          <cell r="C2531" t="str">
            <v xml:space="preserve"> </v>
          </cell>
        </row>
        <row r="2532">
          <cell r="C2532" t="str">
            <v xml:space="preserve"> </v>
          </cell>
        </row>
        <row r="2533">
          <cell r="C2533" t="str">
            <v xml:space="preserve"> </v>
          </cell>
        </row>
        <row r="2534">
          <cell r="C2534" t="str">
            <v xml:space="preserve"> </v>
          </cell>
        </row>
        <row r="2535">
          <cell r="C2535" t="str">
            <v xml:space="preserve"> </v>
          </cell>
        </row>
        <row r="2536">
          <cell r="C2536" t="str">
            <v xml:space="preserve"> </v>
          </cell>
        </row>
        <row r="2537">
          <cell r="C2537" t="str">
            <v xml:space="preserve"> </v>
          </cell>
        </row>
        <row r="2538">
          <cell r="C2538" t="str">
            <v xml:space="preserve"> </v>
          </cell>
        </row>
        <row r="2539">
          <cell r="C2539" t="str">
            <v xml:space="preserve"> </v>
          </cell>
        </row>
        <row r="2540">
          <cell r="C2540" t="str">
            <v xml:space="preserve"> </v>
          </cell>
        </row>
        <row r="2541">
          <cell r="C2541" t="str">
            <v xml:space="preserve"> </v>
          </cell>
        </row>
        <row r="2542">
          <cell r="C2542" t="str">
            <v xml:space="preserve"> </v>
          </cell>
        </row>
        <row r="2543">
          <cell r="C2543" t="str">
            <v xml:space="preserve"> </v>
          </cell>
        </row>
        <row r="2544">
          <cell r="C2544" t="str">
            <v xml:space="preserve"> </v>
          </cell>
        </row>
        <row r="2545">
          <cell r="C2545" t="str">
            <v xml:space="preserve"> </v>
          </cell>
        </row>
        <row r="2546">
          <cell r="C2546" t="str">
            <v xml:space="preserve"> </v>
          </cell>
        </row>
        <row r="2547">
          <cell r="C2547" t="str">
            <v xml:space="preserve"> </v>
          </cell>
        </row>
        <row r="2548">
          <cell r="C2548" t="str">
            <v xml:space="preserve"> </v>
          </cell>
        </row>
        <row r="2549">
          <cell r="C2549" t="str">
            <v xml:space="preserve"> </v>
          </cell>
        </row>
        <row r="2550">
          <cell r="C2550" t="str">
            <v xml:space="preserve"> </v>
          </cell>
        </row>
        <row r="2551">
          <cell r="C2551" t="str">
            <v xml:space="preserve"> </v>
          </cell>
        </row>
        <row r="2552">
          <cell r="C2552" t="str">
            <v xml:space="preserve"> </v>
          </cell>
        </row>
        <row r="2553">
          <cell r="C2553" t="str">
            <v xml:space="preserve"> </v>
          </cell>
        </row>
        <row r="2554">
          <cell r="C2554" t="str">
            <v xml:space="preserve"> </v>
          </cell>
        </row>
        <row r="2555">
          <cell r="C2555" t="str">
            <v xml:space="preserve"> </v>
          </cell>
        </row>
        <row r="2556">
          <cell r="C2556" t="str">
            <v xml:space="preserve"> </v>
          </cell>
        </row>
        <row r="2557">
          <cell r="C2557" t="str">
            <v xml:space="preserve"> </v>
          </cell>
        </row>
        <row r="2558">
          <cell r="C2558" t="str">
            <v xml:space="preserve"> </v>
          </cell>
        </row>
        <row r="2559">
          <cell r="C2559" t="str">
            <v xml:space="preserve"> </v>
          </cell>
        </row>
        <row r="2560">
          <cell r="C2560" t="str">
            <v xml:space="preserve"> </v>
          </cell>
        </row>
        <row r="2561">
          <cell r="C2561" t="str">
            <v xml:space="preserve"> </v>
          </cell>
        </row>
        <row r="2562">
          <cell r="C2562" t="str">
            <v xml:space="preserve"> </v>
          </cell>
        </row>
        <row r="2563">
          <cell r="C2563" t="str">
            <v xml:space="preserve"> </v>
          </cell>
        </row>
        <row r="2564">
          <cell r="C2564" t="str">
            <v xml:space="preserve"> </v>
          </cell>
        </row>
        <row r="2565">
          <cell r="C2565" t="str">
            <v xml:space="preserve"> </v>
          </cell>
        </row>
        <row r="2566">
          <cell r="C2566" t="str">
            <v xml:space="preserve"> </v>
          </cell>
        </row>
        <row r="2567">
          <cell r="C2567" t="str">
            <v xml:space="preserve"> </v>
          </cell>
        </row>
        <row r="2568">
          <cell r="C2568" t="str">
            <v xml:space="preserve"> </v>
          </cell>
        </row>
        <row r="2569">
          <cell r="C2569" t="str">
            <v xml:space="preserve"> </v>
          </cell>
        </row>
        <row r="2570">
          <cell r="C2570" t="str">
            <v xml:space="preserve"> </v>
          </cell>
        </row>
        <row r="2571">
          <cell r="C2571" t="str">
            <v xml:space="preserve"> </v>
          </cell>
        </row>
        <row r="2572">
          <cell r="C2572" t="str">
            <v xml:space="preserve"> </v>
          </cell>
        </row>
        <row r="2573">
          <cell r="C2573" t="str">
            <v xml:space="preserve"> </v>
          </cell>
        </row>
        <row r="2574">
          <cell r="C2574" t="str">
            <v xml:space="preserve"> </v>
          </cell>
        </row>
        <row r="2575">
          <cell r="C2575" t="str">
            <v xml:space="preserve"> </v>
          </cell>
        </row>
        <row r="2576">
          <cell r="C2576" t="str">
            <v xml:space="preserve"> </v>
          </cell>
        </row>
        <row r="2577">
          <cell r="C2577" t="str">
            <v xml:space="preserve"> </v>
          </cell>
        </row>
        <row r="2578">
          <cell r="C2578" t="str">
            <v xml:space="preserve"> </v>
          </cell>
        </row>
        <row r="2579">
          <cell r="C2579" t="str">
            <v xml:space="preserve"> </v>
          </cell>
        </row>
        <row r="2580">
          <cell r="C2580" t="str">
            <v xml:space="preserve"> </v>
          </cell>
        </row>
        <row r="2581">
          <cell r="C2581" t="str">
            <v xml:space="preserve"> </v>
          </cell>
        </row>
        <row r="2582">
          <cell r="C2582" t="str">
            <v xml:space="preserve"> </v>
          </cell>
        </row>
        <row r="2583">
          <cell r="C2583" t="str">
            <v xml:space="preserve"> </v>
          </cell>
        </row>
        <row r="2584">
          <cell r="C2584" t="str">
            <v xml:space="preserve"> </v>
          </cell>
        </row>
        <row r="2585">
          <cell r="C2585" t="str">
            <v xml:space="preserve"> </v>
          </cell>
        </row>
        <row r="2586">
          <cell r="C2586" t="str">
            <v xml:space="preserve"> </v>
          </cell>
        </row>
        <row r="2587">
          <cell r="C2587" t="str">
            <v xml:space="preserve"> </v>
          </cell>
        </row>
        <row r="2588">
          <cell r="C2588" t="str">
            <v xml:space="preserve"> </v>
          </cell>
        </row>
        <row r="2589">
          <cell r="C2589" t="str">
            <v xml:space="preserve"> </v>
          </cell>
        </row>
        <row r="2590">
          <cell r="C2590" t="str">
            <v xml:space="preserve"> </v>
          </cell>
        </row>
        <row r="2591">
          <cell r="C2591" t="str">
            <v xml:space="preserve"> </v>
          </cell>
        </row>
        <row r="2592">
          <cell r="C2592" t="str">
            <v xml:space="preserve"> </v>
          </cell>
        </row>
        <row r="2593">
          <cell r="C2593" t="str">
            <v xml:space="preserve"> </v>
          </cell>
        </row>
        <row r="2594">
          <cell r="C2594" t="str">
            <v xml:space="preserve"> </v>
          </cell>
        </row>
        <row r="2595">
          <cell r="C2595" t="str">
            <v xml:space="preserve"> </v>
          </cell>
        </row>
        <row r="2596">
          <cell r="C2596" t="str">
            <v xml:space="preserve"> </v>
          </cell>
        </row>
        <row r="2597">
          <cell r="C2597" t="str">
            <v xml:space="preserve"> </v>
          </cell>
        </row>
        <row r="2598">
          <cell r="C2598" t="str">
            <v xml:space="preserve"> </v>
          </cell>
        </row>
        <row r="2599">
          <cell r="C2599" t="str">
            <v xml:space="preserve"> </v>
          </cell>
        </row>
        <row r="2600">
          <cell r="C2600" t="str">
            <v xml:space="preserve"> </v>
          </cell>
        </row>
        <row r="2601">
          <cell r="C2601" t="str">
            <v xml:space="preserve"> </v>
          </cell>
        </row>
        <row r="2602">
          <cell r="C2602" t="str">
            <v xml:space="preserve"> </v>
          </cell>
        </row>
        <row r="2603">
          <cell r="C2603" t="str">
            <v xml:space="preserve"> </v>
          </cell>
        </row>
        <row r="2604">
          <cell r="C2604" t="str">
            <v xml:space="preserve"> </v>
          </cell>
        </row>
        <row r="2605">
          <cell r="C2605" t="str">
            <v xml:space="preserve"> </v>
          </cell>
        </row>
        <row r="2606">
          <cell r="C2606" t="str">
            <v xml:space="preserve"> </v>
          </cell>
        </row>
        <row r="2607">
          <cell r="C2607" t="str">
            <v xml:space="preserve"> </v>
          </cell>
        </row>
        <row r="2608">
          <cell r="C2608" t="str">
            <v xml:space="preserve"> </v>
          </cell>
        </row>
        <row r="2609">
          <cell r="C2609" t="str">
            <v xml:space="preserve"> </v>
          </cell>
        </row>
        <row r="2610">
          <cell r="C2610" t="str">
            <v xml:space="preserve"> </v>
          </cell>
        </row>
        <row r="2611">
          <cell r="C2611" t="str">
            <v xml:space="preserve"> </v>
          </cell>
        </row>
        <row r="2612">
          <cell r="C2612" t="str">
            <v xml:space="preserve"> </v>
          </cell>
        </row>
        <row r="2613">
          <cell r="C2613" t="str">
            <v xml:space="preserve"> </v>
          </cell>
        </row>
        <row r="2614">
          <cell r="C2614" t="str">
            <v xml:space="preserve"> </v>
          </cell>
        </row>
        <row r="2615">
          <cell r="C2615" t="str">
            <v xml:space="preserve"> </v>
          </cell>
        </row>
        <row r="2616">
          <cell r="C2616" t="str">
            <v xml:space="preserve"> </v>
          </cell>
        </row>
        <row r="2617">
          <cell r="C2617" t="str">
            <v xml:space="preserve"> </v>
          </cell>
        </row>
        <row r="2618">
          <cell r="C2618" t="str">
            <v xml:space="preserve"> </v>
          </cell>
        </row>
        <row r="2619">
          <cell r="C2619" t="str">
            <v xml:space="preserve"> </v>
          </cell>
        </row>
        <row r="2620">
          <cell r="C2620" t="str">
            <v xml:space="preserve"> </v>
          </cell>
        </row>
        <row r="2621">
          <cell r="C2621" t="str">
            <v xml:space="preserve"> </v>
          </cell>
        </row>
        <row r="2622">
          <cell r="C2622" t="str">
            <v xml:space="preserve"> </v>
          </cell>
        </row>
        <row r="2623">
          <cell r="C2623" t="str">
            <v xml:space="preserve"> </v>
          </cell>
        </row>
        <row r="2624">
          <cell r="C2624" t="str">
            <v xml:space="preserve"> </v>
          </cell>
        </row>
        <row r="2625">
          <cell r="C2625" t="str">
            <v xml:space="preserve"> </v>
          </cell>
        </row>
        <row r="2626">
          <cell r="C2626" t="str">
            <v xml:space="preserve"> </v>
          </cell>
        </row>
        <row r="2627">
          <cell r="C2627" t="str">
            <v xml:space="preserve"> </v>
          </cell>
        </row>
        <row r="2628">
          <cell r="C2628" t="str">
            <v xml:space="preserve"> </v>
          </cell>
        </row>
        <row r="2629">
          <cell r="C2629" t="str">
            <v xml:space="preserve"> </v>
          </cell>
        </row>
        <row r="2630">
          <cell r="C2630" t="str">
            <v xml:space="preserve"> </v>
          </cell>
        </row>
        <row r="2631">
          <cell r="C2631" t="str">
            <v xml:space="preserve"> </v>
          </cell>
        </row>
        <row r="2632">
          <cell r="C2632" t="str">
            <v xml:space="preserve"> </v>
          </cell>
        </row>
        <row r="2633">
          <cell r="C2633" t="str">
            <v xml:space="preserve"> </v>
          </cell>
        </row>
        <row r="2634">
          <cell r="C2634" t="str">
            <v xml:space="preserve"> </v>
          </cell>
        </row>
        <row r="2635">
          <cell r="C2635" t="str">
            <v xml:space="preserve"> </v>
          </cell>
        </row>
        <row r="2636">
          <cell r="C2636" t="str">
            <v xml:space="preserve"> </v>
          </cell>
        </row>
        <row r="2637">
          <cell r="C2637" t="str">
            <v xml:space="preserve"> </v>
          </cell>
        </row>
        <row r="2638">
          <cell r="C2638" t="str">
            <v xml:space="preserve"> </v>
          </cell>
        </row>
        <row r="2639">
          <cell r="C2639" t="str">
            <v xml:space="preserve"> </v>
          </cell>
        </row>
        <row r="2640">
          <cell r="C2640" t="str">
            <v xml:space="preserve"> </v>
          </cell>
        </row>
        <row r="2641">
          <cell r="C2641" t="str">
            <v xml:space="preserve"> </v>
          </cell>
        </row>
        <row r="2642">
          <cell r="C2642" t="str">
            <v xml:space="preserve"> </v>
          </cell>
        </row>
        <row r="2643">
          <cell r="C2643" t="str">
            <v xml:space="preserve"> </v>
          </cell>
        </row>
        <row r="2644">
          <cell r="C2644" t="str">
            <v xml:space="preserve"> </v>
          </cell>
        </row>
        <row r="2645">
          <cell r="C2645" t="str">
            <v xml:space="preserve"> </v>
          </cell>
        </row>
        <row r="2646">
          <cell r="C2646" t="str">
            <v xml:space="preserve"> </v>
          </cell>
        </row>
        <row r="2647">
          <cell r="C2647" t="str">
            <v xml:space="preserve"> </v>
          </cell>
        </row>
        <row r="2648">
          <cell r="C2648" t="str">
            <v xml:space="preserve"> </v>
          </cell>
        </row>
        <row r="2649">
          <cell r="C2649" t="str">
            <v xml:space="preserve"> </v>
          </cell>
        </row>
        <row r="2650">
          <cell r="C2650" t="str">
            <v xml:space="preserve"> </v>
          </cell>
        </row>
        <row r="2651">
          <cell r="C2651" t="str">
            <v xml:space="preserve"> </v>
          </cell>
        </row>
        <row r="2652">
          <cell r="C2652" t="str">
            <v xml:space="preserve"> </v>
          </cell>
        </row>
        <row r="2653">
          <cell r="C2653" t="str">
            <v xml:space="preserve"> </v>
          </cell>
        </row>
        <row r="2654">
          <cell r="C2654" t="str">
            <v xml:space="preserve"> </v>
          </cell>
        </row>
        <row r="2655">
          <cell r="C2655" t="str">
            <v xml:space="preserve"> </v>
          </cell>
        </row>
        <row r="2656">
          <cell r="C2656" t="str">
            <v xml:space="preserve"> </v>
          </cell>
        </row>
        <row r="2657">
          <cell r="C2657" t="str">
            <v xml:space="preserve"> </v>
          </cell>
        </row>
        <row r="2658">
          <cell r="C2658" t="str">
            <v xml:space="preserve"> </v>
          </cell>
        </row>
        <row r="2659">
          <cell r="C2659" t="str">
            <v xml:space="preserve"> </v>
          </cell>
        </row>
        <row r="2660">
          <cell r="C2660" t="str">
            <v xml:space="preserve"> </v>
          </cell>
        </row>
        <row r="2661">
          <cell r="C2661" t="str">
            <v xml:space="preserve"> </v>
          </cell>
        </row>
        <row r="2662">
          <cell r="C2662" t="str">
            <v xml:space="preserve"> </v>
          </cell>
        </row>
        <row r="2663">
          <cell r="C2663" t="str">
            <v xml:space="preserve"> </v>
          </cell>
        </row>
        <row r="2664">
          <cell r="C2664" t="str">
            <v xml:space="preserve"> </v>
          </cell>
        </row>
        <row r="2665">
          <cell r="C2665" t="str">
            <v xml:space="preserve"> </v>
          </cell>
        </row>
        <row r="2666">
          <cell r="C2666" t="str">
            <v xml:space="preserve"> </v>
          </cell>
        </row>
        <row r="2667">
          <cell r="C2667" t="str">
            <v xml:space="preserve"> </v>
          </cell>
        </row>
        <row r="2668">
          <cell r="C2668" t="str">
            <v xml:space="preserve"> </v>
          </cell>
        </row>
        <row r="2669">
          <cell r="C2669" t="str">
            <v xml:space="preserve"> </v>
          </cell>
        </row>
        <row r="2670">
          <cell r="C2670" t="str">
            <v xml:space="preserve"> </v>
          </cell>
        </row>
        <row r="2671">
          <cell r="C2671" t="str">
            <v xml:space="preserve"> </v>
          </cell>
        </row>
        <row r="2672">
          <cell r="C2672" t="str">
            <v xml:space="preserve"> </v>
          </cell>
        </row>
        <row r="2673">
          <cell r="C2673" t="str">
            <v xml:space="preserve"> </v>
          </cell>
        </row>
        <row r="2674">
          <cell r="C2674" t="str">
            <v xml:space="preserve"> </v>
          </cell>
        </row>
        <row r="2675">
          <cell r="C2675" t="str">
            <v xml:space="preserve"> </v>
          </cell>
        </row>
        <row r="2676">
          <cell r="C2676" t="str">
            <v xml:space="preserve"> </v>
          </cell>
        </row>
        <row r="2677">
          <cell r="C2677" t="str">
            <v xml:space="preserve"> </v>
          </cell>
        </row>
        <row r="2678">
          <cell r="C2678" t="str">
            <v xml:space="preserve"> </v>
          </cell>
        </row>
        <row r="2679">
          <cell r="C2679" t="str">
            <v xml:space="preserve"> </v>
          </cell>
        </row>
        <row r="2680">
          <cell r="C2680" t="str">
            <v xml:space="preserve"> </v>
          </cell>
        </row>
        <row r="2681">
          <cell r="C2681" t="str">
            <v xml:space="preserve"> </v>
          </cell>
        </row>
        <row r="2682">
          <cell r="C2682" t="str">
            <v xml:space="preserve"> </v>
          </cell>
        </row>
        <row r="2683">
          <cell r="C2683" t="str">
            <v xml:space="preserve"> </v>
          </cell>
        </row>
        <row r="2684">
          <cell r="C2684" t="str">
            <v xml:space="preserve"> </v>
          </cell>
        </row>
        <row r="2685">
          <cell r="C2685" t="str">
            <v xml:space="preserve"> </v>
          </cell>
        </row>
        <row r="2686">
          <cell r="C2686" t="str">
            <v xml:space="preserve"> </v>
          </cell>
        </row>
        <row r="2687">
          <cell r="C2687" t="str">
            <v xml:space="preserve"> </v>
          </cell>
        </row>
        <row r="2688">
          <cell r="C2688" t="str">
            <v xml:space="preserve"> </v>
          </cell>
        </row>
        <row r="2689">
          <cell r="C2689" t="str">
            <v xml:space="preserve"> </v>
          </cell>
        </row>
        <row r="2690">
          <cell r="C2690" t="str">
            <v xml:space="preserve"> </v>
          </cell>
        </row>
        <row r="2691">
          <cell r="C2691" t="str">
            <v xml:space="preserve"> </v>
          </cell>
        </row>
        <row r="2692">
          <cell r="C2692" t="str">
            <v xml:space="preserve"> </v>
          </cell>
        </row>
        <row r="2693">
          <cell r="C2693" t="str">
            <v xml:space="preserve"> </v>
          </cell>
        </row>
        <row r="2694">
          <cell r="C2694" t="str">
            <v xml:space="preserve"> </v>
          </cell>
        </row>
        <row r="2695">
          <cell r="C2695" t="str">
            <v xml:space="preserve"> </v>
          </cell>
        </row>
        <row r="2696">
          <cell r="C2696" t="str">
            <v xml:space="preserve"> </v>
          </cell>
        </row>
        <row r="2697">
          <cell r="C2697" t="str">
            <v xml:space="preserve"> </v>
          </cell>
        </row>
        <row r="2698">
          <cell r="C2698" t="str">
            <v xml:space="preserve"> </v>
          </cell>
        </row>
        <row r="2699">
          <cell r="C2699" t="str">
            <v xml:space="preserve"> </v>
          </cell>
        </row>
        <row r="2700">
          <cell r="C2700" t="str">
            <v xml:space="preserve"> </v>
          </cell>
        </row>
        <row r="2701">
          <cell r="C2701" t="str">
            <v xml:space="preserve"> </v>
          </cell>
        </row>
        <row r="2702">
          <cell r="C2702" t="str">
            <v xml:space="preserve"> </v>
          </cell>
        </row>
        <row r="2703">
          <cell r="C2703" t="str">
            <v xml:space="preserve"> </v>
          </cell>
        </row>
        <row r="2704">
          <cell r="C2704" t="str">
            <v xml:space="preserve"> </v>
          </cell>
        </row>
        <row r="2705">
          <cell r="C2705" t="str">
            <v xml:space="preserve"> </v>
          </cell>
        </row>
        <row r="2706">
          <cell r="C2706" t="str">
            <v xml:space="preserve"> </v>
          </cell>
        </row>
        <row r="2707">
          <cell r="C2707" t="str">
            <v xml:space="preserve"> </v>
          </cell>
        </row>
        <row r="2708">
          <cell r="C2708" t="str">
            <v xml:space="preserve"> </v>
          </cell>
        </row>
        <row r="2709">
          <cell r="C2709" t="str">
            <v xml:space="preserve"> </v>
          </cell>
        </row>
        <row r="2710">
          <cell r="C2710" t="str">
            <v xml:space="preserve"> </v>
          </cell>
        </row>
        <row r="2711">
          <cell r="C2711" t="str">
            <v xml:space="preserve"> </v>
          </cell>
        </row>
        <row r="2712">
          <cell r="C2712" t="str">
            <v xml:space="preserve"> </v>
          </cell>
        </row>
        <row r="2713">
          <cell r="C2713" t="str">
            <v xml:space="preserve"> </v>
          </cell>
        </row>
        <row r="2714">
          <cell r="C2714" t="str">
            <v xml:space="preserve"> </v>
          </cell>
        </row>
        <row r="2715">
          <cell r="C2715" t="str">
            <v xml:space="preserve"> </v>
          </cell>
        </row>
        <row r="2716">
          <cell r="C2716" t="str">
            <v xml:space="preserve"> </v>
          </cell>
        </row>
        <row r="2717">
          <cell r="C2717" t="str">
            <v xml:space="preserve"> </v>
          </cell>
        </row>
        <row r="2718">
          <cell r="C2718" t="str">
            <v xml:space="preserve"> </v>
          </cell>
        </row>
        <row r="2719">
          <cell r="C2719" t="str">
            <v xml:space="preserve"> </v>
          </cell>
        </row>
        <row r="2720">
          <cell r="C2720" t="str">
            <v xml:space="preserve"> </v>
          </cell>
        </row>
        <row r="2721">
          <cell r="C2721" t="str">
            <v xml:space="preserve"> </v>
          </cell>
        </row>
        <row r="2722">
          <cell r="C2722" t="str">
            <v xml:space="preserve"> </v>
          </cell>
        </row>
        <row r="2723">
          <cell r="C2723" t="str">
            <v xml:space="preserve"> </v>
          </cell>
        </row>
        <row r="2724">
          <cell r="C2724" t="str">
            <v xml:space="preserve"> </v>
          </cell>
        </row>
        <row r="2725">
          <cell r="C2725" t="str">
            <v xml:space="preserve"> </v>
          </cell>
        </row>
        <row r="2726">
          <cell r="C2726" t="str">
            <v xml:space="preserve"> </v>
          </cell>
        </row>
        <row r="2727">
          <cell r="C2727" t="str">
            <v xml:space="preserve"> </v>
          </cell>
        </row>
        <row r="2728">
          <cell r="C2728" t="str">
            <v xml:space="preserve"> </v>
          </cell>
        </row>
        <row r="2729">
          <cell r="C2729" t="str">
            <v xml:space="preserve"> </v>
          </cell>
        </row>
        <row r="2730">
          <cell r="C2730" t="str">
            <v xml:space="preserve"> </v>
          </cell>
        </row>
        <row r="2731">
          <cell r="C2731" t="str">
            <v xml:space="preserve"> </v>
          </cell>
        </row>
        <row r="2732">
          <cell r="C2732" t="str">
            <v xml:space="preserve"> </v>
          </cell>
        </row>
        <row r="2733">
          <cell r="C2733" t="str">
            <v xml:space="preserve"> </v>
          </cell>
        </row>
        <row r="2734">
          <cell r="C2734" t="str">
            <v xml:space="preserve"> </v>
          </cell>
        </row>
        <row r="2735">
          <cell r="C2735" t="str">
            <v xml:space="preserve"> </v>
          </cell>
        </row>
        <row r="2736">
          <cell r="C2736" t="str">
            <v xml:space="preserve"> </v>
          </cell>
        </row>
        <row r="2737">
          <cell r="C2737" t="str">
            <v xml:space="preserve"> </v>
          </cell>
        </row>
        <row r="2738">
          <cell r="C2738" t="str">
            <v xml:space="preserve"> </v>
          </cell>
        </row>
        <row r="2739">
          <cell r="C2739" t="str">
            <v xml:space="preserve"> </v>
          </cell>
        </row>
        <row r="2740">
          <cell r="C2740" t="str">
            <v xml:space="preserve"> </v>
          </cell>
        </row>
        <row r="2741">
          <cell r="C2741" t="str">
            <v xml:space="preserve"> </v>
          </cell>
        </row>
        <row r="2742">
          <cell r="C2742" t="str">
            <v xml:space="preserve"> </v>
          </cell>
        </row>
        <row r="2743">
          <cell r="C2743" t="str">
            <v xml:space="preserve"> </v>
          </cell>
        </row>
        <row r="2744">
          <cell r="C2744" t="str">
            <v xml:space="preserve"> </v>
          </cell>
        </row>
        <row r="2745">
          <cell r="C2745" t="str">
            <v xml:space="preserve"> </v>
          </cell>
        </row>
        <row r="2746">
          <cell r="C2746" t="str">
            <v xml:space="preserve"> </v>
          </cell>
        </row>
        <row r="2747">
          <cell r="C2747" t="str">
            <v xml:space="preserve"> </v>
          </cell>
        </row>
        <row r="2748">
          <cell r="C2748" t="str">
            <v xml:space="preserve"> </v>
          </cell>
        </row>
        <row r="2749">
          <cell r="C2749" t="str">
            <v xml:space="preserve"> </v>
          </cell>
        </row>
        <row r="2750">
          <cell r="C2750" t="str">
            <v xml:space="preserve"> </v>
          </cell>
        </row>
        <row r="2751">
          <cell r="C2751" t="str">
            <v xml:space="preserve"> </v>
          </cell>
        </row>
        <row r="2752">
          <cell r="C2752" t="str">
            <v xml:space="preserve"> </v>
          </cell>
        </row>
        <row r="2753">
          <cell r="C2753" t="str">
            <v xml:space="preserve"> </v>
          </cell>
        </row>
        <row r="2754">
          <cell r="C2754" t="str">
            <v xml:space="preserve"> </v>
          </cell>
        </row>
        <row r="2755">
          <cell r="C2755" t="str">
            <v xml:space="preserve"> </v>
          </cell>
        </row>
        <row r="2756">
          <cell r="C2756" t="str">
            <v xml:space="preserve"> </v>
          </cell>
        </row>
        <row r="2757">
          <cell r="C2757" t="str">
            <v xml:space="preserve"> </v>
          </cell>
        </row>
        <row r="2758">
          <cell r="C2758" t="str">
            <v xml:space="preserve"> </v>
          </cell>
        </row>
        <row r="2759">
          <cell r="C2759" t="str">
            <v xml:space="preserve"> </v>
          </cell>
        </row>
        <row r="2760">
          <cell r="C2760" t="str">
            <v xml:space="preserve"> </v>
          </cell>
        </row>
        <row r="2761">
          <cell r="C2761" t="str">
            <v xml:space="preserve"> </v>
          </cell>
        </row>
        <row r="2762">
          <cell r="C2762" t="str">
            <v xml:space="preserve"> </v>
          </cell>
        </row>
        <row r="2763">
          <cell r="C2763" t="str">
            <v xml:space="preserve"> </v>
          </cell>
        </row>
        <row r="2764">
          <cell r="C2764" t="str">
            <v xml:space="preserve"> </v>
          </cell>
        </row>
        <row r="2765">
          <cell r="C2765" t="str">
            <v xml:space="preserve"> </v>
          </cell>
        </row>
        <row r="2766">
          <cell r="C2766" t="str">
            <v xml:space="preserve"> </v>
          </cell>
        </row>
        <row r="2767">
          <cell r="C2767" t="str">
            <v xml:space="preserve"> </v>
          </cell>
        </row>
        <row r="2768">
          <cell r="C2768" t="str">
            <v xml:space="preserve"> </v>
          </cell>
        </row>
        <row r="2769">
          <cell r="C2769" t="str">
            <v xml:space="preserve"> </v>
          </cell>
        </row>
        <row r="2770">
          <cell r="C2770" t="str">
            <v xml:space="preserve"> </v>
          </cell>
        </row>
        <row r="2771">
          <cell r="C2771" t="str">
            <v xml:space="preserve"> </v>
          </cell>
        </row>
        <row r="2772">
          <cell r="C2772" t="str">
            <v xml:space="preserve"> </v>
          </cell>
        </row>
        <row r="2773">
          <cell r="C2773" t="str">
            <v xml:space="preserve"> </v>
          </cell>
        </row>
        <row r="2774">
          <cell r="C2774" t="str">
            <v xml:space="preserve"> </v>
          </cell>
        </row>
        <row r="2775">
          <cell r="C2775" t="str">
            <v xml:space="preserve"> </v>
          </cell>
        </row>
        <row r="2776">
          <cell r="C2776" t="str">
            <v xml:space="preserve"> </v>
          </cell>
        </row>
        <row r="2777">
          <cell r="C2777" t="str">
            <v xml:space="preserve"> </v>
          </cell>
        </row>
        <row r="2778">
          <cell r="C2778" t="str">
            <v xml:space="preserve"> </v>
          </cell>
        </row>
        <row r="2779">
          <cell r="C2779" t="str">
            <v xml:space="preserve"> </v>
          </cell>
        </row>
        <row r="2780">
          <cell r="C2780" t="str">
            <v xml:space="preserve"> </v>
          </cell>
        </row>
        <row r="2781">
          <cell r="C2781" t="str">
            <v xml:space="preserve"> </v>
          </cell>
        </row>
        <row r="2782">
          <cell r="C2782" t="str">
            <v xml:space="preserve"> </v>
          </cell>
        </row>
        <row r="2783">
          <cell r="C2783" t="str">
            <v xml:space="preserve"> </v>
          </cell>
        </row>
        <row r="2784">
          <cell r="C2784" t="str">
            <v xml:space="preserve"> </v>
          </cell>
        </row>
        <row r="2785">
          <cell r="C2785" t="str">
            <v xml:space="preserve"> </v>
          </cell>
        </row>
        <row r="2786">
          <cell r="C2786" t="str">
            <v xml:space="preserve"> </v>
          </cell>
        </row>
        <row r="2787">
          <cell r="C2787" t="str">
            <v xml:space="preserve"> </v>
          </cell>
        </row>
        <row r="2788">
          <cell r="C2788" t="str">
            <v xml:space="preserve"> </v>
          </cell>
        </row>
        <row r="2789">
          <cell r="C2789" t="str">
            <v xml:space="preserve"> </v>
          </cell>
        </row>
        <row r="2790">
          <cell r="C2790" t="str">
            <v xml:space="preserve"> </v>
          </cell>
        </row>
        <row r="2791">
          <cell r="C2791" t="str">
            <v xml:space="preserve"> </v>
          </cell>
        </row>
        <row r="2792">
          <cell r="C2792" t="str">
            <v xml:space="preserve"> </v>
          </cell>
        </row>
        <row r="2793">
          <cell r="C2793" t="str">
            <v xml:space="preserve"> </v>
          </cell>
        </row>
        <row r="2794">
          <cell r="C2794" t="str">
            <v xml:space="preserve"> </v>
          </cell>
        </row>
        <row r="2795">
          <cell r="C2795" t="str">
            <v xml:space="preserve"> </v>
          </cell>
        </row>
        <row r="2796">
          <cell r="C2796" t="str">
            <v xml:space="preserve"> </v>
          </cell>
        </row>
        <row r="2797">
          <cell r="C2797" t="str">
            <v xml:space="preserve"> </v>
          </cell>
        </row>
        <row r="2798">
          <cell r="C2798" t="str">
            <v xml:space="preserve"> </v>
          </cell>
        </row>
        <row r="2799">
          <cell r="C2799" t="str">
            <v xml:space="preserve"> </v>
          </cell>
        </row>
        <row r="2800">
          <cell r="C2800" t="str">
            <v xml:space="preserve"> </v>
          </cell>
        </row>
        <row r="2801">
          <cell r="C2801" t="str">
            <v xml:space="preserve"> </v>
          </cell>
        </row>
        <row r="2802">
          <cell r="C2802" t="str">
            <v xml:space="preserve"> </v>
          </cell>
        </row>
        <row r="2803">
          <cell r="C2803" t="str">
            <v xml:space="preserve"> </v>
          </cell>
        </row>
        <row r="2804">
          <cell r="C2804" t="str">
            <v xml:space="preserve"> </v>
          </cell>
        </row>
        <row r="2805">
          <cell r="C2805" t="str">
            <v xml:space="preserve"> </v>
          </cell>
        </row>
        <row r="2806">
          <cell r="C2806" t="str">
            <v xml:space="preserve"> </v>
          </cell>
        </row>
        <row r="2807">
          <cell r="C2807" t="str">
            <v xml:space="preserve"> </v>
          </cell>
        </row>
        <row r="2808">
          <cell r="C2808" t="str">
            <v xml:space="preserve"> </v>
          </cell>
        </row>
        <row r="2809">
          <cell r="C2809" t="str">
            <v xml:space="preserve"> </v>
          </cell>
        </row>
        <row r="2810">
          <cell r="C2810" t="str">
            <v xml:space="preserve"> </v>
          </cell>
        </row>
        <row r="2811">
          <cell r="C2811" t="str">
            <v xml:space="preserve"> </v>
          </cell>
        </row>
        <row r="2812">
          <cell r="C2812" t="str">
            <v xml:space="preserve"> </v>
          </cell>
        </row>
        <row r="2813">
          <cell r="C2813" t="str">
            <v xml:space="preserve"> </v>
          </cell>
        </row>
        <row r="2814">
          <cell r="C2814" t="str">
            <v xml:space="preserve"> </v>
          </cell>
        </row>
        <row r="2815">
          <cell r="C2815" t="str">
            <v xml:space="preserve"> </v>
          </cell>
        </row>
        <row r="2816">
          <cell r="C2816" t="str">
            <v xml:space="preserve"> </v>
          </cell>
        </row>
        <row r="2817">
          <cell r="C2817" t="str">
            <v xml:space="preserve"> </v>
          </cell>
        </row>
        <row r="2818">
          <cell r="C2818" t="str">
            <v xml:space="preserve"> </v>
          </cell>
        </row>
        <row r="2819">
          <cell r="C2819" t="str">
            <v xml:space="preserve"> </v>
          </cell>
        </row>
        <row r="2820">
          <cell r="C2820" t="str">
            <v xml:space="preserve"> </v>
          </cell>
        </row>
        <row r="2821">
          <cell r="C2821" t="str">
            <v xml:space="preserve"> </v>
          </cell>
        </row>
        <row r="2822">
          <cell r="C2822" t="str">
            <v xml:space="preserve"> </v>
          </cell>
        </row>
        <row r="2823">
          <cell r="C2823" t="str">
            <v xml:space="preserve"> </v>
          </cell>
        </row>
        <row r="2824">
          <cell r="C2824" t="str">
            <v xml:space="preserve"> </v>
          </cell>
        </row>
        <row r="2825">
          <cell r="C2825" t="str">
            <v xml:space="preserve"> </v>
          </cell>
        </row>
        <row r="2826">
          <cell r="C2826" t="str">
            <v xml:space="preserve"> </v>
          </cell>
        </row>
        <row r="2827">
          <cell r="C2827" t="str">
            <v xml:space="preserve"> </v>
          </cell>
        </row>
        <row r="2828">
          <cell r="C2828" t="str">
            <v xml:space="preserve"> </v>
          </cell>
        </row>
        <row r="2829">
          <cell r="C2829" t="str">
            <v xml:space="preserve"> </v>
          </cell>
        </row>
        <row r="2830">
          <cell r="C2830" t="str">
            <v xml:space="preserve"> </v>
          </cell>
        </row>
        <row r="2831">
          <cell r="C2831" t="str">
            <v xml:space="preserve"> </v>
          </cell>
        </row>
        <row r="2832">
          <cell r="C2832" t="str">
            <v xml:space="preserve"> </v>
          </cell>
        </row>
        <row r="2833">
          <cell r="C2833" t="str">
            <v xml:space="preserve"> </v>
          </cell>
        </row>
        <row r="2834">
          <cell r="C2834" t="str">
            <v xml:space="preserve"> </v>
          </cell>
        </row>
        <row r="2835">
          <cell r="C2835" t="str">
            <v xml:space="preserve"> </v>
          </cell>
        </row>
        <row r="2836">
          <cell r="C2836" t="str">
            <v xml:space="preserve"> </v>
          </cell>
        </row>
        <row r="2837">
          <cell r="C2837" t="str">
            <v xml:space="preserve"> </v>
          </cell>
        </row>
        <row r="2838">
          <cell r="C2838" t="str">
            <v xml:space="preserve"> </v>
          </cell>
        </row>
        <row r="2839">
          <cell r="C2839" t="str">
            <v xml:space="preserve"> </v>
          </cell>
        </row>
        <row r="2840">
          <cell r="C2840" t="str">
            <v xml:space="preserve"> </v>
          </cell>
        </row>
        <row r="2841">
          <cell r="C2841" t="str">
            <v xml:space="preserve"> </v>
          </cell>
        </row>
        <row r="2842">
          <cell r="C2842" t="str">
            <v xml:space="preserve"> </v>
          </cell>
        </row>
        <row r="2843">
          <cell r="C2843" t="str">
            <v xml:space="preserve"> </v>
          </cell>
        </row>
        <row r="2844">
          <cell r="C2844" t="str">
            <v xml:space="preserve"> </v>
          </cell>
        </row>
        <row r="2845">
          <cell r="C2845" t="str">
            <v xml:space="preserve"> </v>
          </cell>
        </row>
        <row r="2846">
          <cell r="C2846" t="str">
            <v xml:space="preserve"> </v>
          </cell>
        </row>
        <row r="2847">
          <cell r="C2847" t="str">
            <v xml:space="preserve"> </v>
          </cell>
        </row>
        <row r="2848">
          <cell r="C2848" t="str">
            <v xml:space="preserve"> </v>
          </cell>
        </row>
        <row r="2849">
          <cell r="C2849" t="str">
            <v xml:space="preserve"> </v>
          </cell>
        </row>
        <row r="2850">
          <cell r="C2850" t="str">
            <v xml:space="preserve"> </v>
          </cell>
        </row>
        <row r="2851">
          <cell r="C2851" t="str">
            <v xml:space="preserve"> </v>
          </cell>
        </row>
        <row r="2852">
          <cell r="C2852" t="str">
            <v xml:space="preserve"> </v>
          </cell>
        </row>
        <row r="2853">
          <cell r="C2853" t="str">
            <v xml:space="preserve"> </v>
          </cell>
        </row>
        <row r="2854">
          <cell r="C2854" t="str">
            <v xml:space="preserve"> </v>
          </cell>
        </row>
        <row r="2855">
          <cell r="C2855" t="str">
            <v xml:space="preserve"> </v>
          </cell>
        </row>
        <row r="2856">
          <cell r="C2856" t="str">
            <v xml:space="preserve"> </v>
          </cell>
        </row>
        <row r="2857">
          <cell r="C2857" t="str">
            <v xml:space="preserve"> </v>
          </cell>
        </row>
        <row r="2858">
          <cell r="C2858" t="str">
            <v xml:space="preserve"> </v>
          </cell>
        </row>
        <row r="2859">
          <cell r="C2859" t="str">
            <v xml:space="preserve"> </v>
          </cell>
        </row>
        <row r="2860">
          <cell r="C2860" t="str">
            <v xml:space="preserve"> </v>
          </cell>
        </row>
        <row r="2861">
          <cell r="C2861" t="str">
            <v xml:space="preserve"> </v>
          </cell>
        </row>
        <row r="2862">
          <cell r="C2862" t="str">
            <v xml:space="preserve"> </v>
          </cell>
        </row>
        <row r="2863">
          <cell r="C2863" t="str">
            <v xml:space="preserve"> </v>
          </cell>
        </row>
        <row r="2864">
          <cell r="C2864" t="str">
            <v xml:space="preserve"> </v>
          </cell>
        </row>
        <row r="2865">
          <cell r="C2865" t="str">
            <v xml:space="preserve"> </v>
          </cell>
        </row>
        <row r="2866">
          <cell r="C2866" t="str">
            <v xml:space="preserve"> </v>
          </cell>
        </row>
        <row r="2867">
          <cell r="C2867" t="str">
            <v xml:space="preserve"> </v>
          </cell>
        </row>
        <row r="2868">
          <cell r="C2868" t="str">
            <v xml:space="preserve"> </v>
          </cell>
        </row>
        <row r="2869">
          <cell r="C2869" t="str">
            <v xml:space="preserve"> </v>
          </cell>
        </row>
        <row r="2870">
          <cell r="C2870" t="str">
            <v xml:space="preserve"> </v>
          </cell>
        </row>
        <row r="2871">
          <cell r="C2871" t="str">
            <v xml:space="preserve"> </v>
          </cell>
        </row>
        <row r="2872">
          <cell r="C2872" t="str">
            <v xml:space="preserve"> </v>
          </cell>
        </row>
        <row r="2873">
          <cell r="C2873" t="str">
            <v xml:space="preserve"> </v>
          </cell>
        </row>
        <row r="2874">
          <cell r="C2874" t="str">
            <v xml:space="preserve"> </v>
          </cell>
        </row>
        <row r="2875">
          <cell r="C2875" t="str">
            <v xml:space="preserve"> </v>
          </cell>
        </row>
        <row r="2876">
          <cell r="C2876" t="str">
            <v xml:space="preserve"> </v>
          </cell>
        </row>
        <row r="2877">
          <cell r="C2877" t="str">
            <v xml:space="preserve"> </v>
          </cell>
        </row>
        <row r="2878">
          <cell r="C2878" t="str">
            <v xml:space="preserve"> </v>
          </cell>
        </row>
        <row r="2879">
          <cell r="C2879" t="str">
            <v xml:space="preserve"> </v>
          </cell>
        </row>
        <row r="2880">
          <cell r="C2880" t="str">
            <v xml:space="preserve"> </v>
          </cell>
        </row>
        <row r="2881">
          <cell r="C2881" t="str">
            <v xml:space="preserve"> </v>
          </cell>
        </row>
        <row r="2882">
          <cell r="C2882" t="str">
            <v xml:space="preserve"> </v>
          </cell>
        </row>
        <row r="2883">
          <cell r="C2883" t="str">
            <v xml:space="preserve"> </v>
          </cell>
        </row>
        <row r="2884">
          <cell r="C2884" t="str">
            <v xml:space="preserve"> </v>
          </cell>
        </row>
        <row r="2885">
          <cell r="C2885" t="str">
            <v xml:space="preserve"> </v>
          </cell>
        </row>
        <row r="2886">
          <cell r="C2886" t="str">
            <v xml:space="preserve"> </v>
          </cell>
        </row>
        <row r="2887">
          <cell r="C2887" t="str">
            <v xml:space="preserve"> </v>
          </cell>
        </row>
        <row r="2888">
          <cell r="C2888" t="str">
            <v xml:space="preserve"> </v>
          </cell>
        </row>
        <row r="2889">
          <cell r="C2889" t="str">
            <v xml:space="preserve"> </v>
          </cell>
        </row>
        <row r="2890">
          <cell r="C2890" t="str">
            <v xml:space="preserve"> </v>
          </cell>
        </row>
        <row r="2891">
          <cell r="C2891" t="str">
            <v xml:space="preserve"> </v>
          </cell>
        </row>
        <row r="2892">
          <cell r="C2892" t="str">
            <v xml:space="preserve"> </v>
          </cell>
        </row>
        <row r="2893">
          <cell r="C2893" t="str">
            <v xml:space="preserve"> </v>
          </cell>
        </row>
        <row r="2894">
          <cell r="C2894" t="str">
            <v xml:space="preserve"> </v>
          </cell>
        </row>
        <row r="2895">
          <cell r="C2895" t="str">
            <v xml:space="preserve"> </v>
          </cell>
        </row>
        <row r="2896">
          <cell r="C2896" t="str">
            <v xml:space="preserve"> </v>
          </cell>
        </row>
        <row r="2897">
          <cell r="C2897" t="str">
            <v xml:space="preserve"> </v>
          </cell>
        </row>
        <row r="2898">
          <cell r="C2898" t="str">
            <v xml:space="preserve"> </v>
          </cell>
        </row>
        <row r="2899">
          <cell r="C2899" t="str">
            <v xml:space="preserve"> </v>
          </cell>
        </row>
        <row r="2900">
          <cell r="C2900" t="str">
            <v xml:space="preserve"> </v>
          </cell>
        </row>
        <row r="2901">
          <cell r="C2901" t="str">
            <v xml:space="preserve"> </v>
          </cell>
        </row>
        <row r="2902">
          <cell r="C2902" t="str">
            <v xml:space="preserve"> </v>
          </cell>
        </row>
        <row r="2903">
          <cell r="C2903" t="str">
            <v xml:space="preserve"> </v>
          </cell>
        </row>
        <row r="2904">
          <cell r="C2904" t="str">
            <v xml:space="preserve"> </v>
          </cell>
        </row>
        <row r="2905">
          <cell r="C2905" t="str">
            <v xml:space="preserve"> </v>
          </cell>
        </row>
        <row r="2906">
          <cell r="C2906" t="str">
            <v xml:space="preserve"> </v>
          </cell>
        </row>
        <row r="2907">
          <cell r="C2907" t="str">
            <v xml:space="preserve"> </v>
          </cell>
        </row>
        <row r="2908">
          <cell r="C2908" t="str">
            <v xml:space="preserve"> </v>
          </cell>
        </row>
        <row r="2909">
          <cell r="C2909" t="str">
            <v xml:space="preserve"> </v>
          </cell>
        </row>
        <row r="2910">
          <cell r="C2910" t="str">
            <v xml:space="preserve"> </v>
          </cell>
        </row>
        <row r="2911">
          <cell r="C2911" t="str">
            <v xml:space="preserve"> </v>
          </cell>
        </row>
        <row r="2912">
          <cell r="C2912" t="str">
            <v xml:space="preserve"> </v>
          </cell>
        </row>
        <row r="2913">
          <cell r="C2913" t="str">
            <v xml:space="preserve"> </v>
          </cell>
        </row>
        <row r="2914">
          <cell r="C2914" t="str">
            <v xml:space="preserve"> </v>
          </cell>
        </row>
        <row r="2915">
          <cell r="C2915" t="str">
            <v xml:space="preserve"> </v>
          </cell>
        </row>
        <row r="2916">
          <cell r="C2916" t="str">
            <v xml:space="preserve"> </v>
          </cell>
        </row>
        <row r="2917">
          <cell r="C2917" t="str">
            <v xml:space="preserve"> </v>
          </cell>
        </row>
        <row r="2918">
          <cell r="C2918" t="str">
            <v xml:space="preserve"> </v>
          </cell>
        </row>
        <row r="2919">
          <cell r="C2919" t="str">
            <v xml:space="preserve"> </v>
          </cell>
        </row>
        <row r="2920">
          <cell r="C2920" t="str">
            <v xml:space="preserve"> </v>
          </cell>
        </row>
        <row r="2921">
          <cell r="C2921" t="str">
            <v xml:space="preserve"> </v>
          </cell>
        </row>
        <row r="2922">
          <cell r="C2922" t="str">
            <v xml:space="preserve"> </v>
          </cell>
        </row>
        <row r="2923">
          <cell r="C2923" t="str">
            <v xml:space="preserve"> </v>
          </cell>
        </row>
        <row r="2924">
          <cell r="C2924" t="str">
            <v xml:space="preserve"> </v>
          </cell>
        </row>
        <row r="2925">
          <cell r="C2925" t="str">
            <v xml:space="preserve"> </v>
          </cell>
        </row>
        <row r="2926">
          <cell r="C2926" t="str">
            <v xml:space="preserve"> </v>
          </cell>
        </row>
        <row r="2927">
          <cell r="C2927" t="str">
            <v xml:space="preserve"> </v>
          </cell>
        </row>
        <row r="2928">
          <cell r="C2928" t="str">
            <v xml:space="preserve"> </v>
          </cell>
        </row>
        <row r="2929">
          <cell r="C2929" t="str">
            <v xml:space="preserve"> </v>
          </cell>
        </row>
        <row r="2930">
          <cell r="C2930" t="str">
            <v xml:space="preserve"> </v>
          </cell>
        </row>
        <row r="2931">
          <cell r="C2931" t="str">
            <v xml:space="preserve"> </v>
          </cell>
        </row>
        <row r="2932">
          <cell r="C2932" t="str">
            <v xml:space="preserve"> </v>
          </cell>
        </row>
        <row r="2933">
          <cell r="C2933" t="str">
            <v xml:space="preserve"> </v>
          </cell>
        </row>
        <row r="2934">
          <cell r="C2934" t="str">
            <v xml:space="preserve"> </v>
          </cell>
        </row>
        <row r="2935">
          <cell r="C2935" t="str">
            <v xml:space="preserve"> </v>
          </cell>
        </row>
        <row r="2936">
          <cell r="C2936" t="str">
            <v xml:space="preserve"> </v>
          </cell>
        </row>
        <row r="2937">
          <cell r="C2937" t="str">
            <v xml:space="preserve"> </v>
          </cell>
        </row>
        <row r="2938">
          <cell r="C2938" t="str">
            <v xml:space="preserve"> </v>
          </cell>
        </row>
        <row r="2939">
          <cell r="C2939" t="str">
            <v xml:space="preserve"> </v>
          </cell>
        </row>
        <row r="2940">
          <cell r="C2940" t="str">
            <v xml:space="preserve"> </v>
          </cell>
        </row>
        <row r="2941">
          <cell r="C2941" t="str">
            <v xml:space="preserve"> </v>
          </cell>
        </row>
        <row r="2942">
          <cell r="C2942" t="str">
            <v xml:space="preserve"> </v>
          </cell>
        </row>
        <row r="2943">
          <cell r="C2943" t="str">
            <v xml:space="preserve"> </v>
          </cell>
        </row>
        <row r="2944">
          <cell r="C2944" t="str">
            <v xml:space="preserve"> </v>
          </cell>
        </row>
        <row r="2945">
          <cell r="C2945" t="str">
            <v xml:space="preserve"> </v>
          </cell>
        </row>
        <row r="2946">
          <cell r="C2946" t="str">
            <v xml:space="preserve"> </v>
          </cell>
        </row>
        <row r="2947">
          <cell r="C2947" t="str">
            <v xml:space="preserve"> </v>
          </cell>
        </row>
        <row r="2948">
          <cell r="C2948" t="str">
            <v xml:space="preserve"> </v>
          </cell>
        </row>
        <row r="2949">
          <cell r="C2949" t="str">
            <v xml:space="preserve"> </v>
          </cell>
        </row>
        <row r="2950">
          <cell r="C2950" t="str">
            <v xml:space="preserve"> </v>
          </cell>
        </row>
        <row r="2951">
          <cell r="C2951" t="str">
            <v xml:space="preserve"> </v>
          </cell>
        </row>
        <row r="2952">
          <cell r="C2952" t="str">
            <v xml:space="preserve"> </v>
          </cell>
        </row>
        <row r="2953">
          <cell r="C2953" t="str">
            <v xml:space="preserve"> </v>
          </cell>
        </row>
        <row r="2954">
          <cell r="C2954" t="str">
            <v xml:space="preserve"> </v>
          </cell>
        </row>
        <row r="2955">
          <cell r="C2955" t="str">
            <v xml:space="preserve"> </v>
          </cell>
        </row>
        <row r="2956">
          <cell r="C2956" t="str">
            <v xml:space="preserve"> </v>
          </cell>
        </row>
        <row r="2957">
          <cell r="C2957" t="str">
            <v xml:space="preserve"> </v>
          </cell>
        </row>
        <row r="2958">
          <cell r="C2958" t="str">
            <v xml:space="preserve"> </v>
          </cell>
        </row>
        <row r="2959">
          <cell r="C2959" t="str">
            <v xml:space="preserve"> </v>
          </cell>
        </row>
        <row r="2960">
          <cell r="C2960" t="str">
            <v xml:space="preserve"> </v>
          </cell>
        </row>
        <row r="2961">
          <cell r="C2961" t="str">
            <v xml:space="preserve"> </v>
          </cell>
        </row>
        <row r="2962">
          <cell r="C2962" t="str">
            <v xml:space="preserve"> </v>
          </cell>
        </row>
        <row r="2963">
          <cell r="C2963" t="str">
            <v xml:space="preserve"> </v>
          </cell>
        </row>
        <row r="2964">
          <cell r="C2964" t="str">
            <v xml:space="preserve"> </v>
          </cell>
        </row>
        <row r="2965">
          <cell r="C2965" t="str">
            <v xml:space="preserve"> </v>
          </cell>
        </row>
        <row r="2966">
          <cell r="C2966" t="str">
            <v xml:space="preserve"> </v>
          </cell>
        </row>
        <row r="2967">
          <cell r="C2967" t="str">
            <v xml:space="preserve"> </v>
          </cell>
        </row>
        <row r="2968">
          <cell r="C2968" t="str">
            <v xml:space="preserve"> </v>
          </cell>
        </row>
        <row r="2969">
          <cell r="C2969" t="str">
            <v xml:space="preserve"> </v>
          </cell>
        </row>
        <row r="2970">
          <cell r="C2970" t="str">
            <v xml:space="preserve"> </v>
          </cell>
        </row>
        <row r="2971">
          <cell r="C2971" t="str">
            <v xml:space="preserve"> </v>
          </cell>
        </row>
        <row r="2972">
          <cell r="C2972" t="str">
            <v xml:space="preserve"> </v>
          </cell>
        </row>
        <row r="2973">
          <cell r="C2973" t="str">
            <v xml:space="preserve"> </v>
          </cell>
        </row>
        <row r="2974">
          <cell r="C2974" t="str">
            <v xml:space="preserve"> </v>
          </cell>
        </row>
        <row r="2975">
          <cell r="C2975" t="str">
            <v xml:space="preserve"> </v>
          </cell>
        </row>
        <row r="2976">
          <cell r="C2976" t="str">
            <v xml:space="preserve"> </v>
          </cell>
        </row>
        <row r="2977">
          <cell r="C2977" t="str">
            <v xml:space="preserve"> </v>
          </cell>
        </row>
        <row r="2978">
          <cell r="C2978" t="str">
            <v xml:space="preserve"> </v>
          </cell>
        </row>
        <row r="2979">
          <cell r="C2979" t="str">
            <v xml:space="preserve"> </v>
          </cell>
        </row>
        <row r="2980">
          <cell r="C2980" t="str">
            <v xml:space="preserve"> </v>
          </cell>
        </row>
        <row r="2981">
          <cell r="C2981" t="str">
            <v xml:space="preserve"> </v>
          </cell>
        </row>
        <row r="2982">
          <cell r="C2982" t="str">
            <v xml:space="preserve"> </v>
          </cell>
        </row>
        <row r="2983">
          <cell r="C2983" t="str">
            <v xml:space="preserve"> </v>
          </cell>
        </row>
        <row r="2984">
          <cell r="C2984" t="str">
            <v xml:space="preserve"> </v>
          </cell>
        </row>
        <row r="2985">
          <cell r="C2985" t="str">
            <v xml:space="preserve"> </v>
          </cell>
        </row>
        <row r="2986">
          <cell r="C2986" t="str">
            <v xml:space="preserve"> </v>
          </cell>
        </row>
        <row r="2987">
          <cell r="C2987" t="str">
            <v xml:space="preserve"> </v>
          </cell>
        </row>
        <row r="2988">
          <cell r="C2988" t="str">
            <v xml:space="preserve"> </v>
          </cell>
        </row>
        <row r="2989">
          <cell r="C2989" t="str">
            <v xml:space="preserve"> </v>
          </cell>
        </row>
        <row r="2990">
          <cell r="C2990" t="str">
            <v xml:space="preserve"> </v>
          </cell>
        </row>
        <row r="2991">
          <cell r="C2991" t="str">
            <v xml:space="preserve"> </v>
          </cell>
        </row>
        <row r="2992">
          <cell r="C2992" t="str">
            <v xml:space="preserve"> </v>
          </cell>
        </row>
        <row r="2993">
          <cell r="C2993" t="str">
            <v xml:space="preserve"> </v>
          </cell>
        </row>
        <row r="2994">
          <cell r="C2994" t="str">
            <v xml:space="preserve"> </v>
          </cell>
        </row>
        <row r="2995">
          <cell r="C2995" t="str">
            <v xml:space="preserve"> </v>
          </cell>
        </row>
        <row r="2996">
          <cell r="C2996" t="str">
            <v xml:space="preserve"> </v>
          </cell>
        </row>
        <row r="2997">
          <cell r="C2997" t="str">
            <v xml:space="preserve"> </v>
          </cell>
        </row>
        <row r="2998">
          <cell r="C2998" t="str">
            <v xml:space="preserve"> </v>
          </cell>
        </row>
        <row r="2999">
          <cell r="C2999" t="str">
            <v xml:space="preserve"> </v>
          </cell>
        </row>
        <row r="3000">
          <cell r="C3000" t="str">
            <v xml:space="preserve"> </v>
          </cell>
        </row>
      </sheetData>
      <sheetData sheetId="6"/>
      <sheetData sheetId="7"/>
      <sheetData sheetId="8" refreshError="1">
        <row r="2">
          <cell r="C2" t="str">
            <v>01-000</v>
          </cell>
          <cell r="D2" t="str">
            <v>Talk-Time Fees</v>
          </cell>
        </row>
        <row r="3">
          <cell r="C3" t="str">
            <v>01-000-001</v>
          </cell>
          <cell r="D3" t="str">
            <v>Talk Time Connection Fee</v>
          </cell>
        </row>
        <row r="4">
          <cell r="C4" t="str">
            <v>01-000-002</v>
          </cell>
          <cell r="D4" t="str">
            <v>Talk Time Monthly Subscription</v>
          </cell>
        </row>
        <row r="5">
          <cell r="C5" t="str">
            <v>01-000-003</v>
          </cell>
          <cell r="D5" t="str">
            <v>Disconnection Fee</v>
          </cell>
        </row>
        <row r="6">
          <cell r="C6" t="str">
            <v>01-001</v>
          </cell>
          <cell r="D6" t="str">
            <v>Talk Time Outgoing</v>
          </cell>
        </row>
        <row r="7">
          <cell r="C7" t="str">
            <v>01-001-001</v>
          </cell>
          <cell r="D7" t="str">
            <v>TT Outgoing Local MTN</v>
          </cell>
        </row>
        <row r="8">
          <cell r="C8" t="str">
            <v>01-001-002</v>
          </cell>
          <cell r="D8" t="str">
            <v>TT Outgoing Internation</v>
          </cell>
        </row>
        <row r="9">
          <cell r="C9" t="str">
            <v>01-001-003</v>
          </cell>
          <cell r="D9" t="str">
            <v>TT Outgoing East Africa</v>
          </cell>
        </row>
        <row r="10">
          <cell r="C10" t="str">
            <v>01-001-004</v>
          </cell>
          <cell r="D10" t="str">
            <v>TT Outgoing Celtel</v>
          </cell>
        </row>
        <row r="11">
          <cell r="C11" t="str">
            <v>01-001-005</v>
          </cell>
          <cell r="D11" t="str">
            <v>TT Outgoing UTL</v>
          </cell>
        </row>
        <row r="12">
          <cell r="C12" t="str">
            <v>01-001-006</v>
          </cell>
          <cell r="D12" t="str">
            <v>TT Outgoing Voicemail</v>
          </cell>
        </row>
        <row r="13">
          <cell r="C13" t="str">
            <v>01-001-007</v>
          </cell>
          <cell r="D13" t="str">
            <v>TT Outgoing Other</v>
          </cell>
        </row>
        <row r="14">
          <cell r="C14" t="str">
            <v>01-001-102</v>
          </cell>
          <cell r="D14" t="str">
            <v>Expenses</v>
          </cell>
        </row>
        <row r="15">
          <cell r="C15" t="str">
            <v>01-002</v>
          </cell>
          <cell r="D15" t="str">
            <v>TT Interconnect</v>
          </cell>
        </row>
        <row r="16">
          <cell r="C16" t="str">
            <v>01-002-001</v>
          </cell>
          <cell r="D16" t="str">
            <v>TT Interconnect International</v>
          </cell>
        </row>
        <row r="17">
          <cell r="C17" t="str">
            <v>01-002-002</v>
          </cell>
          <cell r="D17" t="str">
            <v>TT Interconnect  UTL</v>
          </cell>
        </row>
        <row r="18">
          <cell r="C18" t="str">
            <v>01-002-003</v>
          </cell>
          <cell r="D18" t="str">
            <v>TT Interconnect Celtel</v>
          </cell>
        </row>
        <row r="19">
          <cell r="C19" t="str">
            <v>01-002-004</v>
          </cell>
          <cell r="D19" t="str">
            <v>Interconnect AT&amp;T</v>
          </cell>
        </row>
        <row r="20">
          <cell r="C20" t="str">
            <v>01-002-005</v>
          </cell>
          <cell r="D20" t="str">
            <v>Telkom SA</v>
          </cell>
        </row>
        <row r="21">
          <cell r="C21" t="str">
            <v>01-002-006</v>
          </cell>
          <cell r="D21" t="str">
            <v>British Telecom</v>
          </cell>
        </row>
        <row r="22">
          <cell r="C22" t="str">
            <v>01-003</v>
          </cell>
          <cell r="D22" t="str">
            <v>Talk Time Value Added</v>
          </cell>
        </row>
        <row r="23">
          <cell r="C23" t="str">
            <v>01-003-001</v>
          </cell>
          <cell r="D23" t="str">
            <v>TT VAS Itemised Billing</v>
          </cell>
        </row>
        <row r="24">
          <cell r="C24" t="str">
            <v>01-003-002</v>
          </cell>
          <cell r="D24" t="str">
            <v>TT VAS Data and Fax</v>
          </cell>
        </row>
        <row r="25">
          <cell r="C25" t="str">
            <v>01-003-003</v>
          </cell>
          <cell r="D25" t="str">
            <v>TT VAS SMS</v>
          </cell>
        </row>
        <row r="26">
          <cell r="C26" t="str">
            <v>01-003-004</v>
          </cell>
          <cell r="D26" t="str">
            <v>TT VAS Insurance</v>
          </cell>
        </row>
        <row r="27">
          <cell r="C27" t="str">
            <v>01-004</v>
          </cell>
          <cell r="D27" t="str">
            <v>Roaming Revenue</v>
          </cell>
        </row>
        <row r="28">
          <cell r="C28" t="str">
            <v>01-004-001</v>
          </cell>
          <cell r="D28" t="str">
            <v>Roaming Cellnet</v>
          </cell>
        </row>
        <row r="29">
          <cell r="C29" t="str">
            <v>01-004-002</v>
          </cell>
          <cell r="D29" t="str">
            <v>Roaming Vodafone</v>
          </cell>
        </row>
        <row r="30">
          <cell r="C30" t="str">
            <v>01-004-003</v>
          </cell>
          <cell r="D30" t="str">
            <v>Roaming MTN SA</v>
          </cell>
        </row>
        <row r="31">
          <cell r="C31" t="str">
            <v>01-004-004</v>
          </cell>
          <cell r="D31" t="str">
            <v>Roaming Swisscom</v>
          </cell>
        </row>
        <row r="32">
          <cell r="C32" t="str">
            <v>01-004-005</v>
          </cell>
          <cell r="D32" t="str">
            <v>Roaming Orange</v>
          </cell>
        </row>
        <row r="33">
          <cell r="C33" t="str">
            <v>01-004-006</v>
          </cell>
          <cell r="D33" t="str">
            <v>Roaming Libancell</v>
          </cell>
        </row>
        <row r="34">
          <cell r="C34" t="str">
            <v>01-004-007</v>
          </cell>
          <cell r="D34" t="str">
            <v>MTC Namibia</v>
          </cell>
        </row>
        <row r="35">
          <cell r="C35" t="str">
            <v>01-004-008</v>
          </cell>
          <cell r="D35" t="str">
            <v>LuxPT, Luxembourg</v>
          </cell>
        </row>
        <row r="36">
          <cell r="C36" t="str">
            <v>01-004-009</v>
          </cell>
          <cell r="D36" t="str">
            <v>Bouygues Telecom</v>
          </cell>
        </row>
        <row r="37">
          <cell r="C37" t="str">
            <v>01-004-501</v>
          </cell>
          <cell r="D37" t="str">
            <v>Roaming EXP Cellnet</v>
          </cell>
        </row>
        <row r="38">
          <cell r="C38" t="str">
            <v>01-004-502</v>
          </cell>
          <cell r="D38" t="str">
            <v>EXP Vodafone</v>
          </cell>
        </row>
        <row r="39">
          <cell r="C39" t="str">
            <v>01-004-503</v>
          </cell>
          <cell r="D39" t="str">
            <v>EXP MTN SA</v>
          </cell>
        </row>
        <row r="40">
          <cell r="C40" t="str">
            <v>01-004-504</v>
          </cell>
          <cell r="D40" t="str">
            <v>Exp Swisscom</v>
          </cell>
        </row>
        <row r="41">
          <cell r="C41" t="str">
            <v>01-004-505</v>
          </cell>
          <cell r="D41" t="str">
            <v>Exp Orange</v>
          </cell>
        </row>
        <row r="42">
          <cell r="C42" t="str">
            <v>01-004-506</v>
          </cell>
          <cell r="D42" t="str">
            <v>Exp Libancell</v>
          </cell>
        </row>
        <row r="43">
          <cell r="C43" t="str">
            <v>01-004-507</v>
          </cell>
          <cell r="D43" t="str">
            <v>Expense MTC Namibia</v>
          </cell>
        </row>
        <row r="44">
          <cell r="C44" t="str">
            <v>01-004-508</v>
          </cell>
          <cell r="D44" t="str">
            <v>LuxPT, Luxembourg</v>
          </cell>
        </row>
        <row r="45">
          <cell r="C45" t="str">
            <v>01-004-509</v>
          </cell>
          <cell r="D45" t="str">
            <v>Bouygues Telecom</v>
          </cell>
        </row>
        <row r="46">
          <cell r="C46" t="str">
            <v>01-005</v>
          </cell>
          <cell r="D46" t="str">
            <v>Prepaid Fees</v>
          </cell>
        </row>
        <row r="47">
          <cell r="C47" t="str">
            <v>01-005-001</v>
          </cell>
          <cell r="D47" t="str">
            <v>PP Connection Fee</v>
          </cell>
        </row>
        <row r="48">
          <cell r="C48" t="str">
            <v>01-005-002</v>
          </cell>
          <cell r="D48" t="str">
            <v>PP Monthly Subscription</v>
          </cell>
        </row>
        <row r="49">
          <cell r="C49" t="str">
            <v>01-006</v>
          </cell>
          <cell r="D49" t="str">
            <v>Prepaid Outgoing</v>
          </cell>
        </row>
        <row r="50">
          <cell r="C50" t="str">
            <v>01-006-001</v>
          </cell>
          <cell r="D50" t="str">
            <v>PP Outgoing Local MTN</v>
          </cell>
        </row>
        <row r="51">
          <cell r="C51" t="str">
            <v>01-006-002</v>
          </cell>
          <cell r="D51" t="str">
            <v>PP Outgoing Internation</v>
          </cell>
        </row>
        <row r="52">
          <cell r="C52" t="str">
            <v>01-006-003</v>
          </cell>
          <cell r="D52" t="str">
            <v>PP Outgoing East Africa</v>
          </cell>
        </row>
        <row r="53">
          <cell r="C53" t="str">
            <v>01-006-004</v>
          </cell>
          <cell r="D53" t="str">
            <v>PP Outgoing Celtel</v>
          </cell>
        </row>
        <row r="54">
          <cell r="C54" t="str">
            <v>01-006-005</v>
          </cell>
          <cell r="D54" t="str">
            <v>PP Outgoing UTL</v>
          </cell>
        </row>
        <row r="55">
          <cell r="C55" t="str">
            <v>01-006-006</v>
          </cell>
          <cell r="D55" t="str">
            <v>PP Outgoing Voicemail</v>
          </cell>
        </row>
        <row r="56">
          <cell r="C56" t="str">
            <v>01-006-007</v>
          </cell>
          <cell r="D56" t="str">
            <v>PP Outgoing Other</v>
          </cell>
        </row>
        <row r="57">
          <cell r="C57" t="str">
            <v>01-007</v>
          </cell>
          <cell r="D57" t="str">
            <v>Mobile Prepaid Interconnect</v>
          </cell>
        </row>
        <row r="58">
          <cell r="C58" t="str">
            <v>01-007-001</v>
          </cell>
          <cell r="D58" t="str">
            <v>PP Interconnect UTL</v>
          </cell>
        </row>
        <row r="59">
          <cell r="C59" t="str">
            <v>01-007-002</v>
          </cell>
          <cell r="D59" t="str">
            <v>PP Interconnect Celtel</v>
          </cell>
        </row>
        <row r="60">
          <cell r="C60" t="str">
            <v>01-007-003</v>
          </cell>
          <cell r="D60" t="str">
            <v>PP Interconnect International</v>
          </cell>
        </row>
        <row r="61">
          <cell r="C61" t="str">
            <v>01-008</v>
          </cell>
          <cell r="D61" t="str">
            <v>Prepaid VAS</v>
          </cell>
        </row>
        <row r="62">
          <cell r="C62" t="str">
            <v>01-008-001</v>
          </cell>
          <cell r="D62" t="str">
            <v>PP VAS Itemised Billing</v>
          </cell>
        </row>
        <row r="63">
          <cell r="C63" t="str">
            <v>01-008-002</v>
          </cell>
          <cell r="D63" t="str">
            <v>PP VAS Data &amp; Fax</v>
          </cell>
        </row>
        <row r="64">
          <cell r="C64" t="str">
            <v>01-008-003</v>
          </cell>
          <cell r="D64" t="str">
            <v>PP VAS SMS</v>
          </cell>
        </row>
        <row r="65">
          <cell r="C65" t="str">
            <v>01-008-004</v>
          </cell>
          <cell r="D65" t="str">
            <v>PP VAS Insurance</v>
          </cell>
        </row>
        <row r="66">
          <cell r="C66" t="str">
            <v>01-009</v>
          </cell>
          <cell r="D66" t="str">
            <v>Prepaid Roaming</v>
          </cell>
        </row>
        <row r="67">
          <cell r="C67" t="str">
            <v>01-009-001</v>
          </cell>
          <cell r="D67" t="str">
            <v>PP Roaming Incoming</v>
          </cell>
        </row>
        <row r="68">
          <cell r="C68" t="str">
            <v>01-009-002</v>
          </cell>
          <cell r="D68" t="str">
            <v>PP Roaming Outgoing</v>
          </cell>
        </row>
        <row r="69">
          <cell r="C69" t="str">
            <v>01-011</v>
          </cell>
          <cell r="D69" t="str">
            <v>Handset Sales</v>
          </cell>
        </row>
        <row r="70">
          <cell r="C70" t="str">
            <v>01-011-011</v>
          </cell>
          <cell r="D70" t="str">
            <v>H/S Sales Nokia 6110</v>
          </cell>
        </row>
        <row r="71">
          <cell r="C71" t="str">
            <v>01-011-021</v>
          </cell>
          <cell r="D71" t="str">
            <v>H/S Sales Nokia 5110</v>
          </cell>
        </row>
        <row r="72">
          <cell r="C72" t="str">
            <v>01-011-022</v>
          </cell>
          <cell r="D72" t="str">
            <v>H/S Sales Nokia 3210</v>
          </cell>
        </row>
        <row r="73">
          <cell r="C73" t="str">
            <v>01-011-025</v>
          </cell>
          <cell r="D73" t="str">
            <v>Nokia 5110 Prepaid Kit</v>
          </cell>
        </row>
        <row r="74">
          <cell r="C74" t="str">
            <v>01-011-031</v>
          </cell>
          <cell r="D74" t="str">
            <v>H/S Sales Ericsson 628</v>
          </cell>
        </row>
        <row r="75">
          <cell r="C75" t="str">
            <v>01-011-032</v>
          </cell>
          <cell r="D75" t="str">
            <v>H/S Sales Ericsson T28</v>
          </cell>
        </row>
        <row r="76">
          <cell r="C76" t="str">
            <v>01-011-041</v>
          </cell>
          <cell r="D76" t="str">
            <v>H/S Sales Ericsson 688</v>
          </cell>
        </row>
        <row r="77">
          <cell r="C77" t="str">
            <v>01-011-042</v>
          </cell>
          <cell r="D77" t="str">
            <v>H/S Sales Ericsson A1018s</v>
          </cell>
        </row>
        <row r="78">
          <cell r="C78" t="str">
            <v>01-011-051</v>
          </cell>
          <cell r="D78" t="str">
            <v>H/S PP Eric 628</v>
          </cell>
        </row>
        <row r="79">
          <cell r="C79" t="str">
            <v>01-011-052</v>
          </cell>
          <cell r="D79" t="str">
            <v>H/S Sales Erics A101s PP Kit</v>
          </cell>
        </row>
        <row r="80">
          <cell r="C80" t="str">
            <v>01-011-061</v>
          </cell>
          <cell r="D80" t="str">
            <v>H/S Alcatel</v>
          </cell>
        </row>
        <row r="81">
          <cell r="C81" t="str">
            <v>01-011-071</v>
          </cell>
          <cell r="D81" t="str">
            <v>H/S PP Alcatel</v>
          </cell>
        </row>
        <row r="82">
          <cell r="C82" t="str">
            <v>01-011-075</v>
          </cell>
          <cell r="D82" t="str">
            <v>MOTOROLA V-PHONE</v>
          </cell>
        </row>
        <row r="83">
          <cell r="C83" t="str">
            <v>01-011-081</v>
          </cell>
          <cell r="D83" t="str">
            <v>Default Sales Account</v>
          </cell>
        </row>
        <row r="84">
          <cell r="C84" t="str">
            <v>01-011-091</v>
          </cell>
          <cell r="D84" t="str">
            <v>IRIDIUM Motorola Portable 9500</v>
          </cell>
        </row>
        <row r="85">
          <cell r="C85" t="str">
            <v>01-012</v>
          </cell>
          <cell r="D85" t="str">
            <v>Sales Fixed Wireless Sets</v>
          </cell>
        </row>
        <row r="86">
          <cell r="C86" t="str">
            <v>01-012-011</v>
          </cell>
          <cell r="D86" t="str">
            <v>FW Nokia Premicell</v>
          </cell>
        </row>
        <row r="87">
          <cell r="C87" t="str">
            <v>01-012-021</v>
          </cell>
          <cell r="D87" t="str">
            <v>FW Amper Licea</v>
          </cell>
        </row>
        <row r="88">
          <cell r="C88" t="str">
            <v>01-012-031</v>
          </cell>
          <cell r="D88" t="str">
            <v>FW Euroset</v>
          </cell>
        </row>
        <row r="89">
          <cell r="C89" t="str">
            <v>01-012-041</v>
          </cell>
          <cell r="D89" t="str">
            <v>Installation Charges</v>
          </cell>
        </row>
        <row r="90">
          <cell r="C90" t="str">
            <v>01-012-045</v>
          </cell>
          <cell r="D90" t="str">
            <v>EUROSET SPECIAL KIT</v>
          </cell>
        </row>
        <row r="91">
          <cell r="C91" t="str">
            <v>01-012-046</v>
          </cell>
          <cell r="D91" t="str">
            <v>IRIDIUM SALES ISU'S</v>
          </cell>
        </row>
        <row r="92">
          <cell r="C92" t="str">
            <v>01-012-051</v>
          </cell>
          <cell r="D92" t="str">
            <v>Handsets - OTHER</v>
          </cell>
        </row>
        <row r="93">
          <cell r="C93" t="str">
            <v>01-013</v>
          </cell>
          <cell r="D93" t="str">
            <v>Accessories Sales</v>
          </cell>
        </row>
        <row r="94">
          <cell r="C94" t="str">
            <v>01-013-011</v>
          </cell>
          <cell r="D94" t="str">
            <v>Accessories Sales</v>
          </cell>
        </row>
        <row r="95">
          <cell r="C95" t="str">
            <v>01-013-012</v>
          </cell>
          <cell r="D95" t="str">
            <v>ACCESSORIES IRIDIUM</v>
          </cell>
        </row>
        <row r="96">
          <cell r="C96" t="str">
            <v>01-014</v>
          </cell>
          <cell r="D96" t="str">
            <v>Simpack Sales</v>
          </cell>
        </row>
        <row r="97">
          <cell r="C97" t="str">
            <v>01-014-010</v>
          </cell>
          <cell r="D97" t="str">
            <v>Simpacks Mobile</v>
          </cell>
        </row>
        <row r="98">
          <cell r="C98" t="str">
            <v>01-014-020</v>
          </cell>
          <cell r="D98" t="str">
            <v>Simpacks Sales FW</v>
          </cell>
        </row>
        <row r="99">
          <cell r="C99" t="str">
            <v>01-015</v>
          </cell>
          <cell r="D99" t="str">
            <v>Sim Cards</v>
          </cell>
        </row>
        <row r="100">
          <cell r="C100" t="str">
            <v>01-015-010</v>
          </cell>
          <cell r="D100" t="str">
            <v>Sim Cards Mobile</v>
          </cell>
        </row>
        <row r="101">
          <cell r="C101" t="str">
            <v>01-015-020</v>
          </cell>
          <cell r="D101" t="str">
            <v>Sim Cards Fixed Wireless</v>
          </cell>
        </row>
        <row r="102">
          <cell r="C102" t="str">
            <v>01-015-030</v>
          </cell>
          <cell r="D102" t="str">
            <v>SIM Swops</v>
          </cell>
        </row>
        <row r="103">
          <cell r="C103" t="str">
            <v>01-016</v>
          </cell>
          <cell r="D103" t="str">
            <v>Subscription Cards Sales</v>
          </cell>
        </row>
        <row r="104">
          <cell r="C104" t="str">
            <v>01-016-010</v>
          </cell>
          <cell r="D104" t="str">
            <v>Subscription Card Mobile</v>
          </cell>
        </row>
        <row r="105">
          <cell r="C105" t="str">
            <v>01-016-020</v>
          </cell>
          <cell r="D105" t="str">
            <v>Subscription Card FW</v>
          </cell>
        </row>
        <row r="106">
          <cell r="C106" t="str">
            <v>01-020</v>
          </cell>
          <cell r="D106" t="str">
            <v>Sales Airtime Cards</v>
          </cell>
        </row>
        <row r="107">
          <cell r="C107" t="str">
            <v>01-020-010</v>
          </cell>
          <cell r="D107" t="str">
            <v>Sales Airtime 6000</v>
          </cell>
        </row>
        <row r="108">
          <cell r="C108" t="str">
            <v>01-020-020</v>
          </cell>
          <cell r="D108" t="str">
            <v>Sales Airtime 12000</v>
          </cell>
        </row>
        <row r="109">
          <cell r="C109" t="str">
            <v>01-020-030</v>
          </cell>
          <cell r="D109" t="str">
            <v>Sales Airtime 40000</v>
          </cell>
        </row>
        <row r="110">
          <cell r="C110" t="str">
            <v>01-020-040</v>
          </cell>
          <cell r="D110" t="str">
            <v>Sales Airtime 100000</v>
          </cell>
        </row>
        <row r="111">
          <cell r="C111" t="str">
            <v>01-030</v>
          </cell>
          <cell r="D111" t="str">
            <v>Sales Promo Items</v>
          </cell>
        </row>
        <row r="112">
          <cell r="C112" t="str">
            <v>01-030-010</v>
          </cell>
          <cell r="D112" t="str">
            <v>Sales Promo Items</v>
          </cell>
        </row>
        <row r="113">
          <cell r="C113" t="str">
            <v>01-110</v>
          </cell>
          <cell r="D113" t="str">
            <v>COS Airtime</v>
          </cell>
        </row>
        <row r="114">
          <cell r="C114" t="str">
            <v>01-110-010</v>
          </cell>
          <cell r="D114" t="str">
            <v>COS Talk Time</v>
          </cell>
        </row>
        <row r="115">
          <cell r="C115" t="str">
            <v>01-110-011</v>
          </cell>
          <cell r="D115" t="str">
            <v>COS Prepaid</v>
          </cell>
        </row>
        <row r="116">
          <cell r="C116" t="str">
            <v>01-111</v>
          </cell>
          <cell r="D116" t="str">
            <v>Handset Subsidies COS</v>
          </cell>
        </row>
        <row r="117">
          <cell r="C117" t="str">
            <v>01-111-011</v>
          </cell>
          <cell r="D117" t="str">
            <v>COS Handset Nokia 6110</v>
          </cell>
        </row>
        <row r="118">
          <cell r="C118" t="str">
            <v>01-111-021</v>
          </cell>
          <cell r="D118" t="str">
            <v>COS Nokia 5110</v>
          </cell>
        </row>
        <row r="119">
          <cell r="C119" t="str">
            <v>01-111-022</v>
          </cell>
          <cell r="D119" t="str">
            <v>COS Nokia 3210</v>
          </cell>
        </row>
        <row r="120">
          <cell r="C120" t="str">
            <v>01-111-025</v>
          </cell>
          <cell r="D120" t="str">
            <v>COS Nokia Prepaid Kit</v>
          </cell>
        </row>
        <row r="121">
          <cell r="C121" t="str">
            <v>01-111-031</v>
          </cell>
          <cell r="D121" t="str">
            <v>COS Ericsson 628</v>
          </cell>
        </row>
        <row r="122">
          <cell r="C122" t="str">
            <v>01-111-032</v>
          </cell>
          <cell r="D122" t="str">
            <v>COS Ericsson T28</v>
          </cell>
        </row>
        <row r="123">
          <cell r="C123" t="str">
            <v>01-111-041</v>
          </cell>
          <cell r="D123" t="str">
            <v>COS Ericsson 688</v>
          </cell>
        </row>
        <row r="124">
          <cell r="C124" t="str">
            <v>01-111-042</v>
          </cell>
          <cell r="D124" t="str">
            <v>COS Ericsson A101s</v>
          </cell>
        </row>
        <row r="125">
          <cell r="C125" t="str">
            <v>01-111-051</v>
          </cell>
          <cell r="D125" t="str">
            <v>COS Ericsson 628 Prepaid</v>
          </cell>
        </row>
        <row r="126">
          <cell r="C126" t="str">
            <v>01-111-052</v>
          </cell>
          <cell r="D126" t="str">
            <v>COS Ericsson A101s PP Kits</v>
          </cell>
        </row>
        <row r="127">
          <cell r="C127" t="str">
            <v>01-111-061</v>
          </cell>
          <cell r="D127" t="str">
            <v>COS Alcatel</v>
          </cell>
        </row>
        <row r="128">
          <cell r="C128" t="str">
            <v>01-111-071</v>
          </cell>
          <cell r="D128" t="str">
            <v>COS Alcatel Prepaid</v>
          </cell>
        </row>
        <row r="129">
          <cell r="C129" t="str">
            <v>01-111-075</v>
          </cell>
          <cell r="D129" t="str">
            <v>COS Motorola V-phone</v>
          </cell>
        </row>
        <row r="130">
          <cell r="C130" t="str">
            <v>01-111-081</v>
          </cell>
          <cell r="D130" t="str">
            <v>COS Handsets Other</v>
          </cell>
        </row>
        <row r="131">
          <cell r="C131" t="str">
            <v>01-111-091</v>
          </cell>
          <cell r="D131" t="str">
            <v>COS Iridium Mot Portable 9500</v>
          </cell>
        </row>
        <row r="132">
          <cell r="C132" t="str">
            <v>01-112</v>
          </cell>
          <cell r="D132" t="str">
            <v>Fixed Wireless Sales COS</v>
          </cell>
        </row>
        <row r="133">
          <cell r="C133" t="str">
            <v>01-112-011</v>
          </cell>
          <cell r="D133" t="str">
            <v>COS Nokia Premicell</v>
          </cell>
        </row>
        <row r="134">
          <cell r="C134" t="str">
            <v>01-112-021</v>
          </cell>
          <cell r="D134" t="str">
            <v>COS Amper Licea</v>
          </cell>
        </row>
        <row r="135">
          <cell r="C135" t="str">
            <v>01-112-031</v>
          </cell>
          <cell r="D135" t="str">
            <v>COS Euroset</v>
          </cell>
        </row>
        <row r="136">
          <cell r="C136" t="str">
            <v>01-112-041</v>
          </cell>
          <cell r="D136" t="str">
            <v>COS Installion FW Units</v>
          </cell>
        </row>
        <row r="137">
          <cell r="C137" t="str">
            <v>01-112-045</v>
          </cell>
          <cell r="D137" t="str">
            <v>COS EUROSET SPECIAL</v>
          </cell>
        </row>
        <row r="138">
          <cell r="C138" t="str">
            <v>01-112-046</v>
          </cell>
          <cell r="D138" t="str">
            <v>COS IRIDIUM ISU'S</v>
          </cell>
        </row>
        <row r="139">
          <cell r="C139" t="str">
            <v>01-113</v>
          </cell>
          <cell r="D139" t="str">
            <v>Accessories Sales COS</v>
          </cell>
        </row>
        <row r="140">
          <cell r="C140" t="str">
            <v>01-113-011</v>
          </cell>
          <cell r="D140" t="str">
            <v>COS Accessories</v>
          </cell>
        </row>
        <row r="141">
          <cell r="C141" t="str">
            <v>01-113-012</v>
          </cell>
          <cell r="D141" t="str">
            <v>COS ACCESSORIES IRIDIUM</v>
          </cell>
        </row>
        <row r="142">
          <cell r="C142" t="str">
            <v>01-114</v>
          </cell>
          <cell r="D142" t="str">
            <v>Simpacks COS</v>
          </cell>
        </row>
        <row r="143">
          <cell r="C143" t="str">
            <v>01-114-025</v>
          </cell>
          <cell r="D143" t="str">
            <v>COS Simpacks</v>
          </cell>
        </row>
        <row r="144">
          <cell r="C144" t="str">
            <v>01-115</v>
          </cell>
          <cell r="D144" t="str">
            <v>Sim Cards COS</v>
          </cell>
        </row>
        <row r="145">
          <cell r="C145" t="str">
            <v>01-115-025</v>
          </cell>
          <cell r="D145" t="str">
            <v>COS Sim Cards</v>
          </cell>
        </row>
        <row r="146">
          <cell r="C146" t="str">
            <v>01-116</v>
          </cell>
          <cell r="D146" t="str">
            <v>Subscription Cards COS</v>
          </cell>
        </row>
        <row r="147">
          <cell r="C147" t="str">
            <v>01-116-025</v>
          </cell>
          <cell r="D147" t="str">
            <v>COS Subscription Cards</v>
          </cell>
        </row>
        <row r="148">
          <cell r="C148" t="str">
            <v>01-120</v>
          </cell>
          <cell r="D148" t="str">
            <v>Airtime Cards COS</v>
          </cell>
        </row>
        <row r="149">
          <cell r="C149" t="str">
            <v>01-120-031</v>
          </cell>
          <cell r="D149" t="str">
            <v>COS Airtime Cards</v>
          </cell>
        </row>
        <row r="150">
          <cell r="C150" t="str">
            <v>01-120-041</v>
          </cell>
          <cell r="D150" t="str">
            <v>COS Gemplus Airtime Cards</v>
          </cell>
        </row>
        <row r="151">
          <cell r="C151" t="str">
            <v>01-121</v>
          </cell>
          <cell r="D151" t="str">
            <v>Interconnect Expenses</v>
          </cell>
        </row>
        <row r="152">
          <cell r="C152" t="str">
            <v>01-121-010</v>
          </cell>
          <cell r="D152" t="str">
            <v>International Interconnect</v>
          </cell>
        </row>
        <row r="153">
          <cell r="C153" t="str">
            <v>01-121-020</v>
          </cell>
          <cell r="D153" t="str">
            <v>UTL Interconnect Expensee</v>
          </cell>
        </row>
        <row r="154">
          <cell r="C154" t="str">
            <v>01-121-030</v>
          </cell>
          <cell r="D154" t="str">
            <v>Celtel Interconnect Expenses</v>
          </cell>
        </row>
        <row r="155">
          <cell r="C155" t="str">
            <v>01-121-040</v>
          </cell>
          <cell r="D155" t="str">
            <v>Telkom Interconnect</v>
          </cell>
        </row>
        <row r="156">
          <cell r="C156" t="str">
            <v>01-121-050</v>
          </cell>
          <cell r="D156" t="str">
            <v>British Telecom</v>
          </cell>
        </row>
        <row r="157">
          <cell r="C157" t="str">
            <v>01-124</v>
          </cell>
          <cell r="D157" t="str">
            <v>Roaming Expenses</v>
          </cell>
        </row>
        <row r="158">
          <cell r="C158" t="str">
            <v>01-124-010</v>
          </cell>
          <cell r="D158" t="str">
            <v>Roaming Expenses</v>
          </cell>
        </row>
        <row r="159">
          <cell r="C159" t="str">
            <v>01-125</v>
          </cell>
          <cell r="D159" t="str">
            <v>Discounts Given</v>
          </cell>
        </row>
        <row r="160">
          <cell r="C160" t="str">
            <v>01-125-010</v>
          </cell>
          <cell r="D160" t="str">
            <v>Discounts on Handsets</v>
          </cell>
        </row>
        <row r="161">
          <cell r="C161" t="str">
            <v>01-125-020</v>
          </cell>
          <cell r="D161" t="str">
            <v>Discounts on Airtime Cards</v>
          </cell>
        </row>
        <row r="162">
          <cell r="C162" t="str">
            <v>01-125-025</v>
          </cell>
          <cell r="D162" t="str">
            <v>Free Service Fee</v>
          </cell>
        </row>
        <row r="163">
          <cell r="C163" t="str">
            <v>01-125-030</v>
          </cell>
          <cell r="D163" t="str">
            <v>Dealer Discount and Commission</v>
          </cell>
        </row>
        <row r="164">
          <cell r="C164" t="str">
            <v>01-125-035</v>
          </cell>
          <cell r="D164" t="str">
            <v>Dealer Discounts Service Fee</v>
          </cell>
        </row>
        <row r="165">
          <cell r="C165" t="str">
            <v>01-130</v>
          </cell>
          <cell r="D165" t="str">
            <v>Other COS</v>
          </cell>
        </row>
        <row r="166">
          <cell r="C166" t="str">
            <v>01-130-020</v>
          </cell>
          <cell r="D166" t="str">
            <v>Collaterel Costs</v>
          </cell>
        </row>
        <row r="167">
          <cell r="C167" t="str">
            <v>01-130-030</v>
          </cell>
          <cell r="D167" t="str">
            <v>Other COS</v>
          </cell>
        </row>
        <row r="168">
          <cell r="C168" t="str">
            <v>01-130-040</v>
          </cell>
          <cell r="D168" t="str">
            <v>COS Leased Lines</v>
          </cell>
        </row>
        <row r="169">
          <cell r="C169" t="str">
            <v>01-130-050</v>
          </cell>
          <cell r="D169" t="str">
            <v>COS Vsat Link</v>
          </cell>
        </row>
        <row r="170">
          <cell r="C170" t="str">
            <v>01-130-060</v>
          </cell>
          <cell r="D170" t="str">
            <v>International Gateway</v>
          </cell>
        </row>
        <row r="171">
          <cell r="C171" t="str">
            <v>01-130-070</v>
          </cell>
          <cell r="D171" t="str">
            <v>International Gateway Intelsat</v>
          </cell>
        </row>
        <row r="172">
          <cell r="C172" t="str">
            <v>01-140</v>
          </cell>
          <cell r="D172" t="str">
            <v>COS Promotional Items</v>
          </cell>
        </row>
        <row r="173">
          <cell r="C173" t="str">
            <v>01-140-010</v>
          </cell>
          <cell r="D173" t="str">
            <v>COS Promotional Items</v>
          </cell>
        </row>
        <row r="174">
          <cell r="C174" t="str">
            <v>01-150</v>
          </cell>
          <cell r="D174" t="str">
            <v>Stock Movements</v>
          </cell>
        </row>
        <row r="175">
          <cell r="C175" t="str">
            <v>01-150-010</v>
          </cell>
          <cell r="D175" t="str">
            <v>Stock Adjustments</v>
          </cell>
        </row>
        <row r="176">
          <cell r="C176" t="str">
            <v>01-150-020</v>
          </cell>
          <cell r="D176" t="str">
            <v>Stock Customer Returns</v>
          </cell>
        </row>
        <row r="177">
          <cell r="C177" t="str">
            <v>01-150-030</v>
          </cell>
          <cell r="D177" t="str">
            <v>Stock Transfers</v>
          </cell>
        </row>
        <row r="178">
          <cell r="C178" t="str">
            <v>01-150-040</v>
          </cell>
          <cell r="D178" t="str">
            <v>Stock Write Offs</v>
          </cell>
        </row>
        <row r="179">
          <cell r="C179" t="str">
            <v>01-150-050</v>
          </cell>
          <cell r="D179" t="str">
            <v>Stock Goods Received</v>
          </cell>
        </row>
        <row r="180">
          <cell r="C180" t="str">
            <v>01-160</v>
          </cell>
          <cell r="D180" t="str">
            <v>P &amp; L On Sale of Assets</v>
          </cell>
        </row>
        <row r="181">
          <cell r="C181" t="str">
            <v>01-160-010</v>
          </cell>
          <cell r="D181" t="str">
            <v>Proceeds Sale of Buildings</v>
          </cell>
        </row>
        <row r="182">
          <cell r="C182" t="str">
            <v>01-160-011</v>
          </cell>
          <cell r="D182" t="str">
            <v>Proceeds Computer Equipment</v>
          </cell>
        </row>
        <row r="183">
          <cell r="C183" t="str">
            <v>01-160-012</v>
          </cell>
          <cell r="D183" t="str">
            <v>Proceeds Furniture &amp; Fittings</v>
          </cell>
        </row>
        <row r="184">
          <cell r="C184" t="str">
            <v>01-160-013</v>
          </cell>
          <cell r="D184" t="str">
            <v>Proceeds Land</v>
          </cell>
        </row>
        <row r="185">
          <cell r="C185" t="str">
            <v>01-160-014</v>
          </cell>
          <cell r="D185" t="str">
            <v>Proceeds Motor Vehicles</v>
          </cell>
        </row>
        <row r="186">
          <cell r="C186" t="str">
            <v>01-160-015</v>
          </cell>
          <cell r="D186" t="str">
            <v>Proceeds Sale Network Equip</v>
          </cell>
        </row>
        <row r="187">
          <cell r="C187" t="str">
            <v>01-160-016</v>
          </cell>
          <cell r="D187" t="str">
            <v>Proceeds Office Equipment</v>
          </cell>
        </row>
        <row r="188">
          <cell r="C188" t="str">
            <v>01-160-020</v>
          </cell>
          <cell r="D188" t="str">
            <v>Cost of Assets Buildings</v>
          </cell>
        </row>
        <row r="189">
          <cell r="C189" t="str">
            <v>01-160-021</v>
          </cell>
          <cell r="D189" t="str">
            <v>Cost of Assets Computer Equip</v>
          </cell>
        </row>
        <row r="190">
          <cell r="C190" t="str">
            <v>01-160-022</v>
          </cell>
          <cell r="D190" t="str">
            <v>Cost of Asset Furniture &amp; Fit</v>
          </cell>
        </row>
        <row r="191">
          <cell r="C191" t="str">
            <v>01-160-023</v>
          </cell>
          <cell r="D191" t="str">
            <v>Cost of Assets - Land</v>
          </cell>
        </row>
        <row r="192">
          <cell r="C192" t="str">
            <v>01-160-024</v>
          </cell>
          <cell r="D192" t="str">
            <v>Cost of Assets Motor Vehicles</v>
          </cell>
        </row>
        <row r="193">
          <cell r="C193" t="str">
            <v>01-160-025</v>
          </cell>
          <cell r="D193" t="str">
            <v>Cost of Assets - Network</v>
          </cell>
        </row>
        <row r="194">
          <cell r="C194" t="str">
            <v>01-160-026</v>
          </cell>
          <cell r="D194" t="str">
            <v>Cost of Assets Office Equipm</v>
          </cell>
        </row>
        <row r="195">
          <cell r="C195" t="str">
            <v>01-160-030</v>
          </cell>
          <cell r="D195" t="str">
            <v>Depreciation Buildings</v>
          </cell>
        </row>
        <row r="196">
          <cell r="C196" t="str">
            <v>01-160-031</v>
          </cell>
          <cell r="D196" t="str">
            <v>Depreciation Computer Equip</v>
          </cell>
        </row>
        <row r="197">
          <cell r="C197" t="str">
            <v>01-160-032</v>
          </cell>
          <cell r="D197" t="str">
            <v>Depreciation Furniture &amp; Fitt</v>
          </cell>
        </row>
        <row r="198">
          <cell r="C198" t="str">
            <v>01-160-033</v>
          </cell>
          <cell r="D198" t="str">
            <v>Depreciation - Land</v>
          </cell>
        </row>
        <row r="199">
          <cell r="C199" t="str">
            <v>01-160-034</v>
          </cell>
          <cell r="D199" t="str">
            <v>Depreciation Motor Vehicles</v>
          </cell>
        </row>
        <row r="200">
          <cell r="C200" t="str">
            <v>01-160-035</v>
          </cell>
          <cell r="D200" t="str">
            <v>Depreciation Network</v>
          </cell>
        </row>
        <row r="201">
          <cell r="C201" t="str">
            <v>01-160-036</v>
          </cell>
          <cell r="D201" t="str">
            <v>Depreciation Office Equip</v>
          </cell>
        </row>
        <row r="202">
          <cell r="C202" t="str">
            <v>01-160-040</v>
          </cell>
          <cell r="D202" t="str">
            <v>Asset Adjustment Buildings</v>
          </cell>
        </row>
        <row r="203">
          <cell r="C203" t="str">
            <v>01-160-041</v>
          </cell>
          <cell r="D203" t="str">
            <v>Asset Adjustment Computer Equp</v>
          </cell>
        </row>
        <row r="204">
          <cell r="C204" t="str">
            <v>01-160-042</v>
          </cell>
          <cell r="D204" t="str">
            <v>Asset Adjust Furniture &amp; Fitt</v>
          </cell>
        </row>
        <row r="205">
          <cell r="C205" t="str">
            <v>01-160-043</v>
          </cell>
          <cell r="D205" t="str">
            <v>Asset Adjustment - Land</v>
          </cell>
        </row>
        <row r="206">
          <cell r="C206" t="str">
            <v>01-160-044</v>
          </cell>
          <cell r="D206" t="str">
            <v>Asset Adjustment Motor Vehicle</v>
          </cell>
        </row>
        <row r="207">
          <cell r="C207" t="str">
            <v>01-160-045</v>
          </cell>
          <cell r="D207" t="str">
            <v>Asset Adjustment Network</v>
          </cell>
        </row>
        <row r="208">
          <cell r="C208" t="str">
            <v>01-160-046</v>
          </cell>
          <cell r="D208" t="str">
            <v>Asset Adjustment Office Equip</v>
          </cell>
        </row>
        <row r="209">
          <cell r="C209" t="str">
            <v>01-170</v>
          </cell>
          <cell r="D209" t="str">
            <v>Other Revenue</v>
          </cell>
        </row>
        <row r="210">
          <cell r="C210" t="str">
            <v>01-170-010</v>
          </cell>
          <cell r="D210" t="str">
            <v>Dividends Received</v>
          </cell>
        </row>
        <row r="211">
          <cell r="C211" t="str">
            <v>01-180</v>
          </cell>
          <cell r="D211" t="str">
            <v>Other Services</v>
          </cell>
        </row>
        <row r="212">
          <cell r="C212" t="str">
            <v>01-180-010</v>
          </cell>
          <cell r="D212" t="str">
            <v>Leased Line International</v>
          </cell>
        </row>
        <row r="213">
          <cell r="C213" t="str">
            <v>01-180-015</v>
          </cell>
          <cell r="D213" t="str">
            <v>Leased Line National</v>
          </cell>
        </row>
        <row r="214">
          <cell r="C214" t="str">
            <v>01-180-020</v>
          </cell>
          <cell r="D214" t="str">
            <v>VSAT</v>
          </cell>
        </row>
        <row r="215">
          <cell r="C215" t="str">
            <v>01-180-030</v>
          </cell>
          <cell r="D215" t="str">
            <v>International Gateway</v>
          </cell>
        </row>
        <row r="216">
          <cell r="C216" t="str">
            <v>01-210</v>
          </cell>
          <cell r="D216" t="str">
            <v>Administration Costs</v>
          </cell>
        </row>
        <row r="217">
          <cell r="C217" t="str">
            <v>01-210-010</v>
          </cell>
          <cell r="D217" t="str">
            <v>Administration Fees</v>
          </cell>
        </row>
        <row r="218">
          <cell r="C218" t="str">
            <v>01-210-020</v>
          </cell>
          <cell r="D218" t="str">
            <v>Audit Fees</v>
          </cell>
        </row>
        <row r="219">
          <cell r="C219" t="str">
            <v>01-210-030</v>
          </cell>
          <cell r="D219" t="str">
            <v>License Fees</v>
          </cell>
        </row>
        <row r="220">
          <cell r="C220" t="str">
            <v>01-220</v>
          </cell>
          <cell r="D220" t="str">
            <v>Bad Debts</v>
          </cell>
        </row>
        <row r="221">
          <cell r="C221" t="str">
            <v>01-220-010</v>
          </cell>
          <cell r="D221" t="str">
            <v>Bad Debts Dealers</v>
          </cell>
        </row>
        <row r="222">
          <cell r="C222" t="str">
            <v>01-220-020</v>
          </cell>
          <cell r="D222" t="str">
            <v>Bad Debts Talk-Time</v>
          </cell>
        </row>
        <row r="223">
          <cell r="C223" t="str">
            <v>01-230</v>
          </cell>
          <cell r="D223" t="str">
            <v>Billing Costs</v>
          </cell>
        </row>
        <row r="224">
          <cell r="C224" t="str">
            <v>01-230-010</v>
          </cell>
          <cell r="D224" t="str">
            <v>Copying - Service</v>
          </cell>
        </row>
        <row r="225">
          <cell r="C225" t="str">
            <v>01-230-020</v>
          </cell>
          <cell r="D225" t="str">
            <v>Courier Service</v>
          </cell>
        </row>
        <row r="226">
          <cell r="C226" t="str">
            <v>01-230-030</v>
          </cell>
          <cell r="D226" t="str">
            <v>Outsourcing</v>
          </cell>
        </row>
        <row r="227">
          <cell r="C227" t="str">
            <v>01-230-040</v>
          </cell>
          <cell r="D227" t="str">
            <v>Postage</v>
          </cell>
        </row>
        <row r="228">
          <cell r="C228" t="str">
            <v>01-230-050</v>
          </cell>
          <cell r="D228" t="str">
            <v>Printing Costs</v>
          </cell>
        </row>
        <row r="229">
          <cell r="C229" t="str">
            <v>01-240</v>
          </cell>
          <cell r="D229" t="str">
            <v>Communication Costs</v>
          </cell>
        </row>
        <row r="230">
          <cell r="C230" t="str">
            <v>01-240-010</v>
          </cell>
          <cell r="D230" t="str">
            <v>Celtel Costs</v>
          </cell>
        </row>
        <row r="231">
          <cell r="C231" t="str">
            <v>01-240-020</v>
          </cell>
          <cell r="D231" t="str">
            <v>Internet</v>
          </cell>
        </row>
        <row r="232">
          <cell r="C232" t="str">
            <v>01-240-030</v>
          </cell>
          <cell r="D232" t="str">
            <v>Staff Cellphone Accounts</v>
          </cell>
        </row>
        <row r="233">
          <cell r="C233" t="str">
            <v>01-240-040</v>
          </cell>
          <cell r="D233" t="str">
            <v>Telephone Charges</v>
          </cell>
        </row>
        <row r="234">
          <cell r="C234" t="str">
            <v>01-240-050</v>
          </cell>
          <cell r="D234" t="str">
            <v>Telephone Installations</v>
          </cell>
        </row>
        <row r="235">
          <cell r="C235" t="str">
            <v>01-240-060</v>
          </cell>
          <cell r="D235" t="str">
            <v>Telephone International Line</v>
          </cell>
        </row>
        <row r="236">
          <cell r="C236" t="str">
            <v>01-240-070</v>
          </cell>
          <cell r="D236" t="str">
            <v>Telephone Other</v>
          </cell>
        </row>
        <row r="237">
          <cell r="C237" t="str">
            <v>01-240-080</v>
          </cell>
          <cell r="D237" t="str">
            <v>Telephone Toll-Free</v>
          </cell>
        </row>
        <row r="238">
          <cell r="C238" t="str">
            <v>01-240-090</v>
          </cell>
          <cell r="D238" t="str">
            <v>Iridium Usage</v>
          </cell>
        </row>
        <row r="239">
          <cell r="C239" t="str">
            <v>01-250</v>
          </cell>
          <cell r="D239" t="str">
            <v>Consumables</v>
          </cell>
        </row>
        <row r="240">
          <cell r="C240" t="str">
            <v>01-250-010</v>
          </cell>
          <cell r="D240" t="str">
            <v>Consumables - Cellular Phones</v>
          </cell>
        </row>
        <row r="241">
          <cell r="C241" t="str">
            <v>01-250-020</v>
          </cell>
          <cell r="D241" t="str">
            <v>Consumables - HO</v>
          </cell>
        </row>
        <row r="242">
          <cell r="C242" t="str">
            <v>01-250-030</v>
          </cell>
          <cell r="D242" t="str">
            <v>Consumables HO - Cleaning</v>
          </cell>
        </row>
        <row r="243">
          <cell r="C243" t="str">
            <v>01-250-040</v>
          </cell>
          <cell r="D243" t="str">
            <v>Consumables HO- Plants</v>
          </cell>
        </row>
        <row r="244">
          <cell r="C244" t="str">
            <v>01-250-050</v>
          </cell>
          <cell r="D244" t="str">
            <v>Consumables HO -Refreshments</v>
          </cell>
        </row>
        <row r="245">
          <cell r="C245" t="str">
            <v>01-250-060</v>
          </cell>
          <cell r="D245" t="str">
            <v>Consumables HO -Kitchenware</v>
          </cell>
        </row>
        <row r="246">
          <cell r="C246" t="str">
            <v>01-250-070</v>
          </cell>
          <cell r="D246" t="str">
            <v>Consumables - Office Equip</v>
          </cell>
        </row>
        <row r="247">
          <cell r="C247" t="str">
            <v>01-250-080</v>
          </cell>
          <cell r="D247" t="str">
            <v>Consumables - Payphones</v>
          </cell>
        </row>
        <row r="248">
          <cell r="C248" t="str">
            <v>01-250-090</v>
          </cell>
          <cell r="D248" t="str">
            <v>Consumables - Freight Charges</v>
          </cell>
        </row>
        <row r="249">
          <cell r="C249" t="str">
            <v>01-250-100</v>
          </cell>
          <cell r="D249" t="str">
            <v>Postage</v>
          </cell>
        </row>
        <row r="250">
          <cell r="C250" t="str">
            <v>01-260</v>
          </cell>
          <cell r="D250" t="str">
            <v>Financing Costs</v>
          </cell>
        </row>
        <row r="251">
          <cell r="C251" t="str">
            <v>01-260-010</v>
          </cell>
          <cell r="D251" t="str">
            <v>Bank Charges</v>
          </cell>
        </row>
        <row r="252">
          <cell r="C252" t="str">
            <v>01-260-020</v>
          </cell>
          <cell r="D252" t="str">
            <v>Financing Fees</v>
          </cell>
        </row>
        <row r="253">
          <cell r="C253" t="str">
            <v>01-260-030</v>
          </cell>
          <cell r="D253" t="str">
            <v>Forex Losses</v>
          </cell>
        </row>
        <row r="254">
          <cell r="C254" t="str">
            <v>01-260-040</v>
          </cell>
          <cell r="D254" t="str">
            <v>Forex Purchase Price Charges</v>
          </cell>
        </row>
        <row r="255">
          <cell r="C255" t="str">
            <v>01-260-050</v>
          </cell>
          <cell r="D255" t="str">
            <v>Letters of Credit Fees</v>
          </cell>
        </row>
        <row r="256">
          <cell r="C256" t="str">
            <v>01-260-060</v>
          </cell>
          <cell r="D256" t="str">
            <v>Funding Fees</v>
          </cell>
        </row>
        <row r="257">
          <cell r="C257" t="str">
            <v>01-270</v>
          </cell>
          <cell r="D257" t="str">
            <v>Information System Costs</v>
          </cell>
        </row>
        <row r="258">
          <cell r="C258" t="str">
            <v>01-270-010</v>
          </cell>
          <cell r="D258" t="str">
            <v>Comp-Exp Cabling</v>
          </cell>
        </row>
        <row r="259">
          <cell r="C259" t="str">
            <v>01-270-020</v>
          </cell>
          <cell r="D259" t="str">
            <v>Comp-Ex Consumables</v>
          </cell>
        </row>
        <row r="260">
          <cell r="C260" t="str">
            <v>01-270-030</v>
          </cell>
          <cell r="D260" t="str">
            <v>Comp-Ex Digital Lines</v>
          </cell>
        </row>
        <row r="261">
          <cell r="C261" t="str">
            <v>01-270-040</v>
          </cell>
          <cell r="D261" t="str">
            <v>Comp-Ex License Fees</v>
          </cell>
        </row>
        <row r="262">
          <cell r="C262" t="str">
            <v>01-270-050</v>
          </cell>
          <cell r="D262" t="str">
            <v>Comp-Ex Software</v>
          </cell>
        </row>
        <row r="263">
          <cell r="C263" t="str">
            <v>01-270-060</v>
          </cell>
          <cell r="D263" t="str">
            <v>Repairs &amp; Maint Comp Equip</v>
          </cell>
        </row>
        <row r="264">
          <cell r="C264" t="str">
            <v>01-270-070</v>
          </cell>
          <cell r="D264" t="str">
            <v>Repairs &amp; Maint Software</v>
          </cell>
        </row>
        <row r="265">
          <cell r="C265" t="str">
            <v>01-280</v>
          </cell>
          <cell r="D265" t="str">
            <v>Insurance Costs</v>
          </cell>
        </row>
        <row r="266">
          <cell r="C266" t="str">
            <v>01-280-010</v>
          </cell>
          <cell r="D266" t="str">
            <v>Insurance Claims Motor Vehicle</v>
          </cell>
        </row>
        <row r="267">
          <cell r="C267" t="str">
            <v>01-280-020</v>
          </cell>
          <cell r="D267" t="str">
            <v>Insurance - General</v>
          </cell>
        </row>
        <row r="268">
          <cell r="C268" t="str">
            <v>01-280-030</v>
          </cell>
          <cell r="D268" t="str">
            <v>Insurance Political Risk</v>
          </cell>
        </row>
        <row r="269">
          <cell r="C269" t="str">
            <v>01-290</v>
          </cell>
          <cell r="D269" t="str">
            <v>Leased Facilities</v>
          </cell>
        </row>
        <row r="270">
          <cell r="C270" t="str">
            <v>01-290-010</v>
          </cell>
          <cell r="D270" t="str">
            <v>Lease Network Equipment</v>
          </cell>
        </row>
        <row r="271">
          <cell r="C271" t="str">
            <v>01-290-020</v>
          </cell>
          <cell r="D271" t="str">
            <v>Lease Computer Equipment</v>
          </cell>
        </row>
        <row r="272">
          <cell r="C272" t="str">
            <v>01-290-030</v>
          </cell>
          <cell r="D272" t="str">
            <v>Lease Furniture &amp; Fittings</v>
          </cell>
        </row>
        <row r="273">
          <cell r="C273" t="str">
            <v>01-290-040</v>
          </cell>
          <cell r="D273" t="str">
            <v>Lease Motor Vehicles</v>
          </cell>
        </row>
        <row r="274">
          <cell r="C274" t="str">
            <v>01-290-050</v>
          </cell>
          <cell r="D274" t="str">
            <v>Lease Office Equipment</v>
          </cell>
        </row>
        <row r="275">
          <cell r="C275" t="str">
            <v>01-300</v>
          </cell>
          <cell r="D275" t="str">
            <v>Management Fee</v>
          </cell>
        </row>
        <row r="276">
          <cell r="C276" t="str">
            <v>01-300-010</v>
          </cell>
          <cell r="D276" t="str">
            <v>Management Fee MTN SA</v>
          </cell>
        </row>
        <row r="277">
          <cell r="C277" t="str">
            <v>01-300-020</v>
          </cell>
          <cell r="D277" t="str">
            <v>Management Fee Telia</v>
          </cell>
        </row>
        <row r="278">
          <cell r="C278" t="str">
            <v>01-301</v>
          </cell>
          <cell r="D278" t="str">
            <v>Motor Vehicle Expenses</v>
          </cell>
        </row>
        <row r="279">
          <cell r="C279" t="str">
            <v>01-301-010</v>
          </cell>
          <cell r="D279" t="str">
            <v>MVE - Fuel &amp; Oil</v>
          </cell>
        </row>
        <row r="280">
          <cell r="C280" t="str">
            <v>01-301-020</v>
          </cell>
          <cell r="D280" t="str">
            <v>MVE - Licenses</v>
          </cell>
        </row>
        <row r="281">
          <cell r="C281" t="str">
            <v>01-301-030</v>
          </cell>
          <cell r="D281" t="str">
            <v>MVE - Parking</v>
          </cell>
        </row>
        <row r="282">
          <cell r="C282" t="str">
            <v>01-301-040</v>
          </cell>
          <cell r="D282" t="str">
            <v>MVE - Repairs &amp; Maintenance</v>
          </cell>
        </row>
        <row r="283">
          <cell r="C283" t="str">
            <v>01-301-050</v>
          </cell>
          <cell r="D283" t="str">
            <v>MVE - Rentals</v>
          </cell>
        </row>
        <row r="284">
          <cell r="C284" t="str">
            <v>01-301-060</v>
          </cell>
          <cell r="D284" t="str">
            <v>MVE - Insurance</v>
          </cell>
        </row>
        <row r="285">
          <cell r="C285" t="str">
            <v>01-301-070</v>
          </cell>
          <cell r="D285" t="str">
            <v>Public Transport</v>
          </cell>
        </row>
        <row r="286">
          <cell r="C286" t="str">
            <v>01-302</v>
          </cell>
          <cell r="D286" t="str">
            <v>Network Costs</v>
          </cell>
        </row>
        <row r="287">
          <cell r="C287" t="str">
            <v>01-302-010</v>
          </cell>
          <cell r="D287" t="str">
            <v>BTS Diesel Usage</v>
          </cell>
        </row>
        <row r="288">
          <cell r="C288" t="str">
            <v>01-302-020</v>
          </cell>
          <cell r="D288" t="str">
            <v>BTS Maintenance</v>
          </cell>
        </row>
        <row r="289">
          <cell r="C289" t="str">
            <v>01-302-030</v>
          </cell>
          <cell r="D289" t="str">
            <v>BTS Stamp Duty</v>
          </cell>
        </row>
        <row r="290">
          <cell r="C290" t="str">
            <v>01-302-040</v>
          </cell>
          <cell r="D290" t="str">
            <v>Consumables Network Group</v>
          </cell>
        </row>
        <row r="291">
          <cell r="C291" t="str">
            <v>01-302-050</v>
          </cell>
          <cell r="D291" t="str">
            <v>Electricity Deposits</v>
          </cell>
        </row>
        <row r="292">
          <cell r="C292" t="str">
            <v>01-302-060</v>
          </cell>
          <cell r="D292" t="str">
            <v>Kampala to Joburg line</v>
          </cell>
        </row>
        <row r="293">
          <cell r="C293" t="str">
            <v>01-302-070</v>
          </cell>
          <cell r="D293" t="str">
            <v>Pest Control</v>
          </cell>
        </row>
        <row r="294">
          <cell r="C294" t="str">
            <v>01-302-080</v>
          </cell>
          <cell r="D294" t="str">
            <v>Repairs &amp; Maint Generatos</v>
          </cell>
        </row>
        <row r="295">
          <cell r="C295" t="str">
            <v>01-302-090</v>
          </cell>
          <cell r="D295" t="str">
            <v>R &amp; M - Network  Equipment</v>
          </cell>
        </row>
        <row r="296">
          <cell r="C296" t="str">
            <v>01-302-100</v>
          </cell>
          <cell r="D296" t="str">
            <v>Roaming Set-up</v>
          </cell>
        </row>
        <row r="297">
          <cell r="C297" t="str">
            <v>01-302-110</v>
          </cell>
          <cell r="D297" t="str">
            <v>Roaming Administration Expense</v>
          </cell>
        </row>
        <row r="298">
          <cell r="C298" t="str">
            <v>01-302-120</v>
          </cell>
          <cell r="D298" t="str">
            <v>Roaming Tests</v>
          </cell>
        </row>
        <row r="299">
          <cell r="C299" t="str">
            <v>01-302-130</v>
          </cell>
          <cell r="D299" t="str">
            <v>Satellite Transponder Lease</v>
          </cell>
        </row>
        <row r="300">
          <cell r="C300" t="str">
            <v>01-302-140</v>
          </cell>
          <cell r="D300" t="str">
            <v>Site Sharing Costs</v>
          </cell>
        </row>
        <row r="301">
          <cell r="C301" t="str">
            <v>01-302-150</v>
          </cell>
          <cell r="D301" t="str">
            <v>Utils BTS Electricity</v>
          </cell>
        </row>
        <row r="302">
          <cell r="C302" t="str">
            <v>01-302-160</v>
          </cell>
          <cell r="D302" t="str">
            <v>Utils Water &amp; Electricity</v>
          </cell>
        </row>
        <row r="303">
          <cell r="C303" t="str">
            <v>01-302-170</v>
          </cell>
          <cell r="D303" t="str">
            <v>Transtel Space Expenses</v>
          </cell>
        </row>
        <row r="304">
          <cell r="C304" t="str">
            <v>01-302-180</v>
          </cell>
          <cell r="D304" t="str">
            <v>GSM Membership</v>
          </cell>
        </row>
        <row r="305">
          <cell r="C305" t="str">
            <v>01-302-190</v>
          </cell>
          <cell r="D305" t="str">
            <v>Storage and Removals</v>
          </cell>
        </row>
        <row r="306">
          <cell r="C306" t="str">
            <v>01-302-200</v>
          </cell>
          <cell r="D306" t="str">
            <v>Insurance - Network Erection</v>
          </cell>
        </row>
        <row r="307">
          <cell r="C307" t="str">
            <v>01-302-210</v>
          </cell>
          <cell r="D307" t="str">
            <v>Fixed Line Installation</v>
          </cell>
        </row>
        <row r="308">
          <cell r="C308" t="str">
            <v>01-303</v>
          </cell>
          <cell r="D308" t="str">
            <v>Frequency License Fee</v>
          </cell>
        </row>
        <row r="309">
          <cell r="C309" t="str">
            <v>01-303-010</v>
          </cell>
          <cell r="D309" t="str">
            <v>Frequency License Fee</v>
          </cell>
        </row>
        <row r="310">
          <cell r="C310" t="str">
            <v>01-304</v>
          </cell>
          <cell r="D310" t="str">
            <v>Professional Consulting Fees</v>
          </cell>
        </row>
        <row r="311">
          <cell r="C311" t="str">
            <v>01-304-010</v>
          </cell>
          <cell r="D311" t="str">
            <v>Auditors</v>
          </cell>
        </row>
        <row r="312">
          <cell r="C312" t="str">
            <v>01-304-020</v>
          </cell>
          <cell r="D312" t="str">
            <v>Financial &amp; Taxation</v>
          </cell>
        </row>
        <row r="313">
          <cell r="C313" t="str">
            <v>01-304-030</v>
          </cell>
          <cell r="D313" t="str">
            <v>IT Contractors</v>
          </cell>
        </row>
        <row r="314">
          <cell r="C314" t="str">
            <v>01-304-040</v>
          </cell>
          <cell r="D314" t="str">
            <v>Legal</v>
          </cell>
        </row>
        <row r="315">
          <cell r="C315" t="str">
            <v>01-304-050</v>
          </cell>
          <cell r="D315" t="str">
            <v>Merchant Banking</v>
          </cell>
        </row>
        <row r="316">
          <cell r="C316" t="str">
            <v>01-304-060</v>
          </cell>
          <cell r="D316" t="str">
            <v>Products &amp; Services</v>
          </cell>
        </row>
        <row r="317">
          <cell r="C317" t="str">
            <v>01-304-070</v>
          </cell>
          <cell r="D317" t="str">
            <v>Property Consultant</v>
          </cell>
        </row>
        <row r="318">
          <cell r="C318" t="str">
            <v>01-304-080</v>
          </cell>
          <cell r="D318" t="str">
            <v>Recruitment Agency</v>
          </cell>
        </row>
        <row r="319">
          <cell r="C319" t="str">
            <v>01-304-090</v>
          </cell>
          <cell r="D319" t="str">
            <v>Technical - Local</v>
          </cell>
        </row>
        <row r="320">
          <cell r="C320" t="str">
            <v>01-304-100</v>
          </cell>
          <cell r="D320" t="str">
            <v>Technical Overseas</v>
          </cell>
        </row>
        <row r="321">
          <cell r="C321" t="str">
            <v>01-305</v>
          </cell>
          <cell r="D321" t="str">
            <v>Printing &amp; Stationery</v>
          </cell>
        </row>
        <row r="322">
          <cell r="C322" t="str">
            <v>01-305-010</v>
          </cell>
          <cell r="D322" t="str">
            <v>Company Stationery Letterheads</v>
          </cell>
        </row>
        <row r="323">
          <cell r="C323" t="str">
            <v>01-305-020</v>
          </cell>
          <cell r="D323" t="str">
            <v>Business Cards</v>
          </cell>
        </row>
        <row r="324">
          <cell r="C324" t="str">
            <v>01-305-030</v>
          </cell>
          <cell r="D324" t="str">
            <v>Stationery - Other</v>
          </cell>
        </row>
        <row r="325">
          <cell r="C325" t="str">
            <v>01-305-040</v>
          </cell>
          <cell r="D325" t="str">
            <v>Stationery Paper</v>
          </cell>
        </row>
        <row r="326">
          <cell r="C326" t="str">
            <v>01-305-050</v>
          </cell>
          <cell r="D326" t="str">
            <v>Stationery Photocopy Paper</v>
          </cell>
        </row>
        <row r="327">
          <cell r="C327" t="str">
            <v>01-306</v>
          </cell>
          <cell r="D327" t="str">
            <v>Publicity &amp; Advertising</v>
          </cell>
        </row>
        <row r="328">
          <cell r="C328" t="str">
            <v>01-306-010</v>
          </cell>
          <cell r="D328" t="str">
            <v>Brochures</v>
          </cell>
        </row>
        <row r="329">
          <cell r="C329" t="str">
            <v>01-306-020</v>
          </cell>
          <cell r="D329" t="str">
            <v>Cinema Production</v>
          </cell>
        </row>
        <row r="330">
          <cell r="C330" t="str">
            <v>01-306-030</v>
          </cell>
          <cell r="D330" t="str">
            <v>Cinema - Media</v>
          </cell>
        </row>
        <row r="331">
          <cell r="C331" t="str">
            <v>01-306-040</v>
          </cell>
          <cell r="D331" t="str">
            <v>Coverage Maps</v>
          </cell>
        </row>
        <row r="332">
          <cell r="C332" t="str">
            <v>01-306-050</v>
          </cell>
          <cell r="D332" t="str">
            <v>Direct Marketing</v>
          </cell>
        </row>
        <row r="333">
          <cell r="C333" t="str">
            <v>01-306-060</v>
          </cell>
          <cell r="D333" t="str">
            <v>Joint Promotions</v>
          </cell>
        </row>
        <row r="334">
          <cell r="C334" t="str">
            <v>01-306-090</v>
          </cell>
          <cell r="D334" t="str">
            <v>Launches</v>
          </cell>
        </row>
        <row r="335">
          <cell r="C335" t="str">
            <v>01-306-100</v>
          </cell>
          <cell r="D335" t="str">
            <v>Publicom Ads</v>
          </cell>
        </row>
        <row r="336">
          <cell r="C336" t="str">
            <v>01-306-150</v>
          </cell>
          <cell r="D336" t="str">
            <v>Magazines Media</v>
          </cell>
        </row>
        <row r="337">
          <cell r="C337" t="str">
            <v>01-306-160</v>
          </cell>
          <cell r="D337" t="str">
            <v>Magazines Production</v>
          </cell>
        </row>
        <row r="338">
          <cell r="C338" t="str">
            <v>01-306-165</v>
          </cell>
          <cell r="D338" t="str">
            <v>Magazines Subscription</v>
          </cell>
        </row>
        <row r="339">
          <cell r="C339" t="str">
            <v>01-306-170</v>
          </cell>
          <cell r="D339" t="str">
            <v>Outdoor Media</v>
          </cell>
        </row>
        <row r="340">
          <cell r="C340" t="str">
            <v>01-306-180</v>
          </cell>
          <cell r="D340" t="str">
            <v>Outdoor Production</v>
          </cell>
        </row>
        <row r="341">
          <cell r="C341" t="str">
            <v>01-306-190</v>
          </cell>
          <cell r="D341" t="str">
            <v>Phone Rentals</v>
          </cell>
        </row>
        <row r="342">
          <cell r="C342" t="str">
            <v>01-306-200</v>
          </cell>
          <cell r="D342" t="str">
            <v>Point of Sales Banner</v>
          </cell>
        </row>
        <row r="343">
          <cell r="C343" t="str">
            <v>01-306-210</v>
          </cell>
          <cell r="D343" t="str">
            <v>Press Media</v>
          </cell>
        </row>
        <row r="344">
          <cell r="C344" t="str">
            <v>01-306-220</v>
          </cell>
          <cell r="D344" t="str">
            <v>Press Production</v>
          </cell>
        </row>
        <row r="345">
          <cell r="C345" t="str">
            <v>01-306-260</v>
          </cell>
          <cell r="D345" t="str">
            <v>Product Develop Info Services</v>
          </cell>
        </row>
        <row r="346">
          <cell r="C346" t="str">
            <v>01-306-300</v>
          </cell>
          <cell r="D346" t="str">
            <v>Professional Fees</v>
          </cell>
        </row>
        <row r="347">
          <cell r="C347" t="str">
            <v>01-306-306</v>
          </cell>
          <cell r="D347" t="str">
            <v>Promo Airtime</v>
          </cell>
        </row>
        <row r="348">
          <cell r="C348" t="str">
            <v>01-306-312</v>
          </cell>
          <cell r="D348" t="str">
            <v>Promo Calendars</v>
          </cell>
        </row>
        <row r="349">
          <cell r="C349" t="str">
            <v>01-306-313</v>
          </cell>
          <cell r="D349" t="str">
            <v>Promo Cellphones</v>
          </cell>
        </row>
        <row r="350">
          <cell r="C350" t="str">
            <v>01-306-315</v>
          </cell>
          <cell r="D350" t="str">
            <v>Promotions Clothing</v>
          </cell>
        </row>
        <row r="351">
          <cell r="C351" t="str">
            <v>01-306-320</v>
          </cell>
          <cell r="D351" t="str">
            <v>Promotional Display Units</v>
          </cell>
        </row>
        <row r="352">
          <cell r="C352" t="str">
            <v>01-306-330</v>
          </cell>
          <cell r="D352" t="str">
            <v>Promo Items</v>
          </cell>
        </row>
        <row r="353">
          <cell r="C353" t="str">
            <v>01-306-331</v>
          </cell>
          <cell r="D353" t="str">
            <v>Marketing Recoveries</v>
          </cell>
        </row>
        <row r="354">
          <cell r="C354" t="str">
            <v>01-306-332</v>
          </cell>
          <cell r="D354" t="str">
            <v>Franchise Recoveries</v>
          </cell>
        </row>
        <row r="355">
          <cell r="C355" t="str">
            <v>01-306-340</v>
          </cell>
          <cell r="D355" t="str">
            <v>Public Relations Press</v>
          </cell>
        </row>
        <row r="356">
          <cell r="C356" t="str">
            <v>01-306-350</v>
          </cell>
          <cell r="D356" t="str">
            <v>Public Relations Promotions</v>
          </cell>
        </row>
        <row r="357">
          <cell r="C357" t="str">
            <v>01-306-360</v>
          </cell>
          <cell r="D357" t="str">
            <v>Public Relations Radio</v>
          </cell>
        </row>
        <row r="358">
          <cell r="C358" t="str">
            <v>01-306-370</v>
          </cell>
          <cell r="D358" t="str">
            <v>Public Relations Sponsorship</v>
          </cell>
        </row>
        <row r="359">
          <cell r="C359" t="str">
            <v>01-306-430</v>
          </cell>
          <cell r="D359" t="str">
            <v>Public Relations TV</v>
          </cell>
        </row>
        <row r="360">
          <cell r="C360" t="str">
            <v>01-306-440</v>
          </cell>
          <cell r="D360" t="str">
            <v>Publications External Research</v>
          </cell>
        </row>
        <row r="361">
          <cell r="C361" t="str">
            <v>01-306-450</v>
          </cell>
          <cell r="D361" t="str">
            <v>Radio - Media</v>
          </cell>
        </row>
        <row r="362">
          <cell r="C362" t="str">
            <v>01-306-480</v>
          </cell>
          <cell r="D362" t="str">
            <v>Radio - Production</v>
          </cell>
        </row>
        <row r="363">
          <cell r="C363" t="str">
            <v>01-306-550</v>
          </cell>
          <cell r="D363" t="str">
            <v>Research New Markets</v>
          </cell>
        </row>
        <row r="364">
          <cell r="C364" t="str">
            <v>01-306-630</v>
          </cell>
          <cell r="D364" t="str">
            <v>Retail- Support</v>
          </cell>
        </row>
        <row r="365">
          <cell r="C365" t="str">
            <v>01-306-640</v>
          </cell>
          <cell r="D365" t="str">
            <v>Shows &amp; Exhibitions</v>
          </cell>
        </row>
        <row r="366">
          <cell r="C366" t="str">
            <v>01-306-650</v>
          </cell>
          <cell r="D366" t="str">
            <v>Signage</v>
          </cell>
        </row>
        <row r="367">
          <cell r="C367" t="str">
            <v>01-306-660</v>
          </cell>
          <cell r="D367" t="str">
            <v>Sponsorships</v>
          </cell>
        </row>
        <row r="368">
          <cell r="C368" t="str">
            <v>01-306-680</v>
          </cell>
          <cell r="D368" t="str">
            <v>Sponsorships - Sports</v>
          </cell>
        </row>
        <row r="369">
          <cell r="C369" t="str">
            <v>01-306-690</v>
          </cell>
          <cell r="D369" t="str">
            <v>Television - Media</v>
          </cell>
        </row>
        <row r="370">
          <cell r="C370" t="str">
            <v>01-306-700</v>
          </cell>
          <cell r="D370" t="str">
            <v>Television Production</v>
          </cell>
        </row>
        <row r="371">
          <cell r="C371" t="str">
            <v>01-306-740</v>
          </cell>
          <cell r="D371" t="str">
            <v>Welcome Packs</v>
          </cell>
        </row>
        <row r="372">
          <cell r="C372" t="str">
            <v>01-307</v>
          </cell>
          <cell r="D372" t="str">
            <v>Rental Premises</v>
          </cell>
        </row>
        <row r="373">
          <cell r="C373" t="str">
            <v>01-307-010</v>
          </cell>
          <cell r="D373" t="str">
            <v>Branch Expense</v>
          </cell>
        </row>
        <row r="374">
          <cell r="C374" t="str">
            <v>01-307-020</v>
          </cell>
          <cell r="D374" t="str">
            <v>BTS Maintenance</v>
          </cell>
        </row>
        <row r="375">
          <cell r="C375" t="str">
            <v>01-307-030</v>
          </cell>
          <cell r="D375" t="str">
            <v>BTS Other</v>
          </cell>
        </row>
        <row r="376">
          <cell r="C376" t="str">
            <v>01-307-040</v>
          </cell>
          <cell r="D376" t="str">
            <v>BTS Stamp Duty</v>
          </cell>
        </row>
        <row r="377">
          <cell r="C377" t="str">
            <v>01-307-050</v>
          </cell>
          <cell r="D377" t="str">
            <v>Electricity Deposits</v>
          </cell>
        </row>
        <row r="378">
          <cell r="C378" t="str">
            <v>01-307-060</v>
          </cell>
          <cell r="D378" t="str">
            <v>Pest Control</v>
          </cell>
        </row>
        <row r="379">
          <cell r="C379" t="str">
            <v>01-307-070</v>
          </cell>
          <cell r="D379" t="str">
            <v>Rates &amp; Taxes</v>
          </cell>
        </row>
        <row r="380">
          <cell r="C380" t="str">
            <v>01-307-080</v>
          </cell>
          <cell r="D380" t="str">
            <v>Rent BTS Leases</v>
          </cell>
        </row>
        <row r="381">
          <cell r="C381" t="str">
            <v>01-307-090</v>
          </cell>
          <cell r="D381" t="str">
            <v>Rent Offices</v>
          </cell>
        </row>
        <row r="382">
          <cell r="C382" t="str">
            <v>01-307-100</v>
          </cell>
          <cell r="D382" t="str">
            <v>Utils BTS Electricity</v>
          </cell>
        </row>
        <row r="383">
          <cell r="C383" t="str">
            <v>01-307-110</v>
          </cell>
          <cell r="D383" t="str">
            <v>Utils Water &amp; Electricity</v>
          </cell>
        </row>
        <row r="384">
          <cell r="C384" t="str">
            <v>01-308</v>
          </cell>
          <cell r="D384" t="str">
            <v>Repairs &amp; Maintenance</v>
          </cell>
        </row>
        <row r="385">
          <cell r="C385" t="str">
            <v>01-308-010</v>
          </cell>
          <cell r="D385" t="str">
            <v>R &amp; M - Buildings</v>
          </cell>
        </row>
        <row r="386">
          <cell r="C386" t="str">
            <v>01-308-020</v>
          </cell>
          <cell r="D386" t="str">
            <v>R &amp; M - Cellular Phones</v>
          </cell>
        </row>
        <row r="387">
          <cell r="C387" t="str">
            <v>01-308-030</v>
          </cell>
          <cell r="D387" t="str">
            <v>R &amp; M - Furniture &amp; Fittings</v>
          </cell>
        </row>
        <row r="388">
          <cell r="C388" t="str">
            <v>01-308-040</v>
          </cell>
          <cell r="D388" t="str">
            <v>R &amp; M Office Equipment</v>
          </cell>
        </row>
        <row r="389">
          <cell r="C389" t="str">
            <v>01-308-050</v>
          </cell>
          <cell r="D389" t="str">
            <v>R &amp; M - Payphones</v>
          </cell>
        </row>
        <row r="390">
          <cell r="C390" t="str">
            <v>01-309</v>
          </cell>
          <cell r="D390" t="str">
            <v>Sales Promotions</v>
          </cell>
        </row>
        <row r="391">
          <cell r="C391" t="str">
            <v>01-309-010</v>
          </cell>
          <cell r="D391" t="str">
            <v>Airtime Incentives</v>
          </cell>
        </row>
        <row r="392">
          <cell r="C392" t="str">
            <v>01-309-020</v>
          </cell>
          <cell r="D392" t="str">
            <v>Donations/Promo/Gifts/Air/Inc</v>
          </cell>
        </row>
        <row r="393">
          <cell r="C393" t="str">
            <v>01-309-030</v>
          </cell>
          <cell r="D393" t="str">
            <v>Gifts</v>
          </cell>
        </row>
        <row r="394">
          <cell r="C394" t="str">
            <v>01-309-040</v>
          </cell>
          <cell r="D394" t="str">
            <v>Promotions</v>
          </cell>
        </row>
        <row r="395">
          <cell r="C395" t="str">
            <v>01-310</v>
          </cell>
          <cell r="D395" t="str">
            <v>Security</v>
          </cell>
        </row>
        <row r="396">
          <cell r="C396" t="str">
            <v>01-310-010</v>
          </cell>
          <cell r="D396" t="str">
            <v>Security - Head Office</v>
          </cell>
        </row>
        <row r="397">
          <cell r="C397" t="str">
            <v>01-310-020</v>
          </cell>
          <cell r="D397" t="str">
            <v>Security - Other</v>
          </cell>
        </row>
        <row r="398">
          <cell r="C398" t="str">
            <v>01-310-030</v>
          </cell>
          <cell r="D398" t="str">
            <v>Security - Switch</v>
          </cell>
        </row>
        <row r="399">
          <cell r="C399" t="str">
            <v>01-310-040</v>
          </cell>
          <cell r="D399" t="str">
            <v>Security- Staff ID Cards</v>
          </cell>
        </row>
        <row r="400">
          <cell r="C400" t="str">
            <v>01-311</v>
          </cell>
          <cell r="D400" t="str">
            <v>Salaries &amp; Staff Costs</v>
          </cell>
        </row>
        <row r="401">
          <cell r="C401" t="str">
            <v>01-311-010</v>
          </cell>
          <cell r="D401" t="str">
            <v>S&amp;W Basic</v>
          </cell>
        </row>
        <row r="402">
          <cell r="C402" t="str">
            <v>01-311-020</v>
          </cell>
          <cell r="D402" t="str">
            <v>S&amp;W Commission</v>
          </cell>
        </row>
        <row r="403">
          <cell r="C403" t="str">
            <v>01-311-030</v>
          </cell>
          <cell r="D403" t="str">
            <v>S&amp;W Entertainment Allowance</v>
          </cell>
        </row>
        <row r="404">
          <cell r="C404" t="str">
            <v>01-311-040</v>
          </cell>
          <cell r="D404" t="str">
            <v>S&amp;W Non-Tax Allowance</v>
          </cell>
        </row>
        <row r="405">
          <cell r="C405" t="str">
            <v>01-311-050</v>
          </cell>
          <cell r="D405" t="str">
            <v>S&amp;W Travel &amp; Subsistance Allow</v>
          </cell>
        </row>
        <row r="406">
          <cell r="C406" t="str">
            <v>01-311-060</v>
          </cell>
          <cell r="D406" t="str">
            <v>S&amp;W Reimbursal Allowance</v>
          </cell>
        </row>
        <row r="407">
          <cell r="C407" t="str">
            <v>01-311-070</v>
          </cell>
          <cell r="D407" t="str">
            <v>S&amp;W Engineering Shift Allowanc</v>
          </cell>
        </row>
        <row r="408">
          <cell r="C408" t="str">
            <v>01-311-080</v>
          </cell>
          <cell r="D408" t="str">
            <v>S&amp;W Leave Pay</v>
          </cell>
        </row>
        <row r="409">
          <cell r="C409" t="str">
            <v>01-311-090</v>
          </cell>
          <cell r="D409" t="str">
            <v>S&amp;W Housing Costs</v>
          </cell>
        </row>
        <row r="410">
          <cell r="C410" t="str">
            <v>01-311-100</v>
          </cell>
          <cell r="D410" t="str">
            <v>S&amp;W Staff Housing Utilities</v>
          </cell>
        </row>
        <row r="411">
          <cell r="C411" t="str">
            <v>01-311-110</v>
          </cell>
          <cell r="D411" t="str">
            <v>S&amp;W Co Medical Aid Costs</v>
          </cell>
        </row>
        <row r="412">
          <cell r="C412" t="str">
            <v>01-311-120</v>
          </cell>
          <cell r="D412" t="str">
            <v>S&amp;W Co Provident Fund Costs</v>
          </cell>
        </row>
        <row r="413">
          <cell r="C413" t="str">
            <v>01-311-130</v>
          </cell>
          <cell r="D413" t="str">
            <v>S&amp;W Temporary Staff Costs</v>
          </cell>
        </row>
        <row r="414">
          <cell r="C414" t="str">
            <v>01-311-140</v>
          </cell>
          <cell r="D414" t="str">
            <v>S&amp;W Annual Bonus</v>
          </cell>
        </row>
        <row r="415">
          <cell r="C415" t="str">
            <v>01-311-150</v>
          </cell>
          <cell r="D415" t="str">
            <v>S&amp;W Restraint of Trade</v>
          </cell>
        </row>
        <row r="416">
          <cell r="C416" t="str">
            <v>01-311-160</v>
          </cell>
          <cell r="D416" t="str">
            <v>Graded Tax</v>
          </cell>
        </row>
        <row r="417">
          <cell r="C417" t="str">
            <v>01-311-170</v>
          </cell>
          <cell r="D417" t="str">
            <v>Staff Relocation Costs</v>
          </cell>
        </row>
        <row r="418">
          <cell r="C418" t="str">
            <v>01-311-180</v>
          </cell>
          <cell r="D418" t="str">
            <v>Staff Contractual Travel Costs</v>
          </cell>
        </row>
        <row r="419">
          <cell r="C419" t="str">
            <v>01-311-190</v>
          </cell>
          <cell r="D419" t="str">
            <v>Staff School Fees</v>
          </cell>
        </row>
        <row r="420">
          <cell r="C420" t="str">
            <v>01-311-195</v>
          </cell>
          <cell r="D420" t="str">
            <v>staff clothing allowance</v>
          </cell>
        </row>
        <row r="421">
          <cell r="C421" t="str">
            <v>01-312</v>
          </cell>
          <cell r="D421" t="str">
            <v>Training Costs</v>
          </cell>
        </row>
        <row r="422">
          <cell r="C422" t="str">
            <v>01-312-010</v>
          </cell>
          <cell r="D422" t="str">
            <v>Conferences - External</v>
          </cell>
        </row>
        <row r="423">
          <cell r="C423" t="str">
            <v>01-312-020</v>
          </cell>
          <cell r="D423" t="str">
            <v>Conferences - Internal</v>
          </cell>
        </row>
        <row r="424">
          <cell r="C424" t="str">
            <v>01-312-030</v>
          </cell>
          <cell r="D424" t="str">
            <v>Courses</v>
          </cell>
        </row>
        <row r="425">
          <cell r="C425" t="str">
            <v>01-312-040</v>
          </cell>
          <cell r="D425" t="str">
            <v>Courses- External</v>
          </cell>
        </row>
        <row r="426">
          <cell r="C426" t="str">
            <v>01-312-050</v>
          </cell>
          <cell r="D426" t="str">
            <v>Courses - Internal</v>
          </cell>
        </row>
        <row r="427">
          <cell r="C427" t="str">
            <v>01-312-060</v>
          </cell>
          <cell r="D427" t="str">
            <v>Local Trainers</v>
          </cell>
        </row>
        <row r="428">
          <cell r="C428" t="str">
            <v>01-312-070</v>
          </cell>
          <cell r="D428" t="str">
            <v>Materials</v>
          </cell>
        </row>
        <row r="429">
          <cell r="C429" t="str">
            <v>01-312-080</v>
          </cell>
          <cell r="D429" t="str">
            <v>Overseas Trainers</v>
          </cell>
        </row>
        <row r="430">
          <cell r="C430" t="str">
            <v>01-312-090</v>
          </cell>
          <cell r="D430" t="str">
            <v>Personnel</v>
          </cell>
        </row>
        <row r="431">
          <cell r="C431" t="str">
            <v>01-312-100</v>
          </cell>
          <cell r="D431" t="str">
            <v>Seminars</v>
          </cell>
        </row>
        <row r="432">
          <cell r="C432" t="str">
            <v>01-312-110</v>
          </cell>
          <cell r="D432" t="str">
            <v>Staff Study Costs</v>
          </cell>
        </row>
        <row r="433">
          <cell r="C433" t="str">
            <v>01-312-120</v>
          </cell>
          <cell r="D433" t="str">
            <v>Travel and Accomodation</v>
          </cell>
        </row>
        <row r="434">
          <cell r="C434" t="str">
            <v>01-313</v>
          </cell>
          <cell r="D434" t="str">
            <v>Travel and Entertainement</v>
          </cell>
        </row>
        <row r="435">
          <cell r="C435" t="str">
            <v>01-313-010</v>
          </cell>
          <cell r="D435" t="str">
            <v>Local Travel- Airfares</v>
          </cell>
        </row>
        <row r="436">
          <cell r="C436" t="str">
            <v>01-313-020</v>
          </cell>
          <cell r="D436" t="str">
            <v>Local Travel- Accommodation</v>
          </cell>
        </row>
        <row r="437">
          <cell r="C437" t="str">
            <v>01-313-030</v>
          </cell>
          <cell r="D437" t="str">
            <v>Local Travel - Per Diem</v>
          </cell>
        </row>
        <row r="438">
          <cell r="C438" t="str">
            <v>01-313-040</v>
          </cell>
          <cell r="D438" t="str">
            <v>Local Travel Entertainment</v>
          </cell>
        </row>
        <row r="439">
          <cell r="C439" t="str">
            <v>01-313-050</v>
          </cell>
          <cell r="D439" t="str">
            <v>Local Travel - Car Rental</v>
          </cell>
        </row>
        <row r="440">
          <cell r="C440" t="str">
            <v>01-313-060</v>
          </cell>
          <cell r="D440" t="str">
            <v>Overseas Travel- Airfares</v>
          </cell>
        </row>
        <row r="441">
          <cell r="C441" t="str">
            <v>01-313-070</v>
          </cell>
          <cell r="D441" t="str">
            <v>Overseas Travel - Accommodat</v>
          </cell>
        </row>
        <row r="442">
          <cell r="C442" t="str">
            <v>01-313-080</v>
          </cell>
          <cell r="D442" t="str">
            <v>Overseas Travel Per Diem</v>
          </cell>
        </row>
        <row r="443">
          <cell r="C443" t="str">
            <v>01-313-090</v>
          </cell>
          <cell r="D443" t="str">
            <v>Overseas Travel Entertainment</v>
          </cell>
        </row>
        <row r="444">
          <cell r="C444" t="str">
            <v>01-313-100</v>
          </cell>
          <cell r="D444" t="str">
            <v>Overseas Travel - Car Rental</v>
          </cell>
        </row>
        <row r="445">
          <cell r="C445" t="str">
            <v>01-313-110</v>
          </cell>
          <cell r="D445" t="str">
            <v>Overseas Travel - Visa Costs</v>
          </cell>
        </row>
        <row r="446">
          <cell r="C446" t="str">
            <v>01-313-120</v>
          </cell>
          <cell r="D446" t="str">
            <v>Other Travel Costs</v>
          </cell>
        </row>
        <row r="447">
          <cell r="C447" t="str">
            <v>01-313-130</v>
          </cell>
          <cell r="D447" t="str">
            <v>Airport Taxes</v>
          </cell>
        </row>
        <row r="448">
          <cell r="C448" t="str">
            <v>01-314</v>
          </cell>
          <cell r="D448" t="str">
            <v>Miscellaneous Expenses</v>
          </cell>
        </row>
        <row r="449">
          <cell r="C449" t="str">
            <v>01-314-010</v>
          </cell>
          <cell r="D449" t="str">
            <v>Bad Debts Expenses</v>
          </cell>
        </row>
        <row r="450">
          <cell r="C450" t="str">
            <v>01-314-020</v>
          </cell>
          <cell r="D450" t="str">
            <v>Other Expenses</v>
          </cell>
        </row>
        <row r="451">
          <cell r="C451" t="str">
            <v>01-315</v>
          </cell>
          <cell r="D451" t="str">
            <v>Billing Costs</v>
          </cell>
        </row>
        <row r="452">
          <cell r="C452" t="str">
            <v>01-315-010</v>
          </cell>
          <cell r="D452" t="str">
            <v>Billing Costs Life Cycle</v>
          </cell>
        </row>
        <row r="453">
          <cell r="C453" t="str">
            <v>01-350</v>
          </cell>
          <cell r="D453" t="str">
            <v>Amortisation of Pre-launch Exp</v>
          </cell>
        </row>
        <row r="454">
          <cell r="C454" t="str">
            <v>01-350-010</v>
          </cell>
          <cell r="D454" t="str">
            <v>Pre-Launch Expense Written Off</v>
          </cell>
        </row>
        <row r="455">
          <cell r="C455" t="str">
            <v>01-350-020</v>
          </cell>
          <cell r="D455" t="str">
            <v>Amortisation Leasehold Improve</v>
          </cell>
        </row>
        <row r="456">
          <cell r="C456" t="str">
            <v>01-360</v>
          </cell>
          <cell r="D456" t="str">
            <v>Amortisation of License Fees</v>
          </cell>
        </row>
        <row r="457">
          <cell r="C457" t="str">
            <v>01-360-010</v>
          </cell>
          <cell r="D457" t="str">
            <v>License Fees Written Off</v>
          </cell>
        </row>
        <row r="458">
          <cell r="C458" t="str">
            <v>01-400</v>
          </cell>
          <cell r="D458" t="str">
            <v>Depreciation</v>
          </cell>
        </row>
        <row r="459">
          <cell r="C459" t="str">
            <v>01-400-010</v>
          </cell>
          <cell r="D459" t="str">
            <v>Buildings</v>
          </cell>
        </row>
        <row r="460">
          <cell r="C460" t="str">
            <v>01-400-020</v>
          </cell>
          <cell r="D460" t="str">
            <v>Computer Equipment</v>
          </cell>
        </row>
        <row r="461">
          <cell r="C461" t="str">
            <v>01-400-030</v>
          </cell>
          <cell r="D461" t="str">
            <v>Furniture &amp; Fittings</v>
          </cell>
        </row>
        <row r="462">
          <cell r="C462" t="str">
            <v>01-400-040</v>
          </cell>
          <cell r="D462" t="str">
            <v>Land</v>
          </cell>
        </row>
        <row r="463">
          <cell r="C463" t="str">
            <v>01-400-050</v>
          </cell>
          <cell r="D463" t="str">
            <v>Motor Vehicles</v>
          </cell>
        </row>
        <row r="464">
          <cell r="C464" t="str">
            <v>01-400-060</v>
          </cell>
          <cell r="D464" t="str">
            <v>Network</v>
          </cell>
        </row>
        <row r="465">
          <cell r="C465" t="str">
            <v>01-400-070</v>
          </cell>
          <cell r="D465" t="str">
            <v>Office Equipment</v>
          </cell>
        </row>
        <row r="466">
          <cell r="C466" t="str">
            <v>01-450</v>
          </cell>
          <cell r="D466" t="str">
            <v>Interest Paid</v>
          </cell>
        </row>
        <row r="467">
          <cell r="C467" t="str">
            <v>01-450-010</v>
          </cell>
          <cell r="D467" t="str">
            <v>Interest Paid Local Banks USH</v>
          </cell>
        </row>
        <row r="468">
          <cell r="C468" t="str">
            <v>01-450-020</v>
          </cell>
          <cell r="D468" t="str">
            <v>Interest Paid Local Banks USD</v>
          </cell>
        </row>
        <row r="469">
          <cell r="C469" t="str">
            <v>01-450-030</v>
          </cell>
          <cell r="D469" t="str">
            <v>Int. Paid Foreign Funding USD</v>
          </cell>
        </row>
        <row r="470">
          <cell r="C470" t="str">
            <v>01-450-035</v>
          </cell>
          <cell r="D470" t="str">
            <v>Interest Funding USH</v>
          </cell>
        </row>
        <row r="471">
          <cell r="C471" t="str">
            <v>01-450-040</v>
          </cell>
          <cell r="D471" t="str">
            <v>Int. Paid Shareh. Loans USD</v>
          </cell>
        </row>
        <row r="472">
          <cell r="C472" t="str">
            <v>01-450-050</v>
          </cell>
          <cell r="D472" t="str">
            <v>Interest Paid</v>
          </cell>
        </row>
        <row r="473">
          <cell r="C473" t="str">
            <v>01-450-060</v>
          </cell>
          <cell r="D473" t="str">
            <v>Interest Paid</v>
          </cell>
        </row>
        <row r="474">
          <cell r="C474" t="str">
            <v>01-450-070</v>
          </cell>
          <cell r="D474" t="str">
            <v>Loss on Exchange Fluctuations</v>
          </cell>
        </row>
        <row r="475">
          <cell r="C475" t="str">
            <v>01-460</v>
          </cell>
          <cell r="D475" t="str">
            <v>Interest Received</v>
          </cell>
        </row>
        <row r="476">
          <cell r="C476" t="str">
            <v>01-460-010</v>
          </cell>
          <cell r="D476" t="str">
            <v>Int Received Local Banks USH</v>
          </cell>
        </row>
        <row r="477">
          <cell r="C477" t="str">
            <v>01-460-020</v>
          </cell>
          <cell r="D477" t="str">
            <v>Int Received Local Banks USD</v>
          </cell>
        </row>
        <row r="478">
          <cell r="C478" t="str">
            <v>01-460-030</v>
          </cell>
          <cell r="D478" t="str">
            <v>Int. Rec. Foreign Fund USD</v>
          </cell>
        </row>
        <row r="479">
          <cell r="C479" t="str">
            <v>01-460-040</v>
          </cell>
          <cell r="D479" t="str">
            <v>Int. Rec. Shareholders USD</v>
          </cell>
        </row>
        <row r="480">
          <cell r="C480" t="str">
            <v>01-460-050</v>
          </cell>
          <cell r="D480" t="str">
            <v>Interest Received</v>
          </cell>
        </row>
        <row r="481">
          <cell r="C481" t="str">
            <v>01-460-060</v>
          </cell>
          <cell r="D481" t="str">
            <v>Interest Received</v>
          </cell>
        </row>
        <row r="482">
          <cell r="C482" t="str">
            <v>01-470</v>
          </cell>
          <cell r="D482" t="str">
            <v>Forex Loss (Creditors)</v>
          </cell>
        </row>
        <row r="483">
          <cell r="C483" t="str">
            <v>01-470-010</v>
          </cell>
          <cell r="D483" t="str">
            <v>Forex Loss Normal Creditors</v>
          </cell>
        </row>
        <row r="484">
          <cell r="C484" t="str">
            <v>01-480</v>
          </cell>
          <cell r="D484" t="str">
            <v>Forex Loss Shareholders Loans</v>
          </cell>
        </row>
        <row r="485">
          <cell r="C485" t="str">
            <v>01-480-010</v>
          </cell>
          <cell r="D485" t="str">
            <v>Forex loss Shareholders Loans</v>
          </cell>
        </row>
        <row r="486">
          <cell r="C486" t="str">
            <v>01-490</v>
          </cell>
          <cell r="D486" t="str">
            <v>Income Tax</v>
          </cell>
        </row>
        <row r="487">
          <cell r="C487" t="str">
            <v>01-490-010</v>
          </cell>
          <cell r="D487" t="str">
            <v>Income Tax</v>
          </cell>
        </row>
        <row r="488">
          <cell r="C488" t="str">
            <v>01-500</v>
          </cell>
          <cell r="D488" t="str">
            <v>Share Capital</v>
          </cell>
        </row>
        <row r="489">
          <cell r="C489" t="str">
            <v>01-500-010</v>
          </cell>
          <cell r="D489" t="str">
            <v>Ordinary Share Capital</v>
          </cell>
        </row>
        <row r="490">
          <cell r="C490" t="str">
            <v>01-510</v>
          </cell>
          <cell r="D490" t="str">
            <v>Retained Earnings</v>
          </cell>
        </row>
        <row r="491">
          <cell r="C491" t="str">
            <v>01-510-010</v>
          </cell>
          <cell r="D491" t="str">
            <v>Accumulated Balance</v>
          </cell>
        </row>
        <row r="492">
          <cell r="C492" t="str">
            <v>01-520</v>
          </cell>
          <cell r="D492" t="str">
            <v>Shareholders Capital Loan Fund</v>
          </cell>
        </row>
        <row r="493">
          <cell r="C493" t="str">
            <v>01-520-010</v>
          </cell>
          <cell r="D493" t="str">
            <v>MTN International</v>
          </cell>
        </row>
        <row r="494">
          <cell r="C494" t="str">
            <v>01-520-020</v>
          </cell>
          <cell r="D494" t="str">
            <v>Telia (Overseas)</v>
          </cell>
        </row>
        <row r="495">
          <cell r="C495" t="str">
            <v>01-520-030</v>
          </cell>
          <cell r="D495" t="str">
            <v>Invesco</v>
          </cell>
        </row>
        <row r="496">
          <cell r="C496" t="str">
            <v>01-520-040</v>
          </cell>
          <cell r="D496" t="str">
            <v>Tristar</v>
          </cell>
        </row>
        <row r="497">
          <cell r="C497" t="str">
            <v>01-530</v>
          </cell>
          <cell r="D497" t="str">
            <v>Long Term Loans</v>
          </cell>
        </row>
        <row r="498">
          <cell r="C498" t="str">
            <v>01-530-010</v>
          </cell>
          <cell r="D498" t="str">
            <v>Stanbic Bank London</v>
          </cell>
        </row>
        <row r="499">
          <cell r="C499" t="str">
            <v>01-530-020</v>
          </cell>
          <cell r="D499" t="str">
            <v>Barclays Uganda LT Loan</v>
          </cell>
        </row>
        <row r="500">
          <cell r="C500" t="str">
            <v>01-530-030</v>
          </cell>
          <cell r="D500" t="str">
            <v>Standard Uganda LT Loan</v>
          </cell>
        </row>
        <row r="501">
          <cell r="C501" t="str">
            <v>01-530-040</v>
          </cell>
          <cell r="D501" t="str">
            <v>Stanbic Uganda LT Loan</v>
          </cell>
        </row>
        <row r="502">
          <cell r="C502" t="str">
            <v>01-530-050</v>
          </cell>
          <cell r="D502" t="str">
            <v>DFCU Loan</v>
          </cell>
        </row>
        <row r="503">
          <cell r="C503" t="str">
            <v>01-530-060</v>
          </cell>
          <cell r="D503" t="str">
            <v>Swedfund Q/E Loan</v>
          </cell>
        </row>
        <row r="504">
          <cell r="C504" t="str">
            <v>01-530-070</v>
          </cell>
          <cell r="D504" t="str">
            <v>HEAD OFFICE  EIB LOAN</v>
          </cell>
        </row>
        <row r="505">
          <cell r="C505" t="str">
            <v>01-530-080</v>
          </cell>
          <cell r="D505" t="str">
            <v>NDF Q/E Loan</v>
          </cell>
        </row>
        <row r="506">
          <cell r="C506" t="str">
            <v>01-560</v>
          </cell>
          <cell r="D506" t="str">
            <v>Deferred Taxation</v>
          </cell>
        </row>
        <row r="507">
          <cell r="C507" t="str">
            <v>01-560-010</v>
          </cell>
          <cell r="D507" t="str">
            <v>Deferred Taxation</v>
          </cell>
        </row>
        <row r="508">
          <cell r="C508" t="str">
            <v>01-600</v>
          </cell>
          <cell r="D508" t="str">
            <v>Investments</v>
          </cell>
        </row>
        <row r="509">
          <cell r="C509" t="str">
            <v>01-600-010</v>
          </cell>
          <cell r="D509" t="str">
            <v>MTN Publicom</v>
          </cell>
        </row>
        <row r="510">
          <cell r="C510" t="str">
            <v>01-605</v>
          </cell>
          <cell r="D510" t="str">
            <v>Fixed Assets</v>
          </cell>
        </row>
        <row r="511">
          <cell r="C511" t="str">
            <v>01-605-010</v>
          </cell>
          <cell r="D511" t="str">
            <v>Land &amp; Buildings</v>
          </cell>
        </row>
        <row r="512">
          <cell r="C512" t="str">
            <v>01-605-020</v>
          </cell>
          <cell r="D512" t="str">
            <v>Improvements to UDB Building</v>
          </cell>
        </row>
        <row r="513">
          <cell r="C513" t="str">
            <v>01-605-030</v>
          </cell>
          <cell r="D513" t="str">
            <v>Improv to Port Bell Rd Switch</v>
          </cell>
        </row>
        <row r="514">
          <cell r="C514" t="str">
            <v>01-605-040</v>
          </cell>
          <cell r="D514" t="str">
            <v>Improvements to Warehouse</v>
          </cell>
        </row>
        <row r="515">
          <cell r="C515" t="str">
            <v>01-610</v>
          </cell>
          <cell r="D515" t="str">
            <v>Fixed Assets - Network</v>
          </cell>
        </row>
        <row r="516">
          <cell r="C516" t="str">
            <v>01-610-010</v>
          </cell>
          <cell r="D516" t="str">
            <v>Network Infrastructure</v>
          </cell>
        </row>
        <row r="517">
          <cell r="C517" t="str">
            <v>01-610-020</v>
          </cell>
          <cell r="D517" t="str">
            <v>Customs and Clearing</v>
          </cell>
        </row>
        <row r="518">
          <cell r="C518" t="str">
            <v>01-615</v>
          </cell>
          <cell r="D518" t="str">
            <v>Fixed Assets - Computer Equip</v>
          </cell>
        </row>
        <row r="519">
          <cell r="C519" t="str">
            <v>01-615-010</v>
          </cell>
          <cell r="D519" t="str">
            <v>Computer Equip Purchases</v>
          </cell>
        </row>
        <row r="520">
          <cell r="C520" t="str">
            <v>01-615-011</v>
          </cell>
          <cell r="D520" t="str">
            <v>Computer Equip Opening Balance</v>
          </cell>
        </row>
        <row r="521">
          <cell r="C521" t="str">
            <v>01-620</v>
          </cell>
          <cell r="D521" t="str">
            <v>Fixed Assets - Motor Vehicle</v>
          </cell>
        </row>
        <row r="522">
          <cell r="C522" t="str">
            <v>01-620-010</v>
          </cell>
          <cell r="D522" t="str">
            <v>Motor Vehicles Purchases</v>
          </cell>
        </row>
        <row r="523">
          <cell r="C523" t="str">
            <v>01-620-011</v>
          </cell>
          <cell r="D523" t="str">
            <v>Motor Vehicles Opening Balance</v>
          </cell>
        </row>
        <row r="524">
          <cell r="C524" t="str">
            <v>01-625</v>
          </cell>
          <cell r="D524" t="str">
            <v>Fixed Assets - Office Equip</v>
          </cell>
        </row>
        <row r="525">
          <cell r="C525" t="str">
            <v>01-625-010</v>
          </cell>
          <cell r="D525" t="str">
            <v>Office Equipment Purchases</v>
          </cell>
        </row>
        <row r="526">
          <cell r="C526" t="str">
            <v>01-625-011</v>
          </cell>
          <cell r="D526" t="str">
            <v>Office Equipment Opening Bal</v>
          </cell>
        </row>
        <row r="527">
          <cell r="C527" t="str">
            <v>01-630</v>
          </cell>
          <cell r="D527" t="str">
            <v>Fixed Assets - Furn &amp; Fittings</v>
          </cell>
        </row>
        <row r="528">
          <cell r="C528" t="str">
            <v>01-630-010</v>
          </cell>
          <cell r="D528" t="str">
            <v>Furniture &amp; Fitt Off Purchases</v>
          </cell>
        </row>
        <row r="529">
          <cell r="C529" t="str">
            <v>01-630-011</v>
          </cell>
          <cell r="D529" t="str">
            <v>Furn &amp; Fitt Office Opening Bal</v>
          </cell>
        </row>
        <row r="530">
          <cell r="C530" t="str">
            <v>01-630-020</v>
          </cell>
          <cell r="D530" t="str">
            <v>Furn &amp; Fit  Staff House Purch</v>
          </cell>
        </row>
        <row r="531">
          <cell r="C531" t="str">
            <v>01-630-021</v>
          </cell>
          <cell r="D531" t="str">
            <v>Furn &amp; Fitt Staff House O/B</v>
          </cell>
        </row>
        <row r="532">
          <cell r="C532" t="str">
            <v>01-635</v>
          </cell>
          <cell r="D532" t="str">
            <v>Prov Amort Leasehold Improvemt</v>
          </cell>
        </row>
        <row r="533">
          <cell r="C533" t="str">
            <v>01-635-010</v>
          </cell>
          <cell r="D533" t="str">
            <v>Prov Amort Leashold Improvemnt</v>
          </cell>
        </row>
        <row r="534">
          <cell r="C534" t="str">
            <v>01-640</v>
          </cell>
          <cell r="D534" t="str">
            <v>Provision for Deprec Network</v>
          </cell>
        </row>
        <row r="535">
          <cell r="C535" t="str">
            <v>01-640-010</v>
          </cell>
          <cell r="D535" t="str">
            <v>Provision Deprec Network</v>
          </cell>
        </row>
        <row r="536">
          <cell r="C536" t="str">
            <v>01-645</v>
          </cell>
          <cell r="D536" t="str">
            <v>Provision Deprec Comp Equip</v>
          </cell>
        </row>
        <row r="537">
          <cell r="C537" t="str">
            <v>01-645-010</v>
          </cell>
          <cell r="D537" t="str">
            <v>Provision Deprec Comp Equip</v>
          </cell>
        </row>
        <row r="538">
          <cell r="C538" t="str">
            <v>01-650</v>
          </cell>
          <cell r="D538" t="str">
            <v>Provision Deprec Motor Vehicle</v>
          </cell>
        </row>
        <row r="539">
          <cell r="C539" t="str">
            <v>01-650-010</v>
          </cell>
          <cell r="D539" t="str">
            <v>Provision Deprec Motor Vehicle</v>
          </cell>
        </row>
        <row r="540">
          <cell r="C540" t="str">
            <v>01-655</v>
          </cell>
          <cell r="D540" t="str">
            <v>Provision Deprec Office Equip</v>
          </cell>
        </row>
        <row r="541">
          <cell r="C541" t="str">
            <v>01-655-010</v>
          </cell>
          <cell r="D541" t="str">
            <v>Provision Deprec Office Equip</v>
          </cell>
        </row>
        <row r="542">
          <cell r="C542" t="str">
            <v>01-660</v>
          </cell>
          <cell r="D542" t="str">
            <v>Provision Deprec Furn &amp; Fitt</v>
          </cell>
        </row>
        <row r="543">
          <cell r="C543" t="str">
            <v>01-660-010</v>
          </cell>
          <cell r="D543" t="str">
            <v>Prov Deprec F &amp; F - Office</v>
          </cell>
        </row>
        <row r="544">
          <cell r="C544" t="str">
            <v>01-660-020</v>
          </cell>
          <cell r="D544" t="str">
            <v>Prov Deprec F&amp;F - Sta Housing</v>
          </cell>
        </row>
        <row r="545">
          <cell r="C545" t="str">
            <v>01-690</v>
          </cell>
          <cell r="D545" t="str">
            <v>Non-Current Assets</v>
          </cell>
        </row>
        <row r="546">
          <cell r="C546" t="str">
            <v>01-690-010</v>
          </cell>
          <cell r="D546" t="str">
            <v>License Fee Capitalisation</v>
          </cell>
        </row>
        <row r="547">
          <cell r="C547" t="str">
            <v>01-690-011</v>
          </cell>
          <cell r="D547" t="str">
            <v>License Fee Written Off</v>
          </cell>
        </row>
        <row r="548">
          <cell r="C548" t="str">
            <v>01-690-020</v>
          </cell>
          <cell r="D548" t="str">
            <v>Pre-Launch Exp Capitalised</v>
          </cell>
        </row>
        <row r="549">
          <cell r="C549" t="str">
            <v>01-690-021</v>
          </cell>
          <cell r="D549" t="str">
            <v>Pre-Launch Exp Written Off</v>
          </cell>
        </row>
        <row r="550">
          <cell r="C550" t="str">
            <v>01-700</v>
          </cell>
          <cell r="D550" t="str">
            <v>Investment in Publicom</v>
          </cell>
        </row>
        <row r="551">
          <cell r="C551" t="str">
            <v>01-700-010</v>
          </cell>
          <cell r="D551" t="str">
            <v>Investment in Publicom</v>
          </cell>
        </row>
        <row r="552">
          <cell r="C552" t="str">
            <v>01-800</v>
          </cell>
          <cell r="D552" t="str">
            <v>Inventory</v>
          </cell>
        </row>
        <row r="553">
          <cell r="C553" t="str">
            <v>01-800-001</v>
          </cell>
          <cell r="D553" t="str">
            <v>Inventory W/House 1</v>
          </cell>
        </row>
        <row r="554">
          <cell r="C554" t="str">
            <v>01-800-010</v>
          </cell>
          <cell r="D554" t="str">
            <v>Inventory Airtime Cards</v>
          </cell>
        </row>
        <row r="555">
          <cell r="C555" t="str">
            <v>01-800-015</v>
          </cell>
          <cell r="D555" t="str">
            <v>Inventory Service Fee cards</v>
          </cell>
        </row>
        <row r="556">
          <cell r="C556" t="str">
            <v>01-800-020</v>
          </cell>
          <cell r="D556" t="str">
            <v>Inventory Simpacks</v>
          </cell>
        </row>
        <row r="557">
          <cell r="C557" t="str">
            <v>01-800-025</v>
          </cell>
          <cell r="D557" t="str">
            <v>Inventory Accessories</v>
          </cell>
        </row>
        <row r="558">
          <cell r="C558" t="str">
            <v>01-800-030</v>
          </cell>
          <cell r="D558" t="str">
            <v>Inventory Promotional Items</v>
          </cell>
        </row>
        <row r="559">
          <cell r="C559" t="str">
            <v>01-800-035</v>
          </cell>
          <cell r="D559" t="str">
            <v>Inventory Mobile Handsets</v>
          </cell>
        </row>
        <row r="560">
          <cell r="C560" t="str">
            <v>01-800-040</v>
          </cell>
          <cell r="D560" t="str">
            <v>Inventory Fixed Handsets</v>
          </cell>
        </row>
        <row r="561">
          <cell r="C561" t="str">
            <v>01-800-045</v>
          </cell>
          <cell r="D561" t="str">
            <v>Inventory Installat Material</v>
          </cell>
        </row>
        <row r="562">
          <cell r="C562" t="str">
            <v>01-800-050</v>
          </cell>
          <cell r="D562" t="str">
            <v>Inventory FW Accessories</v>
          </cell>
        </row>
        <row r="563">
          <cell r="C563" t="str">
            <v>01-800-101</v>
          </cell>
          <cell r="D563" t="str">
            <v>Inventory W/House 2</v>
          </cell>
        </row>
        <row r="564">
          <cell r="C564" t="str">
            <v>01-800-201</v>
          </cell>
          <cell r="D564" t="str">
            <v>Inventory W/House 3 -Faulty</v>
          </cell>
        </row>
        <row r="565">
          <cell r="C565" t="str">
            <v>01-810</v>
          </cell>
          <cell r="D565" t="str">
            <v>Inv Prov for Obsolete Stock</v>
          </cell>
        </row>
        <row r="566">
          <cell r="C566" t="str">
            <v>01-810-001</v>
          </cell>
          <cell r="D566" t="str">
            <v>Inv Wh 1 Prov for Obsol Stock</v>
          </cell>
        </row>
        <row r="567">
          <cell r="C567" t="str">
            <v>01-810-101</v>
          </cell>
          <cell r="D567" t="str">
            <v>Inv Wh 2 Prov Obsolete Stock</v>
          </cell>
        </row>
        <row r="568">
          <cell r="C568" t="str">
            <v>01-820</v>
          </cell>
          <cell r="D568" t="str">
            <v>Provision for Stock Losses</v>
          </cell>
        </row>
        <row r="569">
          <cell r="C569" t="str">
            <v>01-820-001</v>
          </cell>
          <cell r="D569" t="str">
            <v>Inv Wh 1 Stock Losses</v>
          </cell>
        </row>
        <row r="570">
          <cell r="C570" t="str">
            <v>01-820-101</v>
          </cell>
          <cell r="D570" t="str">
            <v>Inv Wh 2 Stock Losses</v>
          </cell>
        </row>
        <row r="571">
          <cell r="C571" t="str">
            <v>01-825</v>
          </cell>
          <cell r="D571" t="str">
            <v>Assets Suspense Accounts</v>
          </cell>
        </row>
        <row r="572">
          <cell r="C572" t="str">
            <v>01-825-010</v>
          </cell>
          <cell r="D572" t="str">
            <v>Asset Suspense Account</v>
          </cell>
        </row>
        <row r="573">
          <cell r="C573" t="str">
            <v>01-825-020</v>
          </cell>
          <cell r="D573" t="str">
            <v>Disposals Suspense Account</v>
          </cell>
        </row>
        <row r="574">
          <cell r="C574" t="str">
            <v>01-830</v>
          </cell>
          <cell r="D574" t="str">
            <v>Deposits</v>
          </cell>
        </row>
        <row r="575">
          <cell r="C575" t="str">
            <v>01-830-010</v>
          </cell>
          <cell r="D575" t="str">
            <v>Property Sites</v>
          </cell>
        </row>
        <row r="576">
          <cell r="C576" t="str">
            <v>01-830-020</v>
          </cell>
          <cell r="D576" t="str">
            <v>Property Staff Housing</v>
          </cell>
        </row>
        <row r="577">
          <cell r="C577" t="str">
            <v>01-835</v>
          </cell>
          <cell r="D577" t="str">
            <v>Inter-Bank Transfers</v>
          </cell>
        </row>
        <row r="578">
          <cell r="C578" t="str">
            <v>01-835-010</v>
          </cell>
          <cell r="D578" t="str">
            <v>Inter-Bank Transfers</v>
          </cell>
        </row>
        <row r="579">
          <cell r="C579" t="str">
            <v>01-840</v>
          </cell>
          <cell r="D579" t="str">
            <v>Trade Debtors</v>
          </cell>
        </row>
        <row r="580">
          <cell r="C580" t="str">
            <v>01-840-001</v>
          </cell>
          <cell r="D580" t="str">
            <v>DR Control - Contracts USH</v>
          </cell>
        </row>
        <row r="581">
          <cell r="C581" t="str">
            <v>01-840-002</v>
          </cell>
          <cell r="D581" t="str">
            <v>DR Control - Contracts USD</v>
          </cell>
        </row>
        <row r="582">
          <cell r="C582" t="str">
            <v>01-840-003</v>
          </cell>
          <cell r="D582" t="str">
            <v>DR Control Dealer Other Ush</v>
          </cell>
        </row>
        <row r="583">
          <cell r="C583" t="str">
            <v>01-840-004</v>
          </cell>
          <cell r="D583" t="str">
            <v>DR Control Dealer Other USD</v>
          </cell>
        </row>
        <row r="584">
          <cell r="C584" t="str">
            <v>01-840-005</v>
          </cell>
          <cell r="D584" t="str">
            <v>DR Control Dealer SHELL Ush</v>
          </cell>
        </row>
        <row r="585">
          <cell r="C585" t="str">
            <v>01-840-006</v>
          </cell>
          <cell r="D585" t="str">
            <v>DR Control Dealer SHELL USD</v>
          </cell>
        </row>
        <row r="586">
          <cell r="C586" t="str">
            <v>01-840-007</v>
          </cell>
          <cell r="D586" t="str">
            <v>DR Control Dealers SIMBA Ush</v>
          </cell>
        </row>
        <row r="587">
          <cell r="C587" t="str">
            <v>01-840-008</v>
          </cell>
          <cell r="D587" t="str">
            <v>DR Control Dealers SIMBA USD</v>
          </cell>
        </row>
        <row r="588">
          <cell r="C588" t="str">
            <v>01-840-009</v>
          </cell>
          <cell r="D588" t="str">
            <v>DR Control Staff Ush</v>
          </cell>
        </row>
        <row r="589">
          <cell r="C589" t="str">
            <v>01-840-010</v>
          </cell>
          <cell r="D589" t="str">
            <v>DR Control Staff - USD</v>
          </cell>
        </row>
        <row r="590">
          <cell r="C590" t="str">
            <v>01-840-011</v>
          </cell>
          <cell r="D590" t="str">
            <v>DR Control Prepaid Ush</v>
          </cell>
        </row>
        <row r="591">
          <cell r="C591" t="str">
            <v>01-840-012</v>
          </cell>
          <cell r="D591" t="str">
            <v>DR Control Prepaid USD</v>
          </cell>
        </row>
        <row r="592">
          <cell r="C592" t="str">
            <v>01-840-013</v>
          </cell>
          <cell r="D592" t="str">
            <v>DR Control Fixed Line Ush</v>
          </cell>
        </row>
        <row r="593">
          <cell r="C593" t="str">
            <v>01-840-014</v>
          </cell>
          <cell r="D593" t="str">
            <v>DR Control Fixed Line USd</v>
          </cell>
        </row>
        <row r="594">
          <cell r="C594" t="str">
            <v>01-840-015</v>
          </cell>
          <cell r="D594" t="str">
            <v>DR Control Deposits USH</v>
          </cell>
        </row>
        <row r="595">
          <cell r="C595" t="str">
            <v>01-840-016</v>
          </cell>
          <cell r="D595" t="str">
            <v>DR Ctl Deposits USD</v>
          </cell>
        </row>
        <row r="596">
          <cell r="C596" t="str">
            <v>01-840-017</v>
          </cell>
          <cell r="D596" t="str">
            <v>DR Ctl Other Revenue USH</v>
          </cell>
        </row>
        <row r="597">
          <cell r="C597" t="str">
            <v>01-840-018</v>
          </cell>
          <cell r="D597" t="str">
            <v>DR Ctl Other Revenue USD</v>
          </cell>
        </row>
        <row r="598">
          <cell r="C598" t="str">
            <v>01-840-019</v>
          </cell>
          <cell r="D598" t="str">
            <v>Interconnect USH</v>
          </cell>
        </row>
        <row r="599">
          <cell r="C599" t="str">
            <v>01-840-020</v>
          </cell>
          <cell r="D599" t="str">
            <v>Interconnect USD</v>
          </cell>
        </row>
        <row r="600">
          <cell r="C600" t="str">
            <v>01-840-030</v>
          </cell>
          <cell r="D600" t="str">
            <v>Roaming Partners Dollar Acc</v>
          </cell>
        </row>
        <row r="601">
          <cell r="C601" t="str">
            <v>01-840-040</v>
          </cell>
          <cell r="D601" t="str">
            <v>Iridium Debtors Account</v>
          </cell>
        </row>
        <row r="602">
          <cell r="C602" t="str">
            <v>01-840-042</v>
          </cell>
          <cell r="D602" t="str">
            <v>Iridium Customer Deposits</v>
          </cell>
        </row>
        <row r="603">
          <cell r="C603" t="str">
            <v>01-840-044</v>
          </cell>
          <cell r="D603" t="str">
            <v>Dr Ctrl Internet Revenue</v>
          </cell>
        </row>
        <row r="604">
          <cell r="C604" t="str">
            <v>01-840-100</v>
          </cell>
          <cell r="D604" t="str">
            <v>DR Journal Suspense Account</v>
          </cell>
        </row>
        <row r="605">
          <cell r="C605" t="str">
            <v>01-840-200</v>
          </cell>
          <cell r="D605" t="str">
            <v>RD Cheques Dollar Account</v>
          </cell>
        </row>
        <row r="606">
          <cell r="C606" t="str">
            <v>01-840-300</v>
          </cell>
          <cell r="D606" t="str">
            <v>RD Cheques Uganda Shillings</v>
          </cell>
        </row>
        <row r="607">
          <cell r="C607" t="str">
            <v>01-840-400</v>
          </cell>
          <cell r="D607" t="str">
            <v>Bad Debt Provision</v>
          </cell>
        </row>
        <row r="608">
          <cell r="C608" t="str">
            <v>01-845</v>
          </cell>
          <cell r="D608" t="str">
            <v>Securitisation Deposit</v>
          </cell>
        </row>
        <row r="609">
          <cell r="C609" t="str">
            <v>01-845-010</v>
          </cell>
          <cell r="D609" t="str">
            <v>Securitisation Deposit</v>
          </cell>
        </row>
        <row r="610">
          <cell r="C610" t="str">
            <v>01-850</v>
          </cell>
          <cell r="D610" t="str">
            <v>Other Debtors</v>
          </cell>
        </row>
        <row r="611">
          <cell r="C611" t="str">
            <v>01-850-001</v>
          </cell>
          <cell r="D611" t="str">
            <v>Other DR's Interconnect</v>
          </cell>
        </row>
        <row r="612">
          <cell r="C612" t="str">
            <v>01-850-010</v>
          </cell>
          <cell r="D612" t="str">
            <v>Other Debtors</v>
          </cell>
        </row>
        <row r="613">
          <cell r="C613" t="str">
            <v>01-850-020</v>
          </cell>
          <cell r="D613" t="str">
            <v>MTN Publicom Loan Account</v>
          </cell>
        </row>
        <row r="614">
          <cell r="C614" t="str">
            <v>01-850-030</v>
          </cell>
          <cell r="D614" t="str">
            <v>Mas Technology Loan Account</v>
          </cell>
        </row>
        <row r="615">
          <cell r="C615" t="str">
            <v>01-850-040</v>
          </cell>
          <cell r="D615" t="str">
            <v>NTS Loan Account</v>
          </cell>
        </row>
        <row r="616">
          <cell r="C616" t="str">
            <v>01-860</v>
          </cell>
          <cell r="D616" t="str">
            <v>Provisions</v>
          </cell>
        </row>
        <row r="617">
          <cell r="C617" t="str">
            <v>01-860-001</v>
          </cell>
          <cell r="D617" t="str">
            <v>Provisions</v>
          </cell>
        </row>
        <row r="618">
          <cell r="C618" t="str">
            <v>01-870</v>
          </cell>
          <cell r="D618" t="str">
            <v>Bank Accounts</v>
          </cell>
        </row>
        <row r="619">
          <cell r="C619" t="str">
            <v>01-870-001</v>
          </cell>
          <cell r="D619" t="str">
            <v>Stanbic Current Ush</v>
          </cell>
        </row>
        <row r="620">
          <cell r="C620" t="str">
            <v>01-870-101</v>
          </cell>
          <cell r="D620" t="str">
            <v>Stanbic Current USD</v>
          </cell>
        </row>
        <row r="621">
          <cell r="C621" t="str">
            <v>01-870-401</v>
          </cell>
          <cell r="D621" t="str">
            <v>Prepaid Revenue - USD</v>
          </cell>
        </row>
        <row r="622">
          <cell r="C622" t="str">
            <v>01-870-402</v>
          </cell>
          <cell r="D622" t="str">
            <v>Talktime Revenue USD</v>
          </cell>
        </row>
        <row r="623">
          <cell r="C623" t="str">
            <v>01-870-403</v>
          </cell>
          <cell r="D623" t="str">
            <v>Other Revenue USD</v>
          </cell>
        </row>
        <row r="624">
          <cell r="C624" t="str">
            <v>01-870-404</v>
          </cell>
          <cell r="D624" t="str">
            <v>Deposit Account USD</v>
          </cell>
        </row>
        <row r="625">
          <cell r="C625" t="str">
            <v>01-870-405</v>
          </cell>
          <cell r="D625" t="str">
            <v>Prepaid Revenue Ush</v>
          </cell>
        </row>
        <row r="626">
          <cell r="C626" t="str">
            <v>01-870-406</v>
          </cell>
          <cell r="D626" t="str">
            <v>Talktime Revenue Ush</v>
          </cell>
        </row>
        <row r="627">
          <cell r="C627" t="str">
            <v>01-870-407</v>
          </cell>
          <cell r="D627" t="str">
            <v>Other Revenue Ush</v>
          </cell>
        </row>
        <row r="628">
          <cell r="C628" t="str">
            <v>01-870-408</v>
          </cell>
          <cell r="D628" t="str">
            <v>Deposit Account Ush</v>
          </cell>
        </row>
        <row r="629">
          <cell r="C629" t="str">
            <v>01-870-500</v>
          </cell>
          <cell r="D629" t="str">
            <v>Stanbic London Call Account</v>
          </cell>
        </row>
        <row r="630">
          <cell r="C630" t="str">
            <v>01-870-900</v>
          </cell>
          <cell r="D630" t="str">
            <v>Bank Suspense</v>
          </cell>
        </row>
        <row r="631">
          <cell r="C631" t="str">
            <v>01-880</v>
          </cell>
          <cell r="D631" t="str">
            <v>Petty Cash</v>
          </cell>
        </row>
        <row r="632">
          <cell r="C632" t="str">
            <v>01-880-001</v>
          </cell>
          <cell r="D632" t="str">
            <v>Petty Cash Finance -USD</v>
          </cell>
        </row>
        <row r="633">
          <cell r="C633" t="str">
            <v>01-880-002</v>
          </cell>
          <cell r="D633" t="str">
            <v>Petty Cash Finance Ush</v>
          </cell>
        </row>
        <row r="634">
          <cell r="C634" t="str">
            <v>01-880-101</v>
          </cell>
          <cell r="D634" t="str">
            <v>Petty Cash Switch</v>
          </cell>
        </row>
        <row r="635">
          <cell r="C635" t="str">
            <v>01-880-201</v>
          </cell>
          <cell r="D635" t="str">
            <v>Petty Cash Warehouse</v>
          </cell>
        </row>
        <row r="636">
          <cell r="C636" t="str">
            <v>01-880-301</v>
          </cell>
          <cell r="D636" t="str">
            <v>Petty Cash Plessey</v>
          </cell>
        </row>
        <row r="637">
          <cell r="C637" t="str">
            <v>01-880-401</v>
          </cell>
          <cell r="D637" t="str">
            <v>Petty Cash Advances USD</v>
          </cell>
        </row>
        <row r="638">
          <cell r="C638" t="str">
            <v>01-880-411</v>
          </cell>
          <cell r="D638" t="str">
            <v>Petty Cash Advances USH</v>
          </cell>
        </row>
        <row r="639">
          <cell r="C639" t="str">
            <v>01-880-501</v>
          </cell>
          <cell r="D639" t="str">
            <v>Petty Cash Clearing Account</v>
          </cell>
        </row>
        <row r="640">
          <cell r="C640" t="str">
            <v>01-880-601</v>
          </cell>
          <cell r="D640" t="str">
            <v>Petty Cash Conversion A/C</v>
          </cell>
        </row>
        <row r="641">
          <cell r="C641" t="str">
            <v>01-890</v>
          </cell>
          <cell r="D641" t="str">
            <v>Pre-Payments</v>
          </cell>
        </row>
        <row r="642">
          <cell r="C642" t="str">
            <v>01-890-001</v>
          </cell>
          <cell r="D642" t="str">
            <v>Prepaid Lease UDB Towers</v>
          </cell>
        </row>
        <row r="643">
          <cell r="C643" t="str">
            <v>01-890-002</v>
          </cell>
          <cell r="D643" t="str">
            <v>Prepaid Lease Staff Housing</v>
          </cell>
        </row>
        <row r="644">
          <cell r="C644" t="str">
            <v>01-890-003</v>
          </cell>
          <cell r="D644" t="str">
            <v>Prepaid Lease Sites</v>
          </cell>
        </row>
        <row r="645">
          <cell r="C645" t="str">
            <v>01-890-004</v>
          </cell>
          <cell r="D645" t="str">
            <v>Prepayments Other</v>
          </cell>
        </row>
        <row r="646">
          <cell r="C646" t="str">
            <v>01-895</v>
          </cell>
          <cell r="D646" t="str">
            <v>Shareholders Current Account</v>
          </cell>
        </row>
        <row r="647">
          <cell r="C647" t="str">
            <v>01-895-010</v>
          </cell>
          <cell r="D647" t="str">
            <v>MTN International</v>
          </cell>
        </row>
        <row r="648">
          <cell r="C648" t="str">
            <v>01-895-020</v>
          </cell>
          <cell r="D648" t="str">
            <v>Telia Overseas</v>
          </cell>
        </row>
        <row r="649">
          <cell r="C649" t="str">
            <v>01-895-030</v>
          </cell>
          <cell r="D649" t="str">
            <v>Invesco</v>
          </cell>
        </row>
        <row r="650">
          <cell r="C650" t="str">
            <v>01-895-040</v>
          </cell>
          <cell r="D650" t="str">
            <v>Tristar</v>
          </cell>
        </row>
        <row r="651">
          <cell r="C651" t="str">
            <v>01-900</v>
          </cell>
          <cell r="D651" t="str">
            <v>Trade Creditors</v>
          </cell>
        </row>
        <row r="652">
          <cell r="C652" t="str">
            <v>01-900-001</v>
          </cell>
          <cell r="D652" t="str">
            <v>CR Control Local USH</v>
          </cell>
        </row>
        <row r="653">
          <cell r="C653" t="str">
            <v>01-900-002</v>
          </cell>
          <cell r="D653" t="str">
            <v>CR Control Local USD</v>
          </cell>
        </row>
        <row r="654">
          <cell r="C654" t="str">
            <v>01-900-101</v>
          </cell>
          <cell r="D654" t="str">
            <v>CR Control Foreign</v>
          </cell>
        </row>
        <row r="655">
          <cell r="C655" t="str">
            <v>01-900-201</v>
          </cell>
          <cell r="D655" t="str">
            <v>CR Journal Suspense Account</v>
          </cell>
        </row>
        <row r="656">
          <cell r="C656" t="str">
            <v>01-910</v>
          </cell>
          <cell r="D656" t="str">
            <v>Payroll</v>
          </cell>
        </row>
        <row r="657">
          <cell r="C657" t="str">
            <v>01-910-001</v>
          </cell>
          <cell r="D657" t="str">
            <v>Payroll - PAYE</v>
          </cell>
        </row>
        <row r="658">
          <cell r="C658" t="str">
            <v>01-910-101</v>
          </cell>
          <cell r="D658" t="str">
            <v>Payroll - Medical Aid</v>
          </cell>
        </row>
        <row r="659">
          <cell r="C659" t="str">
            <v>01-910-201</v>
          </cell>
          <cell r="D659" t="str">
            <v>Payroll -NSSF</v>
          </cell>
        </row>
        <row r="660">
          <cell r="C660" t="str">
            <v>01-910-301</v>
          </cell>
          <cell r="D660" t="str">
            <v>Payroll - Net Pay</v>
          </cell>
        </row>
        <row r="661">
          <cell r="C661" t="str">
            <v>01-910-401</v>
          </cell>
          <cell r="D661" t="str">
            <v>Payroll - Staff Loans</v>
          </cell>
        </row>
        <row r="662">
          <cell r="C662" t="str">
            <v>01-910-501</v>
          </cell>
          <cell r="D662" t="str">
            <v>Provision for Bonuses</v>
          </cell>
        </row>
        <row r="663">
          <cell r="C663" t="str">
            <v>01-910-601</v>
          </cell>
          <cell r="D663" t="str">
            <v>Provision for provident fund</v>
          </cell>
        </row>
        <row r="664">
          <cell r="C664" t="str">
            <v>01-920</v>
          </cell>
          <cell r="D664" t="str">
            <v>Sundry Creditors</v>
          </cell>
        </row>
        <row r="665">
          <cell r="C665" t="str">
            <v>01-920-001</v>
          </cell>
          <cell r="D665" t="str">
            <v>Sundry Creditor - NTS</v>
          </cell>
        </row>
        <row r="666">
          <cell r="C666" t="str">
            <v>01-930</v>
          </cell>
          <cell r="D666" t="str">
            <v>Provisions &amp; Accruals</v>
          </cell>
        </row>
        <row r="667">
          <cell r="C667" t="str">
            <v>01-930-001</v>
          </cell>
          <cell r="D667" t="str">
            <v>Provisions &amp; Accruals</v>
          </cell>
        </row>
        <row r="668">
          <cell r="C668" t="str">
            <v>01-930-010</v>
          </cell>
          <cell r="D668" t="str">
            <v>Provision for Unearned Revenue</v>
          </cell>
        </row>
        <row r="669">
          <cell r="C669" t="str">
            <v>01-930-015</v>
          </cell>
          <cell r="D669" t="str">
            <v>Prov for Unearned Service Fee</v>
          </cell>
        </row>
        <row r="670">
          <cell r="C670" t="str">
            <v>01-930-020</v>
          </cell>
          <cell r="D670" t="str">
            <v>Provision for Corporation Tax</v>
          </cell>
        </row>
        <row r="671">
          <cell r="C671" t="str">
            <v>01-930-030</v>
          </cell>
          <cell r="D671" t="str">
            <v>Prov for Management Fee</v>
          </cell>
        </row>
        <row r="672">
          <cell r="C672" t="str">
            <v>01-930-040</v>
          </cell>
          <cell r="D672" t="str">
            <v>Provision for Audit Fees</v>
          </cell>
        </row>
        <row r="673">
          <cell r="C673" t="str">
            <v>01-930-050</v>
          </cell>
          <cell r="D673" t="str">
            <v>Provision for Insurance</v>
          </cell>
        </row>
        <row r="674">
          <cell r="C674" t="str">
            <v>01-935</v>
          </cell>
          <cell r="D674" t="str">
            <v>Interest Accrued Funding</v>
          </cell>
        </row>
        <row r="675">
          <cell r="C675" t="str">
            <v>01-935-050</v>
          </cell>
          <cell r="D675" t="str">
            <v>Intrest Accrued DFCU Loan</v>
          </cell>
        </row>
        <row r="676">
          <cell r="C676" t="str">
            <v>01-935-060</v>
          </cell>
          <cell r="D676" t="str">
            <v>Interest Accrued Swedfund Loan</v>
          </cell>
        </row>
        <row r="677">
          <cell r="C677" t="str">
            <v>01-935-070</v>
          </cell>
          <cell r="D677" t="str">
            <v>Interest Accrued EIB Loan</v>
          </cell>
        </row>
        <row r="678">
          <cell r="C678" t="str">
            <v>01-935-080</v>
          </cell>
          <cell r="D678" t="str">
            <v>Interst Accrued NDF Q/E Loan</v>
          </cell>
        </row>
        <row r="679">
          <cell r="C679" t="str">
            <v>01-940</v>
          </cell>
          <cell r="D679" t="str">
            <v>Receiver of Revenue</v>
          </cell>
        </row>
        <row r="680">
          <cell r="C680" t="str">
            <v>01-940-001</v>
          </cell>
          <cell r="D680" t="str">
            <v>Input VAT</v>
          </cell>
        </row>
        <row r="681">
          <cell r="C681" t="str">
            <v>01-940-002</v>
          </cell>
          <cell r="D681" t="str">
            <v>Output VAT</v>
          </cell>
        </row>
        <row r="682">
          <cell r="C682" t="str">
            <v>01-940-003</v>
          </cell>
          <cell r="D682" t="str">
            <v>VAT Clearing Account</v>
          </cell>
        </row>
        <row r="683">
          <cell r="C683" t="str">
            <v>01-999</v>
          </cell>
          <cell r="D683" t="str">
            <v>Error Account</v>
          </cell>
        </row>
        <row r="684">
          <cell r="C684" t="str">
            <v>01-999-777</v>
          </cell>
          <cell r="D684" t="str">
            <v>Goods Suspense/Error Account</v>
          </cell>
        </row>
        <row r="685">
          <cell r="C685" t="str">
            <v>01-999-888</v>
          </cell>
          <cell r="D685" t="str">
            <v>Rounding Error Account</v>
          </cell>
        </row>
        <row r="686">
          <cell r="C686" t="str">
            <v>01-999-999</v>
          </cell>
          <cell r="D686" t="str">
            <v>Error Account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Template PL"/>
      <sheetName val="Opex Analysis"/>
      <sheetName val="Template BS"/>
      <sheetName val="Template CF"/>
      <sheetName val="Low Level TB"/>
      <sheetName val="High Level TB"/>
      <sheetName val="IAS CF"/>
      <sheetName val="TB"/>
      <sheetName val="FY07 Interim Q1 Budget"/>
      <sheetName val="Financial summary"/>
      <sheetName val="Outputs for SQA"/>
      <sheetName val="Nov 01"/>
      <sheetName val="CONV_TAB"/>
      <sheetName val="WSV Background"/>
      <sheetName val="NPV to MTN"/>
      <sheetName val="ISP Model"/>
      <sheetName val="Assumptions"/>
      <sheetName val="4"/>
      <sheetName val="BAL SHEET"/>
      <sheetName val="Template_PL"/>
      <sheetName val="Opex_Analysis"/>
      <sheetName val="Template_BS"/>
      <sheetName val="Template_CF"/>
      <sheetName val="Low_Level_TB"/>
      <sheetName val="High_Level_TB"/>
      <sheetName val="IAS_CF"/>
      <sheetName val="FY07_Interim_Q1_Budget"/>
      <sheetName val="Financial_summary"/>
      <sheetName val="Outputs_for_SQA"/>
      <sheetName val="Nov_01"/>
      <sheetName val="Template_PL1"/>
      <sheetName val="Opex_Analysis1"/>
      <sheetName val="Template_BS1"/>
      <sheetName val="Template_CF1"/>
      <sheetName val="Low_Level_TB1"/>
      <sheetName val="High_Level_TB1"/>
      <sheetName val="IAS_CF1"/>
      <sheetName val="FY07_Interim_Q1_Budget1"/>
      <sheetName val="Financial_summary1"/>
      <sheetName val="Outputs_for_SQA1"/>
      <sheetName val="Nov_011"/>
      <sheetName val="WSV_Background"/>
      <sheetName val="NPV_to_MTN"/>
      <sheetName val="ISP_Model"/>
    </sheetNames>
    <sheetDataSet>
      <sheetData sheetId="0">
        <row r="3">
          <cell r="A3" t="str">
            <v>01-000</v>
          </cell>
        </row>
      </sheetData>
      <sheetData sheetId="1"/>
      <sheetData sheetId="2"/>
      <sheetData sheetId="3"/>
      <sheetData sheetId="4"/>
      <sheetData sheetId="5">
        <row r="3">
          <cell r="A3" t="str">
            <v>01-000</v>
          </cell>
        </row>
      </sheetData>
      <sheetData sheetId="6" refreshError="1">
        <row r="3">
          <cell r="A3" t="str">
            <v>01-000</v>
          </cell>
          <cell r="B3" t="str">
            <v>Talk-Time Fees</v>
          </cell>
          <cell r="C3">
            <v>-19449443316</v>
          </cell>
        </row>
        <row r="4">
          <cell r="A4" t="str">
            <v>01-001</v>
          </cell>
          <cell r="B4" t="str">
            <v>Talk Time Outgoing</v>
          </cell>
          <cell r="C4">
            <v>-65547908544</v>
          </cell>
        </row>
        <row r="5">
          <cell r="A5" t="str">
            <v>01-002</v>
          </cell>
          <cell r="B5" t="str">
            <v>TT International</v>
          </cell>
          <cell r="C5">
            <v>-8103461394</v>
          </cell>
        </row>
        <row r="6">
          <cell r="A6" t="str">
            <v>01-003</v>
          </cell>
          <cell r="B6" t="str">
            <v>Talk Time Value Added</v>
          </cell>
          <cell r="C6">
            <v>-771500835</v>
          </cell>
        </row>
        <row r="7">
          <cell r="A7" t="str">
            <v>01-004</v>
          </cell>
          <cell r="B7" t="str">
            <v>Roaming Revenue</v>
          </cell>
          <cell r="C7">
            <v>0</v>
          </cell>
        </row>
        <row r="8">
          <cell r="A8" t="str">
            <v>01-006</v>
          </cell>
          <cell r="B8" t="str">
            <v>Prepaid Outgoing</v>
          </cell>
          <cell r="C8">
            <v>0</v>
          </cell>
        </row>
        <row r="9">
          <cell r="A9" t="str">
            <v>01-005</v>
          </cell>
          <cell r="B9" t="str">
            <v>Prepaid Fees</v>
          </cell>
          <cell r="C9">
            <v>-5435142077</v>
          </cell>
        </row>
        <row r="10">
          <cell r="A10" t="str">
            <v>01-008</v>
          </cell>
          <cell r="B10" t="str">
            <v>Prepaid VAS</v>
          </cell>
          <cell r="C10">
            <v>0</v>
          </cell>
        </row>
        <row r="11">
          <cell r="A11" t="str">
            <v>01-010</v>
          </cell>
          <cell r="B11" t="str">
            <v>Handset Sales</v>
          </cell>
          <cell r="C11">
            <v>-6808191115</v>
          </cell>
        </row>
        <row r="12">
          <cell r="A12" t="str">
            <v>01-011</v>
          </cell>
          <cell r="B12" t="str">
            <v>Handset Sales</v>
          </cell>
          <cell r="C12">
            <v>-1127221</v>
          </cell>
        </row>
        <row r="13">
          <cell r="A13" t="str">
            <v>01-012</v>
          </cell>
          <cell r="B13" t="str">
            <v>Sales Fixed Wireless Set</v>
          </cell>
          <cell r="C13">
            <v>0</v>
          </cell>
        </row>
        <row r="14">
          <cell r="A14" t="str">
            <v>01-013</v>
          </cell>
          <cell r="B14" t="str">
            <v>Accessories Sales</v>
          </cell>
          <cell r="C14">
            <v>0</v>
          </cell>
        </row>
        <row r="15">
          <cell r="A15" t="str">
            <v>01-014</v>
          </cell>
          <cell r="B15" t="str">
            <v>Simpack Sales</v>
          </cell>
          <cell r="C15">
            <v>0</v>
          </cell>
        </row>
        <row r="16">
          <cell r="A16" t="str">
            <v>01-015</v>
          </cell>
          <cell r="B16" t="str">
            <v>Sim Cards</v>
          </cell>
          <cell r="C16">
            <v>0</v>
          </cell>
        </row>
        <row r="17">
          <cell r="A17" t="str">
            <v>01-016</v>
          </cell>
          <cell r="B17" t="str">
            <v>Subscription Cards Sales</v>
          </cell>
          <cell r="C17">
            <v>0</v>
          </cell>
        </row>
        <row r="18">
          <cell r="A18" t="str">
            <v>01-017</v>
          </cell>
          <cell r="B18" t="e">
            <v>#N/A</v>
          </cell>
          <cell r="C18">
            <v>-107692314</v>
          </cell>
        </row>
        <row r="19">
          <cell r="A19" t="str">
            <v>01-020</v>
          </cell>
          <cell r="B19" t="str">
            <v>Sales Airtime Cards</v>
          </cell>
          <cell r="C19">
            <v>0</v>
          </cell>
        </row>
        <row r="20">
          <cell r="A20" t="str">
            <v>01-030</v>
          </cell>
          <cell r="B20" t="str">
            <v>Sales Promo Items</v>
          </cell>
          <cell r="C20">
            <v>0</v>
          </cell>
        </row>
        <row r="21">
          <cell r="A21" t="str">
            <v>01-100</v>
          </cell>
          <cell r="B21" t="e">
            <v>#N/A</v>
          </cell>
          <cell r="C21">
            <v>218422562</v>
          </cell>
        </row>
        <row r="22">
          <cell r="A22" t="str">
            <v>01-101</v>
          </cell>
          <cell r="B22" t="e">
            <v>#N/A</v>
          </cell>
          <cell r="C22">
            <v>5048216866</v>
          </cell>
        </row>
        <row r="23">
          <cell r="A23" t="str">
            <v>01-102</v>
          </cell>
          <cell r="B23" t="str">
            <v>COS-INTERNATIONAL BAND E</v>
          </cell>
          <cell r="C23">
            <v>249763846</v>
          </cell>
        </row>
        <row r="24">
          <cell r="A24" t="str">
            <v>01-105</v>
          </cell>
          <cell r="B24" t="str">
            <v>COS-INTERNATIONAL CALL E</v>
          </cell>
          <cell r="C24">
            <v>3791450865</v>
          </cell>
        </row>
        <row r="25">
          <cell r="A25" t="str">
            <v>01-110</v>
          </cell>
          <cell r="B25" t="str">
            <v>Handset Cost of Sales</v>
          </cell>
          <cell r="C25">
            <v>12862199207</v>
          </cell>
        </row>
        <row r="26">
          <cell r="A26" t="str">
            <v>01-111</v>
          </cell>
          <cell r="B26" t="str">
            <v>Handset Subsidies COS</v>
          </cell>
          <cell r="C26">
            <v>0</v>
          </cell>
        </row>
        <row r="27">
          <cell r="A27" t="str">
            <v>01-112</v>
          </cell>
          <cell r="B27" t="str">
            <v>Fixed Wireless Sales COS</v>
          </cell>
          <cell r="C27">
            <v>0</v>
          </cell>
        </row>
        <row r="28">
          <cell r="A28" t="str">
            <v>01-113</v>
          </cell>
          <cell r="B28" t="str">
            <v>Accessories Sales COS</v>
          </cell>
          <cell r="C28">
            <v>0</v>
          </cell>
        </row>
        <row r="29">
          <cell r="A29" t="str">
            <v>01-114</v>
          </cell>
          <cell r="B29" t="str">
            <v>Simpacks COS</v>
          </cell>
          <cell r="C29">
            <v>0</v>
          </cell>
        </row>
        <row r="30">
          <cell r="A30" t="str">
            <v>01-115</v>
          </cell>
          <cell r="B30" t="str">
            <v>Sim Cards COS</v>
          </cell>
          <cell r="C30">
            <v>0</v>
          </cell>
        </row>
        <row r="31">
          <cell r="A31" t="str">
            <v>01-116</v>
          </cell>
          <cell r="B31" t="str">
            <v>Subscription Cards COS</v>
          </cell>
          <cell r="C31">
            <v>0</v>
          </cell>
        </row>
        <row r="32">
          <cell r="A32" t="str">
            <v>01-120</v>
          </cell>
          <cell r="B32" t="str">
            <v>Airtime Cards COS</v>
          </cell>
          <cell r="C32">
            <v>0</v>
          </cell>
        </row>
        <row r="33">
          <cell r="A33" t="str">
            <v>01-121</v>
          </cell>
          <cell r="B33" t="str">
            <v>Interconnect Expenses</v>
          </cell>
          <cell r="C33">
            <v>-702122042</v>
          </cell>
        </row>
        <row r="34">
          <cell r="A34" t="str">
            <v>01-124</v>
          </cell>
          <cell r="B34" t="str">
            <v>Roaming Expenses</v>
          </cell>
          <cell r="C34">
            <v>0</v>
          </cell>
        </row>
        <row r="35">
          <cell r="A35" t="str">
            <v>01-125</v>
          </cell>
          <cell r="B35" t="str">
            <v>Discounts Given</v>
          </cell>
          <cell r="C35">
            <v>7931049207</v>
          </cell>
        </row>
        <row r="36">
          <cell r="A36" t="str">
            <v>01-130</v>
          </cell>
          <cell r="B36" t="str">
            <v>Other COS</v>
          </cell>
          <cell r="C36">
            <v>-627192553</v>
          </cell>
        </row>
        <row r="37">
          <cell r="A37" t="str">
            <v>01-140</v>
          </cell>
          <cell r="B37" t="str">
            <v>COS Promotional Items</v>
          </cell>
          <cell r="C37">
            <v>0</v>
          </cell>
        </row>
        <row r="38">
          <cell r="A38" t="str">
            <v>01-150</v>
          </cell>
          <cell r="B38" t="str">
            <v>Stock Movements</v>
          </cell>
          <cell r="C38">
            <v>0</v>
          </cell>
        </row>
        <row r="39">
          <cell r="A39" t="str">
            <v>01-160</v>
          </cell>
          <cell r="B39" t="str">
            <v>P &amp; L On Sale of Assets</v>
          </cell>
          <cell r="C39">
            <v>-13227860</v>
          </cell>
        </row>
        <row r="40">
          <cell r="A40" t="str">
            <v>01-180</v>
          </cell>
          <cell r="B40" t="str">
            <v>Other Services</v>
          </cell>
          <cell r="C40">
            <v>0</v>
          </cell>
        </row>
        <row r="41">
          <cell r="A41" t="str">
            <v>01-190</v>
          </cell>
          <cell r="B41" t="str">
            <v>Sundry Income</v>
          </cell>
          <cell r="C41">
            <v>-51753911</v>
          </cell>
        </row>
        <row r="42">
          <cell r="A42" t="str">
            <v>01-230</v>
          </cell>
          <cell r="B42" t="str">
            <v>Billing Costs</v>
          </cell>
          <cell r="C42">
            <v>60000</v>
          </cell>
        </row>
        <row r="43">
          <cell r="A43" t="str">
            <v>01-240</v>
          </cell>
          <cell r="B43" t="str">
            <v>Communication Costs</v>
          </cell>
          <cell r="C43">
            <v>159079897</v>
          </cell>
        </row>
        <row r="44">
          <cell r="A44" t="str">
            <v>01-250</v>
          </cell>
          <cell r="B44" t="str">
            <v>Consumables</v>
          </cell>
          <cell r="C44">
            <v>170559600</v>
          </cell>
        </row>
        <row r="45">
          <cell r="A45" t="str">
            <v>01-260</v>
          </cell>
          <cell r="B45" t="str">
            <v>Financing Costs</v>
          </cell>
          <cell r="C45">
            <v>566009541</v>
          </cell>
        </row>
        <row r="46">
          <cell r="A46" t="str">
            <v>01-270</v>
          </cell>
          <cell r="B46" t="str">
            <v>Information System Costs</v>
          </cell>
          <cell r="C46">
            <v>733819286</v>
          </cell>
        </row>
        <row r="47">
          <cell r="A47" t="str">
            <v>01-280</v>
          </cell>
          <cell r="B47" t="str">
            <v>Insurance Costs</v>
          </cell>
          <cell r="C47">
            <v>466837313</v>
          </cell>
        </row>
        <row r="48">
          <cell r="A48" t="str">
            <v>01-290</v>
          </cell>
          <cell r="B48" t="str">
            <v>Leased Facilities</v>
          </cell>
          <cell r="C48">
            <v>0</v>
          </cell>
        </row>
        <row r="49">
          <cell r="A49" t="str">
            <v>01-300</v>
          </cell>
          <cell r="B49" t="str">
            <v>Management Fee</v>
          </cell>
          <cell r="C49">
            <v>5017236983</v>
          </cell>
        </row>
        <row r="50">
          <cell r="A50" t="str">
            <v>01-301</v>
          </cell>
          <cell r="B50" t="str">
            <v>Motor Vehicle Expenses</v>
          </cell>
          <cell r="C50">
            <v>501274545</v>
          </cell>
        </row>
        <row r="51">
          <cell r="A51" t="str">
            <v>01-302</v>
          </cell>
          <cell r="B51" t="str">
            <v>Network Costs</v>
          </cell>
          <cell r="C51">
            <v>3505337199</v>
          </cell>
        </row>
        <row r="52">
          <cell r="A52" t="str">
            <v>01-303</v>
          </cell>
          <cell r="B52" t="str">
            <v>Frequency License Fee</v>
          </cell>
          <cell r="C52">
            <v>1288293231</v>
          </cell>
        </row>
        <row r="53">
          <cell r="A53" t="str">
            <v>01-304</v>
          </cell>
          <cell r="B53" t="str">
            <v>Professional Consulting</v>
          </cell>
          <cell r="C53">
            <v>1756770140</v>
          </cell>
        </row>
        <row r="54">
          <cell r="A54" t="str">
            <v>01-305</v>
          </cell>
          <cell r="B54" t="str">
            <v>Printing &amp; Stationery</v>
          </cell>
          <cell r="C54">
            <v>130253168</v>
          </cell>
        </row>
        <row r="55">
          <cell r="A55" t="str">
            <v>01-306</v>
          </cell>
          <cell r="B55" t="str">
            <v>Publicity &amp; Advertising</v>
          </cell>
          <cell r="C55">
            <v>5639086934</v>
          </cell>
        </row>
        <row r="56">
          <cell r="A56" t="str">
            <v>01-307</v>
          </cell>
          <cell r="B56" t="str">
            <v>Rental Premises</v>
          </cell>
          <cell r="C56">
            <v>2511103600</v>
          </cell>
        </row>
        <row r="57">
          <cell r="A57" t="str">
            <v>01-308</v>
          </cell>
          <cell r="B57" t="str">
            <v>Repairs &amp; Maintenance</v>
          </cell>
          <cell r="C57">
            <v>49692999</v>
          </cell>
        </row>
        <row r="58">
          <cell r="A58" t="str">
            <v>01-309</v>
          </cell>
          <cell r="B58" t="str">
            <v>Sales Promotions</v>
          </cell>
          <cell r="C58">
            <v>10571989</v>
          </cell>
        </row>
        <row r="59">
          <cell r="A59" t="str">
            <v>01-310</v>
          </cell>
          <cell r="B59" t="str">
            <v>Security</v>
          </cell>
          <cell r="C59">
            <v>310991181</v>
          </cell>
        </row>
        <row r="60">
          <cell r="A60" t="str">
            <v>01-311</v>
          </cell>
          <cell r="B60" t="str">
            <v>Salaries &amp; Staff Costs</v>
          </cell>
          <cell r="C60">
            <v>6676226868</v>
          </cell>
        </row>
        <row r="61">
          <cell r="A61" t="str">
            <v>01-312</v>
          </cell>
          <cell r="B61" t="str">
            <v>Training Costs</v>
          </cell>
          <cell r="C61">
            <v>430697523</v>
          </cell>
        </row>
        <row r="62">
          <cell r="A62" t="str">
            <v>01-313</v>
          </cell>
          <cell r="B62" t="str">
            <v>Travel and Entertainemen</v>
          </cell>
          <cell r="C62">
            <v>673414823</v>
          </cell>
        </row>
        <row r="63">
          <cell r="A63" t="str">
            <v>01-314</v>
          </cell>
          <cell r="B63" t="str">
            <v>Miscellaneous Expenses</v>
          </cell>
          <cell r="C63">
            <v>201080435</v>
          </cell>
        </row>
        <row r="64">
          <cell r="A64" t="str">
            <v>01-315</v>
          </cell>
          <cell r="B64" t="str">
            <v>Billing Costs</v>
          </cell>
          <cell r="C64">
            <v>132066131</v>
          </cell>
        </row>
        <row r="65">
          <cell r="A65" t="str">
            <v>01-350</v>
          </cell>
          <cell r="B65" t="str">
            <v>Amortisation of Pre-laun</v>
          </cell>
          <cell r="C65">
            <v>577350930</v>
          </cell>
        </row>
        <row r="66">
          <cell r="A66" t="str">
            <v>01-360</v>
          </cell>
          <cell r="B66" t="str">
            <v>Amortisation of License</v>
          </cell>
          <cell r="C66">
            <v>228133336</v>
          </cell>
        </row>
        <row r="67">
          <cell r="A67" t="str">
            <v>01-370</v>
          </cell>
          <cell r="B67" t="str">
            <v>Amortisation UEB Capital</v>
          </cell>
          <cell r="C67">
            <v>0</v>
          </cell>
        </row>
        <row r="68">
          <cell r="A68" t="str">
            <v>01-400</v>
          </cell>
          <cell r="B68" t="str">
            <v>Depreciation</v>
          </cell>
          <cell r="C68">
            <v>10195136041</v>
          </cell>
        </row>
        <row r="69">
          <cell r="A69" t="str">
            <v>01-450</v>
          </cell>
          <cell r="B69" t="str">
            <v>Interest Paid</v>
          </cell>
          <cell r="C69">
            <v>3273668049</v>
          </cell>
        </row>
        <row r="70">
          <cell r="A70" t="str">
            <v>01-460</v>
          </cell>
          <cell r="B70" t="str">
            <v>Interest Received</v>
          </cell>
          <cell r="C70">
            <v>101298368</v>
          </cell>
        </row>
        <row r="71">
          <cell r="A71" t="str">
            <v>01-480</v>
          </cell>
          <cell r="B71" t="str">
            <v>Forex Loss Shareholders</v>
          </cell>
          <cell r="C71">
            <v>0</v>
          </cell>
        </row>
        <row r="72">
          <cell r="A72" t="str">
            <v>01-485</v>
          </cell>
          <cell r="B72" t="str">
            <v>Share of Associate Profi</v>
          </cell>
          <cell r="C72">
            <v>-27177666</v>
          </cell>
        </row>
        <row r="73">
          <cell r="A73" t="str">
            <v>01-490</v>
          </cell>
          <cell r="B73" t="str">
            <v>Income Tax</v>
          </cell>
          <cell r="C73">
            <v>0</v>
          </cell>
        </row>
        <row r="74">
          <cell r="A74" t="str">
            <v>01-491</v>
          </cell>
          <cell r="B74" t="str">
            <v>Defferred Tax Income Sta</v>
          </cell>
          <cell r="C74">
            <v>9671636456</v>
          </cell>
        </row>
        <row r="75">
          <cell r="A75" t="str">
            <v>01-495</v>
          </cell>
          <cell r="B75" t="str">
            <v>PRIOR YEAR ADJUSTMENT</v>
          </cell>
          <cell r="C75">
            <v>0</v>
          </cell>
        </row>
        <row r="76">
          <cell r="A76" t="str">
            <v>01-500</v>
          </cell>
          <cell r="B76" t="str">
            <v>Share Capital</v>
          </cell>
          <cell r="C76">
            <v>-3764000</v>
          </cell>
        </row>
        <row r="77">
          <cell r="A77" t="str">
            <v>01-510</v>
          </cell>
          <cell r="B77" t="str">
            <v>Retained Earnings</v>
          </cell>
          <cell r="C77">
            <v>-11407913970</v>
          </cell>
        </row>
        <row r="78">
          <cell r="A78" t="str">
            <v>01-520</v>
          </cell>
          <cell r="B78" t="str">
            <v>Shareholders Capital Loa</v>
          </cell>
          <cell r="C78">
            <v>-52758260487</v>
          </cell>
        </row>
        <row r="79">
          <cell r="A79" t="str">
            <v>01-530</v>
          </cell>
          <cell r="B79" t="str">
            <v>Long Term Loans</v>
          </cell>
          <cell r="C79">
            <v>-30959690200</v>
          </cell>
        </row>
        <row r="80">
          <cell r="A80" t="str">
            <v>01-540</v>
          </cell>
          <cell r="B80" t="e">
            <v>#N/A</v>
          </cell>
          <cell r="C80">
            <v>-3750000000</v>
          </cell>
        </row>
        <row r="81">
          <cell r="A81" t="str">
            <v>01-560</v>
          </cell>
          <cell r="B81" t="str">
            <v>Deferred Taxation</v>
          </cell>
          <cell r="C81">
            <v>-16701851152</v>
          </cell>
        </row>
        <row r="82">
          <cell r="A82" t="str">
            <v>01-600</v>
          </cell>
          <cell r="B82" t="str">
            <v>Investments</v>
          </cell>
          <cell r="C82">
            <v>0</v>
          </cell>
        </row>
        <row r="83">
          <cell r="A83" t="str">
            <v>01-603</v>
          </cell>
          <cell r="B83" t="str">
            <v>Kampala Fibre Optic Netw</v>
          </cell>
          <cell r="C83">
            <v>0</v>
          </cell>
        </row>
        <row r="84">
          <cell r="A84" t="str">
            <v>01-604</v>
          </cell>
          <cell r="B84" t="str">
            <v>Stanbic Switch Kampala</v>
          </cell>
          <cell r="C84">
            <v>0</v>
          </cell>
        </row>
        <row r="85">
          <cell r="A85" t="str">
            <v>01-605</v>
          </cell>
          <cell r="B85" t="str">
            <v>Fixed Assets</v>
          </cell>
          <cell r="C85">
            <v>2524322692</v>
          </cell>
        </row>
        <row r="86">
          <cell r="A86" t="str">
            <v>01-610</v>
          </cell>
          <cell r="B86" t="str">
            <v>Fixed Assets - Network</v>
          </cell>
          <cell r="C86">
            <v>148859304246</v>
          </cell>
        </row>
        <row r="87">
          <cell r="A87" t="str">
            <v>01-612</v>
          </cell>
          <cell r="B87" t="str">
            <v>Fixed Assets-Fixed Line</v>
          </cell>
          <cell r="C87">
            <v>2806475215</v>
          </cell>
        </row>
        <row r="88">
          <cell r="A88" t="str">
            <v>01-613</v>
          </cell>
          <cell r="B88" t="str">
            <v>EVD</v>
          </cell>
          <cell r="C88">
            <v>75401325</v>
          </cell>
        </row>
        <row r="89">
          <cell r="A89" t="str">
            <v>01-615</v>
          </cell>
          <cell r="B89" t="str">
            <v>Fixed Assets - Computer</v>
          </cell>
          <cell r="C89">
            <v>9874590720</v>
          </cell>
        </row>
        <row r="90">
          <cell r="A90" t="str">
            <v>01-620</v>
          </cell>
          <cell r="B90" t="str">
            <v>Fixed Assets - Motor Veh</v>
          </cell>
          <cell r="C90">
            <v>2296467447</v>
          </cell>
        </row>
        <row r="91">
          <cell r="A91" t="str">
            <v>01-625</v>
          </cell>
          <cell r="B91" t="str">
            <v>Fixed Assets - Office Eq</v>
          </cell>
          <cell r="C91">
            <v>1166824676</v>
          </cell>
        </row>
        <row r="92">
          <cell r="A92" t="str">
            <v>01-630</v>
          </cell>
          <cell r="B92" t="str">
            <v>Fixed Assets - Furn &amp; Fi</v>
          </cell>
          <cell r="C92">
            <v>2686813808</v>
          </cell>
        </row>
        <row r="93">
          <cell r="A93" t="str">
            <v>01-635</v>
          </cell>
          <cell r="B93" t="str">
            <v>Prov Amort Leasehold Imp</v>
          </cell>
          <cell r="C93">
            <v>-1100876957</v>
          </cell>
        </row>
        <row r="94">
          <cell r="A94" t="str">
            <v>01-640</v>
          </cell>
          <cell r="B94" t="str">
            <v>Provision for Deprec Net</v>
          </cell>
          <cell r="C94">
            <v>-20852491064</v>
          </cell>
        </row>
        <row r="95">
          <cell r="A95" t="str">
            <v>01-645</v>
          </cell>
          <cell r="B95" t="str">
            <v>Provision Deprec Comp Eq</v>
          </cell>
          <cell r="C95">
            <v>-3006270632</v>
          </cell>
        </row>
        <row r="96">
          <cell r="A96" t="str">
            <v>01-650</v>
          </cell>
          <cell r="B96" t="str">
            <v>Provision Deprec Motor V</v>
          </cell>
          <cell r="C96">
            <v>-1103776059</v>
          </cell>
        </row>
        <row r="97">
          <cell r="A97" t="str">
            <v>01-655</v>
          </cell>
          <cell r="B97" t="str">
            <v>Provision Deprec Office</v>
          </cell>
          <cell r="C97">
            <v>-395415319</v>
          </cell>
        </row>
        <row r="98">
          <cell r="A98" t="str">
            <v>01-660</v>
          </cell>
          <cell r="B98" t="str">
            <v>Provision Deprec Furn &amp;</v>
          </cell>
          <cell r="C98">
            <v>-810110456</v>
          </cell>
        </row>
        <row r="99">
          <cell r="A99" t="str">
            <v>01-690</v>
          </cell>
          <cell r="B99" t="str">
            <v>Non-Current Assets</v>
          </cell>
          <cell r="C99">
            <v>5954644363</v>
          </cell>
        </row>
        <row r="100">
          <cell r="A100" t="str">
            <v>01-700</v>
          </cell>
          <cell r="B100" t="str">
            <v>Investment in Publicom</v>
          </cell>
          <cell r="C100">
            <v>804884108</v>
          </cell>
        </row>
        <row r="101">
          <cell r="A101" t="str">
            <v>01-800</v>
          </cell>
          <cell r="B101" t="str">
            <v>Inventory</v>
          </cell>
          <cell r="C101">
            <v>3571677453</v>
          </cell>
        </row>
        <row r="102">
          <cell r="A102" t="str">
            <v>01-810</v>
          </cell>
          <cell r="B102" t="str">
            <v>Inv Prov for Obsolete St</v>
          </cell>
          <cell r="C102">
            <v>-600000000</v>
          </cell>
        </row>
        <row r="103">
          <cell r="A103" t="str">
            <v>01-835</v>
          </cell>
          <cell r="B103" t="str">
            <v>Inter-Bank Transfers</v>
          </cell>
          <cell r="C103">
            <v>-1159032965</v>
          </cell>
        </row>
        <row r="104">
          <cell r="A104" t="str">
            <v>01-840</v>
          </cell>
          <cell r="B104" t="str">
            <v>Trade Debtors</v>
          </cell>
          <cell r="C104">
            <v>6957547049</v>
          </cell>
        </row>
        <row r="105">
          <cell r="A105" t="str">
            <v>01-845</v>
          </cell>
          <cell r="B105" t="str">
            <v>Securitisation Deposit</v>
          </cell>
          <cell r="C105">
            <v>0</v>
          </cell>
        </row>
        <row r="106">
          <cell r="A106" t="str">
            <v>01-850</v>
          </cell>
          <cell r="B106" t="str">
            <v>Other Debtors</v>
          </cell>
          <cell r="C106">
            <v>14582547159</v>
          </cell>
        </row>
        <row r="107">
          <cell r="A107" t="str">
            <v>01-855</v>
          </cell>
          <cell r="B107" t="str">
            <v>Staff Advances Ush</v>
          </cell>
          <cell r="C107">
            <v>118751390</v>
          </cell>
        </row>
        <row r="108">
          <cell r="A108" t="str">
            <v>01-857</v>
          </cell>
          <cell r="B108" t="str">
            <v>STAFF ADVANCES USD</v>
          </cell>
          <cell r="C108">
            <v>559339900</v>
          </cell>
        </row>
        <row r="109">
          <cell r="A109" t="str">
            <v>01-860</v>
          </cell>
          <cell r="B109" t="str">
            <v>Current Assets -NCA</v>
          </cell>
          <cell r="C109">
            <v>342200000</v>
          </cell>
        </row>
        <row r="110">
          <cell r="A110" t="str">
            <v>01-870</v>
          </cell>
          <cell r="B110" t="str">
            <v>Bank Accounts</v>
          </cell>
          <cell r="C110">
            <v>-676198205</v>
          </cell>
        </row>
        <row r="111">
          <cell r="A111" t="str">
            <v>01-880</v>
          </cell>
          <cell r="B111" t="str">
            <v>Petty Cash</v>
          </cell>
          <cell r="C111">
            <v>-11606916</v>
          </cell>
        </row>
        <row r="112">
          <cell r="A112" t="str">
            <v>01-890</v>
          </cell>
          <cell r="B112" t="str">
            <v>Pre-Payments</v>
          </cell>
          <cell r="C112">
            <v>2120756708</v>
          </cell>
        </row>
        <row r="113">
          <cell r="A113" t="str">
            <v>01-895</v>
          </cell>
          <cell r="B113" t="str">
            <v>Shareholders Current Acc</v>
          </cell>
          <cell r="C113">
            <v>494323362</v>
          </cell>
        </row>
        <row r="114">
          <cell r="A114" t="str">
            <v>01-900</v>
          </cell>
          <cell r="B114" t="str">
            <v>Trade Creditors</v>
          </cell>
          <cell r="C114">
            <v>-6576124861</v>
          </cell>
        </row>
        <row r="115">
          <cell r="A115" t="str">
            <v>01-905</v>
          </cell>
          <cell r="B115" t="str">
            <v>LONGTERM LOAN CURRENT LI</v>
          </cell>
          <cell r="C115">
            <v>-7439268550</v>
          </cell>
        </row>
        <row r="116">
          <cell r="A116" t="str">
            <v>01-910</v>
          </cell>
          <cell r="B116" t="str">
            <v>Payroll</v>
          </cell>
          <cell r="C116">
            <v>-912448300</v>
          </cell>
        </row>
        <row r="117">
          <cell r="A117" t="str">
            <v>01-920</v>
          </cell>
          <cell r="B117" t="str">
            <v>Sundry Creditors</v>
          </cell>
          <cell r="C117">
            <v>-3605000</v>
          </cell>
        </row>
        <row r="118">
          <cell r="A118" t="str">
            <v>01-930</v>
          </cell>
          <cell r="B118" t="str">
            <v>Provisions &amp; Accruals</v>
          </cell>
          <cell r="C118">
            <v>-20621159247</v>
          </cell>
        </row>
        <row r="119">
          <cell r="A119" t="str">
            <v>01-935</v>
          </cell>
          <cell r="B119" t="str">
            <v>Interest Accrued Funding</v>
          </cell>
          <cell r="C119">
            <v>-1407527042</v>
          </cell>
        </row>
        <row r="120">
          <cell r="A120" t="str">
            <v>01-940</v>
          </cell>
          <cell r="B120" t="str">
            <v>Receiver of Revenue</v>
          </cell>
          <cell r="C120">
            <v>-972328738</v>
          </cell>
        </row>
        <row r="121">
          <cell r="A121" t="str">
            <v>01-999</v>
          </cell>
          <cell r="B121" t="str">
            <v>Error Account</v>
          </cell>
          <cell r="C121">
            <v>229</v>
          </cell>
        </row>
        <row r="122">
          <cell r="A122" t="str">
            <v>xx</v>
          </cell>
        </row>
        <row r="123">
          <cell r="C123">
            <v>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>
        <row r="3">
          <cell r="A3" t="str">
            <v>01-000</v>
          </cell>
        </row>
      </sheetData>
      <sheetData sheetId="25">
        <row r="3">
          <cell r="A3" t="str">
            <v>01-000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A3" t="str">
            <v>01-000</v>
          </cell>
        </row>
      </sheetData>
      <sheetData sheetId="36">
        <row r="3">
          <cell r="A3" t="str">
            <v>01-000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PP"/>
      <sheetName val="PP_L"/>
      <sheetName val="R"/>
      <sheetName val="R_L"/>
      <sheetName val="SUBS"/>
      <sheetName val="SUBS_L"/>
      <sheetName val="CH%"/>
      <sheetName val="CH%_L"/>
      <sheetName val="CH"/>
      <sheetName val="CH_L"/>
      <sheetName val="GA%"/>
      <sheetName val="GA%_L"/>
      <sheetName val="GA"/>
      <sheetName val="GA_L"/>
      <sheetName val="MIG"/>
      <sheetName val="MIG_L"/>
      <sheetName val="MIG_IN"/>
      <sheetName val="MIG_IN_L"/>
      <sheetName val="MIG_OUT"/>
      <sheetName val="MIG_OUT_L"/>
      <sheetName val="NA"/>
      <sheetName val="NA_L"/>
      <sheetName val="SUBS%"/>
      <sheetName val="SUBS%_L"/>
      <sheetName val="SUBS_AVG"/>
      <sheetName val="SUBS_AVG_L"/>
      <sheetName val="N"/>
      <sheetName val="TIMEFRAME"/>
      <sheetName val="High Level 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">
          <cell r="E3" t="str">
            <v>Jun-09</v>
          </cell>
          <cell r="H3">
            <v>1E-4</v>
          </cell>
        </row>
        <row r="10">
          <cell r="F10" t="str">
            <v>Prepaid</v>
          </cell>
          <cell r="I10" t="str">
            <v>Consumer</v>
          </cell>
        </row>
        <row r="11">
          <cell r="F11" t="str">
            <v>Postpaid</v>
          </cell>
          <cell r="I11" t="str">
            <v>Corporate</v>
          </cell>
        </row>
        <row r="12">
          <cell r="F12" t="str">
            <v>Hybrid</v>
          </cell>
          <cell r="I12" t="str">
            <v>Pay Phone (single call)</v>
          </cell>
        </row>
        <row r="33">
          <cell r="F33">
            <v>30</v>
          </cell>
        </row>
        <row r="36">
          <cell r="F36" t="str">
            <v>MTN Zone</v>
          </cell>
        </row>
      </sheetData>
      <sheetData sheetId="28" refreshError="1"/>
      <sheetData sheetId="2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12"/>
      <sheetName val="23"/>
      <sheetName val="30"/>
      <sheetName val="39"/>
      <sheetName val="40"/>
      <sheetName val=" 41.42.43"/>
      <sheetName val="44"/>
      <sheetName val="45"/>
      <sheetName val="46"/>
      <sheetName val="47"/>
      <sheetName val="48"/>
      <sheetName val="49"/>
      <sheetName val="50"/>
      <sheetName val="51"/>
      <sheetName val="3b"/>
      <sheetName val="53"/>
      <sheetName val="54"/>
      <sheetName val="52"/>
      <sheetName val="_41_42_43"/>
      <sheetName val="June"/>
      <sheetName val="KFI"/>
      <sheetName val="Dropdown"/>
      <sheetName val="GenInput"/>
      <sheetName val="KEY INPUTS"/>
      <sheetName val="Front Sheet"/>
      <sheetName val="Sheet1"/>
      <sheetName val="Worksheet"/>
      <sheetName val="Input"/>
      <sheetName val="Assumptions"/>
      <sheetName val="N"/>
      <sheetName val="Tarriff"/>
      <sheetName val="Data Field"/>
      <sheetName val="Assumption"/>
      <sheetName val="Links"/>
      <sheetName val="Lead"/>
      <sheetName val="Add schedules"/>
      <sheetName val="High Level TB"/>
      <sheetName val="VOICE"/>
      <sheetName val="Location Names"/>
      <sheetName val="Sheet2"/>
      <sheetName val="Parameters"/>
      <sheetName val="_41_42_431"/>
      <sheetName val="KEY_INPUTS"/>
      <sheetName val="Front_Sheet"/>
      <sheetName val="List"/>
    </sheetNames>
    <sheetDataSet>
      <sheetData sheetId="0" refreshError="1">
        <row r="27">
          <cell r="D27">
            <v>1</v>
          </cell>
          <cell r="E27">
            <v>1</v>
          </cell>
        </row>
        <row r="29">
          <cell r="D29">
            <v>0</v>
          </cell>
          <cell r="E2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 Analysis"/>
      <sheetName val="Summary"/>
      <sheetName val="Revenue"/>
      <sheetName val="Tariffs"/>
      <sheetName val="Traffic Assumptions"/>
      <sheetName val="Usage"/>
      <sheetName val="Subscribers"/>
      <sheetName val="Adoption Curve"/>
      <sheetName val="Cover"/>
      <sheetName val="N"/>
      <sheetName val="I-General"/>
      <sheetName val="Input"/>
      <sheetName val="MMS_GPRS Business Case May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History"/>
      <sheetName val="SIS 2003 Plan Summary"/>
      <sheetName val="Assumptions"/>
      <sheetName val="Location Names"/>
      <sheetName val="Funding 2003"/>
      <sheetName val="2002 v 2003 Budget 1st Version"/>
      <sheetName val="Budget Summary2003 "/>
      <sheetName val="2002 v 2003 Budget 2nd Version"/>
      <sheetName val="2003 Budget Nov02"/>
      <sheetName val="2003 Budget Feb03"/>
      <sheetName val="HC Comp 2003"/>
      <sheetName val="IS Comp 2003"/>
      <sheetName val="Contractors"/>
      <sheetName val="Unassigned Personnel"/>
      <sheetName val="FA Dep'n"/>
      <sheetName val="Capex 2003"/>
      <sheetName val="Misc Expenses"/>
      <sheetName val="Inter CC Xfers"/>
      <sheetName val="Shared costs"/>
      <sheetName val="Template for new locations "/>
      <sheetName val="47301"/>
      <sheetName val="47302"/>
      <sheetName val="47310"/>
      <sheetName val="47380"/>
      <sheetName val="47383"/>
      <sheetName val="47381"/>
      <sheetName val="47332"/>
      <sheetName val="47306"/>
      <sheetName val="47333"/>
      <sheetName val="47334"/>
      <sheetName val="47335"/>
      <sheetName val="47336"/>
      <sheetName val="47337"/>
      <sheetName val="47340"/>
      <sheetName val="47341"/>
      <sheetName val="47342"/>
      <sheetName val="47343"/>
      <sheetName val="47345"/>
      <sheetName val="47363"/>
      <sheetName val="47364"/>
      <sheetName val="47365"/>
      <sheetName val="40024"/>
      <sheetName val="40021"/>
      <sheetName val="47366"/>
      <sheetName val="47367"/>
      <sheetName val="47368"/>
      <sheetName val="47369"/>
      <sheetName val="47370"/>
      <sheetName val="47303"/>
      <sheetName val="47304"/>
      <sheetName val="47382"/>
      <sheetName val="47305"/>
      <sheetName val="47307"/>
      <sheetName val="42379"/>
      <sheetName val="47384"/>
      <sheetName val="47385"/>
      <sheetName val="47386"/>
      <sheetName val="47387"/>
      <sheetName val="47388"/>
      <sheetName val="47371"/>
      <sheetName val="47372"/>
      <sheetName val="47373"/>
      <sheetName val="47374"/>
      <sheetName val="47376"/>
      <sheetName val="Version_History"/>
      <sheetName val="SIS_2003_Plan_Summary"/>
      <sheetName val="Location_Names"/>
      <sheetName val="Funding_2003"/>
      <sheetName val="2002_v_2003_Budget_1st_Version"/>
      <sheetName val="Budget_Summary2003_"/>
      <sheetName val="2002_v_2003_Budget_2nd_Version"/>
      <sheetName val="2003_Budget_Nov02"/>
      <sheetName val="2003_Budget_Feb03"/>
      <sheetName val="HC_Comp_2003"/>
      <sheetName val="IS_Comp_2003"/>
      <sheetName val="Unassigned_Personnel"/>
      <sheetName val="FA_Dep'n"/>
      <sheetName val="Capex_2003"/>
      <sheetName val="Misc_Expenses"/>
      <sheetName val="Inter_CC_Xfers"/>
      <sheetName val="Shared_costs"/>
      <sheetName val="Template_for_new_locations_"/>
      <sheetName val="Cover"/>
      <sheetName val="Assumptions Input"/>
      <sheetName val="Adoption Curve"/>
      <sheetName val="N"/>
      <sheetName val="GenInput"/>
      <sheetName val="High Level TB"/>
      <sheetName val="ListDir"/>
      <sheetName val="Incoming"/>
      <sheetName val="Input"/>
      <sheetName val="divers"/>
      <sheetName val="Parameters"/>
    </sheetNames>
    <sheetDataSet>
      <sheetData sheetId="0"/>
      <sheetData sheetId="1"/>
      <sheetData sheetId="2">
        <row r="2">
          <cell r="A2">
            <v>47301</v>
          </cell>
        </row>
      </sheetData>
      <sheetData sheetId="3">
        <row r="2">
          <cell r="A2">
            <v>47301</v>
          </cell>
          <cell r="B2" t="str">
            <v>ABD</v>
          </cell>
          <cell r="C2" t="str">
            <v>Commercialisation Res. Prod.</v>
          </cell>
          <cell r="D2" t="str">
            <v>G&amp;A</v>
          </cell>
          <cell r="H2">
            <v>408261050</v>
          </cell>
          <cell r="I2">
            <v>408261059</v>
          </cell>
        </row>
        <row r="3">
          <cell r="A3">
            <v>47302</v>
          </cell>
          <cell r="B3" t="str">
            <v>ABD</v>
          </cell>
          <cell r="C3" t="str">
            <v>Documentation</v>
          </cell>
          <cell r="D3" t="str">
            <v>G&amp;A</v>
          </cell>
          <cell r="H3" t="str">
            <v>47302GB300</v>
          </cell>
        </row>
        <row r="4">
          <cell r="A4">
            <v>47303</v>
          </cell>
          <cell r="B4" t="str">
            <v>ABD</v>
          </cell>
          <cell r="C4" t="str">
            <v>IT</v>
          </cell>
          <cell r="D4" t="str">
            <v>G&amp;A</v>
          </cell>
          <cell r="H4">
            <v>4730330826</v>
          </cell>
        </row>
        <row r="5">
          <cell r="A5">
            <v>47304</v>
          </cell>
          <cell r="B5" t="str">
            <v>ABD</v>
          </cell>
          <cell r="C5" t="str">
            <v>Administration and Shared Costs</v>
          </cell>
          <cell r="D5" t="str">
            <v>G&amp;A</v>
          </cell>
          <cell r="H5">
            <v>408261010</v>
          </cell>
        </row>
        <row r="6">
          <cell r="A6">
            <v>47305</v>
          </cell>
          <cell r="B6" t="str">
            <v>ABD</v>
          </cell>
          <cell r="C6" t="str">
            <v>Ian Cheshire</v>
          </cell>
          <cell r="D6" t="str">
            <v>G&amp;A</v>
          </cell>
          <cell r="H6">
            <v>408261080</v>
          </cell>
        </row>
        <row r="7">
          <cell r="A7">
            <v>47306</v>
          </cell>
          <cell r="B7" t="str">
            <v>ABD</v>
          </cell>
          <cell r="C7" t="str">
            <v>Simulation WorkFlows / RMC</v>
          </cell>
          <cell r="D7" t="str">
            <v>R&amp;E</v>
          </cell>
          <cell r="H7" t="str">
            <v>47306GB300</v>
          </cell>
        </row>
        <row r="8">
          <cell r="A8">
            <v>47307</v>
          </cell>
          <cell r="B8" t="str">
            <v>ABD</v>
          </cell>
          <cell r="C8" t="str">
            <v>Portfolio, Simulation</v>
          </cell>
          <cell r="D8" t="str">
            <v>G&amp;A</v>
          </cell>
          <cell r="H8">
            <v>408261100</v>
          </cell>
          <cell r="I8">
            <v>408261109</v>
          </cell>
        </row>
        <row r="9">
          <cell r="A9">
            <v>47309</v>
          </cell>
          <cell r="B9" t="str">
            <v>ABD</v>
          </cell>
          <cell r="C9" t="str">
            <v>CLEARING ABD</v>
          </cell>
          <cell r="D9" t="str">
            <v>G&amp;A</v>
          </cell>
          <cell r="H9" t="str">
            <v xml:space="preserve">No SAP </v>
          </cell>
        </row>
        <row r="10">
          <cell r="A10">
            <v>47310</v>
          </cell>
          <cell r="B10" t="str">
            <v>ABD</v>
          </cell>
          <cell r="C10" t="str">
            <v>In-Touch</v>
          </cell>
          <cell r="D10" t="str">
            <v>G&amp;A</v>
          </cell>
          <cell r="H10" t="str">
            <v>47310GB300</v>
          </cell>
        </row>
        <row r="11">
          <cell r="A11">
            <v>47326</v>
          </cell>
          <cell r="B11" t="str">
            <v>ABD</v>
          </cell>
          <cell r="C11" t="str">
            <v>IGF MODELING ZERO</v>
          </cell>
          <cell r="D11" t="str">
            <v>R&amp;E</v>
          </cell>
          <cell r="H11" t="str">
            <v xml:space="preserve">No SAP </v>
          </cell>
        </row>
        <row r="12">
          <cell r="A12">
            <v>47332</v>
          </cell>
          <cell r="B12" t="str">
            <v>ABD</v>
          </cell>
          <cell r="C12" t="str">
            <v>FrontSim</v>
          </cell>
          <cell r="D12" t="str">
            <v>R&amp;E</v>
          </cell>
          <cell r="H12" t="str">
            <v>47332GB300</v>
          </cell>
        </row>
        <row r="13">
          <cell r="A13">
            <v>47333</v>
          </cell>
          <cell r="B13" t="str">
            <v>ABD</v>
          </cell>
          <cell r="C13" t="str">
            <v xml:space="preserve">Eclipse </v>
          </cell>
          <cell r="D13" t="str">
            <v>R&amp;E</v>
          </cell>
          <cell r="H13">
            <v>4733330826</v>
          </cell>
        </row>
        <row r="14">
          <cell r="A14">
            <v>47334</v>
          </cell>
          <cell r="B14" t="str">
            <v>ABD</v>
          </cell>
          <cell r="C14" t="str">
            <v>Software Architecture</v>
          </cell>
          <cell r="D14" t="str">
            <v>R&amp;E</v>
          </cell>
          <cell r="H14">
            <v>4733430826</v>
          </cell>
        </row>
        <row r="15">
          <cell r="A15">
            <v>47335</v>
          </cell>
          <cell r="B15" t="str">
            <v>ABD</v>
          </cell>
          <cell r="C15" t="str">
            <v>Simulation Environment</v>
          </cell>
          <cell r="D15" t="str">
            <v>R&amp;E</v>
          </cell>
          <cell r="H15">
            <v>408261090</v>
          </cell>
        </row>
        <row r="16">
          <cell r="A16">
            <v>47336</v>
          </cell>
          <cell r="B16" t="str">
            <v>ABD</v>
          </cell>
          <cell r="C16" t="str">
            <v>Simulation Gridding</v>
          </cell>
          <cell r="D16" t="str">
            <v>R&amp;E</v>
          </cell>
          <cell r="H16">
            <v>4733630826</v>
          </cell>
        </row>
        <row r="17">
          <cell r="A17">
            <v>47337</v>
          </cell>
          <cell r="B17" t="str">
            <v>ABD</v>
          </cell>
          <cell r="C17" t="str">
            <v>FloGrid Modelling, Abingdon</v>
          </cell>
          <cell r="D17" t="str">
            <v>R&amp;E</v>
          </cell>
          <cell r="H17">
            <v>408261070</v>
          </cell>
        </row>
        <row r="18">
          <cell r="A18">
            <v>47338</v>
          </cell>
          <cell r="B18" t="str">
            <v>ABD</v>
          </cell>
          <cell r="C18" t="str">
            <v>R&amp;E ZEROISATION</v>
          </cell>
          <cell r="D18" t="str">
            <v>R&amp;E</v>
          </cell>
          <cell r="H18" t="str">
            <v xml:space="preserve">No SAP </v>
          </cell>
        </row>
        <row r="19">
          <cell r="A19">
            <v>47340</v>
          </cell>
          <cell r="B19" t="str">
            <v>ABD</v>
          </cell>
          <cell r="C19" t="str">
            <v>Simulation WorkFlows / Stimulation Project</v>
          </cell>
          <cell r="D19" t="str">
            <v>R&amp;E</v>
          </cell>
          <cell r="H19" t="str">
            <v>47340GB300</v>
          </cell>
        </row>
        <row r="20">
          <cell r="A20">
            <v>47341</v>
          </cell>
          <cell r="B20" t="str">
            <v>ABD</v>
          </cell>
          <cell r="C20" t="str">
            <v>Not to be used in 2003</v>
          </cell>
          <cell r="H20" t="str">
            <v>47341GB300</v>
          </cell>
        </row>
        <row r="21">
          <cell r="A21">
            <v>47342</v>
          </cell>
          <cell r="B21" t="str">
            <v>ABD</v>
          </cell>
          <cell r="C21" t="str">
            <v>Simulation WorkFlows / Production Optimisation</v>
          </cell>
          <cell r="D21" t="str">
            <v>R&amp;E</v>
          </cell>
          <cell r="H21" t="str">
            <v>47342GB300</v>
          </cell>
        </row>
        <row r="22">
          <cell r="A22">
            <v>47343</v>
          </cell>
          <cell r="B22" t="str">
            <v>ABD</v>
          </cell>
          <cell r="C22" t="str">
            <v>Production &amp; Facilities Modelling</v>
          </cell>
          <cell r="D22" t="str">
            <v>R&amp;E</v>
          </cell>
          <cell r="H22" t="str">
            <v>47343GB300</v>
          </cell>
        </row>
        <row r="23">
          <cell r="A23">
            <v>47345</v>
          </cell>
          <cell r="B23" t="str">
            <v>ABD</v>
          </cell>
          <cell r="C23" t="str">
            <v>Shared Earth Modeling</v>
          </cell>
          <cell r="D23" t="str">
            <v>R&amp;E</v>
          </cell>
          <cell r="H23" t="str">
            <v>47345GB300</v>
          </cell>
        </row>
        <row r="24">
          <cell r="A24">
            <v>47363</v>
          </cell>
          <cell r="B24" t="str">
            <v>ABD</v>
          </cell>
          <cell r="C24" t="str">
            <v xml:space="preserve">Material Balance &amp; Field </v>
          </cell>
          <cell r="D24" t="str">
            <v>R&amp;E</v>
          </cell>
          <cell r="H24" t="str">
            <v>47363GB300</v>
          </cell>
        </row>
        <row r="25">
          <cell r="A25">
            <v>47364</v>
          </cell>
          <cell r="B25" t="str">
            <v>ABD</v>
          </cell>
          <cell r="C25" t="str">
            <v>SWPM</v>
          </cell>
          <cell r="D25" t="str">
            <v>R&amp;E</v>
          </cell>
          <cell r="H25" t="str">
            <v>47364GB300</v>
          </cell>
          <cell r="I25" t="str">
            <v>47364BMHR0</v>
          </cell>
        </row>
        <row r="26">
          <cell r="A26">
            <v>47365</v>
          </cell>
          <cell r="B26" t="str">
            <v>ABD</v>
          </cell>
          <cell r="C26" t="str">
            <v>Petrel / Ocean Integration</v>
          </cell>
          <cell r="D26" t="str">
            <v>R&amp;E</v>
          </cell>
          <cell r="H26" t="str">
            <v>47365GB300</v>
          </cell>
        </row>
        <row r="27">
          <cell r="A27">
            <v>40024</v>
          </cell>
          <cell r="B27" t="str">
            <v>ABD</v>
          </cell>
          <cell r="C27" t="str">
            <v>Pipesim</v>
          </cell>
          <cell r="D27" t="str">
            <v>R&amp;E</v>
          </cell>
          <cell r="H27" t="str">
            <v>400240GB30</v>
          </cell>
        </row>
        <row r="28">
          <cell r="A28">
            <v>40021</v>
          </cell>
          <cell r="B28" t="str">
            <v>ABD</v>
          </cell>
          <cell r="C28" t="str">
            <v>Prodman</v>
          </cell>
          <cell r="D28" t="str">
            <v>R&amp;E</v>
          </cell>
          <cell r="H28" t="str">
            <v>400210GB30</v>
          </cell>
        </row>
        <row r="29">
          <cell r="A29">
            <v>47380</v>
          </cell>
          <cell r="B29" t="str">
            <v>ABD</v>
          </cell>
          <cell r="C29" t="str">
            <v>Training &amp; Support</v>
          </cell>
          <cell r="D29" t="str">
            <v>G&amp;A</v>
          </cell>
          <cell r="H29" t="str">
            <v>47380GB300</v>
          </cell>
        </row>
        <row r="30">
          <cell r="A30">
            <v>47366</v>
          </cell>
          <cell r="B30" t="str">
            <v>ABD</v>
          </cell>
          <cell r="C30" t="str">
            <v>CBM</v>
          </cell>
          <cell r="D30" t="str">
            <v>R&amp;E</v>
          </cell>
          <cell r="H30" t="str">
            <v>47366GB300</v>
          </cell>
        </row>
        <row r="31">
          <cell r="A31">
            <v>47381</v>
          </cell>
          <cell r="B31" t="str">
            <v>ABD</v>
          </cell>
          <cell r="C31" t="str">
            <v>Training Course Development</v>
          </cell>
          <cell r="D31" t="str">
            <v>G&amp;A</v>
          </cell>
          <cell r="H31" t="str">
            <v>47381GB300</v>
          </cell>
        </row>
        <row r="32">
          <cell r="A32">
            <v>47367</v>
          </cell>
          <cell r="B32" t="str">
            <v>ABD</v>
          </cell>
          <cell r="C32" t="str">
            <v xml:space="preserve">FloGrid Funding: Exxon Mobil </v>
          </cell>
          <cell r="D32" t="str">
            <v>R&amp;E</v>
          </cell>
          <cell r="H32" t="str">
            <v>47367GB300</v>
          </cell>
        </row>
        <row r="33">
          <cell r="A33">
            <v>47368</v>
          </cell>
          <cell r="B33" t="str">
            <v>ABD</v>
          </cell>
          <cell r="C33" t="str">
            <v>Adjoint</v>
          </cell>
          <cell r="D33" t="str">
            <v>R&amp;E</v>
          </cell>
          <cell r="H33" t="str">
            <v>47368GB300</v>
          </cell>
        </row>
        <row r="34">
          <cell r="A34">
            <v>47382</v>
          </cell>
          <cell r="B34" t="str">
            <v>ABD</v>
          </cell>
          <cell r="C34" t="str">
            <v>Royal Society</v>
          </cell>
          <cell r="D34" t="str">
            <v>G&amp;A</v>
          </cell>
          <cell r="H34" t="str">
            <v>47382GB300</v>
          </cell>
        </row>
        <row r="35">
          <cell r="A35">
            <v>47369</v>
          </cell>
          <cell r="B35" t="str">
            <v>ABD</v>
          </cell>
          <cell r="C35" t="str">
            <v>FrontSim Fund</v>
          </cell>
          <cell r="D35" t="str">
            <v>R&amp;E</v>
          </cell>
          <cell r="H35" t="str">
            <v>47369GB300</v>
          </cell>
        </row>
        <row r="36">
          <cell r="A36">
            <v>47383</v>
          </cell>
          <cell r="B36" t="str">
            <v>ABD</v>
          </cell>
          <cell r="C36" t="str">
            <v>Commercialisation BJ Products</v>
          </cell>
          <cell r="D36" t="str">
            <v>G&amp;A</v>
          </cell>
          <cell r="H36" t="str">
            <v>47383GB300</v>
          </cell>
        </row>
        <row r="37">
          <cell r="A37">
            <v>47370</v>
          </cell>
          <cell r="B37" t="str">
            <v>ABD</v>
          </cell>
          <cell r="C37" t="str">
            <v>NWM Enhancements ( Solutions funding )</v>
          </cell>
          <cell r="D37" t="str">
            <v>R&amp;E</v>
          </cell>
          <cell r="H37" t="str">
            <v>47370GB300</v>
          </cell>
        </row>
        <row r="38">
          <cell r="A38">
            <v>47384</v>
          </cell>
          <cell r="B38" t="str">
            <v>ABD</v>
          </cell>
          <cell r="C38" t="str">
            <v>D&amp;P Deployment UK</v>
          </cell>
          <cell r="D38" t="str">
            <v>G&amp;A</v>
          </cell>
          <cell r="H38" t="str">
            <v>47384GB300</v>
          </cell>
        </row>
        <row r="39">
          <cell r="A39">
            <v>47385</v>
          </cell>
          <cell r="B39" t="str">
            <v>ABD</v>
          </cell>
          <cell r="C39" t="str">
            <v>D&amp;P Drilling Planning UK</v>
          </cell>
          <cell r="D39" t="str">
            <v>G&amp;A</v>
          </cell>
          <cell r="H39" t="str">
            <v>47385GB300</v>
          </cell>
        </row>
        <row r="40">
          <cell r="A40">
            <v>47386</v>
          </cell>
          <cell r="B40" t="str">
            <v>ABD</v>
          </cell>
          <cell r="C40" t="str">
            <v>Inside Reality ECA HIT Team</v>
          </cell>
          <cell r="D40" t="str">
            <v>G&amp;A</v>
          </cell>
          <cell r="H40" t="str">
            <v>47386GB300</v>
          </cell>
        </row>
        <row r="41">
          <cell r="A41">
            <v>47387</v>
          </cell>
          <cell r="B41" t="str">
            <v>ABD</v>
          </cell>
          <cell r="C41" t="str">
            <v>RSW HIT Team UK</v>
          </cell>
          <cell r="D41" t="str">
            <v>G&amp;A</v>
          </cell>
          <cell r="H41" t="str">
            <v>47387GB300</v>
          </cell>
          <cell r="I41" t="str">
            <v>47387BMHR0</v>
          </cell>
        </row>
        <row r="42">
          <cell r="A42">
            <v>47388</v>
          </cell>
          <cell r="B42" t="str">
            <v>ABD</v>
          </cell>
          <cell r="C42" t="str">
            <v>D&amp;P HIT Team UK</v>
          </cell>
          <cell r="D42" t="str">
            <v>G&amp;A</v>
          </cell>
          <cell r="H42" t="str">
            <v>47388GB300</v>
          </cell>
        </row>
        <row r="43">
          <cell r="A43">
            <v>47371</v>
          </cell>
          <cell r="B43" t="str">
            <v>ABD</v>
          </cell>
          <cell r="C43" t="str">
            <v>ECLIPSE H2O</v>
          </cell>
          <cell r="D43" t="str">
            <v>R&amp;E</v>
          </cell>
          <cell r="H43" t="str">
            <v>47371GB300</v>
          </cell>
        </row>
        <row r="44">
          <cell r="A44">
            <v>47372</v>
          </cell>
          <cell r="B44" t="str">
            <v>ABD</v>
          </cell>
          <cell r="C44" t="str">
            <v>New Simulation Environment</v>
          </cell>
          <cell r="D44" t="str">
            <v>R&amp;E</v>
          </cell>
          <cell r="H44" t="str">
            <v>47372GB300</v>
          </cell>
        </row>
        <row r="45">
          <cell r="A45">
            <v>47373</v>
          </cell>
          <cell r="B45" t="str">
            <v>ABD</v>
          </cell>
          <cell r="C45" t="str">
            <v>OFS Ocean Architect</v>
          </cell>
          <cell r="D45" t="str">
            <v>R&amp;E</v>
          </cell>
          <cell r="H45" t="str">
            <v>47373GB300</v>
          </cell>
        </row>
        <row r="46">
          <cell r="A46">
            <v>47374</v>
          </cell>
          <cell r="B46" t="str">
            <v>ABD</v>
          </cell>
          <cell r="C46" t="str">
            <v>R&amp;E Misc</v>
          </cell>
          <cell r="D46" t="str">
            <v>R&amp;E 2</v>
          </cell>
          <cell r="H46" t="str">
            <v>47374GB300</v>
          </cell>
        </row>
        <row r="47">
          <cell r="A47">
            <v>47376</v>
          </cell>
          <cell r="B47" t="str">
            <v>ABD</v>
          </cell>
          <cell r="C47" t="str">
            <v xml:space="preserve">Petrel R&amp;E Integration </v>
          </cell>
          <cell r="D47" t="str">
            <v>R&amp;E</v>
          </cell>
          <cell r="H47" t="str">
            <v>47376GB300</v>
          </cell>
        </row>
        <row r="48">
          <cell r="A48">
            <v>42379</v>
          </cell>
          <cell r="B48" t="str">
            <v>Oslo</v>
          </cell>
          <cell r="C48" t="str">
            <v>FrontSim ( Oslo )</v>
          </cell>
          <cell r="D48" t="str">
            <v>R&amp;E 3</v>
          </cell>
          <cell r="H48" t="str">
            <v xml:space="preserve">No SAP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2">
          <cell r="A2">
            <v>47301</v>
          </cell>
        </row>
      </sheetData>
      <sheetData sheetId="65">
        <row r="2">
          <cell r="A2">
            <v>47301</v>
          </cell>
        </row>
      </sheetData>
      <sheetData sheetId="66">
        <row r="2">
          <cell r="A2">
            <v>47301</v>
          </cell>
        </row>
      </sheetData>
      <sheetData sheetId="67">
        <row r="2">
          <cell r="A2">
            <v>47301</v>
          </cell>
        </row>
      </sheetData>
      <sheetData sheetId="68">
        <row r="2">
          <cell r="A2">
            <v>47301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ntrol"/>
      <sheetName val="Checks"/>
      <sheetName val="Change Log"/>
      <sheetName val="Sensitivities"/>
      <sheetName val="I-General"/>
      <sheetName val="I-Ops"/>
      <sheetName val="I-SGA"/>
      <sheetName val="C-Vehicles"/>
      <sheetName val="C-Taxation"/>
      <sheetName val="C-SGA"/>
      <sheetName val="C-Financing"/>
      <sheetName val="C-Appraisal"/>
      <sheetName val="C-OpsAcquired"/>
      <sheetName val="C-OpsFuture"/>
      <sheetName val="O-FS Acquired (Local)"/>
      <sheetName val="O-FS Future (Local)"/>
      <sheetName val="O-FS All (Local)"/>
      <sheetName val="O-FS All (USD)"/>
      <sheetName val="O-AnnFS Acquired (Local)"/>
      <sheetName val="O-AnnFS Acquired (Local) OUTPUT"/>
      <sheetName val="O-AnnFS Future (Local)"/>
      <sheetName val="O-AnnFS All (Local)"/>
      <sheetName val="O-AnnFS All (USD)"/>
      <sheetName val="O-Results"/>
      <sheetName val="O-Metrics"/>
      <sheetName val="O-AnnMetrics"/>
      <sheetName val="O-ATC Output GHC"/>
      <sheetName val="O-ATC Output USD"/>
      <sheetName val="O-ATC Assumptions Output"/>
      <sheetName val="Timing - Periodic"/>
      <sheetName val="Timing - Annual"/>
      <sheetName val="Temp - Periodic"/>
      <sheetName val="Temp - Annual"/>
      <sheetName val="Copy of MTN Ghana TowerCo model"/>
      <sheetName val="Location Names"/>
      <sheetName val="Cover"/>
      <sheetName val="Input"/>
      <sheetName val="N"/>
      <sheetName val="Adoption Curve"/>
    </sheetNames>
    <sheetDataSet>
      <sheetData sheetId="0"/>
      <sheetData sheetId="1"/>
      <sheetData sheetId="2"/>
      <sheetData sheetId="3"/>
      <sheetData sheetId="4"/>
      <sheetData sheetId="5">
        <row r="29">
          <cell r="F29" t="str">
            <v>GHC '000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Details-CAPEX"/>
      <sheetName val="Budget Details-OPEX.vBK"/>
      <sheetName val="Budget Details-OPEX"/>
      <sheetName val="Ceo Prez Data"/>
      <sheetName val="Exec Summary"/>
      <sheetName val="Consolidated"/>
      <sheetName val="881 - BILLING"/>
      <sheetName val="841 - CALL CENTRE"/>
      <sheetName val="831 - MGR-CUSOPS"/>
      <sheetName val="823 - ACC' BMGF"/>
      <sheetName val="811 - CHANNELS"/>
      <sheetName val="822 - MM"/>
      <sheetName val="CM &amp; T"/>
      <sheetName val="821- PUBLIC ACCESS"/>
      <sheetName val="812 - DISTRIBUTION"/>
      <sheetName val="802 - SVC-SALES GENERALS"/>
      <sheetName val="851-SC-NORTH"/>
      <sheetName val="851-SC-FOREST MALL"/>
      <sheetName val="849-SC-PEARL OF AFRICA"/>
      <sheetName val="848-SC-KYAGGWE"/>
      <sheetName val="847-SC-KAMPALA"/>
      <sheetName val="846-SC-MBARARA"/>
      <sheetName val="845-SC-LUGOGO"/>
      <sheetName val="844-SC-JINJA"/>
      <sheetName val="843-SC-CRESTED TOWERS"/>
      <sheetName val="842-SC-CLOCK TOWER"/>
      <sheetName val="853-SC-MM Agents"/>
      <sheetName val="Sheet2"/>
      <sheetName val="Analysis"/>
      <sheetName val="Sheet1"/>
      <sheetName val="Date File"/>
      <sheetName val="WC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S4">
            <v>0</v>
          </cell>
        </row>
      </sheetData>
      <sheetData sheetId="5">
        <row r="3">
          <cell r="C3" t="str">
            <v>Account</v>
          </cell>
          <cell r="D3" t="str">
            <v>Consolidated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C8">
            <v>30005</v>
          </cell>
          <cell r="D8" t="str">
            <v>Site Rates and Taxes</v>
          </cell>
          <cell r="E8">
            <v>1922900</v>
          </cell>
          <cell r="F8">
            <v>3296400.0000000005</v>
          </cell>
          <cell r="G8">
            <v>2109414.2857142854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C9">
            <v>30006</v>
          </cell>
          <cell r="D9" t="str">
            <v>Site Security</v>
          </cell>
          <cell r="E9">
            <v>16734000</v>
          </cell>
          <cell r="F9">
            <v>28686857.142857142</v>
          </cell>
          <cell r="G9">
            <v>28686857.142857142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8188000</v>
          </cell>
          <cell r="F11">
            <v>14036571.428571429</v>
          </cell>
          <cell r="G11">
            <v>7895571</v>
          </cell>
          <cell r="H11">
            <v>0</v>
          </cell>
          <cell r="I11">
            <v>0</v>
          </cell>
          <cell r="J11">
            <v>3300000</v>
          </cell>
          <cell r="K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>
            <v>30201</v>
          </cell>
          <cell r="D13" t="str">
            <v>System Support</v>
          </cell>
          <cell r="E13">
            <v>1724036.69</v>
          </cell>
          <cell r="F13">
            <v>2955491.4685714282</v>
          </cell>
          <cell r="G13">
            <v>2955491.4685714282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C14">
            <v>30202</v>
          </cell>
          <cell r="D14" t="str">
            <v>Equipment Repairs</v>
          </cell>
          <cell r="E14">
            <v>142671743.33000001</v>
          </cell>
          <cell r="F14">
            <v>244580131.42285717</v>
          </cell>
          <cell r="G14">
            <v>244580131.42285717</v>
          </cell>
          <cell r="H14">
            <v>253800000</v>
          </cell>
          <cell r="I14">
            <v>304560000</v>
          </cell>
          <cell r="J14">
            <v>341107200</v>
          </cell>
          <cell r="K14">
            <v>368395776</v>
          </cell>
        </row>
        <row r="15">
          <cell r="C15" t="str">
            <v>"NETWORK COSTS"</v>
          </cell>
          <cell r="E15">
            <v>171240680.02000001</v>
          </cell>
          <cell r="F15">
            <v>293555451.46285713</v>
          </cell>
          <cell r="G15">
            <v>286227465.32000005</v>
          </cell>
          <cell r="H15">
            <v>253800000</v>
          </cell>
          <cell r="I15">
            <v>304560000</v>
          </cell>
          <cell r="J15">
            <v>344407200</v>
          </cell>
          <cell r="K15">
            <v>368395776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>
            <v>31100</v>
          </cell>
          <cell r="D19" t="str">
            <v>Licenses</v>
          </cell>
          <cell r="E19">
            <v>3049000</v>
          </cell>
          <cell r="F19">
            <v>5226857.1428571437</v>
          </cell>
          <cell r="G19">
            <v>2988286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C20">
            <v>31200</v>
          </cell>
          <cell r="D20" t="str">
            <v>Support</v>
          </cell>
          <cell r="E20">
            <v>10184000</v>
          </cell>
          <cell r="F20">
            <v>17458285.714285716</v>
          </cell>
          <cell r="G20">
            <v>49000000</v>
          </cell>
          <cell r="H20">
            <v>69999999.959999993</v>
          </cell>
          <cell r="I20">
            <v>90000000</v>
          </cell>
          <cell r="J20">
            <v>92000000</v>
          </cell>
          <cell r="K20">
            <v>95000000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C23" t="str">
            <v>"COMPUTER COSTS"</v>
          </cell>
          <cell r="E23">
            <v>13233000</v>
          </cell>
          <cell r="F23">
            <v>22685142.857142858</v>
          </cell>
          <cell r="G23">
            <v>51988286</v>
          </cell>
          <cell r="H23">
            <v>69999999.959999993</v>
          </cell>
          <cell r="I23">
            <v>90000000</v>
          </cell>
          <cell r="J23">
            <v>92000000</v>
          </cell>
          <cell r="K23">
            <v>95000000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692719585.38</v>
          </cell>
          <cell r="F26">
            <v>1187519289.222857</v>
          </cell>
          <cell r="G26">
            <v>1487828571.4285715</v>
          </cell>
          <cell r="H26">
            <v>1559231655.96</v>
          </cell>
          <cell r="I26">
            <v>1526525767.9253845</v>
          </cell>
          <cell r="J26">
            <v>1911190502.6153846</v>
          </cell>
          <cell r="K26">
            <v>754480000</v>
          </cell>
        </row>
        <row r="27">
          <cell r="C27">
            <v>32002</v>
          </cell>
          <cell r="D27" t="str">
            <v>Generator Fuel</v>
          </cell>
          <cell r="E27">
            <v>10106383.08</v>
          </cell>
          <cell r="F27">
            <v>17325228.137142856</v>
          </cell>
          <cell r="G27">
            <v>39566383</v>
          </cell>
          <cell r="H27">
            <v>147000000</v>
          </cell>
          <cell r="I27">
            <v>0</v>
          </cell>
          <cell r="J27">
            <v>110400000</v>
          </cell>
          <cell r="K27">
            <v>10800000</v>
          </cell>
        </row>
        <row r="28">
          <cell r="C28">
            <v>32003</v>
          </cell>
          <cell r="D28" t="str">
            <v>Facilities Cst - BTS Electricity</v>
          </cell>
          <cell r="E28">
            <v>7205036.9699999997</v>
          </cell>
          <cell r="F28">
            <v>12351491.948571429</v>
          </cell>
          <cell r="G28">
            <v>7205037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4585000</v>
          </cell>
          <cell r="F29">
            <v>7860000.0000000009</v>
          </cell>
          <cell r="G29">
            <v>9100000</v>
          </cell>
          <cell r="H29">
            <v>88800000</v>
          </cell>
          <cell r="I29">
            <v>14400000</v>
          </cell>
          <cell r="J29">
            <v>18000000</v>
          </cell>
          <cell r="K29">
            <v>0</v>
          </cell>
        </row>
        <row r="30">
          <cell r="C30">
            <v>32200</v>
          </cell>
          <cell r="D30" t="str">
            <v>Rates and Taxes</v>
          </cell>
          <cell r="E30">
            <v>71400</v>
          </cell>
          <cell r="F30">
            <v>122400</v>
          </cell>
          <cell r="G30">
            <v>100000</v>
          </cell>
          <cell r="H30">
            <v>480000</v>
          </cell>
          <cell r="I30">
            <v>100000</v>
          </cell>
          <cell r="J30">
            <v>120000</v>
          </cell>
          <cell r="K30">
            <v>0</v>
          </cell>
        </row>
        <row r="31">
          <cell r="C31">
            <v>32300</v>
          </cell>
          <cell r="D31" t="str">
            <v>Bldngs &amp; Maint</v>
          </cell>
          <cell r="E31">
            <v>10722150</v>
          </cell>
          <cell r="F31">
            <v>18380828.571428571</v>
          </cell>
          <cell r="G31">
            <v>34800000</v>
          </cell>
          <cell r="H31">
            <v>53300000.039999999</v>
          </cell>
          <cell r="I31">
            <v>48100000</v>
          </cell>
          <cell r="J31">
            <v>74950000</v>
          </cell>
          <cell r="K31">
            <v>10800000</v>
          </cell>
        </row>
        <row r="32">
          <cell r="C32">
            <v>32301</v>
          </cell>
          <cell r="D32" t="str">
            <v>Furn &amp; Fitt. Maint</v>
          </cell>
          <cell r="E32">
            <v>203000</v>
          </cell>
          <cell r="F32">
            <v>348000</v>
          </cell>
          <cell r="G32">
            <v>39920000</v>
          </cell>
          <cell r="H32">
            <v>52300000.079999998</v>
          </cell>
          <cell r="I32">
            <v>71600000</v>
          </cell>
          <cell r="J32">
            <v>81850000</v>
          </cell>
          <cell r="K32">
            <v>105600000</v>
          </cell>
        </row>
        <row r="33">
          <cell r="C33">
            <v>32302</v>
          </cell>
          <cell r="D33" t="str">
            <v>Office Eqpmnt Maint</v>
          </cell>
          <cell r="E33">
            <v>20142841.059999999</v>
          </cell>
          <cell r="F33">
            <v>34530584.67428571</v>
          </cell>
          <cell r="G33">
            <v>51386053.980000004</v>
          </cell>
          <cell r="H33">
            <v>52549999.920000002</v>
          </cell>
          <cell r="I33">
            <v>147057101.90483958</v>
          </cell>
          <cell r="J33">
            <v>119755315.16713023</v>
          </cell>
          <cell r="K33">
            <v>30835122.3325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32401</v>
          </cell>
          <cell r="D35" t="str">
            <v>Water</v>
          </cell>
          <cell r="E35">
            <v>28652614.100000001</v>
          </cell>
          <cell r="F35">
            <v>49118767.028571427</v>
          </cell>
          <cell r="G35">
            <v>51223659</v>
          </cell>
          <cell r="H35">
            <v>19860000</v>
          </cell>
          <cell r="I35">
            <v>48600000</v>
          </cell>
          <cell r="J35">
            <v>74400000</v>
          </cell>
          <cell r="K35">
            <v>0</v>
          </cell>
        </row>
        <row r="36">
          <cell r="C36">
            <v>32402</v>
          </cell>
          <cell r="D36" t="str">
            <v>Electricity</v>
          </cell>
          <cell r="E36">
            <v>74349300.449999988</v>
          </cell>
          <cell r="F36">
            <v>127455943.62857142</v>
          </cell>
          <cell r="G36">
            <v>155761131.27428573</v>
          </cell>
          <cell r="H36">
            <v>222000000</v>
          </cell>
          <cell r="I36">
            <v>146000000</v>
          </cell>
          <cell r="J36">
            <v>278400000</v>
          </cell>
          <cell r="K36">
            <v>33600000</v>
          </cell>
        </row>
        <row r="37">
          <cell r="C37">
            <v>32500</v>
          </cell>
          <cell r="D37" t="str">
            <v>Dstv</v>
          </cell>
          <cell r="E37">
            <v>2567676</v>
          </cell>
          <cell r="F37">
            <v>4401730.2857142854</v>
          </cell>
          <cell r="G37">
            <v>17006433</v>
          </cell>
          <cell r="H37">
            <v>22352311.680000007</v>
          </cell>
          <cell r="I37">
            <v>27295340.176799998</v>
          </cell>
          <cell r="J37">
            <v>34245105.017999999</v>
          </cell>
          <cell r="K37">
            <v>15249802.268900001</v>
          </cell>
        </row>
        <row r="38">
          <cell r="C38" t="str">
            <v>"FACILITIES COSTS"</v>
          </cell>
          <cell r="E38">
            <v>851324987.03999996</v>
          </cell>
          <cell r="F38">
            <v>1459414263.4971428</v>
          </cell>
          <cell r="G38">
            <v>1893897268.6828573</v>
          </cell>
          <cell r="H38">
            <v>2217873967.6799998</v>
          </cell>
          <cell r="I38">
            <v>2029678210.007024</v>
          </cell>
          <cell r="J38">
            <v>2703310922.8005147</v>
          </cell>
          <cell r="K38">
            <v>961364924.60140002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443099690.29800004</v>
          </cell>
          <cell r="K55">
            <v>0</v>
          </cell>
        </row>
        <row r="56">
          <cell r="C56">
            <v>33004</v>
          </cell>
          <cell r="D56" t="str">
            <v xml:space="preserve">Bonus 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78150259.739999965</v>
          </cell>
          <cell r="K56">
            <v>0</v>
          </cell>
        </row>
        <row r="57">
          <cell r="C57">
            <v>33009</v>
          </cell>
          <cell r="D57" t="str">
            <v>Travel &amp; Subsistence Allowance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80514720</v>
          </cell>
          <cell r="K57">
            <v>0</v>
          </cell>
        </row>
        <row r="58">
          <cell r="C58">
            <v>33011</v>
          </cell>
          <cell r="D58" t="str">
            <v>Lifetsyle Benfits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33013</v>
          </cell>
          <cell r="D59" t="str">
            <v xml:space="preserve">LTI 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33015</v>
          </cell>
          <cell r="D60" t="str">
            <v>Overtime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6864000</v>
          </cell>
          <cell r="K60">
            <v>7550400.0000000009</v>
          </cell>
        </row>
        <row r="61">
          <cell r="C61">
            <v>33016</v>
          </cell>
          <cell r="D61" t="str">
            <v>Commission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2451075735</v>
          </cell>
          <cell r="K61">
            <v>0</v>
          </cell>
        </row>
        <row r="62">
          <cell r="C62">
            <v>33017</v>
          </cell>
          <cell r="D62" t="str">
            <v>Shift allowance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15000000</v>
          </cell>
          <cell r="K62">
            <v>16500000.000000002</v>
          </cell>
        </row>
        <row r="63">
          <cell r="C63">
            <v>33018</v>
          </cell>
          <cell r="D63" t="str">
            <v xml:space="preserve">NSSF 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63804906.647999994</v>
          </cell>
          <cell r="K63">
            <v>70185397.312800005</v>
          </cell>
        </row>
        <row r="64">
          <cell r="C64">
            <v>33019</v>
          </cell>
          <cell r="D64" t="str">
            <v xml:space="preserve">Medical Aid 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16560000</v>
          </cell>
          <cell r="K64">
            <v>18216000</v>
          </cell>
        </row>
        <row r="65">
          <cell r="C65">
            <v>33020</v>
          </cell>
          <cell r="D65" t="str">
            <v>Provident fund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26337581.381999999</v>
          </cell>
          <cell r="K65">
            <v>28971339.520200003</v>
          </cell>
        </row>
        <row r="66">
          <cell r="C66">
            <v>33021</v>
          </cell>
          <cell r="D66" t="str">
            <v xml:space="preserve">Temp costs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30000000</v>
          </cell>
          <cell r="K66">
            <v>33000000.000000004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3211406893.0679998</v>
          </cell>
          <cell r="K67">
            <v>174423136.833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9258556</v>
          </cell>
          <cell r="H70">
            <v>9000000</v>
          </cell>
          <cell r="I70">
            <v>1600000</v>
          </cell>
          <cell r="J70">
            <v>27378461.236000001</v>
          </cell>
          <cell r="K70">
            <v>20237191.952300001</v>
          </cell>
        </row>
        <row r="71">
          <cell r="C71">
            <v>33101</v>
          </cell>
          <cell r="D71" t="str">
            <v>Staff Recognition costs</v>
          </cell>
          <cell r="E71">
            <v>64548858.68</v>
          </cell>
          <cell r="F71">
            <v>110655186.30857143</v>
          </cell>
          <cell r="G71">
            <v>186205611.8757143</v>
          </cell>
          <cell r="H71">
            <v>208800000</v>
          </cell>
          <cell r="I71">
            <v>258151046</v>
          </cell>
          <cell r="J71">
            <v>307061286.33599997</v>
          </cell>
          <cell r="K71">
            <v>264315593.23688003</v>
          </cell>
        </row>
        <row r="72">
          <cell r="C72">
            <v>33102</v>
          </cell>
          <cell r="D72" t="str">
            <v>Staff lunch</v>
          </cell>
          <cell r="E72">
            <v>28486064</v>
          </cell>
          <cell r="F72">
            <v>48833252.571428567</v>
          </cell>
          <cell r="G72">
            <v>42235142.857142858</v>
          </cell>
          <cell r="H72">
            <v>0</v>
          </cell>
          <cell r="I72">
            <v>0</v>
          </cell>
          <cell r="J72">
            <v>7680000</v>
          </cell>
          <cell r="K72">
            <v>0</v>
          </cell>
        </row>
        <row r="73">
          <cell r="C73">
            <v>33103</v>
          </cell>
          <cell r="D73" t="str">
            <v>Official Clothing</v>
          </cell>
          <cell r="E73">
            <v>-2231680</v>
          </cell>
          <cell r="F73">
            <v>-3825737.1428571418</v>
          </cell>
          <cell r="G73">
            <v>204918000.03999999</v>
          </cell>
          <cell r="H73">
            <v>214816500.11999997</v>
          </cell>
          <cell r="I73">
            <v>206820000</v>
          </cell>
          <cell r="J73">
            <v>257026219.19999999</v>
          </cell>
          <cell r="K73">
            <v>166388357.56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621040</v>
          </cell>
          <cell r="H74">
            <v>0</v>
          </cell>
          <cell r="I74">
            <v>6226240</v>
          </cell>
          <cell r="J74">
            <v>13685784.48</v>
          </cell>
          <cell r="K74">
            <v>8783296.7640000004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40509181.960000001</v>
          </cell>
          <cell r="H75">
            <v>82885808.879999995</v>
          </cell>
          <cell r="I75">
            <v>4278615.5999999996</v>
          </cell>
          <cell r="J75">
            <v>4303148.4000000004</v>
          </cell>
          <cell r="K75">
            <v>4724884</v>
          </cell>
        </row>
        <row r="76">
          <cell r="C76">
            <v>33106</v>
          </cell>
          <cell r="D76" t="str">
            <v>Other</v>
          </cell>
          <cell r="E76">
            <v>6535000</v>
          </cell>
          <cell r="F76">
            <v>11202857.142857142</v>
          </cell>
          <cell r="G76">
            <v>7242857.1428571418</v>
          </cell>
          <cell r="H76">
            <v>0</v>
          </cell>
          <cell r="I76">
            <v>53681025</v>
          </cell>
          <cell r="J76">
            <v>70000000.000000015</v>
          </cell>
          <cell r="K76">
            <v>0</v>
          </cell>
        </row>
        <row r="77">
          <cell r="C77" t="str">
            <v>"STAFF OTHER COSTS"</v>
          </cell>
          <cell r="E77">
            <v>97338242.680000007</v>
          </cell>
          <cell r="F77">
            <v>166865558.88</v>
          </cell>
          <cell r="G77">
            <v>490990389.8757143</v>
          </cell>
          <cell r="H77">
            <v>515502309</v>
          </cell>
          <cell r="I77">
            <v>530756926.60000002</v>
          </cell>
          <cell r="J77">
            <v>687134899.65199995</v>
          </cell>
          <cell r="K77">
            <v>464449323.51318002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132556658.96000001</v>
          </cell>
          <cell r="H80">
            <v>163875102</v>
          </cell>
          <cell r="I80">
            <v>259796791.63999999</v>
          </cell>
          <cell r="J80">
            <v>271282423.05639994</v>
          </cell>
          <cell r="K80">
            <v>300896627.62004203</v>
          </cell>
        </row>
        <row r="81">
          <cell r="C81">
            <v>33201</v>
          </cell>
          <cell r="D81" t="str">
            <v>Training - Expenses</v>
          </cell>
          <cell r="E81">
            <v>4620709.05</v>
          </cell>
          <cell r="F81">
            <v>7921215.5142857134</v>
          </cell>
          <cell r="G81">
            <v>51219999.960000001</v>
          </cell>
          <cell r="H81">
            <v>94322399.879999995</v>
          </cell>
          <cell r="I81">
            <v>98006370.202399999</v>
          </cell>
          <cell r="J81">
            <v>125993018.87400001</v>
          </cell>
          <cell r="K81">
            <v>144205235.70925999</v>
          </cell>
        </row>
        <row r="82">
          <cell r="C82">
            <v>33202</v>
          </cell>
          <cell r="D82" t="str">
            <v>Seminar/Conference - Fees</v>
          </cell>
          <cell r="E82">
            <v>-3152809</v>
          </cell>
          <cell r="F82">
            <v>-5404815.4285714291</v>
          </cell>
          <cell r="G82">
            <v>37250000</v>
          </cell>
          <cell r="H82">
            <v>53553961.079999998</v>
          </cell>
          <cell r="I82">
            <v>91135907.901199996</v>
          </cell>
          <cell r="J82">
            <v>108516239.9016</v>
          </cell>
          <cell r="K82">
            <v>120537277.675228</v>
          </cell>
        </row>
        <row r="83">
          <cell r="C83">
            <v>33203</v>
          </cell>
          <cell r="D83" t="str">
            <v>Seminar/Conference - Expenses</v>
          </cell>
          <cell r="E83">
            <v>8703378.75</v>
          </cell>
          <cell r="F83">
            <v>14920077.857142858</v>
          </cell>
          <cell r="G83">
            <v>49432000.079999998</v>
          </cell>
          <cell r="H83">
            <v>81264400.079999998</v>
          </cell>
          <cell r="I83">
            <v>81606400</v>
          </cell>
          <cell r="J83">
            <v>92786328.799999997</v>
          </cell>
          <cell r="K83">
            <v>101824696.34</v>
          </cell>
        </row>
        <row r="84">
          <cell r="C84">
            <v>33204</v>
          </cell>
          <cell r="D84" t="str">
            <v>Self Study Costs</v>
          </cell>
          <cell r="E84">
            <v>7493846</v>
          </cell>
          <cell r="F84">
            <v>12846593.142857142</v>
          </cell>
          <cell r="G84">
            <v>44674005.039999999</v>
          </cell>
          <cell r="H84">
            <v>53066658.960000001</v>
          </cell>
          <cell r="I84">
            <v>55492345.640000001</v>
          </cell>
          <cell r="J84">
            <v>61212896</v>
          </cell>
          <cell r="K84">
            <v>67693081.840000004</v>
          </cell>
        </row>
        <row r="85">
          <cell r="C85">
            <v>33205</v>
          </cell>
          <cell r="D85" t="str">
            <v>Centralised Training</v>
          </cell>
          <cell r="E85">
            <v>106018122.5</v>
          </cell>
          <cell r="F85">
            <v>181745352.85714287</v>
          </cell>
          <cell r="G85">
            <v>169117325</v>
          </cell>
          <cell r="H85">
            <v>35520000</v>
          </cell>
          <cell r="I85">
            <v>145393116.92307693</v>
          </cell>
          <cell r="J85">
            <v>170860926.23076922</v>
          </cell>
          <cell r="K85">
            <v>151838208.22499999</v>
          </cell>
        </row>
        <row r="86">
          <cell r="C86" t="str">
            <v>"TRAINING COSTS"</v>
          </cell>
          <cell r="E86">
            <v>123683247.3</v>
          </cell>
          <cell r="F86">
            <v>212028423.94285715</v>
          </cell>
          <cell r="G86">
            <v>484249989.04000002</v>
          </cell>
          <cell r="H86">
            <v>481602521.99999994</v>
          </cell>
          <cell r="I86">
            <v>731430932.30667686</v>
          </cell>
          <cell r="J86">
            <v>830651832.86276913</v>
          </cell>
          <cell r="K86">
            <v>886995127.40953004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471505540</v>
          </cell>
          <cell r="F89">
            <v>808295211.42857146</v>
          </cell>
          <cell r="G89">
            <v>1496289729.7542858</v>
          </cell>
          <cell r="H89">
            <v>889757590.19999981</v>
          </cell>
          <cell r="I89">
            <v>801157833.84615386</v>
          </cell>
          <cell r="J89">
            <v>1966512247.1999998</v>
          </cell>
          <cell r="K89">
            <v>1675541561.1099999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1604391.96</v>
          </cell>
          <cell r="H90">
            <v>32841991.920000002</v>
          </cell>
          <cell r="I90">
            <v>117980335.41538461</v>
          </cell>
          <cell r="J90">
            <v>134106916.39999999</v>
          </cell>
          <cell r="K90">
            <v>51964850.629999995</v>
          </cell>
        </row>
        <row r="91">
          <cell r="C91">
            <v>33302</v>
          </cell>
          <cell r="D91" t="str">
            <v>Internationl</v>
          </cell>
          <cell r="E91">
            <v>8222560</v>
          </cell>
          <cell r="F91">
            <v>14095817.142857144</v>
          </cell>
          <cell r="G91">
            <v>30479807.857142858</v>
          </cell>
          <cell r="H91">
            <v>31049999.880000003</v>
          </cell>
          <cell r="I91">
            <v>65286000</v>
          </cell>
          <cell r="J91">
            <v>106212277.87900001</v>
          </cell>
          <cell r="K91">
            <v>119205327.757825</v>
          </cell>
        </row>
        <row r="92">
          <cell r="C92">
            <v>33303</v>
          </cell>
          <cell r="D92" t="str">
            <v>Mileage Claims</v>
          </cell>
          <cell r="E92">
            <v>3282770</v>
          </cell>
          <cell r="F92">
            <v>5627605.7142857146</v>
          </cell>
          <cell r="G92">
            <v>6865291.4285714291</v>
          </cell>
          <cell r="H92">
            <v>26400000</v>
          </cell>
          <cell r="I92">
            <v>9600000</v>
          </cell>
          <cell r="J92">
            <v>35328000</v>
          </cell>
          <cell r="K92">
            <v>38874240</v>
          </cell>
        </row>
        <row r="93">
          <cell r="C93" t="str">
            <v>"TRAVEL COSTS"</v>
          </cell>
          <cell r="E93">
            <v>483010870</v>
          </cell>
          <cell r="F93">
            <v>828018634.28571439</v>
          </cell>
          <cell r="G93">
            <v>1535239221.0000002</v>
          </cell>
          <cell r="H93">
            <v>980049581.99999976</v>
          </cell>
          <cell r="I93">
            <v>994024169.26153851</v>
          </cell>
          <cell r="J93">
            <v>2242159441.4790001</v>
          </cell>
          <cell r="K93">
            <v>1885585979.4978247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50415458</v>
          </cell>
          <cell r="F96">
            <v>86426499.428571448</v>
          </cell>
          <cell r="G96">
            <v>93345320.039999992</v>
          </cell>
          <cell r="H96">
            <v>95299999.799999982</v>
          </cell>
          <cell r="I96">
            <v>138618000.75999999</v>
          </cell>
          <cell r="J96">
            <v>249018186</v>
          </cell>
          <cell r="K96">
            <v>207005633.94999999</v>
          </cell>
        </row>
        <row r="97">
          <cell r="C97">
            <v>33401</v>
          </cell>
          <cell r="D97" t="str">
            <v>External client</v>
          </cell>
          <cell r="E97">
            <v>74249073.219999999</v>
          </cell>
          <cell r="F97">
            <v>127284125.52</v>
          </cell>
          <cell r="G97">
            <v>125145460.95999999</v>
          </cell>
          <cell r="H97">
            <v>122241960.83999999</v>
          </cell>
          <cell r="I97">
            <v>162154000.00000006</v>
          </cell>
          <cell r="J97">
            <v>231690533.19999999</v>
          </cell>
          <cell r="K97">
            <v>176816653.19</v>
          </cell>
        </row>
        <row r="98">
          <cell r="C98" t="str">
            <v>"ENTERTAINMENT COST"</v>
          </cell>
          <cell r="E98">
            <v>124664531.22</v>
          </cell>
          <cell r="F98">
            <v>213710624.94857144</v>
          </cell>
          <cell r="G98">
            <v>218490781</v>
          </cell>
          <cell r="H98">
            <v>217541960.63999999</v>
          </cell>
          <cell r="I98">
            <v>300772000.76000005</v>
          </cell>
          <cell r="J98">
            <v>480708719.19999999</v>
          </cell>
          <cell r="K98">
            <v>383822287.13999999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3989363</v>
          </cell>
          <cell r="F101">
            <v>6838908</v>
          </cell>
          <cell r="G101">
            <v>6838908</v>
          </cell>
          <cell r="H101">
            <v>0</v>
          </cell>
          <cell r="I101">
            <v>7500000</v>
          </cell>
          <cell r="J101">
            <v>13599996</v>
          </cell>
          <cell r="K101">
            <v>12919996.199999999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28000000</v>
          </cell>
          <cell r="K102">
            <v>30000000</v>
          </cell>
        </row>
        <row r="103">
          <cell r="C103">
            <v>34003</v>
          </cell>
          <cell r="D103" t="str">
            <v>Ad - Outdoor Media</v>
          </cell>
          <cell r="E103">
            <v>63000000</v>
          </cell>
          <cell r="F103">
            <v>108000000</v>
          </cell>
          <cell r="G103">
            <v>108000000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6958000</v>
          </cell>
          <cell r="H108">
            <v>16158000</v>
          </cell>
          <cell r="I108">
            <v>6000000</v>
          </cell>
          <cell r="J108">
            <v>25517614.307999998</v>
          </cell>
          <cell r="K108">
            <v>28843196.811899997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1200000</v>
          </cell>
          <cell r="H109">
            <v>2000000.04</v>
          </cell>
          <cell r="I109">
            <v>0</v>
          </cell>
          <cell r="J109">
            <v>0</v>
          </cell>
          <cell r="K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691150138.07000005</v>
          </cell>
          <cell r="F110">
            <v>1184828808.1199999</v>
          </cell>
          <cell r="G110">
            <v>1829572724.817143</v>
          </cell>
          <cell r="H110">
            <v>1525955799.96</v>
          </cell>
          <cell r="I110">
            <v>4591396845</v>
          </cell>
          <cell r="J110">
            <v>2406510550.661365</v>
          </cell>
          <cell r="K110">
            <v>2052932439.50125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500000</v>
          </cell>
          <cell r="F114">
            <v>857142.85714285728</v>
          </cell>
          <cell r="G114">
            <v>23500000</v>
          </cell>
          <cell r="H114">
            <v>24080300.039999999</v>
          </cell>
          <cell r="I114">
            <v>15000000</v>
          </cell>
          <cell r="J114">
            <v>39122103.427691676</v>
          </cell>
          <cell r="K114">
            <v>45968471.527537718</v>
          </cell>
        </row>
        <row r="115">
          <cell r="C115">
            <v>34400</v>
          </cell>
          <cell r="D115" t="str">
            <v>Branding costs</v>
          </cell>
          <cell r="E115">
            <v>188930000</v>
          </cell>
          <cell r="F115">
            <v>323880000</v>
          </cell>
          <cell r="G115">
            <v>1140399999.96</v>
          </cell>
          <cell r="H115">
            <v>999999999.96000004</v>
          </cell>
          <cell r="I115">
            <v>2987863523.0769229</v>
          </cell>
          <cell r="J115">
            <v>2994313285.9846153</v>
          </cell>
          <cell r="K115">
            <v>3200000000</v>
          </cell>
        </row>
        <row r="116">
          <cell r="C116">
            <v>34401</v>
          </cell>
          <cell r="D116" t="str">
            <v>Branding Subscriber Registry</v>
          </cell>
          <cell r="E116">
            <v>1745140861</v>
          </cell>
          <cell r="F116">
            <v>2991670047.4285712</v>
          </cell>
          <cell r="G116">
            <v>3677328000</v>
          </cell>
          <cell r="H116">
            <v>3676800000</v>
          </cell>
          <cell r="I116">
            <v>3110039286.1538463</v>
          </cell>
          <cell r="J116">
            <v>1476428957.3076923</v>
          </cell>
          <cell r="K116">
            <v>1500000000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41492355.823384613</v>
          </cell>
          <cell r="J117">
            <v>15058471.400723079</v>
          </cell>
          <cell r="K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C119" t="str">
            <v>"PUBLICITY &amp; ADVERTISING"</v>
          </cell>
          <cell r="E119">
            <v>2692710362.0700002</v>
          </cell>
          <cell r="F119">
            <v>4616074906.405714</v>
          </cell>
          <cell r="G119">
            <v>6793797632.7771435</v>
          </cell>
          <cell r="H119">
            <v>6244994100</v>
          </cell>
          <cell r="I119">
            <v>10759292010.054155</v>
          </cell>
          <cell r="J119">
            <v>6998550979.0900879</v>
          </cell>
          <cell r="K119">
            <v>6870664104.0406876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27712800</v>
          </cell>
          <cell r="H122">
            <v>27712800</v>
          </cell>
          <cell r="I122">
            <v>30000000</v>
          </cell>
          <cell r="J122">
            <v>73074669</v>
          </cell>
          <cell r="K122">
            <v>70612736.075000003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27000000</v>
          </cell>
          <cell r="I123">
            <v>0</v>
          </cell>
          <cell r="J123">
            <v>0</v>
          </cell>
          <cell r="K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4877972.04</v>
          </cell>
          <cell r="H125">
            <v>504957756</v>
          </cell>
          <cell r="I125">
            <v>57042193.846153833</v>
          </cell>
          <cell r="J125">
            <v>79054275.357384622</v>
          </cell>
          <cell r="K125">
            <v>17628569.34685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2400000</v>
          </cell>
          <cell r="H126">
            <v>2400000</v>
          </cell>
          <cell r="I126">
            <v>3000000</v>
          </cell>
          <cell r="J126">
            <v>0</v>
          </cell>
          <cell r="K126">
            <v>3800000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1599999.96</v>
          </cell>
          <cell r="I128">
            <v>0</v>
          </cell>
          <cell r="J128">
            <v>0</v>
          </cell>
          <cell r="K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77058083.076923072</v>
          </cell>
          <cell r="J129">
            <v>81683334.923076928</v>
          </cell>
          <cell r="K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34990772.039999999</v>
          </cell>
          <cell r="H130">
            <v>563670555.96000004</v>
          </cell>
          <cell r="I130">
            <v>167100276.9230769</v>
          </cell>
          <cell r="J130">
            <v>233812279.28046155</v>
          </cell>
          <cell r="K130">
            <v>92041305.421849996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C149" t="str">
            <v>"NETWORK LICENSES"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5500000</v>
          </cell>
          <cell r="H152">
            <v>13500000.120000001</v>
          </cell>
          <cell r="I152">
            <v>8400000</v>
          </cell>
          <cell r="J152">
            <v>7100000</v>
          </cell>
          <cell r="K152">
            <v>500000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5500000</v>
          </cell>
          <cell r="H153">
            <v>13500000.120000001</v>
          </cell>
          <cell r="I153">
            <v>8400000</v>
          </cell>
          <cell r="J153">
            <v>7100000</v>
          </cell>
          <cell r="K153">
            <v>500000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108880096</v>
          </cell>
          <cell r="F156">
            <v>186651593.14285713</v>
          </cell>
          <cell r="G156">
            <v>80924364.428571433</v>
          </cell>
          <cell r="H156">
            <v>32408958.960000001</v>
          </cell>
          <cell r="I156">
            <v>80214560.462000415</v>
          </cell>
          <cell r="J156">
            <v>151578532.30198306</v>
          </cell>
          <cell r="K156">
            <v>77332924.5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36365142.960000001</v>
          </cell>
          <cell r="H157">
            <v>38435697.960000001</v>
          </cell>
          <cell r="I157">
            <v>647659.19999999984</v>
          </cell>
          <cell r="J157">
            <v>38718978.479999989</v>
          </cell>
          <cell r="K157">
            <v>42573438.447999991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C159" t="str">
            <v>"COMMUNICATIONS"</v>
          </cell>
          <cell r="E159">
            <v>108880096</v>
          </cell>
          <cell r="F159">
            <v>186651593.14285713</v>
          </cell>
          <cell r="G159">
            <v>117289507.38857144</v>
          </cell>
          <cell r="H159">
            <v>70844656.920000002</v>
          </cell>
          <cell r="I159">
            <v>80862219.662000418</v>
          </cell>
          <cell r="J159">
            <v>190297510.78198305</v>
          </cell>
          <cell r="K159">
            <v>119906362.94799998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110268281.86</v>
          </cell>
          <cell r="F165">
            <v>189031340.33142859</v>
          </cell>
          <cell r="G165">
            <v>199017346.03999999</v>
          </cell>
          <cell r="H165">
            <v>243567805.07999995</v>
          </cell>
          <cell r="I165">
            <v>226976518.63999999</v>
          </cell>
          <cell r="J165">
            <v>272295284.63627523</v>
          </cell>
          <cell r="K165">
            <v>170093416.22522727</v>
          </cell>
        </row>
        <row r="166">
          <cell r="C166">
            <v>37201</v>
          </cell>
          <cell r="D166" t="str">
            <v>Kitchenware</v>
          </cell>
          <cell r="E166">
            <v>28209086.759999998</v>
          </cell>
          <cell r="F166">
            <v>48358434.44571428</v>
          </cell>
          <cell r="G166">
            <v>70934755.737142861</v>
          </cell>
          <cell r="H166">
            <v>55647077.880000003</v>
          </cell>
          <cell r="I166">
            <v>79121822.799999997</v>
          </cell>
          <cell r="J166">
            <v>88463492.200000003</v>
          </cell>
          <cell r="K166">
            <v>39443470.954999998</v>
          </cell>
        </row>
        <row r="167">
          <cell r="C167">
            <v>37202</v>
          </cell>
          <cell r="D167" t="str">
            <v>Office Equipment</v>
          </cell>
          <cell r="E167">
            <v>140919799.69000003</v>
          </cell>
          <cell r="F167">
            <v>241576799.46857142</v>
          </cell>
          <cell r="G167">
            <v>222024779.88571429</v>
          </cell>
          <cell r="H167">
            <v>150737545.08000001</v>
          </cell>
          <cell r="I167">
            <v>147509871.59999999</v>
          </cell>
          <cell r="J167">
            <v>200823003.30599999</v>
          </cell>
          <cell r="K167">
            <v>109318150.23455</v>
          </cell>
        </row>
        <row r="168">
          <cell r="C168">
            <v>37207</v>
          </cell>
          <cell r="D168" t="str">
            <v>General</v>
          </cell>
          <cell r="E168">
            <v>1006150</v>
          </cell>
          <cell r="F168">
            <v>1724828.5714285714</v>
          </cell>
          <cell r="G168">
            <v>0</v>
          </cell>
          <cell r="H168">
            <v>0</v>
          </cell>
          <cell r="I168">
            <v>1330800</v>
          </cell>
          <cell r="J168">
            <v>3366351.6000000006</v>
          </cell>
          <cell r="K168">
            <v>3820463.1300000008</v>
          </cell>
        </row>
        <row r="169">
          <cell r="C169" t="str">
            <v>"CONSUMABLES"</v>
          </cell>
          <cell r="E169">
            <v>280403318.31000006</v>
          </cell>
          <cell r="F169">
            <v>480691402.8171429</v>
          </cell>
          <cell r="G169">
            <v>491976881.66285717</v>
          </cell>
          <cell r="H169">
            <v>449952428.03999996</v>
          </cell>
          <cell r="I169">
            <v>454939013.03999996</v>
          </cell>
          <cell r="J169">
            <v>564948131.74227524</v>
          </cell>
          <cell r="K169">
            <v>322675500.54477727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17570253.649999999</v>
          </cell>
          <cell r="F172">
            <v>30120434.828571431</v>
          </cell>
          <cell r="G172">
            <v>62330333.285714284</v>
          </cell>
          <cell r="H172">
            <v>69789370.920000002</v>
          </cell>
          <cell r="I172">
            <v>91352867.83791998</v>
          </cell>
          <cell r="J172">
            <v>140764486.78666666</v>
          </cell>
          <cell r="K172">
            <v>87703712.941</v>
          </cell>
        </row>
        <row r="173">
          <cell r="C173">
            <v>37204</v>
          </cell>
          <cell r="D173" t="str">
            <v>Postage</v>
          </cell>
          <cell r="E173">
            <v>1219364.5</v>
          </cell>
          <cell r="F173">
            <v>2090339.1428571427</v>
          </cell>
          <cell r="G173">
            <v>17766743.102857143</v>
          </cell>
          <cell r="H173">
            <v>17695329.960000001</v>
          </cell>
          <cell r="I173">
            <v>2554500.7999999998</v>
          </cell>
          <cell r="J173">
            <v>2757198</v>
          </cell>
          <cell r="K173">
            <v>2819266.24</v>
          </cell>
        </row>
        <row r="174">
          <cell r="C174">
            <v>37205</v>
          </cell>
          <cell r="D174" t="str">
            <v>Newspapers &amp; Reference manuals</v>
          </cell>
          <cell r="E174">
            <v>7528800</v>
          </cell>
          <cell r="F174">
            <v>12906514.285714289</v>
          </cell>
          <cell r="G174">
            <v>16121295.611428572</v>
          </cell>
          <cell r="H174">
            <v>14894262.840000007</v>
          </cell>
          <cell r="I174">
            <v>19915839.272</v>
          </cell>
          <cell r="J174">
            <v>27475309.899999999</v>
          </cell>
          <cell r="K174">
            <v>18258223.7225</v>
          </cell>
        </row>
        <row r="175">
          <cell r="C175">
            <v>37206</v>
          </cell>
          <cell r="D175" t="str">
            <v>Courier</v>
          </cell>
          <cell r="E175">
            <v>70961069</v>
          </cell>
          <cell r="F175">
            <v>121647546.85714287</v>
          </cell>
          <cell r="G175">
            <v>143039387.79428571</v>
          </cell>
          <cell r="H175">
            <v>69075135</v>
          </cell>
          <cell r="I175">
            <v>90989187.692307666</v>
          </cell>
          <cell r="J175">
            <v>179296981.57661539</v>
          </cell>
          <cell r="K175">
            <v>113238744</v>
          </cell>
        </row>
        <row r="176">
          <cell r="C176" t="str">
            <v>"STATIONARY &amp; PRINTING"</v>
          </cell>
          <cell r="E176">
            <v>97279487.150000006</v>
          </cell>
          <cell r="F176">
            <v>166764835.11428574</v>
          </cell>
          <cell r="G176">
            <v>239257759.79428571</v>
          </cell>
          <cell r="H176">
            <v>171454098.72</v>
          </cell>
          <cell r="I176">
            <v>204812395.60222763</v>
          </cell>
          <cell r="J176">
            <v>350293976.26328206</v>
          </cell>
          <cell r="K176">
            <v>222019946.90349999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2000000</v>
          </cell>
          <cell r="H179">
            <v>0</v>
          </cell>
          <cell r="I179">
            <v>38749107.82923077</v>
          </cell>
          <cell r="J179">
            <v>48357774.019620009</v>
          </cell>
          <cell r="K179">
            <v>15646168.423053499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2000000</v>
          </cell>
          <cell r="H182">
            <v>0</v>
          </cell>
          <cell r="I182">
            <v>38749107.82923077</v>
          </cell>
          <cell r="J182">
            <v>48357774.019620009</v>
          </cell>
          <cell r="K182">
            <v>15646168.423053499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78744000</v>
          </cell>
          <cell r="H184">
            <v>78744000</v>
          </cell>
          <cell r="I184">
            <v>0</v>
          </cell>
          <cell r="J184">
            <v>0</v>
          </cell>
          <cell r="K184">
            <v>0</v>
          </cell>
        </row>
        <row r="185">
          <cell r="C185">
            <v>37401</v>
          </cell>
          <cell r="D185" t="str">
            <v>Stock transfer</v>
          </cell>
          <cell r="E185">
            <v>56491916</v>
          </cell>
          <cell r="F185">
            <v>96843284.571428567</v>
          </cell>
          <cell r="G185">
            <v>170654471.96000001</v>
          </cell>
          <cell r="H185">
            <v>136775884.67999998</v>
          </cell>
          <cell r="I185">
            <v>237800000</v>
          </cell>
          <cell r="J185">
            <v>313050000</v>
          </cell>
          <cell r="K185">
            <v>204240000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C188" t="str">
            <v>"SECURITY COSTS"</v>
          </cell>
          <cell r="E188">
            <v>56491916</v>
          </cell>
          <cell r="F188">
            <v>96843284.571428567</v>
          </cell>
          <cell r="G188">
            <v>249398471.96000001</v>
          </cell>
          <cell r="H188">
            <v>215519884.67999998</v>
          </cell>
          <cell r="I188">
            <v>237800000</v>
          </cell>
          <cell r="J188">
            <v>313050000</v>
          </cell>
          <cell r="K188">
            <v>204240000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  <cell r="E191">
            <v>78405865</v>
          </cell>
          <cell r="F191">
            <v>134410054.28571427</v>
          </cell>
          <cell r="G191">
            <v>161412471.96000001</v>
          </cell>
          <cell r="H191">
            <v>161412471.96000001</v>
          </cell>
          <cell r="I191">
            <v>100000000</v>
          </cell>
          <cell r="J191">
            <v>168000000</v>
          </cell>
          <cell r="K191">
            <v>134400000</v>
          </cell>
        </row>
        <row r="192">
          <cell r="C192">
            <v>37501</v>
          </cell>
          <cell r="D192" t="str">
            <v>Stationery &amp; Printing</v>
          </cell>
          <cell r="E192">
            <v>34756709.149999999</v>
          </cell>
          <cell r="F192">
            <v>59582929.971428566</v>
          </cell>
          <cell r="G192">
            <v>76712841.959999993</v>
          </cell>
          <cell r="H192">
            <v>76712841.959999993</v>
          </cell>
          <cell r="I192">
            <v>58312783</v>
          </cell>
          <cell r="J192">
            <v>58312783</v>
          </cell>
          <cell r="K192">
            <v>46650226</v>
          </cell>
        </row>
        <row r="193">
          <cell r="C193" t="str">
            <v>"BILLING COSTS"</v>
          </cell>
          <cell r="E193">
            <v>113162574.15000001</v>
          </cell>
          <cell r="F193">
            <v>193992984.25714284</v>
          </cell>
          <cell r="G193">
            <v>238125313.92000002</v>
          </cell>
          <cell r="H193">
            <v>238125313.92000002</v>
          </cell>
          <cell r="I193">
            <v>158312783</v>
          </cell>
          <cell r="J193">
            <v>226312783</v>
          </cell>
          <cell r="K193">
            <v>181050226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8070624</v>
          </cell>
          <cell r="H196">
            <v>8070624</v>
          </cell>
          <cell r="I196">
            <v>0</v>
          </cell>
          <cell r="J196">
            <v>0</v>
          </cell>
          <cell r="K196">
            <v>0</v>
          </cell>
        </row>
        <row r="197">
          <cell r="C197">
            <v>37601</v>
          </cell>
          <cell r="D197" t="str">
            <v>General</v>
          </cell>
          <cell r="E197">
            <v>538000</v>
          </cell>
          <cell r="F197">
            <v>922285.71428571444</v>
          </cell>
          <cell r="G197">
            <v>1100000</v>
          </cell>
          <cell r="H197">
            <v>0</v>
          </cell>
          <cell r="I197">
            <v>1200000</v>
          </cell>
          <cell r="J197">
            <v>1200000</v>
          </cell>
          <cell r="K197">
            <v>1500000</v>
          </cell>
        </row>
        <row r="198">
          <cell r="C198" t="str">
            <v>"INSURANCE COSTS"</v>
          </cell>
          <cell r="E198">
            <v>538000</v>
          </cell>
          <cell r="F198">
            <v>922285.71428571444</v>
          </cell>
          <cell r="G198">
            <v>9170624</v>
          </cell>
          <cell r="H198">
            <v>8070624</v>
          </cell>
          <cell r="I198">
            <v>1200000</v>
          </cell>
          <cell r="J198">
            <v>1200000</v>
          </cell>
          <cell r="K198">
            <v>1500000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3098900</v>
          </cell>
          <cell r="F201">
            <v>5312400</v>
          </cell>
          <cell r="G201">
            <v>809982555.96000004</v>
          </cell>
          <cell r="H201">
            <v>1176562555.96</v>
          </cell>
          <cell r="I201">
            <v>1071538533</v>
          </cell>
          <cell r="J201">
            <v>1010872813.9211721</v>
          </cell>
          <cell r="K201">
            <v>1261622918.8073771</v>
          </cell>
        </row>
        <row r="202">
          <cell r="C202">
            <v>37603</v>
          </cell>
          <cell r="D202" t="str">
            <v>Licenses &amp; Parking</v>
          </cell>
          <cell r="E202">
            <v>12459000</v>
          </cell>
          <cell r="F202">
            <v>21358285.714285716</v>
          </cell>
          <cell r="G202">
            <v>75664000.039999992</v>
          </cell>
          <cell r="H202">
            <v>90669800.039999992</v>
          </cell>
          <cell r="I202">
            <v>53538746</v>
          </cell>
          <cell r="J202">
            <v>75328662</v>
          </cell>
          <cell r="K202">
            <v>39256510.300000004</v>
          </cell>
        </row>
        <row r="203">
          <cell r="C203">
            <v>37604</v>
          </cell>
          <cell r="D203" t="str">
            <v>Repairs &amp; Maint</v>
          </cell>
          <cell r="E203">
            <v>270113811.55000001</v>
          </cell>
          <cell r="F203">
            <v>463052248.37142861</v>
          </cell>
          <cell r="G203">
            <v>685001731.78571427</v>
          </cell>
          <cell r="H203">
            <v>808532199</v>
          </cell>
          <cell r="I203">
            <v>292417252.57142854</v>
          </cell>
          <cell r="J203">
            <v>671693745.22718406</v>
          </cell>
          <cell r="K203">
            <v>903269241.5</v>
          </cell>
        </row>
        <row r="204">
          <cell r="C204">
            <v>37605</v>
          </cell>
          <cell r="D204" t="str">
            <v>Other</v>
          </cell>
          <cell r="E204">
            <v>5020544</v>
          </cell>
          <cell r="F204">
            <v>8606646.8571428582</v>
          </cell>
          <cell r="G204">
            <v>24431741.714285716</v>
          </cell>
          <cell r="H204">
            <v>22200000</v>
          </cell>
          <cell r="I204">
            <v>18500000</v>
          </cell>
          <cell r="J204">
            <v>77145821.352554858</v>
          </cell>
          <cell r="K204">
            <v>4500000</v>
          </cell>
        </row>
        <row r="205">
          <cell r="C205">
            <v>37606</v>
          </cell>
          <cell r="D205" t="str">
            <v>External Car Hire</v>
          </cell>
          <cell r="E205">
            <v>104797305.38000001</v>
          </cell>
          <cell r="F205">
            <v>179652523.50857142</v>
          </cell>
          <cell r="G205">
            <v>165745894</v>
          </cell>
          <cell r="H205">
            <v>308660000.04000002</v>
          </cell>
          <cell r="I205">
            <v>62357342.857142858</v>
          </cell>
          <cell r="J205">
            <v>241100981.39199999</v>
          </cell>
          <cell r="K205">
            <v>253448964.2956</v>
          </cell>
        </row>
        <row r="206">
          <cell r="C206" t="str">
            <v>"MOTOR VEHICLE COSTS"</v>
          </cell>
          <cell r="E206">
            <v>395489560.93000001</v>
          </cell>
          <cell r="F206">
            <v>677982104.45142865</v>
          </cell>
          <cell r="G206">
            <v>1760825923.4999998</v>
          </cell>
          <cell r="H206">
            <v>2406624555.04</v>
          </cell>
          <cell r="I206">
            <v>1498351874.4285715</v>
          </cell>
          <cell r="J206">
            <v>2076142023.892911</v>
          </cell>
          <cell r="K206">
            <v>2462097634.902977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120849203</v>
          </cell>
          <cell r="F228">
            <v>207170062.2857143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C240" t="str">
            <v>"IMPAIRMENT"</v>
          </cell>
          <cell r="E240">
            <v>120849203</v>
          </cell>
          <cell r="F240">
            <v>207170062.2857143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5730300075.8699999</v>
          </cell>
          <cell r="F242">
            <v>9823371558.6342869</v>
          </cell>
          <cell r="G242">
            <v>14903416287.961428</v>
          </cell>
          <cell r="H242">
            <v>15119126558.68</v>
          </cell>
          <cell r="I242">
            <v>18591041919.474503</v>
          </cell>
          <cell r="J242">
            <v>21601845367.132904</v>
          </cell>
          <cell r="K242">
            <v>15712377804.179779</v>
          </cell>
        </row>
        <row r="244">
          <cell r="C244" t="str">
            <v>Sarah Total</v>
          </cell>
          <cell r="E244">
            <v>5775244344.6328573</v>
          </cell>
          <cell r="F244">
            <v>9700880032.4057121</v>
          </cell>
          <cell r="G244">
            <v>14647384925.511429</v>
          </cell>
          <cell r="H244">
            <v>14702559323.646477</v>
          </cell>
          <cell r="I244">
            <v>18256688737.099445</v>
          </cell>
          <cell r="J244">
            <v>20497429200.315422</v>
          </cell>
          <cell r="K244">
            <v>14903243512.819237</v>
          </cell>
        </row>
      </sheetData>
      <sheetData sheetId="6">
        <row r="3">
          <cell r="C3" t="str">
            <v>Account</v>
          </cell>
          <cell r="D3" t="str">
            <v>Billing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1750000</v>
          </cell>
          <cell r="H33">
            <v>1749999.96</v>
          </cell>
          <cell r="I33">
            <v>1749999.96</v>
          </cell>
          <cell r="J33">
            <v>2000000</v>
          </cell>
          <cell r="K33">
            <v>2012499.9539999999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"FACILITIES COSTS"</v>
          </cell>
          <cell r="E38">
            <v>0</v>
          </cell>
          <cell r="F38">
            <v>0</v>
          </cell>
          <cell r="G38">
            <v>1750000</v>
          </cell>
          <cell r="H38">
            <v>1749999.96</v>
          </cell>
          <cell r="I38">
            <v>1749999.96</v>
          </cell>
          <cell r="J38">
            <v>2000000</v>
          </cell>
          <cell r="K38">
            <v>2012499.9539999999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443099690.29800004</v>
          </cell>
          <cell r="K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78150259.739999965</v>
          </cell>
          <cell r="K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80514720</v>
          </cell>
          <cell r="K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6864000</v>
          </cell>
          <cell r="K60">
            <v>7550400.0000000009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  <cell r="K61">
            <v>0</v>
          </cell>
        </row>
        <row r="62">
          <cell r="C62">
            <v>33017</v>
          </cell>
          <cell r="D62" t="str">
            <v>Shift allowance</v>
          </cell>
          <cell r="J62">
            <v>15000000</v>
          </cell>
          <cell r="K62">
            <v>16500000.000000002</v>
          </cell>
        </row>
        <row r="63">
          <cell r="C63">
            <v>33018</v>
          </cell>
          <cell r="D63" t="str">
            <v xml:space="preserve">NSSF </v>
          </cell>
          <cell r="J63">
            <v>63804906.647999994</v>
          </cell>
          <cell r="K63">
            <v>70185397.312800005</v>
          </cell>
        </row>
        <row r="64">
          <cell r="C64">
            <v>33019</v>
          </cell>
          <cell r="D64" t="str">
            <v xml:space="preserve">Medical Aid </v>
          </cell>
          <cell r="J64">
            <v>16560000</v>
          </cell>
          <cell r="K64">
            <v>18216000</v>
          </cell>
        </row>
        <row r="65">
          <cell r="C65">
            <v>33020</v>
          </cell>
          <cell r="D65" t="str">
            <v>Provident fund</v>
          </cell>
          <cell r="J65">
            <v>26337581.381999999</v>
          </cell>
          <cell r="K65">
            <v>28971339.520200003</v>
          </cell>
        </row>
        <row r="66">
          <cell r="C66">
            <v>33021</v>
          </cell>
          <cell r="D66" t="str">
            <v xml:space="preserve">Temp costs </v>
          </cell>
          <cell r="J66">
            <v>30000000</v>
          </cell>
          <cell r="K66">
            <v>33000000.000000004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760331158.06799996</v>
          </cell>
          <cell r="K67">
            <v>174423136.833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1600000</v>
          </cell>
          <cell r="J70">
            <v>1900000</v>
          </cell>
          <cell r="K70">
            <v>2090000.0000000002</v>
          </cell>
        </row>
        <row r="71">
          <cell r="C71">
            <v>33101</v>
          </cell>
          <cell r="D71" t="str">
            <v>Staff Recognition costs</v>
          </cell>
          <cell r="E71">
            <v>0</v>
          </cell>
          <cell r="F71">
            <v>0</v>
          </cell>
          <cell r="G71">
            <v>5000000</v>
          </cell>
          <cell r="H71">
            <v>7200000</v>
          </cell>
          <cell r="I71">
            <v>5000000</v>
          </cell>
          <cell r="J71">
            <v>7920000</v>
          </cell>
          <cell r="K71">
            <v>8712000</v>
          </cell>
        </row>
        <row r="72">
          <cell r="C72">
            <v>33102</v>
          </cell>
          <cell r="D72" t="str">
            <v>Staff lunch</v>
          </cell>
          <cell r="E72">
            <v>1683600</v>
          </cell>
          <cell r="F72">
            <v>2886171.4285714286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2500000</v>
          </cell>
          <cell r="J74">
            <v>3300000</v>
          </cell>
          <cell r="K74">
            <v>3630000.0000000005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3447590.04</v>
          </cell>
          <cell r="H75">
            <v>3447590.04</v>
          </cell>
          <cell r="I75">
            <v>3960000</v>
          </cell>
          <cell r="J75">
            <v>3960000</v>
          </cell>
          <cell r="K75">
            <v>4356000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>"STAFF OTHER COSTS"</v>
          </cell>
          <cell r="E77">
            <v>1683600</v>
          </cell>
          <cell r="F77">
            <v>2886171.4285714286</v>
          </cell>
          <cell r="G77">
            <v>8447590.0399999991</v>
          </cell>
          <cell r="H77">
            <v>10647590.039999999</v>
          </cell>
          <cell r="I77">
            <v>13060000</v>
          </cell>
          <cell r="J77">
            <v>17080000</v>
          </cell>
          <cell r="K77">
            <v>18788000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10800000</v>
          </cell>
          <cell r="H80">
            <v>10800000</v>
          </cell>
          <cell r="I80">
            <v>21780000</v>
          </cell>
          <cell r="J80">
            <v>21780000</v>
          </cell>
          <cell r="K80">
            <v>22869000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1500000</v>
          </cell>
          <cell r="H81">
            <v>1500000</v>
          </cell>
          <cell r="I81">
            <v>1500000</v>
          </cell>
          <cell r="J81">
            <v>1500000</v>
          </cell>
          <cell r="K81">
            <v>1575000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5250000</v>
          </cell>
          <cell r="H82">
            <v>5250000</v>
          </cell>
          <cell r="I82">
            <v>11100000</v>
          </cell>
          <cell r="J82">
            <v>11100000</v>
          </cell>
          <cell r="K82">
            <v>11655000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3080000.04</v>
          </cell>
          <cell r="H83">
            <v>3080000.04</v>
          </cell>
          <cell r="I83">
            <v>2100000</v>
          </cell>
          <cell r="J83">
            <v>2100000</v>
          </cell>
          <cell r="K83">
            <v>2205000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4200000</v>
          </cell>
          <cell r="H84">
            <v>4200000</v>
          </cell>
          <cell r="I84">
            <v>4000000</v>
          </cell>
          <cell r="J84">
            <v>4000000</v>
          </cell>
          <cell r="K84">
            <v>4200000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24830000.039999999</v>
          </cell>
          <cell r="H86">
            <v>24830000.039999999</v>
          </cell>
          <cell r="I86">
            <v>40480000</v>
          </cell>
          <cell r="J86">
            <v>40480000</v>
          </cell>
          <cell r="K86">
            <v>42504000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950000</v>
          </cell>
          <cell r="H89">
            <v>1200000</v>
          </cell>
          <cell r="I89">
            <v>1200000</v>
          </cell>
          <cell r="J89">
            <v>2300000</v>
          </cell>
          <cell r="K89">
            <v>2760000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5500000</v>
          </cell>
          <cell r="K90">
            <v>6600000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3000000</v>
          </cell>
          <cell r="H91">
            <v>3000000</v>
          </cell>
          <cell r="I91">
            <v>3500000</v>
          </cell>
          <cell r="J91">
            <v>17000000</v>
          </cell>
          <cell r="K91">
            <v>20400000</v>
          </cell>
        </row>
        <row r="92">
          <cell r="C92">
            <v>33303</v>
          </cell>
          <cell r="D92" t="str">
            <v>Mileage Claims</v>
          </cell>
          <cell r="E92">
            <v>74250</v>
          </cell>
          <cell r="F92">
            <v>127285.71428571429</v>
          </cell>
          <cell r="G92">
            <v>800000</v>
          </cell>
          <cell r="H92">
            <v>3600000</v>
          </cell>
          <cell r="I92">
            <v>500000</v>
          </cell>
          <cell r="J92">
            <v>8400000</v>
          </cell>
          <cell r="K92">
            <v>10080000</v>
          </cell>
        </row>
        <row r="93">
          <cell r="C93" t="str">
            <v>"TRAVEL COSTS"</v>
          </cell>
          <cell r="E93">
            <v>74250</v>
          </cell>
          <cell r="F93">
            <v>127285.71428571429</v>
          </cell>
          <cell r="G93">
            <v>4750000</v>
          </cell>
          <cell r="H93">
            <v>7800000</v>
          </cell>
          <cell r="I93">
            <v>5200000</v>
          </cell>
          <cell r="J93">
            <v>33200000</v>
          </cell>
          <cell r="K93">
            <v>39840000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500000</v>
          </cell>
          <cell r="F96">
            <v>857142.85714285728</v>
          </cell>
          <cell r="G96">
            <v>2000000.04</v>
          </cell>
          <cell r="H96">
            <v>2000000.04</v>
          </cell>
          <cell r="I96">
            <v>6500000</v>
          </cell>
          <cell r="J96">
            <v>18000000</v>
          </cell>
          <cell r="K96">
            <v>19800000</v>
          </cell>
        </row>
        <row r="97">
          <cell r="C97">
            <v>33401</v>
          </cell>
          <cell r="D97" t="str">
            <v>External client</v>
          </cell>
          <cell r="E97">
            <v>562000</v>
          </cell>
          <cell r="F97">
            <v>963428.57142857148</v>
          </cell>
          <cell r="G97">
            <v>1200000</v>
          </cell>
          <cell r="H97">
            <v>1200000</v>
          </cell>
          <cell r="I97">
            <v>2500000</v>
          </cell>
          <cell r="J97">
            <v>10800000</v>
          </cell>
          <cell r="K97">
            <v>11880000.000000002</v>
          </cell>
        </row>
        <row r="98">
          <cell r="C98" t="str">
            <v>"ENTERTAINMENT COST"</v>
          </cell>
          <cell r="E98">
            <v>1062000</v>
          </cell>
          <cell r="F98">
            <v>1820571.4285714286</v>
          </cell>
          <cell r="G98">
            <v>3200000.04</v>
          </cell>
          <cell r="H98">
            <v>3200000.04</v>
          </cell>
          <cell r="I98">
            <v>9000000</v>
          </cell>
          <cell r="J98">
            <v>28800000</v>
          </cell>
          <cell r="K98">
            <v>31680000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7500000</v>
          </cell>
          <cell r="J101">
            <v>13599996</v>
          </cell>
          <cell r="K101">
            <v>12919996.199999999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1000000</v>
          </cell>
          <cell r="H108">
            <v>1200000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1200000</v>
          </cell>
          <cell r="H109">
            <v>2000000.04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1850000</v>
          </cell>
          <cell r="H110">
            <v>2000000.04</v>
          </cell>
          <cell r="J110">
            <v>6000000</v>
          </cell>
          <cell r="K110">
            <v>6600000.0000000009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4050000</v>
          </cell>
          <cell r="H119">
            <v>5200000.08</v>
          </cell>
          <cell r="I119">
            <v>7500000</v>
          </cell>
          <cell r="J119">
            <v>19599996</v>
          </cell>
          <cell r="K119">
            <v>19519996.199999999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2400000</v>
          </cell>
          <cell r="H126">
            <v>2400000</v>
          </cell>
          <cell r="I126">
            <v>3000000</v>
          </cell>
          <cell r="J126">
            <v>0</v>
          </cell>
          <cell r="K126">
            <v>3800000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2400000</v>
          </cell>
          <cell r="H130">
            <v>2400000</v>
          </cell>
          <cell r="I130">
            <v>3000000</v>
          </cell>
          <cell r="J130">
            <v>0</v>
          </cell>
          <cell r="K130">
            <v>3800000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137931</v>
          </cell>
          <cell r="F156">
            <v>236453.14285714287</v>
          </cell>
          <cell r="G156">
            <v>590000</v>
          </cell>
          <cell r="H156">
            <v>789123.96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137931</v>
          </cell>
          <cell r="F159">
            <v>236453.14285714287</v>
          </cell>
          <cell r="G159">
            <v>590000</v>
          </cell>
          <cell r="H159">
            <v>789123.96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1641500</v>
          </cell>
          <cell r="F165">
            <v>2814000</v>
          </cell>
          <cell r="G165">
            <v>4720000</v>
          </cell>
          <cell r="H165">
            <v>5995049.04</v>
          </cell>
          <cell r="I165">
            <v>5995049.04</v>
          </cell>
          <cell r="J165">
            <v>9900000</v>
          </cell>
          <cell r="K165">
            <v>11880000</v>
          </cell>
        </row>
        <row r="166">
          <cell r="C166">
            <v>37201</v>
          </cell>
          <cell r="D166" t="str">
            <v>Kitchenware</v>
          </cell>
          <cell r="E166">
            <v>901696.26</v>
          </cell>
          <cell r="F166">
            <v>1545765.0171428572</v>
          </cell>
          <cell r="G166">
            <v>1648134</v>
          </cell>
          <cell r="H166">
            <v>1648134</v>
          </cell>
          <cell r="I166">
            <v>1250000</v>
          </cell>
          <cell r="J166">
            <v>1250000</v>
          </cell>
          <cell r="K166">
            <v>1375000</v>
          </cell>
        </row>
        <row r="167">
          <cell r="C167">
            <v>37202</v>
          </cell>
          <cell r="D167" t="str">
            <v>Office Equipment</v>
          </cell>
          <cell r="E167">
            <v>0</v>
          </cell>
          <cell r="F167">
            <v>0</v>
          </cell>
          <cell r="G167">
            <v>4054310.04</v>
          </cell>
          <cell r="H167">
            <v>4054310.04</v>
          </cell>
          <cell r="I167">
            <v>0</v>
          </cell>
          <cell r="J167">
            <v>0</v>
          </cell>
          <cell r="K167">
            <v>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J168">
            <v>1800000</v>
          </cell>
          <cell r="K168">
            <v>1980000.0000000002</v>
          </cell>
        </row>
        <row r="169">
          <cell r="C169" t="str">
            <v>"CONSUMABLES"</v>
          </cell>
          <cell r="E169">
            <v>2543196.2599999998</v>
          </cell>
          <cell r="F169">
            <v>4359765.0171428574</v>
          </cell>
          <cell r="G169">
            <v>10422444.039999999</v>
          </cell>
          <cell r="H169">
            <v>11697493.08</v>
          </cell>
          <cell r="I169">
            <v>7245049.04</v>
          </cell>
          <cell r="J169">
            <v>12950000</v>
          </cell>
          <cell r="K169">
            <v>15235000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0</v>
          </cell>
          <cell r="F172">
            <v>0</v>
          </cell>
          <cell r="G172">
            <v>1024548</v>
          </cell>
          <cell r="H172">
            <v>1024548</v>
          </cell>
          <cell r="I172">
            <v>1000000</v>
          </cell>
          <cell r="J172">
            <v>2050000</v>
          </cell>
          <cell r="K172">
            <v>2111500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15357984</v>
          </cell>
          <cell r="H173">
            <v>15357984</v>
          </cell>
          <cell r="I173">
            <v>0</v>
          </cell>
          <cell r="J173">
            <v>0</v>
          </cell>
          <cell r="K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1453088.04</v>
          </cell>
          <cell r="H174">
            <v>1453088.04</v>
          </cell>
          <cell r="I174">
            <v>1000000</v>
          </cell>
          <cell r="J174">
            <v>2772000</v>
          </cell>
          <cell r="K174">
            <v>2855160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494222.04</v>
          </cell>
          <cell r="H175">
            <v>494222.04</v>
          </cell>
          <cell r="J175">
            <v>2400000</v>
          </cell>
          <cell r="K175">
            <v>2472000</v>
          </cell>
        </row>
        <row r="176">
          <cell r="C176" t="str">
            <v>"STATIONARY &amp; PRINTING"</v>
          </cell>
          <cell r="E176">
            <v>0</v>
          </cell>
          <cell r="F176">
            <v>0</v>
          </cell>
          <cell r="G176">
            <v>18329842.079999998</v>
          </cell>
          <cell r="H176">
            <v>18329842.079999998</v>
          </cell>
          <cell r="I176">
            <v>2000000</v>
          </cell>
          <cell r="J176">
            <v>7222000</v>
          </cell>
          <cell r="K176">
            <v>7438660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1000000</v>
          </cell>
          <cell r="J179">
            <v>4200000</v>
          </cell>
          <cell r="K179">
            <v>4750000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1000000</v>
          </cell>
          <cell r="J182">
            <v>4200000</v>
          </cell>
          <cell r="K182">
            <v>4750000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  <cell r="E191">
            <v>78405865</v>
          </cell>
          <cell r="F191">
            <v>134410054.28571427</v>
          </cell>
          <cell r="G191">
            <v>161412471.96000001</v>
          </cell>
          <cell r="H191">
            <v>161412471.96000001</v>
          </cell>
          <cell r="I191">
            <v>100000000</v>
          </cell>
          <cell r="J191">
            <v>168000000</v>
          </cell>
          <cell r="K191">
            <v>134400000</v>
          </cell>
        </row>
        <row r="192">
          <cell r="C192">
            <v>37501</v>
          </cell>
          <cell r="D192" t="str">
            <v>Stationery &amp; Printing</v>
          </cell>
          <cell r="E192">
            <v>34756709.149999999</v>
          </cell>
          <cell r="F192">
            <v>59582929.971428566</v>
          </cell>
          <cell r="G192">
            <v>76712841.959999993</v>
          </cell>
          <cell r="H192">
            <v>76712841.959999993</v>
          </cell>
          <cell r="I192">
            <v>58312783</v>
          </cell>
          <cell r="J192">
            <v>58312783</v>
          </cell>
          <cell r="K192">
            <v>46650226</v>
          </cell>
        </row>
        <row r="193">
          <cell r="C193" t="str">
            <v>"BILLING COSTS"</v>
          </cell>
          <cell r="E193">
            <v>113162574.15000001</v>
          </cell>
          <cell r="F193">
            <v>193992984.25714284</v>
          </cell>
          <cell r="G193">
            <v>238125313.92000002</v>
          </cell>
          <cell r="H193">
            <v>238125313.92000002</v>
          </cell>
          <cell r="I193">
            <v>158312783</v>
          </cell>
          <cell r="J193">
            <v>226312783</v>
          </cell>
          <cell r="K193">
            <v>181050226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J196">
            <v>0</v>
          </cell>
          <cell r="K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6960000</v>
          </cell>
          <cell r="H201">
            <v>6960000</v>
          </cell>
          <cell r="J201">
            <v>8400000</v>
          </cell>
          <cell r="K201">
            <v>10080000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900000</v>
          </cell>
          <cell r="H202">
            <v>900000</v>
          </cell>
          <cell r="J202">
            <v>1080000</v>
          </cell>
          <cell r="K202">
            <v>1296000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6399999.96</v>
          </cell>
          <cell r="H203">
            <v>6399999.96</v>
          </cell>
          <cell r="J203">
            <v>7040000</v>
          </cell>
          <cell r="K203">
            <v>8448000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589000</v>
          </cell>
          <cell r="F205">
            <v>1009714.2857142857</v>
          </cell>
          <cell r="G205">
            <v>3500000</v>
          </cell>
          <cell r="H205">
            <v>3240000</v>
          </cell>
          <cell r="J205">
            <v>3600000</v>
          </cell>
          <cell r="K205">
            <v>4320000</v>
          </cell>
        </row>
        <row r="206">
          <cell r="C206" t="str">
            <v>"MOTOR VEHICLE COSTS"</v>
          </cell>
          <cell r="E206">
            <v>589000</v>
          </cell>
          <cell r="F206">
            <v>1009714.2857142857</v>
          </cell>
          <cell r="G206">
            <v>17759999.960000001</v>
          </cell>
          <cell r="H206">
            <v>17499999.960000001</v>
          </cell>
          <cell r="I206">
            <v>0</v>
          </cell>
          <cell r="J206">
            <v>20120000</v>
          </cell>
          <cell r="K206">
            <v>24144000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LOCAL STAFF + STAFF OTHER COSTS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760331158.06799996</v>
          </cell>
          <cell r="K242">
            <v>174423136.833</v>
          </cell>
        </row>
        <row r="244">
          <cell r="C244" t="str">
            <v>GRAND TOTAL</v>
          </cell>
          <cell r="E244">
            <v>119252551.41000001</v>
          </cell>
          <cell r="F244">
            <v>204432945.2742857</v>
          </cell>
          <cell r="G244">
            <v>334655190.12</v>
          </cell>
          <cell r="H244">
            <v>342269363.16000003</v>
          </cell>
          <cell r="I244">
            <v>248547832</v>
          </cell>
          <cell r="J244">
            <v>1172295937.0679998</v>
          </cell>
          <cell r="K244">
            <v>565185518.98699999</v>
          </cell>
        </row>
      </sheetData>
      <sheetData sheetId="7">
        <row r="2">
          <cell r="G2" t="str">
            <v>input  required</v>
          </cell>
          <cell r="K2" t="str">
            <v>input  required</v>
          </cell>
        </row>
        <row r="3">
          <cell r="C3" t="str">
            <v>Account</v>
          </cell>
          <cell r="D3" t="str">
            <v>Call centre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10184000</v>
          </cell>
          <cell r="F20">
            <v>17458285.714285716</v>
          </cell>
          <cell r="G20">
            <v>49000000</v>
          </cell>
          <cell r="H20">
            <v>69999999.959999993</v>
          </cell>
          <cell r="I20">
            <v>90000000</v>
          </cell>
          <cell r="J20">
            <v>92000000</v>
          </cell>
          <cell r="K20">
            <v>95000000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10184000</v>
          </cell>
          <cell r="F23">
            <v>17458285.714285716</v>
          </cell>
          <cell r="G23">
            <v>49000000</v>
          </cell>
          <cell r="H23">
            <v>69999999.959999993</v>
          </cell>
          <cell r="I23">
            <v>90000000</v>
          </cell>
          <cell r="J23">
            <v>92000000</v>
          </cell>
          <cell r="K23">
            <v>95000000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5000000</v>
          </cell>
          <cell r="J32">
            <v>5500000</v>
          </cell>
          <cell r="K32">
            <v>6000000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3400000</v>
          </cell>
          <cell r="H33">
            <v>3600000</v>
          </cell>
          <cell r="I33">
            <v>3600000</v>
          </cell>
          <cell r="J33">
            <v>4000000</v>
          </cell>
          <cell r="K33">
            <v>4500000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2200000</v>
          </cell>
          <cell r="H37">
            <v>2593893.96</v>
          </cell>
          <cell r="I37">
            <v>2250000</v>
          </cell>
          <cell r="J37">
            <v>4500000</v>
          </cell>
          <cell r="K37">
            <v>5000000</v>
          </cell>
        </row>
        <row r="38">
          <cell r="C38" t="str">
            <v>"FACILITIES COSTS"</v>
          </cell>
          <cell r="E38">
            <v>0</v>
          </cell>
          <cell r="F38">
            <v>0</v>
          </cell>
          <cell r="G38">
            <v>5600000</v>
          </cell>
          <cell r="H38">
            <v>6193893.96</v>
          </cell>
          <cell r="I38">
            <v>10850000</v>
          </cell>
          <cell r="J38">
            <v>14000000</v>
          </cell>
          <cell r="K38">
            <v>15500000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13820103.67</v>
          </cell>
          <cell r="F71">
            <v>23691606.291428573</v>
          </cell>
          <cell r="G71">
            <v>40000000</v>
          </cell>
          <cell r="H71">
            <v>60000000</v>
          </cell>
          <cell r="I71">
            <v>65000000</v>
          </cell>
          <cell r="J71">
            <v>70000000</v>
          </cell>
          <cell r="K71">
            <v>72000000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-4800000</v>
          </cell>
          <cell r="F73">
            <v>-8228571.4285714282</v>
          </cell>
          <cell r="G73">
            <v>5200000</v>
          </cell>
          <cell r="H73">
            <v>9999999.9600000009</v>
          </cell>
          <cell r="I73">
            <v>11000000</v>
          </cell>
          <cell r="J73">
            <v>12000000</v>
          </cell>
          <cell r="K73">
            <v>13000000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27006120.960000001</v>
          </cell>
          <cell r="H75">
            <v>27006120.960000001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9020103.6699999999</v>
          </cell>
          <cell r="F77">
            <v>15463034.862857144</v>
          </cell>
          <cell r="G77">
            <v>72206120.960000008</v>
          </cell>
          <cell r="H77">
            <v>97006120.920000017</v>
          </cell>
          <cell r="I77">
            <v>76000000</v>
          </cell>
          <cell r="J77">
            <v>82000000</v>
          </cell>
          <cell r="K77">
            <v>85000000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42000000</v>
          </cell>
          <cell r="H80">
            <v>47660943</v>
          </cell>
          <cell r="I80">
            <v>90000000</v>
          </cell>
          <cell r="J80">
            <v>60000000</v>
          </cell>
          <cell r="K80">
            <v>70000000</v>
          </cell>
        </row>
        <row r="81">
          <cell r="C81">
            <v>33201</v>
          </cell>
          <cell r="D81" t="str">
            <v>Training - Expenses</v>
          </cell>
          <cell r="E81">
            <v>3960709.3</v>
          </cell>
          <cell r="F81">
            <v>6789787.3714285707</v>
          </cell>
          <cell r="G81">
            <v>2000000</v>
          </cell>
          <cell r="H81">
            <v>14499999.960000001</v>
          </cell>
          <cell r="I81">
            <v>15500000</v>
          </cell>
          <cell r="J81">
            <v>14000000</v>
          </cell>
          <cell r="K81">
            <v>15000000</v>
          </cell>
        </row>
        <row r="82">
          <cell r="C82">
            <v>33202</v>
          </cell>
          <cell r="D82" t="str">
            <v>Seminar/Conference - Fees</v>
          </cell>
          <cell r="E82">
            <v>-3624709</v>
          </cell>
          <cell r="F82">
            <v>-6213786.8571428573</v>
          </cell>
          <cell r="G82">
            <v>4000000</v>
          </cell>
          <cell r="H82">
            <v>8000000.04</v>
          </cell>
          <cell r="I82">
            <v>10000000</v>
          </cell>
          <cell r="J82">
            <v>11000000</v>
          </cell>
          <cell r="K82">
            <v>12000000</v>
          </cell>
        </row>
        <row r="83">
          <cell r="C83">
            <v>33203</v>
          </cell>
          <cell r="D83" t="str">
            <v>Seminar/Conference - Expenses</v>
          </cell>
          <cell r="E83">
            <v>3097500</v>
          </cell>
          <cell r="F83">
            <v>5310000</v>
          </cell>
          <cell r="G83">
            <v>4000000</v>
          </cell>
          <cell r="H83">
            <v>9999999.9600000009</v>
          </cell>
          <cell r="I83">
            <v>10000000</v>
          </cell>
          <cell r="J83">
            <v>10500000</v>
          </cell>
          <cell r="K83">
            <v>11000000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3433500.3</v>
          </cell>
          <cell r="F86">
            <v>5886000.5142857134</v>
          </cell>
          <cell r="G86">
            <v>52000000</v>
          </cell>
          <cell r="H86">
            <v>80160942.960000008</v>
          </cell>
          <cell r="I86">
            <v>125500000</v>
          </cell>
          <cell r="J86">
            <v>95500000</v>
          </cell>
          <cell r="K86">
            <v>108000000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-30924000</v>
          </cell>
          <cell r="F89">
            <v>-53012571.428571425</v>
          </cell>
          <cell r="G89">
            <v>479653952.04000002</v>
          </cell>
          <cell r="H89">
            <v>479653952.04000002</v>
          </cell>
          <cell r="I89">
            <v>142500000</v>
          </cell>
          <cell r="J89">
            <v>864000000</v>
          </cell>
          <cell r="K89">
            <v>864000000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2500000</v>
          </cell>
          <cell r="J90">
            <v>2550000</v>
          </cell>
          <cell r="K90">
            <v>3000000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4000000</v>
          </cell>
          <cell r="H91">
            <v>3999999.96</v>
          </cell>
          <cell r="I91">
            <v>10000000</v>
          </cell>
          <cell r="J91">
            <v>12000000</v>
          </cell>
          <cell r="K91">
            <v>14000000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-30924000</v>
          </cell>
          <cell r="F93">
            <v>-53012571.428571425</v>
          </cell>
          <cell r="G93">
            <v>483653952.04000002</v>
          </cell>
          <cell r="H93">
            <v>483653952</v>
          </cell>
          <cell r="I93">
            <v>155000000</v>
          </cell>
          <cell r="J93">
            <v>878550000</v>
          </cell>
          <cell r="K93">
            <v>881000000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11973800</v>
          </cell>
          <cell r="F96">
            <v>20526514.285714284</v>
          </cell>
          <cell r="G96">
            <v>11973800</v>
          </cell>
          <cell r="H96">
            <v>9999999.9600000009</v>
          </cell>
          <cell r="I96">
            <v>35000000</v>
          </cell>
          <cell r="J96">
            <v>45000000</v>
          </cell>
          <cell r="K96">
            <v>50000000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1000000</v>
          </cell>
          <cell r="H97">
            <v>999999.96</v>
          </cell>
          <cell r="I97">
            <v>5000000</v>
          </cell>
          <cell r="J97">
            <v>5500000</v>
          </cell>
          <cell r="K97">
            <v>6000000</v>
          </cell>
        </row>
        <row r="98">
          <cell r="C98" t="str">
            <v>"ENTERTAINMENT COST"</v>
          </cell>
          <cell r="E98">
            <v>11973800</v>
          </cell>
          <cell r="F98">
            <v>20526514.285714284</v>
          </cell>
          <cell r="G98">
            <v>12973800</v>
          </cell>
          <cell r="H98">
            <v>10999999.920000002</v>
          </cell>
          <cell r="I98">
            <v>40000000</v>
          </cell>
          <cell r="J98">
            <v>50500000</v>
          </cell>
          <cell r="K98">
            <v>56000000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J102">
            <v>28000000</v>
          </cell>
          <cell r="K102">
            <v>30000000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6000000</v>
          </cell>
          <cell r="H110">
            <v>6000000</v>
          </cell>
          <cell r="I110">
            <v>6000000</v>
          </cell>
          <cell r="J110">
            <v>6400000</v>
          </cell>
          <cell r="K110">
            <v>7000000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6000000</v>
          </cell>
          <cell r="H119">
            <v>6000000</v>
          </cell>
          <cell r="I119">
            <v>6000000</v>
          </cell>
          <cell r="J119">
            <v>34400000</v>
          </cell>
          <cell r="K119">
            <v>37000000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4877972.04</v>
          </cell>
          <cell r="H125">
            <v>4877972.04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4877972.04</v>
          </cell>
          <cell r="H130">
            <v>4877972.04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5190040</v>
          </cell>
          <cell r="F156">
            <v>8897211.4285714291</v>
          </cell>
          <cell r="G156">
            <v>8897211.4285714291</v>
          </cell>
          <cell r="H156">
            <v>0</v>
          </cell>
          <cell r="I156">
            <v>9000000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5190040</v>
          </cell>
          <cell r="F159">
            <v>8897211.4285714291</v>
          </cell>
          <cell r="G159">
            <v>8897211.4285714291</v>
          </cell>
          <cell r="H159">
            <v>0</v>
          </cell>
          <cell r="I159">
            <v>9000000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66264918.409999996</v>
          </cell>
          <cell r="F165">
            <v>113597002.98857141</v>
          </cell>
          <cell r="G165">
            <v>53489163</v>
          </cell>
          <cell r="H165">
            <v>53489163</v>
          </cell>
          <cell r="I165">
            <v>56000000</v>
          </cell>
          <cell r="J165">
            <v>66000000</v>
          </cell>
          <cell r="K165">
            <v>70000000</v>
          </cell>
        </row>
        <row r="166">
          <cell r="C166">
            <v>37201</v>
          </cell>
          <cell r="D166" t="str">
            <v>Kitchenware</v>
          </cell>
          <cell r="E166">
            <v>1131188.6200000001</v>
          </cell>
          <cell r="F166">
            <v>1939180.4914285715</v>
          </cell>
          <cell r="G166">
            <v>2637015</v>
          </cell>
          <cell r="H166">
            <v>2637015</v>
          </cell>
          <cell r="I166">
            <v>2500000</v>
          </cell>
          <cell r="J166">
            <v>2000000</v>
          </cell>
          <cell r="K166">
            <v>2500000</v>
          </cell>
        </row>
        <row r="167">
          <cell r="C167">
            <v>37202</v>
          </cell>
          <cell r="D167" t="str">
            <v>Office Equipment</v>
          </cell>
          <cell r="E167">
            <v>15337135.67</v>
          </cell>
          <cell r="F167">
            <v>26292232.577142857</v>
          </cell>
          <cell r="G167">
            <v>11583743.039999999</v>
          </cell>
          <cell r="H167">
            <v>11583743.039999999</v>
          </cell>
          <cell r="I167">
            <v>15000000</v>
          </cell>
          <cell r="J167">
            <v>29500000</v>
          </cell>
          <cell r="K167">
            <v>31000000</v>
          </cell>
        </row>
        <row r="168">
          <cell r="C168">
            <v>37207</v>
          </cell>
          <cell r="D168" t="str">
            <v>General</v>
          </cell>
          <cell r="E168">
            <v>700000</v>
          </cell>
          <cell r="F168">
            <v>1200000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83433242.700000003</v>
          </cell>
          <cell r="F169">
            <v>143028416.05714282</v>
          </cell>
          <cell r="G169">
            <v>67709921.039999992</v>
          </cell>
          <cell r="H169">
            <v>67709921.039999992</v>
          </cell>
          <cell r="I169">
            <v>73500000</v>
          </cell>
          <cell r="J169">
            <v>97500000</v>
          </cell>
          <cell r="K169">
            <v>103500000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2710000</v>
          </cell>
          <cell r="F172">
            <v>4645714.2857142854</v>
          </cell>
          <cell r="G172">
            <v>4645714.2857142854</v>
          </cell>
          <cell r="H172">
            <v>0</v>
          </cell>
          <cell r="I172">
            <v>4000000</v>
          </cell>
          <cell r="J172">
            <v>6000000</v>
          </cell>
          <cell r="K172">
            <v>6500000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497500</v>
          </cell>
          <cell r="F174">
            <v>852857.14285714272</v>
          </cell>
          <cell r="G174">
            <v>852857.14285714272</v>
          </cell>
          <cell r="H174">
            <v>2767787.04</v>
          </cell>
          <cell r="I174">
            <v>2000000</v>
          </cell>
          <cell r="J174">
            <v>3600000</v>
          </cell>
          <cell r="K174">
            <v>3800000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3207500</v>
          </cell>
          <cell r="F176">
            <v>5498571.4285714282</v>
          </cell>
          <cell r="G176">
            <v>5498571.4285714282</v>
          </cell>
          <cell r="H176">
            <v>2767787.04</v>
          </cell>
          <cell r="I176">
            <v>6000000</v>
          </cell>
          <cell r="J176">
            <v>9600000</v>
          </cell>
          <cell r="K176">
            <v>10300000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2000000</v>
          </cell>
          <cell r="H179">
            <v>0</v>
          </cell>
          <cell r="I179">
            <v>2000000</v>
          </cell>
          <cell r="J179">
            <v>2000000</v>
          </cell>
          <cell r="K179">
            <v>2000000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2000000</v>
          </cell>
          <cell r="H182">
            <v>0</v>
          </cell>
          <cell r="I182">
            <v>2000000</v>
          </cell>
          <cell r="J182">
            <v>2000000</v>
          </cell>
          <cell r="K182">
            <v>2000000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H201">
            <v>0</v>
          </cell>
          <cell r="I201">
            <v>102053952</v>
          </cell>
          <cell r="J201">
            <v>107156649.59999999</v>
          </cell>
          <cell r="K201">
            <v>112514482.08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480000</v>
          </cell>
          <cell r="J202">
            <v>480000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H203">
            <v>0</v>
          </cell>
          <cell r="I203">
            <v>48000000</v>
          </cell>
          <cell r="J203">
            <v>50400000</v>
          </cell>
          <cell r="K203">
            <v>52920000</v>
          </cell>
        </row>
        <row r="204">
          <cell r="C204">
            <v>37605</v>
          </cell>
          <cell r="D204" t="str">
            <v>Other</v>
          </cell>
          <cell r="E204">
            <v>49000</v>
          </cell>
          <cell r="F204">
            <v>84000</v>
          </cell>
          <cell r="G204">
            <v>84000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3000000</v>
          </cell>
          <cell r="H205">
            <v>3000000</v>
          </cell>
          <cell r="I205">
            <v>2000000</v>
          </cell>
          <cell r="J205">
            <v>2400000</v>
          </cell>
          <cell r="K205">
            <v>2800000</v>
          </cell>
        </row>
        <row r="206">
          <cell r="C206" t="str">
            <v>"MOTOR VEHICLE COSTS"</v>
          </cell>
          <cell r="E206">
            <v>49000</v>
          </cell>
          <cell r="F206">
            <v>84000</v>
          </cell>
          <cell r="G206">
            <v>3084000</v>
          </cell>
          <cell r="H206">
            <v>3000000</v>
          </cell>
          <cell r="I206">
            <v>152533952</v>
          </cell>
          <cell r="J206">
            <v>160436649.59999999</v>
          </cell>
          <cell r="K206">
            <v>168234482.07999998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95567186.670000002</v>
          </cell>
          <cell r="F242">
            <v>163829462.86285713</v>
          </cell>
          <cell r="G242">
            <v>773501548.93714285</v>
          </cell>
          <cell r="H242">
            <v>832370589.83999979</v>
          </cell>
          <cell r="I242">
            <v>746383952</v>
          </cell>
          <cell r="J242">
            <v>1516486649.5999999</v>
          </cell>
          <cell r="K242">
            <v>1561534482.0799999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8">
        <row r="3">
          <cell r="C3" t="str">
            <v>Account</v>
          </cell>
          <cell r="D3" t="str">
            <v>Customer Operations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90000000</v>
          </cell>
          <cell r="F26">
            <v>154285714.28571427</v>
          </cell>
          <cell r="G26">
            <v>260000000</v>
          </cell>
          <cell r="H26">
            <v>314265812.04000002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C33">
            <v>32302</v>
          </cell>
          <cell r="D33" t="str">
            <v>Office Eqpmnt Maint</v>
          </cell>
          <cell r="E33">
            <v>2244050</v>
          </cell>
          <cell r="F33">
            <v>3846942.8571428573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630000</v>
          </cell>
          <cell r="F37">
            <v>1080000</v>
          </cell>
          <cell r="G37">
            <v>2209358.04</v>
          </cell>
          <cell r="H37">
            <v>3289358.04</v>
          </cell>
          <cell r="I37">
            <v>3454455.9000000008</v>
          </cell>
          <cell r="J37">
            <v>3523545.0180000011</v>
          </cell>
          <cell r="K37">
            <v>3699722.268900001</v>
          </cell>
        </row>
        <row r="38">
          <cell r="C38" t="str">
            <v>"FACILITIES COSTS"</v>
          </cell>
          <cell r="E38">
            <v>92874050</v>
          </cell>
          <cell r="F38">
            <v>159212657.14285713</v>
          </cell>
          <cell r="G38">
            <v>262209358.03999999</v>
          </cell>
          <cell r="H38">
            <v>317555170.08000004</v>
          </cell>
          <cell r="I38">
            <v>3454455.9000000008</v>
          </cell>
          <cell r="J38">
            <v>3523545.0180000011</v>
          </cell>
          <cell r="K38">
            <v>3699722.268900001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45000</v>
          </cell>
          <cell r="F71">
            <v>77142.857142857145</v>
          </cell>
          <cell r="G71">
            <v>13955000.039999999</v>
          </cell>
          <cell r="H71">
            <v>14000000.039999999</v>
          </cell>
          <cell r="I71">
            <v>17499996</v>
          </cell>
          <cell r="J71">
            <v>19200000</v>
          </cell>
          <cell r="K71">
            <v>20736000</v>
          </cell>
        </row>
        <row r="72">
          <cell r="C72">
            <v>33102</v>
          </cell>
          <cell r="D72" t="str">
            <v>Staff lunch</v>
          </cell>
          <cell r="E72">
            <v>2819964</v>
          </cell>
          <cell r="F72">
            <v>4834224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C73">
            <v>33103</v>
          </cell>
          <cell r="D73" t="str">
            <v>Official Clothing</v>
          </cell>
          <cell r="E73">
            <v>2000</v>
          </cell>
          <cell r="F73">
            <v>3428.5714285714284</v>
          </cell>
          <cell r="G73">
            <v>10998000.039999999</v>
          </cell>
          <cell r="H73">
            <v>11000000.039999999</v>
          </cell>
          <cell r="I73">
            <v>12100000</v>
          </cell>
          <cell r="J73">
            <v>13310000</v>
          </cell>
          <cell r="K73">
            <v>14374800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574598.04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2866964</v>
          </cell>
          <cell r="F77">
            <v>4914795.4285714291</v>
          </cell>
          <cell r="G77">
            <v>24953000.079999998</v>
          </cell>
          <cell r="H77">
            <v>25574598.119999997</v>
          </cell>
          <cell r="I77">
            <v>29599996</v>
          </cell>
          <cell r="J77">
            <v>32510000</v>
          </cell>
          <cell r="K77">
            <v>35110800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7941663</v>
          </cell>
          <cell r="H80">
            <v>7941663</v>
          </cell>
          <cell r="I80">
            <v>8576996.0399999991</v>
          </cell>
          <cell r="J80">
            <v>9091615.8024000004</v>
          </cell>
          <cell r="K80">
            <v>9818945.0665920004</v>
          </cell>
        </row>
        <row r="81">
          <cell r="C81">
            <v>33201</v>
          </cell>
          <cell r="D81" t="str">
            <v>Training - Expenses</v>
          </cell>
          <cell r="E81">
            <v>-0.25</v>
          </cell>
          <cell r="F81">
            <v>-0.42857142857142855</v>
          </cell>
          <cell r="G81">
            <v>9999996</v>
          </cell>
          <cell r="H81">
            <v>9999996</v>
          </cell>
          <cell r="I81">
            <v>9091615.8024000004</v>
          </cell>
          <cell r="J81">
            <v>7576346.5020000003</v>
          </cell>
          <cell r="K81">
            <v>8182454.2221600004</v>
          </cell>
        </row>
        <row r="82">
          <cell r="C82">
            <v>33202</v>
          </cell>
          <cell r="D82" t="str">
            <v>Seminar/Conference - Fees</v>
          </cell>
          <cell r="E82">
            <v>471900</v>
          </cell>
          <cell r="F82">
            <v>808971.42857142852</v>
          </cell>
          <cell r="G82">
            <v>3000000</v>
          </cell>
          <cell r="H82">
            <v>3000000</v>
          </cell>
          <cell r="I82">
            <v>4545807.9012000002</v>
          </cell>
          <cell r="J82">
            <v>6061077.2016000003</v>
          </cell>
          <cell r="K82">
            <v>6545963.3777280003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5052000</v>
          </cell>
          <cell r="H83">
            <v>5052000</v>
          </cell>
          <cell r="I83">
            <v>5552000</v>
          </cell>
          <cell r="J83">
            <v>5552000</v>
          </cell>
          <cell r="K83">
            <v>5996160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9716663.0399999991</v>
          </cell>
          <cell r="H84">
            <v>9716663.0399999991</v>
          </cell>
          <cell r="I84">
            <v>12500000</v>
          </cell>
          <cell r="J84">
            <v>12500000</v>
          </cell>
          <cell r="K84">
            <v>13500000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471899.75</v>
          </cell>
          <cell r="F86">
            <v>808971</v>
          </cell>
          <cell r="G86">
            <v>35710322.039999999</v>
          </cell>
          <cell r="H86">
            <v>35710322.039999999</v>
          </cell>
          <cell r="I86">
            <v>40266419.743599996</v>
          </cell>
          <cell r="J86">
            <v>40781039.505999997</v>
          </cell>
          <cell r="K86">
            <v>44043522.666480005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341000</v>
          </cell>
          <cell r="F89">
            <v>584571.42857142864</v>
          </cell>
          <cell r="G89">
            <v>12900000</v>
          </cell>
          <cell r="H89">
            <v>12900000</v>
          </cell>
          <cell r="I89">
            <v>10000000</v>
          </cell>
          <cell r="J89">
            <v>15480000</v>
          </cell>
          <cell r="K89">
            <v>15480000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999999.96</v>
          </cell>
          <cell r="H90">
            <v>999999.96</v>
          </cell>
          <cell r="I90">
            <v>2000000</v>
          </cell>
          <cell r="J90">
            <v>2000000</v>
          </cell>
          <cell r="K90">
            <v>2000000</v>
          </cell>
        </row>
        <row r="91">
          <cell r="C91">
            <v>33302</v>
          </cell>
          <cell r="D91" t="str">
            <v>Internationl</v>
          </cell>
          <cell r="E91">
            <v>2090885</v>
          </cell>
          <cell r="F91">
            <v>3584374.2857142859</v>
          </cell>
          <cell r="G91">
            <v>909115</v>
          </cell>
          <cell r="H91">
            <v>3000000</v>
          </cell>
          <cell r="I91">
            <v>4000000</v>
          </cell>
          <cell r="J91">
            <v>4000000</v>
          </cell>
          <cell r="K91">
            <v>4000000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2431885</v>
          </cell>
          <cell r="F93">
            <v>4168945.7142857146</v>
          </cell>
          <cell r="G93">
            <v>14809114.960000001</v>
          </cell>
          <cell r="H93">
            <v>16899999.960000001</v>
          </cell>
          <cell r="I93">
            <v>16000000</v>
          </cell>
          <cell r="J93">
            <v>21480000</v>
          </cell>
          <cell r="K93">
            <v>21480000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12349320</v>
          </cell>
          <cell r="F96">
            <v>21170262.857142858</v>
          </cell>
          <cell r="G96">
            <v>6000000</v>
          </cell>
          <cell r="H96">
            <v>3999999.96</v>
          </cell>
          <cell r="I96">
            <v>6000000</v>
          </cell>
          <cell r="J96">
            <v>16500000</v>
          </cell>
          <cell r="K96">
            <v>17820000</v>
          </cell>
        </row>
        <row r="97">
          <cell r="C97">
            <v>33401</v>
          </cell>
          <cell r="D97" t="str">
            <v>External client</v>
          </cell>
          <cell r="E97">
            <v>696500</v>
          </cell>
          <cell r="F97">
            <v>1194000</v>
          </cell>
          <cell r="G97">
            <v>1803499.96</v>
          </cell>
          <cell r="H97">
            <v>2499999.96</v>
          </cell>
          <cell r="I97">
            <v>8500000</v>
          </cell>
          <cell r="J97">
            <v>6050000</v>
          </cell>
          <cell r="K97">
            <v>6655000</v>
          </cell>
        </row>
        <row r="98">
          <cell r="C98" t="str">
            <v>"ENTERTAINMENT COST"</v>
          </cell>
          <cell r="E98">
            <v>13045820</v>
          </cell>
          <cell r="F98">
            <v>22364262.857142858</v>
          </cell>
          <cell r="G98">
            <v>7803499.96</v>
          </cell>
          <cell r="H98">
            <v>6499999.9199999999</v>
          </cell>
          <cell r="I98">
            <v>14500000</v>
          </cell>
          <cell r="J98">
            <v>22550000</v>
          </cell>
          <cell r="K98">
            <v>24475000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5958000</v>
          </cell>
          <cell r="H108">
            <v>5958000</v>
          </cell>
          <cell r="I108">
            <v>6000000</v>
          </cell>
          <cell r="J108">
            <v>12000000</v>
          </cell>
          <cell r="K108">
            <v>12960000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23400000</v>
          </cell>
          <cell r="H110">
            <v>23400000</v>
          </cell>
          <cell r="I110">
            <v>23400000</v>
          </cell>
          <cell r="J110">
            <v>33275000</v>
          </cell>
          <cell r="K110">
            <v>33275000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3395000</v>
          </cell>
          <cell r="F116">
            <v>5820000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3395000</v>
          </cell>
          <cell r="F119">
            <v>5820000</v>
          </cell>
          <cell r="G119">
            <v>29358000</v>
          </cell>
          <cell r="H119">
            <v>29358000</v>
          </cell>
          <cell r="I119">
            <v>29400000</v>
          </cell>
          <cell r="J119">
            <v>45275000</v>
          </cell>
          <cell r="K119">
            <v>46235000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8089800</v>
          </cell>
          <cell r="F156">
            <v>13868228.571428571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8089800</v>
          </cell>
          <cell r="F159">
            <v>13868228.571428571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5009800</v>
          </cell>
          <cell r="F165">
            <v>8588228.5714285709</v>
          </cell>
          <cell r="G165">
            <v>2719083</v>
          </cell>
          <cell r="H165">
            <v>2719083</v>
          </cell>
          <cell r="I165">
            <v>3500000.0000000005</v>
          </cell>
          <cell r="J165">
            <v>3607689.4462752501</v>
          </cell>
          <cell r="K165">
            <v>3896304.6019772701</v>
          </cell>
        </row>
        <row r="166">
          <cell r="C166">
            <v>37201</v>
          </cell>
          <cell r="D166" t="str">
            <v>Kitchenware</v>
          </cell>
          <cell r="E166">
            <v>16212128.039999999</v>
          </cell>
          <cell r="F166">
            <v>27792219.497142851</v>
          </cell>
          <cell r="G166">
            <v>1318506.96</v>
          </cell>
          <cell r="H166">
            <v>1318506.96</v>
          </cell>
          <cell r="I166">
            <v>1500000</v>
          </cell>
          <cell r="J166">
            <v>1500000</v>
          </cell>
          <cell r="K166">
            <v>1620000</v>
          </cell>
        </row>
        <row r="167">
          <cell r="C167">
            <v>37202</v>
          </cell>
          <cell r="D167" t="str">
            <v>Office Equipment</v>
          </cell>
          <cell r="E167">
            <v>13633648.17</v>
          </cell>
          <cell r="F167">
            <v>23371968.291428573</v>
          </cell>
          <cell r="G167">
            <v>2702873.04</v>
          </cell>
          <cell r="H167">
            <v>2702873.04</v>
          </cell>
          <cell r="I167">
            <v>3500000.0000000005</v>
          </cell>
          <cell r="J167">
            <v>3500000.0000000005</v>
          </cell>
          <cell r="K167">
            <v>3780000.0000000005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34855576.210000001</v>
          </cell>
          <cell r="F169">
            <v>59752416.359999992</v>
          </cell>
          <cell r="G169">
            <v>6740463</v>
          </cell>
          <cell r="H169">
            <v>6740463</v>
          </cell>
          <cell r="I169">
            <v>8500000</v>
          </cell>
          <cell r="J169">
            <v>8607689.446275251</v>
          </cell>
          <cell r="K169">
            <v>9296304.6019772701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3016553.65</v>
          </cell>
          <cell r="F172">
            <v>5171234.8285714285</v>
          </cell>
          <cell r="G172">
            <v>449802</v>
          </cell>
          <cell r="H172">
            <v>449802</v>
          </cell>
          <cell r="I172">
            <v>500000</v>
          </cell>
          <cell r="J172">
            <v>566666.66666666663</v>
          </cell>
          <cell r="K172">
            <v>571200</v>
          </cell>
        </row>
        <row r="173">
          <cell r="C173">
            <v>37204</v>
          </cell>
          <cell r="D173" t="str">
            <v>Postage</v>
          </cell>
          <cell r="E173">
            <v>818555.5</v>
          </cell>
          <cell r="F173">
            <v>1403238</v>
          </cell>
          <cell r="G173">
            <v>1221657.96</v>
          </cell>
          <cell r="H173">
            <v>1221657.96</v>
          </cell>
          <cell r="I173">
            <v>1999999.9999999998</v>
          </cell>
          <cell r="J173">
            <v>2160000</v>
          </cell>
          <cell r="K173">
            <v>2177280</v>
          </cell>
        </row>
        <row r="174">
          <cell r="C174">
            <v>37205</v>
          </cell>
          <cell r="D174" t="str">
            <v>Newspapers &amp; Reference manuals</v>
          </cell>
          <cell r="E174">
            <v>958300</v>
          </cell>
          <cell r="F174">
            <v>1642800</v>
          </cell>
          <cell r="G174">
            <v>0</v>
          </cell>
          <cell r="H174">
            <v>899531.04</v>
          </cell>
          <cell r="I174">
            <v>1800000</v>
          </cell>
          <cell r="J174">
            <v>2000000</v>
          </cell>
          <cell r="K174">
            <v>2016000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244059.96</v>
          </cell>
          <cell r="I175">
            <v>0</v>
          </cell>
          <cell r="J175">
            <v>0</v>
          </cell>
          <cell r="K175">
            <v>0</v>
          </cell>
        </row>
        <row r="176">
          <cell r="C176" t="str">
            <v>"STATIONARY &amp; PRINTING"</v>
          </cell>
          <cell r="E176">
            <v>4793409.1500000004</v>
          </cell>
          <cell r="F176">
            <v>8217272.8285714285</v>
          </cell>
          <cell r="G176">
            <v>1671459.96</v>
          </cell>
          <cell r="H176">
            <v>2815050.96</v>
          </cell>
          <cell r="I176">
            <v>4300000</v>
          </cell>
          <cell r="J176">
            <v>4726666.666666666</v>
          </cell>
          <cell r="K176">
            <v>4764480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4000000</v>
          </cell>
          <cell r="J179">
            <v>5000000</v>
          </cell>
          <cell r="K179">
            <v>5000000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4000000</v>
          </cell>
          <cell r="J182">
            <v>5000000</v>
          </cell>
          <cell r="K182">
            <v>5000000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90000</v>
          </cell>
          <cell r="F185">
            <v>154285.71428571429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90000</v>
          </cell>
          <cell r="F188">
            <v>154285.71428571429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80000</v>
          </cell>
          <cell r="F201">
            <v>137142.85714285716</v>
          </cell>
          <cell r="G201">
            <v>20320000</v>
          </cell>
          <cell r="H201">
            <v>20400000</v>
          </cell>
          <cell r="I201">
            <v>23052000</v>
          </cell>
          <cell r="J201">
            <v>23835768</v>
          </cell>
          <cell r="K201">
            <v>23835768</v>
          </cell>
        </row>
        <row r="202">
          <cell r="C202">
            <v>37603</v>
          </cell>
          <cell r="D202" t="str">
            <v>Licenses &amp; Parking</v>
          </cell>
          <cell r="E202">
            <v>1680000</v>
          </cell>
          <cell r="F202">
            <v>2880000</v>
          </cell>
          <cell r="G202">
            <v>1070000.04</v>
          </cell>
          <cell r="H202">
            <v>2750000.04</v>
          </cell>
          <cell r="I202">
            <v>3499999.9999999995</v>
          </cell>
          <cell r="J202">
            <v>3499999.9999999995</v>
          </cell>
          <cell r="K202">
            <v>3499999.9999999995</v>
          </cell>
        </row>
        <row r="203">
          <cell r="C203">
            <v>37604</v>
          </cell>
          <cell r="D203" t="str">
            <v>Repairs &amp; Maint</v>
          </cell>
          <cell r="E203">
            <v>4038283.06</v>
          </cell>
          <cell r="F203">
            <v>6922770.959999999</v>
          </cell>
          <cell r="G203">
            <v>7961716.9399999995</v>
          </cell>
          <cell r="H203">
            <v>12000000</v>
          </cell>
          <cell r="I203">
            <v>12999999.999999998</v>
          </cell>
          <cell r="J203">
            <v>13120000.000000019</v>
          </cell>
          <cell r="K203">
            <v>14169600.00000002</v>
          </cell>
        </row>
        <row r="204">
          <cell r="C204">
            <v>37605</v>
          </cell>
          <cell r="D204" t="str">
            <v>Other</v>
          </cell>
          <cell r="E204">
            <v>1906544</v>
          </cell>
          <cell r="F204">
            <v>3268361.1428571427</v>
          </cell>
          <cell r="G204">
            <v>1093456</v>
          </cell>
          <cell r="H204">
            <v>3000000</v>
          </cell>
          <cell r="I204">
            <v>3500000</v>
          </cell>
          <cell r="J204">
            <v>4500000</v>
          </cell>
          <cell r="K204">
            <v>4500000</v>
          </cell>
        </row>
        <row r="205">
          <cell r="C205">
            <v>37606</v>
          </cell>
          <cell r="D205" t="str">
            <v>External Car Hire</v>
          </cell>
          <cell r="E205">
            <v>5085397.09</v>
          </cell>
          <cell r="F205">
            <v>8717823.5828571431</v>
          </cell>
          <cell r="G205">
            <v>1800000</v>
          </cell>
          <cell r="H205">
            <v>1800000</v>
          </cell>
          <cell r="I205">
            <v>2000000</v>
          </cell>
          <cell r="J205">
            <v>2560000</v>
          </cell>
          <cell r="K205">
            <v>2560000</v>
          </cell>
        </row>
        <row r="206">
          <cell r="C206" t="str">
            <v>"MOTOR VEHICLE COSTS"</v>
          </cell>
          <cell r="E206">
            <v>12790224.15</v>
          </cell>
          <cell r="F206">
            <v>21926098.54285714</v>
          </cell>
          <cell r="G206">
            <v>32245172.979999997</v>
          </cell>
          <cell r="H206">
            <v>39950000.039999999</v>
          </cell>
          <cell r="I206">
            <v>45052000</v>
          </cell>
          <cell r="J206">
            <v>47515768.000000015</v>
          </cell>
          <cell r="K206">
            <v>48565368.000000022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120849203</v>
          </cell>
          <cell r="F228">
            <v>207170062.2857143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120849203</v>
          </cell>
          <cell r="F240">
            <v>207170062.2857143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296553831.25999999</v>
          </cell>
          <cell r="F242">
            <v>508377996.44571424</v>
          </cell>
          <cell r="G242">
            <v>415500391.01999998</v>
          </cell>
          <cell r="H242">
            <v>481103604.12000006</v>
          </cell>
          <cell r="I242">
            <v>195072871.64359999</v>
          </cell>
          <cell r="J242">
            <v>231969708.63694191</v>
          </cell>
          <cell r="K242">
            <v>242670197.5373573</v>
          </cell>
        </row>
        <row r="244">
          <cell r="C244" t="str">
            <v>LOCAL STAFF + STAFF OTHER COSTS</v>
          </cell>
          <cell r="E244">
            <v>0</v>
          </cell>
          <cell r="F244">
            <v>4914795.4285714291</v>
          </cell>
          <cell r="G244">
            <v>24953000.079999998</v>
          </cell>
          <cell r="H244">
            <v>25574598.119999997</v>
          </cell>
          <cell r="I244">
            <v>29599996</v>
          </cell>
          <cell r="J244">
            <v>32510000</v>
          </cell>
          <cell r="K244">
            <v>35110800</v>
          </cell>
        </row>
      </sheetData>
      <sheetData sheetId="9">
        <row r="3">
          <cell r="C3" t="str">
            <v>Account</v>
          </cell>
          <cell r="D3" t="str">
            <v>Capital Projects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I26">
            <v>69535384.615384609</v>
          </cell>
          <cell r="J26">
            <v>78079264.615384623</v>
          </cell>
        </row>
        <row r="27">
          <cell r="C27">
            <v>32002</v>
          </cell>
          <cell r="D27" t="str">
            <v>Generator Fuel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I32">
            <v>0</v>
          </cell>
          <cell r="J32">
            <v>0</v>
          </cell>
        </row>
        <row r="33">
          <cell r="C33">
            <v>32302</v>
          </cell>
          <cell r="D33" t="str">
            <v>Office Eqpmnt Maint</v>
          </cell>
          <cell r="I33">
            <v>12307101.944839559</v>
          </cell>
          <cell r="J33">
            <v>12795636.547130233</v>
          </cell>
        </row>
        <row r="34">
          <cell r="C34">
            <v>32400</v>
          </cell>
          <cell r="D34" t="str">
            <v>BTS Rent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I37">
            <v>0</v>
          </cell>
          <cell r="J37">
            <v>0</v>
          </cell>
        </row>
        <row r="38">
          <cell r="C38" t="str">
            <v>"FACILITIES COSTS"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81842486.560224175</v>
          </cell>
          <cell r="J38">
            <v>90874901.16251485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I55">
            <v>0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I56">
            <v>0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I57">
            <v>0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I58">
            <v>0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I59">
            <v>0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I60">
            <v>0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2451075735</v>
          </cell>
        </row>
        <row r="62">
          <cell r="C62">
            <v>33017</v>
          </cell>
          <cell r="D62" t="str">
            <v>Shift allowance</v>
          </cell>
          <cell r="I62">
            <v>0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I63">
            <v>0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I64">
            <v>0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I65">
            <v>0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I66">
            <v>0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2451075735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I71">
            <v>0</v>
          </cell>
          <cell r="J71">
            <v>0</v>
          </cell>
        </row>
        <row r="72">
          <cell r="C72">
            <v>33102</v>
          </cell>
          <cell r="D72" t="str">
            <v>Staff lunch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I73">
            <v>0</v>
          </cell>
          <cell r="J73">
            <v>0</v>
          </cell>
        </row>
        <row r="74">
          <cell r="C74">
            <v>33104</v>
          </cell>
          <cell r="D74" t="str">
            <v>Business Calls</v>
          </cell>
        </row>
        <row r="75">
          <cell r="C75">
            <v>33105</v>
          </cell>
          <cell r="D75" t="str">
            <v>Phone Allowance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</row>
        <row r="77">
          <cell r="C77" t="str">
            <v>"STAFF OTHER COSTS"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H85">
            <v>0</v>
          </cell>
          <cell r="I85">
            <v>35602116.92307692</v>
          </cell>
          <cell r="J85">
            <v>41636919.230769224</v>
          </cell>
          <cell r="K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35602116.92307692</v>
          </cell>
          <cell r="J86">
            <v>41636919.230769224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I89">
            <v>56473033.846153833</v>
          </cell>
          <cell r="J89">
            <v>63423073.999999993</v>
          </cell>
        </row>
        <row r="90">
          <cell r="C90">
            <v>33301</v>
          </cell>
          <cell r="D90" t="str">
            <v>Regional</v>
          </cell>
          <cell r="I90">
            <v>76599664.615384609</v>
          </cell>
          <cell r="J90">
            <v>86025394</v>
          </cell>
        </row>
        <row r="91">
          <cell r="C91">
            <v>33302</v>
          </cell>
          <cell r="D91" t="str">
            <v>Internationl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133072698.46153843</v>
          </cell>
          <cell r="J93">
            <v>149448468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I96">
            <v>0</v>
          </cell>
          <cell r="J96">
            <v>0</v>
          </cell>
        </row>
        <row r="97">
          <cell r="C97">
            <v>33401</v>
          </cell>
          <cell r="D97" t="str">
            <v>External client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I110">
            <v>2725962895</v>
          </cell>
          <cell r="J110">
            <v>463127091.51136488</v>
          </cell>
        </row>
        <row r="111">
          <cell r="C111">
            <v>34300</v>
          </cell>
          <cell r="D111" t="str">
            <v>PR - Corporate Relations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I115">
            <v>47863523.076923065</v>
          </cell>
          <cell r="J115">
            <v>54313285.984615378</v>
          </cell>
        </row>
        <row r="116">
          <cell r="C116">
            <v>34401</v>
          </cell>
          <cell r="D116" t="str">
            <v>Branding Subscriber Registry</v>
          </cell>
          <cell r="I116">
            <v>30039286.15384616</v>
          </cell>
          <cell r="J116">
            <v>36428957.307692312</v>
          </cell>
        </row>
        <row r="117">
          <cell r="C117">
            <v>34500</v>
          </cell>
          <cell r="D117" t="str">
            <v>Market Research</v>
          </cell>
          <cell r="I117">
            <v>41492355.823384613</v>
          </cell>
          <cell r="J117">
            <v>15058471.400723079</v>
          </cell>
        </row>
        <row r="118">
          <cell r="C118">
            <v>34600</v>
          </cell>
          <cell r="D118" t="str">
            <v>Product Development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2845358060.0541539</v>
          </cell>
          <cell r="J119">
            <v>568927806.20439565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I125">
            <v>57042193.846153833</v>
          </cell>
          <cell r="J125">
            <v>64051237.615384616</v>
          </cell>
        </row>
        <row r="126">
          <cell r="C126">
            <v>35101</v>
          </cell>
          <cell r="D126" t="str">
            <v>IT Consultancy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I129">
            <v>77058083.076923072</v>
          </cell>
          <cell r="J129">
            <v>81683334.923076928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134100276.9230769</v>
          </cell>
          <cell r="J130">
            <v>145734572.53846154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I156">
            <v>70911802.862000421</v>
          </cell>
          <cell r="J156">
            <v>79972462.301983073</v>
          </cell>
        </row>
        <row r="157">
          <cell r="C157">
            <v>37002</v>
          </cell>
          <cell r="D157" t="str">
            <v>Internet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70911802.862000421</v>
          </cell>
          <cell r="J159">
            <v>79972462.301983073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I165">
            <v>0</v>
          </cell>
          <cell r="J165">
            <v>0</v>
          </cell>
        </row>
        <row r="166">
          <cell r="C166">
            <v>37201</v>
          </cell>
          <cell r="D166" t="str">
            <v>Kitchenware</v>
          </cell>
          <cell r="I166">
            <v>0</v>
          </cell>
          <cell r="J166">
            <v>0</v>
          </cell>
        </row>
        <row r="167">
          <cell r="C167">
            <v>37202</v>
          </cell>
          <cell r="D167" t="str">
            <v>Office Equipment</v>
          </cell>
          <cell r="I167">
            <v>0</v>
          </cell>
          <cell r="J167">
            <v>0</v>
          </cell>
        </row>
        <row r="168">
          <cell r="C168">
            <v>37207</v>
          </cell>
          <cell r="D168" t="str">
            <v>General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I172">
            <v>0</v>
          </cell>
          <cell r="J172">
            <v>0</v>
          </cell>
        </row>
        <row r="173">
          <cell r="C173">
            <v>37204</v>
          </cell>
          <cell r="D173" t="str">
            <v>Postage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I174">
            <v>0</v>
          </cell>
          <cell r="J174">
            <v>0</v>
          </cell>
        </row>
        <row r="175">
          <cell r="C175">
            <v>37206</v>
          </cell>
          <cell r="D175" t="str">
            <v>Courier</v>
          </cell>
          <cell r="I175">
            <v>80939187.692307666</v>
          </cell>
          <cell r="J175">
            <v>90883621.384615362</v>
          </cell>
        </row>
        <row r="176">
          <cell r="C176" t="str">
            <v>"STATIONARY &amp; PRINTING"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80939187.692307666</v>
          </cell>
          <cell r="J176">
            <v>90883621.384615362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I179">
            <v>28931870.769230772</v>
          </cell>
          <cell r="J179">
            <v>33841886.000000007</v>
          </cell>
        </row>
        <row r="180">
          <cell r="C180">
            <v>37301</v>
          </cell>
          <cell r="D180" t="str">
            <v>GSM Subscriptions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28931870.769230772</v>
          </cell>
          <cell r="J182">
            <v>33841886.000000007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I185">
            <v>0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I202">
            <v>0</v>
          </cell>
          <cell r="J202">
            <v>0</v>
          </cell>
        </row>
        <row r="203">
          <cell r="C203">
            <v>37604</v>
          </cell>
          <cell r="D203" t="str">
            <v>Repairs &amp; Maint</v>
          </cell>
          <cell r="J203">
            <v>382179082.42718405</v>
          </cell>
        </row>
        <row r="204">
          <cell r="C204">
            <v>37605</v>
          </cell>
          <cell r="D204" t="str">
            <v>Other</v>
          </cell>
          <cell r="J204">
            <v>56445821.352554865</v>
          </cell>
        </row>
        <row r="205">
          <cell r="C205">
            <v>37606</v>
          </cell>
          <cell r="D205" t="str">
            <v>External Car Hire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438624903.7797389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3410758500.2456093</v>
          </cell>
          <cell r="J242">
            <v>4091021275.6024785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2451075735</v>
          </cell>
          <cell r="K244">
            <v>0</v>
          </cell>
        </row>
      </sheetData>
      <sheetData sheetId="10">
        <row r="3">
          <cell r="C3" t="str">
            <v>Account</v>
          </cell>
          <cell r="D3" t="str">
            <v>Channels 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199200</v>
          </cell>
          <cell r="F8">
            <v>341485.71428571432</v>
          </cell>
          <cell r="G8">
            <v>350000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199200</v>
          </cell>
          <cell r="F15">
            <v>341485.71428571432</v>
          </cell>
          <cell r="G15">
            <v>350000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n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24194874</v>
          </cell>
          <cell r="F26">
            <v>41476926.857142858</v>
          </cell>
          <cell r="G26">
            <v>43000000</v>
          </cell>
          <cell r="H26">
            <v>24000000</v>
          </cell>
          <cell r="I26">
            <v>276000000</v>
          </cell>
          <cell r="J26">
            <v>276000000</v>
          </cell>
          <cell r="K26">
            <v>284280000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C33">
            <v>32302</v>
          </cell>
          <cell r="D33" t="str">
            <v>Office Eqpmnt Maint</v>
          </cell>
          <cell r="E33">
            <v>394746</v>
          </cell>
          <cell r="F33">
            <v>676707.42857142864</v>
          </cell>
          <cell r="G33">
            <v>1050000</v>
          </cell>
          <cell r="H33">
            <v>6000000</v>
          </cell>
          <cell r="I33">
            <v>6000000</v>
          </cell>
          <cell r="J33">
            <v>8400000</v>
          </cell>
          <cell r="K33">
            <v>8400000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"FACILITIES COSTS"</v>
          </cell>
          <cell r="E38">
            <v>24589620</v>
          </cell>
          <cell r="F38">
            <v>42153634.285714284</v>
          </cell>
          <cell r="G38">
            <v>44050000</v>
          </cell>
          <cell r="H38">
            <v>30000000</v>
          </cell>
          <cell r="I38">
            <v>282000000</v>
          </cell>
          <cell r="J38">
            <v>284400000</v>
          </cell>
          <cell r="K38">
            <v>292680000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</row>
        <row r="56">
          <cell r="C56">
            <v>33004</v>
          </cell>
          <cell r="D56" t="str">
            <v xml:space="preserve">Bonus </v>
          </cell>
        </row>
        <row r="57">
          <cell r="C57">
            <v>33009</v>
          </cell>
          <cell r="D57" t="str">
            <v>Travel &amp; Subsistence Allowance</v>
          </cell>
        </row>
        <row r="58">
          <cell r="C58">
            <v>33011</v>
          </cell>
          <cell r="D58" t="str">
            <v>Lifetsyle Benfits</v>
          </cell>
        </row>
        <row r="59">
          <cell r="C59">
            <v>33013</v>
          </cell>
          <cell r="D59" t="str">
            <v xml:space="preserve">LTI </v>
          </cell>
        </row>
        <row r="60">
          <cell r="C60">
            <v>33015</v>
          </cell>
          <cell r="D60" t="str">
            <v>Overtime</v>
          </cell>
        </row>
        <row r="61">
          <cell r="C61">
            <v>33016</v>
          </cell>
          <cell r="D61" t="str">
            <v>Commission</v>
          </cell>
        </row>
        <row r="62">
          <cell r="C62">
            <v>33017</v>
          </cell>
          <cell r="D62" t="str">
            <v>Shift allowance</v>
          </cell>
        </row>
        <row r="63">
          <cell r="C63">
            <v>33018</v>
          </cell>
          <cell r="D63" t="str">
            <v xml:space="preserve">NSSF </v>
          </cell>
        </row>
        <row r="64">
          <cell r="C64">
            <v>33019</v>
          </cell>
          <cell r="D64" t="str">
            <v xml:space="preserve">Medical Aid </v>
          </cell>
        </row>
        <row r="65">
          <cell r="C65">
            <v>33020</v>
          </cell>
          <cell r="D65" t="str">
            <v>Provident fund</v>
          </cell>
        </row>
        <row r="66">
          <cell r="C66">
            <v>33021</v>
          </cell>
          <cell r="D66" t="str">
            <v xml:space="preserve">Temp costs 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8170000</v>
          </cell>
          <cell r="F71">
            <v>14005714.285714284</v>
          </cell>
          <cell r="G71">
            <v>25000000</v>
          </cell>
          <cell r="H71">
            <v>36000000</v>
          </cell>
          <cell r="I71">
            <v>40000000</v>
          </cell>
          <cell r="J71">
            <v>40000000</v>
          </cell>
          <cell r="K71">
            <v>43000000</v>
          </cell>
        </row>
        <row r="72">
          <cell r="C72">
            <v>33102</v>
          </cell>
          <cell r="D72" t="str">
            <v>Staff lunch</v>
          </cell>
          <cell r="E72">
            <v>21720500</v>
          </cell>
          <cell r="F72">
            <v>37235142.857142858</v>
          </cell>
          <cell r="G72">
            <v>37235142.857142858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60000000</v>
          </cell>
          <cell r="H73">
            <v>65000000.039999999</v>
          </cell>
          <cell r="I73">
            <v>70000000</v>
          </cell>
          <cell r="J73">
            <v>70000000</v>
          </cell>
          <cell r="K73">
            <v>72000000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12066564.960000001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4225000</v>
          </cell>
          <cell r="F76">
            <v>7242857.1428571418</v>
          </cell>
          <cell r="G76">
            <v>7242857.1428571418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34115500</v>
          </cell>
          <cell r="F77">
            <v>58483714.285714284</v>
          </cell>
          <cell r="G77">
            <v>129478000</v>
          </cell>
          <cell r="H77">
            <v>113066565</v>
          </cell>
          <cell r="I77">
            <v>110000000</v>
          </cell>
          <cell r="J77">
            <v>110000000</v>
          </cell>
          <cell r="K77">
            <v>115000000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18999999.960000001</v>
          </cell>
          <cell r="H80">
            <v>18999999.960000001</v>
          </cell>
          <cell r="I80">
            <v>65000000</v>
          </cell>
          <cell r="J80">
            <v>65000000</v>
          </cell>
          <cell r="K80">
            <v>70000000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9999999.9600000009</v>
          </cell>
          <cell r="H81">
            <v>9999999.9600000009</v>
          </cell>
          <cell r="I81">
            <v>13000000</v>
          </cell>
          <cell r="J81">
            <v>15000000</v>
          </cell>
          <cell r="K81">
            <v>20000000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5000000</v>
          </cell>
          <cell r="H82">
            <v>6000000</v>
          </cell>
          <cell r="I82">
            <v>5000000</v>
          </cell>
          <cell r="J82">
            <v>6000000</v>
          </cell>
          <cell r="K82">
            <v>6000000</v>
          </cell>
        </row>
        <row r="83">
          <cell r="C83">
            <v>33203</v>
          </cell>
          <cell r="D83" t="str">
            <v>Seminar/Conference - Expenses</v>
          </cell>
          <cell r="E83">
            <v>5605878.75</v>
          </cell>
          <cell r="F83">
            <v>9610077.8571428582</v>
          </cell>
          <cell r="G83">
            <v>15000000</v>
          </cell>
          <cell r="H83">
            <v>18000000</v>
          </cell>
          <cell r="I83">
            <v>10000000</v>
          </cell>
          <cell r="J83">
            <v>15000000</v>
          </cell>
          <cell r="K83">
            <v>16500000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3800000</v>
          </cell>
          <cell r="H84">
            <v>3999999.96</v>
          </cell>
          <cell r="I84">
            <v>4500000</v>
          </cell>
          <cell r="J84">
            <v>6000000</v>
          </cell>
          <cell r="K84">
            <v>6500000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5605878.75</v>
          </cell>
          <cell r="F86">
            <v>9610077.8571428582</v>
          </cell>
          <cell r="G86">
            <v>52799999.920000002</v>
          </cell>
          <cell r="H86">
            <v>56999999.880000003</v>
          </cell>
          <cell r="I86">
            <v>97500000</v>
          </cell>
          <cell r="J86">
            <v>107000000</v>
          </cell>
          <cell r="K86">
            <v>119000000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203111740</v>
          </cell>
          <cell r="F89">
            <v>348191554.28571427</v>
          </cell>
          <cell r="G89">
            <v>348191554.28571427</v>
          </cell>
          <cell r="H89">
            <v>108000000</v>
          </cell>
          <cell r="I89">
            <v>204000000</v>
          </cell>
          <cell r="J89">
            <v>216000000</v>
          </cell>
          <cell r="K89">
            <v>220000000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9000000</v>
          </cell>
          <cell r="I90">
            <v>24000000</v>
          </cell>
          <cell r="J90">
            <v>24000000</v>
          </cell>
          <cell r="K90">
            <v>25000000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3999999.96</v>
          </cell>
          <cell r="I91">
            <v>10000000</v>
          </cell>
          <cell r="J91">
            <v>10000000</v>
          </cell>
          <cell r="K91">
            <v>10000000</v>
          </cell>
        </row>
        <row r="92">
          <cell r="C92">
            <v>33303</v>
          </cell>
          <cell r="D92" t="str">
            <v>Mileage Claims</v>
          </cell>
          <cell r="E92">
            <v>1496420</v>
          </cell>
          <cell r="F92">
            <v>2565291.4285714286</v>
          </cell>
          <cell r="G92">
            <v>2565291.4285714286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204608160</v>
          </cell>
          <cell r="F93">
            <v>350756845.71428567</v>
          </cell>
          <cell r="G93">
            <v>350756845.71428567</v>
          </cell>
          <cell r="H93">
            <v>120999999.95999999</v>
          </cell>
          <cell r="I93">
            <v>238000000</v>
          </cell>
          <cell r="J93">
            <v>250000000</v>
          </cell>
          <cell r="K93">
            <v>255000000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13048198</v>
          </cell>
          <cell r="F96">
            <v>22368339.428571429</v>
          </cell>
          <cell r="G96">
            <v>40000000</v>
          </cell>
          <cell r="H96">
            <v>39999999.960000001</v>
          </cell>
          <cell r="I96">
            <v>39999999.960000001</v>
          </cell>
          <cell r="J96">
            <v>45000000</v>
          </cell>
          <cell r="K96">
            <v>47000000</v>
          </cell>
        </row>
        <row r="97">
          <cell r="C97">
            <v>33401</v>
          </cell>
          <cell r="D97" t="str">
            <v>External client</v>
          </cell>
          <cell r="E97">
            <v>72542673.219999999</v>
          </cell>
          <cell r="F97">
            <v>124358868.37714286</v>
          </cell>
          <cell r="G97">
            <v>105000000</v>
          </cell>
          <cell r="H97">
            <v>99999999.959999993</v>
          </cell>
          <cell r="I97">
            <v>110000000</v>
          </cell>
          <cell r="J97">
            <v>115000000</v>
          </cell>
          <cell r="K97">
            <v>125000000</v>
          </cell>
        </row>
        <row r="98">
          <cell r="C98" t="str">
            <v>"ENTERTAINMENT COST"</v>
          </cell>
          <cell r="E98">
            <v>85590871.219999999</v>
          </cell>
          <cell r="F98">
            <v>146727207.80571428</v>
          </cell>
          <cell r="G98">
            <v>145000000</v>
          </cell>
          <cell r="H98">
            <v>139999999.91999999</v>
          </cell>
          <cell r="I98">
            <v>149999999.96000001</v>
          </cell>
          <cell r="J98">
            <v>160000000</v>
          </cell>
          <cell r="K98">
            <v>172000000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555367209</v>
          </cell>
          <cell r="F110">
            <v>952058072.57142854</v>
          </cell>
          <cell r="G110">
            <v>1449999999.96</v>
          </cell>
          <cell r="H110">
            <v>1449999999.96</v>
          </cell>
          <cell r="I110">
            <v>1795500000</v>
          </cell>
          <cell r="J110">
            <v>1850000000</v>
          </cell>
          <cell r="K110">
            <v>1950000000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107030000</v>
          </cell>
          <cell r="F115">
            <v>183480000</v>
          </cell>
          <cell r="G115">
            <v>999999999.96000004</v>
          </cell>
          <cell r="H115">
            <v>999999999.96000004</v>
          </cell>
          <cell r="I115">
            <v>2940000000</v>
          </cell>
          <cell r="J115">
            <v>2940000000</v>
          </cell>
          <cell r="K115">
            <v>3200000000</v>
          </cell>
        </row>
        <row r="116">
          <cell r="C116">
            <v>34401</v>
          </cell>
          <cell r="D116" t="str">
            <v>Branding Subscriber Registry</v>
          </cell>
          <cell r="E116">
            <v>1736177861</v>
          </cell>
          <cell r="F116">
            <v>2976304904.5714283</v>
          </cell>
          <cell r="G116">
            <v>3676800000</v>
          </cell>
          <cell r="H116">
            <v>3676800000</v>
          </cell>
          <cell r="I116">
            <v>3080000000</v>
          </cell>
          <cell r="J116">
            <v>1440000000</v>
          </cell>
          <cell r="K116">
            <v>1500000000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2398575070</v>
          </cell>
          <cell r="F119">
            <v>4111842977.1428566</v>
          </cell>
          <cell r="G119">
            <v>6126799999.9200001</v>
          </cell>
          <cell r="H119">
            <v>6126799999.9200001</v>
          </cell>
          <cell r="I119">
            <v>7815500000</v>
          </cell>
          <cell r="J119">
            <v>6230000000</v>
          </cell>
          <cell r="K119">
            <v>6650000000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H122">
            <v>0</v>
          </cell>
          <cell r="I122">
            <v>30000000</v>
          </cell>
          <cell r="J122">
            <v>30000000</v>
          </cell>
          <cell r="K122">
            <v>20000000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27000000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27000000</v>
          </cell>
          <cell r="I130">
            <v>30000000</v>
          </cell>
          <cell r="J130">
            <v>30000000</v>
          </cell>
          <cell r="K130">
            <v>20000000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56610803</v>
          </cell>
          <cell r="F156">
            <v>97047090.857142866</v>
          </cell>
          <cell r="G156">
            <v>0</v>
          </cell>
          <cell r="H156">
            <v>13418186.039999999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56610803</v>
          </cell>
          <cell r="F159">
            <v>97047090.857142866</v>
          </cell>
          <cell r="G159">
            <v>0</v>
          </cell>
          <cell r="H159">
            <v>13418186.039999999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4099728.04</v>
          </cell>
          <cell r="F165">
            <v>7028105.2114285715</v>
          </cell>
          <cell r="G165">
            <v>6500000</v>
          </cell>
          <cell r="H165">
            <v>2318085.96</v>
          </cell>
          <cell r="I165">
            <v>2760000</v>
          </cell>
          <cell r="J165">
            <v>2760000</v>
          </cell>
          <cell r="K165">
            <v>3000000</v>
          </cell>
        </row>
        <row r="166">
          <cell r="C166">
            <v>37201</v>
          </cell>
          <cell r="D166" t="str">
            <v>Kitchenware</v>
          </cell>
          <cell r="E166">
            <v>-5669149.9699999997</v>
          </cell>
          <cell r="F166">
            <v>-9718542.805714285</v>
          </cell>
          <cell r="G166">
            <v>2500000</v>
          </cell>
          <cell r="H166">
            <v>1406408.04</v>
          </cell>
          <cell r="I166">
            <v>3600000</v>
          </cell>
          <cell r="J166">
            <v>4000000</v>
          </cell>
          <cell r="K166">
            <v>4500000</v>
          </cell>
        </row>
        <row r="167">
          <cell r="C167">
            <v>37202</v>
          </cell>
          <cell r="D167" t="str">
            <v>Office Equipment</v>
          </cell>
          <cell r="E167">
            <v>7598675.3200000003</v>
          </cell>
          <cell r="F167">
            <v>13026300.548571428</v>
          </cell>
          <cell r="G167">
            <v>15000000</v>
          </cell>
          <cell r="H167">
            <v>17375615.039999999</v>
          </cell>
          <cell r="I167">
            <v>18000000</v>
          </cell>
          <cell r="J167">
            <v>33600000</v>
          </cell>
          <cell r="K167">
            <v>34000000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6029253.3900000006</v>
          </cell>
          <cell r="F169">
            <v>10335862.954285715</v>
          </cell>
          <cell r="G169">
            <v>24000000</v>
          </cell>
          <cell r="H169">
            <v>21100109.039999999</v>
          </cell>
          <cell r="I169">
            <v>24360000</v>
          </cell>
          <cell r="J169">
            <v>40360000</v>
          </cell>
          <cell r="K169">
            <v>41500000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1093700</v>
          </cell>
          <cell r="F172">
            <v>1874914.2857142854</v>
          </cell>
          <cell r="G172">
            <v>8500000</v>
          </cell>
          <cell r="H172">
            <v>13743942</v>
          </cell>
          <cell r="I172">
            <v>17500000</v>
          </cell>
          <cell r="J172">
            <v>21600000</v>
          </cell>
          <cell r="K172">
            <v>23000000</v>
          </cell>
        </row>
        <row r="173">
          <cell r="C173">
            <v>37204</v>
          </cell>
          <cell r="D173" t="str">
            <v>Postage</v>
          </cell>
          <cell r="E173">
            <v>168670.4</v>
          </cell>
          <cell r="F173">
            <v>289149.25714285712</v>
          </cell>
          <cell r="G173">
            <v>289149.25714285712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3199000</v>
          </cell>
          <cell r="F174">
            <v>5484000</v>
          </cell>
          <cell r="G174">
            <v>5484000</v>
          </cell>
          <cell r="H174">
            <v>1037919.96</v>
          </cell>
          <cell r="I174">
            <v>2280000</v>
          </cell>
          <cell r="J174">
            <v>2640000</v>
          </cell>
          <cell r="K174">
            <v>2750000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4461370.4000000004</v>
          </cell>
          <cell r="F176">
            <v>7648063.5428571422</v>
          </cell>
          <cell r="G176">
            <v>14273149.257142857</v>
          </cell>
          <cell r="H176">
            <v>14781861.960000001</v>
          </cell>
          <cell r="I176">
            <v>19780000</v>
          </cell>
          <cell r="J176">
            <v>24240000</v>
          </cell>
          <cell r="K176">
            <v>25750000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29374416</v>
          </cell>
          <cell r="F185">
            <v>50356141.714285716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29374416</v>
          </cell>
          <cell r="F188">
            <v>50356141.714285716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495000</v>
          </cell>
          <cell r="F201">
            <v>848571.42857142852</v>
          </cell>
          <cell r="G201">
            <v>284831463.95999998</v>
          </cell>
          <cell r="H201">
            <v>284831463.95999998</v>
          </cell>
          <cell r="I201">
            <v>437500000</v>
          </cell>
          <cell r="J201">
            <v>312000000</v>
          </cell>
          <cell r="K201">
            <v>325000000</v>
          </cell>
        </row>
        <row r="202">
          <cell r="C202">
            <v>37603</v>
          </cell>
          <cell r="D202" t="str">
            <v>Licenses &amp; Parking</v>
          </cell>
          <cell r="E202">
            <v>2720000</v>
          </cell>
          <cell r="F202">
            <v>4662857.1428571427</v>
          </cell>
          <cell r="G202">
            <v>5000000</v>
          </cell>
          <cell r="H202">
            <v>7200000</v>
          </cell>
          <cell r="I202">
            <v>6240000</v>
          </cell>
          <cell r="J202">
            <v>7200000</v>
          </cell>
          <cell r="K202">
            <v>7500000</v>
          </cell>
        </row>
        <row r="203">
          <cell r="C203">
            <v>37604</v>
          </cell>
          <cell r="D203" t="str">
            <v>Repairs &amp; Maint</v>
          </cell>
          <cell r="E203">
            <v>169782892.34999999</v>
          </cell>
          <cell r="F203">
            <v>291056386.88571429</v>
          </cell>
          <cell r="G203">
            <v>291056386.88571429</v>
          </cell>
          <cell r="H203">
            <v>177999999.96000001</v>
          </cell>
          <cell r="I203">
            <v>55500000</v>
          </cell>
          <cell r="J203">
            <v>192000000</v>
          </cell>
          <cell r="K203">
            <v>220000000</v>
          </cell>
        </row>
        <row r="204">
          <cell r="C204">
            <v>37605</v>
          </cell>
          <cell r="D204" t="str">
            <v>Other</v>
          </cell>
          <cell r="E204">
            <v>3065000</v>
          </cell>
          <cell r="F204">
            <v>5254285.7142857146</v>
          </cell>
          <cell r="G204">
            <v>5254285.7142857146</v>
          </cell>
          <cell r="H204">
            <v>1200000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1834000</v>
          </cell>
          <cell r="F205">
            <v>3144000</v>
          </cell>
          <cell r="G205">
            <v>25000000</v>
          </cell>
          <cell r="H205">
            <v>106590000</v>
          </cell>
          <cell r="I205">
            <v>20000000</v>
          </cell>
          <cell r="J205">
            <v>96000000</v>
          </cell>
          <cell r="K205">
            <v>96000000</v>
          </cell>
        </row>
        <row r="206">
          <cell r="C206" t="str">
            <v>"MOTOR VEHICLE COSTS"</v>
          </cell>
          <cell r="E206">
            <v>177896892.34999999</v>
          </cell>
          <cell r="F206">
            <v>304966101.17142862</v>
          </cell>
          <cell r="G206">
            <v>611142136.56000006</v>
          </cell>
          <cell r="H206">
            <v>577821463.91999996</v>
          </cell>
          <cell r="I206">
            <v>519240000</v>
          </cell>
          <cell r="J206">
            <v>607200000</v>
          </cell>
          <cell r="K206">
            <v>648500000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3027657035.1100001</v>
          </cell>
          <cell r="F242">
            <v>5190269203.0457134</v>
          </cell>
          <cell r="G242">
            <v>7498650131.3714294</v>
          </cell>
          <cell r="H242">
            <v>7241988185.6400003</v>
          </cell>
          <cell r="I242">
            <v>9286379999.9599991</v>
          </cell>
          <cell r="J242">
            <v>7843200000</v>
          </cell>
          <cell r="K242">
            <v>8339430000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11">
        <row r="3">
          <cell r="C3" t="str">
            <v>Account</v>
          </cell>
          <cell r="D3" t="str">
            <v>Service &amp; Sales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2436003.96</v>
          </cell>
          <cell r="H37">
            <v>2436003.96</v>
          </cell>
          <cell r="I37">
            <v>2630884.2767999996</v>
          </cell>
          <cell r="J37">
            <v>2731560</v>
          </cell>
          <cell r="K37">
            <v>2950080</v>
          </cell>
        </row>
        <row r="38">
          <cell r="C38" t="str">
            <v>"FACILITIES COSTS"</v>
          </cell>
          <cell r="E38">
            <v>0</v>
          </cell>
          <cell r="F38">
            <v>0</v>
          </cell>
          <cell r="G38">
            <v>2436003.96</v>
          </cell>
          <cell r="H38">
            <v>2436003.96</v>
          </cell>
          <cell r="I38">
            <v>2630884.2767999996</v>
          </cell>
          <cell r="J38">
            <v>2731560</v>
          </cell>
          <cell r="K38">
            <v>2950080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G55">
            <v>0</v>
          </cell>
        </row>
        <row r="56">
          <cell r="C56">
            <v>33004</v>
          </cell>
          <cell r="D56" t="str">
            <v xml:space="preserve">Bonus </v>
          </cell>
          <cell r="G56">
            <v>0</v>
          </cell>
        </row>
        <row r="57">
          <cell r="C57">
            <v>33009</v>
          </cell>
          <cell r="D57" t="str">
            <v>Travel &amp; Subsistence Allowance</v>
          </cell>
          <cell r="G57">
            <v>0</v>
          </cell>
        </row>
        <row r="58">
          <cell r="C58">
            <v>33011</v>
          </cell>
          <cell r="D58" t="str">
            <v>Lifetsyle Benfits</v>
          </cell>
          <cell r="G58">
            <v>0</v>
          </cell>
        </row>
        <row r="59">
          <cell r="C59">
            <v>33013</v>
          </cell>
          <cell r="D59" t="str">
            <v xml:space="preserve">LTI </v>
          </cell>
          <cell r="G59">
            <v>0</v>
          </cell>
        </row>
        <row r="60">
          <cell r="C60">
            <v>33015</v>
          </cell>
          <cell r="D60" t="str">
            <v>Overtime</v>
          </cell>
          <cell r="G60">
            <v>0</v>
          </cell>
        </row>
        <row r="61">
          <cell r="C61">
            <v>33016</v>
          </cell>
          <cell r="D61" t="str">
            <v>Commission</v>
          </cell>
          <cell r="G61">
            <v>0</v>
          </cell>
        </row>
        <row r="62">
          <cell r="C62">
            <v>33017</v>
          </cell>
          <cell r="D62" t="str">
            <v>Shift allowance</v>
          </cell>
          <cell r="G62">
            <v>0</v>
          </cell>
        </row>
        <row r="63">
          <cell r="C63">
            <v>33018</v>
          </cell>
          <cell r="D63" t="str">
            <v xml:space="preserve">NSSF </v>
          </cell>
          <cell r="G63">
            <v>0</v>
          </cell>
        </row>
        <row r="64">
          <cell r="C64">
            <v>33019</v>
          </cell>
          <cell r="D64" t="str">
            <v xml:space="preserve">Medical Aid </v>
          </cell>
          <cell r="G64">
            <v>0</v>
          </cell>
        </row>
        <row r="65">
          <cell r="C65">
            <v>33020</v>
          </cell>
          <cell r="D65" t="str">
            <v>Provident fund</v>
          </cell>
          <cell r="G65">
            <v>0</v>
          </cell>
        </row>
        <row r="66">
          <cell r="C66">
            <v>33021</v>
          </cell>
          <cell r="D66" t="str">
            <v xml:space="preserve">Temp costs </v>
          </cell>
          <cell r="G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0</v>
          </cell>
          <cell r="F71">
            <v>0</v>
          </cell>
          <cell r="G71">
            <v>6500000.04</v>
          </cell>
          <cell r="H71">
            <v>6500000.04</v>
          </cell>
          <cell r="I71">
            <v>14500000</v>
          </cell>
          <cell r="J71">
            <v>10492296</v>
          </cell>
          <cell r="K71">
            <v>11331672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2566320</v>
          </cell>
          <cell r="F73">
            <v>4399405.7142857146</v>
          </cell>
          <cell r="G73">
            <v>20000000</v>
          </cell>
          <cell r="H73">
            <v>20000000.039999999</v>
          </cell>
          <cell r="J73">
            <v>21600000</v>
          </cell>
          <cell r="K73">
            <v>23328000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3160290.96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53681025</v>
          </cell>
          <cell r="J76">
            <v>70000000.000000015</v>
          </cell>
        </row>
        <row r="77">
          <cell r="C77" t="str">
            <v>"STAFF OTHER COSTS"</v>
          </cell>
          <cell r="E77">
            <v>2566320</v>
          </cell>
          <cell r="F77">
            <v>4399405.7142857146</v>
          </cell>
          <cell r="G77">
            <v>26500000.039999999</v>
          </cell>
          <cell r="H77">
            <v>29660291.039999999</v>
          </cell>
          <cell r="I77">
            <v>68181025</v>
          </cell>
          <cell r="J77">
            <v>102092296.00000001</v>
          </cell>
          <cell r="K77">
            <v>34659672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13365000</v>
          </cell>
          <cell r="H80">
            <v>13365000</v>
          </cell>
          <cell r="I80">
            <v>30000000</v>
          </cell>
          <cell r="J80">
            <v>30634200</v>
          </cell>
          <cell r="K80">
            <v>33084936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10530000</v>
          </cell>
          <cell r="H81">
            <v>10530000</v>
          </cell>
          <cell r="I81">
            <v>28365000</v>
          </cell>
          <cell r="J81">
            <v>30634200</v>
          </cell>
          <cell r="K81">
            <v>33084936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6000000</v>
          </cell>
          <cell r="H82">
            <v>6000000</v>
          </cell>
          <cell r="I82">
            <v>22530000</v>
          </cell>
          <cell r="J82">
            <v>21685125</v>
          </cell>
          <cell r="K82">
            <v>25549020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6800000.04</v>
          </cell>
          <cell r="H83">
            <v>6800000.04</v>
          </cell>
          <cell r="I83">
            <v>12000000</v>
          </cell>
          <cell r="J83">
            <v>12960000</v>
          </cell>
          <cell r="K83">
            <v>13996800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12600000</v>
          </cell>
          <cell r="H84">
            <v>12600000</v>
          </cell>
          <cell r="I84">
            <v>12800000.039999999</v>
          </cell>
          <cell r="J84">
            <v>13824000</v>
          </cell>
          <cell r="K84">
            <v>14929920</v>
          </cell>
        </row>
        <row r="85">
          <cell r="C85">
            <v>33205</v>
          </cell>
          <cell r="D85" t="str">
            <v>Centralised Training</v>
          </cell>
          <cell r="E85">
            <v>38158683.5</v>
          </cell>
          <cell r="F85">
            <v>65414886</v>
          </cell>
          <cell r="G85">
            <v>65414886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38158683.5</v>
          </cell>
          <cell r="F86">
            <v>65414886</v>
          </cell>
          <cell r="G86">
            <v>114709886.03999999</v>
          </cell>
          <cell r="H86">
            <v>49295000.039999999</v>
          </cell>
          <cell r="I86">
            <v>105695000.03999999</v>
          </cell>
          <cell r="J86">
            <v>109737525</v>
          </cell>
          <cell r="K86">
            <v>120645612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96000000</v>
          </cell>
          <cell r="H89">
            <v>96000000</v>
          </cell>
          <cell r="I89">
            <v>288000000</v>
          </cell>
          <cell r="J89">
            <v>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2400000</v>
          </cell>
          <cell r="H91">
            <v>2400000</v>
          </cell>
          <cell r="I91">
            <v>6500000</v>
          </cell>
          <cell r="J91">
            <v>10033308</v>
          </cell>
          <cell r="K91">
            <v>10835964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3500000</v>
          </cell>
          <cell r="H92">
            <v>6000000</v>
          </cell>
          <cell r="I92">
            <v>5500000</v>
          </cell>
          <cell r="J92">
            <v>23328000</v>
          </cell>
          <cell r="K92">
            <v>25194240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101900000</v>
          </cell>
          <cell r="H93">
            <v>104400000</v>
          </cell>
          <cell r="I93">
            <v>300000000</v>
          </cell>
          <cell r="J93">
            <v>33361308</v>
          </cell>
          <cell r="K93">
            <v>36030204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6000000</v>
          </cell>
          <cell r="H96">
            <v>6000000</v>
          </cell>
          <cell r="I96">
            <v>13500000</v>
          </cell>
          <cell r="J96">
            <v>22624800</v>
          </cell>
          <cell r="K96">
            <v>24434784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6401961</v>
          </cell>
          <cell r="H97">
            <v>6401961</v>
          </cell>
          <cell r="I97">
            <v>3154000</v>
          </cell>
          <cell r="J97">
            <v>10966440</v>
          </cell>
          <cell r="K97">
            <v>11843748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12401961</v>
          </cell>
          <cell r="H98">
            <v>12401961</v>
          </cell>
          <cell r="I98">
            <v>16654000</v>
          </cell>
          <cell r="J98">
            <v>33591240</v>
          </cell>
          <cell r="K98">
            <v>36278532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12640000</v>
          </cell>
          <cell r="F110">
            <v>21668571.428571429</v>
          </cell>
          <cell r="G110">
            <v>21668571.428571429</v>
          </cell>
          <cell r="H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12640000</v>
          </cell>
          <cell r="F119">
            <v>21668571.428571429</v>
          </cell>
          <cell r="G119">
            <v>21668571.428571429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25789914.960000001</v>
          </cell>
          <cell r="H157">
            <v>25789914.960000001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25789914.960000001</v>
          </cell>
          <cell r="H159">
            <v>25789914.960000001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0</v>
          </cell>
          <cell r="F165">
            <v>0</v>
          </cell>
          <cell r="G165">
            <v>17319032.039999999</v>
          </cell>
          <cell r="H165">
            <v>17319032.039999999</v>
          </cell>
          <cell r="I165">
            <v>25000000</v>
          </cell>
          <cell r="J165">
            <v>0</v>
          </cell>
        </row>
        <row r="166">
          <cell r="C166">
            <v>37201</v>
          </cell>
          <cell r="D166" t="str">
            <v>Kitchenware</v>
          </cell>
          <cell r="E166">
            <v>0</v>
          </cell>
          <cell r="F166">
            <v>0</v>
          </cell>
          <cell r="G166">
            <v>0</v>
          </cell>
          <cell r="H166">
            <v>8652045.9600000009</v>
          </cell>
          <cell r="I166">
            <v>10000000</v>
          </cell>
          <cell r="J166">
            <v>0</v>
          </cell>
        </row>
        <row r="167">
          <cell r="C167">
            <v>37202</v>
          </cell>
          <cell r="D167" t="str">
            <v>Office Equipment</v>
          </cell>
          <cell r="E167">
            <v>5600000</v>
          </cell>
          <cell r="F167">
            <v>9600000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5600000</v>
          </cell>
          <cell r="F169">
            <v>9600000</v>
          </cell>
          <cell r="G169">
            <v>17319032.039999999</v>
          </cell>
          <cell r="H169">
            <v>25971078</v>
          </cell>
          <cell r="I169">
            <v>35000000</v>
          </cell>
          <cell r="J169">
            <v>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0</v>
          </cell>
          <cell r="F172">
            <v>0</v>
          </cell>
          <cell r="G172">
            <v>0</v>
          </cell>
          <cell r="H172">
            <v>12629433.960000001</v>
          </cell>
          <cell r="I172">
            <v>25000000</v>
          </cell>
          <cell r="J172">
            <v>18000000</v>
          </cell>
          <cell r="K172">
            <v>34308228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0</v>
          </cell>
          <cell r="H174">
            <v>1153244.04</v>
          </cell>
          <cell r="I174">
            <v>2075839.2720000001</v>
          </cell>
          <cell r="J174">
            <v>2160000</v>
          </cell>
        </row>
        <row r="175">
          <cell r="C175">
            <v>37206</v>
          </cell>
          <cell r="D175" t="str">
            <v>Courier</v>
          </cell>
          <cell r="E175">
            <v>22334070</v>
          </cell>
          <cell r="F175">
            <v>38286977.142857142</v>
          </cell>
          <cell r="G175">
            <v>59184596.039999999</v>
          </cell>
          <cell r="H175">
            <v>59184596.039999999</v>
          </cell>
          <cell r="J175">
            <v>71613360.192000017</v>
          </cell>
          <cell r="K175">
            <v>96366744</v>
          </cell>
        </row>
        <row r="176">
          <cell r="C176" t="str">
            <v>"STATIONARY &amp; PRINTING"</v>
          </cell>
          <cell r="E176">
            <v>22334070</v>
          </cell>
          <cell r="F176">
            <v>38286977.142857142</v>
          </cell>
          <cell r="G176">
            <v>59184596.039999999</v>
          </cell>
          <cell r="H176">
            <v>72967274.039999992</v>
          </cell>
          <cell r="I176">
            <v>27075839.272</v>
          </cell>
          <cell r="J176">
            <v>91773360.192000017</v>
          </cell>
          <cell r="K176">
            <v>130674972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78744000</v>
          </cell>
          <cell r="H184">
            <v>78744000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24009522.960000001</v>
          </cell>
          <cell r="H185">
            <v>24009522.960000001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102753522.96000001</v>
          </cell>
          <cell r="H188">
            <v>102753522.96000001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8070624</v>
          </cell>
          <cell r="H196">
            <v>8070624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8070624</v>
          </cell>
          <cell r="H198">
            <v>8070624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460000000</v>
          </cell>
          <cell r="H201">
            <v>460000000</v>
          </cell>
          <cell r="I201">
            <v>448583333</v>
          </cell>
          <cell r="J201">
            <v>385772000.00000006</v>
          </cell>
          <cell r="K201">
            <v>775702656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14700000</v>
          </cell>
          <cell r="H202">
            <v>14700000</v>
          </cell>
          <cell r="I202">
            <v>9600000</v>
          </cell>
          <cell r="J202">
            <v>0</v>
          </cell>
          <cell r="K202">
            <v>24515280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337472199</v>
          </cell>
          <cell r="H203">
            <v>337472199</v>
          </cell>
          <cell r="I203">
            <v>142750000</v>
          </cell>
          <cell r="J203">
            <v>0</v>
          </cell>
          <cell r="K203">
            <v>599706408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58590000</v>
          </cell>
          <cell r="I205">
            <v>35000000</v>
          </cell>
          <cell r="J205">
            <v>131070408</v>
          </cell>
          <cell r="K205">
            <v>141556032</v>
          </cell>
        </row>
        <row r="206">
          <cell r="C206" t="str">
            <v>"MOTOR VEHICLE COSTS"</v>
          </cell>
          <cell r="E206">
            <v>0</v>
          </cell>
          <cell r="F206">
            <v>0</v>
          </cell>
          <cell r="G206">
            <v>812172199</v>
          </cell>
          <cell r="H206">
            <v>870762199</v>
          </cell>
          <cell r="I206">
            <v>635933333</v>
          </cell>
          <cell r="J206">
            <v>516842408.00000006</v>
          </cell>
          <cell r="K206">
            <v>1541480376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81299073.5</v>
          </cell>
          <cell r="F242">
            <v>139369840.2857143</v>
          </cell>
          <cell r="G242">
            <v>1304906311.4685714</v>
          </cell>
          <cell r="H242">
            <v>1304507869</v>
          </cell>
          <cell r="I242">
            <v>1191170081.5888</v>
          </cell>
          <cell r="J242">
            <v>890129697.19200015</v>
          </cell>
          <cell r="K242">
            <v>1902719448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12">
        <row r="3">
          <cell r="C3" t="str">
            <v>Account</v>
          </cell>
          <cell r="D3" t="str">
            <v>Customer Mgt &amp; Trng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32302</v>
          </cell>
          <cell r="D33" t="str">
            <v>Office Eqpmnt Maint</v>
          </cell>
          <cell r="E33">
            <v>416499.98</v>
          </cell>
          <cell r="F33">
            <v>713999.96571428562</v>
          </cell>
          <cell r="G33">
            <v>2166499.98</v>
          </cell>
          <cell r="H33">
            <v>4200000</v>
          </cell>
          <cell r="I33">
            <v>1000000</v>
          </cell>
          <cell r="J33">
            <v>4359678.62</v>
          </cell>
          <cell r="K33">
            <v>5122622.3784999996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 t="str">
            <v>"FACILITIES COSTS"</v>
          </cell>
          <cell r="E38">
            <v>416499.98</v>
          </cell>
          <cell r="F38">
            <v>713999.96571428562</v>
          </cell>
          <cell r="G38">
            <v>2166499.98</v>
          </cell>
          <cell r="H38">
            <v>4200000</v>
          </cell>
          <cell r="I38">
            <v>1000000</v>
          </cell>
          <cell r="J38">
            <v>4359678.62</v>
          </cell>
          <cell r="K38">
            <v>5122622.3784999996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  <cell r="K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  <cell r="K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  <cell r="K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  <cell r="K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  <cell r="K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  <cell r="K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  <cell r="K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  <cell r="K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  <cell r="K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  <cell r="K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  <cell r="K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  <cell r="K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758556</v>
          </cell>
          <cell r="H70">
            <v>0</v>
          </cell>
          <cell r="I70" t="str">
            <v>pls see comment</v>
          </cell>
          <cell r="J70">
            <v>2678461.236000001</v>
          </cell>
          <cell r="K70">
            <v>3147191.9523000009</v>
          </cell>
        </row>
        <row r="71">
          <cell r="C71">
            <v>33101</v>
          </cell>
          <cell r="D71" t="str">
            <v>Staff Recognition costs</v>
          </cell>
          <cell r="E71">
            <v>3409155.51</v>
          </cell>
          <cell r="F71">
            <v>5844266.5885714283</v>
          </cell>
          <cell r="G71">
            <v>11084155.51</v>
          </cell>
          <cell r="H71">
            <v>12900000</v>
          </cell>
          <cell r="I71">
            <v>28224050</v>
          </cell>
          <cell r="J71">
            <v>58999243.600000001</v>
          </cell>
          <cell r="K71">
            <v>69324111.230000004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16000000</v>
          </cell>
          <cell r="H73">
            <v>16096500</v>
          </cell>
          <cell r="I73">
            <v>9000000</v>
          </cell>
          <cell r="J73">
            <v>18796219.199999999</v>
          </cell>
          <cell r="K73">
            <v>22085557.559999999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621040</v>
          </cell>
          <cell r="H74">
            <v>0</v>
          </cell>
          <cell r="I74">
            <v>3726240</v>
          </cell>
          <cell r="J74">
            <v>4385784.4799999995</v>
          </cell>
          <cell r="K74">
            <v>5153296.7639999995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6033282</v>
          </cell>
          <cell r="I75">
            <v>0</v>
          </cell>
          <cell r="J75">
            <v>0</v>
          </cell>
          <cell r="K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>"STAFF OTHER COSTS"</v>
          </cell>
          <cell r="E77">
            <v>3409155.51</v>
          </cell>
          <cell r="F77">
            <v>5844266.5885714283</v>
          </cell>
          <cell r="G77">
            <v>28463751.509999998</v>
          </cell>
          <cell r="H77">
            <v>35029782</v>
          </cell>
          <cell r="I77">
            <v>40950290</v>
          </cell>
          <cell r="J77">
            <v>84859708.516000003</v>
          </cell>
          <cell r="K77">
            <v>99710157.506300002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10250000</v>
          </cell>
          <cell r="H80">
            <v>35907500.039999999</v>
          </cell>
          <cell r="I80">
            <v>20000000</v>
          </cell>
          <cell r="J80">
            <v>47348946.854000002</v>
          </cell>
          <cell r="K80">
            <v>55635012.553450003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3100000</v>
          </cell>
          <cell r="H81">
            <v>33042399.960000001</v>
          </cell>
          <cell r="I81">
            <v>20000000</v>
          </cell>
          <cell r="J81">
            <v>47517886.372000001</v>
          </cell>
          <cell r="K81">
            <v>55833516.487100005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10303961.039999999</v>
          </cell>
          <cell r="I82">
            <v>20960100</v>
          </cell>
          <cell r="J82">
            <v>24670037.699999999</v>
          </cell>
          <cell r="K82">
            <v>28987294.297499999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20332400.039999999</v>
          </cell>
          <cell r="I83">
            <v>23954400</v>
          </cell>
          <cell r="J83">
            <v>28194328.800000001</v>
          </cell>
          <cell r="K83">
            <v>33128336.34</v>
          </cell>
        </row>
        <row r="84">
          <cell r="C84">
            <v>33204</v>
          </cell>
          <cell r="D84" t="str">
            <v>Self Study Costs</v>
          </cell>
          <cell r="E84">
            <v>3682346</v>
          </cell>
          <cell r="F84">
            <v>6312593.1428571418</v>
          </cell>
          <cell r="G84">
            <v>5182346</v>
          </cell>
          <cell r="H84">
            <v>15999999.960000001</v>
          </cell>
          <cell r="I84">
            <v>15082400</v>
          </cell>
          <cell r="J84">
            <v>17751984.800000001</v>
          </cell>
          <cell r="K84">
            <v>20858582.140000001</v>
          </cell>
        </row>
        <row r="85">
          <cell r="C85">
            <v>33205</v>
          </cell>
          <cell r="D85" t="str">
            <v>Centralised Training</v>
          </cell>
          <cell r="E85">
            <v>52679239</v>
          </cell>
          <cell r="F85">
            <v>90307266.857142866</v>
          </cell>
          <cell r="G85">
            <v>77679239</v>
          </cell>
          <cell r="H85">
            <v>35520000</v>
          </cell>
          <cell r="I85">
            <v>109791000</v>
          </cell>
          <cell r="J85">
            <v>129224007</v>
          </cell>
          <cell r="K85">
            <v>151838208.22499999</v>
          </cell>
        </row>
        <row r="86">
          <cell r="C86" t="str">
            <v>"TRAINING COSTS"</v>
          </cell>
          <cell r="E86">
            <v>56361585</v>
          </cell>
          <cell r="F86">
            <v>96619860</v>
          </cell>
          <cell r="G86">
            <v>96211585</v>
          </cell>
          <cell r="H86">
            <v>151106261.03999999</v>
          </cell>
          <cell r="I86">
            <v>209787900</v>
          </cell>
          <cell r="J86">
            <v>294707191.52600002</v>
          </cell>
          <cell r="K86">
            <v>346280950.04305005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7396700</v>
          </cell>
          <cell r="F89">
            <v>12680057.142857144</v>
          </cell>
          <cell r="G89">
            <v>12146700</v>
          </cell>
          <cell r="H89">
            <v>4800000</v>
          </cell>
          <cell r="I89">
            <v>7984800</v>
          </cell>
          <cell r="J89">
            <v>9398109.5999999996</v>
          </cell>
          <cell r="K89">
            <v>11042778.779999999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13237599.960000001</v>
          </cell>
          <cell r="I90">
            <v>6210400</v>
          </cell>
          <cell r="J90">
            <v>7309640.7999999998</v>
          </cell>
          <cell r="K90">
            <v>8588827.9399999995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6500000</v>
          </cell>
          <cell r="H91">
            <v>6799899.96</v>
          </cell>
          <cell r="I91">
            <v>11000000</v>
          </cell>
          <cell r="J91">
            <v>31330947.879000001</v>
          </cell>
          <cell r="K91">
            <v>36813863.757825002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C93" t="str">
            <v>"TRAVEL COSTS"</v>
          </cell>
          <cell r="E93">
            <v>7396700</v>
          </cell>
          <cell r="F93">
            <v>12680057.142857144</v>
          </cell>
          <cell r="G93">
            <v>18646700</v>
          </cell>
          <cell r="H93">
            <v>24837499.920000002</v>
          </cell>
          <cell r="I93">
            <v>25195200</v>
          </cell>
          <cell r="J93">
            <v>48038698.278999999</v>
          </cell>
          <cell r="K93">
            <v>56445470.477825001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6636520</v>
          </cell>
          <cell r="F96">
            <v>11376891.428571429</v>
          </cell>
          <cell r="G96">
            <v>6636520</v>
          </cell>
          <cell r="H96">
            <v>4200000</v>
          </cell>
          <cell r="I96">
            <v>6900000</v>
          </cell>
          <cell r="J96">
            <v>23304600</v>
          </cell>
          <cell r="K96">
            <v>27382905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0</v>
          </cell>
          <cell r="H97">
            <v>1899999.96</v>
          </cell>
          <cell r="I97">
            <v>2000000</v>
          </cell>
          <cell r="J97">
            <v>3707550</v>
          </cell>
          <cell r="K97">
            <v>4356371.25</v>
          </cell>
        </row>
        <row r="98">
          <cell r="C98" t="str">
            <v>"ENTERTAINMENT COST"</v>
          </cell>
          <cell r="E98">
            <v>6636520</v>
          </cell>
          <cell r="F98">
            <v>11376891.428571429</v>
          </cell>
          <cell r="G98">
            <v>6636520</v>
          </cell>
          <cell r="H98">
            <v>6099999.96</v>
          </cell>
          <cell r="I98">
            <v>8900000</v>
          </cell>
          <cell r="J98">
            <v>27012150</v>
          </cell>
          <cell r="K98">
            <v>31739276.25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9000000</v>
          </cell>
          <cell r="I108">
            <v>0</v>
          </cell>
          <cell r="J108">
            <v>13517614.307999996</v>
          </cell>
          <cell r="K108">
            <v>15883196.811899995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-1584937.93</v>
          </cell>
          <cell r="F110">
            <v>-2717036.4514285713</v>
          </cell>
          <cell r="G110">
            <v>40000000</v>
          </cell>
          <cell r="H110">
            <v>41555799.960000001</v>
          </cell>
          <cell r="I110">
            <v>40533950</v>
          </cell>
          <cell r="J110">
            <v>47708459.149999999</v>
          </cell>
          <cell r="K110">
            <v>56057439.501249999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500000</v>
          </cell>
          <cell r="F114">
            <v>857142.85714285728</v>
          </cell>
          <cell r="G114">
            <v>23500000</v>
          </cell>
          <cell r="H114">
            <v>24080300.039999999</v>
          </cell>
          <cell r="I114">
            <v>15000000</v>
          </cell>
          <cell r="J114">
            <v>39122103.427691676</v>
          </cell>
          <cell r="K114">
            <v>45968471.527537718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C119" t="str">
            <v>"PUBLICITY &amp; ADVERTISING"</v>
          </cell>
          <cell r="E119">
            <v>-1084937.93</v>
          </cell>
          <cell r="F119">
            <v>-1859893.594285714</v>
          </cell>
          <cell r="G119">
            <v>63500000</v>
          </cell>
          <cell r="H119">
            <v>74636100</v>
          </cell>
          <cell r="I119">
            <v>55533950</v>
          </cell>
          <cell r="J119">
            <v>100348176.88569167</v>
          </cell>
          <cell r="K119">
            <v>117909107.84068771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27712800</v>
          </cell>
          <cell r="H122">
            <v>27712800</v>
          </cell>
          <cell r="J122">
            <v>43074669</v>
          </cell>
          <cell r="K122">
            <v>50612736.075000003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8737260.9600000009</v>
          </cell>
          <cell r="J125">
            <v>15003037.742000001</v>
          </cell>
          <cell r="K125">
            <v>17628569.34685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27712800</v>
          </cell>
          <cell r="H130">
            <v>36450060.960000001</v>
          </cell>
          <cell r="I130">
            <v>0</v>
          </cell>
          <cell r="J130">
            <v>58077706.741999999</v>
          </cell>
          <cell r="K130">
            <v>68241305.421849996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6121285.4100000001</v>
          </cell>
          <cell r="F165">
            <v>10493632.131428571</v>
          </cell>
          <cell r="G165">
            <v>4372347</v>
          </cell>
          <cell r="H165">
            <v>23656464.960000001</v>
          </cell>
          <cell r="I165">
            <v>11503470</v>
          </cell>
          <cell r="J165">
            <v>13539584.189999998</v>
          </cell>
          <cell r="K165">
            <v>15909011.423249997</v>
          </cell>
        </row>
        <row r="166">
          <cell r="C166">
            <v>37201</v>
          </cell>
          <cell r="D166" t="str">
            <v>Kitchenware</v>
          </cell>
          <cell r="E166">
            <v>143067.19</v>
          </cell>
          <cell r="F166">
            <v>245258.04000000004</v>
          </cell>
          <cell r="G166">
            <v>1593196</v>
          </cell>
          <cell r="H166">
            <v>3823671.96</v>
          </cell>
          <cell r="I166">
            <v>1500000</v>
          </cell>
          <cell r="J166">
            <v>5482230.5999999996</v>
          </cell>
          <cell r="K166">
            <v>6441620.9549999991</v>
          </cell>
        </row>
        <row r="167">
          <cell r="C167">
            <v>37202</v>
          </cell>
          <cell r="D167" t="str">
            <v>Office Equipment</v>
          </cell>
          <cell r="E167">
            <v>2913824.02</v>
          </cell>
          <cell r="F167">
            <v>4995126.8914285712</v>
          </cell>
          <cell r="G167">
            <v>8291225</v>
          </cell>
          <cell r="H167">
            <v>19898940</v>
          </cell>
          <cell r="I167">
            <v>10000000</v>
          </cell>
          <cell r="J167">
            <v>19634217.306000002</v>
          </cell>
          <cell r="K167">
            <v>23070205.334550001</v>
          </cell>
        </row>
        <row r="168">
          <cell r="C168">
            <v>37207</v>
          </cell>
          <cell r="D168" t="str">
            <v>General</v>
          </cell>
          <cell r="E168">
            <v>306150</v>
          </cell>
          <cell r="F168">
            <v>524828.57142857136</v>
          </cell>
          <cell r="G168">
            <v>0</v>
          </cell>
          <cell r="H168">
            <v>0</v>
          </cell>
          <cell r="I168">
            <v>1330800</v>
          </cell>
          <cell r="J168">
            <v>1566351.6000000003</v>
          </cell>
          <cell r="K168">
            <v>1840463.1300000004</v>
          </cell>
        </row>
        <row r="169">
          <cell r="C169" t="str">
            <v>"CONSUMABLES"</v>
          </cell>
          <cell r="E169">
            <v>9484326.620000001</v>
          </cell>
          <cell r="F169">
            <v>16258845.634285714</v>
          </cell>
          <cell r="G169">
            <v>14256768</v>
          </cell>
          <cell r="H169">
            <v>47379076.920000002</v>
          </cell>
          <cell r="I169">
            <v>24334270</v>
          </cell>
          <cell r="J169">
            <v>40222383.696000002</v>
          </cell>
          <cell r="K169">
            <v>47261300.842799999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6600000</v>
          </cell>
          <cell r="F172">
            <v>11314285.714285715</v>
          </cell>
          <cell r="G172">
            <v>11314286</v>
          </cell>
          <cell r="H172">
            <v>4398062.04</v>
          </cell>
          <cell r="I172">
            <v>9803560</v>
          </cell>
          <cell r="J172">
            <v>11538790.119999997</v>
          </cell>
          <cell r="K172">
            <v>13558078.390999997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419500</v>
          </cell>
          <cell r="F174">
            <v>719142.85714285716</v>
          </cell>
          <cell r="G174">
            <v>719143</v>
          </cell>
          <cell r="H174">
            <v>1943217</v>
          </cell>
          <cell r="I174">
            <v>1000000</v>
          </cell>
          <cell r="J174">
            <v>2480056.7000000002</v>
          </cell>
          <cell r="K174">
            <v>2914066.6225000001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C176" t="str">
            <v>"STATIONARY &amp; PRINTING"</v>
          </cell>
          <cell r="E176">
            <v>7019500</v>
          </cell>
          <cell r="F176">
            <v>12033428.571428571</v>
          </cell>
          <cell r="G176">
            <v>12033429</v>
          </cell>
          <cell r="H176">
            <v>6341279.04</v>
          </cell>
          <cell r="I176">
            <v>10803560</v>
          </cell>
          <cell r="J176">
            <v>14018846.819999997</v>
          </cell>
          <cell r="K176">
            <v>16472145.013499998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H179">
            <v>0</v>
          </cell>
          <cell r="I179">
            <v>2817237.06</v>
          </cell>
          <cell r="J179">
            <v>3315888.0196199999</v>
          </cell>
          <cell r="K179">
            <v>3896168.4230534998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2817237.06</v>
          </cell>
          <cell r="J182">
            <v>3315888.0196199999</v>
          </cell>
          <cell r="K182">
            <v>3896168.4230534998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3022</v>
          </cell>
          <cell r="D195" t="str">
            <v>Insurance Costs</v>
          </cell>
        </row>
        <row r="196">
          <cell r="C196">
            <v>37500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C197">
            <v>37501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210000</v>
          </cell>
          <cell r="F201">
            <v>360000</v>
          </cell>
          <cell r="G201">
            <v>1800000</v>
          </cell>
          <cell r="H201">
            <v>4700000.04</v>
          </cell>
          <cell r="I201">
            <v>360000</v>
          </cell>
          <cell r="J201">
            <v>6134882.3211720018</v>
          </cell>
          <cell r="K201">
            <v>7208486.7273771018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1560000</v>
          </cell>
          <cell r="I202">
            <v>0</v>
          </cell>
          <cell r="J202">
            <v>819192</v>
          </cell>
          <cell r="K202">
            <v>962550.6</v>
          </cell>
        </row>
        <row r="203">
          <cell r="C203">
            <v>37604</v>
          </cell>
          <cell r="D203" t="str">
            <v>Repairs &amp; Maint</v>
          </cell>
          <cell r="E203">
            <v>1850000</v>
          </cell>
          <cell r="F203">
            <v>3171428.5714285709</v>
          </cell>
          <cell r="G203">
            <v>2380000</v>
          </cell>
          <cell r="H203">
            <v>2880000</v>
          </cell>
          <cell r="I203">
            <v>3171428.5714285709</v>
          </cell>
          <cell r="J203">
            <v>3389760</v>
          </cell>
          <cell r="K203">
            <v>3982968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794000</v>
          </cell>
          <cell r="F205">
            <v>1361142.8571428573</v>
          </cell>
          <cell r="G205">
            <v>1661142</v>
          </cell>
          <cell r="H205">
            <v>1920000</v>
          </cell>
          <cell r="I205">
            <v>1361142.8571428573</v>
          </cell>
          <cell r="J205">
            <v>3320665.3919999995</v>
          </cell>
          <cell r="K205">
            <v>3901781.8355999994</v>
          </cell>
        </row>
        <row r="206">
          <cell r="C206" t="str">
            <v>"MOTOR VEHICLE COSTS"</v>
          </cell>
          <cell r="E206">
            <v>2854000</v>
          </cell>
          <cell r="F206">
            <v>4892571.4285714282</v>
          </cell>
          <cell r="G206">
            <v>5841142</v>
          </cell>
          <cell r="H206">
            <v>11060000.039999999</v>
          </cell>
          <cell r="I206">
            <v>4892571.4285714282</v>
          </cell>
          <cell r="J206">
            <v>13664499.713172002</v>
          </cell>
          <cell r="K206">
            <v>16055787.162977101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92493349.180000007</v>
          </cell>
          <cell r="F242">
            <v>158560027.16571429</v>
          </cell>
          <cell r="G242">
            <v>275469195.49000001</v>
          </cell>
          <cell r="H242">
            <v>397140059.88</v>
          </cell>
          <cell r="I242">
            <v>384214978.48857141</v>
          </cell>
          <cell r="J242">
            <v>688624928.81748366</v>
          </cell>
          <cell r="K242">
            <v>809134291.36054337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13">
        <row r="3">
          <cell r="C3" t="str">
            <v>Account</v>
          </cell>
          <cell r="D3" t="str">
            <v>Service &amp; Sales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50000</v>
          </cell>
          <cell r="F8">
            <v>85714.28571428571</v>
          </cell>
          <cell r="G8">
            <v>85714.28571428571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16734000</v>
          </cell>
          <cell r="F9">
            <v>28686857.142857142</v>
          </cell>
          <cell r="G9">
            <v>28686857.142857142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1724036.69</v>
          </cell>
          <cell r="F13">
            <v>2955491.4685714282</v>
          </cell>
          <cell r="G13">
            <v>2955491.4685714282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142671743.33000001</v>
          </cell>
          <cell r="F14">
            <v>244580131.42285717</v>
          </cell>
          <cell r="G14">
            <v>244580131.42285717</v>
          </cell>
          <cell r="H14">
            <v>253800000</v>
          </cell>
          <cell r="I14">
            <v>304560000</v>
          </cell>
          <cell r="J14">
            <v>341107200</v>
          </cell>
          <cell r="K14">
            <v>368395776</v>
          </cell>
        </row>
        <row r="15">
          <cell r="C15" t="str">
            <v>"NETWORK COSTS"</v>
          </cell>
          <cell r="E15">
            <v>161179780.02000001</v>
          </cell>
          <cell r="F15">
            <v>276308194.32000005</v>
          </cell>
          <cell r="G15">
            <v>276308194.32000005</v>
          </cell>
          <cell r="H15">
            <v>253800000</v>
          </cell>
          <cell r="I15">
            <v>304560000</v>
          </cell>
          <cell r="J15">
            <v>341107200</v>
          </cell>
          <cell r="K15">
            <v>368395776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600000</v>
          </cell>
          <cell r="F26">
            <v>1028571.4285714285</v>
          </cell>
          <cell r="G26">
            <v>1028571.4285714285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70000</v>
          </cell>
          <cell r="F32">
            <v>120000</v>
          </cell>
          <cell r="G32">
            <v>120000</v>
          </cell>
          <cell r="H32">
            <v>0</v>
          </cell>
          <cell r="I32">
            <v>0</v>
          </cell>
          <cell r="J32">
            <v>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1190000</v>
          </cell>
          <cell r="F35">
            <v>2040000</v>
          </cell>
          <cell r="G35">
            <v>2040000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4510611.16</v>
          </cell>
          <cell r="F36">
            <v>7732476.2742857141</v>
          </cell>
          <cell r="G36">
            <v>7732476.2742857141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"FACILITIES COSTS"</v>
          </cell>
          <cell r="E38">
            <v>6370611.1600000001</v>
          </cell>
          <cell r="F38">
            <v>10921047.702857142</v>
          </cell>
          <cell r="G38">
            <v>10921047.702857142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</row>
        <row r="56">
          <cell r="C56">
            <v>33004</v>
          </cell>
          <cell r="D56" t="str">
            <v xml:space="preserve">Bonus </v>
          </cell>
        </row>
        <row r="57">
          <cell r="C57">
            <v>33009</v>
          </cell>
          <cell r="D57" t="str">
            <v>Travel &amp; Subsistence Allowance</v>
          </cell>
        </row>
        <row r="58">
          <cell r="C58">
            <v>33011</v>
          </cell>
          <cell r="D58" t="str">
            <v>Lifetsyle Benfits</v>
          </cell>
        </row>
        <row r="59">
          <cell r="C59">
            <v>33013</v>
          </cell>
          <cell r="D59" t="str">
            <v xml:space="preserve">LTI </v>
          </cell>
        </row>
        <row r="60">
          <cell r="C60">
            <v>33015</v>
          </cell>
          <cell r="D60" t="str">
            <v>Overtime</v>
          </cell>
        </row>
        <row r="61">
          <cell r="C61">
            <v>33016</v>
          </cell>
          <cell r="D61" t="str">
            <v>Commission</v>
          </cell>
        </row>
        <row r="62">
          <cell r="C62">
            <v>33017</v>
          </cell>
          <cell r="D62" t="str">
            <v>Shift allowance</v>
          </cell>
        </row>
        <row r="63">
          <cell r="C63">
            <v>33018</v>
          </cell>
          <cell r="D63" t="str">
            <v xml:space="preserve">NSSF </v>
          </cell>
        </row>
        <row r="64">
          <cell r="C64">
            <v>33019</v>
          </cell>
          <cell r="D64" t="str">
            <v xml:space="preserve">Medical Aid </v>
          </cell>
        </row>
        <row r="65">
          <cell r="C65">
            <v>33020</v>
          </cell>
          <cell r="D65" t="str">
            <v>Provident fund</v>
          </cell>
        </row>
        <row r="66">
          <cell r="C66">
            <v>33021</v>
          </cell>
          <cell r="D66" t="str">
            <v xml:space="preserve">Temp costs 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8024599.5</v>
          </cell>
          <cell r="F71">
            <v>13756456.285714284</v>
          </cell>
          <cell r="G71">
            <v>13756456.2857143</v>
          </cell>
          <cell r="H71">
            <v>0</v>
          </cell>
          <cell r="J71">
            <v>8666567.1360000018</v>
          </cell>
          <cell r="K71">
            <v>9359892.5068800021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9768171.9600000009</v>
          </cell>
          <cell r="H75">
            <v>9768171.9600000009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2310000</v>
          </cell>
          <cell r="F76">
            <v>3960000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10334599.5</v>
          </cell>
          <cell r="F77">
            <v>17716456.285714284</v>
          </cell>
          <cell r="G77">
            <v>23524628.245714299</v>
          </cell>
          <cell r="H77">
            <v>9768171.9600000009</v>
          </cell>
          <cell r="I77">
            <v>0</v>
          </cell>
          <cell r="J77">
            <v>8666567.1360000018</v>
          </cell>
          <cell r="K77">
            <v>9359892.5068800021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15000000</v>
          </cell>
          <cell r="H80">
            <v>15000000</v>
          </cell>
          <cell r="I80">
            <v>10000000</v>
          </cell>
          <cell r="J80">
            <v>10800000</v>
          </cell>
          <cell r="K80">
            <v>11664000</v>
          </cell>
        </row>
        <row r="81">
          <cell r="C81">
            <v>33201</v>
          </cell>
          <cell r="D81" t="str">
            <v>Training - Expenses</v>
          </cell>
          <cell r="E81">
            <v>660000</v>
          </cell>
          <cell r="F81">
            <v>1131428.5714285714</v>
          </cell>
          <cell r="G81">
            <v>11340000</v>
          </cell>
          <cell r="H81">
            <v>12000000</v>
          </cell>
          <cell r="I81">
            <v>7500000</v>
          </cell>
          <cell r="J81">
            <v>6480000</v>
          </cell>
          <cell r="K81">
            <v>6998400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6000000</v>
          </cell>
          <cell r="H82">
            <v>6000000</v>
          </cell>
          <cell r="I82">
            <v>8000000</v>
          </cell>
          <cell r="J82">
            <v>10000000</v>
          </cell>
          <cell r="K82">
            <v>10800000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6000000</v>
          </cell>
          <cell r="H83">
            <v>6000000</v>
          </cell>
          <cell r="I83">
            <v>6000000</v>
          </cell>
          <cell r="J83">
            <v>6480000</v>
          </cell>
          <cell r="K83">
            <v>6998400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6000000</v>
          </cell>
          <cell r="H84">
            <v>6000000</v>
          </cell>
          <cell r="I84">
            <v>6000000</v>
          </cell>
          <cell r="J84">
            <v>6480000</v>
          </cell>
          <cell r="K84">
            <v>6998400</v>
          </cell>
        </row>
        <row r="85">
          <cell r="C85">
            <v>33205</v>
          </cell>
          <cell r="D85" t="str">
            <v>Centralised Training</v>
          </cell>
          <cell r="E85">
            <v>15180200</v>
          </cell>
          <cell r="F85">
            <v>26023200</v>
          </cell>
          <cell r="G85">
            <v>26023200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15840200</v>
          </cell>
          <cell r="F86">
            <v>27154628.571428571</v>
          </cell>
          <cell r="G86">
            <v>70363200</v>
          </cell>
          <cell r="H86">
            <v>45000000</v>
          </cell>
          <cell r="I86">
            <v>37500000</v>
          </cell>
          <cell r="J86">
            <v>40240000</v>
          </cell>
          <cell r="K86">
            <v>43459200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247915600</v>
          </cell>
          <cell r="F89">
            <v>424998171.4285714</v>
          </cell>
          <cell r="G89">
            <v>424998171.4285714</v>
          </cell>
          <cell r="H89">
            <v>66000000</v>
          </cell>
          <cell r="J89">
            <v>514077792</v>
          </cell>
          <cell r="K89">
            <v>555204015.36000001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2074475</v>
          </cell>
          <cell r="F91">
            <v>3556242.8571428573</v>
          </cell>
          <cell r="G91">
            <v>3556242.8571428573</v>
          </cell>
          <cell r="H91">
            <v>6890100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1712100</v>
          </cell>
          <cell r="F92">
            <v>2935028.5714285714</v>
          </cell>
          <cell r="H92">
            <v>15600000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251702175</v>
          </cell>
          <cell r="F93">
            <v>431489442.85714287</v>
          </cell>
          <cell r="G93">
            <v>428554414.28571427</v>
          </cell>
          <cell r="H93">
            <v>88490100</v>
          </cell>
          <cell r="I93">
            <v>0</v>
          </cell>
          <cell r="J93">
            <v>514077792</v>
          </cell>
          <cell r="K93">
            <v>555204015.36000001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H96">
            <v>9600000</v>
          </cell>
        </row>
        <row r="97">
          <cell r="C97">
            <v>33401</v>
          </cell>
          <cell r="D97" t="str">
            <v>External client</v>
          </cell>
          <cell r="H97">
            <v>3000000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0</v>
          </cell>
          <cell r="H98">
            <v>12600000</v>
          </cell>
          <cell r="I98">
            <v>0</v>
          </cell>
          <cell r="J98">
            <v>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3989363</v>
          </cell>
          <cell r="F101">
            <v>6838908</v>
          </cell>
          <cell r="G101">
            <v>6838908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63000000</v>
          </cell>
          <cell r="F103">
            <v>108000000</v>
          </cell>
          <cell r="G103">
            <v>108000000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163366037</v>
          </cell>
          <cell r="F110">
            <v>280056063.42857146</v>
          </cell>
          <cell r="G110">
            <v>280056063.42857146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81900000</v>
          </cell>
          <cell r="F115">
            <v>140400000</v>
          </cell>
          <cell r="G115">
            <v>140400000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312255400</v>
          </cell>
          <cell r="F119">
            <v>535294971.42857146</v>
          </cell>
          <cell r="G119">
            <v>535294971.42857146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491342523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491342523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33369610</v>
          </cell>
          <cell r="F156">
            <v>57205045.714285716</v>
          </cell>
          <cell r="G156">
            <v>57205046</v>
          </cell>
          <cell r="H156">
            <v>3037743.96</v>
          </cell>
          <cell r="J156">
            <v>71280000</v>
          </cell>
          <cell r="K156">
            <v>76982400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9991225</v>
          </cell>
          <cell r="H157">
            <v>9991224.9600000009</v>
          </cell>
          <cell r="J157">
            <v>38021449.679999992</v>
          </cell>
          <cell r="K157">
            <v>41823594.647999994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33369610</v>
          </cell>
          <cell r="F159">
            <v>57205045.714285716</v>
          </cell>
          <cell r="G159">
            <v>67196271</v>
          </cell>
          <cell r="H159">
            <v>13028968.920000002</v>
          </cell>
          <cell r="I159">
            <v>0</v>
          </cell>
          <cell r="J159">
            <v>109301449.67999999</v>
          </cell>
          <cell r="K159">
            <v>118805994.648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5216500</v>
          </cell>
          <cell r="F165">
            <v>8942571.4285714291</v>
          </cell>
          <cell r="G165">
            <v>10539306</v>
          </cell>
          <cell r="H165">
            <v>15735806.039999999</v>
          </cell>
          <cell r="J165">
            <v>34899225</v>
          </cell>
          <cell r="K165">
            <v>38040155.25</v>
          </cell>
        </row>
        <row r="166">
          <cell r="C166">
            <v>37201</v>
          </cell>
          <cell r="D166" t="str">
            <v>Kitchenware</v>
          </cell>
          <cell r="E166">
            <v>10872547.289999999</v>
          </cell>
          <cell r="F166">
            <v>18638652.497142855</v>
          </cell>
          <cell r="G166">
            <v>18638652.497142855</v>
          </cell>
          <cell r="H166">
            <v>2163011.04</v>
          </cell>
          <cell r="J166">
            <v>10000000</v>
          </cell>
          <cell r="K166">
            <v>11000000</v>
          </cell>
        </row>
        <row r="167">
          <cell r="C167">
            <v>37202</v>
          </cell>
          <cell r="D167" t="str">
            <v>Office Equipment</v>
          </cell>
          <cell r="E167">
            <v>56019406.780000001</v>
          </cell>
          <cell r="F167">
            <v>96033268.765714288</v>
          </cell>
          <cell r="G167">
            <v>96033268.765714288</v>
          </cell>
          <cell r="H167">
            <v>0</v>
          </cell>
          <cell r="I167">
            <v>0</v>
          </cell>
          <cell r="J167">
            <v>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72108454.069999993</v>
          </cell>
          <cell r="F169">
            <v>123614492.69142857</v>
          </cell>
          <cell r="G169">
            <v>125211227.26285714</v>
          </cell>
          <cell r="H169">
            <v>17898817.079999998</v>
          </cell>
          <cell r="I169">
            <v>0</v>
          </cell>
          <cell r="J169">
            <v>44899225</v>
          </cell>
          <cell r="K169">
            <v>49040155.25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1147600</v>
          </cell>
          <cell r="F172">
            <v>1967314.2857142854</v>
          </cell>
          <cell r="G172">
            <v>5199602</v>
          </cell>
          <cell r="H172">
            <v>6347202</v>
          </cell>
          <cell r="I172">
            <v>0</v>
          </cell>
          <cell r="J172">
            <v>0</v>
          </cell>
          <cell r="K172">
            <v>0</v>
          </cell>
        </row>
        <row r="173">
          <cell r="C173">
            <v>37204</v>
          </cell>
          <cell r="D173" t="str">
            <v>Postage</v>
          </cell>
          <cell r="E173">
            <v>232138.6</v>
          </cell>
          <cell r="F173">
            <v>397951.88571428566</v>
          </cell>
          <cell r="G173">
            <v>397951.88571428566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936000</v>
          </cell>
          <cell r="F174">
            <v>1604571.4285714286</v>
          </cell>
          <cell r="G174">
            <v>1604571.4285714286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C175">
            <v>37206</v>
          </cell>
          <cell r="D175" t="str">
            <v>Courier</v>
          </cell>
          <cell r="E175">
            <v>48626999</v>
          </cell>
          <cell r="F175">
            <v>83360569.714285716</v>
          </cell>
          <cell r="G175">
            <v>83360569.714285716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50942737.600000001</v>
          </cell>
          <cell r="F176">
            <v>87330407.31428571</v>
          </cell>
          <cell r="G176">
            <v>90562695.028571427</v>
          </cell>
          <cell r="H176">
            <v>6347202</v>
          </cell>
          <cell r="I176">
            <v>0</v>
          </cell>
          <cell r="J176">
            <v>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2074900</v>
          </cell>
          <cell r="F201">
            <v>3556971.4285714291</v>
          </cell>
          <cell r="H201">
            <v>192000000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E202">
            <v>4200000</v>
          </cell>
          <cell r="F202">
            <v>7200000</v>
          </cell>
          <cell r="H202">
            <v>5905800</v>
          </cell>
          <cell r="I202">
            <v>0</v>
          </cell>
          <cell r="J202">
            <v>0</v>
          </cell>
          <cell r="K202">
            <v>0</v>
          </cell>
        </row>
        <row r="203">
          <cell r="C203">
            <v>37604</v>
          </cell>
          <cell r="D203" t="str">
            <v>Repairs &amp; Maint</v>
          </cell>
          <cell r="E203">
            <v>93897636.140000001</v>
          </cell>
          <cell r="F203">
            <v>160967376.24000001</v>
          </cell>
          <cell r="H203">
            <v>181000000.08000001</v>
          </cell>
          <cell r="I203">
            <v>0</v>
          </cell>
          <cell r="J203">
            <v>0</v>
          </cell>
          <cell r="K203">
            <v>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93089678</v>
          </cell>
          <cell r="F205">
            <v>159582305.14285713</v>
          </cell>
          <cell r="G205">
            <v>128000000</v>
          </cell>
          <cell r="H205">
            <v>128120000.04000001</v>
          </cell>
          <cell r="I205">
            <v>0</v>
          </cell>
          <cell r="J205">
            <v>0</v>
          </cell>
          <cell r="K205">
            <v>0</v>
          </cell>
        </row>
        <row r="206">
          <cell r="C206" t="str">
            <v>"MOTOR VEHICLE COSTS"</v>
          </cell>
          <cell r="E206">
            <v>193262214.13999999</v>
          </cell>
          <cell r="F206">
            <v>331306652.81142855</v>
          </cell>
          <cell r="G206">
            <v>128000000</v>
          </cell>
          <cell r="H206">
            <v>507025800.12000006</v>
          </cell>
          <cell r="I206">
            <v>0</v>
          </cell>
          <cell r="J206">
            <v>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1107365781.49</v>
          </cell>
          <cell r="F242">
            <v>1898341339.6971428</v>
          </cell>
          <cell r="G242">
            <v>1755936649.2742858</v>
          </cell>
          <cell r="H242">
            <v>1445301583.0800002</v>
          </cell>
          <cell r="I242">
            <v>342060000</v>
          </cell>
          <cell r="J242">
            <v>1058292233.8159999</v>
          </cell>
          <cell r="K242">
            <v>1144265033.7648799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14">
        <row r="3">
          <cell r="C3" t="str">
            <v>Account</v>
          </cell>
          <cell r="D3" t="str">
            <v>Distribution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53750622</v>
          </cell>
          <cell r="F26">
            <v>92143923.428571433</v>
          </cell>
          <cell r="G26">
            <v>235000000</v>
          </cell>
          <cell r="H26">
            <v>267707913.96000001</v>
          </cell>
          <cell r="I26">
            <v>135000000</v>
          </cell>
          <cell r="J26">
            <v>240000000</v>
          </cell>
          <cell r="K26">
            <v>247200000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12000000</v>
          </cell>
          <cell r="H32">
            <v>15000000</v>
          </cell>
          <cell r="I32">
            <v>15600000</v>
          </cell>
          <cell r="J32">
            <v>15600000</v>
          </cell>
          <cell r="K32">
            <v>15600000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1621184.04</v>
          </cell>
          <cell r="I37">
            <v>0</v>
          </cell>
          <cell r="J37">
            <v>0</v>
          </cell>
        </row>
        <row r="38">
          <cell r="C38" t="str">
            <v>"FACILITIES COSTS"</v>
          </cell>
          <cell r="E38">
            <v>53750622</v>
          </cell>
          <cell r="F38">
            <v>92143923.428571433</v>
          </cell>
          <cell r="G38">
            <v>247000000</v>
          </cell>
          <cell r="H38">
            <v>284329098.00000006</v>
          </cell>
          <cell r="I38">
            <v>150600000</v>
          </cell>
          <cell r="J38">
            <v>255600000</v>
          </cell>
          <cell r="K38">
            <v>262800000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H66">
            <v>0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8500000</v>
          </cell>
          <cell r="H70">
            <v>9000000</v>
          </cell>
          <cell r="J70">
            <v>14400000</v>
          </cell>
          <cell r="K70">
            <v>15000000</v>
          </cell>
        </row>
        <row r="71">
          <cell r="C71">
            <v>33101</v>
          </cell>
          <cell r="D71" t="str">
            <v>Staff Recognition costs</v>
          </cell>
          <cell r="E71">
            <v>1000000</v>
          </cell>
          <cell r="F71">
            <v>1714285.7142857146</v>
          </cell>
          <cell r="G71">
            <v>5500000</v>
          </cell>
          <cell r="H71">
            <v>9999999.9600000009</v>
          </cell>
          <cell r="I71">
            <v>18000000</v>
          </cell>
          <cell r="J71">
            <v>19200000</v>
          </cell>
          <cell r="K71">
            <v>20000000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1000000</v>
          </cell>
          <cell r="F77">
            <v>1714285.7142857146</v>
          </cell>
          <cell r="G77">
            <v>14000000</v>
          </cell>
          <cell r="H77">
            <v>18999999.960000001</v>
          </cell>
          <cell r="I77">
            <v>18000000</v>
          </cell>
          <cell r="J77">
            <v>33600000</v>
          </cell>
          <cell r="K77">
            <v>35000000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12000000</v>
          </cell>
          <cell r="H80">
            <v>12000000</v>
          </cell>
          <cell r="I80">
            <v>12000000</v>
          </cell>
          <cell r="J80">
            <v>24000000</v>
          </cell>
          <cell r="K80">
            <v>25000000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8000000</v>
          </cell>
          <cell r="H82">
            <v>9000000</v>
          </cell>
          <cell r="I82">
            <v>9000000</v>
          </cell>
          <cell r="J82">
            <v>18000000</v>
          </cell>
          <cell r="K82">
            <v>19000000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9500000</v>
          </cell>
          <cell r="H83">
            <v>12000000</v>
          </cell>
          <cell r="I83">
            <v>12000000</v>
          </cell>
          <cell r="J83">
            <v>12000000</v>
          </cell>
          <cell r="K83">
            <v>12000000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29500000</v>
          </cell>
          <cell r="H86">
            <v>33000000</v>
          </cell>
          <cell r="I86">
            <v>33000000</v>
          </cell>
          <cell r="J86">
            <v>54000000</v>
          </cell>
          <cell r="K86">
            <v>56000000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1782000</v>
          </cell>
          <cell r="F89">
            <v>3054857.1428571427</v>
          </cell>
          <cell r="G89">
            <v>4000000</v>
          </cell>
          <cell r="H89">
            <v>2400000</v>
          </cell>
          <cell r="I89">
            <v>4800000</v>
          </cell>
          <cell r="J89">
            <v>5400000</v>
          </cell>
          <cell r="K89">
            <v>5400000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8000000.04</v>
          </cell>
          <cell r="I90">
            <v>6000000</v>
          </cell>
          <cell r="J90">
            <v>6000000</v>
          </cell>
          <cell r="K90">
            <v>6000000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1200000</v>
          </cell>
          <cell r="I92">
            <v>3600000</v>
          </cell>
          <cell r="J92">
            <v>3600000</v>
          </cell>
          <cell r="K92">
            <v>3600000</v>
          </cell>
        </row>
        <row r="93">
          <cell r="C93" t="str">
            <v>"TRAVEL COSTS"</v>
          </cell>
          <cell r="E93">
            <v>1782000</v>
          </cell>
          <cell r="F93">
            <v>3054857.1428571427</v>
          </cell>
          <cell r="G93">
            <v>4000000</v>
          </cell>
          <cell r="H93">
            <v>11600000.039999999</v>
          </cell>
          <cell r="I93">
            <v>14400000</v>
          </cell>
          <cell r="J93">
            <v>15000000</v>
          </cell>
          <cell r="K93">
            <v>15000000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5500000</v>
          </cell>
          <cell r="H96">
            <v>6000000</v>
          </cell>
          <cell r="I96">
            <v>6000000</v>
          </cell>
          <cell r="J96">
            <v>9600000</v>
          </cell>
          <cell r="K96">
            <v>9600000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5500000</v>
          </cell>
          <cell r="H98">
            <v>6000000</v>
          </cell>
          <cell r="I98">
            <v>6000000</v>
          </cell>
          <cell r="J98">
            <v>9600000</v>
          </cell>
          <cell r="K98">
            <v>9600000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-43911863</v>
          </cell>
          <cell r="F110">
            <v>-75277479.428571433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5040000</v>
          </cell>
          <cell r="F116">
            <v>8640000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-38871863</v>
          </cell>
          <cell r="F119">
            <v>-66637479.428571433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2070555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0</v>
          </cell>
          <cell r="H159">
            <v>2070555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4910500</v>
          </cell>
          <cell r="F165">
            <v>8418000</v>
          </cell>
          <cell r="G165">
            <v>8000000</v>
          </cell>
          <cell r="H165">
            <v>7993398.96</v>
          </cell>
          <cell r="I165">
            <v>12000000</v>
          </cell>
          <cell r="J165">
            <v>13200000</v>
          </cell>
          <cell r="K165">
            <v>14000000</v>
          </cell>
        </row>
        <row r="166">
          <cell r="C166">
            <v>37201</v>
          </cell>
          <cell r="D166" t="str">
            <v>Kitchenware</v>
          </cell>
          <cell r="E166">
            <v>3348409.33</v>
          </cell>
          <cell r="F166">
            <v>5740130.2800000003</v>
          </cell>
          <cell r="G166">
            <v>5740130.2800000003</v>
          </cell>
          <cell r="H166">
            <v>3164418</v>
          </cell>
          <cell r="I166">
            <v>4800000</v>
          </cell>
          <cell r="J166">
            <v>4800000</v>
          </cell>
          <cell r="K166">
            <v>5000000</v>
          </cell>
        </row>
        <row r="167">
          <cell r="C167">
            <v>37202</v>
          </cell>
          <cell r="D167" t="str">
            <v>Office Equipment</v>
          </cell>
          <cell r="E167">
            <v>4113481.2</v>
          </cell>
          <cell r="F167">
            <v>7051682.0571428575</v>
          </cell>
          <cell r="G167">
            <v>6400000</v>
          </cell>
          <cell r="H167">
            <v>5791872</v>
          </cell>
          <cell r="I167">
            <v>6000000</v>
          </cell>
          <cell r="J167">
            <v>6000000</v>
          </cell>
          <cell r="K167">
            <v>6500000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12372390.530000001</v>
          </cell>
          <cell r="F169">
            <v>21209812.337142859</v>
          </cell>
          <cell r="G169">
            <v>20140130.280000001</v>
          </cell>
          <cell r="H169">
            <v>16949688.960000001</v>
          </cell>
          <cell r="I169">
            <v>22800000</v>
          </cell>
          <cell r="J169">
            <v>24000000</v>
          </cell>
          <cell r="K169">
            <v>25500000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153400</v>
          </cell>
          <cell r="F172">
            <v>262971.42857142858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223000</v>
          </cell>
          <cell r="F174">
            <v>382285.71428571432</v>
          </cell>
          <cell r="G174">
            <v>650000</v>
          </cell>
          <cell r="H174">
            <v>691947</v>
          </cell>
          <cell r="I174">
            <v>960000</v>
          </cell>
          <cell r="J174">
            <v>960000</v>
          </cell>
          <cell r="K174">
            <v>960000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9152256.9600000009</v>
          </cell>
          <cell r="I175">
            <v>10050000</v>
          </cell>
          <cell r="J175">
            <v>14400000</v>
          </cell>
          <cell r="K175">
            <v>14400000</v>
          </cell>
        </row>
        <row r="176">
          <cell r="C176" t="str">
            <v>"STATIONARY &amp; PRINTING"</v>
          </cell>
          <cell r="E176">
            <v>376400</v>
          </cell>
          <cell r="F176">
            <v>645257.14285714296</v>
          </cell>
          <cell r="G176">
            <v>650000</v>
          </cell>
          <cell r="H176">
            <v>9844203.9600000009</v>
          </cell>
          <cell r="I176">
            <v>11010000</v>
          </cell>
          <cell r="J176">
            <v>15360000</v>
          </cell>
          <cell r="K176">
            <v>15360000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27027500</v>
          </cell>
          <cell r="F185">
            <v>46332857.142857142</v>
          </cell>
          <cell r="G185">
            <v>125000000</v>
          </cell>
          <cell r="H185">
            <v>91121412.840000004</v>
          </cell>
          <cell r="I185">
            <v>125000000</v>
          </cell>
          <cell r="J185">
            <v>186000000</v>
          </cell>
          <cell r="K185">
            <v>193440000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27027500</v>
          </cell>
          <cell r="F188">
            <v>46332857.142857142</v>
          </cell>
          <cell r="G188">
            <v>125000000</v>
          </cell>
          <cell r="H188">
            <v>91121412.840000004</v>
          </cell>
          <cell r="I188">
            <v>125000000</v>
          </cell>
          <cell r="J188">
            <v>186000000</v>
          </cell>
          <cell r="K188">
            <v>193440000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50000</v>
          </cell>
          <cell r="F205">
            <v>85714.28571428571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50000</v>
          </cell>
          <cell r="F206">
            <v>85714.28571428571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LOCAL STAFF + STAFF OTHER COSTS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4">
          <cell r="C244" t="str">
            <v>GRAND TOTAL</v>
          </cell>
          <cell r="E244">
            <v>57487049.530000001</v>
          </cell>
          <cell r="F244">
            <v>98549227.765714288</v>
          </cell>
          <cell r="G244">
            <v>445790130.27999997</v>
          </cell>
          <cell r="H244">
            <v>473914958.75999999</v>
          </cell>
          <cell r="I244">
            <v>380810000</v>
          </cell>
          <cell r="J244">
            <v>593160000</v>
          </cell>
          <cell r="K244">
            <v>612700000</v>
          </cell>
        </row>
      </sheetData>
      <sheetData sheetId="15">
        <row r="3">
          <cell r="C3" t="str">
            <v>Account</v>
          </cell>
          <cell r="D3" t="str">
            <v>Service &amp; Sales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1838934.96</v>
          </cell>
          <cell r="I37">
            <v>0</v>
          </cell>
          <cell r="J37">
            <v>0</v>
          </cell>
        </row>
        <row r="38">
          <cell r="C38" t="str">
            <v>"FACILITIES COSTS"</v>
          </cell>
          <cell r="E38">
            <v>0</v>
          </cell>
          <cell r="F38">
            <v>0</v>
          </cell>
          <cell r="G38">
            <v>0</v>
          </cell>
          <cell r="H38">
            <v>1838934.96</v>
          </cell>
          <cell r="I38">
            <v>0</v>
          </cell>
          <cell r="J38">
            <v>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</row>
        <row r="56">
          <cell r="C56">
            <v>33004</v>
          </cell>
          <cell r="D56" t="str">
            <v xml:space="preserve">Bonus </v>
          </cell>
        </row>
        <row r="57">
          <cell r="C57">
            <v>33009</v>
          </cell>
          <cell r="D57" t="str">
            <v>Travel &amp; Subsistence Allowance</v>
          </cell>
        </row>
        <row r="58">
          <cell r="C58">
            <v>33011</v>
          </cell>
          <cell r="D58" t="str">
            <v>Lifetsyle Benfits</v>
          </cell>
        </row>
        <row r="59">
          <cell r="C59">
            <v>33013</v>
          </cell>
          <cell r="D59" t="str">
            <v xml:space="preserve">LTI </v>
          </cell>
        </row>
        <row r="60">
          <cell r="C60">
            <v>33015</v>
          </cell>
          <cell r="D60" t="str">
            <v>Overtime</v>
          </cell>
        </row>
        <row r="61">
          <cell r="C61">
            <v>33016</v>
          </cell>
          <cell r="D61" t="str">
            <v>Commission</v>
          </cell>
        </row>
        <row r="62">
          <cell r="C62">
            <v>33017</v>
          </cell>
          <cell r="D62" t="str">
            <v>Shift allowance</v>
          </cell>
        </row>
        <row r="63">
          <cell r="C63">
            <v>33018</v>
          </cell>
          <cell r="D63" t="str">
            <v xml:space="preserve">NSSF </v>
          </cell>
        </row>
        <row r="64">
          <cell r="C64">
            <v>33019</v>
          </cell>
          <cell r="D64" t="str">
            <v xml:space="preserve">Medical Aid </v>
          </cell>
        </row>
        <row r="65">
          <cell r="C65">
            <v>33020</v>
          </cell>
          <cell r="D65" t="str">
            <v>Provident fund</v>
          </cell>
        </row>
        <row r="66">
          <cell r="C66">
            <v>33021</v>
          </cell>
          <cell r="D66" t="str">
            <v xml:space="preserve">Temp costs 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0</v>
          </cell>
          <cell r="F71">
            <v>0</v>
          </cell>
          <cell r="G71">
            <v>3000000</v>
          </cell>
          <cell r="H71">
            <v>3000000</v>
          </cell>
          <cell r="I71">
            <v>3327000</v>
          </cell>
          <cell r="J71">
            <v>3583179.5999999992</v>
          </cell>
          <cell r="K71">
            <v>3851917.5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287299</v>
          </cell>
          <cell r="H75">
            <v>287298.96000000002</v>
          </cell>
          <cell r="I75">
            <v>318615.59999999992</v>
          </cell>
          <cell r="J75">
            <v>343148.40000000008</v>
          </cell>
          <cell r="K75">
            <v>368884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0</v>
          </cell>
          <cell r="F77">
            <v>0</v>
          </cell>
          <cell r="G77">
            <v>3287299</v>
          </cell>
          <cell r="H77">
            <v>3287298.96</v>
          </cell>
          <cell r="I77">
            <v>3645615.6</v>
          </cell>
          <cell r="J77">
            <v>3926327.9999999991</v>
          </cell>
          <cell r="K77">
            <v>4220801.5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2199996</v>
          </cell>
          <cell r="H80">
            <v>2199996</v>
          </cell>
          <cell r="I80">
            <v>2439795.6</v>
          </cell>
          <cell r="J80">
            <v>2627660.4000000004</v>
          </cell>
          <cell r="K80">
            <v>2824734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2750004</v>
          </cell>
          <cell r="H81">
            <v>2750004</v>
          </cell>
          <cell r="I81">
            <v>3049754.4000000004</v>
          </cell>
          <cell r="J81">
            <v>3284586</v>
          </cell>
          <cell r="K81">
            <v>3530929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549996</v>
          </cell>
          <cell r="H84">
            <v>549996</v>
          </cell>
          <cell r="I84">
            <v>609945.59999999998</v>
          </cell>
          <cell r="J84">
            <v>656911.19999999984</v>
          </cell>
          <cell r="K84">
            <v>706179.7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5499996</v>
          </cell>
          <cell r="H86">
            <v>5499996</v>
          </cell>
          <cell r="I86">
            <v>6099495.5999999996</v>
          </cell>
          <cell r="J86">
            <v>6569157.6000000006</v>
          </cell>
          <cell r="K86">
            <v>7061842.7000000002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180000</v>
          </cell>
          <cell r="F89">
            <v>308571.42857142858</v>
          </cell>
          <cell r="G89">
            <v>1200000</v>
          </cell>
          <cell r="H89">
            <v>0</v>
          </cell>
          <cell r="I89">
            <v>6000000</v>
          </cell>
          <cell r="J89">
            <v>1433271.6000000003</v>
          </cell>
          <cell r="K89">
            <v>154766.97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604392</v>
          </cell>
          <cell r="H90">
            <v>604392</v>
          </cell>
          <cell r="I90">
            <v>670270.80000000016</v>
          </cell>
          <cell r="J90">
            <v>721881.60000000009</v>
          </cell>
          <cell r="K90">
            <v>776022.69</v>
          </cell>
        </row>
        <row r="91">
          <cell r="C91">
            <v>33302</v>
          </cell>
          <cell r="D91" t="str">
            <v>Internationl</v>
          </cell>
          <cell r="E91">
            <v>4057200</v>
          </cell>
          <cell r="F91">
            <v>6955200</v>
          </cell>
          <cell r="G91">
            <v>10114450</v>
          </cell>
          <cell r="H91">
            <v>960000</v>
          </cell>
          <cell r="I91">
            <v>20286000</v>
          </cell>
          <cell r="J91">
            <v>21848022</v>
          </cell>
          <cell r="K91">
            <v>23155500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4237200</v>
          </cell>
          <cell r="F93">
            <v>7263771.4285714282</v>
          </cell>
          <cell r="G93">
            <v>11918842</v>
          </cell>
          <cell r="H93">
            <v>1564392</v>
          </cell>
          <cell r="I93">
            <v>26956270.800000001</v>
          </cell>
          <cell r="J93">
            <v>24003175.199999999</v>
          </cell>
          <cell r="K93">
            <v>24086289.66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2683320</v>
          </cell>
          <cell r="F96">
            <v>4599977.1428571427</v>
          </cell>
          <cell r="G96">
            <v>2000000</v>
          </cell>
          <cell r="H96">
            <v>2000000.04</v>
          </cell>
          <cell r="I96">
            <v>2218000.7999999993</v>
          </cell>
          <cell r="J96">
            <v>2388786</v>
          </cell>
          <cell r="K96">
            <v>2567944.9500000002</v>
          </cell>
        </row>
        <row r="97">
          <cell r="C97">
            <v>33401</v>
          </cell>
          <cell r="D97" t="str">
            <v>External client</v>
          </cell>
          <cell r="E97">
            <v>447900</v>
          </cell>
          <cell r="F97">
            <v>767828.57142857136</v>
          </cell>
          <cell r="G97">
            <v>3000000</v>
          </cell>
          <cell r="H97">
            <v>2400000</v>
          </cell>
          <cell r="I97">
            <v>8500000</v>
          </cell>
          <cell r="J97">
            <v>2866543.2000000007</v>
          </cell>
          <cell r="K97">
            <v>3081533.94</v>
          </cell>
        </row>
        <row r="98">
          <cell r="C98" t="str">
            <v>"ENTERTAINMENT COST"</v>
          </cell>
          <cell r="E98">
            <v>3131220</v>
          </cell>
          <cell r="F98">
            <v>5367805.7142857146</v>
          </cell>
          <cell r="G98">
            <v>5000000</v>
          </cell>
          <cell r="H98">
            <v>4400000.04</v>
          </cell>
          <cell r="I98">
            <v>10718000.799999999</v>
          </cell>
          <cell r="J98">
            <v>5255329.2000000011</v>
          </cell>
          <cell r="K98">
            <v>5649478.8900000006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273000</v>
          </cell>
          <cell r="H156">
            <v>273000</v>
          </cell>
          <cell r="I156">
            <v>302757.59999999992</v>
          </cell>
          <cell r="J156">
            <v>326070</v>
          </cell>
          <cell r="K156">
            <v>350524.5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584003</v>
          </cell>
          <cell r="H157">
            <v>584003.04</v>
          </cell>
          <cell r="I157">
            <v>647659.19999999984</v>
          </cell>
          <cell r="J157">
            <v>697528.80000000016</v>
          </cell>
          <cell r="K157">
            <v>749843.8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857003</v>
          </cell>
          <cell r="H159">
            <v>857003.04</v>
          </cell>
          <cell r="I159">
            <v>950416.79999999981</v>
          </cell>
          <cell r="J159">
            <v>1023598.8000000002</v>
          </cell>
          <cell r="K159">
            <v>1100368.3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0</v>
          </cell>
          <cell r="F165">
            <v>0</v>
          </cell>
          <cell r="G165">
            <v>2000000</v>
          </cell>
          <cell r="H165">
            <v>4032813.96</v>
          </cell>
          <cell r="I165">
            <v>2217999.6</v>
          </cell>
          <cell r="J165">
            <v>2388786</v>
          </cell>
          <cell r="K165">
            <v>2567944.9500000002</v>
          </cell>
        </row>
        <row r="166">
          <cell r="C166">
            <v>37201</v>
          </cell>
          <cell r="D166" t="str">
            <v>Kitchenware</v>
          </cell>
          <cell r="E166">
            <v>150000</v>
          </cell>
          <cell r="F166">
            <v>257142.85714285713</v>
          </cell>
          <cell r="G166">
            <v>1563001</v>
          </cell>
          <cell r="H166">
            <v>1563000.96</v>
          </cell>
          <cell r="I166">
            <v>1733368.7999999996</v>
          </cell>
          <cell r="J166">
            <v>1866837.6000000003</v>
          </cell>
          <cell r="K166">
            <v>2006850</v>
          </cell>
        </row>
        <row r="167">
          <cell r="C167">
            <v>37202</v>
          </cell>
          <cell r="D167" t="str">
            <v>Office Equipment</v>
          </cell>
          <cell r="E167">
            <v>0</v>
          </cell>
          <cell r="F167">
            <v>0</v>
          </cell>
          <cell r="G167">
            <v>2000000</v>
          </cell>
          <cell r="H167">
            <v>2452116</v>
          </cell>
          <cell r="I167">
            <v>2217999.6</v>
          </cell>
          <cell r="J167">
            <v>2388786</v>
          </cell>
          <cell r="K167">
            <v>2567944.9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150000</v>
          </cell>
          <cell r="F169">
            <v>257142.85714285713</v>
          </cell>
          <cell r="G169">
            <v>5563001</v>
          </cell>
          <cell r="H169">
            <v>8047930.9199999999</v>
          </cell>
          <cell r="I169">
            <v>6169368</v>
          </cell>
          <cell r="J169">
            <v>6644409.6000000006</v>
          </cell>
          <cell r="K169">
            <v>7142739.8499999996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175000</v>
          </cell>
          <cell r="F172">
            <v>300000</v>
          </cell>
          <cell r="G172">
            <v>509907</v>
          </cell>
          <cell r="H172">
            <v>509907</v>
          </cell>
          <cell r="I172">
            <v>565488</v>
          </cell>
          <cell r="J172">
            <v>609030</v>
          </cell>
          <cell r="K172">
            <v>654706.55000000005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500000</v>
          </cell>
          <cell r="H173">
            <v>1115688</v>
          </cell>
          <cell r="I173">
            <v>554500.80000000016</v>
          </cell>
          <cell r="J173">
            <v>597198</v>
          </cell>
          <cell r="K173">
            <v>641986.24</v>
          </cell>
        </row>
        <row r="174">
          <cell r="C174">
            <v>37205</v>
          </cell>
          <cell r="D174" t="str">
            <v>Newspapers &amp; Reference manuals</v>
          </cell>
          <cell r="E174">
            <v>562500</v>
          </cell>
          <cell r="F174">
            <v>964285.71428571432</v>
          </cell>
          <cell r="G174">
            <v>1732500</v>
          </cell>
          <cell r="H174">
            <v>1176420</v>
          </cell>
          <cell r="I174">
            <v>1000000</v>
          </cell>
          <cell r="J174">
            <v>1863253.2000000004</v>
          </cell>
          <cell r="K174">
            <v>2002997.1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737500</v>
          </cell>
          <cell r="F176">
            <v>1264285.7142857143</v>
          </cell>
          <cell r="G176">
            <v>2742407</v>
          </cell>
          <cell r="H176">
            <v>2802015</v>
          </cell>
          <cell r="I176">
            <v>2119988.8000000003</v>
          </cell>
          <cell r="J176">
            <v>3069481.2</v>
          </cell>
          <cell r="K176">
            <v>3299689.89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5671092</v>
          </cell>
          <cell r="H201">
            <v>5671092</v>
          </cell>
          <cell r="I201">
            <v>6289248</v>
          </cell>
          <cell r="J201">
            <v>6773514</v>
          </cell>
          <cell r="K201">
            <v>7281526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594000</v>
          </cell>
          <cell r="H202">
            <v>594000</v>
          </cell>
          <cell r="I202">
            <v>658746</v>
          </cell>
          <cell r="J202">
            <v>709470</v>
          </cell>
          <cell r="K202">
            <v>762679.7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1980000</v>
          </cell>
          <cell r="H203">
            <v>1980000</v>
          </cell>
          <cell r="I203">
            <v>2195820</v>
          </cell>
          <cell r="J203">
            <v>2364898.7999999993</v>
          </cell>
          <cell r="K203">
            <v>2542265.5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1800000</v>
          </cell>
          <cell r="H205">
            <v>1800000</v>
          </cell>
          <cell r="I205">
            <v>1996200</v>
          </cell>
          <cell r="J205">
            <v>2149908</v>
          </cell>
          <cell r="K205">
            <v>2311150.46</v>
          </cell>
        </row>
        <row r="206">
          <cell r="C206" t="str">
            <v>"MOTOR VEHICLE COSTS"</v>
          </cell>
          <cell r="E206">
            <v>0</v>
          </cell>
          <cell r="F206">
            <v>0</v>
          </cell>
          <cell r="G206">
            <v>10045092</v>
          </cell>
          <cell r="H206">
            <v>10045092</v>
          </cell>
          <cell r="I206">
            <v>11140014</v>
          </cell>
          <cell r="J206">
            <v>11997790.799999999</v>
          </cell>
          <cell r="K206">
            <v>12897621.66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8255920</v>
          </cell>
          <cell r="F242">
            <v>14153005.714285713</v>
          </cell>
          <cell r="G242">
            <v>44913640</v>
          </cell>
          <cell r="H242">
            <v>38342662.920000002</v>
          </cell>
          <cell r="I242">
            <v>67799170.399999991</v>
          </cell>
          <cell r="J242">
            <v>62489270.399999999</v>
          </cell>
          <cell r="K242">
            <v>65458832.450000003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16">
        <row r="3">
          <cell r="C3" t="str">
            <v>Account</v>
          </cell>
          <cell r="D3" t="str">
            <v>SC - North 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54000000</v>
          </cell>
          <cell r="J26">
            <v>54000000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36000000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1200000</v>
          </cell>
          <cell r="J29">
            <v>1440000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9000000</v>
          </cell>
          <cell r="J31">
            <v>8250000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2400000</v>
          </cell>
          <cell r="J32">
            <v>3600000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3600000</v>
          </cell>
          <cell r="J33">
            <v>4800000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6000000</v>
          </cell>
          <cell r="J35">
            <v>12000000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20000000</v>
          </cell>
          <cell r="J36">
            <v>36000000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1200000</v>
          </cell>
          <cell r="J37">
            <v>1440000</v>
          </cell>
        </row>
        <row r="38">
          <cell r="C38" t="str">
            <v>"FACILITIES COSTS"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97400000</v>
          </cell>
          <cell r="J38">
            <v>157530000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3600000</v>
          </cell>
          <cell r="J71">
            <v>4800000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9600000</v>
          </cell>
          <cell r="J73">
            <v>12000000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13200000</v>
          </cell>
          <cell r="J77">
            <v>16800000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12000000</v>
          </cell>
          <cell r="J89">
            <v>18000000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12000000</v>
          </cell>
          <cell r="J93">
            <v>18000000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2248126.5611990006</v>
          </cell>
          <cell r="J96">
            <v>7200000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2248126.5611990006</v>
          </cell>
          <cell r="J97">
            <v>7200000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4496253.1223980011</v>
          </cell>
          <cell r="J98">
            <v>14400000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1500000</v>
          </cell>
          <cell r="J152">
            <v>1500000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1500000</v>
          </cell>
          <cell r="J153">
            <v>1500000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12000000</v>
          </cell>
          <cell r="J165">
            <v>18000000</v>
          </cell>
        </row>
        <row r="166">
          <cell r="C166">
            <v>37201</v>
          </cell>
          <cell r="D166" t="str">
            <v>Kitchenware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9000000</v>
          </cell>
          <cell r="J166">
            <v>10200000</v>
          </cell>
        </row>
        <row r="167">
          <cell r="C167">
            <v>37202</v>
          </cell>
          <cell r="D167" t="str">
            <v>Office Equipment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10200000</v>
          </cell>
          <cell r="J167">
            <v>10800000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31200000</v>
          </cell>
          <cell r="J169">
            <v>39000000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1750000</v>
          </cell>
          <cell r="J172">
            <v>4800000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2470000</v>
          </cell>
          <cell r="J176">
            <v>5640000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24000000</v>
          </cell>
          <cell r="J185">
            <v>30000000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24000000</v>
          </cell>
          <cell r="J188">
            <v>30000000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12000000</v>
          </cell>
          <cell r="J201">
            <v>18000000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1200000</v>
          </cell>
          <cell r="J202">
            <v>1440000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2400000</v>
          </cell>
          <cell r="J203">
            <v>2400000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2400000</v>
          </cell>
          <cell r="J204">
            <v>2400000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18000000</v>
          </cell>
          <cell r="J206">
            <v>24240000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204266253.12239802</v>
          </cell>
          <cell r="J242">
            <v>307110000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13200000</v>
          </cell>
          <cell r="J244">
            <v>16800000</v>
          </cell>
          <cell r="K244">
            <v>0</v>
          </cell>
        </row>
      </sheetData>
      <sheetData sheetId="17">
        <row r="3">
          <cell r="C3" t="str">
            <v>Account</v>
          </cell>
          <cell r="D3" t="str">
            <v>SC - Forest Mall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212500</v>
          </cell>
          <cell r="F19">
            <v>364285.71428571432</v>
          </cell>
          <cell r="G19">
            <v>212500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212500</v>
          </cell>
          <cell r="F23">
            <v>364285.71428571432</v>
          </cell>
          <cell r="G23">
            <v>212500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154136825.72999999</v>
          </cell>
          <cell r="F26">
            <v>264234558.39428571</v>
          </cell>
          <cell r="G26">
            <v>270000000</v>
          </cell>
          <cell r="H26">
            <v>290986863</v>
          </cell>
          <cell r="I26">
            <v>252990383.30999994</v>
          </cell>
          <cell r="J26">
            <v>257711238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18000000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300000</v>
          </cell>
          <cell r="H29">
            <v>12000000</v>
          </cell>
          <cell r="I29">
            <v>1200000</v>
          </cell>
          <cell r="J29">
            <v>1440000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1080000</v>
          </cell>
          <cell r="F31">
            <v>1851428.5714285714</v>
          </cell>
          <cell r="G31">
            <v>1500000</v>
          </cell>
          <cell r="H31">
            <v>1500000</v>
          </cell>
          <cell r="I31">
            <v>4800000</v>
          </cell>
          <cell r="J31">
            <v>5500000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1100000</v>
          </cell>
          <cell r="H32">
            <v>1100000.04</v>
          </cell>
          <cell r="I32">
            <v>4200000</v>
          </cell>
          <cell r="J32">
            <v>4950000</v>
          </cell>
        </row>
        <row r="33">
          <cell r="C33">
            <v>32302</v>
          </cell>
          <cell r="D33" t="str">
            <v>Office Eqpmnt Maint</v>
          </cell>
          <cell r="E33">
            <v>8119740</v>
          </cell>
          <cell r="F33">
            <v>13919554.285714284</v>
          </cell>
          <cell r="G33">
            <v>13919554</v>
          </cell>
          <cell r="H33">
            <v>2400000</v>
          </cell>
          <cell r="I33">
            <v>8400000</v>
          </cell>
          <cell r="J33">
            <v>8400000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595070</v>
          </cell>
          <cell r="F35">
            <v>1020120</v>
          </cell>
          <cell r="G35">
            <v>1440000</v>
          </cell>
          <cell r="H35">
            <v>1440000</v>
          </cell>
          <cell r="I35">
            <v>3000000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13879871.359999999</v>
          </cell>
          <cell r="F36">
            <v>23794065.188571427</v>
          </cell>
          <cell r="G36">
            <v>23794065</v>
          </cell>
          <cell r="H36">
            <v>12000000</v>
          </cell>
          <cell r="I36">
            <v>30000000</v>
          </cell>
          <cell r="J36">
            <v>36000000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1174771</v>
          </cell>
          <cell r="H37">
            <v>1174770.96</v>
          </cell>
          <cell r="I37">
            <v>2400000</v>
          </cell>
          <cell r="J37">
            <v>3000000</v>
          </cell>
        </row>
        <row r="38">
          <cell r="C38" t="str">
            <v>"FACILITIES COSTS"</v>
          </cell>
          <cell r="E38">
            <v>177811507.08999997</v>
          </cell>
          <cell r="F38">
            <v>304819726.44</v>
          </cell>
          <cell r="G38">
            <v>313228390</v>
          </cell>
          <cell r="H38">
            <v>322601634</v>
          </cell>
          <cell r="I38">
            <v>306990383.30999994</v>
          </cell>
          <cell r="J38">
            <v>335001238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7170000</v>
          </cell>
          <cell r="F71">
            <v>12291428.571428571</v>
          </cell>
          <cell r="G71">
            <v>7170000</v>
          </cell>
          <cell r="H71">
            <v>6000000</v>
          </cell>
          <cell r="I71">
            <v>7800000</v>
          </cell>
          <cell r="J71">
            <v>9000000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14400000</v>
          </cell>
          <cell r="H73">
            <v>14400000</v>
          </cell>
          <cell r="I73">
            <v>11520000</v>
          </cell>
          <cell r="J73">
            <v>14400000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3160290.96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7170000</v>
          </cell>
          <cell r="F77">
            <v>12291428.571428571</v>
          </cell>
          <cell r="G77">
            <v>21570000</v>
          </cell>
          <cell r="H77">
            <v>23560290.960000001</v>
          </cell>
          <cell r="I77">
            <v>19320000</v>
          </cell>
          <cell r="J77">
            <v>23400000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500000</v>
          </cell>
          <cell r="H89">
            <v>2000000.04</v>
          </cell>
          <cell r="I89">
            <v>400000</v>
          </cell>
          <cell r="J89">
            <v>400000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500000</v>
          </cell>
          <cell r="H93">
            <v>2000000.04</v>
          </cell>
          <cell r="I93">
            <v>400000</v>
          </cell>
          <cell r="J93">
            <v>400000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167250</v>
          </cell>
          <cell r="F96">
            <v>286714.28571428568</v>
          </cell>
          <cell r="G96">
            <v>2000000</v>
          </cell>
          <cell r="H96">
            <v>2000000.04</v>
          </cell>
          <cell r="I96">
            <v>2248126.5611990006</v>
          </cell>
          <cell r="J96">
            <v>7200000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800000</v>
          </cell>
          <cell r="H97">
            <v>1200000</v>
          </cell>
          <cell r="I97">
            <v>2248126.5611990006</v>
          </cell>
          <cell r="J97">
            <v>7200000</v>
          </cell>
        </row>
        <row r="98">
          <cell r="C98" t="str">
            <v>"ENTERTAINMENT COST"</v>
          </cell>
          <cell r="E98">
            <v>167250</v>
          </cell>
          <cell r="F98">
            <v>286714.28571428568</v>
          </cell>
          <cell r="G98">
            <v>2800000</v>
          </cell>
          <cell r="H98">
            <v>3200000.04</v>
          </cell>
          <cell r="I98">
            <v>4496253.1223980011</v>
          </cell>
          <cell r="J98">
            <v>14400000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500000</v>
          </cell>
          <cell r="H152">
            <v>3000000</v>
          </cell>
          <cell r="I152">
            <v>400000</v>
          </cell>
          <cell r="J152">
            <v>500000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500000</v>
          </cell>
          <cell r="H153">
            <v>3000000</v>
          </cell>
          <cell r="I153">
            <v>400000</v>
          </cell>
          <cell r="J153">
            <v>500000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1654545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1654545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2833950</v>
          </cell>
          <cell r="F165">
            <v>4858200</v>
          </cell>
          <cell r="G165">
            <v>12000000</v>
          </cell>
          <cell r="H165">
            <v>15986798.039999999</v>
          </cell>
          <cell r="I165">
            <v>9600000</v>
          </cell>
          <cell r="J165">
            <v>10800000</v>
          </cell>
        </row>
        <row r="166">
          <cell r="C166">
            <v>37201</v>
          </cell>
          <cell r="D166" t="str">
            <v>Kitchenware</v>
          </cell>
          <cell r="E166">
            <v>79200</v>
          </cell>
          <cell r="F166">
            <v>135771.42857142858</v>
          </cell>
          <cell r="G166">
            <v>3164418</v>
          </cell>
          <cell r="H166">
            <v>3164418</v>
          </cell>
          <cell r="I166">
            <v>6000000</v>
          </cell>
          <cell r="J166">
            <v>7200000</v>
          </cell>
        </row>
        <row r="167">
          <cell r="C167">
            <v>37202</v>
          </cell>
          <cell r="D167" t="str">
            <v>Office Equipment</v>
          </cell>
          <cell r="E167">
            <v>4118258.03</v>
          </cell>
          <cell r="F167">
            <v>7059870.9085714286</v>
          </cell>
          <cell r="G167">
            <v>5791872</v>
          </cell>
          <cell r="H167">
            <v>5791872</v>
          </cell>
          <cell r="I167">
            <v>6000000</v>
          </cell>
          <cell r="J167">
            <v>6600000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7031408.0299999993</v>
          </cell>
          <cell r="F169">
            <v>12053842.337142857</v>
          </cell>
          <cell r="G169">
            <v>20956290</v>
          </cell>
          <cell r="H169">
            <v>24943088.039999999</v>
          </cell>
          <cell r="I169">
            <v>21600000</v>
          </cell>
          <cell r="J169">
            <v>24600000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0</v>
          </cell>
          <cell r="F172">
            <v>0</v>
          </cell>
          <cell r="G172">
            <v>1799207</v>
          </cell>
          <cell r="H172">
            <v>1799207.04</v>
          </cell>
          <cell r="I172">
            <v>1802805.4540800001</v>
          </cell>
          <cell r="J172">
            <v>7200000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415168</v>
          </cell>
          <cell r="H174">
            <v>415167.96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0</v>
          </cell>
          <cell r="F176">
            <v>0</v>
          </cell>
          <cell r="G176">
            <v>2214375</v>
          </cell>
          <cell r="H176">
            <v>2214375</v>
          </cell>
          <cell r="I176">
            <v>2522805.4540800001</v>
          </cell>
          <cell r="J176">
            <v>8040000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2182684</v>
          </cell>
          <cell r="H185">
            <v>2182683.96</v>
          </cell>
          <cell r="I185">
            <v>9000000</v>
          </cell>
          <cell r="J185">
            <v>8250000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2182684</v>
          </cell>
          <cell r="H188">
            <v>2182683.96</v>
          </cell>
          <cell r="I188">
            <v>9000000</v>
          </cell>
          <cell r="J188">
            <v>8250000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C203">
            <v>37604</v>
          </cell>
          <cell r="D203" t="str">
            <v>Repairs &amp; Maint</v>
          </cell>
          <cell r="E203">
            <v>20000</v>
          </cell>
          <cell r="F203">
            <v>34285.71428571429</v>
          </cell>
          <cell r="G203">
            <v>100000</v>
          </cell>
          <cell r="H203">
            <v>0</v>
          </cell>
          <cell r="I203">
            <v>1200000</v>
          </cell>
          <cell r="J203">
            <v>1200000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20000</v>
          </cell>
          <cell r="F206">
            <v>34285.71428571429</v>
          </cell>
          <cell r="G206">
            <v>100000</v>
          </cell>
          <cell r="H206">
            <v>0</v>
          </cell>
          <cell r="I206">
            <v>1200000</v>
          </cell>
          <cell r="J206">
            <v>1200000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192412665.11999997</v>
          </cell>
          <cell r="F242">
            <v>329850283.06285721</v>
          </cell>
          <cell r="G242">
            <v>365918784</v>
          </cell>
          <cell r="H242">
            <v>385356617.04000002</v>
          </cell>
          <cell r="I242">
            <v>365929441.88647795</v>
          </cell>
          <cell r="J242">
            <v>415791238</v>
          </cell>
          <cell r="K242">
            <v>0</v>
          </cell>
        </row>
        <row r="244">
          <cell r="C244" t="str">
            <v>LOCAL STAFF + STAFF OTHER COSTS</v>
          </cell>
          <cell r="E244">
            <v>7170000</v>
          </cell>
          <cell r="F244">
            <v>12291428.571428571</v>
          </cell>
          <cell r="G244">
            <v>21570000</v>
          </cell>
          <cell r="H244">
            <v>23560290.960000001</v>
          </cell>
          <cell r="I244">
            <v>19320000</v>
          </cell>
          <cell r="J244">
            <v>23400000</v>
          </cell>
          <cell r="K244">
            <v>0</v>
          </cell>
        </row>
      </sheetData>
      <sheetData sheetId="18">
        <row r="3">
          <cell r="C3" t="str">
            <v>Account</v>
          </cell>
          <cell r="D3" t="str">
            <v>SC - Pearl of Africa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1633500</v>
          </cell>
          <cell r="F8">
            <v>2800285.7142857146</v>
          </cell>
          <cell r="G8">
            <v>1633500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1633500</v>
          </cell>
          <cell r="F15">
            <v>2800285.7142857146</v>
          </cell>
          <cell r="G15">
            <v>1633500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45000000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2360000</v>
          </cell>
          <cell r="F29">
            <v>4045714.2857142859</v>
          </cell>
          <cell r="G29">
            <v>5400000</v>
          </cell>
          <cell r="H29">
            <v>5400000</v>
          </cell>
          <cell r="I29">
            <v>6000000</v>
          </cell>
          <cell r="J29">
            <v>7200000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32301</v>
          </cell>
          <cell r="D32" t="str">
            <v>Furn &amp; Fitt. Maint</v>
          </cell>
          <cell r="E32">
            <v>20000</v>
          </cell>
          <cell r="F32">
            <v>34285.71428571429</v>
          </cell>
          <cell r="G32">
            <v>9000000</v>
          </cell>
          <cell r="H32">
            <v>9000000</v>
          </cell>
          <cell r="I32">
            <v>9000000</v>
          </cell>
          <cell r="J32">
            <v>9000000</v>
          </cell>
        </row>
        <row r="33">
          <cell r="C33">
            <v>32302</v>
          </cell>
          <cell r="D33" t="str">
            <v>Office Eqpmnt Maint</v>
          </cell>
          <cell r="E33">
            <v>1570000</v>
          </cell>
          <cell r="F33">
            <v>2691428.5714285714</v>
          </cell>
          <cell r="G33">
            <v>5400000</v>
          </cell>
          <cell r="H33">
            <v>5400000</v>
          </cell>
          <cell r="I33">
            <v>6600000</v>
          </cell>
          <cell r="J33">
            <v>7800000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3600000</v>
          </cell>
          <cell r="I35">
            <v>3600000</v>
          </cell>
          <cell r="J35">
            <v>4800000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1174769</v>
          </cell>
          <cell r="H37">
            <v>1174769.04</v>
          </cell>
          <cell r="I37">
            <v>0</v>
          </cell>
          <cell r="J37">
            <v>0</v>
          </cell>
        </row>
        <row r="38">
          <cell r="C38" t="str">
            <v>"FACILITIES COSTS"</v>
          </cell>
          <cell r="E38">
            <v>3950000</v>
          </cell>
          <cell r="F38">
            <v>6771428.5714285709</v>
          </cell>
          <cell r="G38">
            <v>20974769</v>
          </cell>
          <cell r="H38">
            <v>69574769.040000007</v>
          </cell>
          <cell r="I38">
            <v>25200000</v>
          </cell>
          <cell r="J38">
            <v>28800000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730000</v>
          </cell>
          <cell r="F71">
            <v>1251428.5714285714</v>
          </cell>
          <cell r="G71">
            <v>6000000</v>
          </cell>
          <cell r="H71">
            <v>6000000</v>
          </cell>
          <cell r="I71">
            <v>6000000</v>
          </cell>
          <cell r="J71">
            <v>6000000</v>
          </cell>
        </row>
        <row r="72">
          <cell r="C72">
            <v>33102</v>
          </cell>
          <cell r="D72" t="str">
            <v>Staff lunch</v>
          </cell>
          <cell r="E72">
            <v>2262000</v>
          </cell>
          <cell r="F72">
            <v>3877714.2857142859</v>
          </cell>
          <cell r="G72">
            <v>5000000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7200000</v>
          </cell>
          <cell r="H73">
            <v>7200000</v>
          </cell>
          <cell r="I73">
            <v>6720000</v>
          </cell>
          <cell r="J73">
            <v>8400000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430949.04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2992000</v>
          </cell>
          <cell r="F77">
            <v>5129142.8571428573</v>
          </cell>
          <cell r="G77">
            <v>18200000</v>
          </cell>
          <cell r="H77">
            <v>13630949.039999999</v>
          </cell>
          <cell r="I77">
            <v>12720000</v>
          </cell>
          <cell r="J77">
            <v>14400000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38162000</v>
          </cell>
          <cell r="F89">
            <v>65420571.428571425</v>
          </cell>
          <cell r="G89">
            <v>108403638</v>
          </cell>
          <cell r="H89">
            <v>108403638</v>
          </cell>
          <cell r="I89">
            <v>54000000</v>
          </cell>
          <cell r="J89">
            <v>240000000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38162000</v>
          </cell>
          <cell r="F93">
            <v>65420571.428571425</v>
          </cell>
          <cell r="G93">
            <v>108403638</v>
          </cell>
          <cell r="H93">
            <v>108403638</v>
          </cell>
          <cell r="I93">
            <v>54000000</v>
          </cell>
          <cell r="J93">
            <v>240000000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2000000</v>
          </cell>
          <cell r="H96">
            <v>2000000.04</v>
          </cell>
          <cell r="I96">
            <v>1573688.5928393006</v>
          </cell>
          <cell r="J96">
            <v>3600000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600000</v>
          </cell>
          <cell r="H97">
            <v>0</v>
          </cell>
          <cell r="I97">
            <v>1573688.5928393006</v>
          </cell>
          <cell r="J97">
            <v>7200000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2600000</v>
          </cell>
          <cell r="H98">
            <v>2000000.04</v>
          </cell>
          <cell r="I98">
            <v>3147377.1856786013</v>
          </cell>
          <cell r="J98">
            <v>10800000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1649000</v>
          </cell>
          <cell r="F110">
            <v>2826857.1428571427</v>
          </cell>
          <cell r="G110">
            <v>1649000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1649000</v>
          </cell>
          <cell r="F119">
            <v>2826857.1428571427</v>
          </cell>
          <cell r="G119">
            <v>1649000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1654545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1654545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990200</v>
          </cell>
          <cell r="F165">
            <v>1697485.7142857146</v>
          </cell>
          <cell r="G165">
            <v>7993399</v>
          </cell>
          <cell r="H165">
            <v>7993398.96</v>
          </cell>
          <cell r="I165">
            <v>8400000</v>
          </cell>
          <cell r="J165">
            <v>3600000</v>
          </cell>
        </row>
        <row r="166">
          <cell r="C166">
            <v>37201</v>
          </cell>
          <cell r="D166" t="str">
            <v>Kitchenware</v>
          </cell>
          <cell r="E166">
            <v>0</v>
          </cell>
          <cell r="F166">
            <v>0</v>
          </cell>
          <cell r="G166">
            <v>5274030</v>
          </cell>
          <cell r="H166">
            <v>5274030</v>
          </cell>
          <cell r="I166">
            <v>5274030</v>
          </cell>
          <cell r="J166">
            <v>1200000</v>
          </cell>
        </row>
        <row r="167">
          <cell r="C167">
            <v>37202</v>
          </cell>
          <cell r="D167" t="str">
            <v>Office Equipment</v>
          </cell>
          <cell r="E167">
            <v>20338.98</v>
          </cell>
          <cell r="F167">
            <v>34866.822857142855</v>
          </cell>
          <cell r="G167">
            <v>5791872</v>
          </cell>
          <cell r="H167">
            <v>5791872</v>
          </cell>
          <cell r="I167">
            <v>5791872</v>
          </cell>
          <cell r="J167">
            <v>3600000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1010538.98</v>
          </cell>
          <cell r="F169">
            <v>1732352.5371428574</v>
          </cell>
          <cell r="G169">
            <v>19059301</v>
          </cell>
          <cell r="H169">
            <v>19059300.960000001</v>
          </cell>
          <cell r="I169">
            <v>19465902</v>
          </cell>
          <cell r="J169">
            <v>8400000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305000</v>
          </cell>
          <cell r="F172">
            <v>522857.14285714284</v>
          </cell>
          <cell r="G172">
            <v>1799207</v>
          </cell>
          <cell r="H172">
            <v>1799207.04</v>
          </cell>
          <cell r="I172">
            <v>1802805.4540800001</v>
          </cell>
          <cell r="J172">
            <v>3600000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200000</v>
          </cell>
          <cell r="H174">
            <v>345972.96</v>
          </cell>
          <cell r="I174">
            <v>600000</v>
          </cell>
          <cell r="J174">
            <v>600000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305000</v>
          </cell>
          <cell r="F176">
            <v>522857.14285714284</v>
          </cell>
          <cell r="G176">
            <v>1999207</v>
          </cell>
          <cell r="H176">
            <v>2145180</v>
          </cell>
          <cell r="I176">
            <v>2402805.4540800001</v>
          </cell>
          <cell r="J176">
            <v>4200000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1527879</v>
          </cell>
          <cell r="H185">
            <v>1527879</v>
          </cell>
          <cell r="I185">
            <v>9600000</v>
          </cell>
          <cell r="J185">
            <v>9600000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1527879</v>
          </cell>
          <cell r="H188">
            <v>1527879</v>
          </cell>
          <cell r="I188">
            <v>9600000</v>
          </cell>
          <cell r="J188">
            <v>9600000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239000</v>
          </cell>
          <cell r="F201">
            <v>409714.28571428574</v>
          </cell>
          <cell r="G201">
            <v>30000000</v>
          </cell>
          <cell r="H201">
            <v>159999999.96000001</v>
          </cell>
          <cell r="I201">
            <v>21300000</v>
          </cell>
          <cell r="J201">
            <v>120000000</v>
          </cell>
        </row>
        <row r="202">
          <cell r="C202">
            <v>37603</v>
          </cell>
          <cell r="D202" t="str">
            <v>Licenses &amp; Parking</v>
          </cell>
          <cell r="E202">
            <v>859000</v>
          </cell>
          <cell r="F202">
            <v>1472571.4285714286</v>
          </cell>
          <cell r="G202">
            <v>45000000</v>
          </cell>
          <cell r="H202">
            <v>45000000</v>
          </cell>
          <cell r="I202">
            <v>20000000</v>
          </cell>
          <cell r="J202">
            <v>45000000</v>
          </cell>
        </row>
        <row r="203">
          <cell r="C203">
            <v>37604</v>
          </cell>
          <cell r="D203" t="str">
            <v>Repairs &amp; Maint</v>
          </cell>
          <cell r="E203">
            <v>180000</v>
          </cell>
          <cell r="F203">
            <v>308571.42857142858</v>
          </cell>
          <cell r="G203">
            <v>35000000</v>
          </cell>
          <cell r="H203">
            <v>60000000</v>
          </cell>
          <cell r="I203">
            <v>9000000</v>
          </cell>
          <cell r="J203">
            <v>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18000000</v>
          </cell>
          <cell r="H204">
            <v>18000000</v>
          </cell>
          <cell r="I204">
            <v>6000000</v>
          </cell>
          <cell r="J204">
            <v>6000000</v>
          </cell>
        </row>
        <row r="205">
          <cell r="C205">
            <v>37606</v>
          </cell>
          <cell r="D205" t="str">
            <v>External Car Hire</v>
          </cell>
          <cell r="E205">
            <v>734413</v>
          </cell>
          <cell r="F205">
            <v>1258993.7142857143</v>
          </cell>
          <cell r="G205">
            <v>734413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2012413</v>
          </cell>
          <cell r="F206">
            <v>3449850.8571428573</v>
          </cell>
          <cell r="G206">
            <v>128734413</v>
          </cell>
          <cell r="H206">
            <v>282999999.96000004</v>
          </cell>
          <cell r="I206">
            <v>56300000</v>
          </cell>
          <cell r="J206">
            <v>171000000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51714451.979999997</v>
          </cell>
          <cell r="F242">
            <v>88653346.251428574</v>
          </cell>
          <cell r="G242">
            <v>306436252</v>
          </cell>
          <cell r="H242">
            <v>500996261.04000008</v>
          </cell>
          <cell r="I242">
            <v>182836084.63975859</v>
          </cell>
          <cell r="J242">
            <v>487200000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19">
        <row r="3">
          <cell r="C3" t="str">
            <v>Account</v>
          </cell>
          <cell r="D3" t="str">
            <v>SC - Kyaggwe Department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2047000</v>
          </cell>
          <cell r="F11">
            <v>3509142.8571428573</v>
          </cell>
          <cell r="G11">
            <v>2047000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2047000</v>
          </cell>
          <cell r="F15">
            <v>3509142.8571428573</v>
          </cell>
          <cell r="G15">
            <v>2047000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212500</v>
          </cell>
          <cell r="F19">
            <v>364285.71428571432</v>
          </cell>
          <cell r="G19">
            <v>212500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212500</v>
          </cell>
          <cell r="F23">
            <v>364285.71428571432</v>
          </cell>
          <cell r="G23">
            <v>212500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149600000</v>
          </cell>
          <cell r="F26">
            <v>256457142.85714287</v>
          </cell>
          <cell r="G26">
            <v>211200000</v>
          </cell>
          <cell r="H26">
            <v>197871066.96000001</v>
          </cell>
          <cell r="I26">
            <v>222000000</v>
          </cell>
          <cell r="J26">
            <v>228000000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12000000</v>
          </cell>
          <cell r="H27">
            <v>24000000</v>
          </cell>
          <cell r="J27">
            <v>12000000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610000</v>
          </cell>
          <cell r="F29">
            <v>1045714.2857142857</v>
          </cell>
          <cell r="G29">
            <v>1200000</v>
          </cell>
          <cell r="H29">
            <v>12000000</v>
          </cell>
          <cell r="I29">
            <v>1200000</v>
          </cell>
          <cell r="J29">
            <v>1440000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526000</v>
          </cell>
          <cell r="F31">
            <v>901714.28571428568</v>
          </cell>
          <cell r="G31">
            <v>1500000</v>
          </cell>
          <cell r="H31">
            <v>6000000</v>
          </cell>
          <cell r="I31">
            <v>3600000</v>
          </cell>
          <cell r="J31">
            <v>4800000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1500000</v>
          </cell>
          <cell r="H32">
            <v>6000000</v>
          </cell>
          <cell r="I32">
            <v>4800000</v>
          </cell>
          <cell r="J32">
            <v>6000000</v>
          </cell>
        </row>
        <row r="33">
          <cell r="C33">
            <v>32302</v>
          </cell>
          <cell r="D33" t="str">
            <v>Office Eqpmnt Maint</v>
          </cell>
          <cell r="E33">
            <v>2170400</v>
          </cell>
          <cell r="F33">
            <v>3720685.7142857141</v>
          </cell>
          <cell r="G33">
            <v>4000000</v>
          </cell>
          <cell r="H33">
            <v>6000000</v>
          </cell>
          <cell r="I33">
            <v>5000000</v>
          </cell>
          <cell r="J33">
            <v>8400000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8640580</v>
          </cell>
          <cell r="F35">
            <v>14812422.857142856</v>
          </cell>
          <cell r="G35">
            <v>15000000</v>
          </cell>
          <cell r="H35">
            <v>3600000</v>
          </cell>
          <cell r="I35">
            <v>6000000</v>
          </cell>
          <cell r="J35">
            <v>7200000</v>
          </cell>
        </row>
        <row r="36">
          <cell r="C36">
            <v>32402</v>
          </cell>
          <cell r="D36" t="str">
            <v>Electricity</v>
          </cell>
          <cell r="E36">
            <v>14795900</v>
          </cell>
          <cell r="F36">
            <v>25364400</v>
          </cell>
          <cell r="G36">
            <v>36000000</v>
          </cell>
          <cell r="H36">
            <v>36000000</v>
          </cell>
          <cell r="I36">
            <v>33600000</v>
          </cell>
          <cell r="J36">
            <v>36000000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1174771</v>
          </cell>
          <cell r="H37">
            <v>1174770.96</v>
          </cell>
          <cell r="I37">
            <v>1440000</v>
          </cell>
          <cell r="J37">
            <v>1650000</v>
          </cell>
        </row>
        <row r="38">
          <cell r="C38" t="str">
            <v>"FACILITIES COSTS"</v>
          </cell>
          <cell r="E38">
            <v>176342880</v>
          </cell>
          <cell r="F38">
            <v>302302080</v>
          </cell>
          <cell r="G38">
            <v>283574771</v>
          </cell>
          <cell r="H38">
            <v>292645837.92000002</v>
          </cell>
          <cell r="I38">
            <v>277640000</v>
          </cell>
          <cell r="J38">
            <v>305490000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1370000</v>
          </cell>
          <cell r="F71">
            <v>2348571.4285714286</v>
          </cell>
          <cell r="G71">
            <v>6000000</v>
          </cell>
          <cell r="H71">
            <v>6000000</v>
          </cell>
          <cell r="I71">
            <v>6000000</v>
          </cell>
          <cell r="J71">
            <v>6000000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9360000</v>
          </cell>
          <cell r="H73">
            <v>9360000</v>
          </cell>
          <cell r="I73">
            <v>9600000</v>
          </cell>
          <cell r="J73">
            <v>10800000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1436496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1370000</v>
          </cell>
          <cell r="F77">
            <v>2348571.4285714286</v>
          </cell>
          <cell r="G77">
            <v>15360000</v>
          </cell>
          <cell r="H77">
            <v>16796496</v>
          </cell>
          <cell r="I77">
            <v>15600000</v>
          </cell>
          <cell r="J77">
            <v>16800000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500000</v>
          </cell>
          <cell r="H89">
            <v>2000000.04</v>
          </cell>
          <cell r="I89">
            <v>1200000</v>
          </cell>
          <cell r="J89">
            <v>1200000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500000</v>
          </cell>
          <cell r="H93">
            <v>2000000.04</v>
          </cell>
          <cell r="I93">
            <v>1200000</v>
          </cell>
          <cell r="J93">
            <v>1200000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1000000</v>
          </cell>
          <cell r="H96">
            <v>999999.96</v>
          </cell>
          <cell r="I96">
            <v>2248126.5611990006</v>
          </cell>
          <cell r="J96">
            <v>7200000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600000</v>
          </cell>
          <cell r="H97">
            <v>600000</v>
          </cell>
          <cell r="I97">
            <v>2248126.5611990006</v>
          </cell>
          <cell r="J97">
            <v>7200000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1600000</v>
          </cell>
          <cell r="H98">
            <v>1599999.96</v>
          </cell>
          <cell r="I98">
            <v>4496253.1223980011</v>
          </cell>
          <cell r="J98">
            <v>14400000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500000</v>
          </cell>
          <cell r="H152">
            <v>2000000.04</v>
          </cell>
          <cell r="I152">
            <v>750000</v>
          </cell>
          <cell r="J152">
            <v>750000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500000</v>
          </cell>
          <cell r="H153">
            <v>2000000.04</v>
          </cell>
          <cell r="I153">
            <v>750000</v>
          </cell>
          <cell r="J153">
            <v>750000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585530</v>
          </cell>
          <cell r="F156">
            <v>1003765.7142857143</v>
          </cell>
          <cell r="G156">
            <v>1654545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585530</v>
          </cell>
          <cell r="F159">
            <v>1003765.7142857143</v>
          </cell>
          <cell r="G159">
            <v>1654545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1911300</v>
          </cell>
          <cell r="F165">
            <v>3276514.2857142859</v>
          </cell>
          <cell r="G165">
            <v>10000000</v>
          </cell>
          <cell r="H165">
            <v>15986798.039999999</v>
          </cell>
          <cell r="I165">
            <v>8400000</v>
          </cell>
          <cell r="J165">
            <v>9600000</v>
          </cell>
        </row>
        <row r="166">
          <cell r="C166">
            <v>37201</v>
          </cell>
          <cell r="D166" t="str">
            <v>Kitchenware</v>
          </cell>
          <cell r="E166">
            <v>300000</v>
          </cell>
          <cell r="F166">
            <v>514285.71428571426</v>
          </cell>
          <cell r="G166">
            <v>3164418</v>
          </cell>
          <cell r="H166">
            <v>3164418</v>
          </cell>
          <cell r="I166">
            <v>6000000</v>
          </cell>
          <cell r="J166">
            <v>7200000</v>
          </cell>
        </row>
        <row r="167">
          <cell r="C167">
            <v>37202</v>
          </cell>
          <cell r="D167" t="str">
            <v>Office Equipment</v>
          </cell>
          <cell r="E167">
            <v>17710493.010000002</v>
          </cell>
          <cell r="F167">
            <v>30360845.160000004</v>
          </cell>
          <cell r="G167">
            <v>22000000</v>
          </cell>
          <cell r="H167">
            <v>11583743.039999999</v>
          </cell>
          <cell r="I167">
            <v>12000000</v>
          </cell>
          <cell r="J167">
            <v>12000000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19921793.010000002</v>
          </cell>
          <cell r="F169">
            <v>34151645.160000004</v>
          </cell>
          <cell r="G169">
            <v>35164418</v>
          </cell>
          <cell r="H169">
            <v>30734959.079999998</v>
          </cell>
          <cell r="I169">
            <v>26400000</v>
          </cell>
          <cell r="J169">
            <v>28800000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150000</v>
          </cell>
          <cell r="F172">
            <v>257142.85714285713</v>
          </cell>
          <cell r="G172">
            <v>1799207</v>
          </cell>
          <cell r="H172">
            <v>1799207.04</v>
          </cell>
          <cell r="I172">
            <v>1802805.4540800001</v>
          </cell>
          <cell r="J172">
            <v>7200000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102000</v>
          </cell>
          <cell r="F174">
            <v>174857.14285714284</v>
          </cell>
          <cell r="G174">
            <v>415168</v>
          </cell>
          <cell r="H174">
            <v>415167.96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252000</v>
          </cell>
          <cell r="F176">
            <v>432000</v>
          </cell>
          <cell r="G176">
            <v>2214375</v>
          </cell>
          <cell r="H176">
            <v>2214375</v>
          </cell>
          <cell r="I176">
            <v>2522805.4540800001</v>
          </cell>
          <cell r="J176">
            <v>8040000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2182684</v>
          </cell>
          <cell r="H185">
            <v>2182683.96</v>
          </cell>
          <cell r="I185">
            <v>8400000</v>
          </cell>
          <cell r="J185">
            <v>9600000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2182684</v>
          </cell>
          <cell r="H188">
            <v>2182683.96</v>
          </cell>
          <cell r="I188">
            <v>8400000</v>
          </cell>
          <cell r="J188">
            <v>9600000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2400000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0</v>
          </cell>
          <cell r="F206">
            <v>0</v>
          </cell>
          <cell r="G206">
            <v>0</v>
          </cell>
          <cell r="H206">
            <v>2400000</v>
          </cell>
          <cell r="I206">
            <v>0</v>
          </cell>
          <cell r="J206">
            <v>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200731703.00999999</v>
          </cell>
          <cell r="F242">
            <v>344111490.87428576</v>
          </cell>
          <cell r="G242">
            <v>345010293</v>
          </cell>
          <cell r="H242">
            <v>354228897</v>
          </cell>
          <cell r="I242">
            <v>337009058.576478</v>
          </cell>
          <cell r="J242">
            <v>385080000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20">
        <row r="3">
          <cell r="C3" t="str">
            <v>Account</v>
          </cell>
          <cell r="D3" t="str">
            <v>SC - Kampala Road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2047000</v>
          </cell>
          <cell r="F11">
            <v>3509142.8571428573</v>
          </cell>
          <cell r="G11">
            <v>2047000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2047000</v>
          </cell>
          <cell r="F15">
            <v>3509142.8571428573</v>
          </cell>
          <cell r="G15">
            <v>2047000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212500</v>
          </cell>
          <cell r="F19">
            <v>364285.71428571432</v>
          </cell>
          <cell r="G19">
            <v>212500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212500</v>
          </cell>
          <cell r="F23">
            <v>364285.71428571432</v>
          </cell>
          <cell r="G23">
            <v>212500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-8000000</v>
          </cell>
          <cell r="F26">
            <v>-13714285.714285716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1780000</v>
          </cell>
          <cell r="F27">
            <v>3051428.5714285714</v>
          </cell>
          <cell r="G27">
            <v>1780000</v>
          </cell>
          <cell r="H27">
            <v>14400000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2947988.99</v>
          </cell>
          <cell r="F28">
            <v>5053695.4114285717</v>
          </cell>
          <cell r="G28">
            <v>2947989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700000</v>
          </cell>
          <cell r="F29">
            <v>1200000</v>
          </cell>
          <cell r="G29">
            <v>1200000</v>
          </cell>
          <cell r="H29">
            <v>12000000</v>
          </cell>
          <cell r="I29">
            <v>1200000</v>
          </cell>
          <cell r="J29">
            <v>1440000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2378750</v>
          </cell>
          <cell r="F31">
            <v>4077857.1428571427</v>
          </cell>
          <cell r="G31">
            <v>8400000</v>
          </cell>
          <cell r="H31">
            <v>8400000</v>
          </cell>
          <cell r="I31">
            <v>7200000</v>
          </cell>
          <cell r="J31">
            <v>7200000</v>
          </cell>
        </row>
        <row r="32">
          <cell r="C32">
            <v>32301</v>
          </cell>
          <cell r="D32" t="str">
            <v>Furn &amp; Fitt. Maint</v>
          </cell>
          <cell r="E32">
            <v>75000</v>
          </cell>
          <cell r="F32">
            <v>128571.42857142857</v>
          </cell>
          <cell r="G32">
            <v>2000000</v>
          </cell>
          <cell r="H32">
            <v>2000000.04</v>
          </cell>
          <cell r="I32">
            <v>1200000</v>
          </cell>
          <cell r="J32">
            <v>2400000</v>
          </cell>
        </row>
        <row r="33">
          <cell r="C33">
            <v>32302</v>
          </cell>
          <cell r="D33" t="str">
            <v>Office Eqpmnt Maint</v>
          </cell>
          <cell r="E33">
            <v>1354900</v>
          </cell>
          <cell r="F33">
            <v>2322685.7142857146</v>
          </cell>
          <cell r="G33">
            <v>2400000</v>
          </cell>
          <cell r="H33">
            <v>2400000</v>
          </cell>
          <cell r="I33">
            <v>8400000</v>
          </cell>
          <cell r="J33">
            <v>9600000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1986354.24</v>
          </cell>
          <cell r="F35">
            <v>3405178.6971428571</v>
          </cell>
          <cell r="G35">
            <v>1986354</v>
          </cell>
          <cell r="H35">
            <v>3600000</v>
          </cell>
          <cell r="I35">
            <v>0</v>
          </cell>
          <cell r="J35">
            <v>7200000</v>
          </cell>
        </row>
        <row r="36">
          <cell r="C36">
            <v>32402</v>
          </cell>
          <cell r="D36" t="str">
            <v>Electricity</v>
          </cell>
          <cell r="E36">
            <v>12363540.5</v>
          </cell>
          <cell r="F36">
            <v>21194640.857142858</v>
          </cell>
          <cell r="G36">
            <v>12363541</v>
          </cell>
          <cell r="H36">
            <v>72000000</v>
          </cell>
          <cell r="I36">
            <v>0</v>
          </cell>
          <cell r="J36">
            <v>36000000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1174771</v>
          </cell>
          <cell r="H37">
            <v>1174770.96</v>
          </cell>
          <cell r="I37">
            <v>2400000</v>
          </cell>
          <cell r="J37">
            <v>3000000</v>
          </cell>
        </row>
        <row r="38">
          <cell r="C38" t="str">
            <v>"FACILITIES COSTS"</v>
          </cell>
          <cell r="E38">
            <v>15586533.73</v>
          </cell>
          <cell r="F38">
            <v>26719772.108571425</v>
          </cell>
          <cell r="G38">
            <v>34252655</v>
          </cell>
          <cell r="H38">
            <v>115974770.99999999</v>
          </cell>
          <cell r="I38">
            <v>20400000</v>
          </cell>
          <cell r="J38">
            <v>66840000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7120000</v>
          </cell>
          <cell r="F71">
            <v>12205714.285714285</v>
          </cell>
          <cell r="G71">
            <v>7120000</v>
          </cell>
          <cell r="H71">
            <v>0</v>
          </cell>
          <cell r="I71">
            <v>6000000</v>
          </cell>
          <cell r="J71">
            <v>7200000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20000000</v>
          </cell>
          <cell r="H73">
            <v>20000000.039999999</v>
          </cell>
          <cell r="I73">
            <v>12480000</v>
          </cell>
          <cell r="J73">
            <v>15600000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4022187.96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7120000</v>
          </cell>
          <cell r="F77">
            <v>12205714.285714285</v>
          </cell>
          <cell r="G77">
            <v>27120000</v>
          </cell>
          <cell r="H77">
            <v>24022188</v>
          </cell>
          <cell r="I77">
            <v>18480000</v>
          </cell>
          <cell r="J77">
            <v>22800000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2625000</v>
          </cell>
          <cell r="F84">
            <v>4500000</v>
          </cell>
          <cell r="G84">
            <v>2625000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2625000</v>
          </cell>
          <cell r="F86">
            <v>4500000</v>
          </cell>
          <cell r="G86">
            <v>2625000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785000</v>
          </cell>
          <cell r="F89">
            <v>1345714.2857142857</v>
          </cell>
          <cell r="G89">
            <v>1345714</v>
          </cell>
          <cell r="H89">
            <v>2000000.04</v>
          </cell>
          <cell r="I89">
            <v>900000</v>
          </cell>
          <cell r="J89">
            <v>900000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785000</v>
          </cell>
          <cell r="F93">
            <v>1345714.2857142857</v>
          </cell>
          <cell r="G93">
            <v>1345714</v>
          </cell>
          <cell r="H93">
            <v>2000000.04</v>
          </cell>
          <cell r="I93">
            <v>900000</v>
          </cell>
          <cell r="J93">
            <v>900000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2735000</v>
          </cell>
          <cell r="F96">
            <v>4688571.4285714291</v>
          </cell>
          <cell r="G96">
            <v>2735000</v>
          </cell>
          <cell r="H96">
            <v>999999.96</v>
          </cell>
          <cell r="I96">
            <v>2154454.6211490426</v>
          </cell>
          <cell r="J96">
            <v>6600000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800000</v>
          </cell>
          <cell r="H97">
            <v>0</v>
          </cell>
          <cell r="I97">
            <v>2154454.6211490426</v>
          </cell>
          <cell r="J97">
            <v>7200000</v>
          </cell>
        </row>
        <row r="98">
          <cell r="C98" t="str">
            <v>"ENTERTAINMENT COST"</v>
          </cell>
          <cell r="E98">
            <v>2735000</v>
          </cell>
          <cell r="F98">
            <v>4688571.4285714291</v>
          </cell>
          <cell r="G98">
            <v>3535000</v>
          </cell>
          <cell r="H98">
            <v>999999.96</v>
          </cell>
          <cell r="I98">
            <v>4308909.2422980852</v>
          </cell>
          <cell r="J98">
            <v>13800000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500000</v>
          </cell>
          <cell r="H152">
            <v>2000000.04</v>
          </cell>
          <cell r="I152">
            <v>500000</v>
          </cell>
          <cell r="J152">
            <v>500000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500000</v>
          </cell>
          <cell r="H153">
            <v>2000000.04</v>
          </cell>
          <cell r="I153">
            <v>500000</v>
          </cell>
          <cell r="J153">
            <v>500000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40650</v>
          </cell>
          <cell r="F156">
            <v>69685.71428571429</v>
          </cell>
          <cell r="G156">
            <v>1654545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40650</v>
          </cell>
          <cell r="F159">
            <v>69685.71428571429</v>
          </cell>
          <cell r="G159">
            <v>1654545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3286800</v>
          </cell>
          <cell r="F165">
            <v>5634514.2857142854</v>
          </cell>
          <cell r="G165">
            <v>11990099</v>
          </cell>
          <cell r="H165">
            <v>11990099.039999999</v>
          </cell>
          <cell r="I165">
            <v>12000000</v>
          </cell>
          <cell r="J165">
            <v>14400000</v>
          </cell>
        </row>
        <row r="166">
          <cell r="C166">
            <v>37201</v>
          </cell>
          <cell r="D166" t="str">
            <v>Kitchenware</v>
          </cell>
          <cell r="E166">
            <v>0</v>
          </cell>
          <cell r="F166">
            <v>0</v>
          </cell>
          <cell r="G166">
            <v>7000000</v>
          </cell>
          <cell r="H166">
            <v>791103.96</v>
          </cell>
          <cell r="I166">
            <v>7200000</v>
          </cell>
          <cell r="J166">
            <v>8400000</v>
          </cell>
        </row>
        <row r="167">
          <cell r="C167">
            <v>37202</v>
          </cell>
          <cell r="D167" t="str">
            <v>Office Equipment</v>
          </cell>
          <cell r="E167">
            <v>298548.53999999998</v>
          </cell>
          <cell r="F167">
            <v>511797.49714285717</v>
          </cell>
          <cell r="G167">
            <v>5791872</v>
          </cell>
          <cell r="H167">
            <v>5791872</v>
          </cell>
          <cell r="I167">
            <v>7200000</v>
          </cell>
          <cell r="J167">
            <v>8400000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3585348.54</v>
          </cell>
          <cell r="F169">
            <v>6146311.7828571424</v>
          </cell>
          <cell r="G169">
            <v>24781971</v>
          </cell>
          <cell r="H169">
            <v>18573075</v>
          </cell>
          <cell r="I169">
            <v>26400000</v>
          </cell>
          <cell r="J169">
            <v>31200000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0</v>
          </cell>
          <cell r="F172">
            <v>0</v>
          </cell>
          <cell r="G172">
            <v>8996035</v>
          </cell>
          <cell r="H172">
            <v>8996034.9600000009</v>
          </cell>
          <cell r="I172">
            <v>4500000</v>
          </cell>
          <cell r="J172">
            <v>18000000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415168</v>
          </cell>
          <cell r="H174">
            <v>415167.96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0</v>
          </cell>
          <cell r="F176">
            <v>0</v>
          </cell>
          <cell r="G176">
            <v>9411203</v>
          </cell>
          <cell r="H176">
            <v>9411202.9200000018</v>
          </cell>
          <cell r="I176">
            <v>5220000</v>
          </cell>
          <cell r="J176">
            <v>18840000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2182684</v>
          </cell>
          <cell r="H185">
            <v>2182683.96</v>
          </cell>
          <cell r="I185">
            <v>8400000</v>
          </cell>
          <cell r="J185">
            <v>9600000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2182684</v>
          </cell>
          <cell r="H188">
            <v>2182683.96</v>
          </cell>
          <cell r="I188">
            <v>8400000</v>
          </cell>
          <cell r="J188">
            <v>9600000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38000</v>
          </cell>
          <cell r="F197">
            <v>65142.857142857145</v>
          </cell>
          <cell r="G197">
            <v>100000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38000</v>
          </cell>
          <cell r="F198">
            <v>65142.857142857145</v>
          </cell>
          <cell r="G198">
            <v>100000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7200000</v>
          </cell>
          <cell r="I201">
            <v>2400000</v>
          </cell>
          <cell r="J201">
            <v>3600000</v>
          </cell>
        </row>
        <row r="202">
          <cell r="C202">
            <v>37603</v>
          </cell>
          <cell r="D202" t="str">
            <v>Licenses &amp; Parking</v>
          </cell>
          <cell r="E202">
            <v>1800000</v>
          </cell>
          <cell r="F202">
            <v>3085714.2857142854</v>
          </cell>
          <cell r="G202">
            <v>6000000</v>
          </cell>
          <cell r="H202">
            <v>6000000</v>
          </cell>
          <cell r="I202">
            <v>8500000</v>
          </cell>
          <cell r="J202">
            <v>8500000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0</v>
          </cell>
          <cell r="H203">
            <v>3999999.96</v>
          </cell>
          <cell r="I203">
            <v>2400000</v>
          </cell>
          <cell r="J203">
            <v>3600000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1200000</v>
          </cell>
          <cell r="J204">
            <v>1800000</v>
          </cell>
        </row>
        <row r="205">
          <cell r="C205">
            <v>37606</v>
          </cell>
          <cell r="D205" t="str">
            <v>External Car Hire</v>
          </cell>
          <cell r="E205">
            <v>30000</v>
          </cell>
          <cell r="F205">
            <v>51428.57142857142</v>
          </cell>
          <cell r="G205">
            <v>30000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1830000</v>
          </cell>
          <cell r="F206">
            <v>3137142.8571428568</v>
          </cell>
          <cell r="G206">
            <v>6030000</v>
          </cell>
          <cell r="H206">
            <v>17199999.960000001</v>
          </cell>
          <cell r="I206">
            <v>14500000</v>
          </cell>
          <cell r="J206">
            <v>17500000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36605032.270000003</v>
          </cell>
          <cell r="F242">
            <v>62751483.891428567</v>
          </cell>
          <cell r="G242">
            <v>115798272</v>
          </cell>
          <cell r="H242">
            <v>194018465.88</v>
          </cell>
          <cell r="I242">
            <v>99108909.242298082</v>
          </cell>
          <cell r="J242">
            <v>181980000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21">
        <row r="3">
          <cell r="C3" t="str">
            <v>Account</v>
          </cell>
          <cell r="D3" t="str">
            <v>SC - Mbarara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850000</v>
          </cell>
          <cell r="F19">
            <v>1457142.8571428573</v>
          </cell>
          <cell r="G19">
            <v>850000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850000</v>
          </cell>
          <cell r="F23">
            <v>1457142.8571428573</v>
          </cell>
          <cell r="G23">
            <v>850000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8000000</v>
          </cell>
          <cell r="F26">
            <v>13714285.714285716</v>
          </cell>
          <cell r="G26">
            <v>8000000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32002</v>
          </cell>
          <cell r="D27" t="str">
            <v>Generator Fuel</v>
          </cell>
          <cell r="E27">
            <v>2986383.08</v>
          </cell>
          <cell r="F27">
            <v>5119513.8514285721</v>
          </cell>
          <cell r="G27">
            <v>2986383</v>
          </cell>
          <cell r="H27">
            <v>18000000</v>
          </cell>
          <cell r="J27">
            <v>9600000</v>
          </cell>
        </row>
        <row r="28">
          <cell r="C28">
            <v>32003</v>
          </cell>
          <cell r="D28" t="str">
            <v>Facilities Cst - BTS Electricity</v>
          </cell>
          <cell r="E28">
            <v>2680276.7999999998</v>
          </cell>
          <cell r="F28">
            <v>4594760.228571428</v>
          </cell>
          <cell r="G28">
            <v>2680277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7200000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900000</v>
          </cell>
          <cell r="F31">
            <v>1542857.1428571427</v>
          </cell>
          <cell r="G31">
            <v>900000</v>
          </cell>
          <cell r="H31">
            <v>7200000</v>
          </cell>
          <cell r="I31">
            <v>0</v>
          </cell>
          <cell r="J31">
            <v>8400000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3000000</v>
          </cell>
          <cell r="H32">
            <v>3000000</v>
          </cell>
          <cell r="I32">
            <v>3000000</v>
          </cell>
          <cell r="J32">
            <v>3600000</v>
          </cell>
        </row>
        <row r="33">
          <cell r="C33">
            <v>32302</v>
          </cell>
          <cell r="D33" t="str">
            <v>Office Eqpmnt Maint</v>
          </cell>
          <cell r="E33">
            <v>300000</v>
          </cell>
          <cell r="F33">
            <v>514285.71428571426</v>
          </cell>
          <cell r="G33">
            <v>3600000</v>
          </cell>
          <cell r="H33">
            <v>3600000</v>
          </cell>
          <cell r="I33">
            <v>4000000</v>
          </cell>
          <cell r="J33">
            <v>8400000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757304.64</v>
          </cell>
          <cell r="F35">
            <v>1298236.5257142857</v>
          </cell>
          <cell r="G35">
            <v>757305</v>
          </cell>
          <cell r="H35">
            <v>3000000</v>
          </cell>
          <cell r="J35">
            <v>7200000</v>
          </cell>
        </row>
        <row r="36">
          <cell r="C36">
            <v>32402</v>
          </cell>
          <cell r="D36" t="str">
            <v>Electricity</v>
          </cell>
          <cell r="E36">
            <v>6471048.5499999998</v>
          </cell>
          <cell r="F36">
            <v>11093226.085714284</v>
          </cell>
          <cell r="G36">
            <v>6471049</v>
          </cell>
          <cell r="H36">
            <v>21600000</v>
          </cell>
          <cell r="J36">
            <v>21600000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1174771</v>
          </cell>
          <cell r="H37">
            <v>1174770.96</v>
          </cell>
          <cell r="I37">
            <v>2400000</v>
          </cell>
          <cell r="J37">
            <v>3000000</v>
          </cell>
        </row>
        <row r="38">
          <cell r="C38" t="str">
            <v>"FACILITIES COSTS"</v>
          </cell>
          <cell r="E38">
            <v>22095013.07</v>
          </cell>
          <cell r="F38">
            <v>37877165.262857139</v>
          </cell>
          <cell r="G38">
            <v>29569785</v>
          </cell>
          <cell r="H38">
            <v>64774770.960000001</v>
          </cell>
          <cell r="I38">
            <v>9400000</v>
          </cell>
          <cell r="J38">
            <v>61800000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6920000</v>
          </cell>
          <cell r="F71">
            <v>11862857.142857142</v>
          </cell>
          <cell r="G71">
            <v>6920000</v>
          </cell>
          <cell r="H71">
            <v>6000000</v>
          </cell>
          <cell r="I71">
            <v>6000000</v>
          </cell>
          <cell r="J71">
            <v>8400000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6480000</v>
          </cell>
          <cell r="H73">
            <v>6480000</v>
          </cell>
          <cell r="I73">
            <v>5760000</v>
          </cell>
          <cell r="J73">
            <v>7200000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1149197.04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6920000</v>
          </cell>
          <cell r="F77">
            <v>11862857.142857142</v>
          </cell>
          <cell r="G77">
            <v>13400000</v>
          </cell>
          <cell r="H77">
            <v>13629197.039999999</v>
          </cell>
          <cell r="I77">
            <v>11760000</v>
          </cell>
          <cell r="J77">
            <v>15600000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1675000</v>
          </cell>
          <cell r="F89">
            <v>2871428.5714285714</v>
          </cell>
          <cell r="G89">
            <v>3000000</v>
          </cell>
          <cell r="H89">
            <v>2000000.04</v>
          </cell>
          <cell r="I89">
            <v>6000000</v>
          </cell>
          <cell r="J89">
            <v>7200000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1675000</v>
          </cell>
          <cell r="F93">
            <v>2871428.5714285714</v>
          </cell>
          <cell r="G93">
            <v>3000000</v>
          </cell>
          <cell r="H93">
            <v>2000000.04</v>
          </cell>
          <cell r="I93">
            <v>6000000</v>
          </cell>
          <cell r="J93">
            <v>7200000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1000000</v>
          </cell>
          <cell r="H96">
            <v>999999.96</v>
          </cell>
          <cell r="I96">
            <v>2248126.5611990006</v>
          </cell>
          <cell r="J96">
            <v>7200000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800000</v>
          </cell>
          <cell r="H97">
            <v>0</v>
          </cell>
          <cell r="I97">
            <v>2248126.5611990006</v>
          </cell>
          <cell r="J97">
            <v>7200000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1800000</v>
          </cell>
          <cell r="H98">
            <v>999999.96</v>
          </cell>
          <cell r="I98">
            <v>4496253.1223980011</v>
          </cell>
          <cell r="J98">
            <v>14400000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1500000</v>
          </cell>
          <cell r="H152">
            <v>2000000.04</v>
          </cell>
          <cell r="I152">
            <v>1500000</v>
          </cell>
          <cell r="J152">
            <v>1500000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1500000</v>
          </cell>
          <cell r="H153">
            <v>2000000.04</v>
          </cell>
          <cell r="I153">
            <v>1500000</v>
          </cell>
          <cell r="J153">
            <v>1500000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552528</v>
          </cell>
          <cell r="F156">
            <v>947190.85714285728</v>
          </cell>
          <cell r="G156">
            <v>1654545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552528</v>
          </cell>
          <cell r="F159">
            <v>947190.85714285728</v>
          </cell>
          <cell r="G159">
            <v>1654545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1234200</v>
          </cell>
          <cell r="F165">
            <v>2115771.4285714286</v>
          </cell>
          <cell r="G165">
            <v>5595379</v>
          </cell>
          <cell r="H165">
            <v>5595378.96</v>
          </cell>
          <cell r="I165">
            <v>6000000</v>
          </cell>
          <cell r="J165">
            <v>7200000</v>
          </cell>
        </row>
        <row r="166">
          <cell r="C166">
            <v>37201</v>
          </cell>
          <cell r="D166" t="str">
            <v>Kitchenware</v>
          </cell>
          <cell r="E166">
            <v>0</v>
          </cell>
          <cell r="F166">
            <v>0</v>
          </cell>
          <cell r="G166">
            <v>3600000</v>
          </cell>
          <cell r="H166">
            <v>2109612</v>
          </cell>
          <cell r="I166">
            <v>3600000</v>
          </cell>
          <cell r="J166">
            <v>4800000</v>
          </cell>
        </row>
        <row r="167">
          <cell r="C167">
            <v>37202</v>
          </cell>
          <cell r="D167" t="str">
            <v>Office Equipment</v>
          </cell>
          <cell r="E167">
            <v>1388406.25</v>
          </cell>
          <cell r="F167">
            <v>2380125</v>
          </cell>
          <cell r="G167">
            <v>3000000</v>
          </cell>
          <cell r="H167">
            <v>9266994.9600000009</v>
          </cell>
          <cell r="I167">
            <v>6000000</v>
          </cell>
          <cell r="J167">
            <v>7200000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2622606.25</v>
          </cell>
          <cell r="F169">
            <v>4495896.4285714291</v>
          </cell>
          <cell r="G169">
            <v>12195379</v>
          </cell>
          <cell r="H169">
            <v>16971985.920000002</v>
          </cell>
          <cell r="I169">
            <v>15600000</v>
          </cell>
          <cell r="J169">
            <v>19200000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285000</v>
          </cell>
          <cell r="F172">
            <v>488571.42857142864</v>
          </cell>
          <cell r="G172">
            <v>3598414</v>
          </cell>
          <cell r="H172">
            <v>3598413.96</v>
          </cell>
          <cell r="I172">
            <v>3605610.78792</v>
          </cell>
          <cell r="J172">
            <v>7200000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415168</v>
          </cell>
          <cell r="H174">
            <v>415167.96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285000</v>
          </cell>
          <cell r="F176">
            <v>488571.42857142864</v>
          </cell>
          <cell r="G176">
            <v>4013582</v>
          </cell>
          <cell r="H176">
            <v>4013581.92</v>
          </cell>
          <cell r="I176">
            <v>4325610.78792</v>
          </cell>
          <cell r="J176">
            <v>8040000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3492294</v>
          </cell>
          <cell r="H185">
            <v>3492294</v>
          </cell>
          <cell r="I185">
            <v>9600000</v>
          </cell>
          <cell r="J185">
            <v>9600000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3492294</v>
          </cell>
          <cell r="H188">
            <v>3492294</v>
          </cell>
          <cell r="I188">
            <v>9600000</v>
          </cell>
          <cell r="J188">
            <v>9600000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18000000</v>
          </cell>
          <cell r="I201">
            <v>6000000</v>
          </cell>
          <cell r="J201">
            <v>7200000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2400000</v>
          </cell>
          <cell r="I202">
            <v>2400000</v>
          </cell>
          <cell r="J202">
            <v>2400000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0</v>
          </cell>
          <cell r="H203">
            <v>8000000.04</v>
          </cell>
          <cell r="I203">
            <v>8000004</v>
          </cell>
          <cell r="J203">
            <v>8000004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1200000</v>
          </cell>
          <cell r="J204">
            <v>1200000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0</v>
          </cell>
          <cell r="F206">
            <v>0</v>
          </cell>
          <cell r="G206">
            <v>0</v>
          </cell>
          <cell r="H206">
            <v>28400000.039999999</v>
          </cell>
          <cell r="I206">
            <v>17600004</v>
          </cell>
          <cell r="J206">
            <v>18800004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35000147.32</v>
          </cell>
          <cell r="F242">
            <v>60000252.54857143</v>
          </cell>
          <cell r="G242">
            <v>71475585</v>
          </cell>
          <cell r="H242">
            <v>137936374.92000002</v>
          </cell>
          <cell r="I242">
            <v>80281867.910318002</v>
          </cell>
          <cell r="J242">
            <v>156140004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22">
        <row r="3">
          <cell r="C3" t="str">
            <v>Account</v>
          </cell>
          <cell r="D3" t="str">
            <v>SC - Lugogo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212500</v>
          </cell>
          <cell r="F19">
            <v>364285.71428571432</v>
          </cell>
          <cell r="G19">
            <v>212500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212500</v>
          </cell>
          <cell r="F23">
            <v>364285.71428571432</v>
          </cell>
          <cell r="G23">
            <v>212500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63392914.899999999</v>
          </cell>
          <cell r="F26">
            <v>108673568.39999999</v>
          </cell>
          <cell r="G26">
            <v>156000000</v>
          </cell>
          <cell r="H26">
            <v>156000000</v>
          </cell>
          <cell r="I26">
            <v>174000000</v>
          </cell>
          <cell r="J26">
            <v>186000000</v>
          </cell>
        </row>
        <row r="27">
          <cell r="C27">
            <v>32002</v>
          </cell>
          <cell r="D27" t="str">
            <v>Generator Fuel</v>
          </cell>
          <cell r="E27">
            <v>1780000</v>
          </cell>
          <cell r="F27">
            <v>3051428.5714285714</v>
          </cell>
          <cell r="G27">
            <v>6000000</v>
          </cell>
          <cell r="H27">
            <v>13200000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195000</v>
          </cell>
          <cell r="F29">
            <v>334285.71428571432</v>
          </cell>
          <cell r="G29">
            <v>500000</v>
          </cell>
          <cell r="H29">
            <v>10200000</v>
          </cell>
          <cell r="I29">
            <v>1200000</v>
          </cell>
          <cell r="J29">
            <v>2400000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451000</v>
          </cell>
          <cell r="F31">
            <v>773142.85714285716</v>
          </cell>
          <cell r="G31">
            <v>5000000</v>
          </cell>
          <cell r="H31">
            <v>12000000</v>
          </cell>
          <cell r="I31">
            <v>6000000</v>
          </cell>
          <cell r="J31">
            <v>12000000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3600000</v>
          </cell>
          <cell r="H32">
            <v>3600000</v>
          </cell>
          <cell r="I32">
            <v>6000000</v>
          </cell>
          <cell r="J32">
            <v>7200000</v>
          </cell>
        </row>
        <row r="33">
          <cell r="C33">
            <v>32302</v>
          </cell>
          <cell r="D33" t="str">
            <v>Office Eqpmnt Maint</v>
          </cell>
          <cell r="E33">
            <v>1307700</v>
          </cell>
          <cell r="F33">
            <v>2241771.4285714286</v>
          </cell>
          <cell r="G33">
            <v>3600000</v>
          </cell>
          <cell r="H33">
            <v>3600000</v>
          </cell>
          <cell r="I33">
            <v>6000000</v>
          </cell>
          <cell r="J33">
            <v>7200000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1620000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6578634.6900000004</v>
          </cell>
          <cell r="F36">
            <v>11277659.468571428</v>
          </cell>
          <cell r="G36">
            <v>14400000</v>
          </cell>
          <cell r="H36">
            <v>14400000</v>
          </cell>
          <cell r="I36">
            <v>18000000</v>
          </cell>
          <cell r="J36">
            <v>20400000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1174771</v>
          </cell>
          <cell r="H37">
            <v>1174770.96</v>
          </cell>
          <cell r="I37">
            <v>1440000</v>
          </cell>
          <cell r="J37">
            <v>1800000</v>
          </cell>
        </row>
        <row r="38">
          <cell r="C38" t="str">
            <v>"FACILITIES COSTS"</v>
          </cell>
          <cell r="E38">
            <v>73705249.590000004</v>
          </cell>
          <cell r="F38">
            <v>126351856.43999998</v>
          </cell>
          <cell r="G38">
            <v>190274771</v>
          </cell>
          <cell r="H38">
            <v>215794770.96000001</v>
          </cell>
          <cell r="I38">
            <v>212640000</v>
          </cell>
          <cell r="J38">
            <v>237000000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1700000</v>
          </cell>
          <cell r="F71">
            <v>2914285.7142857146</v>
          </cell>
          <cell r="G71">
            <v>10000000</v>
          </cell>
          <cell r="H71">
            <v>15999999.960000001</v>
          </cell>
          <cell r="I71">
            <v>6000000</v>
          </cell>
          <cell r="J71">
            <v>7200000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10800000</v>
          </cell>
          <cell r="H73">
            <v>10800000</v>
          </cell>
          <cell r="I73">
            <v>10560000</v>
          </cell>
          <cell r="J73">
            <v>13320000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6000000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3447590.04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1700000</v>
          </cell>
          <cell r="F77">
            <v>2914285.7142857146</v>
          </cell>
          <cell r="G77">
            <v>20800000</v>
          </cell>
          <cell r="H77">
            <v>30247590</v>
          </cell>
          <cell r="I77">
            <v>16560000</v>
          </cell>
          <cell r="J77">
            <v>26520000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500000</v>
          </cell>
          <cell r="H89">
            <v>0</v>
          </cell>
          <cell r="I89">
            <v>1200000</v>
          </cell>
          <cell r="J89">
            <v>1600000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999999.96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500000</v>
          </cell>
          <cell r="H93">
            <v>999999.96</v>
          </cell>
          <cell r="I93">
            <v>1200000</v>
          </cell>
          <cell r="J93">
            <v>1600000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1500000</v>
          </cell>
          <cell r="H96">
            <v>1500000</v>
          </cell>
          <cell r="I96">
            <v>2248126.5611990006</v>
          </cell>
          <cell r="J96">
            <v>7200000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1500000</v>
          </cell>
          <cell r="H97">
            <v>0</v>
          </cell>
          <cell r="I97">
            <v>2248126.5611990006</v>
          </cell>
          <cell r="J97">
            <v>7200000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3000000</v>
          </cell>
          <cell r="H98">
            <v>1500000</v>
          </cell>
          <cell r="I98">
            <v>4496253.1223980011</v>
          </cell>
          <cell r="J98">
            <v>14400000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500000</v>
          </cell>
          <cell r="H152">
            <v>0</v>
          </cell>
          <cell r="I152">
            <v>500000</v>
          </cell>
          <cell r="J152">
            <v>600000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500000</v>
          </cell>
          <cell r="H153">
            <v>0</v>
          </cell>
          <cell r="I153">
            <v>500000</v>
          </cell>
          <cell r="J153">
            <v>600000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969642</v>
          </cell>
          <cell r="F156">
            <v>1662243.4285714286</v>
          </cell>
          <cell r="G156">
            <v>1662243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969642</v>
          </cell>
          <cell r="F159">
            <v>1662243.4285714286</v>
          </cell>
          <cell r="G159">
            <v>1662243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1950300</v>
          </cell>
          <cell r="F165">
            <v>3343371.4285714291</v>
          </cell>
          <cell r="G165">
            <v>10391419</v>
          </cell>
          <cell r="H165">
            <v>10391418.960000001</v>
          </cell>
          <cell r="I165">
            <v>12000000</v>
          </cell>
          <cell r="J165">
            <v>14400000</v>
          </cell>
        </row>
        <row r="166">
          <cell r="C166">
            <v>37201</v>
          </cell>
          <cell r="D166" t="str">
            <v>Kitchenware</v>
          </cell>
          <cell r="E166">
            <v>300000</v>
          </cell>
          <cell r="F166">
            <v>514285.71428571426</v>
          </cell>
          <cell r="G166">
            <v>3164418</v>
          </cell>
          <cell r="H166">
            <v>3164418</v>
          </cell>
          <cell r="I166">
            <v>1800000</v>
          </cell>
          <cell r="J166">
            <v>2200000</v>
          </cell>
        </row>
        <row r="167">
          <cell r="C167">
            <v>37202</v>
          </cell>
          <cell r="D167" t="str">
            <v>Office Equipment</v>
          </cell>
          <cell r="E167">
            <v>2329796.52</v>
          </cell>
          <cell r="F167">
            <v>3993936.8914285717</v>
          </cell>
          <cell r="G167">
            <v>5791872</v>
          </cell>
          <cell r="H167">
            <v>5791872</v>
          </cell>
          <cell r="I167">
            <v>6000000</v>
          </cell>
          <cell r="J167">
            <v>7200000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4580096.5199999996</v>
          </cell>
          <cell r="F169">
            <v>7851594.0342857148</v>
          </cell>
          <cell r="G169">
            <v>19347709</v>
          </cell>
          <cell r="H169">
            <v>19347708.960000001</v>
          </cell>
          <cell r="I169">
            <v>19800000</v>
          </cell>
          <cell r="J169">
            <v>23800000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150000</v>
          </cell>
          <cell r="F172">
            <v>257142.85714285713</v>
          </cell>
          <cell r="G172">
            <v>2998678</v>
          </cell>
          <cell r="H172">
            <v>2998677.96</v>
          </cell>
          <cell r="I172">
            <v>3004675.31592</v>
          </cell>
          <cell r="J172">
            <v>7200000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35500</v>
          </cell>
          <cell r="F174">
            <v>60857.142857142855</v>
          </cell>
          <cell r="G174">
            <v>415168</v>
          </cell>
          <cell r="H174">
            <v>415167.96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185500</v>
          </cell>
          <cell r="F176">
            <v>318000</v>
          </cell>
          <cell r="G176">
            <v>3413846</v>
          </cell>
          <cell r="H176">
            <v>3413845.92</v>
          </cell>
          <cell r="I176">
            <v>3724675.31592</v>
          </cell>
          <cell r="J176">
            <v>8040000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2000794</v>
          </cell>
          <cell r="H185">
            <v>2000793.96</v>
          </cell>
          <cell r="I185">
            <v>8400000</v>
          </cell>
          <cell r="J185">
            <v>9600000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2000794</v>
          </cell>
          <cell r="H188">
            <v>2000793.96</v>
          </cell>
          <cell r="I188">
            <v>8400000</v>
          </cell>
          <cell r="J188">
            <v>9600000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3600000</v>
          </cell>
          <cell r="I201">
            <v>6000000</v>
          </cell>
          <cell r="J201">
            <v>6000000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660000</v>
          </cell>
          <cell r="I202">
            <v>0</v>
          </cell>
          <cell r="J202">
            <v>0</v>
          </cell>
        </row>
        <row r="203">
          <cell r="C203">
            <v>37604</v>
          </cell>
          <cell r="D203" t="str">
            <v>Repairs &amp; Maint</v>
          </cell>
          <cell r="E203">
            <v>100000</v>
          </cell>
          <cell r="F203">
            <v>171428.57142857142</v>
          </cell>
          <cell r="G203">
            <v>300000</v>
          </cell>
          <cell r="H203">
            <v>6000000</v>
          </cell>
          <cell r="I203">
            <v>2400000</v>
          </cell>
          <cell r="J203">
            <v>3600000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3000000</v>
          </cell>
          <cell r="J204">
            <v>3600000</v>
          </cell>
        </row>
        <row r="205">
          <cell r="C205">
            <v>37606</v>
          </cell>
          <cell r="D205" t="str">
            <v>External Car Hire</v>
          </cell>
          <cell r="E205">
            <v>220339</v>
          </cell>
          <cell r="F205">
            <v>377724</v>
          </cell>
          <cell r="G205">
            <v>220339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320339</v>
          </cell>
          <cell r="F206">
            <v>549152.57142857136</v>
          </cell>
          <cell r="G206">
            <v>520339</v>
          </cell>
          <cell r="H206">
            <v>10260000</v>
          </cell>
          <cell r="I206">
            <v>11400000</v>
          </cell>
          <cell r="J206">
            <v>13200000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81673327.109999999</v>
          </cell>
          <cell r="F242">
            <v>140011417.90285712</v>
          </cell>
          <cell r="G242">
            <v>242232202</v>
          </cell>
          <cell r="H242">
            <v>285219254.75999999</v>
          </cell>
          <cell r="I242">
            <v>278720928.43831801</v>
          </cell>
          <cell r="J242">
            <v>334760000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23">
        <row r="3">
          <cell r="C3" t="str">
            <v>Account</v>
          </cell>
          <cell r="D3" t="str">
            <v>SC- Jinja 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40200</v>
          </cell>
          <cell r="F8">
            <v>68914.28571428571</v>
          </cell>
          <cell r="G8">
            <v>40200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2047000</v>
          </cell>
          <cell r="F11">
            <v>3509142.8571428573</v>
          </cell>
          <cell r="G11">
            <v>2047000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2087200</v>
          </cell>
          <cell r="F15">
            <v>3578057.1428571432</v>
          </cell>
          <cell r="G15">
            <v>2087200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924000</v>
          </cell>
          <cell r="F19">
            <v>1584000</v>
          </cell>
          <cell r="G19">
            <v>924000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924000</v>
          </cell>
          <cell r="F23">
            <v>1584000</v>
          </cell>
          <cell r="G23">
            <v>924000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5600000</v>
          </cell>
          <cell r="F26">
            <v>9600000</v>
          </cell>
          <cell r="G26">
            <v>21600000</v>
          </cell>
          <cell r="H26">
            <v>26400000</v>
          </cell>
          <cell r="I26">
            <v>24000000</v>
          </cell>
          <cell r="J26">
            <v>26400000</v>
          </cell>
        </row>
        <row r="27">
          <cell r="C27">
            <v>32002</v>
          </cell>
          <cell r="D27" t="str">
            <v>Generator Fuel</v>
          </cell>
          <cell r="E27">
            <v>1780000</v>
          </cell>
          <cell r="F27">
            <v>3051428.5714285714</v>
          </cell>
          <cell r="G27">
            <v>6000000</v>
          </cell>
          <cell r="H27">
            <v>18000000</v>
          </cell>
          <cell r="J27">
            <v>7200000</v>
          </cell>
        </row>
        <row r="28">
          <cell r="C28">
            <v>32003</v>
          </cell>
          <cell r="D28" t="str">
            <v>Facilities Cst - BTS Electricity</v>
          </cell>
          <cell r="E28">
            <v>1576771.18</v>
          </cell>
          <cell r="F28">
            <v>2703036.3085714285</v>
          </cell>
          <cell r="G28">
            <v>1576771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7200000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71400</v>
          </cell>
          <cell r="F30">
            <v>122400</v>
          </cell>
          <cell r="G30">
            <v>100000</v>
          </cell>
          <cell r="H30">
            <v>480000</v>
          </cell>
          <cell r="I30">
            <v>100000</v>
          </cell>
          <cell r="J30">
            <v>120000</v>
          </cell>
        </row>
        <row r="31">
          <cell r="C31">
            <v>32300</v>
          </cell>
          <cell r="D31" t="str">
            <v>Bldngs &amp; Maint</v>
          </cell>
          <cell r="E31">
            <v>617000</v>
          </cell>
          <cell r="F31">
            <v>1057714.2857142857</v>
          </cell>
          <cell r="G31">
            <v>2500000</v>
          </cell>
          <cell r="H31">
            <v>4200000</v>
          </cell>
          <cell r="I31">
            <v>5500000</v>
          </cell>
          <cell r="J31">
            <v>7200000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2000000</v>
          </cell>
          <cell r="H32">
            <v>4200000</v>
          </cell>
          <cell r="I32">
            <v>3600000</v>
          </cell>
          <cell r="J32">
            <v>3600000</v>
          </cell>
        </row>
        <row r="33">
          <cell r="C33">
            <v>32302</v>
          </cell>
          <cell r="D33" t="str">
            <v>Office Eqpmnt Maint</v>
          </cell>
          <cell r="E33">
            <v>1021500</v>
          </cell>
          <cell r="F33">
            <v>1751142.857142857</v>
          </cell>
          <cell r="G33">
            <v>5000000</v>
          </cell>
          <cell r="H33">
            <v>6000000</v>
          </cell>
          <cell r="I33">
            <v>60000000</v>
          </cell>
          <cell r="J33">
            <v>9600000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15483305.220000001</v>
          </cell>
          <cell r="F35">
            <v>26542808.948571429</v>
          </cell>
          <cell r="G35">
            <v>30000000</v>
          </cell>
          <cell r="H35">
            <v>3000000</v>
          </cell>
          <cell r="I35">
            <v>30000000</v>
          </cell>
          <cell r="J35">
            <v>6000000</v>
          </cell>
        </row>
        <row r="36">
          <cell r="C36">
            <v>32402</v>
          </cell>
          <cell r="D36" t="str">
            <v>Electricity</v>
          </cell>
          <cell r="E36">
            <v>2900159.07</v>
          </cell>
          <cell r="F36">
            <v>4971701.2628571428</v>
          </cell>
          <cell r="G36">
            <v>15000000</v>
          </cell>
          <cell r="H36">
            <v>18000000</v>
          </cell>
          <cell r="I36">
            <v>12000000</v>
          </cell>
          <cell r="J36">
            <v>14400000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1174771</v>
          </cell>
          <cell r="H37">
            <v>1174770.96</v>
          </cell>
          <cell r="I37">
            <v>2400000</v>
          </cell>
          <cell r="J37">
            <v>3000000</v>
          </cell>
        </row>
        <row r="38">
          <cell r="C38" t="str">
            <v>"FACILITIES COSTS"</v>
          </cell>
          <cell r="E38">
            <v>29050135.469999999</v>
          </cell>
          <cell r="F38">
            <v>49800232.234285712</v>
          </cell>
          <cell r="G38">
            <v>84951542</v>
          </cell>
          <cell r="H38">
            <v>88654770.959999993</v>
          </cell>
          <cell r="I38">
            <v>137600000</v>
          </cell>
          <cell r="J38">
            <v>77520000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2120000</v>
          </cell>
          <cell r="F71">
            <v>3634285.7142857141</v>
          </cell>
          <cell r="G71">
            <v>6000000</v>
          </cell>
          <cell r="H71">
            <v>6000000</v>
          </cell>
          <cell r="I71">
            <v>6000000</v>
          </cell>
          <cell r="J71">
            <v>7200000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6480000</v>
          </cell>
          <cell r="H73">
            <v>6480000</v>
          </cell>
          <cell r="I73">
            <v>6800000</v>
          </cell>
          <cell r="J73">
            <v>9600000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1723794.96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2120000</v>
          </cell>
          <cell r="F77">
            <v>3634285.7142857141</v>
          </cell>
          <cell r="G77">
            <v>12480000</v>
          </cell>
          <cell r="H77">
            <v>14203794.960000001</v>
          </cell>
          <cell r="I77">
            <v>12800000</v>
          </cell>
          <cell r="J77">
            <v>16800000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1080500</v>
          </cell>
          <cell r="F89">
            <v>1852285.7142857146</v>
          </cell>
          <cell r="G89">
            <v>2000000</v>
          </cell>
          <cell r="H89">
            <v>1200000</v>
          </cell>
          <cell r="I89">
            <v>2400000</v>
          </cell>
          <cell r="J89">
            <v>3600000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1080500</v>
          </cell>
          <cell r="F93">
            <v>1852285.7142857146</v>
          </cell>
          <cell r="G93">
            <v>2000000</v>
          </cell>
          <cell r="H93">
            <v>1200000</v>
          </cell>
          <cell r="I93">
            <v>2400000</v>
          </cell>
          <cell r="J93">
            <v>3600000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1000000</v>
          </cell>
          <cell r="H96">
            <v>999999.96</v>
          </cell>
          <cell r="I96">
            <v>1461282.2647793505</v>
          </cell>
          <cell r="J96">
            <v>2400000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800000</v>
          </cell>
          <cell r="H97">
            <v>1200000</v>
          </cell>
          <cell r="I97">
            <v>1461282.2647793505</v>
          </cell>
          <cell r="J97">
            <v>7200000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1800000</v>
          </cell>
          <cell r="H98">
            <v>2199999.96</v>
          </cell>
          <cell r="I98">
            <v>2922564.529558701</v>
          </cell>
          <cell r="J98">
            <v>9600000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1770537</v>
          </cell>
          <cell r="F110">
            <v>3035206.2857142854</v>
          </cell>
          <cell r="G110">
            <v>1770537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528000</v>
          </cell>
          <cell r="F116">
            <v>905142.85714285728</v>
          </cell>
          <cell r="G116">
            <v>528000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2298537</v>
          </cell>
          <cell r="F119">
            <v>3940349.1428571427</v>
          </cell>
          <cell r="G119">
            <v>2298537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1000000</v>
          </cell>
          <cell r="H152">
            <v>1500000</v>
          </cell>
          <cell r="I152">
            <v>1500000</v>
          </cell>
          <cell r="J152">
            <v>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1000000</v>
          </cell>
          <cell r="H153">
            <v>1500000</v>
          </cell>
          <cell r="I153">
            <v>1500000</v>
          </cell>
          <cell r="J153">
            <v>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1382263</v>
          </cell>
          <cell r="F156">
            <v>2369593.7142857146</v>
          </cell>
          <cell r="G156">
            <v>2369594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1382263</v>
          </cell>
          <cell r="F159">
            <v>2369593.7142857146</v>
          </cell>
          <cell r="G159">
            <v>2369594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1354400</v>
          </cell>
          <cell r="F165">
            <v>2321828.5714285714</v>
          </cell>
          <cell r="G165">
            <v>8000000</v>
          </cell>
          <cell r="H165">
            <v>11990099.039999999</v>
          </cell>
          <cell r="I165">
            <v>9600000</v>
          </cell>
          <cell r="J165">
            <v>10800000</v>
          </cell>
        </row>
        <row r="166">
          <cell r="C166">
            <v>37201</v>
          </cell>
          <cell r="D166" t="str">
            <v>Kitchenware</v>
          </cell>
          <cell r="E166">
            <v>120000</v>
          </cell>
          <cell r="F166">
            <v>205714.28571428568</v>
          </cell>
          <cell r="G166">
            <v>3164418</v>
          </cell>
          <cell r="H166">
            <v>3164418</v>
          </cell>
          <cell r="I166">
            <v>3000000</v>
          </cell>
          <cell r="J166">
            <v>3600000</v>
          </cell>
        </row>
        <row r="167">
          <cell r="C167">
            <v>37202</v>
          </cell>
          <cell r="D167" t="str">
            <v>Office Equipment</v>
          </cell>
          <cell r="E167">
            <v>2544135.65</v>
          </cell>
          <cell r="F167">
            <v>4361375.4000000004</v>
          </cell>
          <cell r="G167">
            <v>5791872</v>
          </cell>
          <cell r="H167">
            <v>5791872</v>
          </cell>
          <cell r="I167">
            <v>7200000</v>
          </cell>
          <cell r="J167">
            <v>7200000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4018535.65</v>
          </cell>
          <cell r="F169">
            <v>6888918.2571428576</v>
          </cell>
          <cell r="G169">
            <v>16956290</v>
          </cell>
          <cell r="H169">
            <v>20946389.039999999</v>
          </cell>
          <cell r="I169">
            <v>19800000</v>
          </cell>
          <cell r="J169">
            <v>21600000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360000</v>
          </cell>
          <cell r="F172">
            <v>617142.85714285716</v>
          </cell>
          <cell r="G172">
            <v>2998678</v>
          </cell>
          <cell r="H172">
            <v>2998677.96</v>
          </cell>
          <cell r="I172">
            <v>3004675.31592</v>
          </cell>
          <cell r="J172">
            <v>6000000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348000</v>
          </cell>
          <cell r="F174">
            <v>596571.42857142864</v>
          </cell>
          <cell r="G174">
            <v>518960</v>
          </cell>
          <cell r="H174">
            <v>518960.04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708000</v>
          </cell>
          <cell r="F176">
            <v>1213714.2857142859</v>
          </cell>
          <cell r="G176">
            <v>3517638</v>
          </cell>
          <cell r="H176">
            <v>3517638</v>
          </cell>
          <cell r="I176">
            <v>3724675.31592</v>
          </cell>
          <cell r="J176">
            <v>6840000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2837489</v>
          </cell>
          <cell r="H185">
            <v>2837489.04</v>
          </cell>
          <cell r="I185">
            <v>9600000</v>
          </cell>
          <cell r="J185">
            <v>10800000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2837489</v>
          </cell>
          <cell r="H188">
            <v>2837489.04</v>
          </cell>
          <cell r="I188">
            <v>9600000</v>
          </cell>
          <cell r="J188">
            <v>10800000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12000000</v>
          </cell>
          <cell r="I201">
            <v>6000000</v>
          </cell>
          <cell r="J201">
            <v>6000000</v>
          </cell>
        </row>
        <row r="202">
          <cell r="C202">
            <v>37603</v>
          </cell>
          <cell r="D202" t="str">
            <v>Licenses &amp; Parking</v>
          </cell>
          <cell r="E202">
            <v>1200000</v>
          </cell>
          <cell r="F202">
            <v>2057142.857142857</v>
          </cell>
          <cell r="G202">
            <v>2400000</v>
          </cell>
          <cell r="H202">
            <v>2400000</v>
          </cell>
          <cell r="I202">
            <v>480000</v>
          </cell>
          <cell r="J202">
            <v>3600000</v>
          </cell>
        </row>
        <row r="203">
          <cell r="C203">
            <v>37604</v>
          </cell>
          <cell r="D203" t="str">
            <v>Repairs &amp; Maint</v>
          </cell>
          <cell r="E203">
            <v>40000</v>
          </cell>
          <cell r="F203">
            <v>68571.42857142858</v>
          </cell>
          <cell r="G203">
            <v>2000000</v>
          </cell>
          <cell r="H203">
            <v>7200000</v>
          </cell>
          <cell r="I203">
            <v>1200000</v>
          </cell>
          <cell r="J203">
            <v>1200000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1200000</v>
          </cell>
          <cell r="J204">
            <v>1200000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1200000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1240000</v>
          </cell>
          <cell r="F206">
            <v>2125714.2857142854</v>
          </cell>
          <cell r="G206">
            <v>4400000</v>
          </cell>
          <cell r="H206">
            <v>22800000</v>
          </cell>
          <cell r="I206">
            <v>8880000</v>
          </cell>
          <cell r="J206">
            <v>12000000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LOCAL STAFF + STAFF OTHER COSTS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4">
          <cell r="C244" t="str">
            <v>GRAND TOTAL</v>
          </cell>
          <cell r="E244">
            <v>44909171.119999997</v>
          </cell>
          <cell r="F244">
            <v>76987150.491428569</v>
          </cell>
          <cell r="G244">
            <v>137622290</v>
          </cell>
          <cell r="H244">
            <v>159514626.95999998</v>
          </cell>
          <cell r="I244">
            <v>199227239.84547868</v>
          </cell>
          <cell r="J244">
            <v>158760000</v>
          </cell>
          <cell r="K244">
            <v>0</v>
          </cell>
        </row>
      </sheetData>
      <sheetData sheetId="24">
        <row r="3">
          <cell r="C3" t="str">
            <v>Account</v>
          </cell>
          <cell r="D3" t="str">
            <v>SC- Crested Towers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1023500</v>
          </cell>
          <cell r="F11">
            <v>1754571.4285714286</v>
          </cell>
          <cell r="G11">
            <v>1754571</v>
          </cell>
          <cell r="H11">
            <v>0</v>
          </cell>
          <cell r="J11">
            <v>3300000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1023500</v>
          </cell>
          <cell r="F15">
            <v>1754571.4285714286</v>
          </cell>
          <cell r="G15">
            <v>1754571</v>
          </cell>
          <cell r="H15">
            <v>0</v>
          </cell>
          <cell r="I15">
            <v>0</v>
          </cell>
          <cell r="J15">
            <v>3300000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212500</v>
          </cell>
          <cell r="F19">
            <v>364285.71428571432</v>
          </cell>
          <cell r="G19">
            <v>364286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212500</v>
          </cell>
          <cell r="F23">
            <v>364285.71428571432</v>
          </cell>
          <cell r="G23">
            <v>364286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69720542.900000006</v>
          </cell>
          <cell r="F26">
            <v>119520930.68571429</v>
          </cell>
          <cell r="G26">
            <v>126000000</v>
          </cell>
          <cell r="H26">
            <v>126000000</v>
          </cell>
          <cell r="I26">
            <v>144000000</v>
          </cell>
          <cell r="J26">
            <v>156000000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8400000</v>
          </cell>
          <cell r="I29">
            <v>0</v>
          </cell>
          <cell r="J29">
            <v>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1391000</v>
          </cell>
          <cell r="F31">
            <v>2384571.4285714286</v>
          </cell>
          <cell r="G31">
            <v>3000000</v>
          </cell>
          <cell r="H31">
            <v>2000000.04</v>
          </cell>
          <cell r="I31">
            <v>3600000</v>
          </cell>
          <cell r="J31">
            <v>4800000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2000000</v>
          </cell>
          <cell r="H32">
            <v>4800000</v>
          </cell>
          <cell r="I32">
            <v>4800000</v>
          </cell>
          <cell r="J32">
            <v>6000000</v>
          </cell>
        </row>
        <row r="33">
          <cell r="C33">
            <v>32302</v>
          </cell>
          <cell r="D33" t="str">
            <v>Office Eqpmnt Maint</v>
          </cell>
          <cell r="E33">
            <v>200000</v>
          </cell>
          <cell r="F33">
            <v>342857.14285714284</v>
          </cell>
          <cell r="G33">
            <v>1500000</v>
          </cell>
          <cell r="H33">
            <v>3999999.96</v>
          </cell>
          <cell r="I33">
            <v>6000000</v>
          </cell>
          <cell r="J33">
            <v>7200000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1505941</v>
          </cell>
          <cell r="F36">
            <v>2581613.1428571427</v>
          </cell>
          <cell r="G36">
            <v>5000000</v>
          </cell>
          <cell r="H36">
            <v>6000000</v>
          </cell>
          <cell r="I36">
            <v>6000000</v>
          </cell>
          <cell r="J36">
            <v>6000000</v>
          </cell>
        </row>
        <row r="37">
          <cell r="C37">
            <v>32500</v>
          </cell>
          <cell r="D37" t="str">
            <v>Dstv</v>
          </cell>
          <cell r="E37">
            <v>1937676</v>
          </cell>
          <cell r="F37">
            <v>3321730.2857142859</v>
          </cell>
          <cell r="G37">
            <v>1937676</v>
          </cell>
          <cell r="H37">
            <v>1174770.96</v>
          </cell>
          <cell r="I37">
            <v>1440000</v>
          </cell>
          <cell r="J37">
            <v>1800000</v>
          </cell>
        </row>
        <row r="38">
          <cell r="C38" t="str">
            <v>"FACILITIES COSTS"</v>
          </cell>
          <cell r="E38">
            <v>74755159.900000006</v>
          </cell>
          <cell r="F38">
            <v>128151702.6857143</v>
          </cell>
          <cell r="G38">
            <v>139437676</v>
          </cell>
          <cell r="H38">
            <v>152374770.96000001</v>
          </cell>
          <cell r="I38">
            <v>165840000</v>
          </cell>
          <cell r="J38">
            <v>181800000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8400000</v>
          </cell>
        </row>
        <row r="71">
          <cell r="C71">
            <v>33101</v>
          </cell>
          <cell r="D71" t="str">
            <v>Staff Recognition costs</v>
          </cell>
          <cell r="E71">
            <v>1650000</v>
          </cell>
          <cell r="F71">
            <v>2828571.4285714286</v>
          </cell>
          <cell r="G71">
            <v>7200000</v>
          </cell>
          <cell r="H71">
            <v>7200000</v>
          </cell>
          <cell r="I71">
            <v>7200000</v>
          </cell>
          <cell r="J71">
            <v>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7680000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8000000</v>
          </cell>
          <cell r="H73">
            <v>8000000.04</v>
          </cell>
          <cell r="I73">
            <v>7680000</v>
          </cell>
          <cell r="J73">
            <v>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574598.04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1650000</v>
          </cell>
          <cell r="F77">
            <v>2828571.4285714286</v>
          </cell>
          <cell r="G77">
            <v>15200000</v>
          </cell>
          <cell r="H77">
            <v>15774598.079999998</v>
          </cell>
          <cell r="I77">
            <v>14880000</v>
          </cell>
          <cell r="J77">
            <v>16080000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200000</v>
          </cell>
          <cell r="F96">
            <v>342857.14285714284</v>
          </cell>
          <cell r="G96">
            <v>1000000</v>
          </cell>
          <cell r="H96">
            <v>999999.96</v>
          </cell>
          <cell r="I96">
            <v>2248126.5611990006</v>
          </cell>
          <cell r="J96">
            <v>7200000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840000</v>
          </cell>
          <cell r="H97">
            <v>840000</v>
          </cell>
          <cell r="I97">
            <v>2248126.5611990006</v>
          </cell>
          <cell r="J97">
            <v>7200000</v>
          </cell>
        </row>
        <row r="98">
          <cell r="C98" t="str">
            <v>"ENTERTAINMENT COST"</v>
          </cell>
          <cell r="E98">
            <v>200000</v>
          </cell>
          <cell r="F98">
            <v>342857.14285714284</v>
          </cell>
          <cell r="G98">
            <v>1840000</v>
          </cell>
          <cell r="H98">
            <v>1839999.96</v>
          </cell>
          <cell r="I98">
            <v>4496253.1223980011</v>
          </cell>
          <cell r="J98">
            <v>14400000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1854156</v>
          </cell>
          <cell r="F110">
            <v>3178553.1428571427</v>
          </cell>
          <cell r="G110">
            <v>3178553</v>
          </cell>
          <cell r="H110">
            <v>3000000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1854156</v>
          </cell>
          <cell r="F119">
            <v>3178553.1428571427</v>
          </cell>
          <cell r="G119">
            <v>3178553</v>
          </cell>
          <cell r="H119">
            <v>3000000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1599999.96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1599999.96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500000</v>
          </cell>
          <cell r="H152">
            <v>1500000</v>
          </cell>
          <cell r="I152">
            <v>750000</v>
          </cell>
          <cell r="J152">
            <v>750000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500000</v>
          </cell>
          <cell r="H153">
            <v>1500000</v>
          </cell>
          <cell r="I153">
            <v>750000</v>
          </cell>
          <cell r="J153">
            <v>750000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974230</v>
          </cell>
          <cell r="F156">
            <v>1670108.5714285714</v>
          </cell>
          <cell r="G156">
            <v>1654545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974230</v>
          </cell>
          <cell r="F159">
            <v>1670108.5714285714</v>
          </cell>
          <cell r="G159">
            <v>1654545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1508700</v>
          </cell>
          <cell r="F165">
            <v>2586342.8571428573</v>
          </cell>
          <cell r="G165">
            <v>9000000</v>
          </cell>
          <cell r="H165">
            <v>15986798.039999999</v>
          </cell>
          <cell r="I165">
            <v>9600000</v>
          </cell>
          <cell r="J165">
            <v>9600000</v>
          </cell>
        </row>
        <row r="166">
          <cell r="C166">
            <v>37201</v>
          </cell>
          <cell r="D166" t="str">
            <v>Kitchenware</v>
          </cell>
          <cell r="E166">
            <v>300000</v>
          </cell>
          <cell r="F166">
            <v>514285.71428571426</v>
          </cell>
          <cell r="G166">
            <v>3600000</v>
          </cell>
          <cell r="H166">
            <v>5274030</v>
          </cell>
          <cell r="I166">
            <v>3600000</v>
          </cell>
          <cell r="J166">
            <v>4800000</v>
          </cell>
        </row>
        <row r="167">
          <cell r="C167">
            <v>37202</v>
          </cell>
          <cell r="D167" t="str">
            <v>Office Equipment</v>
          </cell>
          <cell r="E167">
            <v>5358495.2300000004</v>
          </cell>
          <cell r="F167">
            <v>9185991.8228571434</v>
          </cell>
          <cell r="G167">
            <v>12000000</v>
          </cell>
          <cell r="H167">
            <v>13900491.960000001</v>
          </cell>
          <cell r="I167">
            <v>14400000</v>
          </cell>
          <cell r="J167">
            <v>18000000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7167195.2300000004</v>
          </cell>
          <cell r="F169">
            <v>12286620.394285714</v>
          </cell>
          <cell r="G169">
            <v>24600000</v>
          </cell>
          <cell r="H169">
            <v>35161320</v>
          </cell>
          <cell r="I169">
            <v>27600000</v>
          </cell>
          <cell r="J169">
            <v>32400000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1125000</v>
          </cell>
          <cell r="F172">
            <v>1928571.4285714286</v>
          </cell>
          <cell r="G172">
            <v>3698370</v>
          </cell>
          <cell r="H172">
            <v>3698370</v>
          </cell>
          <cell r="I172">
            <v>3705766.74</v>
          </cell>
          <cell r="J172">
            <v>6000000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168000</v>
          </cell>
          <cell r="F174">
            <v>288000</v>
          </cell>
          <cell r="G174">
            <v>415168</v>
          </cell>
          <cell r="H174">
            <v>415167.96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1293000</v>
          </cell>
          <cell r="F176">
            <v>2216571.4285714286</v>
          </cell>
          <cell r="G176">
            <v>4113538</v>
          </cell>
          <cell r="H176">
            <v>4113537.96</v>
          </cell>
          <cell r="I176">
            <v>4425766.74</v>
          </cell>
          <cell r="J176">
            <v>6840000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2182684</v>
          </cell>
          <cell r="H185">
            <v>2182683.96</v>
          </cell>
          <cell r="I185">
            <v>8400000</v>
          </cell>
          <cell r="J185">
            <v>9600000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2182684</v>
          </cell>
          <cell r="H188">
            <v>2182683.96</v>
          </cell>
          <cell r="I188">
            <v>8400000</v>
          </cell>
          <cell r="J188">
            <v>9600000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500000</v>
          </cell>
          <cell r="F197">
            <v>857142.85714285728</v>
          </cell>
          <cell r="G197">
            <v>1000000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500000</v>
          </cell>
          <cell r="F198">
            <v>857142.85714285728</v>
          </cell>
          <cell r="G198">
            <v>1000000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2370478.29</v>
          </cell>
          <cell r="F205">
            <v>4063677.0685714288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2370478.29</v>
          </cell>
          <cell r="F206">
            <v>4063677.0685714288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92000219.420000017</v>
          </cell>
          <cell r="F242">
            <v>157714661.86285716</v>
          </cell>
          <cell r="G242">
            <v>195825853</v>
          </cell>
          <cell r="H242">
            <v>219201455.88000005</v>
          </cell>
          <cell r="I242">
            <v>226392019.862398</v>
          </cell>
          <cell r="J242">
            <v>265170000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25">
        <row r="3">
          <cell r="C3" t="str">
            <v>Account</v>
          </cell>
          <cell r="D3" t="str">
            <v>SC-Clock Tower 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1023500</v>
          </cell>
          <cell r="F11">
            <v>1754571.4285714286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1023500</v>
          </cell>
          <cell r="F15">
            <v>1754571.4285714286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212500</v>
          </cell>
          <cell r="F19">
            <v>364285.71428571432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212500</v>
          </cell>
          <cell r="F23">
            <v>364285.71428571432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81723805.849999994</v>
          </cell>
          <cell r="F26">
            <v>140097952.88571429</v>
          </cell>
          <cell r="G26">
            <v>156000000</v>
          </cell>
          <cell r="H26">
            <v>156000000</v>
          </cell>
          <cell r="I26">
            <v>175000000</v>
          </cell>
          <cell r="J26">
            <v>199000000</v>
          </cell>
          <cell r="K26">
            <v>223000000</v>
          </cell>
        </row>
        <row r="27">
          <cell r="C27">
            <v>32002</v>
          </cell>
          <cell r="D27" t="str">
            <v>Generator Fuel</v>
          </cell>
          <cell r="E27">
            <v>1780000</v>
          </cell>
          <cell r="F27">
            <v>3051428.5714285714</v>
          </cell>
          <cell r="G27">
            <v>10800000</v>
          </cell>
          <cell r="H27">
            <v>14400000</v>
          </cell>
          <cell r="J27">
            <v>9600000</v>
          </cell>
          <cell r="K27">
            <v>10800000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720000</v>
          </cell>
          <cell r="F29">
            <v>1234285.7142857143</v>
          </cell>
          <cell r="G29">
            <v>500000</v>
          </cell>
          <cell r="H29">
            <v>14400000</v>
          </cell>
          <cell r="I29">
            <v>1200000</v>
          </cell>
          <cell r="J29">
            <v>1200000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3378400</v>
          </cell>
          <cell r="F31">
            <v>5791542.8571428573</v>
          </cell>
          <cell r="G31">
            <v>12000000</v>
          </cell>
          <cell r="H31">
            <v>12000000</v>
          </cell>
          <cell r="I31">
            <v>8400000</v>
          </cell>
          <cell r="J31">
            <v>9600000</v>
          </cell>
          <cell r="K31">
            <v>10800000</v>
          </cell>
        </row>
        <row r="32">
          <cell r="C32">
            <v>32301</v>
          </cell>
          <cell r="D32" t="str">
            <v>Furn &amp; Fitt. Maint</v>
          </cell>
          <cell r="E32">
            <v>38000</v>
          </cell>
          <cell r="F32">
            <v>65142.857142857145</v>
          </cell>
          <cell r="G32">
            <v>3600000</v>
          </cell>
          <cell r="H32">
            <v>3600000</v>
          </cell>
          <cell r="I32">
            <v>6000000</v>
          </cell>
          <cell r="J32">
            <v>7200000</v>
          </cell>
          <cell r="K32">
            <v>84000000</v>
          </cell>
        </row>
        <row r="33">
          <cell r="C33">
            <v>32302</v>
          </cell>
          <cell r="D33" t="str">
            <v>Office Eqpmnt Maint</v>
          </cell>
          <cell r="E33">
            <v>1043305.08</v>
          </cell>
          <cell r="F33">
            <v>1788522.9942857141</v>
          </cell>
          <cell r="G33">
            <v>3600000</v>
          </cell>
          <cell r="H33">
            <v>3600000</v>
          </cell>
          <cell r="I33">
            <v>8400000</v>
          </cell>
          <cell r="J33">
            <v>9600000</v>
          </cell>
          <cell r="K33">
            <v>10800000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32402</v>
          </cell>
          <cell r="D36" t="str">
            <v>Electricity</v>
          </cell>
          <cell r="E36">
            <v>11343594.119999999</v>
          </cell>
          <cell r="F36">
            <v>19446161.348571427</v>
          </cell>
          <cell r="G36">
            <v>35000000</v>
          </cell>
          <cell r="H36">
            <v>42000000</v>
          </cell>
          <cell r="I36">
            <v>26400000</v>
          </cell>
          <cell r="J36">
            <v>30000000</v>
          </cell>
          <cell r="K36">
            <v>33600000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1174770.96</v>
          </cell>
          <cell r="I37">
            <v>2400000</v>
          </cell>
          <cell r="J37">
            <v>3000000</v>
          </cell>
          <cell r="K37">
            <v>3600000</v>
          </cell>
        </row>
        <row r="38">
          <cell r="C38" t="str">
            <v>"FACILITIES COSTS"</v>
          </cell>
          <cell r="E38">
            <v>100027105.05</v>
          </cell>
          <cell r="F38">
            <v>171475037.22857141</v>
          </cell>
          <cell r="G38">
            <v>221500000</v>
          </cell>
          <cell r="H38">
            <v>247174770.96000001</v>
          </cell>
          <cell r="I38">
            <v>227800000</v>
          </cell>
          <cell r="J38">
            <v>269200000</v>
          </cell>
          <cell r="K38">
            <v>376600000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1300000</v>
          </cell>
          <cell r="F71">
            <v>2228571.4285714286</v>
          </cell>
          <cell r="G71">
            <v>6000000</v>
          </cell>
          <cell r="H71">
            <v>6000000</v>
          </cell>
          <cell r="I71">
            <v>6000000</v>
          </cell>
          <cell r="J71">
            <v>6000000</v>
          </cell>
          <cell r="K71">
            <v>6000000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10000000</v>
          </cell>
          <cell r="H73">
            <v>9999999.9600000009</v>
          </cell>
          <cell r="I73">
            <v>14400000</v>
          </cell>
          <cell r="J73">
            <v>18000000</v>
          </cell>
          <cell r="K73">
            <v>21600000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4596786.96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1300000</v>
          </cell>
          <cell r="F77">
            <v>2228571.4285714286</v>
          </cell>
          <cell r="G77">
            <v>16000000</v>
          </cell>
          <cell r="H77">
            <v>20596786.920000002</v>
          </cell>
          <cell r="I77">
            <v>20400000</v>
          </cell>
          <cell r="J77">
            <v>24000000</v>
          </cell>
          <cell r="K77">
            <v>27600000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1186500</v>
          </cell>
          <cell r="F84">
            <v>2034000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1186500</v>
          </cell>
          <cell r="F86">
            <v>2034000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0</v>
          </cell>
          <cell r="H89">
            <v>1200000</v>
          </cell>
          <cell r="I89">
            <v>1200000</v>
          </cell>
          <cell r="J89">
            <v>1200000</v>
          </cell>
          <cell r="K89">
            <v>1500000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0</v>
          </cell>
          <cell r="H93">
            <v>1200000</v>
          </cell>
          <cell r="I93">
            <v>1200000</v>
          </cell>
          <cell r="J93">
            <v>1200000</v>
          </cell>
          <cell r="K93">
            <v>1500000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122050</v>
          </cell>
          <cell r="F96">
            <v>209228.57142857142</v>
          </cell>
          <cell r="G96">
            <v>1000000</v>
          </cell>
          <cell r="H96">
            <v>999999.96</v>
          </cell>
          <cell r="I96">
            <v>2248126.5611990006</v>
          </cell>
          <cell r="J96">
            <v>7200000</v>
          </cell>
          <cell r="K96">
            <v>8400000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2248126.5611990006</v>
          </cell>
          <cell r="J97">
            <v>6000000</v>
          </cell>
          <cell r="K97">
            <v>8000000</v>
          </cell>
        </row>
        <row r="98">
          <cell r="C98" t="str">
            <v>"ENTERTAINMENT COST"</v>
          </cell>
          <cell r="E98">
            <v>122050</v>
          </cell>
          <cell r="F98">
            <v>209228.57142857142</v>
          </cell>
          <cell r="G98">
            <v>1000000</v>
          </cell>
          <cell r="H98">
            <v>999999.96</v>
          </cell>
          <cell r="I98">
            <v>4496253.1223980011</v>
          </cell>
          <cell r="J98">
            <v>13200000</v>
          </cell>
          <cell r="K98">
            <v>16400000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500000</v>
          </cell>
          <cell r="H152">
            <v>1500000</v>
          </cell>
          <cell r="I152">
            <v>500000</v>
          </cell>
          <cell r="J152">
            <v>500000</v>
          </cell>
          <cell r="K152">
            <v>500000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500000</v>
          </cell>
          <cell r="H153">
            <v>1500000</v>
          </cell>
          <cell r="I153">
            <v>500000</v>
          </cell>
          <cell r="J153">
            <v>500000</v>
          </cell>
          <cell r="K153">
            <v>500000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977069</v>
          </cell>
          <cell r="F156">
            <v>1674975.4285714286</v>
          </cell>
          <cell r="G156">
            <v>0</v>
          </cell>
          <cell r="H156">
            <v>1654545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977069</v>
          </cell>
          <cell r="F159">
            <v>1674975.4285714286</v>
          </cell>
          <cell r="G159">
            <v>0</v>
          </cell>
          <cell r="H159">
            <v>1654545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1934200</v>
          </cell>
          <cell r="F165">
            <v>3315771.4285714291</v>
          </cell>
          <cell r="G165">
            <v>14388119</v>
          </cell>
          <cell r="H165">
            <v>14388119.039999999</v>
          </cell>
          <cell r="I165">
            <v>8400000</v>
          </cell>
          <cell r="J165">
            <v>9600000</v>
          </cell>
          <cell r="K165">
            <v>10800000</v>
          </cell>
        </row>
        <row r="166">
          <cell r="C166">
            <v>37201</v>
          </cell>
          <cell r="D166" t="str">
            <v>Kitchenware</v>
          </cell>
          <cell r="E166">
            <v>20000</v>
          </cell>
          <cell r="F166">
            <v>34285.71428571429</v>
          </cell>
          <cell r="G166">
            <v>3164418</v>
          </cell>
          <cell r="H166">
            <v>3164418</v>
          </cell>
          <cell r="I166">
            <v>3164424</v>
          </cell>
          <cell r="J166">
            <v>3164424</v>
          </cell>
          <cell r="K166">
            <v>5000000</v>
          </cell>
        </row>
        <row r="167">
          <cell r="C167">
            <v>37202</v>
          </cell>
          <cell r="D167" t="str">
            <v>Office Equipment</v>
          </cell>
          <cell r="E167">
            <v>1935156.32</v>
          </cell>
          <cell r="F167">
            <v>3317410.8342857142</v>
          </cell>
          <cell r="G167">
            <v>10000000</v>
          </cell>
          <cell r="H167">
            <v>23167485.960000001</v>
          </cell>
          <cell r="I167">
            <v>6000000</v>
          </cell>
          <cell r="J167">
            <v>7200000</v>
          </cell>
          <cell r="K167">
            <v>8400000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3889356.3200000003</v>
          </cell>
          <cell r="F169">
            <v>6667467.9771428574</v>
          </cell>
          <cell r="G169">
            <v>27552537</v>
          </cell>
          <cell r="H169">
            <v>40720023</v>
          </cell>
          <cell r="I169">
            <v>17564424</v>
          </cell>
          <cell r="J169">
            <v>19964424</v>
          </cell>
          <cell r="K169">
            <v>24200000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299000</v>
          </cell>
          <cell r="F172">
            <v>512571.42857142864</v>
          </cell>
          <cell r="G172">
            <v>2998678</v>
          </cell>
          <cell r="H172">
            <v>2998677.96</v>
          </cell>
          <cell r="I172">
            <v>3004675.31592</v>
          </cell>
          <cell r="J172">
            <v>6000000</v>
          </cell>
          <cell r="K172">
            <v>7000000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79500</v>
          </cell>
          <cell r="F174">
            <v>136285.71428571429</v>
          </cell>
          <cell r="G174">
            <v>415168</v>
          </cell>
          <cell r="H174">
            <v>415167.96</v>
          </cell>
          <cell r="I174">
            <v>720000</v>
          </cell>
          <cell r="J174">
            <v>840000</v>
          </cell>
          <cell r="K174">
            <v>960000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378500</v>
          </cell>
          <cell r="F176">
            <v>648857.14285714296</v>
          </cell>
          <cell r="G176">
            <v>3413846</v>
          </cell>
          <cell r="H176">
            <v>3413845.92</v>
          </cell>
          <cell r="I176">
            <v>3724675.31592</v>
          </cell>
          <cell r="J176">
            <v>6840000</v>
          </cell>
          <cell r="K176">
            <v>7960000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3055757</v>
          </cell>
          <cell r="H185">
            <v>3055757.04</v>
          </cell>
          <cell r="I185">
            <v>8400000</v>
          </cell>
          <cell r="J185">
            <v>9600000</v>
          </cell>
          <cell r="K185">
            <v>10800000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3055757</v>
          </cell>
          <cell r="H188">
            <v>3055757.04</v>
          </cell>
          <cell r="I188">
            <v>8400000</v>
          </cell>
          <cell r="J188">
            <v>9600000</v>
          </cell>
          <cell r="K188">
            <v>10800000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1200000</v>
          </cell>
          <cell r="J197">
            <v>1200000</v>
          </cell>
          <cell r="K197">
            <v>1500000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1200000</v>
          </cell>
          <cell r="J198">
            <v>1200000</v>
          </cell>
          <cell r="K198">
            <v>1500000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400000</v>
          </cell>
          <cell r="H201">
            <v>1200000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600000</v>
          </cell>
          <cell r="I202">
            <v>480000</v>
          </cell>
          <cell r="J202">
            <v>600000</v>
          </cell>
          <cell r="K202">
            <v>720000</v>
          </cell>
        </row>
        <row r="203">
          <cell r="C203">
            <v>37604</v>
          </cell>
          <cell r="D203" t="str">
            <v>Repairs &amp; Maint</v>
          </cell>
          <cell r="E203">
            <v>205000</v>
          </cell>
          <cell r="F203">
            <v>351428.57142857142</v>
          </cell>
          <cell r="G203">
            <v>351429</v>
          </cell>
          <cell r="H203">
            <v>3600000</v>
          </cell>
          <cell r="I203">
            <v>1200000</v>
          </cell>
          <cell r="J203">
            <v>1200000</v>
          </cell>
          <cell r="K203">
            <v>1500000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205000</v>
          </cell>
          <cell r="F206">
            <v>351428.57142857142</v>
          </cell>
          <cell r="G206">
            <v>751429</v>
          </cell>
          <cell r="H206">
            <v>5400000</v>
          </cell>
          <cell r="I206">
            <v>1680000</v>
          </cell>
          <cell r="J206">
            <v>1800000</v>
          </cell>
          <cell r="K206">
            <v>2220000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109321580.37</v>
          </cell>
          <cell r="F242">
            <v>187408423.49142855</v>
          </cell>
          <cell r="G242">
            <v>273773569</v>
          </cell>
          <cell r="H242">
            <v>325715728.80000001</v>
          </cell>
          <cell r="I242">
            <v>286965352.43831801</v>
          </cell>
          <cell r="J242">
            <v>347504424</v>
          </cell>
          <cell r="K242">
            <v>469280000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26">
        <row r="3">
          <cell r="C3" t="str">
            <v>Account</v>
          </cell>
          <cell r="D3" t="str">
            <v>SC- MM AGENTS OPEX</v>
          </cell>
          <cell r="E3" t="str">
            <v>JULY YTD</v>
          </cell>
          <cell r="F3" t="str">
            <v>2012  Trend</v>
          </cell>
          <cell r="G3" t="str">
            <v>2012 Forecast</v>
          </cell>
          <cell r="H3" t="str">
            <v>2012 Budget</v>
          </cell>
          <cell r="I3" t="str">
            <v>2013 Budget</v>
          </cell>
          <cell r="J3" t="str">
            <v>2014 Budget</v>
          </cell>
          <cell r="K3" t="str">
            <v>2015 Budget</v>
          </cell>
        </row>
        <row r="5">
          <cell r="C5">
            <v>3001</v>
          </cell>
          <cell r="D5" t="str">
            <v>Network Costs</v>
          </cell>
        </row>
        <row r="6">
          <cell r="C6">
            <v>30001</v>
          </cell>
          <cell r="D6" t="str">
            <v>Site Cleaning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30002</v>
          </cell>
          <cell r="D7" t="str">
            <v>Site Maintenance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30005</v>
          </cell>
          <cell r="D8" t="str">
            <v>Site Rates and Taxes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30006</v>
          </cell>
          <cell r="D9" t="str">
            <v>Site Security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>
            <v>30007</v>
          </cell>
          <cell r="D10" t="str">
            <v>ATC Tower Usage fees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30100</v>
          </cell>
          <cell r="D11" t="str">
            <v>Generator Maintenance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30200</v>
          </cell>
          <cell r="D12" t="str">
            <v>H/Ware Support and Maint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>
            <v>30201</v>
          </cell>
          <cell r="D13" t="str">
            <v>System Support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30202</v>
          </cell>
          <cell r="D14" t="str">
            <v>Equipment Repairs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"NETWORK COSTS"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C17">
            <v>3002</v>
          </cell>
          <cell r="D17" t="str">
            <v>Computer Costs</v>
          </cell>
        </row>
        <row r="18">
          <cell r="C18">
            <v>31001</v>
          </cell>
          <cell r="D18" t="str">
            <v>Cabling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31100</v>
          </cell>
          <cell r="D19" t="str">
            <v>Licenses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31200</v>
          </cell>
          <cell r="D20" t="str">
            <v>Support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31201</v>
          </cell>
          <cell r="D21" t="str">
            <v>Repair &amp; Maint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31300</v>
          </cell>
          <cell r="D22" t="str">
            <v>Consumables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"COMPUTER COSTS"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C25">
            <v>3003</v>
          </cell>
          <cell r="D25" t="str">
            <v xml:space="preserve">Facilities </v>
          </cell>
        </row>
        <row r="26">
          <cell r="C26">
            <v>32001</v>
          </cell>
          <cell r="D26" t="str">
            <v>Facilities Costs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210000000</v>
          </cell>
        </row>
        <row r="27">
          <cell r="C27">
            <v>32002</v>
          </cell>
          <cell r="D27" t="str">
            <v>Generator Fuel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18000000</v>
          </cell>
        </row>
        <row r="28">
          <cell r="C28">
            <v>32003</v>
          </cell>
          <cell r="D28" t="str">
            <v>Facilities Cst - BTS Electricity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32100</v>
          </cell>
          <cell r="D29" t="str">
            <v>Cleaning &amp; Plants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1200000</v>
          </cell>
          <cell r="J29">
            <v>1440000</v>
          </cell>
        </row>
        <row r="30">
          <cell r="C30">
            <v>32200</v>
          </cell>
          <cell r="D30" t="str">
            <v>Rates and Taxes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32300</v>
          </cell>
          <cell r="D31" t="str">
            <v>Bldngs &amp; Maint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7200000</v>
          </cell>
        </row>
        <row r="32">
          <cell r="C32">
            <v>32301</v>
          </cell>
          <cell r="D32" t="str">
            <v>Furn &amp; Fitt. Maint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6000000</v>
          </cell>
          <cell r="J32">
            <v>7200000</v>
          </cell>
        </row>
        <row r="33">
          <cell r="C33">
            <v>32302</v>
          </cell>
          <cell r="D33" t="str">
            <v>Office Eqpmnt Maint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6000000</v>
          </cell>
          <cell r="J33">
            <v>7200000</v>
          </cell>
        </row>
        <row r="34">
          <cell r="C34">
            <v>32400</v>
          </cell>
          <cell r="D34" t="str">
            <v>BTS Rent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32401</v>
          </cell>
          <cell r="D35" t="str">
            <v>Water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30000000</v>
          </cell>
        </row>
        <row r="36">
          <cell r="C36">
            <v>32402</v>
          </cell>
          <cell r="D36" t="str">
            <v>Electricity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42000000</v>
          </cell>
        </row>
        <row r="37">
          <cell r="C37">
            <v>32500</v>
          </cell>
          <cell r="D37" t="str">
            <v>Dstv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1440000</v>
          </cell>
          <cell r="J37">
            <v>1800000</v>
          </cell>
        </row>
        <row r="38">
          <cell r="C38" t="str">
            <v>"FACILITIES COSTS"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14640000</v>
          </cell>
          <cell r="J38">
            <v>324840000</v>
          </cell>
          <cell r="K38">
            <v>0</v>
          </cell>
        </row>
        <row r="40">
          <cell r="C40">
            <v>3004</v>
          </cell>
          <cell r="D40" t="str">
            <v>Interntnl Staff  Costs</v>
          </cell>
        </row>
        <row r="41">
          <cell r="C41">
            <v>33001</v>
          </cell>
          <cell r="D41" t="str">
            <v>Basic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33003</v>
          </cell>
          <cell r="D42" t="str">
            <v>Bonus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33005</v>
          </cell>
          <cell r="D43" t="str">
            <v>Housing &amp; Security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33006</v>
          </cell>
          <cell r="D44" t="str">
            <v>Utilities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33007</v>
          </cell>
          <cell r="D45" t="str">
            <v>Relocation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33008</v>
          </cell>
          <cell r="D46" t="str">
            <v>Contractual Travel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33010</v>
          </cell>
          <cell r="D47" t="str">
            <v>Lifestyle benefits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33012</v>
          </cell>
          <cell r="D48" t="str">
            <v>LT Incentives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33014</v>
          </cell>
          <cell r="D49" t="str">
            <v>School Fees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33022</v>
          </cell>
          <cell r="D50" t="str">
            <v>NSSF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33023</v>
          </cell>
          <cell r="D51" t="str">
            <v>Medical Aid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"INTERNATIONAL STAFF COSTS"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C54">
            <v>3005</v>
          </cell>
          <cell r="D54" t="str">
            <v>Local Staff Costs</v>
          </cell>
        </row>
        <row r="55">
          <cell r="C55">
            <v>33002</v>
          </cell>
          <cell r="D55" t="str">
            <v>Basic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33004</v>
          </cell>
          <cell r="D56" t="str">
            <v xml:space="preserve">Bonus 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>
            <v>33009</v>
          </cell>
          <cell r="D57" t="str">
            <v>Travel &amp; Subsistence Allowance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33011</v>
          </cell>
          <cell r="D58" t="str">
            <v>Lifetsyle Benfits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>
            <v>33013</v>
          </cell>
          <cell r="D59" t="str">
            <v xml:space="preserve">LTI 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C60">
            <v>33015</v>
          </cell>
          <cell r="D60" t="str">
            <v>Overtime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C61">
            <v>33016</v>
          </cell>
          <cell r="D61" t="str">
            <v>Commission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C62">
            <v>33017</v>
          </cell>
          <cell r="D62" t="str">
            <v>Shift allowance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>
            <v>33018</v>
          </cell>
          <cell r="D63" t="str">
            <v xml:space="preserve">NSSF 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C64">
            <v>33019</v>
          </cell>
          <cell r="D64" t="str">
            <v xml:space="preserve">Medical Aid 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33020</v>
          </cell>
          <cell r="D65" t="str">
            <v>Provident fund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33021</v>
          </cell>
          <cell r="D66" t="str">
            <v xml:space="preserve">Temp costs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C67" t="str">
            <v>"LOCAL STAFF COSTS"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9">
          <cell r="C69">
            <v>3006</v>
          </cell>
          <cell r="D69" t="str">
            <v>Staff Other costs</v>
          </cell>
        </row>
        <row r="70">
          <cell r="C70">
            <v>33100</v>
          </cell>
          <cell r="D70" t="str">
            <v>Recruitment fees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>
            <v>33101</v>
          </cell>
          <cell r="D71" t="str">
            <v>Staff Recognition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6000000</v>
          </cell>
          <cell r="J71">
            <v>7200000</v>
          </cell>
        </row>
        <row r="72">
          <cell r="C72">
            <v>33102</v>
          </cell>
          <cell r="D72" t="str">
            <v>Staff lunch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C73">
            <v>33103</v>
          </cell>
          <cell r="D73" t="str">
            <v>Official Clothing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9600000</v>
          </cell>
          <cell r="J73">
            <v>12000000</v>
          </cell>
        </row>
        <row r="74">
          <cell r="C74">
            <v>33104</v>
          </cell>
          <cell r="D74" t="str">
            <v>Business Calls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>
            <v>33105</v>
          </cell>
          <cell r="D75" t="str">
            <v>Phone Allowance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C76">
            <v>33106</v>
          </cell>
          <cell r="D76" t="str">
            <v>Other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"STAFF OTHER COSTS"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15600000</v>
          </cell>
          <cell r="J77">
            <v>19200000</v>
          </cell>
          <cell r="K77">
            <v>0</v>
          </cell>
        </row>
        <row r="79">
          <cell r="C79">
            <v>3007</v>
          </cell>
          <cell r="D79" t="str">
            <v>Training Costs</v>
          </cell>
        </row>
        <row r="80">
          <cell r="C80">
            <v>33200</v>
          </cell>
          <cell r="D80" t="str">
            <v>Training - Fees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33201</v>
          </cell>
          <cell r="D81" t="str">
            <v>Training - Expenses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33202</v>
          </cell>
          <cell r="D82" t="str">
            <v>Seminar/Conference - Fees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33203</v>
          </cell>
          <cell r="D83" t="str">
            <v>Seminar/Conference -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33204</v>
          </cell>
          <cell r="D84" t="str">
            <v>Self Study Costs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33205</v>
          </cell>
          <cell r="D85" t="str">
            <v>Centralised Training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"TRAINING COSTS"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8">
          <cell r="C88">
            <v>3008</v>
          </cell>
          <cell r="D88" t="str">
            <v>Travel Costs</v>
          </cell>
        </row>
        <row r="89">
          <cell r="C89">
            <v>33300</v>
          </cell>
          <cell r="D89" t="str">
            <v>Local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900000</v>
          </cell>
          <cell r="J89">
            <v>900000</v>
          </cell>
        </row>
        <row r="90">
          <cell r="C90">
            <v>33301</v>
          </cell>
          <cell r="D90" t="str">
            <v>Regional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>
            <v>33302</v>
          </cell>
          <cell r="D91" t="str">
            <v>Internationl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>
            <v>33303</v>
          </cell>
          <cell r="D92" t="str">
            <v>Mileage Claims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"TRAVEL COSTS"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900000</v>
          </cell>
          <cell r="J93">
            <v>900000</v>
          </cell>
          <cell r="K93">
            <v>0</v>
          </cell>
        </row>
        <row r="95">
          <cell r="C95">
            <v>3009</v>
          </cell>
          <cell r="D95" t="str">
            <v>Entertainment Cost</v>
          </cell>
        </row>
        <row r="96">
          <cell r="C96">
            <v>33400</v>
          </cell>
          <cell r="D96" t="str">
            <v>Staff Motivation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1573688.5928393006</v>
          </cell>
          <cell r="J96">
            <v>3600000</v>
          </cell>
        </row>
        <row r="97">
          <cell r="C97">
            <v>33401</v>
          </cell>
          <cell r="D97" t="str">
            <v>External client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1573688.5928393006</v>
          </cell>
          <cell r="J97">
            <v>6000000</v>
          </cell>
        </row>
        <row r="98">
          <cell r="C98" t="str">
            <v>"ENTERTAINMENT COST"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3147377.1856786013</v>
          </cell>
          <cell r="J98">
            <v>9600000</v>
          </cell>
          <cell r="K98">
            <v>0</v>
          </cell>
        </row>
        <row r="100">
          <cell r="C100">
            <v>3010</v>
          </cell>
          <cell r="D100" t="str">
            <v>Publicity &amp; Advertising</v>
          </cell>
        </row>
        <row r="101">
          <cell r="C101">
            <v>34001</v>
          </cell>
          <cell r="D101" t="str">
            <v>Ad - Print Media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>
            <v>34002</v>
          </cell>
          <cell r="D102" t="str">
            <v>Ad - Electronic Media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34003</v>
          </cell>
          <cell r="D103" t="str">
            <v>Ad - Outdoor Media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>
            <v>34004</v>
          </cell>
          <cell r="D104" t="str">
            <v>Ad - Magazines &amp; Publications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>
            <v>34005</v>
          </cell>
          <cell r="D105" t="str">
            <v>Ad - Production costs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34100</v>
          </cell>
          <cell r="D106" t="str">
            <v>Ad - Model Fees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34101</v>
          </cell>
          <cell r="D107" t="str">
            <v>Ad - Agency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C108">
            <v>34200</v>
          </cell>
          <cell r="D108" t="str">
            <v>Promo - Handsets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>
            <v>34201</v>
          </cell>
          <cell r="D109" t="str">
            <v>Promo - Airtime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C110">
            <v>34202</v>
          </cell>
          <cell r="D110" t="str">
            <v>Promo - Other items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34300</v>
          </cell>
          <cell r="D111" t="str">
            <v>PR - Corporate Relations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34301</v>
          </cell>
          <cell r="D112" t="str">
            <v>PR - Press Releases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C113">
            <v>34302</v>
          </cell>
          <cell r="D113" t="str">
            <v>PR - Sponsorships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>
            <v>34303</v>
          </cell>
          <cell r="D114" t="str">
            <v>PR - Internal Comms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C115">
            <v>34400</v>
          </cell>
          <cell r="D115" t="str">
            <v>Branding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>
            <v>34401</v>
          </cell>
          <cell r="D116" t="str">
            <v>Branding Subscriber Registry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C117">
            <v>34500</v>
          </cell>
          <cell r="D117" t="str">
            <v>Market Research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34600</v>
          </cell>
          <cell r="D118" t="str">
            <v>Product Development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C119" t="str">
            <v>"PUBLICITY &amp; ADVERTISING"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1">
          <cell r="C121">
            <v>3011</v>
          </cell>
          <cell r="D121" t="str">
            <v>Professional Fees</v>
          </cell>
        </row>
        <row r="122">
          <cell r="C122">
            <v>35001</v>
          </cell>
          <cell r="D122" t="str">
            <v>Audit Fees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35002</v>
          </cell>
          <cell r="D123" t="str">
            <v>Other Audit Services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>
            <v>35003</v>
          </cell>
          <cell r="D124" t="str">
            <v>Audit Expenses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>
            <v>35100</v>
          </cell>
          <cell r="D125" t="str">
            <v>Consultancy Fees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35101</v>
          </cell>
          <cell r="D126" t="str">
            <v>IT Consultancy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>
            <v>35102</v>
          </cell>
          <cell r="D127" t="str">
            <v>Legal consultancy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35103</v>
          </cell>
          <cell r="D128" t="str">
            <v>Technical Consultancy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>
            <v>35104</v>
          </cell>
          <cell r="D129" t="str">
            <v>Technical Support Fees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"PROFESSIONAL FEES"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2">
          <cell r="C132">
            <v>3012</v>
          </cell>
          <cell r="D132" t="str">
            <v>Directors Costs</v>
          </cell>
        </row>
        <row r="133">
          <cell r="C133">
            <v>35200</v>
          </cell>
          <cell r="D133" t="str">
            <v>Travel &amp; Accomodation Costs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35201</v>
          </cell>
          <cell r="D134" t="str">
            <v>Entertainment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35202</v>
          </cell>
          <cell r="D135" t="str">
            <v>Stationery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35203</v>
          </cell>
          <cell r="D136" t="str">
            <v>Fees &amp; Allowances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"DIRECTOR COSTS"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9">
          <cell r="C139">
            <v>3013</v>
          </cell>
          <cell r="D139" t="str">
            <v>Management Fees</v>
          </cell>
        </row>
        <row r="140">
          <cell r="C140">
            <v>35300</v>
          </cell>
          <cell r="D140" t="str">
            <v>MTN International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>
            <v>35301</v>
          </cell>
          <cell r="D141" t="str">
            <v>Other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35302</v>
          </cell>
          <cell r="D142" t="str">
            <v>Invesco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>
            <v>35303</v>
          </cell>
          <cell r="D143" t="str">
            <v>Publicom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>"MANAGEMENT FEES"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C146">
            <v>3014</v>
          </cell>
          <cell r="D146" t="str">
            <v>Network Licenses</v>
          </cell>
        </row>
        <row r="147">
          <cell r="C147">
            <v>36001</v>
          </cell>
          <cell r="D147" t="str">
            <v>Frequency fees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36002</v>
          </cell>
          <cell r="D148" t="str">
            <v>Transmission costs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1">
          <cell r="C151">
            <v>3015</v>
          </cell>
          <cell r="D151" t="str">
            <v>Trading Licences</v>
          </cell>
        </row>
        <row r="152">
          <cell r="C152">
            <v>36003</v>
          </cell>
          <cell r="D152" t="str">
            <v>Fees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500000</v>
          </cell>
          <cell r="J152">
            <v>500000</v>
          </cell>
        </row>
        <row r="153">
          <cell r="C153" t="str">
            <v>"TRADING LICENSES"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500000</v>
          </cell>
          <cell r="J153">
            <v>500000</v>
          </cell>
          <cell r="K153">
            <v>0</v>
          </cell>
        </row>
        <row r="155">
          <cell r="C155">
            <v>3016</v>
          </cell>
          <cell r="D155" t="str">
            <v xml:space="preserve">Communications </v>
          </cell>
        </row>
        <row r="156">
          <cell r="C156">
            <v>37001</v>
          </cell>
          <cell r="D156" t="str">
            <v>National calls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37002</v>
          </cell>
          <cell r="D157" t="str">
            <v>Internet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>
            <v>37003</v>
          </cell>
          <cell r="D158" t="str">
            <v>Leased line costs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C159" t="str">
            <v>"COMMUNICATIONS"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1">
          <cell r="C161">
            <v>3017</v>
          </cell>
          <cell r="D161" t="str">
            <v>Bank Charges</v>
          </cell>
        </row>
        <row r="162">
          <cell r="C162">
            <v>37100</v>
          </cell>
          <cell r="D162" t="str">
            <v>Bank Charges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D163" t="str">
            <v>"BANK CHARGES"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3018</v>
          </cell>
          <cell r="D164" t="str">
            <v xml:space="preserve">Consumables </v>
          </cell>
        </row>
        <row r="165">
          <cell r="C165">
            <v>37200</v>
          </cell>
          <cell r="D165" t="str">
            <v>Refreshments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12000000</v>
          </cell>
          <cell r="J165">
            <v>18000000</v>
          </cell>
        </row>
        <row r="166">
          <cell r="C166">
            <v>37201</v>
          </cell>
          <cell r="D166" t="str">
            <v>Kitchenware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3600000</v>
          </cell>
          <cell r="J166">
            <v>4800000</v>
          </cell>
        </row>
        <row r="167">
          <cell r="C167">
            <v>37202</v>
          </cell>
          <cell r="D167" t="str">
            <v>Office Equipment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12000000</v>
          </cell>
          <cell r="J167">
            <v>18000000</v>
          </cell>
        </row>
        <row r="168">
          <cell r="C168">
            <v>37207</v>
          </cell>
          <cell r="D168" t="str">
            <v>General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"CONSUMABLES"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27600000</v>
          </cell>
          <cell r="J169">
            <v>40800000</v>
          </cell>
          <cell r="K169">
            <v>0</v>
          </cell>
        </row>
        <row r="171">
          <cell r="C171">
            <v>3019</v>
          </cell>
          <cell r="D171" t="str">
            <v>Stationary &amp; Printing</v>
          </cell>
        </row>
        <row r="172">
          <cell r="C172">
            <v>37203</v>
          </cell>
          <cell r="D172" t="str">
            <v>Stationery, printing &amp; supplies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5000000</v>
          </cell>
          <cell r="J172">
            <v>7200000</v>
          </cell>
        </row>
        <row r="173">
          <cell r="C173">
            <v>37204</v>
          </cell>
          <cell r="D173" t="str">
            <v>Postage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37205</v>
          </cell>
          <cell r="D174" t="str">
            <v>Newspapers &amp; Reference manuals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720000</v>
          </cell>
          <cell r="J174">
            <v>840000</v>
          </cell>
        </row>
        <row r="175">
          <cell r="C175">
            <v>37206</v>
          </cell>
          <cell r="D175" t="str">
            <v>Courier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C176" t="str">
            <v>"STATIONARY &amp; PRINTING"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5720000</v>
          </cell>
          <cell r="J176">
            <v>8040000</v>
          </cell>
          <cell r="K176">
            <v>0</v>
          </cell>
        </row>
        <row r="178">
          <cell r="C178">
            <v>3020</v>
          </cell>
          <cell r="D178" t="str">
            <v>Subscriptions</v>
          </cell>
        </row>
        <row r="179">
          <cell r="C179">
            <v>37300</v>
          </cell>
          <cell r="D179" t="str">
            <v>Professional Bodies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37301</v>
          </cell>
          <cell r="D180" t="str">
            <v>GSM Subscriptions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C181">
            <v>37302</v>
          </cell>
          <cell r="D181" t="str">
            <v>DSTV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"SUBSCRIPTIONS"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3021</v>
          </cell>
          <cell r="D183" t="str">
            <v>Security Costs</v>
          </cell>
        </row>
        <row r="184">
          <cell r="C184">
            <v>37400</v>
          </cell>
          <cell r="D184" t="str">
            <v>Buildings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C185">
            <v>37401</v>
          </cell>
          <cell r="D185" t="str">
            <v>Stock transfer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9000000</v>
          </cell>
          <cell r="J185">
            <v>10800000</v>
          </cell>
        </row>
        <row r="186">
          <cell r="C186">
            <v>37402</v>
          </cell>
          <cell r="D186" t="str">
            <v>Cash movement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37403</v>
          </cell>
          <cell r="D187" t="str">
            <v>Surveillance Equipment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"SECURITY COSTS"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9000000</v>
          </cell>
          <cell r="J188">
            <v>10800000</v>
          </cell>
          <cell r="K188">
            <v>0</v>
          </cell>
        </row>
        <row r="190">
          <cell r="C190">
            <v>3022</v>
          </cell>
          <cell r="D190" t="str">
            <v>Billing Costs</v>
          </cell>
        </row>
        <row r="191">
          <cell r="C191">
            <v>37500</v>
          </cell>
          <cell r="D191" t="str">
            <v>Courier &amp; Postage</v>
          </cell>
        </row>
        <row r="192">
          <cell r="C192">
            <v>37501</v>
          </cell>
          <cell r="D192" t="str">
            <v>Stationery &amp; Printing</v>
          </cell>
        </row>
        <row r="193">
          <cell r="C193" t="str">
            <v>"BILLING COSTS"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5">
          <cell r="C195">
            <v>3023</v>
          </cell>
          <cell r="D195" t="str">
            <v>Insurance Costs</v>
          </cell>
        </row>
        <row r="196">
          <cell r="C196">
            <v>37600</v>
          </cell>
          <cell r="D196" t="str">
            <v>Motor Vehicles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C197">
            <v>37601</v>
          </cell>
          <cell r="D197" t="str">
            <v>General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C198" t="str">
            <v>"INSURANCE COSTS"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200">
          <cell r="C200">
            <v>3024</v>
          </cell>
          <cell r="D200" t="str">
            <v>Motor Vehicle Costs</v>
          </cell>
        </row>
        <row r="201">
          <cell r="C201">
            <v>37602</v>
          </cell>
          <cell r="D201" t="str">
            <v>Fuel &amp; oil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C202">
            <v>37603</v>
          </cell>
          <cell r="D202" t="str">
            <v>Licenses &amp; Parking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C203">
            <v>37604</v>
          </cell>
          <cell r="D203" t="str">
            <v>Repairs &amp; Maint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C204">
            <v>37605</v>
          </cell>
          <cell r="D204" t="str">
            <v>Other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C205">
            <v>37606</v>
          </cell>
          <cell r="D205" t="str">
            <v>External Car Hire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C206" t="str">
            <v>"MOTOR VEHICLE COSTS"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8">
          <cell r="C208">
            <v>3025</v>
          </cell>
          <cell r="D208" t="str">
            <v>Sale of Assets</v>
          </cell>
        </row>
        <row r="209">
          <cell r="C209">
            <v>37700</v>
          </cell>
          <cell r="D209" t="str">
            <v>Motor Vehicles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C210">
            <v>37701</v>
          </cell>
          <cell r="D210" t="str">
            <v>NetworkInfrastructure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C211">
            <v>37702</v>
          </cell>
          <cell r="D211" t="str">
            <v>FurnitureFittings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C212">
            <v>37703</v>
          </cell>
          <cell r="D212" t="str">
            <v>InformationSystem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C213">
            <v>37704</v>
          </cell>
          <cell r="D213" t="str">
            <v>Office Equipment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>
            <v>37705</v>
          </cell>
          <cell r="D214" t="str">
            <v>Leasehold Improve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C215">
            <v>37706</v>
          </cell>
          <cell r="D215" t="str">
            <v>Land and Building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"SALE OF ASSETS"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8">
          <cell r="C218">
            <v>3026</v>
          </cell>
          <cell r="D218" t="str">
            <v>Foundation</v>
          </cell>
        </row>
        <row r="219">
          <cell r="C219">
            <v>38001</v>
          </cell>
          <cell r="D219" t="str">
            <v>MTN Foundation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C220">
            <v>38002</v>
          </cell>
          <cell r="D220" t="str">
            <v>Bill And Melinda Gates Foundation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C221">
            <v>38003</v>
          </cell>
          <cell r="D221" t="str">
            <v>Grameen Foundation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"FOUNDATION"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4">
          <cell r="C224">
            <v>3027</v>
          </cell>
          <cell r="D224" t="str">
            <v xml:space="preserve">Impairment </v>
          </cell>
        </row>
        <row r="225">
          <cell r="C225">
            <v>39001</v>
          </cell>
          <cell r="D225" t="str">
            <v>Inventory Impairment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C226">
            <v>39002</v>
          </cell>
          <cell r="D226" t="str">
            <v>Reversal of Inventory Write Down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C227">
            <v>39003</v>
          </cell>
          <cell r="D227" t="str">
            <v>Bad Debts - Write Off / Recovery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28">
          <cell r="C228">
            <v>39004</v>
          </cell>
          <cell r="D228" t="str">
            <v>Mobile Money Theft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C229">
            <v>39005</v>
          </cell>
          <cell r="D229" t="str">
            <v>Fixed Asset Impairment - Motor Vehicle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>
            <v>39006</v>
          </cell>
          <cell r="D230" t="str">
            <v>Fixed Asset Impairment - Network Infrastruc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C231">
            <v>39007</v>
          </cell>
          <cell r="D231" t="str">
            <v>Fixed Asset Impairment - Furniture &amp; Fittings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C232">
            <v>39008</v>
          </cell>
          <cell r="D232" t="str">
            <v>Fixed Asset Impairment - Information Systems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C233">
            <v>39009</v>
          </cell>
          <cell r="D233" t="str">
            <v>Fixed Asset Impairment - Office Equipment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>
            <v>39010</v>
          </cell>
          <cell r="D234" t="str">
            <v>Fixed Asset Impairment - Leasehold Improve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C235">
            <v>39011</v>
          </cell>
          <cell r="D235" t="str">
            <v>Fixed Asset Impairment - Land and Building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C236">
            <v>39012</v>
          </cell>
          <cell r="D236" t="str">
            <v>Intangibles Impairment -Licence Fees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C237">
            <v>39013</v>
          </cell>
          <cell r="D237" t="str">
            <v>Intangibles Impairment -Software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C238">
            <v>39014</v>
          </cell>
          <cell r="D238" t="str">
            <v>Intangibles Impairment -Other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C239">
            <v>27003</v>
          </cell>
          <cell r="D239" t="str">
            <v>VAT Restriction Account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"IMPAIRMENT"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2">
          <cell r="C242" t="str">
            <v>GRAND TOTAL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77107377.185678601</v>
          </cell>
          <cell r="J242">
            <v>414680000</v>
          </cell>
          <cell r="K242">
            <v>0</v>
          </cell>
        </row>
        <row r="244">
          <cell r="C244" t="str">
            <v>LOCAL STAFF + STAFF OTHER COSTS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8"/>
      <sheetName val="COVER"/>
      <sheetName val="SUMMARY"/>
      <sheetName val="NET_REVENUE"/>
      <sheetName val="REVENUE"/>
      <sheetName val="COS"/>
      <sheetName val="Location Names"/>
    </sheetNames>
    <sheetDataSet>
      <sheetData sheetId="0"/>
      <sheetData sheetId="1">
        <row r="1">
          <cell r="D1">
            <v>1.05</v>
          </cell>
        </row>
        <row r="2">
          <cell r="D2">
            <v>86.68</v>
          </cell>
        </row>
        <row r="3">
          <cell r="D3">
            <v>200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  <sheetName val="Hidden"/>
      <sheetName val="JULY 2008"/>
      <sheetName val="COVER"/>
      <sheetName val="Demand_UC"/>
      <sheetName val="factor"/>
      <sheetName val="Permanent"/>
      <sheetName val="GenInput"/>
      <sheetName val="All Data"/>
      <sheetName val="Carrier Bandwidth Costs"/>
      <sheetName val="2012 Moderated"/>
      <sheetName val="Location Names"/>
      <sheetName val="Wireless EXHIBITS"/>
      <sheetName val="Wireless"/>
      <sheetName val="Key_figures"/>
      <sheetName val="Cash_Flow"/>
      <sheetName val="Capex_Split"/>
      <sheetName val="Costs_split"/>
      <sheetName val="Subs__distri"/>
      <sheetName val="Chart_inputs"/>
      <sheetName val="Old_IRR_estimation"/>
      <sheetName val="Key_figures1"/>
      <sheetName val="Cash_Flow1"/>
      <sheetName val="Capex_Split1"/>
      <sheetName val="Costs_split1"/>
      <sheetName val="Subs__distri1"/>
      <sheetName val="Chart_inputs1"/>
      <sheetName val="Old_IRR_estimation1"/>
      <sheetName val="Curve"/>
      <sheetName val="Pack Data Revenue"/>
      <sheetName val="MMS Revenue"/>
      <sheetName val="SMS Revenue"/>
      <sheetName val="Voice Tariff"/>
    </sheetNames>
    <sheetDataSet>
      <sheetData sheetId="0" refreshError="1"/>
      <sheetData sheetId="1" refreshError="1">
        <row r="11">
          <cell r="E11">
            <v>1000</v>
          </cell>
        </row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Seconds Source Doc"/>
      <sheetName val="Analysis"/>
      <sheetName val="Incoming  Minutes"/>
      <sheetName val="Outgoing  Minutes"/>
      <sheetName val="UTL Statement (Local)"/>
      <sheetName val="UTL Statement (International)"/>
      <sheetName val="UTL Statement (Regional)"/>
      <sheetName val="Originating Trunks"/>
      <sheetName val="Terminating Trunk"/>
      <sheetName val="Destination Summary"/>
      <sheetName val="Destination clasification"/>
      <sheetName val="Charge Bands"/>
      <sheetName val="Operators"/>
      <sheetName val="Locality"/>
      <sheetName val="Time Bands"/>
      <sheetName val="Month Offset"/>
      <sheetName val="UTL Statement 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PP"/>
      <sheetName val="PP_L"/>
      <sheetName val="R"/>
      <sheetName val="R_L"/>
      <sheetName val="SUBS"/>
      <sheetName val="SUBS_L"/>
      <sheetName val="CH%"/>
      <sheetName val="CH%_L"/>
      <sheetName val="CH"/>
      <sheetName val="CH_L"/>
      <sheetName val="GA%"/>
      <sheetName val="GA%_L"/>
      <sheetName val="GA"/>
      <sheetName val="GA_L"/>
      <sheetName val="MIG"/>
      <sheetName val="MIG_L"/>
      <sheetName val="MIG_IN"/>
      <sheetName val="MIG_IN_L"/>
      <sheetName val="MIG_OUT"/>
      <sheetName val="MIG_OUT_L"/>
      <sheetName val="NA"/>
      <sheetName val="NA_L"/>
      <sheetName val="SUBS%"/>
      <sheetName val="SUBS%_L"/>
      <sheetName val="SUBS_AVG"/>
      <sheetName val="SUBS_AVG_L"/>
      <sheetName val="N"/>
      <sheetName val="TIMEFRAME"/>
      <sheetName val="Month Offs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3">
          <cell r="E3" t="str">
            <v>Jun-09</v>
          </cell>
        </row>
      </sheetData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Workings"/>
      <sheetName val="Monthly Budget"/>
      <sheetName val="Fin Sum"/>
      <sheetName val="Inputs Finsum"/>
      <sheetName val="Peakfunding"/>
      <sheetName val="Sensitivities"/>
      <sheetName val="NPV"/>
      <sheetName val="R-FS"/>
      <sheetName val="S&amp;R(worst Case)"/>
      <sheetName val="Subs &amp; Rev"/>
      <sheetName val="Inputs Subs &amp; Rev"/>
      <sheetName val="Headcount"/>
      <sheetName val="Capex"/>
      <sheetName val="Network Opex"/>
      <sheetName val="Network Sheet"/>
      <sheetName val="Network Capex"/>
      <sheetName val="NG Cash Flow"/>
      <sheetName val="IS Costs"/>
      <sheetName val="IS Cash Flow"/>
      <sheetName val="IS Workings "/>
      <sheetName val="NPV to MTN"/>
      <sheetName val="Depreciation"/>
      <sheetName val="Tax Depn"/>
      <sheetName val="Man_fees"/>
      <sheetName val="equity tranches"/>
      <sheetName val="Graph-sum"/>
      <sheetName val="Campbell's Analysis"/>
      <sheetName val="Ratios"/>
      <sheetName val="Int Con - Minutes"/>
      <sheetName val="F-S for Bid (LC)"/>
      <sheetName val="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coming"/>
      <sheetName val="Outgoing"/>
      <sheetName val="Route Detail"/>
      <sheetName val="Originating Trunks"/>
      <sheetName val="Terminating Trunk"/>
      <sheetName val="NPV to MTN"/>
    </sheetNames>
    <sheetDataSet>
      <sheetData sheetId="0">
        <row r="1">
          <cell r="D1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M"/>
      <sheetName val="M_L"/>
      <sheetName val="PE"/>
      <sheetName val="PE_L"/>
      <sheetName val="CH"/>
      <sheetName val="CH_L"/>
      <sheetName val="GA"/>
      <sheetName val="GA_L"/>
      <sheetName val="R"/>
      <sheetName val="R_L"/>
      <sheetName val="N"/>
      <sheetName val="TIMEFRAME"/>
      <sheetName val="Sheet3"/>
      <sheetName val="Summary"/>
      <sheetName val="ACPTE_IS"/>
      <sheetName val="Nom"/>
      <sheetName val="Fin Sum"/>
      <sheetName val="Peakfunding"/>
      <sheetName val="Inputs Finsum"/>
      <sheetName val="Network Capex"/>
      <sheetName val="NPV to MTN"/>
      <sheetName val="Clien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E3"/>
        </row>
        <row r="10">
          <cell r="L10" t="str">
            <v>other operators</v>
          </cell>
        </row>
        <row r="11">
          <cell r="L11" t="str">
            <v>MTN Uganda</v>
          </cell>
        </row>
        <row r="12">
          <cell r="L12" t="str">
            <v>Zain Uganda</v>
          </cell>
        </row>
        <row r="13">
          <cell r="L13" t="str">
            <v>Uganda Telecom</v>
          </cell>
        </row>
        <row r="14">
          <cell r="L14" t="str">
            <v>Warid Telecom Uganda</v>
          </cell>
        </row>
        <row r="15">
          <cell r="L15" t="str">
            <v>Orange Uganda</v>
          </cell>
        </row>
        <row r="16">
          <cell r="L16" t="str">
            <v>Other</v>
          </cell>
        </row>
      </sheetData>
      <sheetData sheetId="12">
        <row r="6">
          <cell r="I6">
            <v>42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_S&amp;D-Bdgt_Allocation"/>
      <sheetName val="2014_Bdgt_With_Acc_Codes"/>
      <sheetName val="S&amp;D_BPlan"/>
      <sheetName val="Revised"/>
      <sheetName val="Detailed Commentary"/>
      <sheetName val="Cost Drivers "/>
      <sheetName val="S&amp;D"/>
      <sheetName val="Sales &amp; Service"/>
      <sheetName val="Departmental Adjustments "/>
      <sheetName val="Today"/>
      <sheetName val="All Centers - Details "/>
      <sheetName val="Print"/>
      <sheetName val="All Data"/>
      <sheetName val="Sheet1"/>
      <sheetName val="Repeats"/>
      <sheetName val="COMMENTS "/>
      <sheetName val="Cusops"/>
      <sheetName val="Mobile Bus"/>
      <sheetName val="Lugogo &amp; Kyaggwe &amp; Forest Mall"/>
      <sheetName val="CM&amp;AT"/>
      <sheetName val="Kampala Road"/>
      <sheetName val="Billing"/>
      <sheetName val="N"/>
      <sheetName val="Nom"/>
      <sheetName val="Summary"/>
      <sheetName val="ACPTE_IS"/>
      <sheetName val="Pricing 1B B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Identifier</v>
          </cell>
          <cell r="B2" t="str">
            <v>CC&amp;Acc_Code</v>
          </cell>
          <cell r="C2" t="str">
            <v>Account Code</v>
          </cell>
          <cell r="D2" t="str">
            <v>Acc Desc</v>
          </cell>
          <cell r="E2" t="str">
            <v>Ops Review</v>
          </cell>
          <cell r="F2" t="str">
            <v>Acc Group</v>
          </cell>
          <cell r="G2" t="str">
            <v>Group Name</v>
          </cell>
          <cell r="H2" t="str">
            <v>Acc Status</v>
          </cell>
          <cell r="I2" t="str">
            <v>Cost Centre</v>
          </cell>
          <cell r="J2" t="str">
            <v>CC Desc</v>
          </cell>
          <cell r="K2" t="str">
            <v>Division</v>
          </cell>
          <cell r="L2" t="str">
            <v>2012A</v>
          </cell>
          <cell r="M2" t="str">
            <v>2012B</v>
          </cell>
          <cell r="N2" t="str">
            <v>2013B</v>
          </cell>
          <cell r="O2" t="str">
            <v>2013T</v>
          </cell>
          <cell r="P2" t="str">
            <v>2013F</v>
          </cell>
          <cell r="Q2" t="str">
            <v>2014B</v>
          </cell>
          <cell r="R2" t="str">
            <v>S&amp;D Proposed</v>
          </cell>
          <cell r="S2" t="str">
            <v>2015B</v>
          </cell>
          <cell r="T2" t="str">
            <v>2016B</v>
          </cell>
        </row>
        <row r="3">
          <cell r="B3" t="str">
            <v>33400-847</v>
          </cell>
          <cell r="C3">
            <v>33400</v>
          </cell>
          <cell r="D3" t="str">
            <v>Entertnmnt cost -Staff Motvn</v>
          </cell>
          <cell r="E3" t="str">
            <v>Salaries &amp; Staff Costs</v>
          </cell>
          <cell r="F3">
            <v>3006</v>
          </cell>
          <cell r="G3" t="str">
            <v>Staff Other costs</v>
          </cell>
          <cell r="I3">
            <v>847</v>
          </cell>
          <cell r="J3" t="str">
            <v>SC -  Kampala Road</v>
          </cell>
          <cell r="K3" t="str">
            <v>GM - Sales</v>
          </cell>
          <cell r="L3">
            <v>3411667</v>
          </cell>
          <cell r="M3">
            <v>999999.96</v>
          </cell>
          <cell r="N3">
            <v>4680000</v>
          </cell>
          <cell r="O3">
            <v>-1333334</v>
          </cell>
          <cell r="P3">
            <v>-5690493.9572277935</v>
          </cell>
        </row>
        <row r="4">
          <cell r="B4" t="str">
            <v>32500-847</v>
          </cell>
          <cell r="C4">
            <v>32500</v>
          </cell>
          <cell r="D4" t="str">
            <v>Facilities Cst  - Dstv</v>
          </cell>
          <cell r="E4" t="str">
            <v>General</v>
          </cell>
          <cell r="F4">
            <v>3020</v>
          </cell>
          <cell r="G4" t="str">
            <v>Subscription</v>
          </cell>
          <cell r="I4">
            <v>847</v>
          </cell>
          <cell r="J4" t="str">
            <v>SC -  Kampala Road</v>
          </cell>
          <cell r="K4" t="str">
            <v>GM - Sales</v>
          </cell>
          <cell r="L4">
            <v>5200985</v>
          </cell>
          <cell r="M4">
            <v>1174770.96</v>
          </cell>
          <cell r="O4">
            <v>-0.62</v>
          </cell>
          <cell r="P4">
            <v>-1.114644784374476</v>
          </cell>
          <cell r="R4">
            <v>-1.114644784374476</v>
          </cell>
        </row>
        <row r="5">
          <cell r="B5" t="str">
            <v>30100-847</v>
          </cell>
          <cell r="C5">
            <v>30100</v>
          </cell>
          <cell r="D5" t="str">
            <v>Nwk Cost - Generator Maint</v>
          </cell>
          <cell r="E5" t="str">
            <v>Maintence</v>
          </cell>
          <cell r="F5">
            <v>3001</v>
          </cell>
          <cell r="G5" t="str">
            <v>NwkCosts</v>
          </cell>
          <cell r="I5">
            <v>847</v>
          </cell>
          <cell r="J5" t="str">
            <v>SC -  Kampala Road</v>
          </cell>
          <cell r="K5" t="str">
            <v>GM - Sales</v>
          </cell>
          <cell r="L5">
            <v>3070500</v>
          </cell>
          <cell r="P5">
            <v>0</v>
          </cell>
          <cell r="R5">
            <v>0</v>
          </cell>
        </row>
        <row r="6">
          <cell r="B6" t="str">
            <v>31100-847</v>
          </cell>
          <cell r="C6">
            <v>31100</v>
          </cell>
          <cell r="D6" t="str">
            <v>Comp Cost- Licenses</v>
          </cell>
          <cell r="E6" t="str">
            <v>Maintence</v>
          </cell>
          <cell r="F6">
            <v>3002</v>
          </cell>
          <cell r="G6" t="str">
            <v>Computer Costs</v>
          </cell>
          <cell r="I6">
            <v>847</v>
          </cell>
          <cell r="J6" t="str">
            <v>SC -  Kampala Road</v>
          </cell>
          <cell r="K6" t="str">
            <v>GM - Sales</v>
          </cell>
          <cell r="L6">
            <v>212500</v>
          </cell>
          <cell r="P6">
            <v>0</v>
          </cell>
          <cell r="R6">
            <v>0</v>
          </cell>
        </row>
        <row r="7">
          <cell r="B7" t="str">
            <v>32001-847</v>
          </cell>
          <cell r="C7">
            <v>32001</v>
          </cell>
          <cell r="D7" t="str">
            <v>Facilities Cst  - Facilities Costs</v>
          </cell>
          <cell r="E7" t="str">
            <v>Rent and Utilities</v>
          </cell>
          <cell r="F7">
            <v>3003</v>
          </cell>
          <cell r="G7" t="str">
            <v>Facilities</v>
          </cell>
          <cell r="I7">
            <v>847</v>
          </cell>
          <cell r="J7" t="str">
            <v>SC -  Kampala Road</v>
          </cell>
          <cell r="K7" t="str">
            <v>GM - Sales</v>
          </cell>
          <cell r="L7">
            <v>-6860000</v>
          </cell>
          <cell r="P7">
            <v>0</v>
          </cell>
          <cell r="R7">
            <v>0</v>
          </cell>
        </row>
        <row r="8">
          <cell r="B8" t="str">
            <v>32002-847</v>
          </cell>
          <cell r="C8">
            <v>32002</v>
          </cell>
          <cell r="D8" t="str">
            <v>Facilities Cst  - Generator Fuel</v>
          </cell>
          <cell r="E8" t="str">
            <v>Rent and Utilities</v>
          </cell>
          <cell r="F8">
            <v>3003</v>
          </cell>
          <cell r="G8" t="str">
            <v>Facilities</v>
          </cell>
          <cell r="I8">
            <v>847</v>
          </cell>
          <cell r="J8" t="str">
            <v>SC -  Kampala Road</v>
          </cell>
          <cell r="K8" t="str">
            <v>GM - Sales</v>
          </cell>
          <cell r="L8">
            <v>1780000</v>
          </cell>
          <cell r="M8">
            <v>14400000</v>
          </cell>
          <cell r="P8">
            <v>0</v>
          </cell>
          <cell r="R8">
            <v>0</v>
          </cell>
        </row>
        <row r="9">
          <cell r="B9" t="str">
            <v>32003-847</v>
          </cell>
          <cell r="C9">
            <v>32003</v>
          </cell>
          <cell r="D9" t="str">
            <v>Facilities Cst  - BTS Electricity</v>
          </cell>
          <cell r="E9" t="str">
            <v>Rent and Utilities</v>
          </cell>
          <cell r="F9">
            <v>3003</v>
          </cell>
          <cell r="G9" t="str">
            <v>Facilities</v>
          </cell>
          <cell r="I9">
            <v>847</v>
          </cell>
          <cell r="J9" t="str">
            <v>SC -  Kampala Road</v>
          </cell>
          <cell r="K9" t="str">
            <v>GM - Sales</v>
          </cell>
          <cell r="L9">
            <v>2947988.99</v>
          </cell>
          <cell r="P9">
            <v>0</v>
          </cell>
          <cell r="R9">
            <v>0</v>
          </cell>
        </row>
        <row r="10">
          <cell r="B10" t="str">
            <v>32100-847</v>
          </cell>
          <cell r="C10">
            <v>32100</v>
          </cell>
          <cell r="D10" t="str">
            <v>Facilities Cst  - Cleaning &amp; Plants</v>
          </cell>
          <cell r="E10" t="str">
            <v>Maintence</v>
          </cell>
          <cell r="F10">
            <v>3003</v>
          </cell>
          <cell r="G10" t="str">
            <v>Facilities</v>
          </cell>
          <cell r="I10">
            <v>847</v>
          </cell>
          <cell r="J10" t="str">
            <v>SC -  Kampala Road</v>
          </cell>
          <cell r="K10" t="str">
            <v>GM - Sales</v>
          </cell>
          <cell r="L10">
            <v>3228000</v>
          </cell>
          <cell r="M10">
            <v>12000000</v>
          </cell>
          <cell r="P10">
            <v>0</v>
          </cell>
          <cell r="R10">
            <v>0</v>
          </cell>
        </row>
        <row r="11">
          <cell r="B11" t="str">
            <v>32300-847</v>
          </cell>
          <cell r="C11">
            <v>32300</v>
          </cell>
          <cell r="D11" t="str">
            <v>Facilities Cst  - Bldngs &amp; Maint</v>
          </cell>
          <cell r="E11" t="str">
            <v>Maintence</v>
          </cell>
          <cell r="F11">
            <v>3003</v>
          </cell>
          <cell r="G11" t="str">
            <v>Facilities</v>
          </cell>
          <cell r="I11">
            <v>847</v>
          </cell>
          <cell r="J11" t="str">
            <v>SC -  Kampala Road</v>
          </cell>
          <cell r="K11" t="str">
            <v>GM - Sales</v>
          </cell>
          <cell r="L11">
            <v>16235550</v>
          </cell>
          <cell r="M11">
            <v>8400000</v>
          </cell>
          <cell r="P11">
            <v>0</v>
          </cell>
          <cell r="R11">
            <v>0</v>
          </cell>
        </row>
        <row r="12">
          <cell r="B12" t="str">
            <v>32301-847</v>
          </cell>
          <cell r="C12">
            <v>32301</v>
          </cell>
          <cell r="D12" t="str">
            <v>Facilities Cst  - Furn &amp; Fitt. Maint</v>
          </cell>
          <cell r="E12" t="str">
            <v>Maintence</v>
          </cell>
          <cell r="F12">
            <v>3003</v>
          </cell>
          <cell r="G12" t="str">
            <v>Facilities</v>
          </cell>
          <cell r="I12">
            <v>847</v>
          </cell>
          <cell r="J12" t="str">
            <v>SC -  Kampala Road</v>
          </cell>
          <cell r="K12" t="str">
            <v>GM - Sales</v>
          </cell>
          <cell r="L12">
            <v>4116800</v>
          </cell>
          <cell r="M12">
            <v>2000000.04</v>
          </cell>
          <cell r="P12">
            <v>0</v>
          </cell>
          <cell r="R12">
            <v>0</v>
          </cell>
        </row>
        <row r="13">
          <cell r="B13" t="str">
            <v>32302-847</v>
          </cell>
          <cell r="C13">
            <v>32302</v>
          </cell>
          <cell r="D13" t="str">
            <v>Facilities Cst  - Office Eqpmnt Maint</v>
          </cell>
          <cell r="E13" t="str">
            <v>Maintence</v>
          </cell>
          <cell r="F13">
            <v>3003</v>
          </cell>
          <cell r="G13" t="str">
            <v>Facilities</v>
          </cell>
          <cell r="I13">
            <v>847</v>
          </cell>
          <cell r="J13" t="str">
            <v>SC -  Kampala Road</v>
          </cell>
          <cell r="K13" t="str">
            <v>GM - Sales</v>
          </cell>
          <cell r="L13">
            <v>3782400</v>
          </cell>
          <cell r="M13">
            <v>2400000</v>
          </cell>
          <cell r="P13">
            <v>0</v>
          </cell>
          <cell r="R13">
            <v>0</v>
          </cell>
        </row>
        <row r="14">
          <cell r="B14" t="str">
            <v>32401-847</v>
          </cell>
          <cell r="C14">
            <v>32401</v>
          </cell>
          <cell r="D14" t="str">
            <v>Facilities Cst  - Water</v>
          </cell>
          <cell r="E14" t="str">
            <v>Rent and Utilities</v>
          </cell>
          <cell r="F14">
            <v>3003</v>
          </cell>
          <cell r="G14" t="str">
            <v>Facilities</v>
          </cell>
          <cell r="I14">
            <v>847</v>
          </cell>
          <cell r="J14" t="str">
            <v>SC -  Kampala Road</v>
          </cell>
          <cell r="K14" t="str">
            <v>GM - Sales</v>
          </cell>
          <cell r="L14">
            <v>1986354.24</v>
          </cell>
          <cell r="M14">
            <v>3600000</v>
          </cell>
          <cell r="P14">
            <v>0</v>
          </cell>
          <cell r="R14">
            <v>0</v>
          </cell>
        </row>
        <row r="15">
          <cell r="B15" t="str">
            <v>32402-847</v>
          </cell>
          <cell r="C15">
            <v>32402</v>
          </cell>
          <cell r="D15" t="str">
            <v>Facilities Cst  - Electricity</v>
          </cell>
          <cell r="E15" t="str">
            <v>Rent and Utilities</v>
          </cell>
          <cell r="F15">
            <v>3003</v>
          </cell>
          <cell r="G15" t="str">
            <v>Facilities</v>
          </cell>
          <cell r="I15">
            <v>847</v>
          </cell>
          <cell r="J15" t="str">
            <v>SC -  Kampala Road</v>
          </cell>
          <cell r="K15" t="str">
            <v>GM - Sales</v>
          </cell>
          <cell r="L15">
            <v>33035044.09</v>
          </cell>
          <cell r="M15">
            <v>72000000</v>
          </cell>
          <cell r="P15">
            <v>0</v>
          </cell>
          <cell r="R15">
            <v>0</v>
          </cell>
        </row>
        <row r="16">
          <cell r="B16" t="str">
            <v>33019-847</v>
          </cell>
          <cell r="C16">
            <v>33019</v>
          </cell>
          <cell r="D16" t="str">
            <v>Local Staff costs - Medical Aid</v>
          </cell>
          <cell r="E16" t="str">
            <v>Salaries &amp; Staff Costs</v>
          </cell>
          <cell r="F16">
            <v>3005</v>
          </cell>
          <cell r="G16" t="str">
            <v>Local Staff Costs</v>
          </cell>
          <cell r="I16">
            <v>847</v>
          </cell>
          <cell r="J16" t="str">
            <v>SC -  Kampala Road</v>
          </cell>
          <cell r="K16" t="str">
            <v>GM - Sales</v>
          </cell>
          <cell r="L16">
            <v>21900084.989999998</v>
          </cell>
          <cell r="M16">
            <v>16800000</v>
          </cell>
          <cell r="P16">
            <v>0</v>
          </cell>
          <cell r="R16">
            <v>0</v>
          </cell>
        </row>
        <row r="17">
          <cell r="B17" t="str">
            <v>33101-847</v>
          </cell>
          <cell r="C17">
            <v>33101</v>
          </cell>
          <cell r="D17" t="str">
            <v>Staff Oth csts - Staff recogn</v>
          </cell>
          <cell r="E17" t="str">
            <v>Salaries &amp; Staff Costs</v>
          </cell>
          <cell r="F17">
            <v>3006</v>
          </cell>
          <cell r="G17" t="str">
            <v>Staff Other costs</v>
          </cell>
          <cell r="I17">
            <v>847</v>
          </cell>
          <cell r="J17" t="str">
            <v>SC -  Kampala Road</v>
          </cell>
          <cell r="K17" t="str">
            <v>GM - Sales</v>
          </cell>
          <cell r="L17">
            <v>9149000</v>
          </cell>
          <cell r="P17">
            <v>0</v>
          </cell>
          <cell r="S17">
            <v>0</v>
          </cell>
          <cell r="T17">
            <v>0</v>
          </cell>
        </row>
        <row r="18">
          <cell r="B18" t="str">
            <v>33105-847</v>
          </cell>
          <cell r="C18">
            <v>33105</v>
          </cell>
          <cell r="D18" t="str">
            <v>Staff Oth csts - Phne Allowanc</v>
          </cell>
          <cell r="E18" t="str">
            <v>General</v>
          </cell>
          <cell r="F18">
            <v>3016</v>
          </cell>
          <cell r="G18" t="str">
            <v>Communications</v>
          </cell>
          <cell r="I18">
            <v>847</v>
          </cell>
          <cell r="J18" t="str">
            <v>SC -  Kampala Road</v>
          </cell>
          <cell r="K18" t="str">
            <v>GM - Sales</v>
          </cell>
          <cell r="M18">
            <v>4022187.96</v>
          </cell>
          <cell r="N18">
            <v>1278000</v>
          </cell>
          <cell r="S18">
            <v>2000000</v>
          </cell>
          <cell r="T18">
            <v>2000000</v>
          </cell>
        </row>
        <row r="19">
          <cell r="B19" t="str">
            <v>33204-847</v>
          </cell>
          <cell r="C19">
            <v>33204</v>
          </cell>
          <cell r="D19" t="str">
            <v>Train Csts - Self Study</v>
          </cell>
          <cell r="E19" t="str">
            <v>Training</v>
          </cell>
          <cell r="F19">
            <v>3007</v>
          </cell>
          <cell r="G19" t="str">
            <v>Training costs</v>
          </cell>
          <cell r="I19">
            <v>847</v>
          </cell>
          <cell r="J19" t="str">
            <v>SC -  Kampala Road</v>
          </cell>
          <cell r="K19" t="str">
            <v>GM - Sales</v>
          </cell>
          <cell r="L19">
            <v>2625000</v>
          </cell>
          <cell r="P19">
            <v>0</v>
          </cell>
          <cell r="S19">
            <v>0</v>
          </cell>
          <cell r="T19">
            <v>0</v>
          </cell>
        </row>
        <row r="20">
          <cell r="B20" t="str">
            <v>33300-847</v>
          </cell>
          <cell r="C20">
            <v>33300</v>
          </cell>
          <cell r="D20" t="str">
            <v>Travel costs - Local</v>
          </cell>
          <cell r="E20" t="str">
            <v>Travel and Entertainment</v>
          </cell>
          <cell r="F20">
            <v>3008</v>
          </cell>
          <cell r="G20" t="str">
            <v>Travel Costs</v>
          </cell>
          <cell r="I20">
            <v>847</v>
          </cell>
          <cell r="J20" t="str">
            <v>SC -  Kampala Road</v>
          </cell>
          <cell r="K20" t="str">
            <v>GM - Sales</v>
          </cell>
          <cell r="L20">
            <v>785000</v>
          </cell>
          <cell r="M20">
            <v>2000000.04</v>
          </cell>
          <cell r="N20">
            <v>1313611.2</v>
          </cell>
          <cell r="P20">
            <v>0</v>
          </cell>
          <cell r="R20">
            <v>1000000</v>
          </cell>
          <cell r="S20">
            <v>0</v>
          </cell>
          <cell r="T20">
            <v>0</v>
          </cell>
        </row>
        <row r="21">
          <cell r="B21" t="str">
            <v>36003-847</v>
          </cell>
          <cell r="C21">
            <v>36003</v>
          </cell>
          <cell r="D21" t="str">
            <v>Trade Lic - Fees</v>
          </cell>
          <cell r="E21" t="str">
            <v>General</v>
          </cell>
          <cell r="F21">
            <v>3015</v>
          </cell>
          <cell r="G21" t="str">
            <v>Trading Licenses</v>
          </cell>
          <cell r="I21">
            <v>847</v>
          </cell>
          <cell r="J21" t="str">
            <v>SC -  Kampala Road</v>
          </cell>
          <cell r="K21" t="str">
            <v>GM - Sales</v>
          </cell>
          <cell r="M21">
            <v>2000000.04</v>
          </cell>
          <cell r="R21">
            <v>800000</v>
          </cell>
          <cell r="S21">
            <v>0</v>
          </cell>
          <cell r="T21">
            <v>0</v>
          </cell>
        </row>
        <row r="22">
          <cell r="B22" t="str">
            <v>37201-847</v>
          </cell>
          <cell r="C22">
            <v>37201</v>
          </cell>
          <cell r="D22" t="str">
            <v>Consumables - Kitchenware</v>
          </cell>
          <cell r="E22" t="str">
            <v>General</v>
          </cell>
          <cell r="F22">
            <v>3018</v>
          </cell>
          <cell r="G22" t="str">
            <v>Consumables</v>
          </cell>
          <cell r="I22">
            <v>847</v>
          </cell>
          <cell r="J22" t="str">
            <v>SC -  Kampala Road</v>
          </cell>
          <cell r="K22" t="str">
            <v>GM - Sales</v>
          </cell>
          <cell r="L22">
            <v>104000</v>
          </cell>
          <cell r="M22">
            <v>791103.96</v>
          </cell>
          <cell r="P22">
            <v>0</v>
          </cell>
          <cell r="R22">
            <v>300000</v>
          </cell>
          <cell r="S22">
            <v>0</v>
          </cell>
          <cell r="T22">
            <v>0</v>
          </cell>
        </row>
        <row r="23">
          <cell r="B23" t="str">
            <v>37202-847</v>
          </cell>
          <cell r="C23">
            <v>37202</v>
          </cell>
          <cell r="D23" t="str">
            <v>Consumables - Office Equipment</v>
          </cell>
          <cell r="E23" t="str">
            <v>General</v>
          </cell>
          <cell r="F23">
            <v>3018</v>
          </cell>
          <cell r="G23" t="str">
            <v>Consumables</v>
          </cell>
          <cell r="I23">
            <v>847</v>
          </cell>
          <cell r="J23" t="str">
            <v>SC -  Kampala Road</v>
          </cell>
          <cell r="K23" t="str">
            <v>GM - Sales</v>
          </cell>
          <cell r="L23">
            <v>676273.28</v>
          </cell>
          <cell r="M23">
            <v>5791872</v>
          </cell>
          <cell r="P23">
            <v>0</v>
          </cell>
          <cell r="R23">
            <v>500000</v>
          </cell>
          <cell r="S23">
            <v>0</v>
          </cell>
          <cell r="T23">
            <v>0</v>
          </cell>
        </row>
        <row r="24">
          <cell r="B24" t="str">
            <v>37203-847</v>
          </cell>
          <cell r="C24">
            <v>37203</v>
          </cell>
          <cell r="D24" t="str">
            <v>S&amp;P - Stationary,printing&amp;suppl</v>
          </cell>
          <cell r="E24" t="str">
            <v>General</v>
          </cell>
          <cell r="F24">
            <v>3019</v>
          </cell>
          <cell r="G24" t="str">
            <v>Stationary &amp; Printing</v>
          </cell>
          <cell r="I24">
            <v>847</v>
          </cell>
          <cell r="J24" t="str">
            <v>SC -  Kampala Road</v>
          </cell>
          <cell r="K24" t="str">
            <v>GM - Sales</v>
          </cell>
          <cell r="L24">
            <v>1668814.09</v>
          </cell>
          <cell r="M24">
            <v>8996034.9600000009</v>
          </cell>
          <cell r="P24">
            <v>0</v>
          </cell>
          <cell r="R24">
            <v>650000</v>
          </cell>
          <cell r="S24">
            <v>0</v>
          </cell>
          <cell r="T24">
            <v>0</v>
          </cell>
        </row>
        <row r="25">
          <cell r="B25" t="str">
            <v>37205-847</v>
          </cell>
          <cell r="C25">
            <v>37205</v>
          </cell>
          <cell r="D25" t="str">
            <v>S&amp;P - NewS&amp;Paper &amp; manuals</v>
          </cell>
          <cell r="E25" t="str">
            <v>General</v>
          </cell>
          <cell r="F25">
            <v>3019</v>
          </cell>
          <cell r="G25" t="str">
            <v>Stationary &amp; Printing</v>
          </cell>
          <cell r="I25">
            <v>847</v>
          </cell>
          <cell r="J25" t="str">
            <v>SC -  Kampala Road</v>
          </cell>
          <cell r="K25" t="str">
            <v>GM - Sales</v>
          </cell>
          <cell r="M25">
            <v>415167.96</v>
          </cell>
          <cell r="P25">
            <v>0</v>
          </cell>
          <cell r="R25">
            <v>500000</v>
          </cell>
          <cell r="S25">
            <v>0</v>
          </cell>
          <cell r="T25">
            <v>0</v>
          </cell>
        </row>
        <row r="26">
          <cell r="B26" t="str">
            <v>37401-847</v>
          </cell>
          <cell r="C26">
            <v>37401</v>
          </cell>
          <cell r="D26" t="str">
            <v>Security Cost - Stock Transfer</v>
          </cell>
          <cell r="E26" t="str">
            <v>General</v>
          </cell>
          <cell r="F26">
            <v>3021</v>
          </cell>
          <cell r="G26" t="str">
            <v>Security Costs</v>
          </cell>
          <cell r="I26">
            <v>847</v>
          </cell>
          <cell r="J26" t="str">
            <v>SC -  Kampala Road</v>
          </cell>
          <cell r="K26" t="str">
            <v>GM - Sales</v>
          </cell>
          <cell r="M26">
            <v>2182683.96</v>
          </cell>
          <cell r="P26">
            <v>0</v>
          </cell>
          <cell r="R26">
            <v>6000000</v>
          </cell>
          <cell r="S26">
            <v>0</v>
          </cell>
          <cell r="T26">
            <v>0</v>
          </cell>
        </row>
        <row r="27">
          <cell r="B27" t="str">
            <v>37501-847</v>
          </cell>
          <cell r="C27">
            <v>37501</v>
          </cell>
          <cell r="D27" t="str">
            <v>Billing Cost - Stationery &amp; Printing</v>
          </cell>
          <cell r="E27" t="str">
            <v>General</v>
          </cell>
          <cell r="F27">
            <v>3022</v>
          </cell>
          <cell r="G27" t="str">
            <v>Billing Costs</v>
          </cell>
          <cell r="I27">
            <v>847</v>
          </cell>
          <cell r="J27" t="str">
            <v>SC -  Kampala Road</v>
          </cell>
          <cell r="K27" t="str">
            <v>GM - Sales</v>
          </cell>
          <cell r="L27">
            <v>38000</v>
          </cell>
          <cell r="P27">
            <v>0</v>
          </cell>
          <cell r="S27">
            <v>0</v>
          </cell>
          <cell r="T27">
            <v>0</v>
          </cell>
        </row>
        <row r="28">
          <cell r="B28" t="str">
            <v>37602-847</v>
          </cell>
          <cell r="C28">
            <v>37602</v>
          </cell>
          <cell r="D28" t="str">
            <v>MV Costs - Fuel &amp; Oil</v>
          </cell>
          <cell r="E28" t="str">
            <v>General</v>
          </cell>
          <cell r="F28">
            <v>3024</v>
          </cell>
          <cell r="G28" t="str">
            <v>Motor Vehicle Costs</v>
          </cell>
          <cell r="I28">
            <v>847</v>
          </cell>
          <cell r="J28" t="str">
            <v>SC -  Kampala Road</v>
          </cell>
          <cell r="K28" t="str">
            <v>GM - Sales</v>
          </cell>
          <cell r="M28">
            <v>7200000</v>
          </cell>
          <cell r="P28">
            <v>0</v>
          </cell>
          <cell r="S28">
            <v>0</v>
          </cell>
          <cell r="T28">
            <v>0</v>
          </cell>
        </row>
        <row r="29">
          <cell r="B29" t="str">
            <v>37603-847</v>
          </cell>
          <cell r="C29">
            <v>37603</v>
          </cell>
          <cell r="D29" t="str">
            <v>MV Costs - License &amp; Parking</v>
          </cell>
          <cell r="E29" t="str">
            <v>General</v>
          </cell>
          <cell r="F29">
            <v>3024</v>
          </cell>
          <cell r="G29" t="str">
            <v>Motor Vehicle Costs</v>
          </cell>
          <cell r="I29">
            <v>847</v>
          </cell>
          <cell r="J29" t="str">
            <v>SC -  Kampala Road</v>
          </cell>
          <cell r="K29" t="str">
            <v>GM - Sales</v>
          </cell>
          <cell r="L29">
            <v>1800000</v>
          </cell>
          <cell r="M29">
            <v>6000000</v>
          </cell>
          <cell r="P29">
            <v>0</v>
          </cell>
          <cell r="R29">
            <v>5000000</v>
          </cell>
          <cell r="S29">
            <v>0</v>
          </cell>
          <cell r="T29">
            <v>0</v>
          </cell>
        </row>
        <row r="30">
          <cell r="B30" t="str">
            <v>37604-847</v>
          </cell>
          <cell r="C30">
            <v>37604</v>
          </cell>
          <cell r="D30" t="str">
            <v>MV Costs - Repair &amp; Maintenance</v>
          </cell>
          <cell r="E30" t="str">
            <v>General</v>
          </cell>
          <cell r="F30">
            <v>3024</v>
          </cell>
          <cell r="G30" t="str">
            <v>Motor Vehicle Costs</v>
          </cell>
          <cell r="I30">
            <v>847</v>
          </cell>
          <cell r="J30" t="str">
            <v>SC -  Kampala Road</v>
          </cell>
          <cell r="K30" t="str">
            <v>GM - Sales</v>
          </cell>
          <cell r="L30">
            <v>30000</v>
          </cell>
          <cell r="M30">
            <v>3999999.96</v>
          </cell>
          <cell r="P30">
            <v>0</v>
          </cell>
          <cell r="S30">
            <v>0</v>
          </cell>
          <cell r="T30">
            <v>0</v>
          </cell>
        </row>
        <row r="31">
          <cell r="B31" t="str">
            <v>37200-847</v>
          </cell>
          <cell r="C31">
            <v>37200</v>
          </cell>
          <cell r="D31" t="str">
            <v>Consumables-Refreshments</v>
          </cell>
          <cell r="E31" t="str">
            <v>General</v>
          </cell>
          <cell r="F31">
            <v>3018</v>
          </cell>
          <cell r="G31" t="str">
            <v>Consumables</v>
          </cell>
          <cell r="I31">
            <v>847</v>
          </cell>
          <cell r="J31" t="str">
            <v>SC -  Kampala Road</v>
          </cell>
          <cell r="K31" t="str">
            <v>GM - Sales</v>
          </cell>
          <cell r="L31">
            <v>8122261.3099999996</v>
          </cell>
          <cell r="M31">
            <v>11990099.039999999</v>
          </cell>
          <cell r="Q31">
            <v>1</v>
          </cell>
          <cell r="R31">
            <v>17400000</v>
          </cell>
          <cell r="S31">
            <v>1.084545294730956</v>
          </cell>
          <cell r="T31">
            <v>1.1279271065201941</v>
          </cell>
        </row>
        <row r="32">
          <cell r="B32" t="str">
            <v>37001-847</v>
          </cell>
          <cell r="C32">
            <v>37001</v>
          </cell>
          <cell r="D32" t="str">
            <v>Communctns - National</v>
          </cell>
          <cell r="E32" t="str">
            <v>General</v>
          </cell>
          <cell r="F32">
            <v>3016</v>
          </cell>
          <cell r="G32" t="str">
            <v>Communications</v>
          </cell>
          <cell r="I32">
            <v>847</v>
          </cell>
          <cell r="J32" t="str">
            <v>SC -  Kampala Road</v>
          </cell>
          <cell r="K32" t="str">
            <v>GM - Sales</v>
          </cell>
          <cell r="L32">
            <v>428485</v>
          </cell>
          <cell r="M32">
            <v>1654545</v>
          </cell>
          <cell r="O32">
            <v>1661060</v>
          </cell>
          <cell r="P32">
            <v>486537.95380017249</v>
          </cell>
          <cell r="Q32">
            <v>437884.15842015523</v>
          </cell>
          <cell r="R32">
            <v>437884.15842015523</v>
          </cell>
          <cell r="S32">
            <v>437884.15842015523</v>
          </cell>
          <cell r="T32">
            <v>437884.15842015523</v>
          </cell>
        </row>
        <row r="33">
          <cell r="B33" t="str">
            <v>33103-847</v>
          </cell>
          <cell r="C33">
            <v>33103</v>
          </cell>
          <cell r="D33" t="str">
            <v>Staff Oth csts - Off Clothing</v>
          </cell>
          <cell r="E33" t="str">
            <v>Salaries &amp; Staff Costs</v>
          </cell>
          <cell r="F33">
            <v>3006</v>
          </cell>
          <cell r="G33" t="str">
            <v>Staff Other costs</v>
          </cell>
          <cell r="I33">
            <v>847</v>
          </cell>
          <cell r="J33" t="str">
            <v>SC -  Kampala Road</v>
          </cell>
          <cell r="K33" t="str">
            <v>GM - Sales</v>
          </cell>
          <cell r="M33">
            <v>20000000.039999999</v>
          </cell>
          <cell r="O33">
            <v>68000</v>
          </cell>
          <cell r="P33">
            <v>979693.06796815665</v>
          </cell>
          <cell r="Q33">
            <v>997327.54319158348</v>
          </cell>
          <cell r="R33">
            <v>13000000</v>
          </cell>
          <cell r="S33">
            <v>1077113.7466469102</v>
          </cell>
          <cell r="T33">
            <v>1163282.8463786631</v>
          </cell>
        </row>
        <row r="34">
          <cell r="B34" t="str">
            <v>37606-847</v>
          </cell>
          <cell r="C34">
            <v>37606</v>
          </cell>
          <cell r="D34" t="str">
            <v>MV Costs - Ext car hire</v>
          </cell>
          <cell r="E34" t="str">
            <v>General</v>
          </cell>
          <cell r="F34">
            <v>3024</v>
          </cell>
          <cell r="G34" t="str">
            <v>Motor Vehicle Costs</v>
          </cell>
          <cell r="I34">
            <v>847</v>
          </cell>
          <cell r="J34" t="str">
            <v>SC -  Kampala Road</v>
          </cell>
          <cell r="K34" t="str">
            <v>GM - Sales</v>
          </cell>
          <cell r="L34">
            <v>30000</v>
          </cell>
          <cell r="O34">
            <v>2280000</v>
          </cell>
          <cell r="P34">
            <v>1317923.6134354465</v>
          </cell>
          <cell r="Q34">
            <v>1357461.32183851</v>
          </cell>
          <cell r="R34">
            <v>1317923.6134354465</v>
          </cell>
          <cell r="S34">
            <v>1411759.7747120503</v>
          </cell>
          <cell r="T34">
            <v>1468230.1657005325</v>
          </cell>
        </row>
        <row r="35">
          <cell r="B35" t="str">
            <v>33017-847</v>
          </cell>
          <cell r="C35">
            <v>33017</v>
          </cell>
          <cell r="D35" t="str">
            <v>Local Staff costs - Shift Allowance</v>
          </cell>
          <cell r="E35" t="str">
            <v>Salaries &amp; Staff Costs</v>
          </cell>
          <cell r="F35">
            <v>3005</v>
          </cell>
          <cell r="G35" t="str">
            <v>Local Staff Costs</v>
          </cell>
          <cell r="I35">
            <v>847</v>
          </cell>
          <cell r="J35" t="str">
            <v>SC -  Kampala Road</v>
          </cell>
          <cell r="K35" t="str">
            <v>GM - Sales</v>
          </cell>
          <cell r="L35">
            <v>1000000</v>
          </cell>
          <cell r="M35">
            <v>42000000</v>
          </cell>
          <cell r="O35">
            <v>1500000</v>
          </cell>
          <cell r="P35">
            <v>1701298.6065597143</v>
          </cell>
          <cell r="Q35">
            <v>1731921.9814777891</v>
          </cell>
          <cell r="R35">
            <v>1701298.6065597143</v>
          </cell>
          <cell r="S35">
            <v>1870475.7399960123</v>
          </cell>
          <cell r="T35">
            <v>2020113.7991956933</v>
          </cell>
        </row>
        <row r="36">
          <cell r="B36" t="str">
            <v>33015-847</v>
          </cell>
          <cell r="C36">
            <v>33015</v>
          </cell>
          <cell r="D36" t="str">
            <v>Local Staff costs - Overtime</v>
          </cell>
          <cell r="E36" t="str">
            <v>Salaries &amp; Staff Costs</v>
          </cell>
          <cell r="F36">
            <v>3005</v>
          </cell>
          <cell r="G36" t="str">
            <v>Local Staff Costs</v>
          </cell>
          <cell r="I36">
            <v>847</v>
          </cell>
          <cell r="J36" t="str">
            <v>SC -  Kampala Road</v>
          </cell>
          <cell r="K36" t="str">
            <v>GM - Sales</v>
          </cell>
          <cell r="L36">
            <v>6252718</v>
          </cell>
          <cell r="N36">
            <v>4200000</v>
          </cell>
          <cell r="O36">
            <v>8241052</v>
          </cell>
          <cell r="P36">
            <v>9834734.212829126</v>
          </cell>
          <cell r="Q36">
            <v>10011759.42866005</v>
          </cell>
          <cell r="R36">
            <v>9834734.212829126</v>
          </cell>
          <cell r="S36">
            <v>10812700.182952855</v>
          </cell>
          <cell r="T36">
            <v>11677716.197589085</v>
          </cell>
        </row>
        <row r="37">
          <cell r="B37" t="str">
            <v>33020-847</v>
          </cell>
          <cell r="C37">
            <v>33020</v>
          </cell>
          <cell r="D37" t="str">
            <v>Local Staff costs - Co. Prov Fund</v>
          </cell>
          <cell r="E37" t="str">
            <v>Salaries &amp; Staff Costs</v>
          </cell>
          <cell r="F37">
            <v>3005</v>
          </cell>
          <cell r="G37" t="str">
            <v>Local Staff Costs</v>
          </cell>
          <cell r="I37">
            <v>847</v>
          </cell>
          <cell r="J37" t="str">
            <v>SC -  Kampala Road</v>
          </cell>
          <cell r="K37" t="str">
            <v>GM - Sales</v>
          </cell>
          <cell r="L37">
            <v>12824811</v>
          </cell>
          <cell r="M37">
            <v>20974200.600000001</v>
          </cell>
          <cell r="N37">
            <v>1108800</v>
          </cell>
          <cell r="O37">
            <v>12335394</v>
          </cell>
          <cell r="P37">
            <v>13742325.42949054</v>
          </cell>
          <cell r="Q37">
            <v>13989687.28722137</v>
          </cell>
          <cell r="R37">
            <v>13742325.42949054</v>
          </cell>
          <cell r="S37">
            <v>15108862.270199081</v>
          </cell>
          <cell r="T37">
            <v>16317571.251815008</v>
          </cell>
        </row>
        <row r="38">
          <cell r="B38" t="str">
            <v>33018-847</v>
          </cell>
          <cell r="C38">
            <v>33018</v>
          </cell>
          <cell r="D38" t="str">
            <v>Local Staff costs - NSSF</v>
          </cell>
          <cell r="E38" t="str">
            <v>Salaries &amp; Staff Costs</v>
          </cell>
          <cell r="F38">
            <v>3005</v>
          </cell>
          <cell r="G38" t="str">
            <v>Local Staff Costs</v>
          </cell>
          <cell r="I38">
            <v>847</v>
          </cell>
          <cell r="J38" t="str">
            <v>SC -  Kampala Road</v>
          </cell>
          <cell r="K38" t="str">
            <v>GM - Sales</v>
          </cell>
          <cell r="L38">
            <v>31937087</v>
          </cell>
          <cell r="M38">
            <v>51407190.359999999</v>
          </cell>
          <cell r="N38">
            <v>3334848</v>
          </cell>
          <cell r="O38">
            <v>30420386</v>
          </cell>
          <cell r="P38">
            <v>33891111.209531881</v>
          </cell>
          <cell r="Q38">
            <v>34501151.211303458</v>
          </cell>
          <cell r="R38">
            <v>33891111.209531881</v>
          </cell>
          <cell r="S38">
            <v>37261243.308207735</v>
          </cell>
          <cell r="T38">
            <v>40242142.772864357</v>
          </cell>
        </row>
        <row r="39">
          <cell r="B39" t="str">
            <v>33004-847</v>
          </cell>
          <cell r="C39">
            <v>33004</v>
          </cell>
          <cell r="D39" t="str">
            <v>Local Staff costs - Bonus</v>
          </cell>
          <cell r="E39" t="str">
            <v>Salaries &amp; Staff Costs</v>
          </cell>
          <cell r="F39">
            <v>3005</v>
          </cell>
          <cell r="G39" t="str">
            <v>Local Staff Costs</v>
          </cell>
          <cell r="I39">
            <v>847</v>
          </cell>
          <cell r="J39" t="str">
            <v>SC -  Kampala Road</v>
          </cell>
          <cell r="K39" t="str">
            <v>GM - Sales</v>
          </cell>
          <cell r="L39">
            <v>41206330</v>
          </cell>
          <cell r="M39">
            <v>55931201.759999998</v>
          </cell>
          <cell r="N39">
            <v>2956800</v>
          </cell>
          <cell r="O39">
            <v>38585894</v>
          </cell>
          <cell r="P39">
            <v>42969496.123553358</v>
          </cell>
          <cell r="Q39">
            <v>43742947.053777322</v>
          </cell>
          <cell r="R39">
            <v>42969496.123553358</v>
          </cell>
          <cell r="S39">
            <v>47242382.818079509</v>
          </cell>
          <cell r="T39">
            <v>51021773.443525873</v>
          </cell>
        </row>
        <row r="40">
          <cell r="B40" t="str">
            <v>33009-847</v>
          </cell>
          <cell r="C40">
            <v>33009</v>
          </cell>
          <cell r="D40" t="str">
            <v>Local Staff costs - T&amp;S allowance</v>
          </cell>
          <cell r="E40" t="str">
            <v>Salaries &amp; Staff Costs</v>
          </cell>
          <cell r="F40">
            <v>3005</v>
          </cell>
          <cell r="G40" t="str">
            <v>Local Staff Costs</v>
          </cell>
          <cell r="I40">
            <v>847</v>
          </cell>
          <cell r="J40" t="str">
            <v>SC -  Kampala Road</v>
          </cell>
          <cell r="K40" t="str">
            <v>GM - Sales</v>
          </cell>
          <cell r="L40">
            <v>52121960</v>
          </cell>
          <cell r="M40">
            <v>54848640</v>
          </cell>
          <cell r="N40">
            <v>52643179.560000002</v>
          </cell>
          <cell r="O40">
            <v>48548940</v>
          </cell>
          <cell r="P40">
            <v>54376469.660211898</v>
          </cell>
          <cell r="Q40">
            <v>55355246.11409571</v>
          </cell>
          <cell r="R40">
            <v>54376469.660211898</v>
          </cell>
          <cell r="S40">
            <v>59783665.803223372</v>
          </cell>
          <cell r="T40">
            <v>64566359.067481242</v>
          </cell>
        </row>
        <row r="41">
          <cell r="B41" t="str">
            <v>33002-847</v>
          </cell>
          <cell r="C41">
            <v>33002</v>
          </cell>
          <cell r="D41" t="str">
            <v>Local Staff costs - Basic</v>
          </cell>
          <cell r="E41" t="str">
            <v>Salaries &amp; Staff Costs</v>
          </cell>
          <cell r="F41">
            <v>3005</v>
          </cell>
          <cell r="G41" t="str">
            <v>Local Staff Costs</v>
          </cell>
          <cell r="I41">
            <v>847</v>
          </cell>
          <cell r="J41" t="str">
            <v>SC -  Kampala Road</v>
          </cell>
          <cell r="K41" t="str">
            <v>GM - Sales</v>
          </cell>
          <cell r="L41">
            <v>265342138</v>
          </cell>
          <cell r="M41">
            <v>349570010.88</v>
          </cell>
          <cell r="N41">
            <v>18060000</v>
          </cell>
          <cell r="O41">
            <v>245913856</v>
          </cell>
          <cell r="P41">
            <v>273027362.39343029</v>
          </cell>
          <cell r="Q41">
            <v>277941854.91651201</v>
          </cell>
          <cell r="R41">
            <v>273027362.39343029</v>
          </cell>
          <cell r="S41">
            <v>300177203.30983299</v>
          </cell>
          <cell r="T41">
            <v>324191379.57461965</v>
          </cell>
        </row>
        <row r="42">
          <cell r="B42" t="str">
            <v>30002-881</v>
          </cell>
          <cell r="C42">
            <v>30002</v>
          </cell>
          <cell r="D42" t="str">
            <v>Nwk Cost - Site Maint</v>
          </cell>
          <cell r="E42" t="str">
            <v>Maintence</v>
          </cell>
          <cell r="F42">
            <v>3001</v>
          </cell>
          <cell r="G42" t="str">
            <v>NwkCosts</v>
          </cell>
          <cell r="I42">
            <v>881</v>
          </cell>
          <cell r="J42" t="str">
            <v>Billing</v>
          </cell>
          <cell r="K42" t="str">
            <v>GM - Sales</v>
          </cell>
          <cell r="O42">
            <v>-98024234</v>
          </cell>
          <cell r="P42">
            <v>-103504379.41185613</v>
          </cell>
          <cell r="Q42">
            <v>0</v>
          </cell>
        </row>
        <row r="43">
          <cell r="B43" t="str">
            <v>32302-881</v>
          </cell>
          <cell r="C43">
            <v>32302</v>
          </cell>
          <cell r="D43" t="str">
            <v>Facilities Cst  - Office Eqpmnt Maint</v>
          </cell>
          <cell r="E43" t="str">
            <v>Maintence</v>
          </cell>
          <cell r="F43">
            <v>3003</v>
          </cell>
          <cell r="G43" t="str">
            <v>Facilities</v>
          </cell>
          <cell r="I43">
            <v>881</v>
          </cell>
          <cell r="J43" t="str">
            <v>Billing</v>
          </cell>
          <cell r="K43" t="str">
            <v>GM - Sales</v>
          </cell>
          <cell r="M43">
            <v>1749999.96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>33016-881</v>
          </cell>
          <cell r="C44">
            <v>33016</v>
          </cell>
          <cell r="D44" t="str">
            <v>Local Staff costs - Commissions</v>
          </cell>
          <cell r="E44" t="str">
            <v>Salaries &amp; Staff Costs</v>
          </cell>
          <cell r="F44">
            <v>3005</v>
          </cell>
          <cell r="G44" t="str">
            <v>Local Staff Costs</v>
          </cell>
          <cell r="I44">
            <v>881</v>
          </cell>
          <cell r="J44" t="str">
            <v>Billing</v>
          </cell>
          <cell r="K44" t="str">
            <v>GM - Sales</v>
          </cell>
          <cell r="N44">
            <v>3600000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33019-881</v>
          </cell>
          <cell r="C45">
            <v>33019</v>
          </cell>
          <cell r="D45" t="str">
            <v>Local Staff costs - Medical Aid</v>
          </cell>
          <cell r="E45" t="str">
            <v>Salaries &amp; Staff Costs</v>
          </cell>
          <cell r="F45">
            <v>3005</v>
          </cell>
          <cell r="G45" t="str">
            <v>Local Staff Costs</v>
          </cell>
          <cell r="I45">
            <v>881</v>
          </cell>
          <cell r="J45" t="str">
            <v>Billing</v>
          </cell>
          <cell r="K45" t="str">
            <v>GM - Sales</v>
          </cell>
          <cell r="L45">
            <v>18530841.140000001</v>
          </cell>
          <cell r="M45">
            <v>14400000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33100-881</v>
          </cell>
          <cell r="C46">
            <v>33100</v>
          </cell>
          <cell r="D46" t="str">
            <v>Staff Oth csts - Recruitment</v>
          </cell>
          <cell r="E46" t="str">
            <v>Salaries &amp; Staff Costs</v>
          </cell>
          <cell r="F46">
            <v>3006</v>
          </cell>
          <cell r="G46" t="str">
            <v>Staff Other costs</v>
          </cell>
          <cell r="I46">
            <v>881</v>
          </cell>
          <cell r="J46" t="str">
            <v>Billing</v>
          </cell>
          <cell r="K46" t="str">
            <v>GM - Sales</v>
          </cell>
          <cell r="L46">
            <v>1021247</v>
          </cell>
          <cell r="P46">
            <v>0</v>
          </cell>
          <cell r="Q46">
            <v>1500000</v>
          </cell>
          <cell r="S46">
            <v>0</v>
          </cell>
          <cell r="T46">
            <v>0</v>
          </cell>
        </row>
        <row r="47">
          <cell r="B47" t="str">
            <v>33102-881</v>
          </cell>
          <cell r="C47">
            <v>33102</v>
          </cell>
          <cell r="D47" t="str">
            <v>Staff Oth csts - Staff Lunch</v>
          </cell>
          <cell r="E47" t="str">
            <v>Salaries &amp; Staff Costs</v>
          </cell>
          <cell r="F47">
            <v>3006</v>
          </cell>
          <cell r="G47" t="str">
            <v>Staff Other costs</v>
          </cell>
          <cell r="I47">
            <v>881</v>
          </cell>
          <cell r="J47" t="str">
            <v>Billing</v>
          </cell>
          <cell r="K47" t="str">
            <v>GM - Sales</v>
          </cell>
          <cell r="L47">
            <v>1770100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>33105-881</v>
          </cell>
          <cell r="C48">
            <v>33105</v>
          </cell>
          <cell r="D48" t="str">
            <v>Staff Oth csts - Phne Allowanc</v>
          </cell>
          <cell r="E48" t="str">
            <v>General</v>
          </cell>
          <cell r="F48">
            <v>3016</v>
          </cell>
          <cell r="G48" t="str">
            <v>Communications</v>
          </cell>
          <cell r="I48">
            <v>881</v>
          </cell>
          <cell r="J48" t="str">
            <v>Billing</v>
          </cell>
          <cell r="K48" t="str">
            <v>GM - Sales</v>
          </cell>
          <cell r="M48">
            <v>3447590.04</v>
          </cell>
          <cell r="N48">
            <v>4320000</v>
          </cell>
          <cell r="P48">
            <v>0</v>
          </cell>
          <cell r="Q48">
            <v>3960000</v>
          </cell>
          <cell r="R48">
            <v>3960000</v>
          </cell>
          <cell r="S48">
            <v>0</v>
          </cell>
          <cell r="T48">
            <v>0</v>
          </cell>
        </row>
        <row r="49">
          <cell r="B49" t="str">
            <v>33200-881</v>
          </cell>
          <cell r="C49">
            <v>33200</v>
          </cell>
          <cell r="D49" t="str">
            <v>Train Csts - Train. Fees</v>
          </cell>
          <cell r="E49" t="str">
            <v>Training</v>
          </cell>
          <cell r="F49">
            <v>3007</v>
          </cell>
          <cell r="G49" t="str">
            <v>Training costs</v>
          </cell>
          <cell r="I49">
            <v>881</v>
          </cell>
          <cell r="J49" t="str">
            <v>Billing</v>
          </cell>
          <cell r="K49" t="str">
            <v>GM - Sales</v>
          </cell>
          <cell r="M49">
            <v>10800000</v>
          </cell>
          <cell r="N49">
            <v>7477772.2800000003</v>
          </cell>
          <cell r="P49">
            <v>7477772</v>
          </cell>
          <cell r="Q49">
            <v>9000000</v>
          </cell>
          <cell r="R49">
            <v>9000000</v>
          </cell>
          <cell r="S49">
            <v>0</v>
          </cell>
          <cell r="T49">
            <v>0</v>
          </cell>
        </row>
        <row r="50">
          <cell r="B50" t="str">
            <v>33201-881</v>
          </cell>
          <cell r="C50">
            <v>33201</v>
          </cell>
          <cell r="D50" t="str">
            <v>Train Csts - Train exp</v>
          </cell>
          <cell r="E50" t="str">
            <v>Training</v>
          </cell>
          <cell r="F50">
            <v>3007</v>
          </cell>
          <cell r="G50" t="str">
            <v>Training costs</v>
          </cell>
          <cell r="I50">
            <v>881</v>
          </cell>
          <cell r="J50" t="str">
            <v>Billing</v>
          </cell>
          <cell r="K50" t="str">
            <v>GM - Sales</v>
          </cell>
          <cell r="M50">
            <v>1500000</v>
          </cell>
          <cell r="N50">
            <v>1038579.48</v>
          </cell>
          <cell r="P50">
            <v>945000</v>
          </cell>
          <cell r="Q50">
            <v>1500000</v>
          </cell>
          <cell r="R50">
            <v>1500000</v>
          </cell>
          <cell r="S50">
            <v>0</v>
          </cell>
          <cell r="T50">
            <v>0</v>
          </cell>
        </row>
        <row r="51">
          <cell r="B51" t="str">
            <v>33202-881</v>
          </cell>
          <cell r="C51">
            <v>33202</v>
          </cell>
          <cell r="D51" t="str">
            <v>Train Csts - Sem Conf fees</v>
          </cell>
          <cell r="E51" t="str">
            <v>Training</v>
          </cell>
          <cell r="F51">
            <v>3007</v>
          </cell>
          <cell r="G51" t="str">
            <v>Training costs</v>
          </cell>
          <cell r="I51">
            <v>881</v>
          </cell>
          <cell r="J51" t="str">
            <v>Billing</v>
          </cell>
          <cell r="K51" t="str">
            <v>GM - Sales</v>
          </cell>
          <cell r="M51">
            <v>5250000</v>
          </cell>
          <cell r="N51">
            <v>3635028.24</v>
          </cell>
          <cell r="P51">
            <v>3635028</v>
          </cell>
          <cell r="Q51">
            <v>4500000</v>
          </cell>
          <cell r="R51">
            <v>4500000</v>
          </cell>
          <cell r="S51">
            <v>0</v>
          </cell>
          <cell r="T51">
            <v>0</v>
          </cell>
        </row>
        <row r="52">
          <cell r="B52" t="str">
            <v>33203-881</v>
          </cell>
          <cell r="C52">
            <v>33203</v>
          </cell>
          <cell r="D52" t="str">
            <v>Train Csts - Sem Conf Exp</v>
          </cell>
          <cell r="E52" t="str">
            <v>Training</v>
          </cell>
          <cell r="F52">
            <v>3007</v>
          </cell>
          <cell r="G52" t="str">
            <v>Training costs</v>
          </cell>
          <cell r="I52">
            <v>881</v>
          </cell>
          <cell r="J52" t="str">
            <v>Billing</v>
          </cell>
          <cell r="K52" t="str">
            <v>GM - Sales</v>
          </cell>
          <cell r="L52">
            <v>2523905.65</v>
          </cell>
          <cell r="M52">
            <v>3080000.04</v>
          </cell>
          <cell r="N52">
            <v>2132549.88</v>
          </cell>
          <cell r="P52">
            <v>1960000</v>
          </cell>
          <cell r="Q52">
            <v>2500000</v>
          </cell>
          <cell r="R52">
            <v>2500000</v>
          </cell>
          <cell r="S52">
            <v>0</v>
          </cell>
          <cell r="T52">
            <v>0</v>
          </cell>
        </row>
        <row r="53">
          <cell r="B53" t="str">
            <v>33204-881</v>
          </cell>
          <cell r="C53">
            <v>33204</v>
          </cell>
          <cell r="D53" t="str">
            <v>Train Csts - Self Study</v>
          </cell>
          <cell r="E53" t="str">
            <v>Training</v>
          </cell>
          <cell r="F53">
            <v>3007</v>
          </cell>
          <cell r="G53" t="str">
            <v>Training costs</v>
          </cell>
          <cell r="I53">
            <v>881</v>
          </cell>
          <cell r="J53" t="str">
            <v>Billing</v>
          </cell>
          <cell r="K53" t="str">
            <v>GM - Sales</v>
          </cell>
          <cell r="M53">
            <v>4200000</v>
          </cell>
          <cell r="N53">
            <v>2908022.52</v>
          </cell>
          <cell r="P53">
            <v>2500000</v>
          </cell>
          <cell r="Q53">
            <v>2500000</v>
          </cell>
          <cell r="R53">
            <v>2500000</v>
          </cell>
          <cell r="S53">
            <v>0</v>
          </cell>
          <cell r="T53">
            <v>0</v>
          </cell>
        </row>
        <row r="54">
          <cell r="B54" t="str">
            <v>33300-881</v>
          </cell>
          <cell r="C54">
            <v>33300</v>
          </cell>
          <cell r="D54" t="str">
            <v>Travel costs - Local</v>
          </cell>
          <cell r="E54" t="str">
            <v>Travel and Entertainment</v>
          </cell>
          <cell r="F54">
            <v>3008</v>
          </cell>
          <cell r="G54" t="str">
            <v>Travel Costs</v>
          </cell>
          <cell r="I54">
            <v>881</v>
          </cell>
          <cell r="J54" t="str">
            <v>Billing</v>
          </cell>
          <cell r="K54" t="str">
            <v>GM - Sales</v>
          </cell>
          <cell r="M54">
            <v>1200000</v>
          </cell>
          <cell r="N54">
            <v>788166.72</v>
          </cell>
          <cell r="P54">
            <v>788167</v>
          </cell>
          <cell r="Q54">
            <v>1000000</v>
          </cell>
          <cell r="R54">
            <v>1000000</v>
          </cell>
          <cell r="S54">
            <v>0</v>
          </cell>
          <cell r="T54">
            <v>0</v>
          </cell>
        </row>
        <row r="55">
          <cell r="B55" t="str">
            <v>33302-881</v>
          </cell>
          <cell r="C55">
            <v>33302</v>
          </cell>
          <cell r="D55" t="str">
            <v>Travel costs - International</v>
          </cell>
          <cell r="E55" t="str">
            <v>Travel and Entertainment</v>
          </cell>
          <cell r="F55">
            <v>3008</v>
          </cell>
          <cell r="G55" t="str">
            <v>Travel Costs</v>
          </cell>
          <cell r="I55">
            <v>881</v>
          </cell>
          <cell r="J55" t="str">
            <v>Billing</v>
          </cell>
          <cell r="K55" t="str">
            <v>GM - Sales</v>
          </cell>
          <cell r="M55">
            <v>3000000</v>
          </cell>
          <cell r="N55">
            <v>1970416.68</v>
          </cell>
          <cell r="P55">
            <v>1970417</v>
          </cell>
          <cell r="Q55">
            <v>2300000</v>
          </cell>
          <cell r="R55">
            <v>1970417</v>
          </cell>
          <cell r="S55">
            <v>0</v>
          </cell>
          <cell r="T55">
            <v>0</v>
          </cell>
        </row>
        <row r="56">
          <cell r="B56" t="str">
            <v>33401-881</v>
          </cell>
          <cell r="C56">
            <v>33401</v>
          </cell>
          <cell r="D56" t="str">
            <v>Entertnmnt cost - External Client</v>
          </cell>
          <cell r="E56" t="str">
            <v>Travel and Entertainment</v>
          </cell>
          <cell r="F56">
            <v>3009</v>
          </cell>
          <cell r="G56" t="str">
            <v>Entertainment Cost</v>
          </cell>
          <cell r="I56">
            <v>881</v>
          </cell>
          <cell r="J56" t="str">
            <v>Billing</v>
          </cell>
          <cell r="K56" t="str">
            <v>GM - Sales</v>
          </cell>
          <cell r="L56">
            <v>753800</v>
          </cell>
          <cell r="M56">
            <v>1200000</v>
          </cell>
          <cell r="N56">
            <v>788166.72</v>
          </cell>
          <cell r="P56">
            <v>788167</v>
          </cell>
          <cell r="Q56">
            <v>5400000</v>
          </cell>
          <cell r="R56" t="str">
            <v>-</v>
          </cell>
          <cell r="S56">
            <v>0</v>
          </cell>
          <cell r="T56">
            <v>0</v>
          </cell>
        </row>
        <row r="57">
          <cell r="B57" t="str">
            <v>34200-881</v>
          </cell>
          <cell r="C57">
            <v>34200</v>
          </cell>
          <cell r="D57" t="str">
            <v>P&amp;A - Promo - Handsets</v>
          </cell>
          <cell r="E57" t="str">
            <v>Advertising, Promotion &amp; PR</v>
          </cell>
          <cell r="F57">
            <v>3010</v>
          </cell>
          <cell r="G57" t="str">
            <v>Publicity &amp; Advertising</v>
          </cell>
          <cell r="I57">
            <v>881</v>
          </cell>
          <cell r="J57" t="str">
            <v>Billing</v>
          </cell>
          <cell r="K57" t="str">
            <v>GM - Sales</v>
          </cell>
          <cell r="M57">
            <v>1200000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B58" t="str">
            <v>34201-881</v>
          </cell>
          <cell r="C58">
            <v>34201</v>
          </cell>
          <cell r="D58" t="str">
            <v>P&amp;A - Promo - Airtime</v>
          </cell>
          <cell r="E58" t="str">
            <v>Advertising, Promotion &amp; PR</v>
          </cell>
          <cell r="F58">
            <v>3010</v>
          </cell>
          <cell r="G58" t="str">
            <v>Publicity &amp; Advertising</v>
          </cell>
          <cell r="I58">
            <v>881</v>
          </cell>
          <cell r="J58" t="str">
            <v>Billing</v>
          </cell>
          <cell r="K58" t="str">
            <v>GM - Sales</v>
          </cell>
          <cell r="M58">
            <v>2000000.04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34202-881</v>
          </cell>
          <cell r="C59">
            <v>34202</v>
          </cell>
          <cell r="D59" t="str">
            <v>P&amp;A - Promo Other items</v>
          </cell>
          <cell r="E59" t="str">
            <v>Advertising, Promotion &amp; PR</v>
          </cell>
          <cell r="F59">
            <v>3010</v>
          </cell>
          <cell r="G59" t="str">
            <v>Publicity &amp; Advertising</v>
          </cell>
          <cell r="I59">
            <v>881</v>
          </cell>
          <cell r="J59" t="str">
            <v>Billing</v>
          </cell>
          <cell r="K59" t="str">
            <v>GM - Sales</v>
          </cell>
          <cell r="M59">
            <v>2000000.04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</row>
        <row r="60">
          <cell r="B60" t="str">
            <v>35101-881</v>
          </cell>
          <cell r="C60">
            <v>35101</v>
          </cell>
          <cell r="D60" t="str">
            <v>Prof Fees - IT Consultancy</v>
          </cell>
          <cell r="E60" t="str">
            <v>Professional &amp; Cons Fees</v>
          </cell>
          <cell r="F60">
            <v>3011</v>
          </cell>
          <cell r="G60" t="str">
            <v>Professional Fees</v>
          </cell>
          <cell r="I60">
            <v>881</v>
          </cell>
          <cell r="J60" t="str">
            <v>Billing</v>
          </cell>
          <cell r="K60" t="str">
            <v>GM - Sales</v>
          </cell>
          <cell r="M60">
            <v>2400000</v>
          </cell>
          <cell r="P60">
            <v>0</v>
          </cell>
          <cell r="Q60">
            <v>5300000</v>
          </cell>
          <cell r="R60" t="str">
            <v>-</v>
          </cell>
          <cell r="S60">
            <v>0</v>
          </cell>
          <cell r="T60">
            <v>0</v>
          </cell>
        </row>
        <row r="61">
          <cell r="B61" t="str">
            <v>37202-881</v>
          </cell>
          <cell r="C61">
            <v>37202</v>
          </cell>
          <cell r="D61" t="str">
            <v>Consumables - Office Equipment</v>
          </cell>
          <cell r="E61" t="str">
            <v>General</v>
          </cell>
          <cell r="F61">
            <v>3018</v>
          </cell>
          <cell r="G61" t="str">
            <v>Consumables</v>
          </cell>
          <cell r="I61">
            <v>881</v>
          </cell>
          <cell r="J61" t="str">
            <v>Billing</v>
          </cell>
          <cell r="K61" t="str">
            <v>GM - Sales</v>
          </cell>
          <cell r="L61">
            <v>760208.93</v>
          </cell>
          <cell r="M61">
            <v>4054310.04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B62" t="str">
            <v>37203-881</v>
          </cell>
          <cell r="C62">
            <v>37203</v>
          </cell>
          <cell r="D62" t="str">
            <v>S&amp;P - Stationary,printing&amp;suppl</v>
          </cell>
          <cell r="E62" t="str">
            <v>General</v>
          </cell>
          <cell r="F62">
            <v>3019</v>
          </cell>
          <cell r="G62" t="str">
            <v>Stationary &amp; Printing</v>
          </cell>
          <cell r="I62">
            <v>881</v>
          </cell>
          <cell r="J62" t="str">
            <v>Billing</v>
          </cell>
          <cell r="K62" t="str">
            <v>GM - Sales</v>
          </cell>
          <cell r="M62">
            <v>1024548</v>
          </cell>
          <cell r="P62">
            <v>0</v>
          </cell>
          <cell r="Q62">
            <v>1200000</v>
          </cell>
          <cell r="R62">
            <v>1200000</v>
          </cell>
          <cell r="S62">
            <v>0</v>
          </cell>
          <cell r="T62">
            <v>0</v>
          </cell>
        </row>
        <row r="63">
          <cell r="B63" t="str">
            <v>37204-881</v>
          </cell>
          <cell r="C63">
            <v>37204</v>
          </cell>
          <cell r="D63" t="str">
            <v>S&amp;P - Postage</v>
          </cell>
          <cell r="E63" t="str">
            <v>General</v>
          </cell>
          <cell r="F63">
            <v>3019</v>
          </cell>
          <cell r="G63" t="str">
            <v>Stationary &amp; Printing</v>
          </cell>
          <cell r="I63">
            <v>881</v>
          </cell>
          <cell r="J63" t="str">
            <v>Billing</v>
          </cell>
          <cell r="K63" t="str">
            <v>GM - Sales</v>
          </cell>
          <cell r="M63">
            <v>15357984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>37206-881</v>
          </cell>
          <cell r="C64">
            <v>37206</v>
          </cell>
          <cell r="D64" t="str">
            <v>S&amp;P - Courier</v>
          </cell>
          <cell r="E64" t="str">
            <v>General</v>
          </cell>
          <cell r="F64">
            <v>3019</v>
          </cell>
          <cell r="G64" t="str">
            <v>Stationary &amp; Printing</v>
          </cell>
          <cell r="I64">
            <v>881</v>
          </cell>
          <cell r="J64" t="str">
            <v>Billing</v>
          </cell>
          <cell r="K64" t="str">
            <v>GM - Sales</v>
          </cell>
          <cell r="M64">
            <v>494222.04</v>
          </cell>
          <cell r="P64">
            <v>0</v>
          </cell>
          <cell r="Q64">
            <v>1400000</v>
          </cell>
          <cell r="R64">
            <v>1400000</v>
          </cell>
          <cell r="S64">
            <v>0</v>
          </cell>
          <cell r="T64">
            <v>0</v>
          </cell>
        </row>
        <row r="65">
          <cell r="B65" t="str">
            <v>37603-881</v>
          </cell>
          <cell r="C65">
            <v>37603</v>
          </cell>
          <cell r="D65" t="str">
            <v>MV Costs - License &amp; Parking</v>
          </cell>
          <cell r="E65" t="str">
            <v>General</v>
          </cell>
          <cell r="F65">
            <v>3024</v>
          </cell>
          <cell r="G65" t="str">
            <v>Motor Vehicle Costs</v>
          </cell>
          <cell r="I65">
            <v>881</v>
          </cell>
          <cell r="J65" t="str">
            <v>Billing</v>
          </cell>
          <cell r="K65" t="str">
            <v>GM - Sales</v>
          </cell>
          <cell r="M65">
            <v>900000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37604-881</v>
          </cell>
          <cell r="C66">
            <v>37604</v>
          </cell>
          <cell r="D66" t="str">
            <v>MV Costs - Repair &amp; Maintenance</v>
          </cell>
          <cell r="E66" t="str">
            <v>General</v>
          </cell>
          <cell r="F66">
            <v>3024</v>
          </cell>
          <cell r="G66" t="str">
            <v>Motor Vehicle Costs</v>
          </cell>
          <cell r="I66">
            <v>881</v>
          </cell>
          <cell r="J66" t="str">
            <v>Billing</v>
          </cell>
          <cell r="K66" t="str">
            <v>GM - Sales</v>
          </cell>
          <cell r="M66">
            <v>6399999.96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37602-881</v>
          </cell>
          <cell r="C67">
            <v>37602</v>
          </cell>
          <cell r="D67" t="str">
            <v>MV Costs - Fuel &amp; Oil</v>
          </cell>
          <cell r="E67" t="str">
            <v>General</v>
          </cell>
          <cell r="F67">
            <v>3024</v>
          </cell>
          <cell r="G67" t="str">
            <v>Motor Vehicle Costs</v>
          </cell>
          <cell r="I67">
            <v>881</v>
          </cell>
          <cell r="J67" t="str">
            <v>Billing</v>
          </cell>
          <cell r="K67" t="str">
            <v>GM - Sales</v>
          </cell>
          <cell r="L67">
            <v>47000</v>
          </cell>
          <cell r="M67">
            <v>6960000</v>
          </cell>
          <cell r="O67">
            <v>20000</v>
          </cell>
          <cell r="P67">
            <v>22779.221444414161</v>
          </cell>
          <cell r="Q67">
            <v>23462.598087746588</v>
          </cell>
          <cell r="R67">
            <v>23462.598087746588</v>
          </cell>
          <cell r="S67">
            <v>24401.102011256451</v>
          </cell>
          <cell r="T67">
            <v>25377.146091706709</v>
          </cell>
        </row>
        <row r="68">
          <cell r="B68" t="str">
            <v>37605-881</v>
          </cell>
          <cell r="C68">
            <v>37605</v>
          </cell>
          <cell r="D68" t="str">
            <v>MV Costs - Other</v>
          </cell>
          <cell r="E68" t="str">
            <v>General</v>
          </cell>
          <cell r="F68">
            <v>3024</v>
          </cell>
          <cell r="G68" t="str">
            <v>Motor Vehicle Costs</v>
          </cell>
          <cell r="I68">
            <v>881</v>
          </cell>
          <cell r="J68" t="str">
            <v>Billing</v>
          </cell>
          <cell r="K68" t="str">
            <v>GM - Sales</v>
          </cell>
          <cell r="O68">
            <v>240000</v>
          </cell>
          <cell r="P68">
            <v>49375.481493537038</v>
          </cell>
          <cell r="Q68">
            <v>50856.745938343149</v>
          </cell>
          <cell r="R68">
            <v>50856.745938343149</v>
          </cell>
          <cell r="S68">
            <v>52891.015775876876</v>
          </cell>
          <cell r="T68">
            <v>55006.656406911956</v>
          </cell>
        </row>
        <row r="69">
          <cell r="B69" t="str">
            <v>37001-881</v>
          </cell>
          <cell r="C69">
            <v>37001</v>
          </cell>
          <cell r="D69" t="str">
            <v>Communctns - National</v>
          </cell>
          <cell r="E69" t="str">
            <v>General</v>
          </cell>
          <cell r="F69">
            <v>3016</v>
          </cell>
          <cell r="G69" t="str">
            <v>Communications</v>
          </cell>
          <cell r="I69">
            <v>881</v>
          </cell>
          <cell r="J69" t="str">
            <v>Billing</v>
          </cell>
          <cell r="K69" t="str">
            <v>GM - Sales</v>
          </cell>
          <cell r="L69">
            <v>223280</v>
          </cell>
          <cell r="M69">
            <v>789123.96</v>
          </cell>
          <cell r="O69">
            <v>414396</v>
          </cell>
          <cell r="P69">
            <v>650000</v>
          </cell>
          <cell r="Q69">
            <v>650000</v>
          </cell>
          <cell r="R69">
            <v>650000</v>
          </cell>
          <cell r="S69">
            <v>109241.95616815687</v>
          </cell>
          <cell r="T69">
            <v>109241.95616815687</v>
          </cell>
        </row>
        <row r="70">
          <cell r="B70" t="str">
            <v>37201-881</v>
          </cell>
          <cell r="C70">
            <v>37201</v>
          </cell>
          <cell r="D70" t="str">
            <v>Consumables - Kitchenware</v>
          </cell>
          <cell r="E70" t="str">
            <v>General</v>
          </cell>
          <cell r="F70">
            <v>3018</v>
          </cell>
          <cell r="G70" t="str">
            <v>Consumables</v>
          </cell>
          <cell r="I70">
            <v>881</v>
          </cell>
          <cell r="J70" t="str">
            <v>Billing</v>
          </cell>
          <cell r="K70" t="str">
            <v>GM - Sales</v>
          </cell>
          <cell r="L70">
            <v>1261363.1200000001</v>
          </cell>
          <cell r="M70">
            <v>1648134</v>
          </cell>
          <cell r="O70">
            <v>225237.96</v>
          </cell>
          <cell r="P70">
            <v>350000</v>
          </cell>
          <cell r="Q70">
            <v>350000</v>
          </cell>
          <cell r="R70">
            <v>490424</v>
          </cell>
          <cell r="S70">
            <v>311528.38551304466</v>
          </cell>
          <cell r="T70">
            <v>323989.52093356644</v>
          </cell>
        </row>
        <row r="71">
          <cell r="B71" t="str">
            <v>37606-881</v>
          </cell>
          <cell r="C71">
            <v>37606</v>
          </cell>
          <cell r="D71" t="str">
            <v>MV Costs - Ext car hire</v>
          </cell>
          <cell r="E71" t="str">
            <v>General</v>
          </cell>
          <cell r="F71">
            <v>3024</v>
          </cell>
          <cell r="G71" t="str">
            <v>Motor Vehicle Costs</v>
          </cell>
          <cell r="I71">
            <v>881</v>
          </cell>
          <cell r="J71" t="str">
            <v>Billing</v>
          </cell>
          <cell r="K71" t="str">
            <v>GM - Sales</v>
          </cell>
          <cell r="L71">
            <v>1715000</v>
          </cell>
          <cell r="M71">
            <v>3240000</v>
          </cell>
          <cell r="O71">
            <v>772000</v>
          </cell>
          <cell r="P71">
            <v>1000000</v>
          </cell>
          <cell r="Q71">
            <v>540000</v>
          </cell>
          <cell r="R71">
            <v>540000</v>
          </cell>
          <cell r="S71">
            <v>478016.90617443109</v>
          </cell>
          <cell r="T71">
            <v>497137.58242140833</v>
          </cell>
        </row>
        <row r="72">
          <cell r="B72" t="str">
            <v>37205-881</v>
          </cell>
          <cell r="C72">
            <v>37205</v>
          </cell>
          <cell r="D72" t="str">
            <v>S&amp;P - NewS&amp;Paper &amp; manuals</v>
          </cell>
          <cell r="E72" t="str">
            <v>General</v>
          </cell>
          <cell r="F72">
            <v>3019</v>
          </cell>
          <cell r="G72" t="str">
            <v>Stationary &amp; Printing</v>
          </cell>
          <cell r="I72">
            <v>881</v>
          </cell>
          <cell r="J72" t="str">
            <v>Billing</v>
          </cell>
          <cell r="K72" t="str">
            <v>GM - Sales</v>
          </cell>
          <cell r="L72">
            <v>301500</v>
          </cell>
          <cell r="M72">
            <v>1453088.04</v>
          </cell>
          <cell r="O72">
            <v>702000</v>
          </cell>
          <cell r="P72">
            <v>1200000</v>
          </cell>
          <cell r="Q72">
            <v>1440000</v>
          </cell>
          <cell r="R72">
            <v>1440000</v>
          </cell>
          <cell r="S72">
            <v>815172.36844784056</v>
          </cell>
          <cell r="T72">
            <v>847779.26318575419</v>
          </cell>
        </row>
        <row r="73">
          <cell r="B73" t="str">
            <v>33101-881</v>
          </cell>
          <cell r="C73">
            <v>33101</v>
          </cell>
          <cell r="D73" t="str">
            <v>Staff Oth csts - Staff recogn</v>
          </cell>
          <cell r="E73" t="str">
            <v>Salaries &amp; Staff Costs</v>
          </cell>
          <cell r="F73">
            <v>3006</v>
          </cell>
          <cell r="G73" t="str">
            <v>Staff Other costs</v>
          </cell>
          <cell r="I73">
            <v>881</v>
          </cell>
          <cell r="J73" t="str">
            <v>Billing</v>
          </cell>
          <cell r="K73" t="str">
            <v>GM - Sales</v>
          </cell>
          <cell r="L73">
            <v>826000</v>
          </cell>
          <cell r="M73">
            <v>7200000</v>
          </cell>
          <cell r="O73">
            <v>600000</v>
          </cell>
          <cell r="P73">
            <v>1000000</v>
          </cell>
          <cell r="Q73">
            <v>7200000</v>
          </cell>
          <cell r="R73">
            <v>7200000</v>
          </cell>
          <cell r="S73">
            <v>846163.21649820427</v>
          </cell>
          <cell r="T73">
            <v>913856.27381806064</v>
          </cell>
        </row>
        <row r="74">
          <cell r="B74" t="str">
            <v>33303-881</v>
          </cell>
          <cell r="C74">
            <v>33303</v>
          </cell>
          <cell r="D74" t="str">
            <v>Travel costs - Mileage claims</v>
          </cell>
          <cell r="E74" t="str">
            <v>Travel and Entertainment</v>
          </cell>
          <cell r="F74">
            <v>3008</v>
          </cell>
          <cell r="G74" t="str">
            <v>Travel Costs</v>
          </cell>
          <cell r="I74">
            <v>881</v>
          </cell>
          <cell r="J74" t="str">
            <v>Billing</v>
          </cell>
          <cell r="K74" t="str">
            <v>GM - Sales</v>
          </cell>
          <cell r="L74">
            <v>940500</v>
          </cell>
          <cell r="M74">
            <v>3600000</v>
          </cell>
          <cell r="N74">
            <v>2364500.04</v>
          </cell>
          <cell r="O74">
            <v>999000</v>
          </cell>
          <cell r="P74">
            <v>2364500</v>
          </cell>
          <cell r="Q74">
            <v>2500000</v>
          </cell>
          <cell r="R74">
            <v>2500000</v>
          </cell>
          <cell r="S74">
            <v>1138404.4560000002</v>
          </cell>
          <cell r="T74">
            <v>1115636.3668800001</v>
          </cell>
        </row>
        <row r="75">
          <cell r="B75" t="str">
            <v>33400-881</v>
          </cell>
          <cell r="C75">
            <v>33400</v>
          </cell>
          <cell r="D75" t="str">
            <v>Entertnmnt cost -Staff Motvn</v>
          </cell>
          <cell r="E75" t="str">
            <v>Salaries &amp; Staff Costs</v>
          </cell>
          <cell r="F75">
            <v>3006</v>
          </cell>
          <cell r="G75" t="str">
            <v>Staff Other costs</v>
          </cell>
          <cell r="I75">
            <v>881</v>
          </cell>
          <cell r="J75" t="str">
            <v>Billing</v>
          </cell>
          <cell r="K75" t="str">
            <v>GM - Sales</v>
          </cell>
          <cell r="L75">
            <v>656500</v>
          </cell>
          <cell r="M75">
            <v>2000000.04</v>
          </cell>
          <cell r="N75">
            <v>4190400</v>
          </cell>
          <cell r="O75">
            <v>542400</v>
          </cell>
          <cell r="P75">
            <v>4190400</v>
          </cell>
          <cell r="Q75">
            <v>4500000</v>
          </cell>
          <cell r="R75">
            <v>4500000</v>
          </cell>
          <cell r="S75">
            <v>2875095.596168133</v>
          </cell>
          <cell r="T75">
            <v>3105103.243861584</v>
          </cell>
        </row>
        <row r="76">
          <cell r="B76" t="str">
            <v>37200-881</v>
          </cell>
          <cell r="C76">
            <v>37200</v>
          </cell>
          <cell r="D76" t="str">
            <v>Consumables-Refreshments</v>
          </cell>
          <cell r="E76" t="str">
            <v>General</v>
          </cell>
          <cell r="F76">
            <v>3018</v>
          </cell>
          <cell r="G76" t="str">
            <v>Consumables</v>
          </cell>
          <cell r="I76">
            <v>881</v>
          </cell>
          <cell r="J76" t="str">
            <v>Billing</v>
          </cell>
          <cell r="K76" t="str">
            <v>GM - Sales</v>
          </cell>
          <cell r="L76">
            <v>2191400</v>
          </cell>
          <cell r="M76">
            <v>5995049.04</v>
          </cell>
          <cell r="O76">
            <v>3162496.36</v>
          </cell>
          <cell r="P76">
            <v>3773400.9712658157</v>
          </cell>
          <cell r="Q76">
            <v>4339411.1169556873</v>
          </cell>
          <cell r="R76">
            <v>4339411.1169556873</v>
          </cell>
          <cell r="S76">
            <v>4512987.5616339147</v>
          </cell>
          <cell r="T76">
            <v>4693507.0640992718</v>
          </cell>
        </row>
        <row r="77">
          <cell r="B77" t="str">
            <v>33015-881</v>
          </cell>
          <cell r="C77">
            <v>33015</v>
          </cell>
          <cell r="D77" t="str">
            <v>Local Staff costs - Overtime</v>
          </cell>
          <cell r="E77" t="str">
            <v>Salaries &amp; Staff Costs</v>
          </cell>
          <cell r="F77">
            <v>3005</v>
          </cell>
          <cell r="G77" t="str">
            <v>Local Staff Costs</v>
          </cell>
          <cell r="I77">
            <v>881</v>
          </cell>
          <cell r="J77" t="str">
            <v>Billing</v>
          </cell>
          <cell r="K77" t="str">
            <v>GM - Sales</v>
          </cell>
          <cell r="L77">
            <v>1400030</v>
          </cell>
          <cell r="O77">
            <v>7093764</v>
          </cell>
          <cell r="P77">
            <v>8465579.8202141654</v>
          </cell>
          <cell r="Q77">
            <v>8617960.2569780201</v>
          </cell>
          <cell r="R77">
            <v>8617960.2569780201</v>
          </cell>
          <cell r="S77">
            <v>9307397.0775362626</v>
          </cell>
          <cell r="T77">
            <v>10051988.843739165</v>
          </cell>
        </row>
        <row r="78">
          <cell r="B78" t="str">
            <v>33017-881</v>
          </cell>
          <cell r="C78">
            <v>33017</v>
          </cell>
          <cell r="D78" t="str">
            <v>Local Staff costs - Shift Allowance</v>
          </cell>
          <cell r="E78" t="str">
            <v>Salaries &amp; Staff Costs</v>
          </cell>
          <cell r="F78">
            <v>3005</v>
          </cell>
          <cell r="G78" t="str">
            <v>Local Staff Costs</v>
          </cell>
          <cell r="I78">
            <v>881</v>
          </cell>
          <cell r="J78" t="str">
            <v>Billing</v>
          </cell>
          <cell r="K78" t="str">
            <v>GM - Sales</v>
          </cell>
          <cell r="L78">
            <v>12000000</v>
          </cell>
          <cell r="M78">
            <v>36000000</v>
          </cell>
          <cell r="N78">
            <v>6000000</v>
          </cell>
          <cell r="O78">
            <v>9000000</v>
          </cell>
          <cell r="P78">
            <v>12000000</v>
          </cell>
          <cell r="Q78">
            <v>15000000</v>
          </cell>
          <cell r="R78">
            <v>15000000</v>
          </cell>
          <cell r="S78">
            <v>11222854.439976076</v>
          </cell>
          <cell r="T78">
            <v>12120682.795174163</v>
          </cell>
        </row>
        <row r="79">
          <cell r="B79" t="str">
            <v>33020-881</v>
          </cell>
          <cell r="C79">
            <v>33020</v>
          </cell>
          <cell r="D79" t="str">
            <v>Local Staff costs - Co. Prov Fund</v>
          </cell>
          <cell r="E79" t="str">
            <v>Salaries &amp; Staff Costs</v>
          </cell>
          <cell r="F79">
            <v>3005</v>
          </cell>
          <cell r="G79" t="str">
            <v>Local Staff Costs</v>
          </cell>
          <cell r="I79">
            <v>881</v>
          </cell>
          <cell r="J79" t="str">
            <v>Billing</v>
          </cell>
          <cell r="K79" t="str">
            <v>GM - Sales</v>
          </cell>
          <cell r="L79">
            <v>18195748</v>
          </cell>
          <cell r="M79">
            <v>22902244.68</v>
          </cell>
          <cell r="N79">
            <v>24555658.440000001</v>
          </cell>
          <cell r="O79">
            <v>16421905.5</v>
          </cell>
          <cell r="P79">
            <v>18294929.983861122</v>
          </cell>
          <cell r="Q79">
            <v>18624238.723570623</v>
          </cell>
          <cell r="R79">
            <v>18624238.723570623</v>
          </cell>
          <cell r="S79">
            <v>20114177.821456272</v>
          </cell>
          <cell r="T79">
            <v>21723312.047172774</v>
          </cell>
        </row>
        <row r="80">
          <cell r="B80" t="str">
            <v>37500-881</v>
          </cell>
          <cell r="C80">
            <v>37500</v>
          </cell>
          <cell r="D80" t="str">
            <v>Billing Cost - Courier &amp; Postage</v>
          </cell>
          <cell r="E80" t="str">
            <v>General</v>
          </cell>
          <cell r="F80">
            <v>3022</v>
          </cell>
          <cell r="G80" t="str">
            <v>Billing Costs</v>
          </cell>
          <cell r="I80">
            <v>881</v>
          </cell>
          <cell r="J80" t="str">
            <v>Billing</v>
          </cell>
          <cell r="K80" t="str">
            <v>GM - Sales</v>
          </cell>
          <cell r="L80">
            <v>134487202</v>
          </cell>
          <cell r="M80">
            <v>161412471.96000001</v>
          </cell>
          <cell r="N80">
            <v>90000000</v>
          </cell>
          <cell r="O80">
            <v>33256480</v>
          </cell>
          <cell r="P80">
            <v>90000000</v>
          </cell>
          <cell r="Q80">
            <v>81000000</v>
          </cell>
          <cell r="R80">
            <v>81000000</v>
          </cell>
          <cell r="S80">
            <v>38467105.286400005</v>
          </cell>
          <cell r="T80">
            <v>40390460.550720006</v>
          </cell>
        </row>
        <row r="81">
          <cell r="B81" t="str">
            <v>33018-881</v>
          </cell>
          <cell r="C81">
            <v>33018</v>
          </cell>
          <cell r="D81" t="str">
            <v>Local Staff costs - NSSF</v>
          </cell>
          <cell r="E81" t="str">
            <v>Salaries &amp; Staff Costs</v>
          </cell>
          <cell r="F81">
            <v>3005</v>
          </cell>
          <cell r="G81" t="str">
            <v>Local Staff Costs</v>
          </cell>
          <cell r="I81">
            <v>881</v>
          </cell>
          <cell r="J81" t="str">
            <v>Billing</v>
          </cell>
          <cell r="K81" t="str">
            <v>GM - Sales</v>
          </cell>
          <cell r="L81">
            <v>39819593</v>
          </cell>
          <cell r="M81">
            <v>55482527.520000003</v>
          </cell>
          <cell r="N81">
            <v>56583871.200000003</v>
          </cell>
          <cell r="O81">
            <v>32102950</v>
          </cell>
          <cell r="P81">
            <v>35765642.441356309</v>
          </cell>
          <cell r="Q81">
            <v>36409424.005300723</v>
          </cell>
          <cell r="R81">
            <v>36409424.005300723</v>
          </cell>
          <cell r="S81">
            <v>39322177.925724782</v>
          </cell>
          <cell r="T81">
            <v>42467952.159782767</v>
          </cell>
        </row>
        <row r="82">
          <cell r="B82" t="str">
            <v>33004-881</v>
          </cell>
          <cell r="C82">
            <v>33004</v>
          </cell>
          <cell r="D82" t="str">
            <v>Local Staff costs - Bonus</v>
          </cell>
          <cell r="E82" t="str">
            <v>Salaries &amp; Staff Costs</v>
          </cell>
          <cell r="F82">
            <v>3005</v>
          </cell>
          <cell r="G82" t="str">
            <v>Local Staff Costs</v>
          </cell>
          <cell r="I82">
            <v>881</v>
          </cell>
          <cell r="J82" t="str">
            <v>Billing</v>
          </cell>
          <cell r="K82" t="str">
            <v>GM - Sales</v>
          </cell>
          <cell r="L82">
            <v>57758052</v>
          </cell>
          <cell r="M82">
            <v>67956747.599999994</v>
          </cell>
          <cell r="N82">
            <v>73266371.280000001</v>
          </cell>
          <cell r="O82">
            <v>61123274</v>
          </cell>
          <cell r="P82">
            <v>68067265.337998644</v>
          </cell>
          <cell r="Q82">
            <v>69292476.11408262</v>
          </cell>
          <cell r="R82">
            <v>69292476.11408262</v>
          </cell>
          <cell r="S82">
            <v>74835874.203209236</v>
          </cell>
          <cell r="T82">
            <v>80822744.139465988</v>
          </cell>
        </row>
        <row r="83">
          <cell r="B83" t="str">
            <v>33009-881</v>
          </cell>
          <cell r="C83">
            <v>33009</v>
          </cell>
          <cell r="D83" t="str">
            <v>Local Staff costs - T&amp;S allowance</v>
          </cell>
          <cell r="E83" t="str">
            <v>Salaries &amp; Staff Costs</v>
          </cell>
          <cell r="F83">
            <v>3005</v>
          </cell>
          <cell r="G83" t="str">
            <v>Local Staff Costs</v>
          </cell>
          <cell r="I83">
            <v>881</v>
          </cell>
          <cell r="J83" t="str">
            <v>Billing</v>
          </cell>
          <cell r="K83" t="str">
            <v>GM - Sales</v>
          </cell>
          <cell r="L83">
            <v>60336400</v>
          </cell>
          <cell r="M83">
            <v>70012800</v>
          </cell>
          <cell r="N83">
            <v>60336399.960000001</v>
          </cell>
          <cell r="O83">
            <v>61142400</v>
          </cell>
          <cell r="P83">
            <v>68481574.645142406</v>
          </cell>
          <cell r="Q83">
            <v>69714242.988754973</v>
          </cell>
          <cell r="R83">
            <v>69714242.988754973</v>
          </cell>
          <cell r="S83">
            <v>75291382.427855372</v>
          </cell>
          <cell r="T83">
            <v>81314693.022083804</v>
          </cell>
        </row>
        <row r="84">
          <cell r="B84" t="str">
            <v>37501-881</v>
          </cell>
          <cell r="C84">
            <v>37501</v>
          </cell>
          <cell r="D84" t="str">
            <v>Billing Cost - Stationery &amp; Printing</v>
          </cell>
          <cell r="E84" t="str">
            <v>General</v>
          </cell>
          <cell r="F84">
            <v>3022</v>
          </cell>
          <cell r="G84" t="str">
            <v>Billing Costs</v>
          </cell>
          <cell r="I84">
            <v>881</v>
          </cell>
          <cell r="J84" t="str">
            <v>Billing</v>
          </cell>
          <cell r="K84" t="str">
            <v>GM - Sales</v>
          </cell>
          <cell r="L84">
            <v>45851206.869999997</v>
          </cell>
          <cell r="M84">
            <v>76712841.959999993</v>
          </cell>
          <cell r="N84">
            <v>30000000</v>
          </cell>
          <cell r="O84">
            <v>46839243.460000001</v>
          </cell>
          <cell r="P84">
            <v>76719487.975199997</v>
          </cell>
          <cell r="Q84">
            <v>78253877.734704003</v>
          </cell>
          <cell r="R84">
            <v>83553877.734704003</v>
          </cell>
          <cell r="S84">
            <v>82166571.621439204</v>
          </cell>
          <cell r="T84">
            <v>86274900.202511162</v>
          </cell>
        </row>
        <row r="85">
          <cell r="B85" t="str">
            <v>33002-881</v>
          </cell>
          <cell r="C85">
            <v>33002</v>
          </cell>
          <cell r="D85" t="str">
            <v>Local Staff costs - Basic</v>
          </cell>
          <cell r="E85" t="str">
            <v>Salaries &amp; Staff Costs</v>
          </cell>
          <cell r="F85">
            <v>3005</v>
          </cell>
          <cell r="G85" t="str">
            <v>Local Staff Costs</v>
          </cell>
          <cell r="I85">
            <v>881</v>
          </cell>
          <cell r="J85" t="str">
            <v>Billing</v>
          </cell>
          <cell r="K85" t="str">
            <v>GM - Sales</v>
          </cell>
          <cell r="L85">
            <v>323550403</v>
          </cell>
          <cell r="M85">
            <v>385304078.51999998</v>
          </cell>
          <cell r="N85">
            <v>401094132.95999998</v>
          </cell>
          <cell r="O85">
            <v>341697644</v>
          </cell>
          <cell r="P85">
            <v>379371898.74070913</v>
          </cell>
          <cell r="Q85">
            <v>386200592.91804188</v>
          </cell>
          <cell r="R85">
            <v>386200592.91804188</v>
          </cell>
          <cell r="S85">
            <v>417096640.35148525</v>
          </cell>
          <cell r="T85">
            <v>450464371.57960409</v>
          </cell>
        </row>
        <row r="86">
          <cell r="B86" t="str">
            <v>31200-841</v>
          </cell>
          <cell r="C86">
            <v>31200</v>
          </cell>
          <cell r="D86" t="str">
            <v>Comp Cost- Support</v>
          </cell>
          <cell r="E86" t="str">
            <v>Maintence</v>
          </cell>
          <cell r="F86">
            <v>3002</v>
          </cell>
          <cell r="G86" t="str">
            <v>Computer Costs</v>
          </cell>
          <cell r="I86">
            <v>841</v>
          </cell>
          <cell r="J86" t="str">
            <v>Call Centre</v>
          </cell>
          <cell r="K86" t="str">
            <v>GM - Sales</v>
          </cell>
          <cell r="L86">
            <v>35184000</v>
          </cell>
          <cell r="M86">
            <v>69999999.959999993</v>
          </cell>
          <cell r="N86">
            <v>90000000</v>
          </cell>
          <cell r="O86">
            <v>42112000</v>
          </cell>
          <cell r="P86">
            <v>30000000</v>
          </cell>
          <cell r="Q86">
            <v>90000000</v>
          </cell>
          <cell r="R86">
            <v>90000000</v>
          </cell>
          <cell r="S86">
            <v>92000000</v>
          </cell>
          <cell r="T86">
            <v>94000000</v>
          </cell>
        </row>
        <row r="87">
          <cell r="B87" t="str">
            <v>32301-841</v>
          </cell>
          <cell r="C87">
            <v>32301</v>
          </cell>
          <cell r="D87" t="str">
            <v>Facilities Cst  - Furn &amp; Fitt. Maint</v>
          </cell>
          <cell r="E87" t="str">
            <v>Maintence</v>
          </cell>
          <cell r="F87">
            <v>3003</v>
          </cell>
          <cell r="G87" t="str">
            <v>Facilities</v>
          </cell>
          <cell r="I87">
            <v>841</v>
          </cell>
          <cell r="J87" t="str">
            <v>Call Centre</v>
          </cell>
          <cell r="K87" t="str">
            <v>GM - Sales</v>
          </cell>
          <cell r="L87">
            <v>50000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B88" t="str">
            <v>32302-841</v>
          </cell>
          <cell r="C88">
            <v>32302</v>
          </cell>
          <cell r="D88" t="str">
            <v>Facilities Cst  - Office Eqpmnt Maint</v>
          </cell>
          <cell r="E88" t="str">
            <v>Maintence</v>
          </cell>
          <cell r="F88">
            <v>3003</v>
          </cell>
          <cell r="G88" t="str">
            <v>Facilities</v>
          </cell>
          <cell r="I88">
            <v>841</v>
          </cell>
          <cell r="J88" t="str">
            <v>Call Centre</v>
          </cell>
          <cell r="K88" t="str">
            <v>GM - Sales</v>
          </cell>
          <cell r="L88">
            <v>525000</v>
          </cell>
          <cell r="M88">
            <v>3600000</v>
          </cell>
          <cell r="N88">
            <v>3600000</v>
          </cell>
          <cell r="O88">
            <v>260000</v>
          </cell>
          <cell r="P88">
            <v>1000000</v>
          </cell>
          <cell r="Q88">
            <v>4000000</v>
          </cell>
          <cell r="R88">
            <v>4000000</v>
          </cell>
          <cell r="S88">
            <v>4500000</v>
          </cell>
          <cell r="T88">
            <v>4700000</v>
          </cell>
        </row>
        <row r="89">
          <cell r="B89" t="str">
            <v>33016-841</v>
          </cell>
          <cell r="C89">
            <v>33016</v>
          </cell>
          <cell r="D89" t="str">
            <v>Local Staff costs - Commissions</v>
          </cell>
          <cell r="E89" t="str">
            <v>Salaries &amp; Staff Costs</v>
          </cell>
          <cell r="F89">
            <v>3005</v>
          </cell>
          <cell r="G89" t="str">
            <v>Local Staff Costs</v>
          </cell>
          <cell r="I89">
            <v>841</v>
          </cell>
          <cell r="J89" t="str">
            <v>Call Centre</v>
          </cell>
          <cell r="K89" t="str">
            <v>GM - Sales</v>
          </cell>
          <cell r="L89">
            <v>1923660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33019-841</v>
          </cell>
          <cell r="C90">
            <v>33019</v>
          </cell>
          <cell r="D90" t="str">
            <v>Local Staff costs - Medical Aid</v>
          </cell>
          <cell r="E90" t="str">
            <v>Salaries &amp; Staff Costs</v>
          </cell>
          <cell r="F90">
            <v>3005</v>
          </cell>
          <cell r="G90" t="str">
            <v>Local Staff Costs</v>
          </cell>
          <cell r="I90">
            <v>841</v>
          </cell>
          <cell r="J90" t="str">
            <v>Call Centre</v>
          </cell>
          <cell r="K90" t="str">
            <v>GM - Sales</v>
          </cell>
          <cell r="L90">
            <v>136454375.69999999</v>
          </cell>
          <cell r="M90">
            <v>112800000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33103-841</v>
          </cell>
          <cell r="C91">
            <v>33103</v>
          </cell>
          <cell r="D91" t="str">
            <v>Staff Oth csts - Off Clothing</v>
          </cell>
          <cell r="E91" t="str">
            <v>Salaries &amp; Staff Costs</v>
          </cell>
          <cell r="F91">
            <v>3006</v>
          </cell>
          <cell r="G91" t="str">
            <v>Staff Other costs</v>
          </cell>
          <cell r="I91">
            <v>841</v>
          </cell>
          <cell r="J91" t="str">
            <v>Call Centre</v>
          </cell>
          <cell r="K91" t="str">
            <v>GM - Sales</v>
          </cell>
          <cell r="L91">
            <v>6200000</v>
          </cell>
          <cell r="M91">
            <v>9999999.9600000009</v>
          </cell>
          <cell r="N91">
            <v>11000000</v>
          </cell>
          <cell r="O91">
            <v>11000000</v>
          </cell>
          <cell r="P91">
            <v>11000000</v>
          </cell>
          <cell r="Q91">
            <v>25000000</v>
          </cell>
          <cell r="R91">
            <v>25000000</v>
          </cell>
          <cell r="S91">
            <v>27000000</v>
          </cell>
          <cell r="T91">
            <v>29000000</v>
          </cell>
        </row>
        <row r="92">
          <cell r="B92" t="str">
            <v>33105-841</v>
          </cell>
          <cell r="C92">
            <v>33105</v>
          </cell>
          <cell r="D92" t="str">
            <v>Staff Oth csts - Phne Allowanc</v>
          </cell>
          <cell r="E92" t="str">
            <v>General</v>
          </cell>
          <cell r="F92">
            <v>3016</v>
          </cell>
          <cell r="G92" t="str">
            <v>Communications</v>
          </cell>
          <cell r="I92">
            <v>841</v>
          </cell>
          <cell r="J92" t="str">
            <v>Call Centre</v>
          </cell>
          <cell r="K92" t="str">
            <v>GM - Sales</v>
          </cell>
          <cell r="M92">
            <v>27006120.960000001</v>
          </cell>
          <cell r="N92">
            <v>31320000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B93" t="str">
            <v>33200-841</v>
          </cell>
          <cell r="C93">
            <v>33200</v>
          </cell>
          <cell r="D93" t="str">
            <v>Train Csts - Train. Fees</v>
          </cell>
          <cell r="E93" t="str">
            <v>Training</v>
          </cell>
          <cell r="F93">
            <v>3007</v>
          </cell>
          <cell r="G93" t="str">
            <v>Training costs</v>
          </cell>
          <cell r="I93">
            <v>841</v>
          </cell>
          <cell r="J93" t="str">
            <v>Call Centre</v>
          </cell>
          <cell r="K93" t="str">
            <v>GM - Sales</v>
          </cell>
          <cell r="L93">
            <v>49556250</v>
          </cell>
          <cell r="M93">
            <v>47660943</v>
          </cell>
          <cell r="N93">
            <v>32999785.32</v>
          </cell>
          <cell r="O93">
            <v>30000000</v>
          </cell>
          <cell r="P93">
            <v>30000000</v>
          </cell>
          <cell r="Q93">
            <v>90000000</v>
          </cell>
          <cell r="R93">
            <v>90000000</v>
          </cell>
          <cell r="S93">
            <v>60000000</v>
          </cell>
          <cell r="T93">
            <v>70000000</v>
          </cell>
        </row>
        <row r="94">
          <cell r="B94" t="str">
            <v>33201-841</v>
          </cell>
          <cell r="C94">
            <v>33201</v>
          </cell>
          <cell r="D94" t="str">
            <v>Train Csts - Train exp</v>
          </cell>
          <cell r="E94" t="str">
            <v>Training</v>
          </cell>
          <cell r="F94">
            <v>3007</v>
          </cell>
          <cell r="G94" t="str">
            <v>Training costs</v>
          </cell>
          <cell r="I94">
            <v>841</v>
          </cell>
          <cell r="J94" t="str">
            <v>Call Centre</v>
          </cell>
          <cell r="K94" t="str">
            <v>GM - Sales</v>
          </cell>
          <cell r="L94">
            <v>336000</v>
          </cell>
          <cell r="M94">
            <v>14499999.960000001</v>
          </cell>
          <cell r="N94">
            <v>10039601.76</v>
          </cell>
          <cell r="P94">
            <v>7000000</v>
          </cell>
          <cell r="Q94">
            <v>20000000</v>
          </cell>
          <cell r="R94">
            <v>20000000</v>
          </cell>
          <cell r="S94">
            <v>15000000</v>
          </cell>
          <cell r="T94">
            <v>15000000</v>
          </cell>
        </row>
        <row r="95">
          <cell r="B95" t="str">
            <v>33202-841</v>
          </cell>
          <cell r="C95">
            <v>33202</v>
          </cell>
          <cell r="D95" t="str">
            <v>Train Csts - Sem Conf fees</v>
          </cell>
          <cell r="E95" t="str">
            <v>Training</v>
          </cell>
          <cell r="F95">
            <v>3007</v>
          </cell>
          <cell r="G95" t="str">
            <v>Training costs</v>
          </cell>
          <cell r="I95">
            <v>841</v>
          </cell>
          <cell r="J95" t="str">
            <v>Call Centre</v>
          </cell>
          <cell r="K95" t="str">
            <v>GM - Sales</v>
          </cell>
          <cell r="L95">
            <v>3455026</v>
          </cell>
          <cell r="M95">
            <v>8000000.04</v>
          </cell>
          <cell r="N95">
            <v>5539090.6799999997</v>
          </cell>
          <cell r="P95">
            <v>5000000</v>
          </cell>
          <cell r="Q95">
            <v>11000000</v>
          </cell>
          <cell r="R95">
            <v>11000000</v>
          </cell>
          <cell r="S95">
            <v>12000000</v>
          </cell>
          <cell r="T95">
            <v>14000000</v>
          </cell>
        </row>
        <row r="96">
          <cell r="B96" t="str">
            <v>33302-841</v>
          </cell>
          <cell r="C96">
            <v>33302</v>
          </cell>
          <cell r="D96" t="str">
            <v>Travel costs - International</v>
          </cell>
          <cell r="E96" t="str">
            <v>Travel and Entertainment</v>
          </cell>
          <cell r="F96">
            <v>3008</v>
          </cell>
          <cell r="G96" t="str">
            <v>Travel Costs</v>
          </cell>
          <cell r="I96">
            <v>841</v>
          </cell>
          <cell r="J96" t="str">
            <v>Call Centre</v>
          </cell>
          <cell r="K96" t="str">
            <v>GM - Sales</v>
          </cell>
          <cell r="L96">
            <v>2083872</v>
          </cell>
          <cell r="M96">
            <v>3999999.96</v>
          </cell>
          <cell r="N96">
            <v>2627222.2799999998</v>
          </cell>
          <cell r="P96">
            <v>0</v>
          </cell>
          <cell r="Q96">
            <v>16000000</v>
          </cell>
          <cell r="R96" t="str">
            <v>-</v>
          </cell>
          <cell r="S96">
            <v>14000000</v>
          </cell>
          <cell r="T96">
            <v>15000000</v>
          </cell>
        </row>
        <row r="97">
          <cell r="B97" t="str">
            <v>33401-841</v>
          </cell>
          <cell r="C97">
            <v>33401</v>
          </cell>
          <cell r="D97" t="str">
            <v>Entertnmnt cost - External Client</v>
          </cell>
          <cell r="E97" t="str">
            <v>Travel and Entertainment</v>
          </cell>
          <cell r="F97">
            <v>3009</v>
          </cell>
          <cell r="G97" t="str">
            <v>Entertainment Cost</v>
          </cell>
          <cell r="I97">
            <v>841</v>
          </cell>
          <cell r="J97" t="str">
            <v>Call Centre</v>
          </cell>
          <cell r="K97" t="str">
            <v>GM - Sales</v>
          </cell>
          <cell r="M97">
            <v>999999.96</v>
          </cell>
          <cell r="N97">
            <v>656805.6</v>
          </cell>
          <cell r="P97">
            <v>0</v>
          </cell>
          <cell r="Q97">
            <v>5500000</v>
          </cell>
          <cell r="R97" t="str">
            <v>-</v>
          </cell>
          <cell r="S97">
            <v>6000000</v>
          </cell>
          <cell r="T97">
            <v>6500000</v>
          </cell>
        </row>
        <row r="98">
          <cell r="B98" t="str">
            <v>34302-841</v>
          </cell>
          <cell r="C98">
            <v>34302</v>
          </cell>
          <cell r="D98" t="str">
            <v>P&amp;A - PR Sponsorships</v>
          </cell>
          <cell r="E98" t="str">
            <v>Advertising, Promotion &amp; PR</v>
          </cell>
          <cell r="F98">
            <v>3010</v>
          </cell>
          <cell r="G98" t="str">
            <v>Publicity &amp; Advertising</v>
          </cell>
          <cell r="I98">
            <v>841</v>
          </cell>
          <cell r="J98" t="str">
            <v>Call Centre</v>
          </cell>
          <cell r="K98" t="str">
            <v>GM - Sales</v>
          </cell>
          <cell r="L98">
            <v>350000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35100-841</v>
          </cell>
          <cell r="C99">
            <v>35100</v>
          </cell>
          <cell r="D99" t="str">
            <v>Prof Fees - Consultancy Fees</v>
          </cell>
          <cell r="E99" t="str">
            <v>Professional &amp; Cons Fees</v>
          </cell>
          <cell r="F99">
            <v>3011</v>
          </cell>
          <cell r="G99" t="str">
            <v>Professional Fees</v>
          </cell>
          <cell r="I99">
            <v>841</v>
          </cell>
          <cell r="J99" t="str">
            <v>Call Centre</v>
          </cell>
          <cell r="K99" t="str">
            <v>GM - Sales</v>
          </cell>
          <cell r="M99">
            <v>4877972.04</v>
          </cell>
          <cell r="N99">
            <v>0</v>
          </cell>
          <cell r="O99">
            <v>0</v>
          </cell>
          <cell r="P99">
            <v>0</v>
          </cell>
          <cell r="Q99">
            <v>50000000</v>
          </cell>
          <cell r="R99">
            <v>40000000</v>
          </cell>
          <cell r="S99">
            <v>5000000</v>
          </cell>
          <cell r="T99">
            <v>7000000</v>
          </cell>
        </row>
        <row r="100">
          <cell r="B100" t="str">
            <v>37207-841</v>
          </cell>
          <cell r="C100">
            <v>37207</v>
          </cell>
          <cell r="D100" t="str">
            <v>Consumables - General</v>
          </cell>
          <cell r="E100" t="str">
            <v>General</v>
          </cell>
          <cell r="F100">
            <v>3018</v>
          </cell>
          <cell r="G100" t="str">
            <v>Consumables</v>
          </cell>
          <cell r="I100">
            <v>841</v>
          </cell>
          <cell r="J100" t="str">
            <v>Call Centre</v>
          </cell>
          <cell r="K100" t="str">
            <v>GM - Sales</v>
          </cell>
          <cell r="L100">
            <v>3396000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B101" t="str">
            <v>37604-841</v>
          </cell>
          <cell r="C101">
            <v>37604</v>
          </cell>
          <cell r="D101" t="str">
            <v>MV Costs - Repair &amp; Maintenance</v>
          </cell>
          <cell r="E101" t="str">
            <v>General</v>
          </cell>
          <cell r="F101">
            <v>3024</v>
          </cell>
          <cell r="G101" t="str">
            <v>Motor Vehicle Costs</v>
          </cell>
          <cell r="I101">
            <v>841</v>
          </cell>
          <cell r="J101" t="str">
            <v>Call Centre</v>
          </cell>
          <cell r="K101" t="str">
            <v>GM - Sales</v>
          </cell>
          <cell r="L101">
            <v>63000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B102" t="str">
            <v>37605-841</v>
          </cell>
          <cell r="C102">
            <v>37605</v>
          </cell>
          <cell r="D102" t="str">
            <v>MV Costs - Other</v>
          </cell>
          <cell r="E102" t="str">
            <v>General</v>
          </cell>
          <cell r="F102">
            <v>3024</v>
          </cell>
          <cell r="G102" t="str">
            <v>Motor Vehicle Costs</v>
          </cell>
          <cell r="I102">
            <v>841</v>
          </cell>
          <cell r="J102" t="str">
            <v>Call Centre</v>
          </cell>
          <cell r="K102" t="str">
            <v>GM - Sales</v>
          </cell>
          <cell r="L102">
            <v>49000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B103" t="str">
            <v>37606-841</v>
          </cell>
          <cell r="C103">
            <v>37606</v>
          </cell>
          <cell r="D103" t="str">
            <v>MV Costs - Ext car hire</v>
          </cell>
          <cell r="E103" t="str">
            <v>General</v>
          </cell>
          <cell r="F103">
            <v>3024</v>
          </cell>
          <cell r="G103" t="str">
            <v>Motor Vehicle Costs</v>
          </cell>
          <cell r="I103">
            <v>841</v>
          </cell>
          <cell r="J103" t="str">
            <v>Call Centre</v>
          </cell>
          <cell r="K103" t="str">
            <v>GM - Sales</v>
          </cell>
          <cell r="L103">
            <v>20000</v>
          </cell>
          <cell r="M103">
            <v>3000000</v>
          </cell>
          <cell r="N103">
            <v>2000000</v>
          </cell>
          <cell r="P103">
            <v>300000</v>
          </cell>
          <cell r="Q103">
            <v>500000</v>
          </cell>
          <cell r="R103">
            <v>1000000</v>
          </cell>
          <cell r="S103">
            <v>1000000</v>
          </cell>
          <cell r="T103">
            <v>2000000</v>
          </cell>
        </row>
        <row r="104">
          <cell r="B104" t="str">
            <v>33203-841</v>
          </cell>
          <cell r="C104">
            <v>33203</v>
          </cell>
          <cell r="D104" t="str">
            <v>Train Csts - Sem Conf Exp</v>
          </cell>
          <cell r="E104" t="str">
            <v>Training</v>
          </cell>
          <cell r="F104">
            <v>3007</v>
          </cell>
          <cell r="G104" t="str">
            <v>Training costs</v>
          </cell>
          <cell r="I104">
            <v>841</v>
          </cell>
          <cell r="J104" t="str">
            <v>Call Centre</v>
          </cell>
          <cell r="K104" t="str">
            <v>GM - Sales</v>
          </cell>
          <cell r="L104">
            <v>3097500</v>
          </cell>
          <cell r="M104">
            <v>9999999.9600000009</v>
          </cell>
          <cell r="N104">
            <v>6923863.2000000002</v>
          </cell>
          <cell r="O104">
            <v>0.6</v>
          </cell>
          <cell r="P104">
            <v>1.0007779328073494</v>
          </cell>
          <cell r="Q104">
            <v>10500000</v>
          </cell>
          <cell r="R104">
            <v>10500000</v>
          </cell>
          <cell r="S104">
            <v>11000000</v>
          </cell>
          <cell r="T104">
            <v>12000000</v>
          </cell>
        </row>
        <row r="105">
          <cell r="B105" t="str">
            <v>34628-841</v>
          </cell>
          <cell r="C105">
            <v>34628</v>
          </cell>
          <cell r="D105" t="str">
            <v>P&amp;A - Research</v>
          </cell>
          <cell r="E105" t="str">
            <v>Advertising, Promotion &amp; PR</v>
          </cell>
          <cell r="F105">
            <v>3010</v>
          </cell>
          <cell r="G105" t="str">
            <v>Publicity &amp; Advertising</v>
          </cell>
          <cell r="I105">
            <v>841</v>
          </cell>
          <cell r="J105" t="str">
            <v>Call Centre</v>
          </cell>
          <cell r="K105" t="str">
            <v>GM - Sales</v>
          </cell>
          <cell r="O105">
            <v>250000</v>
          </cell>
          <cell r="P105">
            <v>343494.10663628299</v>
          </cell>
          <cell r="Q105">
            <v>340059.16556992015</v>
          </cell>
          <cell r="R105">
            <v>500000</v>
          </cell>
          <cell r="S105">
            <v>350260.94053701777</v>
          </cell>
          <cell r="T105">
            <v>360768.7687531283</v>
          </cell>
        </row>
        <row r="106">
          <cell r="B106" t="str">
            <v>37205-841</v>
          </cell>
          <cell r="C106">
            <v>37205</v>
          </cell>
          <cell r="D106" t="str">
            <v>S&amp;P - NewS&amp;Paper &amp; manuals</v>
          </cell>
          <cell r="E106" t="str">
            <v>General</v>
          </cell>
          <cell r="F106">
            <v>3019</v>
          </cell>
          <cell r="G106" t="str">
            <v>Stationary &amp; Printing</v>
          </cell>
          <cell r="I106">
            <v>841</v>
          </cell>
          <cell r="J106" t="str">
            <v>Call Centre</v>
          </cell>
          <cell r="K106" t="str">
            <v>GM - Sales</v>
          </cell>
          <cell r="L106">
            <v>817500</v>
          </cell>
          <cell r="M106">
            <v>2767787.04</v>
          </cell>
          <cell r="O106">
            <v>546000</v>
          </cell>
          <cell r="P106">
            <v>586189.86061132525</v>
          </cell>
          <cell r="Q106">
            <v>609637.45503577823</v>
          </cell>
          <cell r="R106">
            <v>250000</v>
          </cell>
          <cell r="S106">
            <v>634022.95323720935</v>
          </cell>
          <cell r="T106">
            <v>659383.87136669771</v>
          </cell>
        </row>
        <row r="107">
          <cell r="B107" t="str">
            <v>37201-841</v>
          </cell>
          <cell r="C107">
            <v>37201</v>
          </cell>
          <cell r="D107" t="str">
            <v>Consumables - Kitchenware</v>
          </cell>
          <cell r="E107" t="str">
            <v>General</v>
          </cell>
          <cell r="F107">
            <v>3018</v>
          </cell>
          <cell r="G107" t="str">
            <v>Consumables</v>
          </cell>
          <cell r="I107">
            <v>841</v>
          </cell>
          <cell r="J107" t="str">
            <v>Call Centre</v>
          </cell>
          <cell r="K107" t="str">
            <v>GM - Sales</v>
          </cell>
          <cell r="L107">
            <v>7999698.1200000001</v>
          </cell>
          <cell r="M107">
            <v>2637015</v>
          </cell>
          <cell r="O107">
            <v>545565.06000000006</v>
          </cell>
          <cell r="P107">
            <v>697647.28630252194</v>
          </cell>
          <cell r="Q107">
            <v>725553.17775462288</v>
          </cell>
          <cell r="R107">
            <v>4500000</v>
          </cell>
          <cell r="S107">
            <v>754575.30486480787</v>
          </cell>
          <cell r="T107">
            <v>784758.31705940026</v>
          </cell>
        </row>
        <row r="108">
          <cell r="B108" t="str">
            <v>34200-841</v>
          </cell>
          <cell r="C108">
            <v>34200</v>
          </cell>
          <cell r="D108" t="str">
            <v>P&amp;A - Promo - Handsets</v>
          </cell>
          <cell r="E108" t="str">
            <v>Advertising, Promotion &amp; PR</v>
          </cell>
          <cell r="F108">
            <v>3010</v>
          </cell>
          <cell r="G108" t="str">
            <v>Publicity &amp; Advertising</v>
          </cell>
          <cell r="I108">
            <v>841</v>
          </cell>
          <cell r="J108" t="str">
            <v>Call Centre</v>
          </cell>
          <cell r="K108" t="str">
            <v>GM - Sales</v>
          </cell>
          <cell r="O108">
            <v>729271.82</v>
          </cell>
          <cell r="P108">
            <v>1129677.9515427975</v>
          </cell>
          <cell r="Q108">
            <v>1118381.1720273695</v>
          </cell>
          <cell r="R108">
            <v>1118381.1720273695</v>
          </cell>
          <cell r="S108">
            <v>1151932.6071881906</v>
          </cell>
          <cell r="T108">
            <v>1186490.5854038363</v>
          </cell>
        </row>
        <row r="109">
          <cell r="B109" t="str">
            <v>33101-841</v>
          </cell>
          <cell r="C109">
            <v>33101</v>
          </cell>
          <cell r="D109" t="str">
            <v>Staff Oth csts - Staff recogn</v>
          </cell>
          <cell r="E109" t="str">
            <v>Salaries &amp; Staff Costs</v>
          </cell>
          <cell r="F109">
            <v>3006</v>
          </cell>
          <cell r="G109" t="str">
            <v>Staff Other costs</v>
          </cell>
          <cell r="I109">
            <v>841</v>
          </cell>
          <cell r="J109" t="str">
            <v>Call Centre</v>
          </cell>
          <cell r="K109" t="str">
            <v>GM - Sales</v>
          </cell>
          <cell r="L109">
            <v>68145803.670000002</v>
          </cell>
          <cell r="M109">
            <v>60000000</v>
          </cell>
          <cell r="O109">
            <v>1600000</v>
          </cell>
          <cell r="P109">
            <v>1816775.5587723118</v>
          </cell>
          <cell r="Q109">
            <v>2089929</v>
          </cell>
          <cell r="R109">
            <v>2089929</v>
          </cell>
          <cell r="S109">
            <v>68000000</v>
          </cell>
          <cell r="T109">
            <v>70000000</v>
          </cell>
        </row>
        <row r="110">
          <cell r="B110" t="str">
            <v>34202-841</v>
          </cell>
          <cell r="C110">
            <v>34202</v>
          </cell>
          <cell r="D110" t="str">
            <v>P&amp;A - Promo Other items</v>
          </cell>
          <cell r="E110" t="str">
            <v>Advertising, Promotion &amp; PR</v>
          </cell>
          <cell r="F110">
            <v>3010</v>
          </cell>
          <cell r="G110" t="str">
            <v>Publicity &amp; Advertising</v>
          </cell>
          <cell r="I110">
            <v>841</v>
          </cell>
          <cell r="J110" t="str">
            <v>Call Centre</v>
          </cell>
          <cell r="K110" t="str">
            <v>GM - Sales</v>
          </cell>
          <cell r="M110">
            <v>6000000</v>
          </cell>
          <cell r="O110">
            <v>1602080</v>
          </cell>
          <cell r="P110">
            <v>2133314.8162275711</v>
          </cell>
          <cell r="Q110">
            <v>2111981.6680652956</v>
          </cell>
          <cell r="S110">
            <v>2175341.1181072546</v>
          </cell>
          <cell r="T110">
            <v>2240601.3516504723</v>
          </cell>
        </row>
        <row r="111">
          <cell r="B111" t="str">
            <v>37001-841</v>
          </cell>
          <cell r="C111">
            <v>37001</v>
          </cell>
          <cell r="D111" t="str">
            <v>Communctns - National</v>
          </cell>
          <cell r="E111" t="str">
            <v>General</v>
          </cell>
          <cell r="F111">
            <v>3016</v>
          </cell>
          <cell r="G111" t="str">
            <v>Communications</v>
          </cell>
          <cell r="I111">
            <v>841</v>
          </cell>
          <cell r="J111" t="str">
            <v>Call Centre</v>
          </cell>
          <cell r="K111" t="str">
            <v>GM - Sales</v>
          </cell>
          <cell r="L111">
            <v>5896305</v>
          </cell>
          <cell r="O111">
            <v>14474388</v>
          </cell>
          <cell r="P111">
            <v>4239665.7074577501</v>
          </cell>
          <cell r="Q111">
            <v>3815699.1367119751</v>
          </cell>
          <cell r="R111">
            <v>3815699.1367119751</v>
          </cell>
          <cell r="S111">
            <v>3815699.1367119751</v>
          </cell>
          <cell r="T111">
            <v>3815699.1367119751</v>
          </cell>
        </row>
        <row r="112">
          <cell r="B112" t="str">
            <v>32500-841</v>
          </cell>
          <cell r="C112">
            <v>32500</v>
          </cell>
          <cell r="D112" t="str">
            <v>Facilities Cst  - Dstv</v>
          </cell>
          <cell r="E112" t="str">
            <v>General</v>
          </cell>
          <cell r="F112">
            <v>3020</v>
          </cell>
          <cell r="G112" t="str">
            <v>Subscription</v>
          </cell>
          <cell r="I112">
            <v>841</v>
          </cell>
          <cell r="J112" t="str">
            <v>Call Centre</v>
          </cell>
          <cell r="K112" t="str">
            <v>GM - Sales</v>
          </cell>
          <cell r="M112">
            <v>2593893.96</v>
          </cell>
          <cell r="O112">
            <v>4536406</v>
          </cell>
          <cell r="P112">
            <v>8155614.9801694835</v>
          </cell>
          <cell r="Q112">
            <v>8563395.7291779574</v>
          </cell>
          <cell r="R112" t="str">
            <v>-</v>
          </cell>
          <cell r="S112">
            <v>8991565.5156368557</v>
          </cell>
          <cell r="T112">
            <v>9441143.7914186995</v>
          </cell>
        </row>
        <row r="113">
          <cell r="B113" t="str">
            <v>37203-841</v>
          </cell>
          <cell r="C113">
            <v>37203</v>
          </cell>
          <cell r="D113" t="str">
            <v>S&amp;P - Stationary,printing&amp;suppl</v>
          </cell>
          <cell r="E113" t="str">
            <v>General</v>
          </cell>
          <cell r="F113">
            <v>3019</v>
          </cell>
          <cell r="G113" t="str">
            <v>Stationary &amp; Printing</v>
          </cell>
          <cell r="I113">
            <v>841</v>
          </cell>
          <cell r="J113" t="str">
            <v>Call Centre</v>
          </cell>
          <cell r="K113" t="str">
            <v>GM - Sales</v>
          </cell>
          <cell r="L113">
            <v>3600420.49</v>
          </cell>
          <cell r="O113">
            <v>8857429.8399999999</v>
          </cell>
          <cell r="P113">
            <v>9131259.5368099771</v>
          </cell>
          <cell r="Q113">
            <v>9496509.9182823766</v>
          </cell>
          <cell r="R113">
            <v>9496509.9182823766</v>
          </cell>
          <cell r="S113">
            <v>9876370.3150136713</v>
          </cell>
          <cell r="T113">
            <v>10271425.127614219</v>
          </cell>
        </row>
        <row r="114">
          <cell r="B114" t="str">
            <v>37202-841</v>
          </cell>
          <cell r="C114">
            <v>37202</v>
          </cell>
          <cell r="D114" t="str">
            <v>Consumables - Office Equipment</v>
          </cell>
          <cell r="E114" t="str">
            <v>General</v>
          </cell>
          <cell r="F114">
            <v>3018</v>
          </cell>
          <cell r="G114" t="str">
            <v>Consumables</v>
          </cell>
          <cell r="I114">
            <v>841</v>
          </cell>
          <cell r="J114" t="str">
            <v>Call Centre</v>
          </cell>
          <cell r="K114" t="str">
            <v>GM - Sales</v>
          </cell>
          <cell r="L114">
            <v>-3774658.44</v>
          </cell>
          <cell r="M114">
            <v>11583743.039999999</v>
          </cell>
          <cell r="O114">
            <v>12734464.220000001</v>
          </cell>
          <cell r="P114">
            <v>13348442.224390069</v>
          </cell>
          <cell r="Q114">
            <v>13882379.913365671</v>
          </cell>
          <cell r="R114">
            <v>13882379.913365671</v>
          </cell>
          <cell r="S114">
            <v>14437675.109900299</v>
          </cell>
          <cell r="T114">
            <v>15015182.114296312</v>
          </cell>
        </row>
        <row r="115">
          <cell r="B115" t="str">
            <v>33400-841</v>
          </cell>
          <cell r="C115">
            <v>33400</v>
          </cell>
          <cell r="D115" t="str">
            <v>Entertainment cost -Staff Motvn</v>
          </cell>
          <cell r="E115" t="str">
            <v>Salaries &amp; Staff Costs</v>
          </cell>
          <cell r="F115">
            <v>3006</v>
          </cell>
          <cell r="G115" t="str">
            <v>Staff Other costs</v>
          </cell>
          <cell r="I115">
            <v>841</v>
          </cell>
          <cell r="J115" t="str">
            <v>Call Centre</v>
          </cell>
          <cell r="K115" t="str">
            <v>GM - Sales</v>
          </cell>
          <cell r="L115">
            <v>-7518657</v>
          </cell>
          <cell r="M115">
            <v>9999999.9600000009</v>
          </cell>
          <cell r="N115">
            <v>169761600</v>
          </cell>
          <cell r="O115">
            <v>8480000</v>
          </cell>
          <cell r="P115">
            <v>36191523</v>
          </cell>
          <cell r="Q115">
            <v>41620252</v>
          </cell>
          <cell r="R115">
            <v>41620252</v>
          </cell>
          <cell r="S115">
            <v>146000000</v>
          </cell>
          <cell r="T115">
            <v>148000000</v>
          </cell>
        </row>
        <row r="116">
          <cell r="B116" t="str">
            <v>37200-841</v>
          </cell>
          <cell r="C116">
            <v>37200</v>
          </cell>
          <cell r="D116" t="str">
            <v>Consumables-Refreshments</v>
          </cell>
          <cell r="E116" t="str">
            <v>General</v>
          </cell>
          <cell r="F116">
            <v>3018</v>
          </cell>
          <cell r="G116" t="str">
            <v>Consumables</v>
          </cell>
          <cell r="I116">
            <v>841</v>
          </cell>
          <cell r="J116" t="str">
            <v>Call Centre</v>
          </cell>
          <cell r="K116" t="str">
            <v>GM - Sales</v>
          </cell>
          <cell r="L116">
            <v>94689425.579999998</v>
          </cell>
          <cell r="M116">
            <v>53489163</v>
          </cell>
          <cell r="O116">
            <v>35953512.18</v>
          </cell>
          <cell r="P116">
            <v>42898711</v>
          </cell>
          <cell r="Q116">
            <v>49333518</v>
          </cell>
          <cell r="R116">
            <v>70000000</v>
          </cell>
          <cell r="S116">
            <v>65000000</v>
          </cell>
          <cell r="T116">
            <v>70000000</v>
          </cell>
        </row>
        <row r="117">
          <cell r="B117" t="str">
            <v>33020-841</v>
          </cell>
          <cell r="C117">
            <v>33020</v>
          </cell>
          <cell r="D117" t="str">
            <v>Local Staff costs - Co. Prov Fund</v>
          </cell>
          <cell r="E117" t="str">
            <v>Salaries &amp; Staff Costs</v>
          </cell>
          <cell r="F117">
            <v>3005</v>
          </cell>
          <cell r="G117" t="str">
            <v>Local Staff Costs</v>
          </cell>
          <cell r="I117">
            <v>841</v>
          </cell>
          <cell r="J117" t="str">
            <v>Call Centre</v>
          </cell>
          <cell r="K117" t="str">
            <v>GM - Sales</v>
          </cell>
          <cell r="L117">
            <v>114782185</v>
          </cell>
          <cell r="M117">
            <v>164673719.28</v>
          </cell>
          <cell r="N117">
            <v>154424841.47999999</v>
          </cell>
          <cell r="O117">
            <v>119113094</v>
          </cell>
          <cell r="P117">
            <v>132698712.39309399</v>
          </cell>
          <cell r="Q117">
            <v>135087289.21616969</v>
          </cell>
          <cell r="R117">
            <v>135087289.21616969</v>
          </cell>
          <cell r="S117">
            <v>145894272.35346326</v>
          </cell>
          <cell r="T117">
            <v>157565814.14174032</v>
          </cell>
        </row>
        <row r="118">
          <cell r="B118" t="str">
            <v>33017-841</v>
          </cell>
          <cell r="C118">
            <v>33017</v>
          </cell>
          <cell r="D118" t="str">
            <v>Local Staff costs - Shift Allowance</v>
          </cell>
          <cell r="E118" t="str">
            <v>Salaries &amp; Staff Costs</v>
          </cell>
          <cell r="F118">
            <v>3005</v>
          </cell>
          <cell r="G118" t="str">
            <v>Local Staff Costs</v>
          </cell>
          <cell r="I118">
            <v>841</v>
          </cell>
          <cell r="J118" t="str">
            <v>Call Centre</v>
          </cell>
          <cell r="K118" t="str">
            <v>GM - Sales</v>
          </cell>
          <cell r="L118">
            <v>114448948</v>
          </cell>
          <cell r="M118">
            <v>231000000</v>
          </cell>
          <cell r="O118">
            <v>137774732</v>
          </cell>
          <cell r="P118">
            <v>156263973.04715872</v>
          </cell>
          <cell r="Q118">
            <v>159076724.56200758</v>
          </cell>
          <cell r="R118">
            <v>159076724.56200758</v>
          </cell>
          <cell r="S118">
            <v>171802862.52696818</v>
          </cell>
          <cell r="T118">
            <v>185547091.52912566</v>
          </cell>
        </row>
        <row r="119">
          <cell r="B119" t="str">
            <v>33300-841</v>
          </cell>
          <cell r="C119">
            <v>33300</v>
          </cell>
          <cell r="D119" t="str">
            <v>Travel costs - Local</v>
          </cell>
          <cell r="E119" t="str">
            <v>Travel and Entertainment</v>
          </cell>
          <cell r="F119">
            <v>3008</v>
          </cell>
          <cell r="G119" t="str">
            <v>Travel Costs</v>
          </cell>
          <cell r="I119">
            <v>841</v>
          </cell>
          <cell r="J119" t="str">
            <v>Call Centre</v>
          </cell>
          <cell r="K119" t="str">
            <v>GM - Sales</v>
          </cell>
          <cell r="L119">
            <v>276731000</v>
          </cell>
          <cell r="M119">
            <v>479653952.04000002</v>
          </cell>
          <cell r="N119">
            <v>315039386.88</v>
          </cell>
          <cell r="O119">
            <v>355448000</v>
          </cell>
          <cell r="P119">
            <v>379641132.66699785</v>
          </cell>
          <cell r="Q119">
            <v>360659076.03364789</v>
          </cell>
          <cell r="R119" t="str">
            <v>-</v>
          </cell>
          <cell r="S119">
            <v>353445894.51297492</v>
          </cell>
          <cell r="T119">
            <v>346376976.62271541</v>
          </cell>
        </row>
        <row r="120">
          <cell r="B120" t="str">
            <v>33015-841</v>
          </cell>
          <cell r="C120">
            <v>33015</v>
          </cell>
          <cell r="D120" t="str">
            <v>Local Staff costs - Overtime</v>
          </cell>
          <cell r="E120" t="str">
            <v>Salaries &amp; Staff Costs</v>
          </cell>
          <cell r="F120">
            <v>3005</v>
          </cell>
          <cell r="G120" t="str">
            <v>Local Staff Costs</v>
          </cell>
          <cell r="I120">
            <v>841</v>
          </cell>
          <cell r="J120" t="str">
            <v>Call Centre</v>
          </cell>
          <cell r="K120" t="str">
            <v>GM - Sales</v>
          </cell>
          <cell r="L120">
            <v>145675559</v>
          </cell>
          <cell r="N120">
            <v>577369491</v>
          </cell>
          <cell r="O120">
            <v>265424552</v>
          </cell>
          <cell r="P120">
            <v>316753240.0571242</v>
          </cell>
          <cell r="Q120">
            <v>322454798.37815243</v>
          </cell>
          <cell r="R120">
            <v>322454798.37815243</v>
          </cell>
          <cell r="S120">
            <v>348251182.24840462</v>
          </cell>
          <cell r="T120">
            <v>376111276.82827699</v>
          </cell>
        </row>
        <row r="121">
          <cell r="B121" t="str">
            <v>33018-841</v>
          </cell>
          <cell r="C121">
            <v>33018</v>
          </cell>
          <cell r="D121" t="str">
            <v>Local Staff costs - NSSF</v>
          </cell>
          <cell r="E121" t="str">
            <v>Salaries &amp; Staff Costs</v>
          </cell>
          <cell r="F121">
            <v>3005</v>
          </cell>
          <cell r="G121" t="str">
            <v>Local Staff Costs</v>
          </cell>
          <cell r="I121">
            <v>841</v>
          </cell>
          <cell r="J121" t="str">
            <v>Call Centre</v>
          </cell>
          <cell r="K121" t="str">
            <v>GM - Sales</v>
          </cell>
          <cell r="L121">
            <v>282552225</v>
          </cell>
          <cell r="M121">
            <v>391171166.04000002</v>
          </cell>
          <cell r="N121">
            <v>408206353.80000001</v>
          </cell>
          <cell r="O121">
            <v>296852184.80000001</v>
          </cell>
          <cell r="P121">
            <v>330720668.95697212</v>
          </cell>
          <cell r="Q121">
            <v>336673640.99819762</v>
          </cell>
          <cell r="R121">
            <v>336673640.99819762</v>
          </cell>
          <cell r="S121">
            <v>363607532.27805346</v>
          </cell>
          <cell r="T121">
            <v>392696134.86029774</v>
          </cell>
        </row>
        <row r="122">
          <cell r="B122" t="str">
            <v>33004-841</v>
          </cell>
          <cell r="C122">
            <v>33004</v>
          </cell>
          <cell r="D122" t="str">
            <v>Local Staff costs - Bonus</v>
          </cell>
          <cell r="E122" t="str">
            <v>Salaries &amp; Staff Costs</v>
          </cell>
          <cell r="F122">
            <v>3005</v>
          </cell>
          <cell r="G122" t="str">
            <v>Local Staff Costs</v>
          </cell>
          <cell r="I122">
            <v>841</v>
          </cell>
          <cell r="J122" t="str">
            <v>Call Centre</v>
          </cell>
          <cell r="K122" t="str">
            <v>GM - Sales</v>
          </cell>
          <cell r="L122">
            <v>349082981</v>
          </cell>
          <cell r="M122">
            <v>445332725.04000002</v>
          </cell>
          <cell r="N122">
            <v>413372732.04000002</v>
          </cell>
          <cell r="O122">
            <v>355375428</v>
          </cell>
          <cell r="P122">
            <v>395748329.06170619</v>
          </cell>
          <cell r="Q122">
            <v>402871798.98481691</v>
          </cell>
          <cell r="R122">
            <v>402871798.98481691</v>
          </cell>
          <cell r="S122">
            <v>435101542.9036023</v>
          </cell>
          <cell r="T122">
            <v>469909666.33589053</v>
          </cell>
        </row>
        <row r="123">
          <cell r="B123" t="str">
            <v>33009-841</v>
          </cell>
          <cell r="C123">
            <v>33009</v>
          </cell>
          <cell r="D123" t="str">
            <v>Local Staff costs - T&amp;S allowance</v>
          </cell>
          <cell r="E123" t="str">
            <v>Salaries &amp; Staff Costs</v>
          </cell>
          <cell r="F123">
            <v>3005</v>
          </cell>
          <cell r="G123" t="str">
            <v>Local Staff Costs</v>
          </cell>
          <cell r="I123">
            <v>841</v>
          </cell>
          <cell r="J123" t="str">
            <v>Call Centre</v>
          </cell>
          <cell r="K123" t="str">
            <v>GM - Sales</v>
          </cell>
          <cell r="L123">
            <v>412364880</v>
          </cell>
          <cell r="M123">
            <v>520155768</v>
          </cell>
          <cell r="N123">
            <v>416488528.80000001</v>
          </cell>
          <cell r="O123">
            <v>387544080</v>
          </cell>
          <cell r="P123">
            <v>434062595.56057727</v>
          </cell>
          <cell r="Q123">
            <v>441875722.28066766</v>
          </cell>
          <cell r="R123">
            <v>441875722.28066766</v>
          </cell>
          <cell r="S123">
            <v>477225780.06312108</v>
          </cell>
          <cell r="T123">
            <v>515403842.46817082</v>
          </cell>
        </row>
        <row r="124">
          <cell r="B124" t="str">
            <v>33002-841</v>
          </cell>
          <cell r="C124">
            <v>33002</v>
          </cell>
          <cell r="D124" t="str">
            <v>Local Staff costs - Basic</v>
          </cell>
          <cell r="E124" t="str">
            <v>Salaries &amp; Staff Costs</v>
          </cell>
          <cell r="F124">
            <v>3005</v>
          </cell>
          <cell r="G124" t="str">
            <v>Local Staff Costs</v>
          </cell>
          <cell r="I124">
            <v>841</v>
          </cell>
          <cell r="J124" t="str">
            <v>Call Centre</v>
          </cell>
          <cell r="K124" t="str">
            <v>GM - Sales</v>
          </cell>
          <cell r="L124">
            <v>2146359574</v>
          </cell>
          <cell r="M124">
            <v>2744561987.52</v>
          </cell>
          <cell r="N124">
            <v>2472069463.5599999</v>
          </cell>
          <cell r="O124">
            <v>2177778458</v>
          </cell>
          <cell r="P124">
            <v>2417891850.1646843</v>
          </cell>
          <cell r="Q124">
            <v>2461413903.4676485</v>
          </cell>
          <cell r="R124">
            <v>2461413903.4676485</v>
          </cell>
          <cell r="S124">
            <v>2658327015.7450604</v>
          </cell>
          <cell r="T124">
            <v>2870993177.0046654</v>
          </cell>
        </row>
        <row r="125">
          <cell r="B125" t="str">
            <v>33201-832</v>
          </cell>
          <cell r="C125">
            <v>33201</v>
          </cell>
          <cell r="D125" t="str">
            <v>Train Csts - Train exp</v>
          </cell>
          <cell r="E125" t="str">
            <v>Training</v>
          </cell>
          <cell r="F125">
            <v>3007</v>
          </cell>
          <cell r="G125" t="str">
            <v>Training costs</v>
          </cell>
          <cell r="I125">
            <v>832</v>
          </cell>
          <cell r="J125" t="str">
            <v>Customer Mgmt &amp; Trng</v>
          </cell>
          <cell r="K125" t="str">
            <v>GM - Sales</v>
          </cell>
          <cell r="L125">
            <v>10944000</v>
          </cell>
          <cell r="M125">
            <v>33042399.960000001</v>
          </cell>
          <cell r="N125">
            <v>7245645.8399999999</v>
          </cell>
          <cell r="O125">
            <v>-1501800</v>
          </cell>
          <cell r="P125">
            <v>-2858796.5066776494</v>
          </cell>
          <cell r="R125" t="str">
            <v>-</v>
          </cell>
        </row>
        <row r="126">
          <cell r="B126" t="str">
            <v>32302-832</v>
          </cell>
          <cell r="C126">
            <v>32302</v>
          </cell>
          <cell r="D126" t="str">
            <v>Facilities Cst  - Office Eqpmnt Maint</v>
          </cell>
          <cell r="E126" t="str">
            <v>Maintence</v>
          </cell>
          <cell r="F126">
            <v>3003</v>
          </cell>
          <cell r="G126" t="str">
            <v>Facilities</v>
          </cell>
          <cell r="I126">
            <v>832</v>
          </cell>
          <cell r="J126" t="str">
            <v>Customer Mgmt &amp; Trng</v>
          </cell>
          <cell r="K126" t="str">
            <v>GM - Sales</v>
          </cell>
          <cell r="L126">
            <v>416499.98</v>
          </cell>
          <cell r="M126">
            <v>4200000</v>
          </cell>
          <cell r="P126">
            <v>0</v>
          </cell>
          <cell r="Q126">
            <v>0</v>
          </cell>
          <cell r="R126">
            <v>1000000</v>
          </cell>
          <cell r="S126">
            <v>0</v>
          </cell>
          <cell r="T126">
            <v>0</v>
          </cell>
        </row>
        <row r="127">
          <cell r="B127" t="str">
            <v>33019-832</v>
          </cell>
          <cell r="C127">
            <v>33019</v>
          </cell>
          <cell r="D127" t="str">
            <v>Local Staff costs - Medical Aid</v>
          </cell>
          <cell r="E127" t="str">
            <v>Salaries &amp; Staff Costs</v>
          </cell>
          <cell r="F127">
            <v>3005</v>
          </cell>
          <cell r="G127" t="str">
            <v>Local Staff Costs</v>
          </cell>
          <cell r="I127">
            <v>832</v>
          </cell>
          <cell r="J127" t="str">
            <v>Customer Mgmt &amp; Trng</v>
          </cell>
          <cell r="K127" t="str">
            <v>GM - Sales</v>
          </cell>
          <cell r="L127">
            <v>33692438.450000003</v>
          </cell>
          <cell r="M127">
            <v>25200000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</row>
        <row r="128">
          <cell r="B128" t="str">
            <v>33103-832</v>
          </cell>
          <cell r="C128">
            <v>33103</v>
          </cell>
          <cell r="D128" t="str">
            <v>Staff Oth csts - Off Clothing</v>
          </cell>
          <cell r="E128" t="str">
            <v>Salaries &amp; Staff Costs</v>
          </cell>
          <cell r="F128">
            <v>3006</v>
          </cell>
          <cell r="G128" t="str">
            <v>Staff Other costs</v>
          </cell>
          <cell r="I128">
            <v>832</v>
          </cell>
          <cell r="J128" t="str">
            <v>Customer Mgmt &amp; Trng</v>
          </cell>
          <cell r="K128" t="str">
            <v>GM - Sales</v>
          </cell>
          <cell r="L128">
            <v>11000000</v>
          </cell>
          <cell r="M128">
            <v>16096500</v>
          </cell>
          <cell r="P128">
            <v>0</v>
          </cell>
          <cell r="Q128">
            <v>0</v>
          </cell>
          <cell r="R128">
            <v>5000000</v>
          </cell>
          <cell r="S128">
            <v>0</v>
          </cell>
          <cell r="T128">
            <v>0</v>
          </cell>
        </row>
        <row r="129">
          <cell r="B129" t="str">
            <v>33105-832</v>
          </cell>
          <cell r="C129">
            <v>33105</v>
          </cell>
          <cell r="D129" t="str">
            <v>Staff Oth csts - Phne Allowanc</v>
          </cell>
          <cell r="E129" t="str">
            <v>General</v>
          </cell>
          <cell r="F129">
            <v>3016</v>
          </cell>
          <cell r="G129" t="str">
            <v>Communications</v>
          </cell>
          <cell r="I129">
            <v>832</v>
          </cell>
          <cell r="J129" t="str">
            <v>Customer Mgmt &amp; Trng</v>
          </cell>
          <cell r="K129" t="str">
            <v>GM - Sales</v>
          </cell>
          <cell r="M129">
            <v>6033282</v>
          </cell>
          <cell r="N129">
            <v>7560000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</row>
        <row r="130">
          <cell r="B130" t="str">
            <v>33200-832</v>
          </cell>
          <cell r="C130">
            <v>33200</v>
          </cell>
          <cell r="D130" t="str">
            <v>Train Csts - Train. Fees</v>
          </cell>
          <cell r="E130" t="str">
            <v>Training</v>
          </cell>
          <cell r="F130">
            <v>3007</v>
          </cell>
          <cell r="G130" t="str">
            <v>Training costs</v>
          </cell>
          <cell r="I130">
            <v>832</v>
          </cell>
          <cell r="J130" t="str">
            <v>Customer Mgmt &amp; Trng</v>
          </cell>
          <cell r="K130" t="str">
            <v>GM - Sales</v>
          </cell>
          <cell r="M130">
            <v>35907500.039999999</v>
          </cell>
          <cell r="N130">
            <v>5754250.0800000001</v>
          </cell>
          <cell r="P130">
            <v>0</v>
          </cell>
          <cell r="R130" t="str">
            <v>-</v>
          </cell>
          <cell r="S130">
            <v>0</v>
          </cell>
          <cell r="T130">
            <v>0</v>
          </cell>
        </row>
        <row r="131">
          <cell r="B131" t="str">
            <v>33202-832</v>
          </cell>
          <cell r="C131">
            <v>33202</v>
          </cell>
          <cell r="D131" t="str">
            <v>Train Csts - Sem Conf fees</v>
          </cell>
          <cell r="E131" t="str">
            <v>Training</v>
          </cell>
          <cell r="F131">
            <v>3007</v>
          </cell>
          <cell r="G131" t="str">
            <v>Training costs</v>
          </cell>
          <cell r="I131">
            <v>832</v>
          </cell>
          <cell r="J131" t="str">
            <v>Customer Mgmt &amp; Trng</v>
          </cell>
          <cell r="K131" t="str">
            <v>GM - Sales</v>
          </cell>
          <cell r="M131">
            <v>10303961.039999999</v>
          </cell>
          <cell r="N131">
            <v>2173694.64</v>
          </cell>
          <cell r="P131">
            <v>0</v>
          </cell>
          <cell r="R131" t="str">
            <v>-</v>
          </cell>
          <cell r="S131">
            <v>0</v>
          </cell>
          <cell r="T131">
            <v>0</v>
          </cell>
        </row>
        <row r="132">
          <cell r="B132" t="str">
            <v>33203-832</v>
          </cell>
          <cell r="C132">
            <v>33203</v>
          </cell>
          <cell r="D132" t="str">
            <v>Train Csts - Sem Conf Exp</v>
          </cell>
          <cell r="E132" t="str">
            <v>Training</v>
          </cell>
          <cell r="F132">
            <v>3007</v>
          </cell>
          <cell r="G132" t="str">
            <v>Training costs</v>
          </cell>
          <cell r="I132">
            <v>832</v>
          </cell>
          <cell r="J132" t="str">
            <v>Customer Mgmt &amp; Trng</v>
          </cell>
          <cell r="K132" t="str">
            <v>GM - Sales</v>
          </cell>
          <cell r="M132">
            <v>20332400.039999999</v>
          </cell>
          <cell r="N132">
            <v>3660501.72</v>
          </cell>
          <cell r="P132">
            <v>0</v>
          </cell>
          <cell r="R132">
            <v>3660501.72</v>
          </cell>
          <cell r="S132">
            <v>0</v>
          </cell>
          <cell r="T132">
            <v>0</v>
          </cell>
        </row>
        <row r="133">
          <cell r="B133" t="str">
            <v>33204-832</v>
          </cell>
          <cell r="C133">
            <v>33204</v>
          </cell>
          <cell r="D133" t="str">
            <v>Train Csts - Self Study</v>
          </cell>
          <cell r="E133" t="str">
            <v>Training</v>
          </cell>
          <cell r="F133">
            <v>3007</v>
          </cell>
          <cell r="G133" t="str">
            <v>Training costs</v>
          </cell>
          <cell r="I133">
            <v>832</v>
          </cell>
          <cell r="J133" t="str">
            <v>Customer Mgmt &amp; Trng</v>
          </cell>
          <cell r="K133" t="str">
            <v>GM - Sales</v>
          </cell>
          <cell r="L133">
            <v>3682346</v>
          </cell>
          <cell r="M133">
            <v>15999999.960000001</v>
          </cell>
          <cell r="N133">
            <v>7040352.7199999997</v>
          </cell>
          <cell r="P133">
            <v>0</v>
          </cell>
          <cell r="R133" t="str">
            <v>-</v>
          </cell>
          <cell r="S133">
            <v>0</v>
          </cell>
          <cell r="T133">
            <v>0</v>
          </cell>
        </row>
        <row r="134">
          <cell r="B134" t="str">
            <v>33301-832</v>
          </cell>
          <cell r="C134">
            <v>33301</v>
          </cell>
          <cell r="D134" t="str">
            <v>Travel costs - Regional</v>
          </cell>
          <cell r="E134" t="str">
            <v>Travel and Entertainment</v>
          </cell>
          <cell r="F134">
            <v>3008</v>
          </cell>
          <cell r="G134" t="str">
            <v>Travel Costs</v>
          </cell>
          <cell r="I134">
            <v>832</v>
          </cell>
          <cell r="J134" t="str">
            <v>Customer Mgmt &amp; Trng</v>
          </cell>
          <cell r="K134" t="str">
            <v>GM - Sales</v>
          </cell>
          <cell r="M134">
            <v>13237599.960000001</v>
          </cell>
          <cell r="N134">
            <v>8694529.3200000003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</row>
        <row r="135">
          <cell r="B135" t="str">
            <v>33302-832</v>
          </cell>
          <cell r="C135">
            <v>33302</v>
          </cell>
          <cell r="D135" t="str">
            <v>Travel costs - International</v>
          </cell>
          <cell r="E135" t="str">
            <v>Travel and Entertainment</v>
          </cell>
          <cell r="F135">
            <v>3008</v>
          </cell>
          <cell r="G135" t="str">
            <v>Travel Costs</v>
          </cell>
          <cell r="I135">
            <v>832</v>
          </cell>
          <cell r="J135" t="str">
            <v>Customer Mgmt &amp; Trng</v>
          </cell>
          <cell r="K135" t="str">
            <v>GM - Sales</v>
          </cell>
          <cell r="M135">
            <v>6799899.96</v>
          </cell>
          <cell r="N135">
            <v>4466212.2</v>
          </cell>
          <cell r="P135">
            <v>0</v>
          </cell>
          <cell r="R135" t="str">
            <v>-</v>
          </cell>
          <cell r="S135">
            <v>0</v>
          </cell>
          <cell r="T135">
            <v>0</v>
          </cell>
        </row>
        <row r="136">
          <cell r="B136" t="str">
            <v>33401-832</v>
          </cell>
          <cell r="C136">
            <v>33401</v>
          </cell>
          <cell r="D136" t="str">
            <v>Entertnmnt cost - External Client</v>
          </cell>
          <cell r="E136" t="str">
            <v>Travel and Entertainment</v>
          </cell>
          <cell r="F136">
            <v>3009</v>
          </cell>
          <cell r="G136" t="str">
            <v>Entertainment Cost</v>
          </cell>
          <cell r="I136">
            <v>832</v>
          </cell>
          <cell r="J136" t="str">
            <v>Customer Mgmt &amp; Trng</v>
          </cell>
          <cell r="K136" t="str">
            <v>GM - Sales</v>
          </cell>
          <cell r="M136">
            <v>1899999.96</v>
          </cell>
          <cell r="N136">
            <v>1247930.52</v>
          </cell>
          <cell r="P136">
            <v>0</v>
          </cell>
          <cell r="R136" t="str">
            <v>-</v>
          </cell>
          <cell r="S136">
            <v>0</v>
          </cell>
          <cell r="T136">
            <v>0</v>
          </cell>
        </row>
        <row r="137">
          <cell r="B137" t="str">
            <v>34200-832</v>
          </cell>
          <cell r="C137">
            <v>34200</v>
          </cell>
          <cell r="D137" t="str">
            <v>P&amp;A - Promo - Handsets</v>
          </cell>
          <cell r="E137" t="str">
            <v>Advertising, Promotion &amp; PR</v>
          </cell>
          <cell r="F137">
            <v>3010</v>
          </cell>
          <cell r="G137" t="str">
            <v>Publicity &amp; Advertising</v>
          </cell>
          <cell r="I137">
            <v>832</v>
          </cell>
          <cell r="J137" t="str">
            <v>Customer Mgmt &amp; Trng</v>
          </cell>
          <cell r="K137" t="str">
            <v>GM - Sales</v>
          </cell>
          <cell r="M137">
            <v>9000000</v>
          </cell>
          <cell r="P137">
            <v>0</v>
          </cell>
          <cell r="R137">
            <v>9000000</v>
          </cell>
          <cell r="S137">
            <v>0</v>
          </cell>
          <cell r="T137">
            <v>0</v>
          </cell>
        </row>
        <row r="138">
          <cell r="B138" t="str">
            <v>34202-832</v>
          </cell>
          <cell r="C138">
            <v>34202</v>
          </cell>
          <cell r="D138" t="str">
            <v>P&amp;A - Promo Other items</v>
          </cell>
          <cell r="E138" t="str">
            <v>Advertising, Promotion &amp; PR</v>
          </cell>
          <cell r="F138">
            <v>3010</v>
          </cell>
          <cell r="G138" t="str">
            <v>Publicity &amp; Advertising</v>
          </cell>
          <cell r="I138">
            <v>832</v>
          </cell>
          <cell r="J138" t="str">
            <v>Customer Mgmt &amp; Trng</v>
          </cell>
          <cell r="K138" t="str">
            <v>GM - Sales</v>
          </cell>
          <cell r="L138">
            <v>267462.07</v>
          </cell>
          <cell r="M138">
            <v>41555799.960000001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</row>
        <row r="139">
          <cell r="B139" t="str">
            <v>35001-832</v>
          </cell>
          <cell r="C139">
            <v>35001</v>
          </cell>
          <cell r="D139" t="str">
            <v>Prof Fees - Audit Fees</v>
          </cell>
          <cell r="E139" t="str">
            <v>Professional &amp; Cons Fees</v>
          </cell>
          <cell r="F139">
            <v>3011</v>
          </cell>
          <cell r="G139" t="str">
            <v>Professional Fees</v>
          </cell>
          <cell r="I139">
            <v>832</v>
          </cell>
          <cell r="J139" t="str">
            <v>Customer Mgmt &amp; Trng</v>
          </cell>
          <cell r="K139" t="str">
            <v>GM - Sales</v>
          </cell>
          <cell r="M139">
            <v>27712800</v>
          </cell>
          <cell r="P139">
            <v>0</v>
          </cell>
          <cell r="Q139">
            <v>0</v>
          </cell>
          <cell r="S139">
            <v>0</v>
          </cell>
          <cell r="T139">
            <v>0</v>
          </cell>
        </row>
        <row r="140">
          <cell r="B140" t="str">
            <v>35100-832</v>
          </cell>
          <cell r="C140">
            <v>35100</v>
          </cell>
          <cell r="D140" t="str">
            <v>Prof Fees - Consultancy Fees</v>
          </cell>
          <cell r="E140" t="str">
            <v>Professional &amp; Cons Fees</v>
          </cell>
          <cell r="F140">
            <v>3011</v>
          </cell>
          <cell r="G140" t="str">
            <v>Professional Fees</v>
          </cell>
          <cell r="I140">
            <v>832</v>
          </cell>
          <cell r="J140" t="str">
            <v>Customer Mgmt &amp; Trng</v>
          </cell>
          <cell r="K140" t="str">
            <v>GM - Sales</v>
          </cell>
          <cell r="M140">
            <v>8737260.9600000009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</row>
        <row r="141">
          <cell r="B141" t="str">
            <v>37207-832</v>
          </cell>
          <cell r="C141">
            <v>37207</v>
          </cell>
          <cell r="D141" t="str">
            <v>Consumables - General</v>
          </cell>
          <cell r="E141" t="str">
            <v>General</v>
          </cell>
          <cell r="F141">
            <v>3018</v>
          </cell>
          <cell r="G141" t="str">
            <v>Consumables</v>
          </cell>
          <cell r="I141">
            <v>832</v>
          </cell>
          <cell r="J141" t="str">
            <v>Customer Mgmt &amp; Trng</v>
          </cell>
          <cell r="K141" t="str">
            <v>GM - Sales</v>
          </cell>
          <cell r="L141">
            <v>306150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</row>
        <row r="142">
          <cell r="B142" t="str">
            <v>37602-832</v>
          </cell>
          <cell r="C142">
            <v>37602</v>
          </cell>
          <cell r="D142" t="str">
            <v>MV Costs - Fuel &amp; Oil</v>
          </cell>
          <cell r="E142" t="str">
            <v>General</v>
          </cell>
          <cell r="F142">
            <v>3024</v>
          </cell>
          <cell r="G142" t="str">
            <v>Motor Vehicle Costs</v>
          </cell>
          <cell r="I142">
            <v>832</v>
          </cell>
          <cell r="J142" t="str">
            <v>Customer Mgmt &amp; Trng</v>
          </cell>
          <cell r="K142" t="str">
            <v>GM - Sales</v>
          </cell>
          <cell r="L142">
            <v>270000</v>
          </cell>
          <cell r="M142">
            <v>4700000.04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</row>
        <row r="143">
          <cell r="B143" t="str">
            <v>37603-832</v>
          </cell>
          <cell r="C143">
            <v>37603</v>
          </cell>
          <cell r="D143" t="str">
            <v>MV Costs - License &amp; Parking</v>
          </cell>
          <cell r="E143" t="str">
            <v>General</v>
          </cell>
          <cell r="F143">
            <v>3024</v>
          </cell>
          <cell r="G143" t="str">
            <v>Motor Vehicle Costs</v>
          </cell>
          <cell r="I143">
            <v>832</v>
          </cell>
          <cell r="J143" t="str">
            <v>Customer Mgmt &amp; Trng</v>
          </cell>
          <cell r="K143" t="str">
            <v>GM - Sales</v>
          </cell>
          <cell r="M143">
            <v>1560000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</row>
        <row r="144">
          <cell r="B144" t="str">
            <v>37604-832</v>
          </cell>
          <cell r="C144">
            <v>37604</v>
          </cell>
          <cell r="D144" t="str">
            <v>MV Costs - Repair &amp; Maintenance</v>
          </cell>
          <cell r="E144" t="str">
            <v>General</v>
          </cell>
          <cell r="F144">
            <v>3024</v>
          </cell>
          <cell r="G144" t="str">
            <v>Motor Vehicle Costs</v>
          </cell>
          <cell r="I144">
            <v>832</v>
          </cell>
          <cell r="J144" t="str">
            <v>Customer Mgmt &amp; Trng</v>
          </cell>
          <cell r="K144" t="str">
            <v>GM - Sales</v>
          </cell>
          <cell r="L144">
            <v>1850000</v>
          </cell>
          <cell r="M144">
            <v>2880000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</row>
        <row r="145">
          <cell r="B145" t="str">
            <v>34303-832</v>
          </cell>
          <cell r="C145">
            <v>34303</v>
          </cell>
          <cell r="D145" t="str">
            <v>P&amp;A - PR Internal Comms</v>
          </cell>
          <cell r="E145" t="str">
            <v>Advertising, Promotion &amp; PR</v>
          </cell>
          <cell r="F145">
            <v>3010</v>
          </cell>
          <cell r="G145" t="str">
            <v>Publicity &amp; Advertising</v>
          </cell>
          <cell r="I145">
            <v>832</v>
          </cell>
          <cell r="J145" t="str">
            <v>Customer Mgmt &amp; Trng</v>
          </cell>
          <cell r="K145" t="str">
            <v>GM - Sales</v>
          </cell>
          <cell r="L145">
            <v>3985000</v>
          </cell>
          <cell r="M145">
            <v>24080300.039999999</v>
          </cell>
          <cell r="N145">
            <v>21000000</v>
          </cell>
          <cell r="O145">
            <v>10000</v>
          </cell>
          <cell r="P145">
            <v>8717.9469782632041</v>
          </cell>
          <cell r="Q145">
            <v>8630.7675084805724</v>
          </cell>
          <cell r="S145">
            <v>8889.690533734989</v>
          </cell>
          <cell r="T145">
            <v>9156.381249747039</v>
          </cell>
        </row>
        <row r="146">
          <cell r="B146" t="str">
            <v>37606-832</v>
          </cell>
          <cell r="C146">
            <v>37606</v>
          </cell>
          <cell r="D146" t="str">
            <v>MV Costs - Ext car hire</v>
          </cell>
          <cell r="E146" t="str">
            <v>General</v>
          </cell>
          <cell r="F146">
            <v>3024</v>
          </cell>
          <cell r="G146" t="str">
            <v>Motor Vehicle Costs</v>
          </cell>
          <cell r="I146">
            <v>832</v>
          </cell>
          <cell r="J146" t="str">
            <v>Customer Mgmt &amp; Trng</v>
          </cell>
          <cell r="K146" t="str">
            <v>GM - Sales</v>
          </cell>
          <cell r="L146">
            <v>1126000</v>
          </cell>
          <cell r="M146">
            <v>1920000</v>
          </cell>
          <cell r="O146">
            <v>72000</v>
          </cell>
          <cell r="P146">
            <v>41618.640424277262</v>
          </cell>
          <cell r="Q146">
            <v>42867.199637005579</v>
          </cell>
          <cell r="R146">
            <v>1000000</v>
          </cell>
          <cell r="S146">
            <v>44581.887622485803</v>
          </cell>
          <cell r="T146">
            <v>46365.16312738524</v>
          </cell>
        </row>
        <row r="147">
          <cell r="B147" t="str">
            <v>37201-832</v>
          </cell>
          <cell r="C147">
            <v>37201</v>
          </cell>
          <cell r="D147" t="str">
            <v>Consumables - Kitchenware</v>
          </cell>
          <cell r="E147" t="str">
            <v>General</v>
          </cell>
          <cell r="F147">
            <v>3018</v>
          </cell>
          <cell r="G147" t="str">
            <v>Consumables</v>
          </cell>
          <cell r="I147">
            <v>832</v>
          </cell>
          <cell r="J147" t="str">
            <v>Customer Mgmt &amp; Trng</v>
          </cell>
          <cell r="K147" t="str">
            <v>GM - Sales</v>
          </cell>
          <cell r="L147">
            <v>321867.36</v>
          </cell>
          <cell r="M147">
            <v>3823671.96</v>
          </cell>
          <cell r="O147">
            <v>35468.14</v>
          </cell>
          <cell r="P147">
            <v>45355.271873895159</v>
          </cell>
          <cell r="Q147">
            <v>47169.482748850969</v>
          </cell>
          <cell r="R147">
            <v>1000000</v>
          </cell>
          <cell r="S147">
            <v>49056.262058805012</v>
          </cell>
          <cell r="T147">
            <v>51018.512541157215</v>
          </cell>
        </row>
        <row r="148">
          <cell r="B148" t="str">
            <v>37205-832</v>
          </cell>
          <cell r="C148">
            <v>37205</v>
          </cell>
          <cell r="D148" t="str">
            <v>S&amp;P - NewS&amp;Paper &amp; manuals</v>
          </cell>
          <cell r="E148" t="str">
            <v>General</v>
          </cell>
          <cell r="F148">
            <v>3019</v>
          </cell>
          <cell r="G148" t="str">
            <v>Stationary &amp; Printing</v>
          </cell>
          <cell r="I148">
            <v>832</v>
          </cell>
          <cell r="J148" t="str">
            <v>Customer Mgmt &amp; Trng</v>
          </cell>
          <cell r="K148" t="str">
            <v>GM - Sales</v>
          </cell>
          <cell r="L148">
            <v>733500</v>
          </cell>
          <cell r="M148">
            <v>1943217</v>
          </cell>
          <cell r="O148">
            <v>546000</v>
          </cell>
          <cell r="P148">
            <v>586189.86061132525</v>
          </cell>
          <cell r="Q148">
            <v>609637.45503577823</v>
          </cell>
          <cell r="R148">
            <v>500000</v>
          </cell>
          <cell r="S148">
            <v>634022.95323720935</v>
          </cell>
          <cell r="T148">
            <v>659383.87136669771</v>
          </cell>
        </row>
        <row r="149">
          <cell r="B149" t="str">
            <v>33101-832</v>
          </cell>
          <cell r="C149">
            <v>33101</v>
          </cell>
          <cell r="D149" t="str">
            <v>Staff Oth csts - Staff recogn</v>
          </cell>
          <cell r="E149" t="str">
            <v>Salaries &amp; Staff Costs</v>
          </cell>
          <cell r="F149">
            <v>3006</v>
          </cell>
          <cell r="G149" t="str">
            <v>Staff Other costs</v>
          </cell>
          <cell r="I149">
            <v>832</v>
          </cell>
          <cell r="J149" t="str">
            <v>Customer Mgmt &amp; Trng</v>
          </cell>
          <cell r="K149" t="str">
            <v>GM - Sales</v>
          </cell>
          <cell r="L149">
            <v>9680865.5099999998</v>
          </cell>
          <cell r="M149">
            <v>12900000</v>
          </cell>
          <cell r="O149">
            <v>590000</v>
          </cell>
          <cell r="P149">
            <v>669935.98729729</v>
          </cell>
          <cell r="Q149">
            <v>770426.38539188344</v>
          </cell>
          <cell r="R149">
            <v>770426.38539188344</v>
          </cell>
          <cell r="S149">
            <v>832060.49622323422</v>
          </cell>
          <cell r="T149">
            <v>898625.33592109301</v>
          </cell>
        </row>
        <row r="150">
          <cell r="B150" t="str">
            <v>33400-832</v>
          </cell>
          <cell r="C150">
            <v>33400</v>
          </cell>
          <cell r="D150" t="str">
            <v>Entertnmnt cost -Staff Motvn</v>
          </cell>
          <cell r="E150" t="str">
            <v>Salaries &amp; Staff Costs</v>
          </cell>
          <cell r="F150">
            <v>3006</v>
          </cell>
          <cell r="G150" t="str">
            <v>Staff Other costs</v>
          </cell>
          <cell r="I150">
            <v>832</v>
          </cell>
          <cell r="J150" t="str">
            <v>Customer Mgmt &amp; Trng</v>
          </cell>
          <cell r="K150" t="str">
            <v>GM - Sales</v>
          </cell>
          <cell r="L150">
            <v>8336020</v>
          </cell>
          <cell r="M150">
            <v>4200000</v>
          </cell>
          <cell r="N150">
            <v>7560000</v>
          </cell>
          <cell r="O150">
            <v>200000</v>
          </cell>
          <cell r="P150">
            <v>853573.66679733561</v>
          </cell>
          <cell r="Q150">
            <v>981609.71681693592</v>
          </cell>
          <cell r="R150">
            <v>981609.71681693592</v>
          </cell>
          <cell r="S150">
            <v>1060138.4941622908</v>
          </cell>
          <cell r="T150">
            <v>1144949.5736952741</v>
          </cell>
        </row>
        <row r="151">
          <cell r="B151" t="str">
            <v>33017-832</v>
          </cell>
          <cell r="C151">
            <v>33017</v>
          </cell>
          <cell r="D151" t="str">
            <v>Local Staff costs - Shift Allowance</v>
          </cell>
          <cell r="E151" t="str">
            <v>Salaries &amp; Staff Costs</v>
          </cell>
          <cell r="F151">
            <v>3005</v>
          </cell>
          <cell r="G151" t="str">
            <v>Local Staff Costs</v>
          </cell>
          <cell r="I151">
            <v>832</v>
          </cell>
          <cell r="J151" t="str">
            <v>Customer Mgmt &amp; Trng</v>
          </cell>
          <cell r="K151" t="str">
            <v>GM - Sales</v>
          </cell>
          <cell r="O151">
            <v>1358632</v>
          </cell>
          <cell r="P151">
            <v>1540959.1522849586</v>
          </cell>
          <cell r="Q151">
            <v>1568696.4170260879</v>
          </cell>
          <cell r="R151">
            <v>1568696.4170260879</v>
          </cell>
          <cell r="S151">
            <v>1694192.1303881749</v>
          </cell>
          <cell r="T151">
            <v>1829727.5008192291</v>
          </cell>
        </row>
        <row r="152">
          <cell r="B152" t="str">
            <v>37202-832</v>
          </cell>
          <cell r="C152">
            <v>37202</v>
          </cell>
          <cell r="D152" t="str">
            <v>Consumables - Office Equipment</v>
          </cell>
          <cell r="E152" t="str">
            <v>General</v>
          </cell>
          <cell r="F152">
            <v>3018</v>
          </cell>
          <cell r="G152" t="str">
            <v>Consumables</v>
          </cell>
          <cell r="I152">
            <v>832</v>
          </cell>
          <cell r="J152" t="str">
            <v>Customer Mgmt &amp; Trng</v>
          </cell>
          <cell r="K152" t="str">
            <v>GM - Sales</v>
          </cell>
          <cell r="L152">
            <v>8020695.3399999999</v>
          </cell>
          <cell r="M152">
            <v>19898940</v>
          </cell>
          <cell r="O152">
            <v>3037876.34</v>
          </cell>
          <cell r="P152">
            <v>3184344.1631132523</v>
          </cell>
          <cell r="Q152">
            <v>3311717.9296377823</v>
          </cell>
          <cell r="R152">
            <v>3311717.9296377823</v>
          </cell>
          <cell r="S152">
            <v>3444186.6468232935</v>
          </cell>
          <cell r="T152">
            <v>3581954.1126962253</v>
          </cell>
        </row>
        <row r="153">
          <cell r="B153" t="str">
            <v>37001-832</v>
          </cell>
          <cell r="C153">
            <v>37001</v>
          </cell>
          <cell r="D153" t="str">
            <v>Communctns - National</v>
          </cell>
          <cell r="E153" t="str">
            <v>General</v>
          </cell>
          <cell r="F153">
            <v>3016</v>
          </cell>
          <cell r="G153" t="str">
            <v>Communications</v>
          </cell>
          <cell r="I153">
            <v>832</v>
          </cell>
          <cell r="J153" t="str">
            <v>Customer Mgmt &amp; Trng</v>
          </cell>
          <cell r="K153" t="str">
            <v>GM - Sales</v>
          </cell>
          <cell r="L153">
            <v>201139</v>
          </cell>
          <cell r="O153">
            <v>25654976</v>
          </cell>
          <cell r="P153">
            <v>7514550.6651370414</v>
          </cell>
          <cell r="Q153">
            <v>6763095.5986233372</v>
          </cell>
          <cell r="R153">
            <v>6763095.5986233372</v>
          </cell>
          <cell r="S153">
            <v>6763095.5986233372</v>
          </cell>
          <cell r="T153">
            <v>6763095.5986233372</v>
          </cell>
        </row>
        <row r="154">
          <cell r="B154" t="str">
            <v>33300-832</v>
          </cell>
          <cell r="C154">
            <v>33300</v>
          </cell>
          <cell r="D154" t="str">
            <v>Travel costs - Local</v>
          </cell>
          <cell r="E154" t="str">
            <v>Travel and Entertainment</v>
          </cell>
          <cell r="F154">
            <v>3008</v>
          </cell>
          <cell r="G154" t="str">
            <v>Travel Costs</v>
          </cell>
          <cell r="I154">
            <v>832</v>
          </cell>
          <cell r="J154" t="str">
            <v>Customer Mgmt &amp; Trng</v>
          </cell>
          <cell r="K154" t="str">
            <v>GM - Sales</v>
          </cell>
          <cell r="L154">
            <v>11022200</v>
          </cell>
          <cell r="M154">
            <v>4800000</v>
          </cell>
          <cell r="N154">
            <v>3152666.76</v>
          </cell>
          <cell r="O154">
            <v>10650000</v>
          </cell>
          <cell r="P154">
            <v>11374879.20287504</v>
          </cell>
          <cell r="Q154">
            <v>10806135.242731286</v>
          </cell>
          <cell r="R154">
            <v>13806135</v>
          </cell>
          <cell r="S154">
            <v>10590012.53787666</v>
          </cell>
          <cell r="T154">
            <v>10378212.287119126</v>
          </cell>
        </row>
        <row r="155">
          <cell r="B155" t="str">
            <v>37203-832</v>
          </cell>
          <cell r="C155">
            <v>37203</v>
          </cell>
          <cell r="D155" t="str">
            <v>S&amp;P - Stationary,printing&amp;suppl</v>
          </cell>
          <cell r="E155" t="str">
            <v>General</v>
          </cell>
          <cell r="F155">
            <v>3019</v>
          </cell>
          <cell r="G155" t="str">
            <v>Stationary &amp; Printing</v>
          </cell>
          <cell r="I155">
            <v>832</v>
          </cell>
          <cell r="J155" t="str">
            <v>Customer Mgmt &amp; Trng</v>
          </cell>
          <cell r="K155" t="str">
            <v>GM - Sales</v>
          </cell>
          <cell r="L155">
            <v>10093668.289999999</v>
          </cell>
          <cell r="M155">
            <v>4398062.04</v>
          </cell>
          <cell r="O155">
            <v>10006480.08</v>
          </cell>
          <cell r="P155">
            <v>10315832.957294874</v>
          </cell>
          <cell r="Q155">
            <v>10728466.275586668</v>
          </cell>
          <cell r="R155">
            <v>10728466.275586668</v>
          </cell>
          <cell r="S155">
            <v>11157604.926610136</v>
          </cell>
          <cell r="T155">
            <v>11603909.123674542</v>
          </cell>
        </row>
        <row r="156">
          <cell r="B156" t="str">
            <v>37200-832</v>
          </cell>
          <cell r="C156">
            <v>37200</v>
          </cell>
          <cell r="D156" t="str">
            <v>Consumables-Refreshments</v>
          </cell>
          <cell r="E156" t="str">
            <v>General</v>
          </cell>
          <cell r="F156">
            <v>3018</v>
          </cell>
          <cell r="G156" t="str">
            <v>Consumables</v>
          </cell>
          <cell r="I156">
            <v>832</v>
          </cell>
          <cell r="J156" t="str">
            <v>Customer Mgmt &amp; Trng</v>
          </cell>
          <cell r="K156" t="str">
            <v>GM - Sales</v>
          </cell>
          <cell r="L156">
            <v>17624127.629999999</v>
          </cell>
          <cell r="M156">
            <v>23656464.960000001</v>
          </cell>
          <cell r="O156">
            <v>14394599.039999999</v>
          </cell>
          <cell r="P156">
            <v>17175227.356947213</v>
          </cell>
          <cell r="Q156">
            <v>19751511.460489295</v>
          </cell>
          <cell r="R156">
            <v>25751511.460489299</v>
          </cell>
          <cell r="S156">
            <v>20541571.918908868</v>
          </cell>
          <cell r="T156">
            <v>21363234.795665223</v>
          </cell>
        </row>
        <row r="157">
          <cell r="B157" t="str">
            <v>33015-832</v>
          </cell>
          <cell r="C157">
            <v>33015</v>
          </cell>
          <cell r="D157" t="str">
            <v>Local Staff costs - Overtime</v>
          </cell>
          <cell r="E157" t="str">
            <v>Salaries &amp; Staff Costs</v>
          </cell>
          <cell r="F157">
            <v>3005</v>
          </cell>
          <cell r="G157" t="str">
            <v>Local Staff Costs</v>
          </cell>
          <cell r="I157">
            <v>832</v>
          </cell>
          <cell r="J157" t="str">
            <v>Customer Mgmt &amp; Trng</v>
          </cell>
          <cell r="K157" t="str">
            <v>GM - Sales</v>
          </cell>
          <cell r="L157">
            <v>8096017</v>
          </cell>
          <cell r="N157">
            <v>148929107.03999999</v>
          </cell>
          <cell r="O157">
            <v>22409216</v>
          </cell>
          <cell r="P157">
            <v>26742785.178139616</v>
          </cell>
          <cell r="Q157">
            <v>27224155.311346129</v>
          </cell>
          <cell r="R157">
            <v>27224155.311346129</v>
          </cell>
          <cell r="S157">
            <v>29402087.73625382</v>
          </cell>
          <cell r="T157">
            <v>31754254.755154129</v>
          </cell>
        </row>
        <row r="158">
          <cell r="B158" t="str">
            <v>33020-832</v>
          </cell>
          <cell r="C158">
            <v>33020</v>
          </cell>
          <cell r="D158" t="str">
            <v>Local Staff costs - Co. Prov Fund</v>
          </cell>
          <cell r="E158" t="str">
            <v>Salaries &amp; Staff Costs</v>
          </cell>
          <cell r="F158">
            <v>3005</v>
          </cell>
          <cell r="G158" t="str">
            <v>Local Staff Costs</v>
          </cell>
          <cell r="I158">
            <v>832</v>
          </cell>
          <cell r="J158" t="str">
            <v>Customer Mgmt &amp; Trng</v>
          </cell>
          <cell r="K158" t="str">
            <v>GM - Sales</v>
          </cell>
          <cell r="L158">
            <v>29429689</v>
          </cell>
          <cell r="M158">
            <v>35880775.799999997</v>
          </cell>
          <cell r="N158">
            <v>39556900.200000003</v>
          </cell>
          <cell r="O158">
            <v>30303176</v>
          </cell>
          <cell r="P158">
            <v>33759449.121700324</v>
          </cell>
          <cell r="Q158">
            <v>34367119.205890931</v>
          </cell>
          <cell r="R158">
            <v>34367119.205890931</v>
          </cell>
          <cell r="S158">
            <v>37116488.742362209</v>
          </cell>
          <cell r="T158">
            <v>40085807.841751188</v>
          </cell>
        </row>
        <row r="159">
          <cell r="B159" t="str">
            <v>33205-832</v>
          </cell>
          <cell r="C159">
            <v>33205</v>
          </cell>
          <cell r="D159" t="str">
            <v>Train Csts - Central Training</v>
          </cell>
          <cell r="E159" t="str">
            <v>Training</v>
          </cell>
          <cell r="F159">
            <v>3007</v>
          </cell>
          <cell r="G159" t="str">
            <v>Training costs</v>
          </cell>
          <cell r="I159">
            <v>832</v>
          </cell>
          <cell r="J159" t="str">
            <v>Customer Mgmt &amp; Trng</v>
          </cell>
          <cell r="K159" t="str">
            <v>GM - Sales</v>
          </cell>
          <cell r="L159">
            <v>60949939</v>
          </cell>
          <cell r="M159">
            <v>35520000</v>
          </cell>
          <cell r="N159">
            <v>78749463.719999999</v>
          </cell>
          <cell r="O159">
            <v>32060000</v>
          </cell>
          <cell r="P159">
            <v>53184509.378232531</v>
          </cell>
          <cell r="Q159">
            <v>50525283.909320906</v>
          </cell>
          <cell r="R159">
            <v>50525283.909320906</v>
          </cell>
          <cell r="S159">
            <v>49514778.231134489</v>
          </cell>
          <cell r="T159">
            <v>48524482.666511796</v>
          </cell>
        </row>
        <row r="160">
          <cell r="B160" t="str">
            <v>33018-832</v>
          </cell>
          <cell r="C160">
            <v>33018</v>
          </cell>
          <cell r="D160" t="str">
            <v>Local Staff costs - NSSF</v>
          </cell>
          <cell r="E160" t="str">
            <v>Salaries &amp; Staff Costs</v>
          </cell>
          <cell r="F160">
            <v>3005</v>
          </cell>
          <cell r="G160" t="str">
            <v>Local Staff Costs</v>
          </cell>
          <cell r="I160">
            <v>832</v>
          </cell>
          <cell r="J160" t="str">
            <v>Customer Mgmt &amp; Trng</v>
          </cell>
          <cell r="K160" t="str">
            <v>GM - Sales</v>
          </cell>
          <cell r="L160">
            <v>68836347</v>
          </cell>
          <cell r="M160">
            <v>84867985.079999998</v>
          </cell>
          <cell r="N160">
            <v>107534119.8</v>
          </cell>
          <cell r="O160">
            <v>69540648</v>
          </cell>
          <cell r="P160">
            <v>77474685.395211965</v>
          </cell>
          <cell r="Q160">
            <v>78869229.732325777</v>
          </cell>
          <cell r="R160">
            <v>78869229.732325777</v>
          </cell>
          <cell r="S160">
            <v>85178768.110911846</v>
          </cell>
          <cell r="T160">
            <v>91993069.5597848</v>
          </cell>
        </row>
        <row r="161">
          <cell r="B161" t="str">
            <v>33004-832</v>
          </cell>
          <cell r="C161">
            <v>33004</v>
          </cell>
          <cell r="D161" t="str">
            <v>Local Staff costs - Bonus</v>
          </cell>
          <cell r="E161" t="str">
            <v>Salaries &amp; Staff Costs</v>
          </cell>
          <cell r="F161">
            <v>3005</v>
          </cell>
          <cell r="G161" t="str">
            <v>Local Staff Costs</v>
          </cell>
          <cell r="I161">
            <v>832</v>
          </cell>
          <cell r="J161" t="str">
            <v>Customer Mgmt &amp; Trng</v>
          </cell>
          <cell r="K161" t="str">
            <v>GM - Sales</v>
          </cell>
          <cell r="L161">
            <v>94329291</v>
          </cell>
          <cell r="M161">
            <v>101506507.08</v>
          </cell>
          <cell r="N161">
            <v>112824267.23999999</v>
          </cell>
          <cell r="O161">
            <v>95817186</v>
          </cell>
          <cell r="P161">
            <v>106702625.63818765</v>
          </cell>
          <cell r="Q161">
            <v>108623272.89967503</v>
          </cell>
          <cell r="R161">
            <v>108623272.89967503</v>
          </cell>
          <cell r="S161">
            <v>117313134.73164904</v>
          </cell>
          <cell r="T161">
            <v>126698185.51018098</v>
          </cell>
        </row>
        <row r="162">
          <cell r="B162" t="str">
            <v>33009-832</v>
          </cell>
          <cell r="C162">
            <v>33009</v>
          </cell>
          <cell r="D162" t="str">
            <v>Local Staff costs - T&amp;S allowance</v>
          </cell>
          <cell r="E162" t="str">
            <v>Salaries &amp; Staff Costs</v>
          </cell>
          <cell r="F162">
            <v>3005</v>
          </cell>
          <cell r="G162" t="str">
            <v>Local Staff Costs</v>
          </cell>
          <cell r="I162">
            <v>832</v>
          </cell>
          <cell r="J162" t="str">
            <v>Customer Mgmt &amp; Trng</v>
          </cell>
          <cell r="K162" t="str">
            <v>GM - Sales</v>
          </cell>
          <cell r="L162">
            <v>125695200</v>
          </cell>
          <cell r="M162">
            <v>141350400</v>
          </cell>
          <cell r="N162">
            <v>126323676</v>
          </cell>
          <cell r="O162">
            <v>117475060</v>
          </cell>
          <cell r="P162">
            <v>131576076.34526259</v>
          </cell>
          <cell r="Q162">
            <v>133944445.71947731</v>
          </cell>
          <cell r="R162">
            <v>133944445.71947731</v>
          </cell>
          <cell r="S162">
            <v>144660001.3770355</v>
          </cell>
          <cell r="T162">
            <v>156232801.48719835</v>
          </cell>
        </row>
        <row r="163">
          <cell r="B163" t="str">
            <v>33002-832</v>
          </cell>
          <cell r="C163">
            <v>33002</v>
          </cell>
          <cell r="D163" t="str">
            <v>Local Staff costs - Basic</v>
          </cell>
          <cell r="E163" t="str">
            <v>Salaries &amp; Staff Costs</v>
          </cell>
          <cell r="F163">
            <v>3005</v>
          </cell>
          <cell r="G163" t="str">
            <v>Local Staff Costs</v>
          </cell>
          <cell r="I163">
            <v>832</v>
          </cell>
          <cell r="J163" t="str">
            <v>Customer Mgmt &amp; Trng</v>
          </cell>
          <cell r="K163" t="str">
            <v>GM - Sales</v>
          </cell>
          <cell r="L163">
            <v>554572272</v>
          </cell>
          <cell r="M163">
            <v>598012930.44000006</v>
          </cell>
          <cell r="N163">
            <v>548755924.79999995</v>
          </cell>
          <cell r="O163">
            <v>554163574</v>
          </cell>
          <cell r="P163">
            <v>615263496.75772846</v>
          </cell>
          <cell r="Q163">
            <v>626338239.69936752</v>
          </cell>
          <cell r="R163">
            <v>626338239.69936752</v>
          </cell>
          <cell r="S163">
            <v>676445298.87531698</v>
          </cell>
          <cell r="T163">
            <v>730560922.78534234</v>
          </cell>
        </row>
        <row r="164">
          <cell r="B164" t="str">
            <v>30005-849</v>
          </cell>
          <cell r="C164">
            <v>30005</v>
          </cell>
          <cell r="D164" t="str">
            <v>Nwk Cost - Site Rates and Taxes</v>
          </cell>
          <cell r="E164" t="str">
            <v>Rent and Utilities</v>
          </cell>
          <cell r="F164">
            <v>3001</v>
          </cell>
          <cell r="G164" t="str">
            <v>NwkCosts</v>
          </cell>
          <cell r="I164">
            <v>849</v>
          </cell>
          <cell r="J164" t="str">
            <v>SC - Pearl of Africa</v>
          </cell>
          <cell r="K164" t="str">
            <v>GM - Sales</v>
          </cell>
          <cell r="L164">
            <v>2936800</v>
          </cell>
          <cell r="O164">
            <v>937800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B165" t="str">
            <v>32100-849</v>
          </cell>
          <cell r="C165">
            <v>32100</v>
          </cell>
          <cell r="D165" t="str">
            <v>Facilities Cst  - Cleaning &amp; Plants</v>
          </cell>
          <cell r="E165" t="str">
            <v>Maintence</v>
          </cell>
          <cell r="F165">
            <v>3003</v>
          </cell>
          <cell r="G165" t="str">
            <v>Facilities</v>
          </cell>
          <cell r="I165">
            <v>849</v>
          </cell>
          <cell r="J165" t="str">
            <v>SC - Pearl of Africa</v>
          </cell>
          <cell r="K165" t="str">
            <v>GM - Sales</v>
          </cell>
          <cell r="L165">
            <v>2360000</v>
          </cell>
          <cell r="M165">
            <v>5400000</v>
          </cell>
          <cell r="P165">
            <v>0</v>
          </cell>
          <cell r="Q165">
            <v>0</v>
          </cell>
          <cell r="R165">
            <v>0</v>
          </cell>
        </row>
        <row r="166">
          <cell r="B166" t="str">
            <v>32301-849</v>
          </cell>
          <cell r="C166">
            <v>32301</v>
          </cell>
          <cell r="D166" t="str">
            <v>Facilities Cst  - Furn &amp; Fitt. Maint</v>
          </cell>
          <cell r="E166" t="str">
            <v>Maintence</v>
          </cell>
          <cell r="F166">
            <v>3003</v>
          </cell>
          <cell r="G166" t="str">
            <v>Facilities</v>
          </cell>
          <cell r="I166">
            <v>849</v>
          </cell>
          <cell r="J166" t="str">
            <v>SC - Pearl of Africa</v>
          </cell>
          <cell r="K166" t="str">
            <v>GM - Sales</v>
          </cell>
          <cell r="L166">
            <v>420000</v>
          </cell>
          <cell r="M166">
            <v>9000000</v>
          </cell>
          <cell r="P166">
            <v>0</v>
          </cell>
          <cell r="Q166">
            <v>0</v>
          </cell>
          <cell r="R166">
            <v>0</v>
          </cell>
        </row>
        <row r="167">
          <cell r="B167" t="str">
            <v>32302-849</v>
          </cell>
          <cell r="C167">
            <v>32302</v>
          </cell>
          <cell r="D167" t="str">
            <v>Facilities Cst  - Office Eqpmnt Maint</v>
          </cell>
          <cell r="E167" t="str">
            <v>Maintence</v>
          </cell>
          <cell r="F167">
            <v>3003</v>
          </cell>
          <cell r="G167" t="str">
            <v>Facilities</v>
          </cell>
          <cell r="I167">
            <v>849</v>
          </cell>
          <cell r="J167" t="str">
            <v>SC - Pearl of Africa</v>
          </cell>
          <cell r="K167" t="str">
            <v>GM - Sales</v>
          </cell>
          <cell r="L167">
            <v>1570000</v>
          </cell>
          <cell r="M167">
            <v>5400000</v>
          </cell>
          <cell r="P167">
            <v>0</v>
          </cell>
          <cell r="Q167">
            <v>0</v>
          </cell>
          <cell r="R167">
            <v>0</v>
          </cell>
        </row>
        <row r="168">
          <cell r="B168" t="str">
            <v>32401-849</v>
          </cell>
          <cell r="C168">
            <v>32401</v>
          </cell>
          <cell r="D168" t="str">
            <v>Facilities Cst  - Water</v>
          </cell>
          <cell r="E168" t="str">
            <v>Rent and Utilities</v>
          </cell>
          <cell r="F168">
            <v>3003</v>
          </cell>
          <cell r="G168" t="str">
            <v>Facilities</v>
          </cell>
          <cell r="I168">
            <v>849</v>
          </cell>
          <cell r="J168" t="str">
            <v>SC - Pearl of Africa</v>
          </cell>
          <cell r="K168" t="str">
            <v>GM - Sales</v>
          </cell>
          <cell r="M168">
            <v>3600000</v>
          </cell>
          <cell r="P168">
            <v>0</v>
          </cell>
          <cell r="Q168">
            <v>0</v>
          </cell>
          <cell r="R168">
            <v>0</v>
          </cell>
        </row>
        <row r="169">
          <cell r="B169" t="str">
            <v>32500-849</v>
          </cell>
          <cell r="C169">
            <v>32500</v>
          </cell>
          <cell r="D169" t="str">
            <v>Facilities Cst  - Dstv</v>
          </cell>
          <cell r="E169" t="str">
            <v>General</v>
          </cell>
          <cell r="F169">
            <v>3020</v>
          </cell>
          <cell r="G169" t="str">
            <v>Subscription</v>
          </cell>
          <cell r="I169">
            <v>849</v>
          </cell>
          <cell r="J169" t="str">
            <v>SC - Pearl of Africa</v>
          </cell>
          <cell r="K169" t="str">
            <v>GM - Sales</v>
          </cell>
          <cell r="M169">
            <v>1174769.04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B170" t="str">
            <v>33019-849</v>
          </cell>
          <cell r="C170">
            <v>33019</v>
          </cell>
          <cell r="D170" t="str">
            <v>Local Staff costs - Medical Aid</v>
          </cell>
          <cell r="E170" t="str">
            <v>Salaries &amp; Staff Costs</v>
          </cell>
          <cell r="F170">
            <v>3005</v>
          </cell>
          <cell r="G170" t="str">
            <v>Local Staff Costs</v>
          </cell>
          <cell r="I170">
            <v>849</v>
          </cell>
          <cell r="J170" t="str">
            <v>SC - Pearl of Africa</v>
          </cell>
          <cell r="K170" t="str">
            <v>GM - Sales</v>
          </cell>
          <cell r="L170">
            <v>8423109.6099999994</v>
          </cell>
          <cell r="M170">
            <v>2700000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B171" t="str">
            <v>33021-849</v>
          </cell>
          <cell r="C171">
            <v>33021</v>
          </cell>
          <cell r="D171" t="str">
            <v>Local Staff costs - Temp costs</v>
          </cell>
          <cell r="E171" t="str">
            <v>Salaries &amp; Staff Costs</v>
          </cell>
          <cell r="F171">
            <v>3005</v>
          </cell>
          <cell r="G171" t="str">
            <v>Local Staff Costs</v>
          </cell>
          <cell r="I171">
            <v>849</v>
          </cell>
          <cell r="J171" t="str">
            <v>SC - Pearl of Africa</v>
          </cell>
          <cell r="K171" t="str">
            <v>GM - Sales</v>
          </cell>
          <cell r="L171">
            <v>1080000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B172" t="str">
            <v>33105-849</v>
          </cell>
          <cell r="C172">
            <v>33105</v>
          </cell>
          <cell r="D172" t="str">
            <v>Staff Oth csts - Phne Allowanc</v>
          </cell>
          <cell r="E172" t="str">
            <v>General</v>
          </cell>
          <cell r="F172">
            <v>3016</v>
          </cell>
          <cell r="G172" t="str">
            <v>Communications</v>
          </cell>
          <cell r="I172">
            <v>849</v>
          </cell>
          <cell r="J172" t="str">
            <v>SC - Pearl of Africa</v>
          </cell>
          <cell r="K172" t="str">
            <v>GM - Sales</v>
          </cell>
          <cell r="M172">
            <v>430949.04</v>
          </cell>
          <cell r="N172">
            <v>1800000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B173" t="str">
            <v>33400-849</v>
          </cell>
          <cell r="C173">
            <v>33400</v>
          </cell>
          <cell r="D173" t="str">
            <v>Entertnmnt cost -Staff Motvn</v>
          </cell>
          <cell r="E173" t="str">
            <v>Salaries &amp; Staff Costs</v>
          </cell>
          <cell r="F173">
            <v>3006</v>
          </cell>
          <cell r="G173" t="str">
            <v>Staff Other costs</v>
          </cell>
          <cell r="I173">
            <v>849</v>
          </cell>
          <cell r="J173" t="str">
            <v>SC - Pearl of Africa</v>
          </cell>
          <cell r="K173" t="str">
            <v>GM - Sales</v>
          </cell>
          <cell r="M173">
            <v>2000000.04</v>
          </cell>
          <cell r="N173">
            <v>1746000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B174" t="str">
            <v>37001-849</v>
          </cell>
          <cell r="C174">
            <v>37001</v>
          </cell>
          <cell r="D174" t="str">
            <v>Communctns - National</v>
          </cell>
          <cell r="E174" t="str">
            <v>General</v>
          </cell>
          <cell r="F174">
            <v>3016</v>
          </cell>
          <cell r="G174" t="str">
            <v>Communications</v>
          </cell>
          <cell r="I174">
            <v>849</v>
          </cell>
          <cell r="J174" t="str">
            <v>SC - Pearl of Africa</v>
          </cell>
          <cell r="K174" t="str">
            <v>GM - Sales</v>
          </cell>
          <cell r="M174">
            <v>1654545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B175" t="str">
            <v>37200-849</v>
          </cell>
          <cell r="C175">
            <v>37200</v>
          </cell>
          <cell r="D175" t="str">
            <v>Consumables-Refreshments</v>
          </cell>
          <cell r="E175" t="str">
            <v>General</v>
          </cell>
          <cell r="F175">
            <v>3018</v>
          </cell>
          <cell r="G175" t="str">
            <v>Consumables</v>
          </cell>
          <cell r="I175">
            <v>849</v>
          </cell>
          <cell r="J175" t="str">
            <v>SC - Pearl of Africa</v>
          </cell>
          <cell r="K175" t="str">
            <v>GM - Sales</v>
          </cell>
          <cell r="L175">
            <v>990200</v>
          </cell>
          <cell r="M175">
            <v>7993398.96</v>
          </cell>
          <cell r="P175">
            <v>0</v>
          </cell>
          <cell r="Q175">
            <v>0</v>
          </cell>
          <cell r="R175">
            <v>7500000</v>
          </cell>
          <cell r="S175">
            <v>0</v>
          </cell>
          <cell r="T175">
            <v>0</v>
          </cell>
        </row>
        <row r="176">
          <cell r="B176" t="str">
            <v>37201-849</v>
          </cell>
          <cell r="C176">
            <v>37201</v>
          </cell>
          <cell r="D176" t="str">
            <v>Consumables - Kitchenware</v>
          </cell>
          <cell r="E176" t="str">
            <v>General</v>
          </cell>
          <cell r="F176">
            <v>3018</v>
          </cell>
          <cell r="G176" t="str">
            <v>Consumables</v>
          </cell>
          <cell r="I176">
            <v>849</v>
          </cell>
          <cell r="J176" t="str">
            <v>SC - Pearl of Africa</v>
          </cell>
          <cell r="K176" t="str">
            <v>GM - Sales</v>
          </cell>
          <cell r="M176">
            <v>5274030</v>
          </cell>
          <cell r="P176">
            <v>0</v>
          </cell>
          <cell r="Q176">
            <v>0</v>
          </cell>
          <cell r="R176">
            <v>500000</v>
          </cell>
          <cell r="S176">
            <v>0</v>
          </cell>
          <cell r="T176">
            <v>0</v>
          </cell>
        </row>
        <row r="177">
          <cell r="B177" t="str">
            <v>37202-849</v>
          </cell>
          <cell r="C177">
            <v>37202</v>
          </cell>
          <cell r="D177" t="str">
            <v>Consumables - Office Equipment</v>
          </cell>
          <cell r="E177" t="str">
            <v>General</v>
          </cell>
          <cell r="F177">
            <v>3018</v>
          </cell>
          <cell r="G177" t="str">
            <v>Consumables</v>
          </cell>
          <cell r="I177">
            <v>849</v>
          </cell>
          <cell r="J177" t="str">
            <v>SC - Pearl of Africa</v>
          </cell>
          <cell r="K177" t="str">
            <v>GM - Sales</v>
          </cell>
          <cell r="L177">
            <v>38738.980000000003</v>
          </cell>
          <cell r="M177">
            <v>5791872</v>
          </cell>
          <cell r="P177">
            <v>0</v>
          </cell>
          <cell r="Q177">
            <v>0</v>
          </cell>
          <cell r="R177">
            <v>1500000</v>
          </cell>
          <cell r="S177">
            <v>0</v>
          </cell>
          <cell r="T177">
            <v>0</v>
          </cell>
        </row>
        <row r="178">
          <cell r="B178" t="str">
            <v>37205-849</v>
          </cell>
          <cell r="C178">
            <v>37205</v>
          </cell>
          <cell r="D178" t="str">
            <v>S&amp;P - NewS&amp;Paper &amp; manuals</v>
          </cell>
          <cell r="E178" t="str">
            <v>General</v>
          </cell>
          <cell r="F178">
            <v>3019</v>
          </cell>
          <cell r="G178" t="str">
            <v>Stationary &amp; Printing</v>
          </cell>
          <cell r="I178">
            <v>849</v>
          </cell>
          <cell r="J178" t="str">
            <v>SC - Pearl of Africa</v>
          </cell>
          <cell r="K178" t="str">
            <v>GM - Sales</v>
          </cell>
          <cell r="M178">
            <v>345972.96</v>
          </cell>
          <cell r="P178">
            <v>0</v>
          </cell>
          <cell r="Q178">
            <v>0</v>
          </cell>
          <cell r="R178">
            <v>500000</v>
          </cell>
          <cell r="S178">
            <v>0</v>
          </cell>
          <cell r="T178">
            <v>0</v>
          </cell>
        </row>
        <row r="179">
          <cell r="B179" t="str">
            <v>37401-849</v>
          </cell>
          <cell r="C179">
            <v>37401</v>
          </cell>
          <cell r="D179" t="str">
            <v>Security Cost - Stock Transfer</v>
          </cell>
          <cell r="E179" t="str">
            <v>General</v>
          </cell>
          <cell r="F179">
            <v>3021</v>
          </cell>
          <cell r="G179" t="str">
            <v>Security Costs</v>
          </cell>
          <cell r="I179">
            <v>849</v>
          </cell>
          <cell r="J179" t="str">
            <v>SC - Pearl of Africa</v>
          </cell>
          <cell r="K179" t="str">
            <v>GM - Sales</v>
          </cell>
          <cell r="M179">
            <v>1527879</v>
          </cell>
          <cell r="P179">
            <v>0</v>
          </cell>
          <cell r="Q179">
            <v>0</v>
          </cell>
          <cell r="R179">
            <v>6000000</v>
          </cell>
          <cell r="S179">
            <v>0</v>
          </cell>
          <cell r="T179">
            <v>0</v>
          </cell>
        </row>
        <row r="180">
          <cell r="B180" t="str">
            <v>37602-849</v>
          </cell>
          <cell r="C180">
            <v>37602</v>
          </cell>
          <cell r="D180" t="str">
            <v>MV Costs - Fuel &amp; Oil</v>
          </cell>
          <cell r="E180" t="str">
            <v>General</v>
          </cell>
          <cell r="F180">
            <v>3024</v>
          </cell>
          <cell r="G180" t="str">
            <v>Motor Vehicle Costs</v>
          </cell>
          <cell r="I180">
            <v>849</v>
          </cell>
          <cell r="J180" t="str">
            <v>SC - Pearl of Africa</v>
          </cell>
          <cell r="K180" t="str">
            <v>GM - Sales</v>
          </cell>
          <cell r="L180">
            <v>19041901.199999999</v>
          </cell>
          <cell r="M180">
            <v>159999999.96000001</v>
          </cell>
          <cell r="P180">
            <v>0</v>
          </cell>
          <cell r="Q180">
            <v>0</v>
          </cell>
          <cell r="R180">
            <v>0</v>
          </cell>
        </row>
        <row r="181">
          <cell r="B181" t="str">
            <v>37605-849</v>
          </cell>
          <cell r="C181">
            <v>37605</v>
          </cell>
          <cell r="D181" t="str">
            <v>MV Costs - Other</v>
          </cell>
          <cell r="E181" t="str">
            <v>General</v>
          </cell>
          <cell r="F181">
            <v>3024</v>
          </cell>
          <cell r="G181" t="str">
            <v>Motor Vehicle Costs</v>
          </cell>
          <cell r="I181">
            <v>849</v>
          </cell>
          <cell r="J181" t="str">
            <v>SC - Pearl of Africa</v>
          </cell>
          <cell r="K181" t="str">
            <v>GM - Sales</v>
          </cell>
          <cell r="M181">
            <v>18000000</v>
          </cell>
          <cell r="P181">
            <v>0</v>
          </cell>
          <cell r="Q181">
            <v>0</v>
          </cell>
          <cell r="R181">
            <v>0</v>
          </cell>
        </row>
        <row r="182">
          <cell r="B182" t="str">
            <v>37604-849</v>
          </cell>
          <cell r="C182">
            <v>37604</v>
          </cell>
          <cell r="D182" t="str">
            <v>MV Costs - Repair &amp; Maintenance</v>
          </cell>
          <cell r="E182" t="str">
            <v>General</v>
          </cell>
          <cell r="F182">
            <v>3024</v>
          </cell>
          <cell r="G182" t="str">
            <v>Motor Vehicle Costs</v>
          </cell>
          <cell r="I182">
            <v>849</v>
          </cell>
          <cell r="J182" t="str">
            <v>SC - Pearl of Africa</v>
          </cell>
          <cell r="K182" t="str">
            <v>GM - Sales</v>
          </cell>
          <cell r="L182">
            <v>6299181</v>
          </cell>
          <cell r="M182">
            <v>60000000</v>
          </cell>
          <cell r="O182">
            <v>20000</v>
          </cell>
          <cell r="P182">
            <v>18253.673768713576</v>
          </cell>
          <cell r="Q182">
            <v>18801.283981774985</v>
          </cell>
          <cell r="R182">
            <v>18801.283981774985</v>
          </cell>
          <cell r="S182">
            <v>19553.335341045986</v>
          </cell>
          <cell r="T182">
            <v>20335.468754687827</v>
          </cell>
        </row>
        <row r="183">
          <cell r="B183" t="str">
            <v>37203-849</v>
          </cell>
          <cell r="C183">
            <v>37203</v>
          </cell>
          <cell r="D183" t="str">
            <v>S&amp;P - Stationary,printing&amp;suppl</v>
          </cell>
          <cell r="E183" t="str">
            <v>General</v>
          </cell>
          <cell r="F183">
            <v>3019</v>
          </cell>
          <cell r="G183" t="str">
            <v>Stationary &amp; Printing</v>
          </cell>
          <cell r="I183">
            <v>849</v>
          </cell>
          <cell r="J183" t="str">
            <v>SC - Pearl of Africa</v>
          </cell>
          <cell r="K183" t="str">
            <v>GM - Sales</v>
          </cell>
          <cell r="L183">
            <v>305000</v>
          </cell>
          <cell r="M183">
            <v>1799207.04</v>
          </cell>
          <cell r="O183">
            <v>125000</v>
          </cell>
          <cell r="P183">
            <v>128864.40679966449</v>
          </cell>
          <cell r="Q183">
            <v>134018.98307165108</v>
          </cell>
          <cell r="R183">
            <v>134018.98307165108</v>
          </cell>
          <cell r="S183">
            <v>139379.74239451712</v>
          </cell>
          <cell r="T183">
            <v>144954.93209029781</v>
          </cell>
        </row>
        <row r="184">
          <cell r="B184" t="str">
            <v>37603-849</v>
          </cell>
          <cell r="C184">
            <v>37603</v>
          </cell>
          <cell r="D184" t="str">
            <v>MV Costs - License &amp; Parking</v>
          </cell>
          <cell r="E184" t="str">
            <v>General</v>
          </cell>
          <cell r="F184">
            <v>3024</v>
          </cell>
          <cell r="G184" t="str">
            <v>Motor Vehicle Costs</v>
          </cell>
          <cell r="I184">
            <v>849</v>
          </cell>
          <cell r="J184" t="str">
            <v>SC - Pearl of Africa</v>
          </cell>
          <cell r="K184" t="str">
            <v>GM - Sales</v>
          </cell>
          <cell r="L184">
            <v>3594500</v>
          </cell>
          <cell r="M184">
            <v>45000000</v>
          </cell>
          <cell r="O184">
            <v>240000</v>
          </cell>
          <cell r="P184">
            <v>166829.07090872512</v>
          </cell>
          <cell r="Q184">
            <v>171833.94303598689</v>
          </cell>
          <cell r="R184">
            <v>6000000</v>
          </cell>
          <cell r="S184">
            <v>178707.30075742636</v>
          </cell>
          <cell r="T184">
            <v>185855.59278772344</v>
          </cell>
        </row>
        <row r="185">
          <cell r="B185" t="str">
            <v>33103-849</v>
          </cell>
          <cell r="C185">
            <v>33103</v>
          </cell>
          <cell r="D185" t="str">
            <v>Staff Oth csts - Off Clothing</v>
          </cell>
          <cell r="E185" t="str">
            <v>Salaries &amp; Staff Costs</v>
          </cell>
          <cell r="F185">
            <v>3006</v>
          </cell>
          <cell r="G185" t="str">
            <v>Staff Other costs</v>
          </cell>
          <cell r="I185">
            <v>849</v>
          </cell>
          <cell r="J185" t="str">
            <v>SC - Pearl of Africa</v>
          </cell>
          <cell r="K185" t="str">
            <v>GM - Sales</v>
          </cell>
          <cell r="M185">
            <v>7200000</v>
          </cell>
          <cell r="O185">
            <v>68000</v>
          </cell>
          <cell r="P185">
            <v>979693.06796815665</v>
          </cell>
          <cell r="Q185">
            <v>997327.54319158348</v>
          </cell>
          <cell r="R185">
            <v>7600000</v>
          </cell>
          <cell r="S185">
            <v>1077113.7466469102</v>
          </cell>
          <cell r="T185">
            <v>1163282.8463786631</v>
          </cell>
        </row>
        <row r="186">
          <cell r="B186" t="str">
            <v>34202-849</v>
          </cell>
          <cell r="C186">
            <v>34202</v>
          </cell>
          <cell r="D186" t="str">
            <v>P&amp;A - Promo Other items</v>
          </cell>
          <cell r="E186" t="str">
            <v>Advertising, Promotion &amp; PR</v>
          </cell>
          <cell r="F186">
            <v>3010</v>
          </cell>
          <cell r="G186" t="str">
            <v>Publicity &amp; Advertising</v>
          </cell>
          <cell r="I186">
            <v>849</v>
          </cell>
          <cell r="J186" t="str">
            <v>SC - Pearl of Africa</v>
          </cell>
          <cell r="K186" t="str">
            <v>GM - Sales</v>
          </cell>
          <cell r="L186">
            <v>2634000</v>
          </cell>
          <cell r="O186">
            <v>1296000</v>
          </cell>
          <cell r="P186">
            <v>1725741.5371460426</v>
          </cell>
          <cell r="Q186">
            <v>1708484.1217745822</v>
          </cell>
          <cell r="S186">
            <v>1759738.6454278198</v>
          </cell>
          <cell r="T186">
            <v>1812530.8047906545</v>
          </cell>
        </row>
        <row r="187">
          <cell r="B187" t="str">
            <v>37606-849</v>
          </cell>
          <cell r="C187">
            <v>37606</v>
          </cell>
          <cell r="D187" t="str">
            <v>MV Costs - Ext car hire</v>
          </cell>
          <cell r="E187" t="str">
            <v>General</v>
          </cell>
          <cell r="F187">
            <v>3024</v>
          </cell>
          <cell r="G187" t="str">
            <v>Motor Vehicle Costs</v>
          </cell>
          <cell r="I187">
            <v>849</v>
          </cell>
          <cell r="J187" t="str">
            <v>SC - Pearl of Africa</v>
          </cell>
          <cell r="K187" t="str">
            <v>GM - Sales</v>
          </cell>
          <cell r="L187">
            <v>2324433.6800000002</v>
          </cell>
          <cell r="O187">
            <v>4860000</v>
          </cell>
          <cell r="P187">
            <v>2809258.2286387151</v>
          </cell>
          <cell r="Q187">
            <v>2893535.9754978768</v>
          </cell>
          <cell r="R187">
            <v>2893535.9754978768</v>
          </cell>
          <cell r="S187">
            <v>3009277.4145177919</v>
          </cell>
          <cell r="T187">
            <v>3129648.5110985036</v>
          </cell>
        </row>
        <row r="188">
          <cell r="B188" t="str">
            <v>32002-849</v>
          </cell>
          <cell r="C188">
            <v>32002</v>
          </cell>
          <cell r="D188" t="str">
            <v>Facilities Cst  - Generator Fuel</v>
          </cell>
          <cell r="E188" t="str">
            <v>Rent and Utilities</v>
          </cell>
          <cell r="F188">
            <v>3003</v>
          </cell>
          <cell r="G188" t="str">
            <v>Facilities</v>
          </cell>
          <cell r="I188">
            <v>849</v>
          </cell>
          <cell r="J188" t="str">
            <v>SC - Pearl of Africa</v>
          </cell>
          <cell r="K188" t="str">
            <v>GM - Sales</v>
          </cell>
          <cell r="L188">
            <v>3802000</v>
          </cell>
          <cell r="M188">
            <v>45000000</v>
          </cell>
          <cell r="O188">
            <v>3340000</v>
          </cell>
          <cell r="P188">
            <v>3385558.056788085</v>
          </cell>
          <cell r="Q188">
            <v>3385558.056788085</v>
          </cell>
          <cell r="R188">
            <v>3385558.056788085</v>
          </cell>
          <cell r="S188">
            <v>3385558.056788085</v>
          </cell>
          <cell r="T188">
            <v>3385558.056788085</v>
          </cell>
        </row>
        <row r="189">
          <cell r="B189" t="str">
            <v>33017-849</v>
          </cell>
          <cell r="C189">
            <v>33017</v>
          </cell>
          <cell r="D189" t="str">
            <v>Local Staff costs - Shift Allowance</v>
          </cell>
          <cell r="E189" t="str">
            <v>Salaries &amp; Staff Costs</v>
          </cell>
          <cell r="F189">
            <v>3005</v>
          </cell>
          <cell r="G189" t="str">
            <v>Local Staff Costs</v>
          </cell>
          <cell r="I189">
            <v>849</v>
          </cell>
          <cell r="J189" t="str">
            <v>SC - Pearl of Africa</v>
          </cell>
          <cell r="K189" t="str">
            <v>GM - Sales</v>
          </cell>
          <cell r="L189">
            <v>7500000</v>
          </cell>
          <cell r="N189">
            <v>6000000</v>
          </cell>
          <cell r="O189">
            <v>3000000</v>
          </cell>
          <cell r="P189">
            <v>3402597.2131194286</v>
          </cell>
          <cell r="Q189">
            <v>3463843.9629555782</v>
          </cell>
          <cell r="R189">
            <v>3463843.9629555782</v>
          </cell>
          <cell r="S189">
            <v>3740951.4799920246</v>
          </cell>
          <cell r="T189">
            <v>4040227.5983913867</v>
          </cell>
        </row>
        <row r="190">
          <cell r="B190" t="str">
            <v>33015-849</v>
          </cell>
          <cell r="C190">
            <v>33015</v>
          </cell>
          <cell r="D190" t="str">
            <v>Local Staff costs - Overtime</v>
          </cell>
          <cell r="E190" t="str">
            <v>Salaries &amp; Staff Costs</v>
          </cell>
          <cell r="F190">
            <v>3005</v>
          </cell>
          <cell r="G190" t="str">
            <v>Local Staff Costs</v>
          </cell>
          <cell r="I190">
            <v>849</v>
          </cell>
          <cell r="J190" t="str">
            <v>SC - Pearl of Africa</v>
          </cell>
          <cell r="K190" t="str">
            <v>GM - Sales</v>
          </cell>
          <cell r="L190">
            <v>3953455</v>
          </cell>
          <cell r="N190">
            <v>37773546</v>
          </cell>
          <cell r="O190">
            <v>3193942</v>
          </cell>
          <cell r="P190">
            <v>3811597.1918623839</v>
          </cell>
          <cell r="Q190">
            <v>3880205.9413159071</v>
          </cell>
          <cell r="R190">
            <v>3880205.9413159071</v>
          </cell>
          <cell r="S190">
            <v>4190622.4166211798</v>
          </cell>
          <cell r="T190">
            <v>4525872.2099508746</v>
          </cell>
        </row>
        <row r="191">
          <cell r="B191" t="str">
            <v>33020-849</v>
          </cell>
          <cell r="C191">
            <v>33020</v>
          </cell>
          <cell r="D191" t="str">
            <v>Local Staff costs - Co. Prov Fund</v>
          </cell>
          <cell r="E191" t="str">
            <v>Salaries &amp; Staff Costs</v>
          </cell>
          <cell r="F191">
            <v>3005</v>
          </cell>
          <cell r="G191" t="str">
            <v>Local Staff Costs</v>
          </cell>
          <cell r="I191">
            <v>849</v>
          </cell>
          <cell r="J191" t="str">
            <v>SC - Pearl of Africa</v>
          </cell>
          <cell r="K191" t="str">
            <v>GM - Sales</v>
          </cell>
          <cell r="L191">
            <v>7302825</v>
          </cell>
          <cell r="M191">
            <v>8074897.2000000002</v>
          </cell>
          <cell r="N191">
            <v>9972216.1199999992</v>
          </cell>
          <cell r="O191">
            <v>3922362</v>
          </cell>
          <cell r="P191">
            <v>4369732.7427293668</v>
          </cell>
          <cell r="Q191">
            <v>4448387.9320984958</v>
          </cell>
          <cell r="R191">
            <v>4448387.9320984958</v>
          </cell>
          <cell r="S191">
            <v>4804258.9666663753</v>
          </cell>
          <cell r="T191">
            <v>5188599.6839996856</v>
          </cell>
        </row>
        <row r="192">
          <cell r="B192" t="str">
            <v>33102-849</v>
          </cell>
          <cell r="C192">
            <v>33102</v>
          </cell>
          <cell r="D192" t="str">
            <v>Staff Oth csts - Staff Lunch</v>
          </cell>
          <cell r="E192" t="str">
            <v>Salaries &amp; Staff Costs</v>
          </cell>
          <cell r="F192">
            <v>3006</v>
          </cell>
          <cell r="G192" t="str">
            <v>Staff Other costs</v>
          </cell>
          <cell r="I192">
            <v>849</v>
          </cell>
          <cell r="J192" t="str">
            <v>SC - Pearl of Africa</v>
          </cell>
          <cell r="K192" t="str">
            <v>GM - Sales</v>
          </cell>
          <cell r="L192">
            <v>4998000</v>
          </cell>
          <cell r="O192">
            <v>5332000</v>
          </cell>
          <cell r="P192">
            <v>5441087.3062608372</v>
          </cell>
          <cell r="Q192">
            <v>5539026.8777735326</v>
          </cell>
          <cell r="R192">
            <v>5539026.8777735326</v>
          </cell>
          <cell r="S192">
            <v>5982149.027995416</v>
          </cell>
          <cell r="T192">
            <v>6460720.9502350492</v>
          </cell>
        </row>
        <row r="193">
          <cell r="B193" t="str">
            <v>33101-849</v>
          </cell>
          <cell r="C193">
            <v>33101</v>
          </cell>
          <cell r="D193" t="str">
            <v>Staff Oth csts - Staff recogn</v>
          </cell>
          <cell r="E193" t="str">
            <v>Salaries &amp; Staff Costs</v>
          </cell>
          <cell r="F193">
            <v>3006</v>
          </cell>
          <cell r="G193" t="str">
            <v>Staff Other costs</v>
          </cell>
          <cell r="I193">
            <v>849</v>
          </cell>
          <cell r="J193" t="str">
            <v>SC - Pearl of Africa</v>
          </cell>
          <cell r="K193" t="str">
            <v>GM - Sales</v>
          </cell>
          <cell r="L193">
            <v>2210000</v>
          </cell>
          <cell r="M193">
            <v>6000000</v>
          </cell>
          <cell r="O193">
            <v>7464000</v>
          </cell>
          <cell r="P193">
            <v>8475257.9816728346</v>
          </cell>
          <cell r="Q193">
            <v>9746546.6789237596</v>
          </cell>
          <cell r="R193">
            <v>9746546.6789237596</v>
          </cell>
          <cell r="S193">
            <v>10526270.413237661</v>
          </cell>
          <cell r="T193">
            <v>11368372.046296675</v>
          </cell>
        </row>
        <row r="194">
          <cell r="B194" t="str">
            <v>33018-849</v>
          </cell>
          <cell r="C194">
            <v>33018</v>
          </cell>
          <cell r="D194" t="str">
            <v>Local Staff costs - NSSF</v>
          </cell>
          <cell r="E194" t="str">
            <v>Salaries &amp; Staff Costs</v>
          </cell>
          <cell r="F194">
            <v>3005</v>
          </cell>
          <cell r="G194" t="str">
            <v>Local Staff Costs</v>
          </cell>
          <cell r="I194">
            <v>849</v>
          </cell>
          <cell r="J194" t="str">
            <v>SC - Pearl of Africa</v>
          </cell>
          <cell r="K194" t="str">
            <v>GM - Sales</v>
          </cell>
          <cell r="L194">
            <v>16262970</v>
          </cell>
          <cell r="M194">
            <v>14881314</v>
          </cell>
          <cell r="N194">
            <v>26319138.84</v>
          </cell>
          <cell r="O194">
            <v>8704862</v>
          </cell>
          <cell r="P194">
            <v>9698017.8392748889</v>
          </cell>
          <cell r="Q194">
            <v>9872582.1603818368</v>
          </cell>
          <cell r="R194">
            <v>9872582.1603818368</v>
          </cell>
          <cell r="S194">
            <v>10662388.733212385</v>
          </cell>
          <cell r="T194">
            <v>11515379.831869377</v>
          </cell>
        </row>
        <row r="195">
          <cell r="B195" t="str">
            <v>33004-849</v>
          </cell>
          <cell r="C195">
            <v>33004</v>
          </cell>
          <cell r="D195" t="str">
            <v>Local Staff costs - Bonus</v>
          </cell>
          <cell r="E195" t="str">
            <v>Salaries &amp; Staff Costs</v>
          </cell>
          <cell r="F195">
            <v>3005</v>
          </cell>
          <cell r="G195" t="str">
            <v>Local Staff Costs</v>
          </cell>
          <cell r="I195">
            <v>849</v>
          </cell>
          <cell r="J195" t="str">
            <v>SC - Pearl of Africa</v>
          </cell>
          <cell r="K195" t="str">
            <v>GM - Sales</v>
          </cell>
          <cell r="L195">
            <v>20821071</v>
          </cell>
          <cell r="M195">
            <v>25857259.199999999</v>
          </cell>
          <cell r="N195">
            <v>26592576.359999999</v>
          </cell>
          <cell r="O195">
            <v>11031306</v>
          </cell>
          <cell r="P195">
            <v>12284532.280235127</v>
          </cell>
          <cell r="Q195">
            <v>12505653.861279359</v>
          </cell>
          <cell r="R195">
            <v>12505653.861279359</v>
          </cell>
          <cell r="S195">
            <v>13506106.170181708</v>
          </cell>
          <cell r="T195">
            <v>14586594.663796246</v>
          </cell>
        </row>
        <row r="196">
          <cell r="B196" t="str">
            <v>33009-849</v>
          </cell>
          <cell r="C196">
            <v>33009</v>
          </cell>
          <cell r="D196" t="str">
            <v>Local Staff costs - T&amp;S allowance</v>
          </cell>
          <cell r="E196" t="str">
            <v>Salaries &amp; Staff Costs</v>
          </cell>
          <cell r="F196">
            <v>3005</v>
          </cell>
          <cell r="G196" t="str">
            <v>Local Staff Costs</v>
          </cell>
          <cell r="I196">
            <v>849</v>
          </cell>
          <cell r="J196" t="str">
            <v>SC - Pearl of Africa</v>
          </cell>
          <cell r="K196" t="str">
            <v>GM - Sales</v>
          </cell>
          <cell r="L196">
            <v>19934640</v>
          </cell>
          <cell r="M196">
            <v>8363520</v>
          </cell>
          <cell r="N196">
            <v>20133986.399999999</v>
          </cell>
          <cell r="O196">
            <v>11909040</v>
          </cell>
          <cell r="P196">
            <v>13338531.227298679</v>
          </cell>
          <cell r="Q196">
            <v>13578624.789390055</v>
          </cell>
          <cell r="R196">
            <v>13578624.789390055</v>
          </cell>
          <cell r="S196">
            <v>14664914.77254126</v>
          </cell>
          <cell r="T196">
            <v>15838107.954344561</v>
          </cell>
        </row>
        <row r="197">
          <cell r="B197" t="str">
            <v>33300-849</v>
          </cell>
          <cell r="C197">
            <v>33300</v>
          </cell>
          <cell r="D197" t="str">
            <v>Travel costs - Local</v>
          </cell>
          <cell r="E197" t="str">
            <v>Travel and Entertainment</v>
          </cell>
          <cell r="F197">
            <v>3008</v>
          </cell>
          <cell r="G197" t="str">
            <v>Travel Costs</v>
          </cell>
          <cell r="I197">
            <v>849</v>
          </cell>
          <cell r="J197" t="str">
            <v>SC - Pearl of Africa</v>
          </cell>
          <cell r="K197" t="str">
            <v>GM - Sales</v>
          </cell>
          <cell r="L197">
            <v>79725300</v>
          </cell>
          <cell r="M197">
            <v>108403638</v>
          </cell>
          <cell r="N197">
            <v>67600113.120000005</v>
          </cell>
          <cell r="O197">
            <v>83085200</v>
          </cell>
          <cell r="P197">
            <v>88740292.351804063</v>
          </cell>
          <cell r="Q197">
            <v>84303277.734213844</v>
          </cell>
          <cell r="R197">
            <v>150000000</v>
          </cell>
          <cell r="S197">
            <v>82617212.179529563</v>
          </cell>
          <cell r="T197">
            <v>80964867.935938969</v>
          </cell>
        </row>
        <row r="198">
          <cell r="B198" t="str">
            <v>33002-849</v>
          </cell>
          <cell r="C198">
            <v>33002</v>
          </cell>
          <cell r="D198" t="str">
            <v>Local Staff costs - Basic</v>
          </cell>
          <cell r="E198" t="str">
            <v>Salaries &amp; Staff Costs</v>
          </cell>
          <cell r="F198">
            <v>3005</v>
          </cell>
          <cell r="G198" t="str">
            <v>Local Staff Costs</v>
          </cell>
          <cell r="I198">
            <v>849</v>
          </cell>
          <cell r="J198" t="str">
            <v>SC - Pearl of Africa</v>
          </cell>
          <cell r="K198" t="str">
            <v>GM - Sales</v>
          </cell>
          <cell r="L198">
            <v>131241603</v>
          </cell>
          <cell r="M198">
            <v>134581620</v>
          </cell>
          <cell r="N198">
            <v>162426247.80000001</v>
          </cell>
          <cell r="O198">
            <v>68945656</v>
          </cell>
          <cell r="P198">
            <v>76547336.17842494</v>
          </cell>
          <cell r="Q198">
            <v>77925188.229636595</v>
          </cell>
          <cell r="R198">
            <v>77925188.229636595</v>
          </cell>
          <cell r="S198">
            <v>84159203.288007528</v>
          </cell>
          <cell r="T198">
            <v>90891939.55104813</v>
          </cell>
        </row>
        <row r="199">
          <cell r="B199" t="str">
            <v>32001-845</v>
          </cell>
          <cell r="C199">
            <v>32001</v>
          </cell>
          <cell r="D199" t="str">
            <v>Facilities Cst  - Facilities Costs</v>
          </cell>
          <cell r="E199" t="str">
            <v>Rent and Utilities</v>
          </cell>
          <cell r="F199">
            <v>3003</v>
          </cell>
          <cell r="G199" t="str">
            <v>Facilities</v>
          </cell>
          <cell r="I199">
            <v>845</v>
          </cell>
          <cell r="J199" t="str">
            <v>SC -  Lugogo</v>
          </cell>
          <cell r="K199" t="str">
            <v>GM - Sales</v>
          </cell>
          <cell r="L199">
            <v>156373334.34</v>
          </cell>
          <cell r="M199">
            <v>156000000</v>
          </cell>
          <cell r="O199">
            <v>-1.1200000000000001</v>
          </cell>
          <cell r="P199">
            <v>-1.1075718760375008</v>
          </cell>
          <cell r="R199">
            <v>0</v>
          </cell>
        </row>
        <row r="200">
          <cell r="B200" t="str">
            <v>37203-845</v>
          </cell>
          <cell r="C200">
            <v>37203</v>
          </cell>
          <cell r="D200" t="str">
            <v>S&amp;P - Stationary,printing&amp;suppl</v>
          </cell>
          <cell r="E200" t="str">
            <v>General</v>
          </cell>
          <cell r="F200">
            <v>3019</v>
          </cell>
          <cell r="G200" t="str">
            <v>Stationary &amp; Printing</v>
          </cell>
          <cell r="I200">
            <v>845</v>
          </cell>
          <cell r="J200" t="str">
            <v>SC -  Lugogo</v>
          </cell>
          <cell r="K200" t="str">
            <v>GM - Sales</v>
          </cell>
          <cell r="L200">
            <v>4352769.7300000004</v>
          </cell>
          <cell r="M200">
            <v>2998677.96</v>
          </cell>
          <cell r="O200">
            <v>-0.86</v>
          </cell>
          <cell r="P200">
            <v>-0.88658711878169172</v>
          </cell>
          <cell r="R200">
            <v>250000</v>
          </cell>
          <cell r="S200">
            <v>7920000</v>
          </cell>
          <cell r="T200">
            <v>8712000</v>
          </cell>
        </row>
        <row r="201">
          <cell r="B201" t="str">
            <v>30100-845</v>
          </cell>
          <cell r="C201">
            <v>30100</v>
          </cell>
          <cell r="D201" t="str">
            <v>Nwk Cost - Generator Maint</v>
          </cell>
          <cell r="E201" t="str">
            <v>Maintence</v>
          </cell>
          <cell r="F201">
            <v>3001</v>
          </cell>
          <cell r="G201" t="str">
            <v>NwkCosts</v>
          </cell>
          <cell r="I201">
            <v>845</v>
          </cell>
          <cell r="J201" t="str">
            <v>SC -  Lugogo</v>
          </cell>
          <cell r="K201" t="str">
            <v>GM - Sales</v>
          </cell>
          <cell r="L201">
            <v>1023500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B202" t="str">
            <v>31100-845</v>
          </cell>
          <cell r="C202">
            <v>31100</v>
          </cell>
          <cell r="D202" t="str">
            <v>Comp Cost- Licenses</v>
          </cell>
          <cell r="E202" t="str">
            <v>Maintence</v>
          </cell>
          <cell r="F202">
            <v>3002</v>
          </cell>
          <cell r="G202" t="str">
            <v>Computer Costs</v>
          </cell>
          <cell r="I202">
            <v>845</v>
          </cell>
          <cell r="J202" t="str">
            <v>SC -  Lugogo</v>
          </cell>
          <cell r="K202" t="str">
            <v>GM - Sales</v>
          </cell>
          <cell r="L202">
            <v>212500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B203" t="str">
            <v>32002-845</v>
          </cell>
          <cell r="C203">
            <v>32002</v>
          </cell>
          <cell r="D203" t="str">
            <v>Facilities Cst  - Generator Fuel</v>
          </cell>
          <cell r="E203" t="str">
            <v>Rent and Utilities</v>
          </cell>
          <cell r="F203">
            <v>3003</v>
          </cell>
          <cell r="G203" t="str">
            <v>Facilities</v>
          </cell>
          <cell r="I203">
            <v>845</v>
          </cell>
          <cell r="J203" t="str">
            <v>SC -  Lugogo</v>
          </cell>
          <cell r="K203" t="str">
            <v>GM - Sales</v>
          </cell>
          <cell r="L203">
            <v>1780000</v>
          </cell>
          <cell r="M203">
            <v>13200000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B204" t="str">
            <v>32100-845</v>
          </cell>
          <cell r="C204">
            <v>32100</v>
          </cell>
          <cell r="D204" t="str">
            <v>Facilities Cst  - Cleaning &amp; Plants</v>
          </cell>
          <cell r="E204" t="str">
            <v>Maintence</v>
          </cell>
          <cell r="F204">
            <v>3003</v>
          </cell>
          <cell r="G204" t="str">
            <v>Facilities</v>
          </cell>
          <cell r="I204">
            <v>845</v>
          </cell>
          <cell r="J204" t="str">
            <v>SC -  Lugogo</v>
          </cell>
          <cell r="K204" t="str">
            <v>GM - Sales</v>
          </cell>
          <cell r="L204">
            <v>1459000</v>
          </cell>
          <cell r="M204">
            <v>10200000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B205" t="str">
            <v>32300-845</v>
          </cell>
          <cell r="C205">
            <v>32300</v>
          </cell>
          <cell r="D205" t="str">
            <v>Facilities Cst  - Bldngs &amp; Maint</v>
          </cell>
          <cell r="E205" t="str">
            <v>Maintence</v>
          </cell>
          <cell r="F205">
            <v>3003</v>
          </cell>
          <cell r="G205" t="str">
            <v>Facilities</v>
          </cell>
          <cell r="I205">
            <v>845</v>
          </cell>
          <cell r="J205" t="str">
            <v>SC -  Lugogo</v>
          </cell>
          <cell r="K205" t="str">
            <v>GM - Sales</v>
          </cell>
          <cell r="L205">
            <v>2145500</v>
          </cell>
          <cell r="M205">
            <v>12000000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B206" t="str">
            <v>32301-845</v>
          </cell>
          <cell r="C206">
            <v>32301</v>
          </cell>
          <cell r="D206" t="str">
            <v>Facilities Cst  - Furn &amp; Fitt. Maint</v>
          </cell>
          <cell r="E206" t="str">
            <v>Maintence</v>
          </cell>
          <cell r="F206">
            <v>3003</v>
          </cell>
          <cell r="G206" t="str">
            <v>Facilities</v>
          </cell>
          <cell r="I206">
            <v>845</v>
          </cell>
          <cell r="J206" t="str">
            <v>SC -  Lugogo</v>
          </cell>
          <cell r="K206" t="str">
            <v>GM - Sales</v>
          </cell>
          <cell r="L206">
            <v>236500</v>
          </cell>
          <cell r="M206">
            <v>3600000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B207" t="str">
            <v>32302-845</v>
          </cell>
          <cell r="C207">
            <v>32302</v>
          </cell>
          <cell r="D207" t="str">
            <v>Facilities Cst  - Office Eqpmnt Maint</v>
          </cell>
          <cell r="E207" t="str">
            <v>Maintence</v>
          </cell>
          <cell r="F207">
            <v>3003</v>
          </cell>
          <cell r="G207" t="str">
            <v>Facilities</v>
          </cell>
          <cell r="I207">
            <v>845</v>
          </cell>
          <cell r="J207" t="str">
            <v>SC -  Lugogo</v>
          </cell>
          <cell r="K207" t="str">
            <v>GM - Sales</v>
          </cell>
          <cell r="L207">
            <v>1397700</v>
          </cell>
          <cell r="M207">
            <v>3600000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B208" t="str">
            <v>32401-845</v>
          </cell>
          <cell r="C208">
            <v>32401</v>
          </cell>
          <cell r="D208" t="str">
            <v>Facilities Cst  - Water</v>
          </cell>
          <cell r="E208" t="str">
            <v>Rent and Utilities</v>
          </cell>
          <cell r="F208">
            <v>3003</v>
          </cell>
          <cell r="G208" t="str">
            <v>Facilities</v>
          </cell>
          <cell r="I208">
            <v>845</v>
          </cell>
          <cell r="J208" t="str">
            <v>SC -  Lugogo</v>
          </cell>
          <cell r="K208" t="str">
            <v>GM - Sales</v>
          </cell>
          <cell r="M208">
            <v>1620000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B209" t="str">
            <v>32500-845</v>
          </cell>
          <cell r="C209">
            <v>32500</v>
          </cell>
          <cell r="D209" t="str">
            <v>Facilities Cst  - Dstv</v>
          </cell>
          <cell r="E209" t="str">
            <v>General</v>
          </cell>
          <cell r="F209">
            <v>3020</v>
          </cell>
          <cell r="G209" t="str">
            <v>Subscription</v>
          </cell>
          <cell r="I209">
            <v>845</v>
          </cell>
          <cell r="J209" t="str">
            <v>SC -  Lugogo</v>
          </cell>
          <cell r="K209" t="str">
            <v>GM - Sales</v>
          </cell>
          <cell r="L209">
            <v>90000</v>
          </cell>
          <cell r="M209">
            <v>1174770.96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B210" t="str">
            <v>33019-845</v>
          </cell>
          <cell r="C210">
            <v>33019</v>
          </cell>
          <cell r="D210" t="str">
            <v>Local Staff costs - Medical Aid</v>
          </cell>
          <cell r="E210" t="str">
            <v>Salaries &amp; Staff Costs</v>
          </cell>
          <cell r="F210">
            <v>3005</v>
          </cell>
          <cell r="G210" t="str">
            <v>Local Staff Costs</v>
          </cell>
          <cell r="I210">
            <v>845</v>
          </cell>
          <cell r="J210" t="str">
            <v>SC -  Lugogo</v>
          </cell>
          <cell r="K210" t="str">
            <v>GM - Sales</v>
          </cell>
          <cell r="L210">
            <v>20215463.07</v>
          </cell>
          <cell r="M210">
            <v>14400000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B211" t="str">
            <v>33105-845</v>
          </cell>
          <cell r="C211">
            <v>33105</v>
          </cell>
          <cell r="D211" t="str">
            <v>Staff Oth csts - Phne Allowanc</v>
          </cell>
          <cell r="E211" t="str">
            <v>General</v>
          </cell>
          <cell r="F211">
            <v>3016</v>
          </cell>
          <cell r="G211" t="str">
            <v>Communications</v>
          </cell>
          <cell r="I211">
            <v>845</v>
          </cell>
          <cell r="J211" t="str">
            <v>SC -  Lugogo</v>
          </cell>
          <cell r="K211" t="str">
            <v>GM - Sales</v>
          </cell>
          <cell r="M211">
            <v>3447590.04</v>
          </cell>
          <cell r="N211">
            <v>4320000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B212" t="str">
            <v>33301-845</v>
          </cell>
          <cell r="C212">
            <v>33301</v>
          </cell>
          <cell r="D212" t="str">
            <v>Travel costs - Regional</v>
          </cell>
          <cell r="E212" t="str">
            <v>Travel and Entertainment</v>
          </cell>
          <cell r="F212">
            <v>3008</v>
          </cell>
          <cell r="G212" t="str">
            <v>Travel Costs</v>
          </cell>
          <cell r="I212">
            <v>845</v>
          </cell>
          <cell r="J212" t="str">
            <v>SC -  Lugogo</v>
          </cell>
          <cell r="K212" t="str">
            <v>GM - Sales</v>
          </cell>
          <cell r="M212">
            <v>999999.96</v>
          </cell>
          <cell r="N212">
            <v>656805.6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B213" t="str">
            <v>37201-845</v>
          </cell>
          <cell r="C213">
            <v>37201</v>
          </cell>
          <cell r="D213" t="str">
            <v>Consumables - Kitchenware</v>
          </cell>
          <cell r="E213" t="str">
            <v>General</v>
          </cell>
          <cell r="F213">
            <v>3018</v>
          </cell>
          <cell r="G213" t="str">
            <v>Consumables</v>
          </cell>
          <cell r="I213">
            <v>845</v>
          </cell>
          <cell r="J213" t="str">
            <v>SC -  Lugogo</v>
          </cell>
          <cell r="K213" t="str">
            <v>GM - Sales</v>
          </cell>
          <cell r="L213">
            <v>456000</v>
          </cell>
          <cell r="M213">
            <v>3164418</v>
          </cell>
          <cell r="P213">
            <v>0</v>
          </cell>
          <cell r="Q213">
            <v>0</v>
          </cell>
          <cell r="R213">
            <v>500000</v>
          </cell>
          <cell r="S213">
            <v>4950000</v>
          </cell>
          <cell r="T213">
            <v>5445000</v>
          </cell>
        </row>
        <row r="214">
          <cell r="B214" t="str">
            <v>37205-845</v>
          </cell>
          <cell r="C214">
            <v>37205</v>
          </cell>
          <cell r="D214" t="str">
            <v>S&amp;P - NewS&amp;Paper &amp; manuals</v>
          </cell>
          <cell r="E214" t="str">
            <v>General</v>
          </cell>
          <cell r="F214">
            <v>3019</v>
          </cell>
          <cell r="G214" t="str">
            <v>Stationary &amp; Printing</v>
          </cell>
          <cell r="I214">
            <v>845</v>
          </cell>
          <cell r="J214" t="str">
            <v>SC -  Lugogo</v>
          </cell>
          <cell r="K214" t="str">
            <v>GM - Sales</v>
          </cell>
          <cell r="L214">
            <v>35500</v>
          </cell>
          <cell r="M214">
            <v>415167.96</v>
          </cell>
          <cell r="P214">
            <v>0</v>
          </cell>
          <cell r="Q214">
            <v>0</v>
          </cell>
          <cell r="R214">
            <v>500000</v>
          </cell>
          <cell r="S214">
            <v>1100000</v>
          </cell>
          <cell r="T214">
            <v>1210000</v>
          </cell>
        </row>
        <row r="215">
          <cell r="B215" t="str">
            <v>37401-845</v>
          </cell>
          <cell r="C215">
            <v>37401</v>
          </cell>
          <cell r="D215" t="str">
            <v>Security Cost - Stock Transfer</v>
          </cell>
          <cell r="E215" t="str">
            <v>General</v>
          </cell>
          <cell r="F215">
            <v>3021</v>
          </cell>
          <cell r="G215" t="str">
            <v>Security Costs</v>
          </cell>
          <cell r="I215">
            <v>845</v>
          </cell>
          <cell r="J215" t="str">
            <v>SC -  Lugogo</v>
          </cell>
          <cell r="K215" t="str">
            <v>GM - Sales</v>
          </cell>
          <cell r="M215">
            <v>2000793.96</v>
          </cell>
          <cell r="P215">
            <v>0</v>
          </cell>
          <cell r="Q215">
            <v>0</v>
          </cell>
          <cell r="R215">
            <v>6000000</v>
          </cell>
          <cell r="S215">
            <v>10560000</v>
          </cell>
          <cell r="T215">
            <v>11616000</v>
          </cell>
        </row>
        <row r="216">
          <cell r="B216" t="str">
            <v>37602-845</v>
          </cell>
          <cell r="C216">
            <v>37602</v>
          </cell>
          <cell r="D216" t="str">
            <v>MV Costs - Fuel &amp; Oil</v>
          </cell>
          <cell r="E216" t="str">
            <v>General</v>
          </cell>
          <cell r="F216">
            <v>3024</v>
          </cell>
          <cell r="G216" t="str">
            <v>Motor Vehicle Costs</v>
          </cell>
          <cell r="I216">
            <v>845</v>
          </cell>
          <cell r="J216" t="str">
            <v>SC -  Lugogo</v>
          </cell>
          <cell r="K216" t="str">
            <v>GM - Sales</v>
          </cell>
          <cell r="L216">
            <v>1148055.8700000001</v>
          </cell>
          <cell r="M216">
            <v>3600000</v>
          </cell>
          <cell r="P216">
            <v>0</v>
          </cell>
          <cell r="Q216">
            <v>0</v>
          </cell>
          <cell r="S216">
            <v>6600000</v>
          </cell>
          <cell r="T216">
            <v>7260000</v>
          </cell>
        </row>
        <row r="217">
          <cell r="B217" t="str">
            <v>37603-845</v>
          </cell>
          <cell r="C217">
            <v>37603</v>
          </cell>
          <cell r="D217" t="str">
            <v>MV Costs - License &amp; Parking</v>
          </cell>
          <cell r="E217" t="str">
            <v>General</v>
          </cell>
          <cell r="F217">
            <v>3024</v>
          </cell>
          <cell r="G217" t="str">
            <v>Motor Vehicle Costs</v>
          </cell>
          <cell r="I217">
            <v>845</v>
          </cell>
          <cell r="J217" t="str">
            <v>SC -  Lugogo</v>
          </cell>
          <cell r="K217" t="str">
            <v>GM - Sales</v>
          </cell>
          <cell r="M217">
            <v>660000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B218" t="str">
            <v>37604-845</v>
          </cell>
          <cell r="C218">
            <v>37604</v>
          </cell>
          <cell r="D218" t="str">
            <v>MV Costs - Repair &amp; Maintenance</v>
          </cell>
          <cell r="E218" t="str">
            <v>General</v>
          </cell>
          <cell r="F218">
            <v>3024</v>
          </cell>
          <cell r="G218" t="str">
            <v>Motor Vehicle Costs</v>
          </cell>
          <cell r="I218">
            <v>845</v>
          </cell>
          <cell r="J218" t="str">
            <v>SC -  Lugogo</v>
          </cell>
          <cell r="K218" t="str">
            <v>GM - Sales</v>
          </cell>
          <cell r="L218">
            <v>264000</v>
          </cell>
          <cell r="M218">
            <v>6000000</v>
          </cell>
          <cell r="P218">
            <v>0</v>
          </cell>
          <cell r="Q218">
            <v>0</v>
          </cell>
          <cell r="S218">
            <v>3960000</v>
          </cell>
          <cell r="T218">
            <v>4356000</v>
          </cell>
        </row>
        <row r="219">
          <cell r="B219" t="str">
            <v>37606-845</v>
          </cell>
          <cell r="C219">
            <v>37606</v>
          </cell>
          <cell r="D219" t="str">
            <v>MV Costs - Ext car hire</v>
          </cell>
          <cell r="E219" t="str">
            <v>General</v>
          </cell>
          <cell r="F219">
            <v>3024</v>
          </cell>
          <cell r="G219" t="str">
            <v>Motor Vehicle Costs</v>
          </cell>
          <cell r="I219">
            <v>845</v>
          </cell>
          <cell r="J219" t="str">
            <v>SC -  Lugogo</v>
          </cell>
          <cell r="K219" t="str">
            <v>GM - Sales</v>
          </cell>
          <cell r="L219">
            <v>220339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B220" t="str">
            <v>32402-845</v>
          </cell>
          <cell r="C220">
            <v>32402</v>
          </cell>
          <cell r="D220" t="str">
            <v>Facilities Cst  - Electricity</v>
          </cell>
          <cell r="E220" t="str">
            <v>Rent and Utilities</v>
          </cell>
          <cell r="F220">
            <v>3003</v>
          </cell>
          <cell r="G220" t="str">
            <v>Facilities</v>
          </cell>
          <cell r="I220">
            <v>845</v>
          </cell>
          <cell r="J220" t="str">
            <v>SC -  Lugogo</v>
          </cell>
          <cell r="K220" t="str">
            <v>GM - Sales</v>
          </cell>
          <cell r="L220">
            <v>14708077.84</v>
          </cell>
          <cell r="M220">
            <v>14400000</v>
          </cell>
          <cell r="O220">
            <v>1.8</v>
          </cell>
          <cell r="P220">
            <v>1.6798377562477291</v>
          </cell>
          <cell r="Q220">
            <v>1.8142247767475477</v>
          </cell>
          <cell r="R220">
            <v>1.8142247767475477</v>
          </cell>
          <cell r="S220">
            <v>1.9956472544223025</v>
          </cell>
          <cell r="T220">
            <v>2.1952119798645326</v>
          </cell>
        </row>
        <row r="221">
          <cell r="B221" t="str">
            <v>37001-845</v>
          </cell>
          <cell r="C221">
            <v>37001</v>
          </cell>
          <cell r="D221" t="str">
            <v>Communctns - National</v>
          </cell>
          <cell r="E221" t="str">
            <v>General</v>
          </cell>
          <cell r="F221">
            <v>3016</v>
          </cell>
          <cell r="G221" t="str">
            <v>Communications</v>
          </cell>
          <cell r="I221">
            <v>845</v>
          </cell>
          <cell r="J221" t="str">
            <v>SC -  Lugogo</v>
          </cell>
          <cell r="K221" t="str">
            <v>GM - Sales</v>
          </cell>
          <cell r="L221">
            <v>1552605</v>
          </cell>
          <cell r="M221">
            <v>1654545</v>
          </cell>
          <cell r="O221">
            <v>1153680</v>
          </cell>
          <cell r="P221">
            <v>337922.2343203635</v>
          </cell>
          <cell r="Q221">
            <v>304130.01088832715</v>
          </cell>
          <cell r="R221">
            <v>304130.01088832715</v>
          </cell>
          <cell r="S221">
            <v>334543.01197715988</v>
          </cell>
          <cell r="T221">
            <v>367997.31317487586</v>
          </cell>
        </row>
        <row r="222">
          <cell r="B222" t="str">
            <v>37202-845</v>
          </cell>
          <cell r="C222">
            <v>37202</v>
          </cell>
          <cell r="D222" t="str">
            <v>Consumables - Office Equipment</v>
          </cell>
          <cell r="E222" t="str">
            <v>General</v>
          </cell>
          <cell r="F222">
            <v>3018</v>
          </cell>
          <cell r="G222" t="str">
            <v>Consumables</v>
          </cell>
          <cell r="I222">
            <v>845</v>
          </cell>
          <cell r="J222" t="str">
            <v>SC -  Lugogo</v>
          </cell>
          <cell r="K222" t="str">
            <v>GM - Sales</v>
          </cell>
          <cell r="L222">
            <v>3620084.76</v>
          </cell>
          <cell r="M222">
            <v>5791872</v>
          </cell>
          <cell r="O222">
            <v>970908.04</v>
          </cell>
          <cell r="P222">
            <v>1017719.2894210198</v>
          </cell>
          <cell r="Q222">
            <v>1058428.0609978607</v>
          </cell>
          <cell r="R222">
            <v>1000000</v>
          </cell>
          <cell r="S222">
            <v>7920000</v>
          </cell>
          <cell r="T222">
            <v>8712000</v>
          </cell>
        </row>
        <row r="223">
          <cell r="B223" t="str">
            <v>33103-845</v>
          </cell>
          <cell r="C223">
            <v>33103</v>
          </cell>
          <cell r="D223" t="str">
            <v>Staff Oth csts - Off Clothing</v>
          </cell>
          <cell r="E223" t="str">
            <v>Salaries &amp; Staff Costs</v>
          </cell>
          <cell r="F223">
            <v>3006</v>
          </cell>
          <cell r="G223" t="str">
            <v>Staff Other costs</v>
          </cell>
          <cell r="I223">
            <v>845</v>
          </cell>
          <cell r="J223" t="str">
            <v>SC -  Lugogo</v>
          </cell>
          <cell r="K223" t="str">
            <v>GM - Sales</v>
          </cell>
          <cell r="M223">
            <v>10800000</v>
          </cell>
          <cell r="O223">
            <v>68000</v>
          </cell>
          <cell r="P223">
            <v>979693.06796815665</v>
          </cell>
          <cell r="Q223">
            <v>997327.54319158348</v>
          </cell>
          <cell r="R223">
            <v>5000000</v>
          </cell>
          <cell r="S223">
            <v>15400000</v>
          </cell>
          <cell r="T223">
            <v>16940000</v>
          </cell>
        </row>
        <row r="224">
          <cell r="B224" t="str">
            <v>37200-845</v>
          </cell>
          <cell r="C224">
            <v>37200</v>
          </cell>
          <cell r="D224" t="str">
            <v>Consumables-Refreshments</v>
          </cell>
          <cell r="E224" t="str">
            <v>General</v>
          </cell>
          <cell r="F224">
            <v>3018</v>
          </cell>
          <cell r="G224" t="str">
            <v>Consumables</v>
          </cell>
          <cell r="I224">
            <v>845</v>
          </cell>
          <cell r="J224" t="str">
            <v>SC -  Lugogo</v>
          </cell>
          <cell r="K224" t="str">
            <v>GM - Sales</v>
          </cell>
          <cell r="L224">
            <v>6444674.5800000001</v>
          </cell>
          <cell r="M224">
            <v>10391418.960000001</v>
          </cell>
          <cell r="O224">
            <v>2396416.2400000002</v>
          </cell>
          <cell r="P224">
            <v>2859335.8974089618</v>
          </cell>
          <cell r="Q224">
            <v>3288236.2820203057</v>
          </cell>
          <cell r="R224">
            <v>7800000</v>
          </cell>
          <cell r="S224">
            <v>15840000</v>
          </cell>
          <cell r="T224">
            <v>17424000</v>
          </cell>
        </row>
        <row r="225">
          <cell r="B225" t="str">
            <v>33017-845</v>
          </cell>
          <cell r="C225">
            <v>33017</v>
          </cell>
          <cell r="D225" t="str">
            <v>Local Staff costs - Shift Allowance</v>
          </cell>
          <cell r="E225" t="str">
            <v>Salaries &amp; Staff Costs</v>
          </cell>
          <cell r="F225">
            <v>3005</v>
          </cell>
          <cell r="G225" t="str">
            <v>Local Staff Costs</v>
          </cell>
          <cell r="I225">
            <v>845</v>
          </cell>
          <cell r="J225" t="str">
            <v>SC -  Lugogo</v>
          </cell>
          <cell r="K225" t="str">
            <v>GM - Sales</v>
          </cell>
          <cell r="L225">
            <v>2500000</v>
          </cell>
          <cell r="M225">
            <v>36000000</v>
          </cell>
          <cell r="N225">
            <v>6000000</v>
          </cell>
          <cell r="O225">
            <v>2461042</v>
          </cell>
          <cell r="P225">
            <v>2791311.5501899552</v>
          </cell>
          <cell r="Q225">
            <v>2841555.1580933742</v>
          </cell>
          <cell r="R225">
            <v>2841555.1580933742</v>
          </cell>
          <cell r="S225">
            <v>3125710.6739027118</v>
          </cell>
          <cell r="T225">
            <v>3438281.7412929828</v>
          </cell>
        </row>
        <row r="226">
          <cell r="B226" t="str">
            <v>33400-845</v>
          </cell>
          <cell r="C226">
            <v>33400</v>
          </cell>
          <cell r="D226" t="str">
            <v>Entertnmnt cost -Staff Motvn</v>
          </cell>
          <cell r="E226" t="str">
            <v>Salaries &amp; Staff Costs</v>
          </cell>
          <cell r="F226">
            <v>3006</v>
          </cell>
          <cell r="G226" t="str">
            <v>Staff Other costs</v>
          </cell>
          <cell r="I226">
            <v>845</v>
          </cell>
          <cell r="J226" t="str">
            <v>SC -  Lugogo</v>
          </cell>
          <cell r="K226" t="str">
            <v>GM - Sales</v>
          </cell>
          <cell r="L226">
            <v>676667</v>
          </cell>
          <cell r="M226">
            <v>1500000</v>
          </cell>
          <cell r="N226">
            <v>4190400</v>
          </cell>
          <cell r="O226">
            <v>666666</v>
          </cell>
          <cell r="P226">
            <v>2845242.7107455628</v>
          </cell>
          <cell r="Q226">
            <v>3272029.117357397</v>
          </cell>
          <cell r="R226">
            <v>3272029.117357397</v>
          </cell>
          <cell r="S226">
            <v>7920000</v>
          </cell>
          <cell r="T226">
            <v>8712000</v>
          </cell>
        </row>
        <row r="227">
          <cell r="B227" t="str">
            <v>33101-845</v>
          </cell>
          <cell r="C227">
            <v>33101</v>
          </cell>
          <cell r="D227" t="str">
            <v>Staff Oth csts - Staff recogn</v>
          </cell>
          <cell r="E227" t="str">
            <v>Salaries &amp; Staff Costs</v>
          </cell>
          <cell r="F227">
            <v>3006</v>
          </cell>
          <cell r="G227" t="str">
            <v>Staff Other costs</v>
          </cell>
          <cell r="I227">
            <v>845</v>
          </cell>
          <cell r="J227" t="str">
            <v>SC -  Lugogo</v>
          </cell>
          <cell r="K227" t="str">
            <v>GM - Sales</v>
          </cell>
          <cell r="L227">
            <v>5009000</v>
          </cell>
          <cell r="M227">
            <v>15999999.960000001</v>
          </cell>
          <cell r="O227">
            <v>5280000</v>
          </cell>
          <cell r="P227">
            <v>5995359.3439486288</v>
          </cell>
          <cell r="Q227">
            <v>6894663.2455409225</v>
          </cell>
          <cell r="R227">
            <v>6894663.2455409225</v>
          </cell>
          <cell r="S227">
            <v>7920000</v>
          </cell>
          <cell r="T227">
            <v>8712000</v>
          </cell>
        </row>
        <row r="228">
          <cell r="B228" t="str">
            <v>33015-845</v>
          </cell>
          <cell r="C228">
            <v>33015</v>
          </cell>
          <cell r="D228" t="str">
            <v>Local Staff costs - Overtime</v>
          </cell>
          <cell r="E228" t="str">
            <v>Salaries &amp; Staff Costs</v>
          </cell>
          <cell r="F228">
            <v>3005</v>
          </cell>
          <cell r="G228" t="str">
            <v>Local Staff Costs</v>
          </cell>
          <cell r="I228">
            <v>845</v>
          </cell>
          <cell r="J228" t="str">
            <v>SC -  Lugogo</v>
          </cell>
          <cell r="K228" t="str">
            <v>GM - Sales</v>
          </cell>
          <cell r="L228">
            <v>5923022</v>
          </cell>
          <cell r="N228">
            <v>63298650</v>
          </cell>
          <cell r="O228">
            <v>11326984</v>
          </cell>
          <cell r="P228">
            <v>13517434.069457164</v>
          </cell>
          <cell r="Q228">
            <v>13760747.882707393</v>
          </cell>
          <cell r="R228">
            <v>13760747.882707393</v>
          </cell>
          <cell r="S228">
            <v>15136822.670978133</v>
          </cell>
          <cell r="T228">
            <v>16650504.938075947</v>
          </cell>
        </row>
        <row r="229">
          <cell r="B229" t="str">
            <v>33020-845</v>
          </cell>
          <cell r="C229">
            <v>33020</v>
          </cell>
          <cell r="D229" t="str">
            <v>Local Staff costs - Co. Prov Fund</v>
          </cell>
          <cell r="E229" t="str">
            <v>Salaries &amp; Staff Costs</v>
          </cell>
          <cell r="F229">
            <v>3005</v>
          </cell>
          <cell r="G229" t="str">
            <v>Local Staff Costs</v>
          </cell>
          <cell r="I229">
            <v>845</v>
          </cell>
          <cell r="J229" t="str">
            <v>SC -  Lugogo</v>
          </cell>
          <cell r="K229" t="str">
            <v>GM - Sales</v>
          </cell>
          <cell r="L229">
            <v>12888228</v>
          </cell>
          <cell r="M229">
            <v>15468816.119999999</v>
          </cell>
          <cell r="N229">
            <v>16710843.6</v>
          </cell>
          <cell r="O229">
            <v>13289616</v>
          </cell>
          <cell r="P229">
            <v>14805382.617285218</v>
          </cell>
          <cell r="Q229">
            <v>15071879.504396353</v>
          </cell>
          <cell r="R229">
            <v>15071879.504396353</v>
          </cell>
          <cell r="S229">
            <v>16579067.454835989</v>
          </cell>
          <cell r="T229">
            <v>18236974.200319588</v>
          </cell>
        </row>
        <row r="230">
          <cell r="B230" t="str">
            <v>33018-845</v>
          </cell>
          <cell r="C230">
            <v>33018</v>
          </cell>
          <cell r="D230" t="str">
            <v>Local Staff costs - NSSF</v>
          </cell>
          <cell r="E230" t="str">
            <v>Salaries &amp; Staff Costs</v>
          </cell>
          <cell r="F230">
            <v>3005</v>
          </cell>
          <cell r="G230" t="str">
            <v>Local Staff Costs</v>
          </cell>
          <cell r="I230">
            <v>845</v>
          </cell>
          <cell r="J230" t="str">
            <v>SC -  Lugogo</v>
          </cell>
          <cell r="K230" t="str">
            <v>GM - Sales</v>
          </cell>
          <cell r="L230">
            <v>28816638</v>
          </cell>
          <cell r="M230">
            <v>39391875.600000001</v>
          </cell>
          <cell r="N230">
            <v>46253300.159999996</v>
          </cell>
          <cell r="O230">
            <v>30018542</v>
          </cell>
          <cell r="P230">
            <v>33443419.990463089</v>
          </cell>
          <cell r="Q230">
            <v>34045401.550291426</v>
          </cell>
          <cell r="R230">
            <v>34045401.550291426</v>
          </cell>
          <cell r="S230">
            <v>37449941.705320567</v>
          </cell>
          <cell r="T230">
            <v>41194935.875852622</v>
          </cell>
        </row>
        <row r="231">
          <cell r="B231" t="str">
            <v>33004-845</v>
          </cell>
          <cell r="C231">
            <v>33004</v>
          </cell>
          <cell r="D231" t="str">
            <v>Local Staff costs - Bonus</v>
          </cell>
          <cell r="E231" t="str">
            <v>Salaries &amp; Staff Costs</v>
          </cell>
          <cell r="F231">
            <v>3005</v>
          </cell>
          <cell r="G231" t="str">
            <v>Local Staff Costs</v>
          </cell>
          <cell r="I231">
            <v>845</v>
          </cell>
          <cell r="J231" t="str">
            <v>SC -  Lugogo</v>
          </cell>
          <cell r="K231" t="str">
            <v>GM - Sales</v>
          </cell>
          <cell r="L231">
            <v>37808062</v>
          </cell>
          <cell r="M231">
            <v>41250176.280000001</v>
          </cell>
          <cell r="N231">
            <v>44562249.600000001</v>
          </cell>
          <cell r="O231">
            <v>38619906</v>
          </cell>
          <cell r="P231">
            <v>43007372.102328248</v>
          </cell>
          <cell r="Q231">
            <v>43781504.800170161</v>
          </cell>
          <cell r="R231">
            <v>43781504.800170161</v>
          </cell>
          <cell r="S231">
            <v>48159655.280187175</v>
          </cell>
          <cell r="T231">
            <v>52975620.808205895</v>
          </cell>
        </row>
        <row r="232">
          <cell r="B232" t="str">
            <v>33009-845</v>
          </cell>
          <cell r="C232">
            <v>33009</v>
          </cell>
          <cell r="D232" t="str">
            <v>Local Staff costs - T&amp;S allowance</v>
          </cell>
          <cell r="E232" t="str">
            <v>Salaries &amp; Staff Costs</v>
          </cell>
          <cell r="F232">
            <v>3005</v>
          </cell>
          <cell r="G232" t="str">
            <v>Local Staff Costs</v>
          </cell>
          <cell r="I232">
            <v>845</v>
          </cell>
          <cell r="J232" t="str">
            <v>SC -  Lugogo</v>
          </cell>
          <cell r="K232" t="str">
            <v>GM - Sales</v>
          </cell>
          <cell r="L232">
            <v>42738410</v>
          </cell>
          <cell r="M232">
            <v>44256960</v>
          </cell>
          <cell r="N232">
            <v>43165794.119999997</v>
          </cell>
          <cell r="O232">
            <v>45023000</v>
          </cell>
          <cell r="P232">
            <v>50427296.528239757</v>
          </cell>
          <cell r="Q232">
            <v>51334987.86574807</v>
          </cell>
          <cell r="R232">
            <v>51334987.86574807</v>
          </cell>
          <cell r="S232">
            <v>56468486.652322873</v>
          </cell>
          <cell r="T232">
            <v>62115335.317555159</v>
          </cell>
        </row>
        <row r="233">
          <cell r="B233" t="str">
            <v>33002-845</v>
          </cell>
          <cell r="C233">
            <v>33002</v>
          </cell>
          <cell r="D233" t="str">
            <v>Local Staff costs - Basic</v>
          </cell>
          <cell r="E233" t="str">
            <v>Salaries &amp; Staff Costs</v>
          </cell>
          <cell r="F233">
            <v>3005</v>
          </cell>
          <cell r="G233" t="str">
            <v>Local Staff Costs</v>
          </cell>
          <cell r="I233">
            <v>845</v>
          </cell>
          <cell r="J233" t="str">
            <v>SC -  Lugogo</v>
          </cell>
          <cell r="K233" t="str">
            <v>GM - Sales</v>
          </cell>
          <cell r="L233">
            <v>237004946</v>
          </cell>
          <cell r="M233">
            <v>257813601.59999999</v>
          </cell>
          <cell r="N233">
            <v>272184195</v>
          </cell>
          <cell r="O233">
            <v>241374396</v>
          </cell>
          <cell r="P233">
            <v>267987399.1695179</v>
          </cell>
          <cell r="Q233">
            <v>272811172.35456926</v>
          </cell>
          <cell r="R233">
            <v>272811172.35456926</v>
          </cell>
          <cell r="S233">
            <v>300092289.5900262</v>
          </cell>
          <cell r="T233">
            <v>330101518.54902881</v>
          </cell>
        </row>
        <row r="234">
          <cell r="B234" t="str">
            <v>37203-848</v>
          </cell>
          <cell r="C234">
            <v>37203</v>
          </cell>
          <cell r="D234" t="str">
            <v>S&amp;P - Stationary,printing&amp;suppl</v>
          </cell>
          <cell r="E234" t="str">
            <v>General</v>
          </cell>
          <cell r="F234">
            <v>3019</v>
          </cell>
          <cell r="G234" t="str">
            <v>Stationary &amp; Printing</v>
          </cell>
          <cell r="I234">
            <v>848</v>
          </cell>
          <cell r="J234" t="str">
            <v>SC -  Kyaggwe</v>
          </cell>
          <cell r="K234" t="str">
            <v>GM - Sales</v>
          </cell>
          <cell r="L234">
            <v>2307055.08</v>
          </cell>
          <cell r="M234">
            <v>1799207.04</v>
          </cell>
          <cell r="O234">
            <v>-0.66</v>
          </cell>
          <cell r="P234">
            <v>-0.68040406790222852</v>
          </cell>
          <cell r="R234">
            <v>250000</v>
          </cell>
          <cell r="S234">
            <v>1100000</v>
          </cell>
          <cell r="T234">
            <v>1210000</v>
          </cell>
        </row>
        <row r="235">
          <cell r="B235" t="str">
            <v>32401-848</v>
          </cell>
          <cell r="C235">
            <v>32401</v>
          </cell>
          <cell r="D235" t="str">
            <v>Facilities Cst  - Water</v>
          </cell>
          <cell r="E235" t="str">
            <v>Rent and Utilities</v>
          </cell>
          <cell r="F235">
            <v>3003</v>
          </cell>
          <cell r="G235" t="str">
            <v>Facilities</v>
          </cell>
          <cell r="I235">
            <v>848</v>
          </cell>
          <cell r="J235" t="str">
            <v>SC -  Kyaggwe</v>
          </cell>
          <cell r="K235" t="str">
            <v>GM - Sales</v>
          </cell>
          <cell r="L235">
            <v>776605</v>
          </cell>
          <cell r="M235">
            <v>3600000</v>
          </cell>
          <cell r="O235">
            <v>-0.62</v>
          </cell>
          <cell r="P235">
            <v>-0.65832767359717281</v>
          </cell>
          <cell r="R235">
            <v>0</v>
          </cell>
          <cell r="S235">
            <v>0</v>
          </cell>
          <cell r="T235">
            <v>0</v>
          </cell>
        </row>
        <row r="236">
          <cell r="B236" t="str">
            <v>30100-848</v>
          </cell>
          <cell r="C236">
            <v>30100</v>
          </cell>
          <cell r="D236" t="str">
            <v>Nwk Cost - Generator Maint</v>
          </cell>
          <cell r="E236" t="str">
            <v>Maintence</v>
          </cell>
          <cell r="F236">
            <v>3001</v>
          </cell>
          <cell r="G236" t="str">
            <v>NwkCosts</v>
          </cell>
          <cell r="I236">
            <v>848</v>
          </cell>
          <cell r="J236" t="str">
            <v>SC -  Kyaggwe</v>
          </cell>
          <cell r="K236" t="str">
            <v>GM - Sales</v>
          </cell>
          <cell r="L236">
            <v>3070500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B237" t="str">
            <v>31100-848</v>
          </cell>
          <cell r="C237">
            <v>31100</v>
          </cell>
          <cell r="D237" t="str">
            <v>Comp Cost- Licenses</v>
          </cell>
          <cell r="E237" t="str">
            <v>Maintence</v>
          </cell>
          <cell r="F237">
            <v>3002</v>
          </cell>
          <cell r="G237" t="str">
            <v>Computer Costs</v>
          </cell>
          <cell r="I237">
            <v>848</v>
          </cell>
          <cell r="J237" t="str">
            <v>SC -  Kyaggwe</v>
          </cell>
          <cell r="K237" t="str">
            <v>GM - Sales</v>
          </cell>
          <cell r="L237">
            <v>212500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B238" t="str">
            <v>32001-848</v>
          </cell>
          <cell r="C238">
            <v>32001</v>
          </cell>
          <cell r="D238" t="str">
            <v>Facilities Cst  - Facilities Costs</v>
          </cell>
          <cell r="E238" t="str">
            <v>Rent and Utilities</v>
          </cell>
          <cell r="F238">
            <v>3003</v>
          </cell>
          <cell r="G238" t="str">
            <v>Facilities</v>
          </cell>
          <cell r="I238">
            <v>848</v>
          </cell>
          <cell r="J238" t="str">
            <v>SC -  Kyaggwe</v>
          </cell>
          <cell r="K238" t="str">
            <v>GM - Sales</v>
          </cell>
          <cell r="L238">
            <v>216700000</v>
          </cell>
          <cell r="M238">
            <v>197871066.96000001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</row>
        <row r="239">
          <cell r="B239" t="str">
            <v>32002-848</v>
          </cell>
          <cell r="C239">
            <v>32002</v>
          </cell>
          <cell r="D239" t="str">
            <v>Facilities Cst  - Generator Fuel</v>
          </cell>
          <cell r="E239" t="str">
            <v>Rent and Utilities</v>
          </cell>
          <cell r="F239">
            <v>3003</v>
          </cell>
          <cell r="G239" t="str">
            <v>Facilities</v>
          </cell>
          <cell r="I239">
            <v>848</v>
          </cell>
          <cell r="J239" t="str">
            <v>SC -  Kyaggwe</v>
          </cell>
          <cell r="K239" t="str">
            <v>GM - Sales</v>
          </cell>
          <cell r="M239">
            <v>24000000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0">
          <cell r="B240" t="str">
            <v>32100-848</v>
          </cell>
          <cell r="C240">
            <v>32100</v>
          </cell>
          <cell r="D240" t="str">
            <v>Facilities Cst  - Cleaning &amp; Plants</v>
          </cell>
          <cell r="E240" t="str">
            <v>Maintence</v>
          </cell>
          <cell r="F240">
            <v>3003</v>
          </cell>
          <cell r="G240" t="str">
            <v>Facilities</v>
          </cell>
          <cell r="I240">
            <v>848</v>
          </cell>
          <cell r="J240" t="str">
            <v>SC -  Kyaggwe</v>
          </cell>
          <cell r="K240" t="str">
            <v>GM - Sales</v>
          </cell>
          <cell r="L240">
            <v>1874000</v>
          </cell>
          <cell r="M240">
            <v>12000000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B241" t="str">
            <v>32300-848</v>
          </cell>
          <cell r="C241">
            <v>32300</v>
          </cell>
          <cell r="D241" t="str">
            <v>Facilities Cst  - Bldngs &amp; Maint</v>
          </cell>
          <cell r="E241" t="str">
            <v>Maintence</v>
          </cell>
          <cell r="F241">
            <v>3003</v>
          </cell>
          <cell r="G241" t="str">
            <v>Facilities</v>
          </cell>
          <cell r="I241">
            <v>848</v>
          </cell>
          <cell r="J241" t="str">
            <v>SC -  Kyaggwe</v>
          </cell>
          <cell r="K241" t="str">
            <v>GM - Sales</v>
          </cell>
          <cell r="L241">
            <v>1368000</v>
          </cell>
          <cell r="M241">
            <v>6000000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B242" t="str">
            <v>32301-848</v>
          </cell>
          <cell r="C242">
            <v>32301</v>
          </cell>
          <cell r="D242" t="str">
            <v>Facilities Cst  - Furn &amp; Fitt. Maint</v>
          </cell>
          <cell r="E242" t="str">
            <v>Maintence</v>
          </cell>
          <cell r="F242">
            <v>3003</v>
          </cell>
          <cell r="G242" t="str">
            <v>Facilities</v>
          </cell>
          <cell r="I242">
            <v>848</v>
          </cell>
          <cell r="J242" t="str">
            <v>SC -  Kyaggwe</v>
          </cell>
          <cell r="K242" t="str">
            <v>GM - Sales</v>
          </cell>
          <cell r="L242">
            <v>580000</v>
          </cell>
          <cell r="M242">
            <v>6000000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B243" t="str">
            <v>32302-848</v>
          </cell>
          <cell r="C243">
            <v>32302</v>
          </cell>
          <cell r="D243" t="str">
            <v>Facilities Cst  - Office Eqpmnt Maint</v>
          </cell>
          <cell r="E243" t="str">
            <v>Maintence</v>
          </cell>
          <cell r="F243">
            <v>3003</v>
          </cell>
          <cell r="G243" t="str">
            <v>Facilities</v>
          </cell>
          <cell r="I243">
            <v>848</v>
          </cell>
          <cell r="J243" t="str">
            <v>SC -  Kyaggwe</v>
          </cell>
          <cell r="K243" t="str">
            <v>GM - Sales</v>
          </cell>
          <cell r="L243">
            <v>2426400</v>
          </cell>
          <cell r="M243">
            <v>6000000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</row>
        <row r="244">
          <cell r="B244" t="str">
            <v>32402-848</v>
          </cell>
          <cell r="C244">
            <v>32402</v>
          </cell>
          <cell r="D244" t="str">
            <v>Facilities Cst  - Electricity</v>
          </cell>
          <cell r="E244" t="str">
            <v>Rent and Utilities</v>
          </cell>
          <cell r="F244">
            <v>3003</v>
          </cell>
          <cell r="G244" t="str">
            <v>Facilities</v>
          </cell>
          <cell r="I244">
            <v>848</v>
          </cell>
          <cell r="J244" t="str">
            <v>SC -  Kyaggwe</v>
          </cell>
          <cell r="K244" t="str">
            <v>GM - Sales</v>
          </cell>
          <cell r="L244">
            <v>52033328</v>
          </cell>
          <cell r="M244">
            <v>36000000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B245" t="str">
            <v>32500-848</v>
          </cell>
          <cell r="C245">
            <v>32500</v>
          </cell>
          <cell r="D245" t="str">
            <v>Facilities Cst  - Dstv</v>
          </cell>
          <cell r="E245" t="str">
            <v>General</v>
          </cell>
          <cell r="F245">
            <v>3020</v>
          </cell>
          <cell r="G245" t="str">
            <v>Subscription</v>
          </cell>
          <cell r="I245">
            <v>848</v>
          </cell>
          <cell r="J245" t="str">
            <v>SC -  Kyaggwe</v>
          </cell>
          <cell r="K245" t="str">
            <v>GM - Sales</v>
          </cell>
          <cell r="M245">
            <v>1174770.96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</row>
        <row r="246">
          <cell r="B246" t="str">
            <v>33016-848</v>
          </cell>
          <cell r="C246">
            <v>33016</v>
          </cell>
          <cell r="D246" t="str">
            <v>Local Staff costs - Commissions</v>
          </cell>
          <cell r="E246" t="str">
            <v>Salaries &amp; Staff Costs</v>
          </cell>
          <cell r="F246">
            <v>3005</v>
          </cell>
          <cell r="G246" t="str">
            <v>Local Staff Costs</v>
          </cell>
          <cell r="I246">
            <v>848</v>
          </cell>
          <cell r="J246" t="str">
            <v>SC -  Kyaggwe</v>
          </cell>
          <cell r="K246" t="str">
            <v>GM - Sales</v>
          </cell>
          <cell r="N246">
            <v>54000000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B247" t="str">
            <v>33019-848</v>
          </cell>
          <cell r="C247">
            <v>33019</v>
          </cell>
          <cell r="D247" t="str">
            <v>Local Staff costs - Medical Aid</v>
          </cell>
          <cell r="E247" t="str">
            <v>Salaries &amp; Staff Costs</v>
          </cell>
          <cell r="F247">
            <v>3005</v>
          </cell>
          <cell r="G247" t="str">
            <v>Local Staff Costs</v>
          </cell>
          <cell r="I247">
            <v>848</v>
          </cell>
          <cell r="J247" t="str">
            <v>SC -  Kyaggwe</v>
          </cell>
          <cell r="K247" t="str">
            <v>GM - Sales</v>
          </cell>
          <cell r="L247">
            <v>10107731.529999999</v>
          </cell>
          <cell r="M247">
            <v>6000000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B248" t="str">
            <v>33101-848</v>
          </cell>
          <cell r="C248">
            <v>33101</v>
          </cell>
          <cell r="D248" t="str">
            <v>Staff Oth csts - Staff recogn</v>
          </cell>
          <cell r="E248" t="str">
            <v>Salaries &amp; Staff Costs</v>
          </cell>
          <cell r="F248">
            <v>3006</v>
          </cell>
          <cell r="G248" t="str">
            <v>Staff Other costs</v>
          </cell>
          <cell r="I248">
            <v>848</v>
          </cell>
          <cell r="J248" t="str">
            <v>SC -  Kyaggwe</v>
          </cell>
          <cell r="K248" t="str">
            <v>GM - Sales</v>
          </cell>
          <cell r="L248">
            <v>4070000</v>
          </cell>
          <cell r="M248">
            <v>6000000</v>
          </cell>
          <cell r="P248">
            <v>0</v>
          </cell>
          <cell r="Q248">
            <v>0</v>
          </cell>
          <cell r="R248">
            <v>0</v>
          </cell>
          <cell r="S248">
            <v>7700000</v>
          </cell>
          <cell r="T248">
            <v>8470000</v>
          </cell>
        </row>
        <row r="249">
          <cell r="B249" t="str">
            <v>33105-848</v>
          </cell>
          <cell r="C249">
            <v>33105</v>
          </cell>
          <cell r="D249" t="str">
            <v>Staff Oth csts - Phne Allowanc</v>
          </cell>
          <cell r="E249" t="str">
            <v>General</v>
          </cell>
          <cell r="F249">
            <v>3016</v>
          </cell>
          <cell r="G249" t="str">
            <v>Communications</v>
          </cell>
          <cell r="I249">
            <v>848</v>
          </cell>
          <cell r="J249" t="str">
            <v>SC -  Kyaggwe</v>
          </cell>
          <cell r="K249" t="str">
            <v>GM - Sales</v>
          </cell>
          <cell r="M249">
            <v>1436496</v>
          </cell>
          <cell r="N249">
            <v>2160000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B250" t="str">
            <v>33300-848</v>
          </cell>
          <cell r="C250">
            <v>33300</v>
          </cell>
          <cell r="D250" t="str">
            <v>Travel costs - Local</v>
          </cell>
          <cell r="E250" t="str">
            <v>Travel and Entertainment</v>
          </cell>
          <cell r="F250">
            <v>3008</v>
          </cell>
          <cell r="G250" t="str">
            <v>Travel Costs</v>
          </cell>
          <cell r="I250">
            <v>848</v>
          </cell>
          <cell r="J250" t="str">
            <v>SC -  Kyaggwe</v>
          </cell>
          <cell r="K250" t="str">
            <v>GM - Sales</v>
          </cell>
          <cell r="M250">
            <v>2000000.04</v>
          </cell>
          <cell r="N250">
            <v>1313611.2</v>
          </cell>
          <cell r="P250">
            <v>0</v>
          </cell>
          <cell r="Q250">
            <v>0</v>
          </cell>
          <cell r="R250">
            <v>1200000</v>
          </cell>
          <cell r="S250">
            <v>1320000</v>
          </cell>
          <cell r="T250">
            <v>1452000</v>
          </cell>
        </row>
        <row r="251">
          <cell r="B251" t="str">
            <v>33400-848</v>
          </cell>
          <cell r="C251">
            <v>33400</v>
          </cell>
          <cell r="D251" t="str">
            <v>Entertnmnt cost -Staff Motvn</v>
          </cell>
          <cell r="E251" t="str">
            <v>Salaries &amp; Staff Costs</v>
          </cell>
          <cell r="F251">
            <v>3006</v>
          </cell>
          <cell r="G251" t="str">
            <v>Staff Other costs</v>
          </cell>
          <cell r="I251">
            <v>848</v>
          </cell>
          <cell r="J251" t="str">
            <v>SC -  Kyaggwe</v>
          </cell>
          <cell r="K251" t="str">
            <v>GM - Sales</v>
          </cell>
          <cell r="L251">
            <v>510000</v>
          </cell>
          <cell r="M251">
            <v>999999.96</v>
          </cell>
          <cell r="N251">
            <v>1746000</v>
          </cell>
          <cell r="P251">
            <v>0</v>
          </cell>
          <cell r="Q251">
            <v>0</v>
          </cell>
          <cell r="R251">
            <v>0</v>
          </cell>
          <cell r="S251">
            <v>7920000</v>
          </cell>
          <cell r="T251">
            <v>8712000</v>
          </cell>
        </row>
        <row r="252">
          <cell r="B252" t="str">
            <v>33401-848</v>
          </cell>
          <cell r="C252">
            <v>33401</v>
          </cell>
          <cell r="D252" t="str">
            <v>Entertnmnt cost - External Client</v>
          </cell>
          <cell r="E252" t="str">
            <v>Travel and Entertainment</v>
          </cell>
          <cell r="F252">
            <v>3009</v>
          </cell>
          <cell r="G252" t="str">
            <v>Entertainment Cost</v>
          </cell>
          <cell r="I252">
            <v>848</v>
          </cell>
          <cell r="J252" t="str">
            <v>SC -  Kyaggwe</v>
          </cell>
          <cell r="K252" t="str">
            <v>GM - Sales</v>
          </cell>
          <cell r="M252">
            <v>600000</v>
          </cell>
          <cell r="N252">
            <v>394083.36</v>
          </cell>
          <cell r="P252">
            <v>0</v>
          </cell>
          <cell r="Q252">
            <v>0</v>
          </cell>
          <cell r="R252" t="str">
            <v>-</v>
          </cell>
          <cell r="S252">
            <v>7920000</v>
          </cell>
          <cell r="T252">
            <v>8712000</v>
          </cell>
        </row>
        <row r="253">
          <cell r="B253" t="str">
            <v>36003-848</v>
          </cell>
          <cell r="C253">
            <v>36003</v>
          </cell>
          <cell r="D253" t="str">
            <v>Trade Lic - Fees</v>
          </cell>
          <cell r="E253" t="str">
            <v>General</v>
          </cell>
          <cell r="F253">
            <v>3015</v>
          </cell>
          <cell r="G253" t="str">
            <v>Trading Licenses</v>
          </cell>
          <cell r="I253">
            <v>848</v>
          </cell>
          <cell r="J253" t="str">
            <v>SC -  Kyaggwe</v>
          </cell>
          <cell r="K253" t="str">
            <v>GM - Sales</v>
          </cell>
          <cell r="M253">
            <v>2000000.04</v>
          </cell>
          <cell r="P253">
            <v>0</v>
          </cell>
          <cell r="Q253">
            <v>0</v>
          </cell>
          <cell r="R253">
            <v>1500000</v>
          </cell>
          <cell r="S253">
            <v>3300000</v>
          </cell>
          <cell r="T253">
            <v>3630000</v>
          </cell>
        </row>
        <row r="254">
          <cell r="B254" t="str">
            <v>37200-848</v>
          </cell>
          <cell r="C254">
            <v>37200</v>
          </cell>
          <cell r="D254" t="str">
            <v>Consumables-Refreshments</v>
          </cell>
          <cell r="E254" t="str">
            <v>General</v>
          </cell>
          <cell r="F254">
            <v>3018</v>
          </cell>
          <cell r="G254" t="str">
            <v>Consumables</v>
          </cell>
          <cell r="I254">
            <v>848</v>
          </cell>
          <cell r="J254" t="str">
            <v>SC -  Kyaggwe</v>
          </cell>
          <cell r="K254" t="str">
            <v>GM - Sales</v>
          </cell>
          <cell r="L254">
            <v>8945537.1500000004</v>
          </cell>
          <cell r="M254">
            <v>15986798.039999999</v>
          </cell>
          <cell r="P254">
            <v>0</v>
          </cell>
          <cell r="Q254">
            <v>0</v>
          </cell>
          <cell r="R254">
            <v>6000000</v>
          </cell>
          <cell r="S254">
            <v>10560000</v>
          </cell>
          <cell r="T254">
            <v>11616000</v>
          </cell>
        </row>
        <row r="255">
          <cell r="B255" t="str">
            <v>37201-848</v>
          </cell>
          <cell r="C255">
            <v>37201</v>
          </cell>
          <cell r="D255" t="str">
            <v>Consumables - Kitchenware</v>
          </cell>
          <cell r="E255" t="str">
            <v>General</v>
          </cell>
          <cell r="F255">
            <v>3018</v>
          </cell>
          <cell r="G255" t="str">
            <v>Consumables</v>
          </cell>
          <cell r="I255">
            <v>848</v>
          </cell>
          <cell r="J255" t="str">
            <v>SC -  Kyaggwe</v>
          </cell>
          <cell r="K255" t="str">
            <v>GM - Sales</v>
          </cell>
          <cell r="L255">
            <v>404000</v>
          </cell>
          <cell r="M255">
            <v>3164418</v>
          </cell>
          <cell r="P255">
            <v>0</v>
          </cell>
          <cell r="Q255">
            <v>0</v>
          </cell>
          <cell r="R255">
            <v>500000</v>
          </cell>
          <cell r="S255">
            <v>7920000</v>
          </cell>
          <cell r="T255">
            <v>8712000</v>
          </cell>
        </row>
        <row r="256">
          <cell r="B256" t="str">
            <v>37202-848</v>
          </cell>
          <cell r="C256">
            <v>37202</v>
          </cell>
          <cell r="D256" t="str">
            <v>Consumables - Office Equipment</v>
          </cell>
          <cell r="E256" t="str">
            <v>General</v>
          </cell>
          <cell r="F256">
            <v>3018</v>
          </cell>
          <cell r="G256" t="str">
            <v>Consumables</v>
          </cell>
          <cell r="I256">
            <v>848</v>
          </cell>
          <cell r="J256" t="str">
            <v>SC -  Kyaggwe</v>
          </cell>
          <cell r="K256" t="str">
            <v>GM - Sales</v>
          </cell>
          <cell r="L256">
            <v>17935818.09</v>
          </cell>
          <cell r="M256">
            <v>11583743.039999999</v>
          </cell>
          <cell r="P256">
            <v>0</v>
          </cell>
          <cell r="Q256">
            <v>0</v>
          </cell>
          <cell r="R256">
            <v>1000000</v>
          </cell>
          <cell r="S256">
            <v>13200000</v>
          </cell>
          <cell r="T256">
            <v>14520000</v>
          </cell>
        </row>
        <row r="257">
          <cell r="B257" t="str">
            <v>37205-848</v>
          </cell>
          <cell r="C257">
            <v>37205</v>
          </cell>
          <cell r="D257" t="str">
            <v>S&amp;P - NewS&amp;Paper &amp; manuals</v>
          </cell>
          <cell r="E257" t="str">
            <v>General</v>
          </cell>
          <cell r="F257">
            <v>3019</v>
          </cell>
          <cell r="G257" t="str">
            <v>Stationary &amp; Printing</v>
          </cell>
          <cell r="I257">
            <v>848</v>
          </cell>
          <cell r="J257" t="str">
            <v>SC -  Kyaggwe</v>
          </cell>
          <cell r="K257" t="str">
            <v>GM - Sales</v>
          </cell>
          <cell r="L257">
            <v>153000</v>
          </cell>
          <cell r="M257">
            <v>415167.96</v>
          </cell>
          <cell r="P257">
            <v>0</v>
          </cell>
          <cell r="Q257">
            <v>0</v>
          </cell>
          <cell r="R257">
            <v>500000</v>
          </cell>
          <cell r="S257">
            <v>7920000</v>
          </cell>
          <cell r="T257">
            <v>8712000</v>
          </cell>
        </row>
        <row r="258">
          <cell r="B258" t="str">
            <v>37401-848</v>
          </cell>
          <cell r="C258">
            <v>37401</v>
          </cell>
          <cell r="D258" t="str">
            <v>Security Cost - Stock Transfer</v>
          </cell>
          <cell r="E258" t="str">
            <v>General</v>
          </cell>
          <cell r="F258">
            <v>3021</v>
          </cell>
          <cell r="G258" t="str">
            <v>Security Costs</v>
          </cell>
          <cell r="I258">
            <v>848</v>
          </cell>
          <cell r="J258" t="str">
            <v>SC -  Kyaggwe</v>
          </cell>
          <cell r="K258" t="str">
            <v>GM - Sales</v>
          </cell>
          <cell r="M258">
            <v>2182683.96</v>
          </cell>
          <cell r="P258">
            <v>0</v>
          </cell>
          <cell r="Q258">
            <v>0</v>
          </cell>
          <cell r="R258">
            <v>6000000</v>
          </cell>
          <cell r="S258">
            <v>10560000</v>
          </cell>
          <cell r="T258">
            <v>11616000</v>
          </cell>
        </row>
        <row r="259">
          <cell r="B259" t="str">
            <v>37606-848</v>
          </cell>
          <cell r="C259">
            <v>37606</v>
          </cell>
          <cell r="D259" t="str">
            <v>MV Costs - Ext car hire</v>
          </cell>
          <cell r="E259" t="str">
            <v>General</v>
          </cell>
          <cell r="F259">
            <v>3024</v>
          </cell>
          <cell r="G259" t="str">
            <v>Motor Vehicle Costs</v>
          </cell>
          <cell r="I259">
            <v>848</v>
          </cell>
          <cell r="J259" t="str">
            <v>SC -  Kyaggwe</v>
          </cell>
          <cell r="K259" t="str">
            <v>GM - Sales</v>
          </cell>
          <cell r="M259">
            <v>2400000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B260" t="str">
            <v>37001-848</v>
          </cell>
          <cell r="C260">
            <v>37001</v>
          </cell>
          <cell r="D260" t="str">
            <v>Communctns - National</v>
          </cell>
          <cell r="E260" t="str">
            <v>General</v>
          </cell>
          <cell r="F260">
            <v>3016</v>
          </cell>
          <cell r="G260" t="str">
            <v>Communications</v>
          </cell>
          <cell r="I260">
            <v>848</v>
          </cell>
          <cell r="J260" t="str">
            <v>SC -  Kyaggwe</v>
          </cell>
          <cell r="K260" t="str">
            <v>GM - Sales</v>
          </cell>
          <cell r="L260">
            <v>772476</v>
          </cell>
          <cell r="M260">
            <v>1654545</v>
          </cell>
          <cell r="O260">
            <v>958046</v>
          </cell>
          <cell r="P260">
            <v>280619.44811532396</v>
          </cell>
          <cell r="Q260">
            <v>252557.50330379157</v>
          </cell>
          <cell r="R260">
            <v>252557.50330379157</v>
          </cell>
          <cell r="S260">
            <v>277813.25363417075</v>
          </cell>
          <cell r="T260">
            <v>305594.57899758784</v>
          </cell>
        </row>
        <row r="261">
          <cell r="B261" t="str">
            <v>33103-848</v>
          </cell>
          <cell r="C261">
            <v>33103</v>
          </cell>
          <cell r="D261" t="str">
            <v>Staff Oth csts - Off Clothing</v>
          </cell>
          <cell r="E261" t="str">
            <v>Salaries &amp; Staff Costs</v>
          </cell>
          <cell r="F261">
            <v>3006</v>
          </cell>
          <cell r="G261" t="str">
            <v>Staff Other costs</v>
          </cell>
          <cell r="I261">
            <v>848</v>
          </cell>
          <cell r="J261" t="str">
            <v>SC -  Kyaggwe</v>
          </cell>
          <cell r="K261" t="str">
            <v>GM - Sales</v>
          </cell>
          <cell r="M261">
            <v>9360000</v>
          </cell>
          <cell r="O261">
            <v>68000</v>
          </cell>
          <cell r="P261">
            <v>979693.06796815665</v>
          </cell>
          <cell r="Q261">
            <v>997327.54319158348</v>
          </cell>
          <cell r="R261">
            <v>5000000</v>
          </cell>
          <cell r="S261">
            <v>11880000</v>
          </cell>
          <cell r="T261">
            <v>13068000</v>
          </cell>
        </row>
        <row r="262">
          <cell r="B262" t="str">
            <v>33017-848</v>
          </cell>
          <cell r="C262">
            <v>33017</v>
          </cell>
          <cell r="D262" t="str">
            <v>Local Staff costs - Shift Allowance</v>
          </cell>
          <cell r="E262" t="str">
            <v>Salaries &amp; Staff Costs</v>
          </cell>
          <cell r="F262">
            <v>3005</v>
          </cell>
          <cell r="G262" t="str">
            <v>Local Staff Costs</v>
          </cell>
          <cell r="I262">
            <v>848</v>
          </cell>
          <cell r="J262" t="str">
            <v>SC -  Kyaggwe</v>
          </cell>
          <cell r="K262" t="str">
            <v>GM - Sales</v>
          </cell>
          <cell r="L262">
            <v>1500000</v>
          </cell>
          <cell r="M262">
            <v>15000000</v>
          </cell>
          <cell r="O262">
            <v>5922642</v>
          </cell>
          <cell r="P262">
            <v>6717455.0545013594</v>
          </cell>
          <cell r="Q262">
            <v>6838369.2454823842</v>
          </cell>
          <cell r="R262">
            <v>6838369.2454823796</v>
          </cell>
          <cell r="S262">
            <v>7522206.1700306227</v>
          </cell>
          <cell r="T262">
            <v>8274426.7870336846</v>
          </cell>
        </row>
        <row r="263">
          <cell r="B263" t="str">
            <v>33015-848</v>
          </cell>
          <cell r="C263">
            <v>33015</v>
          </cell>
          <cell r="D263" t="str">
            <v>Local Staff costs - Overtime</v>
          </cell>
          <cell r="E263" t="str">
            <v>Salaries &amp; Staff Costs</v>
          </cell>
          <cell r="F263">
            <v>3005</v>
          </cell>
          <cell r="G263" t="str">
            <v>Local Staff Costs</v>
          </cell>
          <cell r="I263">
            <v>848</v>
          </cell>
          <cell r="J263" t="str">
            <v>SC -  Kyaggwe</v>
          </cell>
          <cell r="K263" t="str">
            <v>GM - Sales</v>
          </cell>
          <cell r="L263">
            <v>3738832</v>
          </cell>
          <cell r="N263">
            <v>30949476</v>
          </cell>
          <cell r="O263">
            <v>6546948</v>
          </cell>
          <cell r="P263">
            <v>7813018.712321342</v>
          </cell>
          <cell r="Q263">
            <v>7953653.0491431262</v>
          </cell>
          <cell r="R263">
            <v>7953653.0491429996</v>
          </cell>
          <cell r="S263">
            <v>8749018.3540574387</v>
          </cell>
          <cell r="T263">
            <v>9623920.1894631833</v>
          </cell>
        </row>
        <row r="264">
          <cell r="B264" t="str">
            <v>33020-848</v>
          </cell>
          <cell r="C264">
            <v>33020</v>
          </cell>
          <cell r="D264" t="str">
            <v>Local Staff costs - Co. Prov Fund</v>
          </cell>
          <cell r="E264" t="str">
            <v>Salaries &amp; Staff Costs</v>
          </cell>
          <cell r="F264">
            <v>3005</v>
          </cell>
          <cell r="G264" t="str">
            <v>Local Staff Costs</v>
          </cell>
          <cell r="I264">
            <v>848</v>
          </cell>
          <cell r="J264" t="str">
            <v>SC -  Kyaggwe</v>
          </cell>
          <cell r="K264" t="str">
            <v>GM - Sales</v>
          </cell>
          <cell r="L264">
            <v>6453956</v>
          </cell>
          <cell r="M264">
            <v>6089189.4000000004</v>
          </cell>
          <cell r="N264">
            <v>8170661.6399999997</v>
          </cell>
          <cell r="O264">
            <v>7762906</v>
          </cell>
          <cell r="P264">
            <v>8648315.6136354208</v>
          </cell>
          <cell r="Q264">
            <v>8803985.294680858</v>
          </cell>
          <cell r="R264">
            <v>8803985.2946808599</v>
          </cell>
          <cell r="S264">
            <v>9684383.8241489436</v>
          </cell>
          <cell r="T264">
            <v>10652822.206563838</v>
          </cell>
        </row>
        <row r="265">
          <cell r="B265" t="str">
            <v>33018-848</v>
          </cell>
          <cell r="C265">
            <v>33018</v>
          </cell>
          <cell r="D265" t="str">
            <v>Local Staff costs - NSSF</v>
          </cell>
          <cell r="E265" t="str">
            <v>Salaries &amp; Staff Costs</v>
          </cell>
          <cell r="F265">
            <v>3005</v>
          </cell>
          <cell r="G265" t="str">
            <v>Local Staff Costs</v>
          </cell>
          <cell r="I265">
            <v>848</v>
          </cell>
          <cell r="J265" t="str">
            <v>SC -  Kyaggwe</v>
          </cell>
          <cell r="K265" t="str">
            <v>GM - Sales</v>
          </cell>
          <cell r="L265">
            <v>15376575</v>
          </cell>
          <cell r="M265">
            <v>15792250.68</v>
          </cell>
          <cell r="N265">
            <v>27906195.239999998</v>
          </cell>
          <cell r="O265">
            <v>18136642</v>
          </cell>
          <cell r="P265">
            <v>20205889.267462507</v>
          </cell>
          <cell r="Q265">
            <v>20569595.274276834</v>
          </cell>
          <cell r="R265">
            <v>20569595.2742768</v>
          </cell>
          <cell r="S265">
            <v>22626554.801704518</v>
          </cell>
          <cell r="T265">
            <v>24889210.28187497</v>
          </cell>
        </row>
        <row r="266">
          <cell r="B266" t="str">
            <v>33004-848</v>
          </cell>
          <cell r="C266">
            <v>33004</v>
          </cell>
          <cell r="D266" t="str">
            <v>Local Staff costs - Bonus</v>
          </cell>
          <cell r="E266" t="str">
            <v>Salaries &amp; Staff Costs</v>
          </cell>
          <cell r="F266">
            <v>3005</v>
          </cell>
          <cell r="G266" t="str">
            <v>Local Staff Costs</v>
          </cell>
          <cell r="I266">
            <v>848</v>
          </cell>
          <cell r="J266" t="str">
            <v>SC -  Kyaggwe</v>
          </cell>
          <cell r="K266" t="str">
            <v>GM - Sales</v>
          </cell>
          <cell r="L266">
            <v>19328841</v>
          </cell>
          <cell r="M266">
            <v>16237838.52</v>
          </cell>
          <cell r="N266">
            <v>21788431.079999998</v>
          </cell>
          <cell r="O266">
            <v>22721348</v>
          </cell>
          <cell r="P266">
            <v>25302637.14527145</v>
          </cell>
          <cell r="Q266">
            <v>25758084.613886338</v>
          </cell>
          <cell r="R266">
            <v>25758084.6138863</v>
          </cell>
          <cell r="S266">
            <v>28333893.07527497</v>
          </cell>
          <cell r="T266">
            <v>31167282.382802468</v>
          </cell>
        </row>
        <row r="267">
          <cell r="B267" t="str">
            <v>33009-848</v>
          </cell>
          <cell r="C267">
            <v>33009</v>
          </cell>
          <cell r="D267" t="str">
            <v>Local Staff costs - T&amp;S allowance</v>
          </cell>
          <cell r="E267" t="str">
            <v>Salaries &amp; Staff Costs</v>
          </cell>
          <cell r="F267">
            <v>3005</v>
          </cell>
          <cell r="G267" t="str">
            <v>Local Staff Costs</v>
          </cell>
          <cell r="I267">
            <v>848</v>
          </cell>
          <cell r="J267" t="str">
            <v>SC -  Kyaggwe</v>
          </cell>
          <cell r="K267" t="str">
            <v>GM - Sales</v>
          </cell>
          <cell r="L267">
            <v>24046660</v>
          </cell>
          <cell r="M267">
            <v>18440400</v>
          </cell>
          <cell r="N267">
            <v>24287126.640000001</v>
          </cell>
          <cell r="O267">
            <v>26888400</v>
          </cell>
          <cell r="P267">
            <v>30115925.637339178</v>
          </cell>
          <cell r="Q267">
            <v>30658012.298811283</v>
          </cell>
          <cell r="R267">
            <v>30658012.298811302</v>
          </cell>
          <cell r="S267">
            <v>33723813.528692409</v>
          </cell>
          <cell r="T267">
            <v>37096194.881561652</v>
          </cell>
        </row>
        <row r="268">
          <cell r="B268" t="str">
            <v>33002-848</v>
          </cell>
          <cell r="C268">
            <v>33002</v>
          </cell>
          <cell r="D268" t="str">
            <v>Local Staff costs - Basic</v>
          </cell>
          <cell r="E268" t="str">
            <v>Salaries &amp; Staff Costs</v>
          </cell>
          <cell r="F268">
            <v>3005</v>
          </cell>
          <cell r="G268" t="str">
            <v>Local Staff Costs</v>
          </cell>
          <cell r="I268">
            <v>848</v>
          </cell>
          <cell r="J268" t="str">
            <v>SC -  Kyaggwe</v>
          </cell>
          <cell r="K268" t="str">
            <v>GM - Sales</v>
          </cell>
          <cell r="L268">
            <v>115436744</v>
          </cell>
          <cell r="M268">
            <v>101486490.48</v>
          </cell>
          <cell r="N268">
            <v>133082746.8</v>
          </cell>
          <cell r="O268">
            <v>142008424</v>
          </cell>
          <cell r="P268">
            <v>157665721.13109356</v>
          </cell>
          <cell r="Q268">
            <v>160503704.11145324</v>
          </cell>
          <cell r="R268">
            <v>160503704.111453</v>
          </cell>
          <cell r="S268">
            <v>176554074.52259856</v>
          </cell>
          <cell r="T268">
            <v>194209481.97485843</v>
          </cell>
        </row>
        <row r="269">
          <cell r="B269" t="str">
            <v>39004-851</v>
          </cell>
          <cell r="C269">
            <v>39004</v>
          </cell>
          <cell r="D269" t="str">
            <v>Mobile Money Theft</v>
          </cell>
          <cell r="E269" t="str">
            <v>General</v>
          </cell>
          <cell r="F269">
            <v>3027</v>
          </cell>
          <cell r="G269" t="str">
            <v>Bad Debt, Fraud &amp; Theft</v>
          </cell>
          <cell r="I269">
            <v>851</v>
          </cell>
          <cell r="J269" t="str">
            <v>SC - Forest Mall</v>
          </cell>
          <cell r="K269" t="str">
            <v>GM - Sales</v>
          </cell>
          <cell r="O269">
            <v>11224000</v>
          </cell>
          <cell r="R269">
            <v>0</v>
          </cell>
          <cell r="S269">
            <v>0</v>
          </cell>
          <cell r="T269">
            <v>0</v>
          </cell>
        </row>
        <row r="270">
          <cell r="B270" t="str">
            <v>30100-851</v>
          </cell>
          <cell r="C270">
            <v>30100</v>
          </cell>
          <cell r="D270" t="str">
            <v>Nwk Cost - Generator Maint</v>
          </cell>
          <cell r="E270" t="str">
            <v>Maintence</v>
          </cell>
          <cell r="F270">
            <v>3001</v>
          </cell>
          <cell r="G270" t="str">
            <v>NwkCosts</v>
          </cell>
          <cell r="I270">
            <v>851</v>
          </cell>
          <cell r="J270" t="str">
            <v>SC - Forest Mall</v>
          </cell>
          <cell r="K270" t="str">
            <v>GM - Sales</v>
          </cell>
          <cell r="L270">
            <v>1023500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</row>
        <row r="271">
          <cell r="B271" t="str">
            <v>31100-851</v>
          </cell>
          <cell r="C271">
            <v>31100</v>
          </cell>
          <cell r="D271" t="str">
            <v>Comp Cost- Licenses</v>
          </cell>
          <cell r="E271" t="str">
            <v>Maintence</v>
          </cell>
          <cell r="F271">
            <v>3002</v>
          </cell>
          <cell r="G271" t="str">
            <v>Computer Costs</v>
          </cell>
          <cell r="I271">
            <v>851</v>
          </cell>
          <cell r="J271" t="str">
            <v>SC - Forest Mall</v>
          </cell>
          <cell r="K271" t="str">
            <v>GM - Sales</v>
          </cell>
          <cell r="L271">
            <v>212500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</row>
        <row r="272">
          <cell r="B272" t="str">
            <v>32100-851</v>
          </cell>
          <cell r="C272">
            <v>32100</v>
          </cell>
          <cell r="D272" t="str">
            <v>Facilities Cst  - Cleaning &amp; Plants</v>
          </cell>
          <cell r="E272" t="str">
            <v>Maintence</v>
          </cell>
          <cell r="F272">
            <v>3003</v>
          </cell>
          <cell r="G272" t="str">
            <v>Facilities</v>
          </cell>
          <cell r="I272">
            <v>851</v>
          </cell>
          <cell r="J272" t="str">
            <v>SC - Forest Mall</v>
          </cell>
          <cell r="K272" t="str">
            <v>GM - Sales</v>
          </cell>
          <cell r="L272">
            <v>1264000</v>
          </cell>
          <cell r="M272">
            <v>12000000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</row>
        <row r="273">
          <cell r="B273" t="str">
            <v>32300-851</v>
          </cell>
          <cell r="C273">
            <v>32300</v>
          </cell>
          <cell r="D273" t="str">
            <v>Facilities Cst  - Bldngs &amp; Maint</v>
          </cell>
          <cell r="E273" t="str">
            <v>Maintence</v>
          </cell>
          <cell r="F273">
            <v>3003</v>
          </cell>
          <cell r="G273" t="str">
            <v>Facilities</v>
          </cell>
          <cell r="I273">
            <v>851</v>
          </cell>
          <cell r="J273" t="str">
            <v>SC - Forest Mall</v>
          </cell>
          <cell r="K273" t="str">
            <v>GM - Sales</v>
          </cell>
          <cell r="L273">
            <v>4121300</v>
          </cell>
          <cell r="M273">
            <v>1500000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B274" t="str">
            <v>32301-851</v>
          </cell>
          <cell r="C274">
            <v>32301</v>
          </cell>
          <cell r="D274" t="str">
            <v>Facilities Cst  - Furn &amp; Fitt. Maint</v>
          </cell>
          <cell r="E274" t="str">
            <v>Maintence</v>
          </cell>
          <cell r="F274">
            <v>3003</v>
          </cell>
          <cell r="G274" t="str">
            <v>Facilities</v>
          </cell>
          <cell r="I274">
            <v>851</v>
          </cell>
          <cell r="J274" t="str">
            <v>SC - Forest Mall</v>
          </cell>
          <cell r="K274" t="str">
            <v>GM - Sales</v>
          </cell>
          <cell r="L274">
            <v>1240000</v>
          </cell>
          <cell r="M274">
            <v>1100000.04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</row>
        <row r="275">
          <cell r="B275" t="str">
            <v>32302-851</v>
          </cell>
          <cell r="C275">
            <v>32302</v>
          </cell>
          <cell r="D275" t="str">
            <v>Facilities Cst  - Office Eqpmnt Maint</v>
          </cell>
          <cell r="E275" t="str">
            <v>Maintence</v>
          </cell>
          <cell r="F275">
            <v>3003</v>
          </cell>
          <cell r="G275" t="str">
            <v>Facilities</v>
          </cell>
          <cell r="I275">
            <v>851</v>
          </cell>
          <cell r="J275" t="str">
            <v>SC - Forest Mall</v>
          </cell>
          <cell r="K275" t="str">
            <v>GM - Sales</v>
          </cell>
          <cell r="L275">
            <v>10069240</v>
          </cell>
          <cell r="M275">
            <v>2400000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</row>
        <row r="276">
          <cell r="B276" t="str">
            <v>32401-851</v>
          </cell>
          <cell r="C276">
            <v>32401</v>
          </cell>
          <cell r="D276" t="str">
            <v>Facilities Cst  - Water</v>
          </cell>
          <cell r="E276" t="str">
            <v>Rent and Utilities</v>
          </cell>
          <cell r="F276">
            <v>3003</v>
          </cell>
          <cell r="G276" t="str">
            <v>Facilities</v>
          </cell>
          <cell r="I276">
            <v>851</v>
          </cell>
          <cell r="J276" t="str">
            <v>SC - Forest Mall</v>
          </cell>
          <cell r="K276" t="str">
            <v>GM - Sales</v>
          </cell>
          <cell r="L276">
            <v>1461170</v>
          </cell>
          <cell r="M276">
            <v>1440000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B277" t="str">
            <v>32402-851</v>
          </cell>
          <cell r="C277">
            <v>32402</v>
          </cell>
          <cell r="D277" t="str">
            <v>Facilities Cst  - Electricity</v>
          </cell>
          <cell r="E277" t="str">
            <v>Rent and Utilities</v>
          </cell>
          <cell r="F277">
            <v>3003</v>
          </cell>
          <cell r="G277" t="str">
            <v>Facilities</v>
          </cell>
          <cell r="I277">
            <v>851</v>
          </cell>
          <cell r="J277" t="str">
            <v>SC - Forest Mall</v>
          </cell>
          <cell r="K277" t="str">
            <v>GM - Sales</v>
          </cell>
          <cell r="L277">
            <v>27052741.109999999</v>
          </cell>
          <cell r="M277">
            <v>12000000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</row>
        <row r="278">
          <cell r="B278" t="str">
            <v>32500-851</v>
          </cell>
          <cell r="C278">
            <v>32500</v>
          </cell>
          <cell r="D278" t="str">
            <v>Facilities Cst  - Dstv</v>
          </cell>
          <cell r="E278" t="str">
            <v>General</v>
          </cell>
          <cell r="F278">
            <v>3020</v>
          </cell>
          <cell r="G278" t="str">
            <v>Subscription</v>
          </cell>
          <cell r="I278">
            <v>851</v>
          </cell>
          <cell r="J278" t="str">
            <v>SC - Forest Mall</v>
          </cell>
          <cell r="K278" t="str">
            <v>GM - Sales</v>
          </cell>
          <cell r="L278">
            <v>2570647</v>
          </cell>
          <cell r="M278">
            <v>1174770.96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B279" t="str">
            <v>33019-851</v>
          </cell>
          <cell r="C279">
            <v>33019</v>
          </cell>
          <cell r="D279" t="str">
            <v>Local Staff costs - Medical Aid</v>
          </cell>
          <cell r="E279" t="str">
            <v>Salaries &amp; Staff Costs</v>
          </cell>
          <cell r="F279">
            <v>3005</v>
          </cell>
          <cell r="G279" t="str">
            <v>Local Staff Costs</v>
          </cell>
          <cell r="I279">
            <v>851</v>
          </cell>
          <cell r="J279" t="str">
            <v>SC - Forest Mall</v>
          </cell>
          <cell r="K279" t="str">
            <v>GM - Sales</v>
          </cell>
          <cell r="L279">
            <v>21900084.989999998</v>
          </cell>
          <cell r="M279">
            <v>13200000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B280" t="str">
            <v>33101-851</v>
          </cell>
          <cell r="C280">
            <v>33101</v>
          </cell>
          <cell r="D280" t="str">
            <v>Staff Oth csts - Staff recogn</v>
          </cell>
          <cell r="E280" t="str">
            <v>Salaries &amp; Staff Costs</v>
          </cell>
          <cell r="F280">
            <v>3006</v>
          </cell>
          <cell r="G280" t="str">
            <v>Staff Other costs</v>
          </cell>
          <cell r="I280">
            <v>851</v>
          </cell>
          <cell r="J280" t="str">
            <v>SC - Forest Mall</v>
          </cell>
          <cell r="K280" t="str">
            <v>GM - Sales</v>
          </cell>
          <cell r="L280">
            <v>9199000</v>
          </cell>
          <cell r="M280">
            <v>6000000</v>
          </cell>
          <cell r="P280">
            <v>0</v>
          </cell>
          <cell r="Q280">
            <v>0</v>
          </cell>
          <cell r="R280">
            <v>0</v>
          </cell>
          <cell r="S280">
            <v>9900000</v>
          </cell>
          <cell r="T280">
            <v>10890000</v>
          </cell>
        </row>
        <row r="281">
          <cell r="B281" t="str">
            <v>33103-851</v>
          </cell>
          <cell r="C281">
            <v>33103</v>
          </cell>
          <cell r="D281" t="str">
            <v>Staff Oth csts - Off Clothing</v>
          </cell>
          <cell r="E281" t="str">
            <v>Salaries &amp; Staff Costs</v>
          </cell>
          <cell r="F281">
            <v>3006</v>
          </cell>
          <cell r="G281" t="str">
            <v>Staff Other costs</v>
          </cell>
          <cell r="I281">
            <v>851</v>
          </cell>
          <cell r="J281" t="str">
            <v>SC - Forest Mall</v>
          </cell>
          <cell r="K281" t="str">
            <v>GM - Sales</v>
          </cell>
          <cell r="M281">
            <v>14400000</v>
          </cell>
          <cell r="P281">
            <v>0</v>
          </cell>
          <cell r="Q281">
            <v>0</v>
          </cell>
          <cell r="R281">
            <v>10000000</v>
          </cell>
          <cell r="S281">
            <v>15840000</v>
          </cell>
          <cell r="T281">
            <v>17424000</v>
          </cell>
        </row>
        <row r="282">
          <cell r="B282" t="str">
            <v>33105-851</v>
          </cell>
          <cell r="C282">
            <v>33105</v>
          </cell>
          <cell r="D282" t="str">
            <v>Staff Oth csts - Phne Allowanc</v>
          </cell>
          <cell r="E282" t="str">
            <v>General</v>
          </cell>
          <cell r="F282">
            <v>3016</v>
          </cell>
          <cell r="G282" t="str">
            <v>Communications</v>
          </cell>
          <cell r="I282">
            <v>851</v>
          </cell>
          <cell r="J282" t="str">
            <v>SC - Forest Mall</v>
          </cell>
          <cell r="K282" t="str">
            <v>GM - Sales</v>
          </cell>
          <cell r="M282">
            <v>3160290.96</v>
          </cell>
          <cell r="N282">
            <v>2880000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</row>
        <row r="283">
          <cell r="B283" t="str">
            <v>33401-851</v>
          </cell>
          <cell r="C283">
            <v>33401</v>
          </cell>
          <cell r="D283" t="str">
            <v>Entertnmnt cost - External Client</v>
          </cell>
          <cell r="E283" t="str">
            <v>Travel and Entertainment</v>
          </cell>
          <cell r="F283">
            <v>3009</v>
          </cell>
          <cell r="G283" t="str">
            <v>Entertainment Cost</v>
          </cell>
          <cell r="I283">
            <v>851</v>
          </cell>
          <cell r="J283" t="str">
            <v>SC - Forest Mall</v>
          </cell>
          <cell r="K283" t="str">
            <v>GM - Sales</v>
          </cell>
          <cell r="M283">
            <v>1200000</v>
          </cell>
          <cell r="N283">
            <v>788166.72</v>
          </cell>
          <cell r="P283">
            <v>0</v>
          </cell>
          <cell r="Q283">
            <v>0</v>
          </cell>
          <cell r="R283" t="str">
            <v>-</v>
          </cell>
          <cell r="S283">
            <v>7920000</v>
          </cell>
          <cell r="T283">
            <v>8712000</v>
          </cell>
        </row>
        <row r="284">
          <cell r="B284" t="str">
            <v>34202-851</v>
          </cell>
          <cell r="C284">
            <v>34202</v>
          </cell>
          <cell r="D284" t="str">
            <v>P&amp;A - Promo Other items</v>
          </cell>
          <cell r="E284" t="str">
            <v>Advertising, Promotion &amp; PR</v>
          </cell>
          <cell r="F284">
            <v>3010</v>
          </cell>
          <cell r="G284" t="str">
            <v>Publicity &amp; Advertising</v>
          </cell>
          <cell r="I284">
            <v>851</v>
          </cell>
          <cell r="J284" t="str">
            <v>SC - Forest Mall</v>
          </cell>
          <cell r="K284" t="str">
            <v>GM - Sales</v>
          </cell>
          <cell r="L284">
            <v>12000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</row>
        <row r="285">
          <cell r="B285" t="str">
            <v>36003-851</v>
          </cell>
          <cell r="C285">
            <v>36003</v>
          </cell>
          <cell r="D285" t="str">
            <v>Trade Lic - Fees</v>
          </cell>
          <cell r="E285" t="str">
            <v>General</v>
          </cell>
          <cell r="F285">
            <v>3015</v>
          </cell>
          <cell r="G285" t="str">
            <v>Trading Licenses</v>
          </cell>
          <cell r="I285">
            <v>851</v>
          </cell>
          <cell r="J285" t="str">
            <v>SC - Forest Mall</v>
          </cell>
          <cell r="K285" t="str">
            <v>GM - Sales</v>
          </cell>
          <cell r="M285">
            <v>3000000</v>
          </cell>
          <cell r="P285">
            <v>0</v>
          </cell>
          <cell r="Q285">
            <v>0</v>
          </cell>
          <cell r="R285">
            <v>1500000</v>
          </cell>
          <cell r="S285">
            <v>3850000</v>
          </cell>
          <cell r="T285">
            <v>4235000</v>
          </cell>
        </row>
        <row r="286">
          <cell r="B286" t="str">
            <v>37201-851</v>
          </cell>
          <cell r="C286">
            <v>37201</v>
          </cell>
          <cell r="D286" t="str">
            <v>Consumables - Kitchenware</v>
          </cell>
          <cell r="E286" t="str">
            <v>General</v>
          </cell>
          <cell r="F286">
            <v>3018</v>
          </cell>
          <cell r="G286" t="str">
            <v>Consumables</v>
          </cell>
          <cell r="I286">
            <v>851</v>
          </cell>
          <cell r="J286" t="str">
            <v>SC - Forest Mall</v>
          </cell>
          <cell r="K286" t="str">
            <v>GM - Sales</v>
          </cell>
          <cell r="L286">
            <v>79200</v>
          </cell>
          <cell r="M286">
            <v>3164418</v>
          </cell>
          <cell r="P286">
            <v>0</v>
          </cell>
          <cell r="Q286">
            <v>0</v>
          </cell>
          <cell r="R286">
            <v>1000000</v>
          </cell>
          <cell r="S286">
            <v>7920000</v>
          </cell>
          <cell r="T286">
            <v>8712000</v>
          </cell>
        </row>
        <row r="287">
          <cell r="B287" t="str">
            <v>37205-851</v>
          </cell>
          <cell r="C287">
            <v>37205</v>
          </cell>
          <cell r="D287" t="str">
            <v>S&amp;P - NewS&amp;Paper &amp; manuals</v>
          </cell>
          <cell r="E287" t="str">
            <v>General</v>
          </cell>
          <cell r="F287">
            <v>3019</v>
          </cell>
          <cell r="G287" t="str">
            <v>Stationary &amp; Printing</v>
          </cell>
          <cell r="I287">
            <v>851</v>
          </cell>
          <cell r="J287" t="str">
            <v>SC - Forest Mall</v>
          </cell>
          <cell r="K287" t="str">
            <v>GM - Sales</v>
          </cell>
          <cell r="M287">
            <v>415167.96</v>
          </cell>
          <cell r="P287">
            <v>0</v>
          </cell>
          <cell r="Q287">
            <v>0</v>
          </cell>
          <cell r="R287">
            <v>500000</v>
          </cell>
          <cell r="S287">
            <v>1100000</v>
          </cell>
          <cell r="T287">
            <v>1210000</v>
          </cell>
        </row>
        <row r="288">
          <cell r="B288" t="str">
            <v>37401-851</v>
          </cell>
          <cell r="C288">
            <v>37401</v>
          </cell>
          <cell r="D288" t="str">
            <v>Security Cost - Stock Transfer</v>
          </cell>
          <cell r="E288" t="str">
            <v>General</v>
          </cell>
          <cell r="F288">
            <v>3021</v>
          </cell>
          <cell r="G288" t="str">
            <v>Security Costs</v>
          </cell>
          <cell r="I288">
            <v>851</v>
          </cell>
          <cell r="J288" t="str">
            <v>SC - Forest Mall</v>
          </cell>
          <cell r="K288" t="str">
            <v>GM - Sales</v>
          </cell>
          <cell r="M288">
            <v>2182683.96</v>
          </cell>
          <cell r="P288">
            <v>0</v>
          </cell>
          <cell r="Q288">
            <v>0</v>
          </cell>
          <cell r="R288">
            <v>6000000</v>
          </cell>
          <cell r="S288">
            <v>10560000</v>
          </cell>
          <cell r="T288">
            <v>11616000</v>
          </cell>
        </row>
        <row r="289">
          <cell r="B289" t="str">
            <v>37604-851</v>
          </cell>
          <cell r="C289">
            <v>37604</v>
          </cell>
          <cell r="D289" t="str">
            <v>MV Costs - Repair &amp; Maintenance</v>
          </cell>
          <cell r="E289" t="str">
            <v>General</v>
          </cell>
          <cell r="F289">
            <v>3024</v>
          </cell>
          <cell r="G289" t="str">
            <v>Motor Vehicle Costs</v>
          </cell>
          <cell r="I289">
            <v>851</v>
          </cell>
          <cell r="J289" t="str">
            <v>SC - Forest Mall</v>
          </cell>
          <cell r="K289" t="str">
            <v>GM - Sales</v>
          </cell>
          <cell r="L289">
            <v>20000</v>
          </cell>
          <cell r="P289">
            <v>0</v>
          </cell>
          <cell r="Q289">
            <v>0</v>
          </cell>
          <cell r="S289">
            <v>3960000</v>
          </cell>
          <cell r="T289">
            <v>4356000</v>
          </cell>
        </row>
        <row r="290">
          <cell r="B290" t="str">
            <v>32001-851</v>
          </cell>
          <cell r="C290">
            <v>32001</v>
          </cell>
          <cell r="D290" t="str">
            <v>Facilities Cst  - Facilities Costs</v>
          </cell>
          <cell r="E290" t="str">
            <v>Rent and Utilities</v>
          </cell>
          <cell r="F290">
            <v>3003</v>
          </cell>
          <cell r="G290" t="str">
            <v>Facilities</v>
          </cell>
          <cell r="I290">
            <v>851</v>
          </cell>
          <cell r="J290" t="str">
            <v>SC - Forest Mall</v>
          </cell>
          <cell r="K290" t="str">
            <v>GM - Sales</v>
          </cell>
          <cell r="L290">
            <v>258428325.72999999</v>
          </cell>
          <cell r="M290">
            <v>290986863</v>
          </cell>
          <cell r="O290">
            <v>1.28</v>
          </cell>
          <cell r="P290">
            <v>1.2657964297571436</v>
          </cell>
          <cell r="Q290">
            <v>1.3290862512450008</v>
          </cell>
          <cell r="R290">
            <v>1.3290862512450008</v>
          </cell>
          <cell r="S290">
            <v>1.4619948763695008</v>
          </cell>
          <cell r="T290">
            <v>1.6081943640064509</v>
          </cell>
        </row>
        <row r="291">
          <cell r="B291" t="str">
            <v>37606-851</v>
          </cell>
          <cell r="C291">
            <v>37606</v>
          </cell>
          <cell r="D291" t="str">
            <v>MV Costs - Ext car hire</v>
          </cell>
          <cell r="E291" t="str">
            <v>General</v>
          </cell>
          <cell r="F291">
            <v>3024</v>
          </cell>
          <cell r="G291" t="str">
            <v>Motor Vehicle Costs</v>
          </cell>
          <cell r="I291">
            <v>851</v>
          </cell>
          <cell r="J291" t="str">
            <v>SC - Forest Mall</v>
          </cell>
          <cell r="K291" t="str">
            <v>GM - Sales</v>
          </cell>
          <cell r="O291">
            <v>100000</v>
          </cell>
          <cell r="P291">
            <v>57803.667255940636</v>
          </cell>
          <cell r="Q291">
            <v>59537.777273618856</v>
          </cell>
          <cell r="R291">
            <v>200000</v>
          </cell>
          <cell r="S291">
            <v>65491.555000980741</v>
          </cell>
          <cell r="T291">
            <v>72040.710501078822</v>
          </cell>
        </row>
        <row r="292">
          <cell r="B292" t="str">
            <v>37001-851</v>
          </cell>
          <cell r="C292">
            <v>37001</v>
          </cell>
          <cell r="D292" t="str">
            <v>Communctns - National</v>
          </cell>
          <cell r="E292" t="str">
            <v>General</v>
          </cell>
          <cell r="F292">
            <v>3016</v>
          </cell>
          <cell r="G292" t="str">
            <v>Communications</v>
          </cell>
          <cell r="I292">
            <v>851</v>
          </cell>
          <cell r="J292" t="str">
            <v>SC - Forest Mall</v>
          </cell>
          <cell r="K292" t="str">
            <v>GM - Sales</v>
          </cell>
          <cell r="M292">
            <v>1654545</v>
          </cell>
          <cell r="O292">
            <v>732716</v>
          </cell>
          <cell r="P292">
            <v>214618.46252191201</v>
          </cell>
          <cell r="Q292">
            <v>193156.61626972081</v>
          </cell>
          <cell r="R292">
            <v>193156.61626972081</v>
          </cell>
          <cell r="S292">
            <v>212472.27789669289</v>
          </cell>
          <cell r="T292">
            <v>233719.50568636219</v>
          </cell>
        </row>
        <row r="293">
          <cell r="B293" t="str">
            <v>37203-851</v>
          </cell>
          <cell r="C293">
            <v>37203</v>
          </cell>
          <cell r="D293" t="str">
            <v>S&amp;P - Stationary,printing&amp;suppl</v>
          </cell>
          <cell r="E293" t="str">
            <v>General</v>
          </cell>
          <cell r="F293">
            <v>3019</v>
          </cell>
          <cell r="G293" t="str">
            <v>Stationary &amp; Printing</v>
          </cell>
          <cell r="I293">
            <v>851</v>
          </cell>
          <cell r="J293" t="str">
            <v>SC - Forest Mall</v>
          </cell>
          <cell r="K293" t="str">
            <v>GM - Sales</v>
          </cell>
          <cell r="L293">
            <v>2774298.81</v>
          </cell>
          <cell r="M293">
            <v>1799207.04</v>
          </cell>
          <cell r="O293">
            <v>1206901.3</v>
          </cell>
          <cell r="P293">
            <v>1244212.9607219514</v>
          </cell>
          <cell r="Q293">
            <v>1293981.4791508296</v>
          </cell>
          <cell r="R293">
            <v>250000</v>
          </cell>
          <cell r="S293">
            <v>7920000</v>
          </cell>
          <cell r="T293">
            <v>8712000</v>
          </cell>
        </row>
        <row r="294">
          <cell r="B294" t="str">
            <v>33017-851</v>
          </cell>
          <cell r="C294">
            <v>33017</v>
          </cell>
          <cell r="D294" t="str">
            <v>Local Staff costs - Shift Allowance</v>
          </cell>
          <cell r="E294" t="str">
            <v>Salaries &amp; Staff Costs</v>
          </cell>
          <cell r="F294">
            <v>3005</v>
          </cell>
          <cell r="G294" t="str">
            <v>Local Staff Costs</v>
          </cell>
          <cell r="I294">
            <v>851</v>
          </cell>
          <cell r="J294" t="str">
            <v>SC - Forest Mall</v>
          </cell>
          <cell r="K294" t="str">
            <v>GM - Sales</v>
          </cell>
          <cell r="M294">
            <v>33000000</v>
          </cell>
          <cell r="O294">
            <v>1000000</v>
          </cell>
          <cell r="P294">
            <v>1134199.0710398096</v>
          </cell>
          <cell r="Q294">
            <v>1154614.6543185262</v>
          </cell>
          <cell r="R294">
            <v>1154614.6543185262</v>
          </cell>
          <cell r="S294">
            <v>1270076.1197503787</v>
          </cell>
          <cell r="T294">
            <v>1397083.7317254166</v>
          </cell>
        </row>
        <row r="295">
          <cell r="B295" t="str">
            <v>37202-851</v>
          </cell>
          <cell r="C295">
            <v>37202</v>
          </cell>
          <cell r="D295" t="str">
            <v>Consumables - Office Equipment</v>
          </cell>
          <cell r="E295" t="str">
            <v>General</v>
          </cell>
          <cell r="F295">
            <v>3018</v>
          </cell>
          <cell r="G295" t="str">
            <v>Consumables</v>
          </cell>
          <cell r="I295">
            <v>851</v>
          </cell>
          <cell r="J295" t="str">
            <v>SC - Forest Mall</v>
          </cell>
          <cell r="K295" t="str">
            <v>GM - Sales</v>
          </cell>
          <cell r="L295">
            <v>5541141.9000000004</v>
          </cell>
          <cell r="M295">
            <v>5791872</v>
          </cell>
          <cell r="O295">
            <v>1941816.12</v>
          </cell>
          <cell r="P295">
            <v>2035438.6207705953</v>
          </cell>
          <cell r="Q295">
            <v>2116856.1656014193</v>
          </cell>
          <cell r="R295">
            <v>1000000</v>
          </cell>
          <cell r="S295">
            <v>15400000</v>
          </cell>
          <cell r="T295">
            <v>16940000</v>
          </cell>
        </row>
        <row r="296">
          <cell r="B296" t="str">
            <v>33400-851</v>
          </cell>
          <cell r="C296">
            <v>33400</v>
          </cell>
          <cell r="D296" t="str">
            <v>Entertnmnt cost -Staff Motvn</v>
          </cell>
          <cell r="E296" t="str">
            <v>Salaries &amp; Staff Costs</v>
          </cell>
          <cell r="F296">
            <v>3006</v>
          </cell>
          <cell r="G296" t="str">
            <v>Staff Other costs</v>
          </cell>
          <cell r="I296">
            <v>851</v>
          </cell>
          <cell r="J296" t="str">
            <v>SC - Forest Mall</v>
          </cell>
          <cell r="K296" t="str">
            <v>GM - Sales</v>
          </cell>
          <cell r="L296">
            <v>847817</v>
          </cell>
          <cell r="M296">
            <v>2000000.04</v>
          </cell>
          <cell r="N296">
            <v>2880000</v>
          </cell>
          <cell r="O296">
            <v>666666</v>
          </cell>
          <cell r="P296">
            <v>2845242.7107455628</v>
          </cell>
          <cell r="Q296">
            <v>3272029.117357397</v>
          </cell>
          <cell r="R296">
            <v>3272029.117357397</v>
          </cell>
          <cell r="S296">
            <v>7920000</v>
          </cell>
          <cell r="T296">
            <v>8712000</v>
          </cell>
        </row>
        <row r="297">
          <cell r="B297" t="str">
            <v>33300-851</v>
          </cell>
          <cell r="C297">
            <v>33300</v>
          </cell>
          <cell r="D297" t="str">
            <v>Travel costs - Local</v>
          </cell>
          <cell r="E297" t="str">
            <v>Travel and Entertainment</v>
          </cell>
          <cell r="F297">
            <v>3008</v>
          </cell>
          <cell r="G297" t="str">
            <v>Travel Costs</v>
          </cell>
          <cell r="I297">
            <v>851</v>
          </cell>
          <cell r="J297" t="str">
            <v>SC - Forest Mall</v>
          </cell>
          <cell r="K297" t="str">
            <v>GM - Sales</v>
          </cell>
          <cell r="M297">
            <v>2000000.04</v>
          </cell>
          <cell r="N297">
            <v>1313611.2</v>
          </cell>
          <cell r="O297">
            <v>3860000</v>
          </cell>
          <cell r="P297">
            <v>4122726.1711828783</v>
          </cell>
          <cell r="Q297">
            <v>3916589.8626237339</v>
          </cell>
          <cell r="R297">
            <v>1200000</v>
          </cell>
          <cell r="S297">
            <v>1320000</v>
          </cell>
          <cell r="T297">
            <v>1452000</v>
          </cell>
        </row>
        <row r="298">
          <cell r="B298" t="str">
            <v>37200-851</v>
          </cell>
          <cell r="C298">
            <v>37200</v>
          </cell>
          <cell r="D298" t="str">
            <v>Consumables-Refreshments</v>
          </cell>
          <cell r="E298" t="str">
            <v>General</v>
          </cell>
          <cell r="F298">
            <v>3018</v>
          </cell>
          <cell r="G298" t="str">
            <v>Consumables</v>
          </cell>
          <cell r="I298">
            <v>851</v>
          </cell>
          <cell r="J298" t="str">
            <v>SC - Forest Mall</v>
          </cell>
          <cell r="K298" t="str">
            <v>GM - Sales</v>
          </cell>
          <cell r="L298">
            <v>7983848.6299999999</v>
          </cell>
          <cell r="M298">
            <v>15986798.039999999</v>
          </cell>
          <cell r="O298">
            <v>2884629.96</v>
          </cell>
          <cell r="P298">
            <v>3441858.6628211872</v>
          </cell>
          <cell r="Q298">
            <v>3958137.4622443649</v>
          </cell>
          <cell r="R298">
            <v>7800000</v>
          </cell>
          <cell r="S298">
            <v>11880000</v>
          </cell>
          <cell r="T298">
            <v>13068000</v>
          </cell>
        </row>
        <row r="299">
          <cell r="B299" t="str">
            <v>33020-851</v>
          </cell>
          <cell r="C299">
            <v>33020</v>
          </cell>
          <cell r="D299" t="str">
            <v>Local Staff costs - Co. Prov Fund</v>
          </cell>
          <cell r="E299" t="str">
            <v>Salaries &amp; Staff Costs</v>
          </cell>
          <cell r="F299">
            <v>3005</v>
          </cell>
          <cell r="G299" t="str">
            <v>Local Staff Costs</v>
          </cell>
          <cell r="I299">
            <v>851</v>
          </cell>
          <cell r="J299" t="str">
            <v>SC - Forest Mall</v>
          </cell>
          <cell r="K299" t="str">
            <v>GM - Sales</v>
          </cell>
          <cell r="L299">
            <v>8310060</v>
          </cell>
          <cell r="M299">
            <v>11665268.039999999</v>
          </cell>
          <cell r="N299">
            <v>9635843.4000000004</v>
          </cell>
          <cell r="O299">
            <v>11778376</v>
          </cell>
          <cell r="P299">
            <v>13121775.925673803</v>
          </cell>
          <cell r="Q299">
            <v>13357967.892335933</v>
          </cell>
          <cell r="R299">
            <v>13357967.892335933</v>
          </cell>
          <cell r="S299">
            <v>14693764.681569526</v>
          </cell>
          <cell r="T299">
            <v>16163141.149726478</v>
          </cell>
        </row>
        <row r="300">
          <cell r="B300" t="str">
            <v>33015-851</v>
          </cell>
          <cell r="C300">
            <v>33015</v>
          </cell>
          <cell r="D300" t="str">
            <v>Local Staff costs - Overtime</v>
          </cell>
          <cell r="E300" t="str">
            <v>Salaries &amp; Staff Costs</v>
          </cell>
          <cell r="F300">
            <v>3005</v>
          </cell>
          <cell r="G300" t="str">
            <v>Local Staff Costs</v>
          </cell>
          <cell r="I300">
            <v>851</v>
          </cell>
          <cell r="J300" t="str">
            <v>SC - Forest Mall</v>
          </cell>
          <cell r="K300" t="str">
            <v>GM - Sales</v>
          </cell>
          <cell r="L300">
            <v>4103897</v>
          </cell>
          <cell r="N300">
            <v>36499407</v>
          </cell>
          <cell r="O300">
            <v>12099714</v>
          </cell>
          <cell r="P300">
            <v>14439597.182647016</v>
          </cell>
          <cell r="Q300">
            <v>14699509.931934662</v>
          </cell>
          <cell r="R300">
            <v>14699509.931934662</v>
          </cell>
          <cell r="S300">
            <v>16169460.925128128</v>
          </cell>
          <cell r="T300">
            <v>17786407.017640941</v>
          </cell>
        </row>
        <row r="301">
          <cell r="B301" t="str">
            <v>33018-851</v>
          </cell>
          <cell r="C301">
            <v>33018</v>
          </cell>
          <cell r="D301" t="str">
            <v>Local Staff costs - NSSF</v>
          </cell>
          <cell r="E301" t="str">
            <v>Salaries &amp; Staff Costs</v>
          </cell>
          <cell r="F301">
            <v>3005</v>
          </cell>
          <cell r="G301" t="str">
            <v>Local Staff Costs</v>
          </cell>
          <cell r="I301">
            <v>851</v>
          </cell>
          <cell r="J301" t="str">
            <v>SC - Forest Mall</v>
          </cell>
          <cell r="K301" t="str">
            <v>GM - Sales</v>
          </cell>
          <cell r="L301">
            <v>20997471</v>
          </cell>
          <cell r="M301">
            <v>32169924.84</v>
          </cell>
          <cell r="N301">
            <v>27257853.719999999</v>
          </cell>
          <cell r="O301">
            <v>30317218</v>
          </cell>
          <cell r="P301">
            <v>33776172.557495542</v>
          </cell>
          <cell r="Q301">
            <v>34384143.663530461</v>
          </cell>
          <cell r="R301">
            <v>34384143.663530461</v>
          </cell>
          <cell r="S301">
            <v>37822558.029883504</v>
          </cell>
          <cell r="T301">
            <v>41604813.832871854</v>
          </cell>
        </row>
        <row r="302">
          <cell r="B302" t="str">
            <v>33004-851</v>
          </cell>
          <cell r="C302">
            <v>33004</v>
          </cell>
          <cell r="D302" t="str">
            <v>Local Staff costs - Bonus</v>
          </cell>
          <cell r="E302" t="str">
            <v>Salaries &amp; Staff Costs</v>
          </cell>
          <cell r="F302">
            <v>3005</v>
          </cell>
          <cell r="G302" t="str">
            <v>Local Staff Costs</v>
          </cell>
          <cell r="I302">
            <v>851</v>
          </cell>
          <cell r="J302" t="str">
            <v>SC - Forest Mall</v>
          </cell>
          <cell r="K302" t="str">
            <v>GM - Sales</v>
          </cell>
          <cell r="L302">
            <v>27054253</v>
          </cell>
          <cell r="M302">
            <v>31107381.239999998</v>
          </cell>
          <cell r="N302">
            <v>25695582.48</v>
          </cell>
          <cell r="O302">
            <v>37890482</v>
          </cell>
          <cell r="P302">
            <v>42195080.912692301</v>
          </cell>
          <cell r="Q302">
            <v>42954592.369120762</v>
          </cell>
          <cell r="R302">
            <v>42954592.369120762</v>
          </cell>
          <cell r="S302">
            <v>47250051.606032841</v>
          </cell>
          <cell r="T302">
            <v>51975056.766636126</v>
          </cell>
        </row>
        <row r="303">
          <cell r="B303" t="str">
            <v>33009-851</v>
          </cell>
          <cell r="C303">
            <v>33009</v>
          </cell>
          <cell r="D303" t="str">
            <v>Local Staff costs - T&amp;S allowance</v>
          </cell>
          <cell r="E303" t="str">
            <v>Salaries &amp; Staff Costs</v>
          </cell>
          <cell r="F303">
            <v>3005</v>
          </cell>
          <cell r="G303" t="str">
            <v>Local Staff Costs</v>
          </cell>
          <cell r="I303">
            <v>851</v>
          </cell>
          <cell r="J303" t="str">
            <v>SC - Forest Mall</v>
          </cell>
          <cell r="K303" t="str">
            <v>GM - Sales</v>
          </cell>
          <cell r="L303">
            <v>38143380</v>
          </cell>
          <cell r="M303">
            <v>44711040</v>
          </cell>
          <cell r="N303">
            <v>38524813.799999997</v>
          </cell>
          <cell r="O303">
            <v>54505000</v>
          </cell>
          <cell r="P303">
            <v>61047460.126417786</v>
          </cell>
          <cell r="Q303">
            <v>62146314.408693306</v>
          </cell>
          <cell r="R303">
            <v>62146314.408693306</v>
          </cell>
          <cell r="S303">
            <v>68360945.849562645</v>
          </cell>
          <cell r="T303">
            <v>75197040.434518903</v>
          </cell>
        </row>
        <row r="304">
          <cell r="B304" t="str">
            <v>33002-851</v>
          </cell>
          <cell r="C304">
            <v>33002</v>
          </cell>
          <cell r="D304" t="str">
            <v>Local Staff costs - Basic</v>
          </cell>
          <cell r="E304" t="str">
            <v>Salaries &amp; Staff Costs</v>
          </cell>
          <cell r="F304">
            <v>3005</v>
          </cell>
          <cell r="G304" t="str">
            <v>Local Staff Costs</v>
          </cell>
          <cell r="I304">
            <v>851</v>
          </cell>
          <cell r="J304" t="str">
            <v>SC - Forest Mall</v>
          </cell>
          <cell r="K304" t="str">
            <v>GM - Sales</v>
          </cell>
          <cell r="L304">
            <v>167727432</v>
          </cell>
          <cell r="M304">
            <v>194421133.08000001</v>
          </cell>
          <cell r="N304">
            <v>156947450.16</v>
          </cell>
          <cell r="O304">
            <v>235567478</v>
          </cell>
          <cell r="P304">
            <v>261540232.95056793</v>
          </cell>
          <cell r="Q304">
            <v>266247957.14367816</v>
          </cell>
          <cell r="R304">
            <v>266247957.14367816</v>
          </cell>
          <cell r="S304">
            <v>292872752.858046</v>
          </cell>
          <cell r="T304">
            <v>322160028.14385056</v>
          </cell>
        </row>
        <row r="305">
          <cell r="B305" t="str">
            <v>30005-831</v>
          </cell>
          <cell r="C305">
            <v>30005</v>
          </cell>
          <cell r="D305" t="str">
            <v>Nwk Cost - Site Rates and Taxes</v>
          </cell>
          <cell r="E305" t="str">
            <v>Rent and Utilities</v>
          </cell>
          <cell r="F305">
            <v>3001</v>
          </cell>
          <cell r="G305" t="str">
            <v>NwkCosts</v>
          </cell>
          <cell r="I305">
            <v>831</v>
          </cell>
          <cell r="J305" t="str">
            <v>Customer Operations</v>
          </cell>
          <cell r="K305" t="str">
            <v>GM - Sales</v>
          </cell>
          <cell r="L305">
            <v>38000</v>
          </cell>
          <cell r="O305">
            <v>1452000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</row>
        <row r="306">
          <cell r="B306" t="str">
            <v>32001-831</v>
          </cell>
          <cell r="C306">
            <v>32001</v>
          </cell>
          <cell r="D306" t="str">
            <v>Facilities Cst  - Facilities Costs</v>
          </cell>
          <cell r="E306" t="str">
            <v>Rent and Utilities</v>
          </cell>
          <cell r="F306">
            <v>3003</v>
          </cell>
          <cell r="G306" t="str">
            <v>Facilities</v>
          </cell>
          <cell r="I306">
            <v>831</v>
          </cell>
          <cell r="J306" t="str">
            <v>Customer Operations</v>
          </cell>
          <cell r="K306" t="str">
            <v>GM - Sales</v>
          </cell>
          <cell r="L306">
            <v>133500000</v>
          </cell>
          <cell r="M306">
            <v>314265812.04000002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</row>
        <row r="307">
          <cell r="B307" t="str">
            <v>32500-831</v>
          </cell>
          <cell r="C307">
            <v>32500</v>
          </cell>
          <cell r="D307" t="str">
            <v>Facilities Cst  - Dstv</v>
          </cell>
          <cell r="E307" t="str">
            <v>General</v>
          </cell>
          <cell r="F307">
            <v>3020</v>
          </cell>
          <cell r="G307" t="str">
            <v>Subscription</v>
          </cell>
          <cell r="I307">
            <v>831</v>
          </cell>
          <cell r="J307" t="str">
            <v>Customer Operations</v>
          </cell>
          <cell r="K307" t="str">
            <v>GM - Sales</v>
          </cell>
          <cell r="L307">
            <v>630000</v>
          </cell>
          <cell r="M307">
            <v>3289358.04</v>
          </cell>
          <cell r="P307">
            <v>0</v>
          </cell>
          <cell r="Q307">
            <v>0</v>
          </cell>
          <cell r="R307">
            <v>20000000</v>
          </cell>
          <cell r="S307">
            <v>0</v>
          </cell>
          <cell r="T307">
            <v>0</v>
          </cell>
        </row>
        <row r="308">
          <cell r="B308" t="str">
            <v>33011-831</v>
          </cell>
          <cell r="C308">
            <v>33011</v>
          </cell>
          <cell r="D308" t="str">
            <v>Local Staff costs - Lifestyle benef</v>
          </cell>
          <cell r="E308" t="str">
            <v>Salaries &amp; Staff Costs</v>
          </cell>
          <cell r="F308">
            <v>3005</v>
          </cell>
          <cell r="G308" t="str">
            <v>Local Staff Costs</v>
          </cell>
          <cell r="I308">
            <v>831</v>
          </cell>
          <cell r="J308" t="str">
            <v>Customer Operations</v>
          </cell>
          <cell r="K308" t="str">
            <v>GM - Sales</v>
          </cell>
          <cell r="L308">
            <v>33864899</v>
          </cell>
          <cell r="M308">
            <v>20467452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</row>
        <row r="309">
          <cell r="B309" t="str">
            <v>33019-831</v>
          </cell>
          <cell r="C309">
            <v>33019</v>
          </cell>
          <cell r="D309" t="str">
            <v>Local Staff costs - Medical Aid</v>
          </cell>
          <cell r="E309" t="str">
            <v>Salaries &amp; Staff Costs</v>
          </cell>
          <cell r="F309">
            <v>3005</v>
          </cell>
          <cell r="G309" t="str">
            <v>Local Staff Costs</v>
          </cell>
          <cell r="I309">
            <v>831</v>
          </cell>
          <cell r="J309" t="str">
            <v>Customer Operations</v>
          </cell>
          <cell r="K309" t="str">
            <v>GM - Sales</v>
          </cell>
          <cell r="L309">
            <v>3369243.84</v>
          </cell>
          <cell r="M309">
            <v>7121817.7199999997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</row>
        <row r="310">
          <cell r="B310" t="str">
            <v>33103-831</v>
          </cell>
          <cell r="C310">
            <v>33103</v>
          </cell>
          <cell r="D310" t="str">
            <v>Staff Oth csts - Off Clothing</v>
          </cell>
          <cell r="E310" t="str">
            <v>Salaries &amp; Staff Costs</v>
          </cell>
          <cell r="F310">
            <v>3006</v>
          </cell>
          <cell r="G310" t="str">
            <v>Staff Other costs</v>
          </cell>
          <cell r="I310">
            <v>831</v>
          </cell>
          <cell r="J310" t="str">
            <v>Customer Operations</v>
          </cell>
          <cell r="K310" t="str">
            <v>GM - Sales</v>
          </cell>
          <cell r="L310">
            <v>11002000</v>
          </cell>
          <cell r="M310">
            <v>11000000.039999999</v>
          </cell>
          <cell r="P310">
            <v>0</v>
          </cell>
          <cell r="Q310">
            <v>0</v>
          </cell>
          <cell r="R310">
            <v>25000000</v>
          </cell>
          <cell r="S310">
            <v>0</v>
          </cell>
          <cell r="T310">
            <v>0</v>
          </cell>
        </row>
        <row r="311">
          <cell r="B311" t="str">
            <v>33105-831</v>
          </cell>
          <cell r="C311">
            <v>33105</v>
          </cell>
          <cell r="D311" t="str">
            <v>Staff Oth csts - Phne Allowanc</v>
          </cell>
          <cell r="E311" t="str">
            <v>General</v>
          </cell>
          <cell r="F311">
            <v>3016</v>
          </cell>
          <cell r="G311" t="str">
            <v>Communications</v>
          </cell>
          <cell r="I311">
            <v>831</v>
          </cell>
          <cell r="J311" t="str">
            <v>Customer Operations</v>
          </cell>
          <cell r="K311" t="str">
            <v>GM - Sales</v>
          </cell>
          <cell r="M311">
            <v>574598.04</v>
          </cell>
          <cell r="N311">
            <v>720000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</row>
        <row r="312">
          <cell r="B312" t="str">
            <v>33200-831</v>
          </cell>
          <cell r="C312">
            <v>33200</v>
          </cell>
          <cell r="D312" t="str">
            <v>Train Csts - Train. Fees</v>
          </cell>
          <cell r="E312" t="str">
            <v>Training</v>
          </cell>
          <cell r="F312">
            <v>3007</v>
          </cell>
          <cell r="G312" t="str">
            <v>Training costs</v>
          </cell>
          <cell r="I312">
            <v>831</v>
          </cell>
          <cell r="J312" t="str">
            <v>Customer Operations</v>
          </cell>
          <cell r="K312" t="str">
            <v>GM - Sales</v>
          </cell>
          <cell r="M312">
            <v>7941663</v>
          </cell>
          <cell r="N312">
            <v>5498698.9199999999</v>
          </cell>
          <cell r="P312">
            <v>0</v>
          </cell>
          <cell r="Q312">
            <v>0</v>
          </cell>
          <cell r="R312" t="str">
            <v>-</v>
          </cell>
          <cell r="S312">
            <v>0</v>
          </cell>
          <cell r="T312">
            <v>0</v>
          </cell>
        </row>
        <row r="313">
          <cell r="B313" t="str">
            <v>33201-831</v>
          </cell>
          <cell r="C313">
            <v>33201</v>
          </cell>
          <cell r="D313" t="str">
            <v>Train Csts - Train exp</v>
          </cell>
          <cell r="E313" t="str">
            <v>Training</v>
          </cell>
          <cell r="F313">
            <v>3007</v>
          </cell>
          <cell r="G313" t="str">
            <v>Training costs</v>
          </cell>
          <cell r="I313">
            <v>831</v>
          </cell>
          <cell r="J313" t="str">
            <v>Customer Operations</v>
          </cell>
          <cell r="K313" t="str">
            <v>GM - Sales</v>
          </cell>
          <cell r="L313">
            <v>1948499.75</v>
          </cell>
          <cell r="M313">
            <v>9999996</v>
          </cell>
          <cell r="N313">
            <v>6923860.4400000004</v>
          </cell>
          <cell r="P313">
            <v>0</v>
          </cell>
          <cell r="Q313">
            <v>0</v>
          </cell>
          <cell r="R313" t="str">
            <v>-</v>
          </cell>
          <cell r="S313">
            <v>0</v>
          </cell>
          <cell r="T313">
            <v>0</v>
          </cell>
        </row>
        <row r="314">
          <cell r="B314" t="str">
            <v>33202-831</v>
          </cell>
          <cell r="C314">
            <v>33202</v>
          </cell>
          <cell r="D314" t="str">
            <v>Train Csts - Sem Conf fees</v>
          </cell>
          <cell r="E314" t="str">
            <v>Training</v>
          </cell>
          <cell r="F314">
            <v>3007</v>
          </cell>
          <cell r="G314" t="str">
            <v>Training costs</v>
          </cell>
          <cell r="I314">
            <v>831</v>
          </cell>
          <cell r="J314" t="str">
            <v>Customer Operations</v>
          </cell>
          <cell r="K314" t="str">
            <v>GM - Sales</v>
          </cell>
          <cell r="L314">
            <v>841900</v>
          </cell>
          <cell r="M314">
            <v>3000000</v>
          </cell>
          <cell r="N314">
            <v>2077158.96</v>
          </cell>
          <cell r="P314">
            <v>0</v>
          </cell>
          <cell r="Q314">
            <v>0</v>
          </cell>
          <cell r="R314" t="str">
            <v>-</v>
          </cell>
          <cell r="S314">
            <v>0</v>
          </cell>
          <cell r="T314">
            <v>0</v>
          </cell>
        </row>
        <row r="315">
          <cell r="B315" t="str">
            <v>33204-831</v>
          </cell>
          <cell r="C315">
            <v>33204</v>
          </cell>
          <cell r="D315" t="str">
            <v>Train Csts - Self Study</v>
          </cell>
          <cell r="E315" t="str">
            <v>Training</v>
          </cell>
          <cell r="F315">
            <v>3007</v>
          </cell>
          <cell r="G315" t="str">
            <v>Training costs</v>
          </cell>
          <cell r="I315">
            <v>831</v>
          </cell>
          <cell r="J315" t="str">
            <v>Customer Operations</v>
          </cell>
          <cell r="K315" t="str">
            <v>GM - Sales</v>
          </cell>
          <cell r="M315">
            <v>9716663.0399999991</v>
          </cell>
          <cell r="N315">
            <v>6727684.6799999997</v>
          </cell>
          <cell r="P315">
            <v>0</v>
          </cell>
          <cell r="Q315">
            <v>0</v>
          </cell>
          <cell r="R315" t="str">
            <v>-</v>
          </cell>
          <cell r="S315">
            <v>0</v>
          </cell>
          <cell r="T315">
            <v>0</v>
          </cell>
        </row>
        <row r="316">
          <cell r="B316" t="str">
            <v>33301-831</v>
          </cell>
          <cell r="C316">
            <v>33301</v>
          </cell>
          <cell r="D316" t="str">
            <v>Travel costs - Regional</v>
          </cell>
          <cell r="E316" t="str">
            <v>Travel and Entertainment</v>
          </cell>
          <cell r="F316">
            <v>3008</v>
          </cell>
          <cell r="G316" t="str">
            <v>Travel Costs</v>
          </cell>
          <cell r="I316">
            <v>831</v>
          </cell>
          <cell r="J316" t="str">
            <v>Customer Operations</v>
          </cell>
          <cell r="K316" t="str">
            <v>GM - Sales</v>
          </cell>
          <cell r="M316">
            <v>999999.96</v>
          </cell>
          <cell r="N316">
            <v>656805.6</v>
          </cell>
          <cell r="P316">
            <v>0</v>
          </cell>
          <cell r="Q316">
            <v>0</v>
          </cell>
          <cell r="R316">
            <v>2000000</v>
          </cell>
          <cell r="S316">
            <v>0</v>
          </cell>
          <cell r="T316">
            <v>0</v>
          </cell>
        </row>
        <row r="317">
          <cell r="B317" t="str">
            <v>33302-831</v>
          </cell>
          <cell r="C317">
            <v>33302</v>
          </cell>
          <cell r="D317" t="str">
            <v>Travel costs - International</v>
          </cell>
          <cell r="E317" t="str">
            <v>Travel and Entertainment</v>
          </cell>
          <cell r="F317">
            <v>3008</v>
          </cell>
          <cell r="G317" t="str">
            <v>Travel Costs</v>
          </cell>
          <cell r="I317">
            <v>831</v>
          </cell>
          <cell r="J317" t="str">
            <v>Customer Operations</v>
          </cell>
          <cell r="K317" t="str">
            <v>GM - Sales</v>
          </cell>
          <cell r="L317">
            <v>2090885</v>
          </cell>
          <cell r="M317">
            <v>3000000</v>
          </cell>
          <cell r="N317">
            <v>1970416.68</v>
          </cell>
          <cell r="P317">
            <v>0</v>
          </cell>
          <cell r="Q317">
            <v>0</v>
          </cell>
          <cell r="R317" t="str">
            <v>-</v>
          </cell>
          <cell r="S317">
            <v>0</v>
          </cell>
          <cell r="T317">
            <v>0</v>
          </cell>
        </row>
        <row r="318">
          <cell r="B318" t="str">
            <v>37201-831</v>
          </cell>
          <cell r="C318">
            <v>37201</v>
          </cell>
          <cell r="D318" t="str">
            <v>Consumables - Kitchenware</v>
          </cell>
          <cell r="E318" t="str">
            <v>General</v>
          </cell>
          <cell r="F318">
            <v>3018</v>
          </cell>
          <cell r="G318" t="str">
            <v>Consumables</v>
          </cell>
          <cell r="I318">
            <v>831</v>
          </cell>
          <cell r="J318" t="str">
            <v>Customer Operations</v>
          </cell>
          <cell r="K318" t="str">
            <v>GM - Sales</v>
          </cell>
          <cell r="L318">
            <v>16212128.039999999</v>
          </cell>
          <cell r="M318">
            <v>1318506.96</v>
          </cell>
          <cell r="P318">
            <v>0</v>
          </cell>
          <cell r="Q318">
            <v>0</v>
          </cell>
          <cell r="R318">
            <v>500000</v>
          </cell>
          <cell r="S318">
            <v>0</v>
          </cell>
          <cell r="T318">
            <v>0</v>
          </cell>
        </row>
        <row r="319">
          <cell r="B319" t="str">
            <v>37202-831</v>
          </cell>
          <cell r="C319">
            <v>37202</v>
          </cell>
          <cell r="D319" t="str">
            <v>Consumables - Office Equipment</v>
          </cell>
          <cell r="E319" t="str">
            <v>General</v>
          </cell>
          <cell r="F319">
            <v>3018</v>
          </cell>
          <cell r="G319" t="str">
            <v>Consumables</v>
          </cell>
          <cell r="I319">
            <v>831</v>
          </cell>
          <cell r="J319" t="str">
            <v>Customer Operations</v>
          </cell>
          <cell r="K319" t="str">
            <v>GM - Sales</v>
          </cell>
          <cell r="L319">
            <v>14184048.17</v>
          </cell>
          <cell r="M319">
            <v>2702873.04</v>
          </cell>
          <cell r="P319">
            <v>0</v>
          </cell>
          <cell r="Q319">
            <v>0</v>
          </cell>
          <cell r="R319">
            <v>500000</v>
          </cell>
          <cell r="S319">
            <v>0</v>
          </cell>
          <cell r="T319">
            <v>0</v>
          </cell>
        </row>
        <row r="320">
          <cell r="B320" t="str">
            <v>37203-831</v>
          </cell>
          <cell r="C320">
            <v>37203</v>
          </cell>
          <cell r="D320" t="str">
            <v>S&amp;P - Stationary,printing&amp;suppl</v>
          </cell>
          <cell r="E320" t="str">
            <v>General</v>
          </cell>
          <cell r="F320">
            <v>3019</v>
          </cell>
          <cell r="G320" t="str">
            <v>Stationary &amp; Printing</v>
          </cell>
          <cell r="I320">
            <v>831</v>
          </cell>
          <cell r="J320" t="str">
            <v>Customer Operations</v>
          </cell>
          <cell r="K320" t="str">
            <v>GM - Sales</v>
          </cell>
          <cell r="L320">
            <v>3402953.65</v>
          </cell>
          <cell r="M320">
            <v>449802</v>
          </cell>
          <cell r="P320">
            <v>0</v>
          </cell>
          <cell r="Q320">
            <v>0</v>
          </cell>
          <cell r="R320">
            <v>250000</v>
          </cell>
          <cell r="S320">
            <v>0</v>
          </cell>
          <cell r="T320">
            <v>0</v>
          </cell>
        </row>
        <row r="321">
          <cell r="B321" t="str">
            <v>37204-831</v>
          </cell>
          <cell r="C321">
            <v>37204</v>
          </cell>
          <cell r="D321" t="str">
            <v>S&amp;P - Postage</v>
          </cell>
          <cell r="E321" t="str">
            <v>General</v>
          </cell>
          <cell r="F321">
            <v>3019</v>
          </cell>
          <cell r="G321" t="str">
            <v>Stationary &amp; Printing</v>
          </cell>
          <cell r="I321">
            <v>831</v>
          </cell>
          <cell r="J321" t="str">
            <v>Customer Operations</v>
          </cell>
          <cell r="K321" t="str">
            <v>GM - Sales</v>
          </cell>
          <cell r="L321">
            <v>818555.5</v>
          </cell>
          <cell r="M321">
            <v>1221657.96</v>
          </cell>
          <cell r="P321">
            <v>0</v>
          </cell>
          <cell r="Q321">
            <v>0</v>
          </cell>
          <cell r="R321">
            <v>1000000</v>
          </cell>
          <cell r="S321">
            <v>0</v>
          </cell>
          <cell r="T321">
            <v>0</v>
          </cell>
        </row>
        <row r="322">
          <cell r="B322" t="str">
            <v>37206-831</v>
          </cell>
          <cell r="C322">
            <v>37206</v>
          </cell>
          <cell r="D322" t="str">
            <v>S&amp;P - Courier</v>
          </cell>
          <cell r="E322" t="str">
            <v>General</v>
          </cell>
          <cell r="F322">
            <v>3019</v>
          </cell>
          <cell r="G322" t="str">
            <v>Stationary &amp; Printing</v>
          </cell>
          <cell r="I322">
            <v>831</v>
          </cell>
          <cell r="J322" t="str">
            <v>Customer Operations</v>
          </cell>
          <cell r="K322" t="str">
            <v>GM - Sales</v>
          </cell>
          <cell r="M322">
            <v>244059.96</v>
          </cell>
          <cell r="P322">
            <v>0</v>
          </cell>
          <cell r="Q322">
            <v>0</v>
          </cell>
          <cell r="R322" t="str">
            <v>-</v>
          </cell>
          <cell r="S322">
            <v>0</v>
          </cell>
          <cell r="T322">
            <v>0</v>
          </cell>
        </row>
        <row r="323">
          <cell r="B323" t="str">
            <v>37401-831</v>
          </cell>
          <cell r="C323">
            <v>37401</v>
          </cell>
          <cell r="D323" t="str">
            <v>Security Cost - Stock Transfer</v>
          </cell>
          <cell r="E323" t="str">
            <v>General</v>
          </cell>
          <cell r="F323">
            <v>3021</v>
          </cell>
          <cell r="G323" t="str">
            <v>Security Costs</v>
          </cell>
          <cell r="I323">
            <v>831</v>
          </cell>
          <cell r="J323" t="str">
            <v>Customer Operations</v>
          </cell>
          <cell r="K323" t="str">
            <v>GM - Sales</v>
          </cell>
          <cell r="L323">
            <v>280000</v>
          </cell>
          <cell r="P323">
            <v>0</v>
          </cell>
          <cell r="Q323">
            <v>0</v>
          </cell>
          <cell r="R323" t="str">
            <v>-</v>
          </cell>
          <cell r="S323">
            <v>0</v>
          </cell>
          <cell r="T323">
            <v>0</v>
          </cell>
        </row>
        <row r="324">
          <cell r="B324" t="str">
            <v>37600-831</v>
          </cell>
          <cell r="C324">
            <v>37600</v>
          </cell>
          <cell r="D324" t="str">
            <v>Insurance  costs-Motor Vehicle</v>
          </cell>
          <cell r="E324" t="str">
            <v>General</v>
          </cell>
          <cell r="F324">
            <v>3023</v>
          </cell>
          <cell r="G324" t="str">
            <v>Insurance  Costs</v>
          </cell>
          <cell r="I324">
            <v>831</v>
          </cell>
          <cell r="J324" t="str">
            <v>Customer Operations</v>
          </cell>
          <cell r="K324" t="str">
            <v>GM - Sales</v>
          </cell>
          <cell r="L324">
            <v>700000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B325" t="str">
            <v>37605-831</v>
          </cell>
          <cell r="C325">
            <v>37605</v>
          </cell>
          <cell r="D325" t="str">
            <v>MV Costs - Other</v>
          </cell>
          <cell r="E325" t="str">
            <v>General</v>
          </cell>
          <cell r="F325">
            <v>3024</v>
          </cell>
          <cell r="G325" t="str">
            <v>Motor Vehicle Costs</v>
          </cell>
          <cell r="I325">
            <v>831</v>
          </cell>
          <cell r="J325" t="str">
            <v>Customer Operations</v>
          </cell>
          <cell r="K325" t="str">
            <v>GM - Sales</v>
          </cell>
          <cell r="L325">
            <v>1906544</v>
          </cell>
          <cell r="M325">
            <v>3000000</v>
          </cell>
          <cell r="P325">
            <v>0</v>
          </cell>
          <cell r="Q325">
            <v>0</v>
          </cell>
          <cell r="R325">
            <v>5000000</v>
          </cell>
          <cell r="S325">
            <v>0</v>
          </cell>
          <cell r="T325">
            <v>0</v>
          </cell>
        </row>
        <row r="326">
          <cell r="B326" t="str">
            <v>39004-831</v>
          </cell>
          <cell r="C326">
            <v>39004</v>
          </cell>
          <cell r="D326" t="str">
            <v>Mobile Money Theft</v>
          </cell>
          <cell r="E326" t="str">
            <v>General</v>
          </cell>
          <cell r="F326">
            <v>3027</v>
          </cell>
          <cell r="G326" t="str">
            <v>Bad Debt, Fraud &amp; Theft</v>
          </cell>
          <cell r="I326">
            <v>831</v>
          </cell>
          <cell r="J326" t="str">
            <v>Customer Operations</v>
          </cell>
          <cell r="K326" t="str">
            <v>GM - Sales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B327" t="str">
            <v>34401-831</v>
          </cell>
          <cell r="C327">
            <v>34401</v>
          </cell>
          <cell r="D327" t="str">
            <v>P&amp;A - Branding Subscriber Registry</v>
          </cell>
          <cell r="E327" t="str">
            <v>General</v>
          </cell>
          <cell r="F327">
            <v>3028</v>
          </cell>
          <cell r="G327" t="str">
            <v>Subscriber Registration</v>
          </cell>
          <cell r="I327">
            <v>831</v>
          </cell>
          <cell r="J327" t="str">
            <v>Customer Operations</v>
          </cell>
          <cell r="K327" t="str">
            <v>GM - Sales</v>
          </cell>
          <cell r="L327">
            <v>7330000</v>
          </cell>
          <cell r="O327">
            <v>1438400</v>
          </cell>
          <cell r="P327">
            <v>1077732.1999048984</v>
          </cell>
          <cell r="Q327">
            <v>359244.06663496618</v>
          </cell>
          <cell r="R327" t="str">
            <v>-</v>
          </cell>
          <cell r="S327">
            <v>269433.04997622466</v>
          </cell>
          <cell r="T327">
            <v>202074.7874821685</v>
          </cell>
        </row>
        <row r="328">
          <cell r="B328" t="str">
            <v>32302-831</v>
          </cell>
          <cell r="C328">
            <v>32302</v>
          </cell>
          <cell r="D328" t="str">
            <v>Facilities Cst  - Office Eqpmnt Maint</v>
          </cell>
          <cell r="E328" t="str">
            <v>Maintence</v>
          </cell>
          <cell r="F328">
            <v>3003</v>
          </cell>
          <cell r="G328" t="str">
            <v>Facilities</v>
          </cell>
          <cell r="I328">
            <v>831</v>
          </cell>
          <cell r="J328" t="str">
            <v>Customer Operations</v>
          </cell>
          <cell r="K328" t="str">
            <v>GM - Sales</v>
          </cell>
          <cell r="L328">
            <v>2244050</v>
          </cell>
          <cell r="O328">
            <v>92000</v>
          </cell>
          <cell r="P328">
            <v>348163.01121935481</v>
          </cell>
          <cell r="Q328">
            <v>348163.01121935481</v>
          </cell>
          <cell r="R328">
            <v>500000</v>
          </cell>
          <cell r="S328">
            <v>365571.16178032255</v>
          </cell>
          <cell r="T328">
            <v>383849.71986933867</v>
          </cell>
        </row>
        <row r="329">
          <cell r="B329" t="str">
            <v>33400-831</v>
          </cell>
          <cell r="C329">
            <v>33400</v>
          </cell>
          <cell r="D329" t="str">
            <v>Entertnmnt cost -Staff Motvn</v>
          </cell>
          <cell r="E329" t="str">
            <v>Salaries &amp; Staff Costs</v>
          </cell>
          <cell r="F329">
            <v>3006</v>
          </cell>
          <cell r="G329" t="str">
            <v>Staff Other costs</v>
          </cell>
          <cell r="I329">
            <v>831</v>
          </cell>
          <cell r="J329" t="str">
            <v>Customer Operations</v>
          </cell>
          <cell r="K329" t="str">
            <v>GM - Sales</v>
          </cell>
          <cell r="L329">
            <v>-17178180</v>
          </cell>
          <cell r="M329">
            <v>3999999.96</v>
          </cell>
          <cell r="N329">
            <v>698400</v>
          </cell>
          <cell r="O329">
            <v>100000</v>
          </cell>
          <cell r="P329">
            <v>426786.8333986678</v>
          </cell>
          <cell r="Q329">
            <v>490804.85840846796</v>
          </cell>
          <cell r="R329">
            <v>490804.85840846796</v>
          </cell>
          <cell r="S329">
            <v>530069.24708114541</v>
          </cell>
          <cell r="T329">
            <v>572474.78684763703</v>
          </cell>
        </row>
        <row r="330">
          <cell r="B330" t="str">
            <v>33015-831</v>
          </cell>
          <cell r="C330">
            <v>33015</v>
          </cell>
          <cell r="D330" t="str">
            <v>Local Staff costs - Overtime</v>
          </cell>
          <cell r="E330" t="str">
            <v>Salaries &amp; Staff Costs</v>
          </cell>
          <cell r="F330">
            <v>3005</v>
          </cell>
          <cell r="G330" t="str">
            <v>Local Staff Costs</v>
          </cell>
          <cell r="I330">
            <v>831</v>
          </cell>
          <cell r="J330" t="str">
            <v>Customer Operations</v>
          </cell>
          <cell r="K330" t="str">
            <v>GM - Sales</v>
          </cell>
          <cell r="N330">
            <v>6344484</v>
          </cell>
          <cell r="O330">
            <v>424976</v>
          </cell>
          <cell r="P330">
            <v>507159.28097908746</v>
          </cell>
          <cell r="Q330">
            <v>516288.14803671103</v>
          </cell>
          <cell r="R330">
            <v>516288.14803671103</v>
          </cell>
          <cell r="S330">
            <v>557591.19987964793</v>
          </cell>
          <cell r="T330">
            <v>602198.49587001977</v>
          </cell>
        </row>
        <row r="331">
          <cell r="B331" t="str">
            <v>37604-831</v>
          </cell>
          <cell r="C331">
            <v>37604</v>
          </cell>
          <cell r="D331" t="str">
            <v>MV Costs - Repair &amp; Maintenance</v>
          </cell>
          <cell r="E331" t="str">
            <v>General</v>
          </cell>
          <cell r="F331">
            <v>3024</v>
          </cell>
          <cell r="G331" t="str">
            <v>Motor Vehicle Costs</v>
          </cell>
          <cell r="I331">
            <v>831</v>
          </cell>
          <cell r="J331" t="str">
            <v>Customer Operations</v>
          </cell>
          <cell r="K331" t="str">
            <v>GM - Sales</v>
          </cell>
          <cell r="L331">
            <v>9042421.2200000007</v>
          </cell>
          <cell r="M331">
            <v>12000000</v>
          </cell>
          <cell r="O331">
            <v>1309800</v>
          </cell>
          <cell r="P331">
            <v>1195433.0951130521</v>
          </cell>
          <cell r="Q331">
            <v>1231296.0879664437</v>
          </cell>
          <cell r="R331">
            <v>1231296.0879664437</v>
          </cell>
          <cell r="S331">
            <v>1280547.9314851016</v>
          </cell>
          <cell r="T331">
            <v>1331769.8487445058</v>
          </cell>
        </row>
        <row r="332">
          <cell r="B332" t="str">
            <v>33401-831</v>
          </cell>
          <cell r="C332">
            <v>33401</v>
          </cell>
          <cell r="D332" t="str">
            <v>Entertnmnt cost - External Client</v>
          </cell>
          <cell r="E332" t="str">
            <v>Travel and Entertainment</v>
          </cell>
          <cell r="F332">
            <v>3009</v>
          </cell>
          <cell r="G332" t="str">
            <v>Entertainment Cost</v>
          </cell>
          <cell r="I332">
            <v>831</v>
          </cell>
          <cell r="J332" t="str">
            <v>Customer Operations</v>
          </cell>
          <cell r="K332" t="str">
            <v>GM - Sales</v>
          </cell>
          <cell r="L332">
            <v>2120000</v>
          </cell>
          <cell r="M332">
            <v>2499999.96</v>
          </cell>
          <cell r="N332">
            <v>1642013.88</v>
          </cell>
          <cell r="O332">
            <v>1670338</v>
          </cell>
          <cell r="P332">
            <v>1637496.7850750147</v>
          </cell>
          <cell r="Q332">
            <v>1555621.9458212641</v>
          </cell>
          <cell r="R332" t="str">
            <v>-</v>
          </cell>
          <cell r="S332">
            <v>8000000</v>
          </cell>
          <cell r="T332">
            <v>9000000</v>
          </cell>
        </row>
        <row r="333">
          <cell r="B333" t="str">
            <v>37205-831</v>
          </cell>
          <cell r="C333">
            <v>37205</v>
          </cell>
          <cell r="D333" t="str">
            <v>S&amp;P - NewS&amp;Paper &amp; manuals</v>
          </cell>
          <cell r="E333" t="str">
            <v>General</v>
          </cell>
          <cell r="F333">
            <v>3019</v>
          </cell>
          <cell r="G333" t="str">
            <v>Stationary &amp; Printing</v>
          </cell>
          <cell r="I333">
            <v>831</v>
          </cell>
          <cell r="J333" t="str">
            <v>Customer Operations</v>
          </cell>
          <cell r="K333" t="str">
            <v>GM - Sales</v>
          </cell>
          <cell r="L333">
            <v>1544800</v>
          </cell>
          <cell r="M333">
            <v>899531.04</v>
          </cell>
          <cell r="O333">
            <v>1268600</v>
          </cell>
          <cell r="P333">
            <v>1361978.8592885113</v>
          </cell>
          <cell r="Q333">
            <v>1416458.0136600519</v>
          </cell>
          <cell r="R333">
            <v>1486458</v>
          </cell>
          <cell r="S333">
            <v>1473116.334206454</v>
          </cell>
          <cell r="T333">
            <v>1532040.9875747121</v>
          </cell>
        </row>
        <row r="334">
          <cell r="B334" t="str">
            <v>32002-831</v>
          </cell>
          <cell r="C334">
            <v>32002</v>
          </cell>
          <cell r="D334" t="str">
            <v>Facilities Cst  - Generator Fuel</v>
          </cell>
          <cell r="E334" t="str">
            <v>Rent and Utilities</v>
          </cell>
          <cell r="F334">
            <v>3003</v>
          </cell>
          <cell r="G334" t="str">
            <v>Facilities</v>
          </cell>
          <cell r="I334">
            <v>831</v>
          </cell>
          <cell r="J334" t="str">
            <v>Customer Operations</v>
          </cell>
          <cell r="K334" t="str">
            <v>GM - Sales</v>
          </cell>
          <cell r="O334">
            <v>1580000</v>
          </cell>
          <cell r="P334">
            <v>1601551.4160853815</v>
          </cell>
          <cell r="Q334">
            <v>1601551.4160853815</v>
          </cell>
          <cell r="R334">
            <v>1601551.4160853815</v>
          </cell>
          <cell r="S334">
            <v>1601551.4160853815</v>
          </cell>
          <cell r="T334">
            <v>1601551.4160853815</v>
          </cell>
        </row>
        <row r="335">
          <cell r="B335" t="str">
            <v>34200-831</v>
          </cell>
          <cell r="C335">
            <v>34200</v>
          </cell>
          <cell r="D335" t="str">
            <v>P&amp;A - Promo - Handsets</v>
          </cell>
          <cell r="E335" t="str">
            <v>Advertising, Promotion &amp; PR</v>
          </cell>
          <cell r="F335">
            <v>3010</v>
          </cell>
          <cell r="G335" t="str">
            <v>Publicity &amp; Advertising</v>
          </cell>
          <cell r="I335">
            <v>831</v>
          </cell>
          <cell r="J335" t="str">
            <v>Customer Operations</v>
          </cell>
          <cell r="K335" t="str">
            <v>GM - Sales</v>
          </cell>
          <cell r="M335">
            <v>5958000</v>
          </cell>
          <cell r="O335">
            <v>1009152</v>
          </cell>
          <cell r="P335">
            <v>1563226.1289834527</v>
          </cell>
          <cell r="Q335">
            <v>1547593.8676936182</v>
          </cell>
          <cell r="R335">
            <v>5500000</v>
          </cell>
          <cell r="S335">
            <v>1594021.6837244267</v>
          </cell>
          <cell r="T335">
            <v>1641842.3342361595</v>
          </cell>
        </row>
        <row r="336">
          <cell r="B336" t="str">
            <v>37606-831</v>
          </cell>
          <cell r="C336">
            <v>37606</v>
          </cell>
          <cell r="D336" t="str">
            <v>MV Costs - Ext car hire</v>
          </cell>
          <cell r="E336" t="str">
            <v>General</v>
          </cell>
          <cell r="F336">
            <v>3024</v>
          </cell>
          <cell r="G336" t="str">
            <v>Motor Vehicle Costs</v>
          </cell>
          <cell r="I336">
            <v>831</v>
          </cell>
          <cell r="J336" t="str">
            <v>Customer Operations</v>
          </cell>
          <cell r="K336" t="str">
            <v>GM - Sales</v>
          </cell>
          <cell r="L336">
            <v>5417228.3099999996</v>
          </cell>
          <cell r="M336">
            <v>1800000</v>
          </cell>
          <cell r="O336">
            <v>2768000</v>
          </cell>
          <cell r="P336">
            <v>1600005.5096444369</v>
          </cell>
          <cell r="Q336">
            <v>1648005.67493377</v>
          </cell>
          <cell r="R336">
            <v>1648005.67493377</v>
          </cell>
          <cell r="S336">
            <v>1713925.9019311208</v>
          </cell>
          <cell r="T336">
            <v>1782482.9380083657</v>
          </cell>
        </row>
        <row r="337">
          <cell r="B337" t="str">
            <v>37603-831</v>
          </cell>
          <cell r="C337">
            <v>37603</v>
          </cell>
          <cell r="D337" t="str">
            <v>MV Costs - License &amp; Parking</v>
          </cell>
          <cell r="E337" t="str">
            <v>General</v>
          </cell>
          <cell r="F337">
            <v>3024</v>
          </cell>
          <cell r="G337" t="str">
            <v>Motor Vehicle Costs</v>
          </cell>
          <cell r="I337">
            <v>831</v>
          </cell>
          <cell r="J337" t="str">
            <v>Customer Operations</v>
          </cell>
          <cell r="K337" t="str">
            <v>GM - Sales</v>
          </cell>
          <cell r="L337">
            <v>1680000</v>
          </cell>
          <cell r="M337">
            <v>2750000.04</v>
          </cell>
          <cell r="O337">
            <v>2480000</v>
          </cell>
          <cell r="P337">
            <v>1723900.3993901596</v>
          </cell>
          <cell r="Q337">
            <v>1775617.4113718644</v>
          </cell>
          <cell r="R337">
            <v>1775617.4113718644</v>
          </cell>
          <cell r="S337">
            <v>1846642.1078267391</v>
          </cell>
          <cell r="T337">
            <v>1920507.7921398086</v>
          </cell>
        </row>
        <row r="338">
          <cell r="B338" t="str">
            <v>34202-831</v>
          </cell>
          <cell r="C338">
            <v>34202</v>
          </cell>
          <cell r="D338" t="str">
            <v>P&amp;A - Promo Other items</v>
          </cell>
          <cell r="E338" t="str">
            <v>Advertising, Promotion &amp; PR</v>
          </cell>
          <cell r="F338">
            <v>3010</v>
          </cell>
          <cell r="G338" t="str">
            <v>Publicity &amp; Advertising</v>
          </cell>
          <cell r="I338">
            <v>831</v>
          </cell>
          <cell r="J338" t="str">
            <v>Customer Operations</v>
          </cell>
          <cell r="K338" t="str">
            <v>GM - Sales</v>
          </cell>
          <cell r="L338">
            <v>6858383.4299999997</v>
          </cell>
          <cell r="M338">
            <v>23400000</v>
          </cell>
          <cell r="O338">
            <v>1582999.9</v>
          </cell>
          <cell r="P338">
            <v>2107907.9326605182</v>
          </cell>
          <cell r="Q338">
            <v>2086828.853333913</v>
          </cell>
          <cell r="S338">
            <v>24000000</v>
          </cell>
          <cell r="T338">
            <v>24000000</v>
          </cell>
        </row>
        <row r="339">
          <cell r="B339" t="str">
            <v>33101-831</v>
          </cell>
          <cell r="C339">
            <v>33101</v>
          </cell>
          <cell r="D339" t="str">
            <v>Staff Oth csts - Staff recogn</v>
          </cell>
          <cell r="E339" t="str">
            <v>Salaries &amp; Staff Costs</v>
          </cell>
          <cell r="F339">
            <v>3006</v>
          </cell>
          <cell r="G339" t="str">
            <v>Staff Other costs</v>
          </cell>
          <cell r="I339">
            <v>831</v>
          </cell>
          <cell r="J339" t="str">
            <v>Customer Operations</v>
          </cell>
          <cell r="K339" t="str">
            <v>GM - Sales</v>
          </cell>
          <cell r="L339">
            <v>652100</v>
          </cell>
          <cell r="M339">
            <v>14000000.039999999</v>
          </cell>
          <cell r="O339">
            <v>3428162</v>
          </cell>
          <cell r="P339">
            <v>3892625.5831950037</v>
          </cell>
          <cell r="Q339">
            <v>4476519.4206742542</v>
          </cell>
          <cell r="R339">
            <v>4476519.4206742542</v>
          </cell>
          <cell r="S339">
            <v>4834640.9743281947</v>
          </cell>
          <cell r="T339">
            <v>5221412.2522744508</v>
          </cell>
        </row>
        <row r="340">
          <cell r="B340" t="str">
            <v>32200-831</v>
          </cell>
          <cell r="C340">
            <v>32200</v>
          </cell>
          <cell r="D340" t="str">
            <v>Facilities Cst  - Rates and Taxes</v>
          </cell>
          <cell r="E340" t="str">
            <v>Rent and Utilities</v>
          </cell>
          <cell r="F340">
            <v>3003</v>
          </cell>
          <cell r="G340" t="str">
            <v>Facilities</v>
          </cell>
          <cell r="I340">
            <v>831</v>
          </cell>
          <cell r="J340" t="str">
            <v>Customer Operations</v>
          </cell>
          <cell r="K340" t="str">
            <v>GM - Sales</v>
          </cell>
          <cell r="O340">
            <v>624000</v>
          </cell>
          <cell r="P340">
            <v>4808489.1359272357</v>
          </cell>
          <cell r="Q340">
            <v>5048913.5927235978</v>
          </cell>
          <cell r="R340">
            <v>5048913.5927235978</v>
          </cell>
          <cell r="S340">
            <v>5301359.2723597782</v>
          </cell>
          <cell r="T340">
            <v>5566427.235977767</v>
          </cell>
        </row>
        <row r="341">
          <cell r="B341" t="str">
            <v>37200-831</v>
          </cell>
          <cell r="C341">
            <v>37200</v>
          </cell>
          <cell r="D341" t="str">
            <v>Consumables-Refreshments</v>
          </cell>
          <cell r="E341" t="str">
            <v>General</v>
          </cell>
          <cell r="F341">
            <v>3018</v>
          </cell>
          <cell r="G341" t="str">
            <v>Consumables</v>
          </cell>
          <cell r="I341">
            <v>831</v>
          </cell>
          <cell r="J341" t="str">
            <v>Customer Operations</v>
          </cell>
          <cell r="K341" t="str">
            <v>GM - Sales</v>
          </cell>
          <cell r="L341">
            <v>9212100</v>
          </cell>
          <cell r="M341">
            <v>2719083</v>
          </cell>
          <cell r="O341">
            <v>4603800</v>
          </cell>
          <cell r="P341">
            <v>5493123.6004690817</v>
          </cell>
          <cell r="Q341">
            <v>6317092.1405394431</v>
          </cell>
          <cell r="R341">
            <v>7000000</v>
          </cell>
          <cell r="S341">
            <v>8500000</v>
          </cell>
          <cell r="T341">
            <v>9000000</v>
          </cell>
        </row>
        <row r="342">
          <cell r="B342" t="str">
            <v>33102-831</v>
          </cell>
          <cell r="C342">
            <v>33102</v>
          </cell>
          <cell r="D342" t="str">
            <v>Staff Oth csts - Staff Lunch</v>
          </cell>
          <cell r="E342" t="str">
            <v>Salaries &amp; Staff Costs</v>
          </cell>
          <cell r="F342">
            <v>3006</v>
          </cell>
          <cell r="G342" t="str">
            <v>Staff Other costs</v>
          </cell>
          <cell r="I342">
            <v>831</v>
          </cell>
          <cell r="J342" t="str">
            <v>Customer Operations</v>
          </cell>
          <cell r="K342" t="str">
            <v>GM - Sales</v>
          </cell>
          <cell r="L342">
            <v>2819964</v>
          </cell>
          <cell r="O342">
            <v>6084000</v>
          </cell>
          <cell r="P342">
            <v>6208472.4627327332</v>
          </cell>
          <cell r="Q342">
            <v>6320224.9670619229</v>
          </cell>
          <cell r="R342">
            <v>6320224.9670619229</v>
          </cell>
          <cell r="S342">
            <v>6825842.964426877</v>
          </cell>
          <cell r="T342">
            <v>7371910.4015810275</v>
          </cell>
        </row>
        <row r="343">
          <cell r="B343" t="str">
            <v>33021-831</v>
          </cell>
          <cell r="C343">
            <v>33021</v>
          </cell>
          <cell r="D343" t="str">
            <v>Local Staff costs - Temp costs</v>
          </cell>
          <cell r="E343" t="str">
            <v>Salaries &amp; Staff Costs</v>
          </cell>
          <cell r="F343">
            <v>3005</v>
          </cell>
          <cell r="G343" t="str">
            <v>Local Staff Costs</v>
          </cell>
          <cell r="I343">
            <v>831</v>
          </cell>
          <cell r="J343" t="str">
            <v>Customer Operations</v>
          </cell>
          <cell r="K343" t="str">
            <v>GM - Sales</v>
          </cell>
          <cell r="L343">
            <v>21140900</v>
          </cell>
          <cell r="O343">
            <v>10504000</v>
          </cell>
          <cell r="P343">
            <v>10824194.677182248</v>
          </cell>
          <cell r="Q343">
            <v>11019030.181371529</v>
          </cell>
          <cell r="R343">
            <v>11019030.181371529</v>
          </cell>
          <cell r="S343">
            <v>11900552.595881252</v>
          </cell>
          <cell r="T343">
            <v>12852596.803551752</v>
          </cell>
        </row>
        <row r="344">
          <cell r="B344" t="str">
            <v>33020-831</v>
          </cell>
          <cell r="C344">
            <v>33020</v>
          </cell>
          <cell r="D344" t="str">
            <v>Local Staff costs - Co. Prov Fund</v>
          </cell>
          <cell r="E344" t="str">
            <v>Salaries &amp; Staff Costs</v>
          </cell>
          <cell r="F344">
            <v>3005</v>
          </cell>
          <cell r="G344" t="str">
            <v>Local Staff Costs</v>
          </cell>
          <cell r="I344">
            <v>831</v>
          </cell>
          <cell r="J344" t="str">
            <v>Customer Operations</v>
          </cell>
          <cell r="K344" t="str">
            <v>GM - Sales</v>
          </cell>
          <cell r="L344">
            <v>9407286</v>
          </cell>
          <cell r="M344">
            <v>9246333.8399999999</v>
          </cell>
          <cell r="N344">
            <v>11057756.640000001</v>
          </cell>
          <cell r="O344">
            <v>10666206</v>
          </cell>
          <cell r="P344">
            <v>11882755.747403333</v>
          </cell>
          <cell r="Q344">
            <v>12096645.350856593</v>
          </cell>
          <cell r="R344">
            <v>12096645.350856593</v>
          </cell>
          <cell r="S344">
            <v>13064376.978925122</v>
          </cell>
          <cell r="T344">
            <v>14109527.137239132</v>
          </cell>
        </row>
        <row r="345">
          <cell r="B345" t="str">
            <v>33300-831</v>
          </cell>
          <cell r="C345">
            <v>33300</v>
          </cell>
          <cell r="D345" t="str">
            <v>Travel costs - Local</v>
          </cell>
          <cell r="E345" t="str">
            <v>Travel and Entertainment</v>
          </cell>
          <cell r="F345">
            <v>3008</v>
          </cell>
          <cell r="G345" t="str">
            <v>Travel Costs</v>
          </cell>
          <cell r="I345">
            <v>831</v>
          </cell>
          <cell r="J345" t="str">
            <v>Customer Operations</v>
          </cell>
          <cell r="K345" t="str">
            <v>GM - Sales</v>
          </cell>
          <cell r="L345">
            <v>9398200</v>
          </cell>
          <cell r="M345">
            <v>12900000</v>
          </cell>
          <cell r="N345">
            <v>8472791.8800000008</v>
          </cell>
          <cell r="O345">
            <v>20657064</v>
          </cell>
          <cell r="P345">
            <v>22063061.754559502</v>
          </cell>
          <cell r="Q345">
            <v>20959908.666831523</v>
          </cell>
          <cell r="R345">
            <v>20959908.666831523</v>
          </cell>
          <cell r="S345">
            <v>20540710.493494891</v>
          </cell>
          <cell r="T345">
            <v>20129896.283624992</v>
          </cell>
        </row>
        <row r="346">
          <cell r="B346" t="str">
            <v>37602-831</v>
          </cell>
          <cell r="C346">
            <v>37602</v>
          </cell>
          <cell r="D346" t="str">
            <v>MV Costs - Fuel &amp; Oil</v>
          </cell>
          <cell r="E346" t="str">
            <v>General</v>
          </cell>
          <cell r="F346">
            <v>3024</v>
          </cell>
          <cell r="G346" t="str">
            <v>Motor Vehicle Costs</v>
          </cell>
          <cell r="I346">
            <v>831</v>
          </cell>
          <cell r="J346" t="str">
            <v>Customer Operations</v>
          </cell>
          <cell r="K346" t="str">
            <v>GM - Sales</v>
          </cell>
          <cell r="L346">
            <v>3118052</v>
          </cell>
          <cell r="M346">
            <v>20400000</v>
          </cell>
          <cell r="O346">
            <v>22566591.859999999</v>
          </cell>
          <cell r="P346">
            <v>25702469.661232699</v>
          </cell>
          <cell r="Q346">
            <v>26473543.75106968</v>
          </cell>
          <cell r="R346">
            <v>26473543.75106968</v>
          </cell>
          <cell r="S346">
            <v>27532485.501112469</v>
          </cell>
          <cell r="T346">
            <v>28633784.921156969</v>
          </cell>
        </row>
        <row r="347">
          <cell r="B347" t="str">
            <v>33018-831</v>
          </cell>
          <cell r="C347">
            <v>33018</v>
          </cell>
          <cell r="D347" t="str">
            <v>Local Staff costs - NSSF</v>
          </cell>
          <cell r="E347" t="str">
            <v>Salaries &amp; Staff Costs</v>
          </cell>
          <cell r="F347">
            <v>3005</v>
          </cell>
          <cell r="G347" t="str">
            <v>Local Staff Costs</v>
          </cell>
          <cell r="I347">
            <v>831</v>
          </cell>
          <cell r="J347" t="str">
            <v>Customer Operations</v>
          </cell>
          <cell r="K347" t="str">
            <v>GM - Sales</v>
          </cell>
          <cell r="L347">
            <v>21133492</v>
          </cell>
          <cell r="M347">
            <v>20318186.52</v>
          </cell>
          <cell r="N347">
            <v>24566707.32</v>
          </cell>
          <cell r="O347">
            <v>24291145.600000001</v>
          </cell>
          <cell r="P347">
            <v>27062573.004054945</v>
          </cell>
          <cell r="Q347">
            <v>27549699.318127934</v>
          </cell>
          <cell r="R347">
            <v>27549699.318127934</v>
          </cell>
          <cell r="S347">
            <v>29753675.263578169</v>
          </cell>
          <cell r="T347">
            <v>32133969.284664426</v>
          </cell>
        </row>
        <row r="348">
          <cell r="B348" t="str">
            <v>33009-831</v>
          </cell>
          <cell r="C348">
            <v>33009</v>
          </cell>
          <cell r="D348" t="str">
            <v>Local Staff costs - T&amp;S allowance</v>
          </cell>
          <cell r="E348" t="str">
            <v>Salaries &amp; Staff Costs</v>
          </cell>
          <cell r="F348">
            <v>3005</v>
          </cell>
          <cell r="G348" t="str">
            <v>Local Staff Costs</v>
          </cell>
          <cell r="I348">
            <v>831</v>
          </cell>
          <cell r="J348" t="str">
            <v>Customer Operations</v>
          </cell>
          <cell r="K348" t="str">
            <v>GM - Sales</v>
          </cell>
          <cell r="L348">
            <v>32728080</v>
          </cell>
          <cell r="M348">
            <v>32728080</v>
          </cell>
          <cell r="N348">
            <v>32728080</v>
          </cell>
          <cell r="O348">
            <v>32728080</v>
          </cell>
          <cell r="P348">
            <v>36656566.531771608</v>
          </cell>
          <cell r="Q348">
            <v>37316384.729343496</v>
          </cell>
          <cell r="R348">
            <v>37316384.729343496</v>
          </cell>
          <cell r="S348">
            <v>40301695.507690981</v>
          </cell>
          <cell r="T348">
            <v>43525831.148306265</v>
          </cell>
        </row>
        <row r="349">
          <cell r="B349" t="str">
            <v>33004-831</v>
          </cell>
          <cell r="C349">
            <v>33004</v>
          </cell>
          <cell r="D349" t="str">
            <v>Local Staff costs - Bonus</v>
          </cell>
          <cell r="E349" t="str">
            <v>Salaries &amp; Staff Costs</v>
          </cell>
          <cell r="F349">
            <v>3005</v>
          </cell>
          <cell r="G349" t="str">
            <v>Local Staff Costs</v>
          </cell>
          <cell r="I349">
            <v>831</v>
          </cell>
          <cell r="J349" t="str">
            <v>Customer Operations</v>
          </cell>
          <cell r="K349" t="str">
            <v>GM - Sales</v>
          </cell>
          <cell r="L349">
            <v>43627161</v>
          </cell>
          <cell r="M349">
            <v>42828711.960000001</v>
          </cell>
          <cell r="N349">
            <v>51380581.32</v>
          </cell>
          <cell r="O349">
            <v>49620638</v>
          </cell>
          <cell r="P349">
            <v>55257856.98237922</v>
          </cell>
          <cell r="Q349">
            <v>56252498.408062048</v>
          </cell>
          <cell r="R349">
            <v>56252498.408062048</v>
          </cell>
          <cell r="S349">
            <v>60752698.280707017</v>
          </cell>
          <cell r="T349">
            <v>65612914.143163584</v>
          </cell>
        </row>
        <row r="350">
          <cell r="B350" t="str">
            <v>33203-831</v>
          </cell>
          <cell r="C350">
            <v>33203</v>
          </cell>
          <cell r="D350" t="str">
            <v>Train Csts - Sem Conf Exp</v>
          </cell>
          <cell r="E350" t="str">
            <v>Training</v>
          </cell>
          <cell r="F350">
            <v>3007</v>
          </cell>
          <cell r="G350" t="str">
            <v>Training costs</v>
          </cell>
          <cell r="I350">
            <v>831</v>
          </cell>
          <cell r="J350" t="str">
            <v>Customer Operations</v>
          </cell>
          <cell r="K350" t="str">
            <v>GM - Sales</v>
          </cell>
          <cell r="L350">
            <v>4542583.79</v>
          </cell>
          <cell r="M350">
            <v>5052000</v>
          </cell>
          <cell r="N350">
            <v>3497935.68</v>
          </cell>
          <cell r="O350">
            <v>68865638.439999998</v>
          </cell>
          <cell r="P350">
            <v>114865352.13240257</v>
          </cell>
          <cell r="Q350">
            <v>109122084.52578242</v>
          </cell>
          <cell r="R350">
            <v>109122084.52578242</v>
          </cell>
          <cell r="S350">
            <v>106939642.83526677</v>
          </cell>
          <cell r="T350">
            <v>104800849.97856143</v>
          </cell>
        </row>
        <row r="351">
          <cell r="B351" t="str">
            <v>37001-831</v>
          </cell>
          <cell r="C351">
            <v>37001</v>
          </cell>
          <cell r="D351" t="str">
            <v>Communctns - National</v>
          </cell>
          <cell r="E351" t="str">
            <v>General</v>
          </cell>
          <cell r="F351">
            <v>3016</v>
          </cell>
          <cell r="G351" t="str">
            <v>Communications</v>
          </cell>
          <cell r="I351">
            <v>831</v>
          </cell>
          <cell r="J351" t="str">
            <v>Customer Operations</v>
          </cell>
          <cell r="K351" t="str">
            <v>GM - Sales</v>
          </cell>
          <cell r="L351">
            <v>25982715</v>
          </cell>
          <cell r="O351">
            <v>733101470</v>
          </cell>
          <cell r="P351">
            <v>214731369.8130703</v>
          </cell>
          <cell r="Q351">
            <v>193258232.83176327</v>
          </cell>
          <cell r="R351">
            <v>193258232.83176327</v>
          </cell>
          <cell r="S351">
            <v>193258232.83176327</v>
          </cell>
          <cell r="T351">
            <v>193258232.83176327</v>
          </cell>
        </row>
        <row r="352">
          <cell r="B352" t="str">
            <v>33002-831</v>
          </cell>
          <cell r="C352">
            <v>33002</v>
          </cell>
          <cell r="D352" t="str">
            <v>Local Staff costs - Basic</v>
          </cell>
          <cell r="E352" t="str">
            <v>Salaries &amp; Staff Costs</v>
          </cell>
          <cell r="F352">
            <v>3005</v>
          </cell>
          <cell r="G352" t="str">
            <v>Local Staff Costs</v>
          </cell>
          <cell r="I352">
            <v>831</v>
          </cell>
          <cell r="J352" t="str">
            <v>Customer Operations</v>
          </cell>
          <cell r="K352" t="str">
            <v>GM - Sales</v>
          </cell>
          <cell r="L352">
            <v>153782967</v>
          </cell>
          <cell r="M352">
            <v>154105564.68000001</v>
          </cell>
          <cell r="N352">
            <v>180107400.59999999</v>
          </cell>
          <cell r="O352">
            <v>191029304</v>
          </cell>
          <cell r="P352">
            <v>212091452.91501087</v>
          </cell>
          <cell r="Q352">
            <v>215909099.06748107</v>
          </cell>
          <cell r="R352">
            <v>215909099.06748107</v>
          </cell>
          <cell r="S352">
            <v>233181826.99287957</v>
          </cell>
          <cell r="T352">
            <v>251836373.15230995</v>
          </cell>
        </row>
        <row r="353">
          <cell r="B353" t="str">
            <v>32001-843</v>
          </cell>
          <cell r="C353">
            <v>32001</v>
          </cell>
          <cell r="D353" t="str">
            <v>Facilities Cst  - Facilities Costs</v>
          </cell>
          <cell r="E353" t="str">
            <v>Rent and Utilities</v>
          </cell>
          <cell r="F353">
            <v>3003</v>
          </cell>
          <cell r="G353" t="str">
            <v>Facilities</v>
          </cell>
          <cell r="I353">
            <v>843</v>
          </cell>
          <cell r="J353" t="str">
            <v>SC -  Crested Towers</v>
          </cell>
          <cell r="K353" t="str">
            <v>GM - Sales</v>
          </cell>
          <cell r="L353">
            <v>154383891.16999999</v>
          </cell>
          <cell r="M353">
            <v>126000000</v>
          </cell>
          <cell r="O353">
            <v>-1</v>
          </cell>
          <cell r="P353">
            <v>-0.98890346074776847</v>
          </cell>
        </row>
        <row r="354">
          <cell r="B354" t="str">
            <v>37203-843</v>
          </cell>
          <cell r="C354">
            <v>37203</v>
          </cell>
          <cell r="D354" t="str">
            <v>S&amp;P - Stationary,printing&amp;suppl</v>
          </cell>
          <cell r="E354" t="str">
            <v>General</v>
          </cell>
          <cell r="F354">
            <v>3019</v>
          </cell>
          <cell r="G354" t="str">
            <v>Stationary &amp; Printing</v>
          </cell>
          <cell r="I354">
            <v>843</v>
          </cell>
          <cell r="J354" t="str">
            <v>SC -  Crested Towers</v>
          </cell>
          <cell r="K354" t="str">
            <v>GM - Sales</v>
          </cell>
          <cell r="L354">
            <v>3584222.16</v>
          </cell>
          <cell r="M354">
            <v>3698370</v>
          </cell>
          <cell r="O354">
            <v>-0.72</v>
          </cell>
          <cell r="P354">
            <v>-0.74225898316606742</v>
          </cell>
          <cell r="R354">
            <v>250000</v>
          </cell>
        </row>
        <row r="355">
          <cell r="B355" t="str">
            <v>30100-843</v>
          </cell>
          <cell r="C355">
            <v>30100</v>
          </cell>
          <cell r="D355" t="str">
            <v>Nwk Cost - Generator Maint</v>
          </cell>
          <cell r="E355" t="str">
            <v>Maintence</v>
          </cell>
          <cell r="F355">
            <v>3001</v>
          </cell>
          <cell r="G355" t="str">
            <v>NwkCosts</v>
          </cell>
          <cell r="I355">
            <v>843</v>
          </cell>
          <cell r="J355" t="str">
            <v>SC -  Crested Towers</v>
          </cell>
          <cell r="K355" t="str">
            <v>GM - Sales</v>
          </cell>
          <cell r="L355">
            <v>1023500</v>
          </cell>
          <cell r="P355">
            <v>0</v>
          </cell>
          <cell r="Q355">
            <v>0</v>
          </cell>
          <cell r="S355">
            <v>0</v>
          </cell>
          <cell r="T355">
            <v>0</v>
          </cell>
        </row>
        <row r="356">
          <cell r="B356" t="str">
            <v>31100-843</v>
          </cell>
          <cell r="C356">
            <v>31100</v>
          </cell>
          <cell r="D356" t="str">
            <v>Comp Cost- Licenses</v>
          </cell>
          <cell r="E356" t="str">
            <v>Maintence</v>
          </cell>
          <cell r="F356">
            <v>3002</v>
          </cell>
          <cell r="G356" t="str">
            <v>Computer Costs</v>
          </cell>
          <cell r="I356">
            <v>843</v>
          </cell>
          <cell r="J356" t="str">
            <v>SC -  Crested Towers</v>
          </cell>
          <cell r="K356" t="str">
            <v>GM - Sales</v>
          </cell>
          <cell r="L356">
            <v>212500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</row>
        <row r="357">
          <cell r="B357" t="str">
            <v>32100-843</v>
          </cell>
          <cell r="C357">
            <v>32100</v>
          </cell>
          <cell r="D357" t="str">
            <v>Facilities Cst  - Cleaning &amp; Plants</v>
          </cell>
          <cell r="E357" t="str">
            <v>Maintence</v>
          </cell>
          <cell r="F357">
            <v>3003</v>
          </cell>
          <cell r="G357" t="str">
            <v>Facilities</v>
          </cell>
          <cell r="I357">
            <v>843</v>
          </cell>
          <cell r="J357" t="str">
            <v>SC -  Crested Towers</v>
          </cell>
          <cell r="K357" t="str">
            <v>GM - Sales</v>
          </cell>
          <cell r="L357">
            <v>1189000</v>
          </cell>
          <cell r="M357">
            <v>8400000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</row>
        <row r="358">
          <cell r="B358" t="str">
            <v>32300-843</v>
          </cell>
          <cell r="C358">
            <v>32300</v>
          </cell>
          <cell r="D358" t="str">
            <v>Facilities Cst  - Bldngs &amp; Maint</v>
          </cell>
          <cell r="E358" t="str">
            <v>Maintence</v>
          </cell>
          <cell r="F358">
            <v>3003</v>
          </cell>
          <cell r="G358" t="str">
            <v>Facilities</v>
          </cell>
          <cell r="I358">
            <v>843</v>
          </cell>
          <cell r="J358" t="str">
            <v>SC -  Crested Towers</v>
          </cell>
          <cell r="K358" t="str">
            <v>GM - Sales</v>
          </cell>
          <cell r="L358">
            <v>5851000</v>
          </cell>
          <cell r="M358">
            <v>2000000.04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</row>
        <row r="359">
          <cell r="B359" t="str">
            <v>32301-843</v>
          </cell>
          <cell r="C359">
            <v>32301</v>
          </cell>
          <cell r="D359" t="str">
            <v>Facilities Cst  - Furn &amp; Fitt. Maint</v>
          </cell>
          <cell r="E359" t="str">
            <v>Maintence</v>
          </cell>
          <cell r="F359">
            <v>3003</v>
          </cell>
          <cell r="G359" t="str">
            <v>Facilities</v>
          </cell>
          <cell r="I359">
            <v>843</v>
          </cell>
          <cell r="J359" t="str">
            <v>SC -  Crested Towers</v>
          </cell>
          <cell r="K359" t="str">
            <v>GM - Sales</v>
          </cell>
          <cell r="L359">
            <v>2017800</v>
          </cell>
          <cell r="M359">
            <v>4800000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</row>
        <row r="360">
          <cell r="B360" t="str">
            <v>32302-843</v>
          </cell>
          <cell r="C360">
            <v>32302</v>
          </cell>
          <cell r="D360" t="str">
            <v>Facilities Cst  - Office Eqpmnt Maint</v>
          </cell>
          <cell r="E360" t="str">
            <v>Maintence</v>
          </cell>
          <cell r="F360">
            <v>3003</v>
          </cell>
          <cell r="G360" t="str">
            <v>Facilities</v>
          </cell>
          <cell r="I360">
            <v>843</v>
          </cell>
          <cell r="J360" t="str">
            <v>SC -  Crested Towers</v>
          </cell>
          <cell r="K360" t="str">
            <v>GM - Sales</v>
          </cell>
          <cell r="L360">
            <v>856000</v>
          </cell>
          <cell r="M360">
            <v>3999999.96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</row>
        <row r="361">
          <cell r="B361" t="str">
            <v>32402-843</v>
          </cell>
          <cell r="C361">
            <v>32402</v>
          </cell>
          <cell r="D361" t="str">
            <v>Facilities Cst  - Electricity</v>
          </cell>
          <cell r="E361" t="str">
            <v>Rent and Utilities</v>
          </cell>
          <cell r="F361">
            <v>3003</v>
          </cell>
          <cell r="G361" t="str">
            <v>Facilities</v>
          </cell>
          <cell r="I361">
            <v>843</v>
          </cell>
          <cell r="J361" t="str">
            <v>SC -  Crested Towers</v>
          </cell>
          <cell r="K361" t="str">
            <v>GM - Sales</v>
          </cell>
          <cell r="L361">
            <v>12013864</v>
          </cell>
          <cell r="M361">
            <v>6000000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</row>
        <row r="362">
          <cell r="B362" t="str">
            <v>32500-843</v>
          </cell>
          <cell r="C362">
            <v>32500</v>
          </cell>
          <cell r="D362" t="str">
            <v>Facilities Cst  - Dstv</v>
          </cell>
          <cell r="E362" t="str">
            <v>General</v>
          </cell>
          <cell r="F362">
            <v>3020</v>
          </cell>
          <cell r="G362" t="str">
            <v>Subscription</v>
          </cell>
          <cell r="I362">
            <v>843</v>
          </cell>
          <cell r="J362" t="str">
            <v>SC -  Crested Towers</v>
          </cell>
          <cell r="K362" t="str">
            <v>GM - Sales</v>
          </cell>
          <cell r="L362">
            <v>4105813</v>
          </cell>
          <cell r="M362">
            <v>1174770.96</v>
          </cell>
          <cell r="P362">
            <v>0</v>
          </cell>
          <cell r="Q362">
            <v>0</v>
          </cell>
          <cell r="S362">
            <v>0</v>
          </cell>
          <cell r="T362">
            <v>0</v>
          </cell>
        </row>
        <row r="363">
          <cell r="B363" t="str">
            <v>33002-843</v>
          </cell>
          <cell r="C363">
            <v>33002</v>
          </cell>
          <cell r="D363" t="str">
            <v>Local Staff costs - Basic</v>
          </cell>
          <cell r="E363" t="str">
            <v>Salaries &amp; Staff Costs</v>
          </cell>
          <cell r="F363">
            <v>3005</v>
          </cell>
          <cell r="G363" t="str">
            <v>Local Staff Costs</v>
          </cell>
          <cell r="I363">
            <v>843</v>
          </cell>
          <cell r="J363" t="str">
            <v>SC -  Crested Towers</v>
          </cell>
          <cell r="K363" t="str">
            <v>GM - Sales</v>
          </cell>
          <cell r="L363">
            <v>17780053</v>
          </cell>
          <cell r="M363">
            <v>58641681.719999999</v>
          </cell>
          <cell r="N363">
            <v>54912000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</row>
        <row r="364">
          <cell r="B364" t="str">
            <v>33004-843</v>
          </cell>
          <cell r="C364">
            <v>33004</v>
          </cell>
          <cell r="D364" t="str">
            <v>Local Staff costs - Bonus</v>
          </cell>
          <cell r="E364" t="str">
            <v>Salaries &amp; Staff Costs</v>
          </cell>
          <cell r="F364">
            <v>3005</v>
          </cell>
          <cell r="G364" t="str">
            <v>Local Staff Costs</v>
          </cell>
          <cell r="I364">
            <v>843</v>
          </cell>
          <cell r="J364" t="str">
            <v>SC -  Crested Towers</v>
          </cell>
          <cell r="K364" t="str">
            <v>GM - Sales</v>
          </cell>
          <cell r="L364">
            <v>3271280</v>
          </cell>
          <cell r="M364">
            <v>9382669.0800000001</v>
          </cell>
          <cell r="N364">
            <v>8785920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</row>
        <row r="365">
          <cell r="B365" t="str">
            <v>33009-843</v>
          </cell>
          <cell r="C365">
            <v>33009</v>
          </cell>
          <cell r="D365" t="str">
            <v>Local Staff costs - T&amp;S allowance</v>
          </cell>
          <cell r="E365" t="str">
            <v>Salaries &amp; Staff Costs</v>
          </cell>
          <cell r="F365">
            <v>3005</v>
          </cell>
          <cell r="G365" t="str">
            <v>Local Staff Costs</v>
          </cell>
          <cell r="I365">
            <v>843</v>
          </cell>
          <cell r="J365" t="str">
            <v>SC -  Crested Towers</v>
          </cell>
          <cell r="K365" t="str">
            <v>GM - Sales</v>
          </cell>
          <cell r="L365">
            <v>2534400</v>
          </cell>
          <cell r="M365">
            <v>11151360</v>
          </cell>
          <cell r="N365">
            <v>2608794.96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</row>
        <row r="366">
          <cell r="B366" t="str">
            <v>33015-843</v>
          </cell>
          <cell r="C366">
            <v>33015</v>
          </cell>
          <cell r="D366" t="str">
            <v>Local Staff costs - Overtime</v>
          </cell>
          <cell r="E366" t="str">
            <v>Salaries &amp; Staff Costs</v>
          </cell>
          <cell r="F366">
            <v>3005</v>
          </cell>
          <cell r="G366" t="str">
            <v>Local Staff Costs</v>
          </cell>
          <cell r="I366">
            <v>843</v>
          </cell>
          <cell r="J366" t="str">
            <v>SC -  Crested Towers</v>
          </cell>
          <cell r="K366" t="str">
            <v>GM - Sales</v>
          </cell>
          <cell r="L366">
            <v>518185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</row>
        <row r="367">
          <cell r="B367" t="str">
            <v>33017-843</v>
          </cell>
          <cell r="C367">
            <v>33017</v>
          </cell>
          <cell r="D367" t="str">
            <v>Local Staff costs - Shift Allowance</v>
          </cell>
          <cell r="E367" t="str">
            <v>Salaries &amp; Staff Costs</v>
          </cell>
          <cell r="F367">
            <v>3005</v>
          </cell>
          <cell r="G367" t="str">
            <v>Local Staff Costs</v>
          </cell>
          <cell r="I367">
            <v>843</v>
          </cell>
          <cell r="J367" t="str">
            <v>SC -  Crested Towers</v>
          </cell>
          <cell r="K367" t="str">
            <v>GM - Sales</v>
          </cell>
          <cell r="M367">
            <v>6000000</v>
          </cell>
          <cell r="N367">
            <v>9000000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</row>
        <row r="368">
          <cell r="B368" t="str">
            <v>33018-843</v>
          </cell>
          <cell r="C368">
            <v>33018</v>
          </cell>
          <cell r="D368" t="str">
            <v>Local Staff costs - NSSF</v>
          </cell>
          <cell r="E368" t="str">
            <v>Salaries &amp; Staff Costs</v>
          </cell>
          <cell r="F368">
            <v>3005</v>
          </cell>
          <cell r="G368" t="str">
            <v>Local Staff Costs</v>
          </cell>
          <cell r="I368">
            <v>843</v>
          </cell>
          <cell r="J368" t="str">
            <v>SC -  Crested Towers</v>
          </cell>
          <cell r="K368" t="str">
            <v>GM - Sales</v>
          </cell>
          <cell r="L368">
            <v>2083266</v>
          </cell>
          <cell r="M368">
            <v>8527254.7200000007</v>
          </cell>
          <cell r="N368">
            <v>8772938.4000000004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</row>
        <row r="369">
          <cell r="B369" t="str">
            <v>33019-843</v>
          </cell>
          <cell r="C369">
            <v>33019</v>
          </cell>
          <cell r="D369" t="str">
            <v>Local Staff costs - Medical Aid</v>
          </cell>
          <cell r="E369" t="str">
            <v>Salaries &amp; Staff Costs</v>
          </cell>
          <cell r="F369">
            <v>3005</v>
          </cell>
          <cell r="G369" t="str">
            <v>Local Staff Costs</v>
          </cell>
          <cell r="I369">
            <v>843</v>
          </cell>
          <cell r="J369" t="str">
            <v>SC -  Crested Towers</v>
          </cell>
          <cell r="K369" t="str">
            <v>GM - Sales</v>
          </cell>
          <cell r="L369">
            <v>1684621.92</v>
          </cell>
          <cell r="M369">
            <v>2400000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</row>
        <row r="370">
          <cell r="B370" t="str">
            <v>33020-843</v>
          </cell>
          <cell r="C370">
            <v>33020</v>
          </cell>
          <cell r="D370" t="str">
            <v>Local Staff costs - Co. Prov Fund</v>
          </cell>
          <cell r="E370" t="str">
            <v>Salaries &amp; Staff Costs</v>
          </cell>
          <cell r="F370">
            <v>3005</v>
          </cell>
          <cell r="G370" t="str">
            <v>Local Staff Costs</v>
          </cell>
          <cell r="I370">
            <v>843</v>
          </cell>
          <cell r="J370" t="str">
            <v>SC -  Crested Towers</v>
          </cell>
          <cell r="K370" t="str">
            <v>GM - Sales</v>
          </cell>
          <cell r="L370">
            <v>1014989</v>
          </cell>
          <cell r="M370">
            <v>3518500.92</v>
          </cell>
          <cell r="N370">
            <v>3294720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</row>
        <row r="371">
          <cell r="B371" t="str">
            <v>33101-843</v>
          </cell>
          <cell r="C371">
            <v>33101</v>
          </cell>
          <cell r="D371" t="str">
            <v>Staff Oth csts - Staff recogn</v>
          </cell>
          <cell r="E371" t="str">
            <v>Salaries &amp; Staff Costs</v>
          </cell>
          <cell r="F371">
            <v>3006</v>
          </cell>
          <cell r="G371" t="str">
            <v>Staff Other costs</v>
          </cell>
          <cell r="I371">
            <v>843</v>
          </cell>
          <cell r="J371" t="str">
            <v>SC -  Crested Towers</v>
          </cell>
          <cell r="K371" t="str">
            <v>GM - Sales</v>
          </cell>
          <cell r="L371">
            <v>3959000</v>
          </cell>
          <cell r="M371">
            <v>7200000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B372" t="str">
            <v>33105-843</v>
          </cell>
          <cell r="C372">
            <v>33105</v>
          </cell>
          <cell r="D372" t="str">
            <v>Staff Oth csts - Phne Allowanc</v>
          </cell>
          <cell r="E372" t="str">
            <v>General</v>
          </cell>
          <cell r="F372">
            <v>3016</v>
          </cell>
          <cell r="G372" t="str">
            <v>Communications</v>
          </cell>
          <cell r="I372">
            <v>843</v>
          </cell>
          <cell r="J372" t="str">
            <v>SC -  Crested Towers</v>
          </cell>
          <cell r="K372" t="str">
            <v>GM - Sales</v>
          </cell>
          <cell r="M372">
            <v>574598.04</v>
          </cell>
          <cell r="N372">
            <v>1080000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</row>
        <row r="373">
          <cell r="B373" t="str">
            <v>33401-843</v>
          </cell>
          <cell r="C373">
            <v>33401</v>
          </cell>
          <cell r="D373" t="str">
            <v>Entertnmnt cost - External Client</v>
          </cell>
          <cell r="E373" t="str">
            <v>Travel and Entertainment</v>
          </cell>
          <cell r="F373">
            <v>3009</v>
          </cell>
          <cell r="G373" t="str">
            <v>Entertainment Cost</v>
          </cell>
          <cell r="I373">
            <v>843</v>
          </cell>
          <cell r="J373" t="str">
            <v>SC -  Crested Towers</v>
          </cell>
          <cell r="K373" t="str">
            <v>GM - Sales</v>
          </cell>
          <cell r="M373">
            <v>840000</v>
          </cell>
          <cell r="N373">
            <v>551716.68000000005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</row>
        <row r="374">
          <cell r="B374" t="str">
            <v>35103-843</v>
          </cell>
          <cell r="C374">
            <v>35103</v>
          </cell>
          <cell r="D374" t="str">
            <v>Prof Fees - Technical Consultancy</v>
          </cell>
          <cell r="E374" t="str">
            <v>Professional &amp; Cons Fees</v>
          </cell>
          <cell r="F374">
            <v>3011</v>
          </cell>
          <cell r="G374" t="str">
            <v>Professional Fees</v>
          </cell>
          <cell r="I374">
            <v>843</v>
          </cell>
          <cell r="J374" t="str">
            <v>SC -  Crested Towers</v>
          </cell>
          <cell r="K374" t="str">
            <v>GM - Sales</v>
          </cell>
          <cell r="M374">
            <v>1599999.96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</row>
        <row r="375">
          <cell r="B375" t="str">
            <v>36003-843</v>
          </cell>
          <cell r="C375">
            <v>36003</v>
          </cell>
          <cell r="D375" t="str">
            <v>Trade Lic - Fees</v>
          </cell>
          <cell r="E375" t="str">
            <v>General</v>
          </cell>
          <cell r="F375">
            <v>3015</v>
          </cell>
          <cell r="G375" t="str">
            <v>Trading Licenses</v>
          </cell>
          <cell r="I375">
            <v>843</v>
          </cell>
          <cell r="J375" t="str">
            <v>SC -  Crested Towers</v>
          </cell>
          <cell r="K375" t="str">
            <v>GM - Sales</v>
          </cell>
          <cell r="M375">
            <v>1500000</v>
          </cell>
          <cell r="P375">
            <v>0</v>
          </cell>
          <cell r="Q375">
            <v>0</v>
          </cell>
          <cell r="R375">
            <v>1500000</v>
          </cell>
          <cell r="S375">
            <v>0</v>
          </cell>
          <cell r="T375">
            <v>0</v>
          </cell>
        </row>
        <row r="376">
          <cell r="B376" t="str">
            <v>37200-843</v>
          </cell>
          <cell r="C376">
            <v>37200</v>
          </cell>
          <cell r="D376" t="str">
            <v>Consumables-Refreshments</v>
          </cell>
          <cell r="E376" t="str">
            <v>General</v>
          </cell>
          <cell r="F376">
            <v>3018</v>
          </cell>
          <cell r="G376" t="str">
            <v>Consumables</v>
          </cell>
          <cell r="I376">
            <v>843</v>
          </cell>
          <cell r="J376" t="str">
            <v>SC -  Crested Towers</v>
          </cell>
          <cell r="K376" t="str">
            <v>GM - Sales</v>
          </cell>
          <cell r="L376">
            <v>8275601.8300000001</v>
          </cell>
          <cell r="M376">
            <v>15986798.039999999</v>
          </cell>
          <cell r="P376">
            <v>0</v>
          </cell>
          <cell r="Q376">
            <v>0</v>
          </cell>
          <cell r="R376">
            <v>7600000</v>
          </cell>
          <cell r="S376">
            <v>0</v>
          </cell>
          <cell r="T376">
            <v>0</v>
          </cell>
        </row>
        <row r="377">
          <cell r="B377" t="str">
            <v>37201-843</v>
          </cell>
          <cell r="C377">
            <v>37201</v>
          </cell>
          <cell r="D377" t="str">
            <v>Consumables - Kitchenware</v>
          </cell>
          <cell r="E377" t="str">
            <v>General</v>
          </cell>
          <cell r="F377">
            <v>3018</v>
          </cell>
          <cell r="G377" t="str">
            <v>Consumables</v>
          </cell>
          <cell r="I377">
            <v>843</v>
          </cell>
          <cell r="J377" t="str">
            <v>SC -  Crested Towers</v>
          </cell>
          <cell r="K377" t="str">
            <v>GM - Sales</v>
          </cell>
          <cell r="L377">
            <v>300000</v>
          </cell>
          <cell r="M377">
            <v>5274030</v>
          </cell>
          <cell r="P377">
            <v>0</v>
          </cell>
          <cell r="Q377">
            <v>0</v>
          </cell>
          <cell r="R377">
            <v>1000000</v>
          </cell>
          <cell r="S377">
            <v>0</v>
          </cell>
          <cell r="T377">
            <v>0</v>
          </cell>
        </row>
        <row r="378">
          <cell r="B378" t="str">
            <v>37202-843</v>
          </cell>
          <cell r="C378">
            <v>37202</v>
          </cell>
          <cell r="D378" t="str">
            <v>Consumables - Office Equipment</v>
          </cell>
          <cell r="E378" t="str">
            <v>General</v>
          </cell>
          <cell r="F378">
            <v>3018</v>
          </cell>
          <cell r="G378" t="str">
            <v>Consumables</v>
          </cell>
          <cell r="I378">
            <v>843</v>
          </cell>
          <cell r="J378" t="str">
            <v>SC -  Crested Towers</v>
          </cell>
          <cell r="K378" t="str">
            <v>GM - Sales</v>
          </cell>
          <cell r="L378">
            <v>6016196.5300000003</v>
          </cell>
          <cell r="M378">
            <v>13900491.960000001</v>
          </cell>
          <cell r="P378">
            <v>0</v>
          </cell>
          <cell r="Q378">
            <v>0</v>
          </cell>
          <cell r="R378">
            <v>1500000</v>
          </cell>
          <cell r="S378">
            <v>0</v>
          </cell>
          <cell r="T378">
            <v>0</v>
          </cell>
        </row>
        <row r="379">
          <cell r="B379" t="str">
            <v>37205-843</v>
          </cell>
          <cell r="C379">
            <v>37205</v>
          </cell>
          <cell r="D379" t="str">
            <v>S&amp;P - NewS&amp;Paper &amp; manuals</v>
          </cell>
          <cell r="E379" t="str">
            <v>General</v>
          </cell>
          <cell r="F379">
            <v>3019</v>
          </cell>
          <cell r="G379" t="str">
            <v>Stationary &amp; Printing</v>
          </cell>
          <cell r="I379">
            <v>843</v>
          </cell>
          <cell r="J379" t="str">
            <v>SC -  Crested Towers</v>
          </cell>
          <cell r="K379" t="str">
            <v>GM - Sales</v>
          </cell>
          <cell r="L379">
            <v>259500</v>
          </cell>
          <cell r="M379">
            <v>415167.96</v>
          </cell>
          <cell r="P379">
            <v>0</v>
          </cell>
          <cell r="Q379">
            <v>0</v>
          </cell>
          <cell r="R379">
            <v>500000</v>
          </cell>
          <cell r="S379">
            <v>0</v>
          </cell>
          <cell r="T379">
            <v>0</v>
          </cell>
        </row>
        <row r="380">
          <cell r="B380" t="str">
            <v>37401-843</v>
          </cell>
          <cell r="C380">
            <v>37401</v>
          </cell>
          <cell r="D380" t="str">
            <v>Security Cost - Stock Transfer</v>
          </cell>
          <cell r="E380" t="str">
            <v>General</v>
          </cell>
          <cell r="F380">
            <v>3021</v>
          </cell>
          <cell r="G380" t="str">
            <v>Security Costs</v>
          </cell>
          <cell r="I380">
            <v>843</v>
          </cell>
          <cell r="J380" t="str">
            <v>SC -  Crested Towers</v>
          </cell>
          <cell r="K380" t="str">
            <v>GM - Sales</v>
          </cell>
          <cell r="M380">
            <v>2182683.96</v>
          </cell>
          <cell r="P380">
            <v>0</v>
          </cell>
          <cell r="Q380">
            <v>0</v>
          </cell>
          <cell r="R380">
            <v>6000000</v>
          </cell>
          <cell r="S380">
            <v>0</v>
          </cell>
          <cell r="T380">
            <v>0</v>
          </cell>
        </row>
        <row r="381">
          <cell r="B381" t="str">
            <v>37501-843</v>
          </cell>
          <cell r="C381">
            <v>37501</v>
          </cell>
          <cell r="D381" t="str">
            <v>Billing Cost - Stationery &amp; Printing</v>
          </cell>
          <cell r="E381" t="str">
            <v>General</v>
          </cell>
          <cell r="F381">
            <v>3022</v>
          </cell>
          <cell r="G381" t="str">
            <v>Billing Costs</v>
          </cell>
          <cell r="I381">
            <v>843</v>
          </cell>
          <cell r="J381" t="str">
            <v>SC -  Crested Towers</v>
          </cell>
          <cell r="K381" t="str">
            <v>GM - Sales</v>
          </cell>
          <cell r="L381">
            <v>500000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</row>
        <row r="382">
          <cell r="B382" t="str">
            <v>37602-843</v>
          </cell>
          <cell r="C382">
            <v>37602</v>
          </cell>
          <cell r="D382" t="str">
            <v>MV Costs - Fuel &amp; Oil</v>
          </cell>
          <cell r="E382" t="str">
            <v>General</v>
          </cell>
          <cell r="F382">
            <v>3024</v>
          </cell>
          <cell r="G382" t="str">
            <v>Motor Vehicle Costs</v>
          </cell>
          <cell r="I382">
            <v>843</v>
          </cell>
          <cell r="J382" t="str">
            <v>SC -  Crested Towers</v>
          </cell>
          <cell r="K382" t="str">
            <v>GM - Sales</v>
          </cell>
          <cell r="L382">
            <v>1687529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</row>
        <row r="383">
          <cell r="B383" t="str">
            <v>37604-843</v>
          </cell>
          <cell r="C383">
            <v>37604</v>
          </cell>
          <cell r="D383" t="str">
            <v>MV Costs - Repair &amp; Maintenance</v>
          </cell>
          <cell r="E383" t="str">
            <v>General</v>
          </cell>
          <cell r="F383">
            <v>3024</v>
          </cell>
          <cell r="G383" t="str">
            <v>Motor Vehicle Costs</v>
          </cell>
          <cell r="I383">
            <v>843</v>
          </cell>
          <cell r="J383" t="str">
            <v>SC -  Crested Towers</v>
          </cell>
          <cell r="K383" t="str">
            <v>GM - Sales</v>
          </cell>
          <cell r="L383">
            <v>809769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</row>
        <row r="384">
          <cell r="B384" t="str">
            <v>37606-843</v>
          </cell>
          <cell r="C384">
            <v>37606</v>
          </cell>
          <cell r="D384" t="str">
            <v>MV Costs - Ext car hire</v>
          </cell>
          <cell r="E384" t="str">
            <v>General</v>
          </cell>
          <cell r="F384">
            <v>3024</v>
          </cell>
          <cell r="G384" t="str">
            <v>Motor Vehicle Costs</v>
          </cell>
          <cell r="I384">
            <v>843</v>
          </cell>
          <cell r="J384" t="str">
            <v>SC -  Crested Towers</v>
          </cell>
          <cell r="K384" t="str">
            <v>GM - Sales</v>
          </cell>
          <cell r="L384">
            <v>2370478.29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</row>
        <row r="385">
          <cell r="B385" t="str">
            <v>37001-843</v>
          </cell>
          <cell r="C385">
            <v>37001</v>
          </cell>
          <cell r="D385" t="str">
            <v>Communctns - National</v>
          </cell>
          <cell r="E385" t="str">
            <v>General</v>
          </cell>
          <cell r="F385">
            <v>3016</v>
          </cell>
          <cell r="G385" t="str">
            <v>Communications</v>
          </cell>
          <cell r="I385">
            <v>843</v>
          </cell>
          <cell r="J385" t="str">
            <v>SC -  Crested Towers</v>
          </cell>
          <cell r="K385" t="str">
            <v>GM - Sales</v>
          </cell>
          <cell r="L385">
            <v>1759263</v>
          </cell>
          <cell r="M385">
            <v>1654545</v>
          </cell>
          <cell r="O385">
            <v>1735522</v>
          </cell>
          <cell r="P385">
            <v>508348.47787267342</v>
          </cell>
          <cell r="Q385">
            <v>457513.63008540607</v>
          </cell>
          <cell r="R385">
            <v>457513.63008540607</v>
          </cell>
          <cell r="S385">
            <v>457513.63008540607</v>
          </cell>
          <cell r="T385">
            <v>457513.63008540607</v>
          </cell>
        </row>
        <row r="386">
          <cell r="B386" t="str">
            <v>33103-843</v>
          </cell>
          <cell r="C386">
            <v>33103</v>
          </cell>
          <cell r="D386" t="str">
            <v>Staff Oth csts - Off Clothing</v>
          </cell>
          <cell r="E386" t="str">
            <v>Salaries &amp; Staff Costs</v>
          </cell>
          <cell r="F386">
            <v>3006</v>
          </cell>
          <cell r="G386" t="str">
            <v>Staff Other costs</v>
          </cell>
          <cell r="I386">
            <v>843</v>
          </cell>
          <cell r="J386" t="str">
            <v>SC -  Crested Towers</v>
          </cell>
          <cell r="K386" t="str">
            <v>GM - Sales</v>
          </cell>
          <cell r="M386">
            <v>8000000.04</v>
          </cell>
          <cell r="O386">
            <v>68000</v>
          </cell>
          <cell r="P386">
            <v>979693.06796815665</v>
          </cell>
          <cell r="Q386">
            <v>997327.54319158348</v>
          </cell>
          <cell r="R386">
            <v>10000000</v>
          </cell>
          <cell r="S386">
            <v>1077113.7466469102</v>
          </cell>
          <cell r="T386">
            <v>1163282.8463786631</v>
          </cell>
        </row>
        <row r="387">
          <cell r="B387" t="str">
            <v>34202-843</v>
          </cell>
          <cell r="C387">
            <v>34202</v>
          </cell>
          <cell r="D387" t="str">
            <v>P&amp;A - Promo Other items</v>
          </cell>
          <cell r="E387" t="str">
            <v>Advertising, Promotion &amp; PR</v>
          </cell>
          <cell r="F387">
            <v>3010</v>
          </cell>
          <cell r="G387" t="str">
            <v>Publicity &amp; Advertising</v>
          </cell>
          <cell r="I387">
            <v>843</v>
          </cell>
          <cell r="J387" t="str">
            <v>SC -  Crested Towers</v>
          </cell>
          <cell r="K387" t="str">
            <v>GM - Sales</v>
          </cell>
          <cell r="L387">
            <v>1854156</v>
          </cell>
          <cell r="M387">
            <v>3000000</v>
          </cell>
          <cell r="O387">
            <v>1178000</v>
          </cell>
          <cell r="P387">
            <v>1568613.8354614493</v>
          </cell>
          <cell r="Q387">
            <v>1552927.6971068347</v>
          </cell>
          <cell r="S387">
            <v>1599515.5280200399</v>
          </cell>
          <cell r="T387">
            <v>1647500.993860641</v>
          </cell>
        </row>
        <row r="388">
          <cell r="B388" t="str">
            <v>33400-843</v>
          </cell>
          <cell r="C388">
            <v>33400</v>
          </cell>
          <cell r="D388" t="str">
            <v>Entertnmnt cost -Staff Motvn</v>
          </cell>
          <cell r="E388" t="str">
            <v>Salaries &amp; Staff Costs</v>
          </cell>
          <cell r="F388">
            <v>3006</v>
          </cell>
          <cell r="G388" t="str">
            <v>Staff Other costs</v>
          </cell>
          <cell r="I388">
            <v>843</v>
          </cell>
          <cell r="J388" t="str">
            <v>SC -  Crested Towers</v>
          </cell>
          <cell r="K388" t="str">
            <v>GM - Sales</v>
          </cell>
          <cell r="L388">
            <v>3577313</v>
          </cell>
          <cell r="M388">
            <v>999999.96</v>
          </cell>
          <cell r="N388">
            <v>1047600</v>
          </cell>
          <cell r="O388">
            <v>1633350</v>
          </cell>
          <cell r="P388">
            <v>6970922.7433171412</v>
          </cell>
          <cell r="Q388">
            <v>8016561.1548147118</v>
          </cell>
          <cell r="R388">
            <v>8016561.1548147118</v>
          </cell>
          <cell r="S388">
            <v>8657886.04719989</v>
          </cell>
          <cell r="T388">
            <v>9350516.9309758823</v>
          </cell>
        </row>
        <row r="389">
          <cell r="B389" t="str">
            <v>32001-853</v>
          </cell>
          <cell r="C389">
            <v>32001</v>
          </cell>
          <cell r="D389" t="str">
            <v>Facilities Cst  - Facilities Costs</v>
          </cell>
          <cell r="E389" t="str">
            <v>Rent and Utilities</v>
          </cell>
          <cell r="F389">
            <v>3003</v>
          </cell>
          <cell r="G389" t="str">
            <v>Facilities</v>
          </cell>
          <cell r="I389">
            <v>853</v>
          </cell>
          <cell r="J389" t="str">
            <v>SC -  Mbale (MM Agents)</v>
          </cell>
          <cell r="K389" t="str">
            <v>GM - Sales</v>
          </cell>
          <cell r="L389">
            <v>156373334.34</v>
          </cell>
          <cell r="M389">
            <v>156000000</v>
          </cell>
          <cell r="O389">
            <v>-1.1200000000000001</v>
          </cell>
          <cell r="P389">
            <v>-1.1075718760375008</v>
          </cell>
          <cell r="R389">
            <v>0</v>
          </cell>
        </row>
        <row r="390">
          <cell r="B390" t="str">
            <v>37203-853</v>
          </cell>
          <cell r="C390">
            <v>37203</v>
          </cell>
          <cell r="D390" t="str">
            <v>S&amp;P - Stationary,printing&amp;suppl</v>
          </cell>
          <cell r="E390" t="str">
            <v>General</v>
          </cell>
          <cell r="F390">
            <v>3019</v>
          </cell>
          <cell r="G390" t="str">
            <v>Stationary &amp; Printing</v>
          </cell>
          <cell r="I390">
            <v>853</v>
          </cell>
          <cell r="J390" t="str">
            <v>SC -  Mbale (MM Agents)</v>
          </cell>
          <cell r="K390" t="str">
            <v>GM - Sales</v>
          </cell>
          <cell r="L390">
            <v>4352769.7300000004</v>
          </cell>
          <cell r="M390">
            <v>2998677.96</v>
          </cell>
          <cell r="O390">
            <v>-0.86</v>
          </cell>
          <cell r="P390">
            <v>-0.88658711878169172</v>
          </cell>
          <cell r="R390">
            <v>250000</v>
          </cell>
        </row>
        <row r="391">
          <cell r="B391" t="str">
            <v>30100-853</v>
          </cell>
          <cell r="C391">
            <v>30100</v>
          </cell>
          <cell r="D391" t="str">
            <v>Nwk Cost - Generator Maint</v>
          </cell>
          <cell r="E391" t="str">
            <v>Maintence</v>
          </cell>
          <cell r="F391">
            <v>3001</v>
          </cell>
          <cell r="G391" t="str">
            <v>NwkCosts</v>
          </cell>
          <cell r="I391">
            <v>853</v>
          </cell>
          <cell r="J391" t="str">
            <v>SC -  Mbale (MM Agents)</v>
          </cell>
          <cell r="K391" t="str">
            <v>GM - Sales</v>
          </cell>
          <cell r="L391">
            <v>1023500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B392" t="str">
            <v>31100-853</v>
          </cell>
          <cell r="C392">
            <v>31100</v>
          </cell>
          <cell r="D392" t="str">
            <v>Comp Cost- Licenses</v>
          </cell>
          <cell r="E392" t="str">
            <v>Maintence</v>
          </cell>
          <cell r="F392">
            <v>3002</v>
          </cell>
          <cell r="G392" t="str">
            <v>Computer Costs</v>
          </cell>
          <cell r="I392">
            <v>853</v>
          </cell>
          <cell r="J392" t="str">
            <v>SC -  Mbale (MM Agents)</v>
          </cell>
          <cell r="K392" t="str">
            <v>GM - Sales</v>
          </cell>
          <cell r="L392">
            <v>212500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B393" t="str">
            <v>32002-853</v>
          </cell>
          <cell r="C393">
            <v>32002</v>
          </cell>
          <cell r="D393" t="str">
            <v>Facilities Cst  - Generator Fuel</v>
          </cell>
          <cell r="E393" t="str">
            <v>Rent and Utilities</v>
          </cell>
          <cell r="F393">
            <v>3003</v>
          </cell>
          <cell r="G393" t="str">
            <v>Facilities</v>
          </cell>
          <cell r="I393">
            <v>853</v>
          </cell>
          <cell r="J393" t="str">
            <v>SC -  Mbale (MM Agents)</v>
          </cell>
          <cell r="K393" t="str">
            <v>GM - Sales</v>
          </cell>
          <cell r="L393">
            <v>1780000</v>
          </cell>
          <cell r="M393">
            <v>13200000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B394" t="str">
            <v>32100-853</v>
          </cell>
          <cell r="C394">
            <v>32100</v>
          </cell>
          <cell r="D394" t="str">
            <v>Facilities Cst  - Cleaning &amp; Plants</v>
          </cell>
          <cell r="E394" t="str">
            <v>Maintence</v>
          </cell>
          <cell r="F394">
            <v>3003</v>
          </cell>
          <cell r="G394" t="str">
            <v>Facilities</v>
          </cell>
          <cell r="I394">
            <v>853</v>
          </cell>
          <cell r="J394" t="str">
            <v>SC -  Mbale (MM Agents)</v>
          </cell>
          <cell r="K394" t="str">
            <v>GM - Sales</v>
          </cell>
          <cell r="L394">
            <v>1459000</v>
          </cell>
          <cell r="M394">
            <v>10200000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B395" t="str">
            <v>32300-853</v>
          </cell>
          <cell r="C395">
            <v>32300</v>
          </cell>
          <cell r="D395" t="str">
            <v>Facilities Cst  - Bldngs &amp; Maint</v>
          </cell>
          <cell r="E395" t="str">
            <v>Maintence</v>
          </cell>
          <cell r="F395">
            <v>3003</v>
          </cell>
          <cell r="G395" t="str">
            <v>Facilities</v>
          </cell>
          <cell r="I395">
            <v>853</v>
          </cell>
          <cell r="J395" t="str">
            <v>SC -  Mbale (MM Agents)</v>
          </cell>
          <cell r="K395" t="str">
            <v>GM - Sales</v>
          </cell>
          <cell r="L395">
            <v>2145500</v>
          </cell>
          <cell r="M395">
            <v>12000000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B396" t="str">
            <v>32301-853</v>
          </cell>
          <cell r="C396">
            <v>32301</v>
          </cell>
          <cell r="D396" t="str">
            <v>Facilities Cst  - Furn &amp; Fitt. Maint</v>
          </cell>
          <cell r="E396" t="str">
            <v>Maintence</v>
          </cell>
          <cell r="F396">
            <v>3003</v>
          </cell>
          <cell r="G396" t="str">
            <v>Facilities</v>
          </cell>
          <cell r="I396">
            <v>853</v>
          </cell>
          <cell r="J396" t="str">
            <v>SC -  Mbale (MM Agents)</v>
          </cell>
          <cell r="K396" t="str">
            <v>GM - Sales</v>
          </cell>
          <cell r="L396">
            <v>236500</v>
          </cell>
          <cell r="M396">
            <v>3600000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</row>
        <row r="397">
          <cell r="B397" t="str">
            <v>32302-853</v>
          </cell>
          <cell r="C397">
            <v>32302</v>
          </cell>
          <cell r="D397" t="str">
            <v>Facilities Cst  - Office Eqpmnt Maint</v>
          </cell>
          <cell r="E397" t="str">
            <v>Maintence</v>
          </cell>
          <cell r="F397">
            <v>3003</v>
          </cell>
          <cell r="G397" t="str">
            <v>Facilities</v>
          </cell>
          <cell r="I397">
            <v>853</v>
          </cell>
          <cell r="J397" t="str">
            <v>SC -  Mbale (MM Agents)</v>
          </cell>
          <cell r="K397" t="str">
            <v>GM - Sales</v>
          </cell>
          <cell r="L397">
            <v>1397700</v>
          </cell>
          <cell r="M397">
            <v>3600000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B398" t="str">
            <v>32401-853</v>
          </cell>
          <cell r="C398">
            <v>32401</v>
          </cell>
          <cell r="D398" t="str">
            <v>Facilities Cst  - Water</v>
          </cell>
          <cell r="E398" t="str">
            <v>Rent and Utilities</v>
          </cell>
          <cell r="F398">
            <v>3003</v>
          </cell>
          <cell r="G398" t="str">
            <v>Facilities</v>
          </cell>
          <cell r="I398">
            <v>853</v>
          </cell>
          <cell r="J398" t="str">
            <v>SC -  Mbale (MM Agents)</v>
          </cell>
          <cell r="K398" t="str">
            <v>GM - Sales</v>
          </cell>
          <cell r="M398">
            <v>1620000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B399" t="str">
            <v>32500-853</v>
          </cell>
          <cell r="C399">
            <v>32500</v>
          </cell>
          <cell r="D399" t="str">
            <v>Facilities Cst  - Dstv</v>
          </cell>
          <cell r="E399" t="str">
            <v>General</v>
          </cell>
          <cell r="F399">
            <v>3020</v>
          </cell>
          <cell r="G399" t="str">
            <v>Subscription</v>
          </cell>
          <cell r="I399">
            <v>853</v>
          </cell>
          <cell r="J399" t="str">
            <v>SC -  Mbale (MM Agents)</v>
          </cell>
          <cell r="K399" t="str">
            <v>GM - Sales</v>
          </cell>
          <cell r="L399">
            <v>90000</v>
          </cell>
          <cell r="M399">
            <v>1174770.96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B400" t="str">
            <v>33019-853</v>
          </cell>
          <cell r="C400">
            <v>33019</v>
          </cell>
          <cell r="D400" t="str">
            <v>Local Staff costs - Medical Aid</v>
          </cell>
          <cell r="E400" t="str">
            <v>Salaries &amp; Staff Costs</v>
          </cell>
          <cell r="F400">
            <v>3005</v>
          </cell>
          <cell r="G400" t="str">
            <v>Local Staff Costs</v>
          </cell>
          <cell r="I400">
            <v>853</v>
          </cell>
          <cell r="J400" t="str">
            <v>SC -  Mbale (MM Agents)</v>
          </cell>
          <cell r="K400" t="str">
            <v>GM - Sales</v>
          </cell>
          <cell r="L400">
            <v>20215463.07</v>
          </cell>
          <cell r="M400">
            <v>14400000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B401" t="str">
            <v>33105-853</v>
          </cell>
          <cell r="C401">
            <v>33105</v>
          </cell>
          <cell r="D401" t="str">
            <v>Staff Oth csts - Phne Allowanc</v>
          </cell>
          <cell r="E401" t="str">
            <v>General</v>
          </cell>
          <cell r="F401">
            <v>3016</v>
          </cell>
          <cell r="G401" t="str">
            <v>Communications</v>
          </cell>
          <cell r="I401">
            <v>853</v>
          </cell>
          <cell r="J401" t="str">
            <v>SC -  Mbale (MM Agents)</v>
          </cell>
          <cell r="K401" t="str">
            <v>GM - Sales</v>
          </cell>
          <cell r="M401">
            <v>3447590.04</v>
          </cell>
          <cell r="N401">
            <v>4320000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B402" t="str">
            <v>33300-853</v>
          </cell>
          <cell r="C402">
            <v>33300</v>
          </cell>
          <cell r="D402" t="str">
            <v>Travel costs - Local</v>
          </cell>
          <cell r="E402" t="str">
            <v>Travel and Entertainment</v>
          </cell>
          <cell r="F402">
            <v>3008</v>
          </cell>
          <cell r="G402" t="str">
            <v>Travel Costs</v>
          </cell>
          <cell r="I402">
            <v>853</v>
          </cell>
          <cell r="J402" t="str">
            <v>SC -  Mbale (MM Agents)</v>
          </cell>
          <cell r="K402" t="str">
            <v>GM - Sales</v>
          </cell>
          <cell r="M402">
            <v>999999.96</v>
          </cell>
          <cell r="N402">
            <v>656805.6</v>
          </cell>
          <cell r="P402">
            <v>0</v>
          </cell>
          <cell r="Q402">
            <v>0</v>
          </cell>
          <cell r="R402">
            <v>6500000</v>
          </cell>
          <cell r="S402">
            <v>0</v>
          </cell>
          <cell r="T402">
            <v>0</v>
          </cell>
        </row>
        <row r="403">
          <cell r="B403" t="str">
            <v>37201-853</v>
          </cell>
          <cell r="C403">
            <v>37201</v>
          </cell>
          <cell r="D403" t="str">
            <v>Consumables - Kitchenware</v>
          </cell>
          <cell r="E403" t="str">
            <v>General</v>
          </cell>
          <cell r="F403">
            <v>3018</v>
          </cell>
          <cell r="G403" t="str">
            <v>Consumables</v>
          </cell>
          <cell r="I403">
            <v>853</v>
          </cell>
          <cell r="J403" t="str">
            <v>SC -  Mbale (MM Agents)</v>
          </cell>
          <cell r="K403" t="str">
            <v>GM - Sales</v>
          </cell>
          <cell r="L403">
            <v>456000</v>
          </cell>
          <cell r="M403">
            <v>3164418</v>
          </cell>
          <cell r="P403">
            <v>0</v>
          </cell>
          <cell r="Q403">
            <v>0</v>
          </cell>
          <cell r="R403">
            <v>500000</v>
          </cell>
          <cell r="S403">
            <v>0</v>
          </cell>
          <cell r="T403">
            <v>0</v>
          </cell>
        </row>
        <row r="404">
          <cell r="B404" t="str">
            <v>37205-853</v>
          </cell>
          <cell r="C404">
            <v>37205</v>
          </cell>
          <cell r="D404" t="str">
            <v>S&amp;P - NewS&amp;Paper &amp; manuals</v>
          </cell>
          <cell r="E404" t="str">
            <v>General</v>
          </cell>
          <cell r="F404">
            <v>3019</v>
          </cell>
          <cell r="G404" t="str">
            <v>Stationary &amp; Printing</v>
          </cell>
          <cell r="I404">
            <v>853</v>
          </cell>
          <cell r="J404" t="str">
            <v>SC -  Mbale (MM Agents)</v>
          </cell>
          <cell r="K404" t="str">
            <v>GM - Sales</v>
          </cell>
          <cell r="L404">
            <v>35500</v>
          </cell>
          <cell r="M404">
            <v>415167.96</v>
          </cell>
          <cell r="P404">
            <v>0</v>
          </cell>
          <cell r="Q404">
            <v>0</v>
          </cell>
          <cell r="R404">
            <v>500000</v>
          </cell>
          <cell r="S404">
            <v>0</v>
          </cell>
          <cell r="T404">
            <v>0</v>
          </cell>
        </row>
        <row r="405">
          <cell r="B405" t="str">
            <v>37401-853</v>
          </cell>
          <cell r="C405">
            <v>37401</v>
          </cell>
          <cell r="D405" t="str">
            <v>Security Cost - Stock Transfer</v>
          </cell>
          <cell r="E405" t="str">
            <v>General</v>
          </cell>
          <cell r="F405">
            <v>3021</v>
          </cell>
          <cell r="G405" t="str">
            <v>Security Costs</v>
          </cell>
          <cell r="I405">
            <v>853</v>
          </cell>
          <cell r="J405" t="str">
            <v>SC -  Mbale (MM Agents)</v>
          </cell>
          <cell r="K405" t="str">
            <v>GM - Sales</v>
          </cell>
          <cell r="M405">
            <v>2000793.96</v>
          </cell>
          <cell r="P405">
            <v>0</v>
          </cell>
          <cell r="Q405">
            <v>0</v>
          </cell>
          <cell r="R405">
            <v>6000000</v>
          </cell>
          <cell r="S405">
            <v>0</v>
          </cell>
          <cell r="T405">
            <v>0</v>
          </cell>
        </row>
        <row r="406">
          <cell r="B406" t="str">
            <v>37602-853</v>
          </cell>
          <cell r="C406">
            <v>37602</v>
          </cell>
          <cell r="D406" t="str">
            <v>MV Costs - Fuel &amp; Oil</v>
          </cell>
          <cell r="E406" t="str">
            <v>General</v>
          </cell>
          <cell r="F406">
            <v>3024</v>
          </cell>
          <cell r="G406" t="str">
            <v>Motor Vehicle Costs</v>
          </cell>
          <cell r="I406">
            <v>853</v>
          </cell>
          <cell r="J406" t="str">
            <v>SC -  Mbale (MM Agents)</v>
          </cell>
          <cell r="K406" t="str">
            <v>GM - Sales</v>
          </cell>
          <cell r="L406">
            <v>1148055.8700000001</v>
          </cell>
          <cell r="M406">
            <v>3600000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</row>
        <row r="407">
          <cell r="B407" t="str">
            <v>37603-853</v>
          </cell>
          <cell r="C407">
            <v>37603</v>
          </cell>
          <cell r="D407" t="str">
            <v>MV Costs - License &amp; Parking</v>
          </cell>
          <cell r="E407" t="str">
            <v>General</v>
          </cell>
          <cell r="F407">
            <v>3024</v>
          </cell>
          <cell r="G407" t="str">
            <v>Motor Vehicle Costs</v>
          </cell>
          <cell r="I407">
            <v>853</v>
          </cell>
          <cell r="J407" t="str">
            <v>SC -  Mbale (MM Agents)</v>
          </cell>
          <cell r="K407" t="str">
            <v>GM - Sales</v>
          </cell>
          <cell r="M407">
            <v>660000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B408" t="str">
            <v>37604-853</v>
          </cell>
          <cell r="C408">
            <v>37604</v>
          </cell>
          <cell r="D408" t="str">
            <v>MV Costs - Repair &amp; Maintenance</v>
          </cell>
          <cell r="E408" t="str">
            <v>General</v>
          </cell>
          <cell r="F408">
            <v>3024</v>
          </cell>
          <cell r="G408" t="str">
            <v>Motor Vehicle Costs</v>
          </cell>
          <cell r="I408">
            <v>853</v>
          </cell>
          <cell r="J408" t="str">
            <v>SC -  Mbale (MM Agents)</v>
          </cell>
          <cell r="K408" t="str">
            <v>GM - Sales</v>
          </cell>
          <cell r="L408">
            <v>264000</v>
          </cell>
          <cell r="M408">
            <v>6000000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</row>
        <row r="409">
          <cell r="B409" t="str">
            <v>37606-853</v>
          </cell>
          <cell r="C409">
            <v>37606</v>
          </cell>
          <cell r="D409" t="str">
            <v>MV Costs - Ext car hire</v>
          </cell>
          <cell r="E409" t="str">
            <v>General</v>
          </cell>
          <cell r="F409">
            <v>3024</v>
          </cell>
          <cell r="G409" t="str">
            <v>Motor Vehicle Costs</v>
          </cell>
          <cell r="I409">
            <v>853</v>
          </cell>
          <cell r="J409" t="str">
            <v>SC -  Mbale (MM Agents)</v>
          </cell>
          <cell r="K409" t="str">
            <v>GM - Sales</v>
          </cell>
          <cell r="L409">
            <v>220339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B410" t="str">
            <v>32402-853</v>
          </cell>
          <cell r="C410">
            <v>32402</v>
          </cell>
          <cell r="D410" t="str">
            <v>Facilities Cst  - Electricity</v>
          </cell>
          <cell r="E410" t="str">
            <v>Rent and Utilities</v>
          </cell>
          <cell r="F410">
            <v>3003</v>
          </cell>
          <cell r="G410" t="str">
            <v>Facilities</v>
          </cell>
          <cell r="I410">
            <v>853</v>
          </cell>
          <cell r="J410" t="str">
            <v>SC -  Mbale (MM Agents)</v>
          </cell>
          <cell r="K410" t="str">
            <v>GM - Sales</v>
          </cell>
          <cell r="L410">
            <v>14708077.84</v>
          </cell>
          <cell r="M410">
            <v>14400000</v>
          </cell>
          <cell r="O410">
            <v>1.8</v>
          </cell>
          <cell r="P410">
            <v>1.6798377562477291</v>
          </cell>
          <cell r="Q410">
            <v>1.8142247767475477</v>
          </cell>
          <cell r="R410">
            <v>1.8142247767475477</v>
          </cell>
          <cell r="S410">
            <v>1.9593627588873517</v>
          </cell>
          <cell r="T410">
            <v>2.1161117795983397</v>
          </cell>
        </row>
        <row r="411">
          <cell r="B411" t="str">
            <v>37001-853</v>
          </cell>
          <cell r="C411">
            <v>37001</v>
          </cell>
          <cell r="D411" t="str">
            <v>Communctns - National</v>
          </cell>
          <cell r="E411" t="str">
            <v>General</v>
          </cell>
          <cell r="F411">
            <v>3016</v>
          </cell>
          <cell r="G411" t="str">
            <v>Communications</v>
          </cell>
          <cell r="I411">
            <v>853</v>
          </cell>
          <cell r="J411" t="str">
            <v>SC -  Mbale (MM Agents)</v>
          </cell>
          <cell r="K411" t="str">
            <v>GM - Sales</v>
          </cell>
          <cell r="L411">
            <v>1552605</v>
          </cell>
          <cell r="M411">
            <v>1654545</v>
          </cell>
          <cell r="O411">
            <v>1153680</v>
          </cell>
          <cell r="P411">
            <v>337922.2343203635</v>
          </cell>
          <cell r="Q411">
            <v>304130.01088832715</v>
          </cell>
          <cell r="R411">
            <v>304130.01088832715</v>
          </cell>
          <cell r="S411">
            <v>304130.01088832715</v>
          </cell>
          <cell r="T411">
            <v>304130.01088832715</v>
          </cell>
        </row>
        <row r="412">
          <cell r="B412" t="str">
            <v>37202-853</v>
          </cell>
          <cell r="C412">
            <v>37202</v>
          </cell>
          <cell r="D412" t="str">
            <v>Consumables - Office Equipment</v>
          </cell>
          <cell r="E412" t="str">
            <v>General</v>
          </cell>
          <cell r="F412">
            <v>3018</v>
          </cell>
          <cell r="G412" t="str">
            <v>Consumables</v>
          </cell>
          <cell r="I412">
            <v>853</v>
          </cell>
          <cell r="J412" t="str">
            <v>SC -  Mbale (MM Agents)</v>
          </cell>
          <cell r="K412" t="str">
            <v>GM - Sales</v>
          </cell>
          <cell r="L412">
            <v>3620084.76</v>
          </cell>
          <cell r="M412">
            <v>5791872</v>
          </cell>
          <cell r="O412">
            <v>970908.04</v>
          </cell>
          <cell r="P412">
            <v>1017719.2894210198</v>
          </cell>
          <cell r="Q412">
            <v>1058428.0609978607</v>
          </cell>
          <cell r="R412">
            <v>500000</v>
          </cell>
          <cell r="S412">
            <v>1100765.1834377751</v>
          </cell>
          <cell r="T412">
            <v>1144795.7907752863</v>
          </cell>
        </row>
        <row r="413">
          <cell r="B413" t="str">
            <v>33103-853</v>
          </cell>
          <cell r="C413">
            <v>33103</v>
          </cell>
          <cell r="D413" t="str">
            <v>Staff Oth csts - Off Clothing</v>
          </cell>
          <cell r="E413" t="str">
            <v>Salaries &amp; Staff Costs</v>
          </cell>
          <cell r="F413">
            <v>3006</v>
          </cell>
          <cell r="G413" t="str">
            <v>Staff Other costs</v>
          </cell>
          <cell r="I413">
            <v>853</v>
          </cell>
          <cell r="J413" t="str">
            <v>SC -  Mbale (MM Agents)</v>
          </cell>
          <cell r="K413" t="str">
            <v>GM - Sales</v>
          </cell>
          <cell r="M413">
            <v>10800000</v>
          </cell>
          <cell r="O413">
            <v>68000</v>
          </cell>
          <cell r="P413">
            <v>979693.06796815665</v>
          </cell>
          <cell r="Q413">
            <v>997327.54319158348</v>
          </cell>
          <cell r="R413">
            <v>4500000</v>
          </cell>
          <cell r="S413">
            <v>1077113.7466469102</v>
          </cell>
          <cell r="T413">
            <v>1163282.8463786631</v>
          </cell>
        </row>
        <row r="414">
          <cell r="B414" t="str">
            <v>37200-853</v>
          </cell>
          <cell r="C414">
            <v>37200</v>
          </cell>
          <cell r="D414" t="str">
            <v>Consumables-Refreshments</v>
          </cell>
          <cell r="E414" t="str">
            <v>General</v>
          </cell>
          <cell r="F414">
            <v>3018</v>
          </cell>
          <cell r="G414" t="str">
            <v>Consumables</v>
          </cell>
          <cell r="I414">
            <v>853</v>
          </cell>
          <cell r="J414" t="str">
            <v>SC -  Mbale (MM Agents)</v>
          </cell>
          <cell r="K414" t="str">
            <v>GM - Sales</v>
          </cell>
          <cell r="L414">
            <v>6444674.5800000001</v>
          </cell>
          <cell r="M414">
            <v>10391418.960000001</v>
          </cell>
          <cell r="O414">
            <v>2396416.2400000002</v>
          </cell>
          <cell r="P414">
            <v>2859335.8974089618</v>
          </cell>
          <cell r="Q414">
            <v>3288236.2820203057</v>
          </cell>
          <cell r="R414">
            <v>7400000</v>
          </cell>
          <cell r="S414">
            <v>3419765.733301118</v>
          </cell>
          <cell r="T414">
            <v>3556556.3626331626</v>
          </cell>
        </row>
        <row r="415">
          <cell r="B415" t="str">
            <v>33017-853</v>
          </cell>
          <cell r="C415">
            <v>33017</v>
          </cell>
          <cell r="D415" t="str">
            <v>Local Staff costs - Shift Allowance</v>
          </cell>
          <cell r="E415" t="str">
            <v>Salaries &amp; Staff Costs</v>
          </cell>
          <cell r="F415">
            <v>3005</v>
          </cell>
          <cell r="G415" t="str">
            <v>Local Staff Costs</v>
          </cell>
          <cell r="I415">
            <v>853</v>
          </cell>
          <cell r="J415" t="str">
            <v>SC -  Mbale (MM Agents)</v>
          </cell>
          <cell r="K415" t="str">
            <v>GM - Sales</v>
          </cell>
          <cell r="L415">
            <v>2500000</v>
          </cell>
          <cell r="M415">
            <v>36000000</v>
          </cell>
          <cell r="N415">
            <v>6000000</v>
          </cell>
          <cell r="O415">
            <v>2461042</v>
          </cell>
          <cell r="P415">
            <v>2791311.5501899552</v>
          </cell>
          <cell r="Q415">
            <v>2841555.1580933742</v>
          </cell>
          <cell r="R415">
            <v>2841555.1580933742</v>
          </cell>
          <cell r="S415">
            <v>3068879.5707408446</v>
          </cell>
          <cell r="T415">
            <v>3314389.9364001122</v>
          </cell>
        </row>
        <row r="416">
          <cell r="B416" t="str">
            <v>33400-853</v>
          </cell>
          <cell r="C416">
            <v>33400</v>
          </cell>
          <cell r="D416" t="str">
            <v>Entertnmnt cost -Staff Motvn</v>
          </cell>
          <cell r="E416" t="str">
            <v>Salaries &amp; Staff Costs</v>
          </cell>
          <cell r="F416">
            <v>3006</v>
          </cell>
          <cell r="G416" t="str">
            <v>Staff Other costs</v>
          </cell>
          <cell r="I416">
            <v>853</v>
          </cell>
          <cell r="J416" t="str">
            <v>SC -  Mbale (MM Agents)</v>
          </cell>
          <cell r="K416" t="str">
            <v>GM - Sales</v>
          </cell>
          <cell r="L416">
            <v>676667</v>
          </cell>
          <cell r="M416">
            <v>1500000</v>
          </cell>
          <cell r="N416">
            <v>4190400</v>
          </cell>
          <cell r="O416">
            <v>666666</v>
          </cell>
          <cell r="P416">
            <v>2845242.7107455628</v>
          </cell>
          <cell r="Q416">
            <v>3272029.117357397</v>
          </cell>
          <cell r="R416">
            <v>3272029.117357397</v>
          </cell>
          <cell r="S416">
            <v>3533791.4467459889</v>
          </cell>
          <cell r="T416">
            <v>3816494.7624856681</v>
          </cell>
        </row>
        <row r="417">
          <cell r="B417" t="str">
            <v>33101-853</v>
          </cell>
          <cell r="C417">
            <v>33101</v>
          </cell>
          <cell r="D417" t="str">
            <v>Staff Oth csts - Staff recogn</v>
          </cell>
          <cell r="E417" t="str">
            <v>Salaries &amp; Staff Costs</v>
          </cell>
          <cell r="F417">
            <v>3006</v>
          </cell>
          <cell r="G417" t="str">
            <v>Staff Other costs</v>
          </cell>
          <cell r="I417">
            <v>853</v>
          </cell>
          <cell r="J417" t="str">
            <v>SC -  Mbale (MM Agents)</v>
          </cell>
          <cell r="K417" t="str">
            <v>GM - Sales</v>
          </cell>
          <cell r="L417">
            <v>5009000</v>
          </cell>
          <cell r="M417">
            <v>15999999.960000001</v>
          </cell>
          <cell r="O417">
            <v>5280000</v>
          </cell>
          <cell r="P417">
            <v>5995359.3439486288</v>
          </cell>
          <cell r="Q417">
            <v>6894663.2455409225</v>
          </cell>
          <cell r="R417">
            <v>6894663.2455409225</v>
          </cell>
          <cell r="S417">
            <v>7446236.3051841967</v>
          </cell>
          <cell r="T417">
            <v>8041935.2095989333</v>
          </cell>
        </row>
        <row r="418">
          <cell r="B418" t="str">
            <v>33015-853</v>
          </cell>
          <cell r="C418">
            <v>33015</v>
          </cell>
          <cell r="D418" t="str">
            <v>Local Staff costs - Overtime</v>
          </cell>
          <cell r="E418" t="str">
            <v>Salaries &amp; Staff Costs</v>
          </cell>
          <cell r="F418">
            <v>3005</v>
          </cell>
          <cell r="G418" t="str">
            <v>Local Staff Costs</v>
          </cell>
          <cell r="I418">
            <v>853</v>
          </cell>
          <cell r="J418" t="str">
            <v>SC -  Mbale (MM Agents)</v>
          </cell>
          <cell r="K418" t="str">
            <v>GM - Sales</v>
          </cell>
          <cell r="L418">
            <v>5923022</v>
          </cell>
          <cell r="N418">
            <v>63298650</v>
          </cell>
          <cell r="O418">
            <v>11326984</v>
          </cell>
          <cell r="P418">
            <v>13517434.069457164</v>
          </cell>
          <cell r="Q418">
            <v>13760747.882707393</v>
          </cell>
          <cell r="R418">
            <v>13760747.882707393</v>
          </cell>
          <cell r="S418">
            <v>14861607.713323984</v>
          </cell>
          <cell r="T418">
            <v>16050536.330389904</v>
          </cell>
        </row>
        <row r="419">
          <cell r="B419" t="str">
            <v>33020-853</v>
          </cell>
          <cell r="C419">
            <v>33020</v>
          </cell>
          <cell r="D419" t="str">
            <v>Local Staff costs - Co. Prov Fund</v>
          </cell>
          <cell r="E419" t="str">
            <v>Salaries &amp; Staff Costs</v>
          </cell>
          <cell r="F419">
            <v>3005</v>
          </cell>
          <cell r="G419" t="str">
            <v>Local Staff Costs</v>
          </cell>
          <cell r="I419">
            <v>853</v>
          </cell>
          <cell r="J419" t="str">
            <v>SC -  Mbale (MM Agents)</v>
          </cell>
          <cell r="K419" t="str">
            <v>GM - Sales</v>
          </cell>
          <cell r="L419">
            <v>12888228</v>
          </cell>
          <cell r="M419">
            <v>15468816.119999999</v>
          </cell>
          <cell r="N419">
            <v>16710843.6</v>
          </cell>
          <cell r="O419">
            <v>13289616</v>
          </cell>
          <cell r="P419">
            <v>14805382.617285218</v>
          </cell>
          <cell r="Q419">
            <v>15071879.504396353</v>
          </cell>
          <cell r="R419">
            <v>15071879.504396353</v>
          </cell>
          <cell r="S419">
            <v>16277629.864748063</v>
          </cell>
          <cell r="T419">
            <v>17579840.253927909</v>
          </cell>
        </row>
        <row r="420">
          <cell r="B420" t="str">
            <v>33018-853</v>
          </cell>
          <cell r="C420">
            <v>33018</v>
          </cell>
          <cell r="D420" t="str">
            <v>Local Staff costs - NSSF</v>
          </cell>
          <cell r="E420" t="str">
            <v>Salaries &amp; Staff Costs</v>
          </cell>
          <cell r="F420">
            <v>3005</v>
          </cell>
          <cell r="G420" t="str">
            <v>Local Staff Costs</v>
          </cell>
          <cell r="I420">
            <v>853</v>
          </cell>
          <cell r="J420" t="str">
            <v>SC -  Mbale (MM Agents)</v>
          </cell>
          <cell r="K420" t="str">
            <v>GM - Sales</v>
          </cell>
          <cell r="L420">
            <v>28816638</v>
          </cell>
          <cell r="M420">
            <v>39391875.600000001</v>
          </cell>
          <cell r="N420">
            <v>46253300.159999996</v>
          </cell>
          <cell r="O420">
            <v>30018542</v>
          </cell>
          <cell r="P420">
            <v>33443419.990463089</v>
          </cell>
          <cell r="Q420">
            <v>34045401.550291426</v>
          </cell>
          <cell r="R420">
            <v>34045401.550291426</v>
          </cell>
          <cell r="S420">
            <v>36769033.674314745</v>
          </cell>
          <cell r="T420">
            <v>39710556.368259929</v>
          </cell>
        </row>
        <row r="421">
          <cell r="B421" t="str">
            <v>33004-853</v>
          </cell>
          <cell r="C421">
            <v>33004</v>
          </cell>
          <cell r="D421" t="str">
            <v>Local Staff costs - Bonus</v>
          </cell>
          <cell r="E421" t="str">
            <v>Salaries &amp; Staff Costs</v>
          </cell>
          <cell r="F421">
            <v>3005</v>
          </cell>
          <cell r="G421" t="str">
            <v>Local Staff Costs</v>
          </cell>
          <cell r="I421">
            <v>853</v>
          </cell>
          <cell r="J421" t="str">
            <v>SC -  Mbale (MM Agents)</v>
          </cell>
          <cell r="K421" t="str">
            <v>GM - Sales</v>
          </cell>
          <cell r="L421">
            <v>37808062</v>
          </cell>
          <cell r="M421">
            <v>41250176.280000001</v>
          </cell>
          <cell r="N421">
            <v>44562249.600000001</v>
          </cell>
          <cell r="O421">
            <v>38619906</v>
          </cell>
          <cell r="P421">
            <v>43007372.102328248</v>
          </cell>
          <cell r="Q421">
            <v>43781504.800170161</v>
          </cell>
          <cell r="R421">
            <v>43781504.800170161</v>
          </cell>
          <cell r="S421">
            <v>47284025.184183776</v>
          </cell>
          <cell r="T421">
            <v>51066747.198918484</v>
          </cell>
        </row>
        <row r="422">
          <cell r="B422" t="str">
            <v>33009-853</v>
          </cell>
          <cell r="C422">
            <v>33009</v>
          </cell>
          <cell r="D422" t="str">
            <v>Local Staff costs - T&amp;S allowance</v>
          </cell>
          <cell r="E422" t="str">
            <v>Salaries &amp; Staff Costs</v>
          </cell>
          <cell r="F422">
            <v>3005</v>
          </cell>
          <cell r="G422" t="str">
            <v>Local Staff Costs</v>
          </cell>
          <cell r="I422">
            <v>853</v>
          </cell>
          <cell r="J422" t="str">
            <v>SC -  Mbale (MM Agents)</v>
          </cell>
          <cell r="K422" t="str">
            <v>GM - Sales</v>
          </cell>
          <cell r="L422">
            <v>42738410</v>
          </cell>
          <cell r="M422">
            <v>44256960</v>
          </cell>
          <cell r="N422">
            <v>43165794.119999997</v>
          </cell>
          <cell r="O422">
            <v>45023000</v>
          </cell>
          <cell r="P422">
            <v>50427296.528239757</v>
          </cell>
          <cell r="Q422">
            <v>51334987.86574807</v>
          </cell>
          <cell r="R422">
            <v>51334987.86574807</v>
          </cell>
          <cell r="S422">
            <v>55441786.895007916</v>
          </cell>
          <cell r="T422">
            <v>59877129.846608549</v>
          </cell>
        </row>
        <row r="423">
          <cell r="B423" t="str">
            <v>33002-853</v>
          </cell>
          <cell r="C423">
            <v>33002</v>
          </cell>
          <cell r="D423" t="str">
            <v>Local Staff costs - Basic</v>
          </cell>
          <cell r="E423" t="str">
            <v>Salaries &amp; Staff Costs</v>
          </cell>
          <cell r="F423">
            <v>3005</v>
          </cell>
          <cell r="G423" t="str">
            <v>Local Staff Costs</v>
          </cell>
          <cell r="I423">
            <v>853</v>
          </cell>
          <cell r="J423" t="str">
            <v>SC -  Mbale (MM Agents)</v>
          </cell>
          <cell r="K423" t="str">
            <v>GM - Sales</v>
          </cell>
          <cell r="L423">
            <v>237004946</v>
          </cell>
          <cell r="M423">
            <v>257813601.59999999</v>
          </cell>
          <cell r="N423">
            <v>272184195</v>
          </cell>
          <cell r="O423">
            <v>241374396</v>
          </cell>
          <cell r="P423">
            <v>267987399.1695179</v>
          </cell>
          <cell r="Q423">
            <v>272811172.35456926</v>
          </cell>
          <cell r="R423">
            <v>272811172.35456926</v>
          </cell>
          <cell r="S423">
            <v>294636066.1429348</v>
          </cell>
          <cell r="T423">
            <v>318206951.43436962</v>
          </cell>
        </row>
        <row r="424">
          <cell r="B424" t="str">
            <v>37203-852</v>
          </cell>
          <cell r="C424">
            <v>37203</v>
          </cell>
          <cell r="D424" t="str">
            <v>S&amp;P - Stationary,printing&amp;suppl</v>
          </cell>
          <cell r="E424" t="str">
            <v>General</v>
          </cell>
          <cell r="F424">
            <v>3019</v>
          </cell>
          <cell r="G424" t="str">
            <v>Stationary &amp; Printing</v>
          </cell>
          <cell r="I424">
            <v>852</v>
          </cell>
          <cell r="J424" t="str">
            <v>SC -  Gulu (North)</v>
          </cell>
          <cell r="K424" t="str">
            <v>GM - Sales</v>
          </cell>
          <cell r="L424">
            <v>2307055.08</v>
          </cell>
          <cell r="M424">
            <v>1799207.04</v>
          </cell>
          <cell r="O424">
            <v>-0.66</v>
          </cell>
          <cell r="P424">
            <v>-0.68040406790222852</v>
          </cell>
          <cell r="R424">
            <v>250000</v>
          </cell>
        </row>
        <row r="425">
          <cell r="B425" t="str">
            <v>32401-852</v>
          </cell>
          <cell r="C425">
            <v>32401</v>
          </cell>
          <cell r="D425" t="str">
            <v>Facilities Cst  - Water</v>
          </cell>
          <cell r="E425" t="str">
            <v>Rent and Utilities</v>
          </cell>
          <cell r="F425">
            <v>3003</v>
          </cell>
          <cell r="G425" t="str">
            <v>Facilities</v>
          </cell>
          <cell r="I425">
            <v>852</v>
          </cell>
          <cell r="J425" t="str">
            <v>SC -  Gulu (North)</v>
          </cell>
          <cell r="K425" t="str">
            <v>GM - Sales</v>
          </cell>
          <cell r="L425">
            <v>776605</v>
          </cell>
          <cell r="M425">
            <v>3600000</v>
          </cell>
          <cell r="O425">
            <v>-0.62</v>
          </cell>
          <cell r="P425">
            <v>-0.65832767359717281</v>
          </cell>
          <cell r="R425">
            <v>0</v>
          </cell>
        </row>
        <row r="426">
          <cell r="B426" t="str">
            <v>30100-852</v>
          </cell>
          <cell r="C426">
            <v>30100</v>
          </cell>
          <cell r="D426" t="str">
            <v>Nwk Cost - Generator Maint</v>
          </cell>
          <cell r="E426" t="str">
            <v>Maintence</v>
          </cell>
          <cell r="F426">
            <v>3001</v>
          </cell>
          <cell r="G426" t="str">
            <v>NwkCosts</v>
          </cell>
          <cell r="I426">
            <v>852</v>
          </cell>
          <cell r="J426" t="str">
            <v>SC -  Gulu (North)</v>
          </cell>
          <cell r="K426" t="str">
            <v>GM - Sales</v>
          </cell>
          <cell r="L426">
            <v>3070500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B427" t="str">
            <v>31100-852</v>
          </cell>
          <cell r="C427">
            <v>31100</v>
          </cell>
          <cell r="D427" t="str">
            <v>Comp Cost- Licenses</v>
          </cell>
          <cell r="E427" t="str">
            <v>Maintence</v>
          </cell>
          <cell r="F427">
            <v>3002</v>
          </cell>
          <cell r="G427" t="str">
            <v>Computer Costs</v>
          </cell>
          <cell r="I427">
            <v>852</v>
          </cell>
          <cell r="J427" t="str">
            <v>SC -  Gulu (North)</v>
          </cell>
          <cell r="K427" t="str">
            <v>GM - Sales</v>
          </cell>
          <cell r="L427">
            <v>212500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B428" t="str">
            <v>32001-852</v>
          </cell>
          <cell r="C428">
            <v>32001</v>
          </cell>
          <cell r="D428" t="str">
            <v>Facilities Cst  - Facilities Costs</v>
          </cell>
          <cell r="E428" t="str">
            <v>Rent and Utilities</v>
          </cell>
          <cell r="F428">
            <v>3003</v>
          </cell>
          <cell r="G428" t="str">
            <v>Facilities</v>
          </cell>
          <cell r="I428">
            <v>852</v>
          </cell>
          <cell r="J428" t="str">
            <v>SC -  Gulu (North)</v>
          </cell>
          <cell r="K428" t="str">
            <v>GM - Sales</v>
          </cell>
          <cell r="L428">
            <v>216700000</v>
          </cell>
          <cell r="M428">
            <v>197871066.96000001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</row>
        <row r="429">
          <cell r="B429" t="str">
            <v>32002-852</v>
          </cell>
          <cell r="C429">
            <v>32002</v>
          </cell>
          <cell r="D429" t="str">
            <v>Facilities Cst  - Generator Fuel</v>
          </cell>
          <cell r="E429" t="str">
            <v>Rent and Utilities</v>
          </cell>
          <cell r="F429">
            <v>3003</v>
          </cell>
          <cell r="G429" t="str">
            <v>Facilities</v>
          </cell>
          <cell r="I429">
            <v>852</v>
          </cell>
          <cell r="J429" t="str">
            <v>SC -  Gulu (North)</v>
          </cell>
          <cell r="K429" t="str">
            <v>GM - Sales</v>
          </cell>
          <cell r="M429">
            <v>24000000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B430" t="str">
            <v>32100-852</v>
          </cell>
          <cell r="C430">
            <v>32100</v>
          </cell>
          <cell r="D430" t="str">
            <v>Facilities Cst  - Cleaning &amp; Plants</v>
          </cell>
          <cell r="E430" t="str">
            <v>Maintence</v>
          </cell>
          <cell r="F430">
            <v>3003</v>
          </cell>
          <cell r="G430" t="str">
            <v>Facilities</v>
          </cell>
          <cell r="I430">
            <v>852</v>
          </cell>
          <cell r="J430" t="str">
            <v>SC -  Gulu (North)</v>
          </cell>
          <cell r="K430" t="str">
            <v>GM - Sales</v>
          </cell>
          <cell r="L430">
            <v>1874000</v>
          </cell>
          <cell r="M430">
            <v>12000000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B431" t="str">
            <v>32300-852</v>
          </cell>
          <cell r="C431">
            <v>32300</v>
          </cell>
          <cell r="D431" t="str">
            <v>Facilities Cst  - Bldngs &amp; Maint</v>
          </cell>
          <cell r="E431" t="str">
            <v>Maintence</v>
          </cell>
          <cell r="F431">
            <v>3003</v>
          </cell>
          <cell r="G431" t="str">
            <v>Facilities</v>
          </cell>
          <cell r="I431">
            <v>852</v>
          </cell>
          <cell r="J431" t="str">
            <v>SC -  Gulu (North)</v>
          </cell>
          <cell r="K431" t="str">
            <v>GM - Sales</v>
          </cell>
          <cell r="L431">
            <v>1368000</v>
          </cell>
          <cell r="M431">
            <v>6000000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B432" t="str">
            <v>32301-852</v>
          </cell>
          <cell r="C432">
            <v>32301</v>
          </cell>
          <cell r="D432" t="str">
            <v>Facilities Cst  - Furn &amp; Fitt. Maint</v>
          </cell>
          <cell r="E432" t="str">
            <v>Maintence</v>
          </cell>
          <cell r="F432">
            <v>3003</v>
          </cell>
          <cell r="G432" t="str">
            <v>Facilities</v>
          </cell>
          <cell r="I432">
            <v>852</v>
          </cell>
          <cell r="J432" t="str">
            <v>SC -  Gulu (North)</v>
          </cell>
          <cell r="K432" t="str">
            <v>GM - Sales</v>
          </cell>
          <cell r="L432">
            <v>580000</v>
          </cell>
          <cell r="M432">
            <v>6000000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B433" t="str">
            <v>32302-852</v>
          </cell>
          <cell r="C433">
            <v>32302</v>
          </cell>
          <cell r="D433" t="str">
            <v>Facilities Cst  - Office Eqpmnt Maint</v>
          </cell>
          <cell r="E433" t="str">
            <v>Maintence</v>
          </cell>
          <cell r="F433">
            <v>3003</v>
          </cell>
          <cell r="G433" t="str">
            <v>Facilities</v>
          </cell>
          <cell r="I433">
            <v>852</v>
          </cell>
          <cell r="J433" t="str">
            <v>SC -  Gulu (North)</v>
          </cell>
          <cell r="K433" t="str">
            <v>GM - Sales</v>
          </cell>
          <cell r="L433">
            <v>2426400</v>
          </cell>
          <cell r="M433">
            <v>6000000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B434" t="str">
            <v>32402-852</v>
          </cell>
          <cell r="C434">
            <v>32402</v>
          </cell>
          <cell r="D434" t="str">
            <v>Facilities Cst  - Electricity</v>
          </cell>
          <cell r="E434" t="str">
            <v>Rent and Utilities</v>
          </cell>
          <cell r="F434">
            <v>3003</v>
          </cell>
          <cell r="G434" t="str">
            <v>Facilities</v>
          </cell>
          <cell r="I434">
            <v>852</v>
          </cell>
          <cell r="J434" t="str">
            <v>SC -  Gulu (North)</v>
          </cell>
          <cell r="K434" t="str">
            <v>GM - Sales</v>
          </cell>
          <cell r="L434">
            <v>52033328</v>
          </cell>
          <cell r="M434">
            <v>36000000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B435" t="str">
            <v>32500-852</v>
          </cell>
          <cell r="C435">
            <v>32500</v>
          </cell>
          <cell r="D435" t="str">
            <v>Facilities Cst  - Dstv</v>
          </cell>
          <cell r="E435" t="str">
            <v>General</v>
          </cell>
          <cell r="F435">
            <v>3020</v>
          </cell>
          <cell r="G435" t="str">
            <v>Subscription</v>
          </cell>
          <cell r="I435">
            <v>852</v>
          </cell>
          <cell r="J435" t="str">
            <v>SC -  Gulu (North)</v>
          </cell>
          <cell r="K435" t="str">
            <v>GM - Sales</v>
          </cell>
          <cell r="M435">
            <v>1174770.96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B436" t="str">
            <v>33016-852</v>
          </cell>
          <cell r="C436">
            <v>33016</v>
          </cell>
          <cell r="D436" t="str">
            <v>Local Staff costs - Commissions</v>
          </cell>
          <cell r="E436" t="str">
            <v>Salaries &amp; Staff Costs</v>
          </cell>
          <cell r="F436">
            <v>3005</v>
          </cell>
          <cell r="G436" t="str">
            <v>Local Staff Costs</v>
          </cell>
          <cell r="I436">
            <v>852</v>
          </cell>
          <cell r="J436" t="str">
            <v>SC -  Gulu (North)</v>
          </cell>
          <cell r="K436" t="str">
            <v>GM - Sales</v>
          </cell>
          <cell r="N436">
            <v>54000000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</row>
        <row r="437">
          <cell r="B437" t="str">
            <v>33019-852</v>
          </cell>
          <cell r="C437">
            <v>33019</v>
          </cell>
          <cell r="D437" t="str">
            <v>Local Staff costs - Medical Aid</v>
          </cell>
          <cell r="E437" t="str">
            <v>Salaries &amp; Staff Costs</v>
          </cell>
          <cell r="F437">
            <v>3005</v>
          </cell>
          <cell r="G437" t="str">
            <v>Local Staff Costs</v>
          </cell>
          <cell r="I437">
            <v>852</v>
          </cell>
          <cell r="J437" t="str">
            <v>SC -  Gulu (North)</v>
          </cell>
          <cell r="K437" t="str">
            <v>GM - Sales</v>
          </cell>
          <cell r="L437">
            <v>10107731.529999999</v>
          </cell>
          <cell r="M437">
            <v>6000000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B438" t="str">
            <v>33101-852</v>
          </cell>
          <cell r="C438">
            <v>33101</v>
          </cell>
          <cell r="D438" t="str">
            <v>Staff Oth csts - Staff recogn</v>
          </cell>
          <cell r="E438" t="str">
            <v>Salaries &amp; Staff Costs</v>
          </cell>
          <cell r="F438">
            <v>3006</v>
          </cell>
          <cell r="G438" t="str">
            <v>Staff Other costs</v>
          </cell>
          <cell r="I438">
            <v>852</v>
          </cell>
          <cell r="J438" t="str">
            <v>SC -  Gulu (North)</v>
          </cell>
          <cell r="K438" t="str">
            <v>GM - Sales</v>
          </cell>
          <cell r="L438">
            <v>4070000</v>
          </cell>
          <cell r="M438">
            <v>6000000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</row>
        <row r="439">
          <cell r="B439" t="str">
            <v>33105-852</v>
          </cell>
          <cell r="C439">
            <v>33105</v>
          </cell>
          <cell r="D439" t="str">
            <v>Staff Oth csts - Phne Allowanc</v>
          </cell>
          <cell r="E439" t="str">
            <v>General</v>
          </cell>
          <cell r="F439">
            <v>3016</v>
          </cell>
          <cell r="G439" t="str">
            <v>Communications</v>
          </cell>
          <cell r="I439">
            <v>852</v>
          </cell>
          <cell r="J439" t="str">
            <v>SC -  Gulu (North)</v>
          </cell>
          <cell r="K439" t="str">
            <v>GM - Sales</v>
          </cell>
          <cell r="M439">
            <v>1436496</v>
          </cell>
          <cell r="N439">
            <v>2160000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B440" t="str">
            <v>33300-852</v>
          </cell>
          <cell r="C440">
            <v>33300</v>
          </cell>
          <cell r="D440" t="str">
            <v>Travel costs - Local</v>
          </cell>
          <cell r="E440" t="str">
            <v>Travel and Entertainment</v>
          </cell>
          <cell r="F440">
            <v>3008</v>
          </cell>
          <cell r="G440" t="str">
            <v>Travel Costs</v>
          </cell>
          <cell r="I440">
            <v>852</v>
          </cell>
          <cell r="J440" t="str">
            <v>SC -  Gulu (North)</v>
          </cell>
          <cell r="K440" t="str">
            <v>GM - Sales</v>
          </cell>
          <cell r="M440">
            <v>2000000.04</v>
          </cell>
          <cell r="N440">
            <v>1313611.2</v>
          </cell>
          <cell r="P440">
            <v>0</v>
          </cell>
          <cell r="Q440">
            <v>0</v>
          </cell>
          <cell r="R440">
            <v>6500000</v>
          </cell>
          <cell r="S440">
            <v>0</v>
          </cell>
          <cell r="T440">
            <v>0</v>
          </cell>
        </row>
        <row r="441">
          <cell r="B441" t="str">
            <v>33400-852</v>
          </cell>
          <cell r="C441">
            <v>33400</v>
          </cell>
          <cell r="D441" t="str">
            <v>Entertnmnt cost -Staff Motvn</v>
          </cell>
          <cell r="E441" t="str">
            <v>Salaries &amp; Staff Costs</v>
          </cell>
          <cell r="F441">
            <v>3006</v>
          </cell>
          <cell r="G441" t="str">
            <v>Staff Other costs</v>
          </cell>
          <cell r="I441">
            <v>852</v>
          </cell>
          <cell r="J441" t="str">
            <v>SC -  Gulu (North)</v>
          </cell>
          <cell r="K441" t="str">
            <v>GM - Sales</v>
          </cell>
          <cell r="L441">
            <v>510000</v>
          </cell>
          <cell r="M441">
            <v>999999.96</v>
          </cell>
          <cell r="N441">
            <v>1746000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B442" t="str">
            <v>33401-852</v>
          </cell>
          <cell r="C442">
            <v>33401</v>
          </cell>
          <cell r="D442" t="str">
            <v>Entertnmnt cost - External Client</v>
          </cell>
          <cell r="E442" t="str">
            <v>Travel and Entertainment</v>
          </cell>
          <cell r="F442">
            <v>3009</v>
          </cell>
          <cell r="G442" t="str">
            <v>Entertainment Cost</v>
          </cell>
          <cell r="I442">
            <v>852</v>
          </cell>
          <cell r="J442" t="str">
            <v>SC -  Gulu (North)</v>
          </cell>
          <cell r="K442" t="str">
            <v>GM - Sales</v>
          </cell>
          <cell r="M442">
            <v>600000</v>
          </cell>
          <cell r="N442">
            <v>394083.36</v>
          </cell>
          <cell r="P442">
            <v>0</v>
          </cell>
          <cell r="Q442">
            <v>0</v>
          </cell>
          <cell r="R442" t="str">
            <v>-</v>
          </cell>
          <cell r="S442">
            <v>0</v>
          </cell>
          <cell r="T442">
            <v>0</v>
          </cell>
        </row>
        <row r="443">
          <cell r="B443" t="str">
            <v>36003-852</v>
          </cell>
          <cell r="C443">
            <v>36003</v>
          </cell>
          <cell r="D443" t="str">
            <v>Trade Lic - Fees</v>
          </cell>
          <cell r="E443" t="str">
            <v>General</v>
          </cell>
          <cell r="F443">
            <v>3015</v>
          </cell>
          <cell r="G443" t="str">
            <v>Trading Licenses</v>
          </cell>
          <cell r="I443">
            <v>852</v>
          </cell>
          <cell r="J443" t="str">
            <v>SC -  Gulu (North)</v>
          </cell>
          <cell r="K443" t="str">
            <v>GM - Sales</v>
          </cell>
          <cell r="M443">
            <v>2000000.04</v>
          </cell>
          <cell r="P443">
            <v>0</v>
          </cell>
          <cell r="Q443">
            <v>0</v>
          </cell>
          <cell r="R443">
            <v>1500000</v>
          </cell>
          <cell r="S443">
            <v>0</v>
          </cell>
          <cell r="T443">
            <v>0</v>
          </cell>
        </row>
        <row r="444">
          <cell r="B444" t="str">
            <v>37200-852</v>
          </cell>
          <cell r="C444">
            <v>37200</v>
          </cell>
          <cell r="D444" t="str">
            <v>Consumables-Refreshments</v>
          </cell>
          <cell r="E444" t="str">
            <v>General</v>
          </cell>
          <cell r="F444">
            <v>3018</v>
          </cell>
          <cell r="G444" t="str">
            <v>Consumables</v>
          </cell>
          <cell r="I444">
            <v>852</v>
          </cell>
          <cell r="J444" t="str">
            <v>SC -  Gulu (North)</v>
          </cell>
          <cell r="K444" t="str">
            <v>GM - Sales</v>
          </cell>
          <cell r="L444">
            <v>8945537.1500000004</v>
          </cell>
          <cell r="M444">
            <v>15986798.039999999</v>
          </cell>
          <cell r="P444">
            <v>0</v>
          </cell>
          <cell r="Q444">
            <v>0</v>
          </cell>
          <cell r="R444">
            <v>5600000</v>
          </cell>
          <cell r="S444">
            <v>0</v>
          </cell>
          <cell r="T444">
            <v>0</v>
          </cell>
        </row>
        <row r="445">
          <cell r="B445" t="str">
            <v>37201-852</v>
          </cell>
          <cell r="C445">
            <v>37201</v>
          </cell>
          <cell r="D445" t="str">
            <v>Consumables - Kitchenware</v>
          </cell>
          <cell r="E445" t="str">
            <v>General</v>
          </cell>
          <cell r="F445">
            <v>3018</v>
          </cell>
          <cell r="G445" t="str">
            <v>Consumables</v>
          </cell>
          <cell r="I445">
            <v>852</v>
          </cell>
          <cell r="J445" t="str">
            <v>SC -  Gulu (North)</v>
          </cell>
          <cell r="K445" t="str">
            <v>GM - Sales</v>
          </cell>
          <cell r="L445">
            <v>404000</v>
          </cell>
          <cell r="M445">
            <v>3164418</v>
          </cell>
          <cell r="P445">
            <v>0</v>
          </cell>
          <cell r="Q445">
            <v>0</v>
          </cell>
          <cell r="R445">
            <v>500000</v>
          </cell>
          <cell r="S445">
            <v>0</v>
          </cell>
          <cell r="T445">
            <v>0</v>
          </cell>
        </row>
        <row r="446">
          <cell r="B446" t="str">
            <v>37202-852</v>
          </cell>
          <cell r="C446">
            <v>37202</v>
          </cell>
          <cell r="D446" t="str">
            <v>Consumables - Office Equipment</v>
          </cell>
          <cell r="E446" t="str">
            <v>General</v>
          </cell>
          <cell r="F446">
            <v>3018</v>
          </cell>
          <cell r="G446" t="str">
            <v>Consumables</v>
          </cell>
          <cell r="I446">
            <v>852</v>
          </cell>
          <cell r="J446" t="str">
            <v>SC -  Gulu (North)</v>
          </cell>
          <cell r="K446" t="str">
            <v>GM - Sales</v>
          </cell>
          <cell r="L446">
            <v>17935818.09</v>
          </cell>
          <cell r="M446">
            <v>11583743.039999999</v>
          </cell>
          <cell r="P446">
            <v>0</v>
          </cell>
          <cell r="Q446">
            <v>0</v>
          </cell>
          <cell r="R446">
            <v>500000</v>
          </cell>
          <cell r="S446">
            <v>0</v>
          </cell>
          <cell r="T446">
            <v>0</v>
          </cell>
        </row>
        <row r="447">
          <cell r="B447" t="str">
            <v>37205-852</v>
          </cell>
          <cell r="C447">
            <v>37205</v>
          </cell>
          <cell r="D447" t="str">
            <v>S&amp;P - NewS&amp;Paper &amp; manuals</v>
          </cell>
          <cell r="E447" t="str">
            <v>General</v>
          </cell>
          <cell r="F447">
            <v>3019</v>
          </cell>
          <cell r="G447" t="str">
            <v>Stationary &amp; Printing</v>
          </cell>
          <cell r="I447">
            <v>852</v>
          </cell>
          <cell r="J447" t="str">
            <v>SC -  Gulu (North)</v>
          </cell>
          <cell r="K447" t="str">
            <v>GM - Sales</v>
          </cell>
          <cell r="L447">
            <v>153000</v>
          </cell>
          <cell r="M447">
            <v>415167.96</v>
          </cell>
          <cell r="P447">
            <v>0</v>
          </cell>
          <cell r="Q447">
            <v>0</v>
          </cell>
          <cell r="R447">
            <v>350000</v>
          </cell>
          <cell r="S447">
            <v>0</v>
          </cell>
          <cell r="T447">
            <v>0</v>
          </cell>
        </row>
        <row r="448">
          <cell r="B448" t="str">
            <v>37401-852</v>
          </cell>
          <cell r="C448">
            <v>37401</v>
          </cell>
          <cell r="D448" t="str">
            <v>Security Cost - Stock Transfer</v>
          </cell>
          <cell r="E448" t="str">
            <v>General</v>
          </cell>
          <cell r="F448">
            <v>3021</v>
          </cell>
          <cell r="G448" t="str">
            <v>Security Costs</v>
          </cell>
          <cell r="I448">
            <v>852</v>
          </cell>
          <cell r="J448" t="str">
            <v>SC -  Gulu (North)</v>
          </cell>
          <cell r="K448" t="str">
            <v>GM - Sales</v>
          </cell>
          <cell r="M448">
            <v>2182683.96</v>
          </cell>
          <cell r="P448">
            <v>0</v>
          </cell>
          <cell r="Q448">
            <v>0</v>
          </cell>
          <cell r="R448">
            <v>6000000</v>
          </cell>
          <cell r="S448">
            <v>0</v>
          </cell>
          <cell r="T448">
            <v>0</v>
          </cell>
        </row>
        <row r="449">
          <cell r="B449" t="str">
            <v>37606-852</v>
          </cell>
          <cell r="C449">
            <v>37606</v>
          </cell>
          <cell r="D449" t="str">
            <v>MV Costs - Ext car hire</v>
          </cell>
          <cell r="E449" t="str">
            <v>General</v>
          </cell>
          <cell r="F449">
            <v>3024</v>
          </cell>
          <cell r="G449" t="str">
            <v>Motor Vehicle Costs</v>
          </cell>
          <cell r="I449">
            <v>852</v>
          </cell>
          <cell r="J449" t="str">
            <v>SC -  Gulu (North)</v>
          </cell>
          <cell r="K449" t="str">
            <v>GM - Sales</v>
          </cell>
          <cell r="M449">
            <v>2400000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</row>
        <row r="450">
          <cell r="B450" t="str">
            <v>37001-852</v>
          </cell>
          <cell r="C450">
            <v>37001</v>
          </cell>
          <cell r="D450" t="str">
            <v>Communctns - National</v>
          </cell>
          <cell r="E450" t="str">
            <v>General</v>
          </cell>
          <cell r="F450">
            <v>3016</v>
          </cell>
          <cell r="G450" t="str">
            <v>Communications</v>
          </cell>
          <cell r="I450">
            <v>852</v>
          </cell>
          <cell r="J450" t="str">
            <v>SC -  Gulu (North)</v>
          </cell>
          <cell r="K450" t="str">
            <v>GM - Sales</v>
          </cell>
          <cell r="L450">
            <v>772476</v>
          </cell>
          <cell r="M450">
            <v>1654545</v>
          </cell>
          <cell r="O450">
            <v>958046</v>
          </cell>
          <cell r="P450">
            <v>280619.44811532396</v>
          </cell>
          <cell r="Q450">
            <v>252557.50330379157</v>
          </cell>
          <cell r="R450">
            <v>252557.50330379157</v>
          </cell>
          <cell r="S450">
            <v>252557.50330379157</v>
          </cell>
          <cell r="T450">
            <v>252557.50330379157</v>
          </cell>
        </row>
        <row r="451">
          <cell r="B451" t="str">
            <v>33103-852</v>
          </cell>
          <cell r="C451">
            <v>33103</v>
          </cell>
          <cell r="D451" t="str">
            <v>Staff Oth csts - Off Clothing</v>
          </cell>
          <cell r="E451" t="str">
            <v>Salaries &amp; Staff Costs</v>
          </cell>
          <cell r="F451">
            <v>3006</v>
          </cell>
          <cell r="G451" t="str">
            <v>Staff Other costs</v>
          </cell>
          <cell r="I451">
            <v>852</v>
          </cell>
          <cell r="J451" t="str">
            <v>SC -  Gulu (North)</v>
          </cell>
          <cell r="K451" t="str">
            <v>GM - Sales</v>
          </cell>
          <cell r="M451">
            <v>9360000</v>
          </cell>
          <cell r="O451">
            <v>68000</v>
          </cell>
          <cell r="P451">
            <v>979693.06796815665</v>
          </cell>
          <cell r="Q451">
            <v>997327.54319158348</v>
          </cell>
          <cell r="R451">
            <v>4500000</v>
          </cell>
          <cell r="S451">
            <v>1077113.7466469102</v>
          </cell>
          <cell r="T451">
            <v>1163282.8463786631</v>
          </cell>
        </row>
        <row r="452">
          <cell r="B452" t="str">
            <v>33017-852</v>
          </cell>
          <cell r="C452">
            <v>33017</v>
          </cell>
          <cell r="D452" t="str">
            <v>Local Staff costs - Shift Allowance</v>
          </cell>
          <cell r="E452" t="str">
            <v>Salaries &amp; Staff Costs</v>
          </cell>
          <cell r="F452">
            <v>3005</v>
          </cell>
          <cell r="G452" t="str">
            <v>Local Staff Costs</v>
          </cell>
          <cell r="I452">
            <v>852</v>
          </cell>
          <cell r="J452" t="str">
            <v>SC -  Gulu (North)</v>
          </cell>
          <cell r="K452" t="str">
            <v>GM - Sales</v>
          </cell>
          <cell r="L452">
            <v>1500000</v>
          </cell>
          <cell r="M452">
            <v>15000000</v>
          </cell>
          <cell r="O452">
            <v>5922642</v>
          </cell>
          <cell r="P452">
            <v>6717455.0545013594</v>
          </cell>
          <cell r="Q452">
            <v>6838369.2454823842</v>
          </cell>
          <cell r="R452">
            <v>6838369.2454823842</v>
          </cell>
          <cell r="S452">
            <v>7385438.7851209752</v>
          </cell>
          <cell r="T452">
            <v>7976273.887930654</v>
          </cell>
        </row>
        <row r="453">
          <cell r="B453" t="str">
            <v>33015-852</v>
          </cell>
          <cell r="C453">
            <v>33015</v>
          </cell>
          <cell r="D453" t="str">
            <v>Local Staff costs - Overtime</v>
          </cell>
          <cell r="E453" t="str">
            <v>Salaries &amp; Staff Costs</v>
          </cell>
          <cell r="F453">
            <v>3005</v>
          </cell>
          <cell r="G453" t="str">
            <v>Local Staff Costs</v>
          </cell>
          <cell r="I453">
            <v>852</v>
          </cell>
          <cell r="J453" t="str">
            <v>SC -  Gulu (North)</v>
          </cell>
          <cell r="K453" t="str">
            <v>GM - Sales</v>
          </cell>
          <cell r="L453">
            <v>3738832</v>
          </cell>
          <cell r="N453">
            <v>30949476</v>
          </cell>
          <cell r="O453">
            <v>6546948</v>
          </cell>
          <cell r="P453">
            <v>7813018.712321342</v>
          </cell>
          <cell r="Q453">
            <v>7953653.0491431262</v>
          </cell>
          <cell r="R453">
            <v>7953653.0491431262</v>
          </cell>
          <cell r="S453">
            <v>8589945.2930745762</v>
          </cell>
          <cell r="T453">
            <v>9277140.9165205434</v>
          </cell>
        </row>
        <row r="454">
          <cell r="B454" t="str">
            <v>33020-852</v>
          </cell>
          <cell r="C454">
            <v>33020</v>
          </cell>
          <cell r="D454" t="str">
            <v>Local Staff costs - Co. Prov Fund</v>
          </cell>
          <cell r="E454" t="str">
            <v>Salaries &amp; Staff Costs</v>
          </cell>
          <cell r="F454">
            <v>3005</v>
          </cell>
          <cell r="G454" t="str">
            <v>Local Staff Costs</v>
          </cell>
          <cell r="I454">
            <v>852</v>
          </cell>
          <cell r="J454" t="str">
            <v>SC -  Gulu (North)</v>
          </cell>
          <cell r="K454" t="str">
            <v>GM - Sales</v>
          </cell>
          <cell r="L454">
            <v>6453956</v>
          </cell>
          <cell r="M454">
            <v>6089189.4000000004</v>
          </cell>
          <cell r="N454">
            <v>8170661.6399999997</v>
          </cell>
          <cell r="O454">
            <v>7762906</v>
          </cell>
          <cell r="P454">
            <v>8648315.6136354208</v>
          </cell>
          <cell r="Q454">
            <v>8803985.294680858</v>
          </cell>
          <cell r="R454">
            <v>8803985.294680858</v>
          </cell>
          <cell r="S454">
            <v>9508304.1182553265</v>
          </cell>
          <cell r="T454">
            <v>10268968.447715754</v>
          </cell>
        </row>
        <row r="455">
          <cell r="B455" t="str">
            <v>33018-852</v>
          </cell>
          <cell r="C455">
            <v>33018</v>
          </cell>
          <cell r="D455" t="str">
            <v>Local Staff costs - NSSF</v>
          </cell>
          <cell r="E455" t="str">
            <v>Salaries &amp; Staff Costs</v>
          </cell>
          <cell r="F455">
            <v>3005</v>
          </cell>
          <cell r="G455" t="str">
            <v>Local Staff Costs</v>
          </cell>
          <cell r="I455">
            <v>852</v>
          </cell>
          <cell r="J455" t="str">
            <v>SC -  Gulu (North)</v>
          </cell>
          <cell r="K455" t="str">
            <v>GM - Sales</v>
          </cell>
          <cell r="L455">
            <v>15376575</v>
          </cell>
          <cell r="M455">
            <v>15792250.68</v>
          </cell>
          <cell r="N455">
            <v>27906195.239999998</v>
          </cell>
          <cell r="O455">
            <v>18136642</v>
          </cell>
          <cell r="P455">
            <v>20205889.267462507</v>
          </cell>
          <cell r="Q455">
            <v>20569595.274276834</v>
          </cell>
          <cell r="R455">
            <v>20569595.274276834</v>
          </cell>
          <cell r="S455">
            <v>22215162.896218982</v>
          </cell>
          <cell r="T455">
            <v>23992375.927916501</v>
          </cell>
        </row>
        <row r="456">
          <cell r="B456" t="str">
            <v>33004-852</v>
          </cell>
          <cell r="C456">
            <v>33004</v>
          </cell>
          <cell r="D456" t="str">
            <v>Local Staff costs - Bonus</v>
          </cell>
          <cell r="E456" t="str">
            <v>Salaries &amp; Staff Costs</v>
          </cell>
          <cell r="F456">
            <v>3005</v>
          </cell>
          <cell r="G456" t="str">
            <v>Local Staff Costs</v>
          </cell>
          <cell r="I456">
            <v>852</v>
          </cell>
          <cell r="J456" t="str">
            <v>SC -  Gulu (North)</v>
          </cell>
          <cell r="K456" t="str">
            <v>GM - Sales</v>
          </cell>
          <cell r="L456">
            <v>19328841</v>
          </cell>
          <cell r="M456">
            <v>16237838.52</v>
          </cell>
          <cell r="N456">
            <v>21788431.079999998</v>
          </cell>
          <cell r="O456">
            <v>22721348</v>
          </cell>
          <cell r="P456">
            <v>25302637.14527145</v>
          </cell>
          <cell r="Q456">
            <v>25758084.613886338</v>
          </cell>
          <cell r="R456">
            <v>25758084.613886338</v>
          </cell>
          <cell r="S456">
            <v>27818731.382997248</v>
          </cell>
          <cell r="T456">
            <v>30044229.893637031</v>
          </cell>
        </row>
        <row r="457">
          <cell r="B457" t="str">
            <v>33009-852</v>
          </cell>
          <cell r="C457">
            <v>33009</v>
          </cell>
          <cell r="D457" t="str">
            <v>Local Staff costs - T&amp;S allowance</v>
          </cell>
          <cell r="E457" t="str">
            <v>Salaries &amp; Staff Costs</v>
          </cell>
          <cell r="F457">
            <v>3005</v>
          </cell>
          <cell r="G457" t="str">
            <v>Local Staff Costs</v>
          </cell>
          <cell r="I457">
            <v>852</v>
          </cell>
          <cell r="J457" t="str">
            <v>SC -  Gulu (North)</v>
          </cell>
          <cell r="K457" t="str">
            <v>GM - Sales</v>
          </cell>
          <cell r="L457">
            <v>24046660</v>
          </cell>
          <cell r="M457">
            <v>18440400</v>
          </cell>
          <cell r="N457">
            <v>24287126.640000001</v>
          </cell>
          <cell r="O457">
            <v>26888400</v>
          </cell>
          <cell r="P457">
            <v>30115925.637339178</v>
          </cell>
          <cell r="Q457">
            <v>30658012.298811283</v>
          </cell>
          <cell r="R457">
            <v>30658012.298811283</v>
          </cell>
          <cell r="S457">
            <v>33110653.282716189</v>
          </cell>
          <cell r="T457">
            <v>35759505.545333482</v>
          </cell>
        </row>
        <row r="458">
          <cell r="B458" t="str">
            <v>33002-852</v>
          </cell>
          <cell r="C458">
            <v>33002</v>
          </cell>
          <cell r="D458" t="str">
            <v>Local Staff costs - Basic</v>
          </cell>
          <cell r="E458" t="str">
            <v>Salaries &amp; Staff Costs</v>
          </cell>
          <cell r="F458">
            <v>3005</v>
          </cell>
          <cell r="G458" t="str">
            <v>Local Staff Costs</v>
          </cell>
          <cell r="I458">
            <v>852</v>
          </cell>
          <cell r="J458" t="str">
            <v>SC -  Gulu (North)</v>
          </cell>
          <cell r="K458" t="str">
            <v>GM - Sales</v>
          </cell>
          <cell r="L458">
            <v>115436744</v>
          </cell>
          <cell r="M458">
            <v>101486490.48</v>
          </cell>
          <cell r="N458">
            <v>133082746.8</v>
          </cell>
          <cell r="O458">
            <v>142008424</v>
          </cell>
          <cell r="P458">
            <v>157665721.13109356</v>
          </cell>
          <cell r="Q458">
            <v>160503704.11145324</v>
          </cell>
          <cell r="R458">
            <v>160503704.11145324</v>
          </cell>
          <cell r="S458">
            <v>173344000.44036952</v>
          </cell>
          <cell r="T458">
            <v>187211520.47559908</v>
          </cell>
        </row>
        <row r="459">
          <cell r="B459" t="str">
            <v>39004-1111</v>
          </cell>
          <cell r="C459">
            <v>39004</v>
          </cell>
          <cell r="D459" t="str">
            <v>Mobile Money Theft</v>
          </cell>
          <cell r="E459" t="str">
            <v>General</v>
          </cell>
          <cell r="F459">
            <v>3027</v>
          </cell>
          <cell r="G459" t="str">
            <v>Bad Debt, Fraud &amp; Theft</v>
          </cell>
          <cell r="I459">
            <v>1111</v>
          </cell>
          <cell r="J459" t="str">
            <v>SC - Experiential</v>
          </cell>
          <cell r="K459" t="str">
            <v>GM - Sales</v>
          </cell>
          <cell r="O459">
            <v>11224000</v>
          </cell>
          <cell r="R459">
            <v>0</v>
          </cell>
        </row>
        <row r="460">
          <cell r="B460" t="str">
            <v>30100-1111</v>
          </cell>
          <cell r="C460">
            <v>30100</v>
          </cell>
          <cell r="D460" t="str">
            <v>Nwk Cost - Generator Maint</v>
          </cell>
          <cell r="E460" t="str">
            <v>Maintence</v>
          </cell>
          <cell r="F460">
            <v>3001</v>
          </cell>
          <cell r="G460" t="str">
            <v>NwkCosts</v>
          </cell>
          <cell r="I460">
            <v>1111</v>
          </cell>
          <cell r="J460" t="str">
            <v>SC - Experiential</v>
          </cell>
          <cell r="K460" t="str">
            <v>GM - Sales</v>
          </cell>
          <cell r="L460">
            <v>1023500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B461" t="str">
            <v>31100-1111</v>
          </cell>
          <cell r="C461">
            <v>31100</v>
          </cell>
          <cell r="D461" t="str">
            <v>Comp Cost- Licenses</v>
          </cell>
          <cell r="E461" t="str">
            <v>Maintence</v>
          </cell>
          <cell r="F461">
            <v>3002</v>
          </cell>
          <cell r="G461" t="str">
            <v>Computer Costs</v>
          </cell>
          <cell r="I461">
            <v>1111</v>
          </cell>
          <cell r="J461" t="str">
            <v>SC - Experiential</v>
          </cell>
          <cell r="K461" t="str">
            <v>GM - Sales</v>
          </cell>
          <cell r="L461">
            <v>212500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B462" t="str">
            <v>32100-1111</v>
          </cell>
          <cell r="C462">
            <v>32100</v>
          </cell>
          <cell r="D462" t="str">
            <v>Facilities Cst  - Cleaning &amp; Plants</v>
          </cell>
          <cell r="E462" t="str">
            <v>Maintence</v>
          </cell>
          <cell r="F462">
            <v>3003</v>
          </cell>
          <cell r="G462" t="str">
            <v>Facilities</v>
          </cell>
          <cell r="I462">
            <v>1111</v>
          </cell>
          <cell r="J462" t="str">
            <v>SC - Experiential</v>
          </cell>
          <cell r="K462" t="str">
            <v>GM - Sales</v>
          </cell>
          <cell r="L462">
            <v>1264000</v>
          </cell>
          <cell r="M462">
            <v>12000000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B463" t="str">
            <v>32300-1111</v>
          </cell>
          <cell r="C463">
            <v>32300</v>
          </cell>
          <cell r="D463" t="str">
            <v>Facilities Cst  - Bldngs &amp; Maint</v>
          </cell>
          <cell r="E463" t="str">
            <v>Maintence</v>
          </cell>
          <cell r="F463">
            <v>3003</v>
          </cell>
          <cell r="G463" t="str">
            <v>Facilities</v>
          </cell>
          <cell r="I463">
            <v>1111</v>
          </cell>
          <cell r="J463" t="str">
            <v>SC - Experiential</v>
          </cell>
          <cell r="K463" t="str">
            <v>GM - Sales</v>
          </cell>
          <cell r="L463">
            <v>4121300</v>
          </cell>
          <cell r="M463">
            <v>1500000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B464" t="str">
            <v>32301-1111</v>
          </cell>
          <cell r="C464">
            <v>32301</v>
          </cell>
          <cell r="D464" t="str">
            <v>Facilities Cst  - Furn &amp; Fitt. Maint</v>
          </cell>
          <cell r="E464" t="str">
            <v>Maintence</v>
          </cell>
          <cell r="F464">
            <v>3003</v>
          </cell>
          <cell r="G464" t="str">
            <v>Facilities</v>
          </cell>
          <cell r="I464">
            <v>1111</v>
          </cell>
          <cell r="J464" t="str">
            <v>SC - Experiential</v>
          </cell>
          <cell r="K464" t="str">
            <v>GM - Sales</v>
          </cell>
          <cell r="L464">
            <v>1240000</v>
          </cell>
          <cell r="M464">
            <v>1100000.04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B465" t="str">
            <v>32302-1111</v>
          </cell>
          <cell r="C465">
            <v>32302</v>
          </cell>
          <cell r="D465" t="str">
            <v>Facilities Cst  - Office Eqpmnt Maint</v>
          </cell>
          <cell r="E465" t="str">
            <v>Maintence</v>
          </cell>
          <cell r="F465">
            <v>3003</v>
          </cell>
          <cell r="G465" t="str">
            <v>Facilities</v>
          </cell>
          <cell r="I465">
            <v>1111</v>
          </cell>
          <cell r="J465" t="str">
            <v>SC - Experiential</v>
          </cell>
          <cell r="K465" t="str">
            <v>GM - Sales</v>
          </cell>
          <cell r="L465">
            <v>10069240</v>
          </cell>
          <cell r="M465">
            <v>2400000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B466" t="str">
            <v>32401-1111</v>
          </cell>
          <cell r="C466">
            <v>32401</v>
          </cell>
          <cell r="D466" t="str">
            <v>Facilities Cst  - Water</v>
          </cell>
          <cell r="E466" t="str">
            <v>Rent and Utilities</v>
          </cell>
          <cell r="F466">
            <v>3003</v>
          </cell>
          <cell r="G466" t="str">
            <v>Facilities</v>
          </cell>
          <cell r="I466">
            <v>1111</v>
          </cell>
          <cell r="J466" t="str">
            <v>SC - Experiential</v>
          </cell>
          <cell r="K466" t="str">
            <v>GM - Sales</v>
          </cell>
          <cell r="L466">
            <v>1461170</v>
          </cell>
          <cell r="M466">
            <v>1440000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B467" t="str">
            <v>32402-1111</v>
          </cell>
          <cell r="C467">
            <v>32402</v>
          </cell>
          <cell r="D467" t="str">
            <v>Facilities Cst  - Electricity</v>
          </cell>
          <cell r="E467" t="str">
            <v>Rent and Utilities</v>
          </cell>
          <cell r="F467">
            <v>3003</v>
          </cell>
          <cell r="G467" t="str">
            <v>Facilities</v>
          </cell>
          <cell r="I467">
            <v>1111</v>
          </cell>
          <cell r="J467" t="str">
            <v>SC - Experiential</v>
          </cell>
          <cell r="K467" t="str">
            <v>GM - Sales</v>
          </cell>
          <cell r="L467">
            <v>27052741.109999999</v>
          </cell>
          <cell r="M467">
            <v>12000000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B468" t="str">
            <v>32500-1111</v>
          </cell>
          <cell r="C468">
            <v>32500</v>
          </cell>
          <cell r="D468" t="str">
            <v>Facilities Cst  - Dstv</v>
          </cell>
          <cell r="E468" t="str">
            <v>General</v>
          </cell>
          <cell r="F468">
            <v>3020</v>
          </cell>
          <cell r="G468" t="str">
            <v>Subscription</v>
          </cell>
          <cell r="I468">
            <v>1111</v>
          </cell>
          <cell r="J468" t="str">
            <v>SC - Experiential</v>
          </cell>
          <cell r="K468" t="str">
            <v>GM - Sales</v>
          </cell>
          <cell r="L468">
            <v>2570647</v>
          </cell>
          <cell r="M468">
            <v>1174770.96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B469" t="str">
            <v>33019-1111</v>
          </cell>
          <cell r="C469">
            <v>33019</v>
          </cell>
          <cell r="D469" t="str">
            <v>Local Staff costs - Medical Aid</v>
          </cell>
          <cell r="E469" t="str">
            <v>Salaries &amp; Staff Costs</v>
          </cell>
          <cell r="F469">
            <v>3005</v>
          </cell>
          <cell r="G469" t="str">
            <v>Local Staff Costs</v>
          </cell>
          <cell r="I469">
            <v>1111</v>
          </cell>
          <cell r="J469" t="str">
            <v>SC - Experiential</v>
          </cell>
          <cell r="K469" t="str">
            <v>GM - Sales</v>
          </cell>
          <cell r="L469">
            <v>21900084.989999998</v>
          </cell>
          <cell r="M469">
            <v>13200000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B470" t="str">
            <v>33101-1111</v>
          </cell>
          <cell r="C470">
            <v>33101</v>
          </cell>
          <cell r="D470" t="str">
            <v>Staff Oth csts - Staff recogn</v>
          </cell>
          <cell r="E470" t="str">
            <v>Salaries &amp; Staff Costs</v>
          </cell>
          <cell r="F470">
            <v>3006</v>
          </cell>
          <cell r="G470" t="str">
            <v>Staff Other costs</v>
          </cell>
          <cell r="I470">
            <v>1111</v>
          </cell>
          <cell r="J470" t="str">
            <v>SC - Experiential</v>
          </cell>
          <cell r="K470" t="str">
            <v>GM - Sales</v>
          </cell>
          <cell r="L470">
            <v>9199000</v>
          </cell>
          <cell r="M470">
            <v>6000000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B471" t="str">
            <v>33103-1111</v>
          </cell>
          <cell r="C471">
            <v>33103</v>
          </cell>
          <cell r="D471" t="str">
            <v>Staff Oth csts - Off Clothing</v>
          </cell>
          <cell r="E471" t="str">
            <v>Salaries &amp; Staff Costs</v>
          </cell>
          <cell r="F471">
            <v>3006</v>
          </cell>
          <cell r="G471" t="str">
            <v>Staff Other costs</v>
          </cell>
          <cell r="I471">
            <v>1111</v>
          </cell>
          <cell r="J471" t="str">
            <v>SC - Experiential</v>
          </cell>
          <cell r="K471" t="str">
            <v>GM - Sales</v>
          </cell>
          <cell r="M471">
            <v>14400000</v>
          </cell>
          <cell r="P471">
            <v>0</v>
          </cell>
          <cell r="Q471">
            <v>0</v>
          </cell>
          <cell r="R471">
            <v>10400000</v>
          </cell>
          <cell r="S471">
            <v>0</v>
          </cell>
          <cell r="T471">
            <v>0</v>
          </cell>
        </row>
        <row r="472">
          <cell r="B472" t="str">
            <v>33105-1111</v>
          </cell>
          <cell r="C472">
            <v>33105</v>
          </cell>
          <cell r="D472" t="str">
            <v>Staff Oth csts - Phne Allowanc</v>
          </cell>
          <cell r="E472" t="str">
            <v>General</v>
          </cell>
          <cell r="F472">
            <v>3016</v>
          </cell>
          <cell r="G472" t="str">
            <v>Communications</v>
          </cell>
          <cell r="I472">
            <v>1111</v>
          </cell>
          <cell r="J472" t="str">
            <v>SC - Experiential</v>
          </cell>
          <cell r="K472" t="str">
            <v>GM - Sales</v>
          </cell>
          <cell r="M472">
            <v>3160290.96</v>
          </cell>
          <cell r="N472">
            <v>2880000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B473" t="str">
            <v>33401-1111</v>
          </cell>
          <cell r="C473">
            <v>33401</v>
          </cell>
          <cell r="D473" t="str">
            <v>Entertnmnt cost - External Client</v>
          </cell>
          <cell r="E473" t="str">
            <v>Travel and Entertainment</v>
          </cell>
          <cell r="F473">
            <v>3009</v>
          </cell>
          <cell r="G473" t="str">
            <v>Entertainment Cost</v>
          </cell>
          <cell r="I473">
            <v>1111</v>
          </cell>
          <cell r="J473" t="str">
            <v>SC - Experiential</v>
          </cell>
          <cell r="K473" t="str">
            <v>GM - Sales</v>
          </cell>
          <cell r="M473">
            <v>1200000</v>
          </cell>
          <cell r="N473">
            <v>788166.72</v>
          </cell>
          <cell r="P473">
            <v>0</v>
          </cell>
          <cell r="Q473">
            <v>0</v>
          </cell>
          <cell r="R473" t="str">
            <v>-</v>
          </cell>
          <cell r="S473">
            <v>0</v>
          </cell>
          <cell r="T473">
            <v>0</v>
          </cell>
        </row>
        <row r="474">
          <cell r="B474" t="str">
            <v>34202-1111</v>
          </cell>
          <cell r="C474">
            <v>34202</v>
          </cell>
          <cell r="D474" t="str">
            <v>P&amp;A - Promo Other items</v>
          </cell>
          <cell r="E474" t="str">
            <v>Advertising, Promotion &amp; PR</v>
          </cell>
          <cell r="F474">
            <v>3010</v>
          </cell>
          <cell r="G474" t="str">
            <v>Publicity &amp; Advertising</v>
          </cell>
          <cell r="I474">
            <v>1111</v>
          </cell>
          <cell r="J474" t="str">
            <v>SC - Experiential</v>
          </cell>
          <cell r="K474" t="str">
            <v>GM - Sales</v>
          </cell>
          <cell r="L474">
            <v>12000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</row>
        <row r="475">
          <cell r="B475" t="str">
            <v>36003-1111</v>
          </cell>
          <cell r="C475">
            <v>36003</v>
          </cell>
          <cell r="D475" t="str">
            <v>Trade Lic - Fees</v>
          </cell>
          <cell r="E475" t="str">
            <v>General</v>
          </cell>
          <cell r="F475">
            <v>3015</v>
          </cell>
          <cell r="G475" t="str">
            <v>Trading Licenses</v>
          </cell>
          <cell r="I475">
            <v>1111</v>
          </cell>
          <cell r="J475" t="str">
            <v>SC - Experiential</v>
          </cell>
          <cell r="K475" t="str">
            <v>GM - Sales</v>
          </cell>
          <cell r="M475">
            <v>3000000</v>
          </cell>
          <cell r="P475">
            <v>0</v>
          </cell>
          <cell r="Q475">
            <v>0</v>
          </cell>
          <cell r="R475">
            <v>1500000</v>
          </cell>
          <cell r="S475">
            <v>0</v>
          </cell>
          <cell r="T475">
            <v>0</v>
          </cell>
        </row>
        <row r="476">
          <cell r="B476" t="str">
            <v>37201-1111</v>
          </cell>
          <cell r="C476">
            <v>37201</v>
          </cell>
          <cell r="D476" t="str">
            <v>Consumables - Kitchenware</v>
          </cell>
          <cell r="E476" t="str">
            <v>General</v>
          </cell>
          <cell r="F476">
            <v>3018</v>
          </cell>
          <cell r="G476" t="str">
            <v>Consumables</v>
          </cell>
          <cell r="I476">
            <v>1111</v>
          </cell>
          <cell r="J476" t="str">
            <v>SC - Experiential</v>
          </cell>
          <cell r="K476" t="str">
            <v>GM - Sales</v>
          </cell>
          <cell r="L476">
            <v>79200</v>
          </cell>
          <cell r="M476">
            <v>3164418</v>
          </cell>
          <cell r="P476">
            <v>0</v>
          </cell>
          <cell r="Q476">
            <v>0</v>
          </cell>
          <cell r="R476">
            <v>1000000</v>
          </cell>
          <cell r="S476">
            <v>0</v>
          </cell>
          <cell r="T476">
            <v>0</v>
          </cell>
        </row>
        <row r="477">
          <cell r="B477" t="str">
            <v>37205-1111</v>
          </cell>
          <cell r="C477">
            <v>37205</v>
          </cell>
          <cell r="D477" t="str">
            <v>S&amp;P - NewS&amp;Paper &amp; manuals</v>
          </cell>
          <cell r="E477" t="str">
            <v>General</v>
          </cell>
          <cell r="F477">
            <v>3019</v>
          </cell>
          <cell r="G477" t="str">
            <v>Stationary &amp; Printing</v>
          </cell>
          <cell r="I477">
            <v>1111</v>
          </cell>
          <cell r="J477" t="str">
            <v>SC - Experiential</v>
          </cell>
          <cell r="K477" t="str">
            <v>GM - Sales</v>
          </cell>
          <cell r="M477">
            <v>415167.96</v>
          </cell>
          <cell r="P477">
            <v>0</v>
          </cell>
          <cell r="Q477">
            <v>0</v>
          </cell>
          <cell r="R477">
            <v>350000</v>
          </cell>
          <cell r="S477">
            <v>0</v>
          </cell>
          <cell r="T477">
            <v>0</v>
          </cell>
        </row>
        <row r="478">
          <cell r="B478" t="str">
            <v>37401-1111</v>
          </cell>
          <cell r="C478">
            <v>37401</v>
          </cell>
          <cell r="D478" t="str">
            <v>Security Cost - Stock Transfer</v>
          </cell>
          <cell r="E478" t="str">
            <v>General</v>
          </cell>
          <cell r="F478">
            <v>3021</v>
          </cell>
          <cell r="G478" t="str">
            <v>Security Costs</v>
          </cell>
          <cell r="I478">
            <v>1111</v>
          </cell>
          <cell r="J478" t="str">
            <v>SC - Experiential</v>
          </cell>
          <cell r="K478" t="str">
            <v>GM - Sales</v>
          </cell>
          <cell r="M478">
            <v>2182683.96</v>
          </cell>
          <cell r="P478">
            <v>0</v>
          </cell>
          <cell r="Q478">
            <v>0</v>
          </cell>
          <cell r="R478">
            <v>6000000</v>
          </cell>
          <cell r="S478">
            <v>0</v>
          </cell>
          <cell r="T478">
            <v>0</v>
          </cell>
        </row>
        <row r="479">
          <cell r="B479" t="str">
            <v>37604-1111</v>
          </cell>
          <cell r="C479">
            <v>37604</v>
          </cell>
          <cell r="D479" t="str">
            <v>MV Costs - Repair &amp; Maintenance</v>
          </cell>
          <cell r="E479" t="str">
            <v>General</v>
          </cell>
          <cell r="F479">
            <v>3024</v>
          </cell>
          <cell r="G479" t="str">
            <v>Motor Vehicle Costs</v>
          </cell>
          <cell r="I479">
            <v>1111</v>
          </cell>
          <cell r="J479" t="str">
            <v>SC - Experiential</v>
          </cell>
          <cell r="K479" t="str">
            <v>GM - Sales</v>
          </cell>
          <cell r="L479">
            <v>20000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</row>
        <row r="480">
          <cell r="B480" t="str">
            <v>32001-1111</v>
          </cell>
          <cell r="C480">
            <v>32001</v>
          </cell>
          <cell r="D480" t="str">
            <v>Facilities Cst  - Facilities Costs</v>
          </cell>
          <cell r="E480" t="str">
            <v>Rent and Utilities</v>
          </cell>
          <cell r="F480">
            <v>3003</v>
          </cell>
          <cell r="G480" t="str">
            <v>Facilities</v>
          </cell>
          <cell r="I480">
            <v>1111</v>
          </cell>
          <cell r="J480" t="str">
            <v>SC - Experiential</v>
          </cell>
          <cell r="K480" t="str">
            <v>GM - Sales</v>
          </cell>
          <cell r="L480">
            <v>258428325.72999999</v>
          </cell>
          <cell r="M480">
            <v>290986863</v>
          </cell>
          <cell r="O480">
            <v>1.28</v>
          </cell>
          <cell r="P480">
            <v>1.2657964297571436</v>
          </cell>
          <cell r="Q480">
            <v>1.3290862512450008</v>
          </cell>
          <cell r="R480">
            <v>1.3290862512450008</v>
          </cell>
          <cell r="S480">
            <v>1.3955405638072509</v>
          </cell>
          <cell r="T480">
            <v>1.4653175919976136</v>
          </cell>
        </row>
        <row r="481">
          <cell r="B481" t="str">
            <v>37606-1111</v>
          </cell>
          <cell r="C481">
            <v>37606</v>
          </cell>
          <cell r="D481" t="str">
            <v>MV Costs - Ext car hire</v>
          </cell>
          <cell r="E481" t="str">
            <v>General</v>
          </cell>
          <cell r="F481">
            <v>3024</v>
          </cell>
          <cell r="G481" t="str">
            <v>Motor Vehicle Costs</v>
          </cell>
          <cell r="I481">
            <v>1111</v>
          </cell>
          <cell r="J481" t="str">
            <v>SC - Experiential</v>
          </cell>
          <cell r="K481" t="str">
            <v>GM - Sales</v>
          </cell>
          <cell r="O481">
            <v>100000</v>
          </cell>
          <cell r="P481">
            <v>57803.667255940636</v>
          </cell>
          <cell r="Q481">
            <v>59537.777273618856</v>
          </cell>
          <cell r="R481">
            <v>200000</v>
          </cell>
          <cell r="S481">
            <v>61919.28836456361</v>
          </cell>
          <cell r="T481">
            <v>64396.059899146159</v>
          </cell>
        </row>
        <row r="482">
          <cell r="B482" t="str">
            <v>37001-1111</v>
          </cell>
          <cell r="C482">
            <v>37001</v>
          </cell>
          <cell r="D482" t="str">
            <v>Communctns - National</v>
          </cell>
          <cell r="E482" t="str">
            <v>General</v>
          </cell>
          <cell r="F482">
            <v>3016</v>
          </cell>
          <cell r="G482" t="str">
            <v>Communications</v>
          </cell>
          <cell r="I482">
            <v>1111</v>
          </cell>
          <cell r="J482" t="str">
            <v>SC - Experiential</v>
          </cell>
          <cell r="K482" t="str">
            <v>GM - Sales</v>
          </cell>
          <cell r="M482">
            <v>1654545</v>
          </cell>
          <cell r="O482">
            <v>732716</v>
          </cell>
          <cell r="P482">
            <v>214618.46252191201</v>
          </cell>
          <cell r="Q482">
            <v>193156.61626972081</v>
          </cell>
          <cell r="R482">
            <v>193156.61626972081</v>
          </cell>
          <cell r="S482">
            <v>193156.61626972081</v>
          </cell>
          <cell r="T482">
            <v>193156.61626972081</v>
          </cell>
        </row>
        <row r="483">
          <cell r="B483" t="str">
            <v>37203-1111</v>
          </cell>
          <cell r="C483">
            <v>37203</v>
          </cell>
          <cell r="D483" t="str">
            <v>S&amp;P - Stationary,printing&amp;suppl</v>
          </cell>
          <cell r="E483" t="str">
            <v>General</v>
          </cell>
          <cell r="F483">
            <v>3019</v>
          </cell>
          <cell r="G483" t="str">
            <v>Stationary &amp; Printing</v>
          </cell>
          <cell r="I483">
            <v>1111</v>
          </cell>
          <cell r="J483" t="str">
            <v>SC - Experiential</v>
          </cell>
          <cell r="K483" t="str">
            <v>GM - Sales</v>
          </cell>
          <cell r="L483">
            <v>2774298.81</v>
          </cell>
          <cell r="M483">
            <v>1799207.04</v>
          </cell>
          <cell r="O483">
            <v>1206901.3</v>
          </cell>
          <cell r="P483">
            <v>1244212.9607219514</v>
          </cell>
          <cell r="Q483">
            <v>1293981.4791508296</v>
          </cell>
          <cell r="R483">
            <v>250000</v>
          </cell>
          <cell r="S483">
            <v>1345740.7383168628</v>
          </cell>
          <cell r="T483">
            <v>1399570.3678495374</v>
          </cell>
        </row>
        <row r="484">
          <cell r="B484" t="str">
            <v>33017-1111</v>
          </cell>
          <cell r="C484">
            <v>33017</v>
          </cell>
          <cell r="D484" t="str">
            <v>Local Staff costs - Shift Allowance</v>
          </cell>
          <cell r="E484" t="str">
            <v>Salaries &amp; Staff Costs</v>
          </cell>
          <cell r="F484">
            <v>3005</v>
          </cell>
          <cell r="G484" t="str">
            <v>Local Staff Costs</v>
          </cell>
          <cell r="I484">
            <v>1111</v>
          </cell>
          <cell r="J484" t="str">
            <v>SC - Experiential</v>
          </cell>
          <cell r="K484" t="str">
            <v>GM - Sales</v>
          </cell>
          <cell r="M484">
            <v>33000000</v>
          </cell>
          <cell r="O484">
            <v>1000000</v>
          </cell>
          <cell r="P484">
            <v>1134199.0710398096</v>
          </cell>
          <cell r="Q484">
            <v>1154614.6543185262</v>
          </cell>
          <cell r="R484">
            <v>1154614.6543185262</v>
          </cell>
          <cell r="S484">
            <v>1246983.8266640084</v>
          </cell>
          <cell r="T484">
            <v>1346742.5327971291</v>
          </cell>
        </row>
        <row r="485">
          <cell r="B485" t="str">
            <v>37202-1111</v>
          </cell>
          <cell r="C485">
            <v>37202</v>
          </cell>
          <cell r="D485" t="str">
            <v>Consumables - Office Equipment</v>
          </cell>
          <cell r="E485" t="str">
            <v>General</v>
          </cell>
          <cell r="F485">
            <v>3018</v>
          </cell>
          <cell r="G485" t="str">
            <v>Consumables</v>
          </cell>
          <cell r="I485">
            <v>1111</v>
          </cell>
          <cell r="J485" t="str">
            <v>SC - Experiential</v>
          </cell>
          <cell r="K485" t="str">
            <v>GM - Sales</v>
          </cell>
          <cell r="L485">
            <v>5541141.9000000004</v>
          </cell>
          <cell r="M485">
            <v>5791872</v>
          </cell>
          <cell r="O485">
            <v>1941816.12</v>
          </cell>
          <cell r="P485">
            <v>2035438.6207705953</v>
          </cell>
          <cell r="Q485">
            <v>2116856.1656014193</v>
          </cell>
          <cell r="R485">
            <v>2000000</v>
          </cell>
          <cell r="S485">
            <v>2201530.412225476</v>
          </cell>
          <cell r="T485">
            <v>2289591.6287144953</v>
          </cell>
        </row>
        <row r="486">
          <cell r="B486" t="str">
            <v>33400-1111</v>
          </cell>
          <cell r="C486">
            <v>33400</v>
          </cell>
          <cell r="D486" t="str">
            <v>Entertnmnt cost -Staff Motvn</v>
          </cell>
          <cell r="E486" t="str">
            <v>Salaries &amp; Staff Costs</v>
          </cell>
          <cell r="F486">
            <v>3006</v>
          </cell>
          <cell r="G486" t="str">
            <v>Staff Other costs</v>
          </cell>
          <cell r="I486">
            <v>1111</v>
          </cell>
          <cell r="J486" t="str">
            <v>SC - Experiential</v>
          </cell>
          <cell r="K486" t="str">
            <v>GM - Sales</v>
          </cell>
          <cell r="L486">
            <v>847817</v>
          </cell>
          <cell r="M486">
            <v>2000000.04</v>
          </cell>
          <cell r="N486">
            <v>2880000</v>
          </cell>
          <cell r="O486">
            <v>666666</v>
          </cell>
          <cell r="P486">
            <v>2845242.7107455628</v>
          </cell>
          <cell r="Q486">
            <v>3272029.117357397</v>
          </cell>
          <cell r="R486">
            <v>3272029.117357397</v>
          </cell>
          <cell r="S486">
            <v>3533791.4467459889</v>
          </cell>
          <cell r="T486">
            <v>3816494.7624856681</v>
          </cell>
        </row>
        <row r="487">
          <cell r="B487" t="str">
            <v>33300-1111</v>
          </cell>
          <cell r="C487">
            <v>33300</v>
          </cell>
          <cell r="D487" t="str">
            <v>Travel costs - Local</v>
          </cell>
          <cell r="E487" t="str">
            <v>Travel and Entertainment</v>
          </cell>
          <cell r="F487">
            <v>3008</v>
          </cell>
          <cell r="G487" t="str">
            <v>Travel Costs</v>
          </cell>
          <cell r="I487">
            <v>1111</v>
          </cell>
          <cell r="J487" t="str">
            <v>SC - Experiential</v>
          </cell>
          <cell r="K487" t="str">
            <v>GM - Sales</v>
          </cell>
          <cell r="M487">
            <v>2000000.04</v>
          </cell>
          <cell r="N487">
            <v>1313611.2</v>
          </cell>
          <cell r="O487">
            <v>3860000</v>
          </cell>
          <cell r="P487">
            <v>4122726.1711828783</v>
          </cell>
          <cell r="Q487">
            <v>3916589.8626237339</v>
          </cell>
          <cell r="R487">
            <v>1200000</v>
          </cell>
          <cell r="S487">
            <v>3838258.0653712591</v>
          </cell>
          <cell r="T487">
            <v>3761492.9040638339</v>
          </cell>
        </row>
        <row r="488">
          <cell r="B488" t="str">
            <v>37200-1111</v>
          </cell>
          <cell r="C488">
            <v>37200</v>
          </cell>
          <cell r="D488" t="str">
            <v>Consumables-Refreshments</v>
          </cell>
          <cell r="E488" t="str">
            <v>General</v>
          </cell>
          <cell r="F488">
            <v>3018</v>
          </cell>
          <cell r="G488" t="str">
            <v>Consumables</v>
          </cell>
          <cell r="I488">
            <v>1111</v>
          </cell>
          <cell r="J488" t="str">
            <v>SC - Experiential</v>
          </cell>
          <cell r="K488" t="str">
            <v>GM - Sales</v>
          </cell>
          <cell r="L488">
            <v>7983848.6299999999</v>
          </cell>
          <cell r="M488">
            <v>15986798.039999999</v>
          </cell>
          <cell r="O488">
            <v>2884629.96</v>
          </cell>
          <cell r="P488">
            <v>3441858.6628211872</v>
          </cell>
          <cell r="Q488">
            <v>3958137.4622443649</v>
          </cell>
          <cell r="R488">
            <v>7300000</v>
          </cell>
          <cell r="S488">
            <v>4116462.9607341397</v>
          </cell>
          <cell r="T488">
            <v>4281121.4791635051</v>
          </cell>
        </row>
        <row r="489">
          <cell r="B489" t="str">
            <v>33020-1111</v>
          </cell>
          <cell r="C489">
            <v>33020</v>
          </cell>
          <cell r="D489" t="str">
            <v>Local Staff costs - Co. Prov Fund</v>
          </cell>
          <cell r="E489" t="str">
            <v>Salaries &amp; Staff Costs</v>
          </cell>
          <cell r="F489">
            <v>3005</v>
          </cell>
          <cell r="G489" t="str">
            <v>Local Staff Costs</v>
          </cell>
          <cell r="I489">
            <v>1111</v>
          </cell>
          <cell r="J489" t="str">
            <v>SC - Experiential</v>
          </cell>
          <cell r="K489" t="str">
            <v>GM - Sales</v>
          </cell>
          <cell r="L489">
            <v>8310060</v>
          </cell>
          <cell r="M489">
            <v>11665268.039999999</v>
          </cell>
          <cell r="N489">
            <v>9635843.4000000004</v>
          </cell>
          <cell r="O489">
            <v>11778376</v>
          </cell>
          <cell r="P489">
            <v>13121775.925673803</v>
          </cell>
          <cell r="Q489">
            <v>13357967.892335933</v>
          </cell>
          <cell r="R489">
            <v>13357967.892335933</v>
          </cell>
          <cell r="S489">
            <v>14426605.323722808</v>
          </cell>
          <cell r="T489">
            <v>15580733.749620633</v>
          </cell>
        </row>
        <row r="490">
          <cell r="B490" t="str">
            <v>33015-1111</v>
          </cell>
          <cell r="C490">
            <v>33015</v>
          </cell>
          <cell r="D490" t="str">
            <v>Local Staff costs - Overtime</v>
          </cell>
          <cell r="E490" t="str">
            <v>Salaries &amp; Staff Costs</v>
          </cell>
          <cell r="F490">
            <v>3005</v>
          </cell>
          <cell r="G490" t="str">
            <v>Local Staff Costs</v>
          </cell>
          <cell r="I490">
            <v>1111</v>
          </cell>
          <cell r="J490" t="str">
            <v>SC - Experiential</v>
          </cell>
          <cell r="K490" t="str">
            <v>GM - Sales</v>
          </cell>
          <cell r="L490">
            <v>4103897</v>
          </cell>
          <cell r="N490">
            <v>36499407</v>
          </cell>
          <cell r="O490">
            <v>12099714</v>
          </cell>
          <cell r="P490">
            <v>14439597.182647016</v>
          </cell>
          <cell r="Q490">
            <v>14699509.931934662</v>
          </cell>
          <cell r="R490">
            <v>14699509.931934662</v>
          </cell>
          <cell r="S490">
            <v>15875470.726489436</v>
          </cell>
          <cell r="T490">
            <v>17145508.384608593</v>
          </cell>
        </row>
        <row r="491">
          <cell r="B491" t="str">
            <v>33018-1111</v>
          </cell>
          <cell r="C491">
            <v>33018</v>
          </cell>
          <cell r="D491" t="str">
            <v>Local Staff costs - NSSF</v>
          </cell>
          <cell r="E491" t="str">
            <v>Salaries &amp; Staff Costs</v>
          </cell>
          <cell r="F491">
            <v>3005</v>
          </cell>
          <cell r="G491" t="str">
            <v>Local Staff Costs</v>
          </cell>
          <cell r="I491">
            <v>1111</v>
          </cell>
          <cell r="J491" t="str">
            <v>SC - Experiential</v>
          </cell>
          <cell r="K491" t="str">
            <v>GM - Sales</v>
          </cell>
          <cell r="L491">
            <v>20997471</v>
          </cell>
          <cell r="M491">
            <v>32169924.84</v>
          </cell>
          <cell r="N491">
            <v>27257853.719999999</v>
          </cell>
          <cell r="O491">
            <v>30317218</v>
          </cell>
          <cell r="P491">
            <v>33776172.557495542</v>
          </cell>
          <cell r="Q491">
            <v>34384143.663530461</v>
          </cell>
          <cell r="R491">
            <v>34384143.663530461</v>
          </cell>
          <cell r="S491">
            <v>37134875.156612903</v>
          </cell>
          <cell r="T491">
            <v>40105665.169141941</v>
          </cell>
        </row>
        <row r="492">
          <cell r="B492" t="str">
            <v>33004-1111</v>
          </cell>
          <cell r="C492">
            <v>33004</v>
          </cell>
          <cell r="D492" t="str">
            <v>Local Staff costs - Bonus</v>
          </cell>
          <cell r="E492" t="str">
            <v>Salaries &amp; Staff Costs</v>
          </cell>
          <cell r="F492">
            <v>3005</v>
          </cell>
          <cell r="G492" t="str">
            <v>Local Staff Costs</v>
          </cell>
          <cell r="I492">
            <v>1111</v>
          </cell>
          <cell r="J492" t="str">
            <v>SC - Experiential</v>
          </cell>
          <cell r="K492" t="str">
            <v>GM - Sales</v>
          </cell>
          <cell r="L492">
            <v>27054253</v>
          </cell>
          <cell r="M492">
            <v>31107381.239999998</v>
          </cell>
          <cell r="N492">
            <v>25695582.48</v>
          </cell>
          <cell r="O492">
            <v>37890482</v>
          </cell>
          <cell r="P492">
            <v>42195080.912692301</v>
          </cell>
          <cell r="Q492">
            <v>42954592.369120762</v>
          </cell>
          <cell r="R492">
            <v>42954592.369120762</v>
          </cell>
          <cell r="S492">
            <v>46390959.758650422</v>
          </cell>
          <cell r="T492">
            <v>50102236.539342456</v>
          </cell>
        </row>
        <row r="493">
          <cell r="B493" t="str">
            <v>33009-1111</v>
          </cell>
          <cell r="C493">
            <v>33009</v>
          </cell>
          <cell r="D493" t="str">
            <v>Local Staff costs - T&amp;S allowance</v>
          </cell>
          <cell r="E493" t="str">
            <v>Salaries &amp; Staff Costs</v>
          </cell>
          <cell r="F493">
            <v>3005</v>
          </cell>
          <cell r="G493" t="str">
            <v>Local Staff Costs</v>
          </cell>
          <cell r="I493">
            <v>1111</v>
          </cell>
          <cell r="J493" t="str">
            <v>SC - Experiential</v>
          </cell>
          <cell r="K493" t="str">
            <v>GM - Sales</v>
          </cell>
          <cell r="L493">
            <v>38143380</v>
          </cell>
          <cell r="M493">
            <v>44711040</v>
          </cell>
          <cell r="N493">
            <v>38524813.799999997</v>
          </cell>
          <cell r="O493">
            <v>54505000</v>
          </cell>
          <cell r="P493">
            <v>61047460.126417786</v>
          </cell>
          <cell r="Q493">
            <v>62146314.408693306</v>
          </cell>
          <cell r="R493">
            <v>62146314.408693306</v>
          </cell>
          <cell r="S493">
            <v>67118019.561388776</v>
          </cell>
          <cell r="T493">
            <v>72487461.126299888</v>
          </cell>
        </row>
        <row r="494">
          <cell r="B494" t="str">
            <v>33002-1111</v>
          </cell>
          <cell r="C494">
            <v>33002</v>
          </cell>
          <cell r="D494" t="str">
            <v>Local Staff costs - Basic</v>
          </cell>
          <cell r="E494" t="str">
            <v>Salaries &amp; Staff Costs</v>
          </cell>
          <cell r="F494">
            <v>3005</v>
          </cell>
          <cell r="G494" t="str">
            <v>Local Staff Costs</v>
          </cell>
          <cell r="I494">
            <v>1111</v>
          </cell>
          <cell r="J494" t="str">
            <v>SC - Experiential</v>
          </cell>
          <cell r="K494" t="str">
            <v>GM - Sales</v>
          </cell>
          <cell r="L494">
            <v>167727432</v>
          </cell>
          <cell r="M494">
            <v>194421133.08000001</v>
          </cell>
          <cell r="N494">
            <v>156947450.16</v>
          </cell>
          <cell r="O494">
            <v>235567478</v>
          </cell>
          <cell r="P494">
            <v>261540232.95056793</v>
          </cell>
          <cell r="Q494">
            <v>266247957.14367816</v>
          </cell>
          <cell r="R494">
            <v>266247957.14367816</v>
          </cell>
          <cell r="S494">
            <v>287547793.71517241</v>
          </cell>
          <cell r="T494">
            <v>310551617.21238625</v>
          </cell>
        </row>
        <row r="495">
          <cell r="B495" t="str">
            <v>32001-842</v>
          </cell>
          <cell r="C495">
            <v>32001</v>
          </cell>
          <cell r="D495" t="str">
            <v>Facilities Cst  - Facilities Costs</v>
          </cell>
          <cell r="E495" t="str">
            <v>Rent and Utilities</v>
          </cell>
          <cell r="F495">
            <v>3003</v>
          </cell>
          <cell r="G495" t="str">
            <v>Facilities</v>
          </cell>
          <cell r="I495">
            <v>842</v>
          </cell>
          <cell r="J495" t="str">
            <v>SC -  Clock Tower</v>
          </cell>
          <cell r="K495" t="str">
            <v>GM - Sales</v>
          </cell>
          <cell r="L495">
            <v>178670516.00999999</v>
          </cell>
          <cell r="M495">
            <v>156000000</v>
          </cell>
          <cell r="O495">
            <v>-1.24</v>
          </cell>
          <cell r="P495">
            <v>-1.226240291327233</v>
          </cell>
        </row>
        <row r="496">
          <cell r="B496" t="str">
            <v>32402-842</v>
          </cell>
          <cell r="C496">
            <v>32402</v>
          </cell>
          <cell r="D496" t="str">
            <v>Facilities Cst  - Electricity</v>
          </cell>
          <cell r="E496" t="str">
            <v>Rent and Utilities</v>
          </cell>
          <cell r="F496">
            <v>3003</v>
          </cell>
          <cell r="G496" t="str">
            <v>Facilities</v>
          </cell>
          <cell r="I496">
            <v>842</v>
          </cell>
          <cell r="J496" t="str">
            <v>SC -  Clock Tower</v>
          </cell>
          <cell r="K496" t="str">
            <v>GM - Sales</v>
          </cell>
          <cell r="L496">
            <v>33999798.530000001</v>
          </cell>
          <cell r="M496">
            <v>42000000</v>
          </cell>
          <cell r="O496">
            <v>-0.76</v>
          </cell>
          <cell r="P496">
            <v>-0.70926483041570776</v>
          </cell>
        </row>
        <row r="497">
          <cell r="B497" t="str">
            <v>37203-842</v>
          </cell>
          <cell r="C497">
            <v>37203</v>
          </cell>
          <cell r="D497" t="str">
            <v>S&amp;P - Stationary,printing&amp;suppl</v>
          </cell>
          <cell r="E497" t="str">
            <v>General</v>
          </cell>
          <cell r="F497">
            <v>3019</v>
          </cell>
          <cell r="G497" t="str">
            <v>Stationary &amp; Printing</v>
          </cell>
          <cell r="I497">
            <v>842</v>
          </cell>
          <cell r="J497" t="str">
            <v>SC -  Clock Tower</v>
          </cell>
          <cell r="K497" t="str">
            <v>GM - Sales</v>
          </cell>
          <cell r="L497">
            <v>4476438.32</v>
          </cell>
          <cell r="M497">
            <v>2998677.96</v>
          </cell>
          <cell r="O497">
            <v>-0.6</v>
          </cell>
          <cell r="P497">
            <v>-0.6185491526383895</v>
          </cell>
          <cell r="R497">
            <v>250000</v>
          </cell>
        </row>
        <row r="498">
          <cell r="B498" t="str">
            <v>30100-842</v>
          </cell>
          <cell r="C498">
            <v>30100</v>
          </cell>
          <cell r="D498" t="str">
            <v>Nwk Cost - Generator Maint</v>
          </cell>
          <cell r="E498" t="str">
            <v>Maintence</v>
          </cell>
          <cell r="F498">
            <v>3001</v>
          </cell>
          <cell r="G498" t="str">
            <v>NwkCosts</v>
          </cell>
          <cell r="I498">
            <v>842</v>
          </cell>
          <cell r="J498" t="str">
            <v>SC -  Clock Tower</v>
          </cell>
          <cell r="K498" t="str">
            <v>GM - Sales</v>
          </cell>
          <cell r="L498">
            <v>2047000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</row>
        <row r="499">
          <cell r="B499" t="str">
            <v>31100-842</v>
          </cell>
          <cell r="C499">
            <v>31100</v>
          </cell>
          <cell r="D499" t="str">
            <v>Comp Cost- Licenses</v>
          </cell>
          <cell r="E499" t="str">
            <v>Maintence</v>
          </cell>
          <cell r="F499">
            <v>3002</v>
          </cell>
          <cell r="G499" t="str">
            <v>Computer Costs</v>
          </cell>
          <cell r="I499">
            <v>842</v>
          </cell>
          <cell r="J499" t="str">
            <v>SC -  Clock Tower</v>
          </cell>
          <cell r="K499" t="str">
            <v>GM - Sales</v>
          </cell>
          <cell r="L499">
            <v>212500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</row>
        <row r="500">
          <cell r="B500" t="str">
            <v>32002-842</v>
          </cell>
          <cell r="C500">
            <v>32002</v>
          </cell>
          <cell r="D500" t="str">
            <v>Facilities Cst  - Generator Fuel</v>
          </cell>
          <cell r="E500" t="str">
            <v>Rent and Utilities</v>
          </cell>
          <cell r="F500">
            <v>3003</v>
          </cell>
          <cell r="G500" t="str">
            <v>Facilities</v>
          </cell>
          <cell r="I500">
            <v>842</v>
          </cell>
          <cell r="J500" t="str">
            <v>SC -  Clock Tower</v>
          </cell>
          <cell r="K500" t="str">
            <v>GM - Sales</v>
          </cell>
          <cell r="L500">
            <v>1780000</v>
          </cell>
          <cell r="M500">
            <v>14400000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</row>
        <row r="501">
          <cell r="B501" t="str">
            <v>32100-842</v>
          </cell>
          <cell r="C501">
            <v>32100</v>
          </cell>
          <cell r="D501" t="str">
            <v>Facilities Cst  - Cleaning &amp; Plants</v>
          </cell>
          <cell r="E501" t="str">
            <v>Maintence</v>
          </cell>
          <cell r="F501">
            <v>3003</v>
          </cell>
          <cell r="G501" t="str">
            <v>Facilities</v>
          </cell>
          <cell r="I501">
            <v>842</v>
          </cell>
          <cell r="J501" t="str">
            <v>SC -  Clock Tower</v>
          </cell>
          <cell r="K501" t="str">
            <v>GM - Sales</v>
          </cell>
          <cell r="L501">
            <v>3173000</v>
          </cell>
          <cell r="M501">
            <v>14400000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</row>
        <row r="502">
          <cell r="B502" t="str">
            <v>32300-842</v>
          </cell>
          <cell r="C502">
            <v>32300</v>
          </cell>
          <cell r="D502" t="str">
            <v>Facilities Cst  - Bldngs &amp; Maint</v>
          </cell>
          <cell r="E502" t="str">
            <v>Maintence</v>
          </cell>
          <cell r="F502">
            <v>3003</v>
          </cell>
          <cell r="G502" t="str">
            <v>Facilities</v>
          </cell>
          <cell r="I502">
            <v>842</v>
          </cell>
          <cell r="J502" t="str">
            <v>SC -  Clock Tower</v>
          </cell>
          <cell r="K502" t="str">
            <v>GM - Sales</v>
          </cell>
          <cell r="L502">
            <v>9475200</v>
          </cell>
          <cell r="M502">
            <v>12000000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</row>
        <row r="503">
          <cell r="B503" t="str">
            <v>32301-842</v>
          </cell>
          <cell r="C503">
            <v>32301</v>
          </cell>
          <cell r="D503" t="str">
            <v>Facilities Cst  - Furn &amp; Fitt. Maint</v>
          </cell>
          <cell r="E503" t="str">
            <v>Maintence</v>
          </cell>
          <cell r="F503">
            <v>3003</v>
          </cell>
          <cell r="G503" t="str">
            <v>Facilities</v>
          </cell>
          <cell r="I503">
            <v>842</v>
          </cell>
          <cell r="J503" t="str">
            <v>SC -  Clock Tower</v>
          </cell>
          <cell r="K503" t="str">
            <v>GM - Sales</v>
          </cell>
          <cell r="L503">
            <v>168000</v>
          </cell>
          <cell r="M503">
            <v>3600000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</row>
        <row r="504">
          <cell r="B504" t="str">
            <v>32302-842</v>
          </cell>
          <cell r="C504">
            <v>32302</v>
          </cell>
          <cell r="D504" t="str">
            <v>Facilities Cst  - Office Eqpmnt Maint</v>
          </cell>
          <cell r="E504" t="str">
            <v>Maintence</v>
          </cell>
          <cell r="F504">
            <v>3003</v>
          </cell>
          <cell r="G504" t="str">
            <v>Facilities</v>
          </cell>
          <cell r="I504">
            <v>842</v>
          </cell>
          <cell r="J504" t="str">
            <v>SC -  Clock Tower</v>
          </cell>
          <cell r="K504" t="str">
            <v>GM - Sales</v>
          </cell>
          <cell r="L504">
            <v>3088805.08</v>
          </cell>
          <cell r="M504">
            <v>3600000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</row>
        <row r="505">
          <cell r="B505" t="str">
            <v>32500-842</v>
          </cell>
          <cell r="C505">
            <v>32500</v>
          </cell>
          <cell r="D505" t="str">
            <v>Facilities Cst  - Dstv</v>
          </cell>
          <cell r="E505" t="str">
            <v>General</v>
          </cell>
          <cell r="F505">
            <v>3020</v>
          </cell>
          <cell r="G505" t="str">
            <v>Subscription</v>
          </cell>
          <cell r="I505">
            <v>842</v>
          </cell>
          <cell r="J505" t="str">
            <v>SC -  Clock Tower</v>
          </cell>
          <cell r="K505" t="str">
            <v>GM - Sales</v>
          </cell>
          <cell r="L505">
            <v>704743</v>
          </cell>
          <cell r="M505">
            <v>1174770.96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</row>
        <row r="506">
          <cell r="B506" t="str">
            <v>33019-842</v>
          </cell>
          <cell r="C506">
            <v>33019</v>
          </cell>
          <cell r="D506" t="str">
            <v>Local Staff costs - Medical Aid</v>
          </cell>
          <cell r="E506" t="str">
            <v>Salaries &amp; Staff Costs</v>
          </cell>
          <cell r="F506">
            <v>3005</v>
          </cell>
          <cell r="G506" t="str">
            <v>Local Staff Costs</v>
          </cell>
          <cell r="I506">
            <v>842</v>
          </cell>
          <cell r="J506" t="str">
            <v>SC -  Clock Tower</v>
          </cell>
          <cell r="K506" t="str">
            <v>GM - Sales</v>
          </cell>
          <cell r="L506">
            <v>23584706.91</v>
          </cell>
          <cell r="M506">
            <v>19200000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</row>
        <row r="507">
          <cell r="B507" t="str">
            <v>33105-842</v>
          </cell>
          <cell r="C507">
            <v>33105</v>
          </cell>
          <cell r="D507" t="str">
            <v>Staff Oth csts - Phne Allowanc</v>
          </cell>
          <cell r="E507" t="str">
            <v>General</v>
          </cell>
          <cell r="F507">
            <v>3016</v>
          </cell>
          <cell r="G507" t="str">
            <v>Communications</v>
          </cell>
          <cell r="I507">
            <v>842</v>
          </cell>
          <cell r="J507" t="str">
            <v>SC -  Clock Tower</v>
          </cell>
          <cell r="K507" t="str">
            <v>GM - Sales</v>
          </cell>
          <cell r="M507">
            <v>4596786.96</v>
          </cell>
          <cell r="N507">
            <v>5040000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</row>
        <row r="508">
          <cell r="B508" t="str">
            <v>33204-842</v>
          </cell>
          <cell r="C508">
            <v>33204</v>
          </cell>
          <cell r="D508" t="str">
            <v>Train Csts - Self Study</v>
          </cell>
          <cell r="E508" t="str">
            <v>Training</v>
          </cell>
          <cell r="F508">
            <v>3007</v>
          </cell>
          <cell r="G508" t="str">
            <v>Training costs</v>
          </cell>
          <cell r="I508">
            <v>842</v>
          </cell>
          <cell r="J508" t="str">
            <v>SC -  Clock Tower</v>
          </cell>
          <cell r="K508" t="str">
            <v>GM - Sales</v>
          </cell>
          <cell r="L508">
            <v>1186500</v>
          </cell>
          <cell r="P508">
            <v>0</v>
          </cell>
          <cell r="Q508">
            <v>0</v>
          </cell>
          <cell r="R508" t="str">
            <v>-</v>
          </cell>
          <cell r="S508">
            <v>0</v>
          </cell>
          <cell r="T508">
            <v>0</v>
          </cell>
        </row>
        <row r="509">
          <cell r="B509" t="str">
            <v>33300-842</v>
          </cell>
          <cell r="C509">
            <v>33300</v>
          </cell>
          <cell r="D509" t="str">
            <v>Travel costs - Local</v>
          </cell>
          <cell r="E509" t="str">
            <v>Travel and Entertainment</v>
          </cell>
          <cell r="F509">
            <v>3008</v>
          </cell>
          <cell r="G509" t="str">
            <v>Travel Costs</v>
          </cell>
          <cell r="I509">
            <v>842</v>
          </cell>
          <cell r="J509" t="str">
            <v>SC -  Clock Tower</v>
          </cell>
          <cell r="K509" t="str">
            <v>GM - Sales</v>
          </cell>
          <cell r="M509">
            <v>1200000</v>
          </cell>
          <cell r="N509">
            <v>788166.72</v>
          </cell>
          <cell r="P509">
            <v>0</v>
          </cell>
          <cell r="Q509">
            <v>0</v>
          </cell>
          <cell r="R509">
            <v>1000000</v>
          </cell>
          <cell r="S509">
            <v>0</v>
          </cell>
          <cell r="T509">
            <v>0</v>
          </cell>
        </row>
        <row r="510">
          <cell r="B510" t="str">
            <v>36003-842</v>
          </cell>
          <cell r="C510">
            <v>36003</v>
          </cell>
          <cell r="D510" t="str">
            <v>Trade Lic - Fees</v>
          </cell>
          <cell r="E510" t="str">
            <v>General</v>
          </cell>
          <cell r="F510">
            <v>3015</v>
          </cell>
          <cell r="G510" t="str">
            <v>Trading Licenses</v>
          </cell>
          <cell r="I510">
            <v>842</v>
          </cell>
          <cell r="J510" t="str">
            <v>SC -  Clock Tower</v>
          </cell>
          <cell r="K510" t="str">
            <v>GM - Sales</v>
          </cell>
          <cell r="M510">
            <v>1500000</v>
          </cell>
          <cell r="P510">
            <v>0</v>
          </cell>
          <cell r="Q510">
            <v>0</v>
          </cell>
          <cell r="R510">
            <v>1500000</v>
          </cell>
          <cell r="S510">
            <v>0</v>
          </cell>
          <cell r="T510">
            <v>0</v>
          </cell>
        </row>
        <row r="511">
          <cell r="B511" t="str">
            <v>37401-842</v>
          </cell>
          <cell r="C511">
            <v>37401</v>
          </cell>
          <cell r="D511" t="str">
            <v>Security Cost - Stock Transfer</v>
          </cell>
          <cell r="E511" t="str">
            <v>General</v>
          </cell>
          <cell r="F511">
            <v>3021</v>
          </cell>
          <cell r="G511" t="str">
            <v>Security Costs</v>
          </cell>
          <cell r="I511">
            <v>842</v>
          </cell>
          <cell r="J511" t="str">
            <v>SC -  Clock Tower</v>
          </cell>
          <cell r="K511" t="str">
            <v>GM - Sales</v>
          </cell>
          <cell r="M511">
            <v>3055757.04</v>
          </cell>
          <cell r="P511">
            <v>0</v>
          </cell>
          <cell r="Q511">
            <v>0</v>
          </cell>
          <cell r="R511">
            <v>6000000</v>
          </cell>
          <cell r="S511">
            <v>0</v>
          </cell>
          <cell r="T511">
            <v>0</v>
          </cell>
        </row>
        <row r="512">
          <cell r="B512" t="str">
            <v>37602-842</v>
          </cell>
          <cell r="C512">
            <v>37602</v>
          </cell>
          <cell r="D512" t="str">
            <v>MV Costs - Fuel &amp; Oil</v>
          </cell>
          <cell r="E512" t="str">
            <v>General</v>
          </cell>
          <cell r="F512">
            <v>3024</v>
          </cell>
          <cell r="G512" t="str">
            <v>Motor Vehicle Costs</v>
          </cell>
          <cell r="I512">
            <v>842</v>
          </cell>
          <cell r="J512" t="str">
            <v>SC -  Clock Tower</v>
          </cell>
          <cell r="K512" t="str">
            <v>GM - Sales</v>
          </cell>
          <cell r="L512">
            <v>1599858.88</v>
          </cell>
          <cell r="M512">
            <v>1200000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</row>
        <row r="513">
          <cell r="B513" t="str">
            <v>37603-842</v>
          </cell>
          <cell r="C513">
            <v>37603</v>
          </cell>
          <cell r="D513" t="str">
            <v>MV Costs - License &amp; Parking</v>
          </cell>
          <cell r="E513" t="str">
            <v>General</v>
          </cell>
          <cell r="F513">
            <v>3024</v>
          </cell>
          <cell r="G513" t="str">
            <v>Motor Vehicle Costs</v>
          </cell>
          <cell r="I513">
            <v>842</v>
          </cell>
          <cell r="J513" t="str">
            <v>SC -  Clock Tower</v>
          </cell>
          <cell r="K513" t="str">
            <v>GM - Sales</v>
          </cell>
          <cell r="M513">
            <v>600000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</row>
        <row r="514">
          <cell r="B514" t="str">
            <v>37604-842</v>
          </cell>
          <cell r="C514">
            <v>37604</v>
          </cell>
          <cell r="D514" t="str">
            <v>MV Costs - Repair &amp; Maintenance</v>
          </cell>
          <cell r="E514" t="str">
            <v>General</v>
          </cell>
          <cell r="F514">
            <v>3024</v>
          </cell>
          <cell r="G514" t="str">
            <v>Motor Vehicle Costs</v>
          </cell>
          <cell r="I514">
            <v>842</v>
          </cell>
          <cell r="J514" t="str">
            <v>SC -  Clock Tower</v>
          </cell>
          <cell r="K514" t="str">
            <v>GM - Sales</v>
          </cell>
          <cell r="L514">
            <v>300000</v>
          </cell>
          <cell r="M514">
            <v>3600000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</row>
        <row r="515">
          <cell r="B515" t="str">
            <v>37205-842</v>
          </cell>
          <cell r="C515">
            <v>37205</v>
          </cell>
          <cell r="D515" t="str">
            <v>S&amp;P - NewS&amp;Paper &amp; manuals</v>
          </cell>
          <cell r="E515" t="str">
            <v>General</v>
          </cell>
          <cell r="F515">
            <v>3019</v>
          </cell>
          <cell r="G515" t="str">
            <v>Stationary &amp; Printing</v>
          </cell>
          <cell r="I515">
            <v>842</v>
          </cell>
          <cell r="J515" t="str">
            <v>SC -  Clock Tower</v>
          </cell>
          <cell r="K515" t="str">
            <v>GM - Sales</v>
          </cell>
          <cell r="L515">
            <v>118500</v>
          </cell>
          <cell r="M515">
            <v>415167.96</v>
          </cell>
          <cell r="O515">
            <v>69000</v>
          </cell>
          <cell r="P515">
            <v>74078.938428903741</v>
          </cell>
          <cell r="Q515">
            <v>77042.095966059889</v>
          </cell>
          <cell r="R515">
            <v>350000</v>
          </cell>
          <cell r="S515">
            <v>80123.779804702281</v>
          </cell>
          <cell r="T515">
            <v>83328.730996890372</v>
          </cell>
        </row>
        <row r="516">
          <cell r="B516" t="str">
            <v>37606-842</v>
          </cell>
          <cell r="C516">
            <v>37606</v>
          </cell>
          <cell r="D516" t="str">
            <v>MV Costs - Ext car hire</v>
          </cell>
          <cell r="E516" t="str">
            <v>General</v>
          </cell>
          <cell r="F516">
            <v>3024</v>
          </cell>
          <cell r="G516" t="str">
            <v>Motor Vehicle Costs</v>
          </cell>
          <cell r="I516">
            <v>842</v>
          </cell>
          <cell r="J516" t="str">
            <v>SC -  Clock Tower</v>
          </cell>
          <cell r="K516" t="str">
            <v>GM - Sales</v>
          </cell>
          <cell r="O516">
            <v>240000</v>
          </cell>
          <cell r="P516">
            <v>138728.80141425753</v>
          </cell>
          <cell r="Q516">
            <v>142890.66545668527</v>
          </cell>
          <cell r="R516">
            <v>200000</v>
          </cell>
          <cell r="S516">
            <v>148606.29207495268</v>
          </cell>
          <cell r="T516">
            <v>154550.5437579508</v>
          </cell>
        </row>
        <row r="517">
          <cell r="B517" t="str">
            <v>37201-842</v>
          </cell>
          <cell r="C517">
            <v>37201</v>
          </cell>
          <cell r="D517" t="str">
            <v>Consumables - Kitchenware</v>
          </cell>
          <cell r="E517" t="str">
            <v>General</v>
          </cell>
          <cell r="F517">
            <v>3018</v>
          </cell>
          <cell r="G517" t="str">
            <v>Consumables</v>
          </cell>
          <cell r="I517">
            <v>842</v>
          </cell>
          <cell r="J517" t="str">
            <v>SC -  Clock Tower</v>
          </cell>
          <cell r="K517" t="str">
            <v>GM - Sales</v>
          </cell>
          <cell r="L517">
            <v>562000</v>
          </cell>
          <cell r="M517">
            <v>3164418</v>
          </cell>
          <cell r="O517">
            <v>204000.92</v>
          </cell>
          <cell r="P517">
            <v>260868.4072275777</v>
          </cell>
          <cell r="Q517">
            <v>271303.14351668081</v>
          </cell>
          <cell r="R517">
            <v>500000</v>
          </cell>
          <cell r="S517">
            <v>282155.26925734803</v>
          </cell>
          <cell r="T517">
            <v>293441.48002764198</v>
          </cell>
        </row>
        <row r="518">
          <cell r="B518" t="str">
            <v>37001-842</v>
          </cell>
          <cell r="C518">
            <v>37001</v>
          </cell>
          <cell r="D518" t="str">
            <v>Communctns - National</v>
          </cell>
          <cell r="E518" t="str">
            <v>General</v>
          </cell>
          <cell r="F518">
            <v>3016</v>
          </cell>
          <cell r="G518" t="str">
            <v>Communications</v>
          </cell>
          <cell r="I518">
            <v>842</v>
          </cell>
          <cell r="J518" t="str">
            <v>SC -  Clock Tower</v>
          </cell>
          <cell r="K518" t="str">
            <v>GM - Sales</v>
          </cell>
          <cell r="L518">
            <v>1838124</v>
          </cell>
          <cell r="M518">
            <v>1654545</v>
          </cell>
          <cell r="O518">
            <v>1311356</v>
          </cell>
          <cell r="P518">
            <v>384106.814289417</v>
          </cell>
          <cell r="Q518">
            <v>345696.13286047534</v>
          </cell>
          <cell r="R518">
            <v>345696.13286047534</v>
          </cell>
          <cell r="S518">
            <v>345696.13286047534</v>
          </cell>
          <cell r="T518">
            <v>345696.13286047534</v>
          </cell>
        </row>
        <row r="519">
          <cell r="B519" t="str">
            <v>37202-842</v>
          </cell>
          <cell r="C519">
            <v>37202</v>
          </cell>
          <cell r="D519" t="str">
            <v>Consumables - Office Equipment</v>
          </cell>
          <cell r="E519" t="str">
            <v>General</v>
          </cell>
          <cell r="F519">
            <v>3018</v>
          </cell>
          <cell r="G519" t="str">
            <v>Consumables</v>
          </cell>
          <cell r="I519">
            <v>842</v>
          </cell>
          <cell r="J519" t="str">
            <v>SC -  Clock Tower</v>
          </cell>
          <cell r="K519" t="str">
            <v>GM - Sales</v>
          </cell>
          <cell r="L519">
            <v>2688949.34</v>
          </cell>
          <cell r="M519">
            <v>23167485.960000001</v>
          </cell>
          <cell r="O519">
            <v>504200.16</v>
          </cell>
          <cell r="P519">
            <v>528509.60896478361</v>
          </cell>
          <cell r="Q519">
            <v>549649.99332337501</v>
          </cell>
          <cell r="R519">
            <v>500000</v>
          </cell>
          <cell r="S519">
            <v>571635.99305630999</v>
          </cell>
          <cell r="T519">
            <v>594501.43277856242</v>
          </cell>
        </row>
        <row r="520">
          <cell r="B520" t="str">
            <v>37200-842</v>
          </cell>
          <cell r="C520">
            <v>37200</v>
          </cell>
          <cell r="D520" t="str">
            <v>Consumables-Refreshments</v>
          </cell>
          <cell r="E520" t="str">
            <v>General</v>
          </cell>
          <cell r="F520">
            <v>3018</v>
          </cell>
          <cell r="G520" t="str">
            <v>Consumables</v>
          </cell>
          <cell r="I520">
            <v>842</v>
          </cell>
          <cell r="J520" t="str">
            <v>SC -  Clock Tower</v>
          </cell>
          <cell r="K520" t="str">
            <v>GM - Sales</v>
          </cell>
          <cell r="L520">
            <v>5349769.67</v>
          </cell>
          <cell r="M520">
            <v>14388119.039999999</v>
          </cell>
          <cell r="O520">
            <v>630213.04</v>
          </cell>
          <cell r="P520">
            <v>751952.32706619869</v>
          </cell>
          <cell r="Q520">
            <v>864745.17612612841</v>
          </cell>
          <cell r="R520">
            <v>6000000</v>
          </cell>
          <cell r="S520">
            <v>899334.9831711736</v>
          </cell>
          <cell r="T520">
            <v>935308.38249802054</v>
          </cell>
        </row>
        <row r="521">
          <cell r="B521" t="str">
            <v>33101-842</v>
          </cell>
          <cell r="C521">
            <v>33101</v>
          </cell>
          <cell r="D521" t="str">
            <v>Staff Oth csts - Staff recogn</v>
          </cell>
          <cell r="E521" t="str">
            <v>Salaries &amp; Staff Costs</v>
          </cell>
          <cell r="F521">
            <v>3006</v>
          </cell>
          <cell r="G521" t="str">
            <v>Staff Other costs</v>
          </cell>
          <cell r="I521">
            <v>842</v>
          </cell>
          <cell r="J521" t="str">
            <v>SC -  Clock Tower</v>
          </cell>
          <cell r="K521" t="str">
            <v>GM - Sales</v>
          </cell>
          <cell r="L521">
            <v>3329000</v>
          </cell>
          <cell r="M521">
            <v>6000000</v>
          </cell>
          <cell r="O521">
            <v>3020000</v>
          </cell>
          <cell r="P521">
            <v>3429163.8671827386</v>
          </cell>
          <cell r="Q521">
            <v>3943538.4472601493</v>
          </cell>
          <cell r="R521">
            <v>3943538.4472601493</v>
          </cell>
          <cell r="S521">
            <v>4259021.5230409615</v>
          </cell>
          <cell r="T521">
            <v>4599743.2448842386</v>
          </cell>
        </row>
        <row r="522">
          <cell r="B522" t="str">
            <v>33103-842</v>
          </cell>
          <cell r="C522">
            <v>33103</v>
          </cell>
          <cell r="D522" t="str">
            <v>Staff Oth csts - Off Clothing</v>
          </cell>
          <cell r="E522" t="str">
            <v>Salaries &amp; Staff Costs</v>
          </cell>
          <cell r="F522">
            <v>3006</v>
          </cell>
          <cell r="G522" t="str">
            <v>Staff Other costs</v>
          </cell>
          <cell r="I522">
            <v>842</v>
          </cell>
          <cell r="J522" t="str">
            <v>SC -  Clock Tower</v>
          </cell>
          <cell r="K522" t="str">
            <v>GM - Sales</v>
          </cell>
          <cell r="M522">
            <v>9999999.9600000009</v>
          </cell>
          <cell r="O522">
            <v>320000</v>
          </cell>
          <cell r="P522">
            <v>4610320.3198501486</v>
          </cell>
          <cell r="Q522">
            <v>4693306.0856074514</v>
          </cell>
          <cell r="R522">
            <v>3500000</v>
          </cell>
          <cell r="S522">
            <v>5068770.5724560479</v>
          </cell>
          <cell r="T522">
            <v>5474272.2182525322</v>
          </cell>
        </row>
        <row r="523">
          <cell r="B523" t="str">
            <v>33400-842</v>
          </cell>
          <cell r="C523">
            <v>33400</v>
          </cell>
          <cell r="D523" t="str">
            <v>Entertnmnt cost -Staff Motvn</v>
          </cell>
          <cell r="E523" t="str">
            <v>Salaries &amp; Staff Costs</v>
          </cell>
          <cell r="F523">
            <v>3006</v>
          </cell>
          <cell r="G523" t="str">
            <v>Staff Other costs</v>
          </cell>
          <cell r="I523">
            <v>842</v>
          </cell>
          <cell r="J523" t="str">
            <v>SC -  Clock Tower</v>
          </cell>
          <cell r="K523" t="str">
            <v>GM - Sales</v>
          </cell>
          <cell r="L523">
            <v>821217</v>
          </cell>
          <cell r="M523">
            <v>999999.96</v>
          </cell>
          <cell r="N523">
            <v>4888800</v>
          </cell>
          <cell r="O523">
            <v>1633350</v>
          </cell>
          <cell r="P523">
            <v>6970922.7433171412</v>
          </cell>
          <cell r="Q523">
            <v>8016561.1548147118</v>
          </cell>
          <cell r="R523">
            <v>8016561.1548147118</v>
          </cell>
          <cell r="S523">
            <v>8657886.04719989</v>
          </cell>
          <cell r="T523">
            <v>9350516.9309758823</v>
          </cell>
        </row>
        <row r="524">
          <cell r="B524" t="str">
            <v>33017-842</v>
          </cell>
          <cell r="C524">
            <v>33017</v>
          </cell>
          <cell r="D524" t="str">
            <v>Local Staff costs - Shift Allowance</v>
          </cell>
          <cell r="E524" t="str">
            <v>Salaries &amp; Staff Costs</v>
          </cell>
          <cell r="F524">
            <v>3005</v>
          </cell>
          <cell r="G524" t="str">
            <v>Local Staff Costs</v>
          </cell>
          <cell r="I524">
            <v>842</v>
          </cell>
          <cell r="J524" t="str">
            <v>SC -  Clock Tower</v>
          </cell>
          <cell r="K524" t="str">
            <v>GM - Sales</v>
          </cell>
          <cell r="L524">
            <v>1500000</v>
          </cell>
          <cell r="M524">
            <v>48000000</v>
          </cell>
          <cell r="O524">
            <v>10000000</v>
          </cell>
          <cell r="P524">
            <v>11341990.710398095</v>
          </cell>
          <cell r="Q524">
            <v>11546146.54318526</v>
          </cell>
          <cell r="R524">
            <v>11546146.54318526</v>
          </cell>
          <cell r="S524">
            <v>12469838.266640082</v>
          </cell>
          <cell r="T524">
            <v>13467425.327971289</v>
          </cell>
        </row>
        <row r="525">
          <cell r="B525" t="str">
            <v>33015-842</v>
          </cell>
          <cell r="C525">
            <v>33015</v>
          </cell>
          <cell r="D525" t="str">
            <v>Local Staff costs - Overtime</v>
          </cell>
          <cell r="E525" t="str">
            <v>Salaries &amp; Staff Costs</v>
          </cell>
          <cell r="F525">
            <v>3005</v>
          </cell>
          <cell r="G525" t="str">
            <v>Local Staff Costs</v>
          </cell>
          <cell r="I525">
            <v>842</v>
          </cell>
          <cell r="J525" t="str">
            <v>SC -  Clock Tower</v>
          </cell>
          <cell r="K525" t="str">
            <v>GM - Sales</v>
          </cell>
          <cell r="L525">
            <v>5258570</v>
          </cell>
          <cell r="N525">
            <v>84109754.040000007</v>
          </cell>
          <cell r="O525">
            <v>10459274</v>
          </cell>
          <cell r="P525">
            <v>12481923.406035315</v>
          </cell>
          <cell r="Q525">
            <v>12706598.027343951</v>
          </cell>
          <cell r="R525">
            <v>12706598.027343951</v>
          </cell>
          <cell r="S525">
            <v>13723125.869531468</v>
          </cell>
          <cell r="T525">
            <v>14820975.939093987</v>
          </cell>
        </row>
        <row r="526">
          <cell r="B526" t="str">
            <v>33020-842</v>
          </cell>
          <cell r="C526">
            <v>33020</v>
          </cell>
          <cell r="D526" t="str">
            <v>Local Staff costs - Co. Prov Fund</v>
          </cell>
          <cell r="E526" t="str">
            <v>Salaries &amp; Staff Costs</v>
          </cell>
          <cell r="F526">
            <v>3005</v>
          </cell>
          <cell r="G526" t="str">
            <v>Local Staff Costs</v>
          </cell>
          <cell r="I526">
            <v>842</v>
          </cell>
          <cell r="J526" t="str">
            <v>SC -  Clock Tower</v>
          </cell>
          <cell r="K526" t="str">
            <v>GM - Sales</v>
          </cell>
          <cell r="L526">
            <v>17385901</v>
          </cell>
          <cell r="M526">
            <v>23768292.719999999</v>
          </cell>
          <cell r="N526">
            <v>31706421.84</v>
          </cell>
          <cell r="O526">
            <v>20882726</v>
          </cell>
          <cell r="P526">
            <v>23264535.899451878</v>
          </cell>
          <cell r="Q526">
            <v>23683297.545642011</v>
          </cell>
          <cell r="R526">
            <v>23683297.545642011</v>
          </cell>
          <cell r="S526">
            <v>25577961.349293374</v>
          </cell>
          <cell r="T526">
            <v>27624198.257236846</v>
          </cell>
        </row>
        <row r="527">
          <cell r="B527" t="str">
            <v>33018-842</v>
          </cell>
          <cell r="C527">
            <v>33018</v>
          </cell>
          <cell r="D527" t="str">
            <v>Local Staff costs - NSSF</v>
          </cell>
          <cell r="E527" t="str">
            <v>Salaries &amp; Staff Costs</v>
          </cell>
          <cell r="F527">
            <v>3005</v>
          </cell>
          <cell r="G527" t="str">
            <v>Local Staff Costs</v>
          </cell>
          <cell r="I527">
            <v>842</v>
          </cell>
          <cell r="J527" t="str">
            <v>SC -  Clock Tower</v>
          </cell>
          <cell r="K527" t="str">
            <v>GM - Sales</v>
          </cell>
          <cell r="L527">
            <v>40209909</v>
          </cell>
          <cell r="M527">
            <v>59287882.560000002</v>
          </cell>
          <cell r="N527">
            <v>59408865.840000004</v>
          </cell>
          <cell r="O527">
            <v>46119946.399999999</v>
          </cell>
          <cell r="P527">
            <v>51381867.160398602</v>
          </cell>
          <cell r="Q527">
            <v>52306740.769285776</v>
          </cell>
          <cell r="R527">
            <v>52306740.769285776</v>
          </cell>
          <cell r="S527">
            <v>56491280.03082864</v>
          </cell>
          <cell r="T527">
            <v>61010582.433294937</v>
          </cell>
        </row>
        <row r="528">
          <cell r="B528" t="str">
            <v>33004-842</v>
          </cell>
          <cell r="C528">
            <v>33004</v>
          </cell>
          <cell r="D528" t="str">
            <v>Local Staff costs - Bonus</v>
          </cell>
          <cell r="E528" t="str">
            <v>Salaries &amp; Staff Costs</v>
          </cell>
          <cell r="F528">
            <v>3005</v>
          </cell>
          <cell r="G528" t="str">
            <v>Local Staff Costs</v>
          </cell>
          <cell r="I528">
            <v>842</v>
          </cell>
          <cell r="J528" t="str">
            <v>SC -  Clock Tower</v>
          </cell>
          <cell r="K528" t="str">
            <v>GM - Sales</v>
          </cell>
          <cell r="L528">
            <v>58717402</v>
          </cell>
          <cell r="M528">
            <v>69221517.719999999</v>
          </cell>
          <cell r="N528">
            <v>64611875.159999996</v>
          </cell>
          <cell r="O528">
            <v>66173774</v>
          </cell>
          <cell r="P528">
            <v>73691534.149082974</v>
          </cell>
          <cell r="Q528">
            <v>75017981.763766468</v>
          </cell>
          <cell r="R528">
            <v>75017981.763766468</v>
          </cell>
          <cell r="S528">
            <v>81019420.304867789</v>
          </cell>
          <cell r="T528">
            <v>87500973.929257214</v>
          </cell>
        </row>
        <row r="529">
          <cell r="B529" t="str">
            <v>33009-842</v>
          </cell>
          <cell r="C529">
            <v>33009</v>
          </cell>
          <cell r="D529" t="str">
            <v>Local Staff costs - T&amp;S allowance</v>
          </cell>
          <cell r="E529" t="str">
            <v>Salaries &amp; Staff Costs</v>
          </cell>
          <cell r="F529">
            <v>3005</v>
          </cell>
          <cell r="G529" t="str">
            <v>Local Staff Costs</v>
          </cell>
          <cell r="I529">
            <v>842</v>
          </cell>
          <cell r="J529" t="str">
            <v>SC -  Clock Tower</v>
          </cell>
          <cell r="K529" t="str">
            <v>GM - Sales</v>
          </cell>
          <cell r="L529">
            <v>61661270</v>
          </cell>
          <cell r="M529">
            <v>70957920</v>
          </cell>
          <cell r="N529">
            <v>62277882.719999999</v>
          </cell>
          <cell r="O529">
            <v>67922360</v>
          </cell>
          <cell r="P529">
            <v>76075361.229101807</v>
          </cell>
          <cell r="Q529">
            <v>77444717.73122564</v>
          </cell>
          <cell r="R529">
            <v>77444717.73122564</v>
          </cell>
          <cell r="S529">
            <v>83640295.149723694</v>
          </cell>
          <cell r="T529">
            <v>90331518.761701599</v>
          </cell>
        </row>
        <row r="530">
          <cell r="B530" t="str">
            <v>33002-842</v>
          </cell>
          <cell r="C530">
            <v>33002</v>
          </cell>
          <cell r="D530" t="str">
            <v>Local Staff costs - Basic</v>
          </cell>
          <cell r="E530" t="str">
            <v>Salaries &amp; Staff Costs</v>
          </cell>
          <cell r="F530">
            <v>3005</v>
          </cell>
          <cell r="G530" t="str">
            <v>Local Staff Costs</v>
          </cell>
          <cell r="I530">
            <v>842</v>
          </cell>
          <cell r="J530" t="str">
            <v>SC -  Clock Tower</v>
          </cell>
          <cell r="K530" t="str">
            <v>GM - Sales</v>
          </cell>
          <cell r="L530">
            <v>331630598</v>
          </cell>
          <cell r="M530">
            <v>396138211.68000001</v>
          </cell>
          <cell r="N530">
            <v>354724722</v>
          </cell>
          <cell r="O530">
            <v>372817844</v>
          </cell>
          <cell r="P530">
            <v>413923291.09151685</v>
          </cell>
          <cell r="Q530">
            <v>421373910.33116418</v>
          </cell>
          <cell r="R530">
            <v>421373910.33116418</v>
          </cell>
          <cell r="S530">
            <v>455083823.15765733</v>
          </cell>
          <cell r="T530">
            <v>491490529.01026994</v>
          </cell>
        </row>
        <row r="531">
          <cell r="B531" t="str">
            <v>33400-844</v>
          </cell>
          <cell r="C531">
            <v>33400</v>
          </cell>
          <cell r="D531" t="str">
            <v>Entertnmnt cost -Staff Motvn</v>
          </cell>
          <cell r="E531" t="str">
            <v>Salaries &amp; Staff Costs</v>
          </cell>
          <cell r="F531">
            <v>3006</v>
          </cell>
          <cell r="G531" t="str">
            <v>Staff Other costs</v>
          </cell>
          <cell r="I531">
            <v>844</v>
          </cell>
          <cell r="J531" t="str">
            <v>SC -  Jinja</v>
          </cell>
          <cell r="K531" t="str">
            <v>GM - Sales</v>
          </cell>
          <cell r="L531">
            <v>1010000</v>
          </cell>
          <cell r="M531">
            <v>999999.96</v>
          </cell>
          <cell r="N531">
            <v>2095200</v>
          </cell>
          <cell r="O531">
            <v>-2000000</v>
          </cell>
          <cell r="P531">
            <v>-8535736.6679733563</v>
          </cell>
          <cell r="R531">
            <v>0</v>
          </cell>
        </row>
        <row r="532">
          <cell r="B532" t="str">
            <v>32003-844</v>
          </cell>
          <cell r="C532">
            <v>32003</v>
          </cell>
          <cell r="D532" t="str">
            <v>Facilities Cst  - BTS Electricity</v>
          </cell>
          <cell r="E532" t="str">
            <v>Rent and Utilities</v>
          </cell>
          <cell r="F532">
            <v>3003</v>
          </cell>
          <cell r="G532" t="str">
            <v>Facilities</v>
          </cell>
          <cell r="I532">
            <v>844</v>
          </cell>
          <cell r="J532" t="str">
            <v>SC -  Jinja</v>
          </cell>
          <cell r="K532" t="str">
            <v>GM - Sales</v>
          </cell>
          <cell r="L532">
            <v>1576771.18</v>
          </cell>
          <cell r="O532">
            <v>-0.6</v>
          </cell>
          <cell r="P532">
            <v>-0.60648675159936993</v>
          </cell>
        </row>
        <row r="533">
          <cell r="B533" t="str">
            <v>32401-844</v>
          </cell>
          <cell r="C533">
            <v>32401</v>
          </cell>
          <cell r="D533" t="str">
            <v>Facilities Cst  - Water</v>
          </cell>
          <cell r="E533" t="str">
            <v>Rent and Utilities</v>
          </cell>
          <cell r="F533">
            <v>3003</v>
          </cell>
          <cell r="G533" t="str">
            <v>Facilities</v>
          </cell>
          <cell r="I533">
            <v>844</v>
          </cell>
          <cell r="J533" t="str">
            <v>SC -  Jinja</v>
          </cell>
          <cell r="K533" t="str">
            <v>GM - Sales</v>
          </cell>
          <cell r="L533">
            <v>17100638</v>
          </cell>
          <cell r="M533">
            <v>3000000</v>
          </cell>
          <cell r="O533">
            <v>-0.5</v>
          </cell>
          <cell r="P533">
            <v>-0.53090941419126836</v>
          </cell>
        </row>
        <row r="534">
          <cell r="B534" t="str">
            <v>37604-844</v>
          </cell>
          <cell r="C534">
            <v>37604</v>
          </cell>
          <cell r="D534" t="str">
            <v>MV Costs - Repair &amp; Maintenance</v>
          </cell>
          <cell r="E534" t="str">
            <v>General</v>
          </cell>
          <cell r="F534">
            <v>3024</v>
          </cell>
          <cell r="G534" t="str">
            <v>Motor Vehicle Costs</v>
          </cell>
          <cell r="I534">
            <v>844</v>
          </cell>
          <cell r="J534" t="str">
            <v>SC -  Jinja</v>
          </cell>
          <cell r="K534" t="str">
            <v>GM - Sales</v>
          </cell>
          <cell r="L534">
            <v>240000</v>
          </cell>
          <cell r="M534">
            <v>7200000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</row>
        <row r="535">
          <cell r="B535" t="str">
            <v>30005-844</v>
          </cell>
          <cell r="C535">
            <v>30005</v>
          </cell>
          <cell r="D535" t="str">
            <v>Nwk Cost - Site Rates and Taxes</v>
          </cell>
          <cell r="E535" t="str">
            <v>Rent and Utilities</v>
          </cell>
          <cell r="F535">
            <v>3001</v>
          </cell>
          <cell r="G535" t="str">
            <v>NwkCosts</v>
          </cell>
          <cell r="I535">
            <v>844</v>
          </cell>
          <cell r="J535" t="str">
            <v>SC -  Jinja</v>
          </cell>
          <cell r="K535" t="str">
            <v>GM - Sales</v>
          </cell>
          <cell r="L535">
            <v>91800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</row>
        <row r="536">
          <cell r="B536" t="str">
            <v>30100-844</v>
          </cell>
          <cell r="C536">
            <v>30100</v>
          </cell>
          <cell r="D536" t="str">
            <v>Nwk Cost - Generator Maint</v>
          </cell>
          <cell r="E536" t="str">
            <v>Maintence</v>
          </cell>
          <cell r="F536">
            <v>3001</v>
          </cell>
          <cell r="G536" t="str">
            <v>NwkCosts</v>
          </cell>
          <cell r="I536">
            <v>844</v>
          </cell>
          <cell r="J536" t="str">
            <v>SC -  Jinja</v>
          </cell>
          <cell r="K536" t="str">
            <v>GM - Sales</v>
          </cell>
          <cell r="L536">
            <v>3070500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</row>
        <row r="537">
          <cell r="B537" t="str">
            <v>31100-844</v>
          </cell>
          <cell r="C537">
            <v>31100</v>
          </cell>
          <cell r="D537" t="str">
            <v>Comp Cost- Licenses</v>
          </cell>
          <cell r="E537" t="str">
            <v>Maintence</v>
          </cell>
          <cell r="F537">
            <v>3002</v>
          </cell>
          <cell r="G537" t="str">
            <v>Computer Costs</v>
          </cell>
          <cell r="I537">
            <v>844</v>
          </cell>
          <cell r="J537" t="str">
            <v>SC -  Jinja</v>
          </cell>
          <cell r="K537" t="str">
            <v>GM - Sales</v>
          </cell>
          <cell r="L537">
            <v>924000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</row>
        <row r="538">
          <cell r="B538" t="str">
            <v>32001-844</v>
          </cell>
          <cell r="C538">
            <v>32001</v>
          </cell>
          <cell r="D538" t="str">
            <v>Facilities Cst  - Facilities Costs</v>
          </cell>
          <cell r="E538" t="str">
            <v>Rent and Utilities</v>
          </cell>
          <cell r="F538">
            <v>3003</v>
          </cell>
          <cell r="G538" t="str">
            <v>Facilities</v>
          </cell>
          <cell r="I538">
            <v>844</v>
          </cell>
          <cell r="J538" t="str">
            <v>SC -  Jinja</v>
          </cell>
          <cell r="K538" t="str">
            <v>GM - Sales</v>
          </cell>
          <cell r="L538">
            <v>26400000</v>
          </cell>
          <cell r="M538">
            <v>26400000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</row>
        <row r="539">
          <cell r="B539" t="str">
            <v>32002-844</v>
          </cell>
          <cell r="C539">
            <v>32002</v>
          </cell>
          <cell r="D539" t="str">
            <v>Facilities Cst  - Generator Fuel</v>
          </cell>
          <cell r="E539" t="str">
            <v>Rent and Utilities</v>
          </cell>
          <cell r="F539">
            <v>3003</v>
          </cell>
          <cell r="G539" t="str">
            <v>Facilities</v>
          </cell>
          <cell r="I539">
            <v>844</v>
          </cell>
          <cell r="J539" t="str">
            <v>SC -  Jinja</v>
          </cell>
          <cell r="K539" t="str">
            <v>GM - Sales</v>
          </cell>
          <cell r="L539">
            <v>5780000</v>
          </cell>
          <cell r="M539">
            <v>18000000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</row>
        <row r="540">
          <cell r="B540" t="str">
            <v>32100-844</v>
          </cell>
          <cell r="C540">
            <v>32100</v>
          </cell>
          <cell r="D540" t="str">
            <v>Facilities Cst  - Cleaning &amp; Plants</v>
          </cell>
          <cell r="E540" t="str">
            <v>Maintence</v>
          </cell>
          <cell r="F540">
            <v>3003</v>
          </cell>
          <cell r="G540" t="str">
            <v>Facilities</v>
          </cell>
          <cell r="I540">
            <v>844</v>
          </cell>
          <cell r="J540" t="str">
            <v>SC -  Jinja</v>
          </cell>
          <cell r="K540" t="str">
            <v>GM - Sales</v>
          </cell>
          <cell r="L540">
            <v>1249000</v>
          </cell>
          <cell r="M540">
            <v>7200000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</row>
        <row r="541">
          <cell r="B541" t="str">
            <v>32200-844</v>
          </cell>
          <cell r="C541">
            <v>32200</v>
          </cell>
          <cell r="D541" t="str">
            <v>Facilities Cst  - Rates and Taxes</v>
          </cell>
          <cell r="E541" t="str">
            <v>Rent and Utilities</v>
          </cell>
          <cell r="F541">
            <v>3003</v>
          </cell>
          <cell r="G541" t="str">
            <v>Facilities</v>
          </cell>
          <cell r="I541">
            <v>844</v>
          </cell>
          <cell r="J541" t="str">
            <v>SC -  Jinja</v>
          </cell>
          <cell r="K541" t="str">
            <v>GM - Sales</v>
          </cell>
          <cell r="L541">
            <v>111600</v>
          </cell>
          <cell r="M541">
            <v>480000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</row>
        <row r="542">
          <cell r="B542" t="str">
            <v>32300-844</v>
          </cell>
          <cell r="C542">
            <v>32300</v>
          </cell>
          <cell r="D542" t="str">
            <v>Facilities Cst  - Bldngs &amp; Maint</v>
          </cell>
          <cell r="E542" t="str">
            <v>Maintence</v>
          </cell>
          <cell r="F542">
            <v>3003</v>
          </cell>
          <cell r="G542" t="str">
            <v>Facilities</v>
          </cell>
          <cell r="I542">
            <v>844</v>
          </cell>
          <cell r="J542" t="str">
            <v>SC -  Jinja</v>
          </cell>
          <cell r="K542" t="str">
            <v>GM - Sales</v>
          </cell>
          <cell r="L542">
            <v>2772000</v>
          </cell>
          <cell r="M542">
            <v>4200000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</row>
        <row r="543">
          <cell r="B543" t="str">
            <v>32301-844</v>
          </cell>
          <cell r="C543">
            <v>32301</v>
          </cell>
          <cell r="D543" t="str">
            <v>Facilities Cst  - Furn &amp; Fitt. Maint</v>
          </cell>
          <cell r="E543" t="str">
            <v>Maintence</v>
          </cell>
          <cell r="F543">
            <v>3003</v>
          </cell>
          <cell r="G543" t="str">
            <v>Facilities</v>
          </cell>
          <cell r="I543">
            <v>844</v>
          </cell>
          <cell r="J543" t="str">
            <v>SC -  Jinja</v>
          </cell>
          <cell r="K543" t="str">
            <v>GM - Sales</v>
          </cell>
          <cell r="L543">
            <v>2000000</v>
          </cell>
          <cell r="M543">
            <v>4200000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</row>
        <row r="544">
          <cell r="B544" t="str">
            <v>32302-844</v>
          </cell>
          <cell r="C544">
            <v>32302</v>
          </cell>
          <cell r="D544" t="str">
            <v>Facilities Cst  - Office Eqpmnt Maint</v>
          </cell>
          <cell r="E544" t="str">
            <v>Maintence</v>
          </cell>
          <cell r="F544">
            <v>3003</v>
          </cell>
          <cell r="G544" t="str">
            <v>Facilities</v>
          </cell>
          <cell r="I544">
            <v>844</v>
          </cell>
          <cell r="J544" t="str">
            <v>SC -  Jinja</v>
          </cell>
          <cell r="K544" t="str">
            <v>GM - Sales</v>
          </cell>
          <cell r="L544">
            <v>1779500</v>
          </cell>
          <cell r="M544">
            <v>6000000</v>
          </cell>
          <cell r="P544">
            <v>0</v>
          </cell>
          <cell r="Q544">
            <v>0</v>
          </cell>
          <cell r="S544">
            <v>0</v>
          </cell>
          <cell r="T544">
            <v>0</v>
          </cell>
        </row>
        <row r="545">
          <cell r="B545" t="str">
            <v>32402-844</v>
          </cell>
          <cell r="C545">
            <v>32402</v>
          </cell>
          <cell r="D545" t="str">
            <v>Facilities Cst  - Electricity</v>
          </cell>
          <cell r="E545" t="str">
            <v>Rent and Utilities</v>
          </cell>
          <cell r="F545">
            <v>3003</v>
          </cell>
          <cell r="G545" t="str">
            <v>Facilities</v>
          </cell>
          <cell r="I545">
            <v>844</v>
          </cell>
          <cell r="J545" t="str">
            <v>SC -  Jinja</v>
          </cell>
          <cell r="K545" t="str">
            <v>GM - Sales</v>
          </cell>
          <cell r="L545">
            <v>10296744.130000001</v>
          </cell>
          <cell r="M545">
            <v>18000000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</row>
        <row r="546">
          <cell r="B546" t="str">
            <v>32500-844</v>
          </cell>
          <cell r="C546">
            <v>32500</v>
          </cell>
          <cell r="D546" t="str">
            <v>Facilities Cst  - Dstv</v>
          </cell>
          <cell r="E546" t="str">
            <v>General</v>
          </cell>
          <cell r="F546">
            <v>3020</v>
          </cell>
          <cell r="G546" t="str">
            <v>Subscription</v>
          </cell>
          <cell r="I546">
            <v>844</v>
          </cell>
          <cell r="J546" t="str">
            <v>SC -  Jinja</v>
          </cell>
          <cell r="K546" t="str">
            <v>GM - Sales</v>
          </cell>
          <cell r="M546">
            <v>1174770.96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</row>
        <row r="547">
          <cell r="B547" t="str">
            <v>33019-844</v>
          </cell>
          <cell r="C547">
            <v>33019</v>
          </cell>
          <cell r="D547" t="str">
            <v>Local Staff costs - Medical Aid</v>
          </cell>
          <cell r="E547" t="str">
            <v>Salaries &amp; Staff Costs</v>
          </cell>
          <cell r="F547">
            <v>3005</v>
          </cell>
          <cell r="G547" t="str">
            <v>Local Staff Costs</v>
          </cell>
          <cell r="I547">
            <v>844</v>
          </cell>
          <cell r="J547" t="str">
            <v>SC -  Jinja</v>
          </cell>
          <cell r="K547" t="str">
            <v>GM - Sales</v>
          </cell>
          <cell r="L547">
            <v>10107731.529999999</v>
          </cell>
          <cell r="M547">
            <v>7200000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</row>
        <row r="548">
          <cell r="B548" t="str">
            <v>33105-844</v>
          </cell>
          <cell r="C548">
            <v>33105</v>
          </cell>
          <cell r="D548" t="str">
            <v>Staff Oth csts - Phne Allowanc</v>
          </cell>
          <cell r="E548" t="str">
            <v>General</v>
          </cell>
          <cell r="F548">
            <v>3016</v>
          </cell>
          <cell r="G548" t="str">
            <v>Communications</v>
          </cell>
          <cell r="I548">
            <v>844</v>
          </cell>
          <cell r="J548" t="str">
            <v>SC -  Jinja</v>
          </cell>
          <cell r="K548" t="str">
            <v>GM - Sales</v>
          </cell>
          <cell r="M548">
            <v>1723794.96</v>
          </cell>
          <cell r="N548">
            <v>2160000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</row>
        <row r="549">
          <cell r="B549" t="str">
            <v>33401-844</v>
          </cell>
          <cell r="C549">
            <v>33401</v>
          </cell>
          <cell r="D549" t="str">
            <v>Entertnmnt cost - External Client</v>
          </cell>
          <cell r="E549" t="str">
            <v>Travel and Entertainment</v>
          </cell>
          <cell r="F549">
            <v>3009</v>
          </cell>
          <cell r="G549" t="str">
            <v>Entertainment Cost</v>
          </cell>
          <cell r="I549">
            <v>844</v>
          </cell>
          <cell r="J549" t="str">
            <v>SC -  Jinja</v>
          </cell>
          <cell r="K549" t="str">
            <v>GM - Sales</v>
          </cell>
          <cell r="M549">
            <v>1200000</v>
          </cell>
          <cell r="N549">
            <v>788166.72</v>
          </cell>
          <cell r="P549">
            <v>0</v>
          </cell>
          <cell r="Q549">
            <v>0</v>
          </cell>
          <cell r="R549" t="str">
            <v>-</v>
          </cell>
          <cell r="S549">
            <v>0</v>
          </cell>
          <cell r="T549">
            <v>0</v>
          </cell>
        </row>
        <row r="550">
          <cell r="B550" t="str">
            <v>34202-844</v>
          </cell>
          <cell r="C550">
            <v>34202</v>
          </cell>
          <cell r="D550" t="str">
            <v>P&amp;A - Promo Other items</v>
          </cell>
          <cell r="E550" t="str">
            <v>Advertising, Promotion &amp; PR</v>
          </cell>
          <cell r="F550">
            <v>3010</v>
          </cell>
          <cell r="G550" t="str">
            <v>Publicity &amp; Advertising</v>
          </cell>
          <cell r="I550">
            <v>844</v>
          </cell>
          <cell r="J550" t="str">
            <v>SC -  Jinja</v>
          </cell>
          <cell r="K550" t="str">
            <v>GM - Sales</v>
          </cell>
          <cell r="L550">
            <v>1770537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</row>
        <row r="551">
          <cell r="B551" t="str">
            <v>34401-844</v>
          </cell>
          <cell r="C551">
            <v>34401</v>
          </cell>
          <cell r="D551" t="str">
            <v>P&amp;A - Branding Subscriber Registry</v>
          </cell>
          <cell r="E551" t="str">
            <v>General</v>
          </cell>
          <cell r="F551">
            <v>3028</v>
          </cell>
          <cell r="G551" t="str">
            <v>Subscriber Registration</v>
          </cell>
          <cell r="I551">
            <v>844</v>
          </cell>
          <cell r="J551" t="str">
            <v>SC -  Jinja</v>
          </cell>
          <cell r="K551" t="str">
            <v>GM - Sales</v>
          </cell>
          <cell r="L551">
            <v>528000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</row>
        <row r="552">
          <cell r="B552" t="str">
            <v>36003-844</v>
          </cell>
          <cell r="C552">
            <v>36003</v>
          </cell>
          <cell r="D552" t="str">
            <v>Trade Lic - Fees</v>
          </cell>
          <cell r="E552" t="str">
            <v>General</v>
          </cell>
          <cell r="F552">
            <v>3015</v>
          </cell>
          <cell r="G552" t="str">
            <v>Trading Licenses</v>
          </cell>
          <cell r="I552">
            <v>844</v>
          </cell>
          <cell r="J552" t="str">
            <v>SC -  Jinja</v>
          </cell>
          <cell r="K552" t="str">
            <v>GM - Sales</v>
          </cell>
          <cell r="M552">
            <v>1500000</v>
          </cell>
          <cell r="P552">
            <v>0</v>
          </cell>
          <cell r="Q552">
            <v>0</v>
          </cell>
          <cell r="R552">
            <v>1500000</v>
          </cell>
          <cell r="S552">
            <v>0</v>
          </cell>
          <cell r="T552">
            <v>0</v>
          </cell>
        </row>
        <row r="553">
          <cell r="B553" t="str">
            <v>37200-844</v>
          </cell>
          <cell r="C553">
            <v>37200</v>
          </cell>
          <cell r="D553" t="str">
            <v>Consumables-Refreshments</v>
          </cell>
          <cell r="E553" t="str">
            <v>General</v>
          </cell>
          <cell r="F553">
            <v>3018</v>
          </cell>
          <cell r="G553" t="str">
            <v>Consumables</v>
          </cell>
          <cell r="I553">
            <v>844</v>
          </cell>
          <cell r="J553" t="str">
            <v>SC -  Jinja</v>
          </cell>
          <cell r="K553" t="str">
            <v>GM - Sales</v>
          </cell>
          <cell r="L553">
            <v>4499187.16</v>
          </cell>
          <cell r="M553">
            <v>11990099.039999999</v>
          </cell>
          <cell r="P553">
            <v>0</v>
          </cell>
          <cell r="Q553">
            <v>0</v>
          </cell>
          <cell r="R553">
            <v>7500000</v>
          </cell>
          <cell r="S553">
            <v>0</v>
          </cell>
          <cell r="T553">
            <v>0</v>
          </cell>
        </row>
        <row r="554">
          <cell r="B554" t="str">
            <v>37201-844</v>
          </cell>
          <cell r="C554">
            <v>37201</v>
          </cell>
          <cell r="D554" t="str">
            <v>Consumables - Kitchenware</v>
          </cell>
          <cell r="E554" t="str">
            <v>General</v>
          </cell>
          <cell r="F554">
            <v>3018</v>
          </cell>
          <cell r="G554" t="str">
            <v>Consumables</v>
          </cell>
          <cell r="I554">
            <v>844</v>
          </cell>
          <cell r="J554" t="str">
            <v>SC -  Jinja</v>
          </cell>
          <cell r="K554" t="str">
            <v>GM - Sales</v>
          </cell>
          <cell r="L554">
            <v>492000</v>
          </cell>
          <cell r="M554">
            <v>3164418</v>
          </cell>
          <cell r="P554">
            <v>0</v>
          </cell>
          <cell r="Q554">
            <v>0</v>
          </cell>
          <cell r="R554">
            <v>500000</v>
          </cell>
          <cell r="S554">
            <v>0</v>
          </cell>
          <cell r="T554">
            <v>0</v>
          </cell>
        </row>
        <row r="555">
          <cell r="B555" t="str">
            <v>37202-844</v>
          </cell>
          <cell r="C555">
            <v>37202</v>
          </cell>
          <cell r="D555" t="str">
            <v>Consumables - Office Equipment</v>
          </cell>
          <cell r="E555" t="str">
            <v>General</v>
          </cell>
          <cell r="F555">
            <v>3018</v>
          </cell>
          <cell r="G555" t="str">
            <v>Consumables</v>
          </cell>
          <cell r="I555">
            <v>844</v>
          </cell>
          <cell r="J555" t="str">
            <v>SC -  Jinja</v>
          </cell>
          <cell r="K555" t="str">
            <v>GM - Sales</v>
          </cell>
          <cell r="L555">
            <v>3106194.96</v>
          </cell>
          <cell r="M555">
            <v>5791872</v>
          </cell>
          <cell r="P555">
            <v>0</v>
          </cell>
          <cell r="Q555">
            <v>0</v>
          </cell>
          <cell r="R555">
            <v>500000</v>
          </cell>
          <cell r="S555">
            <v>0</v>
          </cell>
          <cell r="T555">
            <v>0</v>
          </cell>
        </row>
        <row r="556">
          <cell r="B556" t="str">
            <v>37205-844</v>
          </cell>
          <cell r="C556">
            <v>37205</v>
          </cell>
          <cell r="D556" t="str">
            <v>S&amp;P - NewS&amp;Paper &amp; manuals</v>
          </cell>
          <cell r="E556" t="str">
            <v>General</v>
          </cell>
          <cell r="F556">
            <v>3019</v>
          </cell>
          <cell r="G556" t="str">
            <v>Stationary &amp; Printing</v>
          </cell>
          <cell r="I556">
            <v>844</v>
          </cell>
          <cell r="J556" t="str">
            <v>SC -  Jinja</v>
          </cell>
          <cell r="K556" t="str">
            <v>GM - Sales</v>
          </cell>
          <cell r="L556">
            <v>587000</v>
          </cell>
          <cell r="M556">
            <v>518960.04</v>
          </cell>
          <cell r="P556">
            <v>0</v>
          </cell>
          <cell r="Q556">
            <v>0</v>
          </cell>
          <cell r="R556">
            <v>350000</v>
          </cell>
          <cell r="S556">
            <v>0</v>
          </cell>
          <cell r="T556">
            <v>0</v>
          </cell>
        </row>
        <row r="557">
          <cell r="B557" t="str">
            <v>37401-844</v>
          </cell>
          <cell r="C557">
            <v>37401</v>
          </cell>
          <cell r="D557" t="str">
            <v>Security Cost - Stock Transfer</v>
          </cell>
          <cell r="E557" t="str">
            <v>General</v>
          </cell>
          <cell r="F557">
            <v>3021</v>
          </cell>
          <cell r="G557" t="str">
            <v>Security Costs</v>
          </cell>
          <cell r="I557">
            <v>844</v>
          </cell>
          <cell r="J557" t="str">
            <v>SC -  Jinja</v>
          </cell>
          <cell r="K557" t="str">
            <v>GM - Sales</v>
          </cell>
          <cell r="M557">
            <v>2837489.04</v>
          </cell>
          <cell r="P557">
            <v>0</v>
          </cell>
          <cell r="Q557">
            <v>0</v>
          </cell>
          <cell r="R557">
            <v>6000000</v>
          </cell>
          <cell r="S557">
            <v>0</v>
          </cell>
          <cell r="T557">
            <v>0</v>
          </cell>
        </row>
        <row r="558">
          <cell r="B558" t="str">
            <v>37602-844</v>
          </cell>
          <cell r="C558">
            <v>37602</v>
          </cell>
          <cell r="D558" t="str">
            <v>MV Costs - Fuel &amp; Oil</v>
          </cell>
          <cell r="E558" t="str">
            <v>General</v>
          </cell>
          <cell r="F558">
            <v>3024</v>
          </cell>
          <cell r="G558" t="str">
            <v>Motor Vehicle Costs</v>
          </cell>
          <cell r="I558">
            <v>844</v>
          </cell>
          <cell r="J558" t="str">
            <v>SC -  Jinja</v>
          </cell>
          <cell r="K558" t="str">
            <v>GM - Sales</v>
          </cell>
          <cell r="M558">
            <v>12000000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</row>
        <row r="559">
          <cell r="B559" t="str">
            <v>37603-844</v>
          </cell>
          <cell r="C559">
            <v>37603</v>
          </cell>
          <cell r="D559" t="str">
            <v>MV Costs - License &amp; Parking</v>
          </cell>
          <cell r="E559" t="str">
            <v>General</v>
          </cell>
          <cell r="F559">
            <v>3024</v>
          </cell>
          <cell r="G559" t="str">
            <v>Motor Vehicle Costs</v>
          </cell>
          <cell r="I559">
            <v>844</v>
          </cell>
          <cell r="J559" t="str">
            <v>SC -  Jinja</v>
          </cell>
          <cell r="K559" t="str">
            <v>GM - Sales</v>
          </cell>
          <cell r="L559">
            <v>1500000</v>
          </cell>
          <cell r="M559">
            <v>2400000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</row>
        <row r="560">
          <cell r="B560" t="str">
            <v>37606-844</v>
          </cell>
          <cell r="C560">
            <v>37606</v>
          </cell>
          <cell r="D560" t="str">
            <v>MV Costs - Ext car hire</v>
          </cell>
          <cell r="E560" t="str">
            <v>General</v>
          </cell>
          <cell r="F560">
            <v>3024</v>
          </cell>
          <cell r="G560" t="str">
            <v>Motor Vehicle Costs</v>
          </cell>
          <cell r="I560">
            <v>844</v>
          </cell>
          <cell r="J560" t="str">
            <v>SC -  Jinja</v>
          </cell>
          <cell r="K560" t="str">
            <v>GM - Sales</v>
          </cell>
          <cell r="M560">
            <v>1200000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</row>
        <row r="561">
          <cell r="B561" t="str">
            <v>37203-844</v>
          </cell>
          <cell r="C561">
            <v>37203</v>
          </cell>
          <cell r="D561" t="str">
            <v>S&amp;P - Stationary,printing&amp;suppl</v>
          </cell>
          <cell r="E561" t="str">
            <v>General</v>
          </cell>
          <cell r="F561">
            <v>3019</v>
          </cell>
          <cell r="G561" t="str">
            <v>Stationary &amp; Printing</v>
          </cell>
          <cell r="I561">
            <v>844</v>
          </cell>
          <cell r="J561" t="str">
            <v>SC -  Jinja</v>
          </cell>
          <cell r="K561" t="str">
            <v>GM - Sales</v>
          </cell>
          <cell r="L561">
            <v>2266321.42</v>
          </cell>
          <cell r="M561">
            <v>2998677.96</v>
          </cell>
          <cell r="O561">
            <v>0.94</v>
          </cell>
          <cell r="P561">
            <v>0.96906033913347689</v>
          </cell>
          <cell r="Q561">
            <v>1.0078227526988159</v>
          </cell>
          <cell r="R561">
            <v>250000</v>
          </cell>
          <cell r="S561">
            <v>1.0481356628067686</v>
          </cell>
          <cell r="T561">
            <v>1.0900610893190394</v>
          </cell>
        </row>
        <row r="562">
          <cell r="B562" t="str">
            <v>37001-844</v>
          </cell>
          <cell r="C562">
            <v>37001</v>
          </cell>
          <cell r="D562" t="str">
            <v>Communctns - National</v>
          </cell>
          <cell r="E562" t="str">
            <v>General</v>
          </cell>
          <cell r="F562">
            <v>3016</v>
          </cell>
          <cell r="G562" t="str">
            <v>Communications</v>
          </cell>
          <cell r="I562">
            <v>844</v>
          </cell>
          <cell r="J562" t="str">
            <v>SC -  Jinja</v>
          </cell>
          <cell r="K562" t="str">
            <v>GM - Sales</v>
          </cell>
          <cell r="L562">
            <v>2179279</v>
          </cell>
          <cell r="M562">
            <v>1654545</v>
          </cell>
          <cell r="O562">
            <v>2224830</v>
          </cell>
          <cell r="P562">
            <v>651670.76189495728</v>
          </cell>
          <cell r="Q562">
            <v>586503.68570546154</v>
          </cell>
          <cell r="R562">
            <v>586503.68570546154</v>
          </cell>
          <cell r="S562">
            <v>586503.68570546154</v>
          </cell>
          <cell r="T562">
            <v>586503.68570546154</v>
          </cell>
        </row>
        <row r="563">
          <cell r="B563" t="str">
            <v>33300-844</v>
          </cell>
          <cell r="C563">
            <v>33300</v>
          </cell>
          <cell r="D563" t="str">
            <v>Travel costs - Local</v>
          </cell>
          <cell r="E563" t="str">
            <v>Travel and Entertainment</v>
          </cell>
          <cell r="F563">
            <v>3008</v>
          </cell>
          <cell r="G563" t="str">
            <v>Travel Costs</v>
          </cell>
          <cell r="I563">
            <v>844</v>
          </cell>
          <cell r="J563" t="str">
            <v>SC -  Jinja</v>
          </cell>
          <cell r="K563" t="str">
            <v>GM - Sales</v>
          </cell>
          <cell r="L563">
            <v>5800500</v>
          </cell>
          <cell r="M563">
            <v>1200000</v>
          </cell>
          <cell r="N563">
            <v>788166.72</v>
          </cell>
          <cell r="O563">
            <v>1163600</v>
          </cell>
          <cell r="P563">
            <v>1242799.0084944034</v>
          </cell>
          <cell r="Q563">
            <v>1180659.0580696831</v>
          </cell>
          <cell r="R563">
            <v>2000000</v>
          </cell>
          <cell r="S563">
            <v>1157045.8769082895</v>
          </cell>
          <cell r="T563">
            <v>1133904.9593701237</v>
          </cell>
        </row>
        <row r="564">
          <cell r="B564" t="str">
            <v>33103-844</v>
          </cell>
          <cell r="C564">
            <v>33103</v>
          </cell>
          <cell r="D564" t="str">
            <v>Staff Oth csts - Off Clothing</v>
          </cell>
          <cell r="E564" t="str">
            <v>Salaries &amp; Staff Costs</v>
          </cell>
          <cell r="F564">
            <v>3006</v>
          </cell>
          <cell r="G564" t="str">
            <v>Staff Other costs</v>
          </cell>
          <cell r="I564">
            <v>844</v>
          </cell>
          <cell r="J564" t="str">
            <v>SC -  Jinja</v>
          </cell>
          <cell r="K564" t="str">
            <v>GM - Sales</v>
          </cell>
          <cell r="M564">
            <v>6480000</v>
          </cell>
          <cell r="O564">
            <v>68000</v>
          </cell>
          <cell r="P564">
            <v>979693.06796815665</v>
          </cell>
          <cell r="Q564">
            <v>997327.54319158348</v>
          </cell>
          <cell r="R564">
            <v>2500000</v>
          </cell>
          <cell r="S564">
            <v>1077113.7466469102</v>
          </cell>
          <cell r="T564">
            <v>1163282.8463786631</v>
          </cell>
        </row>
        <row r="565">
          <cell r="B565" t="str">
            <v>33101-844</v>
          </cell>
          <cell r="C565">
            <v>33101</v>
          </cell>
          <cell r="D565" t="str">
            <v>Staff Oth csts - Staff recogn</v>
          </cell>
          <cell r="E565" t="str">
            <v>Salaries &amp; Staff Costs</v>
          </cell>
          <cell r="F565">
            <v>3006</v>
          </cell>
          <cell r="G565" t="str">
            <v>Staff Other costs</v>
          </cell>
          <cell r="I565">
            <v>844</v>
          </cell>
          <cell r="J565" t="str">
            <v>SC -  Jinja</v>
          </cell>
          <cell r="K565" t="str">
            <v>GM - Sales</v>
          </cell>
          <cell r="L565">
            <v>5869000</v>
          </cell>
          <cell r="M565">
            <v>6000000</v>
          </cell>
          <cell r="O565">
            <v>3900000</v>
          </cell>
          <cell r="P565">
            <v>4428390.4245075099</v>
          </cell>
          <cell r="Q565">
            <v>5092648.9881836362</v>
          </cell>
          <cell r="R565">
            <v>5092648.9881836362</v>
          </cell>
          <cell r="S565">
            <v>5500060.9072383279</v>
          </cell>
          <cell r="T565">
            <v>5940065.7798173949</v>
          </cell>
        </row>
        <row r="566">
          <cell r="B566" t="str">
            <v>33015-844</v>
          </cell>
          <cell r="C566">
            <v>33015</v>
          </cell>
          <cell r="D566" t="str">
            <v>Local Staff costs - Overtime</v>
          </cell>
          <cell r="E566" t="str">
            <v>Salaries &amp; Staff Costs</v>
          </cell>
          <cell r="F566">
            <v>3005</v>
          </cell>
          <cell r="G566" t="str">
            <v>Local Staff Costs</v>
          </cell>
          <cell r="I566">
            <v>844</v>
          </cell>
          <cell r="J566" t="str">
            <v>SC -  Jinja</v>
          </cell>
          <cell r="K566" t="str">
            <v>GM - Sales</v>
          </cell>
          <cell r="L566">
            <v>5105005</v>
          </cell>
          <cell r="N566">
            <v>41603355</v>
          </cell>
          <cell r="O566">
            <v>7560366</v>
          </cell>
          <cell r="P566">
            <v>9022414.8763665222</v>
          </cell>
          <cell r="Q566">
            <v>9184818.3441411201</v>
          </cell>
          <cell r="R566">
            <v>9184818.3441411201</v>
          </cell>
          <cell r="S566">
            <v>9919603.81167241</v>
          </cell>
          <cell r="T566">
            <v>10713172.116606204</v>
          </cell>
        </row>
        <row r="567">
          <cell r="B567" t="str">
            <v>33020-844</v>
          </cell>
          <cell r="C567">
            <v>33020</v>
          </cell>
          <cell r="D567" t="str">
            <v>Local Staff costs - Co. Prov Fund</v>
          </cell>
          <cell r="E567" t="str">
            <v>Salaries &amp; Staff Costs</v>
          </cell>
          <cell r="F567">
            <v>3005</v>
          </cell>
          <cell r="G567" t="str">
            <v>Local Staff Costs</v>
          </cell>
          <cell r="I567">
            <v>844</v>
          </cell>
          <cell r="J567" t="str">
            <v>SC -  Jinja</v>
          </cell>
          <cell r="K567" t="str">
            <v>GM - Sales</v>
          </cell>
          <cell r="L567">
            <v>8331394</v>
          </cell>
          <cell r="M567">
            <v>9668675.5199999996</v>
          </cell>
          <cell r="N567">
            <v>10983285.720000001</v>
          </cell>
          <cell r="O567">
            <v>10105948</v>
          </cell>
          <cell r="P567">
            <v>11258596.700641185</v>
          </cell>
          <cell r="Q567">
            <v>11461251.441252727</v>
          </cell>
          <cell r="R567">
            <v>11461251.441252727</v>
          </cell>
          <cell r="S567">
            <v>12378151.556552947</v>
          </cell>
          <cell r="T567">
            <v>13368403.681077182</v>
          </cell>
        </row>
        <row r="568">
          <cell r="B568" t="str">
            <v>33017-844</v>
          </cell>
          <cell r="C568">
            <v>33017</v>
          </cell>
          <cell r="D568" t="str">
            <v>Local Staff costs - Shift Allowance</v>
          </cell>
          <cell r="E568" t="str">
            <v>Salaries &amp; Staff Costs</v>
          </cell>
          <cell r="F568">
            <v>3005</v>
          </cell>
          <cell r="G568" t="str">
            <v>Local Staff Costs</v>
          </cell>
          <cell r="I568">
            <v>844</v>
          </cell>
          <cell r="J568" t="str">
            <v>SC -  Jinja</v>
          </cell>
          <cell r="K568" t="str">
            <v>GM - Sales</v>
          </cell>
          <cell r="M568">
            <v>18000000</v>
          </cell>
          <cell r="O568">
            <v>10502478</v>
          </cell>
          <cell r="P568">
            <v>11911900.791216036</v>
          </cell>
          <cell r="Q568">
            <v>12126315.005457925</v>
          </cell>
          <cell r="R568">
            <v>12126315.005457925</v>
          </cell>
          <cell r="S568">
            <v>13096420.20589456</v>
          </cell>
          <cell r="T568">
            <v>14144133.822366126</v>
          </cell>
        </row>
        <row r="569">
          <cell r="B569" t="str">
            <v>33018-844</v>
          </cell>
          <cell r="C569">
            <v>33018</v>
          </cell>
          <cell r="D569" t="str">
            <v>Local Staff costs - NSSF</v>
          </cell>
          <cell r="E569" t="str">
            <v>Salaries &amp; Staff Costs</v>
          </cell>
          <cell r="F569">
            <v>3005</v>
          </cell>
          <cell r="G569" t="str">
            <v>Local Staff Costs</v>
          </cell>
          <cell r="I569">
            <v>844</v>
          </cell>
          <cell r="J569" t="str">
            <v>SC -  Jinja</v>
          </cell>
          <cell r="K569" t="str">
            <v>GM - Sales</v>
          </cell>
          <cell r="L569">
            <v>19022494</v>
          </cell>
          <cell r="M569">
            <v>23514062.039999999</v>
          </cell>
          <cell r="N569">
            <v>28844310.719999999</v>
          </cell>
          <cell r="O569">
            <v>23761868</v>
          </cell>
          <cell r="P569">
            <v>26472909.020096485</v>
          </cell>
          <cell r="Q569">
            <v>26949421.382458221</v>
          </cell>
          <cell r="R569">
            <v>26949421.382458221</v>
          </cell>
          <cell r="S569">
            <v>29105375.093054879</v>
          </cell>
          <cell r="T569">
            <v>31433805.100499272</v>
          </cell>
        </row>
        <row r="570">
          <cell r="B570" t="str">
            <v>33004-844</v>
          </cell>
          <cell r="C570">
            <v>33004</v>
          </cell>
          <cell r="D570" t="str">
            <v>Local Staff costs - Bonus</v>
          </cell>
          <cell r="E570" t="str">
            <v>Salaries &amp; Staff Costs</v>
          </cell>
          <cell r="F570">
            <v>3005</v>
          </cell>
          <cell r="G570" t="str">
            <v>Local Staff Costs</v>
          </cell>
          <cell r="I570">
            <v>844</v>
          </cell>
          <cell r="J570" t="str">
            <v>SC -  Jinja</v>
          </cell>
          <cell r="K570" t="str">
            <v>GM - Sales</v>
          </cell>
          <cell r="L570">
            <v>25371827</v>
          </cell>
          <cell r="M570">
            <v>25783134.84</v>
          </cell>
          <cell r="N570">
            <v>29288761.920000002</v>
          </cell>
          <cell r="O570">
            <v>29642052</v>
          </cell>
          <cell r="P570">
            <v>33009576.984484721</v>
          </cell>
          <cell r="Q570">
            <v>33603749.370205447</v>
          </cell>
          <cell r="R570">
            <v>33603749.370205447</v>
          </cell>
          <cell r="S570">
            <v>36292049.319821887</v>
          </cell>
          <cell r="T570">
            <v>39195413.265407637</v>
          </cell>
        </row>
        <row r="571">
          <cell r="B571" t="str">
            <v>33009-844</v>
          </cell>
          <cell r="C571">
            <v>33009</v>
          </cell>
          <cell r="D571" t="str">
            <v>Local Staff costs - T&amp;S allowance</v>
          </cell>
          <cell r="E571" t="str">
            <v>Salaries &amp; Staff Costs</v>
          </cell>
          <cell r="F571">
            <v>3005</v>
          </cell>
          <cell r="G571" t="str">
            <v>Local Staff Costs</v>
          </cell>
          <cell r="I571">
            <v>844</v>
          </cell>
          <cell r="J571" t="str">
            <v>SC -  Jinja</v>
          </cell>
          <cell r="K571" t="str">
            <v>GM - Sales</v>
          </cell>
          <cell r="L571">
            <v>25502290</v>
          </cell>
          <cell r="M571">
            <v>26270640</v>
          </cell>
          <cell r="N571">
            <v>25757312.879999999</v>
          </cell>
          <cell r="O571">
            <v>31340980</v>
          </cell>
          <cell r="P571">
            <v>35102967.19333744</v>
          </cell>
          <cell r="Q571">
            <v>35734820.602817513</v>
          </cell>
          <cell r="R571">
            <v>35734820.602817513</v>
          </cell>
          <cell r="S571">
            <v>38593606.251042917</v>
          </cell>
          <cell r="T571">
            <v>41681094.751126356</v>
          </cell>
        </row>
        <row r="572">
          <cell r="B572" t="str">
            <v>33002-844</v>
          </cell>
          <cell r="C572">
            <v>33002</v>
          </cell>
          <cell r="D572" t="str">
            <v>Local Staff costs - Basic</v>
          </cell>
          <cell r="E572" t="str">
            <v>Salaries &amp; Staff Costs</v>
          </cell>
          <cell r="F572">
            <v>3005</v>
          </cell>
          <cell r="G572" t="str">
            <v>Local Staff Costs</v>
          </cell>
          <cell r="I572">
            <v>844</v>
          </cell>
          <cell r="J572" t="str">
            <v>SC -  Jinja</v>
          </cell>
          <cell r="K572" t="str">
            <v>GM - Sales</v>
          </cell>
          <cell r="L572">
            <v>159617646</v>
          </cell>
          <cell r="M572">
            <v>161144592.84</v>
          </cell>
          <cell r="N572">
            <v>178894426.56</v>
          </cell>
          <cell r="O572">
            <v>188214846</v>
          </cell>
          <cell r="P572">
            <v>208966683.71002921</v>
          </cell>
          <cell r="Q572">
            <v>212728084.01680973</v>
          </cell>
          <cell r="R572">
            <v>212728084.01680973</v>
          </cell>
          <cell r="S572">
            <v>229746330.73815453</v>
          </cell>
          <cell r="T572">
            <v>248126037.19720691</v>
          </cell>
        </row>
        <row r="573">
          <cell r="B573" t="str">
            <v>37203-1397</v>
          </cell>
          <cell r="C573">
            <v>37203</v>
          </cell>
          <cell r="D573" t="str">
            <v>S&amp;P - Stationary,printing&amp;suppl</v>
          </cell>
          <cell r="E573" t="str">
            <v>General</v>
          </cell>
          <cell r="F573">
            <v>3019</v>
          </cell>
          <cell r="G573" t="str">
            <v>Stationary &amp; Printing</v>
          </cell>
          <cell r="I573">
            <v>1397</v>
          </cell>
          <cell r="J573" t="str">
            <v>SC -  Experiatial,Metroplex &amp; Entebbe</v>
          </cell>
          <cell r="K573" t="str">
            <v>GM - Sales</v>
          </cell>
          <cell r="L573">
            <v>2307055.08</v>
          </cell>
          <cell r="M573">
            <v>1799207.04</v>
          </cell>
          <cell r="O573">
            <v>-0.66</v>
          </cell>
          <cell r="P573">
            <v>-0.68040406790222852</v>
          </cell>
          <cell r="R573">
            <v>250000</v>
          </cell>
          <cell r="S573">
            <v>1100000</v>
          </cell>
          <cell r="T573">
            <v>1210000</v>
          </cell>
        </row>
        <row r="574">
          <cell r="B574" t="str">
            <v>32401-1397</v>
          </cell>
          <cell r="C574">
            <v>32401</v>
          </cell>
          <cell r="D574" t="str">
            <v>Facilities Cst  - Water</v>
          </cell>
          <cell r="E574" t="str">
            <v>Rent and Utilities</v>
          </cell>
          <cell r="F574">
            <v>3003</v>
          </cell>
          <cell r="G574" t="str">
            <v>Facilities</v>
          </cell>
          <cell r="I574">
            <v>1397</v>
          </cell>
          <cell r="J574" t="str">
            <v>SC -  Experiatial,Metroplex &amp; Entebbe</v>
          </cell>
          <cell r="K574" t="str">
            <v>GM - Sales</v>
          </cell>
          <cell r="L574">
            <v>776605</v>
          </cell>
          <cell r="M574">
            <v>3600000</v>
          </cell>
          <cell r="O574">
            <v>-0.62</v>
          </cell>
          <cell r="P574">
            <v>-0.65832767359717281</v>
          </cell>
          <cell r="R574">
            <v>0</v>
          </cell>
          <cell r="S574">
            <v>0</v>
          </cell>
          <cell r="T574">
            <v>0</v>
          </cell>
        </row>
        <row r="575">
          <cell r="B575" t="str">
            <v>30100-1397</v>
          </cell>
          <cell r="C575">
            <v>30100</v>
          </cell>
          <cell r="D575" t="str">
            <v>Nwk Cost - Generator Maint</v>
          </cell>
          <cell r="E575" t="str">
            <v>Maintence</v>
          </cell>
          <cell r="F575">
            <v>3001</v>
          </cell>
          <cell r="G575" t="str">
            <v>NwkCosts</v>
          </cell>
          <cell r="I575">
            <v>1397</v>
          </cell>
          <cell r="J575" t="str">
            <v>SC -  Experiatial,Metroplex &amp; Entebbe</v>
          </cell>
          <cell r="K575" t="str">
            <v>GM - Sales</v>
          </cell>
          <cell r="L575">
            <v>3070500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B576" t="str">
            <v>31100-1397</v>
          </cell>
          <cell r="C576">
            <v>31100</v>
          </cell>
          <cell r="D576" t="str">
            <v>Comp Cost- Licenses</v>
          </cell>
          <cell r="E576" t="str">
            <v>Maintence</v>
          </cell>
          <cell r="F576">
            <v>3002</v>
          </cell>
          <cell r="G576" t="str">
            <v>Computer Costs</v>
          </cell>
          <cell r="I576">
            <v>1397</v>
          </cell>
          <cell r="J576" t="str">
            <v>SC -  Experiatial,Metroplex &amp; Entebbe</v>
          </cell>
          <cell r="K576" t="str">
            <v>GM - Sales</v>
          </cell>
          <cell r="L576">
            <v>212500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B577" t="str">
            <v>32001-1397</v>
          </cell>
          <cell r="C577">
            <v>32001</v>
          </cell>
          <cell r="D577" t="str">
            <v>Facilities Cst  - Facilities Costs</v>
          </cell>
          <cell r="E577" t="str">
            <v>Rent and Utilities</v>
          </cell>
          <cell r="F577">
            <v>3003</v>
          </cell>
          <cell r="G577" t="str">
            <v>Facilities</v>
          </cell>
          <cell r="I577">
            <v>1397</v>
          </cell>
          <cell r="J577" t="str">
            <v>SC -  Experiatial,Metroplex &amp; Entebbe</v>
          </cell>
          <cell r="K577" t="str">
            <v>GM - Sales</v>
          </cell>
          <cell r="L577">
            <v>216700000</v>
          </cell>
          <cell r="M577">
            <v>197871066.96000001</v>
          </cell>
          <cell r="P577">
            <v>0</v>
          </cell>
          <cell r="Q577">
            <v>0</v>
          </cell>
          <cell r="R577">
            <v>313680000</v>
          </cell>
          <cell r="S577">
            <v>0</v>
          </cell>
          <cell r="T577">
            <v>0</v>
          </cell>
        </row>
        <row r="578">
          <cell r="B578" t="str">
            <v>32002-1397</v>
          </cell>
          <cell r="C578">
            <v>32002</v>
          </cell>
          <cell r="D578" t="str">
            <v>Facilities Cst  - Generator Fuel</v>
          </cell>
          <cell r="E578" t="str">
            <v>Rent and Utilities</v>
          </cell>
          <cell r="F578">
            <v>3003</v>
          </cell>
          <cell r="G578" t="str">
            <v>Facilities</v>
          </cell>
          <cell r="I578">
            <v>1397</v>
          </cell>
          <cell r="J578" t="str">
            <v>SC -  Experiatial,Metroplex &amp; Entebbe</v>
          </cell>
          <cell r="K578" t="str">
            <v>GM - Sales</v>
          </cell>
          <cell r="M578">
            <v>24000000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B579" t="str">
            <v>32100-1397</v>
          </cell>
          <cell r="C579">
            <v>32100</v>
          </cell>
          <cell r="D579" t="str">
            <v>Facilities Cst  - Cleaning &amp; Plants</v>
          </cell>
          <cell r="E579" t="str">
            <v>Maintence</v>
          </cell>
          <cell r="F579">
            <v>3003</v>
          </cell>
          <cell r="G579" t="str">
            <v>Facilities</v>
          </cell>
          <cell r="I579">
            <v>1397</v>
          </cell>
          <cell r="J579" t="str">
            <v>SC -  Experiatial,Metroplex &amp; Entebbe</v>
          </cell>
          <cell r="K579" t="str">
            <v>GM - Sales</v>
          </cell>
          <cell r="L579">
            <v>1874000</v>
          </cell>
          <cell r="M579">
            <v>12000000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B580" t="str">
            <v>32300-1397</v>
          </cell>
          <cell r="C580">
            <v>32300</v>
          </cell>
          <cell r="D580" t="str">
            <v>Facilities Cst  - Bldngs &amp; Maint</v>
          </cell>
          <cell r="E580" t="str">
            <v>Maintence</v>
          </cell>
          <cell r="F580">
            <v>3003</v>
          </cell>
          <cell r="G580" t="str">
            <v>Facilities</v>
          </cell>
          <cell r="I580">
            <v>1397</v>
          </cell>
          <cell r="J580" t="str">
            <v>SC -  Experiatial,Metroplex &amp; Entebbe</v>
          </cell>
          <cell r="K580" t="str">
            <v>GM - Sales</v>
          </cell>
          <cell r="L580">
            <v>1368000</v>
          </cell>
          <cell r="M580">
            <v>6000000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B581" t="str">
            <v>32301-1397</v>
          </cell>
          <cell r="C581">
            <v>32301</v>
          </cell>
          <cell r="D581" t="str">
            <v>Facilities Cst  - Furn &amp; Fitt. Maint</v>
          </cell>
          <cell r="E581" t="str">
            <v>Maintence</v>
          </cell>
          <cell r="F581">
            <v>3003</v>
          </cell>
          <cell r="G581" t="str">
            <v>Facilities</v>
          </cell>
          <cell r="I581">
            <v>1397</v>
          </cell>
          <cell r="J581" t="str">
            <v>SC -  Experiatial,Metroplex &amp; Entebbe</v>
          </cell>
          <cell r="K581" t="str">
            <v>GM - Sales</v>
          </cell>
          <cell r="L581">
            <v>580000</v>
          </cell>
          <cell r="M581">
            <v>6000000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B582" t="str">
            <v>32302-1397</v>
          </cell>
          <cell r="C582">
            <v>32302</v>
          </cell>
          <cell r="D582" t="str">
            <v>Facilities Cst  - Office Eqpmnt Maint</v>
          </cell>
          <cell r="E582" t="str">
            <v>Maintence</v>
          </cell>
          <cell r="F582">
            <v>3003</v>
          </cell>
          <cell r="G582" t="str">
            <v>Facilities</v>
          </cell>
          <cell r="I582">
            <v>1397</v>
          </cell>
          <cell r="J582" t="str">
            <v>SC -  Experiatial,Metroplex &amp; Entebbe</v>
          </cell>
          <cell r="K582" t="str">
            <v>GM - Sales</v>
          </cell>
          <cell r="L582">
            <v>2426400</v>
          </cell>
          <cell r="M582">
            <v>6000000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B583" t="str">
            <v>32402-1397</v>
          </cell>
          <cell r="C583">
            <v>32402</v>
          </cell>
          <cell r="D583" t="str">
            <v>Facilities Cst  - Electricity</v>
          </cell>
          <cell r="E583" t="str">
            <v>Rent and Utilities</v>
          </cell>
          <cell r="F583">
            <v>3003</v>
          </cell>
          <cell r="G583" t="str">
            <v>Facilities</v>
          </cell>
          <cell r="I583">
            <v>1397</v>
          </cell>
          <cell r="J583" t="str">
            <v>SC -  Experiatial,Metroplex &amp; Entebbe</v>
          </cell>
          <cell r="K583" t="str">
            <v>GM - Sales</v>
          </cell>
          <cell r="L583">
            <v>52033328</v>
          </cell>
          <cell r="M583">
            <v>36000000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B584" t="str">
            <v>32500-1397</v>
          </cell>
          <cell r="C584">
            <v>32500</v>
          </cell>
          <cell r="D584" t="str">
            <v>Facilities Cst  - Dstv</v>
          </cell>
          <cell r="E584" t="str">
            <v>General</v>
          </cell>
          <cell r="F584">
            <v>3020</v>
          </cell>
          <cell r="G584" t="str">
            <v>Subscription</v>
          </cell>
          <cell r="I584">
            <v>1397</v>
          </cell>
          <cell r="J584" t="str">
            <v>SC -  Experiatial,Metroplex &amp; Entebbe</v>
          </cell>
          <cell r="K584" t="str">
            <v>GM - Sales</v>
          </cell>
          <cell r="M584">
            <v>1174770.96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B585" t="str">
            <v>33016-1397</v>
          </cell>
          <cell r="C585">
            <v>33016</v>
          </cell>
          <cell r="D585" t="str">
            <v>Local Staff costs - Commissions</v>
          </cell>
          <cell r="E585" t="str">
            <v>Salaries &amp; Staff Costs</v>
          </cell>
          <cell r="F585">
            <v>3005</v>
          </cell>
          <cell r="G585" t="str">
            <v>Local Staff Costs</v>
          </cell>
          <cell r="I585">
            <v>1397</v>
          </cell>
          <cell r="J585" t="str">
            <v>SC -  Experiatial,Metroplex &amp; Entebbe</v>
          </cell>
          <cell r="K585" t="str">
            <v>GM - Sales</v>
          </cell>
          <cell r="N585">
            <v>54000000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B586" t="str">
            <v>33019-1397</v>
          </cell>
          <cell r="C586">
            <v>33019</v>
          </cell>
          <cell r="D586" t="str">
            <v>Local Staff costs - Medical Aid</v>
          </cell>
          <cell r="E586" t="str">
            <v>Salaries &amp; Staff Costs</v>
          </cell>
          <cell r="F586">
            <v>3005</v>
          </cell>
          <cell r="G586" t="str">
            <v>Local Staff Costs</v>
          </cell>
          <cell r="I586">
            <v>1397</v>
          </cell>
          <cell r="J586" t="str">
            <v>SC -  Experiatial,Metroplex &amp; Entebbe</v>
          </cell>
          <cell r="K586" t="str">
            <v>GM - Sales</v>
          </cell>
          <cell r="L586">
            <v>10107731.529999999</v>
          </cell>
          <cell r="M586">
            <v>6000000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B587" t="str">
            <v>33101-1397</v>
          </cell>
          <cell r="C587">
            <v>33101</v>
          </cell>
          <cell r="D587" t="str">
            <v>Staff Oth csts - Staff recogn</v>
          </cell>
          <cell r="E587" t="str">
            <v>Salaries &amp; Staff Costs</v>
          </cell>
          <cell r="F587">
            <v>3006</v>
          </cell>
          <cell r="G587" t="str">
            <v>Staff Other costs</v>
          </cell>
          <cell r="I587">
            <v>1397</v>
          </cell>
          <cell r="J587" t="str">
            <v>SC -  Experiatial,Metroplex &amp; Entebbe</v>
          </cell>
          <cell r="K587" t="str">
            <v>GM - Sales</v>
          </cell>
          <cell r="L587">
            <v>4070000</v>
          </cell>
          <cell r="M587">
            <v>6000000</v>
          </cell>
          <cell r="P587">
            <v>0</v>
          </cell>
          <cell r="Q587">
            <v>0</v>
          </cell>
          <cell r="R587">
            <v>0</v>
          </cell>
          <cell r="S587">
            <v>7700000</v>
          </cell>
          <cell r="T587">
            <v>8470000</v>
          </cell>
        </row>
        <row r="588">
          <cell r="B588" t="str">
            <v>33105-1397</v>
          </cell>
          <cell r="C588">
            <v>33105</v>
          </cell>
          <cell r="D588" t="str">
            <v>Staff Oth csts - Phne Allowanc</v>
          </cell>
          <cell r="E588" t="str">
            <v>General</v>
          </cell>
          <cell r="F588">
            <v>3016</v>
          </cell>
          <cell r="G588" t="str">
            <v>Communications</v>
          </cell>
          <cell r="I588">
            <v>1397</v>
          </cell>
          <cell r="J588" t="str">
            <v>SC -  Experiatial,Metroplex &amp; Entebbe</v>
          </cell>
          <cell r="K588" t="str">
            <v>GM - Sales</v>
          </cell>
          <cell r="M588">
            <v>1436496</v>
          </cell>
          <cell r="N588">
            <v>2160000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B589" t="str">
            <v>33300-1397</v>
          </cell>
          <cell r="C589">
            <v>33300</v>
          </cell>
          <cell r="D589" t="str">
            <v>Travel costs - Local</v>
          </cell>
          <cell r="E589" t="str">
            <v>Travel and Entertainment</v>
          </cell>
          <cell r="F589">
            <v>3008</v>
          </cell>
          <cell r="G589" t="str">
            <v>Travel Costs</v>
          </cell>
          <cell r="I589">
            <v>1397</v>
          </cell>
          <cell r="J589" t="str">
            <v>SC -  Experiatial,Metroplex &amp; Entebbe</v>
          </cell>
          <cell r="K589" t="str">
            <v>GM - Sales</v>
          </cell>
          <cell r="M589">
            <v>2000000.04</v>
          </cell>
          <cell r="N589">
            <v>1313611.2</v>
          </cell>
          <cell r="P589">
            <v>0</v>
          </cell>
          <cell r="Q589">
            <v>0</v>
          </cell>
          <cell r="R589">
            <v>3000000</v>
          </cell>
          <cell r="S589">
            <v>1320000</v>
          </cell>
          <cell r="T589">
            <v>1452000</v>
          </cell>
        </row>
        <row r="590">
          <cell r="B590" t="str">
            <v>33400-1397</v>
          </cell>
          <cell r="C590">
            <v>33400</v>
          </cell>
          <cell r="D590" t="str">
            <v>Entertnmnt cost -Staff Motvn</v>
          </cell>
          <cell r="E590" t="str">
            <v>Salaries &amp; Staff Costs</v>
          </cell>
          <cell r="F590">
            <v>3006</v>
          </cell>
          <cell r="G590" t="str">
            <v>Staff Other costs</v>
          </cell>
          <cell r="I590">
            <v>1397</v>
          </cell>
          <cell r="J590" t="str">
            <v>SC -  Experiatial,Metroplex &amp; Entebbe</v>
          </cell>
          <cell r="K590" t="str">
            <v>GM - Sales</v>
          </cell>
          <cell r="L590">
            <v>510000</v>
          </cell>
          <cell r="M590">
            <v>999999.96</v>
          </cell>
          <cell r="N590">
            <v>1746000</v>
          </cell>
          <cell r="P590">
            <v>0</v>
          </cell>
          <cell r="Q590">
            <v>0</v>
          </cell>
          <cell r="R590">
            <v>0</v>
          </cell>
          <cell r="S590">
            <v>7920000</v>
          </cell>
          <cell r="T590">
            <v>8712000</v>
          </cell>
        </row>
        <row r="591">
          <cell r="B591" t="str">
            <v>33401-1397</v>
          </cell>
          <cell r="C591">
            <v>33401</v>
          </cell>
          <cell r="D591" t="str">
            <v>Entertnmnt cost - External Client</v>
          </cell>
          <cell r="E591" t="str">
            <v>Travel and Entertainment</v>
          </cell>
          <cell r="F591">
            <v>3009</v>
          </cell>
          <cell r="G591" t="str">
            <v>Entertainment Cost</v>
          </cell>
          <cell r="I591">
            <v>1397</v>
          </cell>
          <cell r="J591" t="str">
            <v>SC -  Experiatial,Metroplex &amp; Entebbe</v>
          </cell>
          <cell r="K591" t="str">
            <v>GM - Sales</v>
          </cell>
          <cell r="M591">
            <v>600000</v>
          </cell>
          <cell r="N591">
            <v>394083.36</v>
          </cell>
          <cell r="P591">
            <v>0</v>
          </cell>
          <cell r="Q591">
            <v>0</v>
          </cell>
          <cell r="R591" t="str">
            <v>-</v>
          </cell>
          <cell r="S591">
            <v>7920000</v>
          </cell>
          <cell r="T591">
            <v>8712000</v>
          </cell>
        </row>
        <row r="592">
          <cell r="B592" t="str">
            <v>36003-1397</v>
          </cell>
          <cell r="C592">
            <v>36003</v>
          </cell>
          <cell r="D592" t="str">
            <v>Trade Lic - Fees</v>
          </cell>
          <cell r="E592" t="str">
            <v>General</v>
          </cell>
          <cell r="F592">
            <v>3015</v>
          </cell>
          <cell r="G592" t="str">
            <v>Trading Licenses</v>
          </cell>
          <cell r="I592">
            <v>1397</v>
          </cell>
          <cell r="J592" t="str">
            <v>SC -  Experiatial,Metroplex &amp; Entebbe</v>
          </cell>
          <cell r="K592" t="str">
            <v>GM - Sales</v>
          </cell>
          <cell r="M592">
            <v>2000000.04</v>
          </cell>
          <cell r="P592">
            <v>0</v>
          </cell>
          <cell r="Q592">
            <v>0</v>
          </cell>
          <cell r="R592">
            <v>1500000</v>
          </cell>
          <cell r="S592">
            <v>3300000</v>
          </cell>
          <cell r="T592">
            <v>3630000</v>
          </cell>
        </row>
        <row r="593">
          <cell r="B593" t="str">
            <v>37200-1397</v>
          </cell>
          <cell r="C593">
            <v>37200</v>
          </cell>
          <cell r="D593" t="str">
            <v>Consumables-Refreshments</v>
          </cell>
          <cell r="E593" t="str">
            <v>General</v>
          </cell>
          <cell r="F593">
            <v>3018</v>
          </cell>
          <cell r="G593" t="str">
            <v>Consumables</v>
          </cell>
          <cell r="I593">
            <v>1397</v>
          </cell>
          <cell r="J593" t="str">
            <v>SC -  Experiatial,Metroplex &amp; Entebbe</v>
          </cell>
          <cell r="K593" t="str">
            <v>GM - Sales</v>
          </cell>
          <cell r="L593">
            <v>8945537.1500000004</v>
          </cell>
          <cell r="M593">
            <v>15986798.039999999</v>
          </cell>
          <cell r="P593">
            <v>0</v>
          </cell>
          <cell r="Q593">
            <v>0</v>
          </cell>
          <cell r="R593">
            <v>19200000</v>
          </cell>
          <cell r="S593">
            <v>10560000</v>
          </cell>
          <cell r="T593">
            <v>11616000</v>
          </cell>
        </row>
        <row r="594">
          <cell r="B594" t="str">
            <v>37201-1397</v>
          </cell>
          <cell r="C594">
            <v>37201</v>
          </cell>
          <cell r="D594" t="str">
            <v>Consumables - Kitchenware</v>
          </cell>
          <cell r="E594" t="str">
            <v>General</v>
          </cell>
          <cell r="F594">
            <v>3018</v>
          </cell>
          <cell r="G594" t="str">
            <v>Consumables</v>
          </cell>
          <cell r="I594">
            <v>1397</v>
          </cell>
          <cell r="J594" t="str">
            <v>SC -  Experiatial,Metroplex &amp; Entebbe</v>
          </cell>
          <cell r="K594" t="str">
            <v>GM - Sales</v>
          </cell>
          <cell r="L594">
            <v>404000</v>
          </cell>
          <cell r="M594">
            <v>3164418</v>
          </cell>
          <cell r="P594">
            <v>0</v>
          </cell>
          <cell r="Q594">
            <v>0</v>
          </cell>
          <cell r="R594">
            <v>1500000</v>
          </cell>
          <cell r="S594">
            <v>7920000</v>
          </cell>
          <cell r="T594">
            <v>8712000</v>
          </cell>
        </row>
        <row r="595">
          <cell r="B595" t="str">
            <v>37202-1397</v>
          </cell>
          <cell r="C595">
            <v>37202</v>
          </cell>
          <cell r="D595" t="str">
            <v>Consumables - Office Equipment</v>
          </cell>
          <cell r="E595" t="str">
            <v>General</v>
          </cell>
          <cell r="F595">
            <v>3018</v>
          </cell>
          <cell r="G595" t="str">
            <v>Consumables</v>
          </cell>
          <cell r="I595">
            <v>1397</v>
          </cell>
          <cell r="J595" t="str">
            <v>SC -  Experiatial,Metroplex &amp; Entebbe</v>
          </cell>
          <cell r="K595" t="str">
            <v>GM - Sales</v>
          </cell>
          <cell r="L595">
            <v>17935818.09</v>
          </cell>
          <cell r="M595">
            <v>11583743.039999999</v>
          </cell>
          <cell r="P595">
            <v>0</v>
          </cell>
          <cell r="Q595">
            <v>0</v>
          </cell>
          <cell r="R595">
            <v>750000</v>
          </cell>
          <cell r="S595">
            <v>13200000</v>
          </cell>
          <cell r="T595">
            <v>14520000</v>
          </cell>
        </row>
        <row r="596">
          <cell r="B596" t="str">
            <v>37205-1397</v>
          </cell>
          <cell r="C596">
            <v>37205</v>
          </cell>
          <cell r="D596" t="str">
            <v>S&amp;P - NewS&amp;Paper &amp; manuals</v>
          </cell>
          <cell r="E596" t="str">
            <v>General</v>
          </cell>
          <cell r="F596">
            <v>3019</v>
          </cell>
          <cell r="G596" t="str">
            <v>Stationary &amp; Printing</v>
          </cell>
          <cell r="I596">
            <v>1397</v>
          </cell>
          <cell r="J596" t="str">
            <v>SC -  Experiatial,Metroplex &amp; Entebbe</v>
          </cell>
          <cell r="K596" t="str">
            <v>GM - Sales</v>
          </cell>
          <cell r="L596">
            <v>153000</v>
          </cell>
          <cell r="M596">
            <v>415167.96</v>
          </cell>
          <cell r="P596">
            <v>0</v>
          </cell>
          <cell r="Q596">
            <v>0</v>
          </cell>
          <cell r="R596">
            <v>450000</v>
          </cell>
          <cell r="S596">
            <v>7920000</v>
          </cell>
          <cell r="T596">
            <v>8712000</v>
          </cell>
        </row>
        <row r="597">
          <cell r="B597" t="str">
            <v>37401-1397</v>
          </cell>
          <cell r="C597">
            <v>37401</v>
          </cell>
          <cell r="D597" t="str">
            <v>Security Cost - Stock Transfer</v>
          </cell>
          <cell r="E597" t="str">
            <v>General</v>
          </cell>
          <cell r="F597">
            <v>3021</v>
          </cell>
          <cell r="G597" t="str">
            <v>Security Costs</v>
          </cell>
          <cell r="I597">
            <v>1397</v>
          </cell>
          <cell r="J597" t="str">
            <v>SC -  Experiatial,Metroplex &amp; Entebbe</v>
          </cell>
          <cell r="K597" t="str">
            <v>GM - Sales</v>
          </cell>
          <cell r="M597">
            <v>2182683.96</v>
          </cell>
          <cell r="P597">
            <v>0</v>
          </cell>
          <cell r="Q597">
            <v>0</v>
          </cell>
          <cell r="R597">
            <v>1800000</v>
          </cell>
          <cell r="S597">
            <v>10560000</v>
          </cell>
          <cell r="T597">
            <v>11616000</v>
          </cell>
        </row>
        <row r="598">
          <cell r="B598" t="str">
            <v>37606-1397</v>
          </cell>
          <cell r="C598">
            <v>37606</v>
          </cell>
          <cell r="D598" t="str">
            <v>MV Costs - Ext car hire</v>
          </cell>
          <cell r="E598" t="str">
            <v>General</v>
          </cell>
          <cell r="F598">
            <v>3024</v>
          </cell>
          <cell r="G598" t="str">
            <v>Motor Vehicle Costs</v>
          </cell>
          <cell r="I598">
            <v>1397</v>
          </cell>
          <cell r="J598" t="str">
            <v>SC -  Experiatial,Metroplex &amp; Entebbe</v>
          </cell>
          <cell r="K598" t="str">
            <v>GM - Sales</v>
          </cell>
          <cell r="M598">
            <v>2400000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B599" t="str">
            <v>37001-1397</v>
          </cell>
          <cell r="C599">
            <v>37001</v>
          </cell>
          <cell r="D599" t="str">
            <v>Communctns - National</v>
          </cell>
          <cell r="E599" t="str">
            <v>General</v>
          </cell>
          <cell r="F599">
            <v>3016</v>
          </cell>
          <cell r="G599" t="str">
            <v>Communications</v>
          </cell>
          <cell r="I599">
            <v>1397</v>
          </cell>
          <cell r="J599" t="str">
            <v>SC -  Experiatial,Metroplex &amp; Entebbe</v>
          </cell>
          <cell r="K599" t="str">
            <v>GM - Sales</v>
          </cell>
          <cell r="L599">
            <v>772476</v>
          </cell>
          <cell r="M599">
            <v>1654545</v>
          </cell>
          <cell r="O599">
            <v>958046</v>
          </cell>
          <cell r="P599">
            <v>280619.44811532396</v>
          </cell>
          <cell r="Q599">
            <v>252557.50330379157</v>
          </cell>
          <cell r="R599">
            <v>252557.50330379157</v>
          </cell>
          <cell r="S599">
            <v>277813.25363417075</v>
          </cell>
          <cell r="T599">
            <v>305594.57899758784</v>
          </cell>
        </row>
        <row r="600">
          <cell r="B600" t="str">
            <v>33103-1397</v>
          </cell>
          <cell r="C600">
            <v>33103</v>
          </cell>
          <cell r="D600" t="str">
            <v>Staff Oth csts - Off Clothing</v>
          </cell>
          <cell r="E600" t="str">
            <v>Salaries &amp; Staff Costs</v>
          </cell>
          <cell r="F600">
            <v>3006</v>
          </cell>
          <cell r="G600" t="str">
            <v>Staff Other costs</v>
          </cell>
          <cell r="I600">
            <v>1397</v>
          </cell>
          <cell r="J600" t="str">
            <v>SC -  Experiatial,Metroplex &amp; Entebbe</v>
          </cell>
          <cell r="K600" t="str">
            <v>GM - Sales</v>
          </cell>
          <cell r="M600">
            <v>9360000</v>
          </cell>
          <cell r="O600">
            <v>68000</v>
          </cell>
          <cell r="P600">
            <v>979693.06796815665</v>
          </cell>
          <cell r="Q600">
            <v>997327.54319158348</v>
          </cell>
          <cell r="R600" t="str">
            <v>-</v>
          </cell>
          <cell r="S600">
            <v>11880000</v>
          </cell>
          <cell r="T600">
            <v>13068000</v>
          </cell>
        </row>
        <row r="601">
          <cell r="B601" t="str">
            <v>33017-1397</v>
          </cell>
          <cell r="C601">
            <v>33017</v>
          </cell>
          <cell r="D601" t="str">
            <v>Local Staff costs - Shift Allowance</v>
          </cell>
          <cell r="E601" t="str">
            <v>Salaries &amp; Staff Costs</v>
          </cell>
          <cell r="F601">
            <v>3005</v>
          </cell>
          <cell r="G601" t="str">
            <v>Local Staff Costs</v>
          </cell>
          <cell r="I601">
            <v>1397</v>
          </cell>
          <cell r="J601" t="str">
            <v>SC -  Experiatial,Metroplex &amp; Entebbe</v>
          </cell>
          <cell r="K601" t="str">
            <v>GM - Sales</v>
          </cell>
          <cell r="L601">
            <v>1500000</v>
          </cell>
          <cell r="M601">
            <v>15000000</v>
          </cell>
          <cell r="O601">
            <v>5922642</v>
          </cell>
          <cell r="P601">
            <v>6717455.0545013594</v>
          </cell>
          <cell r="Q601">
            <v>6838369.2454823842</v>
          </cell>
          <cell r="R601">
            <v>20515107.736447141</v>
          </cell>
          <cell r="S601">
            <v>7522206.1700306227</v>
          </cell>
          <cell r="T601">
            <v>8274426.7870336846</v>
          </cell>
        </row>
        <row r="602">
          <cell r="B602" t="str">
            <v>33015-1397</v>
          </cell>
          <cell r="C602">
            <v>33015</v>
          </cell>
          <cell r="D602" t="str">
            <v>Local Staff costs - Overtime</v>
          </cell>
          <cell r="E602" t="str">
            <v>Salaries &amp; Staff Costs</v>
          </cell>
          <cell r="F602">
            <v>3005</v>
          </cell>
          <cell r="G602" t="str">
            <v>Local Staff Costs</v>
          </cell>
          <cell r="I602">
            <v>1397</v>
          </cell>
          <cell r="J602" t="str">
            <v>SC -  Experiatial,Metroplex &amp; Entebbe</v>
          </cell>
          <cell r="K602" t="str">
            <v>GM - Sales</v>
          </cell>
          <cell r="L602">
            <v>3738832</v>
          </cell>
          <cell r="N602">
            <v>30949476</v>
          </cell>
          <cell r="O602">
            <v>6546948</v>
          </cell>
          <cell r="P602">
            <v>7813018.712321342</v>
          </cell>
          <cell r="Q602">
            <v>7953653.0491431262</v>
          </cell>
          <cell r="R602">
            <v>23860959.147428997</v>
          </cell>
          <cell r="S602">
            <v>8749018.3540574387</v>
          </cell>
          <cell r="T602">
            <v>9623920.1894631833</v>
          </cell>
        </row>
        <row r="603">
          <cell r="B603" t="str">
            <v>33020-1397</v>
          </cell>
          <cell r="C603">
            <v>33020</v>
          </cell>
          <cell r="D603" t="str">
            <v>Local Staff costs - Co. Prov Fund</v>
          </cell>
          <cell r="E603" t="str">
            <v>Salaries &amp; Staff Costs</v>
          </cell>
          <cell r="F603">
            <v>3005</v>
          </cell>
          <cell r="G603" t="str">
            <v>Local Staff Costs</v>
          </cell>
          <cell r="I603">
            <v>1397</v>
          </cell>
          <cell r="J603" t="str">
            <v>SC -  Experiatial,Metroplex &amp; Entebbe</v>
          </cell>
          <cell r="K603" t="str">
            <v>GM - Sales</v>
          </cell>
          <cell r="L603">
            <v>6453956</v>
          </cell>
          <cell r="M603">
            <v>6089189.4000000004</v>
          </cell>
          <cell r="N603">
            <v>8170661.6399999997</v>
          </cell>
          <cell r="O603">
            <v>7762906</v>
          </cell>
          <cell r="P603">
            <v>8648315.6136354208</v>
          </cell>
          <cell r="Q603">
            <v>8803985.294680858</v>
          </cell>
          <cell r="R603">
            <v>26411955.88404258</v>
          </cell>
          <cell r="S603">
            <v>9684383.8241489436</v>
          </cell>
          <cell r="T603">
            <v>10652822.206563838</v>
          </cell>
        </row>
        <row r="604">
          <cell r="B604" t="str">
            <v>33018-1397</v>
          </cell>
          <cell r="C604">
            <v>33018</v>
          </cell>
          <cell r="D604" t="str">
            <v>Local Staff costs - NSSF</v>
          </cell>
          <cell r="E604" t="str">
            <v>Salaries &amp; Staff Costs</v>
          </cell>
          <cell r="F604">
            <v>3005</v>
          </cell>
          <cell r="G604" t="str">
            <v>Local Staff Costs</v>
          </cell>
          <cell r="I604">
            <v>1397</v>
          </cell>
          <cell r="J604" t="str">
            <v>SC -  Experiatial,Metroplex &amp; Entebbe</v>
          </cell>
          <cell r="K604" t="str">
            <v>GM - Sales</v>
          </cell>
          <cell r="L604">
            <v>15376575</v>
          </cell>
          <cell r="M604">
            <v>15792250.68</v>
          </cell>
          <cell r="N604">
            <v>27906195.239999998</v>
          </cell>
          <cell r="O604">
            <v>18136642</v>
          </cell>
          <cell r="P604">
            <v>20205889.267462507</v>
          </cell>
          <cell r="Q604">
            <v>20569595.274276834</v>
          </cell>
          <cell r="R604">
            <v>61708785.822830401</v>
          </cell>
          <cell r="S604">
            <v>22626554.801704518</v>
          </cell>
          <cell r="T604">
            <v>24889210.28187497</v>
          </cell>
        </row>
        <row r="605">
          <cell r="B605" t="str">
            <v>33004-1397</v>
          </cell>
          <cell r="C605">
            <v>33004</v>
          </cell>
          <cell r="D605" t="str">
            <v>Local Staff costs - Bonus</v>
          </cell>
          <cell r="E605" t="str">
            <v>Salaries &amp; Staff Costs</v>
          </cell>
          <cell r="F605">
            <v>3005</v>
          </cell>
          <cell r="G605" t="str">
            <v>Local Staff Costs</v>
          </cell>
          <cell r="I605">
            <v>1397</v>
          </cell>
          <cell r="J605" t="str">
            <v>SC -  Experiatial,Metroplex &amp; Entebbe</v>
          </cell>
          <cell r="K605" t="str">
            <v>GM - Sales</v>
          </cell>
          <cell r="L605">
            <v>19328841</v>
          </cell>
          <cell r="M605">
            <v>16237838.52</v>
          </cell>
          <cell r="N605">
            <v>21788431.079999998</v>
          </cell>
          <cell r="O605">
            <v>22721348</v>
          </cell>
          <cell r="P605">
            <v>25302637.14527145</v>
          </cell>
          <cell r="Q605">
            <v>25758084.613886338</v>
          </cell>
          <cell r="R605">
            <v>77274253.841658905</v>
          </cell>
          <cell r="S605">
            <v>28333893.07527497</v>
          </cell>
          <cell r="T605">
            <v>31167282.382802468</v>
          </cell>
        </row>
        <row r="606">
          <cell r="B606" t="str">
            <v>33009-1397</v>
          </cell>
          <cell r="C606">
            <v>33009</v>
          </cell>
          <cell r="D606" t="str">
            <v>Local Staff costs - T&amp;S allowance</v>
          </cell>
          <cell r="E606" t="str">
            <v>Salaries &amp; Staff Costs</v>
          </cell>
          <cell r="F606">
            <v>3005</v>
          </cell>
          <cell r="G606" t="str">
            <v>Local Staff Costs</v>
          </cell>
          <cell r="I606">
            <v>1397</v>
          </cell>
          <cell r="J606" t="str">
            <v>SC -  Experiatial,Metroplex &amp; Entebbe</v>
          </cell>
          <cell r="K606" t="str">
            <v>GM - Sales</v>
          </cell>
          <cell r="L606">
            <v>24046660</v>
          </cell>
          <cell r="M606">
            <v>18440400</v>
          </cell>
          <cell r="N606">
            <v>24287126.640000001</v>
          </cell>
          <cell r="O606">
            <v>26888400</v>
          </cell>
          <cell r="P606">
            <v>30115925.637339178</v>
          </cell>
          <cell r="Q606">
            <v>30658012.298811283</v>
          </cell>
          <cell r="R606">
            <v>91974036.896433905</v>
          </cell>
          <cell r="S606">
            <v>33723813.528692409</v>
          </cell>
          <cell r="T606">
            <v>37096194.881561652</v>
          </cell>
        </row>
        <row r="607">
          <cell r="B607" t="str">
            <v>33002-1397</v>
          </cell>
          <cell r="C607">
            <v>33002</v>
          </cell>
          <cell r="D607" t="str">
            <v>Local Staff costs - Basic</v>
          </cell>
          <cell r="E607" t="str">
            <v>Salaries &amp; Staff Costs</v>
          </cell>
          <cell r="F607">
            <v>3005</v>
          </cell>
          <cell r="G607" t="str">
            <v>Local Staff Costs</v>
          </cell>
          <cell r="I607">
            <v>1397</v>
          </cell>
          <cell r="J607" t="str">
            <v>SC -  Experiatial,Metroplex &amp; Entebbe</v>
          </cell>
          <cell r="K607" t="str">
            <v>GM - Sales</v>
          </cell>
          <cell r="L607">
            <v>115436744</v>
          </cell>
          <cell r="M607">
            <v>101486490.48</v>
          </cell>
          <cell r="N607">
            <v>133082746.8</v>
          </cell>
          <cell r="O607">
            <v>142008424</v>
          </cell>
          <cell r="P607">
            <v>157665721.13109356</v>
          </cell>
          <cell r="Q607">
            <v>160503704.11145324</v>
          </cell>
          <cell r="R607">
            <v>481511112.33435899</v>
          </cell>
          <cell r="S607">
            <v>176554074.52259856</v>
          </cell>
          <cell r="T607">
            <v>194209481.97485843</v>
          </cell>
        </row>
        <row r="608">
          <cell r="B608" t="str">
            <v>37203-200</v>
          </cell>
          <cell r="C608">
            <v>37203</v>
          </cell>
          <cell r="D608" t="str">
            <v>S&amp;P - Stationary,printing&amp;suppl</v>
          </cell>
          <cell r="E608" t="str">
            <v>General</v>
          </cell>
          <cell r="F608">
            <v>3019</v>
          </cell>
          <cell r="G608" t="str">
            <v>Stationary &amp; Printing</v>
          </cell>
          <cell r="I608">
            <v>200</v>
          </cell>
          <cell r="J608" t="str">
            <v>SC -  New Svc 4 Months</v>
          </cell>
          <cell r="K608" t="str">
            <v>GM - Sales</v>
          </cell>
          <cell r="L608">
            <v>2307055.08</v>
          </cell>
          <cell r="M608">
            <v>1799207.04</v>
          </cell>
          <cell r="O608">
            <v>-0.66</v>
          </cell>
          <cell r="P608">
            <v>-0.68040406790222852</v>
          </cell>
          <cell r="R608">
            <v>1166666.6666666665</v>
          </cell>
          <cell r="S608">
            <v>1100000</v>
          </cell>
          <cell r="T608">
            <v>1210000</v>
          </cell>
        </row>
        <row r="609">
          <cell r="B609" t="str">
            <v>32401-200</v>
          </cell>
          <cell r="C609">
            <v>32401</v>
          </cell>
          <cell r="D609" t="str">
            <v>Facilities Cst  - Water</v>
          </cell>
          <cell r="E609" t="str">
            <v>Rent and Utilities</v>
          </cell>
          <cell r="F609">
            <v>3003</v>
          </cell>
          <cell r="G609" t="str">
            <v>Facilities</v>
          </cell>
          <cell r="I609">
            <v>200</v>
          </cell>
          <cell r="J609" t="str">
            <v>SC -  New Svc 4 Months</v>
          </cell>
          <cell r="K609" t="str">
            <v>GM - Sales</v>
          </cell>
          <cell r="L609">
            <v>776605</v>
          </cell>
          <cell r="M609">
            <v>3600000</v>
          </cell>
          <cell r="O609">
            <v>-0.62</v>
          </cell>
          <cell r="P609">
            <v>-0.65832767359717281</v>
          </cell>
          <cell r="R609">
            <v>0</v>
          </cell>
          <cell r="S609">
            <v>0</v>
          </cell>
          <cell r="T609">
            <v>0</v>
          </cell>
        </row>
        <row r="610">
          <cell r="B610" t="str">
            <v>30100-200</v>
          </cell>
          <cell r="C610">
            <v>30100</v>
          </cell>
          <cell r="D610" t="str">
            <v>Nwk Cost - Generator Maint</v>
          </cell>
          <cell r="E610" t="str">
            <v>Maintence</v>
          </cell>
          <cell r="F610">
            <v>3001</v>
          </cell>
          <cell r="G610" t="str">
            <v>NwkCosts</v>
          </cell>
          <cell r="I610">
            <v>200</v>
          </cell>
          <cell r="J610" t="str">
            <v>SC -  New Svc 4 Months</v>
          </cell>
          <cell r="K610" t="str">
            <v>GM - Sales</v>
          </cell>
          <cell r="L610">
            <v>3070500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B611" t="str">
            <v>31100-200</v>
          </cell>
          <cell r="C611">
            <v>31100</v>
          </cell>
          <cell r="D611" t="str">
            <v>Comp Cost- Licenses</v>
          </cell>
          <cell r="E611" t="str">
            <v>Maintence</v>
          </cell>
          <cell r="F611">
            <v>3002</v>
          </cell>
          <cell r="G611" t="str">
            <v>Computer Costs</v>
          </cell>
          <cell r="I611">
            <v>200</v>
          </cell>
          <cell r="J611" t="str">
            <v>SC -  New Svc 4 Months</v>
          </cell>
          <cell r="K611" t="str">
            <v>GM - Sales</v>
          </cell>
          <cell r="L611">
            <v>212500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</row>
        <row r="612">
          <cell r="B612" t="str">
            <v>32001-200</v>
          </cell>
          <cell r="C612">
            <v>32001</v>
          </cell>
          <cell r="D612" t="str">
            <v>Facilities Cst  - Facilities Costs</v>
          </cell>
          <cell r="E612" t="str">
            <v>Rent and Utilities</v>
          </cell>
          <cell r="F612">
            <v>3003</v>
          </cell>
          <cell r="G612" t="str">
            <v>Facilities</v>
          </cell>
          <cell r="I612">
            <v>200</v>
          </cell>
          <cell r="J612" t="str">
            <v>SC -  New Svc 4 Months</v>
          </cell>
          <cell r="K612" t="str">
            <v>GM - Sales</v>
          </cell>
          <cell r="L612">
            <v>216700000</v>
          </cell>
          <cell r="M612">
            <v>197871066.96000001</v>
          </cell>
          <cell r="P612">
            <v>0</v>
          </cell>
          <cell r="Q612">
            <v>0</v>
          </cell>
          <cell r="R612">
            <v>80000000</v>
          </cell>
          <cell r="S612">
            <v>0</v>
          </cell>
          <cell r="T612">
            <v>0</v>
          </cell>
        </row>
        <row r="613">
          <cell r="B613" t="str">
            <v>32002-200</v>
          </cell>
          <cell r="C613">
            <v>32002</v>
          </cell>
          <cell r="D613" t="str">
            <v>Facilities Cst  - Generator Fuel</v>
          </cell>
          <cell r="E613" t="str">
            <v>Rent and Utilities</v>
          </cell>
          <cell r="F613">
            <v>3003</v>
          </cell>
          <cell r="G613" t="str">
            <v>Facilities</v>
          </cell>
          <cell r="I613">
            <v>200</v>
          </cell>
          <cell r="J613" t="str">
            <v>SC -  New Svc 4 Months</v>
          </cell>
          <cell r="K613" t="str">
            <v>GM - Sales</v>
          </cell>
          <cell r="M613">
            <v>24000000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</row>
        <row r="614">
          <cell r="B614" t="str">
            <v>32100-200</v>
          </cell>
          <cell r="C614">
            <v>32100</v>
          </cell>
          <cell r="D614" t="str">
            <v>Facilities Cst  - Cleaning &amp; Plants</v>
          </cell>
          <cell r="E614" t="str">
            <v>Maintence</v>
          </cell>
          <cell r="F614">
            <v>3003</v>
          </cell>
          <cell r="G614" t="str">
            <v>Facilities</v>
          </cell>
          <cell r="I614">
            <v>200</v>
          </cell>
          <cell r="J614" t="str">
            <v>SC -  New Svc 4 Months</v>
          </cell>
          <cell r="K614" t="str">
            <v>GM - Sales</v>
          </cell>
          <cell r="L614">
            <v>1874000</v>
          </cell>
          <cell r="M614">
            <v>12000000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B615" t="str">
            <v>32300-200</v>
          </cell>
          <cell r="C615">
            <v>32300</v>
          </cell>
          <cell r="D615" t="str">
            <v>Facilities Cst  - Bldngs &amp; Maint</v>
          </cell>
          <cell r="E615" t="str">
            <v>Maintence</v>
          </cell>
          <cell r="F615">
            <v>3003</v>
          </cell>
          <cell r="G615" t="str">
            <v>Facilities</v>
          </cell>
          <cell r="I615">
            <v>200</v>
          </cell>
          <cell r="J615" t="str">
            <v>SC -  New Svc 4 Months</v>
          </cell>
          <cell r="K615" t="str">
            <v>GM - Sales</v>
          </cell>
          <cell r="L615">
            <v>1368000</v>
          </cell>
          <cell r="M615">
            <v>6000000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B616" t="str">
            <v>32301-200</v>
          </cell>
          <cell r="C616">
            <v>32301</v>
          </cell>
          <cell r="D616" t="str">
            <v>Facilities Cst  - Furn &amp; Fitt. Maint</v>
          </cell>
          <cell r="E616" t="str">
            <v>Maintence</v>
          </cell>
          <cell r="F616">
            <v>3003</v>
          </cell>
          <cell r="G616" t="str">
            <v>Facilities</v>
          </cell>
          <cell r="I616">
            <v>200</v>
          </cell>
          <cell r="J616" t="str">
            <v>SC -  New Svc 4 Months</v>
          </cell>
          <cell r="K616" t="str">
            <v>GM - Sales</v>
          </cell>
          <cell r="L616">
            <v>580000</v>
          </cell>
          <cell r="M616">
            <v>6000000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B617" t="str">
            <v>32302-200</v>
          </cell>
          <cell r="C617">
            <v>32302</v>
          </cell>
          <cell r="D617" t="str">
            <v>Facilities Cst  - Office Eqpmnt Maint</v>
          </cell>
          <cell r="E617" t="str">
            <v>Maintence</v>
          </cell>
          <cell r="F617">
            <v>3003</v>
          </cell>
          <cell r="G617" t="str">
            <v>Facilities</v>
          </cell>
          <cell r="I617">
            <v>200</v>
          </cell>
          <cell r="J617" t="str">
            <v>SC -  New Svc 4 Months</v>
          </cell>
          <cell r="K617" t="str">
            <v>GM - Sales</v>
          </cell>
          <cell r="L617">
            <v>2426400</v>
          </cell>
          <cell r="M617">
            <v>6000000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B618" t="str">
            <v>32402-200</v>
          </cell>
          <cell r="C618">
            <v>32402</v>
          </cell>
          <cell r="D618" t="str">
            <v>Facilities Cst  - Electricity</v>
          </cell>
          <cell r="E618" t="str">
            <v>Rent and Utilities</v>
          </cell>
          <cell r="F618">
            <v>3003</v>
          </cell>
          <cell r="G618" t="str">
            <v>Facilities</v>
          </cell>
          <cell r="I618">
            <v>200</v>
          </cell>
          <cell r="J618" t="str">
            <v>SC -  New Svc 4 Months</v>
          </cell>
          <cell r="K618" t="str">
            <v>GM - Sales</v>
          </cell>
          <cell r="L618">
            <v>52033328</v>
          </cell>
          <cell r="M618">
            <v>36000000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B619" t="str">
            <v>32500-200</v>
          </cell>
          <cell r="C619">
            <v>32500</v>
          </cell>
          <cell r="D619" t="str">
            <v>Facilities Cst  - Dstv</v>
          </cell>
          <cell r="E619" t="str">
            <v>General</v>
          </cell>
          <cell r="F619">
            <v>3020</v>
          </cell>
          <cell r="G619" t="str">
            <v>Subscription</v>
          </cell>
          <cell r="I619">
            <v>200</v>
          </cell>
          <cell r="J619" t="str">
            <v>SC -  New Svc 4 Months</v>
          </cell>
          <cell r="K619" t="str">
            <v>GM - Sales</v>
          </cell>
          <cell r="M619">
            <v>1174770.96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B620" t="str">
            <v>33016-200</v>
          </cell>
          <cell r="C620">
            <v>33016</v>
          </cell>
          <cell r="D620" t="str">
            <v>Local Staff costs - Commissions</v>
          </cell>
          <cell r="E620" t="str">
            <v>Salaries &amp; Staff Costs</v>
          </cell>
          <cell r="F620">
            <v>3005</v>
          </cell>
          <cell r="G620" t="str">
            <v>Local Staff Costs</v>
          </cell>
          <cell r="I620">
            <v>200</v>
          </cell>
          <cell r="J620" t="str">
            <v>SC -  New Svc 4 Months</v>
          </cell>
          <cell r="K620" t="str">
            <v>GM - Sales</v>
          </cell>
          <cell r="N620">
            <v>54000000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B621" t="str">
            <v>33019-200</v>
          </cell>
          <cell r="C621">
            <v>33019</v>
          </cell>
          <cell r="D621" t="str">
            <v>Local Staff costs - Medical Aid</v>
          </cell>
          <cell r="E621" t="str">
            <v>Salaries &amp; Staff Costs</v>
          </cell>
          <cell r="F621">
            <v>3005</v>
          </cell>
          <cell r="G621" t="str">
            <v>Local Staff Costs</v>
          </cell>
          <cell r="I621">
            <v>200</v>
          </cell>
          <cell r="J621" t="str">
            <v>SC -  New Svc 4 Months</v>
          </cell>
          <cell r="K621" t="str">
            <v>GM - Sales</v>
          </cell>
          <cell r="L621">
            <v>10107731.529999999</v>
          </cell>
          <cell r="M621">
            <v>6000000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B622" t="str">
            <v>33101-200</v>
          </cell>
          <cell r="C622">
            <v>33101</v>
          </cell>
          <cell r="D622" t="str">
            <v>Staff Oth csts - Staff recogn</v>
          </cell>
          <cell r="E622" t="str">
            <v>Salaries &amp; Staff Costs</v>
          </cell>
          <cell r="F622">
            <v>3006</v>
          </cell>
          <cell r="G622" t="str">
            <v>Staff Other costs</v>
          </cell>
          <cell r="I622">
            <v>200</v>
          </cell>
          <cell r="J622" t="str">
            <v>SC -  New Svc 4 Months</v>
          </cell>
          <cell r="K622" t="str">
            <v>GM - Sales</v>
          </cell>
          <cell r="L622">
            <v>4070000</v>
          </cell>
          <cell r="M622">
            <v>6000000</v>
          </cell>
          <cell r="P622">
            <v>0</v>
          </cell>
          <cell r="Q622">
            <v>0</v>
          </cell>
          <cell r="R622">
            <v>0</v>
          </cell>
          <cell r="S622">
            <v>7700000</v>
          </cell>
          <cell r="T622">
            <v>8470000</v>
          </cell>
        </row>
        <row r="623">
          <cell r="B623" t="str">
            <v>33105-200</v>
          </cell>
          <cell r="C623">
            <v>33105</v>
          </cell>
          <cell r="D623" t="str">
            <v>Staff Oth csts - Phne Allowanc</v>
          </cell>
          <cell r="E623" t="str">
            <v>General</v>
          </cell>
          <cell r="F623">
            <v>3016</v>
          </cell>
          <cell r="G623" t="str">
            <v>Communications</v>
          </cell>
          <cell r="I623">
            <v>200</v>
          </cell>
          <cell r="J623" t="str">
            <v>SC -  New Svc 4 Months</v>
          </cell>
          <cell r="K623" t="str">
            <v>GM - Sales</v>
          </cell>
          <cell r="M623">
            <v>1436496</v>
          </cell>
          <cell r="N623">
            <v>2160000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B624" t="str">
            <v>33300-200</v>
          </cell>
          <cell r="C624">
            <v>33300</v>
          </cell>
          <cell r="D624" t="str">
            <v>Travel costs - Local</v>
          </cell>
          <cell r="E624" t="str">
            <v>Travel and Entertainment</v>
          </cell>
          <cell r="F624">
            <v>3008</v>
          </cell>
          <cell r="G624" t="str">
            <v>Travel Costs</v>
          </cell>
          <cell r="I624">
            <v>200</v>
          </cell>
          <cell r="J624" t="str">
            <v>SC -  New Svc 4 Months</v>
          </cell>
          <cell r="K624" t="str">
            <v>GM - Sales</v>
          </cell>
          <cell r="M624">
            <v>2000000.04</v>
          </cell>
          <cell r="N624">
            <v>1313611.2</v>
          </cell>
          <cell r="P624">
            <v>0</v>
          </cell>
          <cell r="Q624">
            <v>0</v>
          </cell>
          <cell r="R624">
            <v>2333333.333333333</v>
          </cell>
          <cell r="S624">
            <v>1320000</v>
          </cell>
          <cell r="T624">
            <v>1452000</v>
          </cell>
        </row>
        <row r="625">
          <cell r="B625" t="str">
            <v>33400-200</v>
          </cell>
          <cell r="C625">
            <v>33400</v>
          </cell>
          <cell r="D625" t="str">
            <v>Entertnmnt cost -Staff Motvn</v>
          </cell>
          <cell r="E625" t="str">
            <v>Salaries &amp; Staff Costs</v>
          </cell>
          <cell r="F625">
            <v>3006</v>
          </cell>
          <cell r="G625" t="str">
            <v>Staff Other costs</v>
          </cell>
          <cell r="I625">
            <v>200</v>
          </cell>
          <cell r="J625" t="str">
            <v>SC -  New Svc 4 Months</v>
          </cell>
          <cell r="K625" t="str">
            <v>GM - Sales</v>
          </cell>
          <cell r="L625">
            <v>510000</v>
          </cell>
          <cell r="M625">
            <v>999999.96</v>
          </cell>
          <cell r="N625">
            <v>1746000</v>
          </cell>
          <cell r="P625">
            <v>0</v>
          </cell>
          <cell r="Q625">
            <v>0</v>
          </cell>
          <cell r="R625">
            <v>0</v>
          </cell>
          <cell r="S625">
            <v>7920000</v>
          </cell>
          <cell r="T625">
            <v>8712000</v>
          </cell>
        </row>
        <row r="626">
          <cell r="B626" t="str">
            <v>33401-200</v>
          </cell>
          <cell r="C626">
            <v>33401</v>
          </cell>
          <cell r="D626" t="str">
            <v>Entertnmnt cost - External Client</v>
          </cell>
          <cell r="E626" t="str">
            <v>Travel and Entertainment</v>
          </cell>
          <cell r="F626">
            <v>3009</v>
          </cell>
          <cell r="G626" t="str">
            <v>Entertainment Cost</v>
          </cell>
          <cell r="I626">
            <v>200</v>
          </cell>
          <cell r="J626" t="str">
            <v>SC -  New Svc 4 Months</v>
          </cell>
          <cell r="K626" t="str">
            <v>GM - Sales</v>
          </cell>
          <cell r="M626">
            <v>600000</v>
          </cell>
          <cell r="N626">
            <v>394083.36</v>
          </cell>
          <cell r="P626">
            <v>0</v>
          </cell>
          <cell r="Q626">
            <v>0</v>
          </cell>
          <cell r="R626" t="str">
            <v>-</v>
          </cell>
          <cell r="S626">
            <v>7920000</v>
          </cell>
          <cell r="T626">
            <v>8712000</v>
          </cell>
        </row>
        <row r="627">
          <cell r="B627" t="str">
            <v>36003-200</v>
          </cell>
          <cell r="C627">
            <v>36003</v>
          </cell>
          <cell r="D627" t="str">
            <v>Trade Lic - Fees</v>
          </cell>
          <cell r="E627" t="str">
            <v>General</v>
          </cell>
          <cell r="F627">
            <v>3015</v>
          </cell>
          <cell r="G627" t="str">
            <v>Trading Licenses</v>
          </cell>
          <cell r="I627">
            <v>200</v>
          </cell>
          <cell r="J627" t="str">
            <v>SC -  New Svc 4 Months</v>
          </cell>
          <cell r="K627" t="str">
            <v>GM - Sales</v>
          </cell>
          <cell r="M627">
            <v>2000000.04</v>
          </cell>
          <cell r="P627">
            <v>0</v>
          </cell>
          <cell r="Q627">
            <v>0</v>
          </cell>
          <cell r="R627">
            <v>1166666.6666666665</v>
          </cell>
          <cell r="S627">
            <v>3300000</v>
          </cell>
          <cell r="T627">
            <v>3630000</v>
          </cell>
        </row>
        <row r="628">
          <cell r="B628" t="str">
            <v>37200-200</v>
          </cell>
          <cell r="C628">
            <v>37200</v>
          </cell>
          <cell r="D628" t="str">
            <v>Consumables-Refreshments</v>
          </cell>
          <cell r="E628" t="str">
            <v>General</v>
          </cell>
          <cell r="F628">
            <v>3018</v>
          </cell>
          <cell r="G628" t="str">
            <v>Consumables</v>
          </cell>
          <cell r="I628">
            <v>200</v>
          </cell>
          <cell r="J628" t="str">
            <v>SC -  New Svc 4 Months</v>
          </cell>
          <cell r="K628" t="str">
            <v>GM - Sales</v>
          </cell>
          <cell r="L628">
            <v>8945537.1500000004</v>
          </cell>
          <cell r="M628">
            <v>15986798.039999999</v>
          </cell>
          <cell r="P628">
            <v>0</v>
          </cell>
          <cell r="Q628">
            <v>0</v>
          </cell>
          <cell r="R628">
            <v>10500000</v>
          </cell>
          <cell r="S628">
            <v>10560000</v>
          </cell>
          <cell r="T628">
            <v>11616000</v>
          </cell>
        </row>
        <row r="629">
          <cell r="B629" t="str">
            <v>37201-200</v>
          </cell>
          <cell r="C629">
            <v>37201</v>
          </cell>
          <cell r="D629" t="str">
            <v>Consumables - Kitchenware</v>
          </cell>
          <cell r="E629" t="str">
            <v>General</v>
          </cell>
          <cell r="F629">
            <v>3018</v>
          </cell>
          <cell r="G629" t="str">
            <v>Consumables</v>
          </cell>
          <cell r="I629">
            <v>200</v>
          </cell>
          <cell r="J629" t="str">
            <v>SC -  New Svc 4 Months</v>
          </cell>
          <cell r="K629" t="str">
            <v>GM - Sales</v>
          </cell>
          <cell r="L629">
            <v>404000</v>
          </cell>
          <cell r="M629">
            <v>3164418</v>
          </cell>
          <cell r="P629">
            <v>0</v>
          </cell>
          <cell r="Q629">
            <v>0</v>
          </cell>
          <cell r="R629">
            <v>1166666.6666666665</v>
          </cell>
          <cell r="S629">
            <v>7920000</v>
          </cell>
          <cell r="T629">
            <v>8712000</v>
          </cell>
        </row>
        <row r="630">
          <cell r="B630" t="str">
            <v>37202-200</v>
          </cell>
          <cell r="C630">
            <v>37202</v>
          </cell>
          <cell r="D630" t="str">
            <v>Consumables - Office Equipment</v>
          </cell>
          <cell r="E630" t="str">
            <v>General</v>
          </cell>
          <cell r="F630">
            <v>3018</v>
          </cell>
          <cell r="G630" t="str">
            <v>Consumables</v>
          </cell>
          <cell r="I630">
            <v>200</v>
          </cell>
          <cell r="J630" t="str">
            <v>SC -  New Svc 4 Months</v>
          </cell>
          <cell r="K630" t="str">
            <v>GM - Sales</v>
          </cell>
          <cell r="L630">
            <v>17935818.09</v>
          </cell>
          <cell r="M630">
            <v>11583743.039999999</v>
          </cell>
          <cell r="P630">
            <v>0</v>
          </cell>
          <cell r="Q630">
            <v>0</v>
          </cell>
          <cell r="R630">
            <v>583333.33333333326</v>
          </cell>
          <cell r="S630">
            <v>13200000</v>
          </cell>
          <cell r="T630">
            <v>14520000</v>
          </cell>
        </row>
        <row r="631">
          <cell r="B631" t="str">
            <v>37205-200</v>
          </cell>
          <cell r="C631">
            <v>37205</v>
          </cell>
          <cell r="D631" t="str">
            <v>S&amp;P - NewS&amp;Paper &amp; manuals</v>
          </cell>
          <cell r="E631" t="str">
            <v>General</v>
          </cell>
          <cell r="F631">
            <v>3019</v>
          </cell>
          <cell r="G631" t="str">
            <v>Stationary &amp; Printing</v>
          </cell>
          <cell r="I631">
            <v>200</v>
          </cell>
          <cell r="J631" t="str">
            <v>SC -  New Svc 4 Months</v>
          </cell>
          <cell r="K631" t="str">
            <v>GM - Sales</v>
          </cell>
          <cell r="L631">
            <v>153000</v>
          </cell>
          <cell r="M631">
            <v>415167.96</v>
          </cell>
          <cell r="P631">
            <v>0</v>
          </cell>
          <cell r="Q631">
            <v>0</v>
          </cell>
          <cell r="R631">
            <v>350000</v>
          </cell>
          <cell r="S631">
            <v>7920000</v>
          </cell>
          <cell r="T631">
            <v>8712000</v>
          </cell>
        </row>
        <row r="632">
          <cell r="B632" t="str">
            <v>37401-200</v>
          </cell>
          <cell r="C632">
            <v>37401</v>
          </cell>
          <cell r="D632" t="str">
            <v>Security Cost - Stock Transfer</v>
          </cell>
          <cell r="E632" t="str">
            <v>General</v>
          </cell>
          <cell r="F632">
            <v>3021</v>
          </cell>
          <cell r="G632" t="str">
            <v>Security Costs</v>
          </cell>
          <cell r="I632">
            <v>200</v>
          </cell>
          <cell r="J632" t="str">
            <v>SC -  New Svc 4 Months</v>
          </cell>
          <cell r="K632" t="str">
            <v>GM - Sales</v>
          </cell>
          <cell r="M632">
            <v>2182683.96</v>
          </cell>
          <cell r="P632">
            <v>0</v>
          </cell>
          <cell r="Q632">
            <v>0</v>
          </cell>
          <cell r="R632">
            <v>14000000</v>
          </cell>
          <cell r="S632">
            <v>10560000</v>
          </cell>
          <cell r="T632">
            <v>11616000</v>
          </cell>
        </row>
        <row r="633">
          <cell r="B633" t="str">
            <v>37606-200</v>
          </cell>
          <cell r="C633">
            <v>37606</v>
          </cell>
          <cell r="D633" t="str">
            <v>MV Costs - Ext car hire</v>
          </cell>
          <cell r="E633" t="str">
            <v>General</v>
          </cell>
          <cell r="F633">
            <v>3024</v>
          </cell>
          <cell r="G633" t="str">
            <v>Motor Vehicle Costs</v>
          </cell>
          <cell r="I633">
            <v>200</v>
          </cell>
          <cell r="J633" t="str">
            <v>SC -  New Svc 4 Months</v>
          </cell>
          <cell r="K633" t="str">
            <v>GM - Sales</v>
          </cell>
          <cell r="M633">
            <v>2400000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</row>
        <row r="634">
          <cell r="B634" t="str">
            <v>37001-200</v>
          </cell>
          <cell r="C634">
            <v>37001</v>
          </cell>
          <cell r="D634" t="str">
            <v>Communctns - National</v>
          </cell>
          <cell r="E634" t="str">
            <v>General</v>
          </cell>
          <cell r="F634">
            <v>3016</v>
          </cell>
          <cell r="G634" t="str">
            <v>Communications</v>
          </cell>
          <cell r="I634">
            <v>200</v>
          </cell>
          <cell r="J634" t="str">
            <v>SC -  New Svc 4 Months</v>
          </cell>
          <cell r="K634" t="str">
            <v>GM - Sales</v>
          </cell>
          <cell r="L634">
            <v>772476</v>
          </cell>
          <cell r="M634">
            <v>1654545</v>
          </cell>
          <cell r="O634">
            <v>958046</v>
          </cell>
          <cell r="P634">
            <v>280619.44811532396</v>
          </cell>
          <cell r="Q634">
            <v>252557.50330379157</v>
          </cell>
          <cell r="R634">
            <v>252557.50330379157</v>
          </cell>
          <cell r="S634">
            <v>277813.25363417075</v>
          </cell>
          <cell r="T634">
            <v>305594.57899758784</v>
          </cell>
        </row>
        <row r="635">
          <cell r="B635" t="str">
            <v>33103-200</v>
          </cell>
          <cell r="C635">
            <v>33103</v>
          </cell>
          <cell r="D635" t="str">
            <v>Staff Oth csts - Off Clothing</v>
          </cell>
          <cell r="E635" t="str">
            <v>Salaries &amp; Staff Costs</v>
          </cell>
          <cell r="F635">
            <v>3006</v>
          </cell>
          <cell r="G635" t="str">
            <v>Staff Other costs</v>
          </cell>
          <cell r="I635">
            <v>200</v>
          </cell>
          <cell r="J635" t="str">
            <v>SC -  New Svc 4 Months</v>
          </cell>
          <cell r="K635" t="str">
            <v>GM - Sales</v>
          </cell>
          <cell r="M635">
            <v>9360000</v>
          </cell>
          <cell r="O635">
            <v>68000</v>
          </cell>
          <cell r="P635">
            <v>979693.06796815665</v>
          </cell>
          <cell r="Q635">
            <v>997327.54319158348</v>
          </cell>
          <cell r="R635">
            <v>5833333.333333334</v>
          </cell>
          <cell r="S635">
            <v>11880000</v>
          </cell>
          <cell r="T635">
            <v>13068000</v>
          </cell>
        </row>
        <row r="636">
          <cell r="B636" t="str">
            <v>33017-200</v>
          </cell>
          <cell r="C636">
            <v>33017</v>
          </cell>
          <cell r="D636" t="str">
            <v>Local Staff costs - Shift Allowance</v>
          </cell>
          <cell r="E636" t="str">
            <v>Salaries &amp; Staff Costs</v>
          </cell>
          <cell r="F636">
            <v>3005</v>
          </cell>
          <cell r="G636" t="str">
            <v>Local Staff Costs</v>
          </cell>
          <cell r="I636">
            <v>200</v>
          </cell>
          <cell r="J636" t="str">
            <v>SC -  New Svc 4 Months</v>
          </cell>
          <cell r="K636" t="str">
            <v>GM - Sales</v>
          </cell>
          <cell r="L636">
            <v>1500000</v>
          </cell>
          <cell r="M636">
            <v>15000000</v>
          </cell>
          <cell r="O636">
            <v>5922642</v>
          </cell>
          <cell r="P636">
            <v>6717455.0545013594</v>
          </cell>
          <cell r="Q636">
            <v>6838369.2454823842</v>
          </cell>
          <cell r="R636">
            <v>27353476.981929518</v>
          </cell>
          <cell r="S636">
            <v>7522206.1700306227</v>
          </cell>
          <cell r="T636">
            <v>8274426.7870336846</v>
          </cell>
        </row>
        <row r="637">
          <cell r="B637" t="str">
            <v>33015-200</v>
          </cell>
          <cell r="C637">
            <v>33015</v>
          </cell>
          <cell r="D637" t="str">
            <v>Local Staff costs - Overtime</v>
          </cell>
          <cell r="E637" t="str">
            <v>Salaries &amp; Staff Costs</v>
          </cell>
          <cell r="F637">
            <v>3005</v>
          </cell>
          <cell r="G637" t="str">
            <v>Local Staff Costs</v>
          </cell>
          <cell r="I637">
            <v>200</v>
          </cell>
          <cell r="J637" t="str">
            <v>SC -  New Svc 4 Months</v>
          </cell>
          <cell r="K637" t="str">
            <v>GM - Sales</v>
          </cell>
          <cell r="L637">
            <v>3738832</v>
          </cell>
          <cell r="N637">
            <v>30949476</v>
          </cell>
          <cell r="O637">
            <v>6546948</v>
          </cell>
          <cell r="P637">
            <v>7813018.712321342</v>
          </cell>
          <cell r="Q637">
            <v>7953653.0491431262</v>
          </cell>
          <cell r="R637">
            <v>31814612.196571998</v>
          </cell>
          <cell r="S637">
            <v>8749018.3540574387</v>
          </cell>
          <cell r="T637">
            <v>9623920.1894631833</v>
          </cell>
        </row>
        <row r="638">
          <cell r="B638" t="str">
            <v>33020-200</v>
          </cell>
          <cell r="C638">
            <v>33020</v>
          </cell>
          <cell r="D638" t="str">
            <v>Local Staff costs - Co. Prov Fund</v>
          </cell>
          <cell r="E638" t="str">
            <v>Salaries &amp; Staff Costs</v>
          </cell>
          <cell r="F638">
            <v>3005</v>
          </cell>
          <cell r="G638" t="str">
            <v>Local Staff Costs</v>
          </cell>
          <cell r="I638">
            <v>200</v>
          </cell>
          <cell r="J638" t="str">
            <v>SC -  New Svc 4 Months</v>
          </cell>
          <cell r="K638" t="str">
            <v>GM - Sales</v>
          </cell>
          <cell r="L638">
            <v>6453956</v>
          </cell>
          <cell r="M638">
            <v>6089189.4000000004</v>
          </cell>
          <cell r="N638">
            <v>8170661.6399999997</v>
          </cell>
          <cell r="O638">
            <v>7762906</v>
          </cell>
          <cell r="P638">
            <v>8648315.6136354208</v>
          </cell>
          <cell r="Q638">
            <v>8803985.294680858</v>
          </cell>
          <cell r="R638">
            <v>35215941.17872344</v>
          </cell>
          <cell r="S638">
            <v>9684383.8241489436</v>
          </cell>
          <cell r="T638">
            <v>10652822.206563838</v>
          </cell>
        </row>
        <row r="639">
          <cell r="B639" t="str">
            <v>33018-200</v>
          </cell>
          <cell r="C639">
            <v>33018</v>
          </cell>
          <cell r="D639" t="str">
            <v>Local Staff costs - NSSF</v>
          </cell>
          <cell r="E639" t="str">
            <v>Salaries &amp; Staff Costs</v>
          </cell>
          <cell r="F639">
            <v>3005</v>
          </cell>
          <cell r="G639" t="str">
            <v>Local Staff Costs</v>
          </cell>
          <cell r="I639">
            <v>200</v>
          </cell>
          <cell r="J639" t="str">
            <v>SC -  New Svc 4 Months</v>
          </cell>
          <cell r="K639" t="str">
            <v>GM - Sales</v>
          </cell>
          <cell r="L639">
            <v>15376575</v>
          </cell>
          <cell r="M639">
            <v>15792250.68</v>
          </cell>
          <cell r="N639">
            <v>27906195.239999998</v>
          </cell>
          <cell r="O639">
            <v>18136642</v>
          </cell>
          <cell r="P639">
            <v>20205889.267462507</v>
          </cell>
          <cell r="Q639">
            <v>20569595.274276834</v>
          </cell>
          <cell r="R639">
            <v>82278381.097107202</v>
          </cell>
          <cell r="S639">
            <v>22626554.801704518</v>
          </cell>
          <cell r="T639">
            <v>24889210.28187497</v>
          </cell>
        </row>
        <row r="640">
          <cell r="B640" t="str">
            <v>33004-200</v>
          </cell>
          <cell r="C640">
            <v>33004</v>
          </cell>
          <cell r="D640" t="str">
            <v>Local Staff costs - Bonus</v>
          </cell>
          <cell r="E640" t="str">
            <v>Salaries &amp; Staff Costs</v>
          </cell>
          <cell r="F640">
            <v>3005</v>
          </cell>
          <cell r="G640" t="str">
            <v>Local Staff Costs</v>
          </cell>
          <cell r="I640">
            <v>200</v>
          </cell>
          <cell r="J640" t="str">
            <v>SC -  New Svc 4 Months</v>
          </cell>
          <cell r="K640" t="str">
            <v>GM - Sales</v>
          </cell>
          <cell r="L640">
            <v>19328841</v>
          </cell>
          <cell r="M640">
            <v>16237838.52</v>
          </cell>
          <cell r="N640">
            <v>21788431.079999998</v>
          </cell>
          <cell r="O640">
            <v>22721348</v>
          </cell>
          <cell r="P640">
            <v>25302637.14527145</v>
          </cell>
          <cell r="Q640">
            <v>25758084.613886338</v>
          </cell>
          <cell r="R640">
            <v>103032338.4555452</v>
          </cell>
          <cell r="S640">
            <v>28333893.07527497</v>
          </cell>
          <cell r="T640">
            <v>31167282.382802468</v>
          </cell>
        </row>
        <row r="641">
          <cell r="B641" t="str">
            <v>33009-200</v>
          </cell>
          <cell r="C641">
            <v>33009</v>
          </cell>
          <cell r="D641" t="str">
            <v>Local Staff costs - T&amp;S allowance</v>
          </cell>
          <cell r="E641" t="str">
            <v>Salaries &amp; Staff Costs</v>
          </cell>
          <cell r="F641">
            <v>3005</v>
          </cell>
          <cell r="G641" t="str">
            <v>Local Staff Costs</v>
          </cell>
          <cell r="I641">
            <v>200</v>
          </cell>
          <cell r="J641" t="str">
            <v>SC -  New Svc 4 Months</v>
          </cell>
          <cell r="K641" t="str">
            <v>GM - Sales</v>
          </cell>
          <cell r="L641">
            <v>24046660</v>
          </cell>
          <cell r="M641">
            <v>18440400</v>
          </cell>
          <cell r="N641">
            <v>24287126.640000001</v>
          </cell>
          <cell r="O641">
            <v>26888400</v>
          </cell>
          <cell r="P641">
            <v>30115925.637339178</v>
          </cell>
          <cell r="Q641">
            <v>30658012.298811283</v>
          </cell>
          <cell r="R641">
            <v>122632049.19524521</v>
          </cell>
          <cell r="S641">
            <v>33723813.528692409</v>
          </cell>
          <cell r="T641">
            <v>37096194.881561652</v>
          </cell>
        </row>
        <row r="642">
          <cell r="B642" t="str">
            <v>33002-200</v>
          </cell>
          <cell r="C642">
            <v>33002</v>
          </cell>
          <cell r="D642" t="str">
            <v>Local Staff costs - Basic</v>
          </cell>
          <cell r="E642" t="str">
            <v>Salaries &amp; Staff Costs</v>
          </cell>
          <cell r="F642">
            <v>3005</v>
          </cell>
          <cell r="G642" t="str">
            <v>Local Staff Costs</v>
          </cell>
          <cell r="I642">
            <v>200</v>
          </cell>
          <cell r="J642" t="str">
            <v>SC -  New Svc 4 Months</v>
          </cell>
          <cell r="K642" t="str">
            <v>GM - Sales</v>
          </cell>
          <cell r="L642">
            <v>115436744</v>
          </cell>
          <cell r="M642">
            <v>101486490.48</v>
          </cell>
          <cell r="N642">
            <v>133082746.8</v>
          </cell>
          <cell r="O642">
            <v>142008424</v>
          </cell>
          <cell r="P642">
            <v>157665721.13109356</v>
          </cell>
          <cell r="Q642">
            <v>160503704.11145324</v>
          </cell>
          <cell r="R642">
            <v>642014816.44581199</v>
          </cell>
          <cell r="S642">
            <v>176554074.52259856</v>
          </cell>
          <cell r="T642">
            <v>194209481.97485843</v>
          </cell>
        </row>
        <row r="643">
          <cell r="B643" t="str">
            <v>37203-250</v>
          </cell>
          <cell r="C643">
            <v>37203</v>
          </cell>
          <cell r="D643" t="str">
            <v>S&amp;P - Stationary,printing&amp;suppl</v>
          </cell>
          <cell r="E643" t="str">
            <v>General</v>
          </cell>
          <cell r="F643">
            <v>3019</v>
          </cell>
          <cell r="G643" t="str">
            <v>Stationary &amp; Printing</v>
          </cell>
          <cell r="I643">
            <v>250</v>
          </cell>
          <cell r="J643" t="str">
            <v>SC -  New Svc 6 Months</v>
          </cell>
          <cell r="K643" t="str">
            <v>GM - Sales</v>
          </cell>
          <cell r="L643">
            <v>2307055.08</v>
          </cell>
          <cell r="M643">
            <v>1799207.04</v>
          </cell>
          <cell r="O643">
            <v>-0.66</v>
          </cell>
          <cell r="P643">
            <v>-0.68040406790222852</v>
          </cell>
          <cell r="R643">
            <v>1500000</v>
          </cell>
          <cell r="S643">
            <v>1100000</v>
          </cell>
          <cell r="T643">
            <v>1210000</v>
          </cell>
        </row>
        <row r="644">
          <cell r="B644" t="str">
            <v>32401-250</v>
          </cell>
          <cell r="C644">
            <v>32401</v>
          </cell>
          <cell r="D644" t="str">
            <v>Facilities Cst  - Water</v>
          </cell>
          <cell r="E644" t="str">
            <v>Rent and Utilities</v>
          </cell>
          <cell r="F644">
            <v>3003</v>
          </cell>
          <cell r="G644" t="str">
            <v>Facilities</v>
          </cell>
          <cell r="I644">
            <v>250</v>
          </cell>
          <cell r="J644" t="str">
            <v>SC -  New Svc 6 Months</v>
          </cell>
          <cell r="K644" t="str">
            <v>GM - Sales</v>
          </cell>
          <cell r="L644">
            <v>776605</v>
          </cell>
          <cell r="M644">
            <v>3600000</v>
          </cell>
          <cell r="O644">
            <v>-0.62</v>
          </cell>
          <cell r="P644">
            <v>-0.65832767359717281</v>
          </cell>
          <cell r="R644">
            <v>0</v>
          </cell>
          <cell r="S644">
            <v>0</v>
          </cell>
          <cell r="T644">
            <v>0</v>
          </cell>
        </row>
        <row r="645">
          <cell r="B645" t="str">
            <v>30100-250</v>
          </cell>
          <cell r="C645">
            <v>30100</v>
          </cell>
          <cell r="D645" t="str">
            <v>Nwk Cost - Generator Maint</v>
          </cell>
          <cell r="E645" t="str">
            <v>Maintence</v>
          </cell>
          <cell r="F645">
            <v>3001</v>
          </cell>
          <cell r="G645" t="str">
            <v>NwkCosts</v>
          </cell>
          <cell r="I645">
            <v>250</v>
          </cell>
          <cell r="J645" t="str">
            <v>SC -  New Svc 6 Months</v>
          </cell>
          <cell r="K645" t="str">
            <v>GM - Sales</v>
          </cell>
          <cell r="L645">
            <v>3070500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B646" t="str">
            <v>31100-250</v>
          </cell>
          <cell r="C646">
            <v>31100</v>
          </cell>
          <cell r="D646" t="str">
            <v>Comp Cost- Licenses</v>
          </cell>
          <cell r="E646" t="str">
            <v>Maintence</v>
          </cell>
          <cell r="F646">
            <v>3002</v>
          </cell>
          <cell r="G646" t="str">
            <v>Computer Costs</v>
          </cell>
          <cell r="I646">
            <v>250</v>
          </cell>
          <cell r="J646" t="str">
            <v>SC -  New Svc 6 Months</v>
          </cell>
          <cell r="K646" t="str">
            <v>GM - Sales</v>
          </cell>
          <cell r="L646">
            <v>212500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B647" t="str">
            <v>32001-250</v>
          </cell>
          <cell r="C647">
            <v>32001</v>
          </cell>
          <cell r="D647" t="str">
            <v>Facilities Cst  - Facilities Costs</v>
          </cell>
          <cell r="E647" t="str">
            <v>Rent and Utilities</v>
          </cell>
          <cell r="F647">
            <v>3003</v>
          </cell>
          <cell r="G647" t="str">
            <v>Facilities</v>
          </cell>
          <cell r="I647">
            <v>250</v>
          </cell>
          <cell r="J647" t="str">
            <v>SC -  New Svc 6 Months</v>
          </cell>
          <cell r="K647" t="str">
            <v>GM - Sales</v>
          </cell>
          <cell r="L647">
            <v>216700000</v>
          </cell>
          <cell r="M647">
            <v>197871066.96000001</v>
          </cell>
          <cell r="P647">
            <v>0</v>
          </cell>
          <cell r="Q647">
            <v>0</v>
          </cell>
          <cell r="R647">
            <v>144000000</v>
          </cell>
          <cell r="S647">
            <v>0</v>
          </cell>
          <cell r="T647">
            <v>0</v>
          </cell>
        </row>
        <row r="648">
          <cell r="B648" t="str">
            <v>32002-250</v>
          </cell>
          <cell r="C648">
            <v>32002</v>
          </cell>
          <cell r="D648" t="str">
            <v>Facilities Cst  - Generator Fuel</v>
          </cell>
          <cell r="E648" t="str">
            <v>Rent and Utilities</v>
          </cell>
          <cell r="F648">
            <v>3003</v>
          </cell>
          <cell r="G648" t="str">
            <v>Facilities</v>
          </cell>
          <cell r="I648">
            <v>250</v>
          </cell>
          <cell r="J648" t="str">
            <v>SC -  New Svc 6 Months</v>
          </cell>
          <cell r="K648" t="str">
            <v>GM - Sales</v>
          </cell>
          <cell r="M648">
            <v>24000000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B649" t="str">
            <v>32100-250</v>
          </cell>
          <cell r="C649">
            <v>32100</v>
          </cell>
          <cell r="D649" t="str">
            <v>Facilities Cst  - Cleaning &amp; Plants</v>
          </cell>
          <cell r="E649" t="str">
            <v>Maintence</v>
          </cell>
          <cell r="F649">
            <v>3003</v>
          </cell>
          <cell r="G649" t="str">
            <v>Facilities</v>
          </cell>
          <cell r="I649">
            <v>250</v>
          </cell>
          <cell r="J649" t="str">
            <v>SC -  New Svc 6 Months</v>
          </cell>
          <cell r="K649" t="str">
            <v>GM - Sales</v>
          </cell>
          <cell r="L649">
            <v>1874000</v>
          </cell>
          <cell r="M649">
            <v>12000000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</row>
        <row r="650">
          <cell r="B650" t="str">
            <v>32300-250</v>
          </cell>
          <cell r="C650">
            <v>32300</v>
          </cell>
          <cell r="D650" t="str">
            <v>Facilities Cst  - Bldngs &amp; Maint</v>
          </cell>
          <cell r="E650" t="str">
            <v>Maintence</v>
          </cell>
          <cell r="F650">
            <v>3003</v>
          </cell>
          <cell r="G650" t="str">
            <v>Facilities</v>
          </cell>
          <cell r="I650">
            <v>250</v>
          </cell>
          <cell r="J650" t="str">
            <v>SC -  New Svc 6 Months</v>
          </cell>
          <cell r="K650" t="str">
            <v>GM - Sales</v>
          </cell>
          <cell r="L650">
            <v>1368000</v>
          </cell>
          <cell r="M650">
            <v>6000000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</row>
        <row r="651">
          <cell r="B651" t="str">
            <v>32301-250</v>
          </cell>
          <cell r="C651">
            <v>32301</v>
          </cell>
          <cell r="D651" t="str">
            <v>Facilities Cst  - Furn &amp; Fitt. Maint</v>
          </cell>
          <cell r="E651" t="str">
            <v>Maintence</v>
          </cell>
          <cell r="F651">
            <v>3003</v>
          </cell>
          <cell r="G651" t="str">
            <v>Facilities</v>
          </cell>
          <cell r="I651">
            <v>250</v>
          </cell>
          <cell r="J651" t="str">
            <v>SC -  New Svc 6 Months</v>
          </cell>
          <cell r="K651" t="str">
            <v>GM - Sales</v>
          </cell>
          <cell r="L651">
            <v>580000</v>
          </cell>
          <cell r="M651">
            <v>6000000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</row>
        <row r="652">
          <cell r="B652" t="str">
            <v>32302-250</v>
          </cell>
          <cell r="C652">
            <v>32302</v>
          </cell>
          <cell r="D652" t="str">
            <v>Facilities Cst  - Office Eqpmnt Maint</v>
          </cell>
          <cell r="E652" t="str">
            <v>Maintence</v>
          </cell>
          <cell r="F652">
            <v>3003</v>
          </cell>
          <cell r="G652" t="str">
            <v>Facilities</v>
          </cell>
          <cell r="I652">
            <v>250</v>
          </cell>
          <cell r="J652" t="str">
            <v>SC -  New Svc 6 Months</v>
          </cell>
          <cell r="K652" t="str">
            <v>GM - Sales</v>
          </cell>
          <cell r="L652">
            <v>2426400</v>
          </cell>
          <cell r="M652">
            <v>6000000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B653" t="str">
            <v>32402-250</v>
          </cell>
          <cell r="C653">
            <v>32402</v>
          </cell>
          <cell r="D653" t="str">
            <v>Facilities Cst  - Electricity</v>
          </cell>
          <cell r="E653" t="str">
            <v>Rent and Utilities</v>
          </cell>
          <cell r="F653">
            <v>3003</v>
          </cell>
          <cell r="G653" t="str">
            <v>Facilities</v>
          </cell>
          <cell r="I653">
            <v>250</v>
          </cell>
          <cell r="J653" t="str">
            <v>SC -  New Svc 6 Months</v>
          </cell>
          <cell r="K653" t="str">
            <v>GM - Sales</v>
          </cell>
          <cell r="L653">
            <v>52033328</v>
          </cell>
          <cell r="M653">
            <v>36000000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B654" t="str">
            <v>32500-250</v>
          </cell>
          <cell r="C654">
            <v>32500</v>
          </cell>
          <cell r="D654" t="str">
            <v>Facilities Cst  - Dstv</v>
          </cell>
          <cell r="E654" t="str">
            <v>General</v>
          </cell>
          <cell r="F654">
            <v>3020</v>
          </cell>
          <cell r="G654" t="str">
            <v>Subscription</v>
          </cell>
          <cell r="I654">
            <v>250</v>
          </cell>
          <cell r="J654" t="str">
            <v>SC -  New Svc 6 Months</v>
          </cell>
          <cell r="K654" t="str">
            <v>GM - Sales</v>
          </cell>
          <cell r="M654">
            <v>1174770.96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B655" t="str">
            <v>33016-250</v>
          </cell>
          <cell r="C655">
            <v>33016</v>
          </cell>
          <cell r="D655" t="str">
            <v>Local Staff costs - Commissions</v>
          </cell>
          <cell r="E655" t="str">
            <v>Salaries &amp; Staff Costs</v>
          </cell>
          <cell r="F655">
            <v>3005</v>
          </cell>
          <cell r="G655" t="str">
            <v>Local Staff Costs</v>
          </cell>
          <cell r="I655">
            <v>250</v>
          </cell>
          <cell r="J655" t="str">
            <v>SC -  New Svc 6 Months</v>
          </cell>
          <cell r="K655" t="str">
            <v>GM - Sales</v>
          </cell>
          <cell r="N655">
            <v>54000000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</row>
        <row r="656">
          <cell r="B656" t="str">
            <v>33019-250</v>
          </cell>
          <cell r="C656">
            <v>33019</v>
          </cell>
          <cell r="D656" t="str">
            <v>Local Staff costs - Medical Aid</v>
          </cell>
          <cell r="E656" t="str">
            <v>Salaries &amp; Staff Costs</v>
          </cell>
          <cell r="F656">
            <v>3005</v>
          </cell>
          <cell r="G656" t="str">
            <v>Local Staff Costs</v>
          </cell>
          <cell r="I656">
            <v>250</v>
          </cell>
          <cell r="J656" t="str">
            <v>SC -  New Svc 6 Months</v>
          </cell>
          <cell r="K656" t="str">
            <v>GM - Sales</v>
          </cell>
          <cell r="L656">
            <v>10107731.529999999</v>
          </cell>
          <cell r="M656">
            <v>6000000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B657" t="str">
            <v>33101-250</v>
          </cell>
          <cell r="C657">
            <v>33101</v>
          </cell>
          <cell r="D657" t="str">
            <v>Staff Oth csts - Staff recogn</v>
          </cell>
          <cell r="E657" t="str">
            <v>Salaries &amp; Staff Costs</v>
          </cell>
          <cell r="F657">
            <v>3006</v>
          </cell>
          <cell r="G657" t="str">
            <v>Staff Other costs</v>
          </cell>
          <cell r="I657">
            <v>250</v>
          </cell>
          <cell r="J657" t="str">
            <v>SC -  New Svc 6 Months</v>
          </cell>
          <cell r="K657" t="str">
            <v>GM - Sales</v>
          </cell>
          <cell r="L657">
            <v>4070000</v>
          </cell>
          <cell r="M657">
            <v>6000000</v>
          </cell>
          <cell r="P657">
            <v>0</v>
          </cell>
          <cell r="Q657">
            <v>0</v>
          </cell>
          <cell r="R657">
            <v>0</v>
          </cell>
          <cell r="S657">
            <v>7700000</v>
          </cell>
          <cell r="T657">
            <v>8470000</v>
          </cell>
        </row>
        <row r="658">
          <cell r="B658" t="str">
            <v>33105-250</v>
          </cell>
          <cell r="C658">
            <v>33105</v>
          </cell>
          <cell r="D658" t="str">
            <v>Staff Oth csts - Phne Allowanc</v>
          </cell>
          <cell r="E658" t="str">
            <v>General</v>
          </cell>
          <cell r="F658">
            <v>3016</v>
          </cell>
          <cell r="G658" t="str">
            <v>Communications</v>
          </cell>
          <cell r="I658">
            <v>250</v>
          </cell>
          <cell r="J658" t="str">
            <v>SC -  New Svc 6 Months</v>
          </cell>
          <cell r="K658" t="str">
            <v>GM - Sales</v>
          </cell>
          <cell r="M658">
            <v>1436496</v>
          </cell>
          <cell r="N658">
            <v>2160000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B659" t="str">
            <v>33300-250</v>
          </cell>
          <cell r="C659">
            <v>33300</v>
          </cell>
          <cell r="D659" t="str">
            <v>Travel costs - Local</v>
          </cell>
          <cell r="E659" t="str">
            <v>Travel and Entertainment</v>
          </cell>
          <cell r="F659">
            <v>3008</v>
          </cell>
          <cell r="G659" t="str">
            <v>Travel Costs</v>
          </cell>
          <cell r="I659">
            <v>250</v>
          </cell>
          <cell r="J659" t="str">
            <v>SC -  New Svc 6 Months</v>
          </cell>
          <cell r="K659" t="str">
            <v>GM - Sales</v>
          </cell>
          <cell r="M659">
            <v>2000000.04</v>
          </cell>
          <cell r="N659">
            <v>1313611.2</v>
          </cell>
          <cell r="P659">
            <v>0</v>
          </cell>
          <cell r="Q659">
            <v>0</v>
          </cell>
          <cell r="R659">
            <v>3000000</v>
          </cell>
          <cell r="S659">
            <v>1320000</v>
          </cell>
          <cell r="T659">
            <v>1452000</v>
          </cell>
        </row>
        <row r="660">
          <cell r="B660" t="str">
            <v>33400-250</v>
          </cell>
          <cell r="C660">
            <v>33400</v>
          </cell>
          <cell r="D660" t="str">
            <v>Entertnmnt cost -Staff Motvn</v>
          </cell>
          <cell r="E660" t="str">
            <v>Salaries &amp; Staff Costs</v>
          </cell>
          <cell r="F660">
            <v>3006</v>
          </cell>
          <cell r="G660" t="str">
            <v>Staff Other costs</v>
          </cell>
          <cell r="I660">
            <v>250</v>
          </cell>
          <cell r="J660" t="str">
            <v>SC -  New Svc 6 Months</v>
          </cell>
          <cell r="K660" t="str">
            <v>GM - Sales</v>
          </cell>
          <cell r="L660">
            <v>510000</v>
          </cell>
          <cell r="M660">
            <v>999999.96</v>
          </cell>
          <cell r="N660">
            <v>1746000</v>
          </cell>
          <cell r="P660">
            <v>0</v>
          </cell>
          <cell r="Q660">
            <v>0</v>
          </cell>
          <cell r="R660">
            <v>0</v>
          </cell>
          <cell r="S660">
            <v>7920000</v>
          </cell>
          <cell r="T660">
            <v>8712000</v>
          </cell>
        </row>
        <row r="661">
          <cell r="B661" t="str">
            <v>33401-250</v>
          </cell>
          <cell r="C661">
            <v>33401</v>
          </cell>
          <cell r="D661" t="str">
            <v>Entertnmnt cost - External Client</v>
          </cell>
          <cell r="E661" t="str">
            <v>Travel and Entertainment</v>
          </cell>
          <cell r="F661">
            <v>3009</v>
          </cell>
          <cell r="G661" t="str">
            <v>Entertainment Cost</v>
          </cell>
          <cell r="I661">
            <v>250</v>
          </cell>
          <cell r="J661" t="str">
            <v>SC -  New Svc 6 Months</v>
          </cell>
          <cell r="K661" t="str">
            <v>GM - Sales</v>
          </cell>
          <cell r="M661">
            <v>600000</v>
          </cell>
          <cell r="N661">
            <v>394083.36</v>
          </cell>
          <cell r="P661">
            <v>0</v>
          </cell>
          <cell r="Q661">
            <v>0</v>
          </cell>
          <cell r="R661" t="str">
            <v>-</v>
          </cell>
          <cell r="S661">
            <v>7920000</v>
          </cell>
          <cell r="T661">
            <v>8712000</v>
          </cell>
        </row>
        <row r="662">
          <cell r="B662" t="str">
            <v>36003-250</v>
          </cell>
          <cell r="C662">
            <v>36003</v>
          </cell>
          <cell r="D662" t="str">
            <v>Trade Lic - Fees</v>
          </cell>
          <cell r="E662" t="str">
            <v>General</v>
          </cell>
          <cell r="F662">
            <v>3015</v>
          </cell>
          <cell r="G662" t="str">
            <v>Trading Licenses</v>
          </cell>
          <cell r="I662">
            <v>250</v>
          </cell>
          <cell r="J662" t="str">
            <v>SC -  New Svc 6 Months</v>
          </cell>
          <cell r="K662" t="str">
            <v>GM - Sales</v>
          </cell>
          <cell r="M662">
            <v>2000000.04</v>
          </cell>
          <cell r="P662">
            <v>0</v>
          </cell>
          <cell r="Q662">
            <v>0</v>
          </cell>
          <cell r="R662">
            <v>1500000</v>
          </cell>
          <cell r="S662">
            <v>3300000</v>
          </cell>
          <cell r="T662">
            <v>3630000</v>
          </cell>
        </row>
        <row r="663">
          <cell r="B663" t="str">
            <v>37200-250</v>
          </cell>
          <cell r="C663">
            <v>37200</v>
          </cell>
          <cell r="D663" t="str">
            <v>Consumables-Refreshments</v>
          </cell>
          <cell r="E663" t="str">
            <v>General</v>
          </cell>
          <cell r="F663">
            <v>3018</v>
          </cell>
          <cell r="G663" t="str">
            <v>Consumables</v>
          </cell>
          <cell r="I663">
            <v>250</v>
          </cell>
          <cell r="J663" t="str">
            <v>SC -  New Svc 6 Months</v>
          </cell>
          <cell r="K663" t="str">
            <v>GM - Sales</v>
          </cell>
          <cell r="L663">
            <v>8945537.1500000004</v>
          </cell>
          <cell r="M663">
            <v>15986798.039999999</v>
          </cell>
          <cell r="P663">
            <v>0</v>
          </cell>
          <cell r="Q663">
            <v>0</v>
          </cell>
          <cell r="R663">
            <v>13500000</v>
          </cell>
          <cell r="S663">
            <v>10560000</v>
          </cell>
          <cell r="T663">
            <v>11616000</v>
          </cell>
        </row>
        <row r="664">
          <cell r="B664" t="str">
            <v>37201-250</v>
          </cell>
          <cell r="C664">
            <v>37201</v>
          </cell>
          <cell r="D664" t="str">
            <v>Consumables - Kitchenware</v>
          </cell>
          <cell r="E664" t="str">
            <v>General</v>
          </cell>
          <cell r="F664">
            <v>3018</v>
          </cell>
          <cell r="G664" t="str">
            <v>Consumables</v>
          </cell>
          <cell r="I664">
            <v>250</v>
          </cell>
          <cell r="J664" t="str">
            <v>SC -  New Svc 6 Months</v>
          </cell>
          <cell r="K664" t="str">
            <v>GM - Sales</v>
          </cell>
          <cell r="L664">
            <v>404000</v>
          </cell>
          <cell r="M664">
            <v>3164418</v>
          </cell>
          <cell r="P664">
            <v>0</v>
          </cell>
          <cell r="Q664">
            <v>0</v>
          </cell>
          <cell r="R664">
            <v>1500000</v>
          </cell>
          <cell r="S664">
            <v>7920000</v>
          </cell>
          <cell r="T664">
            <v>8712000</v>
          </cell>
        </row>
        <row r="665">
          <cell r="B665" t="str">
            <v>37202-250</v>
          </cell>
          <cell r="C665">
            <v>37202</v>
          </cell>
          <cell r="D665" t="str">
            <v>Consumables - Office Equipment</v>
          </cell>
          <cell r="E665" t="str">
            <v>General</v>
          </cell>
          <cell r="F665">
            <v>3018</v>
          </cell>
          <cell r="G665" t="str">
            <v>Consumables</v>
          </cell>
          <cell r="I665">
            <v>250</v>
          </cell>
          <cell r="J665" t="str">
            <v>SC -  New Svc 6 Months</v>
          </cell>
          <cell r="K665" t="str">
            <v>GM - Sales</v>
          </cell>
          <cell r="L665">
            <v>17935818.09</v>
          </cell>
          <cell r="M665">
            <v>11583743.039999999</v>
          </cell>
          <cell r="P665">
            <v>0</v>
          </cell>
          <cell r="Q665">
            <v>0</v>
          </cell>
          <cell r="R665">
            <v>750000</v>
          </cell>
          <cell r="S665">
            <v>13200000</v>
          </cell>
          <cell r="T665">
            <v>14520000</v>
          </cell>
        </row>
        <row r="666">
          <cell r="B666" t="str">
            <v>37205-250</v>
          </cell>
          <cell r="C666">
            <v>37205</v>
          </cell>
          <cell r="D666" t="str">
            <v>S&amp;P - NewS&amp;Paper &amp; manuals</v>
          </cell>
          <cell r="E666" t="str">
            <v>General</v>
          </cell>
          <cell r="F666">
            <v>3019</v>
          </cell>
          <cell r="G666" t="str">
            <v>Stationary &amp; Printing</v>
          </cell>
          <cell r="I666">
            <v>250</v>
          </cell>
          <cell r="J666" t="str">
            <v>SC -  New Svc 6 Months</v>
          </cell>
          <cell r="K666" t="str">
            <v>GM - Sales</v>
          </cell>
          <cell r="L666">
            <v>153000</v>
          </cell>
          <cell r="M666">
            <v>415167.96</v>
          </cell>
          <cell r="P666">
            <v>0</v>
          </cell>
          <cell r="Q666">
            <v>0</v>
          </cell>
          <cell r="R666">
            <v>450000</v>
          </cell>
          <cell r="S666">
            <v>7920000</v>
          </cell>
          <cell r="T666">
            <v>8712000</v>
          </cell>
        </row>
        <row r="667">
          <cell r="B667" t="str">
            <v>37401-250</v>
          </cell>
          <cell r="C667">
            <v>37401</v>
          </cell>
          <cell r="D667" t="str">
            <v>Security Cost - Stock Transfer</v>
          </cell>
          <cell r="E667" t="str">
            <v>General</v>
          </cell>
          <cell r="F667">
            <v>3021</v>
          </cell>
          <cell r="G667" t="str">
            <v>Security Costs</v>
          </cell>
          <cell r="I667">
            <v>250</v>
          </cell>
          <cell r="J667" t="str">
            <v>SC -  New Svc 6 Months</v>
          </cell>
          <cell r="K667" t="str">
            <v>GM - Sales</v>
          </cell>
          <cell r="M667">
            <v>2182683.96</v>
          </cell>
          <cell r="P667">
            <v>0</v>
          </cell>
          <cell r="Q667">
            <v>0</v>
          </cell>
          <cell r="R667">
            <v>18000000</v>
          </cell>
          <cell r="S667">
            <v>10560000</v>
          </cell>
          <cell r="T667">
            <v>11616000</v>
          </cell>
        </row>
        <row r="668">
          <cell r="B668" t="str">
            <v>37606-250</v>
          </cell>
          <cell r="C668">
            <v>37606</v>
          </cell>
          <cell r="D668" t="str">
            <v>MV Costs - Ext car hire</v>
          </cell>
          <cell r="E668" t="str">
            <v>General</v>
          </cell>
          <cell r="F668">
            <v>3024</v>
          </cell>
          <cell r="G668" t="str">
            <v>Motor Vehicle Costs</v>
          </cell>
          <cell r="I668">
            <v>250</v>
          </cell>
          <cell r="J668" t="str">
            <v>SC -  New Svc 6 Months</v>
          </cell>
          <cell r="K668" t="str">
            <v>GM - Sales</v>
          </cell>
          <cell r="M668">
            <v>2400000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B669" t="str">
            <v>37001-250</v>
          </cell>
          <cell r="C669">
            <v>37001</v>
          </cell>
          <cell r="D669" t="str">
            <v>Communctns - National</v>
          </cell>
          <cell r="E669" t="str">
            <v>General</v>
          </cell>
          <cell r="F669">
            <v>3016</v>
          </cell>
          <cell r="G669" t="str">
            <v>Communications</v>
          </cell>
          <cell r="I669">
            <v>250</v>
          </cell>
          <cell r="J669" t="str">
            <v>SC -  New Svc 6 Months</v>
          </cell>
          <cell r="K669" t="str">
            <v>GM - Sales</v>
          </cell>
          <cell r="L669">
            <v>772476</v>
          </cell>
          <cell r="M669">
            <v>1654545</v>
          </cell>
          <cell r="O669">
            <v>958046</v>
          </cell>
          <cell r="P669">
            <v>280619.44811532396</v>
          </cell>
          <cell r="Q669">
            <v>252557.50330379157</v>
          </cell>
          <cell r="R669">
            <v>252557.50330379157</v>
          </cell>
          <cell r="S669">
            <v>277813.25363417075</v>
          </cell>
          <cell r="T669">
            <v>305594.57899758784</v>
          </cell>
        </row>
        <row r="670">
          <cell r="B670" t="str">
            <v>33103-250</v>
          </cell>
          <cell r="C670">
            <v>33103</v>
          </cell>
          <cell r="D670" t="str">
            <v>Staff Oth csts - Off Clothing</v>
          </cell>
          <cell r="E670" t="str">
            <v>Salaries &amp; Staff Costs</v>
          </cell>
          <cell r="F670">
            <v>3006</v>
          </cell>
          <cell r="G670" t="str">
            <v>Staff Other costs</v>
          </cell>
          <cell r="I670">
            <v>250</v>
          </cell>
          <cell r="J670" t="str">
            <v>SC -  New Svc 6 Months</v>
          </cell>
          <cell r="K670" t="str">
            <v>GM - Sales</v>
          </cell>
          <cell r="M670">
            <v>9360000</v>
          </cell>
          <cell r="O670">
            <v>68000</v>
          </cell>
          <cell r="P670">
            <v>979693.06796815665</v>
          </cell>
          <cell r="Q670">
            <v>997327.54319158348</v>
          </cell>
          <cell r="R670">
            <v>7500000</v>
          </cell>
          <cell r="S670">
            <v>11880000</v>
          </cell>
          <cell r="T670">
            <v>13068000</v>
          </cell>
        </row>
        <row r="671">
          <cell r="B671" t="str">
            <v>33017-250</v>
          </cell>
          <cell r="C671">
            <v>33017</v>
          </cell>
          <cell r="D671" t="str">
            <v>Local Staff costs - Shift Allowance</v>
          </cell>
          <cell r="E671" t="str">
            <v>Salaries &amp; Staff Costs</v>
          </cell>
          <cell r="F671">
            <v>3005</v>
          </cell>
          <cell r="G671" t="str">
            <v>Local Staff Costs</v>
          </cell>
          <cell r="I671">
            <v>250</v>
          </cell>
          <cell r="J671" t="str">
            <v>SC -  New Svc 6 Months</v>
          </cell>
          <cell r="K671" t="str">
            <v>GM - Sales</v>
          </cell>
          <cell r="L671">
            <v>1500000</v>
          </cell>
          <cell r="M671">
            <v>15000000</v>
          </cell>
          <cell r="O671">
            <v>5922642</v>
          </cell>
          <cell r="P671">
            <v>6717455.0545013594</v>
          </cell>
          <cell r="Q671">
            <v>6838369.2454823842</v>
          </cell>
          <cell r="R671">
            <v>41030215.472894281</v>
          </cell>
          <cell r="S671">
            <v>7522206.1700306227</v>
          </cell>
          <cell r="T671">
            <v>8274426.7870336846</v>
          </cell>
        </row>
        <row r="672">
          <cell r="B672" t="str">
            <v>33015-250</v>
          </cell>
          <cell r="C672">
            <v>33015</v>
          </cell>
          <cell r="D672" t="str">
            <v>Local Staff costs - Overtime</v>
          </cell>
          <cell r="E672" t="str">
            <v>Salaries &amp; Staff Costs</v>
          </cell>
          <cell r="F672">
            <v>3005</v>
          </cell>
          <cell r="G672" t="str">
            <v>Local Staff Costs</v>
          </cell>
          <cell r="I672">
            <v>250</v>
          </cell>
          <cell r="J672" t="str">
            <v>SC -  New Svc 6 Months</v>
          </cell>
          <cell r="K672" t="str">
            <v>GM - Sales</v>
          </cell>
          <cell r="L672">
            <v>3738832</v>
          </cell>
          <cell r="N672">
            <v>30949476</v>
          </cell>
          <cell r="O672">
            <v>6546948</v>
          </cell>
          <cell r="P672">
            <v>7813018.712321342</v>
          </cell>
          <cell r="Q672">
            <v>7953653.0491431262</v>
          </cell>
          <cell r="R672">
            <v>47721918.294857994</v>
          </cell>
          <cell r="S672">
            <v>8749018.3540574387</v>
          </cell>
          <cell r="T672">
            <v>9623920.1894631833</v>
          </cell>
        </row>
        <row r="673">
          <cell r="B673" t="str">
            <v>33020-250</v>
          </cell>
          <cell r="C673">
            <v>33020</v>
          </cell>
          <cell r="D673" t="str">
            <v>Local Staff costs - Co. Prov Fund</v>
          </cell>
          <cell r="E673" t="str">
            <v>Salaries &amp; Staff Costs</v>
          </cell>
          <cell r="F673">
            <v>3005</v>
          </cell>
          <cell r="G673" t="str">
            <v>Local Staff Costs</v>
          </cell>
          <cell r="I673">
            <v>250</v>
          </cell>
          <cell r="J673" t="str">
            <v>SC -  New Svc 6 Months</v>
          </cell>
          <cell r="K673" t="str">
            <v>GM - Sales</v>
          </cell>
          <cell r="L673">
            <v>6453956</v>
          </cell>
          <cell r="M673">
            <v>6089189.4000000004</v>
          </cell>
          <cell r="N673">
            <v>8170661.6399999997</v>
          </cell>
          <cell r="O673">
            <v>7762906</v>
          </cell>
          <cell r="P673">
            <v>8648315.6136354208</v>
          </cell>
          <cell r="Q673">
            <v>8803985.294680858</v>
          </cell>
          <cell r="R673">
            <v>52823911.768085159</v>
          </cell>
          <cell r="S673">
            <v>9684383.8241489436</v>
          </cell>
          <cell r="T673">
            <v>10652822.206563838</v>
          </cell>
        </row>
        <row r="674">
          <cell r="B674" t="str">
            <v>33018-250</v>
          </cell>
          <cell r="C674">
            <v>33018</v>
          </cell>
          <cell r="D674" t="str">
            <v>Local Staff costs - NSSF</v>
          </cell>
          <cell r="E674" t="str">
            <v>Salaries &amp; Staff Costs</v>
          </cell>
          <cell r="F674">
            <v>3005</v>
          </cell>
          <cell r="G674" t="str">
            <v>Local Staff Costs</v>
          </cell>
          <cell r="I674">
            <v>250</v>
          </cell>
          <cell r="J674" t="str">
            <v>SC -  New Svc 6 Months</v>
          </cell>
          <cell r="K674" t="str">
            <v>GM - Sales</v>
          </cell>
          <cell r="L674">
            <v>15376575</v>
          </cell>
          <cell r="M674">
            <v>15792250.68</v>
          </cell>
          <cell r="N674">
            <v>27906195.239999998</v>
          </cell>
          <cell r="O674">
            <v>18136642</v>
          </cell>
          <cell r="P674">
            <v>20205889.267462507</v>
          </cell>
          <cell r="Q674">
            <v>20569595.274276834</v>
          </cell>
          <cell r="R674">
            <v>123417571.6456608</v>
          </cell>
          <cell r="S674">
            <v>22626554.801704518</v>
          </cell>
          <cell r="T674">
            <v>24889210.28187497</v>
          </cell>
        </row>
        <row r="675">
          <cell r="B675" t="str">
            <v>33004-250</v>
          </cell>
          <cell r="C675">
            <v>33004</v>
          </cell>
          <cell r="D675" t="str">
            <v>Local Staff costs - Bonus</v>
          </cell>
          <cell r="E675" t="str">
            <v>Salaries &amp; Staff Costs</v>
          </cell>
          <cell r="F675">
            <v>3005</v>
          </cell>
          <cell r="G675" t="str">
            <v>Local Staff Costs</v>
          </cell>
          <cell r="I675">
            <v>250</v>
          </cell>
          <cell r="J675" t="str">
            <v>SC -  New Svc 6 Months</v>
          </cell>
          <cell r="K675" t="str">
            <v>GM - Sales</v>
          </cell>
          <cell r="L675">
            <v>19328841</v>
          </cell>
          <cell r="M675">
            <v>16237838.52</v>
          </cell>
          <cell r="N675">
            <v>21788431.079999998</v>
          </cell>
          <cell r="O675">
            <v>22721348</v>
          </cell>
          <cell r="P675">
            <v>25302637.14527145</v>
          </cell>
          <cell r="Q675">
            <v>25758084.613886338</v>
          </cell>
          <cell r="R675">
            <v>154548507.68331781</v>
          </cell>
          <cell r="S675">
            <v>28333893.07527497</v>
          </cell>
          <cell r="T675">
            <v>31167282.382802468</v>
          </cell>
        </row>
        <row r="676">
          <cell r="B676" t="str">
            <v>33009-250</v>
          </cell>
          <cell r="C676">
            <v>33009</v>
          </cell>
          <cell r="D676" t="str">
            <v>Local Staff costs - T&amp;S allowance</v>
          </cell>
          <cell r="E676" t="str">
            <v>Salaries &amp; Staff Costs</v>
          </cell>
          <cell r="F676">
            <v>3005</v>
          </cell>
          <cell r="G676" t="str">
            <v>Local Staff Costs</v>
          </cell>
          <cell r="I676">
            <v>250</v>
          </cell>
          <cell r="J676" t="str">
            <v>SC -  New Svc 6 Months</v>
          </cell>
          <cell r="K676" t="str">
            <v>GM - Sales</v>
          </cell>
          <cell r="L676">
            <v>24046660</v>
          </cell>
          <cell r="M676">
            <v>18440400</v>
          </cell>
          <cell r="N676">
            <v>24287126.640000001</v>
          </cell>
          <cell r="O676">
            <v>26888400</v>
          </cell>
          <cell r="P676">
            <v>30115925.637339178</v>
          </cell>
          <cell r="Q676">
            <v>30658012.298811283</v>
          </cell>
          <cell r="R676">
            <v>183948073.79286781</v>
          </cell>
          <cell r="S676">
            <v>33723813.528692409</v>
          </cell>
          <cell r="T676">
            <v>37096194.881561652</v>
          </cell>
        </row>
        <row r="677">
          <cell r="B677" t="str">
            <v>33002-250</v>
          </cell>
          <cell r="C677">
            <v>33002</v>
          </cell>
          <cell r="D677" t="str">
            <v>Local Staff costs - Basic</v>
          </cell>
          <cell r="E677" t="str">
            <v>Salaries &amp; Staff Costs</v>
          </cell>
          <cell r="F677">
            <v>3005</v>
          </cell>
          <cell r="G677" t="str">
            <v>Local Staff Costs</v>
          </cell>
          <cell r="I677">
            <v>250</v>
          </cell>
          <cell r="J677" t="str">
            <v>SC -  New Svc 6 Months</v>
          </cell>
          <cell r="K677" t="str">
            <v>GM - Sales</v>
          </cell>
          <cell r="L677">
            <v>115436744</v>
          </cell>
          <cell r="M677">
            <v>101486490.48</v>
          </cell>
          <cell r="N677">
            <v>133082746.8</v>
          </cell>
          <cell r="O677">
            <v>142008424</v>
          </cell>
          <cell r="P677">
            <v>157665721.13109356</v>
          </cell>
          <cell r="Q677">
            <v>160503704.11145324</v>
          </cell>
          <cell r="R677">
            <v>963022224.66871798</v>
          </cell>
          <cell r="S677">
            <v>176554074.52259856</v>
          </cell>
          <cell r="T677">
            <v>194209481.97485843</v>
          </cell>
        </row>
        <row r="678">
          <cell r="B678" t="str">
            <v>33101-802</v>
          </cell>
          <cell r="C678">
            <v>33101</v>
          </cell>
          <cell r="D678" t="str">
            <v>Staff Oth csts - Staff recogn</v>
          </cell>
          <cell r="E678" t="str">
            <v>Salaries &amp; Staff Costs</v>
          </cell>
          <cell r="F678">
            <v>3006</v>
          </cell>
          <cell r="G678" t="str">
            <v>Staff Other costs</v>
          </cell>
          <cell r="I678">
            <v>802</v>
          </cell>
          <cell r="J678" t="str">
            <v>Service &amp; Sales</v>
          </cell>
          <cell r="K678" t="str">
            <v>GM - Sales</v>
          </cell>
          <cell r="M678">
            <v>3000000</v>
          </cell>
          <cell r="N678">
            <v>36000000</v>
          </cell>
          <cell r="O678">
            <v>-15796762</v>
          </cell>
          <cell r="P678">
            <v>-17936981.943339512</v>
          </cell>
          <cell r="R678">
            <v>0</v>
          </cell>
        </row>
        <row r="679">
          <cell r="B679" t="str">
            <v>32500-802</v>
          </cell>
          <cell r="C679">
            <v>32500</v>
          </cell>
          <cell r="D679" t="str">
            <v>Facilities Cst  - Dstv</v>
          </cell>
          <cell r="E679" t="str">
            <v>General</v>
          </cell>
          <cell r="F679">
            <v>3020</v>
          </cell>
          <cell r="G679" t="str">
            <v>Subscription</v>
          </cell>
          <cell r="I679">
            <v>802</v>
          </cell>
          <cell r="J679" t="str">
            <v>Service &amp; Sales</v>
          </cell>
          <cell r="K679" t="str">
            <v>GM - Sales</v>
          </cell>
          <cell r="M679">
            <v>1838934.96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B680" t="str">
            <v>33019-802</v>
          </cell>
          <cell r="C680">
            <v>33019</v>
          </cell>
          <cell r="D680" t="str">
            <v>Local Staff costs - Medical Aid</v>
          </cell>
          <cell r="E680" t="str">
            <v>Salaries &amp; Staff Costs</v>
          </cell>
          <cell r="F680">
            <v>3005</v>
          </cell>
          <cell r="G680" t="str">
            <v>Local Staff Costs</v>
          </cell>
          <cell r="I680">
            <v>802</v>
          </cell>
          <cell r="J680" t="str">
            <v>Service &amp; Sales</v>
          </cell>
          <cell r="K680" t="str">
            <v>GM - Sales</v>
          </cell>
          <cell r="L680">
            <v>1684621.92</v>
          </cell>
          <cell r="M680">
            <v>1200000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B681" t="str">
            <v>33100-802</v>
          </cell>
          <cell r="C681">
            <v>33100</v>
          </cell>
          <cell r="D681" t="str">
            <v>Staff Oth csts - Recruitment</v>
          </cell>
          <cell r="E681" t="str">
            <v>Salaries &amp; Staff Costs</v>
          </cell>
          <cell r="F681">
            <v>3006</v>
          </cell>
          <cell r="G681" t="str">
            <v>Staff Other costs</v>
          </cell>
          <cell r="I681">
            <v>802</v>
          </cell>
          <cell r="J681" t="str">
            <v>Service &amp; Sales</v>
          </cell>
          <cell r="K681" t="str">
            <v>GM - Sales</v>
          </cell>
          <cell r="N681">
            <v>1599999.96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</row>
        <row r="682">
          <cell r="B682" t="str">
            <v>33103-802</v>
          </cell>
          <cell r="C682">
            <v>33103</v>
          </cell>
          <cell r="D682" t="str">
            <v>Staff Oth csts - Off Clothing</v>
          </cell>
          <cell r="E682" t="str">
            <v>Salaries &amp; Staff Costs</v>
          </cell>
          <cell r="F682">
            <v>3006</v>
          </cell>
          <cell r="G682" t="str">
            <v>Staff Other costs</v>
          </cell>
          <cell r="I682">
            <v>802</v>
          </cell>
          <cell r="J682" t="str">
            <v>Service &amp; Sales</v>
          </cell>
          <cell r="K682" t="str">
            <v>GM - Sales</v>
          </cell>
          <cell r="N682">
            <v>186819999.96000001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B683" t="str">
            <v>33104-802</v>
          </cell>
          <cell r="C683">
            <v>33104</v>
          </cell>
          <cell r="D683" t="str">
            <v>Staff Oth csts - Bus. calls</v>
          </cell>
          <cell r="E683" t="str">
            <v>General</v>
          </cell>
          <cell r="F683">
            <v>3016</v>
          </cell>
          <cell r="G683" t="str">
            <v>Communications</v>
          </cell>
          <cell r="I683">
            <v>802</v>
          </cell>
          <cell r="J683" t="str">
            <v>Service &amp; Sales</v>
          </cell>
          <cell r="K683" t="str">
            <v>GM - Sales</v>
          </cell>
          <cell r="N683">
            <v>6226239.96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B684" t="str">
            <v>33105-802</v>
          </cell>
          <cell r="C684">
            <v>33105</v>
          </cell>
          <cell r="D684" t="str">
            <v>Staff Oth csts - Phne Allowanc</v>
          </cell>
          <cell r="E684" t="str">
            <v>General</v>
          </cell>
          <cell r="F684">
            <v>3016</v>
          </cell>
          <cell r="G684" t="str">
            <v>Communications</v>
          </cell>
          <cell r="I684">
            <v>802</v>
          </cell>
          <cell r="J684" t="str">
            <v>Service &amp; Sales</v>
          </cell>
          <cell r="K684" t="str">
            <v>GM - Sales</v>
          </cell>
          <cell r="M684">
            <v>287298.96000000002</v>
          </cell>
          <cell r="N684">
            <v>360000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B685" t="str">
            <v>33200-802</v>
          </cell>
          <cell r="C685">
            <v>33200</v>
          </cell>
          <cell r="D685" t="str">
            <v>Train Csts - Train. Fees</v>
          </cell>
          <cell r="E685" t="str">
            <v>Training</v>
          </cell>
          <cell r="F685">
            <v>3007</v>
          </cell>
          <cell r="G685" t="str">
            <v>Training costs</v>
          </cell>
          <cell r="I685">
            <v>802</v>
          </cell>
          <cell r="J685" t="str">
            <v>Service &amp; Sales</v>
          </cell>
          <cell r="K685" t="str">
            <v>GM - Sales</v>
          </cell>
          <cell r="M685">
            <v>2199996</v>
          </cell>
          <cell r="N685">
            <v>1523247.12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B686" t="str">
            <v>33201-802</v>
          </cell>
          <cell r="C686">
            <v>33201</v>
          </cell>
          <cell r="D686" t="str">
            <v>Train Csts - Train exp</v>
          </cell>
          <cell r="E686" t="str">
            <v>Training</v>
          </cell>
          <cell r="F686">
            <v>3007</v>
          </cell>
          <cell r="G686" t="str">
            <v>Training costs</v>
          </cell>
          <cell r="I686">
            <v>802</v>
          </cell>
          <cell r="J686" t="str">
            <v>Service &amp; Sales</v>
          </cell>
          <cell r="K686" t="str">
            <v>GM - Sales</v>
          </cell>
          <cell r="M686">
            <v>2750004</v>
          </cell>
          <cell r="N686">
            <v>1904065.2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B687" t="str">
            <v>33204-802</v>
          </cell>
          <cell r="C687">
            <v>33204</v>
          </cell>
          <cell r="D687" t="str">
            <v>Train Csts - Self Study</v>
          </cell>
          <cell r="E687" t="str">
            <v>Training</v>
          </cell>
          <cell r="F687">
            <v>3007</v>
          </cell>
          <cell r="G687" t="str">
            <v>Training costs</v>
          </cell>
          <cell r="I687">
            <v>802</v>
          </cell>
          <cell r="J687" t="str">
            <v>Service &amp; Sales</v>
          </cell>
          <cell r="K687" t="str">
            <v>GM - Sales</v>
          </cell>
          <cell r="M687">
            <v>549996</v>
          </cell>
          <cell r="N687">
            <v>380809.68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B688" t="str">
            <v>33301-802</v>
          </cell>
          <cell r="C688">
            <v>33301</v>
          </cell>
          <cell r="D688" t="str">
            <v>Travel costs - Regional</v>
          </cell>
          <cell r="E688" t="str">
            <v>Travel and Entertainment</v>
          </cell>
          <cell r="F688">
            <v>3008</v>
          </cell>
          <cell r="G688" t="str">
            <v>Travel Costs</v>
          </cell>
          <cell r="I688">
            <v>802</v>
          </cell>
          <cell r="J688" t="str">
            <v>Service &amp; Sales</v>
          </cell>
          <cell r="K688" t="str">
            <v>GM - Sales</v>
          </cell>
          <cell r="M688">
            <v>604392</v>
          </cell>
          <cell r="N688">
            <v>396968.04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B689" t="str">
            <v>33302-802</v>
          </cell>
          <cell r="C689">
            <v>33302</v>
          </cell>
          <cell r="D689" t="str">
            <v>Travel costs - International</v>
          </cell>
          <cell r="E689" t="str">
            <v>Travel and Entertainment</v>
          </cell>
          <cell r="F689">
            <v>3008</v>
          </cell>
          <cell r="G689" t="str">
            <v>Travel Costs</v>
          </cell>
          <cell r="I689">
            <v>802</v>
          </cell>
          <cell r="J689" t="str">
            <v>Service &amp; Sales</v>
          </cell>
          <cell r="K689" t="str">
            <v>GM - Sales</v>
          </cell>
          <cell r="L689">
            <v>4057200</v>
          </cell>
          <cell r="M689">
            <v>960000</v>
          </cell>
          <cell r="N689">
            <v>630533.4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B690" t="str">
            <v>33400-802</v>
          </cell>
          <cell r="C690">
            <v>33400</v>
          </cell>
          <cell r="D690" t="str">
            <v>Entertnmnt cost -Staff Motvn</v>
          </cell>
          <cell r="E690" t="str">
            <v>Salaries &amp; Staff Costs</v>
          </cell>
          <cell r="F690">
            <v>3006</v>
          </cell>
          <cell r="G690" t="str">
            <v>Staff Other costs</v>
          </cell>
          <cell r="I690">
            <v>802</v>
          </cell>
          <cell r="J690" t="str">
            <v>Service &amp; Sales</v>
          </cell>
          <cell r="K690" t="str">
            <v>GM - Sales</v>
          </cell>
          <cell r="L690">
            <v>317000</v>
          </cell>
          <cell r="M690">
            <v>2000000.04</v>
          </cell>
          <cell r="N690">
            <v>349200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B691" t="str">
            <v>34600-802</v>
          </cell>
          <cell r="C691">
            <v>34600</v>
          </cell>
          <cell r="D691" t="str">
            <v>P&amp;A - Product Development</v>
          </cell>
          <cell r="E691" t="str">
            <v>Advertising, Promotion &amp; PR</v>
          </cell>
          <cell r="F691">
            <v>3010</v>
          </cell>
          <cell r="G691" t="str">
            <v>Publicity &amp; Advertising</v>
          </cell>
          <cell r="I691">
            <v>802</v>
          </cell>
          <cell r="J691" t="str">
            <v>Service &amp; Sales</v>
          </cell>
          <cell r="K691" t="str">
            <v>GM - Sales</v>
          </cell>
          <cell r="N691">
            <v>53681025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B692" t="str">
            <v>35100-802</v>
          </cell>
          <cell r="C692">
            <v>35100</v>
          </cell>
          <cell r="D692" t="str">
            <v>Prof Fees - Consultancy Fees</v>
          </cell>
          <cell r="E692" t="str">
            <v>Professional &amp; Cons Fees</v>
          </cell>
          <cell r="F692">
            <v>3011</v>
          </cell>
          <cell r="G692" t="str">
            <v>Professional Fees</v>
          </cell>
          <cell r="I692">
            <v>802</v>
          </cell>
          <cell r="J692" t="str">
            <v>Service &amp; Sales</v>
          </cell>
          <cell r="K692" t="str">
            <v>GM - Sales</v>
          </cell>
          <cell r="N692">
            <v>99999999.959999993</v>
          </cell>
          <cell r="P692">
            <v>0</v>
          </cell>
          <cell r="Q692">
            <v>0</v>
          </cell>
          <cell r="R692">
            <v>125000000</v>
          </cell>
          <cell r="S692">
            <v>0</v>
          </cell>
          <cell r="T692">
            <v>0</v>
          </cell>
        </row>
        <row r="693">
          <cell r="B693" t="str">
            <v>37001-802</v>
          </cell>
          <cell r="C693">
            <v>37001</v>
          </cell>
          <cell r="D693" t="str">
            <v>Communctns - National</v>
          </cell>
          <cell r="E693" t="str">
            <v>General</v>
          </cell>
          <cell r="F693">
            <v>3016</v>
          </cell>
          <cell r="G693" t="str">
            <v>Communications</v>
          </cell>
          <cell r="I693">
            <v>802</v>
          </cell>
          <cell r="J693" t="str">
            <v>Service &amp; Sales</v>
          </cell>
          <cell r="K693" t="str">
            <v>GM - Sales</v>
          </cell>
          <cell r="M693">
            <v>273000</v>
          </cell>
          <cell r="N693">
            <v>64302757.560000002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B694" t="str">
            <v>37002-802</v>
          </cell>
          <cell r="C694">
            <v>37002</v>
          </cell>
          <cell r="D694" t="str">
            <v>Communctns - Internet</v>
          </cell>
          <cell r="E694" t="str">
            <v>General</v>
          </cell>
          <cell r="F694">
            <v>3016</v>
          </cell>
          <cell r="G694" t="str">
            <v>Communications</v>
          </cell>
          <cell r="I694">
            <v>802</v>
          </cell>
          <cell r="J694" t="str">
            <v>Service &amp; Sales</v>
          </cell>
          <cell r="K694" t="str">
            <v>GM - Sales</v>
          </cell>
          <cell r="M694">
            <v>584003.04</v>
          </cell>
          <cell r="N694">
            <v>647659.19999999995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B695" t="str">
            <v>37204-802</v>
          </cell>
          <cell r="C695">
            <v>37204</v>
          </cell>
          <cell r="D695" t="str">
            <v>S&amp;P - Postage</v>
          </cell>
          <cell r="E695" t="str">
            <v>General</v>
          </cell>
          <cell r="F695">
            <v>3019</v>
          </cell>
          <cell r="G695" t="str">
            <v>Stationary &amp; Printing</v>
          </cell>
          <cell r="I695">
            <v>802</v>
          </cell>
          <cell r="J695" t="str">
            <v>Service &amp; Sales</v>
          </cell>
          <cell r="K695" t="str">
            <v>GM - Sales</v>
          </cell>
          <cell r="M695">
            <v>1115688</v>
          </cell>
          <cell r="N695">
            <v>2554500.84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</row>
        <row r="696">
          <cell r="B696" t="str">
            <v>37206-802</v>
          </cell>
          <cell r="C696">
            <v>37206</v>
          </cell>
          <cell r="D696" t="str">
            <v>S&amp;P - Courier</v>
          </cell>
          <cell r="E696" t="str">
            <v>General</v>
          </cell>
          <cell r="F696">
            <v>3019</v>
          </cell>
          <cell r="G696" t="str">
            <v>Stationary &amp; Printing</v>
          </cell>
          <cell r="I696">
            <v>802</v>
          </cell>
          <cell r="J696" t="str">
            <v>Service &amp; Sales</v>
          </cell>
          <cell r="K696" t="str">
            <v>GM - Sales</v>
          </cell>
          <cell r="N696">
            <v>86989187.640000001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B697" t="str">
            <v>37207-802</v>
          </cell>
          <cell r="C697">
            <v>37207</v>
          </cell>
          <cell r="D697" t="str">
            <v>Consumables - General</v>
          </cell>
          <cell r="E697" t="str">
            <v>General</v>
          </cell>
          <cell r="F697">
            <v>3018</v>
          </cell>
          <cell r="G697" t="str">
            <v>Consumables</v>
          </cell>
          <cell r="I697">
            <v>802</v>
          </cell>
          <cell r="J697" t="str">
            <v>Service &amp; Sales</v>
          </cell>
          <cell r="K697" t="str">
            <v>GM - Sales</v>
          </cell>
          <cell r="N697">
            <v>1330800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B698" t="str">
            <v>37300-802</v>
          </cell>
          <cell r="C698">
            <v>37300</v>
          </cell>
          <cell r="D698" t="str">
            <v>Subscrptn - Proffesional bodies</v>
          </cell>
          <cell r="E698" t="str">
            <v>General</v>
          </cell>
          <cell r="F698">
            <v>3020</v>
          </cell>
          <cell r="G698" t="str">
            <v>Subscription</v>
          </cell>
          <cell r="I698">
            <v>802</v>
          </cell>
          <cell r="J698" t="str">
            <v>Service &amp; Sales</v>
          </cell>
          <cell r="K698" t="str">
            <v>GM - Sales</v>
          </cell>
          <cell r="N698">
            <v>5000000.04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</row>
        <row r="699">
          <cell r="B699" t="str">
            <v>37602-802</v>
          </cell>
          <cell r="C699">
            <v>37602</v>
          </cell>
          <cell r="D699" t="str">
            <v>MV Costs - Fuel &amp; Oil</v>
          </cell>
          <cell r="E699" t="str">
            <v>General</v>
          </cell>
          <cell r="F699">
            <v>3024</v>
          </cell>
          <cell r="G699" t="str">
            <v>Motor Vehicle Costs</v>
          </cell>
          <cell r="I699">
            <v>802</v>
          </cell>
          <cell r="J699" t="str">
            <v>Service &amp; Sales</v>
          </cell>
          <cell r="K699" t="str">
            <v>GM - Sales</v>
          </cell>
          <cell r="L699">
            <v>363800</v>
          </cell>
          <cell r="M699">
            <v>5671092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B700" t="str">
            <v>37603-802</v>
          </cell>
          <cell r="C700">
            <v>37603</v>
          </cell>
          <cell r="D700" t="str">
            <v>MV Costs - License &amp; Parking</v>
          </cell>
          <cell r="E700" t="str">
            <v>General</v>
          </cell>
          <cell r="F700">
            <v>3024</v>
          </cell>
          <cell r="G700" t="str">
            <v>Motor Vehicle Costs</v>
          </cell>
          <cell r="I700">
            <v>802</v>
          </cell>
          <cell r="J700" t="str">
            <v>Service &amp; Sales</v>
          </cell>
          <cell r="K700" t="str">
            <v>GM - Sales</v>
          </cell>
          <cell r="M700">
            <v>594000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</row>
        <row r="701">
          <cell r="B701" t="str">
            <v>34202-802</v>
          </cell>
          <cell r="C701">
            <v>34202</v>
          </cell>
          <cell r="D701" t="str">
            <v>P&amp;A - Promo Other items</v>
          </cell>
          <cell r="E701" t="str">
            <v>Advertising, Promotion &amp; PR</v>
          </cell>
          <cell r="F701">
            <v>3010</v>
          </cell>
          <cell r="G701" t="str">
            <v>Publicity &amp; Advertising</v>
          </cell>
          <cell r="I701">
            <v>802</v>
          </cell>
          <cell r="J701" t="str">
            <v>Service &amp; Sales</v>
          </cell>
          <cell r="K701" t="str">
            <v>GM - Sales</v>
          </cell>
          <cell r="O701">
            <v>474656</v>
          </cell>
          <cell r="P701">
            <v>632047.51161696913</v>
          </cell>
          <cell r="Q701">
            <v>625727.03650079947</v>
          </cell>
          <cell r="S701">
            <v>644498.84759582346</v>
          </cell>
          <cell r="T701">
            <v>663833.81302369817</v>
          </cell>
        </row>
        <row r="702">
          <cell r="B702" t="str">
            <v>34200-802</v>
          </cell>
          <cell r="C702">
            <v>34200</v>
          </cell>
          <cell r="D702" t="str">
            <v>P&amp;A - Promo - Handsets</v>
          </cell>
          <cell r="E702" t="str">
            <v>Advertising, Promotion &amp; PR</v>
          </cell>
          <cell r="F702">
            <v>3010</v>
          </cell>
          <cell r="G702" t="str">
            <v>Publicity &amp; Advertising</v>
          </cell>
          <cell r="I702">
            <v>802</v>
          </cell>
          <cell r="J702" t="str">
            <v>Service &amp; Sales</v>
          </cell>
          <cell r="K702" t="str">
            <v>GM - Sales</v>
          </cell>
          <cell r="N702">
            <v>77433950.040000007</v>
          </cell>
          <cell r="O702">
            <v>800000</v>
          </cell>
          <cell r="P702">
            <v>1239239.3843412709</v>
          </cell>
          <cell r="Q702">
            <v>1226846.9904978583</v>
          </cell>
          <cell r="R702">
            <v>4381619</v>
          </cell>
          <cell r="S702">
            <v>1263652.4002127941</v>
          </cell>
          <cell r="T702">
            <v>1301561.972219178</v>
          </cell>
        </row>
        <row r="703">
          <cell r="B703" t="str">
            <v>37205-802</v>
          </cell>
          <cell r="C703">
            <v>37205</v>
          </cell>
          <cell r="D703" t="str">
            <v>S&amp;P - NewS&amp;Paper &amp; manuals</v>
          </cell>
          <cell r="E703" t="str">
            <v>General</v>
          </cell>
          <cell r="F703">
            <v>3019</v>
          </cell>
          <cell r="G703" t="str">
            <v>Stationary &amp; Printing</v>
          </cell>
          <cell r="I703">
            <v>802</v>
          </cell>
          <cell r="J703" t="str">
            <v>Service &amp; Sales</v>
          </cell>
          <cell r="K703" t="str">
            <v>GM - Sales</v>
          </cell>
          <cell r="L703">
            <v>562500</v>
          </cell>
          <cell r="M703">
            <v>1176420</v>
          </cell>
          <cell r="N703">
            <v>18176762.280000001</v>
          </cell>
          <cell r="O703">
            <v>1938600</v>
          </cell>
          <cell r="P703">
            <v>2081296.0875111998</v>
          </cell>
          <cell r="Q703">
            <v>2164547.9310116479</v>
          </cell>
          <cell r="R703">
            <v>2164547.9310116479</v>
          </cell>
          <cell r="S703">
            <v>2251129.8482521139</v>
          </cell>
          <cell r="T703">
            <v>2341175.0421821987</v>
          </cell>
        </row>
        <row r="704">
          <cell r="B704" t="str">
            <v>37604-802</v>
          </cell>
          <cell r="C704">
            <v>37604</v>
          </cell>
          <cell r="D704" t="str">
            <v>MV Costs - Repair &amp; Maintenance</v>
          </cell>
          <cell r="E704" t="str">
            <v>General</v>
          </cell>
          <cell r="F704">
            <v>3024</v>
          </cell>
          <cell r="G704" t="str">
            <v>Motor Vehicle Costs</v>
          </cell>
          <cell r="I704">
            <v>802</v>
          </cell>
          <cell r="J704" t="str">
            <v>Service &amp; Sales</v>
          </cell>
          <cell r="K704" t="str">
            <v>GM - Sales</v>
          </cell>
          <cell r="M704">
            <v>1980000</v>
          </cell>
          <cell r="O704">
            <v>2374802.16</v>
          </cell>
          <cell r="P704">
            <v>2167443.1946938173</v>
          </cell>
          <cell r="Q704">
            <v>2232466.490534632</v>
          </cell>
          <cell r="R704">
            <v>2232466.490534632</v>
          </cell>
          <cell r="S704">
            <v>2321765.1501560174</v>
          </cell>
          <cell r="T704">
            <v>2414635.7561622583</v>
          </cell>
        </row>
        <row r="705">
          <cell r="B705" t="str">
            <v>33300-802</v>
          </cell>
          <cell r="C705">
            <v>33300</v>
          </cell>
          <cell r="D705" t="str">
            <v>Travel costs - Local</v>
          </cell>
          <cell r="E705" t="str">
            <v>Travel and Entertainment</v>
          </cell>
          <cell r="F705">
            <v>3008</v>
          </cell>
          <cell r="G705" t="str">
            <v>Travel Costs</v>
          </cell>
          <cell r="I705">
            <v>802</v>
          </cell>
          <cell r="J705" t="str">
            <v>Service &amp; Sales</v>
          </cell>
          <cell r="K705" t="str">
            <v>GM - Sales</v>
          </cell>
          <cell r="L705">
            <v>1218500</v>
          </cell>
          <cell r="O705">
            <v>2749000</v>
          </cell>
          <cell r="P705">
            <v>2936107.3172491533</v>
          </cell>
          <cell r="Q705">
            <v>2789301.9513866953</v>
          </cell>
          <cell r="R705">
            <v>2789301.9513866953</v>
          </cell>
          <cell r="S705">
            <v>2733515.9123589615</v>
          </cell>
          <cell r="T705">
            <v>2678845.594111782</v>
          </cell>
        </row>
        <row r="706">
          <cell r="B706" t="str">
            <v>33203-802</v>
          </cell>
          <cell r="C706">
            <v>33203</v>
          </cell>
          <cell r="D706" t="str">
            <v>Train Csts - Sem Conf Exp</v>
          </cell>
          <cell r="E706" t="str">
            <v>Training</v>
          </cell>
          <cell r="F706">
            <v>3007</v>
          </cell>
          <cell r="G706" t="str">
            <v>Training costs</v>
          </cell>
          <cell r="I706">
            <v>802</v>
          </cell>
          <cell r="J706" t="str">
            <v>Service &amp; Sales</v>
          </cell>
          <cell r="K706" t="str">
            <v>GM - Sales</v>
          </cell>
          <cell r="L706">
            <v>10514830</v>
          </cell>
          <cell r="O706">
            <v>1848000</v>
          </cell>
          <cell r="P706">
            <v>3082396.0330466363</v>
          </cell>
          <cell r="Q706">
            <v>2928276.231394304</v>
          </cell>
          <cell r="R706">
            <v>2928276.231394304</v>
          </cell>
          <cell r="S706">
            <v>2869710.7067664177</v>
          </cell>
          <cell r="T706">
            <v>2812316.4926310894</v>
          </cell>
        </row>
        <row r="707">
          <cell r="B707" t="str">
            <v>33015-802</v>
          </cell>
          <cell r="C707">
            <v>33015</v>
          </cell>
          <cell r="D707" t="str">
            <v>Local Staff costs - Overtime</v>
          </cell>
          <cell r="E707" t="str">
            <v>Salaries &amp; Staff Costs</v>
          </cell>
          <cell r="F707">
            <v>3005</v>
          </cell>
          <cell r="G707" t="str">
            <v>Local Staff Costs</v>
          </cell>
          <cell r="I707">
            <v>802</v>
          </cell>
          <cell r="J707" t="str">
            <v>Service &amp; Sales</v>
          </cell>
          <cell r="K707" t="str">
            <v>GM - Sales</v>
          </cell>
          <cell r="O707">
            <v>2073282</v>
          </cell>
          <cell r="P707">
            <v>2474220.2109928192</v>
          </cell>
          <cell r="Q707">
            <v>2518756.1747906897</v>
          </cell>
          <cell r="R707">
            <v>2518756.1747906897</v>
          </cell>
          <cell r="S707">
            <v>2720256.668773945</v>
          </cell>
          <cell r="T707">
            <v>2937877.2022758606</v>
          </cell>
        </row>
        <row r="708">
          <cell r="B708" t="str">
            <v>37606-802</v>
          </cell>
          <cell r="C708">
            <v>37606</v>
          </cell>
          <cell r="D708" t="str">
            <v>MV Costs - Ext car hire</v>
          </cell>
          <cell r="E708" t="str">
            <v>General</v>
          </cell>
          <cell r="F708">
            <v>3024</v>
          </cell>
          <cell r="G708" t="str">
            <v>Motor Vehicle Costs</v>
          </cell>
          <cell r="I708">
            <v>802</v>
          </cell>
          <cell r="J708" t="str">
            <v>Service &amp; Sales</v>
          </cell>
          <cell r="K708" t="str">
            <v>GM - Sales</v>
          </cell>
          <cell r="M708">
            <v>1800000</v>
          </cell>
          <cell r="O708">
            <v>6574766.3799999999</v>
          </cell>
          <cell r="P708">
            <v>3800456.0811506538</v>
          </cell>
          <cell r="Q708">
            <v>3914469.7635851735</v>
          </cell>
          <cell r="R708">
            <v>3914469.7635851735</v>
          </cell>
          <cell r="S708">
            <v>4071048.5541285807</v>
          </cell>
          <cell r="T708">
            <v>4233890.4962937245</v>
          </cell>
        </row>
        <row r="709">
          <cell r="B709" t="str">
            <v>33020-802</v>
          </cell>
          <cell r="C709">
            <v>33020</v>
          </cell>
          <cell r="D709" t="str">
            <v>Local Staff costs - Co. Prov Fund</v>
          </cell>
          <cell r="E709" t="str">
            <v>Salaries &amp; Staff Costs</v>
          </cell>
          <cell r="F709">
            <v>3005</v>
          </cell>
          <cell r="G709" t="str">
            <v>Local Staff Costs</v>
          </cell>
          <cell r="I709">
            <v>802</v>
          </cell>
          <cell r="J709" t="str">
            <v>Service &amp; Sales</v>
          </cell>
          <cell r="K709" t="str">
            <v>GM - Sales</v>
          </cell>
          <cell r="L709">
            <v>999726</v>
          </cell>
          <cell r="M709">
            <v>1453177.32</v>
          </cell>
          <cell r="N709">
            <v>1661601</v>
          </cell>
          <cell r="O709">
            <v>3738168</v>
          </cell>
          <cell r="P709">
            <v>4164530.2262828248</v>
          </cell>
          <cell r="Q709">
            <v>4239491.7703559157</v>
          </cell>
          <cell r="R709">
            <v>4239491.7703559157</v>
          </cell>
          <cell r="S709">
            <v>4578651.1119843889</v>
          </cell>
          <cell r="T709">
            <v>4944943.2009431403</v>
          </cell>
        </row>
        <row r="710">
          <cell r="B710" t="str">
            <v>33401-802</v>
          </cell>
          <cell r="C710">
            <v>33401</v>
          </cell>
          <cell r="D710" t="str">
            <v>Entertnmnt cost - External Client</v>
          </cell>
          <cell r="E710" t="str">
            <v>Travel and Entertainment</v>
          </cell>
          <cell r="F710">
            <v>3009</v>
          </cell>
          <cell r="G710" t="str">
            <v>Entertainment Cost</v>
          </cell>
          <cell r="I710">
            <v>802</v>
          </cell>
          <cell r="J710" t="str">
            <v>Service &amp; Sales</v>
          </cell>
          <cell r="K710" t="str">
            <v>GM - Sales</v>
          </cell>
          <cell r="L710">
            <v>1035400</v>
          </cell>
          <cell r="M710">
            <v>2400000</v>
          </cell>
          <cell r="N710">
            <v>1576333.32</v>
          </cell>
          <cell r="O710">
            <v>6224008.0199999996</v>
          </cell>
          <cell r="P710">
            <v>6101635.1918181274</v>
          </cell>
          <cell r="Q710">
            <v>5796553.4322272213</v>
          </cell>
          <cell r="R710">
            <v>250000000</v>
          </cell>
          <cell r="S710">
            <v>5680622.3635826772</v>
          </cell>
          <cell r="T710">
            <v>5567009.9163110238</v>
          </cell>
        </row>
        <row r="711">
          <cell r="B711" t="str">
            <v>36003-802</v>
          </cell>
          <cell r="C711">
            <v>36003</v>
          </cell>
          <cell r="D711" t="str">
            <v>Trade Lic - Fees</v>
          </cell>
          <cell r="E711" t="str">
            <v>General</v>
          </cell>
          <cell r="F711">
            <v>3015</v>
          </cell>
          <cell r="G711" t="str">
            <v>Trading Licenses</v>
          </cell>
          <cell r="I711">
            <v>802</v>
          </cell>
          <cell r="J711" t="str">
            <v>Service &amp; Sales</v>
          </cell>
          <cell r="K711" t="str">
            <v>GM - Sales</v>
          </cell>
          <cell r="N711">
            <v>8400000</v>
          </cell>
          <cell r="O711">
            <v>5900000</v>
          </cell>
          <cell r="P711">
            <v>8400000</v>
          </cell>
          <cell r="Q711">
            <v>8820000</v>
          </cell>
          <cell r="R711">
            <v>8808890</v>
          </cell>
          <cell r="S711">
            <v>9261000</v>
          </cell>
          <cell r="T711">
            <v>9724050</v>
          </cell>
        </row>
        <row r="712">
          <cell r="B712" t="str">
            <v>33018-802</v>
          </cell>
          <cell r="C712">
            <v>33018</v>
          </cell>
          <cell r="D712" t="str">
            <v>Local Staff costs - NSSF</v>
          </cell>
          <cell r="E712" t="str">
            <v>Salaries &amp; Staff Costs</v>
          </cell>
          <cell r="F712">
            <v>3005</v>
          </cell>
          <cell r="G712" t="str">
            <v>Local Staff Costs</v>
          </cell>
          <cell r="I712">
            <v>802</v>
          </cell>
          <cell r="J712" t="str">
            <v>Service &amp; Sales</v>
          </cell>
          <cell r="K712" t="str">
            <v>GM - Sales</v>
          </cell>
          <cell r="L712">
            <v>2446481</v>
          </cell>
          <cell r="M712">
            <v>3429918.12</v>
          </cell>
          <cell r="N712">
            <v>3891462.96</v>
          </cell>
          <cell r="O712">
            <v>9616144</v>
          </cell>
          <cell r="P712">
            <v>10713269.901008906</v>
          </cell>
          <cell r="Q712">
            <v>10906108.759227067</v>
          </cell>
          <cell r="R712">
            <v>10906108.759227067</v>
          </cell>
          <cell r="S712">
            <v>11778597.459965233</v>
          </cell>
          <cell r="T712">
            <v>12720885.256762452</v>
          </cell>
        </row>
        <row r="713">
          <cell r="B713" t="str">
            <v>37201-802</v>
          </cell>
          <cell r="C713">
            <v>37201</v>
          </cell>
          <cell r="D713" t="str">
            <v>Consumables - Kitchenware</v>
          </cell>
          <cell r="E713" t="str">
            <v>General</v>
          </cell>
          <cell r="F713">
            <v>3018</v>
          </cell>
          <cell r="G713" t="str">
            <v>Consumables</v>
          </cell>
          <cell r="I713">
            <v>802</v>
          </cell>
          <cell r="J713" t="str">
            <v>Service &amp; Sales</v>
          </cell>
          <cell r="K713" t="str">
            <v>GM - Sales</v>
          </cell>
          <cell r="L713">
            <v>150000</v>
          </cell>
          <cell r="M713">
            <v>1563000.96</v>
          </cell>
          <cell r="N713">
            <v>61686240.840000004</v>
          </cell>
          <cell r="O713">
            <v>14095742</v>
          </cell>
          <cell r="P713">
            <v>18025084.221340131</v>
          </cell>
          <cell r="Q713">
            <v>18746087.590193737</v>
          </cell>
          <cell r="R713">
            <v>10000000</v>
          </cell>
          <cell r="S713">
            <v>19495931.093801487</v>
          </cell>
          <cell r="T713">
            <v>20275768.337553546</v>
          </cell>
        </row>
        <row r="714">
          <cell r="B714" t="str">
            <v>33004-802</v>
          </cell>
          <cell r="C714">
            <v>33004</v>
          </cell>
          <cell r="D714" t="str">
            <v>Local Staff costs - Bonus</v>
          </cell>
          <cell r="E714" t="str">
            <v>Salaries &amp; Staff Costs</v>
          </cell>
          <cell r="F714">
            <v>3005</v>
          </cell>
          <cell r="G714" t="str">
            <v>Local Staff Costs</v>
          </cell>
          <cell r="I714">
            <v>802</v>
          </cell>
          <cell r="J714" t="str">
            <v>Service &amp; Sales</v>
          </cell>
          <cell r="K714" t="str">
            <v>GM - Sales</v>
          </cell>
          <cell r="L714">
            <v>3199118</v>
          </cell>
          <cell r="M714">
            <v>3875139.36</v>
          </cell>
          <cell r="N714">
            <v>4430935.92</v>
          </cell>
          <cell r="O714">
            <v>15556380</v>
          </cell>
          <cell r="P714">
            <v>17323683.367463846</v>
          </cell>
          <cell r="Q714">
            <v>17635509.668078195</v>
          </cell>
          <cell r="R714">
            <v>17635509.668078195</v>
          </cell>
          <cell r="S714">
            <v>19046350.441524453</v>
          </cell>
          <cell r="T714">
            <v>20570058.476846412</v>
          </cell>
        </row>
        <row r="715">
          <cell r="B715" t="str">
            <v>33009-802</v>
          </cell>
          <cell r="C715">
            <v>33009</v>
          </cell>
          <cell r="D715" t="str">
            <v>Local Staff costs - T&amp;S allowance</v>
          </cell>
          <cell r="E715" t="str">
            <v>Salaries &amp; Staff Costs</v>
          </cell>
          <cell r="F715">
            <v>3005</v>
          </cell>
          <cell r="G715" t="str">
            <v>Local Staff Costs</v>
          </cell>
          <cell r="I715">
            <v>802</v>
          </cell>
          <cell r="J715" t="str">
            <v>Service &amp; Sales</v>
          </cell>
          <cell r="K715" t="str">
            <v>GM - Sales</v>
          </cell>
          <cell r="L715">
            <v>4224000</v>
          </cell>
          <cell r="M715">
            <v>5575680</v>
          </cell>
          <cell r="N715">
            <v>4224000</v>
          </cell>
          <cell r="O715">
            <v>19324800</v>
          </cell>
          <cell r="P715">
            <v>21644435.509604596</v>
          </cell>
          <cell r="Q715">
            <v>22034035.34877748</v>
          </cell>
          <cell r="R715">
            <v>22034035.34877748</v>
          </cell>
          <cell r="S715">
            <v>23796758.176679682</v>
          </cell>
          <cell r="T715">
            <v>25700498.83081406</v>
          </cell>
        </row>
        <row r="716">
          <cell r="B716" t="str">
            <v>37202-802</v>
          </cell>
          <cell r="C716">
            <v>37202</v>
          </cell>
          <cell r="D716" t="str">
            <v>Consumables - Office Equipment</v>
          </cell>
          <cell r="E716" t="str">
            <v>General</v>
          </cell>
          <cell r="F716">
            <v>3018</v>
          </cell>
          <cell r="G716" t="str">
            <v>Consumables</v>
          </cell>
          <cell r="I716">
            <v>802</v>
          </cell>
          <cell r="J716" t="str">
            <v>Service &amp; Sales</v>
          </cell>
          <cell r="K716" t="str">
            <v>GM - Sales</v>
          </cell>
          <cell r="M716">
            <v>2452116</v>
          </cell>
          <cell r="N716">
            <v>141985251.59999999</v>
          </cell>
          <cell r="O716">
            <v>26663818</v>
          </cell>
          <cell r="P716">
            <v>27949384.277641162</v>
          </cell>
          <cell r="Q716">
            <v>29067359.648746811</v>
          </cell>
          <cell r="R716">
            <v>29067359.648746811</v>
          </cell>
          <cell r="S716">
            <v>30230054.034696683</v>
          </cell>
          <cell r="T716">
            <v>31439256.196084552</v>
          </cell>
        </row>
        <row r="717">
          <cell r="B717" t="str">
            <v>33002-802</v>
          </cell>
          <cell r="C717">
            <v>33002</v>
          </cell>
          <cell r="D717" t="str">
            <v>Local Staff costs - Basic</v>
          </cell>
          <cell r="E717" t="str">
            <v>Salaries &amp; Staff Costs</v>
          </cell>
          <cell r="F717">
            <v>3005</v>
          </cell>
          <cell r="G717" t="str">
            <v>Local Staff Costs</v>
          </cell>
          <cell r="I717">
            <v>802</v>
          </cell>
          <cell r="J717" t="str">
            <v>Service &amp; Sales</v>
          </cell>
          <cell r="K717" t="str">
            <v>GM - Sales</v>
          </cell>
          <cell r="L717">
            <v>20240826</v>
          </cell>
          <cell r="M717">
            <v>24219621.239999998</v>
          </cell>
          <cell r="N717">
            <v>27063954.960000001</v>
          </cell>
          <cell r="O717">
            <v>74763396</v>
          </cell>
          <cell r="P717">
            <v>83006517.589051738</v>
          </cell>
          <cell r="Q717">
            <v>84500634.905654669</v>
          </cell>
          <cell r="R717">
            <v>84500634.905654669</v>
          </cell>
          <cell r="S717">
            <v>91260685.698107049</v>
          </cell>
          <cell r="T717">
            <v>98561540.553955615</v>
          </cell>
        </row>
        <row r="718">
          <cell r="B718" t="str">
            <v>37203-802</v>
          </cell>
          <cell r="C718">
            <v>37203</v>
          </cell>
          <cell r="D718" t="str">
            <v>S&amp;P - Stationary,printing&amp;suppl</v>
          </cell>
          <cell r="E718" t="str">
            <v>General</v>
          </cell>
          <cell r="F718">
            <v>3019</v>
          </cell>
          <cell r="G718" t="str">
            <v>Stationary &amp; Printing</v>
          </cell>
          <cell r="I718">
            <v>802</v>
          </cell>
          <cell r="J718" t="str">
            <v>Service &amp; Sales</v>
          </cell>
          <cell r="K718" t="str">
            <v>GM - Sales</v>
          </cell>
          <cell r="L718">
            <v>175000</v>
          </cell>
          <cell r="M718">
            <v>509907</v>
          </cell>
          <cell r="N718">
            <v>87302867.879999995</v>
          </cell>
          <cell r="O718">
            <v>95705212</v>
          </cell>
          <cell r="P718">
            <v>98663962.976129055</v>
          </cell>
          <cell r="Q718">
            <v>102610521.49517421</v>
          </cell>
          <cell r="R718">
            <v>102610521.49517421</v>
          </cell>
          <cell r="S718">
            <v>106714942.35498118</v>
          </cell>
          <cell r="T718">
            <v>110983540.04918043</v>
          </cell>
        </row>
        <row r="719">
          <cell r="B719" t="str">
            <v>37200-802</v>
          </cell>
          <cell r="C719">
            <v>37200</v>
          </cell>
          <cell r="D719" t="str">
            <v>Consumables-Refreshments</v>
          </cell>
          <cell r="E719" t="str">
            <v>General</v>
          </cell>
          <cell r="F719">
            <v>3018</v>
          </cell>
          <cell r="G719" t="str">
            <v>Consumables</v>
          </cell>
          <cell r="I719">
            <v>802</v>
          </cell>
          <cell r="J719" t="str">
            <v>Service &amp; Sales</v>
          </cell>
          <cell r="K719" t="str">
            <v>GM - Sales</v>
          </cell>
          <cell r="M719">
            <v>4032813.96</v>
          </cell>
          <cell r="N719">
            <v>222826518.59999999</v>
          </cell>
          <cell r="O719">
            <v>194536028</v>
          </cell>
          <cell r="P719">
            <v>232114871.74688604</v>
          </cell>
          <cell r="Q719">
            <v>266932102.50891894</v>
          </cell>
          <cell r="R719">
            <v>35000000</v>
          </cell>
          <cell r="S719">
            <v>277609386.6092757</v>
          </cell>
          <cell r="T719">
            <v>288713762.07364672</v>
          </cell>
        </row>
        <row r="720">
          <cell r="B720" t="str">
            <v>37001-811</v>
          </cell>
          <cell r="C720">
            <v>37001</v>
          </cell>
          <cell r="D720" t="str">
            <v>Communctns - National</v>
          </cell>
          <cell r="E720" t="str">
            <v>General</v>
          </cell>
          <cell r="F720">
            <v>3016</v>
          </cell>
          <cell r="G720" t="str">
            <v>Communications</v>
          </cell>
          <cell r="I720">
            <v>811</v>
          </cell>
          <cell r="J720" t="str">
            <v>Channels</v>
          </cell>
          <cell r="K720" t="str">
            <v>GM - Sales</v>
          </cell>
          <cell r="L720">
            <v>145524173</v>
          </cell>
          <cell r="M720">
            <v>13418186.039999999</v>
          </cell>
          <cell r="O720">
            <v>-166264658</v>
          </cell>
          <cell r="P720">
            <v>-48700267.595755406</v>
          </cell>
          <cell r="R720">
            <v>0</v>
          </cell>
        </row>
        <row r="721">
          <cell r="B721" t="str">
            <v>30005-811</v>
          </cell>
          <cell r="C721">
            <v>30005</v>
          </cell>
          <cell r="D721" t="str">
            <v>Nwk Cost - Site Rates and Taxes</v>
          </cell>
          <cell r="E721" t="str">
            <v>Rent and Utilities</v>
          </cell>
          <cell r="F721">
            <v>3001</v>
          </cell>
          <cell r="G721" t="str">
            <v>NwkCosts</v>
          </cell>
          <cell r="I721">
            <v>811</v>
          </cell>
          <cell r="J721" t="str">
            <v>Channels</v>
          </cell>
          <cell r="K721" t="str">
            <v>GM - Sales</v>
          </cell>
          <cell r="L721">
            <v>621500</v>
          </cell>
          <cell r="O721">
            <v>399300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</row>
        <row r="722">
          <cell r="B722" t="str">
            <v>32302-811</v>
          </cell>
          <cell r="C722">
            <v>32302</v>
          </cell>
          <cell r="D722" t="str">
            <v>Facilities Cst  - Office Eqpmnt Maint</v>
          </cell>
          <cell r="E722" t="str">
            <v>Maintence</v>
          </cell>
          <cell r="F722">
            <v>3003</v>
          </cell>
          <cell r="G722" t="str">
            <v>Facilities</v>
          </cell>
          <cell r="I722">
            <v>811</v>
          </cell>
          <cell r="J722" t="str">
            <v>Channels</v>
          </cell>
          <cell r="K722" t="str">
            <v>GM - Sales</v>
          </cell>
          <cell r="L722">
            <v>394746</v>
          </cell>
          <cell r="M722">
            <v>6000000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</row>
        <row r="723">
          <cell r="B723" t="str">
            <v>33004-811</v>
          </cell>
          <cell r="C723">
            <v>33004</v>
          </cell>
          <cell r="D723" t="str">
            <v>Local Staff costs - Bonus</v>
          </cell>
          <cell r="E723" t="str">
            <v>Salaries &amp; Staff Costs</v>
          </cell>
          <cell r="F723">
            <v>3005</v>
          </cell>
          <cell r="G723" t="str">
            <v>Local Staff Costs</v>
          </cell>
          <cell r="I723">
            <v>811</v>
          </cell>
          <cell r="J723" t="str">
            <v>Channels</v>
          </cell>
          <cell r="K723" t="str">
            <v>GM - Sales</v>
          </cell>
          <cell r="M723">
            <v>282417614.16000003</v>
          </cell>
          <cell r="N723">
            <v>306563043.48000002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B724" t="str">
            <v>33011-811</v>
          </cell>
          <cell r="C724">
            <v>33011</v>
          </cell>
          <cell r="D724" t="str">
            <v>Local Staff costs - Lifestyle benef</v>
          </cell>
          <cell r="E724" t="str">
            <v>Salaries &amp; Staff Costs</v>
          </cell>
          <cell r="F724">
            <v>3005</v>
          </cell>
          <cell r="G724" t="str">
            <v>Local Staff Costs</v>
          </cell>
          <cell r="I724">
            <v>811</v>
          </cell>
          <cell r="J724" t="str">
            <v>Channels</v>
          </cell>
          <cell r="K724" t="str">
            <v>GM - Sales</v>
          </cell>
          <cell r="L724">
            <v>10800000</v>
          </cell>
          <cell r="M724">
            <v>20467452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B725" t="str">
            <v>33019-811</v>
          </cell>
          <cell r="C725">
            <v>33019</v>
          </cell>
          <cell r="D725" t="str">
            <v>Local Staff costs - Medical Aid</v>
          </cell>
          <cell r="E725" t="str">
            <v>Salaries &amp; Staff Costs</v>
          </cell>
          <cell r="F725">
            <v>3005</v>
          </cell>
          <cell r="G725" t="str">
            <v>Local Staff Costs</v>
          </cell>
          <cell r="I725">
            <v>811</v>
          </cell>
          <cell r="J725" t="str">
            <v>Channels</v>
          </cell>
          <cell r="K725" t="str">
            <v>GM - Sales</v>
          </cell>
          <cell r="L725">
            <v>65700254.969999999</v>
          </cell>
          <cell r="M725">
            <v>50400000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B726" t="str">
            <v>33021-811</v>
          </cell>
          <cell r="C726">
            <v>33021</v>
          </cell>
          <cell r="D726" t="str">
            <v>Local Staff costs - Temp costs</v>
          </cell>
          <cell r="E726" t="str">
            <v>Salaries &amp; Staff Costs</v>
          </cell>
          <cell r="F726">
            <v>3005</v>
          </cell>
          <cell r="G726" t="str">
            <v>Local Staff Costs</v>
          </cell>
          <cell r="I726">
            <v>811</v>
          </cell>
          <cell r="J726" t="str">
            <v>Channels</v>
          </cell>
          <cell r="K726" t="str">
            <v>GM - Sales</v>
          </cell>
          <cell r="L726">
            <v>31604603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B727" t="str">
            <v>33103-811</v>
          </cell>
          <cell r="C727">
            <v>33103</v>
          </cell>
          <cell r="D727" t="str">
            <v>Staff Oth csts - Off Clothing</v>
          </cell>
          <cell r="E727" t="str">
            <v>Salaries &amp; Staff Costs</v>
          </cell>
          <cell r="F727">
            <v>3006</v>
          </cell>
          <cell r="G727" t="str">
            <v>Staff Other costs</v>
          </cell>
          <cell r="I727">
            <v>811</v>
          </cell>
          <cell r="J727" t="str">
            <v>Channels</v>
          </cell>
          <cell r="K727" t="str">
            <v>GM - Sales</v>
          </cell>
          <cell r="M727">
            <v>65000000.039999999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B728" t="str">
            <v>33105-811</v>
          </cell>
          <cell r="C728">
            <v>33105</v>
          </cell>
          <cell r="D728" t="str">
            <v>Staff Oth csts - Phne Allowanc</v>
          </cell>
          <cell r="E728" t="str">
            <v>General</v>
          </cell>
          <cell r="F728">
            <v>3016</v>
          </cell>
          <cell r="G728" t="str">
            <v>Communications</v>
          </cell>
          <cell r="I728">
            <v>811</v>
          </cell>
          <cell r="J728" t="str">
            <v>Channels</v>
          </cell>
          <cell r="K728" t="str">
            <v>GM - Sales</v>
          </cell>
          <cell r="M728">
            <v>12066564.960000001</v>
          </cell>
          <cell r="N728">
            <v>15120000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B729" t="str">
            <v>33106-811</v>
          </cell>
          <cell r="C729">
            <v>33106</v>
          </cell>
          <cell r="D729" t="str">
            <v>Staff Oth csts - Other</v>
          </cell>
          <cell r="E729" t="str">
            <v>Salaries &amp; Staff Costs</v>
          </cell>
          <cell r="F729">
            <v>3006</v>
          </cell>
          <cell r="G729" t="str">
            <v>Staff Other costs</v>
          </cell>
          <cell r="I729">
            <v>811</v>
          </cell>
          <cell r="J729" t="str">
            <v>Channels</v>
          </cell>
          <cell r="K729" t="str">
            <v>GM - Sales</v>
          </cell>
          <cell r="L729">
            <v>4225000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B730" t="str">
            <v>33201-811</v>
          </cell>
          <cell r="C730">
            <v>33201</v>
          </cell>
          <cell r="D730" t="str">
            <v>Train Csts - Train exp</v>
          </cell>
          <cell r="E730" t="str">
            <v>Training</v>
          </cell>
          <cell r="F730">
            <v>3007</v>
          </cell>
          <cell r="G730" t="str">
            <v>Training costs</v>
          </cell>
          <cell r="I730">
            <v>811</v>
          </cell>
          <cell r="J730" t="str">
            <v>Channels</v>
          </cell>
          <cell r="K730" t="str">
            <v>GM - Sales</v>
          </cell>
          <cell r="M730">
            <v>9999999.9600000009</v>
          </cell>
          <cell r="N730">
            <v>6923863.2000000002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1">
          <cell r="B731" t="str">
            <v>33301-811</v>
          </cell>
          <cell r="C731">
            <v>33301</v>
          </cell>
          <cell r="D731" t="str">
            <v>Travel costs - Regional</v>
          </cell>
          <cell r="E731" t="str">
            <v>Travel and Entertainment</v>
          </cell>
          <cell r="F731">
            <v>3008</v>
          </cell>
          <cell r="G731" t="str">
            <v>Travel Costs</v>
          </cell>
          <cell r="I731">
            <v>811</v>
          </cell>
          <cell r="J731" t="str">
            <v>Channels</v>
          </cell>
          <cell r="K731" t="str">
            <v>GM - Sales</v>
          </cell>
          <cell r="M731">
            <v>9000000</v>
          </cell>
          <cell r="N731">
            <v>5911250.1600000001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</row>
        <row r="732">
          <cell r="B732" t="str">
            <v>33303-811</v>
          </cell>
          <cell r="C732">
            <v>33303</v>
          </cell>
          <cell r="D732" t="str">
            <v>Travel costs - Mileage claims</v>
          </cell>
          <cell r="E732" t="str">
            <v>Travel and Entertainment</v>
          </cell>
          <cell r="F732">
            <v>3008</v>
          </cell>
          <cell r="G732" t="str">
            <v>Travel Costs</v>
          </cell>
          <cell r="I732">
            <v>811</v>
          </cell>
          <cell r="J732" t="str">
            <v>Channels</v>
          </cell>
          <cell r="K732" t="str">
            <v>GM - Sales</v>
          </cell>
          <cell r="L732">
            <v>1496420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</row>
        <row r="733">
          <cell r="B733" t="str">
            <v>34302-811</v>
          </cell>
          <cell r="C733">
            <v>34302</v>
          </cell>
          <cell r="D733" t="str">
            <v>P&amp;A - PR Sponsorships</v>
          </cell>
          <cell r="E733" t="str">
            <v>Advertising, Promotion &amp; PR</v>
          </cell>
          <cell r="F733">
            <v>3010</v>
          </cell>
          <cell r="G733" t="str">
            <v>Publicity &amp; Advertising</v>
          </cell>
          <cell r="I733">
            <v>811</v>
          </cell>
          <cell r="J733" t="str">
            <v>Channels</v>
          </cell>
          <cell r="K733" t="str">
            <v>GM - Sales</v>
          </cell>
          <cell r="L733">
            <v>6970000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</row>
        <row r="734">
          <cell r="B734" t="str">
            <v>35002-811</v>
          </cell>
          <cell r="C734">
            <v>35002</v>
          </cell>
          <cell r="D734" t="str">
            <v>Prof Fees - Other Audit Services</v>
          </cell>
          <cell r="E734" t="str">
            <v>Professional &amp; Cons Fees</v>
          </cell>
          <cell r="F734">
            <v>3011</v>
          </cell>
          <cell r="G734" t="str">
            <v>Professional Fees</v>
          </cell>
          <cell r="I734">
            <v>811</v>
          </cell>
          <cell r="J734" t="str">
            <v>Channels</v>
          </cell>
          <cell r="K734" t="str">
            <v>GM - Sales</v>
          </cell>
          <cell r="M734">
            <v>27000000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</row>
        <row r="735">
          <cell r="B735" t="str">
            <v>37204-811</v>
          </cell>
          <cell r="C735">
            <v>37204</v>
          </cell>
          <cell r="D735" t="str">
            <v>S&amp;P - Postage</v>
          </cell>
          <cell r="E735" t="str">
            <v>General</v>
          </cell>
          <cell r="F735">
            <v>3019</v>
          </cell>
          <cell r="G735" t="str">
            <v>Stationary &amp; Printing</v>
          </cell>
          <cell r="I735">
            <v>811</v>
          </cell>
          <cell r="J735" t="str">
            <v>Channels</v>
          </cell>
          <cell r="K735" t="str">
            <v>GM - Sales</v>
          </cell>
          <cell r="L735">
            <v>721069.95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</row>
        <row r="736">
          <cell r="B736" t="str">
            <v>37605-811</v>
          </cell>
          <cell r="C736">
            <v>37605</v>
          </cell>
          <cell r="D736" t="str">
            <v>MV Costs - Other</v>
          </cell>
          <cell r="E736" t="str">
            <v>General</v>
          </cell>
          <cell r="F736">
            <v>3024</v>
          </cell>
          <cell r="G736" t="str">
            <v>Motor Vehicle Costs</v>
          </cell>
          <cell r="I736">
            <v>811</v>
          </cell>
          <cell r="J736" t="str">
            <v>Channels</v>
          </cell>
          <cell r="K736" t="str">
            <v>GM - Sales</v>
          </cell>
          <cell r="L736">
            <v>3065000</v>
          </cell>
          <cell r="M736">
            <v>1200000</v>
          </cell>
          <cell r="O736">
            <v>1666000</v>
          </cell>
          <cell r="P736">
            <v>342748.13403430296</v>
          </cell>
          <cell r="Q736">
            <v>353030.57805533207</v>
          </cell>
          <cell r="R736">
            <v>353030.57805533207</v>
          </cell>
          <cell r="S736">
            <v>367151.80117754533</v>
          </cell>
          <cell r="T736">
            <v>381837.87322464713</v>
          </cell>
        </row>
        <row r="737">
          <cell r="B737" t="str">
            <v>37205-811</v>
          </cell>
          <cell r="C737">
            <v>37205</v>
          </cell>
          <cell r="D737" t="str">
            <v>S&amp;P - NewS&amp;Paper &amp; manuals</v>
          </cell>
          <cell r="E737" t="str">
            <v>General</v>
          </cell>
          <cell r="F737">
            <v>3019</v>
          </cell>
          <cell r="G737" t="str">
            <v>Stationary &amp; Printing</v>
          </cell>
          <cell r="I737">
            <v>811</v>
          </cell>
          <cell r="J737" t="str">
            <v>Channels</v>
          </cell>
          <cell r="K737" t="str">
            <v>GM - Sales</v>
          </cell>
          <cell r="L737">
            <v>3878500</v>
          </cell>
          <cell r="M737">
            <v>1037919.96</v>
          </cell>
          <cell r="O737">
            <v>1149600</v>
          </cell>
          <cell r="P737">
            <v>1234219.5306937352</v>
          </cell>
          <cell r="Q737">
            <v>1283588.3119214848</v>
          </cell>
          <cell r="R737">
            <v>1283588.3119214848</v>
          </cell>
          <cell r="S737">
            <v>1334931.8443983442</v>
          </cell>
          <cell r="T737">
            <v>1388329.1181742779</v>
          </cell>
        </row>
        <row r="738">
          <cell r="B738" t="str">
            <v>33202-811</v>
          </cell>
          <cell r="C738">
            <v>33202</v>
          </cell>
          <cell r="D738" t="str">
            <v>Train Csts - Sem Conf fees</v>
          </cell>
          <cell r="E738" t="str">
            <v>Training</v>
          </cell>
          <cell r="F738">
            <v>3007</v>
          </cell>
          <cell r="G738" t="str">
            <v>Training costs</v>
          </cell>
          <cell r="I738">
            <v>811</v>
          </cell>
          <cell r="J738" t="str">
            <v>Channels</v>
          </cell>
          <cell r="K738" t="str">
            <v>GM - Sales</v>
          </cell>
          <cell r="M738">
            <v>6000000</v>
          </cell>
          <cell r="N738">
            <v>4154317.92</v>
          </cell>
          <cell r="O738">
            <v>727500</v>
          </cell>
          <cell r="P738">
            <v>1571399.9999999998</v>
          </cell>
          <cell r="Q738">
            <v>1492829.9999999998</v>
          </cell>
          <cell r="R738">
            <v>1492829.9999999998</v>
          </cell>
          <cell r="S738">
            <v>1462973.3999999997</v>
          </cell>
          <cell r="T738">
            <v>1433713.9319999996</v>
          </cell>
        </row>
        <row r="739">
          <cell r="B739" t="str">
            <v>37603-811</v>
          </cell>
          <cell r="C739">
            <v>37603</v>
          </cell>
          <cell r="D739" t="str">
            <v>MV Costs - License &amp; Parking</v>
          </cell>
          <cell r="E739" t="str">
            <v>General</v>
          </cell>
          <cell r="F739">
            <v>3024</v>
          </cell>
          <cell r="G739" t="str">
            <v>Motor Vehicle Costs</v>
          </cell>
          <cell r="I739">
            <v>811</v>
          </cell>
          <cell r="J739" t="str">
            <v>Channels</v>
          </cell>
          <cell r="K739" t="str">
            <v>GM - Sales</v>
          </cell>
          <cell r="L739">
            <v>2838000</v>
          </cell>
          <cell r="M739">
            <v>7200000</v>
          </cell>
          <cell r="O739">
            <v>2786000</v>
          </cell>
          <cell r="P739">
            <v>1936607.4647987841</v>
          </cell>
          <cell r="Q739">
            <v>1994705.6887427478</v>
          </cell>
          <cell r="R739">
            <v>1994705.6887427478</v>
          </cell>
          <cell r="S739">
            <v>2074493.9162924578</v>
          </cell>
          <cell r="T739">
            <v>2157473.6729441565</v>
          </cell>
        </row>
        <row r="740">
          <cell r="B740" t="str">
            <v>33102-811</v>
          </cell>
          <cell r="C740">
            <v>33102</v>
          </cell>
          <cell r="D740" t="str">
            <v>Staff Oth csts - Staff Lunch</v>
          </cell>
          <cell r="E740" t="str">
            <v>Salaries &amp; Staff Costs</v>
          </cell>
          <cell r="F740">
            <v>3006</v>
          </cell>
          <cell r="G740" t="str">
            <v>Staff Other costs</v>
          </cell>
          <cell r="I740">
            <v>811</v>
          </cell>
          <cell r="J740" t="str">
            <v>Channels</v>
          </cell>
          <cell r="K740" t="str">
            <v>GM - Sales</v>
          </cell>
          <cell r="L740">
            <v>21720500</v>
          </cell>
          <cell r="O740">
            <v>2180000</v>
          </cell>
          <cell r="P740">
            <v>2224600.5865807622</v>
          </cell>
          <cell r="Q740">
            <v>2264643.3971392158</v>
          </cell>
          <cell r="R740">
            <v>2264643.3971392158</v>
          </cell>
          <cell r="S740">
            <v>2445814.8689103532</v>
          </cell>
          <cell r="T740">
            <v>2641480.0584231815</v>
          </cell>
        </row>
        <row r="741">
          <cell r="B741" t="str">
            <v>33203-811</v>
          </cell>
          <cell r="C741">
            <v>33203</v>
          </cell>
          <cell r="D741" t="str">
            <v>Train Csts - Sem Conf Exp</v>
          </cell>
          <cell r="E741" t="str">
            <v>Training</v>
          </cell>
          <cell r="F741">
            <v>3007</v>
          </cell>
          <cell r="G741" t="str">
            <v>Training costs</v>
          </cell>
          <cell r="I741">
            <v>811</v>
          </cell>
          <cell r="J741" t="str">
            <v>Channels</v>
          </cell>
          <cell r="K741" t="str">
            <v>GM - Sales</v>
          </cell>
          <cell r="L741">
            <v>5605878.75</v>
          </cell>
          <cell r="M741">
            <v>18000000</v>
          </cell>
          <cell r="N741">
            <v>12462953.880000001</v>
          </cell>
          <cell r="O741">
            <v>2000000</v>
          </cell>
          <cell r="P741">
            <v>3335926.4426911646</v>
          </cell>
          <cell r="Q741">
            <v>3169130.120556606</v>
          </cell>
          <cell r="R741">
            <v>3169130.120556606</v>
          </cell>
          <cell r="S741">
            <v>3105747.5181454737</v>
          </cell>
          <cell r="T741">
            <v>3043632.5677825641</v>
          </cell>
        </row>
        <row r="742">
          <cell r="B742" t="str">
            <v>37201-811</v>
          </cell>
          <cell r="C742">
            <v>37201</v>
          </cell>
          <cell r="D742" t="str">
            <v>Consumables - Kitchenware</v>
          </cell>
          <cell r="E742" t="str">
            <v>General</v>
          </cell>
          <cell r="F742">
            <v>3018</v>
          </cell>
          <cell r="G742" t="str">
            <v>Consumables</v>
          </cell>
          <cell r="I742">
            <v>811</v>
          </cell>
          <cell r="J742" t="str">
            <v>Channels</v>
          </cell>
          <cell r="K742" t="str">
            <v>GM - Sales</v>
          </cell>
          <cell r="L742">
            <v>-3217476.75</v>
          </cell>
          <cell r="M742">
            <v>1406408.04</v>
          </cell>
          <cell r="O742">
            <v>2777559.2</v>
          </cell>
          <cell r="P742">
            <v>3551834.1999845142</v>
          </cell>
          <cell r="Q742">
            <v>3693907.5679838951</v>
          </cell>
          <cell r="R742">
            <v>3693907.5679838951</v>
          </cell>
          <cell r="S742">
            <v>3841663.8707032511</v>
          </cell>
          <cell r="T742">
            <v>3995330.4255313813</v>
          </cell>
        </row>
        <row r="743">
          <cell r="B743" t="str">
            <v>37606-811</v>
          </cell>
          <cell r="C743">
            <v>37606</v>
          </cell>
          <cell r="D743" t="str">
            <v>MV Costs - Ext car hire</v>
          </cell>
          <cell r="E743" t="str">
            <v>General</v>
          </cell>
          <cell r="F743">
            <v>3024</v>
          </cell>
          <cell r="G743" t="str">
            <v>Motor Vehicle Costs</v>
          </cell>
          <cell r="I743">
            <v>811</v>
          </cell>
          <cell r="J743" t="str">
            <v>Channels</v>
          </cell>
          <cell r="K743" t="str">
            <v>GM - Sales</v>
          </cell>
          <cell r="L743">
            <v>4940000</v>
          </cell>
          <cell r="M743">
            <v>106590000</v>
          </cell>
          <cell r="O743">
            <v>6440000</v>
          </cell>
          <cell r="P743">
            <v>3722556.1712825773</v>
          </cell>
          <cell r="Q743">
            <v>3834232.8564210548</v>
          </cell>
          <cell r="R743">
            <v>3834232.8564210548</v>
          </cell>
          <cell r="S743">
            <v>3987602.1706778971</v>
          </cell>
          <cell r="T743">
            <v>4147106.2575050131</v>
          </cell>
        </row>
        <row r="744">
          <cell r="B744" t="str">
            <v>37401-811</v>
          </cell>
          <cell r="C744">
            <v>37401</v>
          </cell>
          <cell r="D744" t="str">
            <v>Security Cost - Stock Transfer</v>
          </cell>
          <cell r="E744" t="str">
            <v>General</v>
          </cell>
          <cell r="F744">
            <v>3021</v>
          </cell>
          <cell r="G744" t="str">
            <v>Security Costs</v>
          </cell>
          <cell r="I744">
            <v>811</v>
          </cell>
          <cell r="J744" t="str">
            <v>Channels</v>
          </cell>
          <cell r="K744" t="str">
            <v>GM - Sales</v>
          </cell>
          <cell r="L744">
            <v>29564416</v>
          </cell>
          <cell r="O744">
            <v>2760000</v>
          </cell>
          <cell r="P744">
            <v>5006284.2675195914</v>
          </cell>
          <cell r="Q744">
            <v>5206535.6382203754</v>
          </cell>
          <cell r="R744">
            <v>5206535.6382203754</v>
          </cell>
          <cell r="S744">
            <v>5414797.0637491904</v>
          </cell>
          <cell r="T744">
            <v>5631388.946299158</v>
          </cell>
        </row>
        <row r="745">
          <cell r="B745" t="str">
            <v>33200-811</v>
          </cell>
          <cell r="C745">
            <v>33200</v>
          </cell>
          <cell r="D745" t="str">
            <v>Train Csts - Train. Fees</v>
          </cell>
          <cell r="E745" t="str">
            <v>Training</v>
          </cell>
          <cell r="F745">
            <v>3007</v>
          </cell>
          <cell r="G745" t="str">
            <v>Training costs</v>
          </cell>
          <cell r="I745">
            <v>811</v>
          </cell>
          <cell r="J745" t="str">
            <v>Channels</v>
          </cell>
          <cell r="K745" t="str">
            <v>GM - Sales</v>
          </cell>
          <cell r="M745">
            <v>18999999.960000001</v>
          </cell>
          <cell r="N745">
            <v>13155340.199999999</v>
          </cell>
          <cell r="O745">
            <v>9930558</v>
          </cell>
          <cell r="P745">
            <v>8231483.3281733701</v>
          </cell>
          <cell r="Q745">
            <v>7819909.1617647</v>
          </cell>
          <cell r="R745">
            <v>7819909.1617647</v>
          </cell>
          <cell r="S745">
            <v>7663510.9785294058</v>
          </cell>
          <cell r="T745">
            <v>7510240.7589588175</v>
          </cell>
        </row>
        <row r="746">
          <cell r="B746" t="str">
            <v>33101-811</v>
          </cell>
          <cell r="C746">
            <v>33101</v>
          </cell>
          <cell r="D746" t="str">
            <v>Staff Oth csts - Staff recogn</v>
          </cell>
          <cell r="E746" t="str">
            <v>Salaries &amp; Staff Costs</v>
          </cell>
          <cell r="F746">
            <v>3006</v>
          </cell>
          <cell r="G746" t="str">
            <v>Staff Other costs</v>
          </cell>
          <cell r="I746">
            <v>811</v>
          </cell>
          <cell r="J746" t="str">
            <v>Channels</v>
          </cell>
          <cell r="K746" t="str">
            <v>GM - Sales</v>
          </cell>
          <cell r="L746">
            <v>20092900</v>
          </cell>
          <cell r="M746">
            <v>36000000</v>
          </cell>
          <cell r="O746">
            <v>7028572</v>
          </cell>
          <cell r="P746">
            <v>7980836.1391696408</v>
          </cell>
          <cell r="Q746">
            <v>9177961.5600450858</v>
          </cell>
          <cell r="R746">
            <v>9177961.5600450858</v>
          </cell>
          <cell r="S746">
            <v>9912198.484848693</v>
          </cell>
          <cell r="T746">
            <v>10705174.363636589</v>
          </cell>
        </row>
        <row r="747">
          <cell r="B747" t="str">
            <v>33015-811</v>
          </cell>
          <cell r="C747">
            <v>33015</v>
          </cell>
          <cell r="D747" t="str">
            <v>Local Staff costs - Overtime</v>
          </cell>
          <cell r="E747" t="str">
            <v>Salaries &amp; Staff Costs</v>
          </cell>
          <cell r="F747">
            <v>3005</v>
          </cell>
          <cell r="G747" t="str">
            <v>Local Staff Costs</v>
          </cell>
          <cell r="I747">
            <v>811</v>
          </cell>
          <cell r="J747" t="str">
            <v>Channels</v>
          </cell>
          <cell r="K747" t="str">
            <v>GM - Sales</v>
          </cell>
          <cell r="O747">
            <v>7914852</v>
          </cell>
          <cell r="P747">
            <v>9445452.5652646087</v>
          </cell>
          <cell r="Q747">
            <v>9615470.7114393711</v>
          </cell>
          <cell r="R747">
            <v>9615470.7114393711</v>
          </cell>
          <cell r="S747">
            <v>10384708.368354522</v>
          </cell>
          <cell r="T747">
            <v>11215485.037822884</v>
          </cell>
        </row>
        <row r="748">
          <cell r="B748" t="str">
            <v>32402-811</v>
          </cell>
          <cell r="C748">
            <v>32402</v>
          </cell>
          <cell r="D748" t="str">
            <v>Facilities Cst  - Electricity</v>
          </cell>
          <cell r="E748" t="str">
            <v>Rent and Utilities</v>
          </cell>
          <cell r="F748">
            <v>3003</v>
          </cell>
          <cell r="G748" t="str">
            <v>Facilities</v>
          </cell>
          <cell r="I748">
            <v>811</v>
          </cell>
          <cell r="J748" t="str">
            <v>Channels</v>
          </cell>
          <cell r="K748" t="str">
            <v>GM - Sales</v>
          </cell>
          <cell r="O748">
            <v>10124100</v>
          </cell>
          <cell r="P748">
            <v>9448247.460015351</v>
          </cell>
          <cell r="Q748">
            <v>10204107.256816579</v>
          </cell>
          <cell r="R748">
            <v>10204107.256816579</v>
          </cell>
          <cell r="S748">
            <v>11020435.837361906</v>
          </cell>
          <cell r="T748">
            <v>11902070.704350859</v>
          </cell>
        </row>
        <row r="749">
          <cell r="B749" t="str">
            <v>33017-811</v>
          </cell>
          <cell r="C749">
            <v>33017</v>
          </cell>
          <cell r="D749" t="str">
            <v>Local Staff costs - Shift Allowance</v>
          </cell>
          <cell r="E749" t="str">
            <v>Salaries &amp; Staff Costs</v>
          </cell>
          <cell r="F749">
            <v>3005</v>
          </cell>
          <cell r="G749" t="str">
            <v>Local Staff Costs</v>
          </cell>
          <cell r="I749">
            <v>811</v>
          </cell>
          <cell r="J749" t="str">
            <v>Channels</v>
          </cell>
          <cell r="K749" t="str">
            <v>GM - Sales</v>
          </cell>
          <cell r="L749">
            <v>5294678</v>
          </cell>
          <cell r="M749">
            <v>57000000</v>
          </cell>
          <cell r="N749">
            <v>3000000</v>
          </cell>
          <cell r="O749">
            <v>8972866</v>
          </cell>
          <cell r="P749">
            <v>10177016.281764692</v>
          </cell>
          <cell r="Q749">
            <v>10360202.574836457</v>
          </cell>
          <cell r="R749">
            <v>10360202.574836457</v>
          </cell>
          <cell r="S749">
            <v>11189018.780823374</v>
          </cell>
          <cell r="T749">
            <v>12084140.283289244</v>
          </cell>
        </row>
        <row r="750">
          <cell r="B750" t="str">
            <v>33204-811</v>
          </cell>
          <cell r="C750">
            <v>33204</v>
          </cell>
          <cell r="D750" t="str">
            <v>Train Csts - Self Study</v>
          </cell>
          <cell r="E750" t="str">
            <v>Training</v>
          </cell>
          <cell r="F750">
            <v>3007</v>
          </cell>
          <cell r="G750" t="str">
            <v>Training costs</v>
          </cell>
          <cell r="I750">
            <v>811</v>
          </cell>
          <cell r="J750" t="str">
            <v>Channels</v>
          </cell>
          <cell r="K750" t="str">
            <v>GM - Sales</v>
          </cell>
          <cell r="M750">
            <v>3999999.96</v>
          </cell>
          <cell r="N750">
            <v>2769545.28</v>
          </cell>
          <cell r="O750">
            <v>7000000</v>
          </cell>
          <cell r="P750">
            <v>15120000.000000002</v>
          </cell>
          <cell r="Q750">
            <v>14364000.000000002</v>
          </cell>
          <cell r="R750">
            <v>14364000.000000002</v>
          </cell>
          <cell r="S750">
            <v>14076720.000000002</v>
          </cell>
          <cell r="T750">
            <v>13795185.600000003</v>
          </cell>
        </row>
        <row r="751">
          <cell r="B751" t="str">
            <v>33302-811</v>
          </cell>
          <cell r="C751">
            <v>33302</v>
          </cell>
          <cell r="D751" t="str">
            <v>Travel costs - International</v>
          </cell>
          <cell r="E751" t="str">
            <v>Travel and Entertainment</v>
          </cell>
          <cell r="F751">
            <v>3008</v>
          </cell>
          <cell r="G751" t="str">
            <v>Travel Costs</v>
          </cell>
          <cell r="I751">
            <v>811</v>
          </cell>
          <cell r="J751" t="str">
            <v>Channels</v>
          </cell>
          <cell r="K751" t="str">
            <v>GM - Sales</v>
          </cell>
          <cell r="M751">
            <v>3999999.96</v>
          </cell>
          <cell r="N751">
            <v>2627222.2799999998</v>
          </cell>
          <cell r="O751">
            <v>20490420</v>
          </cell>
          <cell r="P751">
            <v>24454948.261319499</v>
          </cell>
          <cell r="Q751">
            <v>23232200.848253522</v>
          </cell>
          <cell r="R751">
            <v>21261783.848253522</v>
          </cell>
          <cell r="S751">
            <v>22767556.831288449</v>
          </cell>
          <cell r="T751">
            <v>22312205.694662679</v>
          </cell>
        </row>
        <row r="752">
          <cell r="B752" t="str">
            <v>37203-811</v>
          </cell>
          <cell r="C752">
            <v>37203</v>
          </cell>
          <cell r="D752" t="str">
            <v>S&amp;P - Stationary,printing&amp;suppl</v>
          </cell>
          <cell r="E752" t="str">
            <v>General</v>
          </cell>
          <cell r="F752">
            <v>3019</v>
          </cell>
          <cell r="G752" t="str">
            <v>Stationary &amp; Printing</v>
          </cell>
          <cell r="I752">
            <v>811</v>
          </cell>
          <cell r="J752" t="str">
            <v>Channels</v>
          </cell>
          <cell r="K752" t="str">
            <v>GM - Sales</v>
          </cell>
          <cell r="L752">
            <v>7517313.3200000003</v>
          </cell>
          <cell r="M752">
            <v>13743942</v>
          </cell>
          <cell r="O752">
            <v>19615892.059999999</v>
          </cell>
          <cell r="P752">
            <v>20222322.353265189</v>
          </cell>
          <cell r="Q752">
            <v>21031215.247395799</v>
          </cell>
          <cell r="R752">
            <v>21031215.247395799</v>
          </cell>
          <cell r="S752">
            <v>21872463.857291631</v>
          </cell>
          <cell r="T752">
            <v>22747362.411583297</v>
          </cell>
        </row>
        <row r="753">
          <cell r="B753" t="str">
            <v>37202-811</v>
          </cell>
          <cell r="C753">
            <v>37202</v>
          </cell>
          <cell r="D753" t="str">
            <v>Consumables - Office Equipment</v>
          </cell>
          <cell r="E753" t="str">
            <v>General</v>
          </cell>
          <cell r="F753">
            <v>3018</v>
          </cell>
          <cell r="G753" t="str">
            <v>Consumables</v>
          </cell>
          <cell r="I753">
            <v>811</v>
          </cell>
          <cell r="J753" t="str">
            <v>Channels</v>
          </cell>
          <cell r="K753" t="str">
            <v>GM - Sales</v>
          </cell>
          <cell r="L753">
            <v>12912426.15</v>
          </cell>
          <cell r="M753">
            <v>17375615.039999999</v>
          </cell>
          <cell r="O753">
            <v>20722925.539999999</v>
          </cell>
          <cell r="P753">
            <v>21722058.306668777</v>
          </cell>
          <cell r="Q753">
            <v>22590940.638935529</v>
          </cell>
          <cell r="R753">
            <v>22590940.638935529</v>
          </cell>
          <cell r="S753">
            <v>23494578.264492951</v>
          </cell>
          <cell r="T753">
            <v>24434361.395072669</v>
          </cell>
        </row>
        <row r="754">
          <cell r="B754" t="str">
            <v>33401-811</v>
          </cell>
          <cell r="C754">
            <v>33401</v>
          </cell>
          <cell r="D754" t="str">
            <v>Entertnmnt cost - External Client</v>
          </cell>
          <cell r="E754" t="str">
            <v>Travel and Entertainment</v>
          </cell>
          <cell r="F754">
            <v>3009</v>
          </cell>
          <cell r="G754" t="str">
            <v>Entertainment Cost</v>
          </cell>
          <cell r="I754">
            <v>811</v>
          </cell>
          <cell r="J754" t="str">
            <v>Channels</v>
          </cell>
          <cell r="K754" t="str">
            <v>GM - Sales</v>
          </cell>
          <cell r="L754">
            <v>92680486.219999999</v>
          </cell>
          <cell r="M754">
            <v>99999999.959999993</v>
          </cell>
          <cell r="N754">
            <v>65680556.880000003</v>
          </cell>
          <cell r="O754">
            <v>35738826.859999999</v>
          </cell>
          <cell r="P754">
            <v>35036150.818338916</v>
          </cell>
          <cell r="Q754">
            <v>33284343.277421974</v>
          </cell>
          <cell r="R754" t="str">
            <v>-</v>
          </cell>
          <cell r="S754">
            <v>32618656.411873534</v>
          </cell>
          <cell r="T754">
            <v>31966283.283636067</v>
          </cell>
        </row>
        <row r="755">
          <cell r="B755" t="str">
            <v>37200-811</v>
          </cell>
          <cell r="C755">
            <v>37200</v>
          </cell>
          <cell r="D755" t="str">
            <v>Consumables-Refreshments</v>
          </cell>
          <cell r="E755" t="str">
            <v>General</v>
          </cell>
          <cell r="F755">
            <v>3018</v>
          </cell>
          <cell r="G755" t="str">
            <v>Consumables</v>
          </cell>
          <cell r="I755">
            <v>811</v>
          </cell>
          <cell r="J755" t="str">
            <v>Channels</v>
          </cell>
          <cell r="K755" t="str">
            <v>GM - Sales</v>
          </cell>
          <cell r="L755">
            <v>12827470.470000001</v>
          </cell>
          <cell r="M755">
            <v>2318085.96</v>
          </cell>
          <cell r="O755">
            <v>25684612.640000001</v>
          </cell>
          <cell r="P755">
            <v>30646151.410072219</v>
          </cell>
          <cell r="Q755">
            <v>35243074.121583052</v>
          </cell>
          <cell r="R755">
            <v>35243074.121583052</v>
          </cell>
          <cell r="S755">
            <v>36652797.086446375</v>
          </cell>
          <cell r="T755">
            <v>38118908.969904229</v>
          </cell>
        </row>
        <row r="756">
          <cell r="B756" t="str">
            <v>37604-811</v>
          </cell>
          <cell r="C756">
            <v>37604</v>
          </cell>
          <cell r="D756" t="str">
            <v>MV Costs - Repair &amp; Maintenance</v>
          </cell>
          <cell r="E756" t="str">
            <v>General</v>
          </cell>
          <cell r="F756">
            <v>3024</v>
          </cell>
          <cell r="G756" t="str">
            <v>Motor Vehicle Costs</v>
          </cell>
          <cell r="I756">
            <v>811</v>
          </cell>
          <cell r="J756" t="str">
            <v>Channels</v>
          </cell>
          <cell r="K756" t="str">
            <v>GM - Sales</v>
          </cell>
          <cell r="L756">
            <v>261119241.56</v>
          </cell>
          <cell r="M756">
            <v>177999999.96000001</v>
          </cell>
          <cell r="O756">
            <v>96940954.420000002</v>
          </cell>
          <cell r="P756">
            <v>88476427.84052062</v>
          </cell>
          <cell r="Q756">
            <v>91130720.675736248</v>
          </cell>
          <cell r="R756">
            <v>91130720.675736248</v>
          </cell>
          <cell r="S756">
            <v>94775949.5027657</v>
          </cell>
          <cell r="T756">
            <v>98566987.482876331</v>
          </cell>
        </row>
        <row r="757">
          <cell r="B757" t="str">
            <v>33020-811</v>
          </cell>
          <cell r="C757">
            <v>33020</v>
          </cell>
          <cell r="D757" t="str">
            <v>Local Staff costs - Co. Prov Fund</v>
          </cell>
          <cell r="E757" t="str">
            <v>Salaries &amp; Staff Costs</v>
          </cell>
          <cell r="F757">
            <v>3005</v>
          </cell>
          <cell r="G757" t="str">
            <v>Local Staff Costs</v>
          </cell>
          <cell r="I757">
            <v>811</v>
          </cell>
          <cell r="J757" t="str">
            <v>Channels</v>
          </cell>
          <cell r="K757" t="str">
            <v>GM - Sales</v>
          </cell>
          <cell r="L757">
            <v>71509254</v>
          </cell>
          <cell r="M757">
            <v>91436498.519999996</v>
          </cell>
          <cell r="N757">
            <v>96473979.599999994</v>
          </cell>
          <cell r="O757">
            <v>81395350</v>
          </cell>
          <cell r="P757">
            <v>90679015.858535439</v>
          </cell>
          <cell r="Q757">
            <v>92311238.143989071</v>
          </cell>
          <cell r="R757">
            <v>92311238.143989071</v>
          </cell>
          <cell r="S757">
            <v>99696137.195508197</v>
          </cell>
          <cell r="T757">
            <v>107671828.17114887</v>
          </cell>
        </row>
        <row r="758">
          <cell r="B758" t="str">
            <v>37602-811</v>
          </cell>
          <cell r="C758">
            <v>37602</v>
          </cell>
          <cell r="D758" t="str">
            <v>MV Costs - Fuel &amp; Oil</v>
          </cell>
          <cell r="E758" t="str">
            <v>General</v>
          </cell>
          <cell r="F758">
            <v>3024</v>
          </cell>
          <cell r="G758" t="str">
            <v>Motor Vehicle Costs</v>
          </cell>
          <cell r="I758">
            <v>811</v>
          </cell>
          <cell r="J758" t="str">
            <v>Channels</v>
          </cell>
          <cell r="K758" t="str">
            <v>GM - Sales</v>
          </cell>
          <cell r="L758">
            <v>180447019.34999999</v>
          </cell>
          <cell r="M758">
            <v>284831463.95999998</v>
          </cell>
          <cell r="O758">
            <v>95667153.700000003</v>
          </cell>
          <cell r="P758">
            <v>108961163.95445527</v>
          </cell>
          <cell r="Q758">
            <v>112229998.87308893</v>
          </cell>
          <cell r="R758">
            <v>112229998.87308893</v>
          </cell>
          <cell r="S758">
            <v>116719198.82801248</v>
          </cell>
          <cell r="T758">
            <v>121387966.78113298</v>
          </cell>
        </row>
        <row r="759">
          <cell r="B759" t="str">
            <v>33400-811</v>
          </cell>
          <cell r="C759">
            <v>33400</v>
          </cell>
          <cell r="D759" t="str">
            <v>Entertnmnt cost -Staff Motvn</v>
          </cell>
          <cell r="E759" t="str">
            <v>Salaries &amp; Staff Costs</v>
          </cell>
          <cell r="F759">
            <v>3006</v>
          </cell>
          <cell r="G759" t="str">
            <v>Staff Other costs</v>
          </cell>
          <cell r="I759">
            <v>811</v>
          </cell>
          <cell r="J759" t="str">
            <v>Channels</v>
          </cell>
          <cell r="K759" t="str">
            <v>GM - Sales</v>
          </cell>
          <cell r="L759">
            <v>29143698</v>
          </cell>
          <cell r="M759">
            <v>39999999.960000001</v>
          </cell>
          <cell r="N759">
            <v>27526800</v>
          </cell>
          <cell r="O759">
            <v>24120000</v>
          </cell>
          <cell r="P759">
            <v>102940984.21575868</v>
          </cell>
          <cell r="Q759">
            <v>118382131.84812248</v>
          </cell>
          <cell r="R759">
            <v>118382131.84812248</v>
          </cell>
          <cell r="S759">
            <v>127852702.39597228</v>
          </cell>
          <cell r="T759">
            <v>138080918.58765006</v>
          </cell>
        </row>
        <row r="760">
          <cell r="B760" t="str">
            <v>32001-811</v>
          </cell>
          <cell r="C760">
            <v>32001</v>
          </cell>
          <cell r="D760" t="str">
            <v>Facilities Cst  - Facilities Costs</v>
          </cell>
          <cell r="E760" t="str">
            <v>Rent and Utilities</v>
          </cell>
          <cell r="F760">
            <v>3003</v>
          </cell>
          <cell r="G760" t="str">
            <v>Facilities</v>
          </cell>
          <cell r="I760">
            <v>811</v>
          </cell>
          <cell r="J760" t="str">
            <v>Channels</v>
          </cell>
          <cell r="K760" t="str">
            <v>GM - Sales</v>
          </cell>
          <cell r="L760">
            <v>45685790</v>
          </cell>
          <cell r="M760">
            <v>24000000</v>
          </cell>
          <cell r="N760">
            <v>276000000</v>
          </cell>
          <cell r="O760">
            <v>122250000</v>
          </cell>
          <cell r="P760">
            <v>120893448.07641469</v>
          </cell>
          <cell r="Q760">
            <v>126938120.48023543</v>
          </cell>
          <cell r="R760">
            <v>276000000</v>
          </cell>
          <cell r="S760">
            <v>133285026.5042472</v>
          </cell>
          <cell r="T760">
            <v>139949277.82945958</v>
          </cell>
        </row>
        <row r="761">
          <cell r="B761" t="str">
            <v>33009-811</v>
          </cell>
          <cell r="C761">
            <v>33009</v>
          </cell>
          <cell r="D761" t="str">
            <v>Local Staff costs - T&amp;S allowance</v>
          </cell>
          <cell r="E761" t="str">
            <v>Salaries &amp; Staff Costs</v>
          </cell>
          <cell r="F761">
            <v>3005</v>
          </cell>
          <cell r="G761" t="str">
            <v>Local Staff Costs</v>
          </cell>
          <cell r="I761">
            <v>811</v>
          </cell>
          <cell r="J761" t="str">
            <v>Channels</v>
          </cell>
          <cell r="K761" t="str">
            <v>GM - Sales</v>
          </cell>
          <cell r="L761">
            <v>127931760</v>
          </cell>
          <cell r="M761">
            <v>139125360</v>
          </cell>
          <cell r="N761">
            <v>128571418.8</v>
          </cell>
          <cell r="O761">
            <v>113472480</v>
          </cell>
          <cell r="P761">
            <v>127093050.14669736</v>
          </cell>
          <cell r="Q761">
            <v>129380725.04933791</v>
          </cell>
          <cell r="R761">
            <v>129380725.04933791</v>
          </cell>
          <cell r="S761">
            <v>139731183.05328494</v>
          </cell>
          <cell r="T761">
            <v>150909677.69754773</v>
          </cell>
        </row>
        <row r="762">
          <cell r="B762" t="str">
            <v>33300-811</v>
          </cell>
          <cell r="C762">
            <v>33300</v>
          </cell>
          <cell r="D762" t="str">
            <v>Travel costs - Local</v>
          </cell>
          <cell r="E762" t="str">
            <v>Travel and Entertainment</v>
          </cell>
          <cell r="F762">
            <v>3008</v>
          </cell>
          <cell r="G762" t="str">
            <v>Travel Costs</v>
          </cell>
          <cell r="I762">
            <v>811</v>
          </cell>
          <cell r="J762" t="str">
            <v>Channels</v>
          </cell>
          <cell r="K762" t="str">
            <v>GM - Sales</v>
          </cell>
          <cell r="L762">
            <v>339783830</v>
          </cell>
          <cell r="M762">
            <v>108000000</v>
          </cell>
          <cell r="N762">
            <v>70935001.439999998</v>
          </cell>
          <cell r="O762">
            <v>231020136</v>
          </cell>
          <cell r="P762">
            <v>246744238.53819373</v>
          </cell>
          <cell r="Q762">
            <v>234407026.61128402</v>
          </cell>
          <cell r="R762">
            <v>300000000</v>
          </cell>
          <cell r="S762">
            <v>229718886.07905832</v>
          </cell>
          <cell r="T762">
            <v>225124508.35747716</v>
          </cell>
        </row>
        <row r="763">
          <cell r="B763" t="str">
            <v>33016-811</v>
          </cell>
          <cell r="C763">
            <v>33016</v>
          </cell>
          <cell r="D763" t="str">
            <v>Local Staff costs - Commissions</v>
          </cell>
          <cell r="E763" t="str">
            <v>Salaries &amp; Staff Costs</v>
          </cell>
          <cell r="F763">
            <v>3005</v>
          </cell>
          <cell r="G763" t="str">
            <v>Local Staff Costs</v>
          </cell>
          <cell r="I763">
            <v>811</v>
          </cell>
          <cell r="J763" t="str">
            <v>Channels</v>
          </cell>
          <cell r="K763" t="str">
            <v>GM - Sales</v>
          </cell>
          <cell r="L763">
            <v>715795750</v>
          </cell>
          <cell r="M763">
            <v>191400000</v>
          </cell>
          <cell r="N763">
            <v>1050315728.52</v>
          </cell>
          <cell r="O763">
            <v>445655422</v>
          </cell>
          <cell r="P763">
            <v>214662389.76112035</v>
          </cell>
          <cell r="Q763">
            <v>218526312.77682051</v>
          </cell>
          <cell r="R763">
            <v>770000000</v>
          </cell>
          <cell r="S763">
            <v>236000000</v>
          </cell>
          <cell r="T763">
            <v>254889091.22288349</v>
          </cell>
        </row>
        <row r="764">
          <cell r="B764" t="str">
            <v>33018-811</v>
          </cell>
          <cell r="C764">
            <v>33018</v>
          </cell>
          <cell r="D764" t="str">
            <v>Local Staff costs - NSSF</v>
          </cell>
          <cell r="E764" t="str">
            <v>Salaries &amp; Staff Costs</v>
          </cell>
          <cell r="F764">
            <v>3005</v>
          </cell>
          <cell r="G764" t="str">
            <v>Local Staff Costs</v>
          </cell>
          <cell r="I764">
            <v>811</v>
          </cell>
          <cell r="J764" t="str">
            <v>Channels</v>
          </cell>
          <cell r="K764" t="str">
            <v>GM - Sales</v>
          </cell>
          <cell r="L764">
            <v>218677737.19999999</v>
          </cell>
          <cell r="M764">
            <v>218570626.80000001</v>
          </cell>
          <cell r="N764">
            <v>424606092.12</v>
          </cell>
          <cell r="O764">
            <v>201192142.59999999</v>
          </cell>
          <cell r="P764">
            <v>224146573.26638117</v>
          </cell>
          <cell r="Q764">
            <v>228181211.58517605</v>
          </cell>
          <cell r="R764">
            <v>228181211.58517605</v>
          </cell>
          <cell r="S764">
            <v>246435708.51199016</v>
          </cell>
          <cell r="T764">
            <v>266150565.19294938</v>
          </cell>
        </row>
        <row r="765">
          <cell r="B765" t="str">
            <v>34401-811</v>
          </cell>
          <cell r="C765">
            <v>34401</v>
          </cell>
          <cell r="D765" t="str">
            <v>P&amp;A - Branding Subscriber Registry</v>
          </cell>
          <cell r="E765" t="str">
            <v>General</v>
          </cell>
          <cell r="F765">
            <v>3028</v>
          </cell>
          <cell r="G765" t="str">
            <v>Subscriber Registration</v>
          </cell>
          <cell r="I765">
            <v>811</v>
          </cell>
          <cell r="J765" t="str">
            <v>Channels</v>
          </cell>
          <cell r="K765" t="str">
            <v>GM - Sales</v>
          </cell>
          <cell r="L765">
            <v>4008286651.0700002</v>
          </cell>
          <cell r="M765">
            <v>3676800000</v>
          </cell>
          <cell r="N765">
            <v>3089000000.04</v>
          </cell>
          <cell r="O765">
            <v>3469320460.48</v>
          </cell>
          <cell r="P765">
            <v>2599414886.0179267</v>
          </cell>
          <cell r="Q765">
            <v>866471628.67264235</v>
          </cell>
          <cell r="R765">
            <v>939000000</v>
          </cell>
          <cell r="S765">
            <v>649853721.50448179</v>
          </cell>
          <cell r="T765">
            <v>487390291.12836134</v>
          </cell>
        </row>
        <row r="766">
          <cell r="B766" t="str">
            <v>34400-811</v>
          </cell>
          <cell r="C766">
            <v>34400</v>
          </cell>
          <cell r="D766" t="str">
            <v>P&amp;A - Branding</v>
          </cell>
          <cell r="E766" t="str">
            <v>Advertising, Promotion &amp; PR</v>
          </cell>
          <cell r="F766">
            <v>3010</v>
          </cell>
          <cell r="G766" t="str">
            <v>Publicity &amp; Advertising</v>
          </cell>
          <cell r="I766">
            <v>811</v>
          </cell>
          <cell r="J766" t="str">
            <v>Channels</v>
          </cell>
          <cell r="K766" t="str">
            <v>GM - Sales</v>
          </cell>
          <cell r="L766">
            <v>1055131949</v>
          </cell>
          <cell r="M766">
            <v>999999999.96000004</v>
          </cell>
          <cell r="N766">
            <v>2810000000.04</v>
          </cell>
          <cell r="O766">
            <v>377464066</v>
          </cell>
          <cell r="P766">
            <v>443512244.65267622</v>
          </cell>
          <cell r="Q766">
            <v>439077122.20614946</v>
          </cell>
          <cell r="R766">
            <v>2000000000</v>
          </cell>
          <cell r="S766">
            <v>2000000000</v>
          </cell>
          <cell r="T766">
            <v>465816918.94850397</v>
          </cell>
        </row>
        <row r="767">
          <cell r="B767" t="str">
            <v>34202-811</v>
          </cell>
          <cell r="C767">
            <v>34202</v>
          </cell>
          <cell r="D767" t="str">
            <v>P&amp;A - Promo Other items</v>
          </cell>
          <cell r="E767" t="str">
            <v>Advertising, Promotion &amp; PR</v>
          </cell>
          <cell r="F767">
            <v>3010</v>
          </cell>
          <cell r="G767" t="str">
            <v>Publicity &amp; Advertising</v>
          </cell>
          <cell r="I767">
            <v>811</v>
          </cell>
          <cell r="J767" t="str">
            <v>Channels</v>
          </cell>
          <cell r="K767" t="str">
            <v>GM - Sales</v>
          </cell>
          <cell r="L767">
            <v>1512525449</v>
          </cell>
          <cell r="M767">
            <v>1449999999.96</v>
          </cell>
          <cell r="N767">
            <v>945999999.96000004</v>
          </cell>
          <cell r="O767">
            <v>1267711132</v>
          </cell>
          <cell r="P767">
            <v>1688072343.8231711</v>
          </cell>
          <cell r="Q767">
            <v>1671191620.3849394</v>
          </cell>
          <cell r="R767">
            <v>1415000000</v>
          </cell>
          <cell r="S767">
            <v>1721327368.9964876</v>
          </cell>
          <cell r="T767">
            <v>1772967190.0663824</v>
          </cell>
        </row>
        <row r="768">
          <cell r="B768" t="str">
            <v>33002-811</v>
          </cell>
          <cell r="C768">
            <v>33002</v>
          </cell>
          <cell r="D768" t="str">
            <v>Local Staff costs - Basic</v>
          </cell>
          <cell r="E768" t="str">
            <v>Salaries &amp; Staff Costs</v>
          </cell>
          <cell r="F768">
            <v>3005</v>
          </cell>
          <cell r="G768" t="str">
            <v>Local Staff Costs</v>
          </cell>
          <cell r="I768">
            <v>811</v>
          </cell>
          <cell r="J768" t="str">
            <v>Channels</v>
          </cell>
          <cell r="K768" t="str">
            <v>GM - Sales</v>
          </cell>
          <cell r="L768">
            <v>1327440001</v>
          </cell>
          <cell r="M768">
            <v>1488514351.2</v>
          </cell>
          <cell r="N768">
            <v>1573760303.76</v>
          </cell>
          <cell r="O768">
            <v>1434907652</v>
          </cell>
          <cell r="P768">
            <v>1593114995.1294739</v>
          </cell>
          <cell r="Q768">
            <v>1621791065.0418046</v>
          </cell>
          <cell r="R768">
            <v>1621791065.0418046</v>
          </cell>
          <cell r="S768">
            <v>1751534350.2451491</v>
          </cell>
          <cell r="T768">
            <v>1891657098.2647612</v>
          </cell>
        </row>
        <row r="769">
          <cell r="B769" t="str">
            <v>32301-812</v>
          </cell>
          <cell r="C769">
            <v>32301</v>
          </cell>
          <cell r="D769" t="str">
            <v>Facilities Cst  - Furn &amp; Fitt. Maint</v>
          </cell>
          <cell r="E769" t="str">
            <v>Maintence</v>
          </cell>
          <cell r="F769">
            <v>3003</v>
          </cell>
          <cell r="G769" t="str">
            <v>Facilities</v>
          </cell>
          <cell r="I769">
            <v>812</v>
          </cell>
          <cell r="J769" t="str">
            <v>Distribution</v>
          </cell>
          <cell r="K769" t="str">
            <v>GM - Sales</v>
          </cell>
          <cell r="M769">
            <v>15000000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B770" t="str">
            <v>32500-812</v>
          </cell>
          <cell r="C770">
            <v>32500</v>
          </cell>
          <cell r="D770" t="str">
            <v>Facilities Cst  - Dstv</v>
          </cell>
          <cell r="E770" t="str">
            <v>General</v>
          </cell>
          <cell r="F770">
            <v>3020</v>
          </cell>
          <cell r="G770" t="str">
            <v>Subscription</v>
          </cell>
          <cell r="I770">
            <v>812</v>
          </cell>
          <cell r="J770" t="str">
            <v>Distribution</v>
          </cell>
          <cell r="K770" t="str">
            <v>GM - Sales</v>
          </cell>
          <cell r="M770">
            <v>1621184.04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B771" t="str">
            <v>33021-812</v>
          </cell>
          <cell r="C771">
            <v>33021</v>
          </cell>
          <cell r="D771" t="str">
            <v>Local Staff costs - Temp costs</v>
          </cell>
          <cell r="E771" t="str">
            <v>Salaries &amp; Staff Costs</v>
          </cell>
          <cell r="F771">
            <v>3005</v>
          </cell>
          <cell r="G771" t="str">
            <v>Local Staff Costs</v>
          </cell>
          <cell r="I771">
            <v>812</v>
          </cell>
          <cell r="J771" t="str">
            <v>Distribution</v>
          </cell>
          <cell r="K771" t="str">
            <v>GM - Sales</v>
          </cell>
          <cell r="L771">
            <v>13380000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B772" t="str">
            <v>33100-812</v>
          </cell>
          <cell r="C772">
            <v>33100</v>
          </cell>
          <cell r="D772" t="str">
            <v>Staff Oth csts - Recruitment</v>
          </cell>
          <cell r="E772" t="str">
            <v>Salaries &amp; Staff Costs</v>
          </cell>
          <cell r="F772">
            <v>3006</v>
          </cell>
          <cell r="G772" t="str">
            <v>Staff Other costs</v>
          </cell>
          <cell r="I772">
            <v>812</v>
          </cell>
          <cell r="J772" t="str">
            <v>Distribution</v>
          </cell>
          <cell r="K772" t="str">
            <v>GM - Sales</v>
          </cell>
          <cell r="M772">
            <v>9000000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B773" t="str">
            <v>33101-812</v>
          </cell>
          <cell r="C773">
            <v>33101</v>
          </cell>
          <cell r="D773" t="str">
            <v>Staff Oth csts - Staff recogn</v>
          </cell>
          <cell r="E773" t="str">
            <v>Salaries &amp; Staff Costs</v>
          </cell>
          <cell r="F773">
            <v>3006</v>
          </cell>
          <cell r="G773" t="str">
            <v>Staff Other costs</v>
          </cell>
          <cell r="I773">
            <v>812</v>
          </cell>
          <cell r="J773" t="str">
            <v>Distribution</v>
          </cell>
          <cell r="K773" t="str">
            <v>GM - Sales</v>
          </cell>
          <cell r="L773">
            <v>1000000</v>
          </cell>
          <cell r="M773">
            <v>9999999.9600000009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B774" t="str">
            <v>33200-812</v>
          </cell>
          <cell r="C774">
            <v>33200</v>
          </cell>
          <cell r="D774" t="str">
            <v>Train Csts - Train. Fees</v>
          </cell>
          <cell r="E774" t="str">
            <v>Training</v>
          </cell>
          <cell r="F774">
            <v>3007</v>
          </cell>
          <cell r="G774" t="str">
            <v>Training costs</v>
          </cell>
          <cell r="I774">
            <v>812</v>
          </cell>
          <cell r="J774" t="str">
            <v>Distribution</v>
          </cell>
          <cell r="K774" t="str">
            <v>GM - Sales</v>
          </cell>
          <cell r="M774">
            <v>12000000</v>
          </cell>
          <cell r="N774">
            <v>8308635.96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B775" t="str">
            <v>33202-812</v>
          </cell>
          <cell r="C775">
            <v>33202</v>
          </cell>
          <cell r="D775" t="str">
            <v>Train Csts - Sem Conf fees</v>
          </cell>
          <cell r="E775" t="str">
            <v>Training</v>
          </cell>
          <cell r="F775">
            <v>3007</v>
          </cell>
          <cell r="G775" t="str">
            <v>Training costs</v>
          </cell>
          <cell r="I775">
            <v>812</v>
          </cell>
          <cell r="J775" t="str">
            <v>Distribution</v>
          </cell>
          <cell r="K775" t="str">
            <v>GM - Sales</v>
          </cell>
          <cell r="M775">
            <v>9000000</v>
          </cell>
          <cell r="N775">
            <v>6231477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B776" t="str">
            <v>33203-812</v>
          </cell>
          <cell r="C776">
            <v>33203</v>
          </cell>
          <cell r="D776" t="str">
            <v>Train Csts - Sem Conf Exp</v>
          </cell>
          <cell r="E776" t="str">
            <v>Training</v>
          </cell>
          <cell r="F776">
            <v>3007</v>
          </cell>
          <cell r="G776" t="str">
            <v>Training costs</v>
          </cell>
          <cell r="I776">
            <v>812</v>
          </cell>
          <cell r="J776" t="str">
            <v>Distribution</v>
          </cell>
          <cell r="K776" t="str">
            <v>GM - Sales</v>
          </cell>
          <cell r="M776">
            <v>12000000</v>
          </cell>
          <cell r="N776">
            <v>8308635.96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B777" t="str">
            <v>33301-812</v>
          </cell>
          <cell r="C777">
            <v>33301</v>
          </cell>
          <cell r="D777" t="str">
            <v>Travel costs - Regional</v>
          </cell>
          <cell r="E777" t="str">
            <v>Travel and Entertainment</v>
          </cell>
          <cell r="F777">
            <v>3008</v>
          </cell>
          <cell r="G777" t="str">
            <v>Travel Costs</v>
          </cell>
          <cell r="I777">
            <v>812</v>
          </cell>
          <cell r="J777" t="str">
            <v>Distribution</v>
          </cell>
          <cell r="K777" t="str">
            <v>GM - Sales</v>
          </cell>
          <cell r="M777">
            <v>8000000.04</v>
          </cell>
          <cell r="N777">
            <v>5254444.5599999996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B778" t="str">
            <v>33303-812</v>
          </cell>
          <cell r="C778">
            <v>33303</v>
          </cell>
          <cell r="D778" t="str">
            <v>Travel costs - Mileage claims</v>
          </cell>
          <cell r="E778" t="str">
            <v>Travel and Entertainment</v>
          </cell>
          <cell r="F778">
            <v>3008</v>
          </cell>
          <cell r="G778" t="str">
            <v>Travel Costs</v>
          </cell>
          <cell r="I778">
            <v>812</v>
          </cell>
          <cell r="J778" t="str">
            <v>Distribution</v>
          </cell>
          <cell r="K778" t="str">
            <v>GM - Sales</v>
          </cell>
          <cell r="M778">
            <v>1200000</v>
          </cell>
          <cell r="N778">
            <v>788166.72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B779" t="str">
            <v>33400-812</v>
          </cell>
          <cell r="C779">
            <v>33400</v>
          </cell>
          <cell r="D779" t="str">
            <v>Entertnmnt cost -Staff Motvn</v>
          </cell>
          <cell r="E779" t="str">
            <v>Salaries &amp; Staff Costs</v>
          </cell>
          <cell r="F779">
            <v>3006</v>
          </cell>
          <cell r="G779" t="str">
            <v>Staff Other costs</v>
          </cell>
          <cell r="I779">
            <v>812</v>
          </cell>
          <cell r="J779" t="str">
            <v>Distribution</v>
          </cell>
          <cell r="K779" t="str">
            <v>GM - Sales</v>
          </cell>
          <cell r="M779">
            <v>6000000</v>
          </cell>
          <cell r="N779">
            <v>11686800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B780" t="str">
            <v>33401-812</v>
          </cell>
          <cell r="C780">
            <v>33401</v>
          </cell>
          <cell r="D780" t="str">
            <v>Entertnmnt cost - External Client</v>
          </cell>
          <cell r="E780" t="str">
            <v>Travel and Entertainment</v>
          </cell>
          <cell r="F780">
            <v>3009</v>
          </cell>
          <cell r="G780" t="str">
            <v>Entertainment Cost</v>
          </cell>
          <cell r="I780">
            <v>812</v>
          </cell>
          <cell r="J780" t="str">
            <v>Distribution</v>
          </cell>
          <cell r="K780" t="str">
            <v>GM - Sales</v>
          </cell>
          <cell r="L780">
            <v>2495000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B781" t="str">
            <v>34202-812</v>
          </cell>
          <cell r="C781">
            <v>34202</v>
          </cell>
          <cell r="D781" t="str">
            <v>P&amp;A - Promo Other items</v>
          </cell>
          <cell r="E781" t="str">
            <v>Advertising, Promotion &amp; PR</v>
          </cell>
          <cell r="F781">
            <v>3010</v>
          </cell>
          <cell r="G781" t="str">
            <v>Publicity &amp; Advertising</v>
          </cell>
          <cell r="I781">
            <v>812</v>
          </cell>
          <cell r="J781" t="str">
            <v>Distribution</v>
          </cell>
          <cell r="K781" t="str">
            <v>GM - Sales</v>
          </cell>
          <cell r="L781">
            <v>-43865363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B782" t="str">
            <v>34401-812</v>
          </cell>
          <cell r="C782">
            <v>34401</v>
          </cell>
          <cell r="D782" t="str">
            <v>P&amp;A - Branding Subscriber Registry</v>
          </cell>
          <cell r="E782" t="str">
            <v>General</v>
          </cell>
          <cell r="F782">
            <v>3028</v>
          </cell>
          <cell r="G782" t="str">
            <v>Subscriber Registration</v>
          </cell>
          <cell r="I782">
            <v>812</v>
          </cell>
          <cell r="J782" t="str">
            <v>Distribution</v>
          </cell>
          <cell r="K782" t="str">
            <v>GM - Sales</v>
          </cell>
          <cell r="L782">
            <v>5961501.2199999997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B783" t="str">
            <v>37001-812</v>
          </cell>
          <cell r="C783">
            <v>37001</v>
          </cell>
          <cell r="D783" t="str">
            <v>Communctns - National</v>
          </cell>
          <cell r="E783" t="str">
            <v>General</v>
          </cell>
          <cell r="F783">
            <v>3016</v>
          </cell>
          <cell r="G783" t="str">
            <v>Communications</v>
          </cell>
          <cell r="I783">
            <v>812</v>
          </cell>
          <cell r="J783" t="str">
            <v>Distribution</v>
          </cell>
          <cell r="K783" t="str">
            <v>GM - Sales</v>
          </cell>
          <cell r="L783">
            <v>163660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B784" t="str">
            <v>37002-812</v>
          </cell>
          <cell r="C784">
            <v>37002</v>
          </cell>
          <cell r="D784" t="str">
            <v>Communctns - Internet</v>
          </cell>
          <cell r="E784" t="str">
            <v>General</v>
          </cell>
          <cell r="F784">
            <v>3016</v>
          </cell>
          <cell r="G784" t="str">
            <v>Communications</v>
          </cell>
          <cell r="I784">
            <v>812</v>
          </cell>
          <cell r="J784" t="str">
            <v>Distribution</v>
          </cell>
          <cell r="K784" t="str">
            <v>GM - Sales</v>
          </cell>
          <cell r="M784">
            <v>2070555</v>
          </cell>
          <cell r="P784">
            <v>0</v>
          </cell>
          <cell r="Q784">
            <v>0</v>
          </cell>
          <cell r="R784">
            <v>36000000</v>
          </cell>
          <cell r="S784">
            <v>0</v>
          </cell>
          <cell r="T784">
            <v>0</v>
          </cell>
        </row>
        <row r="785">
          <cell r="B785" t="str">
            <v>37200-812</v>
          </cell>
          <cell r="C785">
            <v>37200</v>
          </cell>
          <cell r="D785" t="str">
            <v>Consumables-Refreshments</v>
          </cell>
          <cell r="E785" t="str">
            <v>General</v>
          </cell>
          <cell r="F785">
            <v>3018</v>
          </cell>
          <cell r="G785" t="str">
            <v>Consumables</v>
          </cell>
          <cell r="I785">
            <v>812</v>
          </cell>
          <cell r="J785" t="str">
            <v>Distribution</v>
          </cell>
          <cell r="K785" t="str">
            <v>GM - Sales</v>
          </cell>
          <cell r="L785">
            <v>9940485.5299999993</v>
          </cell>
          <cell r="M785">
            <v>7993398.96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B786" t="str">
            <v>37201-812</v>
          </cell>
          <cell r="C786">
            <v>37201</v>
          </cell>
          <cell r="D786" t="str">
            <v>Consumables - Kitchenware</v>
          </cell>
          <cell r="E786" t="str">
            <v>General</v>
          </cell>
          <cell r="F786">
            <v>3018</v>
          </cell>
          <cell r="G786" t="str">
            <v>Consumables</v>
          </cell>
          <cell r="I786">
            <v>812</v>
          </cell>
          <cell r="J786" t="str">
            <v>Distribution</v>
          </cell>
          <cell r="K786" t="str">
            <v>GM - Sales</v>
          </cell>
          <cell r="L786">
            <v>3564964.38</v>
          </cell>
          <cell r="M786">
            <v>3164418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B787" t="str">
            <v>37202-812</v>
          </cell>
          <cell r="C787">
            <v>37202</v>
          </cell>
          <cell r="D787" t="str">
            <v>Consumables - Office Equipment</v>
          </cell>
          <cell r="E787" t="str">
            <v>General</v>
          </cell>
          <cell r="F787">
            <v>3018</v>
          </cell>
          <cell r="G787" t="str">
            <v>Consumables</v>
          </cell>
          <cell r="I787">
            <v>812</v>
          </cell>
          <cell r="J787" t="str">
            <v>Distribution</v>
          </cell>
          <cell r="K787" t="str">
            <v>GM - Sales</v>
          </cell>
          <cell r="L787">
            <v>5098469.63</v>
          </cell>
          <cell r="M787">
            <v>5791872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B788" t="str">
            <v>37203-812</v>
          </cell>
          <cell r="C788">
            <v>37203</v>
          </cell>
          <cell r="D788" t="str">
            <v>S&amp;P - Stationary,printing&amp;suppl</v>
          </cell>
          <cell r="E788" t="str">
            <v>General</v>
          </cell>
          <cell r="F788">
            <v>3019</v>
          </cell>
          <cell r="G788" t="str">
            <v>Stationary &amp; Printing</v>
          </cell>
          <cell r="I788">
            <v>812</v>
          </cell>
          <cell r="J788" t="str">
            <v>Distribution</v>
          </cell>
          <cell r="K788" t="str">
            <v>GM - Sales</v>
          </cell>
          <cell r="L788">
            <v>4185327.94</v>
          </cell>
          <cell r="P788">
            <v>0</v>
          </cell>
          <cell r="Q788">
            <v>0</v>
          </cell>
          <cell r="R788">
            <v>500000</v>
          </cell>
          <cell r="S788">
            <v>0</v>
          </cell>
          <cell r="T788">
            <v>0</v>
          </cell>
        </row>
        <row r="789">
          <cell r="B789" t="str">
            <v>37205-812</v>
          </cell>
          <cell r="C789">
            <v>37205</v>
          </cell>
          <cell r="D789" t="str">
            <v>S&amp;P - NewS&amp;Paper &amp; manuals</v>
          </cell>
          <cell r="E789" t="str">
            <v>General</v>
          </cell>
          <cell r="F789">
            <v>3019</v>
          </cell>
          <cell r="G789" t="str">
            <v>Stationary &amp; Printing</v>
          </cell>
          <cell r="I789">
            <v>812</v>
          </cell>
          <cell r="J789" t="str">
            <v>Distribution</v>
          </cell>
          <cell r="K789" t="str">
            <v>GM - Sales</v>
          </cell>
          <cell r="L789">
            <v>673000</v>
          </cell>
          <cell r="M789">
            <v>691947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B790" t="str">
            <v>37606-812</v>
          </cell>
          <cell r="C790">
            <v>37606</v>
          </cell>
          <cell r="D790" t="str">
            <v>MV Costs - Ext car hire</v>
          </cell>
          <cell r="E790" t="str">
            <v>General</v>
          </cell>
          <cell r="F790">
            <v>3024</v>
          </cell>
          <cell r="G790" t="str">
            <v>Motor Vehicle Costs</v>
          </cell>
          <cell r="I790">
            <v>812</v>
          </cell>
          <cell r="J790" t="str">
            <v>Distribution</v>
          </cell>
          <cell r="K790" t="str">
            <v>GM - Sales</v>
          </cell>
          <cell r="L790">
            <v>50000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B791" t="str">
            <v>37206-812</v>
          </cell>
          <cell r="C791">
            <v>37206</v>
          </cell>
          <cell r="D791" t="str">
            <v>S&amp;P - Courier</v>
          </cell>
          <cell r="E791" t="str">
            <v>General</v>
          </cell>
          <cell r="F791">
            <v>3019</v>
          </cell>
          <cell r="G791" t="str">
            <v>Stationary &amp; Printing</v>
          </cell>
          <cell r="I791">
            <v>812</v>
          </cell>
          <cell r="J791" t="str">
            <v>Distribution</v>
          </cell>
          <cell r="K791" t="str">
            <v>GM - Sales</v>
          </cell>
          <cell r="M791">
            <v>9152256.9600000009</v>
          </cell>
          <cell r="O791">
            <v>375613.6</v>
          </cell>
          <cell r="P791">
            <v>427534.3713233078</v>
          </cell>
          <cell r="Q791">
            <v>444635.74617624015</v>
          </cell>
          <cell r="R791">
            <v>444635.74617624015</v>
          </cell>
          <cell r="S791">
            <v>462421.17602328979</v>
          </cell>
          <cell r="T791">
            <v>480918.02306422143</v>
          </cell>
        </row>
        <row r="792">
          <cell r="B792" t="str">
            <v>33300-812</v>
          </cell>
          <cell r="C792">
            <v>33300</v>
          </cell>
          <cell r="D792" t="str">
            <v>Travel costs - Local</v>
          </cell>
          <cell r="E792" t="str">
            <v>Travel and Entertainment</v>
          </cell>
          <cell r="F792">
            <v>3008</v>
          </cell>
          <cell r="G792" t="str">
            <v>Travel Costs</v>
          </cell>
          <cell r="I792">
            <v>812</v>
          </cell>
          <cell r="J792" t="str">
            <v>Distribution</v>
          </cell>
          <cell r="K792" t="str">
            <v>GM - Sales</v>
          </cell>
          <cell r="L792">
            <v>2942000</v>
          </cell>
          <cell r="M792">
            <v>2400000</v>
          </cell>
          <cell r="N792">
            <v>1576333.32</v>
          </cell>
          <cell r="O792">
            <v>3014000</v>
          </cell>
          <cell r="P792">
            <v>3219144.2176023819</v>
          </cell>
          <cell r="Q792">
            <v>3058187.0067222621</v>
          </cell>
          <cell r="R792">
            <v>3058187.0067222621</v>
          </cell>
          <cell r="S792">
            <v>2997023.2665878166</v>
          </cell>
          <cell r="T792">
            <v>2937082.8012560601</v>
          </cell>
        </row>
        <row r="793">
          <cell r="B793" t="str">
            <v>32001-812</v>
          </cell>
          <cell r="C793">
            <v>32001</v>
          </cell>
          <cell r="D793" t="str">
            <v>Facilities Cst  - Facilities Costs</v>
          </cell>
          <cell r="E793" t="str">
            <v>Rent and Utilities</v>
          </cell>
          <cell r="F793">
            <v>3003</v>
          </cell>
          <cell r="G793" t="str">
            <v>Facilities</v>
          </cell>
          <cell r="I793">
            <v>812</v>
          </cell>
          <cell r="J793" t="str">
            <v>Distribution</v>
          </cell>
          <cell r="K793" t="str">
            <v>GM - Sales</v>
          </cell>
          <cell r="L793">
            <v>151303494</v>
          </cell>
          <cell r="M793">
            <v>267707913.96000001</v>
          </cell>
          <cell r="N793">
            <v>228000000</v>
          </cell>
          <cell r="O793">
            <v>54813306</v>
          </cell>
          <cell r="P793">
            <v>54205067.998426422</v>
          </cell>
          <cell r="Q793">
            <v>56915321.398347743</v>
          </cell>
          <cell r="R793">
            <v>56915321.398347743</v>
          </cell>
          <cell r="S793">
            <v>59761087.468265131</v>
          </cell>
          <cell r="T793">
            <v>62749141.841678388</v>
          </cell>
        </row>
        <row r="794">
          <cell r="B794" t="str">
            <v>37401-812</v>
          </cell>
          <cell r="C794">
            <v>37401</v>
          </cell>
          <cell r="D794" t="str">
            <v>Security Cost - Stock Transfer</v>
          </cell>
          <cell r="E794" t="str">
            <v>General</v>
          </cell>
          <cell r="F794">
            <v>3021</v>
          </cell>
          <cell r="G794" t="str">
            <v>Security Costs</v>
          </cell>
          <cell r="I794">
            <v>812</v>
          </cell>
          <cell r="J794" t="str">
            <v>Distribution</v>
          </cell>
          <cell r="K794" t="str">
            <v>GM - Sales</v>
          </cell>
          <cell r="L794">
            <v>111784035</v>
          </cell>
          <cell r="M794">
            <v>91121412.840000004</v>
          </cell>
          <cell r="N794">
            <v>237800000.03999999</v>
          </cell>
          <cell r="O794">
            <v>130962842</v>
          </cell>
          <cell r="P794">
            <v>237549715.77328041</v>
          </cell>
          <cell r="Q794">
            <v>247051704.40421164</v>
          </cell>
          <cell r="R794">
            <v>247051704.40421164</v>
          </cell>
          <cell r="S794">
            <v>256933772.58038011</v>
          </cell>
          <cell r="T794">
            <v>267211123.48359531</v>
          </cell>
        </row>
        <row r="795">
          <cell r="B795" t="str">
            <v>30201-821</v>
          </cell>
          <cell r="C795">
            <v>30201</v>
          </cell>
          <cell r="D795" t="str">
            <v>Nwk Cost - System Support</v>
          </cell>
          <cell r="E795" t="str">
            <v>Maintence</v>
          </cell>
          <cell r="F795">
            <v>3001</v>
          </cell>
          <cell r="G795" t="str">
            <v>NwkCosts</v>
          </cell>
          <cell r="I795">
            <v>821</v>
          </cell>
          <cell r="J795" t="str">
            <v>Public Access</v>
          </cell>
          <cell r="K795" t="str">
            <v>GM - Sales</v>
          </cell>
          <cell r="L795">
            <v>11228125.08</v>
          </cell>
          <cell r="O795">
            <v>-3977186.1</v>
          </cell>
          <cell r="P795">
            <v>-4189536.850296136</v>
          </cell>
          <cell r="R795">
            <v>0</v>
          </cell>
        </row>
        <row r="796">
          <cell r="B796" t="str">
            <v>39004-821</v>
          </cell>
          <cell r="C796">
            <v>39004</v>
          </cell>
          <cell r="D796" t="str">
            <v>Mobile Money Theft</v>
          </cell>
          <cell r="E796" t="str">
            <v>General</v>
          </cell>
          <cell r="F796">
            <v>3027</v>
          </cell>
          <cell r="G796" t="str">
            <v>Bad Debt, Fraud &amp; Theft</v>
          </cell>
          <cell r="I796">
            <v>821</v>
          </cell>
          <cell r="J796" t="str">
            <v>Public Access</v>
          </cell>
          <cell r="K796" t="str">
            <v>GM - Sales</v>
          </cell>
          <cell r="O796">
            <v>194837444</v>
          </cell>
          <cell r="R796">
            <v>0</v>
          </cell>
        </row>
        <row r="797">
          <cell r="B797" t="str">
            <v>30005-821</v>
          </cell>
          <cell r="C797">
            <v>30005</v>
          </cell>
          <cell r="D797" t="str">
            <v>Nwk Cost - Site Rates and Taxes</v>
          </cell>
          <cell r="E797" t="str">
            <v>Rent and Utilities</v>
          </cell>
          <cell r="F797">
            <v>3001</v>
          </cell>
          <cell r="G797" t="str">
            <v>NwkCosts</v>
          </cell>
          <cell r="I797">
            <v>821</v>
          </cell>
          <cell r="J797" t="str">
            <v>Public Access</v>
          </cell>
          <cell r="K797" t="str">
            <v>GM - Sales</v>
          </cell>
          <cell r="L797">
            <v>88600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B798" t="str">
            <v>30006-821</v>
          </cell>
          <cell r="C798">
            <v>30006</v>
          </cell>
          <cell r="D798" t="str">
            <v>Nwk Cost - Site Security</v>
          </cell>
          <cell r="E798" t="str">
            <v>General</v>
          </cell>
          <cell r="F798">
            <v>3021</v>
          </cell>
          <cell r="G798" t="str">
            <v>Security Costs</v>
          </cell>
          <cell r="I798">
            <v>821</v>
          </cell>
          <cell r="J798" t="str">
            <v>Public Access</v>
          </cell>
          <cell r="K798" t="str">
            <v>GM - Sales</v>
          </cell>
          <cell r="L798">
            <v>29934000</v>
          </cell>
          <cell r="O798">
            <v>-7452000</v>
          </cell>
          <cell r="P798">
            <v>14126680.418720338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B799" t="str">
            <v>32001-821</v>
          </cell>
          <cell r="C799">
            <v>32001</v>
          </cell>
          <cell r="D799" t="str">
            <v>Facilities Cst  - Facilities Costs</v>
          </cell>
          <cell r="E799" t="str">
            <v>Rent and Utilities</v>
          </cell>
          <cell r="F799">
            <v>3003</v>
          </cell>
          <cell r="G799" t="str">
            <v>Facilities</v>
          </cell>
          <cell r="I799">
            <v>821</v>
          </cell>
          <cell r="J799" t="str">
            <v>Public Access</v>
          </cell>
          <cell r="K799" t="str">
            <v>GM - Sales</v>
          </cell>
          <cell r="L799">
            <v>10552500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B800" t="str">
            <v>32301-821</v>
          </cell>
          <cell r="C800">
            <v>32301</v>
          </cell>
          <cell r="D800" t="str">
            <v>Facilities Cst  - Furn &amp; Fitt. Maint</v>
          </cell>
          <cell r="E800" t="str">
            <v>Maintence</v>
          </cell>
          <cell r="F800">
            <v>3003</v>
          </cell>
          <cell r="G800" t="str">
            <v>Facilities</v>
          </cell>
          <cell r="I800">
            <v>821</v>
          </cell>
          <cell r="J800" t="str">
            <v>Public Access</v>
          </cell>
          <cell r="K800" t="str">
            <v>GM - Sales</v>
          </cell>
          <cell r="L800">
            <v>70000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B801" t="str">
            <v>32401-821</v>
          </cell>
          <cell r="C801">
            <v>32401</v>
          </cell>
          <cell r="D801" t="str">
            <v>Facilities Cst  - Water</v>
          </cell>
          <cell r="E801" t="str">
            <v>Rent and Utilities</v>
          </cell>
          <cell r="F801">
            <v>3003</v>
          </cell>
          <cell r="G801" t="str">
            <v>Facilities</v>
          </cell>
          <cell r="I801">
            <v>821</v>
          </cell>
          <cell r="J801" t="str">
            <v>Public Access</v>
          </cell>
          <cell r="K801" t="str">
            <v>GM - Sales</v>
          </cell>
          <cell r="L801">
            <v>1190000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B802" t="str">
            <v>32402-821</v>
          </cell>
          <cell r="C802">
            <v>32402</v>
          </cell>
          <cell r="D802" t="str">
            <v>Facilities Cst  - Electricity</v>
          </cell>
          <cell r="E802" t="str">
            <v>Rent and Utilities</v>
          </cell>
          <cell r="F802">
            <v>3003</v>
          </cell>
          <cell r="G802" t="str">
            <v>Facilities</v>
          </cell>
          <cell r="I802">
            <v>821</v>
          </cell>
          <cell r="J802" t="str">
            <v>Public Access</v>
          </cell>
          <cell r="K802" t="str">
            <v>GM - Sales</v>
          </cell>
          <cell r="L802">
            <v>4510611.16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B803" t="str">
            <v>33004-821</v>
          </cell>
          <cell r="C803">
            <v>33004</v>
          </cell>
          <cell r="D803" t="str">
            <v>Local Staff costs - Bonus</v>
          </cell>
          <cell r="E803" t="str">
            <v>Salaries &amp; Staff Costs</v>
          </cell>
          <cell r="F803">
            <v>3005</v>
          </cell>
          <cell r="G803" t="str">
            <v>Local Staff Costs</v>
          </cell>
          <cell r="I803">
            <v>821</v>
          </cell>
          <cell r="J803" t="str">
            <v>Public Access</v>
          </cell>
          <cell r="K803" t="str">
            <v>GM - Sales</v>
          </cell>
          <cell r="L803">
            <v>71447420</v>
          </cell>
          <cell r="M803">
            <v>206865406.91999999</v>
          </cell>
          <cell r="N803">
            <v>197566888.91999999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B804" t="str">
            <v>33011-821</v>
          </cell>
          <cell r="C804">
            <v>33011</v>
          </cell>
          <cell r="D804" t="str">
            <v>Local Staff costs - Lifestyle benef</v>
          </cell>
          <cell r="E804" t="str">
            <v>Salaries &amp; Staff Costs</v>
          </cell>
          <cell r="F804">
            <v>3005</v>
          </cell>
          <cell r="G804" t="str">
            <v>Local Staff Costs</v>
          </cell>
          <cell r="I804">
            <v>821</v>
          </cell>
          <cell r="J804" t="str">
            <v>Public Access</v>
          </cell>
          <cell r="K804" t="str">
            <v>GM - Sales</v>
          </cell>
          <cell r="M804">
            <v>20467452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B805" t="str">
            <v>33019-821</v>
          </cell>
          <cell r="C805">
            <v>33019</v>
          </cell>
          <cell r="D805" t="str">
            <v>Local Staff costs - Medical Aid</v>
          </cell>
          <cell r="E805" t="str">
            <v>Salaries &amp; Staff Costs</v>
          </cell>
          <cell r="F805">
            <v>3005</v>
          </cell>
          <cell r="G805" t="str">
            <v>Local Staff Costs</v>
          </cell>
          <cell r="I805">
            <v>821</v>
          </cell>
          <cell r="J805" t="str">
            <v>Public Access</v>
          </cell>
          <cell r="K805" t="str">
            <v>GM - Sales</v>
          </cell>
          <cell r="M805">
            <v>40800000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B806" t="str">
            <v>33021-821</v>
          </cell>
          <cell r="C806">
            <v>33021</v>
          </cell>
          <cell r="D806" t="str">
            <v>Local Staff costs - Temp costs</v>
          </cell>
          <cell r="E806" t="str">
            <v>Salaries &amp; Staff Costs</v>
          </cell>
          <cell r="F806">
            <v>3005</v>
          </cell>
          <cell r="G806" t="str">
            <v>Local Staff Costs</v>
          </cell>
          <cell r="I806">
            <v>821</v>
          </cell>
          <cell r="J806" t="str">
            <v>Public Access</v>
          </cell>
          <cell r="K806" t="str">
            <v>GM - Sales</v>
          </cell>
          <cell r="L806">
            <v>599351379.34000003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B807" t="str">
            <v>33105-821</v>
          </cell>
          <cell r="C807">
            <v>33105</v>
          </cell>
          <cell r="D807" t="str">
            <v>Staff Oth csts - Phne Allowanc</v>
          </cell>
          <cell r="E807" t="str">
            <v>General</v>
          </cell>
          <cell r="F807">
            <v>3016</v>
          </cell>
          <cell r="G807" t="str">
            <v>Communications</v>
          </cell>
          <cell r="I807">
            <v>821</v>
          </cell>
          <cell r="J807" t="str">
            <v>Public Access</v>
          </cell>
          <cell r="K807" t="str">
            <v>GM - Sales</v>
          </cell>
          <cell r="M807">
            <v>9768171.9600000009</v>
          </cell>
          <cell r="N807">
            <v>11160000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</row>
        <row r="808">
          <cell r="B808" t="str">
            <v>33106-821</v>
          </cell>
          <cell r="C808">
            <v>33106</v>
          </cell>
          <cell r="D808" t="str">
            <v>Staff Oth csts - Other</v>
          </cell>
          <cell r="E808" t="str">
            <v>Salaries &amp; Staff Costs</v>
          </cell>
          <cell r="F808">
            <v>3006</v>
          </cell>
          <cell r="G808" t="str">
            <v>Staff Other costs</v>
          </cell>
          <cell r="I808">
            <v>821</v>
          </cell>
          <cell r="J808" t="str">
            <v>Public Access</v>
          </cell>
          <cell r="K808" t="str">
            <v>GM - Sales</v>
          </cell>
          <cell r="L808">
            <v>2310000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</row>
        <row r="809">
          <cell r="B809" t="str">
            <v>33200-821</v>
          </cell>
          <cell r="C809">
            <v>33200</v>
          </cell>
          <cell r="D809" t="str">
            <v>Train Csts - Train. Fees</v>
          </cell>
          <cell r="E809" t="str">
            <v>Training</v>
          </cell>
          <cell r="F809">
            <v>3007</v>
          </cell>
          <cell r="G809" t="str">
            <v>Training costs</v>
          </cell>
          <cell r="I809">
            <v>821</v>
          </cell>
          <cell r="J809" t="str">
            <v>Public Access</v>
          </cell>
          <cell r="K809" t="str">
            <v>GM - Sales</v>
          </cell>
          <cell r="M809">
            <v>15000000</v>
          </cell>
          <cell r="N809">
            <v>10385794.92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B810" t="str">
            <v>33201-821</v>
          </cell>
          <cell r="C810">
            <v>33201</v>
          </cell>
          <cell r="D810" t="str">
            <v>Train Csts - Train exp</v>
          </cell>
          <cell r="E810" t="str">
            <v>Training</v>
          </cell>
          <cell r="F810">
            <v>3007</v>
          </cell>
          <cell r="G810" t="str">
            <v>Training costs</v>
          </cell>
          <cell r="I810">
            <v>821</v>
          </cell>
          <cell r="J810" t="str">
            <v>Public Access</v>
          </cell>
          <cell r="K810" t="str">
            <v>GM - Sales</v>
          </cell>
          <cell r="L810">
            <v>660000</v>
          </cell>
          <cell r="M810">
            <v>12000000</v>
          </cell>
          <cell r="N810">
            <v>8308635.96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B811" t="str">
            <v>33202-821</v>
          </cell>
          <cell r="C811">
            <v>33202</v>
          </cell>
          <cell r="D811" t="str">
            <v>Train Csts - Sem Conf fees</v>
          </cell>
          <cell r="E811" t="str">
            <v>Training</v>
          </cell>
          <cell r="F811">
            <v>3007</v>
          </cell>
          <cell r="G811" t="str">
            <v>Training costs</v>
          </cell>
          <cell r="I811">
            <v>821</v>
          </cell>
          <cell r="J811" t="str">
            <v>Public Access</v>
          </cell>
          <cell r="K811" t="str">
            <v>GM - Sales</v>
          </cell>
          <cell r="M811">
            <v>6000000</v>
          </cell>
          <cell r="N811">
            <v>4154317.92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B812" t="str">
            <v>33204-821</v>
          </cell>
          <cell r="C812">
            <v>33204</v>
          </cell>
          <cell r="D812" t="str">
            <v>Train Csts - Self Study</v>
          </cell>
          <cell r="E812" t="str">
            <v>Training</v>
          </cell>
          <cell r="F812">
            <v>3007</v>
          </cell>
          <cell r="G812" t="str">
            <v>Training costs</v>
          </cell>
          <cell r="I812">
            <v>821</v>
          </cell>
          <cell r="J812" t="str">
            <v>Public Access</v>
          </cell>
          <cell r="K812" t="str">
            <v>GM - Sales</v>
          </cell>
          <cell r="M812">
            <v>6000000</v>
          </cell>
          <cell r="N812">
            <v>4154317.92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B813" t="str">
            <v>33303-821</v>
          </cell>
          <cell r="C813">
            <v>33303</v>
          </cell>
          <cell r="D813" t="str">
            <v>Travel costs - Mileage claims</v>
          </cell>
          <cell r="E813" t="str">
            <v>Travel and Entertainment</v>
          </cell>
          <cell r="F813">
            <v>3008</v>
          </cell>
          <cell r="G813" t="str">
            <v>Travel Costs</v>
          </cell>
          <cell r="I813">
            <v>821</v>
          </cell>
          <cell r="J813" t="str">
            <v>Public Access</v>
          </cell>
          <cell r="K813" t="str">
            <v>GM - Sales</v>
          </cell>
          <cell r="L813">
            <v>1712100</v>
          </cell>
          <cell r="M813">
            <v>15600000</v>
          </cell>
          <cell r="N813">
            <v>10246166.880000001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B814" t="str">
            <v>34001-821</v>
          </cell>
          <cell r="C814">
            <v>34001</v>
          </cell>
          <cell r="D814" t="str">
            <v>P&amp;A -Print Media</v>
          </cell>
          <cell r="E814" t="str">
            <v>Advertising, Promotion &amp; PR</v>
          </cell>
          <cell r="F814">
            <v>3010</v>
          </cell>
          <cell r="G814" t="str">
            <v>Publicity &amp; Advertising</v>
          </cell>
          <cell r="I814">
            <v>821</v>
          </cell>
          <cell r="J814" t="str">
            <v>Public Access</v>
          </cell>
          <cell r="K814" t="str">
            <v>GM - Sales</v>
          </cell>
          <cell r="L814">
            <v>3989363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B815" t="str">
            <v>34003-821</v>
          </cell>
          <cell r="C815">
            <v>34003</v>
          </cell>
          <cell r="D815" t="str">
            <v>P&amp;A - Outdoor Media</v>
          </cell>
          <cell r="E815" t="str">
            <v>Advertising, Promotion &amp; PR</v>
          </cell>
          <cell r="F815">
            <v>3010</v>
          </cell>
          <cell r="G815" t="str">
            <v>Publicity &amp; Advertising</v>
          </cell>
          <cell r="I815">
            <v>821</v>
          </cell>
          <cell r="J815" t="str">
            <v>Public Access</v>
          </cell>
          <cell r="K815" t="str">
            <v>GM - Sales</v>
          </cell>
          <cell r="L815">
            <v>63000000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B816" t="str">
            <v>34400-821</v>
          </cell>
          <cell r="C816">
            <v>34400</v>
          </cell>
          <cell r="D816" t="str">
            <v>P&amp;A - Branding</v>
          </cell>
          <cell r="E816" t="str">
            <v>Advertising, Promotion &amp; PR</v>
          </cell>
          <cell r="F816">
            <v>3010</v>
          </cell>
          <cell r="G816" t="str">
            <v>Publicity &amp; Advertising</v>
          </cell>
          <cell r="I816">
            <v>821</v>
          </cell>
          <cell r="J816" t="str">
            <v>Public Access</v>
          </cell>
          <cell r="K816" t="str">
            <v>GM - Sales</v>
          </cell>
          <cell r="L816">
            <v>81900000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B817" t="str">
            <v>34401-821</v>
          </cell>
          <cell r="C817">
            <v>34401</v>
          </cell>
          <cell r="D817" t="str">
            <v>P&amp;A - Branding Subscriber Registry</v>
          </cell>
          <cell r="E817" t="str">
            <v>General</v>
          </cell>
          <cell r="F817">
            <v>3028</v>
          </cell>
          <cell r="G817" t="str">
            <v>Subscriber Registration</v>
          </cell>
          <cell r="I817">
            <v>821</v>
          </cell>
          <cell r="J817" t="str">
            <v>Public Access</v>
          </cell>
          <cell r="K817" t="str">
            <v>GM - Sales</v>
          </cell>
          <cell r="L817">
            <v>5490000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B818" t="str">
            <v>35100-821</v>
          </cell>
          <cell r="C818">
            <v>35100</v>
          </cell>
          <cell r="D818" t="str">
            <v>Prof Fees - Consultancy Fees</v>
          </cell>
          <cell r="E818" t="str">
            <v>Professional &amp; Cons Fees</v>
          </cell>
          <cell r="F818">
            <v>3011</v>
          </cell>
          <cell r="G818" t="str">
            <v>Professional Fees</v>
          </cell>
          <cell r="I818">
            <v>821</v>
          </cell>
          <cell r="J818" t="str">
            <v>Public Access</v>
          </cell>
          <cell r="K818" t="str">
            <v>GM - Sales</v>
          </cell>
          <cell r="L818">
            <v>930690432</v>
          </cell>
          <cell r="M818">
            <v>491342523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B819" t="str">
            <v>37002-821</v>
          </cell>
          <cell r="C819">
            <v>37002</v>
          </cell>
          <cell r="D819" t="str">
            <v>Communctns - Internet</v>
          </cell>
          <cell r="E819" t="str">
            <v>General</v>
          </cell>
          <cell r="F819">
            <v>3016</v>
          </cell>
          <cell r="G819" t="str">
            <v>Communications</v>
          </cell>
          <cell r="I819">
            <v>821</v>
          </cell>
          <cell r="J819" t="str">
            <v>Public Access</v>
          </cell>
          <cell r="K819" t="str">
            <v>GM - Sales</v>
          </cell>
          <cell r="M819">
            <v>9991224.9600000009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B820" t="str">
            <v>37204-821</v>
          </cell>
          <cell r="C820">
            <v>37204</v>
          </cell>
          <cell r="D820" t="str">
            <v>S&amp;P - Postage</v>
          </cell>
          <cell r="E820" t="str">
            <v>General</v>
          </cell>
          <cell r="F820">
            <v>3019</v>
          </cell>
          <cell r="G820" t="str">
            <v>Stationary &amp; Printing</v>
          </cell>
          <cell r="I820">
            <v>821</v>
          </cell>
          <cell r="J820" t="str">
            <v>Public Access</v>
          </cell>
          <cell r="K820" t="str">
            <v>GM - Sales</v>
          </cell>
          <cell r="L820">
            <v>232138.6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</row>
        <row r="821">
          <cell r="B821" t="str">
            <v>37605-821</v>
          </cell>
          <cell r="C821">
            <v>37605</v>
          </cell>
          <cell r="D821" t="str">
            <v>MV Costs - Other</v>
          </cell>
          <cell r="E821" t="str">
            <v>General</v>
          </cell>
          <cell r="F821">
            <v>3024</v>
          </cell>
          <cell r="G821" t="str">
            <v>Motor Vehicle Costs</v>
          </cell>
          <cell r="I821">
            <v>821</v>
          </cell>
          <cell r="J821" t="str">
            <v>Public Access</v>
          </cell>
          <cell r="K821" t="str">
            <v>GM - Sales</v>
          </cell>
          <cell r="L821">
            <v>138000</v>
          </cell>
          <cell r="O821">
            <v>162000</v>
          </cell>
          <cell r="P821">
            <v>33328.450008137501</v>
          </cell>
          <cell r="Q821">
            <v>34328.303508381628</v>
          </cell>
          <cell r="R821">
            <v>150000</v>
          </cell>
          <cell r="S821">
            <v>35701.435648716892</v>
          </cell>
          <cell r="T821">
            <v>37129.493074665566</v>
          </cell>
        </row>
        <row r="822">
          <cell r="B822" t="str">
            <v>37602-821</v>
          </cell>
          <cell r="C822">
            <v>37602</v>
          </cell>
          <cell r="D822" t="str">
            <v>MV Costs - Fuel &amp; Oil</v>
          </cell>
          <cell r="E822" t="str">
            <v>General</v>
          </cell>
          <cell r="F822">
            <v>3024</v>
          </cell>
          <cell r="G822" t="str">
            <v>Motor Vehicle Costs</v>
          </cell>
          <cell r="I822">
            <v>821</v>
          </cell>
          <cell r="J822" t="str">
            <v>Public Access</v>
          </cell>
          <cell r="K822" t="str">
            <v>GM - Sales</v>
          </cell>
          <cell r="L822">
            <v>358436441.02999997</v>
          </cell>
          <cell r="M822">
            <v>192000000</v>
          </cell>
          <cell r="O822">
            <v>300000.64000000001</v>
          </cell>
          <cell r="P822">
            <v>341689.05060129863</v>
          </cell>
          <cell r="Q822">
            <v>351939.72211933759</v>
          </cell>
          <cell r="R822">
            <v>351939.72211933759</v>
          </cell>
          <cell r="S822">
            <v>366017.31100411108</v>
          </cell>
          <cell r="T822">
            <v>380658.00344427553</v>
          </cell>
        </row>
        <row r="823">
          <cell r="B823" t="str">
            <v>37201-821</v>
          </cell>
          <cell r="C823">
            <v>37201</v>
          </cell>
          <cell r="D823" t="str">
            <v>Consumables - Kitchenware</v>
          </cell>
          <cell r="E823" t="str">
            <v>General</v>
          </cell>
          <cell r="F823">
            <v>3018</v>
          </cell>
          <cell r="G823" t="str">
            <v>Consumables</v>
          </cell>
          <cell r="I823">
            <v>821</v>
          </cell>
          <cell r="J823" t="str">
            <v>Public Access</v>
          </cell>
          <cell r="K823" t="str">
            <v>GM - Sales</v>
          </cell>
          <cell r="L823">
            <v>11526080.5</v>
          </cell>
          <cell r="M823">
            <v>2163011.04</v>
          </cell>
          <cell r="O823">
            <v>340600.34</v>
          </cell>
          <cell r="P823">
            <v>435546.40928566118</v>
          </cell>
          <cell r="Q823">
            <v>452968.26565708767</v>
          </cell>
          <cell r="R823">
            <v>850000</v>
          </cell>
          <cell r="S823">
            <v>471086.99628337118</v>
          </cell>
          <cell r="T823">
            <v>489930.47613470606</v>
          </cell>
        </row>
        <row r="824">
          <cell r="B824" t="str">
            <v>33401-821</v>
          </cell>
          <cell r="C824">
            <v>33401</v>
          </cell>
          <cell r="D824" t="str">
            <v>Entertnmnt cost - External Client</v>
          </cell>
          <cell r="E824" t="str">
            <v>Travel and Entertainment</v>
          </cell>
          <cell r="F824">
            <v>3009</v>
          </cell>
          <cell r="G824" t="str">
            <v>Entertainment Cost</v>
          </cell>
          <cell r="I824">
            <v>821</v>
          </cell>
          <cell r="J824" t="str">
            <v>Public Access</v>
          </cell>
          <cell r="K824" t="str">
            <v>GM - Sales</v>
          </cell>
          <cell r="L824">
            <v>2645800</v>
          </cell>
          <cell r="M824">
            <v>3000000</v>
          </cell>
          <cell r="N824">
            <v>1970416.68</v>
          </cell>
          <cell r="O824">
            <v>714800</v>
          </cell>
          <cell r="P824">
            <v>700746.01785484166</v>
          </cell>
          <cell r="Q824">
            <v>665708.71696209966</v>
          </cell>
          <cell r="R824" t="str">
            <v>-</v>
          </cell>
          <cell r="S824">
            <v>652394.54262285761</v>
          </cell>
          <cell r="T824">
            <v>639346.65177040047</v>
          </cell>
        </row>
        <row r="825">
          <cell r="B825" t="str">
            <v>33101-821</v>
          </cell>
          <cell r="C825">
            <v>33101</v>
          </cell>
          <cell r="D825" t="str">
            <v>Staff Oth csts - Staff recogn</v>
          </cell>
          <cell r="E825" t="str">
            <v>Salaries &amp; Staff Costs</v>
          </cell>
          <cell r="F825">
            <v>3006</v>
          </cell>
          <cell r="G825" t="str">
            <v>Staff Other costs</v>
          </cell>
          <cell r="I825">
            <v>821</v>
          </cell>
          <cell r="J825" t="str">
            <v>Public Access</v>
          </cell>
          <cell r="K825" t="str">
            <v>GM - Sales</v>
          </cell>
          <cell r="L825">
            <v>8074599.5</v>
          </cell>
          <cell r="O825">
            <v>757200</v>
          </cell>
          <cell r="P825">
            <v>859789.0331889966</v>
          </cell>
          <cell r="Q825">
            <v>988757.38816734601</v>
          </cell>
          <cell r="R825">
            <v>988757.38816734601</v>
          </cell>
          <cell r="S825">
            <v>1067857.9792207337</v>
          </cell>
          <cell r="T825">
            <v>1153286.6175583925</v>
          </cell>
        </row>
        <row r="826">
          <cell r="B826" t="str">
            <v>37205-821</v>
          </cell>
          <cell r="C826">
            <v>37205</v>
          </cell>
          <cell r="D826" t="str">
            <v>S&amp;P - NewS&amp;Paper &amp; manuals</v>
          </cell>
          <cell r="E826" t="str">
            <v>General</v>
          </cell>
          <cell r="F826">
            <v>3019</v>
          </cell>
          <cell r="G826" t="str">
            <v>Stationary &amp; Printing</v>
          </cell>
          <cell r="I826">
            <v>821</v>
          </cell>
          <cell r="J826" t="str">
            <v>Public Access</v>
          </cell>
          <cell r="K826" t="str">
            <v>GM - Sales</v>
          </cell>
          <cell r="L826">
            <v>1725000</v>
          </cell>
          <cell r="O826">
            <v>1155600</v>
          </cell>
          <cell r="P826">
            <v>1240661.1775136399</v>
          </cell>
          <cell r="Q826">
            <v>1290287.6246141857</v>
          </cell>
          <cell r="R826">
            <v>1290287.6246141857</v>
          </cell>
          <cell r="S826">
            <v>1341899.1295987531</v>
          </cell>
          <cell r="T826">
            <v>1395575.0947827033</v>
          </cell>
        </row>
        <row r="827">
          <cell r="B827" t="str">
            <v>33102-821</v>
          </cell>
          <cell r="C827">
            <v>33102</v>
          </cell>
          <cell r="D827" t="str">
            <v>Staff Oth csts - Staff Lunch</v>
          </cell>
          <cell r="E827" t="str">
            <v>Salaries &amp; Staff Costs</v>
          </cell>
          <cell r="F827">
            <v>3006</v>
          </cell>
          <cell r="G827" t="str">
            <v>Staff Other costs</v>
          </cell>
          <cell r="I827">
            <v>821</v>
          </cell>
          <cell r="J827" t="str">
            <v>Public Access</v>
          </cell>
          <cell r="K827" t="str">
            <v>GM - Sales</v>
          </cell>
          <cell r="L827">
            <v>186000</v>
          </cell>
          <cell r="O827">
            <v>1696000</v>
          </cell>
          <cell r="P827">
            <v>1730698.4380004462</v>
          </cell>
          <cell r="Q827">
            <v>1761851.0098844543</v>
          </cell>
          <cell r="R827">
            <v>1761851.0098844543</v>
          </cell>
          <cell r="S827">
            <v>1902799.0906752108</v>
          </cell>
          <cell r="T827">
            <v>2055023.0179292278</v>
          </cell>
        </row>
        <row r="828">
          <cell r="B828" t="str">
            <v>33302-821</v>
          </cell>
          <cell r="C828">
            <v>33302</v>
          </cell>
          <cell r="D828" t="str">
            <v>Travel costs - International</v>
          </cell>
          <cell r="E828" t="str">
            <v>Travel and Entertainment</v>
          </cell>
          <cell r="F828">
            <v>3008</v>
          </cell>
          <cell r="G828" t="str">
            <v>Travel Costs</v>
          </cell>
          <cell r="I828">
            <v>821</v>
          </cell>
          <cell r="J828" t="str">
            <v>Public Access</v>
          </cell>
          <cell r="K828" t="str">
            <v>GM - Sales</v>
          </cell>
          <cell r="L828">
            <v>7930535</v>
          </cell>
          <cell r="M828">
            <v>6890100</v>
          </cell>
          <cell r="N828">
            <v>4525456.08</v>
          </cell>
          <cell r="O828">
            <v>2052520</v>
          </cell>
          <cell r="P828">
            <v>2449645.7566669448</v>
          </cell>
          <cell r="Q828">
            <v>2327163.4688335974</v>
          </cell>
          <cell r="R828">
            <v>2327163.4688335974</v>
          </cell>
          <cell r="S828">
            <v>2280620.1994569255</v>
          </cell>
          <cell r="T828">
            <v>2235007.795467787</v>
          </cell>
        </row>
        <row r="829">
          <cell r="B829" t="str">
            <v>33205-821</v>
          </cell>
          <cell r="C829">
            <v>33205</v>
          </cell>
          <cell r="D829" t="str">
            <v>Train Csts - Central Training</v>
          </cell>
          <cell r="E829" t="str">
            <v>Training</v>
          </cell>
          <cell r="F829">
            <v>3007</v>
          </cell>
          <cell r="G829" t="str">
            <v>Training costs</v>
          </cell>
          <cell r="I829">
            <v>821</v>
          </cell>
          <cell r="J829" t="str">
            <v>Public Access</v>
          </cell>
          <cell r="K829" t="str">
            <v>GM - Sales</v>
          </cell>
          <cell r="L829">
            <v>15180200</v>
          </cell>
          <cell r="O829">
            <v>1750000</v>
          </cell>
          <cell r="P829">
            <v>2903084.5730476272</v>
          </cell>
          <cell r="Q829">
            <v>2757930.3443952459</v>
          </cell>
          <cell r="R829">
            <v>2757930.3443952459</v>
          </cell>
          <cell r="S829">
            <v>2702771.737507341</v>
          </cell>
          <cell r="T829">
            <v>2648716.3027571943</v>
          </cell>
        </row>
        <row r="830">
          <cell r="B830" t="str">
            <v>37606-821</v>
          </cell>
          <cell r="C830">
            <v>37606</v>
          </cell>
          <cell r="D830" t="str">
            <v>MV Costs - Ext car hire</v>
          </cell>
          <cell r="E830" t="str">
            <v>General</v>
          </cell>
          <cell r="F830">
            <v>3024</v>
          </cell>
          <cell r="G830" t="str">
            <v>Motor Vehicle Costs</v>
          </cell>
          <cell r="I830">
            <v>821</v>
          </cell>
          <cell r="J830" t="str">
            <v>Public Access</v>
          </cell>
          <cell r="K830" t="str">
            <v>GM - Sales</v>
          </cell>
          <cell r="L830">
            <v>202806030</v>
          </cell>
          <cell r="M830">
            <v>128120000.04000001</v>
          </cell>
          <cell r="O830">
            <v>5041600</v>
          </cell>
          <cell r="P830">
            <v>2914229.6883755033</v>
          </cell>
          <cell r="Q830">
            <v>3001656.5790267684</v>
          </cell>
          <cell r="R830">
            <v>3001656.5790267684</v>
          </cell>
          <cell r="S830">
            <v>3121722.8421878391</v>
          </cell>
          <cell r="T830">
            <v>3246591.7558753528</v>
          </cell>
        </row>
        <row r="831">
          <cell r="B831" t="str">
            <v>37603-821</v>
          </cell>
          <cell r="C831">
            <v>37603</v>
          </cell>
          <cell r="D831" t="str">
            <v>MV Costs - License &amp; Parking</v>
          </cell>
          <cell r="E831" t="str">
            <v>General</v>
          </cell>
          <cell r="F831">
            <v>3024</v>
          </cell>
          <cell r="G831" t="str">
            <v>Motor Vehicle Costs</v>
          </cell>
          <cell r="I831">
            <v>821</v>
          </cell>
          <cell r="J831" t="str">
            <v>Public Access</v>
          </cell>
          <cell r="K831" t="str">
            <v>GM - Sales</v>
          </cell>
          <cell r="L831">
            <v>4527000</v>
          </cell>
          <cell r="M831">
            <v>5905800</v>
          </cell>
          <cell r="O831">
            <v>4800000</v>
          </cell>
          <cell r="P831">
            <v>3336581.4181745024</v>
          </cell>
          <cell r="Q831">
            <v>3436678.8607197376</v>
          </cell>
          <cell r="R831">
            <v>3436678.8607197376</v>
          </cell>
          <cell r="S831">
            <v>3574146.0151485275</v>
          </cell>
          <cell r="T831">
            <v>3717111.8557544686</v>
          </cell>
        </row>
        <row r="832">
          <cell r="B832" t="str">
            <v>33203-821</v>
          </cell>
          <cell r="C832">
            <v>33203</v>
          </cell>
          <cell r="D832" t="str">
            <v>Train Csts - Sem Conf Exp</v>
          </cell>
          <cell r="E832" t="str">
            <v>Training</v>
          </cell>
          <cell r="F832">
            <v>3007</v>
          </cell>
          <cell r="G832" t="str">
            <v>Training costs</v>
          </cell>
          <cell r="I832">
            <v>821</v>
          </cell>
          <cell r="J832" t="str">
            <v>Public Access</v>
          </cell>
          <cell r="K832" t="str">
            <v>GM - Sales</v>
          </cell>
          <cell r="L832">
            <v>30350460</v>
          </cell>
          <cell r="M832">
            <v>6000000</v>
          </cell>
          <cell r="N832">
            <v>4154317.92</v>
          </cell>
          <cell r="O832">
            <v>5952903.2999999998</v>
          </cell>
          <cell r="P832">
            <v>9929223.764626747</v>
          </cell>
          <cell r="Q832">
            <v>9432762.5763954073</v>
          </cell>
          <cell r="R832">
            <v>9432762.5763954073</v>
          </cell>
          <cell r="S832">
            <v>9244107.3248674981</v>
          </cell>
          <cell r="T832">
            <v>9059225.1783701479</v>
          </cell>
        </row>
        <row r="833">
          <cell r="B833" t="str">
            <v>37604-821</v>
          </cell>
          <cell r="C833">
            <v>37604</v>
          </cell>
          <cell r="D833" t="str">
            <v>MV Costs - Repair &amp; Maintenance</v>
          </cell>
          <cell r="E833" t="str">
            <v>General</v>
          </cell>
          <cell r="F833">
            <v>3024</v>
          </cell>
          <cell r="G833" t="str">
            <v>Motor Vehicle Costs</v>
          </cell>
          <cell r="I833">
            <v>821</v>
          </cell>
          <cell r="J833" t="str">
            <v>Public Access</v>
          </cell>
          <cell r="K833" t="str">
            <v>GM - Sales</v>
          </cell>
          <cell r="L833">
            <v>236438133.62</v>
          </cell>
          <cell r="M833">
            <v>181000000.08000001</v>
          </cell>
          <cell r="O833">
            <v>10953654.5</v>
          </cell>
          <cell r="P833">
            <v>9997221.7909100708</v>
          </cell>
          <cell r="Q833">
            <v>10297138.444637373</v>
          </cell>
          <cell r="R833">
            <v>10297138.444637373</v>
          </cell>
          <cell r="S833">
            <v>10709023.982422868</v>
          </cell>
          <cell r="T833">
            <v>11137384.941719783</v>
          </cell>
        </row>
        <row r="834">
          <cell r="B834" t="str">
            <v>37203-821</v>
          </cell>
          <cell r="C834">
            <v>37203</v>
          </cell>
          <cell r="D834" t="str">
            <v>S&amp;P - Stationary,printing&amp;suppl</v>
          </cell>
          <cell r="E834" t="str">
            <v>General</v>
          </cell>
          <cell r="F834">
            <v>3019</v>
          </cell>
          <cell r="G834" t="str">
            <v>Stationary &amp; Printing</v>
          </cell>
          <cell r="I834">
            <v>821</v>
          </cell>
          <cell r="J834" t="str">
            <v>Public Access</v>
          </cell>
          <cell r="K834" t="str">
            <v>GM - Sales</v>
          </cell>
          <cell r="L834">
            <v>2265565.04</v>
          </cell>
          <cell r="M834">
            <v>6347202</v>
          </cell>
          <cell r="O834">
            <v>9905279.6999999993</v>
          </cell>
          <cell r="P834">
            <v>10211503.941802068</v>
          </cell>
          <cell r="Q834">
            <v>10619964.099474151</v>
          </cell>
          <cell r="R834">
            <v>10619964.099474151</v>
          </cell>
          <cell r="S834">
            <v>11044762.663453117</v>
          </cell>
          <cell r="T834">
            <v>11486553.169991242</v>
          </cell>
        </row>
        <row r="835">
          <cell r="B835" t="str">
            <v>37202-821</v>
          </cell>
          <cell r="C835">
            <v>37202</v>
          </cell>
          <cell r="D835" t="str">
            <v>Consumables - Office Equipment</v>
          </cell>
          <cell r="E835" t="str">
            <v>General</v>
          </cell>
          <cell r="F835">
            <v>3018</v>
          </cell>
          <cell r="G835" t="str">
            <v>Consumables</v>
          </cell>
          <cell r="I835">
            <v>821</v>
          </cell>
          <cell r="J835" t="str">
            <v>Public Access</v>
          </cell>
          <cell r="K835" t="str">
            <v>GM - Sales</v>
          </cell>
          <cell r="L835">
            <v>50327772.509999998</v>
          </cell>
          <cell r="O835">
            <v>11499047.32</v>
          </cell>
          <cell r="P835">
            <v>12053461.074984076</v>
          </cell>
          <cell r="Q835">
            <v>12535599.517983438</v>
          </cell>
          <cell r="R835">
            <v>15500000</v>
          </cell>
          <cell r="S835">
            <v>13037023.498702776</v>
          </cell>
          <cell r="T835">
            <v>13558504.438650887</v>
          </cell>
        </row>
        <row r="836">
          <cell r="B836" t="str">
            <v>37200-821</v>
          </cell>
          <cell r="C836">
            <v>37200</v>
          </cell>
          <cell r="D836" t="str">
            <v>Consumables-Refreshments</v>
          </cell>
          <cell r="E836" t="str">
            <v>General</v>
          </cell>
          <cell r="F836">
            <v>3018</v>
          </cell>
          <cell r="G836" t="str">
            <v>Consumables</v>
          </cell>
          <cell r="I836">
            <v>821</v>
          </cell>
          <cell r="J836" t="str">
            <v>Public Access</v>
          </cell>
          <cell r="K836" t="str">
            <v>GM - Sales</v>
          </cell>
          <cell r="L836">
            <v>10981597.15</v>
          </cell>
          <cell r="M836">
            <v>15735806.039999999</v>
          </cell>
          <cell r="O836">
            <v>11808752.66</v>
          </cell>
          <cell r="P836">
            <v>14089868.788554681</v>
          </cell>
          <cell r="Q836">
            <v>16203349.106837882</v>
          </cell>
          <cell r="R836">
            <v>22130000</v>
          </cell>
          <cell r="S836">
            <v>16851483.071111396</v>
          </cell>
          <cell r="T836">
            <v>17525542.393955853</v>
          </cell>
        </row>
        <row r="837">
          <cell r="B837" t="str">
            <v>30202-821</v>
          </cell>
          <cell r="C837">
            <v>30202</v>
          </cell>
          <cell r="D837" t="str">
            <v>Nwk Cost - Eqpmnt Repairs</v>
          </cell>
          <cell r="E837" t="str">
            <v>Maintence</v>
          </cell>
          <cell r="F837">
            <v>3001</v>
          </cell>
          <cell r="G837" t="str">
            <v>NwkCosts</v>
          </cell>
          <cell r="I837">
            <v>821</v>
          </cell>
          <cell r="J837" t="str">
            <v>Public Access</v>
          </cell>
          <cell r="K837" t="str">
            <v>GM - Sales</v>
          </cell>
          <cell r="L837">
            <v>165166366.18000001</v>
          </cell>
          <cell r="M837">
            <v>253800000</v>
          </cell>
          <cell r="N837">
            <v>304560000</v>
          </cell>
          <cell r="O837">
            <v>11276418.699999999</v>
          </cell>
          <cell r="P837">
            <v>16700807.0323443</v>
          </cell>
          <cell r="Q837">
            <v>16366790.891697414</v>
          </cell>
          <cell r="R837">
            <v>120000000</v>
          </cell>
          <cell r="S837">
            <v>17185130.436282285</v>
          </cell>
          <cell r="T837">
            <v>18044386.9580964</v>
          </cell>
        </row>
        <row r="838">
          <cell r="B838" t="str">
            <v>32300-821</v>
          </cell>
          <cell r="C838">
            <v>32300</v>
          </cell>
          <cell r="D838" t="str">
            <v>Facilities Cst  - Bldngs &amp; Maint</v>
          </cell>
          <cell r="E838" t="str">
            <v>Maintence</v>
          </cell>
          <cell r="F838">
            <v>3003</v>
          </cell>
          <cell r="G838" t="str">
            <v>Facilities</v>
          </cell>
          <cell r="I838">
            <v>821</v>
          </cell>
          <cell r="J838" t="str">
            <v>Public Access</v>
          </cell>
          <cell r="K838" t="str">
            <v>GM - Sales</v>
          </cell>
          <cell r="O838">
            <v>19025000</v>
          </cell>
          <cell r="P838">
            <v>30690812.040880047</v>
          </cell>
          <cell r="Q838">
            <v>30690812.040880047</v>
          </cell>
          <cell r="R838" t="str">
            <v>-</v>
          </cell>
          <cell r="S838">
            <v>32225352.642924052</v>
          </cell>
          <cell r="T838">
            <v>33836620.275070257</v>
          </cell>
        </row>
        <row r="839">
          <cell r="B839" t="str">
            <v>37001-821</v>
          </cell>
          <cell r="C839">
            <v>37001</v>
          </cell>
          <cell r="D839" t="str">
            <v>Communctns - National</v>
          </cell>
          <cell r="E839" t="str">
            <v>General</v>
          </cell>
          <cell r="F839">
            <v>3016</v>
          </cell>
          <cell r="G839" t="str">
            <v>Communications</v>
          </cell>
          <cell r="I839">
            <v>821</v>
          </cell>
          <cell r="J839" t="str">
            <v>Public Access</v>
          </cell>
          <cell r="K839" t="str">
            <v>GM - Sales</v>
          </cell>
          <cell r="L839">
            <v>37298547</v>
          </cell>
          <cell r="M839">
            <v>3037743.96</v>
          </cell>
          <cell r="O839">
            <v>155543476</v>
          </cell>
          <cell r="P839">
            <v>45559946.3836383</v>
          </cell>
          <cell r="Q839">
            <v>41003951.745274469</v>
          </cell>
          <cell r="R839">
            <v>41003951.745274469</v>
          </cell>
          <cell r="S839">
            <v>41003951.745274469</v>
          </cell>
          <cell r="T839">
            <v>41003951.745274469</v>
          </cell>
        </row>
        <row r="840">
          <cell r="B840" t="str">
            <v>33400-821</v>
          </cell>
          <cell r="C840">
            <v>33400</v>
          </cell>
          <cell r="D840" t="str">
            <v>Entertnmnt cost -Staff Motvn</v>
          </cell>
          <cell r="E840" t="str">
            <v>Salaries &amp; Staff Costs</v>
          </cell>
          <cell r="F840">
            <v>3006</v>
          </cell>
          <cell r="G840" t="str">
            <v>Staff Other costs</v>
          </cell>
          <cell r="I840">
            <v>821</v>
          </cell>
          <cell r="J840" t="str">
            <v>Public Access</v>
          </cell>
          <cell r="K840" t="str">
            <v>GM - Sales</v>
          </cell>
          <cell r="L840">
            <v>11818000</v>
          </cell>
          <cell r="M840">
            <v>9600000</v>
          </cell>
          <cell r="N840">
            <v>11160000</v>
          </cell>
          <cell r="O840">
            <v>10803400</v>
          </cell>
          <cell r="P840">
            <v>46107488.75939168</v>
          </cell>
          <cell r="Q840">
            <v>53023612.073300429</v>
          </cell>
          <cell r="R840">
            <v>53023612.073300429</v>
          </cell>
          <cell r="S840">
            <v>57265501.039164469</v>
          </cell>
          <cell r="T840">
            <v>61846741.12229763</v>
          </cell>
        </row>
        <row r="841">
          <cell r="B841" t="str">
            <v>33020-821</v>
          </cell>
          <cell r="C841">
            <v>33020</v>
          </cell>
          <cell r="D841" t="str">
            <v>Local Staff costs - Co. Prov Fund</v>
          </cell>
          <cell r="E841" t="str">
            <v>Salaries &amp; Staff Costs</v>
          </cell>
          <cell r="F841">
            <v>3005</v>
          </cell>
          <cell r="G841" t="str">
            <v>Local Staff Costs</v>
          </cell>
          <cell r="I841">
            <v>821</v>
          </cell>
          <cell r="J841" t="str">
            <v>Public Access</v>
          </cell>
          <cell r="K841" t="str">
            <v>GM - Sales</v>
          </cell>
          <cell r="L841">
            <v>43846923</v>
          </cell>
          <cell r="M841">
            <v>64183131.240000002</v>
          </cell>
          <cell r="N841">
            <v>61787451.719999999</v>
          </cell>
          <cell r="O841">
            <v>43919324</v>
          </cell>
          <cell r="P841">
            <v>48928606.824494965</v>
          </cell>
          <cell r="Q841">
            <v>49809321.747335874</v>
          </cell>
          <cell r="R841">
            <v>49809321.747335874</v>
          </cell>
          <cell r="S841">
            <v>53794067.487122744</v>
          </cell>
          <cell r="T841">
            <v>58097592.886092566</v>
          </cell>
        </row>
        <row r="842">
          <cell r="B842" t="str">
            <v>33300-821</v>
          </cell>
          <cell r="C842">
            <v>33300</v>
          </cell>
          <cell r="D842" t="str">
            <v>Travel costs - Local</v>
          </cell>
          <cell r="E842" t="str">
            <v>Travel and Entertainment</v>
          </cell>
          <cell r="F842">
            <v>3008</v>
          </cell>
          <cell r="G842" t="str">
            <v>Travel Costs</v>
          </cell>
          <cell r="I842">
            <v>821</v>
          </cell>
          <cell r="J842" t="str">
            <v>Public Access</v>
          </cell>
          <cell r="K842" t="str">
            <v>GM - Sales</v>
          </cell>
          <cell r="L842">
            <v>321696500</v>
          </cell>
          <cell r="M842">
            <v>66000000</v>
          </cell>
          <cell r="N842">
            <v>43349167.560000002</v>
          </cell>
          <cell r="O842">
            <v>92625332</v>
          </cell>
          <cell r="P842">
            <v>98929761.748938575</v>
          </cell>
          <cell r="Q842">
            <v>93983273.661491632</v>
          </cell>
          <cell r="R842">
            <v>155000000</v>
          </cell>
          <cell r="S842">
            <v>92103608.188261792</v>
          </cell>
          <cell r="T842">
            <v>90261536.024496555</v>
          </cell>
        </row>
        <row r="843">
          <cell r="B843" t="str">
            <v>37206-821</v>
          </cell>
          <cell r="C843">
            <v>37206</v>
          </cell>
          <cell r="D843" t="str">
            <v>S&amp;P - Courier</v>
          </cell>
          <cell r="E843" t="str">
            <v>General</v>
          </cell>
          <cell r="F843">
            <v>3019</v>
          </cell>
          <cell r="G843" t="str">
            <v>Stationary &amp; Printing</v>
          </cell>
          <cell r="I843">
            <v>821</v>
          </cell>
          <cell r="J843" t="str">
            <v>Public Access</v>
          </cell>
          <cell r="K843" t="str">
            <v>GM - Sales</v>
          </cell>
          <cell r="L843">
            <v>85664405</v>
          </cell>
          <cell r="O843">
            <v>76737981.019999996</v>
          </cell>
          <cell r="P843">
            <v>87345411.539959222</v>
          </cell>
          <cell r="Q843">
            <v>90839228.001557589</v>
          </cell>
          <cell r="R843">
            <v>90839228.001557589</v>
          </cell>
          <cell r="S843">
            <v>94472797.121619895</v>
          </cell>
          <cell r="T843">
            <v>98251709.006484687</v>
          </cell>
        </row>
        <row r="844">
          <cell r="B844" t="str">
            <v>33016-821</v>
          </cell>
          <cell r="C844">
            <v>33016</v>
          </cell>
          <cell r="D844" t="str">
            <v>Local Staff costs - Commissions</v>
          </cell>
          <cell r="E844" t="str">
            <v>Salaries &amp; Staff Costs</v>
          </cell>
          <cell r="F844">
            <v>3005</v>
          </cell>
          <cell r="G844" t="str">
            <v>Local Staff Costs</v>
          </cell>
          <cell r="I844">
            <v>821</v>
          </cell>
          <cell r="J844" t="str">
            <v>Public Access</v>
          </cell>
          <cell r="K844" t="str">
            <v>GM - Sales</v>
          </cell>
          <cell r="L844">
            <v>227580667</v>
          </cell>
          <cell r="M844">
            <v>381285748.80000001</v>
          </cell>
          <cell r="N844">
            <v>510000345.12</v>
          </cell>
          <cell r="O844">
            <v>174975000</v>
          </cell>
          <cell r="P844">
            <v>84281599.177877918</v>
          </cell>
          <cell r="Q844">
            <v>85798667.963079721</v>
          </cell>
          <cell r="R844" t="str">
            <v>-</v>
          </cell>
          <cell r="S844">
            <v>92662561.4001261</v>
          </cell>
          <cell r="T844">
            <v>100075566.31213619</v>
          </cell>
        </row>
        <row r="845">
          <cell r="B845" t="str">
            <v>33009-821</v>
          </cell>
          <cell r="C845">
            <v>33009</v>
          </cell>
          <cell r="D845" t="str">
            <v>Local Staff costs - T&amp;S allowance</v>
          </cell>
          <cell r="E845" t="str">
            <v>Salaries &amp; Staff Costs</v>
          </cell>
          <cell r="F845">
            <v>3005</v>
          </cell>
          <cell r="G845" t="str">
            <v>Local Staff Costs</v>
          </cell>
          <cell r="I845">
            <v>821</v>
          </cell>
          <cell r="J845" t="str">
            <v>Public Access</v>
          </cell>
          <cell r="K845" t="str">
            <v>GM - Sales</v>
          </cell>
          <cell r="L845">
            <v>77704660</v>
          </cell>
          <cell r="M845">
            <v>103643760</v>
          </cell>
          <cell r="N845">
            <v>78481706.640000001</v>
          </cell>
          <cell r="O845">
            <v>87860080</v>
          </cell>
          <cell r="P845">
            <v>98406288.056212768</v>
          </cell>
          <cell r="Q845">
            <v>100177601.2412246</v>
          </cell>
          <cell r="R845">
            <v>100177601.2412246</v>
          </cell>
          <cell r="S845">
            <v>108191809.34052257</v>
          </cell>
          <cell r="T845">
            <v>116847154.08776438</v>
          </cell>
        </row>
        <row r="846">
          <cell r="B846" t="str">
            <v>33018-821</v>
          </cell>
          <cell r="C846">
            <v>33018</v>
          </cell>
          <cell r="D846" t="str">
            <v>Local Staff costs - NSSF</v>
          </cell>
          <cell r="E846" t="str">
            <v>Salaries &amp; Staff Costs</v>
          </cell>
          <cell r="F846">
            <v>3005</v>
          </cell>
          <cell r="G846" t="str">
            <v>Local Staff Costs</v>
          </cell>
          <cell r="I846">
            <v>821</v>
          </cell>
          <cell r="J846" t="str">
            <v>Public Access</v>
          </cell>
          <cell r="K846" t="str">
            <v>GM - Sales</v>
          </cell>
          <cell r="L846">
            <v>117924590</v>
          </cell>
          <cell r="M846">
            <v>173053987.44</v>
          </cell>
          <cell r="N846">
            <v>272240682.60000002</v>
          </cell>
          <cell r="O846">
            <v>109817452</v>
          </cell>
          <cell r="P846">
            <v>122346753.866944</v>
          </cell>
          <cell r="Q846">
            <v>124548995.43654899</v>
          </cell>
          <cell r="R846">
            <v>124548995.43654899</v>
          </cell>
          <cell r="S846">
            <v>134512915.07147291</v>
          </cell>
          <cell r="T846">
            <v>145273948.27719074</v>
          </cell>
        </row>
        <row r="847">
          <cell r="B847" t="str">
            <v>34202-821</v>
          </cell>
          <cell r="C847">
            <v>34202</v>
          </cell>
          <cell r="D847" t="str">
            <v>P&amp;A - Promo Other items</v>
          </cell>
          <cell r="E847" t="str">
            <v>Advertising, Promotion &amp; PR</v>
          </cell>
          <cell r="F847">
            <v>3010</v>
          </cell>
          <cell r="G847" t="str">
            <v>Publicity &amp; Advertising</v>
          </cell>
          <cell r="I847">
            <v>821</v>
          </cell>
          <cell r="J847" t="str">
            <v>Public Access</v>
          </cell>
          <cell r="K847" t="str">
            <v>GM - Sales</v>
          </cell>
          <cell r="L847">
            <v>272564970</v>
          </cell>
          <cell r="O847">
            <v>195139000</v>
          </cell>
          <cell r="P847">
            <v>259845276.09347346</v>
          </cell>
          <cell r="Q847">
            <v>257246823.33253872</v>
          </cell>
          <cell r="S847">
            <v>264964228.0325149</v>
          </cell>
          <cell r="T847">
            <v>272913154.87349033</v>
          </cell>
        </row>
        <row r="848">
          <cell r="B848" t="str">
            <v>33002-821</v>
          </cell>
          <cell r="C848">
            <v>33002</v>
          </cell>
          <cell r="D848" t="str">
            <v>Local Staff costs - Basic</v>
          </cell>
          <cell r="E848" t="str">
            <v>Salaries &amp; Staff Costs</v>
          </cell>
          <cell r="F848">
            <v>3005</v>
          </cell>
          <cell r="G848" t="str">
            <v>Local Staff Costs</v>
          </cell>
          <cell r="I848">
            <v>821</v>
          </cell>
          <cell r="J848" t="str">
            <v>Public Access</v>
          </cell>
          <cell r="K848" t="str">
            <v>GM - Sales</v>
          </cell>
          <cell r="L848">
            <v>845410790</v>
          </cell>
          <cell r="M848">
            <v>1073318853.96</v>
          </cell>
          <cell r="N848">
            <v>1012456342.8</v>
          </cell>
          <cell r="O848">
            <v>829848636</v>
          </cell>
          <cell r="P848">
            <v>921344522.66433418</v>
          </cell>
          <cell r="Q848">
            <v>937928724.07229221</v>
          </cell>
          <cell r="R848">
            <v>937928724.07229221</v>
          </cell>
          <cell r="S848">
            <v>1012963021.9980756</v>
          </cell>
          <cell r="T848">
            <v>1094000063.7579217</v>
          </cell>
        </row>
        <row r="849">
          <cell r="B849" t="str">
            <v>37206-822</v>
          </cell>
          <cell r="C849">
            <v>37206</v>
          </cell>
          <cell r="D849" t="str">
            <v>S&amp;P - Courier</v>
          </cell>
          <cell r="E849" t="str">
            <v>General</v>
          </cell>
          <cell r="F849">
            <v>3019</v>
          </cell>
          <cell r="G849" t="str">
            <v>Stationary &amp; Printing</v>
          </cell>
          <cell r="I849">
            <v>822</v>
          </cell>
          <cell r="J849" t="str">
            <v>Mobile Money</v>
          </cell>
          <cell r="K849" t="str">
            <v>GM - Sales</v>
          </cell>
          <cell r="L849">
            <v>60703060</v>
          </cell>
          <cell r="M849">
            <v>59184596.039999999</v>
          </cell>
          <cell r="O849">
            <v>-76131563.799999997</v>
          </cell>
          <cell r="P849">
            <v>-86655169.746498257</v>
          </cell>
          <cell r="R849">
            <v>0</v>
          </cell>
        </row>
        <row r="850">
          <cell r="B850" t="str">
            <v>39004-822</v>
          </cell>
          <cell r="C850">
            <v>39004</v>
          </cell>
          <cell r="D850" t="str">
            <v>Mobile Money Theft</v>
          </cell>
          <cell r="E850" t="str">
            <v>General</v>
          </cell>
          <cell r="F850">
            <v>3027</v>
          </cell>
          <cell r="G850" t="str">
            <v>Bad Debt, Fraud &amp; Theft</v>
          </cell>
          <cell r="I850">
            <v>822</v>
          </cell>
          <cell r="J850" t="str">
            <v>Mobile Money</v>
          </cell>
          <cell r="K850" t="str">
            <v>GM - Sales</v>
          </cell>
          <cell r="L850">
            <v>120849203</v>
          </cell>
          <cell r="O850">
            <v>215808842</v>
          </cell>
          <cell r="P850">
            <v>300000000</v>
          </cell>
          <cell r="Q850">
            <v>300000000</v>
          </cell>
          <cell r="R850">
            <v>300000000</v>
          </cell>
          <cell r="S850">
            <v>300000000</v>
          </cell>
          <cell r="T850">
            <v>300000000</v>
          </cell>
        </row>
        <row r="851">
          <cell r="B851" t="str">
            <v>37604-822</v>
          </cell>
          <cell r="C851">
            <v>37604</v>
          </cell>
          <cell r="D851" t="str">
            <v>MV Costs - Repair &amp; Maintenance</v>
          </cell>
          <cell r="E851" t="str">
            <v>General</v>
          </cell>
          <cell r="F851">
            <v>3024</v>
          </cell>
          <cell r="G851" t="str">
            <v>Motor Vehicle Costs</v>
          </cell>
          <cell r="I851">
            <v>822</v>
          </cell>
          <cell r="J851" t="str">
            <v>Mobile Money</v>
          </cell>
          <cell r="K851" t="str">
            <v>GM - Sales</v>
          </cell>
          <cell r="L851">
            <v>86046384.920000002</v>
          </cell>
          <cell r="M851">
            <v>337472199</v>
          </cell>
          <cell r="O851">
            <v>0</v>
          </cell>
          <cell r="P851">
            <v>0</v>
          </cell>
          <cell r="R851">
            <v>0</v>
          </cell>
        </row>
        <row r="852">
          <cell r="B852" t="str">
            <v>33200-822</v>
          </cell>
          <cell r="C852">
            <v>33200</v>
          </cell>
          <cell r="D852" t="str">
            <v>Train Csts - Train. Fees</v>
          </cell>
          <cell r="E852" t="str">
            <v>Training</v>
          </cell>
          <cell r="F852">
            <v>3007</v>
          </cell>
          <cell r="G852" t="str">
            <v>Training costs</v>
          </cell>
          <cell r="I852">
            <v>822</v>
          </cell>
          <cell r="J852" t="str">
            <v>Mobile Money</v>
          </cell>
          <cell r="K852" t="str">
            <v>GM - Sales</v>
          </cell>
          <cell r="L852">
            <v>1314400</v>
          </cell>
          <cell r="M852">
            <v>13365000</v>
          </cell>
          <cell r="N852">
            <v>9253743.2400000002</v>
          </cell>
          <cell r="O852">
            <v>-2628800</v>
          </cell>
          <cell r="P852">
            <v>-2179023.9151820224</v>
          </cell>
          <cell r="R852">
            <v>0</v>
          </cell>
        </row>
        <row r="853">
          <cell r="B853" t="str">
            <v>30006-822</v>
          </cell>
          <cell r="C853">
            <v>30006</v>
          </cell>
          <cell r="D853" t="str">
            <v>Nwk Cost - Site Security</v>
          </cell>
          <cell r="E853" t="str">
            <v>General</v>
          </cell>
          <cell r="F853">
            <v>3021</v>
          </cell>
          <cell r="G853" t="str">
            <v>Security Costs</v>
          </cell>
          <cell r="I853">
            <v>822</v>
          </cell>
          <cell r="J853" t="str">
            <v>Mobile Money</v>
          </cell>
          <cell r="K853" t="str">
            <v>GM - Sales</v>
          </cell>
          <cell r="L853">
            <v>2484000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</row>
        <row r="854">
          <cell r="B854" t="str">
            <v>32301-822</v>
          </cell>
          <cell r="C854">
            <v>32301</v>
          </cell>
          <cell r="D854" t="str">
            <v>Facilities Cst  - Furn &amp; Fitt. Maint</v>
          </cell>
          <cell r="E854" t="str">
            <v>Maintence</v>
          </cell>
          <cell r="F854">
            <v>3003</v>
          </cell>
          <cell r="G854" t="str">
            <v>Facilities</v>
          </cell>
          <cell r="I854">
            <v>822</v>
          </cell>
          <cell r="J854" t="str">
            <v>Mobile Money</v>
          </cell>
          <cell r="K854" t="str">
            <v>GM - Sales</v>
          </cell>
          <cell r="L854">
            <v>11743950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</row>
        <row r="855">
          <cell r="B855" t="str">
            <v>32500-822</v>
          </cell>
          <cell r="C855">
            <v>32500</v>
          </cell>
          <cell r="D855" t="str">
            <v>Facilities Cst  - Dstv</v>
          </cell>
          <cell r="E855" t="str">
            <v>General</v>
          </cell>
          <cell r="F855">
            <v>3020</v>
          </cell>
          <cell r="G855" t="str">
            <v>Subscription</v>
          </cell>
          <cell r="I855">
            <v>822</v>
          </cell>
          <cell r="J855" t="str">
            <v>Mobile Money</v>
          </cell>
          <cell r="K855" t="str">
            <v>GM - Sales</v>
          </cell>
          <cell r="M855">
            <v>2436003.96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</row>
        <row r="856">
          <cell r="B856" t="str">
            <v>33019-822</v>
          </cell>
          <cell r="C856">
            <v>33019</v>
          </cell>
          <cell r="D856" t="str">
            <v>Local Staff costs - Medical Aid</v>
          </cell>
          <cell r="E856" t="str">
            <v>Salaries &amp; Staff Costs</v>
          </cell>
          <cell r="F856">
            <v>3005</v>
          </cell>
          <cell r="G856" t="str">
            <v>Local Staff Costs</v>
          </cell>
          <cell r="I856">
            <v>822</v>
          </cell>
          <cell r="J856" t="str">
            <v>Mobile Money</v>
          </cell>
          <cell r="K856" t="str">
            <v>GM - Sales</v>
          </cell>
          <cell r="L856">
            <v>48854035.75</v>
          </cell>
          <cell r="M856">
            <v>13200000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B857" t="str">
            <v>33103-822</v>
          </cell>
          <cell r="C857">
            <v>33103</v>
          </cell>
          <cell r="D857" t="str">
            <v>Staff Oth csts - Off Clothing</v>
          </cell>
          <cell r="E857" t="str">
            <v>Salaries &amp; Staff Costs</v>
          </cell>
          <cell r="F857">
            <v>3006</v>
          </cell>
          <cell r="G857" t="str">
            <v>Staff Other costs</v>
          </cell>
          <cell r="I857">
            <v>822</v>
          </cell>
          <cell r="J857" t="str">
            <v>Mobile Money</v>
          </cell>
          <cell r="K857" t="str">
            <v>GM - Sales</v>
          </cell>
          <cell r="L857">
            <v>2566320</v>
          </cell>
          <cell r="M857">
            <v>20000000.039999999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</row>
        <row r="858">
          <cell r="B858" t="str">
            <v>33105-822</v>
          </cell>
          <cell r="C858">
            <v>33105</v>
          </cell>
          <cell r="D858" t="str">
            <v>Staff Oth csts - Phne Allowanc</v>
          </cell>
          <cell r="E858" t="str">
            <v>General</v>
          </cell>
          <cell r="F858">
            <v>3016</v>
          </cell>
          <cell r="G858" t="str">
            <v>Communications</v>
          </cell>
          <cell r="I858">
            <v>822</v>
          </cell>
          <cell r="J858" t="str">
            <v>Mobile Money</v>
          </cell>
          <cell r="K858" t="str">
            <v>GM - Sales</v>
          </cell>
          <cell r="M858">
            <v>3160290.96</v>
          </cell>
          <cell r="N858">
            <v>3960000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</row>
        <row r="859">
          <cell r="B859" t="str">
            <v>33201-822</v>
          </cell>
          <cell r="C859">
            <v>33201</v>
          </cell>
          <cell r="D859" t="str">
            <v>Train Csts - Train exp</v>
          </cell>
          <cell r="E859" t="str">
            <v>Training</v>
          </cell>
          <cell r="F859">
            <v>3007</v>
          </cell>
          <cell r="G859" t="str">
            <v>Training costs</v>
          </cell>
          <cell r="I859">
            <v>822</v>
          </cell>
          <cell r="J859" t="str">
            <v>Mobile Money</v>
          </cell>
          <cell r="K859" t="str">
            <v>GM - Sales</v>
          </cell>
          <cell r="M859">
            <v>10530000</v>
          </cell>
          <cell r="N859">
            <v>7290828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B860" t="str">
            <v>33202-822</v>
          </cell>
          <cell r="C860">
            <v>33202</v>
          </cell>
          <cell r="D860" t="str">
            <v>Train Csts - Sem Conf fees</v>
          </cell>
          <cell r="E860" t="str">
            <v>Training</v>
          </cell>
          <cell r="F860">
            <v>3007</v>
          </cell>
          <cell r="G860" t="str">
            <v>Training costs</v>
          </cell>
          <cell r="I860">
            <v>822</v>
          </cell>
          <cell r="J860" t="str">
            <v>Mobile Money</v>
          </cell>
          <cell r="K860" t="str">
            <v>GM - Sales</v>
          </cell>
          <cell r="M860">
            <v>6000000</v>
          </cell>
          <cell r="N860">
            <v>4154317.92</v>
          </cell>
          <cell r="P860">
            <v>0</v>
          </cell>
          <cell r="Q860">
            <v>0</v>
          </cell>
          <cell r="R860" t="str">
            <v>-</v>
          </cell>
          <cell r="S860">
            <v>0</v>
          </cell>
          <cell r="T860">
            <v>0</v>
          </cell>
        </row>
        <row r="861">
          <cell r="B861" t="str">
            <v>33203-822</v>
          </cell>
          <cell r="C861">
            <v>33203</v>
          </cell>
          <cell r="D861" t="str">
            <v>Train Csts - Sem Conf Exp</v>
          </cell>
          <cell r="E861" t="str">
            <v>Training</v>
          </cell>
          <cell r="F861">
            <v>3007</v>
          </cell>
          <cell r="G861" t="str">
            <v>Training costs</v>
          </cell>
          <cell r="I861">
            <v>822</v>
          </cell>
          <cell r="J861" t="str">
            <v>Mobile Money</v>
          </cell>
          <cell r="K861" t="str">
            <v>GM - Sales</v>
          </cell>
          <cell r="M861">
            <v>6800000.04</v>
          </cell>
          <cell r="N861">
            <v>4708227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B862" t="str">
            <v>33204-822</v>
          </cell>
          <cell r="C862">
            <v>33204</v>
          </cell>
          <cell r="D862" t="str">
            <v>Train Csts - Self Study</v>
          </cell>
          <cell r="E862" t="str">
            <v>Training</v>
          </cell>
          <cell r="F862">
            <v>3007</v>
          </cell>
          <cell r="G862" t="str">
            <v>Training costs</v>
          </cell>
          <cell r="I862">
            <v>822</v>
          </cell>
          <cell r="J862" t="str">
            <v>Mobile Money</v>
          </cell>
          <cell r="K862" t="str">
            <v>GM - Sales</v>
          </cell>
          <cell r="M862">
            <v>12600000</v>
          </cell>
          <cell r="N862">
            <v>8724067.6799999997</v>
          </cell>
          <cell r="P862">
            <v>0</v>
          </cell>
          <cell r="Q862">
            <v>0</v>
          </cell>
          <cell r="R862" t="str">
            <v>-</v>
          </cell>
          <cell r="S862">
            <v>0</v>
          </cell>
          <cell r="T862">
            <v>0</v>
          </cell>
        </row>
        <row r="863">
          <cell r="B863" t="str">
            <v>33302-822</v>
          </cell>
          <cell r="C863">
            <v>33302</v>
          </cell>
          <cell r="D863" t="str">
            <v>Travel costs - International</v>
          </cell>
          <cell r="E863" t="str">
            <v>Travel and Entertainment</v>
          </cell>
          <cell r="F863">
            <v>3008</v>
          </cell>
          <cell r="G863" t="str">
            <v>Travel Costs</v>
          </cell>
          <cell r="I863">
            <v>822</v>
          </cell>
          <cell r="J863" t="str">
            <v>Mobile Money</v>
          </cell>
          <cell r="K863" t="str">
            <v>GM - Sales</v>
          </cell>
          <cell r="M863">
            <v>2400000</v>
          </cell>
          <cell r="N863">
            <v>1576333.32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B864" t="str">
            <v>33303-822</v>
          </cell>
          <cell r="C864">
            <v>33303</v>
          </cell>
          <cell r="D864" t="str">
            <v>Travel costs - Mileage claims</v>
          </cell>
          <cell r="E864" t="str">
            <v>Travel and Entertainment</v>
          </cell>
          <cell r="F864">
            <v>3008</v>
          </cell>
          <cell r="G864" t="str">
            <v>Travel Costs</v>
          </cell>
          <cell r="I864">
            <v>822</v>
          </cell>
          <cell r="J864" t="str">
            <v>Mobile Money</v>
          </cell>
          <cell r="K864" t="str">
            <v>GM - Sales</v>
          </cell>
          <cell r="M864">
            <v>6000000</v>
          </cell>
          <cell r="N864">
            <v>3940833.36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B865" t="str">
            <v>33401-822</v>
          </cell>
          <cell r="C865">
            <v>33401</v>
          </cell>
          <cell r="D865" t="str">
            <v>Entertnmnt cost - External Client</v>
          </cell>
          <cell r="E865" t="str">
            <v>Travel and Entertainment</v>
          </cell>
          <cell r="F865">
            <v>3009</v>
          </cell>
          <cell r="G865" t="str">
            <v>Entertainment Cost</v>
          </cell>
          <cell r="I865">
            <v>822</v>
          </cell>
          <cell r="J865" t="str">
            <v>Mobile Money</v>
          </cell>
          <cell r="K865" t="str">
            <v>GM - Sales</v>
          </cell>
          <cell r="M865">
            <v>6401961</v>
          </cell>
          <cell r="N865">
            <v>4204843.68</v>
          </cell>
          <cell r="P865">
            <v>0</v>
          </cell>
          <cell r="Q865">
            <v>0</v>
          </cell>
          <cell r="S865">
            <v>0</v>
          </cell>
          <cell r="T865">
            <v>0</v>
          </cell>
        </row>
        <row r="866">
          <cell r="B866" t="str">
            <v>34400-822</v>
          </cell>
          <cell r="C866">
            <v>34400</v>
          </cell>
          <cell r="D866" t="str">
            <v>P&amp;A - Branding</v>
          </cell>
          <cell r="E866" t="str">
            <v>Advertising, Promotion &amp; PR</v>
          </cell>
          <cell r="F866">
            <v>3010</v>
          </cell>
          <cell r="G866" t="str">
            <v>Publicity &amp; Advertising</v>
          </cell>
          <cell r="I866">
            <v>822</v>
          </cell>
          <cell r="J866" t="str">
            <v>Mobile Money</v>
          </cell>
          <cell r="K866" t="str">
            <v>GM - Sales</v>
          </cell>
          <cell r="L866">
            <v>146750000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B867" t="str">
            <v>35100-822</v>
          </cell>
          <cell r="C867">
            <v>35100</v>
          </cell>
          <cell r="D867" t="str">
            <v>Prof Fees - Consultancy Fees</v>
          </cell>
          <cell r="E867" t="str">
            <v>Professional &amp; Cons Fees</v>
          </cell>
          <cell r="F867">
            <v>3011</v>
          </cell>
          <cell r="G867" t="str">
            <v>Professional Fees</v>
          </cell>
          <cell r="I867">
            <v>822</v>
          </cell>
          <cell r="J867" t="str">
            <v>Mobile Money</v>
          </cell>
          <cell r="K867" t="str">
            <v>GM - Sales</v>
          </cell>
          <cell r="L867">
            <v>87288148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B868" t="str">
            <v>37002-822</v>
          </cell>
          <cell r="C868">
            <v>37002</v>
          </cell>
          <cell r="D868" t="str">
            <v>Communctns - Internet</v>
          </cell>
          <cell r="E868" t="str">
            <v>General</v>
          </cell>
          <cell r="F868">
            <v>3016</v>
          </cell>
          <cell r="G868" t="str">
            <v>Communications</v>
          </cell>
          <cell r="I868">
            <v>822</v>
          </cell>
          <cell r="J868" t="str">
            <v>Mobile Money</v>
          </cell>
          <cell r="K868" t="str">
            <v>GM - Sales</v>
          </cell>
          <cell r="M868">
            <v>25789914.960000001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B869" t="str">
            <v>37205-822</v>
          </cell>
          <cell r="C869">
            <v>37205</v>
          </cell>
          <cell r="D869" t="str">
            <v>S&amp;P - NewS&amp;Paper &amp; manuals</v>
          </cell>
          <cell r="E869" t="str">
            <v>General</v>
          </cell>
          <cell r="F869">
            <v>3019</v>
          </cell>
          <cell r="G869" t="str">
            <v>Stationary &amp; Printing</v>
          </cell>
          <cell r="I869">
            <v>822</v>
          </cell>
          <cell r="J869" t="str">
            <v>Mobile Money</v>
          </cell>
          <cell r="K869" t="str">
            <v>GM - Sales</v>
          </cell>
          <cell r="M869">
            <v>1153244.04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</row>
        <row r="870">
          <cell r="B870" t="str">
            <v>37400-822</v>
          </cell>
          <cell r="C870">
            <v>37400</v>
          </cell>
          <cell r="D870" t="str">
            <v>Security Cost - Buildings</v>
          </cell>
          <cell r="E870" t="str">
            <v>General</v>
          </cell>
          <cell r="F870">
            <v>3021</v>
          </cell>
          <cell r="G870" t="str">
            <v>Security Costs</v>
          </cell>
          <cell r="I870">
            <v>822</v>
          </cell>
          <cell r="J870" t="str">
            <v>Mobile Money</v>
          </cell>
          <cell r="K870" t="str">
            <v>GM - Sales</v>
          </cell>
          <cell r="M870">
            <v>78744000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</row>
        <row r="871">
          <cell r="B871" t="str">
            <v>37401-822</v>
          </cell>
          <cell r="C871">
            <v>37401</v>
          </cell>
          <cell r="D871" t="str">
            <v>Security Cost - Stock Transfer</v>
          </cell>
          <cell r="E871" t="str">
            <v>General</v>
          </cell>
          <cell r="F871">
            <v>3021</v>
          </cell>
          <cell r="G871" t="str">
            <v>Security Costs</v>
          </cell>
          <cell r="I871">
            <v>822</v>
          </cell>
          <cell r="J871" t="str">
            <v>Mobile Money</v>
          </cell>
          <cell r="K871" t="str">
            <v>GM - Sales</v>
          </cell>
          <cell r="M871">
            <v>24009522.960000001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B872" t="str">
            <v>37500-822</v>
          </cell>
          <cell r="C872">
            <v>37500</v>
          </cell>
          <cell r="D872" t="str">
            <v>Billing Cost - Courier &amp; Postage</v>
          </cell>
          <cell r="E872" t="str">
            <v>General</v>
          </cell>
          <cell r="F872">
            <v>3022</v>
          </cell>
          <cell r="G872" t="str">
            <v>Billing Costs</v>
          </cell>
          <cell r="I872">
            <v>822</v>
          </cell>
          <cell r="J872" t="str">
            <v>Mobile Money</v>
          </cell>
          <cell r="K872" t="str">
            <v>GM - Sales</v>
          </cell>
          <cell r="M872">
            <v>8070624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B873" t="str">
            <v>37602-822</v>
          </cell>
          <cell r="C873">
            <v>37602</v>
          </cell>
          <cell r="D873" t="str">
            <v>MV Costs - Fuel &amp; Oil</v>
          </cell>
          <cell r="E873" t="str">
            <v>General</v>
          </cell>
          <cell r="F873">
            <v>3024</v>
          </cell>
          <cell r="G873" t="str">
            <v>Motor Vehicle Costs</v>
          </cell>
          <cell r="I873">
            <v>822</v>
          </cell>
          <cell r="J873" t="str">
            <v>Mobile Money</v>
          </cell>
          <cell r="K873" t="str">
            <v>GM - Sales</v>
          </cell>
          <cell r="L873">
            <v>300000000</v>
          </cell>
          <cell r="M873">
            <v>459999999.95999998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74">
          <cell r="B874" t="str">
            <v>37603-822</v>
          </cell>
          <cell r="C874">
            <v>37603</v>
          </cell>
          <cell r="D874" t="str">
            <v>MV Costs - License &amp; Parking</v>
          </cell>
          <cell r="E874" t="str">
            <v>General</v>
          </cell>
          <cell r="F874">
            <v>3024</v>
          </cell>
          <cell r="G874" t="str">
            <v>Motor Vehicle Costs</v>
          </cell>
          <cell r="I874">
            <v>822</v>
          </cell>
          <cell r="J874" t="str">
            <v>Mobile Money</v>
          </cell>
          <cell r="K874" t="str">
            <v>GM - Sales</v>
          </cell>
          <cell r="M874">
            <v>14700000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</row>
        <row r="875">
          <cell r="B875" t="str">
            <v>34600-822</v>
          </cell>
          <cell r="C875">
            <v>34600</v>
          </cell>
          <cell r="D875" t="str">
            <v>P&amp;A - Product Development</v>
          </cell>
          <cell r="E875" t="str">
            <v>Advertising, Promotion &amp; PR</v>
          </cell>
          <cell r="F875">
            <v>3010</v>
          </cell>
          <cell r="G875" t="str">
            <v>Publicity &amp; Advertising</v>
          </cell>
          <cell r="I875">
            <v>822</v>
          </cell>
          <cell r="J875" t="str">
            <v>Mobile Money</v>
          </cell>
          <cell r="K875" t="str">
            <v>GM - Sales</v>
          </cell>
          <cell r="O875">
            <v>15270.26</v>
          </cell>
          <cell r="P875">
            <v>24.36885119773547</v>
          </cell>
          <cell r="Q875">
            <v>24.125162685758117</v>
          </cell>
          <cell r="R875">
            <v>24.125162685758117</v>
          </cell>
          <cell r="S875">
            <v>24.848917566330861</v>
          </cell>
          <cell r="T875">
            <v>25.594385093320788</v>
          </cell>
        </row>
        <row r="876">
          <cell r="B876" t="str">
            <v>37606-822</v>
          </cell>
          <cell r="C876">
            <v>37606</v>
          </cell>
          <cell r="D876" t="str">
            <v>MV Costs - Ext car hire</v>
          </cell>
          <cell r="E876" t="str">
            <v>General</v>
          </cell>
          <cell r="F876">
            <v>3024</v>
          </cell>
          <cell r="G876" t="str">
            <v>Motor Vehicle Costs</v>
          </cell>
          <cell r="I876">
            <v>822</v>
          </cell>
          <cell r="J876" t="str">
            <v>Mobile Money</v>
          </cell>
          <cell r="K876" t="str">
            <v>GM - Sales</v>
          </cell>
          <cell r="M876">
            <v>58590000</v>
          </cell>
          <cell r="O876">
            <v>70000</v>
          </cell>
          <cell r="P876">
            <v>40462.567079158449</v>
          </cell>
          <cell r="Q876">
            <v>41676.444091533202</v>
          </cell>
          <cell r="R876">
            <v>200000</v>
          </cell>
          <cell r="S876">
            <v>43343.501855194532</v>
          </cell>
          <cell r="T876">
            <v>45077.241929402313</v>
          </cell>
        </row>
        <row r="877">
          <cell r="B877" t="str">
            <v>37204-822</v>
          </cell>
          <cell r="C877">
            <v>37204</v>
          </cell>
          <cell r="D877" t="str">
            <v>S&amp;P - Postage</v>
          </cell>
          <cell r="E877" t="str">
            <v>General</v>
          </cell>
          <cell r="F877">
            <v>3019</v>
          </cell>
          <cell r="G877" t="str">
            <v>Stationary &amp; Printing</v>
          </cell>
          <cell r="I877">
            <v>822</v>
          </cell>
          <cell r="J877" t="str">
            <v>Mobile Money</v>
          </cell>
          <cell r="K877" t="str">
            <v>GM - Sales</v>
          </cell>
          <cell r="O877">
            <v>393192.8</v>
          </cell>
          <cell r="P877">
            <v>471831.36</v>
          </cell>
          <cell r="Q877">
            <v>490704.61440000002</v>
          </cell>
          <cell r="R877">
            <v>1000000</v>
          </cell>
          <cell r="S877">
            <v>510332.79897600005</v>
          </cell>
          <cell r="T877">
            <v>530746.11093504005</v>
          </cell>
        </row>
        <row r="878">
          <cell r="B878" t="str">
            <v>37201-822</v>
          </cell>
          <cell r="C878">
            <v>37201</v>
          </cell>
          <cell r="D878" t="str">
            <v>Consumables - Kitchenware</v>
          </cell>
          <cell r="E878" t="str">
            <v>General</v>
          </cell>
          <cell r="F878">
            <v>3018</v>
          </cell>
          <cell r="G878" t="str">
            <v>Consumables</v>
          </cell>
          <cell r="I878">
            <v>822</v>
          </cell>
          <cell r="J878" t="str">
            <v>Mobile Money</v>
          </cell>
          <cell r="K878" t="str">
            <v>GM - Sales</v>
          </cell>
          <cell r="M878">
            <v>8652045.9600000009</v>
          </cell>
          <cell r="O878">
            <v>385648.48</v>
          </cell>
          <cell r="P878">
            <v>493152.21091814851</v>
          </cell>
          <cell r="Q878">
            <v>512878.29935487447</v>
          </cell>
          <cell r="R878">
            <v>2500000</v>
          </cell>
          <cell r="S878">
            <v>533393.43132906943</v>
          </cell>
          <cell r="T878">
            <v>554729.1685822322</v>
          </cell>
        </row>
        <row r="879">
          <cell r="B879" t="str">
            <v>37202-822</v>
          </cell>
          <cell r="C879">
            <v>37202</v>
          </cell>
          <cell r="D879" t="str">
            <v>Consumables - Office Equipment</v>
          </cell>
          <cell r="E879" t="str">
            <v>General</v>
          </cell>
          <cell r="F879">
            <v>3018</v>
          </cell>
          <cell r="G879" t="str">
            <v>Consumables</v>
          </cell>
          <cell r="I879">
            <v>822</v>
          </cell>
          <cell r="J879" t="str">
            <v>Mobile Money</v>
          </cell>
          <cell r="K879" t="str">
            <v>GM - Sales</v>
          </cell>
          <cell r="L879">
            <v>5600000</v>
          </cell>
          <cell r="O879">
            <v>555797.56000000006</v>
          </cell>
          <cell r="P879">
            <v>582594.72011905129</v>
          </cell>
          <cell r="Q879">
            <v>605898.50892381335</v>
          </cell>
          <cell r="R879">
            <v>605898.50892381335</v>
          </cell>
          <cell r="S879">
            <v>630134.44928076596</v>
          </cell>
          <cell r="T879">
            <v>655339.82725199661</v>
          </cell>
        </row>
        <row r="880">
          <cell r="B880" t="str">
            <v>34200-822</v>
          </cell>
          <cell r="C880">
            <v>34200</v>
          </cell>
          <cell r="D880" t="str">
            <v>P&amp;A - Promo - Handsets</v>
          </cell>
          <cell r="E880" t="str">
            <v>Advertising, Promotion &amp; PR</v>
          </cell>
          <cell r="F880">
            <v>3010</v>
          </cell>
          <cell r="G880" t="str">
            <v>Publicity &amp; Advertising</v>
          </cell>
          <cell r="I880">
            <v>822</v>
          </cell>
          <cell r="J880" t="str">
            <v>Mobile Money</v>
          </cell>
          <cell r="K880" t="str">
            <v>GM - Sales</v>
          </cell>
          <cell r="O880">
            <v>907100.38</v>
          </cell>
          <cell r="P880">
            <v>1405143.145558666</v>
          </cell>
          <cell r="Q880">
            <v>1391091.7141030794</v>
          </cell>
          <cell r="S880">
            <v>1432824.4655261717</v>
          </cell>
          <cell r="T880">
            <v>1475809.199491957</v>
          </cell>
        </row>
        <row r="881">
          <cell r="B881" t="str">
            <v>33205-822</v>
          </cell>
          <cell r="C881">
            <v>33205</v>
          </cell>
          <cell r="D881" t="str">
            <v>Train Csts - Central Training</v>
          </cell>
          <cell r="E881" t="str">
            <v>Training</v>
          </cell>
          <cell r="F881">
            <v>3007</v>
          </cell>
          <cell r="G881" t="str">
            <v>Training costs</v>
          </cell>
          <cell r="I881">
            <v>822</v>
          </cell>
          <cell r="J881" t="str">
            <v>Mobile Money</v>
          </cell>
          <cell r="K881" t="str">
            <v>GM - Sales</v>
          </cell>
          <cell r="L881">
            <v>38158683.5</v>
          </cell>
          <cell r="O881">
            <v>2820000</v>
          </cell>
          <cell r="P881">
            <v>4678113.4262824617</v>
          </cell>
          <cell r="Q881">
            <v>4444207.7549683386</v>
          </cell>
          <cell r="R881">
            <v>4444207.7549683386</v>
          </cell>
          <cell r="S881">
            <v>4355323.5998689719</v>
          </cell>
          <cell r="T881">
            <v>4268217.1278715925</v>
          </cell>
        </row>
        <row r="882">
          <cell r="B882" t="str">
            <v>33400-822</v>
          </cell>
          <cell r="C882">
            <v>33400</v>
          </cell>
          <cell r="D882" t="str">
            <v>Entertnmnt cost -Staff Motvn</v>
          </cell>
          <cell r="E882" t="str">
            <v>Salaries &amp; Staff Costs</v>
          </cell>
          <cell r="F882">
            <v>3006</v>
          </cell>
          <cell r="G882" t="str">
            <v>Staff Other costs</v>
          </cell>
          <cell r="I882">
            <v>822</v>
          </cell>
          <cell r="J882" t="str">
            <v>Mobile Money</v>
          </cell>
          <cell r="K882" t="str">
            <v>GM - Sales</v>
          </cell>
          <cell r="L882">
            <v>1020000</v>
          </cell>
          <cell r="M882">
            <v>6000000</v>
          </cell>
          <cell r="N882">
            <v>15646800</v>
          </cell>
          <cell r="O882">
            <v>844000</v>
          </cell>
          <cell r="P882">
            <v>3602080.8738847566</v>
          </cell>
          <cell r="Q882">
            <v>4142393.0049674697</v>
          </cell>
          <cell r="R882">
            <v>4142393.0049674697</v>
          </cell>
          <cell r="S882">
            <v>4473784.4453648673</v>
          </cell>
          <cell r="T882">
            <v>4831687.2009940566</v>
          </cell>
        </row>
        <row r="883">
          <cell r="B883" t="str">
            <v>37203-822</v>
          </cell>
          <cell r="C883">
            <v>37203</v>
          </cell>
          <cell r="D883" t="str">
            <v>S&amp;P - Stationary,printing&amp;suppl</v>
          </cell>
          <cell r="E883" t="str">
            <v>General</v>
          </cell>
          <cell r="F883">
            <v>3019</v>
          </cell>
          <cell r="G883" t="str">
            <v>Stationary &amp; Printing</v>
          </cell>
          <cell r="I883">
            <v>822</v>
          </cell>
          <cell r="J883" t="str">
            <v>Mobile Money</v>
          </cell>
          <cell r="K883" t="str">
            <v>GM - Sales</v>
          </cell>
          <cell r="M883">
            <v>12629433.960000001</v>
          </cell>
          <cell r="O883">
            <v>5448612.5999999996</v>
          </cell>
          <cell r="P883">
            <v>5617057.8446414201</v>
          </cell>
          <cell r="Q883">
            <v>5841740.1584270773</v>
          </cell>
          <cell r="R883">
            <v>5841740.1584270773</v>
          </cell>
          <cell r="S883">
            <v>6075409.7647641608</v>
          </cell>
          <cell r="T883">
            <v>6318426.1553547271</v>
          </cell>
        </row>
        <row r="884">
          <cell r="B884" t="str">
            <v>37200-822</v>
          </cell>
          <cell r="C884">
            <v>37200</v>
          </cell>
          <cell r="D884" t="str">
            <v>Consumables-Refreshments</v>
          </cell>
          <cell r="E884" t="str">
            <v>General</v>
          </cell>
          <cell r="F884">
            <v>3018</v>
          </cell>
          <cell r="G884" t="str">
            <v>Consumables</v>
          </cell>
          <cell r="I884">
            <v>822</v>
          </cell>
          <cell r="J884" t="str">
            <v>Mobile Money</v>
          </cell>
          <cell r="K884" t="str">
            <v>GM - Sales</v>
          </cell>
          <cell r="M884">
            <v>17319032.039999999</v>
          </cell>
          <cell r="O884">
            <v>6397502.54</v>
          </cell>
          <cell r="P884">
            <v>7633318.6034438713</v>
          </cell>
          <cell r="Q884">
            <v>8778316.3939604517</v>
          </cell>
          <cell r="R884">
            <v>8778316.3939604517</v>
          </cell>
          <cell r="S884">
            <v>9129449.0497188699</v>
          </cell>
          <cell r="T884">
            <v>9494627.0117076244</v>
          </cell>
        </row>
        <row r="885">
          <cell r="B885" t="str">
            <v>33016-822</v>
          </cell>
          <cell r="C885">
            <v>33016</v>
          </cell>
          <cell r="D885" t="str">
            <v>Local Staff costs - Commissions</v>
          </cell>
          <cell r="E885" t="str">
            <v>Salaries &amp; Staff Costs</v>
          </cell>
          <cell r="F885">
            <v>3005</v>
          </cell>
          <cell r="G885" t="str">
            <v>Local Staff Costs</v>
          </cell>
          <cell r="I885">
            <v>822</v>
          </cell>
          <cell r="J885" t="str">
            <v>Mobile Money</v>
          </cell>
          <cell r="K885" t="str">
            <v>GM - Sales</v>
          </cell>
          <cell r="L885">
            <v>40221667</v>
          </cell>
          <cell r="M885">
            <v>176413591.19999999</v>
          </cell>
          <cell r="N885">
            <v>594000002.03999996</v>
          </cell>
          <cell r="O885">
            <v>16300000</v>
          </cell>
          <cell r="P885">
            <v>7851350.5735071292</v>
          </cell>
          <cell r="Q885">
            <v>7992674.8838302577</v>
          </cell>
          <cell r="R885">
            <v>630000000</v>
          </cell>
          <cell r="S885">
            <v>8632088.8745366782</v>
          </cell>
          <cell r="T885">
            <v>9322655.9844996128</v>
          </cell>
        </row>
        <row r="886">
          <cell r="B886" t="str">
            <v>33101-822</v>
          </cell>
          <cell r="C886">
            <v>33101</v>
          </cell>
          <cell r="D886" t="str">
            <v>Staff Oth csts - Staff recogn</v>
          </cell>
          <cell r="E886" t="str">
            <v>Salaries &amp; Staff Costs</v>
          </cell>
          <cell r="F886">
            <v>3006</v>
          </cell>
          <cell r="G886" t="str">
            <v>Staff Other costs</v>
          </cell>
          <cell r="I886">
            <v>822</v>
          </cell>
          <cell r="J886" t="str">
            <v>Mobile Money</v>
          </cell>
          <cell r="K886" t="str">
            <v>GM - Sales</v>
          </cell>
          <cell r="M886">
            <v>6500000.04</v>
          </cell>
          <cell r="O886">
            <v>7200000</v>
          </cell>
          <cell r="P886">
            <v>8175490.0144754034</v>
          </cell>
          <cell r="Q886">
            <v>9401813.516646713</v>
          </cell>
          <cell r="R886">
            <v>9401813.516646713</v>
          </cell>
          <cell r="S886">
            <v>10153958.59797845</v>
          </cell>
          <cell r="T886">
            <v>10966275.285816727</v>
          </cell>
        </row>
        <row r="887">
          <cell r="B887" t="str">
            <v>33020-822</v>
          </cell>
          <cell r="C887">
            <v>33020</v>
          </cell>
          <cell r="D887" t="str">
            <v>Local Staff costs - Co. Prov Fund</v>
          </cell>
          <cell r="E887" t="str">
            <v>Salaries &amp; Staff Costs</v>
          </cell>
          <cell r="F887">
            <v>3005</v>
          </cell>
          <cell r="G887" t="str">
            <v>Local Staff Costs</v>
          </cell>
          <cell r="I887">
            <v>822</v>
          </cell>
          <cell r="J887" t="str">
            <v>Mobile Money</v>
          </cell>
          <cell r="K887" t="str">
            <v>GM - Sales</v>
          </cell>
          <cell r="L887">
            <v>11176822</v>
          </cell>
          <cell r="M887">
            <v>24325631.039999999</v>
          </cell>
          <cell r="N887">
            <v>21575929.079999998</v>
          </cell>
          <cell r="O887">
            <v>8084270</v>
          </cell>
          <cell r="P887">
            <v>9006333.2553356215</v>
          </cell>
          <cell r="Q887">
            <v>9168447.2539316621</v>
          </cell>
          <cell r="R887">
            <v>9168447.2539316621</v>
          </cell>
          <cell r="S887">
            <v>9901923.0342461951</v>
          </cell>
          <cell r="T887">
            <v>10694076.876985891</v>
          </cell>
        </row>
        <row r="888">
          <cell r="B888" t="str">
            <v>37001-822</v>
          </cell>
          <cell r="C888">
            <v>37001</v>
          </cell>
          <cell r="D888" t="str">
            <v>Communctns - National</v>
          </cell>
          <cell r="E888" t="str">
            <v>General</v>
          </cell>
          <cell r="F888">
            <v>3016</v>
          </cell>
          <cell r="G888" t="str">
            <v>Communications</v>
          </cell>
          <cell r="I888">
            <v>822</v>
          </cell>
          <cell r="J888" t="str">
            <v>Mobile Money</v>
          </cell>
          <cell r="K888" t="str">
            <v>GM - Sales</v>
          </cell>
          <cell r="L888">
            <v>566275</v>
          </cell>
          <cell r="O888">
            <v>50339422</v>
          </cell>
          <cell r="P888">
            <v>14744825.217248857</v>
          </cell>
          <cell r="Q888">
            <v>13270342.695523972</v>
          </cell>
          <cell r="R888">
            <v>13270342.695523972</v>
          </cell>
          <cell r="S888">
            <v>13270342.695523972</v>
          </cell>
          <cell r="T888">
            <v>13270342.695523972</v>
          </cell>
        </row>
        <row r="889">
          <cell r="B889" t="str">
            <v>33300-822</v>
          </cell>
          <cell r="C889">
            <v>33300</v>
          </cell>
          <cell r="D889" t="str">
            <v>Travel costs - Local</v>
          </cell>
          <cell r="E889" t="str">
            <v>Travel and Entertainment</v>
          </cell>
          <cell r="F889">
            <v>3008</v>
          </cell>
          <cell r="G889" t="str">
            <v>Travel Costs</v>
          </cell>
          <cell r="I889">
            <v>822</v>
          </cell>
          <cell r="J889" t="str">
            <v>Mobile Money</v>
          </cell>
          <cell r="K889" t="str">
            <v>GM - Sales</v>
          </cell>
          <cell r="M889">
            <v>96000000</v>
          </cell>
          <cell r="N889">
            <v>63053334.600000001</v>
          </cell>
          <cell r="O889">
            <v>19652400</v>
          </cell>
          <cell r="P889">
            <v>20990016.530195441</v>
          </cell>
          <cell r="Q889">
            <v>19940515.703685667</v>
          </cell>
          <cell r="R889">
            <v>19940515.703685667</v>
          </cell>
          <cell r="S889">
            <v>19541705.389611952</v>
          </cell>
          <cell r="T889">
            <v>19150871.281819712</v>
          </cell>
        </row>
        <row r="890">
          <cell r="B890" t="str">
            <v>33009-822</v>
          </cell>
          <cell r="C890">
            <v>33009</v>
          </cell>
          <cell r="D890" t="str">
            <v>Local Staff costs - T&amp;S allowance</v>
          </cell>
          <cell r="E890" t="str">
            <v>Salaries &amp; Staff Costs</v>
          </cell>
          <cell r="F890">
            <v>3005</v>
          </cell>
          <cell r="G890" t="str">
            <v>Local Staff Costs</v>
          </cell>
          <cell r="I890">
            <v>822</v>
          </cell>
          <cell r="J890" t="str">
            <v>Mobile Money</v>
          </cell>
          <cell r="K890" t="str">
            <v>GM - Sales</v>
          </cell>
          <cell r="L890">
            <v>14326840</v>
          </cell>
          <cell r="M890">
            <v>8756880</v>
          </cell>
          <cell r="N890">
            <v>14326839.960000001</v>
          </cell>
          <cell r="O890">
            <v>15593600</v>
          </cell>
          <cell r="P890">
            <v>17465364.17259533</v>
          </cell>
          <cell r="Q890">
            <v>17779740.727702044</v>
          </cell>
          <cell r="R890">
            <v>17779740.727702044</v>
          </cell>
          <cell r="S890">
            <v>19202119.985918209</v>
          </cell>
          <cell r="T890">
            <v>20738289.584791668</v>
          </cell>
        </row>
        <row r="891">
          <cell r="B891" t="str">
            <v>33004-822</v>
          </cell>
          <cell r="C891">
            <v>33004</v>
          </cell>
          <cell r="D891" t="str">
            <v>Local Staff costs - Bonus</v>
          </cell>
          <cell r="E891" t="str">
            <v>Salaries &amp; Staff Costs</v>
          </cell>
          <cell r="F891">
            <v>3005</v>
          </cell>
          <cell r="G891" t="str">
            <v>Local Staff Costs</v>
          </cell>
          <cell r="I891">
            <v>822</v>
          </cell>
          <cell r="J891" t="str">
            <v>Mobile Money</v>
          </cell>
          <cell r="K891" t="str">
            <v>GM - Sales</v>
          </cell>
          <cell r="L891">
            <v>23926874</v>
          </cell>
          <cell r="M891">
            <v>69927136.799999997</v>
          </cell>
          <cell r="O891">
            <v>24067662</v>
          </cell>
          <cell r="P891">
            <v>26801900.948880244</v>
          </cell>
          <cell r="Q891">
            <v>27284335.165960088</v>
          </cell>
          <cell r="R891">
            <v>27284335.165960088</v>
          </cell>
          <cell r="S891">
            <v>29467081.979236897</v>
          </cell>
          <cell r="T891">
            <v>31824448.537575852</v>
          </cell>
        </row>
        <row r="892">
          <cell r="B892" t="str">
            <v>33018-822</v>
          </cell>
          <cell r="C892">
            <v>33018</v>
          </cell>
          <cell r="D892" t="str">
            <v>Local Staff costs - NSSF</v>
          </cell>
          <cell r="E892" t="str">
            <v>Salaries &amp; Staff Costs</v>
          </cell>
          <cell r="F892">
            <v>3005</v>
          </cell>
          <cell r="G892" t="str">
            <v>Local Staff Costs</v>
          </cell>
          <cell r="I892">
            <v>822</v>
          </cell>
          <cell r="J892" t="str">
            <v>Mobile Money</v>
          </cell>
          <cell r="K892" t="str">
            <v>GM - Sales</v>
          </cell>
          <cell r="L892">
            <v>28503728</v>
          </cell>
          <cell r="M892">
            <v>63948968.280000001</v>
          </cell>
          <cell r="N892">
            <v>102242359.8</v>
          </cell>
          <cell r="O892">
            <v>25995980</v>
          </cell>
          <cell r="P892">
            <v>28961915.512208376</v>
          </cell>
          <cell r="Q892">
            <v>29483229.991428126</v>
          </cell>
          <cell r="R892">
            <v>29483229.991428126</v>
          </cell>
          <cell r="S892">
            <v>31841888.390742376</v>
          </cell>
          <cell r="T892">
            <v>34389239.462001771</v>
          </cell>
        </row>
        <row r="893">
          <cell r="B893" t="str">
            <v>33021-822</v>
          </cell>
          <cell r="C893">
            <v>33021</v>
          </cell>
          <cell r="D893" t="str">
            <v>Local Staff costs - Temp costs</v>
          </cell>
          <cell r="E893" t="str">
            <v>Salaries &amp; Staff Costs</v>
          </cell>
          <cell r="F893">
            <v>3005</v>
          </cell>
          <cell r="G893" t="str">
            <v>Local Staff Costs</v>
          </cell>
          <cell r="I893">
            <v>822</v>
          </cell>
          <cell r="J893" t="str">
            <v>Mobile Money</v>
          </cell>
          <cell r="K893" t="str">
            <v>GM - Sales</v>
          </cell>
          <cell r="L893">
            <v>699903649</v>
          </cell>
          <cell r="O893">
            <v>31928400.800000001</v>
          </cell>
          <cell r="P893">
            <v>32901678.026494805</v>
          </cell>
          <cell r="Q893">
            <v>33493908.230971713</v>
          </cell>
          <cell r="R893">
            <v>33493908.230971713</v>
          </cell>
          <cell r="S893">
            <v>36173420.889449455</v>
          </cell>
          <cell r="T893">
            <v>39067294.560605414</v>
          </cell>
        </row>
        <row r="894">
          <cell r="B894" t="str">
            <v>33002-822</v>
          </cell>
          <cell r="C894">
            <v>33002</v>
          </cell>
          <cell r="D894" t="str">
            <v>Local Staff costs - Basic</v>
          </cell>
          <cell r="E894" t="str">
            <v>Salaries &amp; Staff Costs</v>
          </cell>
          <cell r="F894">
            <v>3005</v>
          </cell>
          <cell r="G894" t="str">
            <v>Local Staff Costs</v>
          </cell>
          <cell r="I894">
            <v>822</v>
          </cell>
          <cell r="J894" t="str">
            <v>Mobile Money</v>
          </cell>
          <cell r="K894" t="str">
            <v>GM - Sales</v>
          </cell>
          <cell r="L894">
            <v>243327104</v>
          </cell>
          <cell r="M894">
            <v>405427184.27999997</v>
          </cell>
          <cell r="N894">
            <v>327385083.95999998</v>
          </cell>
          <cell r="O894">
            <v>149102184</v>
          </cell>
          <cell r="P894">
            <v>165541611.54961485</v>
          </cell>
          <cell r="Q894">
            <v>168521360.5575079</v>
          </cell>
          <cell r="R894">
            <v>168521360.5575079</v>
          </cell>
          <cell r="S894">
            <v>182003069.40210855</v>
          </cell>
          <cell r="T894">
            <v>196563314.95427725</v>
          </cell>
        </row>
        <row r="895">
          <cell r="B895" t="str">
            <v>34202-822</v>
          </cell>
          <cell r="C895">
            <v>34202</v>
          </cell>
          <cell r="D895" t="str">
            <v>P&amp;A - Promo Other items</v>
          </cell>
          <cell r="E895" t="str">
            <v>Advertising, Promotion &amp; PR</v>
          </cell>
          <cell r="F895">
            <v>3010</v>
          </cell>
          <cell r="G895" t="str">
            <v>Publicity &amp; Advertising</v>
          </cell>
          <cell r="I895">
            <v>822</v>
          </cell>
          <cell r="J895" t="str">
            <v>Mobile Money</v>
          </cell>
          <cell r="K895" t="str">
            <v>GM - Sales</v>
          </cell>
          <cell r="L895">
            <v>71711000</v>
          </cell>
          <cell r="O895">
            <v>157342000</v>
          </cell>
          <cell r="P895">
            <v>209515142.69879061</v>
          </cell>
          <cell r="Q895">
            <v>207419991.27180269</v>
          </cell>
          <cell r="R895">
            <v>591000000</v>
          </cell>
          <cell r="S895">
            <v>213642591.00995678</v>
          </cell>
          <cell r="T895">
            <v>220051868.74025548</v>
          </cell>
        </row>
        <row r="896">
          <cell r="B896" t="str">
            <v>33107-823</v>
          </cell>
          <cell r="C896">
            <v>33107</v>
          </cell>
          <cell r="D896" t="str">
            <v>BMG Foundation Recoveries</v>
          </cell>
          <cell r="E896" t="str">
            <v>Salaries &amp; Staff Costs</v>
          </cell>
          <cell r="F896">
            <v>3006</v>
          </cell>
          <cell r="G896" t="str">
            <v>Staff Other costs</v>
          </cell>
          <cell r="I896">
            <v>823</v>
          </cell>
          <cell r="J896" t="str">
            <v>Accelerator - BMG Foundation</v>
          </cell>
          <cell r="K896" t="str">
            <v>GM - Sales</v>
          </cell>
          <cell r="O896">
            <v>-2893935010</v>
          </cell>
          <cell r="P896">
            <v>-1446967505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B897" t="str">
            <v>37200-823</v>
          </cell>
          <cell r="C897">
            <v>37200</v>
          </cell>
          <cell r="D897" t="str">
            <v>Consumables-Refreshments</v>
          </cell>
          <cell r="E897" t="str">
            <v>General</v>
          </cell>
          <cell r="F897">
            <v>3018</v>
          </cell>
          <cell r="G897" t="str">
            <v>Consumables</v>
          </cell>
          <cell r="I897">
            <v>823</v>
          </cell>
          <cell r="J897" t="str">
            <v>Accelerator - BMG Foundation</v>
          </cell>
          <cell r="K897" t="str">
            <v>GM - Sales</v>
          </cell>
          <cell r="O897">
            <v>1234000</v>
          </cell>
          <cell r="P897">
            <v>1472373.8048957048</v>
          </cell>
          <cell r="Q897">
            <v>1693229.8756300604</v>
          </cell>
          <cell r="R897">
            <v>1693229.8756300604</v>
          </cell>
          <cell r="S897">
            <v>1760959.070655263</v>
          </cell>
          <cell r="T897">
            <v>1831397.4334814737</v>
          </cell>
        </row>
        <row r="898">
          <cell r="B898" t="str">
            <v>33300-823</v>
          </cell>
          <cell r="C898">
            <v>33300</v>
          </cell>
          <cell r="D898" t="str">
            <v>Travel costs - Local</v>
          </cell>
          <cell r="E898" t="str">
            <v>Travel and Entertainment</v>
          </cell>
          <cell r="F898">
            <v>3008</v>
          </cell>
          <cell r="G898" t="str">
            <v>Travel Costs</v>
          </cell>
          <cell r="I898">
            <v>823</v>
          </cell>
          <cell r="J898" t="str">
            <v>Accelerator - BMG Foundation</v>
          </cell>
          <cell r="K898" t="str">
            <v>GM - Sales</v>
          </cell>
          <cell r="O898">
            <v>2366000</v>
          </cell>
          <cell r="P898">
            <v>2527038.8914556191</v>
          </cell>
          <cell r="Q898">
            <v>2400686.9468828379</v>
          </cell>
          <cell r="R898">
            <v>2400686.9468828379</v>
          </cell>
          <cell r="S898">
            <v>2352673.2079451811</v>
          </cell>
          <cell r="T898">
            <v>2305619.7437862772</v>
          </cell>
        </row>
        <row r="899">
          <cell r="B899" t="str">
            <v>30202-823</v>
          </cell>
          <cell r="C899">
            <v>30202</v>
          </cell>
          <cell r="D899" t="str">
            <v>Nwk Cost - Eqpmnt Repairs</v>
          </cell>
          <cell r="E899" t="str">
            <v>Maintence</v>
          </cell>
          <cell r="F899">
            <v>3001</v>
          </cell>
          <cell r="G899" t="str">
            <v>NwkCosts</v>
          </cell>
          <cell r="I899">
            <v>823</v>
          </cell>
          <cell r="J899" t="str">
            <v>Accelerator - BMG Foundation</v>
          </cell>
          <cell r="K899" t="str">
            <v>GM - Sales</v>
          </cell>
          <cell r="O899">
            <v>5840000</v>
          </cell>
          <cell r="P899">
            <v>8649263.1804183293</v>
          </cell>
          <cell r="Q899">
            <v>8476277.9168099631</v>
          </cell>
          <cell r="R899" t="str">
            <v>-</v>
          </cell>
          <cell r="S899">
            <v>8900091.8126504607</v>
          </cell>
          <cell r="T899">
            <v>9345096.4032829851</v>
          </cell>
        </row>
        <row r="900">
          <cell r="B900" t="str">
            <v>33200-823</v>
          </cell>
          <cell r="C900">
            <v>33200</v>
          </cell>
          <cell r="D900" t="str">
            <v>Train Csts - Train. Fees</v>
          </cell>
          <cell r="E900" t="str">
            <v>Training</v>
          </cell>
          <cell r="F900">
            <v>3007</v>
          </cell>
          <cell r="G900" t="str">
            <v>Training costs</v>
          </cell>
          <cell r="I900">
            <v>823</v>
          </cell>
          <cell r="J900" t="str">
            <v>Accelerator - BMG Foundation</v>
          </cell>
          <cell r="K900" t="str">
            <v>GM - Sales</v>
          </cell>
          <cell r="L900">
            <v>4236800</v>
          </cell>
          <cell r="O900">
            <v>23949200</v>
          </cell>
          <cell r="P900">
            <v>19851597.515778031</v>
          </cell>
          <cell r="Q900">
            <v>18859017.639989126</v>
          </cell>
          <cell r="R900">
            <v>18859017.639989126</v>
          </cell>
          <cell r="S900">
            <v>18481837.287189342</v>
          </cell>
          <cell r="T900">
            <v>18112200.541445553</v>
          </cell>
        </row>
        <row r="901">
          <cell r="B901" t="str">
            <v>33201-823</v>
          </cell>
          <cell r="C901">
            <v>33201</v>
          </cell>
          <cell r="D901" t="str">
            <v>Train Csts - Train exp</v>
          </cell>
          <cell r="E901" t="str">
            <v>Training</v>
          </cell>
          <cell r="F901">
            <v>3007</v>
          </cell>
          <cell r="G901" t="str">
            <v>Training costs</v>
          </cell>
          <cell r="I901">
            <v>823</v>
          </cell>
          <cell r="J901" t="str">
            <v>Accelerator - BMG Foundation</v>
          </cell>
          <cell r="K901" t="str">
            <v>GM - Sales</v>
          </cell>
          <cell r="O901">
            <v>10596562</v>
          </cell>
          <cell r="P901">
            <v>20171403.934207704</v>
          </cell>
          <cell r="Q901">
            <v>19162833.737497319</v>
          </cell>
          <cell r="R901">
            <v>19162833.737497319</v>
          </cell>
          <cell r="S901">
            <v>18779577.06274737</v>
          </cell>
          <cell r="T901">
            <v>18403985.521492422</v>
          </cell>
        </row>
        <row r="902">
          <cell r="B902" t="str">
            <v>34401-823</v>
          </cell>
          <cell r="C902">
            <v>34401</v>
          </cell>
          <cell r="D902" t="str">
            <v>P&amp;A - Branding Subscriber Registry</v>
          </cell>
          <cell r="E902" t="str">
            <v>General</v>
          </cell>
          <cell r="F902">
            <v>3028</v>
          </cell>
          <cell r="G902" t="str">
            <v>Subscriber Registration</v>
          </cell>
          <cell r="I902">
            <v>823</v>
          </cell>
          <cell r="J902" t="str">
            <v>Accelerator - BMG Foundation</v>
          </cell>
          <cell r="K902" t="str">
            <v>GM - Sales</v>
          </cell>
          <cell r="O902">
            <v>418424000</v>
          </cell>
          <cell r="P902">
            <v>313507381.82216853</v>
          </cell>
          <cell r="Q902">
            <v>104502460.60738952</v>
          </cell>
          <cell r="R902" t="str">
            <v>-</v>
          </cell>
          <cell r="S902">
            <v>78376845.455542147</v>
          </cell>
          <cell r="T902">
            <v>58782634.09165661</v>
          </cell>
        </row>
        <row r="903">
          <cell r="B903" t="str">
            <v>33205-823</v>
          </cell>
          <cell r="C903">
            <v>33205</v>
          </cell>
          <cell r="D903" t="str">
            <v>Train Csts - Central Training</v>
          </cell>
          <cell r="E903" t="str">
            <v>Training</v>
          </cell>
          <cell r="F903">
            <v>3007</v>
          </cell>
          <cell r="G903" t="str">
            <v>Training costs</v>
          </cell>
          <cell r="I903">
            <v>823</v>
          </cell>
          <cell r="J903" t="str">
            <v>Accelerator - BMG Foundation</v>
          </cell>
          <cell r="K903" t="str">
            <v>GM - Sales</v>
          </cell>
          <cell r="O903">
            <v>74820000</v>
          </cell>
          <cell r="P903">
            <v>124119307.28881341</v>
          </cell>
          <cell r="Q903">
            <v>117913341.92437273</v>
          </cell>
          <cell r="R903">
            <v>117913341.92437273</v>
          </cell>
          <cell r="S903">
            <v>115555075.08588527</v>
          </cell>
          <cell r="T903">
            <v>113243973.58416757</v>
          </cell>
        </row>
        <row r="904">
          <cell r="B904" t="str">
            <v>34202-823</v>
          </cell>
          <cell r="C904">
            <v>34202</v>
          </cell>
          <cell r="D904" t="str">
            <v>P&amp;A - Promo Other items</v>
          </cell>
          <cell r="E904" t="str">
            <v>Advertising, Promotion &amp; PR</v>
          </cell>
          <cell r="F904">
            <v>3010</v>
          </cell>
          <cell r="G904" t="str">
            <v>Publicity &amp; Advertising</v>
          </cell>
          <cell r="I904">
            <v>823</v>
          </cell>
          <cell r="J904" t="str">
            <v>Accelerator - BMG Foundation</v>
          </cell>
          <cell r="K904" t="str">
            <v>GM - Sales</v>
          </cell>
          <cell r="O904">
            <v>449172400</v>
          </cell>
          <cell r="P904">
            <v>598113787.05214286</v>
          </cell>
          <cell r="Q904">
            <v>592132649.18162143</v>
          </cell>
          <cell r="S904">
            <v>609896628.65707004</v>
          </cell>
          <cell r="T904">
            <v>628193527.51678216</v>
          </cell>
        </row>
        <row r="905">
          <cell r="B905" t="str">
            <v>33021-823</v>
          </cell>
          <cell r="C905">
            <v>33021</v>
          </cell>
          <cell r="D905" t="str">
            <v>Local Staff costs - Temp costs</v>
          </cell>
          <cell r="E905" t="str">
            <v>Salaries &amp; Staff Costs</v>
          </cell>
          <cell r="F905">
            <v>3005</v>
          </cell>
          <cell r="G905" t="str">
            <v>Local Staff Costs</v>
          </cell>
          <cell r="I905">
            <v>823</v>
          </cell>
          <cell r="J905" t="str">
            <v>Accelerator - BMG Foundation</v>
          </cell>
          <cell r="K905" t="str">
            <v>GM - Sales</v>
          </cell>
          <cell r="L905">
            <v>85285000</v>
          </cell>
          <cell r="O905">
            <v>1661190000</v>
          </cell>
          <cell r="P905">
            <v>1711828251.6934862</v>
          </cell>
          <cell r="Q905">
            <v>1742641160.223969</v>
          </cell>
          <cell r="R905">
            <v>1742641160.223969</v>
          </cell>
          <cell r="S905">
            <v>1882052453.0418866</v>
          </cell>
          <cell r="T905">
            <v>2032616649.2852376</v>
          </cell>
        </row>
        <row r="906">
          <cell r="B906" t="str">
            <v>34600-824</v>
          </cell>
          <cell r="C906">
            <v>34600</v>
          </cell>
          <cell r="D906" t="str">
            <v>P&amp;A - Product Development</v>
          </cell>
          <cell r="E906" t="str">
            <v>Advertising, Promotion &amp; PR</v>
          </cell>
          <cell r="F906">
            <v>3010</v>
          </cell>
          <cell r="G906" t="str">
            <v>Publicity &amp; Advertising</v>
          </cell>
          <cell r="I906">
            <v>824</v>
          </cell>
          <cell r="J906" t="str">
            <v>Incubator &amp; CKW - Grameen  Foundation</v>
          </cell>
          <cell r="K906" t="str">
            <v>GM - Sales</v>
          </cell>
          <cell r="O906">
            <v>362432193.60000002</v>
          </cell>
          <cell r="P906">
            <v>578382.83009636076</v>
          </cell>
          <cell r="Q906">
            <v>572599.00179539714</v>
          </cell>
          <cell r="R906" t="str">
            <v>-</v>
          </cell>
          <cell r="S906">
            <v>589776.97184925911</v>
          </cell>
          <cell r="T906">
            <v>607470.2810047369</v>
          </cell>
        </row>
        <row r="907">
          <cell r="B907" t="str">
            <v>37200-824</v>
          </cell>
          <cell r="C907">
            <v>37200</v>
          </cell>
          <cell r="D907" t="str">
            <v>Consumables-Refreshments</v>
          </cell>
          <cell r="E907" t="str">
            <v>General</v>
          </cell>
          <cell r="F907">
            <v>3018</v>
          </cell>
          <cell r="G907" t="str">
            <v>Consumables</v>
          </cell>
          <cell r="I907">
            <v>824</v>
          </cell>
          <cell r="J907" t="str">
            <v>Incubator &amp; CKW - Grameen  Foundation</v>
          </cell>
          <cell r="K907" t="str">
            <v>GM - Sales</v>
          </cell>
          <cell r="O907">
            <v>1056000</v>
          </cell>
          <cell r="P907">
            <v>1259989.2528118836</v>
          </cell>
          <cell r="Q907">
            <v>1448987.640733666</v>
          </cell>
          <cell r="R907" t="str">
            <v>-</v>
          </cell>
          <cell r="S907">
            <v>1506947.1463630127</v>
          </cell>
          <cell r="T907">
            <v>1567225.0322175333</v>
          </cell>
        </row>
        <row r="908">
          <cell r="B908" t="str">
            <v>39004-851</v>
          </cell>
          <cell r="C908">
            <v>39004</v>
          </cell>
          <cell r="D908" t="str">
            <v>Mobile Money Theft</v>
          </cell>
          <cell r="E908" t="str">
            <v>General</v>
          </cell>
          <cell r="F908">
            <v>3027</v>
          </cell>
          <cell r="G908" t="str">
            <v>Bad Debt, Fraud &amp; Theft</v>
          </cell>
          <cell r="I908">
            <v>851</v>
          </cell>
          <cell r="J908" t="str">
            <v>SC - Forest Mall</v>
          </cell>
          <cell r="K908" t="str">
            <v>GM - Sales</v>
          </cell>
          <cell r="O908">
            <v>11224000</v>
          </cell>
          <cell r="R908">
            <v>0</v>
          </cell>
        </row>
        <row r="909">
          <cell r="B909" t="str">
            <v>30100-851</v>
          </cell>
          <cell r="C909">
            <v>30100</v>
          </cell>
          <cell r="D909" t="str">
            <v>Nwk Cost - Generator Maint</v>
          </cell>
          <cell r="E909" t="str">
            <v>Maintence</v>
          </cell>
          <cell r="F909">
            <v>3001</v>
          </cell>
          <cell r="G909" t="str">
            <v>NwkCosts</v>
          </cell>
          <cell r="I909">
            <v>851</v>
          </cell>
          <cell r="J909" t="str">
            <v>SC - Forest Mall</v>
          </cell>
          <cell r="K909" t="str">
            <v>GM - Sales</v>
          </cell>
          <cell r="L909">
            <v>1023500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B910" t="str">
            <v>31100-851</v>
          </cell>
          <cell r="C910">
            <v>31100</v>
          </cell>
          <cell r="D910" t="str">
            <v>Comp Cost- Licenses</v>
          </cell>
          <cell r="E910" t="str">
            <v>Maintence</v>
          </cell>
          <cell r="F910">
            <v>3002</v>
          </cell>
          <cell r="G910" t="str">
            <v>Computer Costs</v>
          </cell>
          <cell r="I910">
            <v>851</v>
          </cell>
          <cell r="J910" t="str">
            <v>SC - Forest Mall</v>
          </cell>
          <cell r="K910" t="str">
            <v>GM - Sales</v>
          </cell>
          <cell r="L910">
            <v>212500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B911" t="str">
            <v>32100-851</v>
          </cell>
          <cell r="C911">
            <v>32100</v>
          </cell>
          <cell r="D911" t="str">
            <v>Facilities Cst  - Cleaning &amp; Plants</v>
          </cell>
          <cell r="E911" t="str">
            <v>Maintence</v>
          </cell>
          <cell r="F911">
            <v>3003</v>
          </cell>
          <cell r="G911" t="str">
            <v>Facilities</v>
          </cell>
          <cell r="I911">
            <v>851</v>
          </cell>
          <cell r="J911" t="str">
            <v>SC - Forest Mall</v>
          </cell>
          <cell r="K911" t="str">
            <v>GM - Sales</v>
          </cell>
          <cell r="L911">
            <v>1264000</v>
          </cell>
          <cell r="M911">
            <v>12000000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B912" t="str">
            <v>32300-851</v>
          </cell>
          <cell r="C912">
            <v>32300</v>
          </cell>
          <cell r="D912" t="str">
            <v>Facilities Cst  - Bldngs &amp; Maint</v>
          </cell>
          <cell r="E912" t="str">
            <v>Maintence</v>
          </cell>
          <cell r="F912">
            <v>3003</v>
          </cell>
          <cell r="G912" t="str">
            <v>Facilities</v>
          </cell>
          <cell r="I912">
            <v>851</v>
          </cell>
          <cell r="J912" t="str">
            <v>SC - Forest Mall</v>
          </cell>
          <cell r="K912" t="str">
            <v>GM - Sales</v>
          </cell>
          <cell r="L912">
            <v>4121300</v>
          </cell>
          <cell r="M912">
            <v>1500000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</row>
        <row r="913">
          <cell r="B913" t="str">
            <v>32301-851</v>
          </cell>
          <cell r="C913">
            <v>32301</v>
          </cell>
          <cell r="D913" t="str">
            <v>Facilities Cst  - Furn &amp; Fitt. Maint</v>
          </cell>
          <cell r="E913" t="str">
            <v>Maintence</v>
          </cell>
          <cell r="F913">
            <v>3003</v>
          </cell>
          <cell r="G913" t="str">
            <v>Facilities</v>
          </cell>
          <cell r="I913">
            <v>851</v>
          </cell>
          <cell r="J913" t="str">
            <v>SC - Forest Mall</v>
          </cell>
          <cell r="K913" t="str">
            <v>GM - Sales</v>
          </cell>
          <cell r="L913">
            <v>1240000</v>
          </cell>
          <cell r="M913">
            <v>1100000.04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B914" t="str">
            <v>32302-851</v>
          </cell>
          <cell r="C914">
            <v>32302</v>
          </cell>
          <cell r="D914" t="str">
            <v>Facilities Cst  - Office Eqpmnt Maint</v>
          </cell>
          <cell r="E914" t="str">
            <v>Maintence</v>
          </cell>
          <cell r="F914">
            <v>3003</v>
          </cell>
          <cell r="G914" t="str">
            <v>Facilities</v>
          </cell>
          <cell r="I914">
            <v>851</v>
          </cell>
          <cell r="J914" t="str">
            <v>SC - Forest Mall</v>
          </cell>
          <cell r="K914" t="str">
            <v>GM - Sales</v>
          </cell>
          <cell r="L914">
            <v>10069240</v>
          </cell>
          <cell r="M914">
            <v>2400000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B915" t="str">
            <v>32401-851</v>
          </cell>
          <cell r="C915">
            <v>32401</v>
          </cell>
          <cell r="D915" t="str">
            <v>Facilities Cst  - Water</v>
          </cell>
          <cell r="E915" t="str">
            <v>Rent and Utilities</v>
          </cell>
          <cell r="F915">
            <v>3003</v>
          </cell>
          <cell r="G915" t="str">
            <v>Facilities</v>
          </cell>
          <cell r="I915">
            <v>851</v>
          </cell>
          <cell r="J915" t="str">
            <v>SC - Forest Mall</v>
          </cell>
          <cell r="K915" t="str">
            <v>GM - Sales</v>
          </cell>
          <cell r="L915">
            <v>1461170</v>
          </cell>
          <cell r="M915">
            <v>1440000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B916" t="str">
            <v>32402-851</v>
          </cell>
          <cell r="C916">
            <v>32402</v>
          </cell>
          <cell r="D916" t="str">
            <v>Facilities Cst  - Electricity</v>
          </cell>
          <cell r="E916" t="str">
            <v>Rent and Utilities</v>
          </cell>
          <cell r="F916">
            <v>3003</v>
          </cell>
          <cell r="G916" t="str">
            <v>Facilities</v>
          </cell>
          <cell r="I916">
            <v>851</v>
          </cell>
          <cell r="J916" t="str">
            <v>SC - Forest Mall</v>
          </cell>
          <cell r="K916" t="str">
            <v>GM - Sales</v>
          </cell>
          <cell r="L916">
            <v>27052741.109999999</v>
          </cell>
          <cell r="M916">
            <v>12000000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B917" t="str">
            <v>32500-851</v>
          </cell>
          <cell r="C917">
            <v>32500</v>
          </cell>
          <cell r="D917" t="str">
            <v>Facilities Cst  - Dstv</v>
          </cell>
          <cell r="E917" t="str">
            <v>General</v>
          </cell>
          <cell r="F917">
            <v>3020</v>
          </cell>
          <cell r="G917" t="str">
            <v>Subscription</v>
          </cell>
          <cell r="I917">
            <v>851</v>
          </cell>
          <cell r="J917" t="str">
            <v>SC - Forest Mall</v>
          </cell>
          <cell r="K917" t="str">
            <v>GM - Sales</v>
          </cell>
          <cell r="L917">
            <v>2570647</v>
          </cell>
          <cell r="M917">
            <v>1174770.96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8">
          <cell r="B918" t="str">
            <v>33019-851</v>
          </cell>
          <cell r="C918">
            <v>33019</v>
          </cell>
          <cell r="D918" t="str">
            <v>Local Staff costs - Medical Aid</v>
          </cell>
          <cell r="E918" t="str">
            <v>Salaries &amp; Staff Costs</v>
          </cell>
          <cell r="F918">
            <v>3005</v>
          </cell>
          <cell r="G918" t="str">
            <v>Local Staff Costs</v>
          </cell>
          <cell r="I918">
            <v>851</v>
          </cell>
          <cell r="J918" t="str">
            <v>SC - Forest Mall</v>
          </cell>
          <cell r="K918" t="str">
            <v>GM - Sales</v>
          </cell>
          <cell r="L918">
            <v>21900084.989999998</v>
          </cell>
          <cell r="M918">
            <v>13200000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B919" t="str">
            <v>33101-851</v>
          </cell>
          <cell r="C919">
            <v>33101</v>
          </cell>
          <cell r="D919" t="str">
            <v>Staff Oth csts - Staff recogn</v>
          </cell>
          <cell r="E919" t="str">
            <v>Salaries &amp; Staff Costs</v>
          </cell>
          <cell r="F919">
            <v>3006</v>
          </cell>
          <cell r="G919" t="str">
            <v>Staff Other costs</v>
          </cell>
          <cell r="I919">
            <v>851</v>
          </cell>
          <cell r="J919" t="str">
            <v>SC - Forest Mall</v>
          </cell>
          <cell r="K919" t="str">
            <v>GM - Sales</v>
          </cell>
          <cell r="L919">
            <v>9199000</v>
          </cell>
          <cell r="M919">
            <v>6000000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0">
          <cell r="B920" t="str">
            <v>33103-851</v>
          </cell>
          <cell r="C920">
            <v>33103</v>
          </cell>
          <cell r="D920" t="str">
            <v>Staff Oth csts - Off Clothing</v>
          </cell>
          <cell r="E920" t="str">
            <v>Salaries &amp; Staff Costs</v>
          </cell>
          <cell r="F920">
            <v>3006</v>
          </cell>
          <cell r="G920" t="str">
            <v>Staff Other costs</v>
          </cell>
          <cell r="I920">
            <v>851</v>
          </cell>
          <cell r="J920" t="str">
            <v>SC - Forest Mall</v>
          </cell>
          <cell r="K920" t="str">
            <v>GM - Sales</v>
          </cell>
          <cell r="M920">
            <v>14400000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B921" t="str">
            <v>33105-851</v>
          </cell>
          <cell r="C921">
            <v>33105</v>
          </cell>
          <cell r="D921" t="str">
            <v>Staff Oth csts - Phne Allowanc</v>
          </cell>
          <cell r="E921" t="str">
            <v>General</v>
          </cell>
          <cell r="F921">
            <v>3016</v>
          </cell>
          <cell r="G921" t="str">
            <v>Communications</v>
          </cell>
          <cell r="I921">
            <v>851</v>
          </cell>
          <cell r="J921" t="str">
            <v>SC - Forest Mall</v>
          </cell>
          <cell r="K921" t="str">
            <v>GM - Sales</v>
          </cell>
          <cell r="M921">
            <v>3160290.96</v>
          </cell>
          <cell r="N921">
            <v>2880000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B922" t="str">
            <v>33401-851</v>
          </cell>
          <cell r="C922">
            <v>33401</v>
          </cell>
          <cell r="D922" t="str">
            <v>Entertnmnt cost - External Client</v>
          </cell>
          <cell r="E922" t="str">
            <v>Travel and Entertainment</v>
          </cell>
          <cell r="F922">
            <v>3009</v>
          </cell>
          <cell r="G922" t="str">
            <v>Entertainment Cost</v>
          </cell>
          <cell r="I922">
            <v>851</v>
          </cell>
          <cell r="J922" t="str">
            <v>SC - Forest Mall</v>
          </cell>
          <cell r="K922" t="str">
            <v>GM - Sales</v>
          </cell>
          <cell r="M922">
            <v>1200000</v>
          </cell>
          <cell r="N922">
            <v>788166.72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B923" t="str">
            <v>34202-851</v>
          </cell>
          <cell r="C923">
            <v>34202</v>
          </cell>
          <cell r="D923" t="str">
            <v>P&amp;A - Promo Other items</v>
          </cell>
          <cell r="E923" t="str">
            <v>Advertising, Promotion &amp; PR</v>
          </cell>
          <cell r="F923">
            <v>3010</v>
          </cell>
          <cell r="G923" t="str">
            <v>Publicity &amp; Advertising</v>
          </cell>
          <cell r="I923">
            <v>851</v>
          </cell>
          <cell r="J923" t="str">
            <v>SC - Forest Mall</v>
          </cell>
          <cell r="K923" t="str">
            <v>GM - Sales</v>
          </cell>
          <cell r="L923">
            <v>12000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B924" t="str">
            <v>36003-851</v>
          </cell>
          <cell r="C924">
            <v>36003</v>
          </cell>
          <cell r="D924" t="str">
            <v>Trade Lic - Fees</v>
          </cell>
          <cell r="E924" t="str">
            <v>General</v>
          </cell>
          <cell r="F924">
            <v>3015</v>
          </cell>
          <cell r="G924" t="str">
            <v>Trading Licenses</v>
          </cell>
          <cell r="I924">
            <v>851</v>
          </cell>
          <cell r="J924" t="str">
            <v>SC - Forest Mall</v>
          </cell>
          <cell r="K924" t="str">
            <v>GM - Sales</v>
          </cell>
          <cell r="M924">
            <v>3000000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B925" t="str">
            <v>37201-851</v>
          </cell>
          <cell r="C925">
            <v>37201</v>
          </cell>
          <cell r="D925" t="str">
            <v>Consumables - Kitchenware</v>
          </cell>
          <cell r="E925" t="str">
            <v>General</v>
          </cell>
          <cell r="F925">
            <v>3018</v>
          </cell>
          <cell r="G925" t="str">
            <v>Consumables</v>
          </cell>
          <cell r="I925">
            <v>851</v>
          </cell>
          <cell r="J925" t="str">
            <v>SC - Forest Mall</v>
          </cell>
          <cell r="K925" t="str">
            <v>GM - Sales</v>
          </cell>
          <cell r="L925">
            <v>79200</v>
          </cell>
          <cell r="M925">
            <v>3164418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B926" t="str">
            <v>37205-851</v>
          </cell>
          <cell r="C926">
            <v>37205</v>
          </cell>
          <cell r="D926" t="str">
            <v>S&amp;P - NewS&amp;Paper &amp; manuals</v>
          </cell>
          <cell r="E926" t="str">
            <v>General</v>
          </cell>
          <cell r="F926">
            <v>3019</v>
          </cell>
          <cell r="G926" t="str">
            <v>Stationary &amp; Printing</v>
          </cell>
          <cell r="I926">
            <v>851</v>
          </cell>
          <cell r="J926" t="str">
            <v>SC - Forest Mall</v>
          </cell>
          <cell r="K926" t="str">
            <v>GM - Sales</v>
          </cell>
          <cell r="M926">
            <v>415167.96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B927" t="str">
            <v>37401-851</v>
          </cell>
          <cell r="C927">
            <v>37401</v>
          </cell>
          <cell r="D927" t="str">
            <v>Security Cost - Stock Transfer</v>
          </cell>
          <cell r="E927" t="str">
            <v>General</v>
          </cell>
          <cell r="F927">
            <v>3021</v>
          </cell>
          <cell r="G927" t="str">
            <v>Security Costs</v>
          </cell>
          <cell r="I927">
            <v>851</v>
          </cell>
          <cell r="J927" t="str">
            <v>SC - Forest Mall</v>
          </cell>
          <cell r="K927" t="str">
            <v>GM - Sales</v>
          </cell>
          <cell r="M927">
            <v>2182683.96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B928" t="str">
            <v>37604-851</v>
          </cell>
          <cell r="C928">
            <v>37604</v>
          </cell>
          <cell r="D928" t="str">
            <v>MV Costs - Repair &amp; Maintenance</v>
          </cell>
          <cell r="E928" t="str">
            <v>General</v>
          </cell>
          <cell r="F928">
            <v>3024</v>
          </cell>
          <cell r="G928" t="str">
            <v>Motor Vehicle Costs</v>
          </cell>
          <cell r="I928">
            <v>851</v>
          </cell>
          <cell r="J928" t="str">
            <v>SC - Forest Mall</v>
          </cell>
          <cell r="K928" t="str">
            <v>GM - Sales</v>
          </cell>
          <cell r="L928">
            <v>20000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B929" t="str">
            <v>32001-851</v>
          </cell>
          <cell r="C929">
            <v>32001</v>
          </cell>
          <cell r="D929" t="str">
            <v>Facilities Cst  - Facilities Costs</v>
          </cell>
          <cell r="E929" t="str">
            <v>Rent and Utilities</v>
          </cell>
          <cell r="F929">
            <v>3003</v>
          </cell>
          <cell r="G929" t="str">
            <v>Facilities</v>
          </cell>
          <cell r="I929">
            <v>851</v>
          </cell>
          <cell r="J929" t="str">
            <v>SC - Forest Mall</v>
          </cell>
          <cell r="K929" t="str">
            <v>GM - Sales</v>
          </cell>
          <cell r="L929">
            <v>258428325.72999999</v>
          </cell>
          <cell r="M929">
            <v>290986863</v>
          </cell>
          <cell r="O929">
            <v>1.28</v>
          </cell>
          <cell r="P929">
            <v>1.2657964297571436</v>
          </cell>
          <cell r="Q929">
            <v>1.3290862512450008</v>
          </cell>
          <cell r="R929">
            <v>1.3290862512450008</v>
          </cell>
          <cell r="S929">
            <v>1.3955405638072509</v>
          </cell>
          <cell r="T929">
            <v>1.4653175919976136</v>
          </cell>
        </row>
        <row r="930">
          <cell r="B930" t="str">
            <v>37606-851</v>
          </cell>
          <cell r="C930">
            <v>37606</v>
          </cell>
          <cell r="D930" t="str">
            <v>MV Costs - Ext car hire</v>
          </cell>
          <cell r="E930" t="str">
            <v>General</v>
          </cell>
          <cell r="F930">
            <v>3024</v>
          </cell>
          <cell r="G930" t="str">
            <v>Motor Vehicle Costs</v>
          </cell>
          <cell r="I930">
            <v>851</v>
          </cell>
          <cell r="J930" t="str">
            <v>SC - Forest Mall</v>
          </cell>
          <cell r="K930" t="str">
            <v>GM - Sales</v>
          </cell>
          <cell r="O930">
            <v>100000</v>
          </cell>
          <cell r="P930">
            <v>57803.667255940636</v>
          </cell>
          <cell r="Q930">
            <v>59537.777273618856</v>
          </cell>
          <cell r="R930">
            <v>59537.777273618856</v>
          </cell>
          <cell r="S930">
            <v>61919.28836456361</v>
          </cell>
          <cell r="T930">
            <v>64396.059899146159</v>
          </cell>
        </row>
        <row r="931">
          <cell r="B931" t="str">
            <v>37001-851</v>
          </cell>
          <cell r="C931">
            <v>37001</v>
          </cell>
          <cell r="D931" t="str">
            <v>Communctns - National</v>
          </cell>
          <cell r="E931" t="str">
            <v>General</v>
          </cell>
          <cell r="F931">
            <v>3016</v>
          </cell>
          <cell r="G931" t="str">
            <v>Communications</v>
          </cell>
          <cell r="I931">
            <v>851</v>
          </cell>
          <cell r="J931" t="str">
            <v>SC - Forest Mall</v>
          </cell>
          <cell r="K931" t="str">
            <v>GM - Sales</v>
          </cell>
          <cell r="M931">
            <v>1654545</v>
          </cell>
          <cell r="O931">
            <v>732716</v>
          </cell>
          <cell r="P931">
            <v>214618.46252191201</v>
          </cell>
          <cell r="Q931">
            <v>193156.61626972081</v>
          </cell>
          <cell r="R931">
            <v>193156.61626972081</v>
          </cell>
          <cell r="S931">
            <v>193156.61626972081</v>
          </cell>
          <cell r="T931">
            <v>193156.61626972081</v>
          </cell>
        </row>
        <row r="932">
          <cell r="B932" t="str">
            <v>37203-851</v>
          </cell>
          <cell r="C932">
            <v>37203</v>
          </cell>
          <cell r="D932" t="str">
            <v>S&amp;P - Stationary,printing&amp;suppl</v>
          </cell>
          <cell r="E932" t="str">
            <v>General</v>
          </cell>
          <cell r="F932">
            <v>3019</v>
          </cell>
          <cell r="G932" t="str">
            <v>Stationary &amp; Printing</v>
          </cell>
          <cell r="I932">
            <v>851</v>
          </cell>
          <cell r="J932" t="str">
            <v>SC - Forest Mall</v>
          </cell>
          <cell r="K932" t="str">
            <v>GM - Sales</v>
          </cell>
          <cell r="L932">
            <v>2774298.81</v>
          </cell>
          <cell r="M932">
            <v>1799207.04</v>
          </cell>
          <cell r="O932">
            <v>1206901.3</v>
          </cell>
          <cell r="P932">
            <v>1244212.9607219514</v>
          </cell>
          <cell r="Q932">
            <v>1293981.4791508296</v>
          </cell>
          <cell r="R932">
            <v>1293981.4791508296</v>
          </cell>
          <cell r="S932">
            <v>1345740.7383168628</v>
          </cell>
          <cell r="T932">
            <v>1399570.3678495374</v>
          </cell>
        </row>
        <row r="933">
          <cell r="B933" t="str">
            <v>33017-851</v>
          </cell>
          <cell r="C933">
            <v>33017</v>
          </cell>
          <cell r="D933" t="str">
            <v>Local Staff costs - Shift Allowance</v>
          </cell>
          <cell r="E933" t="str">
            <v>Salaries &amp; Staff Costs</v>
          </cell>
          <cell r="F933">
            <v>3005</v>
          </cell>
          <cell r="G933" t="str">
            <v>Local Staff Costs</v>
          </cell>
          <cell r="I933">
            <v>851</v>
          </cell>
          <cell r="J933" t="str">
            <v>SC - Forest Mall</v>
          </cell>
          <cell r="K933" t="str">
            <v>GM - Sales</v>
          </cell>
          <cell r="M933">
            <v>33000000</v>
          </cell>
          <cell r="O933">
            <v>1000000</v>
          </cell>
          <cell r="P933">
            <v>1134199.0710398096</v>
          </cell>
          <cell r="Q933">
            <v>1154614.6543185262</v>
          </cell>
          <cell r="R933">
            <v>1154614.6543185262</v>
          </cell>
          <cell r="S933">
            <v>1246983.8266640084</v>
          </cell>
          <cell r="T933">
            <v>1346742.5327971291</v>
          </cell>
        </row>
        <row r="934">
          <cell r="B934" t="str">
            <v>37202-851</v>
          </cell>
          <cell r="C934">
            <v>37202</v>
          </cell>
          <cell r="D934" t="str">
            <v>Consumables - Office Equipment</v>
          </cell>
          <cell r="E934" t="str">
            <v>General</v>
          </cell>
          <cell r="F934">
            <v>3018</v>
          </cell>
          <cell r="G934" t="str">
            <v>Consumables</v>
          </cell>
          <cell r="I934">
            <v>851</v>
          </cell>
          <cell r="J934" t="str">
            <v>SC - Forest Mall</v>
          </cell>
          <cell r="K934" t="str">
            <v>GM - Sales</v>
          </cell>
          <cell r="L934">
            <v>5541141.9000000004</v>
          </cell>
          <cell r="M934">
            <v>5791872</v>
          </cell>
          <cell r="O934">
            <v>1941816.12</v>
          </cell>
          <cell r="P934">
            <v>2035438.6207705953</v>
          </cell>
          <cell r="Q934">
            <v>2116856.1656014193</v>
          </cell>
          <cell r="R934">
            <v>2116856.1656014193</v>
          </cell>
          <cell r="S934">
            <v>2201530.412225476</v>
          </cell>
          <cell r="T934">
            <v>2289591.6287144953</v>
          </cell>
        </row>
        <row r="935">
          <cell r="B935" t="str">
            <v>33400-851</v>
          </cell>
          <cell r="C935">
            <v>33400</v>
          </cell>
          <cell r="D935" t="str">
            <v>Entertnmnt cost -Staff Motvn</v>
          </cell>
          <cell r="E935" t="str">
            <v>Salaries &amp; Staff Costs</v>
          </cell>
          <cell r="F935">
            <v>3006</v>
          </cell>
          <cell r="G935" t="str">
            <v>Staff Other costs</v>
          </cell>
          <cell r="I935">
            <v>851</v>
          </cell>
          <cell r="J935" t="str">
            <v>SC - Forest Mall</v>
          </cell>
          <cell r="K935" t="str">
            <v>GM - Sales</v>
          </cell>
          <cell r="L935">
            <v>847817</v>
          </cell>
          <cell r="M935">
            <v>2000000.04</v>
          </cell>
          <cell r="N935">
            <v>2880000</v>
          </cell>
          <cell r="O935">
            <v>666666</v>
          </cell>
          <cell r="P935">
            <v>2845242.7107455628</v>
          </cell>
          <cell r="Q935">
            <v>3272029.117357397</v>
          </cell>
          <cell r="R935">
            <v>3272029.117357397</v>
          </cell>
          <cell r="S935">
            <v>3533791.4467459889</v>
          </cell>
          <cell r="T935">
            <v>3816494.7624856681</v>
          </cell>
        </row>
        <row r="936">
          <cell r="B936" t="str">
            <v>33300-851</v>
          </cell>
          <cell r="C936">
            <v>33300</v>
          </cell>
          <cell r="D936" t="str">
            <v>Travel costs - Local</v>
          </cell>
          <cell r="E936" t="str">
            <v>Travel and Entertainment</v>
          </cell>
          <cell r="F936">
            <v>3008</v>
          </cell>
          <cell r="G936" t="str">
            <v>Travel Costs</v>
          </cell>
          <cell r="I936">
            <v>851</v>
          </cell>
          <cell r="J936" t="str">
            <v>SC - Forest Mall</v>
          </cell>
          <cell r="K936" t="str">
            <v>GM - Sales</v>
          </cell>
          <cell r="M936">
            <v>2000000.04</v>
          </cell>
          <cell r="N936">
            <v>1313611.2</v>
          </cell>
          <cell r="O936">
            <v>3860000</v>
          </cell>
          <cell r="P936">
            <v>4122726.1711828783</v>
          </cell>
          <cell r="Q936">
            <v>3916589.8626237339</v>
          </cell>
          <cell r="R936">
            <v>3916589.8626237339</v>
          </cell>
          <cell r="S936">
            <v>3838258.0653712591</v>
          </cell>
          <cell r="T936">
            <v>3761492.9040638339</v>
          </cell>
        </row>
        <row r="937">
          <cell r="B937" t="str">
            <v>37200-851</v>
          </cell>
          <cell r="C937">
            <v>37200</v>
          </cell>
          <cell r="D937" t="str">
            <v>Consumables-Refreshments</v>
          </cell>
          <cell r="E937" t="str">
            <v>General</v>
          </cell>
          <cell r="F937">
            <v>3018</v>
          </cell>
          <cell r="G937" t="str">
            <v>Consumables</v>
          </cell>
          <cell r="I937">
            <v>851</v>
          </cell>
          <cell r="J937" t="str">
            <v>SC - Forest Mall</v>
          </cell>
          <cell r="K937" t="str">
            <v>GM - Sales</v>
          </cell>
          <cell r="L937">
            <v>7983848.6299999999</v>
          </cell>
          <cell r="M937">
            <v>15986798.039999999</v>
          </cell>
          <cell r="O937">
            <v>2884629.96</v>
          </cell>
          <cell r="P937">
            <v>3441858.6628211872</v>
          </cell>
          <cell r="Q937">
            <v>3958137.4622443649</v>
          </cell>
          <cell r="R937">
            <v>3958137.4622443649</v>
          </cell>
          <cell r="S937">
            <v>4116462.9607341397</v>
          </cell>
          <cell r="T937">
            <v>4281121.4791635051</v>
          </cell>
        </row>
        <row r="938">
          <cell r="B938" t="str">
            <v>33020-851</v>
          </cell>
          <cell r="C938">
            <v>33020</v>
          </cell>
          <cell r="D938" t="str">
            <v>Local Staff costs - Co. Prov Fund</v>
          </cell>
          <cell r="E938" t="str">
            <v>Salaries &amp; Staff Costs</v>
          </cell>
          <cell r="F938">
            <v>3005</v>
          </cell>
          <cell r="G938" t="str">
            <v>Local Staff Costs</v>
          </cell>
          <cell r="I938">
            <v>851</v>
          </cell>
          <cell r="J938" t="str">
            <v>SC - Forest Mall</v>
          </cell>
          <cell r="K938" t="str">
            <v>GM - Sales</v>
          </cell>
          <cell r="L938">
            <v>8310060</v>
          </cell>
          <cell r="M938">
            <v>11665268.039999999</v>
          </cell>
          <cell r="N938">
            <v>9635843.4000000004</v>
          </cell>
          <cell r="O938">
            <v>11778376</v>
          </cell>
          <cell r="P938">
            <v>13121775.925673803</v>
          </cell>
          <cell r="Q938">
            <v>13357967.892335933</v>
          </cell>
          <cell r="R938">
            <v>13357967.892335933</v>
          </cell>
          <cell r="S938">
            <v>14426605.323722808</v>
          </cell>
          <cell r="T938">
            <v>15580733.749620633</v>
          </cell>
        </row>
        <row r="939">
          <cell r="B939" t="str">
            <v>33015-851</v>
          </cell>
          <cell r="C939">
            <v>33015</v>
          </cell>
          <cell r="D939" t="str">
            <v>Local Staff costs - Overtime</v>
          </cell>
          <cell r="E939" t="str">
            <v>Salaries &amp; Staff Costs</v>
          </cell>
          <cell r="F939">
            <v>3005</v>
          </cell>
          <cell r="G939" t="str">
            <v>Local Staff Costs</v>
          </cell>
          <cell r="I939">
            <v>851</v>
          </cell>
          <cell r="J939" t="str">
            <v>SC - Forest Mall</v>
          </cell>
          <cell r="K939" t="str">
            <v>GM - Sales</v>
          </cell>
          <cell r="L939">
            <v>4103897</v>
          </cell>
          <cell r="N939">
            <v>36499407</v>
          </cell>
          <cell r="O939">
            <v>12099714</v>
          </cell>
          <cell r="P939">
            <v>14439597.182647016</v>
          </cell>
          <cell r="Q939">
            <v>14699509.931934662</v>
          </cell>
          <cell r="R939">
            <v>14699509.931934662</v>
          </cell>
          <cell r="S939">
            <v>15875470.726489436</v>
          </cell>
          <cell r="T939">
            <v>17145508.384608593</v>
          </cell>
        </row>
        <row r="940">
          <cell r="B940" t="str">
            <v>33018-851</v>
          </cell>
          <cell r="C940">
            <v>33018</v>
          </cell>
          <cell r="D940" t="str">
            <v>Local Staff costs - NSSF</v>
          </cell>
          <cell r="E940" t="str">
            <v>Salaries &amp; Staff Costs</v>
          </cell>
          <cell r="F940">
            <v>3005</v>
          </cell>
          <cell r="G940" t="str">
            <v>Local Staff Costs</v>
          </cell>
          <cell r="I940">
            <v>851</v>
          </cell>
          <cell r="J940" t="str">
            <v>SC - Forest Mall</v>
          </cell>
          <cell r="K940" t="str">
            <v>GM - Sales</v>
          </cell>
          <cell r="L940">
            <v>20997471</v>
          </cell>
          <cell r="M940">
            <v>32169924.84</v>
          </cell>
          <cell r="N940">
            <v>27257853.719999999</v>
          </cell>
          <cell r="O940">
            <v>30317218</v>
          </cell>
          <cell r="P940">
            <v>33776172.557495542</v>
          </cell>
          <cell r="Q940">
            <v>34384143.663530461</v>
          </cell>
          <cell r="R940">
            <v>34384143.663530461</v>
          </cell>
          <cell r="S940">
            <v>37134875.156612903</v>
          </cell>
          <cell r="T940">
            <v>40105665.169141941</v>
          </cell>
        </row>
        <row r="941">
          <cell r="B941" t="str">
            <v>33004-851</v>
          </cell>
          <cell r="C941">
            <v>33004</v>
          </cell>
          <cell r="D941" t="str">
            <v>Local Staff costs - Bonus</v>
          </cell>
          <cell r="E941" t="str">
            <v>Salaries &amp; Staff Costs</v>
          </cell>
          <cell r="F941">
            <v>3005</v>
          </cell>
          <cell r="G941" t="str">
            <v>Local Staff Costs</v>
          </cell>
          <cell r="I941">
            <v>851</v>
          </cell>
          <cell r="J941" t="str">
            <v>SC - Forest Mall</v>
          </cell>
          <cell r="K941" t="str">
            <v>GM - Sales</v>
          </cell>
          <cell r="L941">
            <v>27054253</v>
          </cell>
          <cell r="M941">
            <v>31107381.239999998</v>
          </cell>
          <cell r="N941">
            <v>25695582.48</v>
          </cell>
          <cell r="O941">
            <v>37890482</v>
          </cell>
          <cell r="P941">
            <v>42195080.912692301</v>
          </cell>
          <cell r="Q941">
            <v>42954592.369120762</v>
          </cell>
          <cell r="R941">
            <v>42954592.369120762</v>
          </cell>
          <cell r="S941">
            <v>46390959.758650422</v>
          </cell>
          <cell r="T941">
            <v>50102236.539342456</v>
          </cell>
        </row>
        <row r="942">
          <cell r="B942" t="str">
            <v>33009-851</v>
          </cell>
          <cell r="C942">
            <v>33009</v>
          </cell>
          <cell r="D942" t="str">
            <v>Local Staff costs - T&amp;S allowance</v>
          </cell>
          <cell r="E942" t="str">
            <v>Salaries &amp; Staff Costs</v>
          </cell>
          <cell r="F942">
            <v>3005</v>
          </cell>
          <cell r="G942" t="str">
            <v>Local Staff Costs</v>
          </cell>
          <cell r="I942">
            <v>851</v>
          </cell>
          <cell r="J942" t="str">
            <v>SC - Forest Mall</v>
          </cell>
          <cell r="K942" t="str">
            <v>GM - Sales</v>
          </cell>
          <cell r="L942">
            <v>38143380</v>
          </cell>
          <cell r="M942">
            <v>44711040</v>
          </cell>
          <cell r="N942">
            <v>38524813.799999997</v>
          </cell>
          <cell r="O942">
            <v>54505000</v>
          </cell>
          <cell r="P942">
            <v>61047460.126417786</v>
          </cell>
          <cell r="Q942">
            <v>62146314.408693306</v>
          </cell>
          <cell r="R942">
            <v>62146314.408693306</v>
          </cell>
          <cell r="S942">
            <v>67118019.561388776</v>
          </cell>
          <cell r="T942">
            <v>72487461.126299888</v>
          </cell>
        </row>
        <row r="943">
          <cell r="B943" t="str">
            <v>33002-851</v>
          </cell>
          <cell r="C943">
            <v>33002</v>
          </cell>
          <cell r="D943" t="str">
            <v>Local Staff costs - Basic</v>
          </cell>
          <cell r="E943" t="str">
            <v>Salaries &amp; Staff Costs</v>
          </cell>
          <cell r="F943">
            <v>3005</v>
          </cell>
          <cell r="G943" t="str">
            <v>Local Staff Costs</v>
          </cell>
          <cell r="I943">
            <v>851</v>
          </cell>
          <cell r="J943" t="str">
            <v>SC - Forest Mall</v>
          </cell>
          <cell r="K943" t="str">
            <v>GM - Sales</v>
          </cell>
          <cell r="L943">
            <v>167727432</v>
          </cell>
          <cell r="M943">
            <v>194421133.08000001</v>
          </cell>
          <cell r="N943">
            <v>156947450.16</v>
          </cell>
          <cell r="O943">
            <v>235567478</v>
          </cell>
          <cell r="P943">
            <v>261540232.95056793</v>
          </cell>
          <cell r="Q943">
            <v>266247957.14367816</v>
          </cell>
          <cell r="R943">
            <v>266247957.14367816</v>
          </cell>
          <cell r="S943">
            <v>287547793.71517241</v>
          </cell>
          <cell r="T943">
            <v>310551617.21238625</v>
          </cell>
        </row>
        <row r="944">
          <cell r="B944" t="str">
            <v>31100-846</v>
          </cell>
          <cell r="C944">
            <v>31100</v>
          </cell>
          <cell r="D944" t="str">
            <v>Comp Cost- Licenses</v>
          </cell>
          <cell r="E944" t="str">
            <v>Maintence</v>
          </cell>
          <cell r="F944">
            <v>3002</v>
          </cell>
          <cell r="G944" t="str">
            <v>Computer Costs</v>
          </cell>
          <cell r="I944">
            <v>846</v>
          </cell>
          <cell r="J944" t="str">
            <v>SC -  Mbarara</v>
          </cell>
          <cell r="K944" t="str">
            <v>GM - Sales</v>
          </cell>
          <cell r="L944">
            <v>850000</v>
          </cell>
          <cell r="O944">
            <v>1700000</v>
          </cell>
          <cell r="P944">
            <v>0</v>
          </cell>
          <cell r="Q944">
            <v>0</v>
          </cell>
          <cell r="S944">
            <v>0</v>
          </cell>
          <cell r="T944">
            <v>0</v>
          </cell>
        </row>
        <row r="945">
          <cell r="B945" t="str">
            <v>32001-846</v>
          </cell>
          <cell r="C945">
            <v>32001</v>
          </cell>
          <cell r="D945" t="str">
            <v>Facilities Cst  - Facilities Costs</v>
          </cell>
          <cell r="E945" t="str">
            <v>Rent and Utilities</v>
          </cell>
          <cell r="F945">
            <v>3003</v>
          </cell>
          <cell r="G945" t="str">
            <v>Facilities</v>
          </cell>
          <cell r="I945">
            <v>846</v>
          </cell>
          <cell r="J945" t="str">
            <v>SC -  Mbarara</v>
          </cell>
          <cell r="K945" t="str">
            <v>GM - Sales</v>
          </cell>
          <cell r="L945">
            <v>8000000</v>
          </cell>
          <cell r="P945">
            <v>0</v>
          </cell>
          <cell r="Q945">
            <v>0</v>
          </cell>
          <cell r="S945">
            <v>0</v>
          </cell>
          <cell r="T945">
            <v>0</v>
          </cell>
        </row>
        <row r="946">
          <cell r="B946" t="str">
            <v>32002-846</v>
          </cell>
          <cell r="C946">
            <v>32002</v>
          </cell>
          <cell r="D946" t="str">
            <v>Facilities Cst  - Generator Fuel</v>
          </cell>
          <cell r="E946" t="str">
            <v>Rent and Utilities</v>
          </cell>
          <cell r="F946">
            <v>3003</v>
          </cell>
          <cell r="G946" t="str">
            <v>Facilities</v>
          </cell>
          <cell r="I946">
            <v>846</v>
          </cell>
          <cell r="J946" t="str">
            <v>SC -  Mbarara</v>
          </cell>
          <cell r="K946" t="str">
            <v>GM - Sales</v>
          </cell>
          <cell r="L946">
            <v>2986383.08</v>
          </cell>
          <cell r="M946">
            <v>18000000</v>
          </cell>
          <cell r="P946">
            <v>0</v>
          </cell>
          <cell r="Q946">
            <v>0</v>
          </cell>
          <cell r="S946">
            <v>0</v>
          </cell>
          <cell r="T946">
            <v>0</v>
          </cell>
        </row>
        <row r="947">
          <cell r="B947" t="str">
            <v>32003-846</v>
          </cell>
          <cell r="C947">
            <v>32003</v>
          </cell>
          <cell r="D947" t="str">
            <v>Facilities Cst  - BTS Electricity</v>
          </cell>
          <cell r="E947" t="str">
            <v>Rent and Utilities</v>
          </cell>
          <cell r="F947">
            <v>3003</v>
          </cell>
          <cell r="G947" t="str">
            <v>Facilities</v>
          </cell>
          <cell r="I947">
            <v>846</v>
          </cell>
          <cell r="J947" t="str">
            <v>SC -  Mbarara</v>
          </cell>
          <cell r="K947" t="str">
            <v>GM - Sales</v>
          </cell>
          <cell r="L947">
            <v>6441001</v>
          </cell>
          <cell r="P947">
            <v>0</v>
          </cell>
          <cell r="Q947">
            <v>0</v>
          </cell>
          <cell r="S947">
            <v>0</v>
          </cell>
          <cell r="T947">
            <v>0</v>
          </cell>
        </row>
        <row r="948">
          <cell r="B948" t="str">
            <v>32100-846</v>
          </cell>
          <cell r="C948">
            <v>32100</v>
          </cell>
          <cell r="D948" t="str">
            <v>Facilities Cst  - Cleaning &amp; Plants</v>
          </cell>
          <cell r="E948" t="str">
            <v>Maintence</v>
          </cell>
          <cell r="F948">
            <v>3003</v>
          </cell>
          <cell r="G948" t="str">
            <v>Facilities</v>
          </cell>
          <cell r="I948">
            <v>846</v>
          </cell>
          <cell r="J948" t="str">
            <v>SC -  Mbarara</v>
          </cell>
          <cell r="K948" t="str">
            <v>GM - Sales</v>
          </cell>
          <cell r="L948">
            <v>1189000</v>
          </cell>
          <cell r="M948">
            <v>7200000</v>
          </cell>
          <cell r="P948">
            <v>0</v>
          </cell>
          <cell r="Q948">
            <v>0</v>
          </cell>
          <cell r="S948">
            <v>0</v>
          </cell>
          <cell r="T948">
            <v>0</v>
          </cell>
        </row>
        <row r="949">
          <cell r="B949" t="str">
            <v>32300-846</v>
          </cell>
          <cell r="C949">
            <v>32300</v>
          </cell>
          <cell r="D949" t="str">
            <v>Facilities Cst  - Bldngs &amp; Maint</v>
          </cell>
          <cell r="E949" t="str">
            <v>Maintence</v>
          </cell>
          <cell r="F949">
            <v>3003</v>
          </cell>
          <cell r="G949" t="str">
            <v>Facilities</v>
          </cell>
          <cell r="I949">
            <v>846</v>
          </cell>
          <cell r="J949" t="str">
            <v>SC -  Mbarara</v>
          </cell>
          <cell r="K949" t="str">
            <v>GM - Sales</v>
          </cell>
          <cell r="L949">
            <v>2400000</v>
          </cell>
          <cell r="M949">
            <v>7200000</v>
          </cell>
          <cell r="P949">
            <v>0</v>
          </cell>
          <cell r="Q949">
            <v>0</v>
          </cell>
          <cell r="S949">
            <v>0</v>
          </cell>
          <cell r="T949">
            <v>0</v>
          </cell>
        </row>
        <row r="950">
          <cell r="B950" t="str">
            <v>32301-846</v>
          </cell>
          <cell r="C950">
            <v>32301</v>
          </cell>
          <cell r="D950" t="str">
            <v>Facilities Cst  - Furn &amp; Fitt. Maint</v>
          </cell>
          <cell r="E950" t="str">
            <v>Maintence</v>
          </cell>
          <cell r="F950">
            <v>3003</v>
          </cell>
          <cell r="G950" t="str">
            <v>Facilities</v>
          </cell>
          <cell r="I950">
            <v>846</v>
          </cell>
          <cell r="J950" t="str">
            <v>SC -  Mbarara</v>
          </cell>
          <cell r="K950" t="str">
            <v>GM - Sales</v>
          </cell>
          <cell r="M950">
            <v>3000000</v>
          </cell>
          <cell r="P950">
            <v>0</v>
          </cell>
          <cell r="Q950">
            <v>0</v>
          </cell>
          <cell r="S950">
            <v>0</v>
          </cell>
          <cell r="T950">
            <v>0</v>
          </cell>
        </row>
        <row r="951">
          <cell r="B951" t="str">
            <v>32302-846</v>
          </cell>
          <cell r="C951">
            <v>32302</v>
          </cell>
          <cell r="D951" t="str">
            <v>Facilities Cst  - Office Eqpmnt Maint</v>
          </cell>
          <cell r="E951" t="str">
            <v>Maintence</v>
          </cell>
          <cell r="F951">
            <v>3003</v>
          </cell>
          <cell r="G951" t="str">
            <v>Facilities</v>
          </cell>
          <cell r="I951">
            <v>846</v>
          </cell>
          <cell r="J951" t="str">
            <v>SC -  Mbarara</v>
          </cell>
          <cell r="K951" t="str">
            <v>GM - Sales</v>
          </cell>
          <cell r="L951">
            <v>787500</v>
          </cell>
          <cell r="M951">
            <v>3600000</v>
          </cell>
          <cell r="P951">
            <v>0</v>
          </cell>
          <cell r="Q951">
            <v>0</v>
          </cell>
          <cell r="S951">
            <v>0</v>
          </cell>
          <cell r="T951">
            <v>0</v>
          </cell>
        </row>
        <row r="952">
          <cell r="B952" t="str">
            <v>32401-846</v>
          </cell>
          <cell r="C952">
            <v>32401</v>
          </cell>
          <cell r="D952" t="str">
            <v>Facilities Cst  - Water</v>
          </cell>
          <cell r="E952" t="str">
            <v>Rent and Utilities</v>
          </cell>
          <cell r="F952">
            <v>3003</v>
          </cell>
          <cell r="G952" t="str">
            <v>Facilities</v>
          </cell>
          <cell r="I952">
            <v>846</v>
          </cell>
          <cell r="J952" t="str">
            <v>SC -  Mbarara</v>
          </cell>
          <cell r="K952" t="str">
            <v>GM - Sales</v>
          </cell>
          <cell r="L952">
            <v>2562916.65</v>
          </cell>
          <cell r="M952">
            <v>3000000</v>
          </cell>
          <cell r="P952">
            <v>0</v>
          </cell>
          <cell r="Q952">
            <v>0</v>
          </cell>
          <cell r="S952">
            <v>0</v>
          </cell>
          <cell r="T952">
            <v>0</v>
          </cell>
        </row>
        <row r="953">
          <cell r="B953" t="str">
            <v>32402-846</v>
          </cell>
          <cell r="C953">
            <v>32402</v>
          </cell>
          <cell r="D953" t="str">
            <v>Facilities Cst  - Electricity</v>
          </cell>
          <cell r="E953" t="str">
            <v>Rent and Utilities</v>
          </cell>
          <cell r="F953">
            <v>3003</v>
          </cell>
          <cell r="G953" t="str">
            <v>Facilities</v>
          </cell>
          <cell r="I953">
            <v>846</v>
          </cell>
          <cell r="J953" t="str">
            <v>SC -  Mbarara</v>
          </cell>
          <cell r="K953" t="str">
            <v>GM - Sales</v>
          </cell>
          <cell r="L953">
            <v>6471048.5499999998</v>
          </cell>
          <cell r="M953">
            <v>21600000</v>
          </cell>
          <cell r="P953">
            <v>0</v>
          </cell>
          <cell r="Q953">
            <v>0</v>
          </cell>
          <cell r="S953">
            <v>0</v>
          </cell>
          <cell r="T953">
            <v>0</v>
          </cell>
        </row>
        <row r="954">
          <cell r="B954" t="str">
            <v>32500-846</v>
          </cell>
          <cell r="C954">
            <v>32500</v>
          </cell>
          <cell r="D954" t="str">
            <v>Facilities Cst  - Dstv</v>
          </cell>
          <cell r="E954" t="str">
            <v>General</v>
          </cell>
          <cell r="F954">
            <v>3020</v>
          </cell>
          <cell r="G954" t="str">
            <v>Subscription</v>
          </cell>
          <cell r="I954">
            <v>846</v>
          </cell>
          <cell r="J954" t="str">
            <v>SC -  Mbarara</v>
          </cell>
          <cell r="K954" t="str">
            <v>GM - Sales</v>
          </cell>
          <cell r="L954">
            <v>31000</v>
          </cell>
          <cell r="M954">
            <v>1174770.96</v>
          </cell>
          <cell r="P954">
            <v>0</v>
          </cell>
          <cell r="Q954">
            <v>0</v>
          </cell>
          <cell r="S954">
            <v>0</v>
          </cell>
          <cell r="T954">
            <v>0</v>
          </cell>
        </row>
        <row r="955">
          <cell r="B955" t="str">
            <v>33017-846</v>
          </cell>
          <cell r="C955">
            <v>33017</v>
          </cell>
          <cell r="D955" t="str">
            <v>Local Staff costs - Shift Allowance</v>
          </cell>
          <cell r="E955" t="str">
            <v>Salaries &amp; Staff Costs</v>
          </cell>
          <cell r="F955">
            <v>3005</v>
          </cell>
          <cell r="G955" t="str">
            <v>Local Staff Costs</v>
          </cell>
          <cell r="I955">
            <v>846</v>
          </cell>
          <cell r="J955" t="str">
            <v>SC -  Mbarara</v>
          </cell>
          <cell r="K955" t="str">
            <v>GM - Sales</v>
          </cell>
          <cell r="M955">
            <v>12000000</v>
          </cell>
          <cell r="P955">
            <v>0</v>
          </cell>
          <cell r="Q955">
            <v>0</v>
          </cell>
          <cell r="S955">
            <v>0</v>
          </cell>
          <cell r="T955">
            <v>0</v>
          </cell>
        </row>
        <row r="956">
          <cell r="B956" t="str">
            <v>33019-846</v>
          </cell>
          <cell r="C956">
            <v>33019</v>
          </cell>
          <cell r="D956" t="str">
            <v>Local Staff costs - Medical Aid</v>
          </cell>
          <cell r="E956" t="str">
            <v>Salaries &amp; Staff Costs</v>
          </cell>
          <cell r="F956">
            <v>3005</v>
          </cell>
          <cell r="G956" t="str">
            <v>Local Staff Costs</v>
          </cell>
          <cell r="I956">
            <v>846</v>
          </cell>
          <cell r="J956" t="str">
            <v>SC -  Mbarara</v>
          </cell>
          <cell r="K956" t="str">
            <v>GM - Sales</v>
          </cell>
          <cell r="L956">
            <v>6738487.6900000004</v>
          </cell>
          <cell r="M956">
            <v>4800000</v>
          </cell>
          <cell r="P956">
            <v>0</v>
          </cell>
          <cell r="Q956">
            <v>0</v>
          </cell>
          <cell r="S956">
            <v>0</v>
          </cell>
          <cell r="T956">
            <v>0</v>
          </cell>
        </row>
        <row r="957">
          <cell r="B957" t="str">
            <v>33105-846</v>
          </cell>
          <cell r="C957">
            <v>33105</v>
          </cell>
          <cell r="D957" t="str">
            <v>Staff Oth csts - Phne Allowanc</v>
          </cell>
          <cell r="E957" t="str">
            <v>General</v>
          </cell>
          <cell r="F957">
            <v>3016</v>
          </cell>
          <cell r="G957" t="str">
            <v>Communications</v>
          </cell>
          <cell r="I957">
            <v>846</v>
          </cell>
          <cell r="J957" t="str">
            <v>SC -  Mbarara</v>
          </cell>
          <cell r="K957" t="str">
            <v>GM - Sales</v>
          </cell>
          <cell r="M957">
            <v>1149197.04</v>
          </cell>
          <cell r="N957">
            <v>1800000</v>
          </cell>
          <cell r="P957">
            <v>0</v>
          </cell>
          <cell r="Q957">
            <v>0</v>
          </cell>
          <cell r="S957">
            <v>0</v>
          </cell>
          <cell r="T957">
            <v>0</v>
          </cell>
        </row>
        <row r="958">
          <cell r="B958" t="str">
            <v>33400-846</v>
          </cell>
          <cell r="C958">
            <v>33400</v>
          </cell>
          <cell r="D958" t="str">
            <v>Entertnmnt cost -Staff Motvn</v>
          </cell>
          <cell r="E958" t="str">
            <v>Salaries &amp; Staff Costs</v>
          </cell>
          <cell r="F958">
            <v>3006</v>
          </cell>
          <cell r="G958" t="str">
            <v>Staff Other costs</v>
          </cell>
          <cell r="I958">
            <v>846</v>
          </cell>
          <cell r="J958" t="str">
            <v>SC -  Mbarara</v>
          </cell>
          <cell r="K958" t="str">
            <v>GM - Sales</v>
          </cell>
          <cell r="L958">
            <v>10000</v>
          </cell>
          <cell r="M958">
            <v>999999.96</v>
          </cell>
          <cell r="N958">
            <v>1746000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B959" t="str">
            <v>36003-846</v>
          </cell>
          <cell r="C959">
            <v>36003</v>
          </cell>
          <cell r="D959" t="str">
            <v>Trade Lic - Fees</v>
          </cell>
          <cell r="E959" t="str">
            <v>General</v>
          </cell>
          <cell r="F959">
            <v>3015</v>
          </cell>
          <cell r="G959" t="str">
            <v>Trading Licenses</v>
          </cell>
          <cell r="I959">
            <v>846</v>
          </cell>
          <cell r="J959" t="str">
            <v>SC -  Mbarara</v>
          </cell>
          <cell r="K959" t="str">
            <v>GM - Sales</v>
          </cell>
          <cell r="M959">
            <v>2000000.04</v>
          </cell>
          <cell r="P959">
            <v>0</v>
          </cell>
          <cell r="Q959">
            <v>0</v>
          </cell>
          <cell r="R959">
            <v>824443</v>
          </cell>
          <cell r="S959">
            <v>0</v>
          </cell>
          <cell r="T959">
            <v>0</v>
          </cell>
        </row>
        <row r="960">
          <cell r="B960" t="str">
            <v>37200-846</v>
          </cell>
          <cell r="C960">
            <v>37200</v>
          </cell>
          <cell r="D960" t="str">
            <v>Consumables-Refreshments</v>
          </cell>
          <cell r="E960" t="str">
            <v>General</v>
          </cell>
          <cell r="F960">
            <v>3018</v>
          </cell>
          <cell r="G960" t="str">
            <v>Consumables</v>
          </cell>
          <cell r="I960">
            <v>846</v>
          </cell>
          <cell r="J960" t="str">
            <v>SC -  Mbarara</v>
          </cell>
          <cell r="K960" t="str">
            <v>GM - Sales</v>
          </cell>
          <cell r="L960">
            <v>3908576.47</v>
          </cell>
          <cell r="M960">
            <v>5595378.96</v>
          </cell>
          <cell r="P960">
            <v>0</v>
          </cell>
          <cell r="Q960">
            <v>0</v>
          </cell>
          <cell r="R960">
            <v>6400000</v>
          </cell>
          <cell r="S960">
            <v>0</v>
          </cell>
          <cell r="T960">
            <v>0</v>
          </cell>
        </row>
        <row r="961">
          <cell r="B961" t="str">
            <v>37201-846</v>
          </cell>
          <cell r="C961">
            <v>37201</v>
          </cell>
          <cell r="D961" t="str">
            <v>Consumables - Kitchenware</v>
          </cell>
          <cell r="E961" t="str">
            <v>General</v>
          </cell>
          <cell r="F961">
            <v>3018</v>
          </cell>
          <cell r="G961" t="str">
            <v>Consumables</v>
          </cell>
          <cell r="I961">
            <v>846</v>
          </cell>
          <cell r="J961" t="str">
            <v>SC -  Mbarara</v>
          </cell>
          <cell r="K961" t="str">
            <v>GM - Sales</v>
          </cell>
          <cell r="L961">
            <v>553500</v>
          </cell>
          <cell r="M961">
            <v>2109612</v>
          </cell>
          <cell r="P961">
            <v>0</v>
          </cell>
          <cell r="Q961">
            <v>0</v>
          </cell>
          <cell r="R961">
            <v>500000</v>
          </cell>
          <cell r="S961">
            <v>0</v>
          </cell>
          <cell r="T961">
            <v>0</v>
          </cell>
        </row>
        <row r="962">
          <cell r="B962" t="str">
            <v>37202-846</v>
          </cell>
          <cell r="C962">
            <v>37202</v>
          </cell>
          <cell r="D962" t="str">
            <v>Consumables - Office Equipment</v>
          </cell>
          <cell r="E962" t="str">
            <v>General</v>
          </cell>
          <cell r="F962">
            <v>3018</v>
          </cell>
          <cell r="G962" t="str">
            <v>Consumables</v>
          </cell>
          <cell r="I962">
            <v>846</v>
          </cell>
          <cell r="J962" t="str">
            <v>SC -  Mbarara</v>
          </cell>
          <cell r="K962" t="str">
            <v>GM - Sales</v>
          </cell>
          <cell r="L962">
            <v>1598095.33</v>
          </cell>
          <cell r="M962">
            <v>9266994.9600000009</v>
          </cell>
          <cell r="P962">
            <v>0</v>
          </cell>
          <cell r="Q962">
            <v>0</v>
          </cell>
          <cell r="R962">
            <v>500000</v>
          </cell>
          <cell r="S962">
            <v>0</v>
          </cell>
          <cell r="T962">
            <v>0</v>
          </cell>
        </row>
        <row r="963">
          <cell r="B963" t="str">
            <v>37205-846</v>
          </cell>
          <cell r="C963">
            <v>37205</v>
          </cell>
          <cell r="D963" t="str">
            <v>S&amp;P - NewS&amp;Paper &amp; manuals</v>
          </cell>
          <cell r="E963" t="str">
            <v>General</v>
          </cell>
          <cell r="F963">
            <v>3019</v>
          </cell>
          <cell r="G963" t="str">
            <v>Stationary &amp; Printing</v>
          </cell>
          <cell r="I963">
            <v>846</v>
          </cell>
          <cell r="J963" t="str">
            <v>SC -  Mbarara</v>
          </cell>
          <cell r="K963" t="str">
            <v>GM - Sales</v>
          </cell>
          <cell r="L963">
            <v>79500</v>
          </cell>
          <cell r="M963">
            <v>415167.96</v>
          </cell>
          <cell r="P963">
            <v>0</v>
          </cell>
          <cell r="Q963">
            <v>0</v>
          </cell>
          <cell r="R963">
            <v>500000</v>
          </cell>
          <cell r="S963">
            <v>0</v>
          </cell>
          <cell r="T963">
            <v>0</v>
          </cell>
        </row>
        <row r="964">
          <cell r="B964" t="str">
            <v>37401-846</v>
          </cell>
          <cell r="C964">
            <v>37401</v>
          </cell>
          <cell r="D964" t="str">
            <v>Security Cost - Stock Transfer</v>
          </cell>
          <cell r="E964" t="str">
            <v>General</v>
          </cell>
          <cell r="F964">
            <v>3021</v>
          </cell>
          <cell r="G964" t="str">
            <v>Security Costs</v>
          </cell>
          <cell r="I964">
            <v>846</v>
          </cell>
          <cell r="J964" t="str">
            <v>SC -  Mbarara</v>
          </cell>
          <cell r="K964" t="str">
            <v>GM - Sales</v>
          </cell>
          <cell r="M964">
            <v>3492294</v>
          </cell>
          <cell r="P964">
            <v>0</v>
          </cell>
          <cell r="Q964">
            <v>0</v>
          </cell>
          <cell r="R964">
            <v>6000000</v>
          </cell>
          <cell r="S964">
            <v>0</v>
          </cell>
          <cell r="T964">
            <v>0</v>
          </cell>
        </row>
        <row r="965">
          <cell r="B965" t="str">
            <v>37602-846</v>
          </cell>
          <cell r="C965">
            <v>37602</v>
          </cell>
          <cell r="D965" t="str">
            <v>MV Costs - Fuel &amp; Oil</v>
          </cell>
          <cell r="E965" t="str">
            <v>General</v>
          </cell>
          <cell r="F965">
            <v>3024</v>
          </cell>
          <cell r="G965" t="str">
            <v>Motor Vehicle Costs</v>
          </cell>
          <cell r="I965">
            <v>846</v>
          </cell>
          <cell r="J965" t="str">
            <v>SC -  Mbarara</v>
          </cell>
          <cell r="K965" t="str">
            <v>GM - Sales</v>
          </cell>
          <cell r="M965">
            <v>18000000</v>
          </cell>
          <cell r="P965">
            <v>0</v>
          </cell>
          <cell r="Q965">
            <v>0</v>
          </cell>
          <cell r="S965">
            <v>0</v>
          </cell>
          <cell r="T965">
            <v>0</v>
          </cell>
        </row>
        <row r="966">
          <cell r="B966" t="str">
            <v>37603-846</v>
          </cell>
          <cell r="C966">
            <v>37603</v>
          </cell>
          <cell r="D966" t="str">
            <v>MV Costs - License &amp; Parking</v>
          </cell>
          <cell r="E966" t="str">
            <v>General</v>
          </cell>
          <cell r="F966">
            <v>3024</v>
          </cell>
          <cell r="G966" t="str">
            <v>Motor Vehicle Costs</v>
          </cell>
          <cell r="I966">
            <v>846</v>
          </cell>
          <cell r="J966" t="str">
            <v>SC -  Mbarara</v>
          </cell>
          <cell r="K966" t="str">
            <v>GM - Sales</v>
          </cell>
          <cell r="M966">
            <v>2400000</v>
          </cell>
          <cell r="P966">
            <v>0</v>
          </cell>
          <cell r="Q966">
            <v>0</v>
          </cell>
          <cell r="S966">
            <v>0</v>
          </cell>
          <cell r="T966">
            <v>0</v>
          </cell>
        </row>
        <row r="967">
          <cell r="B967" t="str">
            <v>37604-846</v>
          </cell>
          <cell r="C967">
            <v>37604</v>
          </cell>
          <cell r="D967" t="str">
            <v>MV Costs - Repair &amp; Maintenance</v>
          </cell>
          <cell r="E967" t="str">
            <v>General</v>
          </cell>
          <cell r="F967">
            <v>3024</v>
          </cell>
          <cell r="G967" t="str">
            <v>Motor Vehicle Costs</v>
          </cell>
          <cell r="I967">
            <v>846</v>
          </cell>
          <cell r="J967" t="str">
            <v>SC -  Mbarara</v>
          </cell>
          <cell r="K967" t="str">
            <v>GM - Sales</v>
          </cell>
          <cell r="M967">
            <v>8000000.04</v>
          </cell>
          <cell r="P967">
            <v>0</v>
          </cell>
          <cell r="Q967">
            <v>0</v>
          </cell>
          <cell r="S967">
            <v>0</v>
          </cell>
          <cell r="T967">
            <v>0</v>
          </cell>
        </row>
        <row r="968">
          <cell r="B968" t="str">
            <v>37203-846</v>
          </cell>
          <cell r="C968">
            <v>37203</v>
          </cell>
          <cell r="D968" t="str">
            <v>S&amp;P - Stationary,printing&amp;suppl</v>
          </cell>
          <cell r="E968" t="str">
            <v>General</v>
          </cell>
          <cell r="F968">
            <v>3019</v>
          </cell>
          <cell r="G968" t="str">
            <v>Stationary &amp; Printing</v>
          </cell>
          <cell r="I968">
            <v>846</v>
          </cell>
          <cell r="J968" t="str">
            <v>SC -  Mbarara</v>
          </cell>
          <cell r="K968" t="str">
            <v>GM - Sales</v>
          </cell>
          <cell r="L968">
            <v>772341.98</v>
          </cell>
          <cell r="M968">
            <v>3598413.96</v>
          </cell>
          <cell r="O968">
            <v>0.52</v>
          </cell>
          <cell r="P968">
            <v>0.53607593228660433</v>
          </cell>
          <cell r="Q968">
            <v>0.55751896957806857</v>
          </cell>
          <cell r="R968">
            <v>3500000</v>
          </cell>
          <cell r="S968">
            <v>0.57981972836119133</v>
          </cell>
          <cell r="T968">
            <v>0.603012517495639</v>
          </cell>
        </row>
        <row r="969">
          <cell r="B969" t="str">
            <v>37001-846</v>
          </cell>
          <cell r="C969">
            <v>37001</v>
          </cell>
          <cell r="D969" t="str">
            <v>Communctns - National</v>
          </cell>
          <cell r="E969" t="str">
            <v>General</v>
          </cell>
          <cell r="F969">
            <v>3016</v>
          </cell>
          <cell r="G969" t="str">
            <v>Communications</v>
          </cell>
          <cell r="I969">
            <v>846</v>
          </cell>
          <cell r="J969" t="str">
            <v>SC -  Mbarara</v>
          </cell>
          <cell r="K969" t="str">
            <v>GM - Sales</v>
          </cell>
          <cell r="L969">
            <v>1170082</v>
          </cell>
          <cell r="M969">
            <v>1654545</v>
          </cell>
          <cell r="O969">
            <v>1359022</v>
          </cell>
          <cell r="P969">
            <v>398068.57250756625</v>
          </cell>
          <cell r="Q969">
            <v>358261.71525680961</v>
          </cell>
          <cell r="R969">
            <v>358261.71525680961</v>
          </cell>
          <cell r="S969">
            <v>358261.71525680961</v>
          </cell>
          <cell r="T969">
            <v>358261.71525680961</v>
          </cell>
        </row>
        <row r="970">
          <cell r="B970" t="str">
            <v>33103-846</v>
          </cell>
          <cell r="C970">
            <v>33103</v>
          </cell>
          <cell r="D970" t="str">
            <v>Staff Oth csts - Off Clothing</v>
          </cell>
          <cell r="E970" t="str">
            <v>Salaries &amp; Staff Costs</v>
          </cell>
          <cell r="F970">
            <v>3006</v>
          </cell>
          <cell r="G970" t="str">
            <v>Staff Other costs</v>
          </cell>
          <cell r="I970">
            <v>846</v>
          </cell>
          <cell r="J970" t="str">
            <v>SC -  Mbarara</v>
          </cell>
          <cell r="K970" t="str">
            <v>GM - Sales</v>
          </cell>
          <cell r="M970">
            <v>6480000</v>
          </cell>
          <cell r="O970">
            <v>64000</v>
          </cell>
          <cell r="P970">
            <v>922064.06397002982</v>
          </cell>
          <cell r="Q970">
            <v>938661.21712149039</v>
          </cell>
          <cell r="R970">
            <v>2500000</v>
          </cell>
          <cell r="S970">
            <v>1013754.1144912097</v>
          </cell>
          <cell r="T970">
            <v>1094854.4436505067</v>
          </cell>
        </row>
        <row r="971">
          <cell r="B971" t="str">
            <v>33300-846</v>
          </cell>
          <cell r="C971">
            <v>33300</v>
          </cell>
          <cell r="D971" t="str">
            <v>Travel costs - Local</v>
          </cell>
          <cell r="E971" t="str">
            <v>Travel and Entertainment</v>
          </cell>
          <cell r="F971">
            <v>3008</v>
          </cell>
          <cell r="G971" t="str">
            <v>Travel Costs</v>
          </cell>
          <cell r="I971">
            <v>846</v>
          </cell>
          <cell r="J971" t="str">
            <v>SC -  Mbarara</v>
          </cell>
          <cell r="K971" t="str">
            <v>GM - Sales</v>
          </cell>
          <cell r="L971">
            <v>1895000</v>
          </cell>
          <cell r="M971">
            <v>2000000.04</v>
          </cell>
          <cell r="N971">
            <v>1313611.2</v>
          </cell>
          <cell r="O971">
            <v>1720000</v>
          </cell>
          <cell r="P971">
            <v>1837069.6928586918</v>
          </cell>
          <cell r="Q971">
            <v>1745216.2082157568</v>
          </cell>
          <cell r="R971">
            <v>4500000</v>
          </cell>
          <cell r="S971">
            <v>1710311.8840514417</v>
          </cell>
          <cell r="T971">
            <v>1676105.6463704128</v>
          </cell>
        </row>
        <row r="972">
          <cell r="B972" t="str">
            <v>33101-846</v>
          </cell>
          <cell r="C972">
            <v>33101</v>
          </cell>
          <cell r="D972" t="str">
            <v>Staff Oth csts - Staff recogn</v>
          </cell>
          <cell r="E972" t="str">
            <v>Salaries &amp; Staff Costs</v>
          </cell>
          <cell r="F972">
            <v>3006</v>
          </cell>
          <cell r="G972" t="str">
            <v>Staff Other costs</v>
          </cell>
          <cell r="I972">
            <v>846</v>
          </cell>
          <cell r="J972" t="str">
            <v>SC -  Mbarara</v>
          </cell>
          <cell r="K972" t="str">
            <v>GM - Sales</v>
          </cell>
          <cell r="L972">
            <v>8949000</v>
          </cell>
          <cell r="M972">
            <v>6000000</v>
          </cell>
          <cell r="O972">
            <v>1290000</v>
          </cell>
          <cell r="P972">
            <v>1464775.2942601764</v>
          </cell>
          <cell r="Q972">
            <v>1684491.5883992028</v>
          </cell>
          <cell r="R972">
            <v>1684491.5883992028</v>
          </cell>
          <cell r="S972">
            <v>1819250.9154711391</v>
          </cell>
          <cell r="T972">
            <v>1964790.9887088304</v>
          </cell>
        </row>
        <row r="973">
          <cell r="B973" t="str">
            <v>33020-846</v>
          </cell>
          <cell r="C973">
            <v>33020</v>
          </cell>
          <cell r="D973" t="str">
            <v>Local Staff costs - Co. Prov Fund</v>
          </cell>
          <cell r="E973" t="str">
            <v>Salaries &amp; Staff Costs</v>
          </cell>
          <cell r="F973">
            <v>3005</v>
          </cell>
          <cell r="G973" t="str">
            <v>Local Staff Costs</v>
          </cell>
          <cell r="I973">
            <v>846</v>
          </cell>
          <cell r="J973" t="str">
            <v>SC -  Mbarara</v>
          </cell>
          <cell r="K973" t="str">
            <v>GM - Sales</v>
          </cell>
          <cell r="L973">
            <v>3537008</v>
          </cell>
          <cell r="M973">
            <v>5878577.4000000004</v>
          </cell>
          <cell r="N973">
            <v>6246421.2000000002</v>
          </cell>
          <cell r="O973">
            <v>4404098</v>
          </cell>
          <cell r="P973">
            <v>4906413.8477756307</v>
          </cell>
          <cell r="Q973">
            <v>4994729.2970355917</v>
          </cell>
          <cell r="R973">
            <v>4906413.8477756307</v>
          </cell>
          <cell r="S973">
            <v>5394307.6407984393</v>
          </cell>
          <cell r="T973">
            <v>5825852.2520623151</v>
          </cell>
        </row>
        <row r="974">
          <cell r="B974" t="str">
            <v>33015-846</v>
          </cell>
          <cell r="C974">
            <v>33015</v>
          </cell>
          <cell r="D974" t="str">
            <v>Local Staff costs - Overtime</v>
          </cell>
          <cell r="E974" t="str">
            <v>Salaries &amp; Staff Costs</v>
          </cell>
          <cell r="F974">
            <v>3005</v>
          </cell>
          <cell r="G974" t="str">
            <v>Local Staff Costs</v>
          </cell>
          <cell r="I974">
            <v>846</v>
          </cell>
          <cell r="J974" t="str">
            <v>SC -  Mbarara</v>
          </cell>
          <cell r="K974" t="str">
            <v>GM - Sales</v>
          </cell>
          <cell r="L974">
            <v>2222147</v>
          </cell>
          <cell r="N974">
            <v>27587958.960000001</v>
          </cell>
          <cell r="O974">
            <v>4521318</v>
          </cell>
          <cell r="P974">
            <v>5395665.6045466233</v>
          </cell>
          <cell r="Q974">
            <v>5492787.5854284624</v>
          </cell>
          <cell r="R974">
            <v>5395665.6045466233</v>
          </cell>
          <cell r="S974">
            <v>5932210.5922627393</v>
          </cell>
          <cell r="T974">
            <v>6406787.4396437593</v>
          </cell>
        </row>
        <row r="975">
          <cell r="B975" t="str">
            <v>33018-846</v>
          </cell>
          <cell r="C975">
            <v>33018</v>
          </cell>
          <cell r="D975" t="str">
            <v>Local Staff costs - NSSF</v>
          </cell>
          <cell r="E975" t="str">
            <v>Salaries &amp; Staff Costs</v>
          </cell>
          <cell r="F975">
            <v>3005</v>
          </cell>
          <cell r="G975" t="str">
            <v>Local Staff Costs</v>
          </cell>
          <cell r="I975">
            <v>846</v>
          </cell>
          <cell r="J975" t="str">
            <v>SC -  Mbarara</v>
          </cell>
          <cell r="K975" t="str">
            <v>GM - Sales</v>
          </cell>
          <cell r="L975">
            <v>9247884</v>
          </cell>
          <cell r="M975">
            <v>14686986.119999999</v>
          </cell>
          <cell r="N975">
            <v>18160359.239999998</v>
          </cell>
          <cell r="O975">
            <v>11203722</v>
          </cell>
          <cell r="P975">
            <v>12481977.982221492</v>
          </cell>
          <cell r="Q975">
            <v>12706653.585901478</v>
          </cell>
          <cell r="R975">
            <v>12481977.982221492</v>
          </cell>
          <cell r="S975">
            <v>13723185.872773597</v>
          </cell>
          <cell r="T975">
            <v>14821040.742595486</v>
          </cell>
        </row>
        <row r="976">
          <cell r="B976" t="str">
            <v>33004-846</v>
          </cell>
          <cell r="C976">
            <v>33004</v>
          </cell>
          <cell r="D976" t="str">
            <v>Local Staff costs - Bonus</v>
          </cell>
          <cell r="E976" t="str">
            <v>Salaries &amp; Staff Costs</v>
          </cell>
          <cell r="F976">
            <v>3005</v>
          </cell>
          <cell r="G976" t="str">
            <v>Local Staff Costs</v>
          </cell>
          <cell r="I976">
            <v>846</v>
          </cell>
          <cell r="J976" t="str">
            <v>SC -  Mbarara</v>
          </cell>
          <cell r="K976" t="str">
            <v>GM - Sales</v>
          </cell>
          <cell r="L976">
            <v>11944406</v>
          </cell>
          <cell r="M976">
            <v>15676206.24</v>
          </cell>
          <cell r="N976">
            <v>16657123.199999999</v>
          </cell>
          <cell r="O976">
            <v>14317108</v>
          </cell>
          <cell r="P976">
            <v>15943622.21350877</v>
          </cell>
          <cell r="Q976">
            <v>16230607.413351929</v>
          </cell>
          <cell r="R976">
            <v>15943622.21350877</v>
          </cell>
          <cell r="S976">
            <v>17529056.006420083</v>
          </cell>
          <cell r="T976">
            <v>18931380.48693369</v>
          </cell>
        </row>
        <row r="977">
          <cell r="B977" t="str">
            <v>33009-846</v>
          </cell>
          <cell r="C977">
            <v>33009</v>
          </cell>
          <cell r="D977" t="str">
            <v>Local Staff costs - T&amp;S allowance</v>
          </cell>
          <cell r="E977" t="str">
            <v>Salaries &amp; Staff Costs</v>
          </cell>
          <cell r="F977">
            <v>3005</v>
          </cell>
          <cell r="G977" t="str">
            <v>Local Staff Costs</v>
          </cell>
          <cell r="I977">
            <v>846</v>
          </cell>
          <cell r="J977" t="str">
            <v>SC -  Mbarara</v>
          </cell>
          <cell r="K977" t="str">
            <v>GM - Sales</v>
          </cell>
          <cell r="L977">
            <v>16035360</v>
          </cell>
          <cell r="M977">
            <v>17513760</v>
          </cell>
          <cell r="N977">
            <v>16195713.6</v>
          </cell>
          <cell r="O977">
            <v>17091360</v>
          </cell>
          <cell r="P977">
            <v>19142906.487592917</v>
          </cell>
          <cell r="Q977">
            <v>19487478.804369591</v>
          </cell>
          <cell r="R977">
            <v>19142906.487592917</v>
          </cell>
          <cell r="S977">
            <v>21046477.108719159</v>
          </cell>
          <cell r="T977">
            <v>22730195.277416695</v>
          </cell>
        </row>
        <row r="978">
          <cell r="B978" t="str">
            <v>33002-846</v>
          </cell>
          <cell r="C978">
            <v>33002</v>
          </cell>
          <cell r="D978" t="str">
            <v>Local Staff costs - Basic</v>
          </cell>
          <cell r="E978" t="str">
            <v>Salaries &amp; Staff Costs</v>
          </cell>
          <cell r="F978">
            <v>3005</v>
          </cell>
          <cell r="G978" t="str">
            <v>Local Staff Costs</v>
          </cell>
          <cell r="I978">
            <v>846</v>
          </cell>
          <cell r="J978" t="str">
            <v>SC -  Mbarara</v>
          </cell>
          <cell r="K978" t="str">
            <v>GM - Sales</v>
          </cell>
          <cell r="L978">
            <v>74221325</v>
          </cell>
          <cell r="M978">
            <v>97976289.359999999</v>
          </cell>
          <cell r="N978">
            <v>102081315</v>
          </cell>
          <cell r="O978">
            <v>90424540</v>
          </cell>
          <cell r="P978">
            <v>100394398.4833422</v>
          </cell>
          <cell r="Q978">
            <v>102201497.65604237</v>
          </cell>
          <cell r="R978">
            <v>100394398.4833422</v>
          </cell>
          <cell r="S978">
            <v>110377617.46852577</v>
          </cell>
          <cell r="T978">
            <v>119207826.86600783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OPEX OPS_VAS2011"/>
      <sheetName val="Sheet4"/>
      <sheetName val="OPEX OPS2010-2011CompAnalyses"/>
      <sheetName val="OPEX SLA2010-2011 Top10Compare"/>
      <sheetName val="OPEX Top10SLAs2011"/>
      <sheetName val="OpexTop10NewSLAs"/>
      <sheetName val="OPEX New Top10SLAs"/>
      <sheetName val="Summary SLA Break down 2011"/>
      <sheetName val="Huawei2011SLAPricing"/>
      <sheetName val="ERicssonSLA"/>
      <sheetName val="Opex SLA O&amp;M_10"/>
      <sheetName val="HC_OPS2011Scenarios"/>
      <sheetName val="ManPower Budget2011Scenarios"/>
      <sheetName val="Sheet12"/>
      <sheetName val="ManPower Budget2011Scenario (2)"/>
      <sheetName val="MP by Level2011Scenarios "/>
      <sheetName val="HC Motivation"/>
      <sheetName val="Vehicles2011"/>
      <sheetName val="OPS_VAS2011"/>
      <sheetName val="Training"/>
      <sheetName val="OPEX OPS2010-2011Comp"/>
      <sheetName val="Sheet3"/>
      <sheetName val="OPEX OPS 2010GHC"/>
      <sheetName val="ASSUMPTIONS OPEX2011"/>
      <sheetName val="Headcount 2010"/>
      <sheetName val="Sheet1"/>
      <sheetName val="All Data"/>
      <sheetName val="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17">
          <cell r="A17" t="str">
            <v>SELECT</v>
          </cell>
        </row>
        <row r="18">
          <cell r="A18" t="str">
            <v>PO DONE</v>
          </cell>
        </row>
        <row r="19">
          <cell r="A19" t="str">
            <v>PO PENDING</v>
          </cell>
        </row>
        <row r="22">
          <cell r="A22" t="str">
            <v>SELECT</v>
          </cell>
        </row>
        <row r="23">
          <cell r="A23" t="str">
            <v>CTO</v>
          </cell>
        </row>
        <row r="24">
          <cell r="A24" t="str">
            <v>PLANNING SM</v>
          </cell>
        </row>
        <row r="25">
          <cell r="A25" t="str">
            <v>MAINTENANCE SM</v>
          </cell>
        </row>
        <row r="26">
          <cell r="A26" t="str">
            <v>OPERATION SM</v>
          </cell>
        </row>
        <row r="27">
          <cell r="A27" t="str">
            <v>NQR MANAGER</v>
          </cell>
        </row>
        <row r="28">
          <cell r="A28" t="str">
            <v>VAS MANAGER</v>
          </cell>
        </row>
        <row r="29">
          <cell r="A29" t="str">
            <v>GM CPG</v>
          </cell>
        </row>
        <row r="56">
          <cell r="A56" t="str">
            <v xml:space="preserve">6061:Lease of Links -Roaming Testing                          </v>
          </cell>
        </row>
        <row r="57">
          <cell r="A57" t="str">
            <v xml:space="preserve">XXXX:Links &amp; Spectrum :NCA Frequency Charges                  </v>
          </cell>
        </row>
        <row r="58">
          <cell r="A58" t="str">
            <v xml:space="preserve">XXXX:Lease of Link(VSAT and Towers):VRA                       </v>
          </cell>
        </row>
        <row r="59">
          <cell r="A59" t="str">
            <v xml:space="preserve">XXXX:Lease of Link(VSAT):Mednet                               </v>
          </cell>
        </row>
        <row r="60">
          <cell r="A60" t="str">
            <v xml:space="preserve">XXXX:Lease of Link(VSAT,Towers)Satelite Roaming               </v>
          </cell>
        </row>
        <row r="61">
          <cell r="A61" t="str">
            <v xml:space="preserve">XXXX:Site Generator Maintenance                               </v>
          </cell>
        </row>
        <row r="62">
          <cell r="A62" t="str">
            <v xml:space="preserve">XXXX:Site Insurance                                           </v>
          </cell>
        </row>
        <row r="63">
          <cell r="A63" t="str">
            <v xml:space="preserve">XXXX:Site Vehicle Fuel &amp;Oil                                   </v>
          </cell>
        </row>
        <row r="64">
          <cell r="A64" t="str">
            <v xml:space="preserve">XXXX:Site Generators Fuel &amp; Oil                               </v>
          </cell>
        </row>
        <row r="65">
          <cell r="A65" t="str">
            <v xml:space="preserve">XXXX:Sites Vehicles Maintenance                               </v>
          </cell>
        </row>
        <row r="66">
          <cell r="A66" t="str">
            <v xml:space="preserve">XXXX:Sites Vehicles Accident                                  </v>
          </cell>
        </row>
        <row r="67">
          <cell r="A67" t="str">
            <v xml:space="preserve">XXXX:Site Security                                            </v>
          </cell>
        </row>
        <row r="68">
          <cell r="A68" t="str">
            <v xml:space="preserve">XXXX:Site Electricity                                         </v>
          </cell>
        </row>
        <row r="69">
          <cell r="A69" t="str">
            <v xml:space="preserve">XXXX:Site Rent                                                </v>
          </cell>
        </row>
        <row r="70">
          <cell r="A70" t="str">
            <v xml:space="preserve">XXXX:Site Permits                                             </v>
          </cell>
        </row>
        <row r="71">
          <cell r="A71" t="str">
            <v xml:space="preserve">XXXX:Network Main:- Electrical Cabels                         </v>
          </cell>
        </row>
        <row r="72">
          <cell r="A72" t="str">
            <v xml:space="preserve">XXXX:Network Maint:- Tools &amp; Consumables                      </v>
          </cell>
        </row>
        <row r="73">
          <cell r="A73" t="str">
            <v xml:space="preserve">XXXX:Network Main:- Spare Parts &amp; Repairs                     </v>
          </cell>
        </row>
        <row r="74">
          <cell r="A74" t="str">
            <v xml:space="preserve">XXXX:NetworkMain:: Ericson Spare Parts &amp; Repairs              </v>
          </cell>
        </row>
        <row r="75">
          <cell r="A75" t="str">
            <v xml:space="preserve">XXXX:Network Main:: Ericson Maint. Contract                   </v>
          </cell>
        </row>
        <row r="76">
          <cell r="A76" t="str">
            <v xml:space="preserve">6310:Employee Transportation                                  </v>
          </cell>
        </row>
        <row r="77">
          <cell r="A77" t="str">
            <v xml:space="preserve">6310:Employee Salaries                                        </v>
          </cell>
        </row>
        <row r="78">
          <cell r="A78" t="str">
            <v xml:space="preserve">6310:Employee Overtime                                        </v>
          </cell>
        </row>
        <row r="79">
          <cell r="A79" t="str">
            <v xml:space="preserve">6310:Employee Bonus                                           </v>
          </cell>
        </row>
        <row r="80">
          <cell r="A80" t="str">
            <v xml:space="preserve">6310:Temporary Employee Expenses                              </v>
          </cell>
        </row>
        <row r="81">
          <cell r="A81" t="str">
            <v xml:space="preserve">6310:Employee Annual Leave Paid                               </v>
          </cell>
        </row>
        <row r="82">
          <cell r="A82" t="str">
            <v xml:space="preserve">6310:Employee Annual Leave Ticket                             </v>
          </cell>
        </row>
        <row r="83">
          <cell r="A83" t="str">
            <v xml:space="preserve">6310:Employe Other Expenses                                   </v>
          </cell>
        </row>
        <row r="84">
          <cell r="A84" t="str">
            <v xml:space="preserve">6310:Employee Resident  Legalization Fee                      </v>
          </cell>
        </row>
        <row r="85">
          <cell r="A85" t="str">
            <v xml:space="preserve">6330:Employee SSF  contribution 7%                            </v>
          </cell>
        </row>
        <row r="86">
          <cell r="A86" t="str">
            <v xml:space="preserve">6330:Employer SSF  contribution 12.5%                         </v>
          </cell>
        </row>
        <row r="87">
          <cell r="A87" t="str">
            <v xml:space="preserve">6330:Employee Medical Insurance                               </v>
          </cell>
        </row>
        <row r="88">
          <cell r="A88" t="str">
            <v xml:space="preserve">6330:Employee Medical Expenses                                </v>
          </cell>
        </row>
        <row r="89">
          <cell r="A89" t="str">
            <v xml:space="preserve">6330:Employer P F Contribution                                </v>
          </cell>
        </row>
        <row r="90">
          <cell r="A90" t="str">
            <v xml:space="preserve">6331:Residencial Security Cost                                </v>
          </cell>
        </row>
        <row r="91">
          <cell r="A91" t="str">
            <v xml:space="preserve">6331:Residential Other Related Expenses                       </v>
          </cell>
        </row>
        <row r="92">
          <cell r="A92" t="str">
            <v xml:space="preserve">6331:Residential Electricity &amp; Water                          </v>
          </cell>
        </row>
        <row r="93">
          <cell r="A93" t="str">
            <v xml:space="preserve">6331:Residential Rent                                         </v>
          </cell>
        </row>
        <row r="94">
          <cell r="A94" t="str">
            <v xml:space="preserve">6331:Residential Moving Expenses                              </v>
          </cell>
        </row>
        <row r="95">
          <cell r="A95" t="str">
            <v xml:space="preserve">6360:Training  Cost -Foreign                                  </v>
          </cell>
        </row>
        <row r="96">
          <cell r="A96" t="str">
            <v xml:space="preserve">6360:Training Expenses-Local                                  </v>
          </cell>
        </row>
        <row r="97">
          <cell r="A97" t="str">
            <v xml:space="preserve">XXXX:Employee Local Travel Expenses                           </v>
          </cell>
        </row>
        <row r="98">
          <cell r="A98" t="str">
            <v xml:space="preserve">XXXX:Employee  Foreign Travel Expenses                        </v>
          </cell>
        </row>
        <row r="99">
          <cell r="A99" t="str">
            <v xml:space="preserve">6523:Proffess. Subscription                                   </v>
          </cell>
        </row>
        <row r="100">
          <cell r="A100" t="str">
            <v xml:space="preserve">XXXX:Consultant Travel &amp; Lodging                              </v>
          </cell>
        </row>
        <row r="101">
          <cell r="A101" t="str">
            <v xml:space="preserve">XXXX:Other Professional  Service                              </v>
          </cell>
        </row>
        <row r="102">
          <cell r="A102" t="str">
            <v xml:space="preserve">6516:Misc. Office Transportion                                </v>
          </cell>
        </row>
        <row r="103">
          <cell r="A103" t="str">
            <v xml:space="preserve">XXXX:Research and Planning                                    </v>
          </cell>
        </row>
        <row r="104">
          <cell r="A104" t="str">
            <v xml:space="preserve">XXXX:Other Operating  Expenses                                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anent Data"/>
      <sheetName val="User guide"/>
      <sheetName val="POV1"/>
      <sheetName val="Report"/>
      <sheetName val="Report - Nigeria"/>
      <sheetName val="Report - RSA Group"/>
      <sheetName val="Report - Uganda"/>
      <sheetName val="N"/>
      <sheetName val="Sheet1"/>
      <sheetName val="Summary"/>
    </sheetNames>
    <sheetDataSet>
      <sheetData sheetId="0">
        <row r="3">
          <cell r="B3" t="str">
            <v>January</v>
          </cell>
          <cell r="C3" t="str">
            <v>December</v>
          </cell>
        </row>
        <row r="4">
          <cell r="B4" t="str">
            <v>February</v>
          </cell>
          <cell r="C4" t="str">
            <v>January</v>
          </cell>
        </row>
        <row r="5">
          <cell r="B5" t="str">
            <v>March</v>
          </cell>
          <cell r="C5" t="str">
            <v>February</v>
          </cell>
        </row>
        <row r="6">
          <cell r="B6" t="str">
            <v>April</v>
          </cell>
          <cell r="C6" t="str">
            <v>March</v>
          </cell>
        </row>
        <row r="7">
          <cell r="B7" t="str">
            <v>May</v>
          </cell>
          <cell r="C7" t="str">
            <v>April</v>
          </cell>
        </row>
        <row r="8">
          <cell r="B8" t="str">
            <v>June</v>
          </cell>
          <cell r="C8" t="str">
            <v>May</v>
          </cell>
        </row>
        <row r="9">
          <cell r="B9" t="str">
            <v>July</v>
          </cell>
          <cell r="C9" t="str">
            <v>June</v>
          </cell>
        </row>
        <row r="10">
          <cell r="B10" t="str">
            <v>August</v>
          </cell>
          <cell r="C10" t="str">
            <v>July</v>
          </cell>
        </row>
        <row r="11">
          <cell r="B11" t="str">
            <v>September</v>
          </cell>
          <cell r="C11" t="str">
            <v>August</v>
          </cell>
        </row>
        <row r="12">
          <cell r="B12" t="str">
            <v>October</v>
          </cell>
          <cell r="C12" t="str">
            <v>September</v>
          </cell>
        </row>
        <row r="13">
          <cell r="B13" t="str">
            <v>November</v>
          </cell>
          <cell r="C13" t="str">
            <v>October</v>
          </cell>
        </row>
        <row r="14">
          <cell r="B14" t="str">
            <v>December</v>
          </cell>
          <cell r="C14" t="str">
            <v>November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-accruals"/>
      <sheetName val="Maintenance"/>
      <sheetName val="MTN May"/>
      <sheetName val="MTN Jul"/>
      <sheetName val="Sheet1"/>
      <sheetName val="823 - ACC' BMGF"/>
      <sheetName val="881 - BILLING"/>
      <sheetName val="841 - CALL CENTRE"/>
      <sheetName val="811 - CHANNELS"/>
      <sheetName val="CM &amp; T"/>
      <sheetName val="812 - DISTRIBUTION"/>
      <sheetName val="802 - SVC-SALES GENERALS"/>
      <sheetName val="853-SC-MM Agents"/>
      <sheetName val="822 - MM"/>
      <sheetName val="Consolidated"/>
      <sheetName val="821- PUBLIC ACCESS"/>
      <sheetName val="831 - MGR-CUSOPS"/>
      <sheetName val="842-SC-CLOCK TOWER"/>
      <sheetName val="843-SC-CRESTED TOWERS"/>
      <sheetName val="851-SC-FOREST MALL"/>
      <sheetName val="844-SC-JINJA"/>
      <sheetName val="847-SC-KAMPALA"/>
      <sheetName val="848-SC-KYAGGWE"/>
      <sheetName val="845-SC-LUGOGO"/>
      <sheetName val="846-SC-MBARARA"/>
      <sheetName val="851-SC-NORTH"/>
      <sheetName val="849-SC-PEARL OF AFRICA"/>
      <sheetName val="Perm Data"/>
      <sheetName val="Exchange Rates"/>
      <sheetName val="Date File"/>
      <sheetName val="WCP"/>
      <sheetName val="VARIABLES"/>
      <sheetName val="Budget Price schedule "/>
      <sheetName val="DISTANCE_CHART"/>
      <sheetName val="Fin "/>
      <sheetName val="P2P_LOOKUP"/>
      <sheetName val="Fin Sum"/>
      <sheetName val="Proposal Apr 2017"/>
    </sheetNames>
    <sheetDataSet>
      <sheetData sheetId="0">
        <row r="1">
          <cell r="A1" t="str">
            <v xml:space="preserve">Supplier </v>
          </cell>
          <cell r="B1" t="str">
            <v>Description</v>
          </cell>
          <cell r="C1" t="str">
            <v>Date</v>
          </cell>
          <cell r="D1" t="str">
            <v>Inv No</v>
          </cell>
          <cell r="E1" t="str">
            <v>Currency</v>
          </cell>
          <cell r="F1" t="str">
            <v>Amount</v>
          </cell>
          <cell r="G1" t="str">
            <v>VAT</v>
          </cell>
          <cell r="H1" t="str">
            <v>Total</v>
          </cell>
          <cell r="I1" t="str">
            <v>Accrue</v>
          </cell>
          <cell r="J1" t="str">
            <v>UGX Accrual - ex VAT</v>
          </cell>
          <cell r="K1" t="str">
            <v>Comments</v>
          </cell>
          <cell r="L1" t="str">
            <v>Expense Type</v>
          </cell>
        </row>
        <row r="2">
          <cell r="A2" t="str">
            <v>NFT Consult</v>
          </cell>
        </row>
        <row r="3">
          <cell r="A3" t="str">
            <v>Prime Personnel</v>
          </cell>
        </row>
        <row r="4">
          <cell r="A4" t="str">
            <v>Graphic Systems</v>
          </cell>
        </row>
        <row r="5">
          <cell r="A5" t="str">
            <v>Laburnam Courts</v>
          </cell>
        </row>
        <row r="6">
          <cell r="A6" t="str">
            <v>Jaans Solutions</v>
          </cell>
        </row>
        <row r="7">
          <cell r="A7" t="str">
            <v>Prime Personnel</v>
          </cell>
        </row>
        <row r="8">
          <cell r="A8" t="str">
            <v>Protea Hotel Kampala</v>
          </cell>
        </row>
        <row r="9">
          <cell r="A9" t="str">
            <v>Pine Investments</v>
          </cell>
        </row>
        <row r="10">
          <cell r="A10" t="str">
            <v>Bundibugyo Energy Cooperative Society Limited</v>
          </cell>
        </row>
        <row r="11">
          <cell r="A11" t="str">
            <v>Tweyembe Fostino</v>
          </cell>
        </row>
        <row r="12">
          <cell r="A12" t="str">
            <v>MTN</v>
          </cell>
        </row>
        <row r="13">
          <cell r="A13" t="str">
            <v>MTN</v>
          </cell>
        </row>
        <row r="14">
          <cell r="A14" t="str">
            <v>MTN</v>
          </cell>
        </row>
        <row r="15">
          <cell r="A15" t="str">
            <v>MTN</v>
          </cell>
        </row>
        <row r="16">
          <cell r="A16" t="str">
            <v>MTN</v>
          </cell>
        </row>
        <row r="17">
          <cell r="A17" t="str">
            <v>MTN</v>
          </cell>
        </row>
        <row r="18">
          <cell r="A18" t="str">
            <v>MTN</v>
          </cell>
        </row>
        <row r="19">
          <cell r="A19" t="str">
            <v>MTN</v>
          </cell>
        </row>
        <row r="20">
          <cell r="A20" t="str">
            <v>MTN</v>
          </cell>
        </row>
        <row r="21">
          <cell r="A21" t="str">
            <v>MTN</v>
          </cell>
        </row>
        <row r="22">
          <cell r="A22" t="str">
            <v>Bundibugyo Energy Cooperative Society Limited</v>
          </cell>
        </row>
        <row r="23">
          <cell r="A23" t="str">
            <v>NEMA</v>
          </cell>
        </row>
        <row r="24">
          <cell r="A24" t="str">
            <v>Faze 2</v>
          </cell>
        </row>
        <row r="25">
          <cell r="A25" t="str">
            <v>Sheraton</v>
          </cell>
        </row>
        <row r="26">
          <cell r="A26" t="str">
            <v>Sheraton</v>
          </cell>
        </row>
        <row r="27">
          <cell r="A27" t="str">
            <v>Sheraton</v>
          </cell>
        </row>
        <row r="28">
          <cell r="A28" t="str">
            <v>Sheraton</v>
          </cell>
        </row>
        <row r="29">
          <cell r="A29" t="str">
            <v>Sheraton</v>
          </cell>
        </row>
        <row r="30">
          <cell r="A30" t="str">
            <v>Sheraton</v>
          </cell>
        </row>
        <row r="31">
          <cell r="A31" t="str">
            <v>Sheraton</v>
          </cell>
        </row>
        <row r="32">
          <cell r="A32" t="str">
            <v>Sheraton</v>
          </cell>
        </row>
        <row r="33">
          <cell r="A33" t="str">
            <v>Sheraton</v>
          </cell>
        </row>
        <row r="34">
          <cell r="A34" t="str">
            <v>Jubilee Uganda</v>
          </cell>
        </row>
        <row r="35">
          <cell r="A35" t="str">
            <v>Lugogo Developments</v>
          </cell>
        </row>
        <row r="36">
          <cell r="A36" t="str">
            <v>Lugogo Developments</v>
          </cell>
        </row>
        <row r="37">
          <cell r="A37" t="str">
            <v>Marie Hotel</v>
          </cell>
        </row>
        <row r="38">
          <cell r="A38" t="str">
            <v>Laburnam Courts</v>
          </cell>
        </row>
        <row r="39">
          <cell r="A39" t="str">
            <v>Lake Victoria Serena</v>
          </cell>
        </row>
        <row r="40">
          <cell r="A40" t="str">
            <v>Victoria Engineering Limited</v>
          </cell>
        </row>
        <row r="41">
          <cell r="A41" t="str">
            <v>pwc</v>
          </cell>
        </row>
        <row r="42">
          <cell r="A42" t="str">
            <v>Arthur de Breyn</v>
          </cell>
        </row>
        <row r="43">
          <cell r="A43" t="str">
            <v>ALF Limited</v>
          </cell>
        </row>
        <row r="44">
          <cell r="A44" t="str">
            <v xml:space="preserve">Galooli </v>
          </cell>
        </row>
        <row r="45">
          <cell r="A45" t="str">
            <v xml:space="preserve">Galooli </v>
          </cell>
        </row>
        <row r="46">
          <cell r="A46" t="str">
            <v>PACMECS</v>
          </cell>
        </row>
        <row r="47">
          <cell r="A47" t="str">
            <v>PACMECS</v>
          </cell>
        </row>
        <row r="48">
          <cell r="A48" t="str">
            <v>PACMECS</v>
          </cell>
        </row>
        <row r="49">
          <cell r="A49" t="str">
            <v>Safari Centre</v>
          </cell>
        </row>
        <row r="50">
          <cell r="A50" t="str">
            <v>Sheraton</v>
          </cell>
        </row>
        <row r="51">
          <cell r="A51" t="str">
            <v>Protea Hotel Kampala</v>
          </cell>
        </row>
        <row r="52">
          <cell r="A52" t="str">
            <v>QTE</v>
          </cell>
        </row>
        <row r="53">
          <cell r="A53" t="str">
            <v>Faze 2</v>
          </cell>
        </row>
        <row r="57">
          <cell r="A57" t="str">
            <v>Maintenance</v>
          </cell>
        </row>
        <row r="58">
          <cell r="A58" t="str">
            <v>Huawei</v>
          </cell>
        </row>
        <row r="59">
          <cell r="A59" t="str">
            <v>Huawei</v>
          </cell>
        </row>
        <row r="60">
          <cell r="A60" t="str">
            <v>Huawei</v>
          </cell>
        </row>
        <row r="61">
          <cell r="A61" t="str">
            <v>ZTE</v>
          </cell>
        </row>
        <row r="62">
          <cell r="A62" t="str">
            <v>Pinnacle</v>
          </cell>
        </row>
        <row r="63">
          <cell r="A63" t="str">
            <v>Pinnacle</v>
          </cell>
        </row>
        <row r="64">
          <cell r="A64" t="str">
            <v>Strogen</v>
          </cell>
        </row>
        <row r="65">
          <cell r="A65" t="str">
            <v>Strogen</v>
          </cell>
        </row>
        <row r="66">
          <cell r="A66" t="str">
            <v>Strogen</v>
          </cell>
        </row>
        <row r="67">
          <cell r="A67" t="str">
            <v>FEIL</v>
          </cell>
        </row>
        <row r="68">
          <cell r="A68" t="str">
            <v>FEIL</v>
          </cell>
        </row>
        <row r="69">
          <cell r="A69" t="str">
            <v>FEIL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_Sheet1"/>
      <sheetName val="BneLog"/>
      <sheetName val="JE"/>
      <sheetName val="Peru TB - Stat JE"/>
      <sheetName val="Stat to Gaap JE"/>
      <sheetName val="Cover"/>
      <sheetName val="Permanent Data"/>
      <sheetName val="Sheet1"/>
      <sheetName val="Actual Data Input"/>
      <sheetName val="All Data"/>
      <sheetName val="Standing data"/>
      <sheetName val="Peru_TB_-_Stat_JE"/>
      <sheetName val="Stat_to_Gaap_JE"/>
      <sheetName val="Peru_TB_-_Stat_JE1"/>
      <sheetName val="Stat_to_Gaap_JE1"/>
      <sheetName val="Actual_Data_Input"/>
      <sheetName val="Permanent_Data"/>
      <sheetName val="All_Data"/>
      <sheetName val="Standing_data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 REV MODEL"/>
      <sheetName val="YEARLY"/>
      <sheetName val="Rev &amp; COS Analysis"/>
      <sheetName val="Contract"/>
      <sheetName val="Prepaid assumptions"/>
      <sheetName val="Prepaid "/>
      <sheetName val="Tariff change Analysis"/>
      <sheetName val="Roaming "/>
      <sheetName val="ISP REVENUE V3"/>
      <sheetName val="Handset &amp; Other"/>
      <sheetName val="Assumptions"/>
      <sheetName val="Sheet2"/>
      <sheetName val="Cost of Sales"/>
      <sheetName val="ISP COS V3"/>
      <sheetName val="Sheet1"/>
      <sheetName val="Permanent Data"/>
    </sheetNames>
    <sheetDataSet>
      <sheetData sheetId="0" refreshError="1"/>
      <sheetData sheetId="1" refreshError="1"/>
      <sheetData sheetId="2" refreshError="1"/>
      <sheetData sheetId="3" refreshError="1">
        <row r="298">
          <cell r="P298">
            <v>11960112850.76318</v>
          </cell>
        </row>
      </sheetData>
      <sheetData sheetId="4" refreshError="1"/>
      <sheetData sheetId="5" refreshError="1">
        <row r="292">
          <cell r="P292">
            <v>142852199441.83783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mtel Interconnect"/>
      <sheetName val="IC Rev"/>
      <sheetName val="IC Cost"/>
      <sheetName val="Cost of sales"/>
      <sheetName val="Income Statement Link"/>
      <sheetName val="Sheet3"/>
      <sheetName val="RGS Import"/>
      <sheetName val="RGS M1"/>
      <sheetName val="Subscriber Report"/>
      <sheetName val="RGS M2"/>
      <sheetName val="Dashboard"/>
      <sheetName val="Summary"/>
      <sheetName val="PSB"/>
      <sheetName val="POP"/>
      <sheetName val="ZONE"/>
      <sheetName val="CALLBOX"/>
      <sheetName val="PAYBACK"/>
      <sheetName val="BIZ PREPAID"/>
      <sheetName val="BIZ"/>
      <sheetName val="PRO"/>
      <sheetName val="OTH POST"/>
      <sheetName val="POSTPAID DATA"/>
      <sheetName val="Tariffs"/>
      <sheetName val="elasticity"/>
      <sheetName val="Seasonality"/>
      <sheetName val="VAS"/>
      <sheetName val="Mobile Money"/>
      <sheetName val="Village phone Rev &amp; COS"/>
      <sheetName val="village phone"/>
      <sheetName val="ISP"/>
      <sheetName val="Roaming In"/>
      <sheetName val="Roaming out"/>
      <sheetName val="Sheet5 (4)"/>
      <sheetName val="Contract"/>
      <sheetName val="Prepaid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-0.8</v>
          </cell>
        </row>
        <row r="6">
          <cell r="B6">
            <v>-0.8</v>
          </cell>
        </row>
        <row r="7">
          <cell r="B7">
            <v>-0.8</v>
          </cell>
        </row>
        <row r="8">
          <cell r="B8">
            <v>-0.1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Client Data"/>
      <sheetName val="Tax Clearance"/>
      <sheetName val="Summ'y Tax Comp"/>
      <sheetName val="Capital Allowances"/>
      <sheetName val="Fixed Assets"/>
      <sheetName val="Deferred Tax"/>
      <sheetName val="Tax Accounts"/>
      <sheetName val="Proof of Tax"/>
      <sheetName val="Tax Disclosure"/>
      <sheetName val="elasticity"/>
    </sheetNames>
    <sheetDataSet>
      <sheetData sheetId="0"/>
      <sheetData sheetId="1">
        <row r="6">
          <cell r="D6">
            <v>37621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Client Data"/>
      <sheetName val="Tax Clearance"/>
      <sheetName val="Summ'y Tax Comp"/>
      <sheetName val="Capital Allowances"/>
      <sheetName val="Fixed Assets"/>
      <sheetName val="Deferred Tax"/>
      <sheetName val="Tax Accounts"/>
      <sheetName val="Proof of Tax"/>
      <sheetName val="Tax Disclosure"/>
      <sheetName val="elasticity"/>
      <sheetName val="Contract"/>
      <sheetName val="Prepaid "/>
      <sheetName val="Tax Computation"/>
      <sheetName val="Agent Name"/>
      <sheetName val="Drivers Costs"/>
    </sheetNames>
    <sheetDataSet>
      <sheetData sheetId="0">
        <row r="6">
          <cell r="D6">
            <v>37621</v>
          </cell>
        </row>
      </sheetData>
      <sheetData sheetId="1">
        <row r="6">
          <cell r="D6">
            <v>37621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oQ"/>
      <sheetName val="Services"/>
      <sheetName val="54M Tower BoM"/>
      <sheetName val="BTS &amp; BBS BoQ"/>
      <sheetName val="RF materials BoQ"/>
      <sheetName val="Transmission Costs"/>
      <sheetName val="Eqpt SPECs"/>
      <sheetName val="Tariffs"/>
      <sheetName val="Client Data"/>
    </sheetNames>
    <sheetDataSet>
      <sheetData sheetId="0"/>
      <sheetData sheetId="1">
        <row r="9">
          <cell r="B9">
            <v>145734.61037499999</v>
          </cell>
        </row>
      </sheetData>
      <sheetData sheetId="2"/>
      <sheetData sheetId="3">
        <row r="12">
          <cell r="D12">
            <v>27563.120000000003</v>
          </cell>
        </row>
      </sheetData>
      <sheetData sheetId="4">
        <row r="60">
          <cell r="X60">
            <v>7170.5499999999993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ccruals &amp; USD Wires"/>
      <sheetName val="Macro1"/>
      <sheetName val="PR Detail"/>
      <sheetName val="BRL Interco"/>
      <sheetName val="Interco Support - Dec 11 - Ugan"/>
      <sheetName val="Input"/>
      <sheetName val="Client Data"/>
      <sheetName val="Lookups"/>
      <sheetName val="RF materials BoQ"/>
      <sheetName val="Sheet1"/>
    </sheetNames>
    <sheetDataSet>
      <sheetData sheetId="0"/>
      <sheetData sheetId="1">
        <row r="4">
          <cell r="N4">
            <v>-8287.19</v>
          </cell>
        </row>
      </sheetData>
      <sheetData sheetId="2">
        <row r="276">
          <cell r="A276" t="str">
            <v>Recover</v>
          </cell>
        </row>
      </sheetData>
      <sheetData sheetId="3">
        <row r="4">
          <cell r="E4">
            <v>6500</v>
          </cell>
        </row>
      </sheetData>
      <sheetData sheetId="4">
        <row r="25">
          <cell r="P25">
            <v>45809217.652472086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itchig House"/>
      <sheetName val="MTNU Pricing Scheme"/>
      <sheetName val="BP Slides"/>
      <sheetName val="FY Summry"/>
      <sheetName val="Assumptions"/>
      <sheetName val="OTC Sceanrio Review "/>
      <sheetName val="CFO Slide"/>
      <sheetName val="HFM Rev Split"/>
      <sheetName val="Market Product Pricing"/>
      <sheetName val="MTNU GSM_Base"/>
      <sheetName val="Summary"/>
      <sheetName val="Subscribers"/>
      <sheetName val="Transaction_Volume"/>
      <sheetName val="Transaction_Value"/>
      <sheetName val="Transaction_Fees"/>
      <sheetName val="Cost of Sales "/>
      <sheetName val="IFS_Recon"/>
      <sheetName val="Ercisson Revenue report LC"/>
      <sheetName val="CBADashboard"/>
      <sheetName val="Revenue Shares"/>
      <sheetName val="CFO Slide COS"/>
      <sheetName val="Margin Improvement"/>
      <sheetName val="Stanbic Bank "/>
      <sheetName val="Hyperion MFS"/>
      <sheetName val="GSM_Subs_RF_Q2"/>
      <sheetName val="Western_Union"/>
      <sheetName val="Sundry_Revenue"/>
      <sheetName val="Summary + Assumptions"/>
      <sheetName val="March 17"/>
      <sheetName val="Macro1"/>
      <sheetName val="MFS_Q2_Buisness Plan_Reforecast"/>
      <sheetName val="Bplan_Summary"/>
      <sheetName val="Actuals"/>
      <sheetName val="GSM_Subs 8+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4">
          <cell r="R54">
            <v>5519398630</v>
          </cell>
        </row>
        <row r="76">
          <cell r="O76">
            <v>3179397000</v>
          </cell>
          <cell r="P76">
            <v>2904292400</v>
          </cell>
          <cell r="Q76">
            <v>3620366900</v>
          </cell>
          <cell r="R76">
            <v>3567028700</v>
          </cell>
          <cell r="S76">
            <v>3664211600</v>
          </cell>
          <cell r="T76">
            <v>3855037600</v>
          </cell>
          <cell r="U76">
            <v>4037363391.0961571</v>
          </cell>
          <cell r="V76">
            <v>4254527841.2153497</v>
          </cell>
          <cell r="W76">
            <v>4199834572.296442</v>
          </cell>
          <cell r="X76">
            <v>4425772466.200449</v>
          </cell>
          <cell r="Y76">
            <v>4368869589.2172174</v>
          </cell>
          <cell r="Z76">
            <v>4603935374.0349474</v>
          </cell>
        </row>
        <row r="77">
          <cell r="O77">
            <v>124514400</v>
          </cell>
          <cell r="P77">
            <v>111990200</v>
          </cell>
          <cell r="Q77">
            <v>132544000</v>
          </cell>
          <cell r="R77">
            <v>126418700</v>
          </cell>
          <cell r="S77">
            <v>123362300</v>
          </cell>
          <cell r="T77">
            <v>115050900</v>
          </cell>
          <cell r="U77">
            <v>121105008.10432705</v>
          </cell>
          <cell r="V77">
            <v>125444177.84610868</v>
          </cell>
          <cell r="W77">
            <v>121688945.39820538</v>
          </cell>
          <cell r="X77">
            <v>126047031.86723176</v>
          </cell>
          <cell r="Y77">
            <v>122273752.69113159</v>
          </cell>
          <cell r="Z77">
            <v>126652783.05725518</v>
          </cell>
        </row>
        <row r="78"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178601645.75</v>
          </cell>
          <cell r="V78">
            <v>157070097.50253677</v>
          </cell>
          <cell r="W78">
            <v>163928825.09348089</v>
          </cell>
          <cell r="X78">
            <v>160227206.46233779</v>
          </cell>
          <cell r="Y78">
            <v>167223794.47785985</v>
          </cell>
          <cell r="Z78">
            <v>163447773.31223077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1245986.652</v>
          </cell>
          <cell r="Y79">
            <v>1245986.652</v>
          </cell>
          <cell r="Z79">
            <v>1245986.652</v>
          </cell>
        </row>
        <row r="80">
          <cell r="O80">
            <v>15864195325</v>
          </cell>
          <cell r="P80">
            <v>15025031560</v>
          </cell>
          <cell r="Q80">
            <v>17768487770</v>
          </cell>
          <cell r="R80">
            <v>17162096600</v>
          </cell>
          <cell r="S80">
            <v>17768038750</v>
          </cell>
          <cell r="T80">
            <v>19493589665</v>
          </cell>
          <cell r="U80">
            <v>20472795188.697136</v>
          </cell>
          <cell r="V80">
            <v>21578298161.683701</v>
          </cell>
          <cell r="W80">
            <v>21299840901.684399</v>
          </cell>
          <cell r="X80">
            <v>22450003213.3727</v>
          </cell>
          <cell r="Y80">
            <v>22160297031.034752</v>
          </cell>
          <cell r="Z80">
            <v>23356922798.267532</v>
          </cell>
        </row>
        <row r="81">
          <cell r="O81">
            <v>1145320</v>
          </cell>
          <cell r="P81">
            <v>925760</v>
          </cell>
          <cell r="Q81">
            <v>1226830</v>
          </cell>
          <cell r="R81">
            <v>1591535</v>
          </cell>
          <cell r="S81">
            <v>1959155</v>
          </cell>
          <cell r="T81">
            <v>1306580</v>
          </cell>
          <cell r="U81">
            <v>1213967.1021579264</v>
          </cell>
          <cell r="V81">
            <v>1255410.1522341925</v>
          </cell>
          <cell r="W81">
            <v>1215368.6429431746</v>
          </cell>
          <cell r="X81">
            <v>1256697.2536464576</v>
          </cell>
          <cell r="Y81">
            <v>1217070.7515355088</v>
          </cell>
          <cell r="Z81">
            <v>1258708.7703967912</v>
          </cell>
        </row>
        <row r="82">
          <cell r="O82">
            <v>8159700</v>
          </cell>
          <cell r="P82">
            <v>5876510</v>
          </cell>
          <cell r="Q82">
            <v>7115760</v>
          </cell>
          <cell r="R82">
            <v>7415760</v>
          </cell>
          <cell r="S82">
            <v>7662170</v>
          </cell>
          <cell r="T82">
            <v>8617560</v>
          </cell>
          <cell r="U82">
            <v>7946540.3922571549</v>
          </cell>
          <cell r="V82">
            <v>8457973.2404923644</v>
          </cell>
          <cell r="W82">
            <v>8430689.4558456149</v>
          </cell>
          <cell r="X82">
            <v>8973063.8108383473</v>
          </cell>
          <cell r="Y82">
            <v>8944118.4437066093</v>
          </cell>
          <cell r="Z82">
            <v>9519523.396918403</v>
          </cell>
        </row>
        <row r="83">
          <cell r="O83">
            <v>28140</v>
          </cell>
          <cell r="P83">
            <v>2339490</v>
          </cell>
          <cell r="Q83">
            <v>2447250</v>
          </cell>
          <cell r="R83">
            <v>2963550</v>
          </cell>
          <cell r="S83">
            <v>2374900</v>
          </cell>
          <cell r="T83">
            <v>2527540</v>
          </cell>
          <cell r="U83">
            <v>2774100.4654471553</v>
          </cell>
          <cell r="V83">
            <v>2952567.5953909205</v>
          </cell>
          <cell r="W83">
            <v>2943043.1837928854</v>
          </cell>
          <cell r="X83">
            <v>3132378.9619502267</v>
          </cell>
          <cell r="Y83">
            <v>3122274.5136858714</v>
          </cell>
          <cell r="Z83">
            <v>3323140.8407329973</v>
          </cell>
        </row>
        <row r="84">
          <cell r="O84">
            <v>187975240</v>
          </cell>
          <cell r="P84">
            <v>200899980</v>
          </cell>
          <cell r="Q84">
            <v>224609220</v>
          </cell>
          <cell r="R84">
            <v>229518110</v>
          </cell>
          <cell r="S84">
            <v>236812140</v>
          </cell>
          <cell r="T84">
            <v>258036790</v>
          </cell>
          <cell r="U84">
            <v>298554789.05403149</v>
          </cell>
          <cell r="V84">
            <v>317761813.81650752</v>
          </cell>
          <cell r="W84">
            <v>316736775.70742202</v>
          </cell>
          <cell r="X84">
            <v>337113508.27793276</v>
          </cell>
          <cell r="Y84">
            <v>336026045.34800392</v>
          </cell>
          <cell r="Z84">
            <v>357643720.93205869</v>
          </cell>
        </row>
        <row r="85">
          <cell r="O85">
            <v>785167080</v>
          </cell>
          <cell r="P85">
            <v>734996770</v>
          </cell>
          <cell r="Q85">
            <v>819754260</v>
          </cell>
          <cell r="R85">
            <v>766110740</v>
          </cell>
          <cell r="S85">
            <v>863606450</v>
          </cell>
          <cell r="T85">
            <v>930160390</v>
          </cell>
          <cell r="U85">
            <v>1017353822.6173609</v>
          </cell>
          <cell r="V85">
            <v>1074498586.8337779</v>
          </cell>
          <cell r="W85">
            <v>1062817747.3575529</v>
          </cell>
          <cell r="X85">
            <v>1122516220.2266266</v>
          </cell>
          <cell r="Y85">
            <v>1110313382.6067438</v>
          </cell>
          <cell r="Z85">
            <v>1172679685.3077648</v>
          </cell>
        </row>
        <row r="86">
          <cell r="O86">
            <v>32561880</v>
          </cell>
          <cell r="P86">
            <v>26649090</v>
          </cell>
          <cell r="Q86">
            <v>43630470</v>
          </cell>
          <cell r="R86">
            <v>25231440</v>
          </cell>
          <cell r="S86">
            <v>34692450</v>
          </cell>
          <cell r="T86">
            <v>33852799.593259804</v>
          </cell>
          <cell r="U86">
            <v>35505925.640063994</v>
          </cell>
          <cell r="V86">
            <v>37239818.269987114</v>
          </cell>
          <cell r="W86">
            <v>36579111.816809922</v>
          </cell>
          <cell r="X86">
            <v>38365391.77719748</v>
          </cell>
          <cell r="Y86">
            <v>37684715.471473001</v>
          </cell>
          <cell r="Z86">
            <v>39524985.743663251</v>
          </cell>
        </row>
        <row r="87"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17829939.456</v>
          </cell>
          <cell r="V88">
            <v>44487660.671999998</v>
          </cell>
          <cell r="W88">
            <v>100309757.18399999</v>
          </cell>
          <cell r="X88">
            <v>129256162.55999999</v>
          </cell>
          <cell r="Y88">
            <v>142334357.75999999</v>
          </cell>
          <cell r="Z88">
            <v>155848492.79999998</v>
          </cell>
        </row>
        <row r="89"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25690764.525706019</v>
          </cell>
          <cell r="V89">
            <v>28195339.618201483</v>
          </cell>
          <cell r="W89">
            <v>30736297.04298057</v>
          </cell>
          <cell r="X89">
            <v>35832418.371005908</v>
          </cell>
          <cell r="Y89">
            <v>40968184.046242528</v>
          </cell>
          <cell r="Z89">
            <v>46235357.920452103</v>
          </cell>
        </row>
        <row r="90">
          <cell r="O90">
            <v>56529310</v>
          </cell>
          <cell r="P90">
            <v>54909435</v>
          </cell>
          <cell r="Q90">
            <v>65993000</v>
          </cell>
          <cell r="R90">
            <v>68659890</v>
          </cell>
          <cell r="S90">
            <v>74754610</v>
          </cell>
          <cell r="T90">
            <v>80988980</v>
          </cell>
          <cell r="U90">
            <v>80009650.688310117</v>
          </cell>
          <cell r="V90">
            <v>82794678.140561</v>
          </cell>
          <cell r="W90">
            <v>80221725.305264279</v>
          </cell>
          <cell r="X90">
            <v>83005572.282029614</v>
          </cell>
          <cell r="Y90">
            <v>80430213.55753994</v>
          </cell>
          <cell r="Z90">
            <v>83219149.469443426</v>
          </cell>
        </row>
        <row r="91"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234419899.7107518</v>
          </cell>
          <cell r="V91">
            <v>259244460.03884366</v>
          </cell>
          <cell r="W91">
            <v>274301872.45473909</v>
          </cell>
          <cell r="X91">
            <v>271813997.86874312</v>
          </cell>
          <cell r="Y91">
            <v>287607626.37626082</v>
          </cell>
          <cell r="Z91">
            <v>285005193.14886147</v>
          </cell>
        </row>
        <row r="92"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17025311.504962683</v>
          </cell>
          <cell r="V93">
            <v>416666666.70766068</v>
          </cell>
          <cell r="W93">
            <v>416666666.70766068</v>
          </cell>
          <cell r="X93">
            <v>416666666.70766068</v>
          </cell>
          <cell r="Y93">
            <v>416666666.70766068</v>
          </cell>
          <cell r="Z93">
            <v>416666666.70766068</v>
          </cell>
        </row>
        <row r="102">
          <cell r="O102" t="str">
            <v>-</v>
          </cell>
          <cell r="P102" t="str">
            <v>-</v>
          </cell>
          <cell r="Q102" t="str">
            <v>-</v>
          </cell>
          <cell r="R102" t="str">
            <v>-</v>
          </cell>
          <cell r="S102" t="str">
            <v>-</v>
          </cell>
          <cell r="T102" t="str">
            <v>-</v>
          </cell>
          <cell r="U102" t="str">
            <v>-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 t="str">
            <v>-</v>
          </cell>
        </row>
        <row r="103">
          <cell r="O103">
            <v>7265510</v>
          </cell>
          <cell r="P103">
            <v>13660225</v>
          </cell>
          <cell r="Q103">
            <v>16246980</v>
          </cell>
          <cell r="R103">
            <v>17571670</v>
          </cell>
          <cell r="S103">
            <v>19028345</v>
          </cell>
          <cell r="T103">
            <v>22325605</v>
          </cell>
          <cell r="U103">
            <v>19916232.120208468</v>
          </cell>
          <cell r="V103">
            <v>20785907.589457572</v>
          </cell>
          <cell r="W103">
            <v>20316548.385824658</v>
          </cell>
          <cell r="X103">
            <v>21203704.332005672</v>
          </cell>
          <cell r="Y103">
            <v>20724911.008379739</v>
          </cell>
          <cell r="Z103">
            <v>21629898.789078992</v>
          </cell>
        </row>
        <row r="104"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-498394.66080000001</v>
          </cell>
          <cell r="Y104">
            <v>-498394.66080000001</v>
          </cell>
          <cell r="Z104">
            <v>-498394.66080000001</v>
          </cell>
        </row>
        <row r="105">
          <cell r="O105">
            <v>-3935340320</v>
          </cell>
          <cell r="P105">
            <v>-3697805175</v>
          </cell>
          <cell r="Q105">
            <v>-4453152865</v>
          </cell>
          <cell r="R105">
            <v>-4102243266.2240396</v>
          </cell>
          <cell r="S105">
            <v>-4213064118.2274399</v>
          </cell>
          <cell r="T105">
            <v>-4188164096</v>
          </cell>
          <cell r="U105">
            <v>-4245537744.6519194</v>
          </cell>
          <cell r="V105">
            <v>-4438892698.1594257</v>
          </cell>
          <cell r="W105">
            <v>-4419462786.3896265</v>
          </cell>
          <cell r="X105">
            <v>-4737064204.2146654</v>
          </cell>
          <cell r="Y105">
            <v>-4726094022.095767</v>
          </cell>
          <cell r="Z105">
            <v>-5042266184.808939</v>
          </cell>
        </row>
        <row r="106">
          <cell r="O106">
            <v>-7038918850</v>
          </cell>
          <cell r="P106">
            <v>-6634213275</v>
          </cell>
          <cell r="Q106">
            <v>-7859164975</v>
          </cell>
          <cell r="R106">
            <v>-7599589375</v>
          </cell>
          <cell r="S106">
            <v>-7889030325</v>
          </cell>
          <cell r="T106">
            <v>-8608494650</v>
          </cell>
          <cell r="U106">
            <v>-9055304929.1575718</v>
          </cell>
          <cell r="V106">
            <v>-9544279025.1818619</v>
          </cell>
          <cell r="W106">
            <v>-9421114827.2406101</v>
          </cell>
          <cell r="X106">
            <v>-9929842158.040678</v>
          </cell>
          <cell r="Y106">
            <v>-9801702458.6614437</v>
          </cell>
          <cell r="Z106">
            <v>-10330981001.650158</v>
          </cell>
        </row>
        <row r="107">
          <cell r="O107">
            <v>-447000</v>
          </cell>
          <cell r="P107">
            <v>-369225</v>
          </cell>
          <cell r="Q107">
            <v>-493650</v>
          </cell>
          <cell r="R107">
            <v>-648100</v>
          </cell>
          <cell r="S107">
            <v>-798550</v>
          </cell>
          <cell r="T107">
            <v>-519375</v>
          </cell>
          <cell r="U107">
            <v>-491116.31412132178</v>
          </cell>
          <cell r="V107">
            <v>-507882.30223024276</v>
          </cell>
          <cell r="W107">
            <v>-491683.31428410881</v>
          </cell>
          <cell r="X107">
            <v>-508403.00538633997</v>
          </cell>
          <cell r="Y107">
            <v>-492371.91061972245</v>
          </cell>
          <cell r="Z107">
            <v>-509216.77430187422</v>
          </cell>
        </row>
        <row r="108"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O109">
            <v>-19324.8</v>
          </cell>
          <cell r="P109">
            <v>-14724</v>
          </cell>
          <cell r="Q109">
            <v>-14724</v>
          </cell>
          <cell r="R109">
            <v>-131795.51778898505</v>
          </cell>
          <cell r="S109">
            <v>-116853.07892956914</v>
          </cell>
          <cell r="T109">
            <v>-124428</v>
          </cell>
          <cell r="U109">
            <v>-136711.25210653199</v>
          </cell>
          <cell r="V109">
            <v>-145506.34265871882</v>
          </cell>
          <cell r="W109">
            <v>-145036.96735981971</v>
          </cell>
          <cell r="X109">
            <v>-154367.67892663478</v>
          </cell>
          <cell r="Y109">
            <v>-153869.71867203273</v>
          </cell>
          <cell r="Z109">
            <v>-163768.67057326689</v>
          </cell>
        </row>
        <row r="110"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O111">
            <v>-212493996</v>
          </cell>
          <cell r="P111">
            <v>-199843356</v>
          </cell>
          <cell r="Q111">
            <v>-222988560</v>
          </cell>
          <cell r="R111">
            <v>-208382121.28</v>
          </cell>
          <cell r="S111">
            <v>-234900954.40000001</v>
          </cell>
          <cell r="T111">
            <v>-253003626.07999998</v>
          </cell>
          <cell r="U111">
            <v>-276720239.75192219</v>
          </cell>
          <cell r="V111">
            <v>-292263615.61878765</v>
          </cell>
          <cell r="W111">
            <v>-289086427.28125435</v>
          </cell>
          <cell r="X111">
            <v>-305324411.9016425</v>
          </cell>
          <cell r="Y111">
            <v>-302005240.0690344</v>
          </cell>
          <cell r="Z111">
            <v>-318968874.40371192</v>
          </cell>
        </row>
        <row r="112">
          <cell r="O112">
            <v>69161210</v>
          </cell>
          <cell r="P112">
            <v>55237830</v>
          </cell>
          <cell r="Q112">
            <v>63972975</v>
          </cell>
          <cell r="R112">
            <v>48704015</v>
          </cell>
          <cell r="S112">
            <v>87808025</v>
          </cell>
          <cell r="T112">
            <v>49528045.361997724</v>
          </cell>
          <cell r="U112">
            <v>51946664.91050861</v>
          </cell>
          <cell r="V112">
            <v>54483393.71363844</v>
          </cell>
          <cell r="W112">
            <v>53516752.85742873</v>
          </cell>
          <cell r="X112">
            <v>56130154.28863316</v>
          </cell>
          <cell r="Y112">
            <v>55134296.712544501</v>
          </cell>
          <cell r="Z112">
            <v>57826688.20200707</v>
          </cell>
        </row>
        <row r="113"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O116">
            <v>53935975</v>
          </cell>
          <cell r="P116">
            <v>51594875</v>
          </cell>
          <cell r="Q116">
            <v>60816150</v>
          </cell>
          <cell r="R116">
            <v>37741000</v>
          </cell>
          <cell r="S116">
            <v>41333100</v>
          </cell>
          <cell r="T116">
            <v>44551850</v>
          </cell>
          <cell r="U116">
            <v>44665953.738409109</v>
          </cell>
          <cell r="V116">
            <v>46220164.016982056</v>
          </cell>
          <cell r="W116">
            <v>44784078.934106797</v>
          </cell>
          <cell r="X116">
            <v>46338033.848791838</v>
          </cell>
          <cell r="Y116">
            <v>44900401.374918103</v>
          </cell>
          <cell r="Z116">
            <v>46457298.371512651</v>
          </cell>
        </row>
        <row r="117">
          <cell r="O117">
            <v>45966175</v>
          </cell>
          <cell r="P117">
            <v>55204945</v>
          </cell>
          <cell r="Q117">
            <v>89322440</v>
          </cell>
          <cell r="R117">
            <v>85208465</v>
          </cell>
          <cell r="S117">
            <v>74794770</v>
          </cell>
          <cell r="T117">
            <v>82795661.649290442</v>
          </cell>
          <cell r="U117">
            <v>85703271.415524051</v>
          </cell>
          <cell r="V117">
            <v>88712990.330767304</v>
          </cell>
          <cell r="W117">
            <v>85999546.127485678</v>
          </cell>
          <cell r="X117">
            <v>89019669.588436097</v>
          </cell>
          <cell r="Y117">
            <v>86296845.055950329</v>
          </cell>
          <cell r="Z117">
            <v>89327409.030940682</v>
          </cell>
        </row>
        <row r="118"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O119">
            <v>-76165712.399999991</v>
          </cell>
          <cell r="P119">
            <v>-72780873</v>
          </cell>
          <cell r="Q119">
            <v>-83713461.079999968</v>
          </cell>
          <cell r="R119">
            <v>-80483525.999495924</v>
          </cell>
          <cell r="S119">
            <v>-83214973.502129883</v>
          </cell>
          <cell r="T119">
            <v>-80585782.992560148</v>
          </cell>
          <cell r="U119">
            <v>-83329017.062373698</v>
          </cell>
          <cell r="V119">
            <v>-86165634.02036348</v>
          </cell>
          <cell r="W119">
            <v>-83446969.290191919</v>
          </cell>
          <cell r="X119">
            <v>-86291481.763699517</v>
          </cell>
          <cell r="Y119">
            <v>-83568846.334245473</v>
          </cell>
          <cell r="Z119">
            <v>-86417513.311805099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-23110925.807376564</v>
          </cell>
          <cell r="V120">
            <v>-24451870.394790135</v>
          </cell>
          <cell r="W120">
            <v>-24228720.708263844</v>
          </cell>
          <cell r="X120">
            <v>-25635058.591845389</v>
          </cell>
          <cell r="Y120">
            <v>-25401644.852289181</v>
          </cell>
          <cell r="Z120">
            <v>-26876631.393101789</v>
          </cell>
        </row>
        <row r="121">
          <cell r="O121">
            <v>-22113475</v>
          </cell>
          <cell r="P121">
            <v>-19795950</v>
          </cell>
          <cell r="Q121">
            <v>-23563375</v>
          </cell>
          <cell r="R121">
            <v>-22792265.473083507</v>
          </cell>
          <cell r="S121">
            <v>-23540645.794825867</v>
          </cell>
          <cell r="T121">
            <v>-22770280.079296693</v>
          </cell>
          <cell r="U121">
            <v>-23517938.514217608</v>
          </cell>
          <cell r="V121">
            <v>-24290146.191983219</v>
          </cell>
          <cell r="W121">
            <v>-23515408.061424401</v>
          </cell>
          <cell r="X121">
            <v>-24308394.075707309</v>
          </cell>
          <cell r="Y121">
            <v>-23533117.525240209</v>
          </cell>
          <cell r="Z121">
            <v>-24326727.575679172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N_Report"/>
      <sheetName val="UMEME-Sep12"/>
      <sheetName val="Aug_vs_Sep"/>
      <sheetName val="UMEME-Aug12"/>
      <sheetName val="UMEME-Jul12"/>
      <sheetName val="SiteList"/>
      <sheetName val="Sheet1"/>
      <sheetName val="Umeme_Ora"/>
      <sheetName val="Sheet3"/>
      <sheetName val="Assumptions"/>
      <sheetName val="Summary"/>
      <sheetName val="Client Data"/>
      <sheetName val="Macro1"/>
      <sheetName val="MTN Grid Power for Sep 12 - UME"/>
      <sheetName val="POV"/>
      <sheetName val="dBase"/>
      <sheetName val="Rollout"/>
      <sheetName val="ClassABC"/>
      <sheetName val="tolerances"/>
      <sheetName val="Parameters"/>
    </sheetNames>
    <sheetDataSet>
      <sheetData sheetId="0"/>
      <sheetData sheetId="1">
        <row r="1">
          <cell r="A1" t="str">
            <v>ID</v>
          </cell>
          <cell r="B1" t="str">
            <v>OFFICE</v>
          </cell>
          <cell r="C1" t="str">
            <v>CONTRACT_NO</v>
          </cell>
          <cell r="D1" t="str">
            <v>CUSTOMER_NAME</v>
          </cell>
          <cell r="E1" t="str">
            <v>TARIFF_DESC</v>
          </cell>
          <cell r="F1" t="str">
            <v>TARIFF_CLASS</v>
          </cell>
          <cell r="G1" t="str">
            <v>CONTRACT_STATUS</v>
          </cell>
          <cell r="H1" t="str">
            <v>METER_NUMBER</v>
          </cell>
          <cell r="I1" t="str">
            <v>ADRESS</v>
          </cell>
          <cell r="J1" t="str">
            <v>BILL_NO</v>
          </cell>
          <cell r="K1" t="str">
            <v>READING_DATE</v>
          </cell>
          <cell r="L1" t="str">
            <v>CONSUMPTION_PERIOD</v>
          </cell>
          <cell r="M1" t="str">
            <v>ENERGY_KWH</v>
          </cell>
          <cell r="N1" t="str">
            <v>ENERGY_REV</v>
          </cell>
          <cell r="O1" t="str">
            <v>SHOULDER_KWH</v>
          </cell>
          <cell r="P1" t="str">
            <v>SHOULDER_RATE</v>
          </cell>
          <cell r="Q1" t="str">
            <v>SHOULDER_UGX</v>
          </cell>
          <cell r="R1" t="str">
            <v>PEAK_KWH</v>
          </cell>
          <cell r="S1" t="str">
            <v>PEAK_RATE</v>
          </cell>
          <cell r="T1" t="str">
            <v>PEAK_UGX</v>
          </cell>
          <cell r="U1" t="str">
            <v>OFF_PEAK_KWH</v>
          </cell>
          <cell r="V1" t="str">
            <v>OFF_PEAK_RATE</v>
          </cell>
          <cell r="W1" t="str">
            <v>OFF_PEAK_UGX</v>
          </cell>
          <cell r="X1" t="str">
            <v>DEMAND_UGX</v>
          </cell>
          <cell r="Y1" t="str">
            <v>SSF</v>
          </cell>
          <cell r="Z1" t="str">
            <v>PENALTY_REWARD</v>
          </cell>
          <cell r="AA1" t="str">
            <v>VAT</v>
          </cell>
          <cell r="AB1" t="str">
            <v>TOTAL_AMOUNT</v>
          </cell>
          <cell r="AC1" t="str">
            <v>CURRENT_BALANCE</v>
          </cell>
          <cell r="AD1" t="str">
            <v>ATC Tower No</v>
          </cell>
          <cell r="AE1" t="str">
            <v>ATC Tower Name</v>
          </cell>
          <cell r="AF1" t="str">
            <v>Difference Total vs Balance</v>
          </cell>
          <cell r="AG1" t="str">
            <v>Cost - Incl VAT</v>
          </cell>
          <cell r="AH1" t="str">
            <v>Cost - EX VAT</v>
          </cell>
          <cell r="AI1" t="str">
            <v>VAT</v>
          </cell>
          <cell r="AJ1" t="str">
            <v>Check Total</v>
          </cell>
          <cell r="AK1" t="str">
            <v>check diff</v>
          </cell>
          <cell r="AL1">
            <v>4</v>
          </cell>
          <cell r="AM1" t="str">
            <v>p&amp;l</v>
          </cell>
          <cell r="AN1" t="str">
            <v>Diff from On MTN report</v>
          </cell>
          <cell r="AO1" t="str">
            <v>On 391 list?</v>
          </cell>
        </row>
        <row r="2">
          <cell r="A2">
            <v>1</v>
          </cell>
          <cell r="B2" t="str">
            <v>CSC_KAMPALA METRO</v>
          </cell>
          <cell r="C2">
            <v>202750168</v>
          </cell>
          <cell r="D2" t="str">
            <v>ATC- SHOAL HOUSE (605073)</v>
          </cell>
          <cell r="E2" t="str">
            <v>COMMERCIAL</v>
          </cell>
          <cell r="F2" t="str">
            <v>TOU</v>
          </cell>
          <cell r="G2" t="str">
            <v>ACTIVE</v>
          </cell>
          <cell r="H2" t="str">
            <v>U210663</v>
          </cell>
          <cell r="I2" t="str">
            <v>[F0007]-[TX0010]-B-011709 Bombo Rd</v>
          </cell>
          <cell r="J2">
            <v>246184051</v>
          </cell>
          <cell r="K2">
            <v>41183</v>
          </cell>
          <cell r="L2" t="str">
            <v>01-SEP-12 - 01-OCT-12</v>
          </cell>
          <cell r="M2">
            <v>0</v>
          </cell>
          <cell r="N2">
            <v>0</v>
          </cell>
          <cell r="O2">
            <v>1427</v>
          </cell>
          <cell r="P2">
            <v>487.6</v>
          </cell>
          <cell r="Q2">
            <v>695805.2</v>
          </cell>
          <cell r="R2">
            <v>695</v>
          </cell>
          <cell r="S2">
            <v>550.9</v>
          </cell>
          <cell r="T2">
            <v>382875.5</v>
          </cell>
          <cell r="U2">
            <v>654</v>
          </cell>
          <cell r="V2">
            <v>380.8</v>
          </cell>
          <cell r="W2">
            <v>249043.20000000001</v>
          </cell>
          <cell r="X2">
            <v>0</v>
          </cell>
          <cell r="Y2">
            <v>3360</v>
          </cell>
          <cell r="Z2">
            <v>0</v>
          </cell>
          <cell r="AA2">
            <v>239595.1</v>
          </cell>
          <cell r="AB2">
            <v>1570679</v>
          </cell>
          <cell r="AC2">
            <v>1570678.82</v>
          </cell>
          <cell r="AD2">
            <v>605073</v>
          </cell>
          <cell r="AE2" t="str">
            <v>Shoal</v>
          </cell>
          <cell r="AF2">
            <v>-0.17999999993480742</v>
          </cell>
          <cell r="AG2">
            <v>1570679</v>
          </cell>
          <cell r="AH2">
            <v>1331083.8983050848</v>
          </cell>
          <cell r="AI2">
            <v>239595.10169491524</v>
          </cell>
          <cell r="AJ2">
            <v>1570678.82</v>
          </cell>
          <cell r="AK2">
            <v>0</v>
          </cell>
          <cell r="AL2">
            <v>-0.17999999993480742</v>
          </cell>
          <cell r="AM2" t="str">
            <v>605073-RT1</v>
          </cell>
          <cell r="AN2">
            <v>-239595.10000000009</v>
          </cell>
          <cell r="AO2" t="str">
            <v>UMEME</v>
          </cell>
        </row>
        <row r="3">
          <cell r="A3">
            <v>2</v>
          </cell>
          <cell r="B3" t="str">
            <v>CSC_KAMPALA METRO</v>
          </cell>
          <cell r="C3">
            <v>202758069</v>
          </cell>
          <cell r="D3" t="str">
            <v>ATC- LOWER KOLOLO (605170)</v>
          </cell>
          <cell r="E3" t="str">
            <v>COMMERCIAL</v>
          </cell>
          <cell r="F3" t="str">
            <v>TOU</v>
          </cell>
          <cell r="G3" t="str">
            <v>ACTIVE</v>
          </cell>
          <cell r="H3" t="str">
            <v>E242546</v>
          </cell>
          <cell r="I3" t="str">
            <v>[F0010]-[TX0014]-C-003326 Lower Kololo Terrace</v>
          </cell>
          <cell r="J3">
            <v>246081883</v>
          </cell>
          <cell r="K3">
            <v>41183</v>
          </cell>
          <cell r="L3" t="str">
            <v>01-SEP-12 - 01-OCT-12</v>
          </cell>
          <cell r="M3">
            <v>0</v>
          </cell>
          <cell r="N3">
            <v>0</v>
          </cell>
          <cell r="O3">
            <v>1498</v>
          </cell>
          <cell r="P3">
            <v>487.6</v>
          </cell>
          <cell r="Q3">
            <v>730424.8</v>
          </cell>
          <cell r="R3">
            <v>622</v>
          </cell>
          <cell r="S3">
            <v>550.9</v>
          </cell>
          <cell r="T3">
            <v>342659.8</v>
          </cell>
          <cell r="U3">
            <v>581</v>
          </cell>
          <cell r="V3">
            <v>380.8</v>
          </cell>
          <cell r="W3">
            <v>221244.79999999999</v>
          </cell>
          <cell r="X3">
            <v>0</v>
          </cell>
          <cell r="Y3">
            <v>3360</v>
          </cell>
          <cell r="Z3">
            <v>0</v>
          </cell>
          <cell r="AA3">
            <v>233584.09</v>
          </cell>
          <cell r="AB3">
            <v>1531273.49</v>
          </cell>
          <cell r="AC3">
            <v>1531273.73</v>
          </cell>
          <cell r="AD3">
            <v>605170</v>
          </cell>
          <cell r="AE3" t="str">
            <v>Lower Kololo</v>
          </cell>
          <cell r="AF3">
            <v>0.23999999999068677</v>
          </cell>
          <cell r="AG3">
            <v>1531273.49</v>
          </cell>
          <cell r="AH3">
            <v>1297689.3983050848</v>
          </cell>
          <cell r="AI3">
            <v>233584.09169491526</v>
          </cell>
          <cell r="AJ3">
            <v>1531273.73</v>
          </cell>
          <cell r="AK3">
            <v>0</v>
          </cell>
          <cell r="AL3">
            <v>0.23999999999068677</v>
          </cell>
          <cell r="AM3" t="str">
            <v>605170-WT1</v>
          </cell>
          <cell r="AN3">
            <v>-233584.08999999985</v>
          </cell>
          <cell r="AO3" t="str">
            <v>UMEME</v>
          </cell>
        </row>
        <row r="4">
          <cell r="A4">
            <v>3</v>
          </cell>
          <cell r="B4" t="str">
            <v>CSC_KAMPALA METRO</v>
          </cell>
          <cell r="C4">
            <v>202758618</v>
          </cell>
          <cell r="D4" t="str">
            <v>ATC- LUMUMBA AVENUE (605256)</v>
          </cell>
          <cell r="E4" t="str">
            <v>COMMERCIAL</v>
          </cell>
          <cell r="F4" t="str">
            <v>TOU</v>
          </cell>
          <cell r="G4" t="str">
            <v>ACTIVE</v>
          </cell>
          <cell r="H4" t="str">
            <v>UM201976</v>
          </cell>
          <cell r="I4" t="str">
            <v>[F0009]-[TX0012]-B-003550 Lumumba Avenue</v>
          </cell>
          <cell r="J4">
            <v>246082368</v>
          </cell>
          <cell r="K4">
            <v>41183</v>
          </cell>
          <cell r="L4" t="str">
            <v>01-SEP-12 - 01-OCT-12</v>
          </cell>
          <cell r="M4">
            <v>0</v>
          </cell>
          <cell r="N4">
            <v>0</v>
          </cell>
          <cell r="O4">
            <v>2070</v>
          </cell>
          <cell r="P4">
            <v>487.6</v>
          </cell>
          <cell r="Q4">
            <v>1009332</v>
          </cell>
          <cell r="R4">
            <v>968</v>
          </cell>
          <cell r="S4">
            <v>550.9</v>
          </cell>
          <cell r="T4">
            <v>533271.19999999995</v>
          </cell>
          <cell r="U4">
            <v>1122</v>
          </cell>
          <cell r="V4">
            <v>380.8</v>
          </cell>
          <cell r="W4">
            <v>427257.59999999998</v>
          </cell>
          <cell r="X4">
            <v>0</v>
          </cell>
          <cell r="Y4">
            <v>3360</v>
          </cell>
          <cell r="Z4">
            <v>0</v>
          </cell>
          <cell r="AA4">
            <v>355179.74</v>
          </cell>
          <cell r="AB4">
            <v>2328400.54</v>
          </cell>
          <cell r="AC4">
            <v>2328400.58</v>
          </cell>
          <cell r="AD4">
            <v>605256</v>
          </cell>
          <cell r="AE4" t="str">
            <v>Lumumba_Avenue</v>
          </cell>
          <cell r="AF4">
            <v>4.0000000037252903E-2</v>
          </cell>
          <cell r="AG4">
            <v>2328400.54</v>
          </cell>
          <cell r="AH4">
            <v>1973220.7966101693</v>
          </cell>
          <cell r="AI4">
            <v>355179.74338983046</v>
          </cell>
          <cell r="AJ4">
            <v>2328400.58</v>
          </cell>
          <cell r="AK4">
            <v>0</v>
          </cell>
          <cell r="AL4">
            <v>4.0000000037252903E-2</v>
          </cell>
          <cell r="AM4" t="str">
            <v>605256-WT1</v>
          </cell>
          <cell r="AN4">
            <v>-355179.74000000022</v>
          </cell>
          <cell r="AO4" t="str">
            <v>UMEME</v>
          </cell>
        </row>
        <row r="5">
          <cell r="A5">
            <v>4</v>
          </cell>
          <cell r="B5" t="str">
            <v>CSC_KAMPALA METRO</v>
          </cell>
          <cell r="C5">
            <v>202758918</v>
          </cell>
          <cell r="D5" t="str">
            <v>ATC- KAMWOKYA MARKET (605498)</v>
          </cell>
          <cell r="E5" t="str">
            <v>COMMERCIAL</v>
          </cell>
          <cell r="F5" t="str">
            <v>TOU</v>
          </cell>
          <cell r="G5" t="str">
            <v>ACTIVE</v>
          </cell>
          <cell r="H5" t="str">
            <v>UM200722</v>
          </cell>
          <cell r="I5" t="str">
            <v>[F0001]-[TX0001]-A-0001-</v>
          </cell>
          <cell r="J5">
            <v>246082377</v>
          </cell>
          <cell r="K5">
            <v>41183</v>
          </cell>
          <cell r="L5" t="str">
            <v>01-SEP-12 - 01-OCT-12</v>
          </cell>
          <cell r="M5">
            <v>0</v>
          </cell>
          <cell r="N5">
            <v>0</v>
          </cell>
          <cell r="O5">
            <v>979</v>
          </cell>
          <cell r="P5">
            <v>487.6</v>
          </cell>
          <cell r="Q5">
            <v>477360.4</v>
          </cell>
          <cell r="R5">
            <v>445</v>
          </cell>
          <cell r="S5">
            <v>550.9</v>
          </cell>
          <cell r="T5">
            <v>245150.5</v>
          </cell>
          <cell r="U5">
            <v>477</v>
          </cell>
          <cell r="V5">
            <v>380.8</v>
          </cell>
          <cell r="W5">
            <v>181641.60000000001</v>
          </cell>
          <cell r="X5">
            <v>0</v>
          </cell>
          <cell r="Y5">
            <v>3360</v>
          </cell>
          <cell r="Z5">
            <v>0</v>
          </cell>
          <cell r="AA5">
            <v>163352.25</v>
          </cell>
          <cell r="AB5">
            <v>1070864.75</v>
          </cell>
          <cell r="AC5">
            <v>1070864.5</v>
          </cell>
          <cell r="AD5">
            <v>605498</v>
          </cell>
          <cell r="AE5" t="str">
            <v>Kamwokya_Market</v>
          </cell>
          <cell r="AF5">
            <v>-0.25</v>
          </cell>
          <cell r="AG5">
            <v>1070864.75</v>
          </cell>
          <cell r="AH5">
            <v>907512.5</v>
          </cell>
          <cell r="AI5">
            <v>163352.25</v>
          </cell>
          <cell r="AJ5">
            <v>1070864.5</v>
          </cell>
          <cell r="AK5">
            <v>0</v>
          </cell>
          <cell r="AL5">
            <v>-0.25</v>
          </cell>
          <cell r="AM5" t="str">
            <v>605498-RT1</v>
          </cell>
          <cell r="AN5">
            <v>-163352.25</v>
          </cell>
          <cell r="AO5" t="str">
            <v>UMEME</v>
          </cell>
        </row>
        <row r="6">
          <cell r="A6">
            <v>5</v>
          </cell>
          <cell r="B6" t="str">
            <v>CSC_KAMPALA METRO</v>
          </cell>
          <cell r="C6">
            <v>202759218</v>
          </cell>
          <cell r="D6" t="str">
            <v>ATC- MALCOMX (605596)</v>
          </cell>
          <cell r="E6" t="str">
            <v>COMMERCIAL</v>
          </cell>
          <cell r="F6" t="str">
            <v>TOU</v>
          </cell>
          <cell r="G6" t="str">
            <v>ACTIVE</v>
          </cell>
          <cell r="H6" t="str">
            <v>UM200382</v>
          </cell>
          <cell r="I6" t="str">
            <v>[F0007]-[TX0010]-B-021812 Malcomx</v>
          </cell>
          <cell r="J6">
            <v>246082860</v>
          </cell>
          <cell r="K6">
            <v>41183</v>
          </cell>
          <cell r="L6" t="str">
            <v>01-SEP-12 - 01-OCT-12</v>
          </cell>
          <cell r="M6">
            <v>0</v>
          </cell>
          <cell r="N6">
            <v>0</v>
          </cell>
          <cell r="O6">
            <v>1020</v>
          </cell>
          <cell r="P6">
            <v>487.6</v>
          </cell>
          <cell r="Q6">
            <v>497352</v>
          </cell>
          <cell r="R6">
            <v>442</v>
          </cell>
          <cell r="S6">
            <v>550.9</v>
          </cell>
          <cell r="T6">
            <v>243497.8</v>
          </cell>
          <cell r="U6">
            <v>457</v>
          </cell>
          <cell r="V6">
            <v>380.8</v>
          </cell>
          <cell r="W6">
            <v>174025.60000000001</v>
          </cell>
          <cell r="X6">
            <v>0</v>
          </cell>
          <cell r="Y6">
            <v>3360</v>
          </cell>
          <cell r="Z6">
            <v>0</v>
          </cell>
          <cell r="AA6">
            <v>165282.37</v>
          </cell>
          <cell r="AB6">
            <v>1083517.77</v>
          </cell>
          <cell r="AC6">
            <v>1083517.68</v>
          </cell>
          <cell r="AD6">
            <v>605596</v>
          </cell>
          <cell r="AE6" t="str">
            <v>MalcomX</v>
          </cell>
          <cell r="AF6">
            <v>-9.0000000083819032E-2</v>
          </cell>
          <cell r="AG6">
            <v>1083517.77</v>
          </cell>
          <cell r="AH6">
            <v>918235.39830508467</v>
          </cell>
          <cell r="AI6">
            <v>165282.37169491523</v>
          </cell>
          <cell r="AJ6">
            <v>1083517.68</v>
          </cell>
          <cell r="AK6">
            <v>0</v>
          </cell>
          <cell r="AL6">
            <v>-9.0000000083819032E-2</v>
          </cell>
          <cell r="AM6" t="str">
            <v>605596-WT1</v>
          </cell>
          <cell r="AN6">
            <v>-165282.37</v>
          </cell>
          <cell r="AO6" t="str">
            <v>UMEME</v>
          </cell>
        </row>
        <row r="7">
          <cell r="A7">
            <v>6</v>
          </cell>
          <cell r="B7" t="str">
            <v>CSC_KAMPALA METRO</v>
          </cell>
          <cell r="C7">
            <v>202759818</v>
          </cell>
          <cell r="D7" t="str">
            <v>ATC- ROYAL COMPLEX (605703)</v>
          </cell>
          <cell r="E7" t="str">
            <v>COMMERCIAL</v>
          </cell>
          <cell r="F7" t="str">
            <v>TOU</v>
          </cell>
          <cell r="G7" t="str">
            <v>ACTIVE</v>
          </cell>
          <cell r="H7" t="str">
            <v>UM202171</v>
          </cell>
          <cell r="I7" t="str">
            <v>[F0029]-[TX0038]-B-0195307-</v>
          </cell>
          <cell r="J7">
            <v>246072561</v>
          </cell>
          <cell r="K7">
            <v>41183</v>
          </cell>
          <cell r="L7" t="str">
            <v>01-SEP-12 - 01-OCT-12</v>
          </cell>
          <cell r="M7">
            <v>0</v>
          </cell>
          <cell r="N7">
            <v>0</v>
          </cell>
          <cell r="O7">
            <v>1291</v>
          </cell>
          <cell r="P7">
            <v>487.6</v>
          </cell>
          <cell r="Q7">
            <v>629491.6</v>
          </cell>
          <cell r="R7">
            <v>564</v>
          </cell>
          <cell r="S7">
            <v>550.9</v>
          </cell>
          <cell r="T7">
            <v>310707.59999999998</v>
          </cell>
          <cell r="U7">
            <v>607</v>
          </cell>
          <cell r="V7">
            <v>380.8</v>
          </cell>
          <cell r="W7">
            <v>231145.60000000001</v>
          </cell>
          <cell r="X7">
            <v>0</v>
          </cell>
          <cell r="Y7">
            <v>3360</v>
          </cell>
          <cell r="Z7">
            <v>0</v>
          </cell>
          <cell r="AA7">
            <v>211446.86</v>
          </cell>
          <cell r="AB7">
            <v>1386151.66</v>
          </cell>
          <cell r="AC7">
            <v>1386151.52</v>
          </cell>
          <cell r="AD7">
            <v>605703</v>
          </cell>
          <cell r="AE7" t="str">
            <v>Royal Complex</v>
          </cell>
          <cell r="AF7">
            <v>-0.13999999989755452</v>
          </cell>
          <cell r="AG7">
            <v>1386151.66</v>
          </cell>
          <cell r="AH7">
            <v>1174704.7966101693</v>
          </cell>
          <cell r="AI7">
            <v>211446.86338983048</v>
          </cell>
          <cell r="AJ7">
            <v>1386151.52</v>
          </cell>
          <cell r="AK7">
            <v>0</v>
          </cell>
          <cell r="AL7">
            <v>-0.13999999989755452</v>
          </cell>
          <cell r="AM7" t="str">
            <v>605703-IB1</v>
          </cell>
          <cell r="AN7">
            <v>-211446.85999999987</v>
          </cell>
          <cell r="AO7" t="str">
            <v>UMEME</v>
          </cell>
        </row>
        <row r="8">
          <cell r="A8">
            <v>7</v>
          </cell>
          <cell r="B8" t="str">
            <v>CSC_BANDA</v>
          </cell>
          <cell r="C8">
            <v>202740668</v>
          </cell>
          <cell r="D8" t="str">
            <v>ATC NTINDA 605083</v>
          </cell>
          <cell r="E8" t="str">
            <v>COMMERCIAL</v>
          </cell>
          <cell r="F8" t="str">
            <v>TOU</v>
          </cell>
          <cell r="G8" t="str">
            <v>ACTIVE</v>
          </cell>
          <cell r="H8" t="str">
            <v>U203235</v>
          </cell>
          <cell r="I8" t="str">
            <v>[F0038]-[TX0004]-D-003700 Ntinda Rd</v>
          </cell>
          <cell r="J8">
            <v>245993844</v>
          </cell>
          <cell r="K8">
            <v>41183</v>
          </cell>
          <cell r="L8" t="str">
            <v>01-SEP-12 - 01-OCT-12</v>
          </cell>
          <cell r="M8">
            <v>0</v>
          </cell>
          <cell r="N8">
            <v>0</v>
          </cell>
          <cell r="O8">
            <v>2337</v>
          </cell>
          <cell r="P8">
            <v>487.6</v>
          </cell>
          <cell r="Q8">
            <v>1139521.2</v>
          </cell>
          <cell r="R8">
            <v>1109</v>
          </cell>
          <cell r="S8">
            <v>550.9</v>
          </cell>
          <cell r="T8">
            <v>610948.1</v>
          </cell>
          <cell r="U8">
            <v>1150</v>
          </cell>
          <cell r="V8">
            <v>380.8</v>
          </cell>
          <cell r="W8">
            <v>437920</v>
          </cell>
          <cell r="X8">
            <v>0</v>
          </cell>
          <cell r="Y8">
            <v>3360</v>
          </cell>
          <cell r="Z8">
            <v>0</v>
          </cell>
          <cell r="AA8">
            <v>394514.87</v>
          </cell>
          <cell r="AB8">
            <v>2586264.17</v>
          </cell>
          <cell r="AC8">
            <v>2586264.2200000002</v>
          </cell>
          <cell r="AD8">
            <v>605083</v>
          </cell>
          <cell r="AE8" t="str">
            <v>Ntinda</v>
          </cell>
          <cell r="AF8">
            <v>5.0000000279396772E-2</v>
          </cell>
          <cell r="AG8">
            <v>2586264.17</v>
          </cell>
          <cell r="AH8">
            <v>2191749.2966101696</v>
          </cell>
          <cell r="AI8">
            <v>394514.87338983052</v>
          </cell>
          <cell r="AJ8">
            <v>2586264.2200000002</v>
          </cell>
          <cell r="AK8">
            <v>0</v>
          </cell>
          <cell r="AL8">
            <v>5.0000000279396772E-2</v>
          </cell>
          <cell r="AM8" t="str">
            <v>605083-WT1</v>
          </cell>
          <cell r="AN8">
            <v>-394514.87000000011</v>
          </cell>
          <cell r="AO8" t="str">
            <v>UMEME</v>
          </cell>
        </row>
        <row r="9">
          <cell r="A9">
            <v>8</v>
          </cell>
          <cell r="B9" t="str">
            <v>CSC_BANDA</v>
          </cell>
          <cell r="C9">
            <v>202743320</v>
          </cell>
          <cell r="D9" t="str">
            <v>ATC KIRA ROAD 605249</v>
          </cell>
          <cell r="E9" t="str">
            <v>COMMERCIAL</v>
          </cell>
          <cell r="F9" t="str">
            <v>TOU</v>
          </cell>
          <cell r="G9" t="str">
            <v>ACTIVE</v>
          </cell>
          <cell r="H9" t="str">
            <v>U204539</v>
          </cell>
          <cell r="I9" t="str">
            <v>[F0007]-[TX0031]-B-029050 Bukoto New Market</v>
          </cell>
          <cell r="J9">
            <v>245994022</v>
          </cell>
          <cell r="K9">
            <v>41183</v>
          </cell>
          <cell r="L9" t="str">
            <v>01-SEP-12 - 01-OCT-12</v>
          </cell>
          <cell r="M9">
            <v>0</v>
          </cell>
          <cell r="N9">
            <v>0</v>
          </cell>
          <cell r="O9">
            <v>1839</v>
          </cell>
          <cell r="P9">
            <v>487.6</v>
          </cell>
          <cell r="Q9">
            <v>896696.4</v>
          </cell>
          <cell r="R9">
            <v>833</v>
          </cell>
          <cell r="S9">
            <v>550.9</v>
          </cell>
          <cell r="T9">
            <v>458899.7</v>
          </cell>
          <cell r="U9">
            <v>879</v>
          </cell>
          <cell r="V9">
            <v>380.8</v>
          </cell>
          <cell r="W9">
            <v>334723.20000000001</v>
          </cell>
          <cell r="X9">
            <v>0</v>
          </cell>
          <cell r="Y9">
            <v>3360</v>
          </cell>
          <cell r="Z9">
            <v>0</v>
          </cell>
          <cell r="AA9">
            <v>304862.27</v>
          </cell>
          <cell r="AB9">
            <v>1998541.57</v>
          </cell>
          <cell r="AC9">
            <v>1998541.48</v>
          </cell>
          <cell r="AD9">
            <v>605249</v>
          </cell>
          <cell r="AE9" t="str">
            <v>Kira Road</v>
          </cell>
          <cell r="AF9">
            <v>-9.0000000083819032E-2</v>
          </cell>
          <cell r="AG9">
            <v>1998541.57</v>
          </cell>
          <cell r="AH9">
            <v>1693679.2966101696</v>
          </cell>
          <cell r="AI9">
            <v>304862.27338983049</v>
          </cell>
          <cell r="AJ9">
            <v>1998541.48</v>
          </cell>
          <cell r="AK9">
            <v>0</v>
          </cell>
          <cell r="AL9">
            <v>-9.0000000083819032E-2</v>
          </cell>
          <cell r="AM9" t="str">
            <v>605249-WT1</v>
          </cell>
          <cell r="AN9">
            <v>-304862.27</v>
          </cell>
          <cell r="AO9" t="str">
            <v>UMEME</v>
          </cell>
        </row>
        <row r="10">
          <cell r="A10">
            <v>9</v>
          </cell>
          <cell r="B10" t="str">
            <v>CSC_NATETE</v>
          </cell>
          <cell r="C10">
            <v>202754418</v>
          </cell>
          <cell r="D10" t="str">
            <v>ATC BUSEGA CATHOLIC CHURCH 605087</v>
          </cell>
          <cell r="E10" t="str">
            <v>COMMERCIAL</v>
          </cell>
          <cell r="F10" t="str">
            <v>TOU</v>
          </cell>
          <cell r="G10" t="str">
            <v>ACTIVE</v>
          </cell>
          <cell r="H10" t="str">
            <v>UM202037</v>
          </cell>
          <cell r="I10" t="str">
            <v>[F0013]-[TX0020]-A-010100 Kigwanya Rd</v>
          </cell>
          <cell r="J10">
            <v>246176229</v>
          </cell>
          <cell r="K10">
            <v>41183</v>
          </cell>
          <cell r="L10" t="str">
            <v>01-SEP-12 - 01-OCT-12</v>
          </cell>
          <cell r="M10">
            <v>0</v>
          </cell>
          <cell r="N10">
            <v>0</v>
          </cell>
          <cell r="O10">
            <v>1965</v>
          </cell>
          <cell r="P10">
            <v>487.6</v>
          </cell>
          <cell r="Q10">
            <v>958134</v>
          </cell>
          <cell r="R10">
            <v>1102</v>
          </cell>
          <cell r="S10">
            <v>550.9</v>
          </cell>
          <cell r="T10">
            <v>607091.80000000005</v>
          </cell>
          <cell r="U10">
            <v>1244</v>
          </cell>
          <cell r="V10">
            <v>380.8</v>
          </cell>
          <cell r="W10">
            <v>473715.20000000001</v>
          </cell>
          <cell r="X10">
            <v>0</v>
          </cell>
          <cell r="Y10">
            <v>3360</v>
          </cell>
          <cell r="Z10">
            <v>0</v>
          </cell>
          <cell r="AA10">
            <v>367614.18</v>
          </cell>
          <cell r="AB10">
            <v>2409915.1800000002</v>
          </cell>
          <cell r="AC10">
            <v>2409914.73</v>
          </cell>
          <cell r="AD10">
            <v>605087</v>
          </cell>
          <cell r="AE10" t="str">
            <v>Busega Catholic Church</v>
          </cell>
          <cell r="AF10">
            <v>-0.45000000018626451</v>
          </cell>
          <cell r="AG10">
            <v>2409915.1800000002</v>
          </cell>
          <cell r="AH10">
            <v>2042301.0000000002</v>
          </cell>
          <cell r="AI10">
            <v>367614.18000000005</v>
          </cell>
          <cell r="AJ10">
            <v>2409914.73</v>
          </cell>
          <cell r="AK10">
            <v>0</v>
          </cell>
          <cell r="AL10">
            <v>-0.45000000018626451</v>
          </cell>
          <cell r="AM10" t="str">
            <v>605087-WT1</v>
          </cell>
          <cell r="AN10">
            <v>-367614.18000000017</v>
          </cell>
          <cell r="AO10" t="str">
            <v>UMEME</v>
          </cell>
        </row>
        <row r="11">
          <cell r="A11">
            <v>10</v>
          </cell>
          <cell r="B11" t="str">
            <v>CSC_NAJJANANKUMBI</v>
          </cell>
          <cell r="C11">
            <v>202738470</v>
          </cell>
          <cell r="D11" t="str">
            <v>ATC ENTEBBEAIRPORT 605159</v>
          </cell>
          <cell r="E11" t="str">
            <v>COMMERCIAL</v>
          </cell>
          <cell r="F11" t="str">
            <v>TOU</v>
          </cell>
          <cell r="G11" t="str">
            <v>ACTIVE</v>
          </cell>
          <cell r="H11" t="str">
            <v>U25242</v>
          </cell>
          <cell r="I11" t="str">
            <v>[F0001]-[TX0001]-A-0001-</v>
          </cell>
          <cell r="J11">
            <v>246082335</v>
          </cell>
          <cell r="K11">
            <v>41183</v>
          </cell>
          <cell r="L11" t="str">
            <v>01-SEP-12 - 01-OCT-12</v>
          </cell>
          <cell r="M11">
            <v>0</v>
          </cell>
          <cell r="N11">
            <v>0</v>
          </cell>
          <cell r="O11">
            <v>1833</v>
          </cell>
          <cell r="P11">
            <v>487.6</v>
          </cell>
          <cell r="Q11">
            <v>893770.8</v>
          </cell>
          <cell r="R11">
            <v>979</v>
          </cell>
          <cell r="S11">
            <v>550.9</v>
          </cell>
          <cell r="T11">
            <v>539331.1</v>
          </cell>
          <cell r="U11">
            <v>841</v>
          </cell>
          <cell r="V11">
            <v>380.8</v>
          </cell>
          <cell r="W11">
            <v>320252.79999999999</v>
          </cell>
          <cell r="X11">
            <v>0</v>
          </cell>
          <cell r="Y11">
            <v>3360</v>
          </cell>
          <cell r="Z11">
            <v>0</v>
          </cell>
          <cell r="AA11">
            <v>316208.65000000002</v>
          </cell>
          <cell r="AB11">
            <v>2072923.35</v>
          </cell>
          <cell r="AC11">
            <v>2072923.23</v>
          </cell>
          <cell r="AD11">
            <v>605159</v>
          </cell>
          <cell r="AE11" t="str">
            <v>EntebbeAirport</v>
          </cell>
          <cell r="AF11">
            <v>-0.12000000011175871</v>
          </cell>
          <cell r="AG11">
            <v>2072923.35</v>
          </cell>
          <cell r="AH11">
            <v>1756714.7033898304</v>
          </cell>
          <cell r="AI11">
            <v>316208.64661016944</v>
          </cell>
          <cell r="AJ11">
            <v>2072923.2299999997</v>
          </cell>
          <cell r="AK11">
            <v>0</v>
          </cell>
          <cell r="AL11">
            <v>-0.12000000034458935</v>
          </cell>
          <cell r="AM11" t="str">
            <v>605159-RT1</v>
          </cell>
          <cell r="AN11">
            <v>-316208.65000000014</v>
          </cell>
          <cell r="AO11" t="str">
            <v>UMEME</v>
          </cell>
        </row>
        <row r="12">
          <cell r="A12">
            <v>11</v>
          </cell>
          <cell r="B12" t="str">
            <v>CSC_NAJJANANKUMBI</v>
          </cell>
          <cell r="C12">
            <v>202738527</v>
          </cell>
          <cell r="D12" t="str">
            <v>ATC ZANA 605329</v>
          </cell>
          <cell r="E12" t="str">
            <v>COMMERCIAL</v>
          </cell>
          <cell r="F12" t="str">
            <v>TOU</v>
          </cell>
          <cell r="G12" t="str">
            <v>ACTIVE</v>
          </cell>
          <cell r="H12" t="str">
            <v>U210076</v>
          </cell>
          <cell r="I12" t="str">
            <v>[F0047]-[TX0023]-A-001475 Mobutu Rd</v>
          </cell>
          <cell r="J12">
            <v>246082809</v>
          </cell>
          <cell r="K12">
            <v>41183</v>
          </cell>
          <cell r="L12" t="str">
            <v>01-SEP-12 - 01-OCT-12</v>
          </cell>
          <cell r="M12">
            <v>0</v>
          </cell>
          <cell r="N12">
            <v>0</v>
          </cell>
          <cell r="O12">
            <v>1554</v>
          </cell>
          <cell r="P12">
            <v>487.6</v>
          </cell>
          <cell r="Q12">
            <v>757730.4</v>
          </cell>
          <cell r="R12">
            <v>731</v>
          </cell>
          <cell r="S12">
            <v>550.9</v>
          </cell>
          <cell r="T12">
            <v>402707.9</v>
          </cell>
          <cell r="U12">
            <v>820</v>
          </cell>
          <cell r="V12">
            <v>380.8</v>
          </cell>
          <cell r="W12">
            <v>312256</v>
          </cell>
          <cell r="X12">
            <v>0</v>
          </cell>
          <cell r="Y12">
            <v>3360</v>
          </cell>
          <cell r="Z12">
            <v>0</v>
          </cell>
          <cell r="AA12">
            <v>265689.77</v>
          </cell>
          <cell r="AB12">
            <v>1741744.07</v>
          </cell>
          <cell r="AC12">
            <v>1741743.73</v>
          </cell>
          <cell r="AD12">
            <v>605329</v>
          </cell>
          <cell r="AE12" t="str">
            <v>Zana</v>
          </cell>
          <cell r="AF12">
            <v>-0.34000000008381903</v>
          </cell>
          <cell r="AG12">
            <v>1741744.07</v>
          </cell>
          <cell r="AH12">
            <v>1476054.2966101696</v>
          </cell>
          <cell r="AI12">
            <v>265689.77338983049</v>
          </cell>
          <cell r="AJ12">
            <v>1741743.73</v>
          </cell>
          <cell r="AK12">
            <v>0</v>
          </cell>
          <cell r="AL12">
            <v>-0.34000000008381903</v>
          </cell>
          <cell r="AM12" t="str">
            <v>605329-WT1</v>
          </cell>
          <cell r="AN12">
            <v>-265689.77</v>
          </cell>
          <cell r="AO12" t="str">
            <v>UMEME</v>
          </cell>
        </row>
        <row r="13">
          <cell r="A13">
            <v>12</v>
          </cell>
          <cell r="B13" t="str">
            <v>CSC_NAJJANANKUMBI</v>
          </cell>
          <cell r="C13">
            <v>202742368</v>
          </cell>
          <cell r="D13" t="str">
            <v>ATC KIGO 605826</v>
          </cell>
          <cell r="E13" t="str">
            <v>COMMERCIAL</v>
          </cell>
          <cell r="F13" t="str">
            <v>TOU</v>
          </cell>
          <cell r="G13" t="str">
            <v>ACTIVE</v>
          </cell>
          <cell r="H13" t="str">
            <v>U210599</v>
          </cell>
          <cell r="I13" t="str">
            <v>[F0018]-[TX0026]-A-0001{3704}</v>
          </cell>
          <cell r="J13">
            <v>246082822</v>
          </cell>
          <cell r="K13">
            <v>41183</v>
          </cell>
          <cell r="L13" t="str">
            <v>01-SEP-12 - 01-OCT-12</v>
          </cell>
          <cell r="M13">
            <v>0</v>
          </cell>
          <cell r="N13">
            <v>0</v>
          </cell>
          <cell r="O13">
            <v>858</v>
          </cell>
          <cell r="P13">
            <v>487.6</v>
          </cell>
          <cell r="Q13">
            <v>418360.8</v>
          </cell>
          <cell r="R13">
            <v>435</v>
          </cell>
          <cell r="S13">
            <v>550.9</v>
          </cell>
          <cell r="T13">
            <v>239641.5</v>
          </cell>
          <cell r="U13">
            <v>406</v>
          </cell>
          <cell r="V13">
            <v>380.8</v>
          </cell>
          <cell r="W13">
            <v>154604.79999999999</v>
          </cell>
          <cell r="X13">
            <v>0</v>
          </cell>
          <cell r="Y13">
            <v>3360</v>
          </cell>
          <cell r="Z13">
            <v>0</v>
          </cell>
          <cell r="AA13">
            <v>146874.07999999999</v>
          </cell>
          <cell r="AB13">
            <v>962841.18</v>
          </cell>
          <cell r="AC13">
            <v>962841.17</v>
          </cell>
          <cell r="AD13">
            <v>605826</v>
          </cell>
          <cell r="AE13" t="str">
            <v>Kigo</v>
          </cell>
          <cell r="AF13">
            <v>-1.0000000009313226E-2</v>
          </cell>
          <cell r="AG13">
            <v>962841.18</v>
          </cell>
          <cell r="AH13">
            <v>815967.10169491521</v>
          </cell>
          <cell r="AI13">
            <v>146874.07830508472</v>
          </cell>
          <cell r="AJ13">
            <v>962841.16999999993</v>
          </cell>
          <cell r="AK13">
            <v>0</v>
          </cell>
          <cell r="AL13">
            <v>-1.0000000125728548E-2</v>
          </cell>
          <cell r="AM13" t="str">
            <v>605826-WT1</v>
          </cell>
          <cell r="AN13">
            <v>-146874.07999999996</v>
          </cell>
          <cell r="AO13" t="str">
            <v>UMEME</v>
          </cell>
        </row>
        <row r="14">
          <cell r="A14">
            <v>13</v>
          </cell>
          <cell r="B14" t="str">
            <v>CSC_ENTEBBE</v>
          </cell>
          <cell r="C14">
            <v>202742870</v>
          </cell>
          <cell r="D14" t="str">
            <v>ATC ENTEBBE 605012</v>
          </cell>
          <cell r="E14" t="str">
            <v>COMMERCIAL</v>
          </cell>
          <cell r="F14" t="str">
            <v>TOU</v>
          </cell>
          <cell r="G14" t="str">
            <v>ACTIVE</v>
          </cell>
          <cell r="H14" t="str">
            <v>E267757</v>
          </cell>
          <cell r="I14" t="str">
            <v>[F0001]-[TX0020]-A-003700 Circular Rd</v>
          </cell>
          <cell r="J14">
            <v>245987932</v>
          </cell>
          <cell r="K14">
            <v>41183</v>
          </cell>
          <cell r="L14" t="str">
            <v>01-SEP-12 - 01-OCT-12</v>
          </cell>
          <cell r="M14">
            <v>0</v>
          </cell>
          <cell r="N14">
            <v>0</v>
          </cell>
          <cell r="O14">
            <v>3394</v>
          </cell>
          <cell r="P14">
            <v>487.6</v>
          </cell>
          <cell r="Q14">
            <v>1654914.4</v>
          </cell>
          <cell r="R14">
            <v>1735</v>
          </cell>
          <cell r="S14">
            <v>550.9</v>
          </cell>
          <cell r="T14">
            <v>955811.5</v>
          </cell>
          <cell r="U14">
            <v>1740</v>
          </cell>
          <cell r="V14">
            <v>380.8</v>
          </cell>
          <cell r="W14">
            <v>662592</v>
          </cell>
          <cell r="X14">
            <v>0</v>
          </cell>
          <cell r="Y14">
            <v>3360</v>
          </cell>
          <cell r="Z14">
            <v>0</v>
          </cell>
          <cell r="AA14">
            <v>589802.02</v>
          </cell>
          <cell r="AB14">
            <v>3866479.92</v>
          </cell>
          <cell r="AC14">
            <v>3866479.44</v>
          </cell>
          <cell r="AD14">
            <v>605012</v>
          </cell>
          <cell r="AE14" t="str">
            <v>Entebbe</v>
          </cell>
          <cell r="AF14">
            <v>-0.47999999998137355</v>
          </cell>
          <cell r="AG14">
            <v>3866479.92</v>
          </cell>
          <cell r="AH14">
            <v>3276677.898305085</v>
          </cell>
          <cell r="AI14">
            <v>589802.02169491525</v>
          </cell>
          <cell r="AJ14">
            <v>3866479.4400000004</v>
          </cell>
          <cell r="AK14">
            <v>0</v>
          </cell>
          <cell r="AL14">
            <v>-0.47999999951571226</v>
          </cell>
          <cell r="AM14" t="str">
            <v>605012-WT1</v>
          </cell>
          <cell r="AN14">
            <v>-589802.02</v>
          </cell>
          <cell r="AO14" t="str">
            <v>UMEME</v>
          </cell>
        </row>
        <row r="15">
          <cell r="A15">
            <v>14</v>
          </cell>
          <cell r="B15" t="str">
            <v>CSC_KITINTALE</v>
          </cell>
          <cell r="C15">
            <v>202742668</v>
          </cell>
          <cell r="D15" t="str">
            <v xml:space="preserve">ATC KIROMBE 605696    </v>
          </cell>
          <cell r="E15" t="str">
            <v>COMMERCIAL</v>
          </cell>
          <cell r="F15" t="str">
            <v>TOU</v>
          </cell>
          <cell r="G15" t="str">
            <v>ACTIVE</v>
          </cell>
          <cell r="H15" t="str">
            <v>U204948</v>
          </cell>
          <cell r="I15" t="str">
            <v>[F0025]-[TX0020]-C-006014</v>
          </cell>
          <cell r="J15">
            <v>245984821</v>
          </cell>
          <cell r="K15">
            <v>41183</v>
          </cell>
          <cell r="L15" t="str">
            <v>01-SEP-12 - 01-OCT-12</v>
          </cell>
          <cell r="M15">
            <v>0</v>
          </cell>
          <cell r="N15">
            <v>0</v>
          </cell>
          <cell r="O15">
            <v>1594</v>
          </cell>
          <cell r="P15">
            <v>487.6</v>
          </cell>
          <cell r="Q15">
            <v>777234.4</v>
          </cell>
          <cell r="R15">
            <v>759</v>
          </cell>
          <cell r="S15">
            <v>550.9</v>
          </cell>
          <cell r="T15">
            <v>418133.1</v>
          </cell>
          <cell r="U15">
            <v>779</v>
          </cell>
          <cell r="V15">
            <v>380.8</v>
          </cell>
          <cell r="W15">
            <v>296643.20000000001</v>
          </cell>
          <cell r="X15">
            <v>0</v>
          </cell>
          <cell r="Y15">
            <v>3360</v>
          </cell>
          <cell r="Z15">
            <v>0</v>
          </cell>
          <cell r="AA15">
            <v>269166.73</v>
          </cell>
          <cell r="AB15">
            <v>1764537.43</v>
          </cell>
          <cell r="AC15">
            <v>1764537.23</v>
          </cell>
          <cell r="AD15">
            <v>605696</v>
          </cell>
          <cell r="AE15" t="str">
            <v>Kirombe</v>
          </cell>
          <cell r="AF15">
            <v>-0.19999999995343387</v>
          </cell>
          <cell r="AG15">
            <v>1764537.43</v>
          </cell>
          <cell r="AH15">
            <v>1495370.7033898304</v>
          </cell>
          <cell r="AI15">
            <v>269166.72661016945</v>
          </cell>
          <cell r="AJ15">
            <v>1764537.23</v>
          </cell>
          <cell r="AK15">
            <v>0</v>
          </cell>
          <cell r="AL15">
            <v>-0.19999999995343387</v>
          </cell>
          <cell r="AM15" t="str">
            <v>605696-WT1</v>
          </cell>
          <cell r="AN15">
            <v>-269166.73</v>
          </cell>
          <cell r="AO15" t="str">
            <v>UMEME</v>
          </cell>
        </row>
        <row r="16">
          <cell r="A16">
            <v>15</v>
          </cell>
          <cell r="B16" t="str">
            <v>CSC_KITINTALE</v>
          </cell>
          <cell r="C16">
            <v>202743119</v>
          </cell>
          <cell r="D16" t="str">
            <v xml:space="preserve">ATC AKAMWESI_NAKAWA 605757    </v>
          </cell>
          <cell r="E16" t="str">
            <v>COMMERCIAL</v>
          </cell>
          <cell r="F16" t="str">
            <v>TOU</v>
          </cell>
          <cell r="G16" t="str">
            <v>ACTIVE</v>
          </cell>
          <cell r="H16" t="str">
            <v>U203123</v>
          </cell>
          <cell r="I16" t="str">
            <v>[F0024]-[TX0006]-B-002383</v>
          </cell>
          <cell r="J16">
            <v>245981743</v>
          </cell>
          <cell r="K16">
            <v>41183</v>
          </cell>
          <cell r="L16" t="str">
            <v>01-SEP-12 - 01-OCT-12</v>
          </cell>
          <cell r="M16">
            <v>0</v>
          </cell>
          <cell r="N16">
            <v>0</v>
          </cell>
          <cell r="O16">
            <v>983</v>
          </cell>
          <cell r="P16">
            <v>487.6</v>
          </cell>
          <cell r="Q16">
            <v>479310.8</v>
          </cell>
          <cell r="R16">
            <v>465</v>
          </cell>
          <cell r="S16">
            <v>550.9</v>
          </cell>
          <cell r="T16">
            <v>256168.5</v>
          </cell>
          <cell r="U16">
            <v>498</v>
          </cell>
          <cell r="V16">
            <v>380.8</v>
          </cell>
          <cell r="W16">
            <v>189638.39999999999</v>
          </cell>
          <cell r="X16">
            <v>0</v>
          </cell>
          <cell r="Y16">
            <v>3360</v>
          </cell>
          <cell r="Z16">
            <v>0</v>
          </cell>
          <cell r="AA16">
            <v>167125.99</v>
          </cell>
          <cell r="AB16">
            <v>1095603.69</v>
          </cell>
          <cell r="AC16">
            <v>1095603.26</v>
          </cell>
          <cell r="AD16">
            <v>605757</v>
          </cell>
          <cell r="AE16" t="str">
            <v>Akamwesi_Nakawa</v>
          </cell>
          <cell r="AF16">
            <v>-0.42999999993480742</v>
          </cell>
          <cell r="AG16">
            <v>1095603.69</v>
          </cell>
          <cell r="AH16">
            <v>928477.70338983042</v>
          </cell>
          <cell r="AI16">
            <v>167125.98661016946</v>
          </cell>
          <cell r="AJ16">
            <v>1095603.26</v>
          </cell>
          <cell r="AK16">
            <v>0</v>
          </cell>
          <cell r="AL16">
            <v>-0.42999999993480742</v>
          </cell>
          <cell r="AM16" t="str">
            <v>605757-RT1</v>
          </cell>
          <cell r="AN16">
            <v>-167125.98999999987</v>
          </cell>
          <cell r="AO16" t="str">
            <v>UMEME</v>
          </cell>
        </row>
        <row r="17">
          <cell r="A17">
            <v>16</v>
          </cell>
          <cell r="B17" t="str">
            <v>CSC_NAKULABYE</v>
          </cell>
          <cell r="C17">
            <v>202745722</v>
          </cell>
          <cell r="D17" t="str">
            <v>ATC NAMIREMBE 605140</v>
          </cell>
          <cell r="E17" t="str">
            <v>COMMERCIAL</v>
          </cell>
          <cell r="F17" t="str">
            <v>TOU</v>
          </cell>
          <cell r="G17" t="str">
            <v>ACTIVE</v>
          </cell>
          <cell r="H17" t="str">
            <v>U204161</v>
          </cell>
          <cell r="I17" t="str">
            <v>[F0006]-[TX0009]-A-000600 Church Zone</v>
          </cell>
          <cell r="J17">
            <v>246205607</v>
          </cell>
          <cell r="K17">
            <v>41183</v>
          </cell>
          <cell r="L17" t="str">
            <v>01-SEP-12 - 01-OCT-12</v>
          </cell>
          <cell r="M17">
            <v>0</v>
          </cell>
          <cell r="N17">
            <v>0</v>
          </cell>
          <cell r="O17">
            <v>969</v>
          </cell>
          <cell r="P17">
            <v>487.6</v>
          </cell>
          <cell r="Q17">
            <v>472484.4</v>
          </cell>
          <cell r="R17">
            <v>450</v>
          </cell>
          <cell r="S17">
            <v>550.9</v>
          </cell>
          <cell r="T17">
            <v>247905</v>
          </cell>
          <cell r="U17">
            <v>505</v>
          </cell>
          <cell r="V17">
            <v>380.8</v>
          </cell>
          <cell r="W17">
            <v>192304</v>
          </cell>
          <cell r="X17">
            <v>0</v>
          </cell>
          <cell r="Y17">
            <v>3360</v>
          </cell>
          <cell r="Z17">
            <v>0</v>
          </cell>
          <cell r="AA17">
            <v>164889.60999999999</v>
          </cell>
          <cell r="AB17">
            <v>1080943.01</v>
          </cell>
          <cell r="AC17">
            <v>1080943.25</v>
          </cell>
          <cell r="AD17">
            <v>605140</v>
          </cell>
          <cell r="AE17" t="str">
            <v>Namirembe</v>
          </cell>
          <cell r="AF17">
            <v>0.23999999999068677</v>
          </cell>
          <cell r="AG17">
            <v>1080943.01</v>
          </cell>
          <cell r="AH17">
            <v>916053.39830508479</v>
          </cell>
          <cell r="AI17">
            <v>164889.61169491525</v>
          </cell>
          <cell r="AJ17">
            <v>1080943.25</v>
          </cell>
          <cell r="AK17">
            <v>0</v>
          </cell>
          <cell r="AL17">
            <v>0.23999999999068677</v>
          </cell>
          <cell r="AM17" t="str">
            <v>605140-WT1</v>
          </cell>
          <cell r="AN17">
            <v>-164889.60999999999</v>
          </cell>
          <cell r="AO17" t="str">
            <v>UMEME</v>
          </cell>
        </row>
        <row r="18">
          <cell r="A18">
            <v>17</v>
          </cell>
          <cell r="B18" t="str">
            <v>CSC_NAKULABYE</v>
          </cell>
          <cell r="C18">
            <v>202745743</v>
          </cell>
          <cell r="D18" t="str">
            <v>ATC KSENYI 605167</v>
          </cell>
          <cell r="E18" t="str">
            <v>COMMERCIAL</v>
          </cell>
          <cell r="F18" t="str">
            <v>TOU</v>
          </cell>
          <cell r="G18" t="str">
            <v>ACTIVE</v>
          </cell>
          <cell r="H18" t="str">
            <v>U28578</v>
          </cell>
          <cell r="I18" t="str">
            <v>[F0006]-[TX0010]-A-004420 Kisenyi Rd</v>
          </cell>
          <cell r="J18">
            <v>246205475</v>
          </cell>
          <cell r="K18">
            <v>41183</v>
          </cell>
          <cell r="L18" t="str">
            <v>01-SEP-12 - 01-OCT-12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3360</v>
          </cell>
          <cell r="Z18">
            <v>0</v>
          </cell>
          <cell r="AA18">
            <v>604.79999999999995</v>
          </cell>
          <cell r="AB18">
            <v>3964.8</v>
          </cell>
          <cell r="AC18">
            <v>3965.04</v>
          </cell>
          <cell r="AD18">
            <v>605167</v>
          </cell>
          <cell r="AE18" t="str">
            <v>Kisenyi</v>
          </cell>
          <cell r="AF18">
            <v>0.23999999999978172</v>
          </cell>
          <cell r="AG18">
            <v>3964.8</v>
          </cell>
          <cell r="AH18">
            <v>3360</v>
          </cell>
          <cell r="AI18">
            <v>604.79999999999995</v>
          </cell>
          <cell r="AJ18">
            <v>3965.04</v>
          </cell>
          <cell r="AK18">
            <v>0</v>
          </cell>
          <cell r="AL18">
            <v>0.23999999999978172</v>
          </cell>
          <cell r="AM18" t="str">
            <v>605167-WT1</v>
          </cell>
          <cell r="AN18">
            <v>-604.80000000000018</v>
          </cell>
          <cell r="AO18" t="str">
            <v>UMEME</v>
          </cell>
        </row>
        <row r="19">
          <cell r="A19">
            <v>18</v>
          </cell>
          <cell r="B19" t="str">
            <v>CSC_NAKULABYE</v>
          </cell>
          <cell r="C19">
            <v>202750718</v>
          </cell>
          <cell r="D19" t="str">
            <v>ATC MAKERERE PMC 605573</v>
          </cell>
          <cell r="E19" t="str">
            <v>COMMERCIAL</v>
          </cell>
          <cell r="F19" t="str">
            <v>TOU</v>
          </cell>
          <cell r="G19" t="str">
            <v>ACTIVE</v>
          </cell>
          <cell r="H19" t="str">
            <v>UM200397</v>
          </cell>
          <cell r="I19" t="str">
            <v>[F0005]-[TX0019]-A-001241 .</v>
          </cell>
          <cell r="J19">
            <v>246192204</v>
          </cell>
          <cell r="K19">
            <v>41183</v>
          </cell>
          <cell r="L19" t="str">
            <v>01-SEP-12 - 01-OCT-12</v>
          </cell>
          <cell r="M19">
            <v>0</v>
          </cell>
          <cell r="N19">
            <v>0</v>
          </cell>
          <cell r="O19">
            <v>1503</v>
          </cell>
          <cell r="P19">
            <v>487.6</v>
          </cell>
          <cell r="Q19">
            <v>732862.8</v>
          </cell>
          <cell r="R19">
            <v>707</v>
          </cell>
          <cell r="S19">
            <v>550.9</v>
          </cell>
          <cell r="T19">
            <v>389486.3</v>
          </cell>
          <cell r="U19">
            <v>782</v>
          </cell>
          <cell r="V19">
            <v>380.8</v>
          </cell>
          <cell r="W19">
            <v>297785.59999999998</v>
          </cell>
          <cell r="X19">
            <v>0</v>
          </cell>
          <cell r="Y19">
            <v>3360</v>
          </cell>
          <cell r="Z19">
            <v>0</v>
          </cell>
          <cell r="AA19">
            <v>256229.05</v>
          </cell>
          <cell r="AB19">
            <v>1679723.75</v>
          </cell>
          <cell r="AC19">
            <v>1679723.79</v>
          </cell>
          <cell r="AD19">
            <v>605573</v>
          </cell>
          <cell r="AE19" t="str">
            <v>Makerere_PMC</v>
          </cell>
          <cell r="AF19">
            <v>4.0000000037252903E-2</v>
          </cell>
          <cell r="AG19">
            <v>1679723.75</v>
          </cell>
          <cell r="AH19">
            <v>1423494.7033898304</v>
          </cell>
          <cell r="AI19">
            <v>256229.04661016946</v>
          </cell>
          <cell r="AJ19">
            <v>1679723.79</v>
          </cell>
          <cell r="AK19">
            <v>0</v>
          </cell>
          <cell r="AL19">
            <v>4.0000000037252903E-2</v>
          </cell>
          <cell r="AM19" t="str">
            <v>605573-RT1</v>
          </cell>
          <cell r="AN19">
            <v>-256229.04999999981</v>
          </cell>
          <cell r="AO19" t="str">
            <v>UMEME</v>
          </cell>
        </row>
        <row r="20">
          <cell r="A20">
            <v>19</v>
          </cell>
          <cell r="B20" t="str">
            <v>CSC_KABALAGALA</v>
          </cell>
          <cell r="C20">
            <v>202779719</v>
          </cell>
          <cell r="D20" t="str">
            <v xml:space="preserve">ATC UGANDA  LIMITED KIBULI SITE NO 605809  </v>
          </cell>
          <cell r="E20" t="str">
            <v>COMMERCIAL</v>
          </cell>
          <cell r="F20" t="str">
            <v>TOU</v>
          </cell>
          <cell r="G20" t="str">
            <v>ACTIVE</v>
          </cell>
          <cell r="H20" t="str">
            <v>U28436</v>
          </cell>
          <cell r="I20" t="str">
            <v>[F0017]-[TX0006]-A-007105- 4091-1</v>
          </cell>
          <cell r="J20">
            <v>246188690</v>
          </cell>
          <cell r="K20">
            <v>41183</v>
          </cell>
          <cell r="L20" t="str">
            <v>01-SEP-12 - 01-OCT-12</v>
          </cell>
          <cell r="M20">
            <v>0</v>
          </cell>
          <cell r="N20">
            <v>0</v>
          </cell>
          <cell r="O20">
            <v>794</v>
          </cell>
          <cell r="P20">
            <v>487.6</v>
          </cell>
          <cell r="Q20">
            <v>387154.4</v>
          </cell>
          <cell r="R20">
            <v>400</v>
          </cell>
          <cell r="S20">
            <v>550.9</v>
          </cell>
          <cell r="T20">
            <v>220360</v>
          </cell>
          <cell r="U20">
            <v>379</v>
          </cell>
          <cell r="V20">
            <v>380.8</v>
          </cell>
          <cell r="W20">
            <v>144323.20000000001</v>
          </cell>
          <cell r="X20">
            <v>0</v>
          </cell>
          <cell r="Y20">
            <v>3360</v>
          </cell>
          <cell r="Z20">
            <v>0</v>
          </cell>
          <cell r="AA20">
            <v>135935.57</v>
          </cell>
          <cell r="AB20">
            <v>891133.17</v>
          </cell>
          <cell r="AC20">
            <v>891133.33</v>
          </cell>
          <cell r="AD20">
            <v>605809</v>
          </cell>
          <cell r="AE20" t="str">
            <v>Kibuli</v>
          </cell>
          <cell r="AF20">
            <v>0.15999999991618097</v>
          </cell>
          <cell r="AG20">
            <v>891133.17</v>
          </cell>
          <cell r="AH20">
            <v>755197.60169491533</v>
          </cell>
          <cell r="AI20">
            <v>135935.56830508474</v>
          </cell>
          <cell r="AJ20">
            <v>891133.33</v>
          </cell>
          <cell r="AK20">
            <v>0</v>
          </cell>
          <cell r="AL20">
            <v>0.15999999991618097</v>
          </cell>
          <cell r="AM20" t="str">
            <v>605809-WT1</v>
          </cell>
          <cell r="AN20">
            <v>-135935.56999999995</v>
          </cell>
          <cell r="AO20" t="str">
            <v>UMEME</v>
          </cell>
        </row>
        <row r="21">
          <cell r="A21">
            <v>20</v>
          </cell>
          <cell r="B21" t="str">
            <v>CSC_JINJA</v>
          </cell>
          <cell r="C21">
            <v>202763068</v>
          </cell>
          <cell r="D21" t="str">
            <v>ATC JINJA S.S.S. 605761</v>
          </cell>
          <cell r="E21" t="str">
            <v>COMMERCIAL</v>
          </cell>
          <cell r="F21" t="str">
            <v>TOU</v>
          </cell>
          <cell r="G21" t="str">
            <v>ACTIVE</v>
          </cell>
          <cell r="H21" t="str">
            <v>UM201949</v>
          </cell>
          <cell r="I21" t="str">
            <v>[F0002]-[TX0025]-A-000701 Gokhale Rd</v>
          </cell>
          <cell r="J21">
            <v>246188203</v>
          </cell>
          <cell r="K21">
            <v>41183</v>
          </cell>
          <cell r="L21" t="str">
            <v>01-SEP-12 - 01-OCT-12</v>
          </cell>
          <cell r="M21">
            <v>0</v>
          </cell>
          <cell r="N21">
            <v>0</v>
          </cell>
          <cell r="O21">
            <v>1079</v>
          </cell>
          <cell r="P21">
            <v>487.6</v>
          </cell>
          <cell r="Q21">
            <v>526120.4</v>
          </cell>
          <cell r="R21">
            <v>484</v>
          </cell>
          <cell r="S21">
            <v>550.9</v>
          </cell>
          <cell r="T21">
            <v>266635.59999999998</v>
          </cell>
          <cell r="U21">
            <v>492</v>
          </cell>
          <cell r="V21">
            <v>380.8</v>
          </cell>
          <cell r="W21">
            <v>187353.60000000001</v>
          </cell>
          <cell r="X21">
            <v>0</v>
          </cell>
          <cell r="Y21">
            <v>3360</v>
          </cell>
          <cell r="Z21">
            <v>0</v>
          </cell>
          <cell r="AA21">
            <v>177024.53</v>
          </cell>
          <cell r="AB21">
            <v>1160494.1299999999</v>
          </cell>
          <cell r="AC21">
            <v>1160494.05</v>
          </cell>
          <cell r="AD21">
            <v>605761</v>
          </cell>
          <cell r="AE21" t="str">
            <v>Jinja_SS</v>
          </cell>
          <cell r="AF21">
            <v>-7.9999999841675162E-2</v>
          </cell>
          <cell r="AG21">
            <v>1160494.1299999999</v>
          </cell>
          <cell r="AH21">
            <v>983469.60169491521</v>
          </cell>
          <cell r="AI21">
            <v>177024.52830508474</v>
          </cell>
          <cell r="AJ21">
            <v>1160494.05</v>
          </cell>
          <cell r="AK21">
            <v>0</v>
          </cell>
          <cell r="AL21">
            <v>-7.9999999841675162E-2</v>
          </cell>
          <cell r="AM21" t="str">
            <v>605761-WT1</v>
          </cell>
          <cell r="AN21">
            <v>-177024.52999999991</v>
          </cell>
          <cell r="AO21" t="str">
            <v>UMEME</v>
          </cell>
        </row>
        <row r="22">
          <cell r="A22">
            <v>21</v>
          </cell>
          <cell r="B22" t="str">
            <v>CSC_JINJA</v>
          </cell>
          <cell r="C22">
            <v>202763070</v>
          </cell>
          <cell r="D22" t="str">
            <v>ATC JINJA TOWN 605870</v>
          </cell>
          <cell r="E22" t="str">
            <v>COMMERCIAL</v>
          </cell>
          <cell r="F22" t="str">
            <v>TOU</v>
          </cell>
          <cell r="G22" t="str">
            <v>ACTIVE</v>
          </cell>
          <cell r="H22" t="str">
            <v>U26904</v>
          </cell>
          <cell r="I22" t="str">
            <v>[F0001]-[TX0001]-A-0001- 27756</v>
          </cell>
          <cell r="J22">
            <v>246193201</v>
          </cell>
          <cell r="K22">
            <v>41183</v>
          </cell>
          <cell r="L22" t="str">
            <v>01-SEP-12 - 01-OCT-12</v>
          </cell>
          <cell r="M22">
            <v>0</v>
          </cell>
          <cell r="N22">
            <v>0</v>
          </cell>
          <cell r="O22">
            <v>553</v>
          </cell>
          <cell r="P22">
            <v>487.6</v>
          </cell>
          <cell r="Q22">
            <v>269642.8</v>
          </cell>
          <cell r="R22">
            <v>296</v>
          </cell>
          <cell r="S22">
            <v>550.9</v>
          </cell>
          <cell r="T22">
            <v>163066.4</v>
          </cell>
          <cell r="U22">
            <v>291</v>
          </cell>
          <cell r="V22">
            <v>380.8</v>
          </cell>
          <cell r="W22">
            <v>110812.8</v>
          </cell>
          <cell r="X22">
            <v>0</v>
          </cell>
          <cell r="Y22">
            <v>3360</v>
          </cell>
          <cell r="Z22">
            <v>0</v>
          </cell>
          <cell r="AA22">
            <v>98438.76</v>
          </cell>
          <cell r="AB22">
            <v>645320.76</v>
          </cell>
          <cell r="AC22">
            <v>645320.69999999995</v>
          </cell>
          <cell r="AD22">
            <v>605870</v>
          </cell>
          <cell r="AE22" t="str">
            <v>Jinja Town</v>
          </cell>
          <cell r="AF22">
            <v>-6.0000000055879354E-2</v>
          </cell>
          <cell r="AG22">
            <v>645320.76</v>
          </cell>
          <cell r="AH22">
            <v>546882</v>
          </cell>
          <cell r="AI22">
            <v>98438.76</v>
          </cell>
          <cell r="AJ22">
            <v>645320.69999999995</v>
          </cell>
          <cell r="AK22">
            <v>0</v>
          </cell>
          <cell r="AL22">
            <v>-6.0000000055879354E-2</v>
          </cell>
          <cell r="AM22" t="str">
            <v>605870-RT1</v>
          </cell>
          <cell r="AN22">
            <v>-98438.760000000009</v>
          </cell>
          <cell r="AO22" t="str">
            <v>UMEME</v>
          </cell>
        </row>
        <row r="23">
          <cell r="A23">
            <v>22</v>
          </cell>
          <cell r="B23" t="str">
            <v>CSC_IGANGA</v>
          </cell>
          <cell r="C23">
            <v>202738571</v>
          </cell>
          <cell r="D23" t="str">
            <v>ATC BUGIRI MUYENGA 605039</v>
          </cell>
          <cell r="E23" t="str">
            <v>COMMERCIAL</v>
          </cell>
          <cell r="F23" t="str">
            <v>TOU</v>
          </cell>
          <cell r="G23" t="str">
            <v>ACTIVE</v>
          </cell>
          <cell r="H23" t="str">
            <v>U26409</v>
          </cell>
          <cell r="I23" t="str">
            <v>[F0001]-[TX0003]-A-05600</v>
          </cell>
          <cell r="J23">
            <v>245924678</v>
          </cell>
          <cell r="K23">
            <v>41183</v>
          </cell>
          <cell r="L23" t="str">
            <v>01-SEP-12 - 01-OCT-12</v>
          </cell>
          <cell r="M23">
            <v>0</v>
          </cell>
          <cell r="N23">
            <v>0</v>
          </cell>
          <cell r="O23">
            <v>999</v>
          </cell>
          <cell r="P23">
            <v>487.6</v>
          </cell>
          <cell r="Q23">
            <v>487112.4</v>
          </cell>
          <cell r="R23">
            <v>610</v>
          </cell>
          <cell r="S23">
            <v>550.9</v>
          </cell>
          <cell r="T23">
            <v>336049</v>
          </cell>
          <cell r="U23">
            <v>424</v>
          </cell>
          <cell r="V23">
            <v>380.8</v>
          </cell>
          <cell r="W23">
            <v>161459.20000000001</v>
          </cell>
          <cell r="X23">
            <v>0</v>
          </cell>
          <cell r="Y23">
            <v>3360</v>
          </cell>
          <cell r="Z23">
            <v>0</v>
          </cell>
          <cell r="AA23">
            <v>177836.51</v>
          </cell>
          <cell r="AB23">
            <v>1165817.1100000001</v>
          </cell>
          <cell r="AC23">
            <v>1165817.23</v>
          </cell>
          <cell r="AD23">
            <v>605039</v>
          </cell>
          <cell r="AE23" t="str">
            <v>Bugiri_Muyenga</v>
          </cell>
          <cell r="AF23">
            <v>0.11999999987892807</v>
          </cell>
          <cell r="AG23">
            <v>1165817.1100000001</v>
          </cell>
          <cell r="AH23">
            <v>987980.60169491533</v>
          </cell>
          <cell r="AI23">
            <v>177836.50830508475</v>
          </cell>
          <cell r="AJ23">
            <v>1165817.23</v>
          </cell>
          <cell r="AK23">
            <v>0</v>
          </cell>
          <cell r="AL23">
            <v>0.11999999987892807</v>
          </cell>
          <cell r="AM23" t="str">
            <v>605039-WT1</v>
          </cell>
          <cell r="AN23">
            <v>-177836.51</v>
          </cell>
          <cell r="AO23" t="str">
            <v>UMEME</v>
          </cell>
        </row>
        <row r="24">
          <cell r="A24">
            <v>23</v>
          </cell>
          <cell r="B24" t="str">
            <v>CSC_KAMULI</v>
          </cell>
          <cell r="C24">
            <v>202742269</v>
          </cell>
          <cell r="D24" t="str">
            <v>ATC KAMULI 605100</v>
          </cell>
          <cell r="E24" t="str">
            <v>COMMERCIAL</v>
          </cell>
          <cell r="F24" t="str">
            <v>TOU</v>
          </cell>
          <cell r="G24" t="str">
            <v>ACTIVE</v>
          </cell>
          <cell r="H24" t="str">
            <v>U29444</v>
          </cell>
          <cell r="I24" t="str">
            <v>[F0003]-[TX0001]-D-002400 Industry Area Zone</v>
          </cell>
          <cell r="J24">
            <v>246193195</v>
          </cell>
          <cell r="K24">
            <v>41183</v>
          </cell>
          <cell r="L24" t="str">
            <v>01-AUG-12 - 01-OCT-12</v>
          </cell>
          <cell r="M24">
            <v>0</v>
          </cell>
          <cell r="N24">
            <v>0</v>
          </cell>
          <cell r="O24">
            <v>5513</v>
          </cell>
          <cell r="P24">
            <v>487.6</v>
          </cell>
          <cell r="Q24">
            <v>2688138.8</v>
          </cell>
          <cell r="R24">
            <v>3246</v>
          </cell>
          <cell r="S24">
            <v>550.9</v>
          </cell>
          <cell r="T24">
            <v>1788221.4</v>
          </cell>
          <cell r="U24">
            <v>1436</v>
          </cell>
          <cell r="V24">
            <v>380.8</v>
          </cell>
          <cell r="W24">
            <v>546828.80000000005</v>
          </cell>
          <cell r="X24">
            <v>0</v>
          </cell>
          <cell r="Y24">
            <v>6832</v>
          </cell>
          <cell r="Z24">
            <v>0</v>
          </cell>
          <cell r="AA24">
            <v>905403.78</v>
          </cell>
          <cell r="AB24">
            <v>5935424.7800000003</v>
          </cell>
          <cell r="AC24">
            <v>5935425.0599999996</v>
          </cell>
          <cell r="AD24">
            <v>605100</v>
          </cell>
          <cell r="AE24" t="str">
            <v>Kamuli</v>
          </cell>
          <cell r="AF24">
            <v>0.27999999932944775</v>
          </cell>
          <cell r="AG24">
            <v>5935424.7800000003</v>
          </cell>
          <cell r="AH24">
            <v>5030021</v>
          </cell>
          <cell r="AI24">
            <v>905403.77999999991</v>
          </cell>
          <cell r="AJ24">
            <v>5935425.0599999996</v>
          </cell>
          <cell r="AK24">
            <v>0</v>
          </cell>
          <cell r="AL24">
            <v>0.27999999932944775</v>
          </cell>
          <cell r="AM24" t="str">
            <v>605100-WT1</v>
          </cell>
          <cell r="AN24">
            <v>-905403.78000000119</v>
          </cell>
          <cell r="AO24" t="str">
            <v>UMEME</v>
          </cell>
        </row>
        <row r="25">
          <cell r="A25">
            <v>24</v>
          </cell>
          <cell r="B25" t="str">
            <v>CSC_KAYUNGA</v>
          </cell>
          <cell r="C25">
            <v>202768918</v>
          </cell>
          <cell r="D25" t="str">
            <v>ATC KABIMBIRI 605015</v>
          </cell>
          <cell r="E25" t="str">
            <v>COMMERCIAL</v>
          </cell>
          <cell r="F25" t="str">
            <v>TOU</v>
          </cell>
          <cell r="G25" t="str">
            <v>ACTIVE</v>
          </cell>
          <cell r="H25">
            <v>96393536</v>
          </cell>
          <cell r="I25" t="str">
            <v>[F0003]-[TX0001]-A-011800 Kasawo Rd</v>
          </cell>
          <cell r="J25">
            <v>246083828</v>
          </cell>
          <cell r="K25">
            <v>41183</v>
          </cell>
          <cell r="L25" t="str">
            <v>01-SEP-12 - 01-OCT-12</v>
          </cell>
          <cell r="M25">
            <v>0</v>
          </cell>
          <cell r="N25">
            <v>0</v>
          </cell>
          <cell r="O25">
            <v>870</v>
          </cell>
          <cell r="P25">
            <v>487.6</v>
          </cell>
          <cell r="Q25">
            <v>424212</v>
          </cell>
          <cell r="R25">
            <v>428</v>
          </cell>
          <cell r="S25">
            <v>550.9</v>
          </cell>
          <cell r="T25">
            <v>235785.2</v>
          </cell>
          <cell r="U25">
            <v>377</v>
          </cell>
          <cell r="V25">
            <v>380.8</v>
          </cell>
          <cell r="W25">
            <v>143561.60000000001</v>
          </cell>
          <cell r="X25">
            <v>0</v>
          </cell>
          <cell r="Y25">
            <v>3360</v>
          </cell>
          <cell r="Z25">
            <v>0</v>
          </cell>
          <cell r="AA25">
            <v>145245.38</v>
          </cell>
          <cell r="AB25">
            <v>952164.18</v>
          </cell>
          <cell r="AC25">
            <v>952164.51</v>
          </cell>
          <cell r="AD25">
            <v>605015</v>
          </cell>
          <cell r="AE25" t="str">
            <v>Namanyonyi</v>
          </cell>
          <cell r="AF25">
            <v>0.32999999995809048</v>
          </cell>
          <cell r="AG25">
            <v>952164.18</v>
          </cell>
          <cell r="AH25">
            <v>806918.79661016958</v>
          </cell>
          <cell r="AI25">
            <v>145245.38338983053</v>
          </cell>
          <cell r="AJ25">
            <v>952164.51000000013</v>
          </cell>
          <cell r="AK25">
            <v>0</v>
          </cell>
          <cell r="AL25">
            <v>0.33000000007450581</v>
          </cell>
          <cell r="AM25" t="str">
            <v>605015-WT1</v>
          </cell>
          <cell r="AN25">
            <v>-145245.38000000012</v>
          </cell>
          <cell r="AO25" t="str">
            <v>UMEME</v>
          </cell>
        </row>
        <row r="26">
          <cell r="A26">
            <v>25</v>
          </cell>
          <cell r="B26" t="str">
            <v>CSC_MUKONO</v>
          </cell>
          <cell r="C26">
            <v>202741618</v>
          </cell>
          <cell r="D26" t="str">
            <v>ATC SEETA- TOWN 605681</v>
          </cell>
          <cell r="E26" t="str">
            <v>COMMERCIAL</v>
          </cell>
          <cell r="F26" t="str">
            <v>TOU</v>
          </cell>
          <cell r="G26" t="str">
            <v>ACTIVE</v>
          </cell>
          <cell r="H26" t="str">
            <v>U204853</v>
          </cell>
          <cell r="I26" t="str">
            <v>[F0001]-[TX0001]-A-0001-</v>
          </cell>
          <cell r="J26">
            <v>246072959</v>
          </cell>
          <cell r="K26">
            <v>41183</v>
          </cell>
          <cell r="L26" t="str">
            <v>01-SEP-12 - 01-OCT-12</v>
          </cell>
          <cell r="M26">
            <v>0</v>
          </cell>
          <cell r="N26">
            <v>0</v>
          </cell>
          <cell r="O26">
            <v>1014</v>
          </cell>
          <cell r="P26">
            <v>487.6</v>
          </cell>
          <cell r="Q26">
            <v>494426.4</v>
          </cell>
          <cell r="R26">
            <v>504</v>
          </cell>
          <cell r="S26">
            <v>550.9</v>
          </cell>
          <cell r="T26">
            <v>277653.59999999998</v>
          </cell>
          <cell r="U26">
            <v>537</v>
          </cell>
          <cell r="V26">
            <v>380.8</v>
          </cell>
          <cell r="W26">
            <v>204489.60000000001</v>
          </cell>
          <cell r="X26">
            <v>0</v>
          </cell>
          <cell r="Y26">
            <v>3360</v>
          </cell>
          <cell r="Z26">
            <v>0</v>
          </cell>
          <cell r="AA26">
            <v>176387.33</v>
          </cell>
          <cell r="AB26">
            <v>1156316.93</v>
          </cell>
          <cell r="AC26">
            <v>1156316.7</v>
          </cell>
          <cell r="AD26">
            <v>605681</v>
          </cell>
          <cell r="AE26" t="str">
            <v>Seeta_Town</v>
          </cell>
          <cell r="AF26">
            <v>-0.22999999998137355</v>
          </cell>
          <cell r="AG26">
            <v>1156316.93</v>
          </cell>
          <cell r="AH26">
            <v>979929.60169491521</v>
          </cell>
          <cell r="AI26">
            <v>176387.32830508472</v>
          </cell>
          <cell r="AJ26">
            <v>1156316.7</v>
          </cell>
          <cell r="AK26">
            <v>0</v>
          </cell>
          <cell r="AL26">
            <v>-0.22999999998137355</v>
          </cell>
          <cell r="AM26" t="str">
            <v>605681-WT1</v>
          </cell>
          <cell r="AN26">
            <v>-176387.32999999996</v>
          </cell>
          <cell r="AO26" t="str">
            <v>UMEME</v>
          </cell>
        </row>
        <row r="27">
          <cell r="A27">
            <v>26</v>
          </cell>
          <cell r="B27" t="str">
            <v>CSC_HOIMA</v>
          </cell>
          <cell r="C27">
            <v>202753718</v>
          </cell>
          <cell r="D27" t="str">
            <v>ATC HOIMA KIJUNGU 605677</v>
          </cell>
          <cell r="E27" t="str">
            <v>COMMERCIAL</v>
          </cell>
          <cell r="F27" t="str">
            <v>TOU</v>
          </cell>
          <cell r="G27" t="str">
            <v>ACTIVE</v>
          </cell>
          <cell r="H27" t="str">
            <v>U204132</v>
          </cell>
          <cell r="I27" t="str">
            <v>[F0001]-[TX0005]-A-000050</v>
          </cell>
          <cell r="J27">
            <v>246092641</v>
          </cell>
          <cell r="K27">
            <v>41183</v>
          </cell>
          <cell r="L27" t="str">
            <v>01-SEP-12 - 01-OCT-12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3360</v>
          </cell>
          <cell r="Z27">
            <v>0</v>
          </cell>
          <cell r="AA27">
            <v>604.79999999999995</v>
          </cell>
          <cell r="AB27">
            <v>3964.8</v>
          </cell>
          <cell r="AC27">
            <v>3964.72</v>
          </cell>
          <cell r="AD27">
            <v>605677</v>
          </cell>
          <cell r="AE27" t="str">
            <v>Hoima Kijungu</v>
          </cell>
          <cell r="AF27">
            <v>-8.0000000000381988E-2</v>
          </cell>
          <cell r="AG27">
            <v>3964.8</v>
          </cell>
          <cell r="AH27">
            <v>3360</v>
          </cell>
          <cell r="AI27">
            <v>604.79999999999995</v>
          </cell>
          <cell r="AJ27">
            <v>3964.72</v>
          </cell>
          <cell r="AK27">
            <v>0</v>
          </cell>
          <cell r="AL27">
            <v>-8.0000000000381988E-2</v>
          </cell>
          <cell r="AM27" t="str">
            <v>605677-WT1</v>
          </cell>
          <cell r="AN27">
            <v>-604.80000000000018</v>
          </cell>
          <cell r="AO27" t="str">
            <v>UMEME</v>
          </cell>
        </row>
        <row r="28">
          <cell r="A28">
            <v>27</v>
          </cell>
          <cell r="B28" t="str">
            <v>CSC_BOMBO</v>
          </cell>
          <cell r="C28">
            <v>202752319</v>
          </cell>
          <cell r="D28" t="str">
            <v>ATC BUSIIKA 605050</v>
          </cell>
          <cell r="E28" t="str">
            <v>COMMERCIAL</v>
          </cell>
          <cell r="F28" t="str">
            <v>TOU</v>
          </cell>
          <cell r="G28" t="str">
            <v>ACTIVE</v>
          </cell>
          <cell r="H28" t="str">
            <v>U203531</v>
          </cell>
          <cell r="I28" t="str">
            <v>[F0003]-[TX0024]-B-020110</v>
          </cell>
          <cell r="J28">
            <v>246188200</v>
          </cell>
          <cell r="K28">
            <v>41183</v>
          </cell>
          <cell r="L28" t="str">
            <v>01-SEP-12 - 01-OCT-12</v>
          </cell>
          <cell r="M28">
            <v>0</v>
          </cell>
          <cell r="N28">
            <v>0</v>
          </cell>
          <cell r="O28">
            <v>955</v>
          </cell>
          <cell r="P28">
            <v>487.6</v>
          </cell>
          <cell r="Q28">
            <v>465658</v>
          </cell>
          <cell r="R28">
            <v>465</v>
          </cell>
          <cell r="S28">
            <v>550.9</v>
          </cell>
          <cell r="T28">
            <v>256168.5</v>
          </cell>
          <cell r="U28">
            <v>491</v>
          </cell>
          <cell r="V28">
            <v>380.8</v>
          </cell>
          <cell r="W28">
            <v>186972.79999999999</v>
          </cell>
          <cell r="X28">
            <v>0</v>
          </cell>
          <cell r="Y28">
            <v>3360</v>
          </cell>
          <cell r="Z28">
            <v>0</v>
          </cell>
          <cell r="AA28">
            <v>164188.67000000001</v>
          </cell>
          <cell r="AB28">
            <v>1076347.97</v>
          </cell>
          <cell r="AC28">
            <v>1076348.06</v>
          </cell>
          <cell r="AD28">
            <v>605050</v>
          </cell>
          <cell r="AE28" t="str">
            <v>Busiika</v>
          </cell>
          <cell r="AF28">
            <v>9.0000000083819032E-2</v>
          </cell>
          <cell r="AG28">
            <v>1076347.97</v>
          </cell>
          <cell r="AH28">
            <v>912159.29661016946</v>
          </cell>
          <cell r="AI28">
            <v>164188.67338983051</v>
          </cell>
          <cell r="AJ28">
            <v>1076348.06</v>
          </cell>
          <cell r="AK28">
            <v>0</v>
          </cell>
          <cell r="AL28">
            <v>9.0000000083819032E-2</v>
          </cell>
          <cell r="AM28" t="str">
            <v>605050-WT1</v>
          </cell>
          <cell r="AN28">
            <v>-164188.66999999993</v>
          </cell>
          <cell r="AO28" t="str">
            <v>UMEME</v>
          </cell>
        </row>
        <row r="29">
          <cell r="A29">
            <v>28</v>
          </cell>
          <cell r="B29" t="str">
            <v>CSC_MITYANA</v>
          </cell>
          <cell r="C29">
            <v>202763018</v>
          </cell>
          <cell r="D29" t="str">
            <v>ATC UGANDA LIMITED KIBOGA 605277</v>
          </cell>
          <cell r="E29" t="str">
            <v>COMMERCIAL</v>
          </cell>
          <cell r="F29" t="str">
            <v>TOU</v>
          </cell>
          <cell r="G29" t="str">
            <v>ACTIVE</v>
          </cell>
          <cell r="H29" t="str">
            <v>E271521</v>
          </cell>
          <cell r="I29" t="str">
            <v>[F0009]-[TX0174]-B-000101 Hoima Rd</v>
          </cell>
          <cell r="J29">
            <v>245875312</v>
          </cell>
          <cell r="K29">
            <v>41183</v>
          </cell>
          <cell r="L29" t="str">
            <v>01-SEP-12 - 01-OCT-12</v>
          </cell>
          <cell r="M29">
            <v>0</v>
          </cell>
          <cell r="N29">
            <v>0</v>
          </cell>
          <cell r="O29">
            <v>631</v>
          </cell>
          <cell r="P29">
            <v>487.6</v>
          </cell>
          <cell r="Q29">
            <v>307675.59999999998</v>
          </cell>
          <cell r="R29">
            <v>540</v>
          </cell>
          <cell r="S29">
            <v>550.9</v>
          </cell>
          <cell r="T29">
            <v>297486</v>
          </cell>
          <cell r="U29">
            <v>569</v>
          </cell>
          <cell r="V29">
            <v>380.8</v>
          </cell>
          <cell r="W29">
            <v>216675.20000000001</v>
          </cell>
          <cell r="X29">
            <v>0</v>
          </cell>
          <cell r="Y29">
            <v>3360</v>
          </cell>
          <cell r="Z29">
            <v>0</v>
          </cell>
          <cell r="AA29">
            <v>148535.42000000001</v>
          </cell>
          <cell r="AB29">
            <v>973732.22</v>
          </cell>
          <cell r="AC29">
            <v>973732.64</v>
          </cell>
          <cell r="AD29">
            <v>605277</v>
          </cell>
          <cell r="AE29" t="str">
            <v>Kiboga</v>
          </cell>
          <cell r="AF29">
            <v>0.42000000004190952</v>
          </cell>
          <cell r="AG29">
            <v>973732.22</v>
          </cell>
          <cell r="AH29">
            <v>825196.79661016946</v>
          </cell>
          <cell r="AI29">
            <v>148535.42338983051</v>
          </cell>
          <cell r="AJ29">
            <v>973732.64</v>
          </cell>
          <cell r="AK29">
            <v>0</v>
          </cell>
          <cell r="AL29">
            <v>0.42000000004190952</v>
          </cell>
          <cell r="AM29" t="str">
            <v>605277-WT1</v>
          </cell>
          <cell r="AN29">
            <v>-148535.41999999993</v>
          </cell>
          <cell r="AO29" t="str">
            <v>UMEME</v>
          </cell>
        </row>
        <row r="30">
          <cell r="A30">
            <v>29</v>
          </cell>
          <cell r="B30" t="str">
            <v>CSC_LIRA</v>
          </cell>
          <cell r="C30">
            <v>202749468</v>
          </cell>
          <cell r="D30" t="str">
            <v>ATC IREDA HOUSING ESTATE 605121</v>
          </cell>
          <cell r="E30" t="str">
            <v>COMMERCIAL</v>
          </cell>
          <cell r="F30" t="str">
            <v>TOU</v>
          </cell>
          <cell r="G30" t="str">
            <v>ACTIVE</v>
          </cell>
          <cell r="H30" t="str">
            <v>U27825</v>
          </cell>
          <cell r="I30" t="str">
            <v>[F0007]-[TX0011]-A-010050 Ireda Rd</v>
          </cell>
          <cell r="J30">
            <v>246083802</v>
          </cell>
          <cell r="K30">
            <v>41183</v>
          </cell>
          <cell r="L30" t="str">
            <v>01-SEP-12 - 01-OCT-12</v>
          </cell>
          <cell r="M30">
            <v>0</v>
          </cell>
          <cell r="N30">
            <v>0</v>
          </cell>
          <cell r="O30">
            <v>2072</v>
          </cell>
          <cell r="P30">
            <v>487.6</v>
          </cell>
          <cell r="Q30">
            <v>1010307.2</v>
          </cell>
          <cell r="R30">
            <v>961</v>
          </cell>
          <cell r="S30">
            <v>550.9</v>
          </cell>
          <cell r="T30">
            <v>529414.9</v>
          </cell>
          <cell r="U30">
            <v>905</v>
          </cell>
          <cell r="V30">
            <v>380.8</v>
          </cell>
          <cell r="W30">
            <v>344624</v>
          </cell>
          <cell r="X30">
            <v>0</v>
          </cell>
          <cell r="Y30">
            <v>3360</v>
          </cell>
          <cell r="Z30">
            <v>0</v>
          </cell>
          <cell r="AA30">
            <v>339787.1</v>
          </cell>
          <cell r="AB30">
            <v>2227493.2000000002</v>
          </cell>
          <cell r="AC30">
            <v>2227493.16</v>
          </cell>
          <cell r="AD30">
            <v>605121</v>
          </cell>
          <cell r="AE30" t="str">
            <v>Lira</v>
          </cell>
          <cell r="AF30">
            <v>-4.0000000037252903E-2</v>
          </cell>
          <cell r="AG30">
            <v>2227493.2000000002</v>
          </cell>
          <cell r="AH30">
            <v>1887706.1016949154</v>
          </cell>
          <cell r="AI30">
            <v>339787.09830508474</v>
          </cell>
          <cell r="AJ30">
            <v>2227493.16</v>
          </cell>
          <cell r="AK30">
            <v>0</v>
          </cell>
          <cell r="AL30">
            <v>-4.0000000037252903E-2</v>
          </cell>
          <cell r="AM30" t="str">
            <v>605121-WT1</v>
          </cell>
          <cell r="AN30">
            <v>-339787.10000000009</v>
          </cell>
          <cell r="AO30" t="str">
            <v>UMEME</v>
          </cell>
        </row>
        <row r="31">
          <cell r="A31">
            <v>30</v>
          </cell>
          <cell r="B31" t="str">
            <v>CSC_LIRA</v>
          </cell>
          <cell r="C31">
            <v>202750118</v>
          </cell>
          <cell r="D31" t="str">
            <v>ATC WHITE HOUSE  605304</v>
          </cell>
          <cell r="E31" t="str">
            <v>COMMERCIAL</v>
          </cell>
          <cell r="F31" t="str">
            <v>TOU</v>
          </cell>
          <cell r="G31" t="str">
            <v>ACTIVE</v>
          </cell>
          <cell r="H31" t="str">
            <v>E262216</v>
          </cell>
          <cell r="I31" t="str">
            <v>[F0006]-[TX0011]-A-000581 Kwania Rd</v>
          </cell>
          <cell r="J31">
            <v>245984825</v>
          </cell>
          <cell r="K31">
            <v>41183</v>
          </cell>
          <cell r="L31" t="str">
            <v>01-SEP-12 - 01-OCT-12</v>
          </cell>
          <cell r="M31">
            <v>0</v>
          </cell>
          <cell r="N31">
            <v>0</v>
          </cell>
          <cell r="O31">
            <v>1918</v>
          </cell>
          <cell r="P31">
            <v>487.6</v>
          </cell>
          <cell r="Q31">
            <v>935216.8</v>
          </cell>
          <cell r="R31">
            <v>981</v>
          </cell>
          <cell r="S31">
            <v>550.9</v>
          </cell>
          <cell r="T31">
            <v>540432.9</v>
          </cell>
          <cell r="U31">
            <v>887</v>
          </cell>
          <cell r="V31">
            <v>380.8</v>
          </cell>
          <cell r="W31">
            <v>337769.6</v>
          </cell>
          <cell r="X31">
            <v>0</v>
          </cell>
          <cell r="Y31">
            <v>3360</v>
          </cell>
          <cell r="Z31">
            <v>0</v>
          </cell>
          <cell r="AA31">
            <v>327020.27</v>
          </cell>
          <cell r="AB31">
            <v>2143799.5699999998</v>
          </cell>
          <cell r="AC31">
            <v>2143799.4500000002</v>
          </cell>
          <cell r="AD31">
            <v>605304</v>
          </cell>
          <cell r="AE31" t="str">
            <v>Lira White House A</v>
          </cell>
          <cell r="AF31">
            <v>-0.11999999964609742</v>
          </cell>
          <cell r="AG31">
            <v>2143799.5699999998</v>
          </cell>
          <cell r="AH31">
            <v>1816779.2966101693</v>
          </cell>
          <cell r="AI31">
            <v>327020.27338983049</v>
          </cell>
          <cell r="AJ31">
            <v>2143799.4500000002</v>
          </cell>
          <cell r="AK31">
            <v>0</v>
          </cell>
          <cell r="AL31">
            <v>-0.11999999964609742</v>
          </cell>
          <cell r="AM31" t="str">
            <v>605304-RT1</v>
          </cell>
          <cell r="AN31">
            <v>-327020.26999999955</v>
          </cell>
          <cell r="AO31" t="str">
            <v>UMEME</v>
          </cell>
        </row>
        <row r="32">
          <cell r="A32">
            <v>31</v>
          </cell>
          <cell r="B32" t="str">
            <v>CSC_MBARARA</v>
          </cell>
          <cell r="C32">
            <v>202761268</v>
          </cell>
          <cell r="D32" t="str">
            <v>ATC ITOJO 605732</v>
          </cell>
          <cell r="E32" t="str">
            <v>COMMERCIAL</v>
          </cell>
          <cell r="F32" t="str">
            <v>TOU</v>
          </cell>
          <cell r="G32" t="str">
            <v>ACTIVE</v>
          </cell>
          <cell r="H32" t="str">
            <v>U204574</v>
          </cell>
          <cell r="I32" t="str">
            <v>[F0008]-[TX0001]-A-021607-(359)-MTN BAST STATION</v>
          </cell>
          <cell r="J32">
            <v>246371227</v>
          </cell>
          <cell r="K32">
            <v>41183</v>
          </cell>
          <cell r="L32" t="str">
            <v>01-SEP-12 - 01-OCT-12</v>
          </cell>
          <cell r="M32">
            <v>0</v>
          </cell>
          <cell r="N32">
            <v>0</v>
          </cell>
          <cell r="O32">
            <v>732</v>
          </cell>
          <cell r="P32">
            <v>487.6</v>
          </cell>
          <cell r="Q32">
            <v>356923.2</v>
          </cell>
          <cell r="R32">
            <v>300</v>
          </cell>
          <cell r="S32">
            <v>550.9</v>
          </cell>
          <cell r="T32">
            <v>165270</v>
          </cell>
          <cell r="U32">
            <v>235</v>
          </cell>
          <cell r="V32">
            <v>380.8</v>
          </cell>
          <cell r="W32">
            <v>89488</v>
          </cell>
          <cell r="X32">
            <v>0</v>
          </cell>
          <cell r="Y32">
            <v>3360</v>
          </cell>
          <cell r="Z32">
            <v>0</v>
          </cell>
          <cell r="AA32">
            <v>110707.42</v>
          </cell>
          <cell r="AB32">
            <v>725748.62</v>
          </cell>
          <cell r="AC32">
            <v>725748.56</v>
          </cell>
          <cell r="AD32">
            <v>605732</v>
          </cell>
          <cell r="AE32" t="str">
            <v>Itojo</v>
          </cell>
          <cell r="AF32">
            <v>-5.9999999939464033E-2</v>
          </cell>
          <cell r="AG32">
            <v>725748.62</v>
          </cell>
          <cell r="AH32">
            <v>615041.20338983042</v>
          </cell>
          <cell r="AI32">
            <v>110707.41661016947</v>
          </cell>
          <cell r="AJ32">
            <v>725748.55999999994</v>
          </cell>
          <cell r="AK32">
            <v>0</v>
          </cell>
          <cell r="AL32">
            <v>-6.0000000055879354E-2</v>
          </cell>
          <cell r="AM32" t="str">
            <v>605732-WT1</v>
          </cell>
          <cell r="AN32">
            <v>-110707.42000000004</v>
          </cell>
          <cell r="AO32" t="str">
            <v>UMEME</v>
          </cell>
        </row>
        <row r="33">
          <cell r="A33">
            <v>32</v>
          </cell>
          <cell r="B33" t="str">
            <v>CSC_MBARARA</v>
          </cell>
          <cell r="C33">
            <v>202762918</v>
          </cell>
          <cell r="D33" t="str">
            <v>ATC ST JOSEPH MBARARA SITE 605238</v>
          </cell>
          <cell r="E33" t="str">
            <v>COMMERCIAL</v>
          </cell>
          <cell r="F33" t="str">
            <v>TOU</v>
          </cell>
          <cell r="G33" t="str">
            <v>ACTIVE</v>
          </cell>
          <cell r="H33" t="str">
            <v>UM201033</v>
          </cell>
          <cell r="I33" t="str">
            <v>[F0004]-[TX0003]-A-258890-(17) -NEW Diocese</v>
          </cell>
          <cell r="J33">
            <v>246370228</v>
          </cell>
          <cell r="K33">
            <v>41183</v>
          </cell>
          <cell r="L33" t="str">
            <v>01-SEP-12 - 01-OCT-12</v>
          </cell>
          <cell r="M33">
            <v>0</v>
          </cell>
          <cell r="N33">
            <v>0</v>
          </cell>
          <cell r="O33">
            <v>1437</v>
          </cell>
          <cell r="P33">
            <v>487.6</v>
          </cell>
          <cell r="Q33">
            <v>700681.2</v>
          </cell>
          <cell r="R33">
            <v>695</v>
          </cell>
          <cell r="S33">
            <v>550.9</v>
          </cell>
          <cell r="T33">
            <v>382875.5</v>
          </cell>
          <cell r="U33">
            <v>738</v>
          </cell>
          <cell r="V33">
            <v>380.8</v>
          </cell>
          <cell r="W33">
            <v>281030.40000000002</v>
          </cell>
          <cell r="X33">
            <v>0</v>
          </cell>
          <cell r="Y33">
            <v>3360</v>
          </cell>
          <cell r="Z33">
            <v>0</v>
          </cell>
          <cell r="AA33">
            <v>246230.48</v>
          </cell>
          <cell r="AB33">
            <v>1614177.58</v>
          </cell>
          <cell r="AC33">
            <v>1614177.81</v>
          </cell>
          <cell r="AD33">
            <v>605238</v>
          </cell>
          <cell r="AE33" t="str">
            <v>St. Joseph's Vocational School</v>
          </cell>
          <cell r="AF33">
            <v>0.22999999998137355</v>
          </cell>
          <cell r="AG33">
            <v>1614177.58</v>
          </cell>
          <cell r="AH33">
            <v>1367947.1016949154</v>
          </cell>
          <cell r="AI33">
            <v>246230.47830508478</v>
          </cell>
          <cell r="AJ33">
            <v>1614177.8100000003</v>
          </cell>
          <cell r="AK33">
            <v>0</v>
          </cell>
          <cell r="AL33">
            <v>0.23000000021420419</v>
          </cell>
          <cell r="AM33" t="str">
            <v>605238-WT1</v>
          </cell>
          <cell r="AN33">
            <v>-246230.47999999998</v>
          </cell>
          <cell r="AO33" t="str">
            <v>UMEME</v>
          </cell>
        </row>
        <row r="34">
          <cell r="A34">
            <v>33</v>
          </cell>
          <cell r="B34" t="str">
            <v>CSC_MBARARA</v>
          </cell>
          <cell r="C34">
            <v>202765668</v>
          </cell>
          <cell r="D34" t="str">
            <v>ATC IBANDA 605213</v>
          </cell>
          <cell r="E34" t="str">
            <v>COMMERCIAL</v>
          </cell>
          <cell r="F34" t="str">
            <v>TOU</v>
          </cell>
          <cell r="G34" t="str">
            <v>ACTIVE</v>
          </cell>
          <cell r="H34" t="str">
            <v>U204569</v>
          </cell>
          <cell r="I34" t="str">
            <v>[F0005]-[TX0013]-A-020138(205one)AT THE HILL</v>
          </cell>
          <cell r="J34">
            <v>246379212</v>
          </cell>
          <cell r="K34">
            <v>41183</v>
          </cell>
          <cell r="L34" t="str">
            <v>01-SEP-12 - 01-OCT-12</v>
          </cell>
          <cell r="M34">
            <v>0</v>
          </cell>
          <cell r="N34">
            <v>0</v>
          </cell>
          <cell r="O34">
            <v>2627</v>
          </cell>
          <cell r="P34">
            <v>487.6</v>
          </cell>
          <cell r="Q34">
            <v>1280925.2</v>
          </cell>
          <cell r="R34">
            <v>1258</v>
          </cell>
          <cell r="S34">
            <v>550.9</v>
          </cell>
          <cell r="T34">
            <v>693032.2</v>
          </cell>
          <cell r="U34">
            <v>1390</v>
          </cell>
          <cell r="V34">
            <v>380.8</v>
          </cell>
          <cell r="W34">
            <v>529312</v>
          </cell>
          <cell r="X34">
            <v>0</v>
          </cell>
          <cell r="Y34">
            <v>3360</v>
          </cell>
          <cell r="Z34">
            <v>0</v>
          </cell>
          <cell r="AA34">
            <v>451193.29</v>
          </cell>
          <cell r="AB34">
            <v>2957822.69</v>
          </cell>
          <cell r="AC34">
            <v>2957823.02</v>
          </cell>
          <cell r="AD34">
            <v>605213</v>
          </cell>
          <cell r="AE34" t="str">
            <v>Ibanda</v>
          </cell>
          <cell r="AF34">
            <v>0.33000000007450581</v>
          </cell>
          <cell r="AG34">
            <v>2957822.69</v>
          </cell>
          <cell r="AH34">
            <v>2506629.3983050846</v>
          </cell>
          <cell r="AI34">
            <v>451193.29169491521</v>
          </cell>
          <cell r="AJ34">
            <v>2957823.02</v>
          </cell>
          <cell r="AK34">
            <v>0</v>
          </cell>
          <cell r="AL34">
            <v>0.33000000007450581</v>
          </cell>
          <cell r="AM34" t="str">
            <v>605213-WT1</v>
          </cell>
          <cell r="AN34">
            <v>-451193.29000000004</v>
          </cell>
          <cell r="AO34" t="str">
            <v>UMEME</v>
          </cell>
        </row>
        <row r="35">
          <cell r="A35">
            <v>34</v>
          </cell>
          <cell r="B35" t="str">
            <v>CSC_BUSHENYI</v>
          </cell>
          <cell r="C35">
            <v>202750694</v>
          </cell>
          <cell r="D35" t="str">
            <v>ATC KITAGATA 605398</v>
          </cell>
          <cell r="E35" t="str">
            <v>COMMERCIAL</v>
          </cell>
          <cell r="F35" t="str">
            <v>TOU</v>
          </cell>
          <cell r="G35" t="str">
            <v>ACTIVE</v>
          </cell>
          <cell r="H35" t="str">
            <v>E266008</v>
          </cell>
          <cell r="I35" t="str">
            <v>[F0008]-[TX0004]-D-040850</v>
          </cell>
          <cell r="J35">
            <v>246188199</v>
          </cell>
          <cell r="K35">
            <v>41183</v>
          </cell>
          <cell r="L35" t="str">
            <v>01-SEP-12 - 01-OCT-12</v>
          </cell>
          <cell r="M35">
            <v>0</v>
          </cell>
          <cell r="N35">
            <v>0</v>
          </cell>
          <cell r="O35">
            <v>3053</v>
          </cell>
          <cell r="P35">
            <v>487.6</v>
          </cell>
          <cell r="Q35">
            <v>1488642.8</v>
          </cell>
          <cell r="R35">
            <v>1359</v>
          </cell>
          <cell r="S35">
            <v>550.9</v>
          </cell>
          <cell r="T35">
            <v>748673.1</v>
          </cell>
          <cell r="U35">
            <v>1289</v>
          </cell>
          <cell r="V35">
            <v>380.8</v>
          </cell>
          <cell r="W35">
            <v>490851.2</v>
          </cell>
          <cell r="X35">
            <v>0</v>
          </cell>
          <cell r="Y35">
            <v>3360</v>
          </cell>
          <cell r="Z35">
            <v>0</v>
          </cell>
          <cell r="AA35">
            <v>491674.88</v>
          </cell>
          <cell r="AB35">
            <v>3223201.98</v>
          </cell>
          <cell r="AC35">
            <v>3223201.75</v>
          </cell>
          <cell r="AD35">
            <v>605398</v>
          </cell>
          <cell r="AE35" t="str">
            <v>Kitagata</v>
          </cell>
          <cell r="AF35">
            <v>-0.22999999998137355</v>
          </cell>
          <cell r="AG35">
            <v>3223201.98</v>
          </cell>
          <cell r="AH35">
            <v>2731527.101694915</v>
          </cell>
          <cell r="AI35">
            <v>491674.87830508465</v>
          </cell>
          <cell r="AJ35">
            <v>3223201.7499999995</v>
          </cell>
          <cell r="AK35">
            <v>0</v>
          </cell>
          <cell r="AL35">
            <v>-0.23000000044703484</v>
          </cell>
          <cell r="AM35" t="str">
            <v>605398-WT1</v>
          </cell>
          <cell r="AN35">
            <v>-491674.87999999989</v>
          </cell>
          <cell r="AO35" t="str">
            <v>UMEME</v>
          </cell>
        </row>
        <row r="36">
          <cell r="A36">
            <v>35</v>
          </cell>
          <cell r="B36" t="str">
            <v>CSC_BUSHENYI</v>
          </cell>
          <cell r="C36">
            <v>202750702</v>
          </cell>
          <cell r="D36" t="str">
            <v>ATC KABWOHE 605234</v>
          </cell>
          <cell r="E36" t="str">
            <v>COMMERCIAL</v>
          </cell>
          <cell r="F36" t="str">
            <v>TOU</v>
          </cell>
          <cell r="G36" t="str">
            <v>ACTIVE</v>
          </cell>
          <cell r="H36" t="str">
            <v>E271779</v>
          </cell>
          <cell r="I36" t="str">
            <v>[F0001]-[TX0020]-A-020650 Mbarara Rd</v>
          </cell>
          <cell r="J36">
            <v>246189713</v>
          </cell>
          <cell r="K36">
            <v>41183</v>
          </cell>
          <cell r="L36" t="str">
            <v>01-SEP-12 - 01-OCT-12</v>
          </cell>
          <cell r="M36">
            <v>0</v>
          </cell>
          <cell r="N36">
            <v>0</v>
          </cell>
          <cell r="O36">
            <v>875</v>
          </cell>
          <cell r="P36">
            <v>487.6</v>
          </cell>
          <cell r="Q36">
            <v>426650</v>
          </cell>
          <cell r="R36">
            <v>295</v>
          </cell>
          <cell r="S36">
            <v>550.9</v>
          </cell>
          <cell r="T36">
            <v>162515.5</v>
          </cell>
          <cell r="U36">
            <v>410</v>
          </cell>
          <cell r="V36">
            <v>380.8</v>
          </cell>
          <cell r="W36">
            <v>156128</v>
          </cell>
          <cell r="X36">
            <v>0</v>
          </cell>
          <cell r="Y36">
            <v>3360</v>
          </cell>
          <cell r="Z36">
            <v>0</v>
          </cell>
          <cell r="AA36">
            <v>134757.63</v>
          </cell>
          <cell r="AB36">
            <v>883411.13</v>
          </cell>
          <cell r="AC36">
            <v>883410.92</v>
          </cell>
          <cell r="AD36">
            <v>605234</v>
          </cell>
          <cell r="AE36" t="str">
            <v>Kabwohe</v>
          </cell>
          <cell r="AF36">
            <v>-0.2099999999627471</v>
          </cell>
          <cell r="AG36">
            <v>883411.13</v>
          </cell>
          <cell r="AH36">
            <v>748653.5</v>
          </cell>
          <cell r="AI36">
            <v>134757.63</v>
          </cell>
          <cell r="AJ36">
            <v>883410.92</v>
          </cell>
          <cell r="AK36">
            <v>0</v>
          </cell>
          <cell r="AL36">
            <v>-0.2099999999627471</v>
          </cell>
          <cell r="AM36" t="str">
            <v>605234-WT1</v>
          </cell>
          <cell r="AN36">
            <v>-134757.63</v>
          </cell>
          <cell r="AO36" t="str">
            <v>UMEME</v>
          </cell>
        </row>
        <row r="37">
          <cell r="A37">
            <v>36</v>
          </cell>
          <cell r="B37" t="str">
            <v>CSC_RUKUNGIRI</v>
          </cell>
          <cell r="C37">
            <v>202749620</v>
          </cell>
          <cell r="D37" t="str">
            <v>ATC RUKUNGIRI-HERITAGE 605777</v>
          </cell>
          <cell r="E37" t="str">
            <v>COMMERCIAL</v>
          </cell>
          <cell r="F37" t="str">
            <v>TOU</v>
          </cell>
          <cell r="G37" t="str">
            <v>ACTIVE</v>
          </cell>
          <cell r="H37">
            <v>96394403</v>
          </cell>
          <cell r="I37" t="str">
            <v>[F0008]-[TX0015]-A-000028-next to heritage hotel</v>
          </cell>
          <cell r="J37">
            <v>246368229</v>
          </cell>
          <cell r="K37">
            <v>41183</v>
          </cell>
          <cell r="L37" t="str">
            <v>01-SEP-12 - 01-OCT-12</v>
          </cell>
          <cell r="M37">
            <v>0</v>
          </cell>
          <cell r="N37">
            <v>0</v>
          </cell>
          <cell r="O37">
            <v>610</v>
          </cell>
          <cell r="P37">
            <v>487.6</v>
          </cell>
          <cell r="Q37">
            <v>297436</v>
          </cell>
          <cell r="R37">
            <v>357</v>
          </cell>
          <cell r="S37">
            <v>550.9</v>
          </cell>
          <cell r="T37">
            <v>196671.3</v>
          </cell>
          <cell r="U37">
            <v>331</v>
          </cell>
          <cell r="V37">
            <v>380.8</v>
          </cell>
          <cell r="W37">
            <v>126044.8</v>
          </cell>
          <cell r="X37">
            <v>0</v>
          </cell>
          <cell r="Y37">
            <v>3360</v>
          </cell>
          <cell r="Z37">
            <v>0</v>
          </cell>
          <cell r="AA37">
            <v>112232.18</v>
          </cell>
          <cell r="AB37">
            <v>735744.28</v>
          </cell>
          <cell r="AC37">
            <v>735743.87</v>
          </cell>
          <cell r="AD37">
            <v>605777</v>
          </cell>
          <cell r="AE37" t="str">
            <v>Rukungiri - Heritage </v>
          </cell>
          <cell r="AF37">
            <v>-0.41000000003259629</v>
          </cell>
          <cell r="AG37">
            <v>735744.28</v>
          </cell>
          <cell r="AH37">
            <v>623512.10169491521</v>
          </cell>
          <cell r="AI37">
            <v>112232.17830508473</v>
          </cell>
          <cell r="AJ37">
            <v>735743.86999999988</v>
          </cell>
          <cell r="AK37">
            <v>0</v>
          </cell>
          <cell r="AL37">
            <v>-0.41000000014901161</v>
          </cell>
          <cell r="AM37" t="str">
            <v>605777-WT1</v>
          </cell>
          <cell r="AN37">
            <v>-112232.18000000005</v>
          </cell>
          <cell r="AO37" t="str">
            <v>UMEME</v>
          </cell>
        </row>
        <row r="38">
          <cell r="A38">
            <v>37</v>
          </cell>
          <cell r="B38" t="str">
            <v>CSC_RUKUNGIRI</v>
          </cell>
          <cell r="C38">
            <v>202750225</v>
          </cell>
          <cell r="D38" t="str">
            <v>ATC RUKUNGIRI TOWN 606003</v>
          </cell>
          <cell r="E38" t="str">
            <v>COMMERCIAL</v>
          </cell>
          <cell r="F38" t="str">
            <v>TOU</v>
          </cell>
          <cell r="G38" t="str">
            <v>ACTIVE</v>
          </cell>
          <cell r="H38">
            <v>96394743</v>
          </cell>
          <cell r="I38" t="str">
            <v>[F0001]-[TX0003]-A-005507</v>
          </cell>
          <cell r="J38">
            <v>246375224</v>
          </cell>
          <cell r="K38">
            <v>41183</v>
          </cell>
          <cell r="L38" t="str">
            <v>01-SEP-12 - 01-OCT-12</v>
          </cell>
          <cell r="M38">
            <v>0</v>
          </cell>
          <cell r="N38">
            <v>0</v>
          </cell>
          <cell r="O38">
            <v>476</v>
          </cell>
          <cell r="P38">
            <v>487.6</v>
          </cell>
          <cell r="Q38">
            <v>232097.6</v>
          </cell>
          <cell r="R38">
            <v>235</v>
          </cell>
          <cell r="S38">
            <v>550.9</v>
          </cell>
          <cell r="T38">
            <v>129461.5</v>
          </cell>
          <cell r="U38">
            <v>227</v>
          </cell>
          <cell r="V38">
            <v>380.8</v>
          </cell>
          <cell r="W38">
            <v>86441.600000000006</v>
          </cell>
          <cell r="X38">
            <v>0</v>
          </cell>
          <cell r="Y38">
            <v>3360</v>
          </cell>
          <cell r="Z38">
            <v>0</v>
          </cell>
          <cell r="AA38">
            <v>81244.929999999993</v>
          </cell>
          <cell r="AB38">
            <v>532605.63</v>
          </cell>
          <cell r="AC38">
            <v>532606.09</v>
          </cell>
          <cell r="AD38">
            <v>606003</v>
          </cell>
          <cell r="AE38" t="str">
            <v>Rukungiri Town</v>
          </cell>
          <cell r="AF38">
            <v>0.4599999999627471</v>
          </cell>
          <cell r="AG38">
            <v>532605.63</v>
          </cell>
          <cell r="AH38">
            <v>451360.70338983054</v>
          </cell>
          <cell r="AI38">
            <v>81244.926610169496</v>
          </cell>
          <cell r="AJ38">
            <v>532606.09</v>
          </cell>
          <cell r="AK38">
            <v>0</v>
          </cell>
          <cell r="AL38">
            <v>0.4599999999627471</v>
          </cell>
          <cell r="AM38" t="str">
            <v>606003-RT1</v>
          </cell>
          <cell r="AN38">
            <v>-81244.930000000051</v>
          </cell>
          <cell r="AO38" t="str">
            <v>UMEME</v>
          </cell>
        </row>
        <row r="39">
          <cell r="A39">
            <v>38</v>
          </cell>
          <cell r="B39" t="str">
            <v>CSC_MASAKA</v>
          </cell>
          <cell r="C39">
            <v>202749770</v>
          </cell>
          <cell r="D39" t="str">
            <v>ATC NKONI 605043</v>
          </cell>
          <cell r="E39" t="str">
            <v>COMMERCIAL</v>
          </cell>
          <cell r="F39" t="str">
            <v>TOU</v>
          </cell>
          <cell r="G39" t="str">
            <v>ACTIVE</v>
          </cell>
          <cell r="H39" t="str">
            <v>UM200257</v>
          </cell>
          <cell r="I39" t="str">
            <v>[F0003]-[TX0035]-B-011222-</v>
          </cell>
          <cell r="J39">
            <v>246310382</v>
          </cell>
          <cell r="K39">
            <v>41183</v>
          </cell>
          <cell r="L39" t="str">
            <v>01-SEP-12 - 01-OCT-12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3360</v>
          </cell>
          <cell r="Z39">
            <v>0</v>
          </cell>
          <cell r="AA39">
            <v>604.79999999999995</v>
          </cell>
          <cell r="AB39">
            <v>3964.8</v>
          </cell>
          <cell r="AC39">
            <v>208986.88</v>
          </cell>
          <cell r="AD39">
            <v>605043</v>
          </cell>
          <cell r="AE39" t="str">
            <v>Nkoni</v>
          </cell>
          <cell r="AF39">
            <v>205022.08000000002</v>
          </cell>
          <cell r="AG39">
            <v>3964.7999999999884</v>
          </cell>
          <cell r="AH39">
            <v>3359.99999999999</v>
          </cell>
          <cell r="AI39">
            <v>604.79999999999814</v>
          </cell>
          <cell r="AJ39">
            <v>208986.88</v>
          </cell>
          <cell r="AK39">
            <v>0</v>
          </cell>
          <cell r="AL39">
            <v>205022.08000000002</v>
          </cell>
          <cell r="AM39" t="str">
            <v>605043-WT1</v>
          </cell>
          <cell r="AN39">
            <v>3651.2</v>
          </cell>
          <cell r="AO39" t="str">
            <v>UMEME</v>
          </cell>
        </row>
        <row r="40">
          <cell r="A40">
            <v>39</v>
          </cell>
          <cell r="B40" t="str">
            <v>CSC_MASAKA</v>
          </cell>
          <cell r="C40">
            <v>202750468</v>
          </cell>
          <cell r="D40" t="str">
            <v>ATC LUKAYA 605426</v>
          </cell>
          <cell r="E40" t="str">
            <v>COMMERCIAL</v>
          </cell>
          <cell r="F40" t="str">
            <v>TOU</v>
          </cell>
          <cell r="G40" t="str">
            <v>ACTIVE</v>
          </cell>
          <cell r="H40">
            <v>96393460</v>
          </cell>
          <cell r="I40" t="str">
            <v>[F0002]-[TX0022]-B-012411</v>
          </cell>
          <cell r="J40">
            <v>246183014</v>
          </cell>
          <cell r="K40">
            <v>41183</v>
          </cell>
          <cell r="L40" t="str">
            <v>01-SEP-12 - 01-OCT-12</v>
          </cell>
          <cell r="M40">
            <v>0</v>
          </cell>
          <cell r="N40">
            <v>0</v>
          </cell>
          <cell r="O40">
            <v>1413</v>
          </cell>
          <cell r="P40">
            <v>487.6</v>
          </cell>
          <cell r="Q40">
            <v>688978.8</v>
          </cell>
          <cell r="R40">
            <v>711</v>
          </cell>
          <cell r="S40">
            <v>550.9</v>
          </cell>
          <cell r="T40">
            <v>391689.9</v>
          </cell>
          <cell r="U40">
            <v>616</v>
          </cell>
          <cell r="V40">
            <v>380.8</v>
          </cell>
          <cell r="W40">
            <v>234572.79999999999</v>
          </cell>
          <cell r="X40">
            <v>0</v>
          </cell>
          <cell r="Y40">
            <v>3360</v>
          </cell>
          <cell r="Z40">
            <v>0</v>
          </cell>
          <cell r="AA40">
            <v>237348.27</v>
          </cell>
          <cell r="AB40">
            <v>1555949.77</v>
          </cell>
          <cell r="AC40">
            <v>1555949.59</v>
          </cell>
          <cell r="AD40">
            <v>605426</v>
          </cell>
          <cell r="AE40" t="str">
            <v>Lukaya</v>
          </cell>
          <cell r="AF40">
            <v>-0.17999999993480742</v>
          </cell>
          <cell r="AG40">
            <v>1555949.77</v>
          </cell>
          <cell r="AH40">
            <v>1318601.5</v>
          </cell>
          <cell r="AI40">
            <v>237348.27</v>
          </cell>
          <cell r="AJ40">
            <v>1555949.59</v>
          </cell>
          <cell r="AK40">
            <v>0</v>
          </cell>
          <cell r="AL40">
            <v>-0.17999999993480742</v>
          </cell>
          <cell r="AM40" t="str">
            <v>605426-WT1</v>
          </cell>
          <cell r="AN40">
            <v>-237348.26999999979</v>
          </cell>
          <cell r="AO40" t="str">
            <v>UMEME</v>
          </cell>
        </row>
        <row r="41">
          <cell r="A41">
            <v>40</v>
          </cell>
          <cell r="B41" t="str">
            <v>CSC_MASAKA</v>
          </cell>
          <cell r="C41">
            <v>202781268</v>
          </cell>
          <cell r="D41" t="str">
            <v>ATC RAKAI 605151</v>
          </cell>
          <cell r="E41" t="str">
            <v>COMMERCIAL</v>
          </cell>
          <cell r="F41" t="str">
            <v>TOU</v>
          </cell>
          <cell r="G41" t="str">
            <v>ACTIVE</v>
          </cell>
          <cell r="H41" t="str">
            <v>UM200619</v>
          </cell>
          <cell r="I41" t="str">
            <v>[F0008]-[TX0216]-A-011128 Kooki Rd</v>
          </cell>
          <cell r="J41">
            <v>246175246</v>
          </cell>
          <cell r="K41">
            <v>41183</v>
          </cell>
          <cell r="L41" t="str">
            <v>01-SEP-12 - 01-OCT-12</v>
          </cell>
          <cell r="M41">
            <v>0</v>
          </cell>
          <cell r="N41">
            <v>0</v>
          </cell>
          <cell r="O41">
            <v>983</v>
          </cell>
          <cell r="P41">
            <v>487.6</v>
          </cell>
          <cell r="Q41">
            <v>479310.8</v>
          </cell>
          <cell r="R41">
            <v>504</v>
          </cell>
          <cell r="S41">
            <v>550.9</v>
          </cell>
          <cell r="T41">
            <v>277653.59999999998</v>
          </cell>
          <cell r="U41">
            <v>502</v>
          </cell>
          <cell r="V41">
            <v>380.8</v>
          </cell>
          <cell r="W41">
            <v>191161.60000000001</v>
          </cell>
          <cell r="X41">
            <v>0</v>
          </cell>
          <cell r="Y41">
            <v>3360</v>
          </cell>
          <cell r="Z41">
            <v>0</v>
          </cell>
          <cell r="AA41">
            <v>171267.48</v>
          </cell>
          <cell r="AB41">
            <v>1122753.48</v>
          </cell>
          <cell r="AC41">
            <v>1122753.1499999999</v>
          </cell>
          <cell r="AD41">
            <v>605151</v>
          </cell>
          <cell r="AE41" t="str">
            <v>Rakai</v>
          </cell>
          <cell r="AF41">
            <v>-0.33000000007450581</v>
          </cell>
          <cell r="AG41">
            <v>1122753.48</v>
          </cell>
          <cell r="AH41">
            <v>951486</v>
          </cell>
          <cell r="AI41">
            <v>171267.47999999998</v>
          </cell>
          <cell r="AJ41">
            <v>1122753.1499999999</v>
          </cell>
          <cell r="AK41">
            <v>0</v>
          </cell>
          <cell r="AL41">
            <v>-0.33000000007450581</v>
          </cell>
          <cell r="AM41" t="str">
            <v>605151-WT1</v>
          </cell>
          <cell r="AN41">
            <v>-171267.4800000001</v>
          </cell>
          <cell r="AO41" t="str">
            <v>UMEME</v>
          </cell>
        </row>
        <row r="42">
          <cell r="A42">
            <v>41</v>
          </cell>
          <cell r="B42" t="str">
            <v>CSC_MBALE</v>
          </cell>
          <cell r="C42">
            <v>202751169</v>
          </cell>
          <cell r="D42" t="str">
            <v xml:space="preserve">ATC 605155 NKOMA  </v>
          </cell>
          <cell r="E42" t="str">
            <v>COMMERCIAL</v>
          </cell>
          <cell r="F42" t="str">
            <v>TOU</v>
          </cell>
          <cell r="G42" t="str">
            <v>ACTIVE</v>
          </cell>
          <cell r="H42" t="str">
            <v>E273394</v>
          </cell>
          <cell r="I42" t="str">
            <v>[F0001]-[TX0001]-A-0001-</v>
          </cell>
          <cell r="J42">
            <v>246191204</v>
          </cell>
          <cell r="K42">
            <v>41183</v>
          </cell>
          <cell r="L42" t="str">
            <v>01-SEP-12 - 01-OCT-12</v>
          </cell>
          <cell r="M42">
            <v>0</v>
          </cell>
          <cell r="N42">
            <v>0</v>
          </cell>
          <cell r="O42">
            <v>2180</v>
          </cell>
          <cell r="P42">
            <v>487.6</v>
          </cell>
          <cell r="Q42">
            <v>1062968</v>
          </cell>
          <cell r="R42">
            <v>1193</v>
          </cell>
          <cell r="S42">
            <v>550.9</v>
          </cell>
          <cell r="T42">
            <v>657223.69999999995</v>
          </cell>
          <cell r="U42">
            <v>1007</v>
          </cell>
          <cell r="V42">
            <v>380.8</v>
          </cell>
          <cell r="W42">
            <v>383465.6</v>
          </cell>
          <cell r="X42">
            <v>0</v>
          </cell>
          <cell r="Y42">
            <v>3360</v>
          </cell>
          <cell r="Z42">
            <v>0</v>
          </cell>
          <cell r="AA42">
            <v>379263.11</v>
          </cell>
          <cell r="AB42">
            <v>2486280.41</v>
          </cell>
          <cell r="AC42">
            <v>2486280.75</v>
          </cell>
          <cell r="AD42">
            <v>605155</v>
          </cell>
          <cell r="AE42" t="str">
            <v>Nkoma</v>
          </cell>
          <cell r="AF42">
            <v>0.33999999985098839</v>
          </cell>
          <cell r="AG42">
            <v>2486280.41</v>
          </cell>
          <cell r="AH42">
            <v>2107017.2966101696</v>
          </cell>
          <cell r="AI42">
            <v>379263.11338983051</v>
          </cell>
          <cell r="AJ42">
            <v>2486280.75</v>
          </cell>
          <cell r="AK42">
            <v>0</v>
          </cell>
          <cell r="AL42">
            <v>0.33999999985098839</v>
          </cell>
          <cell r="AM42" t="str">
            <v>605155-WT1</v>
          </cell>
          <cell r="AN42">
            <v>840957.08999999985</v>
          </cell>
          <cell r="AO42" t="str">
            <v>UMEME</v>
          </cell>
        </row>
        <row r="43">
          <cell r="A43">
            <v>42</v>
          </cell>
          <cell r="B43" t="str">
            <v>CSC_TORORO</v>
          </cell>
          <cell r="C43">
            <v>202752525</v>
          </cell>
          <cell r="D43" t="str">
            <v>ATC AGURURU 605949</v>
          </cell>
          <cell r="E43" t="str">
            <v>COMMERCIAL</v>
          </cell>
          <cell r="F43" t="str">
            <v>TOU</v>
          </cell>
          <cell r="G43" t="str">
            <v>ACTIVE</v>
          </cell>
          <cell r="H43" t="str">
            <v>U27098</v>
          </cell>
          <cell r="I43" t="str">
            <v>[F0008]-[TX0006]-B-012789</v>
          </cell>
          <cell r="J43">
            <v>246082046</v>
          </cell>
          <cell r="K43">
            <v>41183</v>
          </cell>
          <cell r="L43" t="str">
            <v>01-SEP-12 - 01-OCT-12</v>
          </cell>
          <cell r="M43">
            <v>0</v>
          </cell>
          <cell r="N43">
            <v>0</v>
          </cell>
          <cell r="O43">
            <v>737</v>
          </cell>
          <cell r="P43">
            <v>487.6</v>
          </cell>
          <cell r="Q43">
            <v>359361.2</v>
          </cell>
          <cell r="R43">
            <v>394</v>
          </cell>
          <cell r="S43">
            <v>550.9</v>
          </cell>
          <cell r="T43">
            <v>217054.6</v>
          </cell>
          <cell r="U43">
            <v>358</v>
          </cell>
          <cell r="V43">
            <v>380.8</v>
          </cell>
          <cell r="W43">
            <v>136326.39999999999</v>
          </cell>
          <cell r="X43">
            <v>0</v>
          </cell>
          <cell r="Y43">
            <v>3360</v>
          </cell>
          <cell r="Z43">
            <v>0</v>
          </cell>
          <cell r="AA43">
            <v>128898.4</v>
          </cell>
          <cell r="AB43">
            <v>845000.6</v>
          </cell>
          <cell r="AC43">
            <v>845000.29</v>
          </cell>
          <cell r="AD43">
            <v>605949</v>
          </cell>
          <cell r="AE43" t="str">
            <v>Agururu</v>
          </cell>
          <cell r="AF43">
            <v>-0.30999999993946403</v>
          </cell>
          <cell r="AG43">
            <v>845000.6</v>
          </cell>
          <cell r="AH43">
            <v>716102.20338983042</v>
          </cell>
          <cell r="AI43">
            <v>128898.39661016947</v>
          </cell>
          <cell r="AJ43">
            <v>845000.28999999992</v>
          </cell>
          <cell r="AK43">
            <v>0</v>
          </cell>
          <cell r="AL43">
            <v>-0.31000000005587935</v>
          </cell>
          <cell r="AM43" t="str">
            <v>605949-WT1</v>
          </cell>
          <cell r="AN43">
            <v>-128898.39999999991</v>
          </cell>
          <cell r="AO43" t="str">
            <v>UMEME</v>
          </cell>
        </row>
        <row r="44">
          <cell r="A44">
            <v>43</v>
          </cell>
          <cell r="B44" t="str">
            <v>CSC_KAMPALA METRO</v>
          </cell>
          <cell r="C44">
            <v>202756969</v>
          </cell>
          <cell r="D44" t="str">
            <v>ATC- TATA (605119)</v>
          </cell>
          <cell r="E44" t="str">
            <v>COMMERCIAL</v>
          </cell>
          <cell r="F44" t="str">
            <v>TOU</v>
          </cell>
          <cell r="G44" t="str">
            <v>ACTIVE</v>
          </cell>
          <cell r="H44" t="str">
            <v>UM201695</v>
          </cell>
          <cell r="I44" t="str">
            <v>[F0007]-[TX0004]-D-021150 Jinja Rd West</v>
          </cell>
          <cell r="J44">
            <v>246183020</v>
          </cell>
          <cell r="K44">
            <v>41183</v>
          </cell>
          <cell r="L44" t="str">
            <v>01-SEP-12 - 01-OCT-12</v>
          </cell>
          <cell r="M44">
            <v>0</v>
          </cell>
          <cell r="N44">
            <v>0</v>
          </cell>
          <cell r="O44">
            <v>2776</v>
          </cell>
          <cell r="P44">
            <v>487.6</v>
          </cell>
          <cell r="Q44">
            <v>1353577.6</v>
          </cell>
          <cell r="R44">
            <v>1281</v>
          </cell>
          <cell r="S44">
            <v>550.9</v>
          </cell>
          <cell r="T44">
            <v>705702.9</v>
          </cell>
          <cell r="U44">
            <v>1434</v>
          </cell>
          <cell r="V44">
            <v>380.8</v>
          </cell>
          <cell r="W44">
            <v>546067.19999999995</v>
          </cell>
          <cell r="X44">
            <v>0</v>
          </cell>
          <cell r="Y44">
            <v>3360</v>
          </cell>
          <cell r="Z44">
            <v>0</v>
          </cell>
          <cell r="AA44">
            <v>469567.39</v>
          </cell>
          <cell r="AB44">
            <v>3078275.09</v>
          </cell>
          <cell r="AC44">
            <v>3078274.99</v>
          </cell>
          <cell r="AD44">
            <v>605119</v>
          </cell>
          <cell r="AE44" t="str">
            <v>Tata</v>
          </cell>
          <cell r="AF44">
            <v>-9.999999962747097E-2</v>
          </cell>
          <cell r="AG44">
            <v>3078275.09</v>
          </cell>
          <cell r="AH44">
            <v>2608707.7033898304</v>
          </cell>
          <cell r="AI44">
            <v>469567.38661016949</v>
          </cell>
          <cell r="AJ44">
            <v>3078274.99</v>
          </cell>
          <cell r="AK44">
            <v>0</v>
          </cell>
          <cell r="AL44">
            <v>-9.999999962747097E-2</v>
          </cell>
          <cell r="AM44" t="str">
            <v>605119-RT1</v>
          </cell>
          <cell r="AN44">
            <v>-469567.38999999966</v>
          </cell>
          <cell r="AO44" t="str">
            <v>UMEME</v>
          </cell>
        </row>
        <row r="45">
          <cell r="A45">
            <v>44</v>
          </cell>
          <cell r="B45" t="str">
            <v>CSC_KAMPALA METRO</v>
          </cell>
          <cell r="C45">
            <v>202759068</v>
          </cell>
          <cell r="D45" t="str">
            <v>ATC- NAKIVUBO PLACE (605501)</v>
          </cell>
          <cell r="E45" t="str">
            <v>COMMERCIAL</v>
          </cell>
          <cell r="F45" t="str">
            <v>TOU</v>
          </cell>
          <cell r="G45" t="str">
            <v>ACTIVE</v>
          </cell>
          <cell r="H45" t="str">
            <v>U29009</v>
          </cell>
          <cell r="I45" t="str">
            <v>[F0007]-[TX0010]-B-010802 Nakivubo Place</v>
          </cell>
          <cell r="J45">
            <v>246179223</v>
          </cell>
          <cell r="K45">
            <v>41183</v>
          </cell>
          <cell r="L45" t="str">
            <v>01-SEP-12 - 01-OCT-12</v>
          </cell>
          <cell r="M45">
            <v>0</v>
          </cell>
          <cell r="N45">
            <v>0</v>
          </cell>
          <cell r="O45">
            <v>1594</v>
          </cell>
          <cell r="P45">
            <v>487.6</v>
          </cell>
          <cell r="Q45">
            <v>777234.4</v>
          </cell>
          <cell r="R45">
            <v>775</v>
          </cell>
          <cell r="S45">
            <v>550.9</v>
          </cell>
          <cell r="T45">
            <v>426947.5</v>
          </cell>
          <cell r="U45">
            <v>759</v>
          </cell>
          <cell r="V45">
            <v>380.8</v>
          </cell>
          <cell r="W45">
            <v>289027.20000000001</v>
          </cell>
          <cell r="X45">
            <v>0</v>
          </cell>
          <cell r="Y45">
            <v>3360</v>
          </cell>
          <cell r="Z45">
            <v>0</v>
          </cell>
          <cell r="AA45">
            <v>269382.44</v>
          </cell>
          <cell r="AB45">
            <v>1765951.54</v>
          </cell>
          <cell r="AC45">
            <v>1765951.13</v>
          </cell>
          <cell r="AD45">
            <v>605501</v>
          </cell>
          <cell r="AE45" t="str">
            <v>Nakivubo_Place</v>
          </cell>
          <cell r="AF45">
            <v>-0.41000000014901161</v>
          </cell>
          <cell r="AG45">
            <v>1765951.54</v>
          </cell>
          <cell r="AH45">
            <v>1496569.1016949152</v>
          </cell>
          <cell r="AI45">
            <v>269382.43830508471</v>
          </cell>
          <cell r="AJ45">
            <v>1765951.13</v>
          </cell>
          <cell r="AK45">
            <v>0</v>
          </cell>
          <cell r="AL45">
            <v>-0.41000000014901161</v>
          </cell>
          <cell r="AM45" t="str">
            <v>605501-RT1</v>
          </cell>
          <cell r="AN45">
            <v>-269382.44000000018</v>
          </cell>
          <cell r="AO45" t="str">
            <v>UMEME</v>
          </cell>
        </row>
        <row r="46">
          <cell r="A46">
            <v>45</v>
          </cell>
          <cell r="B46" t="str">
            <v>CSC_KAMPALA METRO</v>
          </cell>
          <cell r="C46">
            <v>202759318</v>
          </cell>
          <cell r="D46" t="str">
            <v>ATC- BANKOM NAKASERO (605694)</v>
          </cell>
          <cell r="E46" t="str">
            <v>COMMERCIAL</v>
          </cell>
          <cell r="F46" t="str">
            <v>TOU</v>
          </cell>
          <cell r="G46" t="str">
            <v>ACTIVE</v>
          </cell>
          <cell r="H46" t="str">
            <v>U204855</v>
          </cell>
          <cell r="I46" t="str">
            <v>[F0029]-[TX0038]-B-0195307-</v>
          </cell>
          <cell r="J46">
            <v>246083784</v>
          </cell>
          <cell r="K46">
            <v>41183</v>
          </cell>
          <cell r="L46" t="str">
            <v>01-SEP-12 - 01-OCT-12</v>
          </cell>
          <cell r="M46">
            <v>0</v>
          </cell>
          <cell r="N46">
            <v>0</v>
          </cell>
          <cell r="O46">
            <v>250</v>
          </cell>
          <cell r="P46">
            <v>487.6</v>
          </cell>
          <cell r="Q46">
            <v>121900</v>
          </cell>
          <cell r="R46">
            <v>112</v>
          </cell>
          <cell r="S46">
            <v>550.9</v>
          </cell>
          <cell r="T46">
            <v>61700.800000000003</v>
          </cell>
          <cell r="U46">
            <v>121</v>
          </cell>
          <cell r="V46">
            <v>380.8</v>
          </cell>
          <cell r="W46">
            <v>46076.800000000003</v>
          </cell>
          <cell r="X46">
            <v>0</v>
          </cell>
          <cell r="Y46">
            <v>3360</v>
          </cell>
          <cell r="Z46">
            <v>0</v>
          </cell>
          <cell r="AA46">
            <v>41946.77</v>
          </cell>
          <cell r="AB46">
            <v>274984.37</v>
          </cell>
          <cell r="AC46">
            <v>274984.57</v>
          </cell>
          <cell r="AD46">
            <v>605694</v>
          </cell>
          <cell r="AE46" t="str">
            <v>Bankom Nakasero</v>
          </cell>
          <cell r="AF46">
            <v>0.20000000001164153</v>
          </cell>
          <cell r="AG46">
            <v>274984.37</v>
          </cell>
          <cell r="AH46">
            <v>233037.60169491524</v>
          </cell>
          <cell r="AI46">
            <v>41946.768305084741</v>
          </cell>
          <cell r="AJ46">
            <v>274984.57</v>
          </cell>
          <cell r="AK46">
            <v>0</v>
          </cell>
          <cell r="AL46">
            <v>0.20000000001164153</v>
          </cell>
          <cell r="AM46" t="str">
            <v>605694-IB1</v>
          </cell>
          <cell r="AN46">
            <v>-41946.770000000019</v>
          </cell>
          <cell r="AO46" t="str">
            <v>UMEME</v>
          </cell>
        </row>
        <row r="47">
          <cell r="A47">
            <v>46</v>
          </cell>
          <cell r="B47" t="str">
            <v>CSC_KAMPALA METRO</v>
          </cell>
          <cell r="C47">
            <v>202759668</v>
          </cell>
          <cell r="D47" t="str">
            <v>ATC- NAKASERO MARKET (605697)</v>
          </cell>
          <cell r="E47" t="str">
            <v>COMMERCIAL</v>
          </cell>
          <cell r="F47" t="str">
            <v>TOU</v>
          </cell>
          <cell r="G47" t="str">
            <v>ACTIVE</v>
          </cell>
          <cell r="H47" t="str">
            <v>U204688</v>
          </cell>
          <cell r="I47" t="str">
            <v>[F0029]-[TX0033]-B-021222-</v>
          </cell>
          <cell r="J47">
            <v>246205670</v>
          </cell>
          <cell r="K47">
            <v>41183</v>
          </cell>
          <cell r="L47" t="str">
            <v>01-SEP-12 - 01-OCT-12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3360</v>
          </cell>
          <cell r="Z47">
            <v>0</v>
          </cell>
          <cell r="AA47">
            <v>604.79999999999995</v>
          </cell>
          <cell r="AB47">
            <v>3964.8</v>
          </cell>
          <cell r="AC47">
            <v>3964.56</v>
          </cell>
          <cell r="AD47">
            <v>605697</v>
          </cell>
          <cell r="AE47" t="str">
            <v>Nakasero_Market</v>
          </cell>
          <cell r="AF47">
            <v>-0.24000000000023647</v>
          </cell>
          <cell r="AG47">
            <v>3964.8</v>
          </cell>
          <cell r="AH47">
            <v>3360</v>
          </cell>
          <cell r="AI47">
            <v>604.79999999999995</v>
          </cell>
          <cell r="AJ47">
            <v>3964.56</v>
          </cell>
          <cell r="AK47">
            <v>0</v>
          </cell>
          <cell r="AL47">
            <v>-0.24000000000023647</v>
          </cell>
          <cell r="AM47" t="str">
            <v>605697-RT1</v>
          </cell>
          <cell r="AN47">
            <v>-604.80000000000018</v>
          </cell>
          <cell r="AO47" t="str">
            <v>UMEME</v>
          </cell>
        </row>
        <row r="48">
          <cell r="A48">
            <v>47</v>
          </cell>
          <cell r="B48" t="str">
            <v>CSC_BANDA</v>
          </cell>
          <cell r="C48">
            <v>202740368</v>
          </cell>
          <cell r="D48" t="str">
            <v>ATC KALINABIRI 605006</v>
          </cell>
          <cell r="E48" t="str">
            <v>COMMERCIAL</v>
          </cell>
          <cell r="F48" t="str">
            <v>TOU</v>
          </cell>
          <cell r="G48" t="str">
            <v>ACTIVE</v>
          </cell>
          <cell r="H48">
            <v>95879348</v>
          </cell>
          <cell r="I48" t="str">
            <v>[F0039]-[TX0003]-A-011953 U.E.B Zone</v>
          </cell>
          <cell r="J48">
            <v>246072541</v>
          </cell>
          <cell r="K48">
            <v>41183</v>
          </cell>
          <cell r="L48" t="str">
            <v>01-SEP-12 - 01-OCT-12</v>
          </cell>
          <cell r="M48">
            <v>0</v>
          </cell>
          <cell r="N48">
            <v>0</v>
          </cell>
          <cell r="O48">
            <v>2034</v>
          </cell>
          <cell r="P48">
            <v>487.6</v>
          </cell>
          <cell r="Q48">
            <v>991778.4</v>
          </cell>
          <cell r="R48">
            <v>1066</v>
          </cell>
          <cell r="S48">
            <v>550.9</v>
          </cell>
          <cell r="T48">
            <v>587259.4</v>
          </cell>
          <cell r="U48">
            <v>974</v>
          </cell>
          <cell r="V48">
            <v>380.8</v>
          </cell>
          <cell r="W48">
            <v>370899.20000000001</v>
          </cell>
          <cell r="X48">
            <v>0</v>
          </cell>
          <cell r="Y48">
            <v>3360</v>
          </cell>
          <cell r="Z48">
            <v>0</v>
          </cell>
          <cell r="AA48">
            <v>351593.46</v>
          </cell>
          <cell r="AB48">
            <v>2304890.46</v>
          </cell>
          <cell r="AC48">
            <v>2304890.0699999998</v>
          </cell>
          <cell r="AD48">
            <v>605006</v>
          </cell>
          <cell r="AE48" t="str">
            <v>Kalinabiri</v>
          </cell>
          <cell r="AF48">
            <v>-0.39000000013038516</v>
          </cell>
          <cell r="AG48">
            <v>2304890.46</v>
          </cell>
          <cell r="AH48">
            <v>1953297</v>
          </cell>
          <cell r="AI48">
            <v>351593.45999999996</v>
          </cell>
          <cell r="AJ48">
            <v>2304890.0699999998</v>
          </cell>
          <cell r="AK48">
            <v>0</v>
          </cell>
          <cell r="AL48">
            <v>-0.39000000013038516</v>
          </cell>
          <cell r="AM48" t="str">
            <v>605006-WT1</v>
          </cell>
          <cell r="AN48">
            <v>-351593.45999999996</v>
          </cell>
          <cell r="AO48" t="str">
            <v>UMEME</v>
          </cell>
        </row>
        <row r="49">
          <cell r="A49">
            <v>48</v>
          </cell>
          <cell r="B49" t="str">
            <v>CSC_BANDA</v>
          </cell>
          <cell r="C49">
            <v>202743218</v>
          </cell>
          <cell r="D49" t="str">
            <v>ATC MBALWA 1800 605230</v>
          </cell>
          <cell r="E49" t="str">
            <v>COMMERCIAL</v>
          </cell>
          <cell r="F49" t="str">
            <v>TOU</v>
          </cell>
          <cell r="G49" t="str">
            <v>ACTIVE</v>
          </cell>
          <cell r="H49">
            <v>96394962</v>
          </cell>
          <cell r="I49" t="str">
            <v>[F0031]-[TX0030]-B-001785 Mbalwa Zone</v>
          </cell>
          <cell r="J49">
            <v>246075928</v>
          </cell>
          <cell r="K49">
            <v>41183</v>
          </cell>
          <cell r="L49" t="str">
            <v>01-SEP-12 - 01-OCT-12</v>
          </cell>
          <cell r="M49">
            <v>0</v>
          </cell>
          <cell r="N49">
            <v>0</v>
          </cell>
          <cell r="O49">
            <v>665</v>
          </cell>
          <cell r="P49">
            <v>487.6</v>
          </cell>
          <cell r="Q49">
            <v>324254</v>
          </cell>
          <cell r="R49">
            <v>350</v>
          </cell>
          <cell r="S49">
            <v>550.9</v>
          </cell>
          <cell r="T49">
            <v>192815</v>
          </cell>
          <cell r="U49">
            <v>335</v>
          </cell>
          <cell r="V49">
            <v>380.8</v>
          </cell>
          <cell r="W49">
            <v>127568</v>
          </cell>
          <cell r="X49">
            <v>0</v>
          </cell>
          <cell r="Y49">
            <v>3360</v>
          </cell>
          <cell r="Z49">
            <v>0</v>
          </cell>
          <cell r="AA49">
            <v>116639.46</v>
          </cell>
          <cell r="AB49">
            <v>764636.46</v>
          </cell>
          <cell r="AC49">
            <v>764636.19</v>
          </cell>
          <cell r="AD49">
            <v>605230</v>
          </cell>
          <cell r="AE49" t="str">
            <v>Mbalwa1800</v>
          </cell>
          <cell r="AF49">
            <v>-0.27000000001862645</v>
          </cell>
          <cell r="AG49">
            <v>764636.46</v>
          </cell>
          <cell r="AH49">
            <v>647996.99999999988</v>
          </cell>
          <cell r="AI49">
            <v>116639.45999999998</v>
          </cell>
          <cell r="AJ49">
            <v>764636.18999999983</v>
          </cell>
          <cell r="AK49">
            <v>0</v>
          </cell>
          <cell r="AL49">
            <v>-0.27000000013504177</v>
          </cell>
          <cell r="AM49" t="str">
            <v>605230-WT1</v>
          </cell>
          <cell r="AN49">
            <v>-116639.45999999996</v>
          </cell>
          <cell r="AO49" t="str">
            <v>UMEME</v>
          </cell>
        </row>
        <row r="50">
          <cell r="A50">
            <v>49</v>
          </cell>
          <cell r="B50" t="str">
            <v>CSC_BANDA</v>
          </cell>
          <cell r="C50">
            <v>202744868</v>
          </cell>
          <cell r="D50" t="str">
            <v>ATC BANDA TRADING CENTRE 605895</v>
          </cell>
          <cell r="E50" t="str">
            <v>COMMERCIAL</v>
          </cell>
          <cell r="F50" t="str">
            <v>TOU</v>
          </cell>
          <cell r="G50" t="str">
            <v>ACTIVE</v>
          </cell>
          <cell r="H50">
            <v>97509918</v>
          </cell>
          <cell r="I50" t="str">
            <v>[F0030]-[TX0015]-A-000171 Banda Zone B7/B10</v>
          </cell>
          <cell r="J50">
            <v>246082033</v>
          </cell>
          <cell r="K50">
            <v>41183</v>
          </cell>
          <cell r="L50" t="str">
            <v>01-SEP-12 - 01-OCT-12</v>
          </cell>
          <cell r="M50">
            <v>0</v>
          </cell>
          <cell r="N50">
            <v>0</v>
          </cell>
          <cell r="O50">
            <v>1145</v>
          </cell>
          <cell r="P50">
            <v>487.6</v>
          </cell>
          <cell r="Q50">
            <v>558302</v>
          </cell>
          <cell r="R50">
            <v>553</v>
          </cell>
          <cell r="S50">
            <v>550.9</v>
          </cell>
          <cell r="T50">
            <v>304647.7</v>
          </cell>
          <cell r="U50">
            <v>561</v>
          </cell>
          <cell r="V50">
            <v>380.8</v>
          </cell>
          <cell r="W50">
            <v>213628.79999999999</v>
          </cell>
          <cell r="X50">
            <v>0</v>
          </cell>
          <cell r="Y50">
            <v>3360</v>
          </cell>
          <cell r="Z50">
            <v>0</v>
          </cell>
          <cell r="AA50">
            <v>194388.93</v>
          </cell>
          <cell r="AB50">
            <v>1274327.43</v>
          </cell>
          <cell r="AC50">
            <v>1274327.6200000001</v>
          </cell>
          <cell r="AD50">
            <v>605895</v>
          </cell>
          <cell r="AE50" t="str">
            <v>Banda Trading Centre</v>
          </cell>
          <cell r="AF50">
            <v>0.19000000017695129</v>
          </cell>
          <cell r="AG50">
            <v>1274327.43</v>
          </cell>
          <cell r="AH50">
            <v>1079938.5</v>
          </cell>
          <cell r="AI50">
            <v>194388.93</v>
          </cell>
          <cell r="AJ50">
            <v>1274327.6200000001</v>
          </cell>
          <cell r="AK50">
            <v>0</v>
          </cell>
          <cell r="AL50">
            <v>0.19000000017695129</v>
          </cell>
          <cell r="AM50" t="str">
            <v>605895-RT1</v>
          </cell>
          <cell r="AN50">
            <v>-194388.92999999993</v>
          </cell>
          <cell r="AO50" t="str">
            <v>UMEME</v>
          </cell>
        </row>
        <row r="51">
          <cell r="A51">
            <v>50</v>
          </cell>
          <cell r="B51" t="str">
            <v>CSC_BANDA</v>
          </cell>
          <cell r="C51">
            <v>202744969</v>
          </cell>
          <cell r="D51" t="str">
            <v>ATC KYALIWAJJALA TC 606002</v>
          </cell>
          <cell r="E51" t="str">
            <v>COMMERCIAL</v>
          </cell>
          <cell r="F51" t="str">
            <v>TOU</v>
          </cell>
          <cell r="G51" t="str">
            <v>ACTIVE</v>
          </cell>
          <cell r="H51" t="str">
            <v>U26393</v>
          </cell>
          <cell r="I51" t="str">
            <v>[F0001]-[TX0001]-A-0001-</v>
          </cell>
          <cell r="J51">
            <v>246081919</v>
          </cell>
          <cell r="K51">
            <v>41183</v>
          </cell>
          <cell r="L51" t="str">
            <v>01-SEP-12 - 01-OCT-12</v>
          </cell>
          <cell r="M51">
            <v>0</v>
          </cell>
          <cell r="N51">
            <v>0</v>
          </cell>
          <cell r="O51">
            <v>737</v>
          </cell>
          <cell r="P51">
            <v>487.6</v>
          </cell>
          <cell r="Q51">
            <v>359361.2</v>
          </cell>
          <cell r="R51">
            <v>351</v>
          </cell>
          <cell r="S51">
            <v>550.9</v>
          </cell>
          <cell r="T51">
            <v>193365.9</v>
          </cell>
          <cell r="U51">
            <v>341</v>
          </cell>
          <cell r="V51">
            <v>380.8</v>
          </cell>
          <cell r="W51">
            <v>129852.8</v>
          </cell>
          <cell r="X51">
            <v>0</v>
          </cell>
          <cell r="Y51">
            <v>3360</v>
          </cell>
          <cell r="Z51">
            <v>0</v>
          </cell>
          <cell r="AA51">
            <v>123469.18</v>
          </cell>
          <cell r="AB51">
            <v>809409.08</v>
          </cell>
          <cell r="AC51">
            <v>809409.25</v>
          </cell>
          <cell r="AD51">
            <v>606002</v>
          </cell>
          <cell r="AE51" t="str">
            <v>Kyaliwajjala_TC</v>
          </cell>
          <cell r="AF51">
            <v>0.17000000004190952</v>
          </cell>
          <cell r="AG51">
            <v>809409.08</v>
          </cell>
          <cell r="AH51">
            <v>685939.89830508467</v>
          </cell>
          <cell r="AI51">
            <v>123469.18169491524</v>
          </cell>
          <cell r="AJ51">
            <v>809409.25</v>
          </cell>
          <cell r="AK51">
            <v>0</v>
          </cell>
          <cell r="AL51">
            <v>0.17000000004190952</v>
          </cell>
          <cell r="AM51" t="str">
            <v>606002-RT1</v>
          </cell>
          <cell r="AN51">
            <v>-123469.17999999993</v>
          </cell>
          <cell r="AO51" t="str">
            <v>UMEME</v>
          </cell>
        </row>
        <row r="52">
          <cell r="A52">
            <v>51</v>
          </cell>
          <cell r="B52" t="str">
            <v>CSC_NATETE</v>
          </cell>
          <cell r="C52">
            <v>202760769</v>
          </cell>
          <cell r="D52" t="str">
            <v>ATC LUBAGA 605358</v>
          </cell>
          <cell r="E52" t="str">
            <v>COMMERCIAL</v>
          </cell>
          <cell r="F52" t="str">
            <v>TOU</v>
          </cell>
          <cell r="G52" t="str">
            <v>ACTIVE</v>
          </cell>
          <cell r="H52" t="str">
            <v>UM202044</v>
          </cell>
          <cell r="I52" t="str">
            <v>[F0006]-[TX0018]-B-020180 Stensera Rd</v>
          </cell>
          <cell r="J52">
            <v>246182206</v>
          </cell>
          <cell r="K52">
            <v>41183</v>
          </cell>
          <cell r="L52" t="str">
            <v>01-SEP-12 - 01-OCT-12</v>
          </cell>
          <cell r="M52">
            <v>0</v>
          </cell>
          <cell r="N52">
            <v>0</v>
          </cell>
          <cell r="O52">
            <v>4055</v>
          </cell>
          <cell r="P52">
            <v>487.6</v>
          </cell>
          <cell r="Q52">
            <v>1977218</v>
          </cell>
          <cell r="R52">
            <v>2024</v>
          </cell>
          <cell r="S52">
            <v>550.9</v>
          </cell>
          <cell r="T52">
            <v>1115021.6000000001</v>
          </cell>
          <cell r="U52">
            <v>2369</v>
          </cell>
          <cell r="V52">
            <v>380.8</v>
          </cell>
          <cell r="W52">
            <v>902115.2</v>
          </cell>
          <cell r="X52">
            <v>0</v>
          </cell>
          <cell r="Y52">
            <v>3360</v>
          </cell>
          <cell r="Z52">
            <v>0</v>
          </cell>
          <cell r="AA52">
            <v>719588.66</v>
          </cell>
          <cell r="AB52">
            <v>4717303.46</v>
          </cell>
          <cell r="AC52">
            <v>4717303.8099999996</v>
          </cell>
          <cell r="AD52">
            <v>605358</v>
          </cell>
          <cell r="AE52" t="str">
            <v>Lubaga</v>
          </cell>
          <cell r="AF52">
            <v>0.34999999962747097</v>
          </cell>
          <cell r="AG52">
            <v>4717303.46</v>
          </cell>
          <cell r="AH52">
            <v>3997714.7966101691</v>
          </cell>
          <cell r="AI52">
            <v>719588.66338983038</v>
          </cell>
          <cell r="AJ52">
            <v>4717303.8099999987</v>
          </cell>
          <cell r="AK52">
            <v>0</v>
          </cell>
          <cell r="AL52">
            <v>0.3499999986961484</v>
          </cell>
          <cell r="AM52" t="str">
            <v>605358-WT1</v>
          </cell>
          <cell r="AN52">
            <v>-719588.66000000015</v>
          </cell>
          <cell r="AO52" t="str">
            <v>UMEME</v>
          </cell>
        </row>
        <row r="53">
          <cell r="A53">
            <v>52</v>
          </cell>
          <cell r="B53" t="str">
            <v>CSC_NATETE</v>
          </cell>
          <cell r="C53">
            <v>202761618</v>
          </cell>
          <cell r="D53" t="str">
            <v>ATC BULOBA 605806</v>
          </cell>
          <cell r="E53" t="str">
            <v>COMMERCIAL</v>
          </cell>
          <cell r="F53" t="str">
            <v>TOU</v>
          </cell>
          <cell r="G53" t="str">
            <v>ACTIVE</v>
          </cell>
          <cell r="H53">
            <v>96394346</v>
          </cell>
          <cell r="I53" t="str">
            <v>[F0013]-[TX0005]-C-030105-25184</v>
          </cell>
          <cell r="J53">
            <v>246091696</v>
          </cell>
          <cell r="K53">
            <v>41183</v>
          </cell>
          <cell r="L53" t="str">
            <v>01-SEP-12 - 01-OCT-12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3360</v>
          </cell>
          <cell r="Z53">
            <v>0</v>
          </cell>
          <cell r="AA53">
            <v>604.79999999999995</v>
          </cell>
          <cell r="AB53">
            <v>3964.8</v>
          </cell>
          <cell r="AC53">
            <v>3964.56</v>
          </cell>
          <cell r="AD53">
            <v>605806</v>
          </cell>
          <cell r="AE53" t="str">
            <v>Buloba</v>
          </cell>
          <cell r="AF53">
            <v>-0.24000000000023647</v>
          </cell>
          <cell r="AG53">
            <v>3964.8</v>
          </cell>
          <cell r="AH53">
            <v>3360</v>
          </cell>
          <cell r="AI53">
            <v>604.79999999999995</v>
          </cell>
          <cell r="AJ53">
            <v>3964.56</v>
          </cell>
          <cell r="AK53">
            <v>0</v>
          </cell>
          <cell r="AL53">
            <v>-0.24000000000023647</v>
          </cell>
          <cell r="AM53" t="str">
            <v>605806-WT1</v>
          </cell>
          <cell r="AN53">
            <v>-604.80000000000018</v>
          </cell>
          <cell r="AO53" t="str">
            <v>UMEME</v>
          </cell>
        </row>
        <row r="54">
          <cell r="A54">
            <v>53</v>
          </cell>
          <cell r="B54" t="str">
            <v>CSC_NAJJANANKUMBI</v>
          </cell>
          <cell r="C54">
            <v>202738377</v>
          </cell>
          <cell r="D54" t="str">
            <v>ATC BUNAMWAAYA 605123</v>
          </cell>
          <cell r="E54" t="str">
            <v>COMMERCIAL</v>
          </cell>
          <cell r="F54" t="str">
            <v>TOU</v>
          </cell>
          <cell r="G54" t="str">
            <v>ACTIVE</v>
          </cell>
          <cell r="H54" t="str">
            <v>U25419</v>
          </cell>
          <cell r="I54" t="str">
            <v>[F0019]-[TX0017]-C-000100{22667} Entebbe Rd</v>
          </cell>
          <cell r="J54">
            <v>246083763</v>
          </cell>
          <cell r="K54">
            <v>41183</v>
          </cell>
          <cell r="L54" t="str">
            <v>01-SEP-12 - 01-OCT-12</v>
          </cell>
          <cell r="M54">
            <v>0</v>
          </cell>
          <cell r="N54">
            <v>0</v>
          </cell>
          <cell r="O54">
            <v>1004</v>
          </cell>
          <cell r="P54">
            <v>487.6</v>
          </cell>
          <cell r="Q54">
            <v>489550.4</v>
          </cell>
          <cell r="R54">
            <v>462</v>
          </cell>
          <cell r="S54">
            <v>550.9</v>
          </cell>
          <cell r="T54">
            <v>254515.8</v>
          </cell>
          <cell r="U54">
            <v>437</v>
          </cell>
          <cell r="V54">
            <v>380.8</v>
          </cell>
          <cell r="W54">
            <v>166409.60000000001</v>
          </cell>
          <cell r="X54">
            <v>0</v>
          </cell>
          <cell r="Y54">
            <v>3360</v>
          </cell>
          <cell r="Z54">
            <v>0</v>
          </cell>
          <cell r="AA54">
            <v>164490.44</v>
          </cell>
          <cell r="AB54">
            <v>1078326.24</v>
          </cell>
          <cell r="AC54">
            <v>1078326.68</v>
          </cell>
          <cell r="AD54">
            <v>605123</v>
          </cell>
          <cell r="AE54" t="str">
            <v>Bunamwaaya</v>
          </cell>
          <cell r="AF54">
            <v>0.43999999994412065</v>
          </cell>
          <cell r="AG54">
            <v>1078326.24</v>
          </cell>
          <cell r="AH54">
            <v>913835.79661016958</v>
          </cell>
          <cell r="AI54">
            <v>164490.44338983053</v>
          </cell>
          <cell r="AJ54">
            <v>1078326.6800000002</v>
          </cell>
          <cell r="AK54">
            <v>0</v>
          </cell>
          <cell r="AL54">
            <v>0.44000000017695129</v>
          </cell>
          <cell r="AM54" t="str">
            <v>605123-WT1</v>
          </cell>
          <cell r="AN54">
            <v>-164490.44000000006</v>
          </cell>
          <cell r="AO54" t="str">
            <v>UMEME</v>
          </cell>
        </row>
        <row r="55">
          <cell r="A55">
            <v>54</v>
          </cell>
          <cell r="B55" t="str">
            <v>CSC_NAJJANANKUMBI</v>
          </cell>
          <cell r="C55">
            <v>202741968</v>
          </cell>
          <cell r="D55" t="str">
            <v>ATC KCC MAKINDYE 605768</v>
          </cell>
          <cell r="E55" t="str">
            <v>COMMERCIAL</v>
          </cell>
          <cell r="F55" t="str">
            <v>TOU</v>
          </cell>
          <cell r="G55" t="str">
            <v>ACTIVE</v>
          </cell>
          <cell r="H55" t="str">
            <v>U204909</v>
          </cell>
          <cell r="I55" t="str">
            <v>[F0001]-[TX0001]-A-0001-{30184}</v>
          </cell>
          <cell r="J55">
            <v>246083776</v>
          </cell>
          <cell r="K55">
            <v>41183</v>
          </cell>
          <cell r="L55" t="str">
            <v>01-SEP-12 - 01-OCT-12</v>
          </cell>
          <cell r="M55">
            <v>0</v>
          </cell>
          <cell r="N55">
            <v>0</v>
          </cell>
          <cell r="O55">
            <v>680</v>
          </cell>
          <cell r="P55">
            <v>487.6</v>
          </cell>
          <cell r="Q55">
            <v>331568</v>
          </cell>
          <cell r="R55">
            <v>325</v>
          </cell>
          <cell r="S55">
            <v>550.9</v>
          </cell>
          <cell r="T55">
            <v>179042.5</v>
          </cell>
          <cell r="U55">
            <v>359</v>
          </cell>
          <cell r="V55">
            <v>380.8</v>
          </cell>
          <cell r="W55">
            <v>136707.20000000001</v>
          </cell>
          <cell r="X55">
            <v>0</v>
          </cell>
          <cell r="Y55">
            <v>3360</v>
          </cell>
          <cell r="Z55">
            <v>0</v>
          </cell>
          <cell r="AA55">
            <v>117121.99</v>
          </cell>
          <cell r="AB55">
            <v>767799.69</v>
          </cell>
          <cell r="AC55">
            <v>767799.4</v>
          </cell>
          <cell r="AD55">
            <v>605768</v>
          </cell>
          <cell r="AE55" t="str">
            <v>KCC Makindye</v>
          </cell>
          <cell r="AF55">
            <v>-0.28999999992083758</v>
          </cell>
          <cell r="AG55">
            <v>767799.69</v>
          </cell>
          <cell r="AH55">
            <v>650677.70338983042</v>
          </cell>
          <cell r="AI55">
            <v>117121.98661016948</v>
          </cell>
          <cell r="AJ55">
            <v>767799.4</v>
          </cell>
          <cell r="AK55">
            <v>0</v>
          </cell>
          <cell r="AL55">
            <v>-0.28999999992083758</v>
          </cell>
          <cell r="AM55" t="str">
            <v>605768-RT1</v>
          </cell>
          <cell r="AN55">
            <v>-117121.98999999999</v>
          </cell>
          <cell r="AO55" t="str">
            <v>UMEME</v>
          </cell>
        </row>
        <row r="56">
          <cell r="A56">
            <v>55</v>
          </cell>
          <cell r="B56" t="str">
            <v>CSC_NAJJANANKUMBI</v>
          </cell>
          <cell r="C56">
            <v>202742518</v>
          </cell>
          <cell r="D56" t="str">
            <v>ATC NAMASUBA KIKAJJO 605827</v>
          </cell>
          <cell r="E56" t="str">
            <v>COMMERCIAL</v>
          </cell>
          <cell r="F56" t="str">
            <v>TOU</v>
          </cell>
          <cell r="G56" t="str">
            <v>ACTIVE</v>
          </cell>
          <cell r="H56">
            <v>96394123</v>
          </cell>
          <cell r="I56" t="str">
            <v>[F0018]-[TX0053]-A-0001{3705}</v>
          </cell>
          <cell r="J56">
            <v>246083745</v>
          </cell>
          <cell r="K56">
            <v>41183</v>
          </cell>
          <cell r="L56" t="str">
            <v>01-SEP-12 - 01-OCT-12</v>
          </cell>
          <cell r="M56">
            <v>0</v>
          </cell>
          <cell r="N56">
            <v>0</v>
          </cell>
          <cell r="O56">
            <v>415</v>
          </cell>
          <cell r="P56">
            <v>487.6</v>
          </cell>
          <cell r="Q56">
            <v>202354</v>
          </cell>
          <cell r="R56">
            <v>211</v>
          </cell>
          <cell r="S56">
            <v>550.9</v>
          </cell>
          <cell r="T56">
            <v>116239.9</v>
          </cell>
          <cell r="U56">
            <v>184</v>
          </cell>
          <cell r="V56">
            <v>380.8</v>
          </cell>
          <cell r="W56">
            <v>70067.199999999997</v>
          </cell>
          <cell r="X56">
            <v>0</v>
          </cell>
          <cell r="Y56">
            <v>3360</v>
          </cell>
          <cell r="Z56">
            <v>0</v>
          </cell>
          <cell r="AA56">
            <v>70563.8</v>
          </cell>
          <cell r="AB56">
            <v>462584.9</v>
          </cell>
          <cell r="AC56">
            <v>462585.19</v>
          </cell>
          <cell r="AD56">
            <v>605827</v>
          </cell>
          <cell r="AE56" t="str">
            <v>Namasuba Kikajjo</v>
          </cell>
          <cell r="AF56">
            <v>0.28999999997904524</v>
          </cell>
          <cell r="AG56">
            <v>462584.9</v>
          </cell>
          <cell r="AH56">
            <v>392021.10169491527</v>
          </cell>
          <cell r="AI56">
            <v>70563.79830508474</v>
          </cell>
          <cell r="AJ56">
            <v>462585.19</v>
          </cell>
          <cell r="AK56">
            <v>0</v>
          </cell>
          <cell r="AL56">
            <v>0.28999999997904524</v>
          </cell>
          <cell r="AM56" t="str">
            <v>605827-WT1</v>
          </cell>
          <cell r="AN56">
            <v>-70563.799999999988</v>
          </cell>
          <cell r="AO56" t="str">
            <v>UMEME</v>
          </cell>
        </row>
        <row r="57">
          <cell r="A57">
            <v>56</v>
          </cell>
          <cell r="B57" t="str">
            <v>CSC_NAJJANANKUMBI</v>
          </cell>
          <cell r="C57">
            <v>202743019</v>
          </cell>
          <cell r="D57" t="str">
            <v>ATC MAKINDYE BARRACKS 605879</v>
          </cell>
          <cell r="E57" t="str">
            <v>COMMERCIAL</v>
          </cell>
          <cell r="F57" t="str">
            <v>TOU</v>
          </cell>
          <cell r="G57" t="str">
            <v>ACTIVE</v>
          </cell>
          <cell r="H57" t="str">
            <v>U26699</v>
          </cell>
          <cell r="I57" t="str">
            <v>[F0016]-[TX0016]-B-036150-(30184)</v>
          </cell>
          <cell r="J57">
            <v>246069257</v>
          </cell>
          <cell r="K57">
            <v>41183</v>
          </cell>
          <cell r="L57" t="str">
            <v>01-SEP-12 - 01-OCT-12</v>
          </cell>
          <cell r="M57">
            <v>0</v>
          </cell>
          <cell r="N57">
            <v>0</v>
          </cell>
          <cell r="O57">
            <v>582</v>
          </cell>
          <cell r="P57">
            <v>487.6</v>
          </cell>
          <cell r="Q57">
            <v>283783.2</v>
          </cell>
          <cell r="R57">
            <v>324</v>
          </cell>
          <cell r="S57">
            <v>550.9</v>
          </cell>
          <cell r="T57">
            <v>178491.6</v>
          </cell>
          <cell r="U57">
            <v>291</v>
          </cell>
          <cell r="V57">
            <v>380.8</v>
          </cell>
          <cell r="W57">
            <v>110812.8</v>
          </cell>
          <cell r="X57">
            <v>0</v>
          </cell>
          <cell r="Y57">
            <v>3360</v>
          </cell>
          <cell r="Z57">
            <v>0</v>
          </cell>
          <cell r="AA57">
            <v>103760.57</v>
          </cell>
          <cell r="AB57">
            <v>680208.17</v>
          </cell>
          <cell r="AC57">
            <v>680208.41</v>
          </cell>
          <cell r="AD57">
            <v>605879</v>
          </cell>
          <cell r="AE57" t="str">
            <v>Makindye Barracks</v>
          </cell>
          <cell r="AF57">
            <v>0.23999999999068677</v>
          </cell>
          <cell r="AG57">
            <v>680208.17</v>
          </cell>
          <cell r="AH57">
            <v>576447.60169491533</v>
          </cell>
          <cell r="AI57">
            <v>103760.56830508476</v>
          </cell>
          <cell r="AJ57">
            <v>680208.41</v>
          </cell>
          <cell r="AK57">
            <v>0</v>
          </cell>
          <cell r="AL57">
            <v>0.23999999999068677</v>
          </cell>
          <cell r="AM57" t="str">
            <v>605879-RT1</v>
          </cell>
          <cell r="AN57">
            <v>-103760.56999999995</v>
          </cell>
          <cell r="AO57" t="str">
            <v>UMEME</v>
          </cell>
        </row>
        <row r="58">
          <cell r="A58">
            <v>57</v>
          </cell>
          <cell r="B58" t="str">
            <v>CSC_WANDEGEYA</v>
          </cell>
          <cell r="C58">
            <v>202766918</v>
          </cell>
          <cell r="D58" t="str">
            <v>ATC LUSANJA 605852</v>
          </cell>
          <cell r="E58" t="str">
            <v>COMMERCIAL</v>
          </cell>
          <cell r="F58" t="str">
            <v>TOU</v>
          </cell>
          <cell r="G58" t="str">
            <v>ACTIVE</v>
          </cell>
          <cell r="H58" t="str">
            <v>U25286</v>
          </cell>
          <cell r="I58" t="str">
            <v>[F0003]-[TX0015]-A-010510</v>
          </cell>
          <cell r="J58">
            <v>246082398</v>
          </cell>
          <cell r="K58">
            <v>41183</v>
          </cell>
          <cell r="L58" t="str">
            <v>30-AUG-12 - 01-OCT-12</v>
          </cell>
          <cell r="M58">
            <v>0</v>
          </cell>
          <cell r="N58">
            <v>0</v>
          </cell>
          <cell r="O58">
            <v>768</v>
          </cell>
          <cell r="P58">
            <v>487.6</v>
          </cell>
          <cell r="Q58">
            <v>374476.79999999999</v>
          </cell>
          <cell r="R58">
            <v>331</v>
          </cell>
          <cell r="S58">
            <v>550.9</v>
          </cell>
          <cell r="T58">
            <v>182347.9</v>
          </cell>
          <cell r="U58">
            <v>369</v>
          </cell>
          <cell r="V58">
            <v>380.8</v>
          </cell>
          <cell r="W58">
            <v>140515.20000000001</v>
          </cell>
          <cell r="X58">
            <v>0</v>
          </cell>
          <cell r="Y58">
            <v>3584</v>
          </cell>
          <cell r="Z58">
            <v>0</v>
          </cell>
          <cell r="AA58">
            <v>126166.3</v>
          </cell>
          <cell r="AB58">
            <v>827090.2</v>
          </cell>
          <cell r="AC58">
            <v>827090.12</v>
          </cell>
          <cell r="AD58">
            <v>605852</v>
          </cell>
          <cell r="AE58" t="str">
            <v>Lusanja</v>
          </cell>
          <cell r="AF58">
            <v>-7.9999999958090484E-2</v>
          </cell>
          <cell r="AG58">
            <v>827090.2</v>
          </cell>
          <cell r="AH58">
            <v>700923.89830508479</v>
          </cell>
          <cell r="AI58">
            <v>126166.30169491525</v>
          </cell>
          <cell r="AJ58">
            <v>827090.12000000011</v>
          </cell>
          <cell r="AK58">
            <v>0</v>
          </cell>
          <cell r="AL58">
            <v>-7.9999999841675162E-2</v>
          </cell>
          <cell r="AM58" t="str">
            <v>605852-WT1</v>
          </cell>
          <cell r="AN58">
            <v>-126166.30000000005</v>
          </cell>
          <cell r="AO58" t="str">
            <v>UMEME</v>
          </cell>
        </row>
        <row r="59">
          <cell r="A59">
            <v>58</v>
          </cell>
          <cell r="B59" t="str">
            <v>CSC_WANDEGEYA</v>
          </cell>
          <cell r="C59">
            <v>202767018</v>
          </cell>
          <cell r="D59" t="str">
            <v>ATC KAGOMA 605831</v>
          </cell>
          <cell r="E59" t="str">
            <v>COMMERCIAL</v>
          </cell>
          <cell r="F59" t="str">
            <v>TOU</v>
          </cell>
          <cell r="G59" t="str">
            <v>ACTIVE</v>
          </cell>
          <cell r="H59">
            <v>96393521</v>
          </cell>
          <cell r="I59" t="str">
            <v>[F0001]-[TX0001]-A-0001-</v>
          </cell>
          <cell r="J59">
            <v>246082389</v>
          </cell>
          <cell r="K59">
            <v>41183</v>
          </cell>
          <cell r="L59" t="str">
            <v>01-SEP-12 - 01-OCT-12</v>
          </cell>
          <cell r="M59">
            <v>0</v>
          </cell>
          <cell r="N59">
            <v>0</v>
          </cell>
          <cell r="O59">
            <v>710</v>
          </cell>
          <cell r="P59">
            <v>487.6</v>
          </cell>
          <cell r="Q59">
            <v>346196</v>
          </cell>
          <cell r="R59">
            <v>440</v>
          </cell>
          <cell r="S59">
            <v>550.9</v>
          </cell>
          <cell r="T59">
            <v>242396</v>
          </cell>
          <cell r="U59">
            <v>361</v>
          </cell>
          <cell r="V59">
            <v>380.8</v>
          </cell>
          <cell r="W59">
            <v>137468.79999999999</v>
          </cell>
          <cell r="X59">
            <v>0</v>
          </cell>
          <cell r="Y59">
            <v>3360</v>
          </cell>
          <cell r="Z59">
            <v>0</v>
          </cell>
          <cell r="AA59">
            <v>131295.74</v>
          </cell>
          <cell r="AB59">
            <v>860716.54</v>
          </cell>
          <cell r="AC59">
            <v>860716.67</v>
          </cell>
          <cell r="AD59">
            <v>605831</v>
          </cell>
          <cell r="AE59" t="str">
            <v>Kagoma</v>
          </cell>
          <cell r="AF59">
            <v>0.13000000000465661</v>
          </cell>
          <cell r="AG59">
            <v>860716.54</v>
          </cell>
          <cell r="AH59">
            <v>729420.79661016946</v>
          </cell>
          <cell r="AI59">
            <v>131295.74338983049</v>
          </cell>
          <cell r="AJ59">
            <v>860716.66999999993</v>
          </cell>
          <cell r="AK59">
            <v>0</v>
          </cell>
          <cell r="AL59">
            <v>0.12999999988824129</v>
          </cell>
          <cell r="AM59" t="str">
            <v>605831-WT1</v>
          </cell>
          <cell r="AN59">
            <v>-131295.74</v>
          </cell>
          <cell r="AO59" t="str">
            <v>UMEME</v>
          </cell>
        </row>
        <row r="60">
          <cell r="A60">
            <v>59</v>
          </cell>
          <cell r="B60" t="str">
            <v>CSC_WANDEGEYA</v>
          </cell>
          <cell r="C60">
            <v>202767119</v>
          </cell>
          <cell r="D60" t="str">
            <v>ATC NABWERU 605601</v>
          </cell>
          <cell r="E60" t="str">
            <v>COMMERCIAL</v>
          </cell>
          <cell r="F60" t="str">
            <v>TOU</v>
          </cell>
          <cell r="G60" t="str">
            <v>ACTIVE</v>
          </cell>
          <cell r="H60">
            <v>96393410</v>
          </cell>
          <cell r="I60" t="str">
            <v>[F0001]-[TX0001]-A-0001-</v>
          </cell>
          <cell r="J60">
            <v>246015166</v>
          </cell>
          <cell r="K60">
            <v>41183</v>
          </cell>
          <cell r="L60" t="str">
            <v>01-SEP-12 - 01-OCT-12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3360</v>
          </cell>
          <cell r="Z60">
            <v>0</v>
          </cell>
          <cell r="AA60">
            <v>604.79999999999995</v>
          </cell>
          <cell r="AB60">
            <v>3964.8</v>
          </cell>
          <cell r="AC60">
            <v>3965.08</v>
          </cell>
          <cell r="AD60">
            <v>605601</v>
          </cell>
          <cell r="AE60" t="str">
            <v>Nabweru</v>
          </cell>
          <cell r="AF60">
            <v>0.27999999999974534</v>
          </cell>
          <cell r="AG60">
            <v>3964.8</v>
          </cell>
          <cell r="AH60">
            <v>3360</v>
          </cell>
          <cell r="AI60">
            <v>604.79999999999995</v>
          </cell>
          <cell r="AJ60">
            <v>3965.08</v>
          </cell>
          <cell r="AK60">
            <v>0</v>
          </cell>
          <cell r="AL60">
            <v>0.27999999999974534</v>
          </cell>
          <cell r="AM60" t="str">
            <v>605601-WT1</v>
          </cell>
          <cell r="AN60">
            <v>-604.80000000000018</v>
          </cell>
          <cell r="AO60" t="str">
            <v>UMEME</v>
          </cell>
        </row>
        <row r="61">
          <cell r="A61">
            <v>60</v>
          </cell>
          <cell r="B61" t="str">
            <v>CSC_WANDEGEYA</v>
          </cell>
          <cell r="C61">
            <v>202767419</v>
          </cell>
          <cell r="D61" t="str">
            <v>ATC STEVE_HOSTEL 605575</v>
          </cell>
          <cell r="E61" t="str">
            <v>COMMERCIAL</v>
          </cell>
          <cell r="F61" t="str">
            <v>TOU</v>
          </cell>
          <cell r="G61" t="str">
            <v>ACTIVE</v>
          </cell>
          <cell r="H61" t="str">
            <v>UM201160</v>
          </cell>
          <cell r="I61" t="str">
            <v>[F0002]-[TX0018]-B-000072 Bombo Rd</v>
          </cell>
          <cell r="J61">
            <v>246205280</v>
          </cell>
          <cell r="K61">
            <v>41183</v>
          </cell>
          <cell r="L61" t="str">
            <v>01-SEP-12 - 01-OCT-12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3360</v>
          </cell>
          <cell r="Z61">
            <v>0</v>
          </cell>
          <cell r="AA61">
            <v>604.79999999999995</v>
          </cell>
          <cell r="AB61">
            <v>3964.8</v>
          </cell>
          <cell r="AC61">
            <v>3965.02</v>
          </cell>
          <cell r="AD61">
            <v>605575</v>
          </cell>
          <cell r="AE61" t="str">
            <v>Steve_Hostel</v>
          </cell>
          <cell r="AF61">
            <v>0.21999999999979991</v>
          </cell>
          <cell r="AG61">
            <v>3964.8</v>
          </cell>
          <cell r="AH61">
            <v>3360</v>
          </cell>
          <cell r="AI61">
            <v>604.79999999999995</v>
          </cell>
          <cell r="AJ61">
            <v>3965.02</v>
          </cell>
          <cell r="AK61">
            <v>0</v>
          </cell>
          <cell r="AL61">
            <v>0.21999999999979991</v>
          </cell>
          <cell r="AM61" t="str">
            <v>605575-RT1</v>
          </cell>
          <cell r="AN61">
            <v>-604.80000000000018</v>
          </cell>
          <cell r="AO61" t="str">
            <v>UMEME</v>
          </cell>
        </row>
        <row r="62">
          <cell r="A62">
            <v>61</v>
          </cell>
          <cell r="B62" t="str">
            <v>CSC_KITINTALE</v>
          </cell>
          <cell r="C62">
            <v>202740069</v>
          </cell>
          <cell r="D62" t="str">
            <v xml:space="preserve">ATC LUGOGO 605112    </v>
          </cell>
          <cell r="E62" t="str">
            <v>COMMERCIAL</v>
          </cell>
          <cell r="F62" t="str">
            <v>TOU</v>
          </cell>
          <cell r="G62" t="str">
            <v>ACTIVE</v>
          </cell>
          <cell r="H62" t="str">
            <v>U28404</v>
          </cell>
          <cell r="I62" t="str">
            <v>[F0029]-[TX0001]-A-000600 4th Street</v>
          </cell>
          <cell r="J62">
            <v>245994011</v>
          </cell>
          <cell r="K62">
            <v>41183</v>
          </cell>
          <cell r="L62" t="str">
            <v>01-SEP-12 - 01-OCT-12</v>
          </cell>
          <cell r="M62">
            <v>0</v>
          </cell>
          <cell r="N62">
            <v>0</v>
          </cell>
          <cell r="O62">
            <v>3030</v>
          </cell>
          <cell r="P62">
            <v>487.6</v>
          </cell>
          <cell r="Q62">
            <v>1477428</v>
          </cell>
          <cell r="R62">
            <v>1479</v>
          </cell>
          <cell r="S62">
            <v>550.9</v>
          </cell>
          <cell r="T62">
            <v>814781.1</v>
          </cell>
          <cell r="U62">
            <v>1284</v>
          </cell>
          <cell r="V62">
            <v>380.8</v>
          </cell>
          <cell r="W62">
            <v>488947.20000000001</v>
          </cell>
          <cell r="X62">
            <v>0</v>
          </cell>
          <cell r="Y62">
            <v>3360</v>
          </cell>
          <cell r="Z62">
            <v>0</v>
          </cell>
          <cell r="AA62">
            <v>501212.93</v>
          </cell>
          <cell r="AB62">
            <v>3285729.23</v>
          </cell>
          <cell r="AC62">
            <v>3285729.49</v>
          </cell>
          <cell r="AD62">
            <v>605112</v>
          </cell>
          <cell r="AE62" t="str">
            <v>Lugogo</v>
          </cell>
          <cell r="AF62">
            <v>0.26000000024214387</v>
          </cell>
          <cell r="AG62">
            <v>3285729.23</v>
          </cell>
          <cell r="AH62">
            <v>2784516.2966101696</v>
          </cell>
          <cell r="AI62">
            <v>501212.93338983052</v>
          </cell>
          <cell r="AJ62">
            <v>3285729.49</v>
          </cell>
          <cell r="AK62">
            <v>0</v>
          </cell>
          <cell r="AL62">
            <v>0.26000000024214387</v>
          </cell>
          <cell r="AM62" t="str">
            <v>605112-WT1</v>
          </cell>
          <cell r="AN62">
            <v>-501212.9299999997</v>
          </cell>
          <cell r="AO62" t="str">
            <v>UMEME</v>
          </cell>
        </row>
        <row r="63">
          <cell r="A63">
            <v>62</v>
          </cell>
          <cell r="B63" t="str">
            <v>CSC_KITINTALE</v>
          </cell>
          <cell r="C63">
            <v>202740118</v>
          </cell>
          <cell r="D63" t="str">
            <v xml:space="preserve">ATC KITINTALE 605138    </v>
          </cell>
          <cell r="E63" t="str">
            <v>COMMERCIAL</v>
          </cell>
          <cell r="F63" t="str">
            <v>TOU</v>
          </cell>
          <cell r="G63" t="str">
            <v>ACTIVE</v>
          </cell>
          <cell r="H63" t="str">
            <v>UM202849</v>
          </cell>
          <cell r="I63" t="str">
            <v>[F0033]-[TX0007]-B-000100 Old Jinja Rd</v>
          </cell>
          <cell r="J63">
            <v>246024265</v>
          </cell>
          <cell r="K63">
            <v>41183</v>
          </cell>
          <cell r="L63" t="str">
            <v>01-SEP-12 - 01-OCT-12</v>
          </cell>
          <cell r="M63">
            <v>0</v>
          </cell>
          <cell r="N63">
            <v>0</v>
          </cell>
          <cell r="O63">
            <v>449</v>
          </cell>
          <cell r="P63">
            <v>487.6</v>
          </cell>
          <cell r="Q63">
            <v>218932.4</v>
          </cell>
          <cell r="R63">
            <v>1054</v>
          </cell>
          <cell r="S63">
            <v>550.9</v>
          </cell>
          <cell r="T63">
            <v>580648.6</v>
          </cell>
          <cell r="U63">
            <v>1161</v>
          </cell>
          <cell r="V63">
            <v>380.8</v>
          </cell>
          <cell r="W63">
            <v>442108.8</v>
          </cell>
          <cell r="X63">
            <v>0</v>
          </cell>
          <cell r="Y63">
            <v>3360</v>
          </cell>
          <cell r="Z63">
            <v>0</v>
          </cell>
          <cell r="AA63">
            <v>224108.96</v>
          </cell>
          <cell r="AB63">
            <v>1469158.76</v>
          </cell>
          <cell r="AC63">
            <v>1469158.66</v>
          </cell>
          <cell r="AD63">
            <v>605138</v>
          </cell>
          <cell r="AE63" t="str">
            <v>Kitintale</v>
          </cell>
          <cell r="AF63">
            <v>-0.10000000009313226</v>
          </cell>
          <cell r="AG63">
            <v>1469158.76</v>
          </cell>
          <cell r="AH63">
            <v>1245049.7966101696</v>
          </cell>
          <cell r="AI63">
            <v>224108.96338983052</v>
          </cell>
          <cell r="AJ63">
            <v>1469158.66</v>
          </cell>
          <cell r="AK63">
            <v>0</v>
          </cell>
          <cell r="AL63">
            <v>-0.10000000009313226</v>
          </cell>
          <cell r="AM63" t="str">
            <v>605138-WT1</v>
          </cell>
          <cell r="AN63">
            <v>-224108.95999999996</v>
          </cell>
          <cell r="AO63" t="str">
            <v>UMEME</v>
          </cell>
        </row>
        <row r="64">
          <cell r="A64">
            <v>63</v>
          </cell>
          <cell r="B64" t="str">
            <v>CSC_NAKULABYE</v>
          </cell>
          <cell r="C64">
            <v>202742318</v>
          </cell>
          <cell r="D64" t="str">
            <v>ATC OLD K'LA 605008</v>
          </cell>
          <cell r="E64" t="str">
            <v>COMMERCIAL</v>
          </cell>
          <cell r="F64" t="str">
            <v>TOU</v>
          </cell>
          <cell r="G64" t="str">
            <v>ACTIVE</v>
          </cell>
          <cell r="H64" t="str">
            <v>U26941</v>
          </cell>
          <cell r="I64" t="str">
            <v>[F0005]-[TX0024]-B-001200 Martin Rd</v>
          </cell>
          <cell r="J64">
            <v>246189707</v>
          </cell>
          <cell r="K64">
            <v>41183</v>
          </cell>
          <cell r="L64" t="str">
            <v>01-SEP-12 - 01-OCT-12</v>
          </cell>
          <cell r="M64">
            <v>0</v>
          </cell>
          <cell r="N64">
            <v>0</v>
          </cell>
          <cell r="O64">
            <v>2785</v>
          </cell>
          <cell r="P64">
            <v>487.6</v>
          </cell>
          <cell r="Q64">
            <v>1357966</v>
          </cell>
          <cell r="R64">
            <v>1490</v>
          </cell>
          <cell r="S64">
            <v>550.9</v>
          </cell>
          <cell r="T64">
            <v>820841</v>
          </cell>
          <cell r="U64">
            <v>1590</v>
          </cell>
          <cell r="V64">
            <v>380.8</v>
          </cell>
          <cell r="W64">
            <v>605472</v>
          </cell>
          <cell r="X64">
            <v>0</v>
          </cell>
          <cell r="Y64">
            <v>3360</v>
          </cell>
          <cell r="Z64">
            <v>0</v>
          </cell>
          <cell r="AA64">
            <v>501775.02</v>
          </cell>
          <cell r="AB64">
            <v>3289414.02</v>
          </cell>
          <cell r="AC64">
            <v>3289413.62</v>
          </cell>
          <cell r="AD64">
            <v>605008</v>
          </cell>
          <cell r="AE64" t="str">
            <v>Old Kampala</v>
          </cell>
          <cell r="AF64">
            <v>-0.39999999990686774</v>
          </cell>
          <cell r="AG64">
            <v>3289414.02</v>
          </cell>
          <cell r="AH64">
            <v>2787639</v>
          </cell>
          <cell r="AI64">
            <v>501775.01999999996</v>
          </cell>
          <cell r="AJ64">
            <v>3289413.62</v>
          </cell>
          <cell r="AK64">
            <v>0</v>
          </cell>
          <cell r="AL64">
            <v>-0.39999999990686774</v>
          </cell>
          <cell r="AM64" t="str">
            <v>605008-WT1</v>
          </cell>
          <cell r="AN64">
            <v>-501775.02</v>
          </cell>
          <cell r="AO64" t="str">
            <v>UMEME</v>
          </cell>
        </row>
        <row r="65">
          <cell r="A65">
            <v>64</v>
          </cell>
          <cell r="B65" t="str">
            <v>CSC_NAKULABYE</v>
          </cell>
          <cell r="C65">
            <v>202750683</v>
          </cell>
          <cell r="D65" t="str">
            <v>ATC NALUVULE 605305</v>
          </cell>
          <cell r="E65" t="str">
            <v>COMMERCIAL</v>
          </cell>
          <cell r="F65" t="str">
            <v>TOU</v>
          </cell>
          <cell r="G65" t="str">
            <v>ACTIVE</v>
          </cell>
          <cell r="H65" t="str">
            <v>U26953</v>
          </cell>
          <cell r="I65" t="str">
            <v>[F0001]-[TX0001]-A-0001-</v>
          </cell>
          <cell r="J65">
            <v>246205409</v>
          </cell>
          <cell r="K65">
            <v>41183</v>
          </cell>
          <cell r="L65" t="str">
            <v>01-SEP-12 - 01-OCT-12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3360</v>
          </cell>
          <cell r="Z65">
            <v>0</v>
          </cell>
          <cell r="AA65">
            <v>604.79999999999995</v>
          </cell>
          <cell r="AB65">
            <v>3964.8</v>
          </cell>
          <cell r="AC65">
            <v>3964.88</v>
          </cell>
          <cell r="AD65">
            <v>605305</v>
          </cell>
          <cell r="AE65" t="str">
            <v>Naluvule</v>
          </cell>
          <cell r="AF65">
            <v>7.999999999992724E-2</v>
          </cell>
          <cell r="AG65">
            <v>3964.8</v>
          </cell>
          <cell r="AH65">
            <v>3360</v>
          </cell>
          <cell r="AI65">
            <v>604.79999999999995</v>
          </cell>
          <cell r="AJ65">
            <v>3964.88</v>
          </cell>
          <cell r="AK65">
            <v>0</v>
          </cell>
          <cell r="AL65">
            <v>7.999999999992724E-2</v>
          </cell>
          <cell r="AM65" t="str">
            <v>605305-WT1</v>
          </cell>
          <cell r="AN65">
            <v>-604.80000000000018</v>
          </cell>
          <cell r="AO65" t="str">
            <v>UMEME</v>
          </cell>
        </row>
        <row r="66">
          <cell r="A66">
            <v>65</v>
          </cell>
          <cell r="B66" t="str">
            <v>CSC_NAKULABYE</v>
          </cell>
          <cell r="C66">
            <v>202750703</v>
          </cell>
          <cell r="D66" t="str">
            <v>ATC KIKONI 605523</v>
          </cell>
          <cell r="E66" t="str">
            <v>COMMERCIAL</v>
          </cell>
          <cell r="F66" t="str">
            <v>TOU</v>
          </cell>
          <cell r="G66" t="str">
            <v>ACTIVE</v>
          </cell>
          <cell r="H66" t="str">
            <v>U203184</v>
          </cell>
          <cell r="I66" t="str">
            <v>[F0004]-[TX0006]-A-012365-</v>
          </cell>
          <cell r="J66">
            <v>245957513</v>
          </cell>
          <cell r="K66">
            <v>41183</v>
          </cell>
          <cell r="L66" t="str">
            <v>01-SEP-12 - 01-OCT-12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3360</v>
          </cell>
          <cell r="Z66">
            <v>0</v>
          </cell>
          <cell r="AA66">
            <v>604.79999999999995</v>
          </cell>
          <cell r="AB66">
            <v>3964.8</v>
          </cell>
          <cell r="AC66">
            <v>3964.88</v>
          </cell>
          <cell r="AD66">
            <v>605523</v>
          </cell>
          <cell r="AE66" t="str">
            <v>Kikoni</v>
          </cell>
          <cell r="AF66">
            <v>7.999999999992724E-2</v>
          </cell>
          <cell r="AG66">
            <v>3964.8</v>
          </cell>
          <cell r="AH66">
            <v>3360</v>
          </cell>
          <cell r="AI66">
            <v>604.79999999999995</v>
          </cell>
          <cell r="AJ66">
            <v>3964.88</v>
          </cell>
          <cell r="AK66">
            <v>0</v>
          </cell>
          <cell r="AL66">
            <v>7.999999999992724E-2</v>
          </cell>
          <cell r="AM66" t="str">
            <v>605523-RT1</v>
          </cell>
          <cell r="AN66">
            <v>-604.80000000000018</v>
          </cell>
          <cell r="AO66" t="str">
            <v>UMEME</v>
          </cell>
        </row>
        <row r="67">
          <cell r="A67">
            <v>66</v>
          </cell>
          <cell r="B67" t="str">
            <v>CSC_NAKULABYE</v>
          </cell>
          <cell r="C67">
            <v>202750768</v>
          </cell>
          <cell r="D67" t="str">
            <v>ATC NABULAGALA 605613</v>
          </cell>
          <cell r="E67" t="str">
            <v>COMMERCIAL</v>
          </cell>
          <cell r="F67" t="str">
            <v>TOU</v>
          </cell>
          <cell r="G67" t="str">
            <v>ACTIVE</v>
          </cell>
          <cell r="H67" t="str">
            <v>U203948</v>
          </cell>
          <cell r="I67" t="str">
            <v>[F0004]-[TX0020]-A-001893-tou</v>
          </cell>
          <cell r="J67">
            <v>246182203</v>
          </cell>
          <cell r="K67">
            <v>41183</v>
          </cell>
          <cell r="L67" t="str">
            <v>01-SEP-12 - 01-OCT-12</v>
          </cell>
          <cell r="M67">
            <v>0</v>
          </cell>
          <cell r="N67">
            <v>0</v>
          </cell>
          <cell r="O67">
            <v>1031</v>
          </cell>
          <cell r="P67">
            <v>487.6</v>
          </cell>
          <cell r="Q67">
            <v>502715.6</v>
          </cell>
          <cell r="R67">
            <v>513</v>
          </cell>
          <cell r="S67">
            <v>550.9</v>
          </cell>
          <cell r="T67">
            <v>282611.7</v>
          </cell>
          <cell r="U67">
            <v>566</v>
          </cell>
          <cell r="V67">
            <v>380.8</v>
          </cell>
          <cell r="W67">
            <v>215532.79999999999</v>
          </cell>
          <cell r="X67">
            <v>0</v>
          </cell>
          <cell r="Y67">
            <v>3360</v>
          </cell>
          <cell r="Z67">
            <v>0</v>
          </cell>
          <cell r="AA67">
            <v>180759.62</v>
          </cell>
          <cell r="AB67">
            <v>1184979.72</v>
          </cell>
          <cell r="AC67">
            <v>1184979.24</v>
          </cell>
          <cell r="AD67">
            <v>605613</v>
          </cell>
          <cell r="AE67" t="str">
            <v>Nabulagala</v>
          </cell>
          <cell r="AF67">
            <v>-0.47999999998137355</v>
          </cell>
          <cell r="AG67">
            <v>1184979.72</v>
          </cell>
          <cell r="AH67">
            <v>1004220.1016949153</v>
          </cell>
          <cell r="AI67">
            <v>180759.61830508476</v>
          </cell>
          <cell r="AJ67">
            <v>1184979.2400000002</v>
          </cell>
          <cell r="AK67">
            <v>0</v>
          </cell>
          <cell r="AL67">
            <v>-0.4799999997485429</v>
          </cell>
          <cell r="AM67" t="str">
            <v>605613-WT1</v>
          </cell>
          <cell r="AN67">
            <v>-180759.61999999988</v>
          </cell>
          <cell r="AO67" t="str">
            <v>UMEME</v>
          </cell>
        </row>
        <row r="68">
          <cell r="A68">
            <v>67</v>
          </cell>
          <cell r="B68" t="str">
            <v>CSC_NAKULABYE</v>
          </cell>
          <cell r="C68">
            <v>202751119</v>
          </cell>
          <cell r="D68" t="str">
            <v>ATC NBH SPARES 605365</v>
          </cell>
          <cell r="E68" t="str">
            <v>COMMERCIAL</v>
          </cell>
          <cell r="F68" t="str">
            <v>OTHERS</v>
          </cell>
          <cell r="G68" t="str">
            <v>ACTIVE</v>
          </cell>
          <cell r="H68" t="str">
            <v>E277989</v>
          </cell>
          <cell r="I68" t="str">
            <v>[F0012]-[TX0009]-A-014807 Lufula</v>
          </cell>
          <cell r="J68">
            <v>244778005</v>
          </cell>
          <cell r="K68">
            <v>41162</v>
          </cell>
          <cell r="L68" t="str">
            <v>08-AUG-12 - 10-SEP-12</v>
          </cell>
          <cell r="O68">
            <v>4226</v>
          </cell>
          <cell r="P68">
            <v>487.6</v>
          </cell>
          <cell r="Q68">
            <v>2060597.6</v>
          </cell>
          <cell r="X68">
            <v>0</v>
          </cell>
          <cell r="Y68">
            <v>3696</v>
          </cell>
          <cell r="Z68">
            <v>0</v>
          </cell>
          <cell r="AA68">
            <v>371572.85</v>
          </cell>
          <cell r="AB68">
            <v>2435866.4500000002</v>
          </cell>
          <cell r="AC68">
            <v>2223913.56</v>
          </cell>
          <cell r="AD68">
            <v>605365</v>
          </cell>
          <cell r="AE68" t="str">
            <v>NBH_Spares</v>
          </cell>
          <cell r="AF68">
            <v>-211952.89000000013</v>
          </cell>
          <cell r="AG68">
            <v>2435866.4500000002</v>
          </cell>
          <cell r="AH68">
            <v>2064293.6016949154</v>
          </cell>
          <cell r="AI68">
            <v>371572.84830508474</v>
          </cell>
          <cell r="AJ68">
            <v>2223913.56</v>
          </cell>
          <cell r="AK68">
            <v>0</v>
          </cell>
          <cell r="AL68">
            <v>-211952.89000000013</v>
          </cell>
          <cell r="AM68" t="str">
            <v>605365-RT1</v>
          </cell>
          <cell r="AN68">
            <v>-371572.85000000009</v>
          </cell>
          <cell r="AO68" t="str">
            <v>UMEME</v>
          </cell>
        </row>
        <row r="69">
          <cell r="A69">
            <v>68</v>
          </cell>
          <cell r="B69" t="str">
            <v>CSC_KABALAGALA</v>
          </cell>
          <cell r="C69">
            <v>202759368</v>
          </cell>
          <cell r="D69" t="str">
            <v>ATC KIWAFU 605489</v>
          </cell>
          <cell r="E69" t="str">
            <v>COMMERCIAL</v>
          </cell>
          <cell r="F69" t="str">
            <v>TOU</v>
          </cell>
          <cell r="G69" t="str">
            <v>ACTIVE</v>
          </cell>
          <cell r="H69" t="str">
            <v>U28751</v>
          </cell>
          <cell r="I69" t="str">
            <v>[F0045]-[TX0007]-C-00368. 4090 (1)</v>
          </cell>
          <cell r="J69">
            <v>246074608</v>
          </cell>
          <cell r="K69">
            <v>41183</v>
          </cell>
          <cell r="L69" t="str">
            <v>01-SEP-12 - 01-OCT-12</v>
          </cell>
          <cell r="M69">
            <v>0</v>
          </cell>
          <cell r="N69">
            <v>0</v>
          </cell>
          <cell r="O69">
            <v>869</v>
          </cell>
          <cell r="P69">
            <v>487.6</v>
          </cell>
          <cell r="Q69">
            <v>423724.4</v>
          </cell>
          <cell r="R69">
            <v>411</v>
          </cell>
          <cell r="S69">
            <v>550.9</v>
          </cell>
          <cell r="T69">
            <v>226419.9</v>
          </cell>
          <cell r="U69">
            <v>392</v>
          </cell>
          <cell r="V69">
            <v>380.8</v>
          </cell>
          <cell r="W69">
            <v>149273.60000000001</v>
          </cell>
          <cell r="X69">
            <v>0</v>
          </cell>
          <cell r="Y69">
            <v>3360</v>
          </cell>
          <cell r="Z69">
            <v>0</v>
          </cell>
          <cell r="AA69">
            <v>144500.01999999999</v>
          </cell>
          <cell r="AB69">
            <v>947277.92</v>
          </cell>
          <cell r="AC69">
            <v>947278.35</v>
          </cell>
          <cell r="AD69">
            <v>605489</v>
          </cell>
          <cell r="AE69" t="str">
            <v>Kiwafu</v>
          </cell>
          <cell r="AF69">
            <v>0.42999999993480742</v>
          </cell>
          <cell r="AG69">
            <v>947277.92</v>
          </cell>
          <cell r="AH69">
            <v>802777.89830508479</v>
          </cell>
          <cell r="AI69">
            <v>144500.02169491525</v>
          </cell>
          <cell r="AJ69">
            <v>947278.35</v>
          </cell>
          <cell r="AK69">
            <v>0</v>
          </cell>
          <cell r="AL69">
            <v>0.42999999993480742</v>
          </cell>
          <cell r="AM69" t="str">
            <v>605489-WT1</v>
          </cell>
          <cell r="AN69">
            <v>-144500.02000000002</v>
          </cell>
          <cell r="AO69" t="str">
            <v>UMEME</v>
          </cell>
        </row>
        <row r="70">
          <cell r="A70">
            <v>69</v>
          </cell>
          <cell r="B70" t="str">
            <v>CSC_KABALAGALA</v>
          </cell>
          <cell r="C70">
            <v>202779768</v>
          </cell>
          <cell r="D70" t="str">
            <v xml:space="preserve">ATC UGANDA LTD GGABA SEMINARY SITE NO 605252  </v>
          </cell>
          <cell r="E70" t="str">
            <v>COMMERCIAL</v>
          </cell>
          <cell r="F70" t="str">
            <v>TOU</v>
          </cell>
          <cell r="G70" t="str">
            <v>ACTIVE</v>
          </cell>
          <cell r="H70" t="str">
            <v>E263020</v>
          </cell>
          <cell r="I70" t="str">
            <v>[F0040]-[TX0011]-B-000605-( 11)</v>
          </cell>
          <cell r="J70">
            <v>246176232</v>
          </cell>
          <cell r="K70">
            <v>41183</v>
          </cell>
          <cell r="L70" t="str">
            <v>01-SEP-12 - 01-OCT-12</v>
          </cell>
          <cell r="M70">
            <v>0</v>
          </cell>
          <cell r="N70">
            <v>0</v>
          </cell>
          <cell r="O70">
            <v>1845</v>
          </cell>
          <cell r="P70">
            <v>487.6</v>
          </cell>
          <cell r="Q70">
            <v>899622</v>
          </cell>
          <cell r="R70">
            <v>987</v>
          </cell>
          <cell r="S70">
            <v>550.9</v>
          </cell>
          <cell r="T70">
            <v>543738.30000000005</v>
          </cell>
          <cell r="U70">
            <v>918</v>
          </cell>
          <cell r="V70">
            <v>380.8</v>
          </cell>
          <cell r="W70">
            <v>349574.40000000002</v>
          </cell>
          <cell r="X70">
            <v>0</v>
          </cell>
          <cell r="Y70">
            <v>3360</v>
          </cell>
          <cell r="Z70">
            <v>0</v>
          </cell>
          <cell r="AA70">
            <v>323333.05</v>
          </cell>
          <cell r="AB70">
            <v>2119627.75</v>
          </cell>
          <cell r="AC70">
            <v>2119627.79</v>
          </cell>
          <cell r="AD70">
            <v>605252</v>
          </cell>
          <cell r="AE70" t="str">
            <v>Gaba_Seminary</v>
          </cell>
          <cell r="AF70">
            <v>4.0000000037252903E-2</v>
          </cell>
          <cell r="AG70">
            <v>2119627.75</v>
          </cell>
          <cell r="AH70">
            <v>1796294.7033898304</v>
          </cell>
          <cell r="AI70">
            <v>323333.04661016946</v>
          </cell>
          <cell r="AJ70">
            <v>2119627.79</v>
          </cell>
          <cell r="AK70">
            <v>0</v>
          </cell>
          <cell r="AL70">
            <v>4.0000000037252903E-2</v>
          </cell>
          <cell r="AM70" t="str">
            <v>605252-WT1</v>
          </cell>
          <cell r="AN70">
            <v>-323333.04999999981</v>
          </cell>
          <cell r="AO70" t="str">
            <v>UMEME</v>
          </cell>
        </row>
        <row r="71">
          <cell r="A71">
            <v>70</v>
          </cell>
          <cell r="B71" t="str">
            <v>CSC_JINJA</v>
          </cell>
          <cell r="C71">
            <v>202762921</v>
          </cell>
          <cell r="D71" t="str">
            <v>ATC BUJAGALI 605602</v>
          </cell>
          <cell r="E71" t="str">
            <v>COMMERCIAL</v>
          </cell>
          <cell r="F71" t="str">
            <v>TOU</v>
          </cell>
          <cell r="G71" t="str">
            <v>ACTIVE</v>
          </cell>
          <cell r="H71" t="str">
            <v>UM200494</v>
          </cell>
          <cell r="I71" t="str">
            <v>[F0001]-[TX0001]-A-0001-</v>
          </cell>
          <cell r="J71">
            <v>246187206</v>
          </cell>
          <cell r="K71">
            <v>41183</v>
          </cell>
          <cell r="L71" t="str">
            <v>01-SEP-12 - 01-OCT-12</v>
          </cell>
          <cell r="M71">
            <v>0</v>
          </cell>
          <cell r="N71">
            <v>0</v>
          </cell>
          <cell r="O71">
            <v>1225</v>
          </cell>
          <cell r="P71">
            <v>487.6</v>
          </cell>
          <cell r="Q71">
            <v>597310</v>
          </cell>
          <cell r="R71">
            <v>588</v>
          </cell>
          <cell r="S71">
            <v>550.9</v>
          </cell>
          <cell r="T71">
            <v>323929.2</v>
          </cell>
          <cell r="U71">
            <v>620</v>
          </cell>
          <cell r="V71">
            <v>380.8</v>
          </cell>
          <cell r="W71">
            <v>236096</v>
          </cell>
          <cell r="X71">
            <v>0</v>
          </cell>
          <cell r="Y71">
            <v>3360</v>
          </cell>
          <cell r="Z71">
            <v>0</v>
          </cell>
          <cell r="AA71">
            <v>208925.14</v>
          </cell>
          <cell r="AB71">
            <v>1369620.34</v>
          </cell>
          <cell r="AC71">
            <v>1369620.01</v>
          </cell>
          <cell r="AD71">
            <v>605602</v>
          </cell>
          <cell r="AE71" t="str">
            <v>Bujagali</v>
          </cell>
          <cell r="AF71">
            <v>-0.33000000007450581</v>
          </cell>
          <cell r="AG71">
            <v>1369620.34</v>
          </cell>
          <cell r="AH71">
            <v>1160695.2033898307</v>
          </cell>
          <cell r="AI71">
            <v>208925.13661016952</v>
          </cell>
          <cell r="AJ71">
            <v>1369620.01</v>
          </cell>
          <cell r="AK71">
            <v>0</v>
          </cell>
          <cell r="AL71">
            <v>-0.33000000007450581</v>
          </cell>
          <cell r="AM71" t="str">
            <v>605602-WT1</v>
          </cell>
          <cell r="AN71">
            <v>-208925.14000000013</v>
          </cell>
          <cell r="AO71" t="str">
            <v>UMEME</v>
          </cell>
        </row>
        <row r="72">
          <cell r="A72">
            <v>71</v>
          </cell>
          <cell r="B72" t="str">
            <v>CSC_JINJA</v>
          </cell>
          <cell r="C72">
            <v>202765568</v>
          </cell>
          <cell r="D72" t="str">
            <v>ATC JINJA-MARKET 605265</v>
          </cell>
          <cell r="E72" t="str">
            <v>COMMERCIAL</v>
          </cell>
          <cell r="F72" t="str">
            <v>TOU</v>
          </cell>
          <cell r="G72" t="str">
            <v>ACTIVE</v>
          </cell>
          <cell r="H72" t="str">
            <v>UM200230</v>
          </cell>
          <cell r="I72" t="str">
            <v>[F0002]-[TX0024]-B-029350 Kutch Rd</v>
          </cell>
          <cell r="J72">
            <v>246188688</v>
          </cell>
          <cell r="K72">
            <v>41183</v>
          </cell>
          <cell r="L72" t="str">
            <v>01-SEP-12 - 01-OCT-12</v>
          </cell>
          <cell r="M72">
            <v>0</v>
          </cell>
          <cell r="N72">
            <v>0</v>
          </cell>
          <cell r="O72">
            <v>1662</v>
          </cell>
          <cell r="P72">
            <v>487.6</v>
          </cell>
          <cell r="Q72">
            <v>810391.2</v>
          </cell>
          <cell r="R72">
            <v>734</v>
          </cell>
          <cell r="S72">
            <v>550.9</v>
          </cell>
          <cell r="T72">
            <v>404360.6</v>
          </cell>
          <cell r="U72">
            <v>776</v>
          </cell>
          <cell r="V72">
            <v>380.8</v>
          </cell>
          <cell r="W72">
            <v>295500.79999999999</v>
          </cell>
          <cell r="X72">
            <v>0</v>
          </cell>
          <cell r="Y72">
            <v>3360</v>
          </cell>
          <cell r="Z72">
            <v>0</v>
          </cell>
          <cell r="AA72">
            <v>272450.27</v>
          </cell>
          <cell r="AB72">
            <v>1786062.87</v>
          </cell>
          <cell r="AC72">
            <v>1786063.04</v>
          </cell>
          <cell r="AD72">
            <v>605265</v>
          </cell>
          <cell r="AE72" t="str">
            <v>Jinja-Market</v>
          </cell>
          <cell r="AF72">
            <v>0.16999999992549419</v>
          </cell>
          <cell r="AG72">
            <v>1786062.87</v>
          </cell>
          <cell r="AH72">
            <v>1513612.6016949154</v>
          </cell>
          <cell r="AI72">
            <v>272450.26830508478</v>
          </cell>
          <cell r="AJ72">
            <v>1786063.04</v>
          </cell>
          <cell r="AK72">
            <v>0</v>
          </cell>
          <cell r="AL72">
            <v>0.16999999992549419</v>
          </cell>
          <cell r="AM72" t="str">
            <v>605265-RT1</v>
          </cell>
          <cell r="AN72">
            <v>-272450.27000000025</v>
          </cell>
          <cell r="AO72" t="str">
            <v>UMEME</v>
          </cell>
        </row>
        <row r="73">
          <cell r="A73">
            <v>72</v>
          </cell>
          <cell r="B73" t="str">
            <v>CSC_JINJA</v>
          </cell>
          <cell r="C73">
            <v>202765618</v>
          </cell>
          <cell r="D73" t="str">
            <v>ATC NAMINYA 605267</v>
          </cell>
          <cell r="E73" t="str">
            <v>COMMERCIAL</v>
          </cell>
          <cell r="F73" t="str">
            <v>TOU</v>
          </cell>
          <cell r="G73" t="str">
            <v>ACTIVE</v>
          </cell>
          <cell r="H73" t="str">
            <v>E273364</v>
          </cell>
          <cell r="I73" t="str">
            <v>[F0016]-[TX0001]-B-000317 Kayunga Road</v>
          </cell>
          <cell r="J73">
            <v>246176231</v>
          </cell>
          <cell r="K73">
            <v>41183</v>
          </cell>
          <cell r="L73" t="str">
            <v>01-SEP-12 - 01-OCT-12</v>
          </cell>
          <cell r="M73">
            <v>0</v>
          </cell>
          <cell r="N73">
            <v>0</v>
          </cell>
          <cell r="O73">
            <v>1487</v>
          </cell>
          <cell r="P73">
            <v>487.6</v>
          </cell>
          <cell r="Q73">
            <v>725061.2</v>
          </cell>
          <cell r="R73">
            <v>880</v>
          </cell>
          <cell r="S73">
            <v>550.9</v>
          </cell>
          <cell r="T73">
            <v>484792</v>
          </cell>
          <cell r="U73">
            <v>806</v>
          </cell>
          <cell r="V73">
            <v>380.8</v>
          </cell>
          <cell r="W73">
            <v>306924.79999999999</v>
          </cell>
          <cell r="X73">
            <v>0</v>
          </cell>
          <cell r="Y73">
            <v>3360</v>
          </cell>
          <cell r="Z73">
            <v>0</v>
          </cell>
          <cell r="AA73">
            <v>273624.84000000003</v>
          </cell>
          <cell r="AB73">
            <v>1793762.84</v>
          </cell>
          <cell r="AC73">
            <v>1793762.75</v>
          </cell>
          <cell r="AD73">
            <v>605267</v>
          </cell>
          <cell r="AE73" t="str">
            <v>Naminya</v>
          </cell>
          <cell r="AF73">
            <v>-9.0000000083819032E-2</v>
          </cell>
          <cell r="AG73">
            <v>1793762.84</v>
          </cell>
          <cell r="AH73">
            <v>1520138</v>
          </cell>
          <cell r="AI73">
            <v>273624.83999999997</v>
          </cell>
          <cell r="AJ73">
            <v>1793762.7499999998</v>
          </cell>
          <cell r="AK73">
            <v>0</v>
          </cell>
          <cell r="AL73">
            <v>-9.0000000316649675E-2</v>
          </cell>
          <cell r="AM73" t="str">
            <v>605267-WT1</v>
          </cell>
          <cell r="AN73">
            <v>-273624.84000000008</v>
          </cell>
          <cell r="AO73" t="str">
            <v>UMEME</v>
          </cell>
        </row>
        <row r="74">
          <cell r="A74">
            <v>73</v>
          </cell>
          <cell r="B74" t="str">
            <v>CSC_IGANGA</v>
          </cell>
          <cell r="C74">
            <v>202740618</v>
          </cell>
          <cell r="D74" t="str">
            <v>ATC KALIRO 605347</v>
          </cell>
          <cell r="E74" t="str">
            <v>COMMERCIAL</v>
          </cell>
          <cell r="F74" t="str">
            <v>TOU</v>
          </cell>
          <cell r="G74" t="str">
            <v>ACTIVE</v>
          </cell>
          <cell r="H74" t="str">
            <v>U26592</v>
          </cell>
          <cell r="I74" t="str">
            <v>[F0001]-[TX0018]-A-004000 MTN</v>
          </cell>
          <cell r="J74">
            <v>245929353</v>
          </cell>
          <cell r="K74">
            <v>41183</v>
          </cell>
          <cell r="L74" t="str">
            <v>01-SEP-12 - 01-OCT-12</v>
          </cell>
          <cell r="M74">
            <v>0</v>
          </cell>
          <cell r="N74">
            <v>0</v>
          </cell>
          <cell r="O74">
            <v>2007</v>
          </cell>
          <cell r="P74">
            <v>487.6</v>
          </cell>
          <cell r="Q74">
            <v>978613.2</v>
          </cell>
          <cell r="R74">
            <v>1135</v>
          </cell>
          <cell r="S74">
            <v>550.9</v>
          </cell>
          <cell r="T74">
            <v>625271.5</v>
          </cell>
          <cell r="U74">
            <v>999</v>
          </cell>
          <cell r="V74">
            <v>380.8</v>
          </cell>
          <cell r="W74">
            <v>380419.2</v>
          </cell>
          <cell r="X74">
            <v>0</v>
          </cell>
          <cell r="Y74">
            <v>3360</v>
          </cell>
          <cell r="Z74">
            <v>0</v>
          </cell>
          <cell r="AA74">
            <v>357779.5</v>
          </cell>
          <cell r="AB74">
            <v>2345443.4</v>
          </cell>
          <cell r="AC74">
            <v>2345443.84</v>
          </cell>
          <cell r="AD74">
            <v>605347</v>
          </cell>
          <cell r="AE74" t="str">
            <v>Kaliro</v>
          </cell>
          <cell r="AF74">
            <v>0.43999999994412065</v>
          </cell>
          <cell r="AG74">
            <v>2345443.4</v>
          </cell>
          <cell r="AH74">
            <v>1987663.8983050846</v>
          </cell>
          <cell r="AI74">
            <v>357779.50169491523</v>
          </cell>
          <cell r="AJ74">
            <v>2345443.84</v>
          </cell>
          <cell r="AK74">
            <v>0</v>
          </cell>
          <cell r="AL74">
            <v>0.43999999994412065</v>
          </cell>
          <cell r="AM74" t="str">
            <v>605347-WT1</v>
          </cell>
          <cell r="AN74">
            <v>-357779.5</v>
          </cell>
          <cell r="AO74" t="str">
            <v>UMEME</v>
          </cell>
        </row>
        <row r="75">
          <cell r="A75">
            <v>74</v>
          </cell>
          <cell r="B75" t="str">
            <v>CSC_IGANGA</v>
          </cell>
          <cell r="C75">
            <v>202741068</v>
          </cell>
          <cell r="D75" t="str">
            <v>ATC MAYUGE 605386</v>
          </cell>
          <cell r="E75" t="str">
            <v>COMMERCIAL</v>
          </cell>
          <cell r="F75" t="str">
            <v>TOU</v>
          </cell>
          <cell r="G75" t="str">
            <v>ACTIVE</v>
          </cell>
          <cell r="H75" t="str">
            <v>UM200940</v>
          </cell>
          <cell r="I75" t="str">
            <v>[F0001]-[TX0018]-A-011255 Jinja Rd</v>
          </cell>
          <cell r="J75">
            <v>245950485</v>
          </cell>
          <cell r="K75">
            <v>41183</v>
          </cell>
          <cell r="L75" t="str">
            <v>01-SEP-12 - 01-OCT-12</v>
          </cell>
          <cell r="M75">
            <v>0</v>
          </cell>
          <cell r="N75">
            <v>0</v>
          </cell>
          <cell r="O75">
            <v>275</v>
          </cell>
          <cell r="P75">
            <v>487.6</v>
          </cell>
          <cell r="Q75">
            <v>134090</v>
          </cell>
          <cell r="R75">
            <v>127</v>
          </cell>
          <cell r="S75">
            <v>550.9</v>
          </cell>
          <cell r="T75">
            <v>69964.3</v>
          </cell>
          <cell r="U75">
            <v>129</v>
          </cell>
          <cell r="V75">
            <v>380.8</v>
          </cell>
          <cell r="W75">
            <v>49123.199999999997</v>
          </cell>
          <cell r="X75">
            <v>0</v>
          </cell>
          <cell r="Y75">
            <v>3360</v>
          </cell>
          <cell r="Z75">
            <v>0</v>
          </cell>
          <cell r="AA75">
            <v>46176.75</v>
          </cell>
          <cell r="AB75">
            <v>302714.25</v>
          </cell>
          <cell r="AC75">
            <v>302714.26</v>
          </cell>
          <cell r="AD75">
            <v>605386</v>
          </cell>
          <cell r="AE75" t="str">
            <v>Mayuge</v>
          </cell>
          <cell r="AF75">
            <v>1.0000000009313226E-2</v>
          </cell>
          <cell r="AG75">
            <v>302714.25</v>
          </cell>
          <cell r="AH75">
            <v>256537.5</v>
          </cell>
          <cell r="AI75">
            <v>46176.75</v>
          </cell>
          <cell r="AJ75">
            <v>302714.26</v>
          </cell>
          <cell r="AK75">
            <v>0</v>
          </cell>
          <cell r="AL75">
            <v>1.0000000009313226E-2</v>
          </cell>
          <cell r="AM75" t="str">
            <v>605386-WT1</v>
          </cell>
          <cell r="AN75">
            <v>-46176.75</v>
          </cell>
          <cell r="AO75" t="str">
            <v>UMEME</v>
          </cell>
        </row>
        <row r="76">
          <cell r="A76">
            <v>75</v>
          </cell>
          <cell r="B76" t="str">
            <v>CSC_IGANGA</v>
          </cell>
          <cell r="C76">
            <v>202741368</v>
          </cell>
          <cell r="D76" t="str">
            <v>ATC IGANGA MARKET 605603</v>
          </cell>
          <cell r="E76" t="str">
            <v>COMMERCIAL</v>
          </cell>
          <cell r="F76" t="str">
            <v>TOU</v>
          </cell>
          <cell r="G76" t="str">
            <v>ACTIVE</v>
          </cell>
          <cell r="H76" t="str">
            <v>UM201237</v>
          </cell>
          <cell r="I76" t="str">
            <v>[F0001]-[TX0001]-A-0001-</v>
          </cell>
          <cell r="J76">
            <v>245928212</v>
          </cell>
          <cell r="K76">
            <v>41183</v>
          </cell>
          <cell r="L76" t="str">
            <v>01-SEP-12 - 01-OCT-12</v>
          </cell>
          <cell r="M76">
            <v>0</v>
          </cell>
          <cell r="N76">
            <v>0</v>
          </cell>
          <cell r="O76">
            <v>950</v>
          </cell>
          <cell r="P76">
            <v>487.6</v>
          </cell>
          <cell r="Q76">
            <v>463220</v>
          </cell>
          <cell r="R76">
            <v>430</v>
          </cell>
          <cell r="S76">
            <v>550.9</v>
          </cell>
          <cell r="T76">
            <v>236887</v>
          </cell>
          <cell r="U76">
            <v>416</v>
          </cell>
          <cell r="V76">
            <v>380.8</v>
          </cell>
          <cell r="W76">
            <v>158412.79999999999</v>
          </cell>
          <cell r="X76">
            <v>0</v>
          </cell>
          <cell r="Y76">
            <v>3360</v>
          </cell>
          <cell r="Z76">
            <v>0</v>
          </cell>
          <cell r="AA76">
            <v>155138.35999999999</v>
          </cell>
          <cell r="AB76">
            <v>1017018.16</v>
          </cell>
          <cell r="AC76">
            <v>1017018.32</v>
          </cell>
          <cell r="AD76">
            <v>605603</v>
          </cell>
          <cell r="AE76" t="str">
            <v>Iganga Market</v>
          </cell>
          <cell r="AF76">
            <v>0.15999999991618097</v>
          </cell>
          <cell r="AG76">
            <v>1017018.16</v>
          </cell>
          <cell r="AH76">
            <v>861879.79661016946</v>
          </cell>
          <cell r="AI76">
            <v>155138.36338983048</v>
          </cell>
          <cell r="AJ76">
            <v>1017018.3199999998</v>
          </cell>
          <cell r="AK76">
            <v>0</v>
          </cell>
          <cell r="AL76">
            <v>0.15999999979976565</v>
          </cell>
          <cell r="AM76" t="str">
            <v>605603-RT1</v>
          </cell>
          <cell r="AN76">
            <v>-155138.35999999999</v>
          </cell>
          <cell r="AO76" t="str">
            <v>UMEME</v>
          </cell>
        </row>
        <row r="77">
          <cell r="A77">
            <v>76</v>
          </cell>
          <cell r="B77" t="str">
            <v>CSC_KAMULI</v>
          </cell>
          <cell r="C77">
            <v>202742718</v>
          </cell>
          <cell r="D77" t="str">
            <v>ATC BUWENGE TOWN 605753</v>
          </cell>
          <cell r="E77" t="str">
            <v>COMMERCIAL</v>
          </cell>
          <cell r="F77" t="str">
            <v>TOU</v>
          </cell>
          <cell r="G77" t="str">
            <v>ACTIVE</v>
          </cell>
          <cell r="H77" t="str">
            <v>U204066</v>
          </cell>
          <cell r="I77" t="str">
            <v>[F0008]-[TX0004]-A-033105</v>
          </cell>
          <cell r="J77">
            <v>246074598</v>
          </cell>
          <cell r="K77">
            <v>41183</v>
          </cell>
          <cell r="L77" t="str">
            <v>01-SEP-12 - 01-OCT-12</v>
          </cell>
          <cell r="M77">
            <v>0</v>
          </cell>
          <cell r="N77">
            <v>0</v>
          </cell>
          <cell r="O77">
            <v>509</v>
          </cell>
          <cell r="P77">
            <v>487.6</v>
          </cell>
          <cell r="Q77">
            <v>248188.4</v>
          </cell>
          <cell r="R77">
            <v>356</v>
          </cell>
          <cell r="S77">
            <v>550.9</v>
          </cell>
          <cell r="T77">
            <v>196120.4</v>
          </cell>
          <cell r="U77">
            <v>327</v>
          </cell>
          <cell r="V77">
            <v>380.8</v>
          </cell>
          <cell r="W77">
            <v>124521.60000000001</v>
          </cell>
          <cell r="X77">
            <v>0</v>
          </cell>
          <cell r="Y77">
            <v>3360</v>
          </cell>
          <cell r="Z77">
            <v>0</v>
          </cell>
          <cell r="AA77">
            <v>102994.27</v>
          </cell>
          <cell r="AB77">
            <v>675184.67</v>
          </cell>
          <cell r="AC77">
            <v>675184.33</v>
          </cell>
          <cell r="AD77">
            <v>605753</v>
          </cell>
          <cell r="AE77" t="str">
            <v>Buwenge Town</v>
          </cell>
          <cell r="AF77">
            <v>-0.34000000008381903</v>
          </cell>
          <cell r="AG77">
            <v>675184.67</v>
          </cell>
          <cell r="AH77">
            <v>572190.39830508479</v>
          </cell>
          <cell r="AI77">
            <v>102994.27169491525</v>
          </cell>
          <cell r="AJ77">
            <v>675184.33</v>
          </cell>
          <cell r="AK77">
            <v>0</v>
          </cell>
          <cell r="AL77">
            <v>-0.34000000008381903</v>
          </cell>
          <cell r="AM77" t="str">
            <v>605753-WT1</v>
          </cell>
          <cell r="AN77">
            <v>-102994.27000000002</v>
          </cell>
          <cell r="AO77" t="str">
            <v>UMEME</v>
          </cell>
        </row>
        <row r="78">
          <cell r="A78">
            <v>77</v>
          </cell>
          <cell r="B78" t="str">
            <v>CSC_KAYUNGA</v>
          </cell>
          <cell r="C78">
            <v>202766268</v>
          </cell>
          <cell r="D78" t="str">
            <v>ATC BBAALE 605428</v>
          </cell>
          <cell r="E78" t="str">
            <v>COMMERCIAL</v>
          </cell>
          <cell r="F78" t="str">
            <v>TOU</v>
          </cell>
          <cell r="G78" t="str">
            <v>ACTIVE</v>
          </cell>
          <cell r="H78" t="str">
            <v>U204053</v>
          </cell>
          <cell r="I78" t="str">
            <v>[F0007]-[TX0001]-B-022000-</v>
          </cell>
          <cell r="J78">
            <v>246090870</v>
          </cell>
          <cell r="K78">
            <v>41183</v>
          </cell>
          <cell r="L78" t="str">
            <v>01-SEP-12 - 01-OCT-12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654</v>
          </cell>
          <cell r="S78">
            <v>550.9</v>
          </cell>
          <cell r="T78">
            <v>360288.6</v>
          </cell>
          <cell r="U78">
            <v>682</v>
          </cell>
          <cell r="V78">
            <v>380.8</v>
          </cell>
          <cell r="W78">
            <v>259705.60000000001</v>
          </cell>
          <cell r="X78">
            <v>0</v>
          </cell>
          <cell r="Y78">
            <v>3360</v>
          </cell>
          <cell r="Z78">
            <v>0</v>
          </cell>
          <cell r="AA78">
            <v>112203.76</v>
          </cell>
          <cell r="AB78">
            <v>735557.96</v>
          </cell>
          <cell r="AC78">
            <v>735557.98</v>
          </cell>
          <cell r="AD78">
            <v>605428</v>
          </cell>
          <cell r="AE78" t="str">
            <v>Bbaale</v>
          </cell>
          <cell r="AF78">
            <v>2.0000000018626451E-2</v>
          </cell>
          <cell r="AG78">
            <v>735557.96</v>
          </cell>
          <cell r="AH78">
            <v>623354.20338983054</v>
          </cell>
          <cell r="AI78">
            <v>112203.7566101695</v>
          </cell>
          <cell r="AJ78">
            <v>735557.9800000001</v>
          </cell>
          <cell r="AK78">
            <v>0</v>
          </cell>
          <cell r="AL78">
            <v>2.0000000135041773E-2</v>
          </cell>
          <cell r="AM78" t="str">
            <v>605428-WT1</v>
          </cell>
          <cell r="AN78">
            <v>-112203.76000000001</v>
          </cell>
          <cell r="AO78" t="str">
            <v>UMEME</v>
          </cell>
        </row>
        <row r="79">
          <cell r="A79">
            <v>78</v>
          </cell>
          <cell r="B79" t="str">
            <v>CSC_MUKONO</v>
          </cell>
          <cell r="C79">
            <v>202738220</v>
          </cell>
          <cell r="D79" t="str">
            <v>ATC KISOGA 605273</v>
          </cell>
          <cell r="E79" t="str">
            <v>COMMERCIAL</v>
          </cell>
          <cell r="F79" t="str">
            <v>TOU</v>
          </cell>
          <cell r="G79" t="str">
            <v>ACTIVE</v>
          </cell>
          <cell r="H79" t="str">
            <v>U26569</v>
          </cell>
          <cell r="I79" t="str">
            <v>[F0001]-[TX0046]-A-002010-</v>
          </cell>
          <cell r="J79">
            <v>246188672</v>
          </cell>
          <cell r="K79">
            <v>41183</v>
          </cell>
          <cell r="L79" t="str">
            <v>01-SEP-12 - 01-OCT-12</v>
          </cell>
          <cell r="M79">
            <v>0</v>
          </cell>
          <cell r="N79">
            <v>0</v>
          </cell>
          <cell r="O79">
            <v>1164</v>
          </cell>
          <cell r="P79">
            <v>487.6</v>
          </cell>
          <cell r="Q79">
            <v>567566.4</v>
          </cell>
          <cell r="R79">
            <v>652</v>
          </cell>
          <cell r="S79">
            <v>550.9</v>
          </cell>
          <cell r="T79">
            <v>359186.8</v>
          </cell>
          <cell r="U79">
            <v>619</v>
          </cell>
          <cell r="V79">
            <v>380.8</v>
          </cell>
          <cell r="W79">
            <v>235715.20000000001</v>
          </cell>
          <cell r="X79">
            <v>0</v>
          </cell>
          <cell r="Y79">
            <v>3360</v>
          </cell>
          <cell r="Z79">
            <v>0</v>
          </cell>
          <cell r="AA79">
            <v>209849.11</v>
          </cell>
          <cell r="AB79">
            <v>1375677.51</v>
          </cell>
          <cell r="AC79">
            <v>1375677.27</v>
          </cell>
          <cell r="AD79">
            <v>605273</v>
          </cell>
          <cell r="AE79" t="str">
            <v>Kisoga</v>
          </cell>
          <cell r="AF79">
            <v>-0.23999999999068677</v>
          </cell>
          <cell r="AG79">
            <v>1375677.51</v>
          </cell>
          <cell r="AH79">
            <v>1165828.3983050848</v>
          </cell>
          <cell r="AI79">
            <v>209849.11169491525</v>
          </cell>
          <cell r="AJ79">
            <v>1375677.27</v>
          </cell>
          <cell r="AK79">
            <v>0</v>
          </cell>
          <cell r="AL79">
            <v>-0.23999999999068677</v>
          </cell>
          <cell r="AM79" t="str">
            <v>605273-WT1</v>
          </cell>
          <cell r="AN79">
            <v>-209849.1100000001</v>
          </cell>
          <cell r="AO79" t="str">
            <v>UMEME</v>
          </cell>
        </row>
        <row r="80">
          <cell r="A80">
            <v>79</v>
          </cell>
          <cell r="B80" t="str">
            <v>CSC_MUKONO</v>
          </cell>
          <cell r="C80">
            <v>202738421</v>
          </cell>
          <cell r="D80" t="str">
            <v>ATC SEETA 605328</v>
          </cell>
          <cell r="E80" t="str">
            <v>COMMERCIAL</v>
          </cell>
          <cell r="F80" t="str">
            <v>TOU</v>
          </cell>
          <cell r="G80" t="str">
            <v>ACTIVE</v>
          </cell>
          <cell r="H80" t="str">
            <v>E266077</v>
          </cell>
          <cell r="I80" t="str">
            <v>[F0002]-[TX0020]-A-010550 Kiwanga Rd</v>
          </cell>
          <cell r="J80">
            <v>246082316</v>
          </cell>
          <cell r="K80">
            <v>41183</v>
          </cell>
          <cell r="L80" t="str">
            <v>01-SEP-12 - 01-OCT-12</v>
          </cell>
          <cell r="M80">
            <v>0</v>
          </cell>
          <cell r="N80">
            <v>0</v>
          </cell>
          <cell r="O80">
            <v>1866</v>
          </cell>
          <cell r="P80">
            <v>487.6</v>
          </cell>
          <cell r="Q80">
            <v>909861.6</v>
          </cell>
          <cell r="R80">
            <v>977</v>
          </cell>
          <cell r="S80">
            <v>550.9</v>
          </cell>
          <cell r="T80">
            <v>538229.30000000005</v>
          </cell>
          <cell r="U80">
            <v>893</v>
          </cell>
          <cell r="V80">
            <v>380.8</v>
          </cell>
          <cell r="W80">
            <v>340054.4</v>
          </cell>
          <cell r="X80">
            <v>0</v>
          </cell>
          <cell r="Y80">
            <v>3360</v>
          </cell>
          <cell r="Z80">
            <v>0</v>
          </cell>
          <cell r="AA80">
            <v>322470.95</v>
          </cell>
          <cell r="AB80">
            <v>2113976.25</v>
          </cell>
          <cell r="AC80">
            <v>2113976.14</v>
          </cell>
          <cell r="AD80">
            <v>605328</v>
          </cell>
          <cell r="AE80" t="str">
            <v>Seeta</v>
          </cell>
          <cell r="AF80">
            <v>-0.10999999986961484</v>
          </cell>
          <cell r="AG80">
            <v>2113976.25</v>
          </cell>
          <cell r="AH80">
            <v>1791505.2966101696</v>
          </cell>
          <cell r="AI80">
            <v>322470.95338983054</v>
          </cell>
          <cell r="AJ80">
            <v>2113976.14</v>
          </cell>
          <cell r="AK80">
            <v>0</v>
          </cell>
          <cell r="AL80">
            <v>-0.10999999986961484</v>
          </cell>
          <cell r="AM80" t="str">
            <v>605328-WT1</v>
          </cell>
          <cell r="AN80">
            <v>-322470.95000000019</v>
          </cell>
          <cell r="AO80" t="str">
            <v>UMEME</v>
          </cell>
        </row>
        <row r="81">
          <cell r="A81">
            <v>80</v>
          </cell>
          <cell r="B81" t="str">
            <v>CSC_MUKONO</v>
          </cell>
          <cell r="C81">
            <v>202742218</v>
          </cell>
          <cell r="D81" t="str">
            <v>ATC NAKABAGO 605744</v>
          </cell>
          <cell r="E81" t="str">
            <v>COMMERCIAL</v>
          </cell>
          <cell r="F81" t="str">
            <v>TOU</v>
          </cell>
          <cell r="G81" t="str">
            <v>ACTIVE</v>
          </cell>
          <cell r="H81" t="str">
            <v>U204495</v>
          </cell>
          <cell r="I81" t="str">
            <v>[F0004]-[TX0001]-A-10150</v>
          </cell>
          <cell r="J81">
            <v>246082338</v>
          </cell>
          <cell r="K81">
            <v>41183</v>
          </cell>
          <cell r="L81" t="str">
            <v>01-SEP-12 - 01-OCT-12</v>
          </cell>
          <cell r="M81">
            <v>0</v>
          </cell>
          <cell r="N81">
            <v>0</v>
          </cell>
          <cell r="O81">
            <v>600</v>
          </cell>
          <cell r="P81">
            <v>487.6</v>
          </cell>
          <cell r="Q81">
            <v>292560</v>
          </cell>
          <cell r="R81">
            <v>305</v>
          </cell>
          <cell r="S81">
            <v>550.9</v>
          </cell>
          <cell r="T81">
            <v>168024.5</v>
          </cell>
          <cell r="U81">
            <v>327</v>
          </cell>
          <cell r="V81">
            <v>380.8</v>
          </cell>
          <cell r="W81">
            <v>124521.60000000001</v>
          </cell>
          <cell r="X81">
            <v>0</v>
          </cell>
          <cell r="Y81">
            <v>3360</v>
          </cell>
          <cell r="Z81">
            <v>0</v>
          </cell>
          <cell r="AA81">
            <v>105923.9</v>
          </cell>
          <cell r="AB81">
            <v>694390</v>
          </cell>
          <cell r="AC81">
            <v>694389.58</v>
          </cell>
          <cell r="AD81">
            <v>605744</v>
          </cell>
          <cell r="AE81" t="str">
            <v>Nakabago</v>
          </cell>
          <cell r="AF81">
            <v>-0.42000000004190952</v>
          </cell>
          <cell r="AG81">
            <v>694390</v>
          </cell>
          <cell r="AH81">
            <v>588466.10169491521</v>
          </cell>
          <cell r="AI81">
            <v>105923.89830508473</v>
          </cell>
          <cell r="AJ81">
            <v>694389.58</v>
          </cell>
          <cell r="AK81">
            <v>0</v>
          </cell>
          <cell r="AL81">
            <v>-0.42000000004190952</v>
          </cell>
          <cell r="AM81" t="str">
            <v>605744-WT1</v>
          </cell>
          <cell r="AN81">
            <v>-105923.90000000002</v>
          </cell>
          <cell r="AO81" t="str">
            <v>UMEME</v>
          </cell>
        </row>
        <row r="82">
          <cell r="A82">
            <v>81</v>
          </cell>
          <cell r="B82" t="str">
            <v>CSC_MITYANA</v>
          </cell>
          <cell r="C82">
            <v>202761718</v>
          </cell>
          <cell r="D82" t="str">
            <v>ATC UGANDA LIMITED MYANZI 605731</v>
          </cell>
          <cell r="E82" t="str">
            <v>COMMERCIAL</v>
          </cell>
          <cell r="F82" t="str">
            <v>TOU</v>
          </cell>
          <cell r="G82" t="str">
            <v>ACTIVE</v>
          </cell>
          <cell r="H82" t="str">
            <v>U203172</v>
          </cell>
          <cell r="I82" t="str">
            <v>[F0010]-[TX0188]-A-00902</v>
          </cell>
          <cell r="J82">
            <v>245873630</v>
          </cell>
          <cell r="K82">
            <v>41183</v>
          </cell>
          <cell r="L82" t="str">
            <v>01-SEP-12 - 01-OCT-12</v>
          </cell>
          <cell r="M82">
            <v>0</v>
          </cell>
          <cell r="N82">
            <v>0</v>
          </cell>
          <cell r="O82">
            <v>207</v>
          </cell>
          <cell r="P82">
            <v>487.6</v>
          </cell>
          <cell r="Q82">
            <v>100933.2</v>
          </cell>
          <cell r="R82">
            <v>81</v>
          </cell>
          <cell r="S82">
            <v>550.9</v>
          </cell>
          <cell r="T82">
            <v>44622.9</v>
          </cell>
          <cell r="U82">
            <v>106</v>
          </cell>
          <cell r="V82">
            <v>380.8</v>
          </cell>
          <cell r="W82">
            <v>40364.800000000003</v>
          </cell>
          <cell r="X82">
            <v>0</v>
          </cell>
          <cell r="Y82">
            <v>3360</v>
          </cell>
          <cell r="Z82">
            <v>0</v>
          </cell>
          <cell r="AA82">
            <v>34070.559999999998</v>
          </cell>
          <cell r="AB82">
            <v>223351.46</v>
          </cell>
          <cell r="AC82">
            <v>223351.49</v>
          </cell>
          <cell r="AD82">
            <v>605731</v>
          </cell>
          <cell r="AE82" t="str">
            <v>Myanzi</v>
          </cell>
          <cell r="AF82">
            <v>2.9999999998835847E-2</v>
          </cell>
          <cell r="AG82">
            <v>223351.46</v>
          </cell>
          <cell r="AH82">
            <v>189280.89830508476</v>
          </cell>
          <cell r="AI82">
            <v>34070.561694915254</v>
          </cell>
          <cell r="AJ82">
            <v>223351.49000000002</v>
          </cell>
          <cell r="AK82">
            <v>0</v>
          </cell>
          <cell r="AL82">
            <v>3.0000000027939677E-2</v>
          </cell>
          <cell r="AM82" t="str">
            <v>605731-WT1</v>
          </cell>
          <cell r="AN82">
            <v>-34070.559999999969</v>
          </cell>
          <cell r="AO82" t="str">
            <v>UMEME</v>
          </cell>
        </row>
        <row r="83">
          <cell r="A83">
            <v>82</v>
          </cell>
          <cell r="B83" t="str">
            <v>CSC_MITYANA</v>
          </cell>
          <cell r="C83">
            <v>202761768</v>
          </cell>
          <cell r="D83" t="str">
            <v>ATC UGANDA LIMITED KANONI 605569</v>
          </cell>
          <cell r="E83" t="str">
            <v>COMMERCIAL</v>
          </cell>
          <cell r="F83" t="str">
            <v>TOU</v>
          </cell>
          <cell r="G83" t="str">
            <v>ACTIVE</v>
          </cell>
          <cell r="H83" t="str">
            <v>U204297</v>
          </cell>
          <cell r="I83" t="str">
            <v>[F0005]-[TX0113]-C-00402</v>
          </cell>
          <cell r="J83">
            <v>246298846</v>
          </cell>
          <cell r="K83">
            <v>41183</v>
          </cell>
          <cell r="L83" t="str">
            <v>01-SEP-12 - 01-OCT-12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3360</v>
          </cell>
          <cell r="Z83">
            <v>0</v>
          </cell>
          <cell r="AA83">
            <v>604.79999999999995</v>
          </cell>
          <cell r="AB83">
            <v>3964.8</v>
          </cell>
          <cell r="AC83">
            <v>3964.56</v>
          </cell>
          <cell r="AD83">
            <v>605569</v>
          </cell>
          <cell r="AE83" t="str">
            <v>Kanoni</v>
          </cell>
          <cell r="AF83">
            <v>-0.24000000000023647</v>
          </cell>
          <cell r="AG83">
            <v>3964.8</v>
          </cell>
          <cell r="AH83">
            <v>3360</v>
          </cell>
          <cell r="AI83">
            <v>604.79999999999995</v>
          </cell>
          <cell r="AJ83">
            <v>3964.56</v>
          </cell>
          <cell r="AK83">
            <v>0</v>
          </cell>
          <cell r="AL83">
            <v>-0.24000000000023647</v>
          </cell>
          <cell r="AM83" t="str">
            <v>605569-WT1</v>
          </cell>
          <cell r="AN83">
            <v>-604.80000000000018</v>
          </cell>
          <cell r="AO83" t="str">
            <v>UMEME</v>
          </cell>
        </row>
        <row r="84">
          <cell r="A84">
            <v>83</v>
          </cell>
          <cell r="B84" t="str">
            <v>CSC_GULU</v>
          </cell>
          <cell r="C84">
            <v>202751470</v>
          </cell>
          <cell r="D84" t="str">
            <v>ATC BASE STATION LACOR SITE   605394</v>
          </cell>
          <cell r="E84" t="str">
            <v>COMMERCIAL</v>
          </cell>
          <cell r="F84" t="str">
            <v>TOU</v>
          </cell>
          <cell r="G84" t="str">
            <v>ACTIVE</v>
          </cell>
          <cell r="H84" t="str">
            <v>E267349</v>
          </cell>
          <cell r="I84" t="str">
            <v>[F0009]-[TX0005]-B-030280 Juba Rd</v>
          </cell>
          <cell r="J84">
            <v>246177226</v>
          </cell>
          <cell r="K84">
            <v>41183</v>
          </cell>
          <cell r="L84" t="str">
            <v>01-SEP-12 - 01-OCT-12</v>
          </cell>
          <cell r="M84">
            <v>0</v>
          </cell>
          <cell r="N84">
            <v>0</v>
          </cell>
          <cell r="O84">
            <v>1582</v>
          </cell>
          <cell r="P84">
            <v>487.6</v>
          </cell>
          <cell r="Q84">
            <v>771383.2</v>
          </cell>
          <cell r="R84">
            <v>835</v>
          </cell>
          <cell r="S84">
            <v>550.9</v>
          </cell>
          <cell r="T84">
            <v>460001.5</v>
          </cell>
          <cell r="U84">
            <v>829</v>
          </cell>
          <cell r="V84">
            <v>380.8</v>
          </cell>
          <cell r="W84">
            <v>315683.20000000001</v>
          </cell>
          <cell r="X84">
            <v>0</v>
          </cell>
          <cell r="Y84">
            <v>3360</v>
          </cell>
          <cell r="Z84">
            <v>0</v>
          </cell>
          <cell r="AA84">
            <v>279077.02</v>
          </cell>
          <cell r="AB84">
            <v>1829504.92</v>
          </cell>
          <cell r="AC84">
            <v>1829504.62</v>
          </cell>
          <cell r="AD84">
            <v>605394</v>
          </cell>
          <cell r="AE84" t="str">
            <v>Lacor</v>
          </cell>
          <cell r="AF84">
            <v>-0.29999999981373549</v>
          </cell>
          <cell r="AG84">
            <v>1829504.92</v>
          </cell>
          <cell r="AH84">
            <v>1550427.8983050846</v>
          </cell>
          <cell r="AI84">
            <v>279077.02169491519</v>
          </cell>
          <cell r="AJ84">
            <v>1829504.6199999999</v>
          </cell>
          <cell r="AK84">
            <v>0</v>
          </cell>
          <cell r="AL84">
            <v>-0.30000000004656613</v>
          </cell>
          <cell r="AM84" t="str">
            <v>605394-WT1</v>
          </cell>
          <cell r="AN84">
            <v>-279077.02</v>
          </cell>
          <cell r="AO84" t="str">
            <v>UMEME</v>
          </cell>
        </row>
        <row r="85">
          <cell r="A85">
            <v>84</v>
          </cell>
          <cell r="B85" t="str">
            <v>CSC_MBARARA</v>
          </cell>
          <cell r="C85">
            <v>202760868</v>
          </cell>
          <cell r="D85" t="str">
            <v>ATC KAYANJA 605041</v>
          </cell>
          <cell r="E85" t="str">
            <v>COMMERCIAL</v>
          </cell>
          <cell r="F85" t="str">
            <v>TOU</v>
          </cell>
          <cell r="G85" t="str">
            <v>ACTIVE</v>
          </cell>
          <cell r="H85" t="str">
            <v>U29073</v>
          </cell>
          <cell r="I85" t="str">
            <v>[F0003]-[TX0072]-A-010198-</v>
          </cell>
          <cell r="J85">
            <v>246392096</v>
          </cell>
          <cell r="K85">
            <v>41183</v>
          </cell>
          <cell r="L85" t="str">
            <v>01-SEP-12 - 01-OCT-12</v>
          </cell>
          <cell r="M85">
            <v>0</v>
          </cell>
          <cell r="N85">
            <v>0</v>
          </cell>
          <cell r="O85">
            <v>127</v>
          </cell>
          <cell r="P85">
            <v>487.6</v>
          </cell>
          <cell r="Q85">
            <v>61925.2</v>
          </cell>
          <cell r="R85">
            <v>54</v>
          </cell>
          <cell r="S85">
            <v>550.9</v>
          </cell>
          <cell r="T85">
            <v>29748.6</v>
          </cell>
          <cell r="U85">
            <v>79</v>
          </cell>
          <cell r="V85">
            <v>380.8</v>
          </cell>
          <cell r="W85">
            <v>30083.200000000001</v>
          </cell>
          <cell r="X85">
            <v>0</v>
          </cell>
          <cell r="Y85">
            <v>3360</v>
          </cell>
          <cell r="Z85">
            <v>0</v>
          </cell>
          <cell r="AA85">
            <v>22521.06</v>
          </cell>
          <cell r="AB85">
            <v>147638.06</v>
          </cell>
          <cell r="AC85">
            <v>147638.39999999999</v>
          </cell>
          <cell r="AD85">
            <v>605041</v>
          </cell>
          <cell r="AE85" t="str">
            <v>Kayanja</v>
          </cell>
          <cell r="AF85">
            <v>0.33999999999650754</v>
          </cell>
          <cell r="AG85">
            <v>147638.06</v>
          </cell>
          <cell r="AH85">
            <v>125117</v>
          </cell>
          <cell r="AI85">
            <v>22521.059999999998</v>
          </cell>
          <cell r="AJ85">
            <v>147638.39999999999</v>
          </cell>
          <cell r="AK85">
            <v>0</v>
          </cell>
          <cell r="AL85">
            <v>0.33999999999650754</v>
          </cell>
          <cell r="AM85" t="str">
            <v>605041-WT1</v>
          </cell>
          <cell r="AN85">
            <v>-22521.060000000012</v>
          </cell>
          <cell r="AO85" t="str">
            <v>UMEME</v>
          </cell>
        </row>
        <row r="86">
          <cell r="A86">
            <v>85</v>
          </cell>
          <cell r="B86" t="str">
            <v>CSC_MBARARA</v>
          </cell>
          <cell r="C86">
            <v>202762068</v>
          </cell>
          <cell r="D86" t="str">
            <v>ATC RWAGAJU 605097</v>
          </cell>
          <cell r="E86" t="str">
            <v>COMMERCIAL</v>
          </cell>
          <cell r="F86" t="str">
            <v>TOU</v>
          </cell>
          <cell r="G86" t="str">
            <v>ACTIVE</v>
          </cell>
          <cell r="H86" t="str">
            <v>U204025</v>
          </cell>
          <cell r="I86" t="str">
            <v>[F0003]-[TX0059]-A-010101(30) RWAGAJU</v>
          </cell>
          <cell r="J86">
            <v>246379785</v>
          </cell>
          <cell r="K86">
            <v>41183</v>
          </cell>
          <cell r="L86" t="str">
            <v>01-SEP-12 - 01-OCT-12</v>
          </cell>
          <cell r="M86">
            <v>0</v>
          </cell>
          <cell r="N86">
            <v>0</v>
          </cell>
          <cell r="O86">
            <v>2158</v>
          </cell>
          <cell r="P86">
            <v>487.6</v>
          </cell>
          <cell r="Q86">
            <v>1052240.8</v>
          </cell>
          <cell r="R86">
            <v>1015</v>
          </cell>
          <cell r="S86">
            <v>550.9</v>
          </cell>
          <cell r="T86">
            <v>559163.5</v>
          </cell>
          <cell r="U86">
            <v>1053</v>
          </cell>
          <cell r="V86">
            <v>380.8</v>
          </cell>
          <cell r="W86">
            <v>400982.4</v>
          </cell>
          <cell r="X86">
            <v>0</v>
          </cell>
          <cell r="Y86">
            <v>3360</v>
          </cell>
          <cell r="Z86">
            <v>0</v>
          </cell>
          <cell r="AA86">
            <v>362834.41</v>
          </cell>
          <cell r="AB86">
            <v>2378581.11</v>
          </cell>
          <cell r="AC86">
            <v>2378581.0099999998</v>
          </cell>
          <cell r="AD86">
            <v>605097</v>
          </cell>
          <cell r="AE86" t="str">
            <v>Rwagaaju</v>
          </cell>
          <cell r="AF86">
            <v>-0.10000000009313226</v>
          </cell>
          <cell r="AG86">
            <v>2378581.11</v>
          </cell>
          <cell r="AH86">
            <v>2015746.7033898304</v>
          </cell>
          <cell r="AI86">
            <v>362834.40661016945</v>
          </cell>
          <cell r="AJ86">
            <v>2378581.0099999998</v>
          </cell>
          <cell r="AK86">
            <v>0</v>
          </cell>
          <cell r="AL86">
            <v>-0.10000000009313226</v>
          </cell>
          <cell r="AM86" t="str">
            <v>605097-WT1</v>
          </cell>
          <cell r="AN86">
            <v>-362834.40999999968</v>
          </cell>
          <cell r="AO86" t="str">
            <v>UMEME</v>
          </cell>
        </row>
        <row r="87">
          <cell r="A87">
            <v>86</v>
          </cell>
          <cell r="B87" t="str">
            <v>CSC_MASAKA</v>
          </cell>
          <cell r="C87">
            <v>202749868</v>
          </cell>
          <cell r="D87" t="str">
            <v>ATC UGANDA MARTYRS UNIVERSITY  NKOZI 605060</v>
          </cell>
          <cell r="E87" t="str">
            <v>COMMERCIAL</v>
          </cell>
          <cell r="F87" t="str">
            <v>TOU</v>
          </cell>
          <cell r="G87" t="str">
            <v>ACTIVE</v>
          </cell>
          <cell r="H87" t="str">
            <v>U26746</v>
          </cell>
          <cell r="I87" t="str">
            <v>[F0002]-[TX0028]-A-010500 Bulo Rd</v>
          </cell>
          <cell r="J87">
            <v>246193196</v>
          </cell>
          <cell r="K87">
            <v>41183</v>
          </cell>
          <cell r="L87" t="str">
            <v>01-SEP-12 - 01-OCT-12</v>
          </cell>
          <cell r="M87">
            <v>0</v>
          </cell>
          <cell r="N87">
            <v>0</v>
          </cell>
          <cell r="O87">
            <v>1951</v>
          </cell>
          <cell r="P87">
            <v>487.6</v>
          </cell>
          <cell r="Q87">
            <v>951307.6</v>
          </cell>
          <cell r="R87">
            <v>1169</v>
          </cell>
          <cell r="S87">
            <v>550.9</v>
          </cell>
          <cell r="T87">
            <v>644002.1</v>
          </cell>
          <cell r="U87">
            <v>1029</v>
          </cell>
          <cell r="V87">
            <v>380.8</v>
          </cell>
          <cell r="W87">
            <v>391843.2</v>
          </cell>
          <cell r="X87">
            <v>0</v>
          </cell>
          <cell r="Y87">
            <v>3360</v>
          </cell>
          <cell r="Z87">
            <v>0</v>
          </cell>
          <cell r="AA87">
            <v>358292.32</v>
          </cell>
          <cell r="AB87">
            <v>2348805.2200000002</v>
          </cell>
          <cell r="AC87">
            <v>2348805.33</v>
          </cell>
          <cell r="AD87">
            <v>605060</v>
          </cell>
          <cell r="AE87" t="str">
            <v>Martyrs University</v>
          </cell>
          <cell r="AF87">
            <v>0.10999999986961484</v>
          </cell>
          <cell r="AG87">
            <v>2348805.2200000002</v>
          </cell>
          <cell r="AH87">
            <v>1990512.898305085</v>
          </cell>
          <cell r="AI87">
            <v>358292.3216949153</v>
          </cell>
          <cell r="AJ87">
            <v>2348805.33</v>
          </cell>
          <cell r="AK87">
            <v>0</v>
          </cell>
          <cell r="AL87">
            <v>0.10999999986961484</v>
          </cell>
          <cell r="AM87" t="str">
            <v>605060-WT1</v>
          </cell>
          <cell r="AN87">
            <v>-358292.3200000003</v>
          </cell>
          <cell r="AO87" t="str">
            <v>UMEME</v>
          </cell>
        </row>
        <row r="88">
          <cell r="A88">
            <v>87</v>
          </cell>
          <cell r="B88" t="str">
            <v>CSC_MASAKA</v>
          </cell>
          <cell r="C88">
            <v>202749922</v>
          </cell>
          <cell r="D88" t="str">
            <v>ATC KALISIZO 605094</v>
          </cell>
          <cell r="E88" t="str">
            <v>COMMERCIAL</v>
          </cell>
          <cell r="F88" t="str">
            <v>TOU</v>
          </cell>
          <cell r="G88" t="str">
            <v>ACTIVE</v>
          </cell>
          <cell r="H88" t="str">
            <v>UM200629</v>
          </cell>
          <cell r="I88" t="str">
            <v>[F0008]-[TX0163]-B-205901  Off Kyotera Rd</v>
          </cell>
          <cell r="J88">
            <v>246192203</v>
          </cell>
          <cell r="K88">
            <v>41183</v>
          </cell>
          <cell r="L88" t="str">
            <v>01-SEP-12 - 01-OCT-12</v>
          </cell>
          <cell r="M88">
            <v>0</v>
          </cell>
          <cell r="N88">
            <v>0</v>
          </cell>
          <cell r="O88">
            <v>2157</v>
          </cell>
          <cell r="P88">
            <v>487.6</v>
          </cell>
          <cell r="Q88">
            <v>1051753.2</v>
          </cell>
          <cell r="R88">
            <v>1074</v>
          </cell>
          <cell r="S88">
            <v>550.9</v>
          </cell>
          <cell r="T88">
            <v>591666.6</v>
          </cell>
          <cell r="U88">
            <v>1114</v>
          </cell>
          <cell r="V88">
            <v>380.8</v>
          </cell>
          <cell r="W88">
            <v>424211.20000000001</v>
          </cell>
          <cell r="X88">
            <v>0</v>
          </cell>
          <cell r="Y88">
            <v>3360</v>
          </cell>
          <cell r="Z88">
            <v>0</v>
          </cell>
          <cell r="AA88">
            <v>372778.38</v>
          </cell>
          <cell r="AB88">
            <v>2443769.38</v>
          </cell>
          <cell r="AC88">
            <v>2443768.92</v>
          </cell>
          <cell r="AD88">
            <v>605094</v>
          </cell>
          <cell r="AE88" t="str">
            <v>Kalisizo</v>
          </cell>
          <cell r="AF88">
            <v>-0.4599999999627471</v>
          </cell>
          <cell r="AG88">
            <v>2443769.38</v>
          </cell>
          <cell r="AH88">
            <v>2070991</v>
          </cell>
          <cell r="AI88">
            <v>372778.38</v>
          </cell>
          <cell r="AJ88">
            <v>2443768.92</v>
          </cell>
          <cell r="AK88">
            <v>0</v>
          </cell>
          <cell r="AL88">
            <v>-0.4599999999627471</v>
          </cell>
          <cell r="AM88" t="str">
            <v>605094-WT1</v>
          </cell>
          <cell r="AN88">
            <v>-372778.38000000012</v>
          </cell>
          <cell r="AO88" t="str">
            <v>UMEME</v>
          </cell>
        </row>
        <row r="89">
          <cell r="A89">
            <v>88</v>
          </cell>
          <cell r="B89" t="str">
            <v>CSC_MASAKA</v>
          </cell>
          <cell r="C89">
            <v>202750422</v>
          </cell>
          <cell r="D89" t="str">
            <v>ATC BUKOMANSIMBI 605337</v>
          </cell>
          <cell r="E89" t="str">
            <v>COMMERCIAL</v>
          </cell>
          <cell r="F89" t="str">
            <v>TOU</v>
          </cell>
          <cell r="G89" t="str">
            <v>ACTIVE</v>
          </cell>
          <cell r="H89" t="str">
            <v>E269488</v>
          </cell>
          <cell r="I89" t="str">
            <v>[F0005]-[TX0263]-A-011847 SEMBABULE ROAD</v>
          </cell>
          <cell r="J89">
            <v>246186209</v>
          </cell>
          <cell r="K89">
            <v>41183</v>
          </cell>
          <cell r="L89" t="str">
            <v>01-SEP-12 - 01-OCT-12</v>
          </cell>
          <cell r="M89">
            <v>0</v>
          </cell>
          <cell r="N89">
            <v>0</v>
          </cell>
          <cell r="O89">
            <v>2078</v>
          </cell>
          <cell r="P89">
            <v>487.6</v>
          </cell>
          <cell r="Q89">
            <v>1013232.8</v>
          </cell>
          <cell r="R89">
            <v>1195</v>
          </cell>
          <cell r="S89">
            <v>550.9</v>
          </cell>
          <cell r="T89">
            <v>658325.5</v>
          </cell>
          <cell r="U89">
            <v>1004</v>
          </cell>
          <cell r="V89">
            <v>380.8</v>
          </cell>
          <cell r="W89">
            <v>382323.20000000001</v>
          </cell>
          <cell r="X89">
            <v>0</v>
          </cell>
          <cell r="Y89">
            <v>3360</v>
          </cell>
          <cell r="Z89">
            <v>0</v>
          </cell>
          <cell r="AA89">
            <v>370303.47</v>
          </cell>
          <cell r="AB89">
            <v>2427544.9700000002</v>
          </cell>
          <cell r="AC89">
            <v>2427545.14</v>
          </cell>
          <cell r="AD89">
            <v>605337</v>
          </cell>
          <cell r="AE89" t="str">
            <v>Bukomansimbi</v>
          </cell>
          <cell r="AF89">
            <v>0.16999999992549419</v>
          </cell>
          <cell r="AG89">
            <v>2427544.9700000002</v>
          </cell>
          <cell r="AH89">
            <v>2057241.5</v>
          </cell>
          <cell r="AI89">
            <v>370303.47</v>
          </cell>
          <cell r="AJ89">
            <v>2427545.1399999997</v>
          </cell>
          <cell r="AK89">
            <v>0</v>
          </cell>
          <cell r="AL89">
            <v>0.16999999945983291</v>
          </cell>
          <cell r="AM89" t="str">
            <v>605337-WT1</v>
          </cell>
          <cell r="AN89">
            <v>-370303.4700000002</v>
          </cell>
          <cell r="AO89" t="str">
            <v>UMEME</v>
          </cell>
        </row>
        <row r="90">
          <cell r="A90">
            <v>89</v>
          </cell>
          <cell r="B90" t="str">
            <v>CSC_MASAKA</v>
          </cell>
          <cell r="C90">
            <v>202750469</v>
          </cell>
          <cell r="D90" t="str">
            <v>ATC MASAKA 605563</v>
          </cell>
          <cell r="E90" t="str">
            <v>COMMERCIAL</v>
          </cell>
          <cell r="F90" t="str">
            <v>TOU</v>
          </cell>
          <cell r="G90" t="str">
            <v>ACTIVE</v>
          </cell>
          <cell r="H90">
            <v>96393358</v>
          </cell>
          <cell r="I90" t="str">
            <v>[F0007]-[TX0123]-A-03001-</v>
          </cell>
          <cell r="J90">
            <v>246175240</v>
          </cell>
          <cell r="K90">
            <v>41183</v>
          </cell>
          <cell r="L90" t="str">
            <v>01-SEP-12 - 01-OCT-12</v>
          </cell>
          <cell r="M90">
            <v>0</v>
          </cell>
          <cell r="N90">
            <v>0</v>
          </cell>
          <cell r="O90">
            <v>793</v>
          </cell>
          <cell r="P90">
            <v>487.6</v>
          </cell>
          <cell r="Q90">
            <v>386666.8</v>
          </cell>
          <cell r="R90">
            <v>492</v>
          </cell>
          <cell r="S90">
            <v>550.9</v>
          </cell>
          <cell r="T90">
            <v>271042.8</v>
          </cell>
          <cell r="U90">
            <v>446</v>
          </cell>
          <cell r="V90">
            <v>380.8</v>
          </cell>
          <cell r="W90">
            <v>169836.79999999999</v>
          </cell>
          <cell r="X90">
            <v>0</v>
          </cell>
          <cell r="Y90">
            <v>3360</v>
          </cell>
          <cell r="Z90">
            <v>0</v>
          </cell>
          <cell r="AA90">
            <v>149563.15</v>
          </cell>
          <cell r="AB90">
            <v>980469.55</v>
          </cell>
          <cell r="AC90">
            <v>980469.71</v>
          </cell>
          <cell r="AD90">
            <v>605563</v>
          </cell>
          <cell r="AE90" t="str">
            <v>MasakaTown</v>
          </cell>
          <cell r="AF90">
            <v>0.15999999991618097</v>
          </cell>
          <cell r="AG90">
            <v>980469.55</v>
          </cell>
          <cell r="AH90">
            <v>830906.39830508479</v>
          </cell>
          <cell r="AI90">
            <v>149563.15169491526</v>
          </cell>
          <cell r="AJ90">
            <v>980469.71</v>
          </cell>
          <cell r="AK90">
            <v>0</v>
          </cell>
          <cell r="AL90">
            <v>0.15999999991618097</v>
          </cell>
          <cell r="AM90" t="str">
            <v>605563-RT1</v>
          </cell>
          <cell r="AN90">
            <v>-149563.15000000014</v>
          </cell>
          <cell r="AO90" t="str">
            <v>UMEME</v>
          </cell>
        </row>
        <row r="91">
          <cell r="A91">
            <v>90</v>
          </cell>
          <cell r="B91" t="str">
            <v>CSC_MASAKA</v>
          </cell>
          <cell r="C91">
            <v>202781218</v>
          </cell>
          <cell r="D91" t="str">
            <v>ATC KINONI SITE 605095</v>
          </cell>
          <cell r="E91" t="str">
            <v>COMMERCIAL</v>
          </cell>
          <cell r="F91" t="str">
            <v>TOU</v>
          </cell>
          <cell r="G91" t="str">
            <v>ACTIVE</v>
          </cell>
          <cell r="H91" t="str">
            <v>U26728</v>
          </cell>
          <cell r="I91" t="str">
            <v>[F0003]-[TX0041]-C-049400 Mbarara Mawogola</v>
          </cell>
          <cell r="J91">
            <v>246183026</v>
          </cell>
          <cell r="K91">
            <v>41183</v>
          </cell>
          <cell r="L91" t="str">
            <v>01-SEP-12 - 01-OCT-12</v>
          </cell>
          <cell r="M91">
            <v>0</v>
          </cell>
          <cell r="N91">
            <v>0</v>
          </cell>
          <cell r="O91">
            <v>1797</v>
          </cell>
          <cell r="P91">
            <v>487.6</v>
          </cell>
          <cell r="Q91">
            <v>876217.2</v>
          </cell>
          <cell r="R91">
            <v>944</v>
          </cell>
          <cell r="S91">
            <v>550.9</v>
          </cell>
          <cell r="T91">
            <v>520049.6</v>
          </cell>
          <cell r="U91">
            <v>941</v>
          </cell>
          <cell r="V91">
            <v>380.8</v>
          </cell>
          <cell r="W91">
            <v>358332.8</v>
          </cell>
          <cell r="X91">
            <v>0</v>
          </cell>
          <cell r="Y91">
            <v>3360</v>
          </cell>
          <cell r="Z91">
            <v>0</v>
          </cell>
          <cell r="AA91">
            <v>316432.73</v>
          </cell>
          <cell r="AB91">
            <v>2074392.33</v>
          </cell>
          <cell r="AC91">
            <v>2074391.97</v>
          </cell>
          <cell r="AD91">
            <v>605095</v>
          </cell>
          <cell r="AE91" t="str">
            <v>Kinoni</v>
          </cell>
          <cell r="AF91">
            <v>-0.36000000010244548</v>
          </cell>
          <cell r="AG91">
            <v>2074392.33</v>
          </cell>
          <cell r="AH91">
            <v>1757959.6016949152</v>
          </cell>
          <cell r="AI91">
            <v>316432.72830508475</v>
          </cell>
          <cell r="AJ91">
            <v>2074391.97</v>
          </cell>
          <cell r="AK91">
            <v>0</v>
          </cell>
          <cell r="AL91">
            <v>-0.36000000010244548</v>
          </cell>
          <cell r="AM91" t="str">
            <v>605095-WT1</v>
          </cell>
          <cell r="AN91">
            <v>-316432.73000000021</v>
          </cell>
          <cell r="AO91" t="str">
            <v>UMEME</v>
          </cell>
        </row>
        <row r="92">
          <cell r="A92">
            <v>91</v>
          </cell>
          <cell r="B92" t="str">
            <v>CSC_MBALE</v>
          </cell>
          <cell r="C92">
            <v>202751519</v>
          </cell>
          <cell r="D92" t="str">
            <v xml:space="preserve">ATC  605239 BUKEDEA  </v>
          </cell>
          <cell r="E92" t="str">
            <v>COMMERCIAL</v>
          </cell>
          <cell r="F92" t="str">
            <v>TOU</v>
          </cell>
          <cell r="G92" t="str">
            <v>ACTIVE</v>
          </cell>
          <cell r="H92">
            <v>95879533</v>
          </cell>
          <cell r="I92" t="str">
            <v>[F0001]-[TX0004]-A-013365 Soroti Road</v>
          </cell>
          <cell r="J92">
            <v>246315230</v>
          </cell>
          <cell r="K92">
            <v>41183</v>
          </cell>
          <cell r="L92" t="str">
            <v>01-SEP-12 - 01-OCT-12</v>
          </cell>
          <cell r="M92">
            <v>0</v>
          </cell>
          <cell r="N92">
            <v>0</v>
          </cell>
          <cell r="O92">
            <v>323</v>
          </cell>
          <cell r="P92">
            <v>487.6</v>
          </cell>
          <cell r="Q92">
            <v>157494.79999999999</v>
          </cell>
          <cell r="R92">
            <v>172</v>
          </cell>
          <cell r="S92">
            <v>550.9</v>
          </cell>
          <cell r="T92">
            <v>94754.8</v>
          </cell>
          <cell r="U92">
            <v>112</v>
          </cell>
          <cell r="V92">
            <v>380.8</v>
          </cell>
          <cell r="W92">
            <v>42649.599999999999</v>
          </cell>
          <cell r="X92">
            <v>0</v>
          </cell>
          <cell r="Y92">
            <v>3360</v>
          </cell>
          <cell r="Z92">
            <v>0</v>
          </cell>
          <cell r="AA92">
            <v>53686.66</v>
          </cell>
          <cell r="AB92">
            <v>351945.86</v>
          </cell>
          <cell r="AC92">
            <v>351946.06</v>
          </cell>
          <cell r="AD92">
            <v>605239</v>
          </cell>
          <cell r="AE92" t="str">
            <v>Bukedea</v>
          </cell>
          <cell r="AF92">
            <v>0.20000000001164153</v>
          </cell>
          <cell r="AG92">
            <v>351945.86</v>
          </cell>
          <cell r="AH92">
            <v>298259.20338983054</v>
          </cell>
          <cell r="AI92">
            <v>53686.656610169492</v>
          </cell>
          <cell r="AJ92">
            <v>351946.06000000006</v>
          </cell>
          <cell r="AK92">
            <v>0</v>
          </cell>
          <cell r="AL92">
            <v>0.20000000006984919</v>
          </cell>
          <cell r="AM92" t="str">
            <v>605239-WT1</v>
          </cell>
          <cell r="AN92">
            <v>-53686.660000000033</v>
          </cell>
          <cell r="AO92" t="str">
            <v>UMEME</v>
          </cell>
        </row>
        <row r="93">
          <cell r="A93">
            <v>92</v>
          </cell>
          <cell r="B93" t="str">
            <v>CSC_TORORO</v>
          </cell>
          <cell r="C93">
            <v>202745570</v>
          </cell>
          <cell r="D93" t="str">
            <v>ATC NAGONGERA SITE 605326</v>
          </cell>
          <cell r="E93" t="str">
            <v>COMMERCIAL</v>
          </cell>
          <cell r="F93" t="str">
            <v>TOU</v>
          </cell>
          <cell r="G93" t="str">
            <v>ACTIVE</v>
          </cell>
          <cell r="H93">
            <v>96393659</v>
          </cell>
          <cell r="I93" t="str">
            <v>[F0001]-[TX0001]-A-0001-</v>
          </cell>
          <cell r="J93">
            <v>246083502</v>
          </cell>
          <cell r="K93">
            <v>41183</v>
          </cell>
          <cell r="L93" t="str">
            <v>01-SEP-12 - 01-OCT-12</v>
          </cell>
          <cell r="M93">
            <v>0</v>
          </cell>
          <cell r="N93">
            <v>0</v>
          </cell>
          <cell r="O93">
            <v>1329</v>
          </cell>
          <cell r="P93">
            <v>487.6</v>
          </cell>
          <cell r="Q93">
            <v>648020.4</v>
          </cell>
          <cell r="R93">
            <v>659</v>
          </cell>
          <cell r="S93">
            <v>550.9</v>
          </cell>
          <cell r="T93">
            <v>363043.1</v>
          </cell>
          <cell r="U93">
            <v>568</v>
          </cell>
          <cell r="V93">
            <v>380.8</v>
          </cell>
          <cell r="W93">
            <v>216294.39999999999</v>
          </cell>
          <cell r="X93">
            <v>0</v>
          </cell>
          <cell r="Y93">
            <v>3360</v>
          </cell>
          <cell r="Z93">
            <v>0</v>
          </cell>
          <cell r="AA93">
            <v>221529.22</v>
          </cell>
          <cell r="AB93">
            <v>1452247.12</v>
          </cell>
          <cell r="AC93">
            <v>1452246.95</v>
          </cell>
          <cell r="AD93">
            <v>605326</v>
          </cell>
          <cell r="AE93" t="str">
            <v>Nagongera</v>
          </cell>
          <cell r="AF93">
            <v>-0.17000000015832484</v>
          </cell>
          <cell r="AG93">
            <v>1452247.12</v>
          </cell>
          <cell r="AH93">
            <v>1230717.8983050848</v>
          </cell>
          <cell r="AI93">
            <v>221529.22169491526</v>
          </cell>
          <cell r="AJ93">
            <v>1452246.95</v>
          </cell>
          <cell r="AK93">
            <v>0</v>
          </cell>
          <cell r="AL93">
            <v>-0.17000000015832484</v>
          </cell>
          <cell r="AM93" t="str">
            <v>605326-WT1</v>
          </cell>
          <cell r="AN93">
            <v>-221529.2200000002</v>
          </cell>
          <cell r="AO93" t="str">
            <v>UMEME</v>
          </cell>
        </row>
        <row r="94">
          <cell r="A94">
            <v>93</v>
          </cell>
          <cell r="B94" t="str">
            <v>CSC_SOROTI</v>
          </cell>
          <cell r="C94">
            <v>202763818</v>
          </cell>
          <cell r="D94" t="str">
            <v xml:space="preserve">ATC 605068 SOROTI  </v>
          </cell>
          <cell r="E94" t="str">
            <v>COMMERCIAL</v>
          </cell>
          <cell r="F94" t="str">
            <v>TOU</v>
          </cell>
          <cell r="G94" t="str">
            <v>ACTIVE</v>
          </cell>
          <cell r="H94" t="str">
            <v>E270599</v>
          </cell>
          <cell r="I94" t="str">
            <v>[F0005]-[TX0009]-A-018500 Akiisim H. Estate</v>
          </cell>
          <cell r="J94">
            <v>246194185</v>
          </cell>
          <cell r="K94">
            <v>41183</v>
          </cell>
          <cell r="L94" t="str">
            <v>01-SEP-12 - 01-OCT-12</v>
          </cell>
          <cell r="M94">
            <v>0</v>
          </cell>
          <cell r="N94">
            <v>0</v>
          </cell>
          <cell r="O94">
            <v>2854</v>
          </cell>
          <cell r="P94">
            <v>487.6</v>
          </cell>
          <cell r="Q94">
            <v>1391610.4</v>
          </cell>
          <cell r="R94">
            <v>1596</v>
          </cell>
          <cell r="S94">
            <v>550.9</v>
          </cell>
          <cell r="T94">
            <v>879236.4</v>
          </cell>
          <cell r="U94">
            <v>1513</v>
          </cell>
          <cell r="V94">
            <v>380.8</v>
          </cell>
          <cell r="W94">
            <v>576150.4</v>
          </cell>
          <cell r="X94">
            <v>0</v>
          </cell>
          <cell r="Y94">
            <v>3360</v>
          </cell>
          <cell r="Z94">
            <v>0</v>
          </cell>
          <cell r="AA94">
            <v>513064.3</v>
          </cell>
          <cell r="AB94">
            <v>3363421.5</v>
          </cell>
          <cell r="AC94">
            <v>3363421.31</v>
          </cell>
          <cell r="AD94">
            <v>605068</v>
          </cell>
          <cell r="AE94" t="str">
            <v>Soroti</v>
          </cell>
          <cell r="AF94">
            <v>-0.18999999994412065</v>
          </cell>
          <cell r="AG94">
            <v>3363421.5</v>
          </cell>
          <cell r="AH94">
            <v>2850357.2033898304</v>
          </cell>
          <cell r="AI94">
            <v>513064.29661016946</v>
          </cell>
          <cell r="AJ94">
            <v>3363421.31</v>
          </cell>
          <cell r="AK94">
            <v>0</v>
          </cell>
          <cell r="AL94">
            <v>-0.18999999994412065</v>
          </cell>
          <cell r="AM94" t="str">
            <v>605068-WT1</v>
          </cell>
          <cell r="AN94">
            <v>-513064.30000000028</v>
          </cell>
          <cell r="AO94" t="str">
            <v>UMEME</v>
          </cell>
        </row>
        <row r="95">
          <cell r="A95">
            <v>94</v>
          </cell>
          <cell r="B95" t="str">
            <v>CSC_SOROTI</v>
          </cell>
          <cell r="C95">
            <v>202763968</v>
          </cell>
          <cell r="D95" t="str">
            <v xml:space="preserve">ATC 605604 KAPIR  </v>
          </cell>
          <cell r="E95" t="str">
            <v>COMMERCIAL</v>
          </cell>
          <cell r="F95" t="str">
            <v>TOU</v>
          </cell>
          <cell r="G95" t="str">
            <v>ACTIVE</v>
          </cell>
          <cell r="H95" t="str">
            <v>U204437</v>
          </cell>
          <cell r="I95" t="str">
            <v>[F0001]-[TX0001]-A-0001-</v>
          </cell>
          <cell r="J95">
            <v>246180227</v>
          </cell>
          <cell r="K95">
            <v>41183</v>
          </cell>
          <cell r="L95" t="str">
            <v>01-SEP-12 - 01-OCT-12</v>
          </cell>
          <cell r="M95">
            <v>0</v>
          </cell>
          <cell r="N95">
            <v>0</v>
          </cell>
          <cell r="O95">
            <v>973</v>
          </cell>
          <cell r="P95">
            <v>487.6</v>
          </cell>
          <cell r="Q95">
            <v>474434.8</v>
          </cell>
          <cell r="R95">
            <v>443</v>
          </cell>
          <cell r="S95">
            <v>550.9</v>
          </cell>
          <cell r="T95">
            <v>244048.7</v>
          </cell>
          <cell r="U95">
            <v>506</v>
          </cell>
          <cell r="V95">
            <v>380.8</v>
          </cell>
          <cell r="W95">
            <v>192684.79999999999</v>
          </cell>
          <cell r="X95">
            <v>0</v>
          </cell>
          <cell r="Y95">
            <v>3360</v>
          </cell>
          <cell r="Z95">
            <v>0</v>
          </cell>
          <cell r="AA95">
            <v>164615.09</v>
          </cell>
          <cell r="AB95">
            <v>1079143.3899999999</v>
          </cell>
          <cell r="AC95">
            <v>1079143.8600000001</v>
          </cell>
          <cell r="AD95">
            <v>605604</v>
          </cell>
          <cell r="AE95" t="str">
            <v>Kapir</v>
          </cell>
          <cell r="AF95">
            <v>0.47000000020489097</v>
          </cell>
          <cell r="AG95">
            <v>1079143.3899999999</v>
          </cell>
          <cell r="AH95">
            <v>914528.29661016946</v>
          </cell>
          <cell r="AI95">
            <v>164615.09338983049</v>
          </cell>
          <cell r="AJ95">
            <v>1079143.8600000001</v>
          </cell>
          <cell r="AK95">
            <v>0</v>
          </cell>
          <cell r="AL95">
            <v>0.47000000020489097</v>
          </cell>
          <cell r="AM95" t="str">
            <v>605604-WT1</v>
          </cell>
          <cell r="AN95">
            <v>-164615.08999999985</v>
          </cell>
          <cell r="AO95" t="str">
            <v>UMEME</v>
          </cell>
        </row>
        <row r="96">
          <cell r="A96">
            <v>95</v>
          </cell>
          <cell r="B96" t="str">
            <v>CSC_KAMPALA METRO</v>
          </cell>
          <cell r="C96">
            <v>202759968</v>
          </cell>
          <cell r="D96" t="str">
            <v>ATC- NAKASERO EAST (605766)</v>
          </cell>
          <cell r="E96" t="str">
            <v>COMMERCIAL</v>
          </cell>
          <cell r="F96" t="str">
            <v>TOU</v>
          </cell>
          <cell r="G96" t="str">
            <v>ACTIVE</v>
          </cell>
          <cell r="H96" t="str">
            <v>U28376</v>
          </cell>
          <cell r="I96" t="str">
            <v>[F0010]-[TX0004]-B-020102(KASSIM KASSIM)</v>
          </cell>
          <cell r="J96">
            <v>246081945</v>
          </cell>
          <cell r="K96">
            <v>41183</v>
          </cell>
          <cell r="L96" t="str">
            <v>01-SEP-12 - 01-OCT-12</v>
          </cell>
          <cell r="M96">
            <v>0</v>
          </cell>
          <cell r="N96">
            <v>0</v>
          </cell>
          <cell r="O96">
            <v>1192</v>
          </cell>
          <cell r="P96">
            <v>487.6</v>
          </cell>
          <cell r="Q96">
            <v>581219.19999999995</v>
          </cell>
          <cell r="R96">
            <v>584</v>
          </cell>
          <cell r="S96">
            <v>550.9</v>
          </cell>
          <cell r="T96">
            <v>321725.59999999998</v>
          </cell>
          <cell r="U96">
            <v>526</v>
          </cell>
          <cell r="V96">
            <v>380.8</v>
          </cell>
          <cell r="W96">
            <v>200300.79999999999</v>
          </cell>
          <cell r="X96">
            <v>0</v>
          </cell>
          <cell r="Y96">
            <v>3360</v>
          </cell>
          <cell r="Z96">
            <v>0</v>
          </cell>
          <cell r="AA96">
            <v>199189.01</v>
          </cell>
          <cell r="AB96">
            <v>1305794.6100000001</v>
          </cell>
          <cell r="AC96">
            <v>1305794.3</v>
          </cell>
          <cell r="AD96">
            <v>605766</v>
          </cell>
          <cell r="AE96" t="str">
            <v>Nakasero East</v>
          </cell>
          <cell r="AF96">
            <v>-0.31000000005587935</v>
          </cell>
          <cell r="AG96">
            <v>1305794.6100000001</v>
          </cell>
          <cell r="AH96">
            <v>1106605.6016949152</v>
          </cell>
          <cell r="AI96">
            <v>199189.00830508472</v>
          </cell>
          <cell r="AJ96">
            <v>1305794.2999999998</v>
          </cell>
          <cell r="AK96">
            <v>0</v>
          </cell>
          <cell r="AL96">
            <v>-0.31000000028871</v>
          </cell>
          <cell r="AM96" t="str">
            <v>605766-WT1</v>
          </cell>
          <cell r="AN96">
            <v>-199189.01000000024</v>
          </cell>
          <cell r="AO96" t="str">
            <v>UMEME</v>
          </cell>
        </row>
        <row r="97">
          <cell r="A97">
            <v>96</v>
          </cell>
          <cell r="B97" t="str">
            <v>CSC_BANDA</v>
          </cell>
          <cell r="C97">
            <v>202741069</v>
          </cell>
          <cell r="D97" t="str">
            <v>ATC BUKOTO 605114</v>
          </cell>
          <cell r="E97" t="str">
            <v>COMMERCIAL</v>
          </cell>
          <cell r="F97" t="str">
            <v>TOU</v>
          </cell>
          <cell r="G97" t="str">
            <v>ACTIVE</v>
          </cell>
          <cell r="H97" t="str">
            <v>U204526</v>
          </cell>
          <cell r="I97" t="str">
            <v>[F0007]-[TX0027]-B-023350 U.C.B Qrts</v>
          </cell>
          <cell r="J97">
            <v>245981442</v>
          </cell>
          <cell r="K97">
            <v>41183</v>
          </cell>
          <cell r="L97" t="str">
            <v>01-SEP-12 - 01-OCT-12</v>
          </cell>
          <cell r="M97">
            <v>0</v>
          </cell>
          <cell r="N97">
            <v>0</v>
          </cell>
          <cell r="O97">
            <v>1325</v>
          </cell>
          <cell r="P97">
            <v>487.6</v>
          </cell>
          <cell r="Q97">
            <v>646070</v>
          </cell>
          <cell r="R97">
            <v>559</v>
          </cell>
          <cell r="S97">
            <v>550.9</v>
          </cell>
          <cell r="T97">
            <v>307953.09999999998</v>
          </cell>
          <cell r="U97">
            <v>631</v>
          </cell>
          <cell r="V97">
            <v>380.8</v>
          </cell>
          <cell r="W97">
            <v>240284.79999999999</v>
          </cell>
          <cell r="X97">
            <v>0</v>
          </cell>
          <cell r="Y97">
            <v>3360</v>
          </cell>
          <cell r="Z97">
            <v>0</v>
          </cell>
          <cell r="AA97">
            <v>215580.22</v>
          </cell>
          <cell r="AB97">
            <v>1413248.12</v>
          </cell>
          <cell r="AC97">
            <v>1413247.94</v>
          </cell>
          <cell r="AD97">
            <v>605114</v>
          </cell>
          <cell r="AE97" t="str">
            <v>Bukoto</v>
          </cell>
          <cell r="AF97">
            <v>-0.18000000016763806</v>
          </cell>
          <cell r="AG97">
            <v>1413248.12</v>
          </cell>
          <cell r="AH97">
            <v>1197667.8983050848</v>
          </cell>
          <cell r="AI97">
            <v>215580.22169491526</v>
          </cell>
          <cell r="AJ97">
            <v>1413247.94</v>
          </cell>
          <cell r="AK97">
            <v>0</v>
          </cell>
          <cell r="AL97">
            <v>-0.18000000016763806</v>
          </cell>
          <cell r="AM97" t="str">
            <v>605114-WT1</v>
          </cell>
          <cell r="AN97">
            <v>-215580.2200000002</v>
          </cell>
          <cell r="AO97" t="str">
            <v>UMEME</v>
          </cell>
        </row>
        <row r="98">
          <cell r="A98">
            <v>97</v>
          </cell>
          <cell r="B98" t="str">
            <v>CSC_BANDA</v>
          </cell>
          <cell r="C98">
            <v>202741819</v>
          </cell>
          <cell r="D98" t="str">
            <v>ATC APEX_ HOUSE 605161</v>
          </cell>
          <cell r="E98" t="str">
            <v>COMMERCIAL</v>
          </cell>
          <cell r="F98" t="str">
            <v>TOU</v>
          </cell>
          <cell r="G98" t="str">
            <v>ACTIVE</v>
          </cell>
          <cell r="H98">
            <v>96394770</v>
          </cell>
          <cell r="I98" t="str">
            <v>[F0038]-[TX0007]-D-002600 Kisasi Rd</v>
          </cell>
          <cell r="J98">
            <v>245993997</v>
          </cell>
          <cell r="K98">
            <v>41183</v>
          </cell>
          <cell r="L98" t="str">
            <v>01-SEP-12 - 01-OCT-12</v>
          </cell>
          <cell r="M98">
            <v>0</v>
          </cell>
          <cell r="N98">
            <v>0</v>
          </cell>
          <cell r="O98">
            <v>2317</v>
          </cell>
          <cell r="P98">
            <v>487.6</v>
          </cell>
          <cell r="Q98">
            <v>1129769.2</v>
          </cell>
          <cell r="R98">
            <v>1167</v>
          </cell>
          <cell r="S98">
            <v>550.9</v>
          </cell>
          <cell r="T98">
            <v>642900.30000000005</v>
          </cell>
          <cell r="U98">
            <v>1068</v>
          </cell>
          <cell r="V98">
            <v>380.8</v>
          </cell>
          <cell r="W98">
            <v>406694.40000000002</v>
          </cell>
          <cell r="X98">
            <v>0</v>
          </cell>
          <cell r="Y98">
            <v>3360</v>
          </cell>
          <cell r="Z98">
            <v>0</v>
          </cell>
          <cell r="AA98">
            <v>392890.3</v>
          </cell>
          <cell r="AB98">
            <v>2575614.2000000002</v>
          </cell>
          <cell r="AC98">
            <v>2575614.58</v>
          </cell>
          <cell r="AD98">
            <v>605161</v>
          </cell>
          <cell r="AE98" t="str">
            <v>Apex_House</v>
          </cell>
          <cell r="AF98">
            <v>0.37999999988824129</v>
          </cell>
          <cell r="AG98">
            <v>2575614.2000000002</v>
          </cell>
          <cell r="AH98">
            <v>2182723.8983050846</v>
          </cell>
          <cell r="AI98">
            <v>392890.30169491522</v>
          </cell>
          <cell r="AJ98">
            <v>2575614.5799999996</v>
          </cell>
          <cell r="AK98">
            <v>0</v>
          </cell>
          <cell r="AL98">
            <v>0.37999999942258</v>
          </cell>
          <cell r="AM98" t="str">
            <v>605161-RT1</v>
          </cell>
          <cell r="AN98">
            <v>-392890.30000000028</v>
          </cell>
          <cell r="AO98" t="str">
            <v>UMEME</v>
          </cell>
        </row>
        <row r="99">
          <cell r="A99">
            <v>98</v>
          </cell>
          <cell r="B99" t="str">
            <v>CSC_BANDA</v>
          </cell>
          <cell r="C99">
            <v>202743768</v>
          </cell>
          <cell r="D99" t="str">
            <v>ATC KIRINYA 605539</v>
          </cell>
          <cell r="E99" t="str">
            <v>COMMERCIAL</v>
          </cell>
          <cell r="F99" t="str">
            <v>TOU</v>
          </cell>
          <cell r="G99" t="str">
            <v>ACTIVE</v>
          </cell>
          <cell r="H99" t="str">
            <v>UM202578</v>
          </cell>
          <cell r="I99" t="str">
            <v>[F0032]-[TX0014]-A-002702 Bukasa Rd</v>
          </cell>
          <cell r="J99">
            <v>246272880</v>
          </cell>
          <cell r="K99">
            <v>41183</v>
          </cell>
          <cell r="L99" t="str">
            <v>01-SEP-12 - 01-OCT-12</v>
          </cell>
          <cell r="M99">
            <v>0</v>
          </cell>
          <cell r="N99">
            <v>0</v>
          </cell>
          <cell r="O99">
            <v>4253</v>
          </cell>
          <cell r="P99">
            <v>487.6</v>
          </cell>
          <cell r="Q99">
            <v>2073762.8</v>
          </cell>
          <cell r="R99">
            <v>2176</v>
          </cell>
          <cell r="S99">
            <v>550.9</v>
          </cell>
          <cell r="T99">
            <v>1198758.3999999999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3360</v>
          </cell>
          <cell r="Z99">
            <v>0</v>
          </cell>
          <cell r="AA99">
            <v>589658.62</v>
          </cell>
          <cell r="AB99">
            <v>3865539.82</v>
          </cell>
          <cell r="AC99">
            <v>3865540.06</v>
          </cell>
          <cell r="AD99">
            <v>605539</v>
          </cell>
          <cell r="AE99" t="str">
            <v>Kirinya</v>
          </cell>
          <cell r="AF99">
            <v>0.24000000022351742</v>
          </cell>
          <cell r="AG99">
            <v>3865539.82</v>
          </cell>
          <cell r="AH99">
            <v>3275881.2033898304</v>
          </cell>
          <cell r="AI99">
            <v>589658.61661016941</v>
          </cell>
          <cell r="AJ99">
            <v>3865540.06</v>
          </cell>
          <cell r="AK99">
            <v>0</v>
          </cell>
          <cell r="AL99">
            <v>0.24000000022351742</v>
          </cell>
          <cell r="AM99" t="str">
            <v>605539-WT1</v>
          </cell>
          <cell r="AN99">
            <v>-589658.61999999965</v>
          </cell>
          <cell r="AO99" t="str">
            <v>UMEME</v>
          </cell>
        </row>
        <row r="100">
          <cell r="A100">
            <v>99</v>
          </cell>
          <cell r="B100" t="str">
            <v>CSC_BANDA</v>
          </cell>
          <cell r="C100">
            <v>202744268</v>
          </cell>
          <cell r="D100" t="str">
            <v>ATC BANDA 605685</v>
          </cell>
          <cell r="E100" t="str">
            <v>COMMERCIAL</v>
          </cell>
          <cell r="F100" t="str">
            <v>TOU</v>
          </cell>
          <cell r="G100" t="str">
            <v>ACTIVE</v>
          </cell>
          <cell r="H100" t="str">
            <v>U204924</v>
          </cell>
          <cell r="I100" t="str">
            <v>[F0031]-[TX0005]-B-014515</v>
          </cell>
          <cell r="J100">
            <v>246082342</v>
          </cell>
          <cell r="K100">
            <v>41184</v>
          </cell>
          <cell r="L100" t="str">
            <v>03-SEP-12 - 02-OCT-12</v>
          </cell>
          <cell r="M100">
            <v>0</v>
          </cell>
          <cell r="N100">
            <v>0</v>
          </cell>
          <cell r="O100">
            <v>332</v>
          </cell>
          <cell r="P100">
            <v>487.6</v>
          </cell>
          <cell r="Q100">
            <v>161883.20000000001</v>
          </cell>
          <cell r="R100">
            <v>146</v>
          </cell>
          <cell r="S100">
            <v>550.9</v>
          </cell>
          <cell r="T100">
            <v>80431.399999999994</v>
          </cell>
          <cell r="U100">
            <v>159</v>
          </cell>
          <cell r="V100">
            <v>380.8</v>
          </cell>
          <cell r="W100">
            <v>60547.199999999997</v>
          </cell>
          <cell r="X100">
            <v>0</v>
          </cell>
          <cell r="Y100">
            <v>3248</v>
          </cell>
          <cell r="Z100">
            <v>0</v>
          </cell>
          <cell r="AA100">
            <v>55099.76</v>
          </cell>
          <cell r="AB100">
            <v>361209.56</v>
          </cell>
          <cell r="AC100">
            <v>361209.37</v>
          </cell>
          <cell r="AD100">
            <v>605685</v>
          </cell>
          <cell r="AE100" t="str">
            <v>Banda</v>
          </cell>
          <cell r="AF100">
            <v>-0.19000000000232831</v>
          </cell>
          <cell r="AG100">
            <v>361209.56</v>
          </cell>
          <cell r="AH100">
            <v>306109.79661016952</v>
          </cell>
          <cell r="AI100">
            <v>55099.763389830514</v>
          </cell>
          <cell r="AJ100">
            <v>361209.37000000005</v>
          </cell>
          <cell r="AK100">
            <v>0</v>
          </cell>
          <cell r="AL100">
            <v>-0.18999999994412065</v>
          </cell>
          <cell r="AM100" t="str">
            <v>605685-WT1</v>
          </cell>
          <cell r="AN100">
            <v>-55099.760000000009</v>
          </cell>
          <cell r="AO100" t="str">
            <v>UMEME</v>
          </cell>
        </row>
        <row r="101">
          <cell r="A101">
            <v>100</v>
          </cell>
          <cell r="B101" t="str">
            <v>CSC_NATETE</v>
          </cell>
          <cell r="C101">
            <v>202761518</v>
          </cell>
          <cell r="D101" t="str">
            <v>ATC NDEEBA 605800</v>
          </cell>
          <cell r="E101" t="str">
            <v>COMMERCIAL</v>
          </cell>
          <cell r="F101" t="str">
            <v>TOU</v>
          </cell>
          <cell r="G101" t="str">
            <v>ACTIVE</v>
          </cell>
          <cell r="H101" t="str">
            <v>U28086</v>
          </cell>
          <cell r="I101" t="str">
            <v>[F0001]-[TX0001]-A-0001-3846</v>
          </cell>
          <cell r="J101">
            <v>246181212</v>
          </cell>
          <cell r="K101">
            <v>41183</v>
          </cell>
          <cell r="L101" t="str">
            <v>01-SEP-12 - 01-OCT-12</v>
          </cell>
          <cell r="M101">
            <v>0</v>
          </cell>
          <cell r="N101">
            <v>0</v>
          </cell>
          <cell r="O101">
            <v>800</v>
          </cell>
          <cell r="P101">
            <v>487.6</v>
          </cell>
          <cell r="Q101">
            <v>390080</v>
          </cell>
          <cell r="R101">
            <v>405</v>
          </cell>
          <cell r="S101">
            <v>550.9</v>
          </cell>
          <cell r="T101">
            <v>223114.5</v>
          </cell>
          <cell r="U101">
            <v>363</v>
          </cell>
          <cell r="V101">
            <v>380.8</v>
          </cell>
          <cell r="W101">
            <v>138230.39999999999</v>
          </cell>
          <cell r="X101">
            <v>0</v>
          </cell>
          <cell r="Y101">
            <v>3360</v>
          </cell>
          <cell r="Z101">
            <v>0</v>
          </cell>
          <cell r="AA101">
            <v>135861.28</v>
          </cell>
          <cell r="AB101">
            <v>890646.18</v>
          </cell>
          <cell r="AC101">
            <v>890646.46</v>
          </cell>
          <cell r="AD101">
            <v>605800</v>
          </cell>
          <cell r="AE101" t="str">
            <v>Ndeeba</v>
          </cell>
          <cell r="AF101">
            <v>0.27999999991152436</v>
          </cell>
          <cell r="AG101">
            <v>890646.18</v>
          </cell>
          <cell r="AH101">
            <v>754784.89830508479</v>
          </cell>
          <cell r="AI101">
            <v>135861.28169491526</v>
          </cell>
          <cell r="AJ101">
            <v>890646.46</v>
          </cell>
          <cell r="AK101">
            <v>0</v>
          </cell>
          <cell r="AL101">
            <v>0.27999999991152436</v>
          </cell>
          <cell r="AM101" t="str">
            <v>605800-RT1</v>
          </cell>
          <cell r="AN101">
            <v>-135861.28000000003</v>
          </cell>
          <cell r="AO101" t="str">
            <v>UMEME</v>
          </cell>
        </row>
        <row r="102">
          <cell r="A102">
            <v>101</v>
          </cell>
          <cell r="B102" t="str">
            <v>CSC_NATETE</v>
          </cell>
          <cell r="C102">
            <v>202761818</v>
          </cell>
          <cell r="D102" t="str">
            <v>ATC BUSEGA KIBUMBIRO 605828</v>
          </cell>
          <cell r="E102" t="str">
            <v>COMMERCIAL</v>
          </cell>
          <cell r="F102" t="str">
            <v>TOU</v>
          </cell>
          <cell r="G102" t="str">
            <v>ACTIVE</v>
          </cell>
          <cell r="H102" t="str">
            <v>U203703</v>
          </cell>
          <cell r="I102" t="str">
            <v>[F0021]-[TX0017]-A-001315-3849</v>
          </cell>
          <cell r="J102">
            <v>246180226</v>
          </cell>
          <cell r="K102">
            <v>41183</v>
          </cell>
          <cell r="L102" t="str">
            <v>01-SEP-12 - 01-OCT-12</v>
          </cell>
          <cell r="M102">
            <v>0</v>
          </cell>
          <cell r="N102">
            <v>0</v>
          </cell>
          <cell r="O102">
            <v>646</v>
          </cell>
          <cell r="P102">
            <v>487.6</v>
          </cell>
          <cell r="Q102">
            <v>314989.59999999998</v>
          </cell>
          <cell r="R102">
            <v>273</v>
          </cell>
          <cell r="S102">
            <v>550.9</v>
          </cell>
          <cell r="T102">
            <v>150395.70000000001</v>
          </cell>
          <cell r="U102">
            <v>352</v>
          </cell>
          <cell r="V102">
            <v>380.8</v>
          </cell>
          <cell r="W102">
            <v>134041.60000000001</v>
          </cell>
          <cell r="X102">
            <v>0</v>
          </cell>
          <cell r="Y102">
            <v>3360</v>
          </cell>
          <cell r="Z102">
            <v>0</v>
          </cell>
          <cell r="AA102">
            <v>108501.64</v>
          </cell>
          <cell r="AB102">
            <v>711288.54</v>
          </cell>
          <cell r="AC102">
            <v>711288.06</v>
          </cell>
          <cell r="AD102">
            <v>605828</v>
          </cell>
          <cell r="AE102" t="str">
            <v>Busega Kibumbiro</v>
          </cell>
          <cell r="AF102">
            <v>-0.47999999998137355</v>
          </cell>
          <cell r="AG102">
            <v>711288.54</v>
          </cell>
          <cell r="AH102">
            <v>602786.89830508479</v>
          </cell>
          <cell r="AI102">
            <v>108501.64169491526</v>
          </cell>
          <cell r="AJ102">
            <v>711288.06</v>
          </cell>
          <cell r="AK102">
            <v>0</v>
          </cell>
          <cell r="AL102">
            <v>-0.47999999998137355</v>
          </cell>
          <cell r="AM102" t="str">
            <v>605828-WT1</v>
          </cell>
          <cell r="AN102">
            <v>-108501.64000000001</v>
          </cell>
          <cell r="AO102" t="str">
            <v>UMEME</v>
          </cell>
        </row>
        <row r="103">
          <cell r="A103">
            <v>102</v>
          </cell>
          <cell r="B103" t="str">
            <v>CSC_NATETE</v>
          </cell>
          <cell r="C103">
            <v>202762668</v>
          </cell>
          <cell r="D103" t="str">
            <v>ATC MUTARA HOUSE 605117</v>
          </cell>
          <cell r="E103" t="str">
            <v>COMMERCIAL</v>
          </cell>
          <cell r="F103" t="str">
            <v>TOU</v>
          </cell>
          <cell r="G103" t="str">
            <v>ACTIVE</v>
          </cell>
          <cell r="H103" t="str">
            <v>U25108</v>
          </cell>
          <cell r="I103" t="str">
            <v>[F0020]-[TX0006]-C-031960 =22616[entebbe rd]</v>
          </cell>
          <cell r="J103">
            <v>246186213</v>
          </cell>
          <cell r="K103">
            <v>41183</v>
          </cell>
          <cell r="L103" t="str">
            <v>01-SEP-12 - 01-OCT-12</v>
          </cell>
          <cell r="M103">
            <v>0</v>
          </cell>
          <cell r="N103">
            <v>0</v>
          </cell>
          <cell r="O103">
            <v>1614</v>
          </cell>
          <cell r="P103">
            <v>487.6</v>
          </cell>
          <cell r="Q103">
            <v>786986.4</v>
          </cell>
          <cell r="R103">
            <v>816</v>
          </cell>
          <cell r="S103">
            <v>550.9</v>
          </cell>
          <cell r="T103">
            <v>449534.4</v>
          </cell>
          <cell r="U103">
            <v>838</v>
          </cell>
          <cell r="V103">
            <v>380.8</v>
          </cell>
          <cell r="W103">
            <v>319110.40000000002</v>
          </cell>
          <cell r="X103">
            <v>0</v>
          </cell>
          <cell r="Y103">
            <v>3360</v>
          </cell>
          <cell r="Z103">
            <v>0</v>
          </cell>
          <cell r="AA103">
            <v>280618.42</v>
          </cell>
          <cell r="AB103">
            <v>1839609.62</v>
          </cell>
          <cell r="AC103">
            <v>1839609.28</v>
          </cell>
          <cell r="AD103">
            <v>605117</v>
          </cell>
          <cell r="AE103" t="str">
            <v>Mutara_House</v>
          </cell>
          <cell r="AF103">
            <v>-0.34000000008381903</v>
          </cell>
          <cell r="AG103">
            <v>1839609.62</v>
          </cell>
          <cell r="AH103">
            <v>1558991.2033898307</v>
          </cell>
          <cell r="AI103">
            <v>280618.41661016952</v>
          </cell>
          <cell r="AJ103">
            <v>1839609.28</v>
          </cell>
          <cell r="AK103">
            <v>0</v>
          </cell>
          <cell r="AL103">
            <v>-0.34000000008381903</v>
          </cell>
          <cell r="AM103" t="str">
            <v>605117-RT1</v>
          </cell>
          <cell r="AN103">
            <v>-280618.41999999993</v>
          </cell>
          <cell r="AO103" t="str">
            <v>UMEME</v>
          </cell>
        </row>
        <row r="104">
          <cell r="A104">
            <v>103</v>
          </cell>
          <cell r="B104" t="str">
            <v>CSC_NAJJANANKUMBI</v>
          </cell>
          <cell r="C104">
            <v>202742168</v>
          </cell>
          <cell r="D104" t="str">
            <v>ATC LUSAKA MAKINDYE 605802</v>
          </cell>
          <cell r="E104" t="str">
            <v>COMMERCIAL</v>
          </cell>
          <cell r="F104" t="str">
            <v>TOU</v>
          </cell>
          <cell r="G104" t="str">
            <v>ACTIVE</v>
          </cell>
          <cell r="H104" t="str">
            <v>U203887</v>
          </cell>
          <cell r="I104" t="str">
            <v>[F0016]-[TX0005]-A-02631-{30184}</v>
          </cell>
          <cell r="J104">
            <v>246082348</v>
          </cell>
          <cell r="K104">
            <v>41183</v>
          </cell>
          <cell r="L104" t="str">
            <v>01-SEP-12 - 01-OCT-12</v>
          </cell>
          <cell r="M104">
            <v>0</v>
          </cell>
          <cell r="N104">
            <v>0</v>
          </cell>
          <cell r="O104">
            <v>837</v>
          </cell>
          <cell r="P104">
            <v>487.6</v>
          </cell>
          <cell r="Q104">
            <v>408121.2</v>
          </cell>
          <cell r="R104">
            <v>393</v>
          </cell>
          <cell r="S104">
            <v>550.9</v>
          </cell>
          <cell r="T104">
            <v>216503.7</v>
          </cell>
          <cell r="U104">
            <v>433</v>
          </cell>
          <cell r="V104">
            <v>380.8</v>
          </cell>
          <cell r="W104">
            <v>164886.39999999999</v>
          </cell>
          <cell r="X104">
            <v>0</v>
          </cell>
          <cell r="Y104">
            <v>3360</v>
          </cell>
          <cell r="Z104">
            <v>0</v>
          </cell>
          <cell r="AA104">
            <v>142716.82999999999</v>
          </cell>
          <cell r="AB104">
            <v>935588.13</v>
          </cell>
          <cell r="AC104">
            <v>935588.52</v>
          </cell>
          <cell r="AD104">
            <v>605802</v>
          </cell>
          <cell r="AE104" t="str">
            <v>Lusaka Makindye</v>
          </cell>
          <cell r="AF104">
            <v>0.39000000001396984</v>
          </cell>
          <cell r="AG104">
            <v>935588.13</v>
          </cell>
          <cell r="AH104">
            <v>792871.29661016958</v>
          </cell>
          <cell r="AI104">
            <v>142716.83338983051</v>
          </cell>
          <cell r="AJ104">
            <v>935588.52000000014</v>
          </cell>
          <cell r="AK104">
            <v>0</v>
          </cell>
          <cell r="AL104">
            <v>0.39000000013038516</v>
          </cell>
          <cell r="AM104" t="str">
            <v>605802-RT1</v>
          </cell>
          <cell r="AN104">
            <v>-142716.82999999996</v>
          </cell>
          <cell r="AO104" t="str">
            <v>UMEME</v>
          </cell>
        </row>
        <row r="105">
          <cell r="A105">
            <v>104</v>
          </cell>
          <cell r="B105" t="str">
            <v>CSC_NAJJANANKUMBI</v>
          </cell>
          <cell r="C105">
            <v>202742818</v>
          </cell>
          <cell r="D105" t="str">
            <v>ATC KAWUKU 605829</v>
          </cell>
          <cell r="E105" t="str">
            <v>COMMERCIAL</v>
          </cell>
          <cell r="F105" t="str">
            <v>TOU</v>
          </cell>
          <cell r="G105" t="str">
            <v>ACTIVE</v>
          </cell>
          <cell r="H105">
            <v>96393343</v>
          </cell>
          <cell r="I105" t="str">
            <v>[F0018]-[TX0092]-A-00010MtnMast@Kawuku</v>
          </cell>
          <cell r="J105">
            <v>246104996</v>
          </cell>
          <cell r="K105">
            <v>41183</v>
          </cell>
          <cell r="L105" t="str">
            <v>01-SEP-12 - 01-OCT-12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3360</v>
          </cell>
          <cell r="Z105">
            <v>0</v>
          </cell>
          <cell r="AA105">
            <v>604.79999999999995</v>
          </cell>
          <cell r="AB105">
            <v>3964.8</v>
          </cell>
          <cell r="AC105">
            <v>3965.04</v>
          </cell>
          <cell r="AD105">
            <v>605829</v>
          </cell>
          <cell r="AE105" t="str">
            <v>Kawuku</v>
          </cell>
          <cell r="AF105">
            <v>0.23999999999978172</v>
          </cell>
          <cell r="AG105">
            <v>3964.8</v>
          </cell>
          <cell r="AH105">
            <v>3360</v>
          </cell>
          <cell r="AI105">
            <v>604.79999999999995</v>
          </cell>
          <cell r="AJ105">
            <v>3965.04</v>
          </cell>
          <cell r="AK105">
            <v>0</v>
          </cell>
          <cell r="AL105">
            <v>0.23999999999978172</v>
          </cell>
          <cell r="AM105" t="str">
            <v>605829-WT1</v>
          </cell>
          <cell r="AN105">
            <v>-604.80000000000018</v>
          </cell>
          <cell r="AO105" t="str">
            <v>UMEME</v>
          </cell>
        </row>
        <row r="106">
          <cell r="A106">
            <v>105</v>
          </cell>
          <cell r="B106" t="str">
            <v>CSC_NAJJANANKUMBI</v>
          </cell>
          <cell r="C106">
            <v>202743268</v>
          </cell>
          <cell r="D106" t="str">
            <v>ATC BWEYA 605964</v>
          </cell>
          <cell r="E106" t="str">
            <v>COMMERCIAL</v>
          </cell>
          <cell r="F106" t="str">
            <v>TOU</v>
          </cell>
          <cell r="G106" t="str">
            <v>ACTIVE</v>
          </cell>
          <cell r="H106" t="str">
            <v>U28414</v>
          </cell>
          <cell r="I106" t="str">
            <v>[F0018]-[TX0037]-A-01115-(3704}</v>
          </cell>
          <cell r="J106">
            <v>246083772</v>
          </cell>
          <cell r="K106">
            <v>41183</v>
          </cell>
          <cell r="L106" t="str">
            <v>01-SEP-12 - 01-OCT-12</v>
          </cell>
          <cell r="M106">
            <v>0</v>
          </cell>
          <cell r="N106">
            <v>0</v>
          </cell>
          <cell r="O106">
            <v>535</v>
          </cell>
          <cell r="P106">
            <v>487.6</v>
          </cell>
          <cell r="Q106">
            <v>260866</v>
          </cell>
          <cell r="R106">
            <v>268</v>
          </cell>
          <cell r="S106">
            <v>550.9</v>
          </cell>
          <cell r="T106">
            <v>147641.20000000001</v>
          </cell>
          <cell r="U106">
            <v>273</v>
          </cell>
          <cell r="V106">
            <v>380.8</v>
          </cell>
          <cell r="W106">
            <v>103958.39999999999</v>
          </cell>
          <cell r="X106">
            <v>0</v>
          </cell>
          <cell r="Y106">
            <v>3360</v>
          </cell>
          <cell r="Z106">
            <v>0</v>
          </cell>
          <cell r="AA106">
            <v>92848.61</v>
          </cell>
          <cell r="AB106">
            <v>608674.21</v>
          </cell>
          <cell r="AC106">
            <v>608674.01</v>
          </cell>
          <cell r="AD106">
            <v>605964</v>
          </cell>
          <cell r="AE106" t="str">
            <v>Bweya</v>
          </cell>
          <cell r="AF106">
            <v>-0.19999999995343387</v>
          </cell>
          <cell r="AG106">
            <v>608674.21</v>
          </cell>
          <cell r="AH106">
            <v>515825.60169491527</v>
          </cell>
          <cell r="AI106">
            <v>92848.608305084752</v>
          </cell>
          <cell r="AJ106">
            <v>608674.01</v>
          </cell>
          <cell r="AK106">
            <v>0</v>
          </cell>
          <cell r="AL106">
            <v>-0.19999999995343387</v>
          </cell>
          <cell r="AM106" t="str">
            <v>605964-WT1</v>
          </cell>
          <cell r="AN106">
            <v>-92848.609999999986</v>
          </cell>
          <cell r="AO106" t="str">
            <v>UMEME</v>
          </cell>
        </row>
        <row r="107">
          <cell r="A107">
            <v>106</v>
          </cell>
          <cell r="B107" t="str">
            <v>CSC_ENTEBBE</v>
          </cell>
          <cell r="C107">
            <v>202744520</v>
          </cell>
          <cell r="D107" t="str">
            <v>ATC BWERENGA 605678</v>
          </cell>
          <cell r="E107" t="str">
            <v>COMMERCIAL</v>
          </cell>
          <cell r="F107" t="str">
            <v>TOU</v>
          </cell>
          <cell r="G107" t="str">
            <v>ACTIVE</v>
          </cell>
          <cell r="H107">
            <v>96393749</v>
          </cell>
          <cell r="I107" t="str">
            <v>[F0002]-[TX0017]-A-3908-</v>
          </cell>
          <cell r="J107">
            <v>246014957</v>
          </cell>
          <cell r="K107">
            <v>41183</v>
          </cell>
          <cell r="L107" t="str">
            <v>01-SEP-12 - 01-OCT-12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1062</v>
          </cell>
          <cell r="S107">
            <v>550.9</v>
          </cell>
          <cell r="T107">
            <v>585055.80000000005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3360</v>
          </cell>
          <cell r="Z107">
            <v>0</v>
          </cell>
          <cell r="AA107">
            <v>105914.84</v>
          </cell>
          <cell r="AB107">
            <v>694330.64</v>
          </cell>
          <cell r="AC107">
            <v>694330.93</v>
          </cell>
          <cell r="AD107">
            <v>605678</v>
          </cell>
          <cell r="AE107" t="str">
            <v>Bwerenga</v>
          </cell>
          <cell r="AF107">
            <v>0.2900000000372529</v>
          </cell>
          <cell r="AG107">
            <v>694330.64</v>
          </cell>
          <cell r="AH107">
            <v>588415.79661016946</v>
          </cell>
          <cell r="AI107">
            <v>105914.84338983049</v>
          </cell>
          <cell r="AJ107">
            <v>694330.92999999993</v>
          </cell>
          <cell r="AK107">
            <v>0</v>
          </cell>
          <cell r="AL107">
            <v>0.28999999992083758</v>
          </cell>
          <cell r="AM107" t="str">
            <v>605678-WT1</v>
          </cell>
          <cell r="AN107">
            <v>-105914.83999999997</v>
          </cell>
          <cell r="AO107" t="str">
            <v>UMEME</v>
          </cell>
        </row>
        <row r="108">
          <cell r="A108">
            <v>107</v>
          </cell>
          <cell r="B108" t="str">
            <v>CSC_WANDEGEYA</v>
          </cell>
          <cell r="C108">
            <v>202767218</v>
          </cell>
          <cell r="D108" t="str">
            <v>ATC KASANGATI 605599</v>
          </cell>
          <cell r="E108" t="str">
            <v>COMMERCIAL</v>
          </cell>
          <cell r="F108" t="str">
            <v>TOU</v>
          </cell>
          <cell r="G108" t="str">
            <v>ACTIVE</v>
          </cell>
          <cell r="H108" t="str">
            <v>U203714</v>
          </cell>
          <cell r="I108" t="str">
            <v>[F0001]-[TX0001]-A-0001-</v>
          </cell>
          <cell r="J108">
            <v>246082873</v>
          </cell>
          <cell r="K108">
            <v>41183</v>
          </cell>
          <cell r="L108" t="str">
            <v>01-SEP-12 - 01-OCT-12</v>
          </cell>
          <cell r="M108">
            <v>0</v>
          </cell>
          <cell r="N108">
            <v>0</v>
          </cell>
          <cell r="O108">
            <v>777</v>
          </cell>
          <cell r="P108">
            <v>487.6</v>
          </cell>
          <cell r="Q108">
            <v>378865.2</v>
          </cell>
          <cell r="R108">
            <v>387</v>
          </cell>
          <cell r="S108">
            <v>550.9</v>
          </cell>
          <cell r="T108">
            <v>213198.3</v>
          </cell>
          <cell r="U108">
            <v>408</v>
          </cell>
          <cell r="V108">
            <v>380.8</v>
          </cell>
          <cell r="W108">
            <v>155366.39999999999</v>
          </cell>
          <cell r="X108">
            <v>0</v>
          </cell>
          <cell r="Y108">
            <v>3360</v>
          </cell>
          <cell r="Z108">
            <v>0</v>
          </cell>
          <cell r="AA108">
            <v>135142.18</v>
          </cell>
          <cell r="AB108">
            <v>885932.08</v>
          </cell>
          <cell r="AC108">
            <v>885931.65</v>
          </cell>
          <cell r="AD108">
            <v>605599</v>
          </cell>
          <cell r="AE108" t="str">
            <v>Kasangati</v>
          </cell>
          <cell r="AF108">
            <v>-0.42999999993480742</v>
          </cell>
          <cell r="AG108">
            <v>885932.08</v>
          </cell>
          <cell r="AH108">
            <v>750789.89830508467</v>
          </cell>
          <cell r="AI108">
            <v>135142.18169491523</v>
          </cell>
          <cell r="AJ108">
            <v>885931.64999999991</v>
          </cell>
          <cell r="AK108">
            <v>0</v>
          </cell>
          <cell r="AL108">
            <v>-0.43000000005122274</v>
          </cell>
          <cell r="AM108" t="str">
            <v>605599-WT1</v>
          </cell>
          <cell r="AN108">
            <v>-135142.17999999993</v>
          </cell>
          <cell r="AO108" t="str">
            <v>UMEME</v>
          </cell>
        </row>
        <row r="109">
          <cell r="A109">
            <v>108</v>
          </cell>
          <cell r="B109" t="str">
            <v>CSC_WANDEGEYA</v>
          </cell>
          <cell r="C109">
            <v>202767318</v>
          </cell>
          <cell r="D109" t="str">
            <v>ATC BWAISE 605126</v>
          </cell>
          <cell r="E109" t="str">
            <v>COMMERCIAL</v>
          </cell>
          <cell r="F109" t="str">
            <v>TOU</v>
          </cell>
          <cell r="G109" t="str">
            <v>ACTIVE</v>
          </cell>
          <cell r="H109" t="str">
            <v>UM201638</v>
          </cell>
          <cell r="I109" t="str">
            <v>[F0004]-[TX0006]-A-000800 Kawaala Rd</v>
          </cell>
          <cell r="J109">
            <v>246175244</v>
          </cell>
          <cell r="K109">
            <v>41183</v>
          </cell>
          <cell r="L109" t="str">
            <v>01-SEP-12 - 01-OCT-12</v>
          </cell>
          <cell r="M109">
            <v>0</v>
          </cell>
          <cell r="N109">
            <v>0</v>
          </cell>
          <cell r="O109">
            <v>1648</v>
          </cell>
          <cell r="P109">
            <v>487.6</v>
          </cell>
          <cell r="Q109">
            <v>803564.8</v>
          </cell>
          <cell r="R109">
            <v>810</v>
          </cell>
          <cell r="S109">
            <v>550.9</v>
          </cell>
          <cell r="T109">
            <v>446229</v>
          </cell>
          <cell r="U109">
            <v>901</v>
          </cell>
          <cell r="V109">
            <v>380.8</v>
          </cell>
          <cell r="W109">
            <v>343100.8</v>
          </cell>
          <cell r="X109">
            <v>0</v>
          </cell>
          <cell r="Y109">
            <v>3360</v>
          </cell>
          <cell r="Z109">
            <v>0</v>
          </cell>
          <cell r="AA109">
            <v>287325.83</v>
          </cell>
          <cell r="AB109">
            <v>1883580.43</v>
          </cell>
          <cell r="AC109">
            <v>1883580.09</v>
          </cell>
          <cell r="AD109">
            <v>605126</v>
          </cell>
          <cell r="AE109" t="str">
            <v>Bwaise</v>
          </cell>
          <cell r="AF109">
            <v>-0.33999999985098839</v>
          </cell>
          <cell r="AG109">
            <v>1883580.43</v>
          </cell>
          <cell r="AH109">
            <v>1596254.6016949152</v>
          </cell>
          <cell r="AI109">
            <v>287325.82830508472</v>
          </cell>
          <cell r="AJ109">
            <v>1883580.09</v>
          </cell>
          <cell r="AK109">
            <v>0</v>
          </cell>
          <cell r="AL109">
            <v>-0.33999999985098839</v>
          </cell>
          <cell r="AM109" t="str">
            <v>605126-RT1</v>
          </cell>
          <cell r="AN109">
            <v>-287325.82999999984</v>
          </cell>
          <cell r="AO109" t="str">
            <v>UMEME</v>
          </cell>
        </row>
        <row r="110">
          <cell r="A110">
            <v>109</v>
          </cell>
          <cell r="B110" t="str">
            <v>CSC_WANDEGEYA</v>
          </cell>
          <cell r="C110">
            <v>202767818</v>
          </cell>
          <cell r="D110" t="str">
            <v>ATC KAWEMPE-LUGOBA 605291</v>
          </cell>
          <cell r="E110" t="str">
            <v>COMMERCIAL</v>
          </cell>
          <cell r="F110" t="str">
            <v>TOU</v>
          </cell>
          <cell r="G110" t="str">
            <v>ACTIVE</v>
          </cell>
          <cell r="H110">
            <v>96393632</v>
          </cell>
          <cell r="I110" t="str">
            <v>[F0002]-[TX0030]-A-000855 Kazo Rd</v>
          </cell>
          <cell r="J110">
            <v>246083544</v>
          </cell>
          <cell r="K110">
            <v>41183</v>
          </cell>
          <cell r="L110" t="str">
            <v>30-AUG-12 - 01-OCT-12</v>
          </cell>
          <cell r="M110">
            <v>0</v>
          </cell>
          <cell r="N110">
            <v>0</v>
          </cell>
          <cell r="O110">
            <v>677</v>
          </cell>
          <cell r="P110">
            <v>487.6</v>
          </cell>
          <cell r="Q110">
            <v>330105.2</v>
          </cell>
          <cell r="R110">
            <v>384</v>
          </cell>
          <cell r="S110">
            <v>550.9</v>
          </cell>
          <cell r="T110">
            <v>211545.60000000001</v>
          </cell>
          <cell r="U110">
            <v>311</v>
          </cell>
          <cell r="V110">
            <v>380.8</v>
          </cell>
          <cell r="W110">
            <v>118428.8</v>
          </cell>
          <cell r="X110">
            <v>0</v>
          </cell>
          <cell r="Y110">
            <v>3584</v>
          </cell>
          <cell r="Z110">
            <v>0</v>
          </cell>
          <cell r="AA110">
            <v>119459.45</v>
          </cell>
          <cell r="AB110">
            <v>783123.05</v>
          </cell>
          <cell r="AC110">
            <v>783123.26</v>
          </cell>
          <cell r="AD110">
            <v>605291</v>
          </cell>
          <cell r="AE110" t="str">
            <v>Kawempe_Lugoba</v>
          </cell>
          <cell r="AF110">
            <v>0.2099999999627471</v>
          </cell>
          <cell r="AG110">
            <v>783123.05</v>
          </cell>
          <cell r="AH110">
            <v>663663.60169491521</v>
          </cell>
          <cell r="AI110">
            <v>119459.44830508473</v>
          </cell>
          <cell r="AJ110">
            <v>783123.25999999989</v>
          </cell>
          <cell r="AK110">
            <v>0</v>
          </cell>
          <cell r="AL110">
            <v>0.20999999984633178</v>
          </cell>
          <cell r="AM110" t="str">
            <v>605291-WT1</v>
          </cell>
          <cell r="AN110">
            <v>-119459.44999999995</v>
          </cell>
          <cell r="AO110" t="str">
            <v>UMEME</v>
          </cell>
        </row>
        <row r="111">
          <cell r="A111">
            <v>110</v>
          </cell>
          <cell r="B111" t="str">
            <v>CSC_NAKULABYE</v>
          </cell>
          <cell r="C111">
            <v>202742869</v>
          </cell>
          <cell r="D111" t="str">
            <v>ATC EAGLES-NEST 605061</v>
          </cell>
          <cell r="E111" t="str">
            <v>COMMERCIAL</v>
          </cell>
          <cell r="F111" t="str">
            <v>TOU</v>
          </cell>
          <cell r="G111" t="str">
            <v>ACTIVE</v>
          </cell>
          <cell r="H111">
            <v>96393588</v>
          </cell>
          <cell r="I111" t="str">
            <v>[F0011]-[TX0004]-C-031125-</v>
          </cell>
          <cell r="J111">
            <v>246192202</v>
          </cell>
          <cell r="K111">
            <v>41183</v>
          </cell>
          <cell r="L111" t="str">
            <v>01-SEP-12 - 01-OCT-12</v>
          </cell>
          <cell r="M111">
            <v>0</v>
          </cell>
          <cell r="N111">
            <v>0</v>
          </cell>
          <cell r="O111">
            <v>1435</v>
          </cell>
          <cell r="P111">
            <v>487.6</v>
          </cell>
          <cell r="Q111">
            <v>699706</v>
          </cell>
          <cell r="R111">
            <v>620</v>
          </cell>
          <cell r="S111">
            <v>550.9</v>
          </cell>
          <cell r="T111">
            <v>341558</v>
          </cell>
          <cell r="U111">
            <v>657</v>
          </cell>
          <cell r="V111">
            <v>380.8</v>
          </cell>
          <cell r="W111">
            <v>250185.60000000001</v>
          </cell>
          <cell r="X111">
            <v>0</v>
          </cell>
          <cell r="Y111">
            <v>3360</v>
          </cell>
          <cell r="Z111">
            <v>0</v>
          </cell>
          <cell r="AA111">
            <v>233065.73</v>
          </cell>
          <cell r="AB111">
            <v>1527875.33</v>
          </cell>
          <cell r="AC111">
            <v>1527875.54</v>
          </cell>
          <cell r="AD111">
            <v>605061</v>
          </cell>
          <cell r="AE111" t="str">
            <v>Eagles_Nest</v>
          </cell>
          <cell r="AF111">
            <v>0.2099999999627471</v>
          </cell>
          <cell r="AG111">
            <v>1527875.33</v>
          </cell>
          <cell r="AH111">
            <v>1294809.6016949154</v>
          </cell>
          <cell r="AI111">
            <v>233065.72830508478</v>
          </cell>
          <cell r="AJ111">
            <v>1527875.5400000003</v>
          </cell>
          <cell r="AK111">
            <v>0</v>
          </cell>
          <cell r="AL111">
            <v>0.21000000019557774</v>
          </cell>
          <cell r="AM111" t="str">
            <v>605061-WT1</v>
          </cell>
          <cell r="AN111">
            <v>-233065.72999999998</v>
          </cell>
          <cell r="AO111" t="str">
            <v>UMEME</v>
          </cell>
        </row>
        <row r="112">
          <cell r="A112">
            <v>111</v>
          </cell>
          <cell r="B112" t="str">
            <v>CSC_KABALAGALA</v>
          </cell>
          <cell r="C112">
            <v>202779968</v>
          </cell>
          <cell r="D112" t="str">
            <v xml:space="preserve">ATC UGANDA LIMITED KANSANGA SITE NO 605714  </v>
          </cell>
          <cell r="E112" t="str">
            <v>COMMERCIAL</v>
          </cell>
          <cell r="F112" t="str">
            <v>TOU</v>
          </cell>
          <cell r="G112" t="str">
            <v>ACTIVE</v>
          </cell>
          <cell r="H112" t="str">
            <v>U28463</v>
          </cell>
          <cell r="I112" t="str">
            <v>[F0045]-[TX0010]-C-013719-(14)</v>
          </cell>
          <cell r="J112">
            <v>246083809</v>
          </cell>
          <cell r="K112">
            <v>41183</v>
          </cell>
          <cell r="L112" t="str">
            <v>01-SEP-12 - 01-OCT-12</v>
          </cell>
          <cell r="M112">
            <v>0</v>
          </cell>
          <cell r="N112">
            <v>0</v>
          </cell>
          <cell r="O112">
            <v>957</v>
          </cell>
          <cell r="P112">
            <v>487.6</v>
          </cell>
          <cell r="Q112">
            <v>466633.2</v>
          </cell>
          <cell r="R112">
            <v>492</v>
          </cell>
          <cell r="S112">
            <v>550.9</v>
          </cell>
          <cell r="T112">
            <v>271042.8</v>
          </cell>
          <cell r="U112">
            <v>459</v>
          </cell>
          <cell r="V112">
            <v>380.8</v>
          </cell>
          <cell r="W112">
            <v>174787.20000000001</v>
          </cell>
          <cell r="X112">
            <v>0</v>
          </cell>
          <cell r="Y112">
            <v>3360</v>
          </cell>
          <cell r="Z112">
            <v>0</v>
          </cell>
          <cell r="AA112">
            <v>164848.18</v>
          </cell>
          <cell r="AB112">
            <v>1080671.3799999999</v>
          </cell>
          <cell r="AC112">
            <v>1080670.95</v>
          </cell>
          <cell r="AD112">
            <v>605714</v>
          </cell>
          <cell r="AE112" t="str">
            <v>Tudor House Kansanga</v>
          </cell>
          <cell r="AF112">
            <v>-0.42999999993480742</v>
          </cell>
          <cell r="AG112">
            <v>1080671.3799999999</v>
          </cell>
          <cell r="AH112">
            <v>915823.20338983042</v>
          </cell>
          <cell r="AI112">
            <v>164848.17661016947</v>
          </cell>
          <cell r="AJ112">
            <v>1080670.95</v>
          </cell>
          <cell r="AK112">
            <v>0</v>
          </cell>
          <cell r="AL112">
            <v>-0.42999999993480742</v>
          </cell>
          <cell r="AM112" t="str">
            <v>605714-RT1</v>
          </cell>
          <cell r="AN112">
            <v>-164848.17999999993</v>
          </cell>
          <cell r="AO112" t="str">
            <v>UMEME</v>
          </cell>
        </row>
        <row r="113">
          <cell r="A113">
            <v>112</v>
          </cell>
          <cell r="B113" t="str">
            <v>CSC_KABALAGALA</v>
          </cell>
          <cell r="C113">
            <v>202779970</v>
          </cell>
          <cell r="D113" t="str">
            <v xml:space="preserve">ATC UGANDA LTD KISUGU SITE 605143  </v>
          </cell>
          <cell r="E113" t="str">
            <v>COMMERCIAL</v>
          </cell>
          <cell r="F113" t="str">
            <v>TOU</v>
          </cell>
          <cell r="G113" t="str">
            <v>ACTIVE</v>
          </cell>
          <cell r="H113" t="str">
            <v>U28464</v>
          </cell>
          <cell r="I113" t="str">
            <v>[F0017]-[TX0018]-B-009100 /4091/15</v>
          </cell>
          <cell r="J113">
            <v>246186215</v>
          </cell>
          <cell r="K113">
            <v>41183</v>
          </cell>
          <cell r="L113" t="str">
            <v>01-SEP-12 - 01-OCT-12</v>
          </cell>
          <cell r="M113">
            <v>0</v>
          </cell>
          <cell r="N113">
            <v>0</v>
          </cell>
          <cell r="O113">
            <v>1308</v>
          </cell>
          <cell r="P113">
            <v>487.6</v>
          </cell>
          <cell r="Q113">
            <v>637780.80000000005</v>
          </cell>
          <cell r="R113">
            <v>285</v>
          </cell>
          <cell r="S113">
            <v>550.9</v>
          </cell>
          <cell r="T113">
            <v>157006.5</v>
          </cell>
          <cell r="U113">
            <v>731</v>
          </cell>
          <cell r="V113">
            <v>380.8</v>
          </cell>
          <cell r="W113">
            <v>278364.79999999999</v>
          </cell>
          <cell r="X113">
            <v>0</v>
          </cell>
          <cell r="Y113">
            <v>3360</v>
          </cell>
          <cell r="Z113">
            <v>0</v>
          </cell>
          <cell r="AA113">
            <v>193772.18</v>
          </cell>
          <cell r="AB113">
            <v>1270284.28</v>
          </cell>
          <cell r="AC113">
            <v>1270284.1599999999</v>
          </cell>
          <cell r="AD113">
            <v>605143</v>
          </cell>
          <cell r="AE113" t="str">
            <v>Kisugu</v>
          </cell>
          <cell r="AF113">
            <v>-0.12000000011175871</v>
          </cell>
          <cell r="AG113">
            <v>1270284.28</v>
          </cell>
          <cell r="AH113">
            <v>1076512.1016949154</v>
          </cell>
          <cell r="AI113">
            <v>193772.17830508476</v>
          </cell>
          <cell r="AJ113">
            <v>1270284.1600000001</v>
          </cell>
          <cell r="AK113">
            <v>0</v>
          </cell>
          <cell r="AL113">
            <v>-0.11999999987892807</v>
          </cell>
          <cell r="AM113" t="str">
            <v>605143-WT1</v>
          </cell>
          <cell r="AN113">
            <v>-193772.17999999993</v>
          </cell>
          <cell r="AO113" t="str">
            <v>UMEME</v>
          </cell>
        </row>
        <row r="114">
          <cell r="A114">
            <v>113</v>
          </cell>
          <cell r="B114" t="str">
            <v>CSC_KABALAGALA</v>
          </cell>
          <cell r="C114">
            <v>202780068</v>
          </cell>
          <cell r="D114" t="str">
            <v xml:space="preserve">ATC UGANDA LTD MUYENGA BUKASA SITENO 605700  </v>
          </cell>
          <cell r="E114" t="str">
            <v>COMMERCIAL</v>
          </cell>
          <cell r="F114" t="str">
            <v>TOU</v>
          </cell>
          <cell r="G114" t="str">
            <v>ACTIVE</v>
          </cell>
          <cell r="H114" t="str">
            <v>U27063</v>
          </cell>
          <cell r="I114" t="str">
            <v>[F0015]-[TX0061]-B-000203/4092/72</v>
          </cell>
          <cell r="J114">
            <v>246183024</v>
          </cell>
          <cell r="K114">
            <v>41183</v>
          </cell>
          <cell r="L114" t="str">
            <v>01-SEP-12 - 01-OCT-12</v>
          </cell>
          <cell r="M114">
            <v>0</v>
          </cell>
          <cell r="N114">
            <v>0</v>
          </cell>
          <cell r="O114">
            <v>913</v>
          </cell>
          <cell r="P114">
            <v>487.6</v>
          </cell>
          <cell r="Q114">
            <v>445178.8</v>
          </cell>
          <cell r="R114">
            <v>469</v>
          </cell>
          <cell r="S114">
            <v>550.9</v>
          </cell>
          <cell r="T114">
            <v>258372.1</v>
          </cell>
          <cell r="U114">
            <v>455</v>
          </cell>
          <cell r="V114">
            <v>380.8</v>
          </cell>
          <cell r="W114">
            <v>173264</v>
          </cell>
          <cell r="X114">
            <v>0</v>
          </cell>
          <cell r="Y114">
            <v>3360</v>
          </cell>
          <cell r="Z114">
            <v>0</v>
          </cell>
          <cell r="AA114">
            <v>158431.48000000001</v>
          </cell>
          <cell r="AB114">
            <v>1038606.38</v>
          </cell>
          <cell r="AC114">
            <v>1038606.35</v>
          </cell>
          <cell r="AD114">
            <v>605700</v>
          </cell>
          <cell r="AE114" t="str">
            <v>Muyenga Bukasa</v>
          </cell>
          <cell r="AF114">
            <v>-3.0000000027939677E-2</v>
          </cell>
          <cell r="AG114">
            <v>1038606.38</v>
          </cell>
          <cell r="AH114">
            <v>880174.89830508479</v>
          </cell>
          <cell r="AI114">
            <v>158431.48169491524</v>
          </cell>
          <cell r="AJ114">
            <v>1038606.35</v>
          </cell>
          <cell r="AK114">
            <v>0</v>
          </cell>
          <cell r="AL114">
            <v>-3.0000000027939677E-2</v>
          </cell>
          <cell r="AM114" t="str">
            <v>605700-WT1</v>
          </cell>
          <cell r="AN114">
            <v>-158431.47999999998</v>
          </cell>
          <cell r="AO114" t="str">
            <v>UMEME</v>
          </cell>
        </row>
        <row r="115">
          <cell r="A115">
            <v>114</v>
          </cell>
          <cell r="B115" t="str">
            <v>CSC_JINJA</v>
          </cell>
          <cell r="C115">
            <v>202762868</v>
          </cell>
          <cell r="D115" t="str">
            <v>ATC MUTAI 605592</v>
          </cell>
          <cell r="E115" t="str">
            <v>COMMERCIAL</v>
          </cell>
          <cell r="F115" t="str">
            <v>TOU</v>
          </cell>
          <cell r="G115" t="str">
            <v>ACTIVE</v>
          </cell>
          <cell r="H115" t="str">
            <v>UM201209</v>
          </cell>
          <cell r="I115" t="str">
            <v>[F0001]-[TX0001]-A-0001-</v>
          </cell>
          <cell r="J115">
            <v>246175243</v>
          </cell>
          <cell r="K115">
            <v>41183</v>
          </cell>
          <cell r="L115" t="str">
            <v>01-SEP-12 - 01-OCT-12</v>
          </cell>
          <cell r="M115">
            <v>0</v>
          </cell>
          <cell r="N115">
            <v>0</v>
          </cell>
          <cell r="O115">
            <v>659</v>
          </cell>
          <cell r="P115">
            <v>487.6</v>
          </cell>
          <cell r="Q115">
            <v>321328.40000000002</v>
          </cell>
          <cell r="R115">
            <v>334</v>
          </cell>
          <cell r="S115">
            <v>550.9</v>
          </cell>
          <cell r="T115">
            <v>184000.6</v>
          </cell>
          <cell r="U115">
            <v>364</v>
          </cell>
          <cell r="V115">
            <v>380.8</v>
          </cell>
          <cell r="W115">
            <v>138611.20000000001</v>
          </cell>
          <cell r="X115">
            <v>0</v>
          </cell>
          <cell r="Y115">
            <v>3360</v>
          </cell>
          <cell r="Z115">
            <v>0</v>
          </cell>
          <cell r="AA115">
            <v>116514.04</v>
          </cell>
          <cell r="AB115">
            <v>763814.24</v>
          </cell>
          <cell r="AC115">
            <v>763813.92</v>
          </cell>
          <cell r="AD115">
            <v>605592</v>
          </cell>
          <cell r="AE115" t="str">
            <v>Mutai</v>
          </cell>
          <cell r="AF115">
            <v>-0.31999999994877726</v>
          </cell>
          <cell r="AG115">
            <v>763814.24</v>
          </cell>
          <cell r="AH115">
            <v>647300.20338983054</v>
          </cell>
          <cell r="AI115">
            <v>116514.0366101695</v>
          </cell>
          <cell r="AJ115">
            <v>763813.92</v>
          </cell>
          <cell r="AK115">
            <v>0</v>
          </cell>
          <cell r="AL115">
            <v>-0.31999999994877726</v>
          </cell>
          <cell r="AM115" t="str">
            <v>605592-WT1</v>
          </cell>
          <cell r="AN115">
            <v>-116514.04000000004</v>
          </cell>
          <cell r="AO115" t="str">
            <v>UMEME</v>
          </cell>
        </row>
        <row r="116">
          <cell r="A116">
            <v>115</v>
          </cell>
          <cell r="B116" t="str">
            <v>CSC_IGANGA</v>
          </cell>
          <cell r="C116">
            <v>202740218</v>
          </cell>
          <cell r="D116" t="str">
            <v>ATC BUGIRI 605058</v>
          </cell>
          <cell r="E116" t="str">
            <v>COMMERCIAL</v>
          </cell>
          <cell r="F116" t="str">
            <v>TOU</v>
          </cell>
          <cell r="G116" t="str">
            <v>ACTIVE</v>
          </cell>
          <cell r="H116">
            <v>96394291</v>
          </cell>
          <cell r="I116" t="str">
            <v>[F0001]-[TX0033]-A-000100 Tororo Rd</v>
          </cell>
          <cell r="J116">
            <v>245914305</v>
          </cell>
          <cell r="K116">
            <v>41183</v>
          </cell>
          <cell r="L116" t="str">
            <v>01-SEP-12 - 01-OCT-12</v>
          </cell>
          <cell r="M116">
            <v>0</v>
          </cell>
          <cell r="N116">
            <v>0</v>
          </cell>
          <cell r="O116">
            <v>2400</v>
          </cell>
          <cell r="P116">
            <v>487.6</v>
          </cell>
          <cell r="Q116">
            <v>1170240</v>
          </cell>
          <cell r="R116">
            <v>1180</v>
          </cell>
          <cell r="S116">
            <v>550.9</v>
          </cell>
          <cell r="T116">
            <v>650062</v>
          </cell>
          <cell r="U116">
            <v>1155</v>
          </cell>
          <cell r="V116">
            <v>380.8</v>
          </cell>
          <cell r="W116">
            <v>439824</v>
          </cell>
          <cell r="X116">
            <v>0</v>
          </cell>
          <cell r="Y116">
            <v>3360</v>
          </cell>
          <cell r="Z116">
            <v>0</v>
          </cell>
          <cell r="AA116">
            <v>407427.48</v>
          </cell>
          <cell r="AB116">
            <v>2670913.48</v>
          </cell>
          <cell r="AC116">
            <v>2670913.1</v>
          </cell>
          <cell r="AD116">
            <v>605058</v>
          </cell>
          <cell r="AE116" t="str">
            <v>Bugiri</v>
          </cell>
          <cell r="AF116">
            <v>-0.37999999988824129</v>
          </cell>
          <cell r="AG116">
            <v>2670913.48</v>
          </cell>
          <cell r="AH116">
            <v>2263486</v>
          </cell>
          <cell r="AI116">
            <v>407427.48</v>
          </cell>
          <cell r="AJ116">
            <v>2670913.1</v>
          </cell>
          <cell r="AK116">
            <v>0</v>
          </cell>
          <cell r="AL116">
            <v>-0.37999999988824129</v>
          </cell>
          <cell r="AM116" t="str">
            <v>605058-WT1</v>
          </cell>
          <cell r="AN116">
            <v>-407427.48</v>
          </cell>
          <cell r="AO116" t="str">
            <v>UMEME</v>
          </cell>
        </row>
        <row r="117">
          <cell r="A117">
            <v>116</v>
          </cell>
          <cell r="B117" t="str">
            <v>CSC_IGANGA</v>
          </cell>
          <cell r="C117">
            <v>202740369</v>
          </cell>
          <cell r="D117" t="str">
            <v>ATC BUSEMBATIA 605245</v>
          </cell>
          <cell r="E117" t="str">
            <v>COMMERCIAL</v>
          </cell>
          <cell r="F117" t="str">
            <v>TOU</v>
          </cell>
          <cell r="G117" t="str">
            <v>ACTIVE</v>
          </cell>
          <cell r="H117">
            <v>96393957</v>
          </cell>
          <cell r="I117" t="str">
            <v>[F0004]-[TX0013]-A-031700 Tirinyi Rd</v>
          </cell>
          <cell r="J117">
            <v>245926225</v>
          </cell>
          <cell r="K117">
            <v>41183</v>
          </cell>
          <cell r="L117" t="str">
            <v>01-SEP-12 - 01-OCT-12</v>
          </cell>
          <cell r="M117">
            <v>0</v>
          </cell>
          <cell r="N117">
            <v>0</v>
          </cell>
          <cell r="O117">
            <v>2224</v>
          </cell>
          <cell r="P117">
            <v>487.6</v>
          </cell>
          <cell r="Q117">
            <v>1084422.3999999999</v>
          </cell>
          <cell r="R117">
            <v>1170</v>
          </cell>
          <cell r="S117">
            <v>550.9</v>
          </cell>
          <cell r="T117">
            <v>644553</v>
          </cell>
          <cell r="U117">
            <v>1056</v>
          </cell>
          <cell r="V117">
            <v>380.8</v>
          </cell>
          <cell r="W117">
            <v>402124.79999999999</v>
          </cell>
          <cell r="X117">
            <v>0</v>
          </cell>
          <cell r="Y117">
            <v>3360</v>
          </cell>
          <cell r="Z117">
            <v>0</v>
          </cell>
          <cell r="AA117">
            <v>384202.84</v>
          </cell>
          <cell r="AB117">
            <v>2518663.04</v>
          </cell>
          <cell r="AC117">
            <v>2518662.87</v>
          </cell>
          <cell r="AD117">
            <v>605245</v>
          </cell>
          <cell r="AE117" t="str">
            <v>Busembatia</v>
          </cell>
          <cell r="AF117">
            <v>-0.16999999992549419</v>
          </cell>
          <cell r="AG117">
            <v>2518663.04</v>
          </cell>
          <cell r="AH117">
            <v>2134460.2033898309</v>
          </cell>
          <cell r="AI117">
            <v>384202.83661016956</v>
          </cell>
          <cell r="AJ117">
            <v>2518662.8700000006</v>
          </cell>
          <cell r="AK117">
            <v>0</v>
          </cell>
          <cell r="AL117">
            <v>-0.16999999945983291</v>
          </cell>
          <cell r="AM117" t="str">
            <v>605245-WT1</v>
          </cell>
          <cell r="AN117">
            <v>-384202.84000000032</v>
          </cell>
          <cell r="AO117" t="str">
            <v>UMEME</v>
          </cell>
        </row>
        <row r="118">
          <cell r="A118">
            <v>117</v>
          </cell>
          <cell r="B118" t="str">
            <v>CSC_IGANGA</v>
          </cell>
          <cell r="C118">
            <v>202741668</v>
          </cell>
          <cell r="D118" t="str">
            <v>ATC WAKAWAKA 605689</v>
          </cell>
          <cell r="E118" t="str">
            <v>COMMERCIAL</v>
          </cell>
          <cell r="F118" t="str">
            <v>TOU</v>
          </cell>
          <cell r="G118" t="str">
            <v>ACTIVE</v>
          </cell>
          <cell r="H118" t="str">
            <v>U204081</v>
          </cell>
          <cell r="I118" t="str">
            <v>[F0001]-[TX0001]-A-0001-</v>
          </cell>
          <cell r="J118">
            <v>245956022</v>
          </cell>
          <cell r="K118">
            <v>41183</v>
          </cell>
          <cell r="L118" t="str">
            <v>01-SEP-12 - 01-OCT-12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3360</v>
          </cell>
          <cell r="Z118">
            <v>0</v>
          </cell>
          <cell r="AA118">
            <v>604.79999999999995</v>
          </cell>
          <cell r="AB118">
            <v>3964.8</v>
          </cell>
          <cell r="AC118">
            <v>3965.04</v>
          </cell>
          <cell r="AD118">
            <v>605689</v>
          </cell>
          <cell r="AE118" t="str">
            <v>Wakawaka</v>
          </cell>
          <cell r="AF118">
            <v>0.23999999999978172</v>
          </cell>
          <cell r="AG118">
            <v>3964.8</v>
          </cell>
          <cell r="AH118">
            <v>3360</v>
          </cell>
          <cell r="AI118">
            <v>604.79999999999995</v>
          </cell>
          <cell r="AJ118">
            <v>3965.04</v>
          </cell>
          <cell r="AK118">
            <v>0</v>
          </cell>
          <cell r="AL118">
            <v>0.23999999999978172</v>
          </cell>
          <cell r="AM118" t="str">
            <v>605689-WT1</v>
          </cell>
          <cell r="AN118">
            <v>-604.80000000000018</v>
          </cell>
          <cell r="AO118" t="str">
            <v>UMEME</v>
          </cell>
        </row>
        <row r="119">
          <cell r="A119">
            <v>118</v>
          </cell>
          <cell r="B119" t="str">
            <v>CSC_MUKONO</v>
          </cell>
          <cell r="C119">
            <v>202737680</v>
          </cell>
          <cell r="D119" t="str">
            <v>ATC BBUTO 605085</v>
          </cell>
          <cell r="E119" t="str">
            <v>COMMERCIAL</v>
          </cell>
          <cell r="F119" t="str">
            <v>TOU</v>
          </cell>
          <cell r="G119" t="str">
            <v>ACTIVE</v>
          </cell>
          <cell r="H119" t="str">
            <v>U26328</v>
          </cell>
          <cell r="I119" t="str">
            <v>[F0002]-[TX0042]-B-020800 Kiwanga</v>
          </cell>
          <cell r="J119">
            <v>246072954</v>
          </cell>
          <cell r="K119">
            <v>41183</v>
          </cell>
          <cell r="L119" t="str">
            <v>01-SEP-12 - 01-OCT-12</v>
          </cell>
          <cell r="M119">
            <v>0</v>
          </cell>
          <cell r="N119">
            <v>0</v>
          </cell>
          <cell r="O119">
            <v>2307</v>
          </cell>
          <cell r="P119">
            <v>487.6</v>
          </cell>
          <cell r="Q119">
            <v>1124893.2</v>
          </cell>
          <cell r="R119">
            <v>1213</v>
          </cell>
          <cell r="S119">
            <v>550.9</v>
          </cell>
          <cell r="T119">
            <v>668241.69999999995</v>
          </cell>
          <cell r="U119">
            <v>1104</v>
          </cell>
          <cell r="V119">
            <v>380.8</v>
          </cell>
          <cell r="W119">
            <v>420403.20000000001</v>
          </cell>
          <cell r="X119">
            <v>0</v>
          </cell>
          <cell r="Y119">
            <v>3360</v>
          </cell>
          <cell r="Z119">
            <v>0</v>
          </cell>
          <cell r="AA119">
            <v>399041.66</v>
          </cell>
          <cell r="AB119">
            <v>2615939.7599999998</v>
          </cell>
          <cell r="AC119">
            <v>2615939.38</v>
          </cell>
          <cell r="AD119">
            <v>605085</v>
          </cell>
          <cell r="AE119" t="str">
            <v>Bbuto</v>
          </cell>
          <cell r="AF119">
            <v>-0.37999999988824129</v>
          </cell>
          <cell r="AG119">
            <v>2615939.7599999998</v>
          </cell>
          <cell r="AH119">
            <v>2216898.101694915</v>
          </cell>
          <cell r="AI119">
            <v>399041.65830508468</v>
          </cell>
          <cell r="AJ119">
            <v>2615939.38</v>
          </cell>
          <cell r="AK119">
            <v>0</v>
          </cell>
          <cell r="AL119">
            <v>-0.37999999988824129</v>
          </cell>
          <cell r="AM119" t="str">
            <v>605085-WT1</v>
          </cell>
          <cell r="AN119">
            <v>-399041.65999999968</v>
          </cell>
          <cell r="AO119" t="str">
            <v>UMEME</v>
          </cell>
        </row>
        <row r="120">
          <cell r="A120">
            <v>119</v>
          </cell>
          <cell r="B120" t="str">
            <v>CSC_LUGAZI</v>
          </cell>
          <cell r="C120">
            <v>202767469</v>
          </cell>
          <cell r="D120" t="str">
            <v>ATC SAGAZI 605067</v>
          </cell>
          <cell r="E120" t="str">
            <v>COMMERCIAL</v>
          </cell>
          <cell r="F120" t="str">
            <v>TOU</v>
          </cell>
          <cell r="G120" t="str">
            <v>ACTIVE</v>
          </cell>
          <cell r="H120" t="str">
            <v>U26624</v>
          </cell>
          <cell r="I120" t="str">
            <v>[F0001]-[TX0001]-A-0001-</v>
          </cell>
          <cell r="J120">
            <v>246072566</v>
          </cell>
          <cell r="K120">
            <v>41183</v>
          </cell>
          <cell r="L120" t="str">
            <v>01-SEP-12 - 01-OCT-12</v>
          </cell>
          <cell r="M120">
            <v>0</v>
          </cell>
          <cell r="N120">
            <v>0</v>
          </cell>
          <cell r="O120">
            <v>447</v>
          </cell>
          <cell r="P120">
            <v>487.6</v>
          </cell>
          <cell r="Q120">
            <v>217957.2</v>
          </cell>
          <cell r="R120">
            <v>239</v>
          </cell>
          <cell r="S120">
            <v>550.9</v>
          </cell>
          <cell r="T120">
            <v>131665.1</v>
          </cell>
          <cell r="U120">
            <v>195</v>
          </cell>
          <cell r="V120">
            <v>380.8</v>
          </cell>
          <cell r="W120">
            <v>74256</v>
          </cell>
          <cell r="X120">
            <v>0</v>
          </cell>
          <cell r="Y120">
            <v>3360</v>
          </cell>
          <cell r="Z120">
            <v>0</v>
          </cell>
          <cell r="AA120">
            <v>76902.89</v>
          </cell>
          <cell r="AB120">
            <v>504141.19</v>
          </cell>
          <cell r="AC120">
            <v>504141.35</v>
          </cell>
          <cell r="AD120">
            <v>605067</v>
          </cell>
          <cell r="AE120" t="str">
            <v>Sagazi</v>
          </cell>
          <cell r="AF120">
            <v>0.15999999997438863</v>
          </cell>
          <cell r="AG120">
            <v>504141.19</v>
          </cell>
          <cell r="AH120">
            <v>427238.29661016952</v>
          </cell>
          <cell r="AI120">
            <v>76902.893389830511</v>
          </cell>
          <cell r="AJ120">
            <v>504141.35000000003</v>
          </cell>
          <cell r="AK120">
            <v>0</v>
          </cell>
          <cell r="AL120">
            <v>0.16000000003259629</v>
          </cell>
          <cell r="AM120" t="str">
            <v>605067-WT1</v>
          </cell>
          <cell r="AN120">
            <v>-76902.889999999956</v>
          </cell>
          <cell r="AO120" t="str">
            <v>UMEME</v>
          </cell>
        </row>
        <row r="121">
          <cell r="A121">
            <v>120</v>
          </cell>
          <cell r="B121" t="str">
            <v>CSC_LUGAZI</v>
          </cell>
          <cell r="C121">
            <v>202767869</v>
          </cell>
          <cell r="D121" t="str">
            <v>ATC MISINDYE-HILL 605196</v>
          </cell>
          <cell r="E121" t="str">
            <v>COMMERCIAL</v>
          </cell>
          <cell r="F121" t="str">
            <v>TOU</v>
          </cell>
          <cell r="G121" t="str">
            <v>ACTIVE</v>
          </cell>
          <cell r="H121" t="str">
            <v>E201008</v>
          </cell>
          <cell r="I121" t="str">
            <v>[F0001]-[TX0039]-A-000100 Buikwe-Jinja Rd</v>
          </cell>
          <cell r="J121">
            <v>246104232</v>
          </cell>
          <cell r="K121">
            <v>41183</v>
          </cell>
          <cell r="L121" t="str">
            <v>01-SEP-12 - 01-OCT-12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3360</v>
          </cell>
          <cell r="Z121">
            <v>0</v>
          </cell>
          <cell r="AA121">
            <v>604.79999999999995</v>
          </cell>
          <cell r="AB121">
            <v>3964.8</v>
          </cell>
          <cell r="AC121">
            <v>3965.08</v>
          </cell>
          <cell r="AD121">
            <v>605196</v>
          </cell>
          <cell r="AE121" t="str">
            <v>MisindyeHill</v>
          </cell>
          <cell r="AF121">
            <v>0.27999999999974534</v>
          </cell>
          <cell r="AG121">
            <v>3964.8</v>
          </cell>
          <cell r="AH121">
            <v>3360</v>
          </cell>
          <cell r="AI121">
            <v>604.79999999999995</v>
          </cell>
          <cell r="AJ121">
            <v>3965.08</v>
          </cell>
          <cell r="AK121">
            <v>0</v>
          </cell>
          <cell r="AL121">
            <v>0.27999999999974534</v>
          </cell>
          <cell r="AM121" t="str">
            <v>605196-WT1</v>
          </cell>
          <cell r="AN121">
            <v>-604.80000000000018</v>
          </cell>
          <cell r="AO121" t="str">
            <v>UMEME</v>
          </cell>
        </row>
        <row r="122">
          <cell r="A122">
            <v>121</v>
          </cell>
          <cell r="B122" t="str">
            <v>CSC_HOIMA</v>
          </cell>
          <cell r="C122">
            <v>202750274</v>
          </cell>
          <cell r="D122" t="str">
            <v>ATC BUHAMBA 605056</v>
          </cell>
          <cell r="E122" t="str">
            <v>COMMERCIAL</v>
          </cell>
          <cell r="F122" t="str">
            <v>TOU</v>
          </cell>
          <cell r="G122" t="str">
            <v>ACTIVE</v>
          </cell>
          <cell r="H122">
            <v>96393302</v>
          </cell>
          <cell r="I122" t="str">
            <v>[F0004]-[TX0004]-A-000001</v>
          </cell>
          <cell r="J122">
            <v>246082373</v>
          </cell>
          <cell r="K122">
            <v>41184</v>
          </cell>
          <cell r="L122" t="str">
            <v>01-SEP-12 - 02-OCT-12</v>
          </cell>
          <cell r="M122">
            <v>0</v>
          </cell>
          <cell r="N122">
            <v>0</v>
          </cell>
          <cell r="O122">
            <v>403</v>
          </cell>
          <cell r="P122">
            <v>487.6</v>
          </cell>
          <cell r="Q122">
            <v>196502.8</v>
          </cell>
          <cell r="R122">
            <v>220</v>
          </cell>
          <cell r="S122">
            <v>550.9</v>
          </cell>
          <cell r="T122">
            <v>121198</v>
          </cell>
          <cell r="U122">
            <v>177</v>
          </cell>
          <cell r="V122">
            <v>380.8</v>
          </cell>
          <cell r="W122">
            <v>67401.600000000006</v>
          </cell>
          <cell r="X122">
            <v>0</v>
          </cell>
          <cell r="Y122">
            <v>3472</v>
          </cell>
          <cell r="Z122">
            <v>0</v>
          </cell>
          <cell r="AA122">
            <v>69943.39</v>
          </cell>
          <cell r="AB122">
            <v>458517.79</v>
          </cell>
          <cell r="AC122">
            <v>458517.88</v>
          </cell>
          <cell r="AD122">
            <v>605056</v>
          </cell>
          <cell r="AE122" t="str">
            <v>Buhamba</v>
          </cell>
          <cell r="AF122">
            <v>9.0000000025611371E-2</v>
          </cell>
          <cell r="AG122">
            <v>458517.79</v>
          </cell>
          <cell r="AH122">
            <v>388574.39830508473</v>
          </cell>
          <cell r="AI122">
            <v>69943.391694915248</v>
          </cell>
          <cell r="AJ122">
            <v>458517.88</v>
          </cell>
          <cell r="AK122">
            <v>0</v>
          </cell>
          <cell r="AL122">
            <v>9.0000000025611371E-2</v>
          </cell>
          <cell r="AM122" t="str">
            <v>605056-WT1</v>
          </cell>
          <cell r="AN122">
            <v>-69943.389999999956</v>
          </cell>
          <cell r="AO122" t="str">
            <v>UMEME</v>
          </cell>
        </row>
        <row r="123">
          <cell r="A123">
            <v>122</v>
          </cell>
          <cell r="B123" t="str">
            <v>CSC_HOIMA</v>
          </cell>
          <cell r="C123">
            <v>202752970</v>
          </cell>
          <cell r="D123" t="str">
            <v>ATC TIBIGAMWA HOUSE HOIMA 605488</v>
          </cell>
          <cell r="E123" t="str">
            <v>COMMERCIAL</v>
          </cell>
          <cell r="F123" t="str">
            <v>TOU</v>
          </cell>
          <cell r="G123" t="str">
            <v>ACTIVE</v>
          </cell>
          <cell r="H123" t="str">
            <v>U26751</v>
          </cell>
          <cell r="I123" t="str">
            <v>[F0001]-[TX0009]-A-023231</v>
          </cell>
          <cell r="J123">
            <v>246072556</v>
          </cell>
          <cell r="K123">
            <v>41183</v>
          </cell>
          <cell r="L123" t="str">
            <v>01-SEP-12 - 01-OCT-12</v>
          </cell>
          <cell r="M123">
            <v>0</v>
          </cell>
          <cell r="N123">
            <v>0</v>
          </cell>
          <cell r="O123">
            <v>490</v>
          </cell>
          <cell r="P123">
            <v>487.6</v>
          </cell>
          <cell r="Q123">
            <v>238924</v>
          </cell>
          <cell r="R123">
            <v>330</v>
          </cell>
          <cell r="S123">
            <v>550.9</v>
          </cell>
          <cell r="T123">
            <v>181797</v>
          </cell>
          <cell r="U123">
            <v>211</v>
          </cell>
          <cell r="V123">
            <v>380.8</v>
          </cell>
          <cell r="W123">
            <v>80348.800000000003</v>
          </cell>
          <cell r="X123">
            <v>0</v>
          </cell>
          <cell r="Y123">
            <v>3360</v>
          </cell>
          <cell r="Z123">
            <v>0</v>
          </cell>
          <cell r="AA123">
            <v>90797.36</v>
          </cell>
          <cell r="AB123">
            <v>595227.16</v>
          </cell>
          <cell r="AC123">
            <v>595227.02</v>
          </cell>
          <cell r="AD123">
            <v>605488</v>
          </cell>
          <cell r="AE123" t="str">
            <v>HoimaTown</v>
          </cell>
          <cell r="AF123">
            <v>-0.14000000001396984</v>
          </cell>
          <cell r="AG123">
            <v>595227.16</v>
          </cell>
          <cell r="AH123">
            <v>504429.79661016952</v>
          </cell>
          <cell r="AI123">
            <v>90797.363389830512</v>
          </cell>
          <cell r="AJ123">
            <v>595227.02</v>
          </cell>
          <cell r="AK123">
            <v>0</v>
          </cell>
          <cell r="AL123">
            <v>-0.14000000001396984</v>
          </cell>
          <cell r="AM123" t="str">
            <v>605488-RT1</v>
          </cell>
          <cell r="AN123">
            <v>-90797.360000000044</v>
          </cell>
          <cell r="AO123" t="str">
            <v>UMEME</v>
          </cell>
        </row>
        <row r="124">
          <cell r="A124">
            <v>123</v>
          </cell>
          <cell r="B124" t="str">
            <v>CSC_BOMBO</v>
          </cell>
          <cell r="C124">
            <v>202752468</v>
          </cell>
          <cell r="D124" t="str">
            <v>ATC WOBULENZI SITE 605128</v>
          </cell>
          <cell r="E124" t="str">
            <v>COMMERCIAL</v>
          </cell>
          <cell r="F124" t="str">
            <v>TOU</v>
          </cell>
          <cell r="G124" t="str">
            <v>ACTIVE</v>
          </cell>
          <cell r="H124" t="str">
            <v>E263997</v>
          </cell>
          <cell r="I124" t="str">
            <v>[F0004]-[TX0095]-A-000020 OFF KIKYUSA ROAD</v>
          </cell>
          <cell r="J124">
            <v>246193198</v>
          </cell>
          <cell r="K124">
            <v>41183</v>
          </cell>
          <cell r="L124" t="str">
            <v>01-SEP-12 - 01-OCT-12</v>
          </cell>
          <cell r="M124">
            <v>0</v>
          </cell>
          <cell r="N124">
            <v>0</v>
          </cell>
          <cell r="O124">
            <v>1766</v>
          </cell>
          <cell r="P124">
            <v>487.6</v>
          </cell>
          <cell r="Q124">
            <v>861101.6</v>
          </cell>
          <cell r="R124">
            <v>976</v>
          </cell>
          <cell r="S124">
            <v>550.9</v>
          </cell>
          <cell r="T124">
            <v>537678.4</v>
          </cell>
          <cell r="U124">
            <v>885</v>
          </cell>
          <cell r="V124">
            <v>380.8</v>
          </cell>
          <cell r="W124">
            <v>337008</v>
          </cell>
          <cell r="X124">
            <v>0</v>
          </cell>
          <cell r="Y124">
            <v>3360</v>
          </cell>
          <cell r="Z124">
            <v>0</v>
          </cell>
          <cell r="AA124">
            <v>313046.64</v>
          </cell>
          <cell r="AB124">
            <v>2052194.64</v>
          </cell>
          <cell r="AC124">
            <v>2052195.01</v>
          </cell>
          <cell r="AD124">
            <v>605128</v>
          </cell>
          <cell r="AE124" t="str">
            <v>Wobulenzi</v>
          </cell>
          <cell r="AF124">
            <v>0.37000000011175871</v>
          </cell>
          <cell r="AG124">
            <v>2052194.64</v>
          </cell>
          <cell r="AH124">
            <v>1739148</v>
          </cell>
          <cell r="AI124">
            <v>313046.64</v>
          </cell>
          <cell r="AJ124">
            <v>2052195.0100000002</v>
          </cell>
          <cell r="AK124">
            <v>0</v>
          </cell>
          <cell r="AL124">
            <v>0.37000000034458935</v>
          </cell>
          <cell r="AM124" t="str">
            <v>605128-WT1</v>
          </cell>
          <cell r="AN124">
            <v>-313046.6399999999</v>
          </cell>
          <cell r="AO124" t="str">
            <v>UMEME</v>
          </cell>
        </row>
        <row r="125">
          <cell r="A125">
            <v>124</v>
          </cell>
          <cell r="B125" t="str">
            <v>CSC_BOMBO</v>
          </cell>
          <cell r="C125">
            <v>202752527</v>
          </cell>
          <cell r="D125" t="str">
            <v>ATC MATUGA SITE 605251</v>
          </cell>
          <cell r="E125" t="str">
            <v>COMMERCIAL</v>
          </cell>
          <cell r="F125" t="str">
            <v>TOU</v>
          </cell>
          <cell r="G125" t="str">
            <v>ACTIVE</v>
          </cell>
          <cell r="H125">
            <v>96394515</v>
          </cell>
          <cell r="I125" t="str">
            <v>[F0003]-[TX0084]-B-000102 OFF KIRYAGONJA RD</v>
          </cell>
          <cell r="J125">
            <v>246192205</v>
          </cell>
          <cell r="K125">
            <v>41183</v>
          </cell>
          <cell r="L125" t="str">
            <v>01-SEP-12 - 01-OCT-12</v>
          </cell>
          <cell r="M125">
            <v>0</v>
          </cell>
          <cell r="N125">
            <v>0</v>
          </cell>
          <cell r="O125">
            <v>2306</v>
          </cell>
          <cell r="P125">
            <v>487.6</v>
          </cell>
          <cell r="Q125">
            <v>1124405.6000000001</v>
          </cell>
          <cell r="R125">
            <v>1150</v>
          </cell>
          <cell r="S125">
            <v>550.9</v>
          </cell>
          <cell r="T125">
            <v>633535</v>
          </cell>
          <cell r="U125">
            <v>961</v>
          </cell>
          <cell r="V125">
            <v>380.8</v>
          </cell>
          <cell r="W125">
            <v>365948.8</v>
          </cell>
          <cell r="X125">
            <v>0</v>
          </cell>
          <cell r="Y125">
            <v>3360</v>
          </cell>
          <cell r="Z125">
            <v>0</v>
          </cell>
          <cell r="AA125">
            <v>382904.89</v>
          </cell>
          <cell r="AB125">
            <v>2510154.29</v>
          </cell>
          <cell r="AC125">
            <v>2510154.6800000002</v>
          </cell>
          <cell r="AD125">
            <v>605251</v>
          </cell>
          <cell r="AE125" t="str">
            <v>Matugga</v>
          </cell>
          <cell r="AF125">
            <v>0.39000000013038516</v>
          </cell>
          <cell r="AG125">
            <v>2510154.29</v>
          </cell>
          <cell r="AH125">
            <v>2127249.398305085</v>
          </cell>
          <cell r="AI125">
            <v>382904.89169491531</v>
          </cell>
          <cell r="AJ125">
            <v>2510154.6800000006</v>
          </cell>
          <cell r="AK125">
            <v>0</v>
          </cell>
          <cell r="AL125">
            <v>0.39000000059604645</v>
          </cell>
          <cell r="AM125" t="str">
            <v>605251-WT1</v>
          </cell>
          <cell r="AN125">
            <v>-382904.89000000013</v>
          </cell>
          <cell r="AO125" t="str">
            <v>UMEME</v>
          </cell>
        </row>
        <row r="126">
          <cell r="A126">
            <v>125</v>
          </cell>
          <cell r="B126" t="str">
            <v>CSC_BOMBO</v>
          </cell>
          <cell r="C126">
            <v>202752618</v>
          </cell>
          <cell r="D126" t="str">
            <v>ATC KAKINZI SITE 605789</v>
          </cell>
          <cell r="E126" t="str">
            <v>COMMERCIAL</v>
          </cell>
          <cell r="F126" t="str">
            <v>TOU</v>
          </cell>
          <cell r="G126" t="str">
            <v>ACTIVE</v>
          </cell>
          <cell r="H126" t="str">
            <v>U203334</v>
          </cell>
          <cell r="I126" t="str">
            <v>[F0002]-[TX0094]-A-00111</v>
          </cell>
          <cell r="J126">
            <v>246182204</v>
          </cell>
          <cell r="K126">
            <v>41183</v>
          </cell>
          <cell r="L126" t="str">
            <v>01-SEP-12 - 01-OCT-12</v>
          </cell>
          <cell r="M126">
            <v>0</v>
          </cell>
          <cell r="N126">
            <v>0</v>
          </cell>
          <cell r="O126">
            <v>491</v>
          </cell>
          <cell r="P126">
            <v>487.6</v>
          </cell>
          <cell r="Q126">
            <v>239411.6</v>
          </cell>
          <cell r="R126">
            <v>183</v>
          </cell>
          <cell r="S126">
            <v>550.9</v>
          </cell>
          <cell r="T126">
            <v>100814.7</v>
          </cell>
          <cell r="U126">
            <v>59</v>
          </cell>
          <cell r="V126">
            <v>380.8</v>
          </cell>
          <cell r="W126">
            <v>22467.200000000001</v>
          </cell>
          <cell r="X126">
            <v>0</v>
          </cell>
          <cell r="Y126">
            <v>3360</v>
          </cell>
          <cell r="Z126">
            <v>0</v>
          </cell>
          <cell r="AA126">
            <v>65889.63</v>
          </cell>
          <cell r="AB126">
            <v>431943.13</v>
          </cell>
          <cell r="AC126">
            <v>431942.65</v>
          </cell>
          <cell r="AD126">
            <v>605789</v>
          </cell>
          <cell r="AE126" t="str">
            <v>Kakinzi</v>
          </cell>
          <cell r="AF126">
            <v>-0.47999999998137355</v>
          </cell>
          <cell r="AG126">
            <v>431943.13</v>
          </cell>
          <cell r="AH126">
            <v>366053.5</v>
          </cell>
          <cell r="AI126">
            <v>65889.63</v>
          </cell>
          <cell r="AJ126">
            <v>431942.65</v>
          </cell>
          <cell r="AK126">
            <v>0</v>
          </cell>
          <cell r="AL126">
            <v>-0.47999999998137355</v>
          </cell>
          <cell r="AM126" t="str">
            <v>605789-WT1</v>
          </cell>
          <cell r="AN126">
            <v>-65889.63</v>
          </cell>
          <cell r="AO126" t="str">
            <v>UMEME</v>
          </cell>
        </row>
        <row r="127">
          <cell r="A127">
            <v>126</v>
          </cell>
          <cell r="B127" t="str">
            <v>CSC_BOMBO</v>
          </cell>
          <cell r="C127">
            <v>202783918</v>
          </cell>
          <cell r="D127" t="str">
            <v>ATC NAKASONGOLA SITE 605285</v>
          </cell>
          <cell r="E127" t="str">
            <v>COMMERCIAL</v>
          </cell>
          <cell r="F127" t="str">
            <v>TOU</v>
          </cell>
          <cell r="G127" t="str">
            <v>ACTIVE</v>
          </cell>
          <cell r="H127" t="str">
            <v>E268902</v>
          </cell>
          <cell r="I127" t="str">
            <v>[F0002]-[TX0097]-A-000115</v>
          </cell>
          <cell r="J127">
            <v>246194188</v>
          </cell>
          <cell r="K127">
            <v>41183</v>
          </cell>
          <cell r="L127" t="str">
            <v>01-SEP-12 - 01-OCT-12</v>
          </cell>
          <cell r="M127">
            <v>0</v>
          </cell>
          <cell r="N127">
            <v>0</v>
          </cell>
          <cell r="O127">
            <v>575</v>
          </cell>
          <cell r="P127">
            <v>487.6</v>
          </cell>
          <cell r="Q127">
            <v>280370</v>
          </cell>
          <cell r="R127">
            <v>256</v>
          </cell>
          <cell r="S127">
            <v>550.9</v>
          </cell>
          <cell r="T127">
            <v>141030.39999999999</v>
          </cell>
          <cell r="U127">
            <v>277</v>
          </cell>
          <cell r="V127">
            <v>380.8</v>
          </cell>
          <cell r="W127">
            <v>105481.60000000001</v>
          </cell>
          <cell r="X127">
            <v>0</v>
          </cell>
          <cell r="Y127">
            <v>3360</v>
          </cell>
          <cell r="Z127">
            <v>0</v>
          </cell>
          <cell r="AA127">
            <v>95443.56</v>
          </cell>
          <cell r="AB127">
            <v>625685.56000000006</v>
          </cell>
          <cell r="AC127">
            <v>625685.49</v>
          </cell>
          <cell r="AD127">
            <v>605285</v>
          </cell>
          <cell r="AE127" t="str">
            <v>Nakasongola Town</v>
          </cell>
          <cell r="AF127">
            <v>-7.000000006519258E-2</v>
          </cell>
          <cell r="AG127">
            <v>625685.56000000006</v>
          </cell>
          <cell r="AH127">
            <v>530242</v>
          </cell>
          <cell r="AI127">
            <v>95443.56</v>
          </cell>
          <cell r="AJ127">
            <v>625685.49</v>
          </cell>
          <cell r="AK127">
            <v>0</v>
          </cell>
          <cell r="AL127">
            <v>-7.000000006519258E-2</v>
          </cell>
          <cell r="AM127" t="str">
            <v>605285-WT1</v>
          </cell>
          <cell r="AN127">
            <v>-95443.560000000056</v>
          </cell>
          <cell r="AO127" t="str">
            <v>UMEME</v>
          </cell>
        </row>
        <row r="128">
          <cell r="A128">
            <v>127</v>
          </cell>
          <cell r="B128" t="str">
            <v>CSC_MUBENDE</v>
          </cell>
          <cell r="C128">
            <v>202761568</v>
          </cell>
          <cell r="D128" t="str">
            <v>ATC UGANDA LIMITED KAKUMIRO 605415</v>
          </cell>
          <cell r="E128" t="str">
            <v>COMMERCIAL</v>
          </cell>
          <cell r="F128" t="str">
            <v>TOU</v>
          </cell>
          <cell r="G128" t="str">
            <v>ACTIVE</v>
          </cell>
          <cell r="H128" t="str">
            <v>UM200315</v>
          </cell>
          <cell r="I128" t="str">
            <v>[F0002]-[TX0010]-B-021350 Kibale Rd</v>
          </cell>
          <cell r="J128">
            <v>245924682</v>
          </cell>
          <cell r="K128">
            <v>41183</v>
          </cell>
          <cell r="L128" t="str">
            <v>01-SEP-12 - 01-OCT-12</v>
          </cell>
          <cell r="M128">
            <v>0</v>
          </cell>
          <cell r="N128">
            <v>0</v>
          </cell>
          <cell r="O128">
            <v>317</v>
          </cell>
          <cell r="P128">
            <v>487.6</v>
          </cell>
          <cell r="Q128">
            <v>154569.20000000001</v>
          </cell>
          <cell r="R128">
            <v>170</v>
          </cell>
          <cell r="S128">
            <v>550.9</v>
          </cell>
          <cell r="T128">
            <v>93653</v>
          </cell>
          <cell r="U128">
            <v>201</v>
          </cell>
          <cell r="V128">
            <v>380.8</v>
          </cell>
          <cell r="W128">
            <v>76540.800000000003</v>
          </cell>
          <cell r="X128">
            <v>0</v>
          </cell>
          <cell r="Y128">
            <v>3360</v>
          </cell>
          <cell r="Z128">
            <v>0</v>
          </cell>
          <cell r="AA128">
            <v>59062.14</v>
          </cell>
          <cell r="AB128">
            <v>387185.14</v>
          </cell>
          <cell r="AC128">
            <v>387185.58</v>
          </cell>
          <cell r="AD128">
            <v>605415</v>
          </cell>
          <cell r="AE128" t="str">
            <v>Kakumiro</v>
          </cell>
          <cell r="AF128">
            <v>0.44000000000232831</v>
          </cell>
          <cell r="AG128">
            <v>387185.14</v>
          </cell>
          <cell r="AH128">
            <v>328123</v>
          </cell>
          <cell r="AI128">
            <v>59062.14</v>
          </cell>
          <cell r="AJ128">
            <v>387185.58</v>
          </cell>
          <cell r="AK128">
            <v>0</v>
          </cell>
          <cell r="AL128">
            <v>0.44000000000232831</v>
          </cell>
          <cell r="AM128" t="str">
            <v>605415-WT1</v>
          </cell>
          <cell r="AN128">
            <v>-59062.140000000014</v>
          </cell>
          <cell r="AO128" t="str">
            <v>UMEME</v>
          </cell>
        </row>
        <row r="129">
          <cell r="A129">
            <v>128</v>
          </cell>
          <cell r="B129" t="str">
            <v>CSC_LIRA</v>
          </cell>
          <cell r="C129">
            <v>202750519</v>
          </cell>
          <cell r="D129" t="str">
            <v>ATC OJWINA SITE 605811</v>
          </cell>
          <cell r="E129" t="str">
            <v>COMMERCIAL</v>
          </cell>
          <cell r="F129" t="str">
            <v>TOU</v>
          </cell>
          <cell r="G129" t="str">
            <v>ACTIVE</v>
          </cell>
          <cell r="H129" t="str">
            <v>U203549</v>
          </cell>
          <cell r="I129" t="str">
            <v>[F0004]-[TX0011]-A-02003</v>
          </cell>
          <cell r="J129">
            <v>245981745</v>
          </cell>
          <cell r="K129">
            <v>41183</v>
          </cell>
          <cell r="L129" t="str">
            <v>01-SEP-12 - 01-OCT-12</v>
          </cell>
          <cell r="M129">
            <v>0</v>
          </cell>
          <cell r="N129">
            <v>0</v>
          </cell>
          <cell r="O129">
            <v>523</v>
          </cell>
          <cell r="P129">
            <v>487.6</v>
          </cell>
          <cell r="Q129">
            <v>255014.8</v>
          </cell>
          <cell r="R129">
            <v>128</v>
          </cell>
          <cell r="S129">
            <v>550.9</v>
          </cell>
          <cell r="T129">
            <v>70515.199999999997</v>
          </cell>
          <cell r="U129">
            <v>116</v>
          </cell>
          <cell r="V129">
            <v>380.8</v>
          </cell>
          <cell r="W129">
            <v>44172.800000000003</v>
          </cell>
          <cell r="X129">
            <v>0</v>
          </cell>
          <cell r="Y129">
            <v>3360</v>
          </cell>
          <cell r="Z129">
            <v>0</v>
          </cell>
          <cell r="AA129">
            <v>67151.3</v>
          </cell>
          <cell r="AB129">
            <v>440214.1</v>
          </cell>
          <cell r="AC129">
            <v>440213.97</v>
          </cell>
          <cell r="AD129">
            <v>605811</v>
          </cell>
          <cell r="AE129" t="str">
            <v>Ojwina</v>
          </cell>
          <cell r="AF129">
            <v>-0.13000000000465661</v>
          </cell>
          <cell r="AG129">
            <v>440214.1</v>
          </cell>
          <cell r="AH129">
            <v>373062.79661016946</v>
          </cell>
          <cell r="AI129">
            <v>67151.3033898305</v>
          </cell>
          <cell r="AJ129">
            <v>440213.97</v>
          </cell>
          <cell r="AK129">
            <v>0</v>
          </cell>
          <cell r="AL129">
            <v>-0.13000000000465661</v>
          </cell>
          <cell r="AM129" t="str">
            <v>605811-WT1</v>
          </cell>
          <cell r="AN129">
            <v>-67151.299999999988</v>
          </cell>
          <cell r="AO129" t="str">
            <v>UMEME</v>
          </cell>
        </row>
        <row r="130">
          <cell r="A130">
            <v>129</v>
          </cell>
          <cell r="B130" t="str">
            <v>CSC_KITGUM</v>
          </cell>
          <cell r="C130">
            <v>202751718</v>
          </cell>
          <cell r="D130" t="str">
            <v>ATC (U) LTD KITGUM SITE 0 605316</v>
          </cell>
          <cell r="E130" t="str">
            <v>COMMERCIAL</v>
          </cell>
          <cell r="F130" t="str">
            <v>TOU</v>
          </cell>
          <cell r="G130" t="str">
            <v>ACTIVE</v>
          </cell>
          <cell r="H130" t="str">
            <v>UM201985</v>
          </cell>
          <cell r="I130" t="str">
            <v>[F0002]-[TX0004]-A-25471-</v>
          </cell>
          <cell r="J130">
            <v>246295914</v>
          </cell>
          <cell r="K130">
            <v>41183</v>
          </cell>
          <cell r="L130" t="str">
            <v>01-SEP-12 - 01-OCT-12</v>
          </cell>
          <cell r="M130">
            <v>0</v>
          </cell>
          <cell r="N130">
            <v>0</v>
          </cell>
          <cell r="O130">
            <v>653</v>
          </cell>
          <cell r="P130">
            <v>487.6</v>
          </cell>
          <cell r="Q130">
            <v>318402.8</v>
          </cell>
          <cell r="R130">
            <v>293</v>
          </cell>
          <cell r="S130">
            <v>550.9</v>
          </cell>
          <cell r="T130">
            <v>161413.70000000001</v>
          </cell>
          <cell r="U130">
            <v>285</v>
          </cell>
          <cell r="V130">
            <v>380.8</v>
          </cell>
          <cell r="W130">
            <v>108528</v>
          </cell>
          <cell r="X130">
            <v>0</v>
          </cell>
          <cell r="Y130">
            <v>3360</v>
          </cell>
          <cell r="Z130">
            <v>0</v>
          </cell>
          <cell r="AA130">
            <v>106506.81</v>
          </cell>
          <cell r="AB130">
            <v>698211.31</v>
          </cell>
          <cell r="AC130">
            <v>698211.14</v>
          </cell>
          <cell r="AD130">
            <v>605316</v>
          </cell>
          <cell r="AE130" t="str">
            <v>Kitgum</v>
          </cell>
          <cell r="AF130">
            <v>-0.17000000004190952</v>
          </cell>
          <cell r="AG130">
            <v>698211.31</v>
          </cell>
          <cell r="AH130">
            <v>591704.5</v>
          </cell>
          <cell r="AI130">
            <v>106506.81</v>
          </cell>
          <cell r="AJ130">
            <v>698211.14</v>
          </cell>
          <cell r="AK130">
            <v>0</v>
          </cell>
          <cell r="AL130">
            <v>-0.17000000004190952</v>
          </cell>
          <cell r="AM130" t="str">
            <v>605316-WT1</v>
          </cell>
          <cell r="AN130">
            <v>-106506.81000000006</v>
          </cell>
          <cell r="AO130" t="str">
            <v>UMEME</v>
          </cell>
        </row>
        <row r="131">
          <cell r="A131">
            <v>130</v>
          </cell>
          <cell r="B131" t="str">
            <v>CSC_MBARARA</v>
          </cell>
          <cell r="C131">
            <v>202760818</v>
          </cell>
          <cell r="D131" t="str">
            <v>ATC KAKOBA 605855</v>
          </cell>
          <cell r="E131" t="str">
            <v>COMMERCIAL</v>
          </cell>
          <cell r="F131" t="str">
            <v>TOU</v>
          </cell>
          <cell r="G131" t="str">
            <v>ACTIVE</v>
          </cell>
          <cell r="H131" t="str">
            <v>U204556</v>
          </cell>
          <cell r="I131" t="str">
            <v>[F0009]-[TX0011]-A-0001-</v>
          </cell>
          <cell r="J131">
            <v>246384190</v>
          </cell>
          <cell r="K131">
            <v>41183</v>
          </cell>
          <cell r="L131" t="str">
            <v>01-SEP-12 - 01-OCT-12</v>
          </cell>
          <cell r="M131">
            <v>0</v>
          </cell>
          <cell r="N131">
            <v>0</v>
          </cell>
          <cell r="O131">
            <v>402</v>
          </cell>
          <cell r="P131">
            <v>487.6</v>
          </cell>
          <cell r="Q131">
            <v>196015.2</v>
          </cell>
          <cell r="R131">
            <v>192</v>
          </cell>
          <cell r="S131">
            <v>550.9</v>
          </cell>
          <cell r="T131">
            <v>105772.8</v>
          </cell>
          <cell r="U131">
            <v>218</v>
          </cell>
          <cell r="V131">
            <v>380.8</v>
          </cell>
          <cell r="W131">
            <v>83014.399999999994</v>
          </cell>
          <cell r="X131">
            <v>0</v>
          </cell>
          <cell r="Y131">
            <v>3360</v>
          </cell>
          <cell r="Z131">
            <v>0</v>
          </cell>
          <cell r="AA131">
            <v>69869.23</v>
          </cell>
          <cell r="AB131">
            <v>458031.63</v>
          </cell>
          <cell r="AC131">
            <v>458031.39</v>
          </cell>
          <cell r="AD131">
            <v>605855</v>
          </cell>
          <cell r="AE131" t="str">
            <v>Kakoba</v>
          </cell>
          <cell r="AF131">
            <v>-0.23999999999068677</v>
          </cell>
          <cell r="AG131">
            <v>458031.63</v>
          </cell>
          <cell r="AH131">
            <v>388162.39830508473</v>
          </cell>
          <cell r="AI131">
            <v>69869.231694915245</v>
          </cell>
          <cell r="AJ131">
            <v>458031.39</v>
          </cell>
          <cell r="AK131">
            <v>0</v>
          </cell>
          <cell r="AL131">
            <v>-0.23999999999068677</v>
          </cell>
          <cell r="AM131" t="str">
            <v>605855-RT1</v>
          </cell>
          <cell r="AN131">
            <v>-69869.229999999981</v>
          </cell>
          <cell r="AO131" t="str">
            <v>UMEME</v>
          </cell>
        </row>
        <row r="132">
          <cell r="A132">
            <v>131</v>
          </cell>
          <cell r="B132" t="str">
            <v>CSC_MBARARA</v>
          </cell>
          <cell r="C132">
            <v>202761218</v>
          </cell>
          <cell r="D132" t="str">
            <v>ATC MBARARA  SWITICHING CENTRE 605740</v>
          </cell>
          <cell r="E132" t="str">
            <v>INDUSTRIAL - LV</v>
          </cell>
          <cell r="F132" t="str">
            <v>KVA</v>
          </cell>
          <cell r="G132" t="str">
            <v>ACTIVE</v>
          </cell>
          <cell r="H132" t="str">
            <v>E244763</v>
          </cell>
          <cell r="I132" t="str">
            <v>[F0003]-[TX0001]-A-0001- (5 ) NEAR TRADING CENTRE</v>
          </cell>
          <cell r="J132">
            <v>245917785</v>
          </cell>
          <cell r="K132">
            <v>41183</v>
          </cell>
          <cell r="L132" t="str">
            <v>01-SEP-12 - 01-OCT-12</v>
          </cell>
          <cell r="M132">
            <v>0</v>
          </cell>
          <cell r="N132">
            <v>0</v>
          </cell>
          <cell r="O132">
            <v>17450</v>
          </cell>
          <cell r="P132">
            <v>458.9</v>
          </cell>
          <cell r="Q132">
            <v>8007805</v>
          </cell>
          <cell r="R132">
            <v>9862</v>
          </cell>
          <cell r="S132">
            <v>518.6</v>
          </cell>
          <cell r="T132">
            <v>5114433.2</v>
          </cell>
          <cell r="U132">
            <v>9893</v>
          </cell>
          <cell r="V132">
            <v>376.3</v>
          </cell>
          <cell r="W132">
            <v>3722735.9</v>
          </cell>
          <cell r="X132">
            <v>1298232</v>
          </cell>
          <cell r="Y132">
            <v>22400</v>
          </cell>
          <cell r="Z132">
            <v>0</v>
          </cell>
          <cell r="AA132">
            <v>3269809.1</v>
          </cell>
          <cell r="AB132">
            <v>21435415.199999999</v>
          </cell>
          <cell r="AC132">
            <v>21435415.41</v>
          </cell>
          <cell r="AD132">
            <v>605740</v>
          </cell>
          <cell r="AE132" t="str">
            <v>Mbarara Switch</v>
          </cell>
          <cell r="AF132">
            <v>0.21000000089406967</v>
          </cell>
          <cell r="AG132">
            <v>21435415.199999999</v>
          </cell>
          <cell r="AH132">
            <v>18165606.101694915</v>
          </cell>
          <cell r="AI132">
            <v>3269809.0983050847</v>
          </cell>
          <cell r="AJ132">
            <v>21435415.41</v>
          </cell>
          <cell r="AK132">
            <v>0</v>
          </cell>
          <cell r="AL132">
            <v>0.21000000089406967</v>
          </cell>
          <cell r="AM132" t="str">
            <v>605740-WT1</v>
          </cell>
          <cell r="AN132">
            <v>-3269809.1000000015</v>
          </cell>
          <cell r="AO132" t="str">
            <v>UMEME</v>
          </cell>
        </row>
        <row r="133">
          <cell r="A133">
            <v>132</v>
          </cell>
          <cell r="B133" t="str">
            <v>CSC_KABALE</v>
          </cell>
          <cell r="C133">
            <v>202756368</v>
          </cell>
          <cell r="D133" t="str">
            <v>ATC KABALE 605566</v>
          </cell>
          <cell r="E133" t="str">
            <v>COMMERCIAL</v>
          </cell>
          <cell r="F133" t="str">
            <v>TOU</v>
          </cell>
          <cell r="G133" t="str">
            <v>ACTIVE</v>
          </cell>
          <cell r="H133" t="str">
            <v>E272158</v>
          </cell>
          <cell r="I133" t="str">
            <v>[F0002]-[TX0003]-B-033728</v>
          </cell>
          <cell r="J133">
            <v>245993692</v>
          </cell>
          <cell r="K133">
            <v>41183</v>
          </cell>
          <cell r="L133" t="str">
            <v>01-SEP-12 - 01-OCT-12</v>
          </cell>
          <cell r="M133">
            <v>0</v>
          </cell>
          <cell r="N133">
            <v>0</v>
          </cell>
          <cell r="O133">
            <v>453</v>
          </cell>
          <cell r="P133">
            <v>487.6</v>
          </cell>
          <cell r="Q133">
            <v>220882.8</v>
          </cell>
          <cell r="R133">
            <v>245</v>
          </cell>
          <cell r="S133">
            <v>550.9</v>
          </cell>
          <cell r="T133">
            <v>134970.5</v>
          </cell>
          <cell r="U133">
            <v>241</v>
          </cell>
          <cell r="V133">
            <v>380.8</v>
          </cell>
          <cell r="W133">
            <v>91772.800000000003</v>
          </cell>
          <cell r="X133">
            <v>0</v>
          </cell>
          <cell r="Y133">
            <v>3360</v>
          </cell>
          <cell r="Z133">
            <v>0</v>
          </cell>
          <cell r="AA133">
            <v>81177.5</v>
          </cell>
          <cell r="AB133">
            <v>532163.6</v>
          </cell>
          <cell r="AC133">
            <v>532163.61</v>
          </cell>
          <cell r="AD133">
            <v>605566</v>
          </cell>
          <cell r="AE133" t="str">
            <v>Kabale</v>
          </cell>
          <cell r="AF133">
            <v>1.0000000009313226E-2</v>
          </cell>
          <cell r="AG133">
            <v>532163.6</v>
          </cell>
          <cell r="AH133">
            <v>450986.10169491521</v>
          </cell>
          <cell r="AI133">
            <v>81177.498305084737</v>
          </cell>
          <cell r="AJ133">
            <v>532163.61</v>
          </cell>
          <cell r="AK133">
            <v>0</v>
          </cell>
          <cell r="AL133">
            <v>1.0000000009313226E-2</v>
          </cell>
          <cell r="AM133" t="str">
            <v>605566-RT1</v>
          </cell>
          <cell r="AN133">
            <v>-81177.5</v>
          </cell>
          <cell r="AO133" t="str">
            <v>UMEME</v>
          </cell>
        </row>
        <row r="134">
          <cell r="A134">
            <v>133</v>
          </cell>
          <cell r="B134" t="str">
            <v>CSC_FORTPORTAL</v>
          </cell>
          <cell r="C134">
            <v>202764018</v>
          </cell>
          <cell r="D134" t="str">
            <v>ATC FORT PORTAL 605101</v>
          </cell>
          <cell r="E134" t="str">
            <v>COMMERCIAL</v>
          </cell>
          <cell r="F134" t="str">
            <v>TOU</v>
          </cell>
          <cell r="G134" t="str">
            <v>ACTIVE</v>
          </cell>
          <cell r="H134" t="str">
            <v>E264434</v>
          </cell>
          <cell r="I134" t="str">
            <v>[F0001]-[TX0002]-A-010105 Kyebambe Rd</v>
          </cell>
          <cell r="J134">
            <v>246043402</v>
          </cell>
          <cell r="K134">
            <v>41183</v>
          </cell>
          <cell r="L134" t="str">
            <v>01-SEP-12 - 01-OCT-12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3360</v>
          </cell>
          <cell r="Z134">
            <v>0</v>
          </cell>
          <cell r="AA134">
            <v>604.79999999999995</v>
          </cell>
          <cell r="AB134">
            <v>3964.8</v>
          </cell>
          <cell r="AC134">
            <v>3964.37</v>
          </cell>
          <cell r="AD134">
            <v>605101</v>
          </cell>
          <cell r="AE134" t="str">
            <v>Fort Portal</v>
          </cell>
          <cell r="AF134">
            <v>-0.43000000000029104</v>
          </cell>
          <cell r="AG134">
            <v>3964.8</v>
          </cell>
          <cell r="AH134">
            <v>3360</v>
          </cell>
          <cell r="AI134">
            <v>604.79999999999995</v>
          </cell>
          <cell r="AJ134">
            <v>3964.37</v>
          </cell>
          <cell r="AK134">
            <v>0</v>
          </cell>
          <cell r="AL134">
            <v>-0.43000000000029104</v>
          </cell>
          <cell r="AM134" t="str">
            <v>605101-WT1</v>
          </cell>
          <cell r="AN134">
            <v>-604.80000000000018</v>
          </cell>
          <cell r="AO134" t="str">
            <v>UMEME</v>
          </cell>
        </row>
        <row r="135">
          <cell r="A135">
            <v>134</v>
          </cell>
          <cell r="B135" t="str">
            <v>CSC_RUKUNGIRI</v>
          </cell>
          <cell r="C135">
            <v>202749324</v>
          </cell>
          <cell r="D135" t="str">
            <v>ATC RWASHAMAIRE 605389</v>
          </cell>
          <cell r="E135" t="str">
            <v>COMMERCIAL</v>
          </cell>
          <cell r="F135" t="str">
            <v>TOU</v>
          </cell>
          <cell r="G135" t="str">
            <v>ACTIVE</v>
          </cell>
          <cell r="H135" t="str">
            <v>UM200575</v>
          </cell>
          <cell r="I135" t="str">
            <v>[F0008]-[TX0020]-B-010805 Ntungamo Rd</v>
          </cell>
          <cell r="J135">
            <v>246365243</v>
          </cell>
          <cell r="K135">
            <v>41183</v>
          </cell>
          <cell r="L135" t="str">
            <v>01-SEP-12 - 01-OCT-12</v>
          </cell>
          <cell r="M135">
            <v>0</v>
          </cell>
          <cell r="N135">
            <v>0</v>
          </cell>
          <cell r="O135">
            <v>2274</v>
          </cell>
          <cell r="P135">
            <v>487.6</v>
          </cell>
          <cell r="Q135">
            <v>1108802.3999999999</v>
          </cell>
          <cell r="R135">
            <v>1096</v>
          </cell>
          <cell r="S135">
            <v>550.9</v>
          </cell>
          <cell r="T135">
            <v>603786.4</v>
          </cell>
          <cell r="U135">
            <v>1156</v>
          </cell>
          <cell r="V135">
            <v>380.8</v>
          </cell>
          <cell r="W135">
            <v>440204.79999999999</v>
          </cell>
          <cell r="X135">
            <v>0</v>
          </cell>
          <cell r="Y135">
            <v>3360</v>
          </cell>
          <cell r="Z135">
            <v>0</v>
          </cell>
          <cell r="AA135">
            <v>388107.65</v>
          </cell>
          <cell r="AB135">
            <v>2544261.25</v>
          </cell>
          <cell r="AC135">
            <v>2544261.1200000001</v>
          </cell>
          <cell r="AD135">
            <v>605389</v>
          </cell>
          <cell r="AE135" t="str">
            <v>Rwashamaire</v>
          </cell>
          <cell r="AF135">
            <v>-0.12999999988824129</v>
          </cell>
          <cell r="AG135">
            <v>2544261.25</v>
          </cell>
          <cell r="AH135">
            <v>2156153.6016949154</v>
          </cell>
          <cell r="AI135">
            <v>388107.64830508479</v>
          </cell>
          <cell r="AJ135">
            <v>2544261.1200000001</v>
          </cell>
          <cell r="AK135">
            <v>0</v>
          </cell>
          <cell r="AL135">
            <v>-0.12999999988824129</v>
          </cell>
          <cell r="AM135" t="str">
            <v>605389-WT1</v>
          </cell>
          <cell r="AN135">
            <v>-388107.65000000037</v>
          </cell>
          <cell r="AO135" t="str">
            <v>UMEME</v>
          </cell>
        </row>
        <row r="136">
          <cell r="A136">
            <v>135</v>
          </cell>
          <cell r="B136" t="str">
            <v>CSC_MASAKA</v>
          </cell>
          <cell r="C136">
            <v>202749770</v>
          </cell>
          <cell r="D136" t="str">
            <v>ATC NKONI 605043</v>
          </cell>
          <cell r="E136" t="str">
            <v>COMMERCIAL</v>
          </cell>
          <cell r="F136" t="str">
            <v>TOU</v>
          </cell>
          <cell r="G136" t="str">
            <v>ACTIVE</v>
          </cell>
          <cell r="H136" t="str">
            <v>UM200257</v>
          </cell>
          <cell r="I136" t="str">
            <v>[F0003]-[TX0035]-B-011222-</v>
          </cell>
          <cell r="J136">
            <v>245244972</v>
          </cell>
          <cell r="K136">
            <v>41183</v>
          </cell>
          <cell r="L136" t="str">
            <v>25-JUL-12 - 01-SEP-12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4256</v>
          </cell>
          <cell r="Z136">
            <v>0</v>
          </cell>
          <cell r="AA136">
            <v>766.08</v>
          </cell>
          <cell r="AB136">
            <v>5022.08</v>
          </cell>
          <cell r="AC136">
            <v>208986.88</v>
          </cell>
          <cell r="AD136">
            <v>605043</v>
          </cell>
          <cell r="AE136" t="str">
            <v>Nkoni</v>
          </cell>
          <cell r="AF136">
            <v>203964.80000000002</v>
          </cell>
          <cell r="AG136">
            <v>5022.0799999999872</v>
          </cell>
          <cell r="AH136">
            <v>4255.9999999999891</v>
          </cell>
          <cell r="AI136">
            <v>766.07999999999799</v>
          </cell>
          <cell r="AJ136">
            <v>208986.88</v>
          </cell>
          <cell r="AK136">
            <v>0</v>
          </cell>
          <cell r="AL136">
            <v>203964.80000000005</v>
          </cell>
          <cell r="AM136" t="str">
            <v>605043-WT1</v>
          </cell>
          <cell r="AN136">
            <v>2593.92</v>
          </cell>
          <cell r="AO136" t="str">
            <v>UMEME</v>
          </cell>
        </row>
        <row r="137">
          <cell r="A137">
            <v>136</v>
          </cell>
          <cell r="B137" t="str">
            <v>CSC_MBALE</v>
          </cell>
          <cell r="C137">
            <v>202754069</v>
          </cell>
          <cell r="D137" t="str">
            <v xml:space="preserve">ATC  605243 BUSIU  </v>
          </cell>
          <cell r="E137" t="str">
            <v>COMMERCIAL</v>
          </cell>
          <cell r="F137" t="str">
            <v>TOU</v>
          </cell>
          <cell r="G137" t="str">
            <v>ACTIVE</v>
          </cell>
          <cell r="H137" t="str">
            <v>E267208</v>
          </cell>
          <cell r="I137" t="str">
            <v>[F0001]-[TX0004]-A-001001 BUSIU MTN</v>
          </cell>
          <cell r="J137">
            <v>246184053</v>
          </cell>
          <cell r="K137">
            <v>41183</v>
          </cell>
          <cell r="L137" t="str">
            <v>01-SEP-12 - 01-OCT-12</v>
          </cell>
          <cell r="M137">
            <v>0</v>
          </cell>
          <cell r="N137">
            <v>0</v>
          </cell>
          <cell r="O137">
            <v>1866</v>
          </cell>
          <cell r="P137">
            <v>487.6</v>
          </cell>
          <cell r="Q137">
            <v>909861.6</v>
          </cell>
          <cell r="R137">
            <v>879</v>
          </cell>
          <cell r="S137">
            <v>550.9</v>
          </cell>
          <cell r="T137">
            <v>484241.1</v>
          </cell>
          <cell r="U137">
            <v>888</v>
          </cell>
          <cell r="V137">
            <v>380.8</v>
          </cell>
          <cell r="W137">
            <v>338150.40000000002</v>
          </cell>
          <cell r="X137">
            <v>0</v>
          </cell>
          <cell r="Y137">
            <v>3360</v>
          </cell>
          <cell r="Z137">
            <v>0</v>
          </cell>
          <cell r="AA137">
            <v>312410.36</v>
          </cell>
          <cell r="AB137">
            <v>2048023.46</v>
          </cell>
          <cell r="AC137">
            <v>2048023.45</v>
          </cell>
          <cell r="AD137">
            <v>605243</v>
          </cell>
          <cell r="AE137" t="str">
            <v>Busiu</v>
          </cell>
          <cell r="AF137">
            <v>-1.0000000009313226E-2</v>
          </cell>
          <cell r="AG137">
            <v>2048023.46</v>
          </cell>
          <cell r="AH137">
            <v>1735613.1016949152</v>
          </cell>
          <cell r="AI137">
            <v>312410.35830508475</v>
          </cell>
          <cell r="AJ137">
            <v>2048023.45</v>
          </cell>
          <cell r="AK137">
            <v>0</v>
          </cell>
          <cell r="AL137">
            <v>-1.0000000009313226E-2</v>
          </cell>
          <cell r="AM137" t="str">
            <v>605243-WT1</v>
          </cell>
          <cell r="AN137">
            <v>-312410.35999999987</v>
          </cell>
          <cell r="AO137" t="str">
            <v>UMEME</v>
          </cell>
        </row>
        <row r="138">
          <cell r="A138">
            <v>137</v>
          </cell>
          <cell r="B138" t="str">
            <v>CSC_MBALE</v>
          </cell>
          <cell r="C138">
            <v>202754318</v>
          </cell>
          <cell r="D138" t="str">
            <v xml:space="preserve">ATC 605247 MBALE_SS  </v>
          </cell>
          <cell r="E138" t="str">
            <v>COMMERCIAL</v>
          </cell>
          <cell r="F138" t="str">
            <v>TOU</v>
          </cell>
          <cell r="G138" t="str">
            <v>ACTIVE</v>
          </cell>
          <cell r="H138" t="str">
            <v>U203798</v>
          </cell>
          <cell r="I138" t="str">
            <v>[F0012]-[TX0024]-B-005970 Nkambo Lane</v>
          </cell>
          <cell r="J138">
            <v>246188681</v>
          </cell>
          <cell r="K138">
            <v>41183</v>
          </cell>
          <cell r="L138" t="str">
            <v>01-SEP-12 - 01-OCT-12</v>
          </cell>
          <cell r="M138">
            <v>0</v>
          </cell>
          <cell r="N138">
            <v>0</v>
          </cell>
          <cell r="O138">
            <v>2760</v>
          </cell>
          <cell r="P138">
            <v>487.6</v>
          </cell>
          <cell r="Q138">
            <v>1345776</v>
          </cell>
          <cell r="R138">
            <v>1292</v>
          </cell>
          <cell r="S138">
            <v>550.9</v>
          </cell>
          <cell r="T138">
            <v>711762.8</v>
          </cell>
          <cell r="U138">
            <v>1467</v>
          </cell>
          <cell r="V138">
            <v>380.8</v>
          </cell>
          <cell r="W138">
            <v>558633.6</v>
          </cell>
          <cell r="X138">
            <v>0</v>
          </cell>
          <cell r="Y138">
            <v>3360</v>
          </cell>
          <cell r="Z138">
            <v>0</v>
          </cell>
          <cell r="AA138">
            <v>471515.83</v>
          </cell>
          <cell r="AB138">
            <v>3091048.23</v>
          </cell>
          <cell r="AC138">
            <v>3091047.81</v>
          </cell>
          <cell r="AD138">
            <v>605247</v>
          </cell>
          <cell r="AE138" t="str">
            <v>Mbale_Ss</v>
          </cell>
          <cell r="AF138">
            <v>-0.41999999992549419</v>
          </cell>
          <cell r="AG138">
            <v>3091048.23</v>
          </cell>
          <cell r="AH138">
            <v>2619532.3983050846</v>
          </cell>
          <cell r="AI138">
            <v>471515.83169491519</v>
          </cell>
          <cell r="AJ138">
            <v>3091047.8099999996</v>
          </cell>
          <cell r="AK138">
            <v>0</v>
          </cell>
          <cell r="AL138">
            <v>-0.42000000039115548</v>
          </cell>
          <cell r="AM138" t="str">
            <v>605247-WT1</v>
          </cell>
          <cell r="AN138">
            <v>-471515.83000000007</v>
          </cell>
          <cell r="AO138" t="str">
            <v>UMEME</v>
          </cell>
        </row>
        <row r="139">
          <cell r="A139">
            <v>138</v>
          </cell>
          <cell r="B139" t="str">
            <v>CSC_MBALE</v>
          </cell>
          <cell r="C139">
            <v>202755168</v>
          </cell>
          <cell r="D139" t="str">
            <v xml:space="preserve">ATC  605434 MAGALE  </v>
          </cell>
          <cell r="E139" t="str">
            <v>COMMERCIAL</v>
          </cell>
          <cell r="F139" t="str">
            <v>TOU</v>
          </cell>
          <cell r="G139" t="str">
            <v>ACTIVE</v>
          </cell>
          <cell r="H139" t="str">
            <v>U203700</v>
          </cell>
          <cell r="I139" t="str">
            <v>[F0001]-[TX0001]-A-0001-</v>
          </cell>
          <cell r="J139">
            <v>246383205</v>
          </cell>
          <cell r="K139">
            <v>41183</v>
          </cell>
          <cell r="L139" t="str">
            <v>01-AUG-12 - 01-SEP-12</v>
          </cell>
          <cell r="M139">
            <v>0</v>
          </cell>
          <cell r="N139">
            <v>0</v>
          </cell>
          <cell r="O139">
            <v>613</v>
          </cell>
          <cell r="P139">
            <v>487.6</v>
          </cell>
          <cell r="Q139">
            <v>298898.8</v>
          </cell>
          <cell r="R139">
            <v>317</v>
          </cell>
          <cell r="S139">
            <v>550.9</v>
          </cell>
          <cell r="T139">
            <v>174635.3</v>
          </cell>
          <cell r="U139">
            <v>322</v>
          </cell>
          <cell r="V139">
            <v>380.8</v>
          </cell>
          <cell r="W139">
            <v>122617.60000000001</v>
          </cell>
          <cell r="X139">
            <v>0</v>
          </cell>
          <cell r="Y139">
            <v>3472</v>
          </cell>
          <cell r="Z139">
            <v>0</v>
          </cell>
          <cell r="AA139">
            <v>107932.27</v>
          </cell>
          <cell r="AB139">
            <v>707555.97</v>
          </cell>
          <cell r="AC139">
            <v>707555.77</v>
          </cell>
          <cell r="AD139">
            <v>605434</v>
          </cell>
          <cell r="AE139" t="str">
            <v>Magale</v>
          </cell>
          <cell r="AF139">
            <v>-0.19999999995343387</v>
          </cell>
          <cell r="AG139">
            <v>707555.97</v>
          </cell>
          <cell r="AH139">
            <v>599623.70338983042</v>
          </cell>
          <cell r="AI139">
            <v>107932.26661016948</v>
          </cell>
          <cell r="AJ139">
            <v>707555.7699999999</v>
          </cell>
          <cell r="AK139">
            <v>0</v>
          </cell>
          <cell r="AL139">
            <v>-0.20000000006984919</v>
          </cell>
          <cell r="AM139" t="str">
            <v>605434-WT1</v>
          </cell>
          <cell r="AN139">
            <v>-107932.27000000002</v>
          </cell>
          <cell r="AO139" t="str">
            <v>UMEME</v>
          </cell>
        </row>
        <row r="140">
          <cell r="A140">
            <v>139</v>
          </cell>
          <cell r="B140" t="str">
            <v>CSC_MBALE</v>
          </cell>
          <cell r="C140">
            <v>202755721</v>
          </cell>
          <cell r="D140" t="str">
            <v xml:space="preserve">ATC 605490 MBALE_TOWN  </v>
          </cell>
          <cell r="E140" t="str">
            <v>COMMERCIAL</v>
          </cell>
          <cell r="F140" t="str">
            <v>TOU</v>
          </cell>
          <cell r="G140" t="str">
            <v>ACTIVE</v>
          </cell>
          <cell r="H140" t="str">
            <v>UM200983</v>
          </cell>
          <cell r="I140" t="str">
            <v>[F0010]-[TX0012]-C-057555 Republic Street</v>
          </cell>
          <cell r="J140">
            <v>246188201</v>
          </cell>
          <cell r="K140">
            <v>41183</v>
          </cell>
          <cell r="L140" t="str">
            <v>01-SEP-12 - 01-OCT-12</v>
          </cell>
          <cell r="M140">
            <v>0</v>
          </cell>
          <cell r="N140">
            <v>0</v>
          </cell>
          <cell r="O140">
            <v>890</v>
          </cell>
          <cell r="P140">
            <v>487.6</v>
          </cell>
          <cell r="Q140">
            <v>433964</v>
          </cell>
          <cell r="R140">
            <v>404</v>
          </cell>
          <cell r="S140">
            <v>550.9</v>
          </cell>
          <cell r="T140">
            <v>222563.6</v>
          </cell>
          <cell r="U140">
            <v>453</v>
          </cell>
          <cell r="V140">
            <v>380.8</v>
          </cell>
          <cell r="W140">
            <v>172502.39999999999</v>
          </cell>
          <cell r="X140">
            <v>0</v>
          </cell>
          <cell r="Y140">
            <v>3360</v>
          </cell>
          <cell r="Z140">
            <v>0</v>
          </cell>
          <cell r="AA140">
            <v>149830.20000000001</v>
          </cell>
          <cell r="AB140">
            <v>982220.2</v>
          </cell>
          <cell r="AC140">
            <v>982219.78</v>
          </cell>
          <cell r="AD140">
            <v>605490</v>
          </cell>
          <cell r="AE140" t="str">
            <v>Mbale_Town</v>
          </cell>
          <cell r="AF140">
            <v>-0.41999999992549419</v>
          </cell>
          <cell r="AG140">
            <v>982220.2</v>
          </cell>
          <cell r="AH140">
            <v>832390</v>
          </cell>
          <cell r="AI140">
            <v>149830.19999999998</v>
          </cell>
          <cell r="AJ140">
            <v>982219.78</v>
          </cell>
          <cell r="AK140">
            <v>0</v>
          </cell>
          <cell r="AL140">
            <v>-0.41999999992549419</v>
          </cell>
          <cell r="AM140" t="str">
            <v>605490-RT1</v>
          </cell>
          <cell r="AN140">
            <v>-149830.19999999995</v>
          </cell>
          <cell r="AO140" t="str">
            <v>UMEME</v>
          </cell>
        </row>
        <row r="141">
          <cell r="A141">
            <v>140</v>
          </cell>
          <cell r="B141" t="str">
            <v>CSC_TORORO</v>
          </cell>
          <cell r="C141">
            <v>202745577</v>
          </cell>
          <cell r="D141" t="str">
            <v>ATC TORORO-OSUKURU SITE AMAGORO A 605588</v>
          </cell>
          <cell r="E141" t="str">
            <v>COMMERCIAL</v>
          </cell>
          <cell r="F141" t="str">
            <v>TOU</v>
          </cell>
          <cell r="G141" t="str">
            <v>ACTIVE</v>
          </cell>
          <cell r="H141">
            <v>96393658</v>
          </cell>
          <cell r="I141" t="str">
            <v>[F0007]-[TX0005]-A-14450-</v>
          </cell>
          <cell r="J141">
            <v>246075930</v>
          </cell>
          <cell r="K141">
            <v>41183</v>
          </cell>
          <cell r="L141" t="str">
            <v>01-SEP-12 - 01-OCT-12</v>
          </cell>
          <cell r="M141">
            <v>0</v>
          </cell>
          <cell r="N141">
            <v>0</v>
          </cell>
          <cell r="O141">
            <v>1400</v>
          </cell>
          <cell r="P141">
            <v>487.6</v>
          </cell>
          <cell r="Q141">
            <v>682640</v>
          </cell>
          <cell r="R141">
            <v>691</v>
          </cell>
          <cell r="S141">
            <v>550.9</v>
          </cell>
          <cell r="T141">
            <v>380671.9</v>
          </cell>
          <cell r="U141">
            <v>646</v>
          </cell>
          <cell r="V141">
            <v>380.8</v>
          </cell>
          <cell r="W141">
            <v>245996.79999999999</v>
          </cell>
          <cell r="X141">
            <v>0</v>
          </cell>
          <cell r="Y141">
            <v>3360</v>
          </cell>
          <cell r="Z141">
            <v>0</v>
          </cell>
          <cell r="AA141">
            <v>236280.37</v>
          </cell>
          <cell r="AB141">
            <v>1548949.07</v>
          </cell>
          <cell r="AC141">
            <v>1548949.28</v>
          </cell>
          <cell r="AD141">
            <v>605588</v>
          </cell>
          <cell r="AE141" t="str">
            <v>Tororo_Osukuru</v>
          </cell>
          <cell r="AF141">
            <v>0.2099999999627471</v>
          </cell>
          <cell r="AG141">
            <v>1548949.07</v>
          </cell>
          <cell r="AH141">
            <v>1312668.7033898307</v>
          </cell>
          <cell r="AI141">
            <v>236280.3666101695</v>
          </cell>
          <cell r="AJ141">
            <v>1548949.28</v>
          </cell>
          <cell r="AK141">
            <v>0</v>
          </cell>
          <cell r="AL141">
            <v>0.2099999999627471</v>
          </cell>
          <cell r="AM141" t="str">
            <v>605588-WT1</v>
          </cell>
          <cell r="AN141">
            <v>-236280.37000000011</v>
          </cell>
          <cell r="AO141" t="str">
            <v>UMEME</v>
          </cell>
        </row>
        <row r="142">
          <cell r="A142">
            <v>141</v>
          </cell>
          <cell r="B142" t="str">
            <v>CSC_KAMPALA METRO</v>
          </cell>
          <cell r="C142">
            <v>202749623</v>
          </cell>
          <cell r="D142" t="str">
            <v>ATC - ZAI PLAZA (605046)</v>
          </cell>
          <cell r="E142" t="str">
            <v>COMMERCIAL</v>
          </cell>
          <cell r="F142" t="str">
            <v>TOU</v>
          </cell>
          <cell r="G142" t="str">
            <v>ACTIVE</v>
          </cell>
          <cell r="H142" t="str">
            <v>U204712</v>
          </cell>
          <cell r="I142" t="str">
            <v>[F0007]-[TX0010]-B-027252-</v>
          </cell>
          <cell r="J142">
            <v>246187201</v>
          </cell>
          <cell r="K142">
            <v>41183</v>
          </cell>
          <cell r="L142" t="str">
            <v>01-SEP-12 - 01-OCT-12</v>
          </cell>
          <cell r="M142">
            <v>0</v>
          </cell>
          <cell r="N142">
            <v>0</v>
          </cell>
          <cell r="O142">
            <v>375</v>
          </cell>
          <cell r="P142">
            <v>487.6</v>
          </cell>
          <cell r="Q142">
            <v>182850</v>
          </cell>
          <cell r="R142">
            <v>152</v>
          </cell>
          <cell r="S142">
            <v>550.9</v>
          </cell>
          <cell r="T142">
            <v>83736.800000000003</v>
          </cell>
          <cell r="U142">
            <v>177</v>
          </cell>
          <cell r="V142">
            <v>380.8</v>
          </cell>
          <cell r="W142">
            <v>67401.600000000006</v>
          </cell>
          <cell r="X142">
            <v>0</v>
          </cell>
          <cell r="Y142">
            <v>3360</v>
          </cell>
          <cell r="Z142">
            <v>0</v>
          </cell>
          <cell r="AA142">
            <v>60722.71</v>
          </cell>
          <cell r="AB142">
            <v>398071.11</v>
          </cell>
          <cell r="AC142">
            <v>398071.1</v>
          </cell>
          <cell r="AD142">
            <v>605046</v>
          </cell>
          <cell r="AE142" t="str">
            <v>Zai Plaza</v>
          </cell>
          <cell r="AF142">
            <v>-1.0000000009313226E-2</v>
          </cell>
          <cell r="AG142">
            <v>398071.11</v>
          </cell>
          <cell r="AH142">
            <v>337348.39830508473</v>
          </cell>
          <cell r="AI142">
            <v>60722.711694915248</v>
          </cell>
          <cell r="AJ142">
            <v>398071.1</v>
          </cell>
          <cell r="AK142">
            <v>0</v>
          </cell>
          <cell r="AL142">
            <v>-1.0000000009313226E-2</v>
          </cell>
          <cell r="AM142" t="str">
            <v>605046-IB1</v>
          </cell>
          <cell r="AN142">
            <v>-60722.709999999963</v>
          </cell>
          <cell r="AO142" t="str">
            <v>UMEME</v>
          </cell>
        </row>
        <row r="143">
          <cell r="A143">
            <v>142</v>
          </cell>
          <cell r="B143" t="str">
            <v>CSC_KAMPALA METRO</v>
          </cell>
          <cell r="C143">
            <v>202757220</v>
          </cell>
          <cell r="D143" t="str">
            <v>ATC- DALLAS HOUSE (605120)</v>
          </cell>
          <cell r="E143" t="str">
            <v>COMMERCIAL</v>
          </cell>
          <cell r="F143" t="str">
            <v>TOU</v>
          </cell>
          <cell r="G143" t="str">
            <v>ACTIVE</v>
          </cell>
          <cell r="H143" t="str">
            <v>E264051</v>
          </cell>
          <cell r="I143" t="str">
            <v>[F0007]-[TX0010]-B-021850 Nkurumah Rd</v>
          </cell>
          <cell r="J143">
            <v>245984698</v>
          </cell>
          <cell r="K143">
            <v>41183</v>
          </cell>
          <cell r="L143" t="str">
            <v>01-SEP-12 - 01-OCT-12</v>
          </cell>
          <cell r="M143">
            <v>0</v>
          </cell>
          <cell r="N143">
            <v>0</v>
          </cell>
          <cell r="O143">
            <v>1380</v>
          </cell>
          <cell r="P143">
            <v>487.6</v>
          </cell>
          <cell r="Q143">
            <v>672888</v>
          </cell>
          <cell r="R143">
            <v>704</v>
          </cell>
          <cell r="S143">
            <v>550.9</v>
          </cell>
          <cell r="T143">
            <v>387833.59999999998</v>
          </cell>
          <cell r="U143">
            <v>683</v>
          </cell>
          <cell r="V143">
            <v>380.8</v>
          </cell>
          <cell r="W143">
            <v>260086.39999999999</v>
          </cell>
          <cell r="X143">
            <v>0</v>
          </cell>
          <cell r="Y143">
            <v>3360</v>
          </cell>
          <cell r="Z143">
            <v>0</v>
          </cell>
          <cell r="AA143">
            <v>238350.24</v>
          </cell>
          <cell r="AB143">
            <v>1562518.24</v>
          </cell>
          <cell r="AC143">
            <v>1562518.05</v>
          </cell>
          <cell r="AD143">
            <v>605120</v>
          </cell>
          <cell r="AE143" t="str">
            <v>Dallas House</v>
          </cell>
          <cell r="AF143">
            <v>-0.18999999994412065</v>
          </cell>
          <cell r="AG143">
            <v>1562518.24</v>
          </cell>
          <cell r="AH143">
            <v>1324168</v>
          </cell>
          <cell r="AI143">
            <v>238350.24</v>
          </cell>
          <cell r="AJ143">
            <v>1562518.05</v>
          </cell>
          <cell r="AK143">
            <v>0</v>
          </cell>
          <cell r="AL143">
            <v>-0.18999999994412065</v>
          </cell>
          <cell r="AM143" t="str">
            <v>605120-RT1</v>
          </cell>
          <cell r="AN143">
            <v>-238350.24</v>
          </cell>
          <cell r="AO143" t="str">
            <v>UMEME</v>
          </cell>
        </row>
        <row r="144">
          <cell r="A144">
            <v>143</v>
          </cell>
          <cell r="B144" t="str">
            <v>CSC_KAMPALA METRO</v>
          </cell>
          <cell r="C144">
            <v>202757368</v>
          </cell>
          <cell r="D144" t="str">
            <v>ATC- CARGEAN HOUSE (605142)</v>
          </cell>
          <cell r="E144" t="str">
            <v>COMMERCIAL</v>
          </cell>
          <cell r="F144" t="str">
            <v>OTHERS</v>
          </cell>
          <cell r="G144" t="str">
            <v>ACTIVE</v>
          </cell>
          <cell r="H144" t="str">
            <v>E149942</v>
          </cell>
          <cell r="I144" t="str">
            <v>[F0029]-[TX0007]-A-033871 Jinja Rd</v>
          </cell>
          <cell r="J144">
            <v>245415720</v>
          </cell>
          <cell r="K144">
            <v>41173</v>
          </cell>
          <cell r="L144" t="str">
            <v>21-AUG-12 - 21-SEP-12</v>
          </cell>
          <cell r="O144">
            <v>3940</v>
          </cell>
          <cell r="P144">
            <v>487.6</v>
          </cell>
          <cell r="Q144">
            <v>1921144</v>
          </cell>
          <cell r="X144">
            <v>0</v>
          </cell>
          <cell r="Y144">
            <v>3472</v>
          </cell>
          <cell r="Z144">
            <v>0</v>
          </cell>
          <cell r="AA144">
            <v>346430.88</v>
          </cell>
          <cell r="AB144">
            <v>2271046.88</v>
          </cell>
          <cell r="AC144">
            <v>2271046.83</v>
          </cell>
          <cell r="AD144">
            <v>605142</v>
          </cell>
          <cell r="AE144" t="str">
            <v>Cargen</v>
          </cell>
          <cell r="AF144">
            <v>-4.9999999813735485E-2</v>
          </cell>
          <cell r="AG144">
            <v>2271046.88</v>
          </cell>
          <cell r="AH144">
            <v>1924616</v>
          </cell>
          <cell r="AI144">
            <v>346430.88</v>
          </cell>
          <cell r="AJ144">
            <v>2271046.83</v>
          </cell>
          <cell r="AK144">
            <v>0</v>
          </cell>
          <cell r="AL144">
            <v>-4.9999999813735485E-2</v>
          </cell>
          <cell r="AM144" t="str">
            <v>605142-RT1</v>
          </cell>
          <cell r="AN144">
            <v>-346430.87999999989</v>
          </cell>
          <cell r="AO144" t="str">
            <v>UMEME</v>
          </cell>
        </row>
        <row r="145">
          <cell r="A145">
            <v>144</v>
          </cell>
          <cell r="B145" t="str">
            <v>CSC_KAMPALA METRO</v>
          </cell>
          <cell r="C145">
            <v>202757418</v>
          </cell>
          <cell r="D145" t="str">
            <v>ATC- ALLIANCE KAMPALA (605147)</v>
          </cell>
          <cell r="E145" t="str">
            <v>COMMERCIAL</v>
          </cell>
          <cell r="F145" t="str">
            <v>OTHERS</v>
          </cell>
          <cell r="G145" t="str">
            <v>ACTIVE</v>
          </cell>
          <cell r="H145" t="str">
            <v>E149225</v>
          </cell>
          <cell r="I145" t="str">
            <v>[F0029]-[TX0013]-A-019050 Kimathi Avenue</v>
          </cell>
          <cell r="J145">
            <v>244326274</v>
          </cell>
          <cell r="K145">
            <v>41155</v>
          </cell>
          <cell r="L145" t="str">
            <v>01-AUG-12 - 03-SEP-12</v>
          </cell>
          <cell r="O145">
            <v>3543</v>
          </cell>
          <cell r="P145">
            <v>487.6</v>
          </cell>
          <cell r="Q145">
            <v>1727566.8</v>
          </cell>
          <cell r="X145">
            <v>0</v>
          </cell>
          <cell r="Y145">
            <v>3696</v>
          </cell>
          <cell r="Z145">
            <v>0</v>
          </cell>
          <cell r="AA145">
            <v>311627.3</v>
          </cell>
          <cell r="AB145">
            <v>2042890.1</v>
          </cell>
          <cell r="AC145">
            <v>1709666.6</v>
          </cell>
          <cell r="AD145">
            <v>605147</v>
          </cell>
          <cell r="AE145" t="str">
            <v>Alliance (Kampala)</v>
          </cell>
          <cell r="AF145">
            <v>-333223.5</v>
          </cell>
          <cell r="AG145">
            <v>2042890.1</v>
          </cell>
          <cell r="AH145">
            <v>1731262.7966101696</v>
          </cell>
          <cell r="AI145">
            <v>311627.30338983051</v>
          </cell>
          <cell r="AJ145">
            <v>1709666.6</v>
          </cell>
          <cell r="AK145">
            <v>0</v>
          </cell>
          <cell r="AL145">
            <v>-333223.5</v>
          </cell>
          <cell r="AM145" t="str">
            <v>605147-RT1</v>
          </cell>
          <cell r="AN145">
            <v>-311627.30000000005</v>
          </cell>
          <cell r="AO145" t="str">
            <v>UMEME</v>
          </cell>
        </row>
        <row r="146">
          <cell r="A146">
            <v>145</v>
          </cell>
          <cell r="B146" t="str">
            <v>CSC_BANDA</v>
          </cell>
          <cell r="C146">
            <v>202740318</v>
          </cell>
          <cell r="D146" t="str">
            <v>ATC KIREKA 605005</v>
          </cell>
          <cell r="E146" t="str">
            <v>COMMERCIAL</v>
          </cell>
          <cell r="F146" t="str">
            <v>TOU</v>
          </cell>
          <cell r="G146" t="str">
            <v>ACTIVE</v>
          </cell>
          <cell r="H146" t="str">
            <v>UM200663</v>
          </cell>
          <cell r="I146" t="str">
            <v>[F0030]-[TX0020]-B-022100 Central Zone</v>
          </cell>
          <cell r="J146">
            <v>246082007</v>
          </cell>
          <cell r="K146">
            <v>41183</v>
          </cell>
          <cell r="L146" t="str">
            <v>01-SEP-12 - 01-OCT-12</v>
          </cell>
          <cell r="M146">
            <v>0</v>
          </cell>
          <cell r="N146">
            <v>0</v>
          </cell>
          <cell r="O146">
            <v>2252</v>
          </cell>
          <cell r="P146">
            <v>487.6</v>
          </cell>
          <cell r="Q146">
            <v>1098075.2</v>
          </cell>
          <cell r="R146">
            <v>1098</v>
          </cell>
          <cell r="S146">
            <v>550.9</v>
          </cell>
          <cell r="T146">
            <v>604888.19999999995</v>
          </cell>
          <cell r="U146">
            <v>1177</v>
          </cell>
          <cell r="V146">
            <v>380.8</v>
          </cell>
          <cell r="W146">
            <v>448201.6</v>
          </cell>
          <cell r="X146">
            <v>0</v>
          </cell>
          <cell r="Y146">
            <v>3360</v>
          </cell>
          <cell r="Z146">
            <v>0</v>
          </cell>
          <cell r="AA146">
            <v>387814.5</v>
          </cell>
          <cell r="AB146">
            <v>2542339.5</v>
          </cell>
          <cell r="AC146">
            <v>2542339.64</v>
          </cell>
          <cell r="AD146">
            <v>605005</v>
          </cell>
          <cell r="AE146" t="str">
            <v>Kireka</v>
          </cell>
          <cell r="AF146">
            <v>0.14000000013038516</v>
          </cell>
          <cell r="AG146">
            <v>2542339.5</v>
          </cell>
          <cell r="AH146">
            <v>2154525</v>
          </cell>
          <cell r="AI146">
            <v>387814.5</v>
          </cell>
          <cell r="AJ146">
            <v>2542339.64</v>
          </cell>
          <cell r="AK146">
            <v>0</v>
          </cell>
          <cell r="AL146">
            <v>0.14000000013038516</v>
          </cell>
          <cell r="AM146" t="str">
            <v>605005-WT1</v>
          </cell>
          <cell r="AN146">
            <v>-387814.5</v>
          </cell>
          <cell r="AO146" t="str">
            <v>UMEME</v>
          </cell>
        </row>
        <row r="147">
          <cell r="A147">
            <v>146</v>
          </cell>
          <cell r="B147" t="str">
            <v>CSC_BANDA</v>
          </cell>
          <cell r="C147">
            <v>202740919</v>
          </cell>
          <cell r="D147" t="str">
            <v>ATC MULIMIRA 605093</v>
          </cell>
          <cell r="E147" t="str">
            <v>COMMERCIAL</v>
          </cell>
          <cell r="F147" t="str">
            <v>TOU</v>
          </cell>
          <cell r="G147" t="str">
            <v>ACTIVE</v>
          </cell>
          <cell r="H147">
            <v>96393250</v>
          </cell>
          <cell r="I147" t="str">
            <v>[F0001]-[TX0001]-A-0001-</v>
          </cell>
          <cell r="J147">
            <v>245993534</v>
          </cell>
          <cell r="K147">
            <v>41183</v>
          </cell>
          <cell r="L147" t="str">
            <v>01-SEP-12 - 01-OCT-12</v>
          </cell>
          <cell r="M147">
            <v>0</v>
          </cell>
          <cell r="N147">
            <v>0</v>
          </cell>
          <cell r="O147">
            <v>380</v>
          </cell>
          <cell r="P147">
            <v>487.6</v>
          </cell>
          <cell r="Q147">
            <v>185288</v>
          </cell>
          <cell r="R147">
            <v>165</v>
          </cell>
          <cell r="S147">
            <v>550.9</v>
          </cell>
          <cell r="T147">
            <v>90898.5</v>
          </cell>
          <cell r="U147">
            <v>136</v>
          </cell>
          <cell r="V147">
            <v>380.8</v>
          </cell>
          <cell r="W147">
            <v>51788.800000000003</v>
          </cell>
          <cell r="X147">
            <v>0</v>
          </cell>
          <cell r="Y147">
            <v>3360</v>
          </cell>
          <cell r="Z147">
            <v>0</v>
          </cell>
          <cell r="AA147">
            <v>59640.35</v>
          </cell>
          <cell r="AB147">
            <v>390975.65</v>
          </cell>
          <cell r="AC147">
            <v>390975.5</v>
          </cell>
          <cell r="AD147">
            <v>605093</v>
          </cell>
          <cell r="AE147" t="str">
            <v>Mulimira</v>
          </cell>
          <cell r="AF147">
            <v>-0.15000000002328306</v>
          </cell>
          <cell r="AG147">
            <v>390975.65</v>
          </cell>
          <cell r="AH147">
            <v>331335.29661016952</v>
          </cell>
          <cell r="AI147">
            <v>59640.35338983051</v>
          </cell>
          <cell r="AJ147">
            <v>390975.5</v>
          </cell>
          <cell r="AK147">
            <v>0</v>
          </cell>
          <cell r="AL147">
            <v>-0.15000000002328306</v>
          </cell>
          <cell r="AM147" t="str">
            <v>605093-WT1</v>
          </cell>
          <cell r="AN147">
            <v>-59640.350000000035</v>
          </cell>
          <cell r="AO147" t="str">
            <v>UMEME</v>
          </cell>
        </row>
        <row r="148">
          <cell r="A148">
            <v>147</v>
          </cell>
          <cell r="B148" t="str">
            <v>CSC_BANDA</v>
          </cell>
          <cell r="C148">
            <v>202742618</v>
          </cell>
          <cell r="D148" t="str">
            <v>ATC KIWATULE 605203</v>
          </cell>
          <cell r="E148" t="str">
            <v>COMMERCIAL</v>
          </cell>
          <cell r="F148" t="str">
            <v>TOU</v>
          </cell>
          <cell r="G148" t="str">
            <v>ACTIVE</v>
          </cell>
          <cell r="H148" t="str">
            <v>U26265</v>
          </cell>
          <cell r="I148" t="str">
            <v>[F0039]-[TX0009]-C-000900 Kazinga Zone</v>
          </cell>
          <cell r="J148">
            <v>245984581</v>
          </cell>
          <cell r="K148">
            <v>41183</v>
          </cell>
          <cell r="L148" t="str">
            <v>01-SEP-12 - 01-OCT-12</v>
          </cell>
          <cell r="M148">
            <v>0</v>
          </cell>
          <cell r="N148">
            <v>0</v>
          </cell>
          <cell r="O148">
            <v>1815</v>
          </cell>
          <cell r="P148">
            <v>487.6</v>
          </cell>
          <cell r="Q148">
            <v>884994</v>
          </cell>
          <cell r="R148">
            <v>1004</v>
          </cell>
          <cell r="S148">
            <v>550.9</v>
          </cell>
          <cell r="T148">
            <v>553103.6</v>
          </cell>
          <cell r="U148">
            <v>880</v>
          </cell>
          <cell r="V148">
            <v>380.8</v>
          </cell>
          <cell r="W148">
            <v>335104</v>
          </cell>
          <cell r="X148">
            <v>0</v>
          </cell>
          <cell r="Y148">
            <v>3360</v>
          </cell>
          <cell r="Z148">
            <v>0</v>
          </cell>
          <cell r="AA148">
            <v>319781.09000000003</v>
          </cell>
          <cell r="AB148">
            <v>2096342.69</v>
          </cell>
          <cell r="AC148">
            <v>2096342.58</v>
          </cell>
          <cell r="AD148">
            <v>605203</v>
          </cell>
          <cell r="AE148" t="str">
            <v>Kiwatule</v>
          </cell>
          <cell r="AF148">
            <v>-0.10999999986961484</v>
          </cell>
          <cell r="AG148">
            <v>2096342.69</v>
          </cell>
          <cell r="AH148">
            <v>1776561.6016949152</v>
          </cell>
          <cell r="AI148">
            <v>319781.08830508473</v>
          </cell>
          <cell r="AJ148">
            <v>2096342.58</v>
          </cell>
          <cell r="AK148">
            <v>0</v>
          </cell>
          <cell r="AL148">
            <v>-0.10999999986961484</v>
          </cell>
          <cell r="AM148" t="str">
            <v>605203-WT1</v>
          </cell>
          <cell r="AN148">
            <v>-319781.08999999985</v>
          </cell>
          <cell r="AO148" t="str">
            <v>UMEME</v>
          </cell>
        </row>
        <row r="149">
          <cell r="A149">
            <v>148</v>
          </cell>
          <cell r="B149" t="str">
            <v>CSC_BANDA</v>
          </cell>
          <cell r="C149">
            <v>202744368</v>
          </cell>
          <cell r="D149" t="str">
            <v>ATC NAMUGONGO SHRINE 605701</v>
          </cell>
          <cell r="E149" t="str">
            <v>COMMERCIAL</v>
          </cell>
          <cell r="F149" t="str">
            <v>TOU</v>
          </cell>
          <cell r="G149" t="str">
            <v>ACTIVE</v>
          </cell>
          <cell r="H149" t="str">
            <v>U203199</v>
          </cell>
          <cell r="I149" t="str">
            <v>[F0031]-[TX0031]-A-01208-</v>
          </cell>
          <cell r="J149">
            <v>246082360</v>
          </cell>
          <cell r="K149">
            <v>41183</v>
          </cell>
          <cell r="L149" t="str">
            <v>01-SEP-12 - 01-OCT-12</v>
          </cell>
          <cell r="M149">
            <v>0</v>
          </cell>
          <cell r="N149">
            <v>0</v>
          </cell>
          <cell r="O149">
            <v>1051</v>
          </cell>
          <cell r="P149">
            <v>487.6</v>
          </cell>
          <cell r="Q149">
            <v>512467.6</v>
          </cell>
          <cell r="R149">
            <v>471</v>
          </cell>
          <cell r="S149">
            <v>550.9</v>
          </cell>
          <cell r="T149">
            <v>259473.9</v>
          </cell>
          <cell r="U149">
            <v>527</v>
          </cell>
          <cell r="V149">
            <v>380.8</v>
          </cell>
          <cell r="W149">
            <v>200681.60000000001</v>
          </cell>
          <cell r="X149">
            <v>0</v>
          </cell>
          <cell r="Y149">
            <v>3360</v>
          </cell>
          <cell r="Z149">
            <v>0</v>
          </cell>
          <cell r="AA149">
            <v>175676.96</v>
          </cell>
          <cell r="AB149">
            <v>1151660.06</v>
          </cell>
          <cell r="AC149">
            <v>1151660.22</v>
          </cell>
          <cell r="AD149">
            <v>605701</v>
          </cell>
          <cell r="AE149" t="str">
            <v>Namugongo Shrine</v>
          </cell>
          <cell r="AF149">
            <v>0.15999999991618097</v>
          </cell>
          <cell r="AG149">
            <v>1151660.06</v>
          </cell>
          <cell r="AH149">
            <v>975983.10169491521</v>
          </cell>
          <cell r="AI149">
            <v>175676.95830508473</v>
          </cell>
          <cell r="AJ149">
            <v>1151660.22</v>
          </cell>
          <cell r="AK149">
            <v>0</v>
          </cell>
          <cell r="AL149">
            <v>0.15999999991618097</v>
          </cell>
          <cell r="AM149" t="str">
            <v>605701-WT1</v>
          </cell>
          <cell r="AN149">
            <v>-175676.96000000008</v>
          </cell>
          <cell r="AO149" t="str">
            <v>UMEME</v>
          </cell>
        </row>
        <row r="150">
          <cell r="A150">
            <v>149</v>
          </cell>
          <cell r="B150" t="str">
            <v>CSC_NATETE</v>
          </cell>
          <cell r="C150">
            <v>202754218</v>
          </cell>
          <cell r="D150" t="str">
            <v>ATC NSANGI 605077</v>
          </cell>
          <cell r="E150" t="str">
            <v>COMMERCIAL</v>
          </cell>
          <cell r="F150" t="str">
            <v>TOU</v>
          </cell>
          <cell r="G150" t="str">
            <v>ACTIVE</v>
          </cell>
          <cell r="H150" t="str">
            <v>UM200510</v>
          </cell>
          <cell r="I150" t="str">
            <v>[F0014]-[TX0030]-A-010100 MASAKA ROAD</v>
          </cell>
          <cell r="J150">
            <v>246081932</v>
          </cell>
          <cell r="K150">
            <v>41183</v>
          </cell>
          <cell r="L150" t="str">
            <v>01-SEP-12 - 01-OCT-12</v>
          </cell>
          <cell r="M150">
            <v>0</v>
          </cell>
          <cell r="N150">
            <v>0</v>
          </cell>
          <cell r="O150">
            <v>3497</v>
          </cell>
          <cell r="P150">
            <v>487.6</v>
          </cell>
          <cell r="Q150">
            <v>1705137.2</v>
          </cell>
          <cell r="R150">
            <v>1697</v>
          </cell>
          <cell r="S150">
            <v>550.9</v>
          </cell>
          <cell r="T150">
            <v>934877.3</v>
          </cell>
          <cell r="U150">
            <v>1901</v>
          </cell>
          <cell r="V150">
            <v>380.8</v>
          </cell>
          <cell r="W150">
            <v>723900.8</v>
          </cell>
          <cell r="X150">
            <v>0</v>
          </cell>
          <cell r="Y150">
            <v>3360</v>
          </cell>
          <cell r="Z150">
            <v>0</v>
          </cell>
          <cell r="AA150">
            <v>606109.55000000005</v>
          </cell>
          <cell r="AB150">
            <v>3973384.85</v>
          </cell>
          <cell r="AC150">
            <v>3973384.79</v>
          </cell>
          <cell r="AD150">
            <v>605077</v>
          </cell>
          <cell r="AE150" t="str">
            <v>Nsangi</v>
          </cell>
          <cell r="AF150">
            <v>-6.0000000055879354E-2</v>
          </cell>
          <cell r="AG150">
            <v>3973384.85</v>
          </cell>
          <cell r="AH150">
            <v>3367275.2966101696</v>
          </cell>
          <cell r="AI150">
            <v>606109.55338983051</v>
          </cell>
          <cell r="AJ150">
            <v>3973384.79</v>
          </cell>
          <cell r="AK150">
            <v>0</v>
          </cell>
          <cell r="AL150">
            <v>-6.0000000055879354E-2</v>
          </cell>
          <cell r="AM150" t="str">
            <v>605077-WT1</v>
          </cell>
          <cell r="AN150">
            <v>-606109.55000000028</v>
          </cell>
          <cell r="AO150" t="str">
            <v>UMEME</v>
          </cell>
        </row>
        <row r="151">
          <cell r="A151">
            <v>150</v>
          </cell>
          <cell r="B151" t="str">
            <v>CSC_NATETE</v>
          </cell>
          <cell r="C151">
            <v>202760668</v>
          </cell>
          <cell r="D151" t="str">
            <v>ATC KYENGERA 605353</v>
          </cell>
          <cell r="E151" t="str">
            <v>COMMERCIAL</v>
          </cell>
          <cell r="F151" t="str">
            <v>TOU</v>
          </cell>
          <cell r="G151" t="str">
            <v>ACTIVE</v>
          </cell>
          <cell r="H151" t="str">
            <v>E262227</v>
          </cell>
          <cell r="I151" t="str">
            <v>[F0019]-[TX0025]-A-001114-25183</v>
          </cell>
          <cell r="J151">
            <v>246069269</v>
          </cell>
          <cell r="K151">
            <v>41183</v>
          </cell>
          <cell r="L151" t="str">
            <v>01-SEP-12 - 01-OCT-12</v>
          </cell>
          <cell r="M151">
            <v>0</v>
          </cell>
          <cell r="N151">
            <v>0</v>
          </cell>
          <cell r="O151">
            <v>1232</v>
          </cell>
          <cell r="P151">
            <v>487.6</v>
          </cell>
          <cell r="Q151">
            <v>600723.19999999995</v>
          </cell>
          <cell r="R151">
            <v>646</v>
          </cell>
          <cell r="S151">
            <v>550.9</v>
          </cell>
          <cell r="T151">
            <v>355881.4</v>
          </cell>
          <cell r="U151">
            <v>567</v>
          </cell>
          <cell r="V151">
            <v>380.8</v>
          </cell>
          <cell r="W151">
            <v>215913.60000000001</v>
          </cell>
          <cell r="X151">
            <v>0</v>
          </cell>
          <cell r="Y151">
            <v>3360</v>
          </cell>
          <cell r="Z151">
            <v>0</v>
          </cell>
          <cell r="AA151">
            <v>211658.08</v>
          </cell>
          <cell r="AB151">
            <v>1387536.28</v>
          </cell>
          <cell r="AC151">
            <v>1387536.61</v>
          </cell>
          <cell r="AD151">
            <v>605353</v>
          </cell>
          <cell r="AE151" t="str">
            <v>Kyengera</v>
          </cell>
          <cell r="AF151">
            <v>0.33000000007450581</v>
          </cell>
          <cell r="AG151">
            <v>1387536.28</v>
          </cell>
          <cell r="AH151">
            <v>1175878.2033898307</v>
          </cell>
          <cell r="AI151">
            <v>211658.07661016952</v>
          </cell>
          <cell r="AJ151">
            <v>1387536.6100000003</v>
          </cell>
          <cell r="AK151">
            <v>0</v>
          </cell>
          <cell r="AL151">
            <v>0.33000000030733645</v>
          </cell>
          <cell r="AM151" t="str">
            <v>605353-WT1</v>
          </cell>
          <cell r="AN151">
            <v>-211658.08000000007</v>
          </cell>
          <cell r="AO151" t="str">
            <v>UMEME</v>
          </cell>
        </row>
        <row r="152">
          <cell r="A152">
            <v>151</v>
          </cell>
          <cell r="B152" t="str">
            <v>CSC_NATETE</v>
          </cell>
          <cell r="C152">
            <v>202761368</v>
          </cell>
          <cell r="D152" t="str">
            <v>ATC NATETE CENTRAL 605529</v>
          </cell>
          <cell r="E152" t="str">
            <v>COMMERCIAL</v>
          </cell>
          <cell r="F152" t="str">
            <v>TOU</v>
          </cell>
          <cell r="G152" t="str">
            <v>ACTIVE</v>
          </cell>
          <cell r="H152">
            <v>96393899</v>
          </cell>
          <cell r="I152" t="str">
            <v>[F0021]-[TX0006]-B-010213-3849</v>
          </cell>
          <cell r="J152">
            <v>246185211</v>
          </cell>
          <cell r="K152">
            <v>41183</v>
          </cell>
          <cell r="L152" t="str">
            <v>01-SEP-12 - 01-OCT-12</v>
          </cell>
          <cell r="M152">
            <v>0</v>
          </cell>
          <cell r="N152">
            <v>0</v>
          </cell>
          <cell r="O152">
            <v>294</v>
          </cell>
          <cell r="P152">
            <v>487.6</v>
          </cell>
          <cell r="Q152">
            <v>143354.4</v>
          </cell>
          <cell r="R152">
            <v>274</v>
          </cell>
          <cell r="S152">
            <v>550.9</v>
          </cell>
          <cell r="T152">
            <v>150946.6</v>
          </cell>
          <cell r="U152">
            <v>276</v>
          </cell>
          <cell r="V152">
            <v>380.8</v>
          </cell>
          <cell r="W152">
            <v>105100.8</v>
          </cell>
          <cell r="X152">
            <v>0</v>
          </cell>
          <cell r="Y152">
            <v>3360</v>
          </cell>
          <cell r="Z152">
            <v>0</v>
          </cell>
          <cell r="AA152">
            <v>72497.119999999995</v>
          </cell>
          <cell r="AB152">
            <v>475258.92</v>
          </cell>
          <cell r="AC152">
            <v>475258.72</v>
          </cell>
          <cell r="AD152">
            <v>605529</v>
          </cell>
          <cell r="AE152" t="str">
            <v>Nateete Central</v>
          </cell>
          <cell r="AF152">
            <v>-0.20000000001164153</v>
          </cell>
          <cell r="AG152">
            <v>475258.92</v>
          </cell>
          <cell r="AH152">
            <v>402761.79661016952</v>
          </cell>
          <cell r="AI152">
            <v>72497.123389830507</v>
          </cell>
          <cell r="AJ152">
            <v>475258.72000000003</v>
          </cell>
          <cell r="AK152">
            <v>0</v>
          </cell>
          <cell r="AL152">
            <v>-0.19999999995343387</v>
          </cell>
          <cell r="AM152" t="str">
            <v>605529-RT1</v>
          </cell>
          <cell r="AN152">
            <v>-72497.119999999995</v>
          </cell>
          <cell r="AO152" t="str">
            <v>UMEME</v>
          </cell>
        </row>
        <row r="153">
          <cell r="A153">
            <v>152</v>
          </cell>
          <cell r="B153" t="str">
            <v>CSC_NAJJANANKUMBI</v>
          </cell>
          <cell r="C153">
            <v>202740468</v>
          </cell>
          <cell r="D153" t="str">
            <v>ATC ZANNA_NDEJJE 605473</v>
          </cell>
          <cell r="E153" t="str">
            <v>COMMERCIAL</v>
          </cell>
          <cell r="F153" t="str">
            <v>TOU</v>
          </cell>
          <cell r="G153" t="str">
            <v>ACTIVE</v>
          </cell>
          <cell r="H153" t="str">
            <v>U204687</v>
          </cell>
          <cell r="I153" t="str">
            <v>[F0018]-[TX0033]-B-001517{3704} NDEJJE RD</v>
          </cell>
          <cell r="J153">
            <v>246081893</v>
          </cell>
          <cell r="K153">
            <v>41183</v>
          </cell>
          <cell r="L153" t="str">
            <v>01-SEP-12 - 01-OCT-12</v>
          </cell>
          <cell r="M153">
            <v>0</v>
          </cell>
          <cell r="N153">
            <v>0</v>
          </cell>
          <cell r="O153">
            <v>1074</v>
          </cell>
          <cell r="P153">
            <v>487.6</v>
          </cell>
          <cell r="Q153">
            <v>523682.4</v>
          </cell>
          <cell r="R153">
            <v>518</v>
          </cell>
          <cell r="S153">
            <v>550.9</v>
          </cell>
          <cell r="T153">
            <v>285366.2</v>
          </cell>
          <cell r="U153">
            <v>540</v>
          </cell>
          <cell r="V153">
            <v>380.8</v>
          </cell>
          <cell r="W153">
            <v>205632</v>
          </cell>
          <cell r="X153">
            <v>0</v>
          </cell>
          <cell r="Y153">
            <v>3360</v>
          </cell>
          <cell r="Z153">
            <v>0</v>
          </cell>
          <cell r="AA153">
            <v>183247.31</v>
          </cell>
          <cell r="AB153">
            <v>1201287.9099999999</v>
          </cell>
          <cell r="AC153">
            <v>1201287.97</v>
          </cell>
          <cell r="AD153">
            <v>605473</v>
          </cell>
          <cell r="AE153" t="str">
            <v>Zanna_Ndejje</v>
          </cell>
          <cell r="AF153">
            <v>6.0000000055879354E-2</v>
          </cell>
          <cell r="AG153">
            <v>1201287.9099999999</v>
          </cell>
          <cell r="AH153">
            <v>1018040.6016949151</v>
          </cell>
          <cell r="AI153">
            <v>183247.30830508471</v>
          </cell>
          <cell r="AJ153">
            <v>1201287.9699999997</v>
          </cell>
          <cell r="AK153">
            <v>0</v>
          </cell>
          <cell r="AL153">
            <v>5.9999999823048711E-2</v>
          </cell>
          <cell r="AM153" t="str">
            <v>605473-WT1</v>
          </cell>
          <cell r="AN153">
            <v>-183247.30999999982</v>
          </cell>
          <cell r="AO153" t="str">
            <v>UMEME</v>
          </cell>
        </row>
        <row r="154">
          <cell r="A154">
            <v>153</v>
          </cell>
          <cell r="B154" t="str">
            <v>CSC_NAJJANANKUMBI</v>
          </cell>
          <cell r="C154">
            <v>202740818</v>
          </cell>
          <cell r="D154" t="str">
            <v>ATC MUGULUMA 605486</v>
          </cell>
          <cell r="E154" t="str">
            <v>COMMERCIAL</v>
          </cell>
          <cell r="F154" t="str">
            <v>TOU</v>
          </cell>
          <cell r="G154" t="str">
            <v>ACTIVE</v>
          </cell>
          <cell r="H154" t="str">
            <v>U210364</v>
          </cell>
          <cell r="I154" t="str">
            <v>[F0019]-[TX0009]-A-0001{3705}</v>
          </cell>
          <cell r="J154">
            <v>246083475</v>
          </cell>
          <cell r="K154">
            <v>41183</v>
          </cell>
          <cell r="L154" t="str">
            <v>01-SEP-12 - 01-OCT-12</v>
          </cell>
          <cell r="M154">
            <v>0</v>
          </cell>
          <cell r="N154">
            <v>0</v>
          </cell>
          <cell r="O154">
            <v>1063</v>
          </cell>
          <cell r="P154">
            <v>487.6</v>
          </cell>
          <cell r="Q154">
            <v>518318.8</v>
          </cell>
          <cell r="R154">
            <v>509</v>
          </cell>
          <cell r="S154">
            <v>550.9</v>
          </cell>
          <cell r="T154">
            <v>280408.09999999998</v>
          </cell>
          <cell r="U154">
            <v>572</v>
          </cell>
          <cell r="V154">
            <v>380.8</v>
          </cell>
          <cell r="W154">
            <v>217817.60000000001</v>
          </cell>
          <cell r="X154">
            <v>0</v>
          </cell>
          <cell r="Y154">
            <v>3360</v>
          </cell>
          <cell r="Z154">
            <v>0</v>
          </cell>
          <cell r="AA154">
            <v>183582.81</v>
          </cell>
          <cell r="AB154">
            <v>1203487.31</v>
          </cell>
          <cell r="AC154">
            <v>1203487.69</v>
          </cell>
          <cell r="AD154">
            <v>605486</v>
          </cell>
          <cell r="AE154" t="str">
            <v>Muguluma</v>
          </cell>
          <cell r="AF154">
            <v>0.37999999988824129</v>
          </cell>
          <cell r="AG154">
            <v>1203487.31</v>
          </cell>
          <cell r="AH154">
            <v>1019904.5</v>
          </cell>
          <cell r="AI154">
            <v>183582.81</v>
          </cell>
          <cell r="AJ154">
            <v>1203487.69</v>
          </cell>
          <cell r="AK154">
            <v>0</v>
          </cell>
          <cell r="AL154">
            <v>0.37999999988824129</v>
          </cell>
          <cell r="AM154" t="str">
            <v>605486-RT1</v>
          </cell>
          <cell r="AN154">
            <v>-183582.81000000017</v>
          </cell>
          <cell r="AO154" t="str">
            <v>UMEME</v>
          </cell>
        </row>
        <row r="155">
          <cell r="A155">
            <v>154</v>
          </cell>
          <cell r="B155" t="str">
            <v>CSC_NAJJANANKUMBI</v>
          </cell>
          <cell r="C155">
            <v>202740968</v>
          </cell>
          <cell r="D155" t="str">
            <v>ATC LOWER_MAKINDYE 605518</v>
          </cell>
          <cell r="E155" t="str">
            <v>COMMERCIAL</v>
          </cell>
          <cell r="F155" t="str">
            <v>TOU</v>
          </cell>
          <cell r="G155" t="str">
            <v>ACTIVE</v>
          </cell>
          <cell r="H155" t="str">
            <v>UM200370</v>
          </cell>
          <cell r="I155" t="str">
            <v>[F0019]-[TX0009]-A-006333 {30184}Kayemba Rd</v>
          </cell>
          <cell r="J155">
            <v>246130968</v>
          </cell>
          <cell r="K155">
            <v>41183</v>
          </cell>
          <cell r="L155" t="str">
            <v>01-SEP-12 - 01-OCT-12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3360</v>
          </cell>
          <cell r="Z155">
            <v>0</v>
          </cell>
          <cell r="AA155">
            <v>604.79999999999995</v>
          </cell>
          <cell r="AB155">
            <v>3964.8</v>
          </cell>
          <cell r="AC155">
            <v>3964.84</v>
          </cell>
          <cell r="AD155">
            <v>605518</v>
          </cell>
          <cell r="AE155" t="str">
            <v>Lower_Makindye</v>
          </cell>
          <cell r="AF155">
            <v>3.999999999996362E-2</v>
          </cell>
          <cell r="AG155">
            <v>3964.8</v>
          </cell>
          <cell r="AH155">
            <v>3360</v>
          </cell>
          <cell r="AI155">
            <v>604.79999999999995</v>
          </cell>
          <cell r="AJ155">
            <v>3964.84</v>
          </cell>
          <cell r="AK155">
            <v>0</v>
          </cell>
          <cell r="AL155">
            <v>3.999999999996362E-2</v>
          </cell>
          <cell r="AM155" t="str">
            <v>605518-WT1</v>
          </cell>
          <cell r="AN155">
            <v>-604.80000000000018</v>
          </cell>
          <cell r="AO155" t="str">
            <v>UMEME</v>
          </cell>
        </row>
        <row r="156">
          <cell r="A156">
            <v>155</v>
          </cell>
          <cell r="B156" t="str">
            <v>CSC_NAJJANANKUMBI</v>
          </cell>
          <cell r="C156">
            <v>202742969</v>
          </cell>
          <cell r="D156" t="str">
            <v>ATC SEGUKU 605856</v>
          </cell>
          <cell r="E156" t="str">
            <v>COMMERCIAL</v>
          </cell>
          <cell r="F156" t="str">
            <v>TOU</v>
          </cell>
          <cell r="G156" t="str">
            <v>ACTIVE</v>
          </cell>
          <cell r="H156">
            <v>96394982</v>
          </cell>
          <cell r="I156" t="str">
            <v>[F0018]-[TX0013]-B-0001{3705}</v>
          </cell>
          <cell r="J156">
            <v>246081906</v>
          </cell>
          <cell r="K156">
            <v>41183</v>
          </cell>
          <cell r="L156" t="str">
            <v>01-SEP-12 - 01-OCT-12</v>
          </cell>
          <cell r="M156">
            <v>0</v>
          </cell>
          <cell r="N156">
            <v>0</v>
          </cell>
          <cell r="O156">
            <v>966</v>
          </cell>
          <cell r="P156">
            <v>487.6</v>
          </cell>
          <cell r="Q156">
            <v>471021.6</v>
          </cell>
          <cell r="R156">
            <v>500</v>
          </cell>
          <cell r="S156">
            <v>550.9</v>
          </cell>
          <cell r="T156">
            <v>275450</v>
          </cell>
          <cell r="U156">
            <v>474</v>
          </cell>
          <cell r="V156">
            <v>380.8</v>
          </cell>
          <cell r="W156">
            <v>180499.20000000001</v>
          </cell>
          <cell r="X156">
            <v>0</v>
          </cell>
          <cell r="Y156">
            <v>3360</v>
          </cell>
          <cell r="Z156">
            <v>0</v>
          </cell>
          <cell r="AA156">
            <v>167459.54</v>
          </cell>
          <cell r="AB156">
            <v>1097790.3400000001</v>
          </cell>
          <cell r="AC156">
            <v>1097790</v>
          </cell>
          <cell r="AD156">
            <v>605856</v>
          </cell>
          <cell r="AE156" t="str">
            <v>Seguku</v>
          </cell>
          <cell r="AF156">
            <v>-0.34000000008381903</v>
          </cell>
          <cell r="AG156">
            <v>1097790.3400000001</v>
          </cell>
          <cell r="AH156">
            <v>930330.79661016958</v>
          </cell>
          <cell r="AI156">
            <v>167459.54338983051</v>
          </cell>
          <cell r="AJ156">
            <v>1097790</v>
          </cell>
          <cell r="AK156">
            <v>0</v>
          </cell>
          <cell r="AL156">
            <v>-0.34000000008381903</v>
          </cell>
          <cell r="AM156" t="str">
            <v>605856-WT1</v>
          </cell>
          <cell r="AN156">
            <v>-167459.54000000004</v>
          </cell>
          <cell r="AO156" t="str">
            <v>UMEME</v>
          </cell>
        </row>
        <row r="157">
          <cell r="A157">
            <v>156</v>
          </cell>
          <cell r="B157" t="str">
            <v>CSC_ENTEBBE</v>
          </cell>
          <cell r="C157">
            <v>202733468</v>
          </cell>
          <cell r="D157" t="str">
            <v>ATC DUNDU  605010</v>
          </cell>
          <cell r="E157" t="str">
            <v>COMMERCIAL</v>
          </cell>
          <cell r="F157" t="str">
            <v>TOU</v>
          </cell>
          <cell r="G157" t="str">
            <v>ACTIVE</v>
          </cell>
          <cell r="H157" t="str">
            <v>U28519</v>
          </cell>
          <cell r="I157" t="str">
            <v>[F0011]-[TX0016]-B-000500 Mawanyi</v>
          </cell>
          <cell r="J157">
            <v>245988277</v>
          </cell>
          <cell r="K157">
            <v>41183</v>
          </cell>
          <cell r="L157" t="str">
            <v>01-SEP-12 - 01-OCT-12</v>
          </cell>
          <cell r="M157">
            <v>0</v>
          </cell>
          <cell r="N157">
            <v>0</v>
          </cell>
          <cell r="O157">
            <v>2778</v>
          </cell>
          <cell r="P157">
            <v>487.6</v>
          </cell>
          <cell r="Q157">
            <v>1354552.8</v>
          </cell>
          <cell r="R157">
            <v>1024</v>
          </cell>
          <cell r="S157">
            <v>550.9</v>
          </cell>
          <cell r="T157">
            <v>564121.59999999998</v>
          </cell>
          <cell r="U157">
            <v>907</v>
          </cell>
          <cell r="V157">
            <v>380.8</v>
          </cell>
          <cell r="W157">
            <v>345385.6</v>
          </cell>
          <cell r="X157">
            <v>0</v>
          </cell>
          <cell r="Y157">
            <v>3360</v>
          </cell>
          <cell r="Z157">
            <v>0</v>
          </cell>
          <cell r="AA157">
            <v>408135.6</v>
          </cell>
          <cell r="AB157">
            <v>2675555.6</v>
          </cell>
          <cell r="AC157">
            <v>2675555.25</v>
          </cell>
          <cell r="AD157">
            <v>605010</v>
          </cell>
          <cell r="AE157" t="str">
            <v>Dundu</v>
          </cell>
          <cell r="AF157">
            <v>-0.35000000009313226</v>
          </cell>
          <cell r="AG157">
            <v>2675555.6</v>
          </cell>
          <cell r="AH157">
            <v>2267420</v>
          </cell>
          <cell r="AI157">
            <v>408135.6</v>
          </cell>
          <cell r="AJ157">
            <v>2675555.25</v>
          </cell>
          <cell r="AK157">
            <v>0</v>
          </cell>
          <cell r="AL157">
            <v>-0.35000000009313226</v>
          </cell>
          <cell r="AM157" t="str">
            <v>605010-WT1</v>
          </cell>
          <cell r="AN157">
            <v>-408135.60000000009</v>
          </cell>
          <cell r="AO157" t="str">
            <v>UMEME</v>
          </cell>
        </row>
        <row r="158">
          <cell r="A158">
            <v>157</v>
          </cell>
          <cell r="B158" t="str">
            <v>CSC_ENTEBBE</v>
          </cell>
          <cell r="C158">
            <v>202744219</v>
          </cell>
          <cell r="D158" t="str">
            <v>ATC MPALA 605579</v>
          </cell>
          <cell r="E158" t="str">
            <v>COMMERCIAL</v>
          </cell>
          <cell r="F158" t="str">
            <v>TOU</v>
          </cell>
          <cell r="G158" t="str">
            <v>ACTIVE</v>
          </cell>
          <cell r="H158">
            <v>96393258</v>
          </cell>
          <cell r="I158" t="str">
            <v>[F0002]-[TX0017]-A-07085-</v>
          </cell>
          <cell r="J158">
            <v>246026256</v>
          </cell>
          <cell r="K158">
            <v>41183</v>
          </cell>
          <cell r="L158" t="str">
            <v>01-SEP-12 - 01-OCT-12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3360</v>
          </cell>
          <cell r="Z158">
            <v>0</v>
          </cell>
          <cell r="AA158">
            <v>604.79999999999995</v>
          </cell>
          <cell r="AB158">
            <v>3964.8</v>
          </cell>
          <cell r="AC158">
            <v>3965.04</v>
          </cell>
          <cell r="AD158">
            <v>605579</v>
          </cell>
          <cell r="AE158" t="str">
            <v>Mpala</v>
          </cell>
          <cell r="AF158">
            <v>0.23999999999978172</v>
          </cell>
          <cell r="AG158">
            <v>3964.8</v>
          </cell>
          <cell r="AH158">
            <v>3360</v>
          </cell>
          <cell r="AI158">
            <v>604.79999999999995</v>
          </cell>
          <cell r="AJ158">
            <v>3965.04</v>
          </cell>
          <cell r="AK158">
            <v>0</v>
          </cell>
          <cell r="AL158">
            <v>0.23999999999978172</v>
          </cell>
          <cell r="AM158" t="str">
            <v>605579-WT1</v>
          </cell>
          <cell r="AN158">
            <v>-604.80000000000018</v>
          </cell>
          <cell r="AO158" t="str">
            <v>UMEME</v>
          </cell>
        </row>
        <row r="159">
          <cell r="A159">
            <v>158</v>
          </cell>
          <cell r="B159" t="str">
            <v>CSC_WANDEGEYA</v>
          </cell>
          <cell r="C159">
            <v>202767368</v>
          </cell>
          <cell r="D159" t="str">
            <v>ATC MPERERWE 605164</v>
          </cell>
          <cell r="E159" t="str">
            <v>COMMERCIAL</v>
          </cell>
          <cell r="F159" t="str">
            <v>TOU</v>
          </cell>
          <cell r="G159" t="str">
            <v>ACTIVE</v>
          </cell>
          <cell r="H159" t="str">
            <v>U203970</v>
          </cell>
          <cell r="I159" t="str">
            <v>[F0003]-[TX0031]-C-001100 Buwambo Rd</v>
          </cell>
          <cell r="J159">
            <v>246074613</v>
          </cell>
          <cell r="K159">
            <v>41183</v>
          </cell>
          <cell r="L159" t="str">
            <v>01-SEP-12 - 01-OCT-12</v>
          </cell>
          <cell r="M159">
            <v>0</v>
          </cell>
          <cell r="N159">
            <v>0</v>
          </cell>
          <cell r="O159">
            <v>1354</v>
          </cell>
          <cell r="P159">
            <v>487.6</v>
          </cell>
          <cell r="Q159">
            <v>660210.4</v>
          </cell>
          <cell r="R159">
            <v>647</v>
          </cell>
          <cell r="S159">
            <v>550.9</v>
          </cell>
          <cell r="T159">
            <v>356432.3</v>
          </cell>
          <cell r="U159">
            <v>692</v>
          </cell>
          <cell r="V159">
            <v>380.8</v>
          </cell>
          <cell r="W159">
            <v>263513.59999999998</v>
          </cell>
          <cell r="X159">
            <v>0</v>
          </cell>
          <cell r="Y159">
            <v>3360</v>
          </cell>
          <cell r="Z159">
            <v>0</v>
          </cell>
          <cell r="AA159">
            <v>231032.93</v>
          </cell>
          <cell r="AB159">
            <v>1514549.23</v>
          </cell>
          <cell r="AC159">
            <v>1514549.02</v>
          </cell>
          <cell r="AD159">
            <v>605164</v>
          </cell>
          <cell r="AE159" t="str">
            <v>Mpererwe</v>
          </cell>
          <cell r="AF159">
            <v>-0.2099999999627471</v>
          </cell>
          <cell r="AG159">
            <v>1514549.23</v>
          </cell>
          <cell r="AH159">
            <v>1283516.2966101693</v>
          </cell>
          <cell r="AI159">
            <v>231032.93338983046</v>
          </cell>
          <cell r="AJ159">
            <v>1514549.0199999998</v>
          </cell>
          <cell r="AK159">
            <v>0</v>
          </cell>
          <cell r="AL159">
            <v>-0.21000000019557774</v>
          </cell>
          <cell r="AM159" t="str">
            <v>605164-WT1</v>
          </cell>
          <cell r="AN159">
            <v>-231032.93000000017</v>
          </cell>
          <cell r="AO159" t="str">
            <v>UMEME</v>
          </cell>
        </row>
        <row r="160">
          <cell r="A160">
            <v>159</v>
          </cell>
          <cell r="B160" t="str">
            <v>CSC_WANDEGEYA</v>
          </cell>
          <cell r="C160">
            <v>202767668</v>
          </cell>
          <cell r="D160" t="str">
            <v>ATC KAWEMPE 605485</v>
          </cell>
          <cell r="E160" t="str">
            <v>COMMERCIAL</v>
          </cell>
          <cell r="F160" t="str">
            <v>TOU</v>
          </cell>
          <cell r="G160" t="str">
            <v>ACTIVE</v>
          </cell>
          <cell r="H160" t="str">
            <v>UM201178</v>
          </cell>
          <cell r="I160" t="str">
            <v>[F0005]-[TX0019]-A-026707 Bombo Rd</v>
          </cell>
          <cell r="J160">
            <v>246069273</v>
          </cell>
          <cell r="K160">
            <v>41183</v>
          </cell>
          <cell r="L160" t="str">
            <v>01-SEP-12 - 01-OCT-12</v>
          </cell>
          <cell r="M160">
            <v>0</v>
          </cell>
          <cell r="N160">
            <v>0</v>
          </cell>
          <cell r="O160">
            <v>856</v>
          </cell>
          <cell r="P160">
            <v>487.6</v>
          </cell>
          <cell r="Q160">
            <v>417385.6</v>
          </cell>
          <cell r="R160">
            <v>396</v>
          </cell>
          <cell r="S160">
            <v>550.9</v>
          </cell>
          <cell r="T160">
            <v>218156.4</v>
          </cell>
          <cell r="U160">
            <v>421</v>
          </cell>
          <cell r="V160">
            <v>380.8</v>
          </cell>
          <cell r="W160">
            <v>160316.79999999999</v>
          </cell>
          <cell r="X160">
            <v>0</v>
          </cell>
          <cell r="Y160">
            <v>3360</v>
          </cell>
          <cell r="Z160">
            <v>0</v>
          </cell>
          <cell r="AA160">
            <v>143859.38</v>
          </cell>
          <cell r="AB160">
            <v>943078.18</v>
          </cell>
          <cell r="AC160">
            <v>943077.74</v>
          </cell>
          <cell r="AD160">
            <v>605485</v>
          </cell>
          <cell r="AE160" t="str">
            <v>Kawempe</v>
          </cell>
          <cell r="AF160">
            <v>-0.44000000006053597</v>
          </cell>
          <cell r="AG160">
            <v>943078.18</v>
          </cell>
          <cell r="AH160">
            <v>799218.79661016958</v>
          </cell>
          <cell r="AI160">
            <v>143859.38338983053</v>
          </cell>
          <cell r="AJ160">
            <v>943077.74000000011</v>
          </cell>
          <cell r="AK160">
            <v>0</v>
          </cell>
          <cell r="AL160">
            <v>-0.43999999994412065</v>
          </cell>
          <cell r="AM160" t="str">
            <v>605485-RT1</v>
          </cell>
          <cell r="AN160">
            <v>-143859.38</v>
          </cell>
          <cell r="AO160" t="str">
            <v>UMEME</v>
          </cell>
        </row>
        <row r="161">
          <cell r="A161">
            <v>160</v>
          </cell>
          <cell r="B161" t="str">
            <v>CSC_KITINTALE</v>
          </cell>
          <cell r="C161">
            <v>202740918</v>
          </cell>
          <cell r="D161" t="str">
            <v xml:space="preserve">ATC MUTUNGO 605497    </v>
          </cell>
          <cell r="E161" t="str">
            <v>COMMERCIAL</v>
          </cell>
          <cell r="F161" t="str">
            <v>TOU</v>
          </cell>
          <cell r="G161" t="str">
            <v>ACTIVE</v>
          </cell>
          <cell r="H161" t="str">
            <v>U203805</v>
          </cell>
          <cell r="I161" t="str">
            <v>[F0033]-[TX0021]-A-0020034</v>
          </cell>
          <cell r="J161">
            <v>245993761</v>
          </cell>
          <cell r="K161">
            <v>41183</v>
          </cell>
          <cell r="L161" t="str">
            <v>01-SEP-12 - 01-OCT-12</v>
          </cell>
          <cell r="M161">
            <v>0</v>
          </cell>
          <cell r="N161">
            <v>0</v>
          </cell>
          <cell r="O161">
            <v>948</v>
          </cell>
          <cell r="P161">
            <v>487.6</v>
          </cell>
          <cell r="Q161">
            <v>462244.8</v>
          </cell>
          <cell r="R161">
            <v>461</v>
          </cell>
          <cell r="S161">
            <v>550.9</v>
          </cell>
          <cell r="T161">
            <v>253964.9</v>
          </cell>
          <cell r="U161">
            <v>508</v>
          </cell>
          <cell r="V161">
            <v>380.8</v>
          </cell>
          <cell r="W161">
            <v>193446.39999999999</v>
          </cell>
          <cell r="X161">
            <v>0</v>
          </cell>
          <cell r="Y161">
            <v>3360</v>
          </cell>
          <cell r="Z161">
            <v>0</v>
          </cell>
          <cell r="AA161">
            <v>164342.9</v>
          </cell>
          <cell r="AB161">
            <v>1077359</v>
          </cell>
          <cell r="AC161">
            <v>1077358.6200000001</v>
          </cell>
          <cell r="AD161">
            <v>605497</v>
          </cell>
          <cell r="AE161" t="str">
            <v>Mutungo</v>
          </cell>
          <cell r="AF161">
            <v>-0.37999999988824129</v>
          </cell>
          <cell r="AG161">
            <v>1077359</v>
          </cell>
          <cell r="AH161">
            <v>913016.10169491521</v>
          </cell>
          <cell r="AI161">
            <v>164342.89830508473</v>
          </cell>
          <cell r="AJ161">
            <v>1077358.6200000001</v>
          </cell>
          <cell r="AK161">
            <v>0</v>
          </cell>
          <cell r="AL161">
            <v>-0.37999999988824129</v>
          </cell>
          <cell r="AM161" t="str">
            <v>605497-RT1</v>
          </cell>
          <cell r="AN161">
            <v>-164342.90000000002</v>
          </cell>
          <cell r="AO161" t="str">
            <v>UMEME</v>
          </cell>
        </row>
        <row r="162">
          <cell r="A162">
            <v>161</v>
          </cell>
          <cell r="B162" t="str">
            <v>CSC_KITINTALE</v>
          </cell>
          <cell r="C162">
            <v>202742919</v>
          </cell>
          <cell r="D162" t="str">
            <v xml:space="preserve">ATC CASEMENT 605737    </v>
          </cell>
          <cell r="E162" t="str">
            <v>INDUSTRIAL - LV</v>
          </cell>
          <cell r="F162" t="str">
            <v>KVA</v>
          </cell>
          <cell r="G162" t="str">
            <v>ACTIVE</v>
          </cell>
          <cell r="H162" t="str">
            <v>E244611</v>
          </cell>
          <cell r="I162" t="str">
            <v>[F0001]-[TX0001]-A-0001-</v>
          </cell>
          <cell r="J162">
            <v>245929402</v>
          </cell>
          <cell r="K162">
            <v>41183</v>
          </cell>
          <cell r="L162" t="str">
            <v>01-SEP-12 - 01-OCT-12</v>
          </cell>
          <cell r="M162">
            <v>0</v>
          </cell>
          <cell r="N162">
            <v>0</v>
          </cell>
          <cell r="O162">
            <v>13911</v>
          </cell>
          <cell r="P162">
            <v>458.9</v>
          </cell>
          <cell r="Q162">
            <v>6383757.9000000004</v>
          </cell>
          <cell r="R162">
            <v>6388</v>
          </cell>
          <cell r="S162">
            <v>518.6</v>
          </cell>
          <cell r="T162">
            <v>3312816.8</v>
          </cell>
          <cell r="U162">
            <v>5609</v>
          </cell>
          <cell r="V162">
            <v>376.3</v>
          </cell>
          <cell r="W162">
            <v>2110666.7000000002</v>
          </cell>
          <cell r="X162">
            <v>1231656</v>
          </cell>
          <cell r="Y162">
            <v>22400</v>
          </cell>
          <cell r="Z162">
            <v>0</v>
          </cell>
          <cell r="AA162">
            <v>2351033.5299999998</v>
          </cell>
          <cell r="AB162">
            <v>15412330.93</v>
          </cell>
          <cell r="AC162">
            <v>15412331.26</v>
          </cell>
          <cell r="AD162">
            <v>605737</v>
          </cell>
          <cell r="AE162" t="str">
            <v>Casement</v>
          </cell>
          <cell r="AF162">
            <v>0.33000000007450581</v>
          </cell>
          <cell r="AG162">
            <v>15412330.93</v>
          </cell>
          <cell r="AH162">
            <v>13061297.398305085</v>
          </cell>
          <cell r="AI162">
            <v>2351033.5316949151</v>
          </cell>
          <cell r="AJ162">
            <v>15412331.26</v>
          </cell>
          <cell r="AK162">
            <v>0</v>
          </cell>
          <cell r="AL162">
            <v>0.33000000007450581</v>
          </cell>
          <cell r="AM162" t="str">
            <v>605737-WT1</v>
          </cell>
          <cell r="AN162">
            <v>-2351033.5300000012</v>
          </cell>
          <cell r="AO162" t="str">
            <v>UMEME</v>
          </cell>
        </row>
        <row r="163">
          <cell r="A163">
            <v>162</v>
          </cell>
          <cell r="B163" t="str">
            <v>CSC_KABALAGALA</v>
          </cell>
          <cell r="C163">
            <v>202779918</v>
          </cell>
          <cell r="D163" t="str">
            <v xml:space="preserve">ATC UGANDA LTD BBUNGA SITE NO 605137  </v>
          </cell>
          <cell r="E163" t="str">
            <v>COMMERCIAL</v>
          </cell>
          <cell r="F163" t="str">
            <v>TOU</v>
          </cell>
          <cell r="G163" t="str">
            <v>ACTIVE</v>
          </cell>
          <cell r="H163">
            <v>96394714</v>
          </cell>
          <cell r="I163" t="str">
            <v>[F0040]-[TX0011]-B-000700-(33)</v>
          </cell>
          <cell r="J163">
            <v>246082886</v>
          </cell>
          <cell r="K163">
            <v>41183</v>
          </cell>
          <cell r="L163" t="str">
            <v>01-SEP-12 - 01-OCT-12</v>
          </cell>
          <cell r="M163">
            <v>0</v>
          </cell>
          <cell r="N163">
            <v>0</v>
          </cell>
          <cell r="O163">
            <v>1661</v>
          </cell>
          <cell r="P163">
            <v>487.6</v>
          </cell>
          <cell r="Q163">
            <v>809903.6</v>
          </cell>
          <cell r="R163">
            <v>883</v>
          </cell>
          <cell r="S163">
            <v>550.9</v>
          </cell>
          <cell r="T163">
            <v>486444.7</v>
          </cell>
          <cell r="U163">
            <v>858</v>
          </cell>
          <cell r="V163">
            <v>380.8</v>
          </cell>
          <cell r="W163">
            <v>326726.40000000002</v>
          </cell>
          <cell r="X163">
            <v>0</v>
          </cell>
          <cell r="Y163">
            <v>3360</v>
          </cell>
          <cell r="Z163">
            <v>0</v>
          </cell>
          <cell r="AA163">
            <v>292758.25</v>
          </cell>
          <cell r="AB163">
            <v>1919192.95</v>
          </cell>
          <cell r="AC163">
            <v>1919192.82</v>
          </cell>
          <cell r="AD163">
            <v>605137</v>
          </cell>
          <cell r="AE163" t="str">
            <v>BungaHill</v>
          </cell>
          <cell r="AF163">
            <v>-0.12999999988824129</v>
          </cell>
          <cell r="AG163">
            <v>1919192.95</v>
          </cell>
          <cell r="AH163">
            <v>1626434.7033898304</v>
          </cell>
          <cell r="AI163">
            <v>292758.24661016947</v>
          </cell>
          <cell r="AJ163">
            <v>1919192.82</v>
          </cell>
          <cell r="AK163">
            <v>0</v>
          </cell>
          <cell r="AL163">
            <v>-0.12999999988824129</v>
          </cell>
          <cell r="AM163" t="str">
            <v>605137-WT1</v>
          </cell>
          <cell r="AN163">
            <v>-292758.24999999977</v>
          </cell>
          <cell r="AO163" t="str">
            <v>UMEME</v>
          </cell>
        </row>
        <row r="164">
          <cell r="A164">
            <v>163</v>
          </cell>
          <cell r="B164" t="str">
            <v>CSC_JINJA</v>
          </cell>
          <cell r="C164">
            <v>202762568</v>
          </cell>
          <cell r="D164" t="str">
            <v>ATC BIASHARA 605184</v>
          </cell>
          <cell r="E164" t="str">
            <v>COMMERCIAL</v>
          </cell>
          <cell r="F164" t="str">
            <v>TOU</v>
          </cell>
          <cell r="G164" t="str">
            <v>ACTIVE</v>
          </cell>
          <cell r="H164" t="str">
            <v>UM201313</v>
          </cell>
          <cell r="I164" t="str">
            <v>[F0003]-[TX0019]-B-026901 Main Street Lower</v>
          </cell>
          <cell r="J164">
            <v>246177229</v>
          </cell>
          <cell r="K164">
            <v>41183</v>
          </cell>
          <cell r="L164" t="str">
            <v>01-SEP-12 - 01-OCT-12</v>
          </cell>
          <cell r="M164">
            <v>0</v>
          </cell>
          <cell r="N164">
            <v>0</v>
          </cell>
          <cell r="O164">
            <v>1623</v>
          </cell>
          <cell r="P164">
            <v>487.6</v>
          </cell>
          <cell r="Q164">
            <v>791374.8</v>
          </cell>
          <cell r="R164">
            <v>789</v>
          </cell>
          <cell r="S164">
            <v>550.9</v>
          </cell>
          <cell r="T164">
            <v>434660.1</v>
          </cell>
          <cell r="U164">
            <v>178</v>
          </cell>
          <cell r="V164">
            <v>380.8</v>
          </cell>
          <cell r="W164">
            <v>67782.399999999994</v>
          </cell>
          <cell r="X164">
            <v>0</v>
          </cell>
          <cell r="Y164">
            <v>3360</v>
          </cell>
          <cell r="Z164">
            <v>0</v>
          </cell>
          <cell r="AA164">
            <v>233491.91</v>
          </cell>
          <cell r="AB164">
            <v>1530669.21</v>
          </cell>
          <cell r="AC164">
            <v>1530668.81</v>
          </cell>
          <cell r="AD164">
            <v>605184</v>
          </cell>
          <cell r="AE164" t="str">
            <v>Biashara</v>
          </cell>
          <cell r="AF164">
            <v>-0.39999999990686774</v>
          </cell>
          <cell r="AG164">
            <v>1530669.21</v>
          </cell>
          <cell r="AH164">
            <v>1297177.2966101696</v>
          </cell>
          <cell r="AI164">
            <v>233491.91338983053</v>
          </cell>
          <cell r="AJ164">
            <v>1530668.8100000003</v>
          </cell>
          <cell r="AK164">
            <v>0</v>
          </cell>
          <cell r="AL164">
            <v>-0.3999999996740371</v>
          </cell>
          <cell r="AM164" t="str">
            <v>605184-RT1</v>
          </cell>
          <cell r="AN164">
            <v>-233491.91000000015</v>
          </cell>
          <cell r="AO164" t="str">
            <v>UMEME</v>
          </cell>
        </row>
        <row r="165">
          <cell r="A165">
            <v>164</v>
          </cell>
          <cell r="B165" t="str">
            <v>CSC_IGANGA</v>
          </cell>
          <cell r="C165">
            <v>202739618</v>
          </cell>
          <cell r="D165" t="str">
            <v>ATC BULANGA 606010</v>
          </cell>
          <cell r="E165" t="str">
            <v>COMMERCIAL</v>
          </cell>
          <cell r="F165" t="str">
            <v>TOU</v>
          </cell>
          <cell r="G165" t="str">
            <v>ACTIVE</v>
          </cell>
          <cell r="H165" t="str">
            <v>U26878</v>
          </cell>
          <cell r="I165" t="str">
            <v>[F0005]-[TX0019]-A-013265</v>
          </cell>
          <cell r="J165">
            <v>245917748</v>
          </cell>
          <cell r="K165">
            <v>41183</v>
          </cell>
          <cell r="L165" t="str">
            <v>01-SEP-12 - 01-OCT-12</v>
          </cell>
          <cell r="M165">
            <v>0</v>
          </cell>
          <cell r="N165">
            <v>0</v>
          </cell>
          <cell r="O165">
            <v>556</v>
          </cell>
          <cell r="P165">
            <v>487.6</v>
          </cell>
          <cell r="Q165">
            <v>271105.59999999998</v>
          </cell>
          <cell r="R165">
            <v>282</v>
          </cell>
          <cell r="S165">
            <v>550.9</v>
          </cell>
          <cell r="T165">
            <v>155353.79999999999</v>
          </cell>
          <cell r="U165">
            <v>273</v>
          </cell>
          <cell r="V165">
            <v>380.8</v>
          </cell>
          <cell r="W165">
            <v>103958.39999999999</v>
          </cell>
          <cell r="X165">
            <v>0</v>
          </cell>
          <cell r="Y165">
            <v>3360</v>
          </cell>
          <cell r="Z165">
            <v>0</v>
          </cell>
          <cell r="AA165">
            <v>96080</v>
          </cell>
          <cell r="AB165">
            <v>629857.80000000005</v>
          </cell>
          <cell r="AC165">
            <v>629857.99</v>
          </cell>
          <cell r="AD165">
            <v>606010</v>
          </cell>
          <cell r="AE165" t="str">
            <v>Bulanga</v>
          </cell>
          <cell r="AF165">
            <v>0.18999999994412065</v>
          </cell>
          <cell r="AG165">
            <v>629857.80000000005</v>
          </cell>
          <cell r="AH165">
            <v>533777.79661016958</v>
          </cell>
          <cell r="AI165">
            <v>96080.003389830526</v>
          </cell>
          <cell r="AJ165">
            <v>629857.99</v>
          </cell>
          <cell r="AK165">
            <v>0</v>
          </cell>
          <cell r="AL165">
            <v>0.18999999994412065</v>
          </cell>
          <cell r="AM165" t="str">
            <v>606010-WT1</v>
          </cell>
          <cell r="AN165">
            <v>-96080.000000000116</v>
          </cell>
          <cell r="AO165" t="str">
            <v>UMEME</v>
          </cell>
        </row>
        <row r="166">
          <cell r="A166">
            <v>165</v>
          </cell>
          <cell r="B166" t="str">
            <v>CSC_KAYUNGA</v>
          </cell>
          <cell r="C166">
            <v>202766768</v>
          </cell>
          <cell r="D166" t="str">
            <v>ATC KITIMBWA 605598</v>
          </cell>
          <cell r="E166" t="str">
            <v>COMMERCIAL</v>
          </cell>
          <cell r="F166" t="str">
            <v>TOU</v>
          </cell>
          <cell r="G166" t="str">
            <v>ACTIVE</v>
          </cell>
          <cell r="H166" t="str">
            <v>U204093</v>
          </cell>
          <cell r="I166" t="str">
            <v>[F0007]-[TX0004]-A-015500-</v>
          </cell>
          <cell r="J166">
            <v>244679307</v>
          </cell>
          <cell r="K166">
            <v>41183</v>
          </cell>
          <cell r="L166" t="str">
            <v>01-AUG-12 - 01-SEP-12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3472</v>
          </cell>
          <cell r="Z166">
            <v>0</v>
          </cell>
          <cell r="AA166">
            <v>624.96</v>
          </cell>
          <cell r="AB166">
            <v>4096.96</v>
          </cell>
          <cell r="AC166">
            <v>885094.03</v>
          </cell>
          <cell r="AD166">
            <v>605598</v>
          </cell>
          <cell r="AE166" t="str">
            <v>Kitimbwa</v>
          </cell>
          <cell r="AF166">
            <v>880997.07000000007</v>
          </cell>
          <cell r="AG166">
            <v>4096.9599999999627</v>
          </cell>
          <cell r="AH166">
            <v>3471.9999999999686</v>
          </cell>
          <cell r="AI166">
            <v>624.95999999999435</v>
          </cell>
          <cell r="AJ166">
            <v>885094.03</v>
          </cell>
          <cell r="AK166">
            <v>0</v>
          </cell>
          <cell r="AL166">
            <v>880997.07000000007</v>
          </cell>
          <cell r="AM166" t="str">
            <v>605598-WT1</v>
          </cell>
          <cell r="AN166">
            <v>1737253.94</v>
          </cell>
          <cell r="AO166" t="str">
            <v>UMEME</v>
          </cell>
        </row>
        <row r="167">
          <cell r="A167">
            <v>166</v>
          </cell>
          <cell r="B167" t="str">
            <v>CSC_MUKONO</v>
          </cell>
          <cell r="C167">
            <v>202738118</v>
          </cell>
          <cell r="D167" t="str">
            <v>ATC COLLINE HOTEL 605185</v>
          </cell>
          <cell r="E167" t="str">
            <v>COMMERCIAL</v>
          </cell>
          <cell r="F167" t="str">
            <v>TOU</v>
          </cell>
          <cell r="G167" t="str">
            <v>ACTIVE</v>
          </cell>
          <cell r="H167">
            <v>96393924</v>
          </cell>
          <cell r="I167" t="str">
            <v>[F0001]-[TX0004]-A-010200 YMCA Rd</v>
          </cell>
          <cell r="J167">
            <v>246081727</v>
          </cell>
          <cell r="K167">
            <v>41183</v>
          </cell>
          <cell r="L167" t="str">
            <v>01-SEP-12 - 01-OCT-12</v>
          </cell>
          <cell r="M167">
            <v>0</v>
          </cell>
          <cell r="N167">
            <v>0</v>
          </cell>
          <cell r="O167">
            <v>922</v>
          </cell>
          <cell r="P167">
            <v>487.6</v>
          </cell>
          <cell r="Q167">
            <v>449567.2</v>
          </cell>
          <cell r="R167">
            <v>422</v>
          </cell>
          <cell r="S167">
            <v>550.9</v>
          </cell>
          <cell r="T167">
            <v>232479.8</v>
          </cell>
          <cell r="U167">
            <v>449</v>
          </cell>
          <cell r="V167">
            <v>380.8</v>
          </cell>
          <cell r="W167">
            <v>170979.20000000001</v>
          </cell>
          <cell r="X167">
            <v>0</v>
          </cell>
          <cell r="Y167">
            <v>3360</v>
          </cell>
          <cell r="Z167">
            <v>0</v>
          </cell>
          <cell r="AA167">
            <v>154149.51999999999</v>
          </cell>
          <cell r="AB167">
            <v>1010535.72</v>
          </cell>
          <cell r="AC167">
            <v>1010535.61</v>
          </cell>
          <cell r="AD167">
            <v>605185</v>
          </cell>
          <cell r="AE167" t="str">
            <v>CollineHotel</v>
          </cell>
          <cell r="AF167">
            <v>-0.10999999998603016</v>
          </cell>
          <cell r="AG167">
            <v>1010535.72</v>
          </cell>
          <cell r="AH167">
            <v>856386.20338983054</v>
          </cell>
          <cell r="AI167">
            <v>154149.51661016949</v>
          </cell>
          <cell r="AJ167">
            <v>1010535.61</v>
          </cell>
          <cell r="AK167">
            <v>0</v>
          </cell>
          <cell r="AL167">
            <v>-0.10999999998603016</v>
          </cell>
          <cell r="AM167" t="str">
            <v>605185-RT1</v>
          </cell>
          <cell r="AN167">
            <v>-154149.52000000002</v>
          </cell>
          <cell r="AO167" t="str">
            <v>UMEME</v>
          </cell>
        </row>
        <row r="168">
          <cell r="A168">
            <v>167</v>
          </cell>
          <cell r="B168" t="str">
            <v>CSC_BOMBO</v>
          </cell>
          <cell r="C168">
            <v>202752521</v>
          </cell>
          <cell r="D168" t="str">
            <v>ATC GAYAZA SITE 605129</v>
          </cell>
          <cell r="E168" t="str">
            <v>COMMERCIAL</v>
          </cell>
          <cell r="F168" t="str">
            <v>TOU</v>
          </cell>
          <cell r="G168" t="str">
            <v>ACTIVE</v>
          </cell>
          <cell r="H168" t="str">
            <v>E272649</v>
          </cell>
          <cell r="I168" t="str">
            <v>[F0003]-[TX0084]-B-000020 GAYAZA High Rd</v>
          </cell>
          <cell r="J168">
            <v>246189716</v>
          </cell>
          <cell r="K168">
            <v>41183</v>
          </cell>
          <cell r="L168" t="str">
            <v>01-SEP-12 - 01-OCT-12</v>
          </cell>
          <cell r="M168">
            <v>0</v>
          </cell>
          <cell r="N168">
            <v>0</v>
          </cell>
          <cell r="O168">
            <v>2545</v>
          </cell>
          <cell r="P168">
            <v>487.6</v>
          </cell>
          <cell r="Q168">
            <v>1240942</v>
          </cell>
          <cell r="R168">
            <v>1415</v>
          </cell>
          <cell r="S168">
            <v>550.9</v>
          </cell>
          <cell r="T168">
            <v>779523.5</v>
          </cell>
          <cell r="U168">
            <v>1289</v>
          </cell>
          <cell r="V168">
            <v>380.8</v>
          </cell>
          <cell r="W168">
            <v>490851.2</v>
          </cell>
          <cell r="X168">
            <v>0</v>
          </cell>
          <cell r="Y168">
            <v>3360</v>
          </cell>
          <cell r="Z168">
            <v>0</v>
          </cell>
          <cell r="AA168">
            <v>452641.81</v>
          </cell>
          <cell r="AB168">
            <v>2967318.51</v>
          </cell>
          <cell r="AC168">
            <v>2967318.74</v>
          </cell>
          <cell r="AD168">
            <v>605129</v>
          </cell>
          <cell r="AE168" t="str">
            <v>Gayaza</v>
          </cell>
          <cell r="AF168">
            <v>0.23000000044703484</v>
          </cell>
          <cell r="AG168">
            <v>2967318.51</v>
          </cell>
          <cell r="AH168">
            <v>2514676.7033898304</v>
          </cell>
          <cell r="AI168">
            <v>452641.80661016947</v>
          </cell>
          <cell r="AJ168">
            <v>2967318.74</v>
          </cell>
          <cell r="AK168">
            <v>0</v>
          </cell>
          <cell r="AL168">
            <v>0.23000000044703484</v>
          </cell>
          <cell r="AM168" t="str">
            <v>605129-WT1</v>
          </cell>
          <cell r="AN168">
            <v>-452641.80999999959</v>
          </cell>
          <cell r="AO168" t="str">
            <v>UMEME</v>
          </cell>
        </row>
        <row r="169">
          <cell r="A169">
            <v>168</v>
          </cell>
          <cell r="B169" t="str">
            <v>CSC_BOMBO</v>
          </cell>
          <cell r="C169">
            <v>202782718</v>
          </cell>
          <cell r="D169" t="str">
            <v>ATC NAKASEKE 605405</v>
          </cell>
          <cell r="E169" t="str">
            <v>COMMERCIAL</v>
          </cell>
          <cell r="F169" t="str">
            <v>TOU</v>
          </cell>
          <cell r="G169" t="str">
            <v>ACTIVE</v>
          </cell>
          <cell r="H169" t="str">
            <v>UM202455</v>
          </cell>
          <cell r="I169" t="str">
            <v>[F0004]-[TX0015]-C-005130</v>
          </cell>
          <cell r="J169">
            <v>246193204</v>
          </cell>
          <cell r="K169">
            <v>41183</v>
          </cell>
          <cell r="L169" t="str">
            <v>01-SEP-12 - 01-OCT-12</v>
          </cell>
          <cell r="M169">
            <v>0</v>
          </cell>
          <cell r="N169">
            <v>0</v>
          </cell>
          <cell r="O169">
            <v>2342</v>
          </cell>
          <cell r="P169">
            <v>487.6</v>
          </cell>
          <cell r="Q169">
            <v>1141959.2</v>
          </cell>
          <cell r="R169">
            <v>1167</v>
          </cell>
          <cell r="S169">
            <v>550.9</v>
          </cell>
          <cell r="T169">
            <v>642900.30000000005</v>
          </cell>
          <cell r="U169">
            <v>1242</v>
          </cell>
          <cell r="V169">
            <v>380.8</v>
          </cell>
          <cell r="W169">
            <v>472953.59999999998</v>
          </cell>
          <cell r="X169">
            <v>0</v>
          </cell>
          <cell r="Y169">
            <v>3360</v>
          </cell>
          <cell r="Z169">
            <v>0</v>
          </cell>
          <cell r="AA169">
            <v>407011.16</v>
          </cell>
          <cell r="AB169">
            <v>2668184.2599999998</v>
          </cell>
          <cell r="AC169">
            <v>2668184.35</v>
          </cell>
          <cell r="AD169">
            <v>605405</v>
          </cell>
          <cell r="AE169" t="str">
            <v>Nakaseke</v>
          </cell>
          <cell r="AF169">
            <v>9.0000000316649675E-2</v>
          </cell>
          <cell r="AG169">
            <v>2668184.2599999998</v>
          </cell>
          <cell r="AH169">
            <v>2261173.101694915</v>
          </cell>
          <cell r="AI169">
            <v>407011.15830508468</v>
          </cell>
          <cell r="AJ169">
            <v>2668184.35</v>
          </cell>
          <cell r="AK169">
            <v>0</v>
          </cell>
          <cell r="AL169">
            <v>9.0000000316649675E-2</v>
          </cell>
          <cell r="AM169" t="str">
            <v>605405-WT1</v>
          </cell>
          <cell r="AN169">
            <v>-407011.15999999968</v>
          </cell>
          <cell r="AO169" t="str">
            <v>UMEME</v>
          </cell>
        </row>
        <row r="170">
          <cell r="A170">
            <v>169</v>
          </cell>
          <cell r="B170" t="str">
            <v>CSC_LIRA</v>
          </cell>
          <cell r="C170">
            <v>202750018</v>
          </cell>
          <cell r="D170" t="str">
            <v>ATC APAC SITE 605149</v>
          </cell>
          <cell r="E170" t="str">
            <v>COMMERCIAL</v>
          </cell>
          <cell r="F170" t="str">
            <v>TOU</v>
          </cell>
          <cell r="G170" t="str">
            <v>ACTIVE</v>
          </cell>
          <cell r="H170" t="str">
            <v>E270324</v>
          </cell>
          <cell r="I170" t="str">
            <v>[F0005]-[TX0011]-A-000909 Apac Township</v>
          </cell>
          <cell r="J170">
            <v>246018255</v>
          </cell>
          <cell r="K170">
            <v>41183</v>
          </cell>
          <cell r="L170" t="str">
            <v>01-SEP-12 - 01-OCT-12</v>
          </cell>
          <cell r="M170">
            <v>0</v>
          </cell>
          <cell r="N170">
            <v>0</v>
          </cell>
          <cell r="O170">
            <v>1032</v>
          </cell>
          <cell r="P170">
            <v>487.6</v>
          </cell>
          <cell r="Q170">
            <v>503203.2</v>
          </cell>
          <cell r="R170">
            <v>106</v>
          </cell>
          <cell r="S170">
            <v>550.9</v>
          </cell>
          <cell r="T170">
            <v>58395.4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3360</v>
          </cell>
          <cell r="Z170">
            <v>0</v>
          </cell>
          <cell r="AA170">
            <v>101692.55</v>
          </cell>
          <cell r="AB170">
            <v>666651.15</v>
          </cell>
          <cell r="AC170">
            <v>666651.43999999994</v>
          </cell>
          <cell r="AD170">
            <v>605149</v>
          </cell>
          <cell r="AE170" t="str">
            <v>Apac</v>
          </cell>
          <cell r="AF170">
            <v>0.28999999992083758</v>
          </cell>
          <cell r="AG170">
            <v>666651.15</v>
          </cell>
          <cell r="AH170">
            <v>564958.60169491521</v>
          </cell>
          <cell r="AI170">
            <v>101692.54830508474</v>
          </cell>
          <cell r="AJ170">
            <v>666651.43999999983</v>
          </cell>
          <cell r="AK170">
            <v>0</v>
          </cell>
          <cell r="AL170">
            <v>0.28999999980442226</v>
          </cell>
          <cell r="AM170" t="str">
            <v>605149-WT1</v>
          </cell>
          <cell r="AN170">
            <v>-101692.55000000005</v>
          </cell>
          <cell r="AO170" t="str">
            <v>UMEME</v>
          </cell>
        </row>
        <row r="171">
          <cell r="A171">
            <v>170</v>
          </cell>
          <cell r="B171" t="str">
            <v>CSC_LIRA</v>
          </cell>
          <cell r="C171">
            <v>202750269</v>
          </cell>
          <cell r="D171" t="str">
            <v>ATC LIRA AVENUE 605492</v>
          </cell>
          <cell r="E171" t="str">
            <v>COMMERCIAL</v>
          </cell>
          <cell r="F171" t="str">
            <v>TOU</v>
          </cell>
          <cell r="G171" t="str">
            <v>ACTIVE</v>
          </cell>
          <cell r="H171" t="str">
            <v>UM201299</v>
          </cell>
          <cell r="I171" t="str">
            <v>[F0006]-[TX0011]-A-000582 Lira Avenue</v>
          </cell>
          <cell r="J171">
            <v>245988287</v>
          </cell>
          <cell r="K171">
            <v>41183</v>
          </cell>
          <cell r="L171" t="str">
            <v>01-SEP-12 - 01-OCT-12</v>
          </cell>
          <cell r="M171">
            <v>0</v>
          </cell>
          <cell r="N171">
            <v>0</v>
          </cell>
          <cell r="O171">
            <v>773</v>
          </cell>
          <cell r="P171">
            <v>487.6</v>
          </cell>
          <cell r="Q171">
            <v>376914.8</v>
          </cell>
          <cell r="R171">
            <v>347</v>
          </cell>
          <cell r="S171">
            <v>550.9</v>
          </cell>
          <cell r="T171">
            <v>191162.3</v>
          </cell>
          <cell r="U171">
            <v>384</v>
          </cell>
          <cell r="V171">
            <v>380.8</v>
          </cell>
          <cell r="W171">
            <v>146227.20000000001</v>
          </cell>
          <cell r="X171">
            <v>0</v>
          </cell>
          <cell r="Y171">
            <v>3360</v>
          </cell>
          <cell r="Z171">
            <v>0</v>
          </cell>
          <cell r="AA171">
            <v>129179.57</v>
          </cell>
          <cell r="AB171">
            <v>846843.87</v>
          </cell>
          <cell r="AC171">
            <v>846844.3</v>
          </cell>
          <cell r="AD171">
            <v>605492</v>
          </cell>
          <cell r="AE171" t="str">
            <v>Lira_Town</v>
          </cell>
          <cell r="AF171">
            <v>0.43000000005122274</v>
          </cell>
          <cell r="AG171">
            <v>846843.87</v>
          </cell>
          <cell r="AH171">
            <v>717664.29661016946</v>
          </cell>
          <cell r="AI171">
            <v>129179.5733898305</v>
          </cell>
          <cell r="AJ171">
            <v>846844.3</v>
          </cell>
          <cell r="AK171">
            <v>0</v>
          </cell>
          <cell r="AL171">
            <v>0.43000000005122274</v>
          </cell>
          <cell r="AM171" t="str">
            <v>605492-RT1</v>
          </cell>
          <cell r="AN171">
            <v>-129179.56999999995</v>
          </cell>
          <cell r="AO171" t="str">
            <v>UMEME</v>
          </cell>
        </row>
        <row r="172">
          <cell r="A172">
            <v>171</v>
          </cell>
          <cell r="B172" t="str">
            <v>CSC_GULU</v>
          </cell>
          <cell r="C172">
            <v>202751468</v>
          </cell>
          <cell r="D172" t="str">
            <v>ATC UNIPAT   605306</v>
          </cell>
          <cell r="E172" t="str">
            <v>COMMERCIAL</v>
          </cell>
          <cell r="F172" t="str">
            <v>TOU</v>
          </cell>
          <cell r="G172" t="str">
            <v>ACTIVE</v>
          </cell>
          <cell r="H172" t="str">
            <v>UM200774</v>
          </cell>
          <cell r="I172" t="str">
            <v>[F0009]-[TX0005]-B-026154</v>
          </cell>
          <cell r="J172">
            <v>246188678</v>
          </cell>
          <cell r="K172">
            <v>41183</v>
          </cell>
          <cell r="L172" t="str">
            <v>01-SEP-12 - 01-OCT-12</v>
          </cell>
          <cell r="M172">
            <v>0</v>
          </cell>
          <cell r="N172">
            <v>0</v>
          </cell>
          <cell r="O172">
            <v>1371</v>
          </cell>
          <cell r="P172">
            <v>487.6</v>
          </cell>
          <cell r="Q172">
            <v>668499.6</v>
          </cell>
          <cell r="R172">
            <v>663</v>
          </cell>
          <cell r="S172">
            <v>550.9</v>
          </cell>
          <cell r="T172">
            <v>365246.7</v>
          </cell>
          <cell r="U172">
            <v>611</v>
          </cell>
          <cell r="V172">
            <v>380.8</v>
          </cell>
          <cell r="W172">
            <v>232668.79999999999</v>
          </cell>
          <cell r="X172">
            <v>0</v>
          </cell>
          <cell r="Y172">
            <v>3360</v>
          </cell>
          <cell r="Z172">
            <v>0</v>
          </cell>
          <cell r="AA172">
            <v>228559.52</v>
          </cell>
          <cell r="AB172">
            <v>1498334.62</v>
          </cell>
          <cell r="AC172">
            <v>1498335.08</v>
          </cell>
          <cell r="AD172">
            <v>605306</v>
          </cell>
          <cell r="AE172" t="str">
            <v>UnifatPrimary</v>
          </cell>
          <cell r="AF172">
            <v>0.4599999999627471</v>
          </cell>
          <cell r="AG172">
            <v>1498334.62</v>
          </cell>
          <cell r="AH172">
            <v>1269775.1016949154</v>
          </cell>
          <cell r="AI172">
            <v>228559.51830508478</v>
          </cell>
          <cell r="AJ172">
            <v>1498335.08</v>
          </cell>
          <cell r="AK172">
            <v>0</v>
          </cell>
          <cell r="AL172">
            <v>0.4599999999627471</v>
          </cell>
          <cell r="AM172" t="str">
            <v>605306-WT1</v>
          </cell>
          <cell r="AN172">
            <v>-228559.52000000002</v>
          </cell>
          <cell r="AO172" t="str">
            <v>UMEME</v>
          </cell>
        </row>
        <row r="173">
          <cell r="A173">
            <v>172</v>
          </cell>
          <cell r="B173" t="str">
            <v>CSC_MASINDI</v>
          </cell>
          <cell r="C173">
            <v>202756029</v>
          </cell>
          <cell r="D173" t="str">
            <v>ATC MASINDI TOWN 605429</v>
          </cell>
          <cell r="E173" t="str">
            <v>INDUSTRIAL - LV</v>
          </cell>
          <cell r="F173" t="str">
            <v>KVA</v>
          </cell>
          <cell r="G173" t="str">
            <v>ACTIVE</v>
          </cell>
          <cell r="H173" t="str">
            <v>E244180</v>
          </cell>
          <cell r="I173" t="str">
            <v>[F0010]-[TX0011]-B-002100</v>
          </cell>
          <cell r="J173">
            <v>246075932</v>
          </cell>
          <cell r="K173">
            <v>41183</v>
          </cell>
          <cell r="L173" t="str">
            <v>01-SEP-12 - 01-OCT-12</v>
          </cell>
          <cell r="M173">
            <v>0</v>
          </cell>
          <cell r="N173">
            <v>0</v>
          </cell>
          <cell r="O173">
            <v>8392</v>
          </cell>
          <cell r="P173">
            <v>458.9</v>
          </cell>
          <cell r="Q173">
            <v>3851088.8</v>
          </cell>
          <cell r="R173">
            <v>4676</v>
          </cell>
          <cell r="S173">
            <v>518.6</v>
          </cell>
          <cell r="T173">
            <v>2424973.6</v>
          </cell>
          <cell r="U173">
            <v>2806</v>
          </cell>
          <cell r="V173">
            <v>376.3</v>
          </cell>
          <cell r="W173">
            <v>1055897.8</v>
          </cell>
          <cell r="X173">
            <v>981996</v>
          </cell>
          <cell r="Y173">
            <v>22400</v>
          </cell>
          <cell r="Z173">
            <v>0</v>
          </cell>
          <cell r="AA173">
            <v>1500544.12</v>
          </cell>
          <cell r="AB173">
            <v>9836900.3200000003</v>
          </cell>
          <cell r="AC173">
            <v>9836900.4100000001</v>
          </cell>
          <cell r="AD173">
            <v>605429</v>
          </cell>
          <cell r="AE173" t="str">
            <v>Masindi Town</v>
          </cell>
          <cell r="AF173">
            <v>8.9999999850988388E-2</v>
          </cell>
          <cell r="AG173">
            <v>9836900.3200000003</v>
          </cell>
          <cell r="AH173">
            <v>8336356.2033898309</v>
          </cell>
          <cell r="AI173">
            <v>1500544.1166101694</v>
          </cell>
          <cell r="AJ173">
            <v>9836900.4100000001</v>
          </cell>
          <cell r="AK173">
            <v>0</v>
          </cell>
          <cell r="AL173">
            <v>8.9999999850988388E-2</v>
          </cell>
          <cell r="AM173" t="str">
            <v>605429-WT1</v>
          </cell>
          <cell r="AN173">
            <v>-1500544.12</v>
          </cell>
          <cell r="AO173" t="str">
            <v>UMEME</v>
          </cell>
        </row>
        <row r="174">
          <cell r="A174">
            <v>173</v>
          </cell>
          <cell r="B174" t="str">
            <v>CSC_MBARARA</v>
          </cell>
          <cell r="C174">
            <v>202761469</v>
          </cell>
          <cell r="D174" t="str">
            <v>ATC KARAMURANI SITE 605416</v>
          </cell>
          <cell r="E174" t="str">
            <v>COMMERCIAL</v>
          </cell>
          <cell r="F174" t="str">
            <v>TOU</v>
          </cell>
          <cell r="G174" t="str">
            <v>ACTIVE</v>
          </cell>
          <cell r="H174" t="str">
            <v>E266695</v>
          </cell>
          <cell r="I174" t="str">
            <v>[F0004]-[TX0004]-A-101801-(335) Mwizi</v>
          </cell>
          <cell r="J174">
            <v>246373025</v>
          </cell>
          <cell r="K174">
            <v>41183</v>
          </cell>
          <cell r="L174" t="str">
            <v>01-SEP-12 - 01-OCT-12</v>
          </cell>
          <cell r="M174">
            <v>0</v>
          </cell>
          <cell r="N174">
            <v>0</v>
          </cell>
          <cell r="O174">
            <v>677</v>
          </cell>
          <cell r="P174">
            <v>487.6</v>
          </cell>
          <cell r="Q174">
            <v>330105.2</v>
          </cell>
          <cell r="R174">
            <v>335</v>
          </cell>
          <cell r="S174">
            <v>550.9</v>
          </cell>
          <cell r="T174">
            <v>184551.5</v>
          </cell>
          <cell r="U174">
            <v>335</v>
          </cell>
          <cell r="V174">
            <v>380.8</v>
          </cell>
          <cell r="W174">
            <v>127568</v>
          </cell>
          <cell r="X174">
            <v>0</v>
          </cell>
          <cell r="Y174">
            <v>3360</v>
          </cell>
          <cell r="Z174">
            <v>0</v>
          </cell>
          <cell r="AA174">
            <v>116205.25</v>
          </cell>
          <cell r="AB174">
            <v>761789.95</v>
          </cell>
          <cell r="AC174">
            <v>761789.62</v>
          </cell>
          <cell r="AD174">
            <v>605416</v>
          </cell>
          <cell r="AE174" t="str">
            <v>Karamurani</v>
          </cell>
          <cell r="AF174">
            <v>-0.32999999995809048</v>
          </cell>
          <cell r="AG174">
            <v>761789.95</v>
          </cell>
          <cell r="AH174">
            <v>645584.70338983042</v>
          </cell>
          <cell r="AI174">
            <v>116205.24661016947</v>
          </cell>
          <cell r="AJ174">
            <v>761789.62</v>
          </cell>
          <cell r="AK174">
            <v>0</v>
          </cell>
          <cell r="AL174">
            <v>-0.32999999995809048</v>
          </cell>
          <cell r="AM174" t="str">
            <v>605416-WT1</v>
          </cell>
          <cell r="AN174">
            <v>-116205.25</v>
          </cell>
          <cell r="AO174" t="str">
            <v>UMEME</v>
          </cell>
        </row>
        <row r="175">
          <cell r="A175">
            <v>174</v>
          </cell>
          <cell r="B175" t="str">
            <v>CSC_MBARARA</v>
          </cell>
          <cell r="C175">
            <v>202763118</v>
          </cell>
          <cell r="D175" t="str">
            <v>ATC LYANTONDE SITE 605367</v>
          </cell>
          <cell r="E175" t="str">
            <v>COMMERCIAL</v>
          </cell>
          <cell r="F175" t="str">
            <v>TOU</v>
          </cell>
          <cell r="G175" t="str">
            <v>ACTIVE</v>
          </cell>
          <cell r="H175" t="str">
            <v>E262330</v>
          </cell>
          <cell r="I175" t="str">
            <v>[F0003]-[TX0072]-A-020190 LYANTONDE</v>
          </cell>
          <cell r="J175">
            <v>246376600</v>
          </cell>
          <cell r="K175">
            <v>41183</v>
          </cell>
          <cell r="L175" t="str">
            <v>01-SEP-12 - 01-OCT-12</v>
          </cell>
          <cell r="M175">
            <v>0</v>
          </cell>
          <cell r="N175">
            <v>0</v>
          </cell>
          <cell r="O175">
            <v>208</v>
          </cell>
          <cell r="P175">
            <v>487.6</v>
          </cell>
          <cell r="Q175">
            <v>101420.8</v>
          </cell>
          <cell r="R175">
            <v>419</v>
          </cell>
          <cell r="S175">
            <v>550.9</v>
          </cell>
          <cell r="T175">
            <v>230827.1</v>
          </cell>
          <cell r="U175">
            <v>112</v>
          </cell>
          <cell r="V175">
            <v>380.8</v>
          </cell>
          <cell r="W175">
            <v>42649.599999999999</v>
          </cell>
          <cell r="X175">
            <v>0</v>
          </cell>
          <cell r="Y175">
            <v>3360</v>
          </cell>
          <cell r="Z175">
            <v>0</v>
          </cell>
          <cell r="AA175">
            <v>68086.350000000006</v>
          </cell>
          <cell r="AB175">
            <v>446343.85</v>
          </cell>
          <cell r="AC175">
            <v>446344.34</v>
          </cell>
          <cell r="AD175">
            <v>605367</v>
          </cell>
          <cell r="AE175" t="str">
            <v>Lyantonde</v>
          </cell>
          <cell r="AF175">
            <v>0.49000000004889444</v>
          </cell>
          <cell r="AG175">
            <v>446343.85</v>
          </cell>
          <cell r="AH175">
            <v>378257.5</v>
          </cell>
          <cell r="AI175">
            <v>68086.349999999991</v>
          </cell>
          <cell r="AJ175">
            <v>446344.34</v>
          </cell>
          <cell r="AK175">
            <v>0</v>
          </cell>
          <cell r="AL175">
            <v>0.49000000004889444</v>
          </cell>
          <cell r="AM175" t="str">
            <v>605367-WT1</v>
          </cell>
          <cell r="AN175">
            <v>-68086.349999999977</v>
          </cell>
          <cell r="AO175" t="str">
            <v>UMEME</v>
          </cell>
        </row>
        <row r="176">
          <cell r="A176">
            <v>175</v>
          </cell>
          <cell r="B176" t="str">
            <v>CSC_BUSHENYI</v>
          </cell>
          <cell r="C176">
            <v>202744168</v>
          </cell>
          <cell r="D176" t="str">
            <v>ATC ST.BUSUNJU 605072</v>
          </cell>
          <cell r="E176" t="str">
            <v>COMMERCIAL</v>
          </cell>
          <cell r="F176" t="str">
            <v>TOU</v>
          </cell>
          <cell r="G176" t="str">
            <v>ACTIVE</v>
          </cell>
          <cell r="H176" t="str">
            <v>E264748</v>
          </cell>
          <cell r="I176" t="str">
            <v>[F0002]-[TX0020]-A-012810 Tank Hill</v>
          </cell>
          <cell r="J176">
            <v>246182201</v>
          </cell>
          <cell r="K176">
            <v>41183</v>
          </cell>
          <cell r="L176" t="str">
            <v>01-SEP-12 - 01-OCT-12</v>
          </cell>
          <cell r="M176">
            <v>0</v>
          </cell>
          <cell r="N176">
            <v>0</v>
          </cell>
          <cell r="O176">
            <v>1686</v>
          </cell>
          <cell r="P176">
            <v>487.6</v>
          </cell>
          <cell r="Q176">
            <v>822093.6</v>
          </cell>
          <cell r="R176">
            <v>871</v>
          </cell>
          <cell r="S176">
            <v>550.9</v>
          </cell>
          <cell r="T176">
            <v>479833.9</v>
          </cell>
          <cell r="U176">
            <v>797</v>
          </cell>
          <cell r="V176">
            <v>380.8</v>
          </cell>
          <cell r="W176">
            <v>303497.59999999998</v>
          </cell>
          <cell r="X176">
            <v>0</v>
          </cell>
          <cell r="Y176">
            <v>3360</v>
          </cell>
          <cell r="Z176">
            <v>0</v>
          </cell>
          <cell r="AA176">
            <v>289581.32</v>
          </cell>
          <cell r="AB176">
            <v>1898366.42</v>
          </cell>
          <cell r="AC176">
            <v>1898366.43</v>
          </cell>
          <cell r="AD176">
            <v>605072</v>
          </cell>
          <cell r="AE176" t="str">
            <v>Bushenyi</v>
          </cell>
          <cell r="AF176">
            <v>1.0000000009313226E-2</v>
          </cell>
          <cell r="AG176">
            <v>1898366.42</v>
          </cell>
          <cell r="AH176">
            <v>1608785.1016949152</v>
          </cell>
          <cell r="AI176">
            <v>289581.31830508471</v>
          </cell>
          <cell r="AJ176">
            <v>1898366.43</v>
          </cell>
          <cell r="AK176">
            <v>0</v>
          </cell>
          <cell r="AL176">
            <v>1.0000000009313226E-2</v>
          </cell>
          <cell r="AM176" t="str">
            <v>605072-WT1</v>
          </cell>
          <cell r="AN176">
            <v>-289581.31999999983</v>
          </cell>
          <cell r="AO176" t="str">
            <v>UMEME</v>
          </cell>
        </row>
        <row r="177">
          <cell r="A177">
            <v>176</v>
          </cell>
          <cell r="B177" t="str">
            <v>CSC_KABALE</v>
          </cell>
          <cell r="C177">
            <v>202756268</v>
          </cell>
          <cell r="D177" t="str">
            <v xml:space="preserve">ATC- KISORO SITE 605110  </v>
          </cell>
          <cell r="E177" t="str">
            <v>COMMERCIAL</v>
          </cell>
          <cell r="F177" t="str">
            <v>TOU</v>
          </cell>
          <cell r="G177" t="str">
            <v>ACTIVE</v>
          </cell>
          <cell r="H177" t="str">
            <v>UM200361</v>
          </cell>
          <cell r="I177" t="str">
            <v>[F0004]-[TX0001]-D-001235 Army Barracks</v>
          </cell>
          <cell r="J177">
            <v>245993783</v>
          </cell>
          <cell r="K177">
            <v>41183</v>
          </cell>
          <cell r="L177" t="str">
            <v>01-SEP-12 - 01-OCT-12</v>
          </cell>
          <cell r="M177">
            <v>0</v>
          </cell>
          <cell r="N177">
            <v>0</v>
          </cell>
          <cell r="O177">
            <v>1279</v>
          </cell>
          <cell r="P177">
            <v>487.6</v>
          </cell>
          <cell r="Q177">
            <v>623640.4</v>
          </cell>
          <cell r="R177">
            <v>560</v>
          </cell>
          <cell r="S177">
            <v>550.9</v>
          </cell>
          <cell r="T177">
            <v>308504</v>
          </cell>
          <cell r="U177">
            <v>575</v>
          </cell>
          <cell r="V177">
            <v>380.8</v>
          </cell>
          <cell r="W177">
            <v>218960</v>
          </cell>
          <cell r="X177">
            <v>0</v>
          </cell>
          <cell r="Y177">
            <v>3360</v>
          </cell>
          <cell r="Z177">
            <v>0</v>
          </cell>
          <cell r="AA177">
            <v>207803.59</v>
          </cell>
          <cell r="AB177">
            <v>1362267.99</v>
          </cell>
          <cell r="AC177">
            <v>1362268.3</v>
          </cell>
          <cell r="AD177">
            <v>605110</v>
          </cell>
          <cell r="AE177" t="str">
            <v>Kisoro</v>
          </cell>
          <cell r="AF177">
            <v>0.31000000005587935</v>
          </cell>
          <cell r="AG177">
            <v>1362267.99</v>
          </cell>
          <cell r="AH177">
            <v>1154464.3983050848</v>
          </cell>
          <cell r="AI177">
            <v>207803.59169491526</v>
          </cell>
          <cell r="AJ177">
            <v>1362268.3</v>
          </cell>
          <cell r="AK177">
            <v>0</v>
          </cell>
          <cell r="AL177">
            <v>0.31000000005587935</v>
          </cell>
          <cell r="AM177" t="str">
            <v>605110-WT1</v>
          </cell>
          <cell r="AN177">
            <v>-207803.59000000008</v>
          </cell>
          <cell r="AO177" t="str">
            <v>UMEME</v>
          </cell>
        </row>
        <row r="178">
          <cell r="A178">
            <v>177</v>
          </cell>
          <cell r="B178" t="str">
            <v>CSC_MASAKA</v>
          </cell>
          <cell r="C178">
            <v>202750021</v>
          </cell>
          <cell r="D178" t="str">
            <v>ATC SEMBABULE 605224</v>
          </cell>
          <cell r="E178" t="str">
            <v>COMMERCIAL</v>
          </cell>
          <cell r="F178" t="str">
            <v>TOU</v>
          </cell>
          <cell r="G178" t="str">
            <v>ACTIVE</v>
          </cell>
          <cell r="H178" t="str">
            <v>E271713</v>
          </cell>
          <cell r="I178" t="str">
            <v>[F0005]-[TX0263]-A-010211 SEMBABULE ROAD</v>
          </cell>
          <cell r="J178">
            <v>246308396</v>
          </cell>
          <cell r="K178">
            <v>41183</v>
          </cell>
          <cell r="L178" t="str">
            <v>01-SEP-12 - 01-OCT-12</v>
          </cell>
          <cell r="M178">
            <v>0</v>
          </cell>
          <cell r="N178">
            <v>0</v>
          </cell>
          <cell r="O178">
            <v>365</v>
          </cell>
          <cell r="P178">
            <v>487.6</v>
          </cell>
          <cell r="Q178">
            <v>177974</v>
          </cell>
          <cell r="R178">
            <v>53</v>
          </cell>
          <cell r="S178">
            <v>550.9</v>
          </cell>
          <cell r="T178">
            <v>29197.699999999997</v>
          </cell>
          <cell r="U178">
            <v>162</v>
          </cell>
          <cell r="V178">
            <v>380.8</v>
          </cell>
          <cell r="W178">
            <v>61689.599999999999</v>
          </cell>
          <cell r="X178">
            <v>0</v>
          </cell>
          <cell r="Y178">
            <v>3360</v>
          </cell>
          <cell r="Z178">
            <v>0</v>
          </cell>
          <cell r="AA178">
            <v>48999.833999999995</v>
          </cell>
          <cell r="AB178">
            <v>321221.13399999996</v>
          </cell>
          <cell r="AC178">
            <v>321091.09000000003</v>
          </cell>
          <cell r="AD178">
            <v>605224</v>
          </cell>
          <cell r="AE178" t="str">
            <v>Sembabule</v>
          </cell>
          <cell r="AF178">
            <v>-130.0439999999362</v>
          </cell>
          <cell r="AG178">
            <v>321221.13399999996</v>
          </cell>
          <cell r="AH178">
            <v>272221.3</v>
          </cell>
          <cell r="AI178">
            <v>48999.833999999995</v>
          </cell>
          <cell r="AJ178">
            <v>321091.09000000003</v>
          </cell>
          <cell r="AK178">
            <v>0</v>
          </cell>
          <cell r="AL178">
            <v>-130.0439999999362</v>
          </cell>
          <cell r="AM178" t="str">
            <v>605224-WT1</v>
          </cell>
          <cell r="AN178">
            <v>-48999.833999999973</v>
          </cell>
          <cell r="AO178" t="str">
            <v>UMEME</v>
          </cell>
        </row>
        <row r="179">
          <cell r="A179">
            <v>178</v>
          </cell>
          <cell r="B179" t="str">
            <v>CSC_MBALE</v>
          </cell>
          <cell r="C179">
            <v>202750968</v>
          </cell>
          <cell r="D179" t="str">
            <v xml:space="preserve">ATC 605153 PALLISA  </v>
          </cell>
          <cell r="E179" t="str">
            <v>COMMERCIAL</v>
          </cell>
          <cell r="F179" t="str">
            <v>TOU</v>
          </cell>
          <cell r="G179" t="str">
            <v>ACTIVE</v>
          </cell>
          <cell r="H179" t="str">
            <v>UM201899</v>
          </cell>
          <cell r="I179" t="str">
            <v>[F0010]-[TX0012]-C-030650 Kabole Rd</v>
          </cell>
          <cell r="J179">
            <v>246180223</v>
          </cell>
          <cell r="K179">
            <v>41183</v>
          </cell>
          <cell r="L179" t="str">
            <v>01-SEP-12 - 01-OCT-12</v>
          </cell>
          <cell r="M179">
            <v>0</v>
          </cell>
          <cell r="N179">
            <v>0</v>
          </cell>
          <cell r="O179">
            <v>1758</v>
          </cell>
          <cell r="P179">
            <v>487.6</v>
          </cell>
          <cell r="Q179">
            <v>857200.8</v>
          </cell>
          <cell r="R179">
            <v>825</v>
          </cell>
          <cell r="S179">
            <v>550.9</v>
          </cell>
          <cell r="T179">
            <v>454492.5</v>
          </cell>
          <cell r="U179">
            <v>841</v>
          </cell>
          <cell r="V179">
            <v>380.8</v>
          </cell>
          <cell r="W179">
            <v>320252.79999999999</v>
          </cell>
          <cell r="X179">
            <v>0</v>
          </cell>
          <cell r="Y179">
            <v>3360</v>
          </cell>
          <cell r="Z179">
            <v>0</v>
          </cell>
          <cell r="AA179">
            <v>294355.09999999998</v>
          </cell>
          <cell r="AB179">
            <v>1929661.2</v>
          </cell>
          <cell r="AC179">
            <v>1929661.45</v>
          </cell>
          <cell r="AD179">
            <v>605153</v>
          </cell>
          <cell r="AE179" t="str">
            <v>Pallisa</v>
          </cell>
          <cell r="AF179">
            <v>0.25</v>
          </cell>
          <cell r="AG179">
            <v>1929661.2</v>
          </cell>
          <cell r="AH179">
            <v>1635306.1016949152</v>
          </cell>
          <cell r="AI179">
            <v>294355.09830508474</v>
          </cell>
          <cell r="AJ179">
            <v>1929661.45</v>
          </cell>
          <cell r="AK179">
            <v>0</v>
          </cell>
          <cell r="AL179">
            <v>0.25</v>
          </cell>
          <cell r="AM179" t="str">
            <v>605153-WT1</v>
          </cell>
          <cell r="AN179">
            <v>-294355.09999999986</v>
          </cell>
          <cell r="AO179" t="str">
            <v>UMEME</v>
          </cell>
        </row>
        <row r="180">
          <cell r="A180">
            <v>179</v>
          </cell>
          <cell r="B180" t="str">
            <v>CSC_MBALE</v>
          </cell>
          <cell r="C180">
            <v>202751868</v>
          </cell>
          <cell r="D180" t="str">
            <v xml:space="preserve">ATC 605240 BUWALASI  </v>
          </cell>
          <cell r="E180" t="str">
            <v>COMMERCIAL</v>
          </cell>
          <cell r="F180" t="str">
            <v>TOU</v>
          </cell>
          <cell r="G180" t="str">
            <v>ACTIVE</v>
          </cell>
          <cell r="H180" t="str">
            <v>E273798</v>
          </cell>
          <cell r="I180" t="str">
            <v>[F0007]-[TX0020]-A-0001-</v>
          </cell>
          <cell r="J180">
            <v>246187203</v>
          </cell>
          <cell r="K180">
            <v>41183</v>
          </cell>
          <cell r="L180" t="str">
            <v>01-SEP-12 - 01-OCT-12</v>
          </cell>
          <cell r="M180">
            <v>0</v>
          </cell>
          <cell r="N180">
            <v>0</v>
          </cell>
          <cell r="O180">
            <v>2891</v>
          </cell>
          <cell r="P180">
            <v>487.6</v>
          </cell>
          <cell r="Q180">
            <v>1409651.6</v>
          </cell>
          <cell r="R180">
            <v>1280</v>
          </cell>
          <cell r="S180">
            <v>550.9</v>
          </cell>
          <cell r="T180">
            <v>705152</v>
          </cell>
          <cell r="U180">
            <v>1477</v>
          </cell>
          <cell r="V180">
            <v>380.8</v>
          </cell>
          <cell r="W180">
            <v>562441.6</v>
          </cell>
          <cell r="X180">
            <v>0</v>
          </cell>
          <cell r="Y180">
            <v>3360</v>
          </cell>
          <cell r="Z180">
            <v>0</v>
          </cell>
          <cell r="AA180">
            <v>482508.94</v>
          </cell>
          <cell r="AB180">
            <v>3163114.14</v>
          </cell>
          <cell r="AC180">
            <v>3163113.71</v>
          </cell>
          <cell r="AD180">
            <v>605240</v>
          </cell>
          <cell r="AE180" t="str">
            <v>Buwalasi</v>
          </cell>
          <cell r="AF180">
            <v>-0.43000000016763806</v>
          </cell>
          <cell r="AG180">
            <v>3163114.14</v>
          </cell>
          <cell r="AH180">
            <v>2680605.2033898309</v>
          </cell>
          <cell r="AI180">
            <v>482508.93661016953</v>
          </cell>
          <cell r="AJ180">
            <v>3163113.7100000004</v>
          </cell>
          <cell r="AK180">
            <v>0</v>
          </cell>
          <cell r="AL180">
            <v>-0.42999999970197678</v>
          </cell>
          <cell r="AM180" t="str">
            <v>605240-WT1</v>
          </cell>
          <cell r="AN180">
            <v>-482508.93999999994</v>
          </cell>
          <cell r="AO180" t="str">
            <v>UMEME</v>
          </cell>
        </row>
        <row r="181">
          <cell r="A181">
            <v>180</v>
          </cell>
          <cell r="B181" t="str">
            <v>CSC_MBALE</v>
          </cell>
          <cell r="C181">
            <v>202753720</v>
          </cell>
          <cell r="D181" t="str">
            <v xml:space="preserve">ATC 605242 BUDAKA  </v>
          </cell>
          <cell r="E181" t="str">
            <v>COMMERCIAL</v>
          </cell>
          <cell r="F181" t="str">
            <v>TOU</v>
          </cell>
          <cell r="G181" t="str">
            <v>ACTIVE</v>
          </cell>
          <cell r="H181" t="str">
            <v>U26016</v>
          </cell>
          <cell r="I181" t="str">
            <v>[F0012]-[TX0024]-B-000132 NSINZE RD</v>
          </cell>
          <cell r="J181">
            <v>246191205</v>
          </cell>
          <cell r="K181">
            <v>41183</v>
          </cell>
          <cell r="L181" t="str">
            <v>01-SEP-12 - 01-OCT-12</v>
          </cell>
          <cell r="M181">
            <v>0</v>
          </cell>
          <cell r="N181">
            <v>0</v>
          </cell>
          <cell r="O181">
            <v>4212</v>
          </cell>
          <cell r="P181">
            <v>487.6</v>
          </cell>
          <cell r="Q181">
            <v>2053771.2</v>
          </cell>
          <cell r="R181">
            <v>1748</v>
          </cell>
          <cell r="S181">
            <v>550.9</v>
          </cell>
          <cell r="T181">
            <v>962973.2</v>
          </cell>
          <cell r="U181">
            <v>2537</v>
          </cell>
          <cell r="V181">
            <v>380.8</v>
          </cell>
          <cell r="W181">
            <v>966089.6</v>
          </cell>
          <cell r="X181">
            <v>0</v>
          </cell>
          <cell r="Y181">
            <v>3360</v>
          </cell>
          <cell r="Z181">
            <v>0</v>
          </cell>
          <cell r="AA181">
            <v>717514.92</v>
          </cell>
          <cell r="AB181">
            <v>4703708.92</v>
          </cell>
          <cell r="AC181">
            <v>4703709.03</v>
          </cell>
          <cell r="AD181">
            <v>605242</v>
          </cell>
          <cell r="AE181" t="str">
            <v>Budaka</v>
          </cell>
          <cell r="AF181">
            <v>0.11000000033527613</v>
          </cell>
          <cell r="AG181">
            <v>4703708.92</v>
          </cell>
          <cell r="AH181">
            <v>3986194</v>
          </cell>
          <cell r="AI181">
            <v>717514.91999999993</v>
          </cell>
          <cell r="AJ181">
            <v>4703709.03</v>
          </cell>
          <cell r="AK181">
            <v>0</v>
          </cell>
          <cell r="AL181">
            <v>0.11000000033527613</v>
          </cell>
          <cell r="AM181" t="str">
            <v>605242-WT1</v>
          </cell>
          <cell r="AN181">
            <v>-717514.91999999993</v>
          </cell>
          <cell r="AO181" t="str">
            <v>UMEME</v>
          </cell>
        </row>
        <row r="182">
          <cell r="A182">
            <v>181</v>
          </cell>
          <cell r="B182" t="str">
            <v>CSC_MBALE</v>
          </cell>
          <cell r="C182">
            <v>202754770</v>
          </cell>
          <cell r="D182" t="str">
            <v xml:space="preserve">ATC 605433 TIRINYI  </v>
          </cell>
          <cell r="E182" t="str">
            <v>COMMERCIAL</v>
          </cell>
          <cell r="F182" t="str">
            <v>TOU</v>
          </cell>
          <cell r="G182" t="str">
            <v>ACTIVE</v>
          </cell>
          <cell r="H182">
            <v>95879359</v>
          </cell>
          <cell r="I182" t="str">
            <v>[F0001]-[TX0001]-A-0001-</v>
          </cell>
          <cell r="J182">
            <v>246186211</v>
          </cell>
          <cell r="K182">
            <v>41183</v>
          </cell>
          <cell r="L182" t="str">
            <v>01-SEP-12 - 01-OCT-12</v>
          </cell>
          <cell r="M182">
            <v>0</v>
          </cell>
          <cell r="N182">
            <v>0</v>
          </cell>
          <cell r="O182">
            <v>693</v>
          </cell>
          <cell r="P182">
            <v>487.6</v>
          </cell>
          <cell r="Q182">
            <v>337906.8</v>
          </cell>
          <cell r="R182">
            <v>358</v>
          </cell>
          <cell r="S182">
            <v>550.9</v>
          </cell>
          <cell r="T182">
            <v>197222.2</v>
          </cell>
          <cell r="U182">
            <v>329</v>
          </cell>
          <cell r="V182">
            <v>380.8</v>
          </cell>
          <cell r="W182">
            <v>125283.2</v>
          </cell>
          <cell r="X182">
            <v>0</v>
          </cell>
          <cell r="Y182">
            <v>3360</v>
          </cell>
          <cell r="Z182">
            <v>0</v>
          </cell>
          <cell r="AA182">
            <v>119479</v>
          </cell>
          <cell r="AB182">
            <v>783251.2</v>
          </cell>
          <cell r="AC182">
            <v>783250.92</v>
          </cell>
          <cell r="AD182">
            <v>605433</v>
          </cell>
          <cell r="AE182" t="str">
            <v>Tirinyi</v>
          </cell>
          <cell r="AF182">
            <v>-0.27999999991152436</v>
          </cell>
          <cell r="AG182">
            <v>783251.2</v>
          </cell>
          <cell r="AH182">
            <v>663772.20338983042</v>
          </cell>
          <cell r="AI182">
            <v>119478.99661016947</v>
          </cell>
          <cell r="AJ182">
            <v>783250.92</v>
          </cell>
          <cell r="AK182">
            <v>0</v>
          </cell>
          <cell r="AL182">
            <v>-0.27999999991152436</v>
          </cell>
          <cell r="AM182" t="str">
            <v>605433-WT1</v>
          </cell>
          <cell r="AN182">
            <v>-119479</v>
          </cell>
          <cell r="AO182" t="str">
            <v>UMEME</v>
          </cell>
        </row>
        <row r="183">
          <cell r="A183">
            <v>182</v>
          </cell>
          <cell r="B183" t="str">
            <v>CSC_MBALE</v>
          </cell>
          <cell r="C183">
            <v>202755618</v>
          </cell>
          <cell r="D183" t="str">
            <v xml:space="preserve">ATC 605445 KABWANGASI  </v>
          </cell>
          <cell r="E183" t="str">
            <v>COMMERCIAL</v>
          </cell>
          <cell r="F183" t="str">
            <v>TOU</v>
          </cell>
          <cell r="G183" t="str">
            <v>ACTIVE</v>
          </cell>
          <cell r="H183" t="str">
            <v>UM200993</v>
          </cell>
          <cell r="I183" t="str">
            <v>[F0001]-[TX0004]-A-000101 Kakoro Rd</v>
          </cell>
          <cell r="J183">
            <v>246179222</v>
          </cell>
          <cell r="K183">
            <v>41183</v>
          </cell>
          <cell r="L183" t="str">
            <v>01-SEP-12 - 01-OCT-12</v>
          </cell>
          <cell r="M183">
            <v>0</v>
          </cell>
          <cell r="N183">
            <v>0</v>
          </cell>
          <cell r="O183">
            <v>1380</v>
          </cell>
          <cell r="P183">
            <v>487.6</v>
          </cell>
          <cell r="Q183">
            <v>672888</v>
          </cell>
          <cell r="R183">
            <v>632</v>
          </cell>
          <cell r="S183">
            <v>550.9</v>
          </cell>
          <cell r="T183">
            <v>348168.8</v>
          </cell>
          <cell r="U183">
            <v>867</v>
          </cell>
          <cell r="V183">
            <v>380.8</v>
          </cell>
          <cell r="W183">
            <v>330153.59999999998</v>
          </cell>
          <cell r="X183">
            <v>0</v>
          </cell>
          <cell r="Y183">
            <v>3360</v>
          </cell>
          <cell r="Z183">
            <v>0</v>
          </cell>
          <cell r="AA183">
            <v>243822.67</v>
          </cell>
          <cell r="AB183">
            <v>1598393.07</v>
          </cell>
          <cell r="AC183">
            <v>1598393.16</v>
          </cell>
          <cell r="AD183">
            <v>605445</v>
          </cell>
          <cell r="AE183" t="str">
            <v>Kabwangasi</v>
          </cell>
          <cell r="AF183">
            <v>8.9999999850988388E-2</v>
          </cell>
          <cell r="AG183">
            <v>1598393.07</v>
          </cell>
          <cell r="AH183">
            <v>1354570.3983050848</v>
          </cell>
          <cell r="AI183">
            <v>243822.67169491525</v>
          </cell>
          <cell r="AJ183">
            <v>1598393.16</v>
          </cell>
          <cell r="AK183">
            <v>0</v>
          </cell>
          <cell r="AL183">
            <v>8.9999999850988388E-2</v>
          </cell>
          <cell r="AM183" t="str">
            <v>605445-WT1</v>
          </cell>
          <cell r="AN183">
            <v>-243822.67000000016</v>
          </cell>
          <cell r="AO183" t="str">
            <v>UMEME</v>
          </cell>
        </row>
        <row r="184">
          <cell r="A184">
            <v>183</v>
          </cell>
          <cell r="B184" t="str">
            <v>CSC_MBALE</v>
          </cell>
          <cell r="C184">
            <v>202763318</v>
          </cell>
          <cell r="D184" t="str">
            <v xml:space="preserve">ATC  605804 WANALE  </v>
          </cell>
          <cell r="E184" t="str">
            <v>COMMERCIAL</v>
          </cell>
          <cell r="F184" t="str">
            <v>TOU</v>
          </cell>
          <cell r="G184" t="str">
            <v>ACTIVE</v>
          </cell>
          <cell r="H184" t="str">
            <v>U203190</v>
          </cell>
          <cell r="I184" t="str">
            <v>[F0011]-[TX0007]-A-01255-</v>
          </cell>
          <cell r="J184">
            <v>246178219</v>
          </cell>
          <cell r="K184">
            <v>41183</v>
          </cell>
          <cell r="L184" t="str">
            <v>01-SEP-12 - 01-OCT-12</v>
          </cell>
          <cell r="M184">
            <v>0</v>
          </cell>
          <cell r="N184">
            <v>0</v>
          </cell>
          <cell r="O184">
            <v>907</v>
          </cell>
          <cell r="P184">
            <v>487.6</v>
          </cell>
          <cell r="Q184">
            <v>442253.2</v>
          </cell>
          <cell r="R184">
            <v>420</v>
          </cell>
          <cell r="S184">
            <v>550.9</v>
          </cell>
          <cell r="T184">
            <v>231378</v>
          </cell>
          <cell r="U184">
            <v>461</v>
          </cell>
          <cell r="V184">
            <v>380.8</v>
          </cell>
          <cell r="W184">
            <v>175548.79999999999</v>
          </cell>
          <cell r="X184">
            <v>0</v>
          </cell>
          <cell r="Y184">
            <v>3360</v>
          </cell>
          <cell r="Z184">
            <v>0</v>
          </cell>
          <cell r="AA184">
            <v>153457.20000000001</v>
          </cell>
          <cell r="AB184">
            <v>1005997.2</v>
          </cell>
          <cell r="AC184">
            <v>1005997.3</v>
          </cell>
          <cell r="AD184">
            <v>605804</v>
          </cell>
          <cell r="AE184" t="str">
            <v>Wanale</v>
          </cell>
          <cell r="AF184">
            <v>0.10000000009313226</v>
          </cell>
          <cell r="AG184">
            <v>1005997.2</v>
          </cell>
          <cell r="AH184">
            <v>852540</v>
          </cell>
          <cell r="AI184">
            <v>153457.19999999998</v>
          </cell>
          <cell r="AJ184">
            <v>1005997.3</v>
          </cell>
          <cell r="AK184">
            <v>0</v>
          </cell>
          <cell r="AL184">
            <v>0.10000000009313226</v>
          </cell>
          <cell r="AM184" t="str">
            <v>605804-WT1</v>
          </cell>
          <cell r="AN184">
            <v>-153457.19999999995</v>
          </cell>
          <cell r="AO184" t="str">
            <v>UMEME</v>
          </cell>
        </row>
        <row r="185">
          <cell r="A185">
            <v>184</v>
          </cell>
          <cell r="B185" t="str">
            <v>CSC_TORORO</v>
          </cell>
          <cell r="C185">
            <v>202745638</v>
          </cell>
          <cell r="D185" t="str">
            <v>ATC KIDERA VILLAGE-MULANDA ROAD 605799</v>
          </cell>
          <cell r="E185" t="str">
            <v>COMMERCIAL</v>
          </cell>
          <cell r="F185" t="str">
            <v>TOU</v>
          </cell>
          <cell r="G185" t="str">
            <v>ACTIVE</v>
          </cell>
          <cell r="H185" t="str">
            <v>U26830</v>
          </cell>
          <cell r="I185" t="str">
            <v>[F0001]-[TX0001]-A-0001-</v>
          </cell>
          <cell r="J185">
            <v>246090868</v>
          </cell>
          <cell r="K185">
            <v>41183</v>
          </cell>
          <cell r="L185" t="str">
            <v>01-SEP-12 - 01-OCT-12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3360</v>
          </cell>
          <cell r="Z185">
            <v>0</v>
          </cell>
          <cell r="AA185">
            <v>604.79999999999995</v>
          </cell>
          <cell r="AB185">
            <v>3964.8</v>
          </cell>
          <cell r="AC185">
            <v>3965.04</v>
          </cell>
          <cell r="AD185">
            <v>605799</v>
          </cell>
          <cell r="AE185" t="str">
            <v>Kidera_Mbuga</v>
          </cell>
          <cell r="AF185">
            <v>0.23999999999978172</v>
          </cell>
          <cell r="AG185">
            <v>3964.8</v>
          </cell>
          <cell r="AH185">
            <v>3360</v>
          </cell>
          <cell r="AI185">
            <v>604.79999999999995</v>
          </cell>
          <cell r="AJ185">
            <v>3965.04</v>
          </cell>
          <cell r="AK185">
            <v>0</v>
          </cell>
          <cell r="AL185">
            <v>0.23999999999978172</v>
          </cell>
          <cell r="AM185" t="str">
            <v>605799-WT1</v>
          </cell>
          <cell r="AN185">
            <v>-604.80000000000018</v>
          </cell>
          <cell r="AO185" t="str">
            <v>UMEME</v>
          </cell>
        </row>
        <row r="186">
          <cell r="A186">
            <v>185</v>
          </cell>
          <cell r="B186" t="str">
            <v>CSC_BANDA</v>
          </cell>
          <cell r="C186">
            <v>202741168</v>
          </cell>
          <cell r="D186" t="str">
            <v>ATC BWEYOGERERE 605127</v>
          </cell>
          <cell r="E186" t="str">
            <v>COMMERCIAL</v>
          </cell>
          <cell r="F186" t="str">
            <v>TOU</v>
          </cell>
          <cell r="G186" t="str">
            <v>ACTIVE</v>
          </cell>
          <cell r="H186" t="str">
            <v>U203959</v>
          </cell>
          <cell r="I186" t="str">
            <v>[F0032]-[TX0003]-B-021450 Jinja Rd</v>
          </cell>
          <cell r="J186">
            <v>246075926</v>
          </cell>
          <cell r="K186">
            <v>41183</v>
          </cell>
          <cell r="L186" t="str">
            <v>01-SEP-12 - 01-OCT-12</v>
          </cell>
          <cell r="M186">
            <v>0</v>
          </cell>
          <cell r="N186">
            <v>0</v>
          </cell>
          <cell r="O186">
            <v>5109</v>
          </cell>
          <cell r="P186">
            <v>487.6</v>
          </cell>
          <cell r="Q186">
            <v>2491148.4</v>
          </cell>
          <cell r="R186">
            <v>3549</v>
          </cell>
          <cell r="S186">
            <v>550.9</v>
          </cell>
          <cell r="T186">
            <v>1955144.1</v>
          </cell>
          <cell r="U186">
            <v>1965</v>
          </cell>
          <cell r="V186">
            <v>380.8</v>
          </cell>
          <cell r="W186">
            <v>748272</v>
          </cell>
          <cell r="X186">
            <v>0</v>
          </cell>
          <cell r="Y186">
            <v>3360</v>
          </cell>
          <cell r="Z186">
            <v>0</v>
          </cell>
          <cell r="AA186">
            <v>935626.41</v>
          </cell>
          <cell r="AB186">
            <v>6133550.9100000001</v>
          </cell>
          <cell r="AC186">
            <v>6133550.4199999999</v>
          </cell>
          <cell r="AD186">
            <v>605127</v>
          </cell>
          <cell r="AE186" t="str">
            <v>Bweyogerere</v>
          </cell>
          <cell r="AF186">
            <v>-0.49000000022351742</v>
          </cell>
          <cell r="AG186">
            <v>6133550.9100000001</v>
          </cell>
          <cell r="AH186">
            <v>5197924.5</v>
          </cell>
          <cell r="AI186">
            <v>935626.40999999992</v>
          </cell>
          <cell r="AJ186">
            <v>6133550.4199999999</v>
          </cell>
          <cell r="AK186">
            <v>0</v>
          </cell>
          <cell r="AL186">
            <v>-0.49000000022351742</v>
          </cell>
          <cell r="AM186" t="str">
            <v>605127-WT1</v>
          </cell>
          <cell r="AN186">
            <v>-935626.41000000015</v>
          </cell>
          <cell r="AO186" t="str">
            <v>UMEME</v>
          </cell>
        </row>
        <row r="187">
          <cell r="A187">
            <v>186</v>
          </cell>
          <cell r="B187" t="str">
            <v>CSC_BANDA</v>
          </cell>
          <cell r="C187">
            <v>202743618</v>
          </cell>
          <cell r="D187" t="str">
            <v>ATC KIIRA_NAMUGONGO 605520</v>
          </cell>
          <cell r="E187" t="str">
            <v>COMMERCIAL</v>
          </cell>
          <cell r="F187" t="str">
            <v>TOU</v>
          </cell>
          <cell r="G187" t="str">
            <v>ACTIVE</v>
          </cell>
          <cell r="H187" t="str">
            <v>UM201382</v>
          </cell>
          <cell r="I187" t="str">
            <v>[F0030]-[TX0020]-A-001103 Kyaliwajjala</v>
          </cell>
          <cell r="J187">
            <v>246081753</v>
          </cell>
          <cell r="K187">
            <v>41183</v>
          </cell>
          <cell r="L187" t="str">
            <v>01-SEP-12 - 01-OCT-12</v>
          </cell>
          <cell r="M187">
            <v>0</v>
          </cell>
          <cell r="N187">
            <v>0</v>
          </cell>
          <cell r="O187">
            <v>825</v>
          </cell>
          <cell r="P187">
            <v>487.6</v>
          </cell>
          <cell r="Q187">
            <v>402270</v>
          </cell>
          <cell r="R187">
            <v>378</v>
          </cell>
          <cell r="S187">
            <v>550.9</v>
          </cell>
          <cell r="T187">
            <v>208240.2</v>
          </cell>
          <cell r="U187">
            <v>437</v>
          </cell>
          <cell r="V187">
            <v>380.8</v>
          </cell>
          <cell r="W187">
            <v>166409.60000000001</v>
          </cell>
          <cell r="X187">
            <v>0</v>
          </cell>
          <cell r="Y187">
            <v>3360</v>
          </cell>
          <cell r="Z187">
            <v>0</v>
          </cell>
          <cell r="AA187">
            <v>140450.35999999999</v>
          </cell>
          <cell r="AB187">
            <v>920730.16</v>
          </cell>
          <cell r="AC187">
            <v>920730.3</v>
          </cell>
          <cell r="AD187">
            <v>605520</v>
          </cell>
          <cell r="AE187" t="str">
            <v>Kiira_Namugongo</v>
          </cell>
          <cell r="AF187">
            <v>0.14000000001396984</v>
          </cell>
          <cell r="AG187">
            <v>920730.16</v>
          </cell>
          <cell r="AH187">
            <v>780279.79661016958</v>
          </cell>
          <cell r="AI187">
            <v>140450.36338983051</v>
          </cell>
          <cell r="AJ187">
            <v>920730.30000000016</v>
          </cell>
          <cell r="AK187">
            <v>0</v>
          </cell>
          <cell r="AL187">
            <v>0.14000000013038516</v>
          </cell>
          <cell r="AM187" t="str">
            <v>605520-WT1</v>
          </cell>
          <cell r="AN187">
            <v>-140450.3600000001</v>
          </cell>
          <cell r="AO187" t="str">
            <v>UMEME</v>
          </cell>
        </row>
        <row r="188">
          <cell r="A188">
            <v>187</v>
          </cell>
          <cell r="B188" t="str">
            <v>CSC_BANDA</v>
          </cell>
          <cell r="C188">
            <v>202744669</v>
          </cell>
          <cell r="D188" t="str">
            <v>ATC NAJJERA 605798</v>
          </cell>
          <cell r="E188" t="str">
            <v>COMMERCIAL</v>
          </cell>
          <cell r="F188" t="str">
            <v>TOU</v>
          </cell>
          <cell r="G188" t="str">
            <v>ACTIVE</v>
          </cell>
          <cell r="H188" t="str">
            <v>U26529</v>
          </cell>
          <cell r="I188" t="str">
            <v>[F0001]-[TX0001]-A-0001-</v>
          </cell>
          <cell r="J188">
            <v>245993681</v>
          </cell>
          <cell r="K188">
            <v>41183</v>
          </cell>
          <cell r="L188" t="str">
            <v>01-SEP-12 - 01-OCT-12</v>
          </cell>
          <cell r="M188">
            <v>0</v>
          </cell>
          <cell r="N188">
            <v>0</v>
          </cell>
          <cell r="O188">
            <v>1490</v>
          </cell>
          <cell r="P188">
            <v>487.6</v>
          </cell>
          <cell r="Q188">
            <v>726524</v>
          </cell>
          <cell r="R188">
            <v>766</v>
          </cell>
          <cell r="S188">
            <v>550.9</v>
          </cell>
          <cell r="T188">
            <v>421989.4</v>
          </cell>
          <cell r="U188">
            <v>732</v>
          </cell>
          <cell r="V188">
            <v>380.8</v>
          </cell>
          <cell r="W188">
            <v>278745.59999999998</v>
          </cell>
          <cell r="X188">
            <v>0</v>
          </cell>
          <cell r="Y188">
            <v>3360</v>
          </cell>
          <cell r="Z188">
            <v>0</v>
          </cell>
          <cell r="AA188">
            <v>257511.42</v>
          </cell>
          <cell r="AB188">
            <v>1688130.42</v>
          </cell>
          <cell r="AC188">
            <v>1688130.33</v>
          </cell>
          <cell r="AD188">
            <v>605798</v>
          </cell>
          <cell r="AE188" t="str">
            <v>Najjera</v>
          </cell>
          <cell r="AF188">
            <v>-8.9999999850988388E-2</v>
          </cell>
          <cell r="AG188">
            <v>1688130.42</v>
          </cell>
          <cell r="AH188">
            <v>1430618.9999999998</v>
          </cell>
          <cell r="AI188">
            <v>257511.41999999995</v>
          </cell>
          <cell r="AJ188">
            <v>1688130.3299999998</v>
          </cell>
          <cell r="AK188">
            <v>0</v>
          </cell>
          <cell r="AL188">
            <v>-9.0000000083819032E-2</v>
          </cell>
          <cell r="AM188" t="str">
            <v>605798-WT1</v>
          </cell>
          <cell r="AN188">
            <v>-257511.41999999993</v>
          </cell>
          <cell r="AO188" t="str">
            <v>UMEME</v>
          </cell>
        </row>
        <row r="189">
          <cell r="A189">
            <v>188</v>
          </cell>
          <cell r="B189" t="str">
            <v>CSC_BANDA</v>
          </cell>
          <cell r="C189">
            <v>202744919</v>
          </cell>
          <cell r="D189" t="str">
            <v>ATC NAALYA HOUSING 605956</v>
          </cell>
          <cell r="E189" t="str">
            <v>COMMERCIAL</v>
          </cell>
          <cell r="F189" t="str">
            <v>TOU</v>
          </cell>
          <cell r="G189" t="str">
            <v>ACTIVE</v>
          </cell>
          <cell r="H189" t="str">
            <v>U26984</v>
          </cell>
          <cell r="I189" t="str">
            <v>[F0031]-[TX0004]-B-020171 Nalya Zone</v>
          </cell>
          <cell r="J189">
            <v>246072551</v>
          </cell>
          <cell r="K189">
            <v>41183</v>
          </cell>
          <cell r="L189" t="str">
            <v>01-SEP-12 - 01-OCT-12</v>
          </cell>
          <cell r="M189">
            <v>0</v>
          </cell>
          <cell r="N189">
            <v>0</v>
          </cell>
          <cell r="O189">
            <v>516</v>
          </cell>
          <cell r="P189">
            <v>487.6</v>
          </cell>
          <cell r="Q189">
            <v>251601.6</v>
          </cell>
          <cell r="R189">
            <v>258</v>
          </cell>
          <cell r="S189">
            <v>550.9</v>
          </cell>
          <cell r="T189">
            <v>142132.20000000001</v>
          </cell>
          <cell r="U189">
            <v>274</v>
          </cell>
          <cell r="V189">
            <v>380.8</v>
          </cell>
          <cell r="W189">
            <v>104339.2</v>
          </cell>
          <cell r="X189">
            <v>0</v>
          </cell>
          <cell r="Y189">
            <v>3360</v>
          </cell>
          <cell r="Z189">
            <v>0</v>
          </cell>
          <cell r="AA189">
            <v>90257.94</v>
          </cell>
          <cell r="AB189">
            <v>591690.93999999994</v>
          </cell>
          <cell r="AC189">
            <v>591690.68000000005</v>
          </cell>
          <cell r="AD189">
            <v>605956</v>
          </cell>
          <cell r="AE189" t="str">
            <v>Naalya Housing</v>
          </cell>
          <cell r="AF189">
            <v>-0.2599999998928979</v>
          </cell>
          <cell r="AG189">
            <v>591690.93999999994</v>
          </cell>
          <cell r="AH189">
            <v>501433</v>
          </cell>
          <cell r="AI189">
            <v>90257.94</v>
          </cell>
          <cell r="AJ189">
            <v>591690.68000000005</v>
          </cell>
          <cell r="AK189">
            <v>0</v>
          </cell>
          <cell r="AL189">
            <v>-0.2599999998928979</v>
          </cell>
          <cell r="AM189" t="str">
            <v>605956-WT1</v>
          </cell>
          <cell r="AN189">
            <v>-90257.939999999886</v>
          </cell>
          <cell r="AO189" t="str">
            <v>UMEME</v>
          </cell>
        </row>
        <row r="190">
          <cell r="A190">
            <v>189</v>
          </cell>
          <cell r="B190" t="str">
            <v>CSC_NATETE</v>
          </cell>
          <cell r="C190">
            <v>202754618</v>
          </cell>
          <cell r="D190" t="str">
            <v>ATC SSEBAGALA 605088</v>
          </cell>
          <cell r="E190" t="str">
            <v>COMMERCIAL</v>
          </cell>
          <cell r="F190" t="str">
            <v>TOU</v>
          </cell>
          <cell r="G190" t="str">
            <v>ACTIVE</v>
          </cell>
          <cell r="H190" t="str">
            <v>UM200508</v>
          </cell>
          <cell r="I190" t="str">
            <v>[F0012]-[TX0004]-B-015300 Masaka Rd</v>
          </cell>
          <cell r="J190">
            <v>246177227</v>
          </cell>
          <cell r="K190">
            <v>41183</v>
          </cell>
          <cell r="L190" t="str">
            <v>01-SEP-12 - 01-OCT-12</v>
          </cell>
          <cell r="M190">
            <v>0</v>
          </cell>
          <cell r="N190">
            <v>0</v>
          </cell>
          <cell r="O190">
            <v>1121</v>
          </cell>
          <cell r="P190">
            <v>487.6</v>
          </cell>
          <cell r="Q190">
            <v>546599.6</v>
          </cell>
          <cell r="R190">
            <v>524</v>
          </cell>
          <cell r="S190">
            <v>550.9</v>
          </cell>
          <cell r="T190">
            <v>288671.59999999998</v>
          </cell>
          <cell r="U190">
            <v>503</v>
          </cell>
          <cell r="V190">
            <v>380.8</v>
          </cell>
          <cell r="W190">
            <v>191542.39999999999</v>
          </cell>
          <cell r="X190">
            <v>0</v>
          </cell>
          <cell r="Y190">
            <v>3360</v>
          </cell>
          <cell r="Z190">
            <v>0</v>
          </cell>
          <cell r="AA190">
            <v>185431.25</v>
          </cell>
          <cell r="AB190">
            <v>1215604.8500000001</v>
          </cell>
          <cell r="AC190">
            <v>1215604.6299999999</v>
          </cell>
          <cell r="AD190">
            <v>605088</v>
          </cell>
          <cell r="AE190" t="str">
            <v>Ssebagala</v>
          </cell>
          <cell r="AF190">
            <v>-0.22000000020489097</v>
          </cell>
          <cell r="AG190">
            <v>1215604.8500000001</v>
          </cell>
          <cell r="AH190">
            <v>1030173.6016949153</v>
          </cell>
          <cell r="AI190">
            <v>185431.24830508477</v>
          </cell>
          <cell r="AJ190">
            <v>1215604.6299999999</v>
          </cell>
          <cell r="AK190">
            <v>0</v>
          </cell>
          <cell r="AL190">
            <v>-0.22000000020489097</v>
          </cell>
          <cell r="AM190" t="str">
            <v>605088-RT1</v>
          </cell>
          <cell r="AN190">
            <v>-185431.25000000012</v>
          </cell>
          <cell r="AO190" t="str">
            <v>UMEME</v>
          </cell>
        </row>
        <row r="191">
          <cell r="A191">
            <v>190</v>
          </cell>
          <cell r="B191" t="str">
            <v>CSC_NAJJANANKUMBI</v>
          </cell>
          <cell r="C191">
            <v>202738168</v>
          </cell>
          <cell r="D191" t="str">
            <v>ATC NAKUKUBA_RELOCATE 605009</v>
          </cell>
          <cell r="E191" t="str">
            <v>COMMERCIAL</v>
          </cell>
          <cell r="F191" t="str">
            <v>TOU</v>
          </cell>
          <cell r="G191" t="str">
            <v>ACTIVE</v>
          </cell>
          <cell r="H191">
            <v>96394981</v>
          </cell>
          <cell r="I191" t="str">
            <v>[F0018]-[TX0030]-B-001511</v>
          </cell>
          <cell r="J191">
            <v>246068809</v>
          </cell>
          <cell r="K191">
            <v>41183</v>
          </cell>
          <cell r="L191" t="str">
            <v>01-SEP-12 - 01-OCT-12</v>
          </cell>
          <cell r="M191">
            <v>0</v>
          </cell>
          <cell r="N191">
            <v>0</v>
          </cell>
          <cell r="O191">
            <v>2621</v>
          </cell>
          <cell r="P191">
            <v>487.6</v>
          </cell>
          <cell r="Q191">
            <v>1277999.6000000001</v>
          </cell>
          <cell r="R191">
            <v>1335</v>
          </cell>
          <cell r="S191">
            <v>550.9</v>
          </cell>
          <cell r="T191">
            <v>735451.5</v>
          </cell>
          <cell r="U191">
            <v>818</v>
          </cell>
          <cell r="V191">
            <v>380.8</v>
          </cell>
          <cell r="W191">
            <v>311494.40000000002</v>
          </cell>
          <cell r="X191">
            <v>0</v>
          </cell>
          <cell r="Y191">
            <v>3360</v>
          </cell>
          <cell r="Z191">
            <v>0</v>
          </cell>
          <cell r="AA191">
            <v>419094.99</v>
          </cell>
          <cell r="AB191">
            <v>2747400.49</v>
          </cell>
          <cell r="AC191">
            <v>2747400.92</v>
          </cell>
          <cell r="AD191">
            <v>605009</v>
          </cell>
          <cell r="AE191" t="str">
            <v>Nakukuba_Relocate</v>
          </cell>
          <cell r="AF191">
            <v>0.42999999970197678</v>
          </cell>
          <cell r="AG191">
            <v>2747400.49</v>
          </cell>
          <cell r="AH191">
            <v>2328305.5</v>
          </cell>
          <cell r="AI191">
            <v>419094.99</v>
          </cell>
          <cell r="AJ191">
            <v>2747400.92</v>
          </cell>
          <cell r="AK191">
            <v>0</v>
          </cell>
          <cell r="AL191">
            <v>0.42999999970197678</v>
          </cell>
          <cell r="AM191" t="str">
            <v>605009-WT1</v>
          </cell>
          <cell r="AN191">
            <v>-419094.99000000022</v>
          </cell>
          <cell r="AO191" t="str">
            <v>UMEME</v>
          </cell>
        </row>
        <row r="192">
          <cell r="A192">
            <v>191</v>
          </cell>
          <cell r="B192" t="str">
            <v>CSC_NAJJANANKUMBI</v>
          </cell>
          <cell r="C192">
            <v>202738523</v>
          </cell>
          <cell r="D192" t="str">
            <v>ATC LUKULI 605202</v>
          </cell>
          <cell r="E192" t="str">
            <v>COMMERCIAL</v>
          </cell>
          <cell r="F192" t="str">
            <v>TOU</v>
          </cell>
          <cell r="G192" t="str">
            <v>ACTIVE</v>
          </cell>
          <cell r="H192" t="str">
            <v>U25328</v>
          </cell>
          <cell r="I192" t="str">
            <v>[F0018]-[TX0045]-A-030510{30184} Lukuli Rd</v>
          </cell>
          <cell r="J192">
            <v>246082325</v>
          </cell>
          <cell r="K192">
            <v>41183</v>
          </cell>
          <cell r="L192" t="str">
            <v>01-SEP-12 - 01-OCT-12</v>
          </cell>
          <cell r="M192">
            <v>0</v>
          </cell>
          <cell r="N192">
            <v>0</v>
          </cell>
          <cell r="O192">
            <v>1486</v>
          </cell>
          <cell r="P192">
            <v>487.6</v>
          </cell>
          <cell r="Q192">
            <v>724573.6</v>
          </cell>
          <cell r="R192">
            <v>749</v>
          </cell>
          <cell r="S192">
            <v>550.9</v>
          </cell>
          <cell r="T192">
            <v>412624.1</v>
          </cell>
          <cell r="U192">
            <v>659</v>
          </cell>
          <cell r="V192">
            <v>380.8</v>
          </cell>
          <cell r="W192">
            <v>250947.20000000001</v>
          </cell>
          <cell r="X192">
            <v>0</v>
          </cell>
          <cell r="Y192">
            <v>3360</v>
          </cell>
          <cell r="Z192">
            <v>0</v>
          </cell>
          <cell r="AA192">
            <v>250470.88</v>
          </cell>
          <cell r="AB192">
            <v>1641975.78</v>
          </cell>
          <cell r="AC192">
            <v>1641975.68</v>
          </cell>
          <cell r="AD192">
            <v>605202</v>
          </cell>
          <cell r="AE192" t="str">
            <v>Lukuli</v>
          </cell>
          <cell r="AF192">
            <v>-0.10000000009313226</v>
          </cell>
          <cell r="AG192">
            <v>1641975.78</v>
          </cell>
          <cell r="AH192">
            <v>1391504.8983050848</v>
          </cell>
          <cell r="AI192">
            <v>250470.88169491524</v>
          </cell>
          <cell r="AJ192">
            <v>1641975.68</v>
          </cell>
          <cell r="AK192">
            <v>0</v>
          </cell>
          <cell r="AL192">
            <v>-0.10000000009313226</v>
          </cell>
          <cell r="AM192" t="str">
            <v>605202-WT1</v>
          </cell>
          <cell r="AN192">
            <v>-250470.88000000012</v>
          </cell>
          <cell r="AO192" t="str">
            <v>UMEME</v>
          </cell>
        </row>
        <row r="193">
          <cell r="A193">
            <v>192</v>
          </cell>
          <cell r="B193" t="str">
            <v>CSC_NAJJANANKUMBI</v>
          </cell>
          <cell r="C193">
            <v>202741768</v>
          </cell>
          <cell r="D193" t="str">
            <v>ATC NAJJANANKUMBI 605531</v>
          </cell>
          <cell r="E193" t="str">
            <v>COMMERCIAL</v>
          </cell>
          <cell r="F193" t="str">
            <v>TOU</v>
          </cell>
          <cell r="G193" t="str">
            <v>ACTIVE</v>
          </cell>
          <cell r="H193" t="str">
            <v>UM202622</v>
          </cell>
          <cell r="I193" t="str">
            <v>[F0046]-[TX0001]-C-031515 Entebbe Rd</v>
          </cell>
          <cell r="J193">
            <v>245984690</v>
          </cell>
          <cell r="K193">
            <v>41183</v>
          </cell>
          <cell r="L193" t="str">
            <v>01-SEP-12 - 01-OCT-12</v>
          </cell>
          <cell r="M193">
            <v>0</v>
          </cell>
          <cell r="N193">
            <v>0</v>
          </cell>
          <cell r="O193">
            <v>742</v>
          </cell>
          <cell r="P193">
            <v>487.6</v>
          </cell>
          <cell r="Q193">
            <v>361799.2</v>
          </cell>
          <cell r="R193">
            <v>369</v>
          </cell>
          <cell r="S193">
            <v>550.9</v>
          </cell>
          <cell r="T193">
            <v>203282.1</v>
          </cell>
          <cell r="U193">
            <v>409</v>
          </cell>
          <cell r="V193">
            <v>380.8</v>
          </cell>
          <cell r="W193">
            <v>155747.20000000001</v>
          </cell>
          <cell r="X193">
            <v>0</v>
          </cell>
          <cell r="Y193">
            <v>3360</v>
          </cell>
          <cell r="Z193">
            <v>0</v>
          </cell>
          <cell r="AA193">
            <v>130353.93</v>
          </cell>
          <cell r="AB193">
            <v>854542.43</v>
          </cell>
          <cell r="AC193">
            <v>854542.55</v>
          </cell>
          <cell r="AD193">
            <v>605531</v>
          </cell>
          <cell r="AE193" t="str">
            <v>Najjanankumbi</v>
          </cell>
          <cell r="AF193">
            <v>0.11999999999534339</v>
          </cell>
          <cell r="AG193">
            <v>854542.43</v>
          </cell>
          <cell r="AH193">
            <v>724188.5</v>
          </cell>
          <cell r="AI193">
            <v>130353.93</v>
          </cell>
          <cell r="AJ193">
            <v>854542.54999999993</v>
          </cell>
          <cell r="AK193">
            <v>0</v>
          </cell>
          <cell r="AL193">
            <v>0.11999999987892807</v>
          </cell>
          <cell r="AM193" t="str">
            <v>605531-RT1</v>
          </cell>
          <cell r="AN193">
            <v>-130353.93000000005</v>
          </cell>
          <cell r="AO193" t="str">
            <v>UMEME</v>
          </cell>
        </row>
        <row r="194">
          <cell r="A194">
            <v>193</v>
          </cell>
          <cell r="B194" t="str">
            <v>CSC_ENTEBBE</v>
          </cell>
          <cell r="C194">
            <v>202743319</v>
          </cell>
          <cell r="D194" t="str">
            <v>ATC KITUBULU 605237</v>
          </cell>
          <cell r="E194" t="str">
            <v>COMMERCIAL</v>
          </cell>
          <cell r="F194" t="str">
            <v>TOU</v>
          </cell>
          <cell r="G194" t="str">
            <v>ACTIVE</v>
          </cell>
          <cell r="H194" t="str">
            <v>U26468</v>
          </cell>
          <cell r="I194" t="str">
            <v>[F0012]-[TX0035]-B-004369-(5787)</v>
          </cell>
          <cell r="J194">
            <v>245994004</v>
          </cell>
          <cell r="K194">
            <v>41183</v>
          </cell>
          <cell r="L194" t="str">
            <v>01-SEP-12 - 01-OCT-12</v>
          </cell>
          <cell r="M194">
            <v>0</v>
          </cell>
          <cell r="N194">
            <v>0</v>
          </cell>
          <cell r="O194">
            <v>627</v>
          </cell>
          <cell r="P194">
            <v>487.6</v>
          </cell>
          <cell r="Q194">
            <v>305725.2</v>
          </cell>
          <cell r="R194">
            <v>325</v>
          </cell>
          <cell r="S194">
            <v>550.9</v>
          </cell>
          <cell r="T194">
            <v>179042.5</v>
          </cell>
          <cell r="U194">
            <v>297</v>
          </cell>
          <cell r="V194">
            <v>380.8</v>
          </cell>
          <cell r="W194">
            <v>113097.60000000001</v>
          </cell>
          <cell r="X194">
            <v>0</v>
          </cell>
          <cell r="Y194">
            <v>3360</v>
          </cell>
          <cell r="Z194">
            <v>0</v>
          </cell>
          <cell r="AA194">
            <v>108220.55</v>
          </cell>
          <cell r="AB194">
            <v>709445.85</v>
          </cell>
          <cell r="AC194">
            <v>709446.19</v>
          </cell>
          <cell r="AD194">
            <v>605237</v>
          </cell>
          <cell r="AE194" t="str">
            <v>Kitubulu</v>
          </cell>
          <cell r="AF194">
            <v>0.33999999996740371</v>
          </cell>
          <cell r="AG194">
            <v>709445.85</v>
          </cell>
          <cell r="AH194">
            <v>601225.29661016946</v>
          </cell>
          <cell r="AI194">
            <v>108220.5533898305</v>
          </cell>
          <cell r="AJ194">
            <v>709446.19</v>
          </cell>
          <cell r="AK194">
            <v>0</v>
          </cell>
          <cell r="AL194">
            <v>0.33999999996740371</v>
          </cell>
          <cell r="AM194" t="str">
            <v>605237-WT1</v>
          </cell>
          <cell r="AN194">
            <v>-108220.54999999993</v>
          </cell>
          <cell r="AO194" t="str">
            <v>UMEME</v>
          </cell>
        </row>
        <row r="195">
          <cell r="A195">
            <v>194</v>
          </cell>
          <cell r="B195" t="str">
            <v>CSC_ENTEBBE</v>
          </cell>
          <cell r="C195">
            <v>202744719</v>
          </cell>
          <cell r="D195" t="str">
            <v>ATC NSAMIZI 605844</v>
          </cell>
          <cell r="E195" t="str">
            <v>COMMERCIAL</v>
          </cell>
          <cell r="F195" t="str">
            <v>TOU</v>
          </cell>
          <cell r="G195" t="str">
            <v>ACTIVE</v>
          </cell>
          <cell r="H195">
            <v>96393598</v>
          </cell>
          <cell r="I195" t="str">
            <v>[F0002]-[TX0034]-A-20783-</v>
          </cell>
          <cell r="J195">
            <v>245984694</v>
          </cell>
          <cell r="K195">
            <v>41183</v>
          </cell>
          <cell r="L195" t="str">
            <v>01-SEP-12 - 01-OCT-12</v>
          </cell>
          <cell r="M195">
            <v>0</v>
          </cell>
          <cell r="N195">
            <v>0</v>
          </cell>
          <cell r="O195">
            <v>1319</v>
          </cell>
          <cell r="P195">
            <v>487.6</v>
          </cell>
          <cell r="Q195">
            <v>643144.4</v>
          </cell>
          <cell r="R195">
            <v>772</v>
          </cell>
          <cell r="S195">
            <v>550.9</v>
          </cell>
          <cell r="T195">
            <v>425294.8</v>
          </cell>
          <cell r="U195">
            <v>678</v>
          </cell>
          <cell r="V195">
            <v>380.8</v>
          </cell>
          <cell r="W195">
            <v>258182.39999999999</v>
          </cell>
          <cell r="X195">
            <v>0</v>
          </cell>
          <cell r="Y195">
            <v>3360</v>
          </cell>
          <cell r="Z195">
            <v>0</v>
          </cell>
          <cell r="AA195">
            <v>239396.69</v>
          </cell>
          <cell r="AB195">
            <v>1569378.29</v>
          </cell>
          <cell r="AC195">
            <v>1569378.29</v>
          </cell>
          <cell r="AD195">
            <v>605844</v>
          </cell>
          <cell r="AE195" t="str">
            <v>Nsamizi</v>
          </cell>
          <cell r="AF195">
            <v>0</v>
          </cell>
          <cell r="AG195">
            <v>1569378.29</v>
          </cell>
          <cell r="AH195">
            <v>1329981.6016949152</v>
          </cell>
          <cell r="AI195">
            <v>239396.68830508474</v>
          </cell>
          <cell r="AJ195">
            <v>1569378.29</v>
          </cell>
          <cell r="AK195">
            <v>0</v>
          </cell>
          <cell r="AL195">
            <v>0</v>
          </cell>
          <cell r="AM195" t="str">
            <v>605844-WT1</v>
          </cell>
          <cell r="AN195">
            <v>-239396.69000000018</v>
          </cell>
          <cell r="AO195" t="str">
            <v>UMEME</v>
          </cell>
        </row>
        <row r="196">
          <cell r="A196">
            <v>195</v>
          </cell>
          <cell r="B196" t="str">
            <v>CSC_WANDEGEYA</v>
          </cell>
          <cell r="C196">
            <v>202766518</v>
          </cell>
          <cell r="D196" t="str">
            <v>ATC KAWANDA 605080</v>
          </cell>
          <cell r="E196" t="str">
            <v>COMMERCIAL</v>
          </cell>
          <cell r="F196" t="str">
            <v>TOU</v>
          </cell>
          <cell r="G196" t="str">
            <v>ACTIVE</v>
          </cell>
          <cell r="H196" t="str">
            <v>U203354</v>
          </cell>
          <cell r="I196" t="str">
            <v>[F0042]-[TX0005]-A-000200D Bombo Rd</v>
          </cell>
          <cell r="J196">
            <v>245993746</v>
          </cell>
          <cell r="K196">
            <v>41183</v>
          </cell>
          <cell r="L196" t="str">
            <v>01-SEP-12 - 01-OCT-12</v>
          </cell>
          <cell r="M196">
            <v>0</v>
          </cell>
          <cell r="N196">
            <v>0</v>
          </cell>
          <cell r="O196">
            <v>1594</v>
          </cell>
          <cell r="P196">
            <v>487.6</v>
          </cell>
          <cell r="Q196">
            <v>777234.4</v>
          </cell>
          <cell r="R196">
            <v>750</v>
          </cell>
          <cell r="S196">
            <v>550.9</v>
          </cell>
          <cell r="T196">
            <v>413175</v>
          </cell>
          <cell r="U196">
            <v>721</v>
          </cell>
          <cell r="V196">
            <v>380.8</v>
          </cell>
          <cell r="W196">
            <v>274556.79999999999</v>
          </cell>
          <cell r="X196">
            <v>0</v>
          </cell>
          <cell r="Y196">
            <v>3360</v>
          </cell>
          <cell r="Z196">
            <v>0</v>
          </cell>
          <cell r="AA196">
            <v>264298.71999999997</v>
          </cell>
          <cell r="AB196">
            <v>1732624.92</v>
          </cell>
          <cell r="AC196">
            <v>1732624.96</v>
          </cell>
          <cell r="AD196">
            <v>605080</v>
          </cell>
          <cell r="AE196" t="str">
            <v>Kawanda</v>
          </cell>
          <cell r="AF196">
            <v>4.0000000037252903E-2</v>
          </cell>
          <cell r="AG196">
            <v>1732624.92</v>
          </cell>
          <cell r="AH196">
            <v>1468326.2033898304</v>
          </cell>
          <cell r="AI196">
            <v>264298.71661016945</v>
          </cell>
          <cell r="AJ196">
            <v>1732624.96</v>
          </cell>
          <cell r="AK196">
            <v>0</v>
          </cell>
          <cell r="AL196">
            <v>4.0000000037252903E-2</v>
          </cell>
          <cell r="AM196" t="str">
            <v>605080-WT1</v>
          </cell>
          <cell r="AN196">
            <v>-264298.71999999997</v>
          </cell>
          <cell r="AO196" t="str">
            <v>UMEME</v>
          </cell>
        </row>
        <row r="197">
          <cell r="A197">
            <v>196</v>
          </cell>
          <cell r="B197" t="str">
            <v>CSC_WANDEGEYA</v>
          </cell>
          <cell r="C197">
            <v>202766868</v>
          </cell>
          <cell r="D197" t="str">
            <v>ATC KASULE AISA 605116</v>
          </cell>
          <cell r="E197" t="str">
            <v>COMMERCIAL</v>
          </cell>
          <cell r="F197" t="str">
            <v>TOU</v>
          </cell>
          <cell r="G197" t="str">
            <v>ACTIVE</v>
          </cell>
          <cell r="H197" t="str">
            <v>UM200401</v>
          </cell>
          <cell r="I197" t="str">
            <v>[F0029]-[TX0048]-A - 010850  Bombo Rd</v>
          </cell>
          <cell r="J197">
            <v>246205476</v>
          </cell>
          <cell r="K197">
            <v>41183</v>
          </cell>
          <cell r="L197" t="str">
            <v>01-SEP-12 - 01-OCT-12</v>
          </cell>
          <cell r="M197">
            <v>0</v>
          </cell>
          <cell r="N197">
            <v>0</v>
          </cell>
          <cell r="O197">
            <v>109</v>
          </cell>
          <cell r="P197">
            <v>487.6</v>
          </cell>
          <cell r="Q197">
            <v>53148.4</v>
          </cell>
          <cell r="R197">
            <v>46</v>
          </cell>
          <cell r="S197">
            <v>550.9</v>
          </cell>
          <cell r="T197">
            <v>25341.4</v>
          </cell>
          <cell r="U197">
            <v>48</v>
          </cell>
          <cell r="V197">
            <v>380.8</v>
          </cell>
          <cell r="W197">
            <v>18278.400000000001</v>
          </cell>
          <cell r="X197">
            <v>0</v>
          </cell>
          <cell r="Y197">
            <v>3360</v>
          </cell>
          <cell r="Z197">
            <v>0</v>
          </cell>
          <cell r="AA197">
            <v>18023.080000000002</v>
          </cell>
          <cell r="AB197">
            <v>118151.28</v>
          </cell>
          <cell r="AC197">
            <v>118151.1</v>
          </cell>
          <cell r="AD197">
            <v>605116</v>
          </cell>
          <cell r="AE197" t="str">
            <v>Kasule Aisa</v>
          </cell>
          <cell r="AF197">
            <v>-0.17999999999301508</v>
          </cell>
          <cell r="AG197">
            <v>118151.28</v>
          </cell>
          <cell r="AH197">
            <v>100128.20338983051</v>
          </cell>
          <cell r="AI197">
            <v>18023.07661016949</v>
          </cell>
          <cell r="AJ197">
            <v>118151.1</v>
          </cell>
          <cell r="AK197">
            <v>0</v>
          </cell>
          <cell r="AL197">
            <v>-0.17999999999301508</v>
          </cell>
          <cell r="AM197" t="str">
            <v>605116-RT1</v>
          </cell>
          <cell r="AN197">
            <v>-18023.079999999987</v>
          </cell>
          <cell r="AO197" t="str">
            <v>UMEME</v>
          </cell>
        </row>
        <row r="198">
          <cell r="A198">
            <v>197</v>
          </cell>
          <cell r="B198" t="str">
            <v>CSC_WANDEGEYA</v>
          </cell>
          <cell r="C198">
            <v>202767868</v>
          </cell>
          <cell r="D198" t="str">
            <v>ATC GAYAZAROAD 605205</v>
          </cell>
          <cell r="E198" t="str">
            <v>COMMERCIAL</v>
          </cell>
          <cell r="F198" t="str">
            <v>TOU</v>
          </cell>
          <cell r="G198" t="str">
            <v>ACTIVE</v>
          </cell>
          <cell r="H198" t="str">
            <v>U204530</v>
          </cell>
          <cell r="I198" t="str">
            <v>[F0003]-[TX0004]-B-090016 Mbogo Rd</v>
          </cell>
          <cell r="J198">
            <v>246075936</v>
          </cell>
          <cell r="K198">
            <v>41183</v>
          </cell>
          <cell r="L198" t="str">
            <v>01-SEP-12 - 01-OCT-12</v>
          </cell>
          <cell r="M198">
            <v>0</v>
          </cell>
          <cell r="N198">
            <v>0</v>
          </cell>
          <cell r="O198">
            <v>1552</v>
          </cell>
          <cell r="P198">
            <v>487.6</v>
          </cell>
          <cell r="Q198">
            <v>756755.2</v>
          </cell>
          <cell r="R198">
            <v>731</v>
          </cell>
          <cell r="S198">
            <v>550.9</v>
          </cell>
          <cell r="T198">
            <v>402707.9</v>
          </cell>
          <cell r="U198">
            <v>759</v>
          </cell>
          <cell r="V198">
            <v>380.8</v>
          </cell>
          <cell r="W198">
            <v>289027.20000000001</v>
          </cell>
          <cell r="X198">
            <v>0</v>
          </cell>
          <cell r="Y198">
            <v>3360</v>
          </cell>
          <cell r="Z198">
            <v>0</v>
          </cell>
          <cell r="AA198">
            <v>261333.05</v>
          </cell>
          <cell r="AB198">
            <v>1713183.35</v>
          </cell>
          <cell r="AC198">
            <v>1713182.85</v>
          </cell>
          <cell r="AD198">
            <v>605205</v>
          </cell>
          <cell r="AE198" t="str">
            <v>GayazaRoad</v>
          </cell>
          <cell r="AF198">
            <v>-0.5</v>
          </cell>
          <cell r="AG198">
            <v>1713183.35</v>
          </cell>
          <cell r="AH198">
            <v>1451850.2966101696</v>
          </cell>
          <cell r="AI198">
            <v>261333.05338983051</v>
          </cell>
          <cell r="AJ198">
            <v>1713182.85</v>
          </cell>
          <cell r="AK198">
            <v>0</v>
          </cell>
          <cell r="AL198">
            <v>-0.5</v>
          </cell>
          <cell r="AM198" t="str">
            <v>605205-WT1</v>
          </cell>
          <cell r="AN198">
            <v>-261333.05000000005</v>
          </cell>
          <cell r="AO198" t="str">
            <v>UMEME</v>
          </cell>
        </row>
        <row r="199">
          <cell r="A199">
            <v>198</v>
          </cell>
          <cell r="B199" t="str">
            <v>CSC_WANDEGEYA</v>
          </cell>
          <cell r="C199">
            <v>202769020</v>
          </cell>
          <cell r="D199" t="str">
            <v>ATC KANYANYA 605186</v>
          </cell>
          <cell r="E199" t="str">
            <v>COMMERCIAL</v>
          </cell>
          <cell r="F199" t="str">
            <v>TOU</v>
          </cell>
          <cell r="G199" t="str">
            <v>ACTIVE</v>
          </cell>
          <cell r="H199" t="str">
            <v>U25953</v>
          </cell>
          <cell r="I199" t="str">
            <v>[F0001]-[TX0001]-A-0001-</v>
          </cell>
          <cell r="J199">
            <v>246083059</v>
          </cell>
          <cell r="K199">
            <v>41183</v>
          </cell>
          <cell r="L199" t="str">
            <v>01-SEP-12 - 01-OCT-12</v>
          </cell>
          <cell r="M199">
            <v>0</v>
          </cell>
          <cell r="N199">
            <v>0</v>
          </cell>
          <cell r="O199">
            <v>746</v>
          </cell>
          <cell r="P199">
            <v>487.6</v>
          </cell>
          <cell r="Q199">
            <v>363749.6</v>
          </cell>
          <cell r="R199">
            <v>397</v>
          </cell>
          <cell r="S199">
            <v>550.9</v>
          </cell>
          <cell r="T199">
            <v>218707.3</v>
          </cell>
          <cell r="U199">
            <v>362</v>
          </cell>
          <cell r="V199">
            <v>380.8</v>
          </cell>
          <cell r="W199">
            <v>137849.60000000001</v>
          </cell>
          <cell r="X199">
            <v>0</v>
          </cell>
          <cell r="Y199">
            <v>3360</v>
          </cell>
          <cell r="Z199">
            <v>0</v>
          </cell>
          <cell r="AA199">
            <v>130259.97</v>
          </cell>
          <cell r="AB199">
            <v>853926.47</v>
          </cell>
          <cell r="AC199">
            <v>853926.2</v>
          </cell>
          <cell r="AD199">
            <v>605186</v>
          </cell>
          <cell r="AE199" t="str">
            <v>Kanyanya</v>
          </cell>
          <cell r="AF199">
            <v>-0.27000000001862645</v>
          </cell>
          <cell r="AG199">
            <v>853926.47</v>
          </cell>
          <cell r="AH199">
            <v>723666.5</v>
          </cell>
          <cell r="AI199">
            <v>130259.97</v>
          </cell>
          <cell r="AJ199">
            <v>853926.2</v>
          </cell>
          <cell r="AK199">
            <v>0</v>
          </cell>
          <cell r="AL199">
            <v>-0.27000000001862645</v>
          </cell>
          <cell r="AM199" t="str">
            <v>605186-WT1</v>
          </cell>
          <cell r="AN199">
            <v>-130259.97000000009</v>
          </cell>
          <cell r="AO199" t="str">
            <v>UMEME</v>
          </cell>
        </row>
        <row r="200">
          <cell r="A200">
            <v>199</v>
          </cell>
          <cell r="B200" t="str">
            <v>CSC_KITINTALE</v>
          </cell>
          <cell r="C200">
            <v>202740418</v>
          </cell>
          <cell r="D200" t="str">
            <v xml:space="preserve">ATC FIRST_STREET 605352    </v>
          </cell>
          <cell r="E200" t="str">
            <v>COMMERCIAL</v>
          </cell>
          <cell r="F200" t="str">
            <v>TOU</v>
          </cell>
          <cell r="G200" t="str">
            <v>ACTIVE</v>
          </cell>
          <cell r="H200" t="str">
            <v>E263618</v>
          </cell>
          <cell r="I200" t="str">
            <v>[F0029]-[TX0022]-B-003750 1st Street</v>
          </cell>
          <cell r="J200">
            <v>245993712</v>
          </cell>
          <cell r="K200">
            <v>41183</v>
          </cell>
          <cell r="L200" t="str">
            <v>01-SEP-12 - 01-OCT-12</v>
          </cell>
          <cell r="M200">
            <v>0</v>
          </cell>
          <cell r="N200">
            <v>0</v>
          </cell>
          <cell r="O200">
            <v>1607</v>
          </cell>
          <cell r="P200">
            <v>487.6</v>
          </cell>
          <cell r="Q200">
            <v>783573.2</v>
          </cell>
          <cell r="R200">
            <v>798</v>
          </cell>
          <cell r="S200">
            <v>550.9</v>
          </cell>
          <cell r="T200">
            <v>439618.2</v>
          </cell>
          <cell r="U200">
            <v>771</v>
          </cell>
          <cell r="V200">
            <v>380.8</v>
          </cell>
          <cell r="W200">
            <v>293596.79999999999</v>
          </cell>
          <cell r="X200">
            <v>0</v>
          </cell>
          <cell r="Y200">
            <v>3360</v>
          </cell>
          <cell r="Z200">
            <v>0</v>
          </cell>
          <cell r="AA200">
            <v>273626.68</v>
          </cell>
          <cell r="AB200">
            <v>1793774.88</v>
          </cell>
          <cell r="AC200">
            <v>1793774.82</v>
          </cell>
          <cell r="AD200">
            <v>605352</v>
          </cell>
          <cell r="AE200" t="str">
            <v>First_Street</v>
          </cell>
          <cell r="AF200">
            <v>-5.9999999823048711E-2</v>
          </cell>
          <cell r="AG200">
            <v>1793774.88</v>
          </cell>
          <cell r="AH200">
            <v>1520148.2033898304</v>
          </cell>
          <cell r="AI200">
            <v>273626.67661016947</v>
          </cell>
          <cell r="AJ200">
            <v>1793774.82</v>
          </cell>
          <cell r="AK200">
            <v>0</v>
          </cell>
          <cell r="AL200">
            <v>-5.9999999823048711E-2</v>
          </cell>
          <cell r="AM200" t="str">
            <v>605352-WT1</v>
          </cell>
          <cell r="AN200">
            <v>-273626.67999999993</v>
          </cell>
          <cell r="AO200" t="str">
            <v>UMEME</v>
          </cell>
        </row>
        <row r="201">
          <cell r="A201">
            <v>200</v>
          </cell>
          <cell r="B201" t="str">
            <v>CSC_KITINTALE</v>
          </cell>
          <cell r="C201">
            <v>202742370</v>
          </cell>
          <cell r="D201" t="str">
            <v xml:space="preserve">ATC KINAWATAKA 605691    </v>
          </cell>
          <cell r="E201" t="str">
            <v>COMMERCIAL</v>
          </cell>
          <cell r="F201" t="str">
            <v>TOU</v>
          </cell>
          <cell r="G201" t="str">
            <v>ACTIVE</v>
          </cell>
          <cell r="H201" t="str">
            <v>U203819</v>
          </cell>
          <cell r="I201" t="str">
            <v>[F0030]-[TX0016]-A-000203 Kireka Zone C</v>
          </cell>
          <cell r="J201">
            <v>245993424</v>
          </cell>
          <cell r="K201">
            <v>41183</v>
          </cell>
          <cell r="L201" t="str">
            <v>01-SEP-12 - 01-OCT-12</v>
          </cell>
          <cell r="M201">
            <v>0</v>
          </cell>
          <cell r="N201">
            <v>0</v>
          </cell>
          <cell r="O201">
            <v>1000</v>
          </cell>
          <cell r="P201">
            <v>487.6</v>
          </cell>
          <cell r="Q201">
            <v>487600</v>
          </cell>
          <cell r="R201">
            <v>480</v>
          </cell>
          <cell r="S201">
            <v>550.9</v>
          </cell>
          <cell r="T201">
            <v>264432</v>
          </cell>
          <cell r="U201">
            <v>523</v>
          </cell>
          <cell r="V201">
            <v>380.8</v>
          </cell>
          <cell r="W201">
            <v>199158.39999999999</v>
          </cell>
          <cell r="X201">
            <v>0</v>
          </cell>
          <cell r="Y201">
            <v>3360</v>
          </cell>
          <cell r="Z201">
            <v>0</v>
          </cell>
          <cell r="AA201">
            <v>171819.07</v>
          </cell>
          <cell r="AB201">
            <v>1126369.47</v>
          </cell>
          <cell r="AC201">
            <v>1126369.6000000001</v>
          </cell>
          <cell r="AD201">
            <v>605691</v>
          </cell>
          <cell r="AE201" t="str">
            <v>Kinawataka</v>
          </cell>
          <cell r="AF201">
            <v>0.13000000012107193</v>
          </cell>
          <cell r="AG201">
            <v>1126369.47</v>
          </cell>
          <cell r="AH201">
            <v>954550.39830508467</v>
          </cell>
          <cell r="AI201">
            <v>171819.07169491524</v>
          </cell>
          <cell r="AJ201">
            <v>1126369.6000000001</v>
          </cell>
          <cell r="AK201">
            <v>0</v>
          </cell>
          <cell r="AL201">
            <v>0.13000000012107193</v>
          </cell>
          <cell r="AM201" t="str">
            <v>605691-WT1</v>
          </cell>
          <cell r="AN201">
            <v>-171819.06999999995</v>
          </cell>
          <cell r="AO201" t="str">
            <v>UMEME</v>
          </cell>
        </row>
        <row r="202">
          <cell r="A202">
            <v>201</v>
          </cell>
          <cell r="B202" t="str">
            <v>CSC_NAKULABYE</v>
          </cell>
          <cell r="C202">
            <v>202745636</v>
          </cell>
          <cell r="D202" t="str">
            <v>ATC OWINO 605105</v>
          </cell>
          <cell r="E202" t="str">
            <v>COMMERCIAL</v>
          </cell>
          <cell r="F202" t="str">
            <v>TOU</v>
          </cell>
          <cell r="G202" t="str">
            <v>ACTIVE</v>
          </cell>
          <cell r="H202">
            <v>96394575</v>
          </cell>
          <cell r="I202" t="str">
            <v>[F0007]-[TX0004]-D-002929 Nakivubo Rd</v>
          </cell>
          <cell r="J202">
            <v>246194180</v>
          </cell>
          <cell r="K202">
            <v>41183</v>
          </cell>
          <cell r="L202" t="str">
            <v>01-SEP-12 - 01-OCT-12</v>
          </cell>
          <cell r="M202">
            <v>0</v>
          </cell>
          <cell r="N202">
            <v>0</v>
          </cell>
          <cell r="O202">
            <v>1196</v>
          </cell>
          <cell r="P202">
            <v>487.6</v>
          </cell>
          <cell r="Q202">
            <v>583169.6</v>
          </cell>
          <cell r="R202">
            <v>570</v>
          </cell>
          <cell r="S202">
            <v>550.9</v>
          </cell>
          <cell r="T202">
            <v>314013</v>
          </cell>
          <cell r="U202">
            <v>560</v>
          </cell>
          <cell r="V202">
            <v>380.8</v>
          </cell>
          <cell r="W202">
            <v>213248</v>
          </cell>
          <cell r="X202">
            <v>0</v>
          </cell>
          <cell r="Y202">
            <v>3360</v>
          </cell>
          <cell r="Z202">
            <v>0</v>
          </cell>
          <cell r="AA202">
            <v>200482.31</v>
          </cell>
          <cell r="AB202">
            <v>1314272.9099999999</v>
          </cell>
          <cell r="AC202">
            <v>1314272.46</v>
          </cell>
          <cell r="AD202">
            <v>605105</v>
          </cell>
          <cell r="AE202" t="str">
            <v>Owino</v>
          </cell>
          <cell r="AF202">
            <v>-0.44999999995343387</v>
          </cell>
          <cell r="AG202">
            <v>1314272.9099999999</v>
          </cell>
          <cell r="AH202">
            <v>1113790.6016949152</v>
          </cell>
          <cell r="AI202">
            <v>200482.30830508473</v>
          </cell>
          <cell r="AJ202">
            <v>1314272.46</v>
          </cell>
          <cell r="AK202">
            <v>0</v>
          </cell>
          <cell r="AL202">
            <v>-0.44999999995343387</v>
          </cell>
          <cell r="AM202" t="str">
            <v>605105-WT1</v>
          </cell>
          <cell r="AN202">
            <v>-200482.30999999982</v>
          </cell>
          <cell r="AO202" t="str">
            <v>UMEME</v>
          </cell>
        </row>
        <row r="203">
          <cell r="A203">
            <v>202</v>
          </cell>
          <cell r="B203" t="str">
            <v>CSC_NAKULABYE</v>
          </cell>
          <cell r="C203">
            <v>202745670</v>
          </cell>
          <cell r="D203" t="str">
            <v>ATC NAKULABYE 605155</v>
          </cell>
          <cell r="E203" t="str">
            <v>COMMERCIAL</v>
          </cell>
          <cell r="F203" t="str">
            <v>TOU</v>
          </cell>
          <cell r="G203" t="str">
            <v>ACTIVE</v>
          </cell>
          <cell r="H203" t="str">
            <v>E262790</v>
          </cell>
          <cell r="I203" t="str">
            <v>[F0084]-[TX0001]-A-011100 Suzana Rd</v>
          </cell>
          <cell r="J203">
            <v>246180221</v>
          </cell>
          <cell r="K203">
            <v>41183</v>
          </cell>
          <cell r="L203" t="str">
            <v>01-SEP-12 - 01-OCT-12</v>
          </cell>
          <cell r="M203">
            <v>0</v>
          </cell>
          <cell r="N203">
            <v>0</v>
          </cell>
          <cell r="O203">
            <v>1298</v>
          </cell>
          <cell r="P203">
            <v>487.6</v>
          </cell>
          <cell r="Q203">
            <v>632904.80000000005</v>
          </cell>
          <cell r="R203">
            <v>666</v>
          </cell>
          <cell r="S203">
            <v>550.9</v>
          </cell>
          <cell r="T203">
            <v>366899.4</v>
          </cell>
          <cell r="U203">
            <v>570</v>
          </cell>
          <cell r="V203">
            <v>380.8</v>
          </cell>
          <cell r="W203">
            <v>217056</v>
          </cell>
          <cell r="X203">
            <v>0</v>
          </cell>
          <cell r="Y203">
            <v>3360</v>
          </cell>
          <cell r="Z203">
            <v>0</v>
          </cell>
          <cell r="AA203">
            <v>219639.64</v>
          </cell>
          <cell r="AB203">
            <v>1439859.84</v>
          </cell>
          <cell r="AC203">
            <v>1439860</v>
          </cell>
          <cell r="AD203">
            <v>605155</v>
          </cell>
          <cell r="AE203" t="str">
            <v>Nkoma</v>
          </cell>
          <cell r="AF203">
            <v>0.15999999991618097</v>
          </cell>
          <cell r="AG203">
            <v>1439859.84</v>
          </cell>
          <cell r="AH203">
            <v>1220220.2033898307</v>
          </cell>
          <cell r="AI203">
            <v>219639.63661016952</v>
          </cell>
          <cell r="AJ203">
            <v>1439860</v>
          </cell>
          <cell r="AK203">
            <v>0</v>
          </cell>
          <cell r="AL203">
            <v>0.15999999991618097</v>
          </cell>
          <cell r="AM203" t="str">
            <v>605155-WT1</v>
          </cell>
          <cell r="AN203">
            <v>1887377.66</v>
          </cell>
          <cell r="AO203" t="str">
            <v>UMEME</v>
          </cell>
        </row>
        <row r="204">
          <cell r="A204">
            <v>203</v>
          </cell>
          <cell r="B204" t="str">
            <v>CSC_NAKULABYE</v>
          </cell>
          <cell r="C204">
            <v>202745819</v>
          </cell>
          <cell r="D204" t="str">
            <v>ATC WAKISO 605215</v>
          </cell>
          <cell r="E204" t="str">
            <v>COMMERCIAL</v>
          </cell>
          <cell r="F204" t="str">
            <v>TOU</v>
          </cell>
          <cell r="G204" t="str">
            <v>ACTIVE</v>
          </cell>
          <cell r="H204">
            <v>96393284</v>
          </cell>
          <cell r="I204" t="str">
            <v>[F0051]-[TX0014]-A-009601-</v>
          </cell>
          <cell r="J204">
            <v>246176226</v>
          </cell>
          <cell r="K204">
            <v>41183</v>
          </cell>
          <cell r="L204" t="str">
            <v>01-SEP-12 - 01-OCT-12</v>
          </cell>
          <cell r="M204">
            <v>0</v>
          </cell>
          <cell r="N204">
            <v>0</v>
          </cell>
          <cell r="O204">
            <v>1811</v>
          </cell>
          <cell r="P204">
            <v>487.6</v>
          </cell>
          <cell r="Q204">
            <v>883043.6</v>
          </cell>
          <cell r="R204">
            <v>982</v>
          </cell>
          <cell r="S204">
            <v>550.9</v>
          </cell>
          <cell r="T204">
            <v>540983.80000000005</v>
          </cell>
          <cell r="U204">
            <v>868</v>
          </cell>
          <cell r="V204">
            <v>380.8</v>
          </cell>
          <cell r="W204">
            <v>330534.40000000002</v>
          </cell>
          <cell r="X204">
            <v>0</v>
          </cell>
          <cell r="Y204">
            <v>3360</v>
          </cell>
          <cell r="Z204">
            <v>0</v>
          </cell>
          <cell r="AA204">
            <v>316425.92</v>
          </cell>
          <cell r="AB204">
            <v>2074347.72</v>
          </cell>
          <cell r="AC204">
            <v>2074347.89</v>
          </cell>
          <cell r="AD204">
            <v>605215</v>
          </cell>
          <cell r="AE204" t="str">
            <v>Wakiso</v>
          </cell>
          <cell r="AF204">
            <v>0.16999999992549419</v>
          </cell>
          <cell r="AG204">
            <v>2074347.72</v>
          </cell>
          <cell r="AH204">
            <v>1757921.7966101696</v>
          </cell>
          <cell r="AI204">
            <v>316425.92338983051</v>
          </cell>
          <cell r="AJ204">
            <v>2074347.8900000001</v>
          </cell>
          <cell r="AK204">
            <v>0</v>
          </cell>
          <cell r="AL204">
            <v>0.17000000015832484</v>
          </cell>
          <cell r="AM204" t="str">
            <v>605215-WT1</v>
          </cell>
          <cell r="AN204">
            <v>-316425.92000000016</v>
          </cell>
          <cell r="AO204" t="str">
            <v>UMEME</v>
          </cell>
        </row>
        <row r="205">
          <cell r="A205">
            <v>204</v>
          </cell>
          <cell r="B205" t="str">
            <v>CSC_NAKULABYE</v>
          </cell>
          <cell r="C205">
            <v>202750769</v>
          </cell>
          <cell r="D205" t="str">
            <v>ATC BULANGE 605670</v>
          </cell>
          <cell r="E205" t="str">
            <v>COMMERCIAL</v>
          </cell>
          <cell r="F205" t="str">
            <v>TOU</v>
          </cell>
          <cell r="G205" t="str">
            <v>ACTIVE</v>
          </cell>
          <cell r="H205" t="str">
            <v>U204815</v>
          </cell>
          <cell r="I205" t="str">
            <v>[F0001]-[TX0001]-A-0001</v>
          </cell>
          <cell r="J205">
            <v>246185208</v>
          </cell>
          <cell r="K205">
            <v>41183</v>
          </cell>
          <cell r="L205" t="str">
            <v>01-SEP-12 - 01-OCT-12</v>
          </cell>
          <cell r="M205">
            <v>0</v>
          </cell>
          <cell r="N205">
            <v>0</v>
          </cell>
          <cell r="O205">
            <v>1043</v>
          </cell>
          <cell r="P205">
            <v>487.6</v>
          </cell>
          <cell r="Q205">
            <v>508566.8</v>
          </cell>
          <cell r="R205">
            <v>533</v>
          </cell>
          <cell r="S205">
            <v>550.9</v>
          </cell>
          <cell r="T205">
            <v>293629.7</v>
          </cell>
          <cell r="U205">
            <v>581</v>
          </cell>
          <cell r="V205">
            <v>380.8</v>
          </cell>
          <cell r="W205">
            <v>221244.79999999999</v>
          </cell>
          <cell r="X205">
            <v>0</v>
          </cell>
          <cell r="Y205">
            <v>3360</v>
          </cell>
          <cell r="Z205">
            <v>0</v>
          </cell>
          <cell r="AA205">
            <v>184824.23</v>
          </cell>
          <cell r="AB205">
            <v>1211625.53</v>
          </cell>
          <cell r="AC205">
            <v>1211625.03</v>
          </cell>
          <cell r="AD205">
            <v>605670</v>
          </cell>
          <cell r="AE205" t="str">
            <v>Bulange</v>
          </cell>
          <cell r="AF205">
            <v>-0.5</v>
          </cell>
          <cell r="AG205">
            <v>1211625.53</v>
          </cell>
          <cell r="AH205">
            <v>1026801.2966101695</v>
          </cell>
          <cell r="AI205">
            <v>184824.23338983051</v>
          </cell>
          <cell r="AJ205">
            <v>1211625.03</v>
          </cell>
          <cell r="AK205">
            <v>0</v>
          </cell>
          <cell r="AL205">
            <v>-0.5</v>
          </cell>
          <cell r="AM205" t="str">
            <v>605670-WT1</v>
          </cell>
          <cell r="AN205">
            <v>-184824.22999999998</v>
          </cell>
          <cell r="AO205" t="str">
            <v>UMEME</v>
          </cell>
        </row>
        <row r="206">
          <cell r="A206">
            <v>205</v>
          </cell>
          <cell r="B206" t="str">
            <v>CSC_NAKULABYE</v>
          </cell>
          <cell r="C206">
            <v>202782968</v>
          </cell>
          <cell r="D206" t="str">
            <v>ATC KIWUUNYA 605248</v>
          </cell>
          <cell r="E206" t="str">
            <v>COMMERCIAL</v>
          </cell>
          <cell r="F206" t="str">
            <v>TOU</v>
          </cell>
          <cell r="G206" t="str">
            <v>ACTIVE</v>
          </cell>
          <cell r="H206">
            <v>96393589</v>
          </cell>
          <cell r="I206" t="str">
            <v>[F0001]-[TX0001]-A-0001-</v>
          </cell>
          <cell r="J206">
            <v>246182210</v>
          </cell>
          <cell r="K206">
            <v>41183</v>
          </cell>
          <cell r="L206" t="str">
            <v>01-SEP-12 - 01-OCT-12</v>
          </cell>
          <cell r="M206">
            <v>0</v>
          </cell>
          <cell r="N206">
            <v>0</v>
          </cell>
          <cell r="O206">
            <v>1247</v>
          </cell>
          <cell r="P206">
            <v>487.6</v>
          </cell>
          <cell r="Q206">
            <v>608037.19999999995</v>
          </cell>
          <cell r="R206">
            <v>663</v>
          </cell>
          <cell r="S206">
            <v>550.9</v>
          </cell>
          <cell r="T206">
            <v>365246.7</v>
          </cell>
          <cell r="U206">
            <v>539</v>
          </cell>
          <cell r="V206">
            <v>380.8</v>
          </cell>
          <cell r="W206">
            <v>205251.20000000001</v>
          </cell>
          <cell r="X206">
            <v>0</v>
          </cell>
          <cell r="Y206">
            <v>3360</v>
          </cell>
          <cell r="Z206">
            <v>0</v>
          </cell>
          <cell r="AA206">
            <v>212741.12</v>
          </cell>
          <cell r="AB206">
            <v>1394636.22</v>
          </cell>
          <cell r="AC206">
            <v>1394635.82</v>
          </cell>
          <cell r="AD206">
            <v>605248</v>
          </cell>
          <cell r="AE206" t="str">
            <v>Kiwuunya</v>
          </cell>
          <cell r="AF206">
            <v>-0.39999999990686774</v>
          </cell>
          <cell r="AG206">
            <v>1394636.22</v>
          </cell>
          <cell r="AH206">
            <v>1181895.1016949152</v>
          </cell>
          <cell r="AI206">
            <v>212741.11830508473</v>
          </cell>
          <cell r="AJ206">
            <v>1394635.82</v>
          </cell>
          <cell r="AK206">
            <v>0</v>
          </cell>
          <cell r="AL206">
            <v>-0.39999999990686774</v>
          </cell>
          <cell r="AM206" t="str">
            <v>605248-WT1</v>
          </cell>
          <cell r="AN206">
            <v>-212741.12000000011</v>
          </cell>
          <cell r="AO206" t="str">
            <v>UMEME</v>
          </cell>
        </row>
        <row r="207">
          <cell r="A207">
            <v>206</v>
          </cell>
          <cell r="B207" t="str">
            <v>CSC_KABALAGALA</v>
          </cell>
          <cell r="C207">
            <v>202780369</v>
          </cell>
          <cell r="D207" t="str">
            <v xml:space="preserve">ATC UGANDA LTD SITE NO 605387  </v>
          </cell>
          <cell r="E207" t="str">
            <v>COMMERCIAL</v>
          </cell>
          <cell r="F207" t="str">
            <v>TOU</v>
          </cell>
          <cell r="G207" t="str">
            <v>ACTIVE</v>
          </cell>
          <cell r="H207" t="str">
            <v>U29008</v>
          </cell>
          <cell r="I207" t="str">
            <v>[F0015]-[TX0004]-B-004311/4092/6</v>
          </cell>
          <cell r="J207">
            <v>246188205</v>
          </cell>
          <cell r="K207">
            <v>41183</v>
          </cell>
          <cell r="L207" t="str">
            <v>01-SEP-12 - 01-OCT-12</v>
          </cell>
          <cell r="M207">
            <v>0</v>
          </cell>
          <cell r="N207">
            <v>0</v>
          </cell>
          <cell r="O207">
            <v>1702</v>
          </cell>
          <cell r="P207">
            <v>487.6</v>
          </cell>
          <cell r="Q207">
            <v>829895.2</v>
          </cell>
          <cell r="R207">
            <v>837</v>
          </cell>
          <cell r="S207">
            <v>550.9</v>
          </cell>
          <cell r="T207">
            <v>461103.3</v>
          </cell>
          <cell r="U207">
            <v>812</v>
          </cell>
          <cell r="V207">
            <v>380.8</v>
          </cell>
          <cell r="W207">
            <v>309209.59999999998</v>
          </cell>
          <cell r="X207">
            <v>0</v>
          </cell>
          <cell r="Y207">
            <v>3360</v>
          </cell>
          <cell r="Z207">
            <v>0</v>
          </cell>
          <cell r="AA207">
            <v>288642.26</v>
          </cell>
          <cell r="AB207">
            <v>1892210.36</v>
          </cell>
          <cell r="AC207">
            <v>1892210.59</v>
          </cell>
          <cell r="AD207">
            <v>605387</v>
          </cell>
          <cell r="AE207" t="str">
            <v>US_Embassy</v>
          </cell>
          <cell r="AF207">
            <v>0.22999999998137355</v>
          </cell>
          <cell r="AG207">
            <v>1892210.36</v>
          </cell>
          <cell r="AH207">
            <v>1603568.1016949152</v>
          </cell>
          <cell r="AI207">
            <v>288642.25830508472</v>
          </cell>
          <cell r="AJ207">
            <v>1892210.5899999999</v>
          </cell>
          <cell r="AK207">
            <v>0</v>
          </cell>
          <cell r="AL207">
            <v>0.2299999997485429</v>
          </cell>
          <cell r="AM207" t="str">
            <v>605387-WT1</v>
          </cell>
          <cell r="AN207">
            <v>-288642.26</v>
          </cell>
          <cell r="AO207" t="str">
            <v>UMEME</v>
          </cell>
        </row>
        <row r="208">
          <cell r="A208">
            <v>207</v>
          </cell>
          <cell r="B208" t="str">
            <v>CSC_JINJA</v>
          </cell>
          <cell r="C208">
            <v>202762470</v>
          </cell>
          <cell r="D208" t="str">
            <v>ATC MWIRI  SCHOOL 605109</v>
          </cell>
          <cell r="E208" t="str">
            <v>COMMERCIAL</v>
          </cell>
          <cell r="F208" t="str">
            <v>TOU</v>
          </cell>
          <cell r="G208" t="str">
            <v>ACTIVE</v>
          </cell>
          <cell r="H208">
            <v>96394369</v>
          </cell>
          <cell r="I208" t="str">
            <v>[F0012]-[TX0022]-B-000100 Mwiri Hill</v>
          </cell>
          <cell r="J208">
            <v>246293013</v>
          </cell>
          <cell r="K208">
            <v>41183</v>
          </cell>
          <cell r="L208" t="str">
            <v>01-SEP-12 - 01-OCT-12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1018</v>
          </cell>
          <cell r="S208">
            <v>550.9</v>
          </cell>
          <cell r="T208">
            <v>560816.19999999995</v>
          </cell>
          <cell r="U208">
            <v>894</v>
          </cell>
          <cell r="V208">
            <v>380.8</v>
          </cell>
          <cell r="W208">
            <v>340435.20000000001</v>
          </cell>
          <cell r="X208">
            <v>0</v>
          </cell>
          <cell r="Y208">
            <v>3360</v>
          </cell>
          <cell r="Z208">
            <v>0</v>
          </cell>
          <cell r="AA208">
            <v>162830.04999999999</v>
          </cell>
          <cell r="AB208">
            <v>1067441.45</v>
          </cell>
          <cell r="AC208">
            <v>1067441.32</v>
          </cell>
          <cell r="AD208">
            <v>605109</v>
          </cell>
          <cell r="AE208" t="str">
            <v>MwiriSchool</v>
          </cell>
          <cell r="AF208">
            <v>-0.12999999988824129</v>
          </cell>
          <cell r="AG208">
            <v>1067441.45</v>
          </cell>
          <cell r="AH208">
            <v>904611.39830508479</v>
          </cell>
          <cell r="AI208">
            <v>162830.05169491525</v>
          </cell>
          <cell r="AJ208">
            <v>1067441.32</v>
          </cell>
          <cell r="AK208">
            <v>0</v>
          </cell>
          <cell r="AL208">
            <v>-0.12999999988824129</v>
          </cell>
          <cell r="AM208" t="str">
            <v>605109-WT1</v>
          </cell>
          <cell r="AN208">
            <v>-162830.05000000005</v>
          </cell>
          <cell r="AO208" t="str">
            <v>UMEME</v>
          </cell>
        </row>
        <row r="209">
          <cell r="A209">
            <v>208</v>
          </cell>
          <cell r="B209" t="str">
            <v>CSC_IGANGA</v>
          </cell>
          <cell r="C209">
            <v>202738629</v>
          </cell>
          <cell r="D209" t="str">
            <v>ATC BUSESA 605292</v>
          </cell>
          <cell r="E209" t="str">
            <v>COMMERCIAL</v>
          </cell>
          <cell r="F209" t="str">
            <v>TOU</v>
          </cell>
          <cell r="G209" t="str">
            <v>ACTIVE</v>
          </cell>
          <cell r="H209" t="str">
            <v>E270522</v>
          </cell>
          <cell r="I209" t="str">
            <v>[F0001]-[TX0018]-A-061310 BUSESA</v>
          </cell>
          <cell r="J209">
            <v>245923211</v>
          </cell>
          <cell r="K209">
            <v>41183</v>
          </cell>
          <cell r="L209" t="str">
            <v>01-SEP-12 - 01-OCT-12</v>
          </cell>
          <cell r="M209">
            <v>0</v>
          </cell>
          <cell r="N209">
            <v>0</v>
          </cell>
          <cell r="O209">
            <v>1279</v>
          </cell>
          <cell r="P209">
            <v>487.6</v>
          </cell>
          <cell r="Q209">
            <v>623640.4</v>
          </cell>
          <cell r="R209">
            <v>748</v>
          </cell>
          <cell r="S209">
            <v>550.9</v>
          </cell>
          <cell r="T209">
            <v>412073.2</v>
          </cell>
          <cell r="U209">
            <v>518</v>
          </cell>
          <cell r="V209">
            <v>380.8</v>
          </cell>
          <cell r="W209">
            <v>197254.39999999999</v>
          </cell>
          <cell r="X209">
            <v>0</v>
          </cell>
          <cell r="Y209">
            <v>3360</v>
          </cell>
          <cell r="Z209">
            <v>0</v>
          </cell>
          <cell r="AA209">
            <v>222539.04</v>
          </cell>
          <cell r="AB209">
            <v>1458867.04</v>
          </cell>
          <cell r="AC209">
            <v>1458866.7</v>
          </cell>
          <cell r="AD209">
            <v>605292</v>
          </cell>
          <cell r="AE209" t="str">
            <v>Busesa</v>
          </cell>
          <cell r="AF209">
            <v>-0.34000000008381903</v>
          </cell>
          <cell r="AG209">
            <v>1458867.04</v>
          </cell>
          <cell r="AH209">
            <v>1236328</v>
          </cell>
          <cell r="AI209">
            <v>222539.03999999998</v>
          </cell>
          <cell r="AJ209">
            <v>1458866.7</v>
          </cell>
          <cell r="AK209">
            <v>0</v>
          </cell>
          <cell r="AL209">
            <v>-0.34000000008381903</v>
          </cell>
          <cell r="AM209" t="str">
            <v>605292-WT1</v>
          </cell>
          <cell r="AN209">
            <v>-222539.04000000004</v>
          </cell>
          <cell r="AO209" t="str">
            <v>UMEME</v>
          </cell>
        </row>
        <row r="210">
          <cell r="A210">
            <v>209</v>
          </cell>
          <cell r="B210" t="str">
            <v>CSC_KAYUNGA</v>
          </cell>
          <cell r="C210">
            <v>202766418</v>
          </cell>
          <cell r="D210" t="str">
            <v>ATC KAYUNGA 605099</v>
          </cell>
          <cell r="E210" t="str">
            <v>COMMERCIAL</v>
          </cell>
          <cell r="F210" t="str">
            <v>TOU</v>
          </cell>
          <cell r="G210" t="str">
            <v>ACTIVE</v>
          </cell>
          <cell r="H210" t="str">
            <v>E268293</v>
          </cell>
          <cell r="I210" t="str">
            <v>[F0002]-[TX0005]-A-032070 Mumyuka Rd</v>
          </cell>
          <cell r="J210">
            <v>246083827</v>
          </cell>
          <cell r="K210">
            <v>41183</v>
          </cell>
          <cell r="L210" t="str">
            <v>01-SEP-12 - 01-OCT-12</v>
          </cell>
          <cell r="M210">
            <v>0</v>
          </cell>
          <cell r="N210">
            <v>0</v>
          </cell>
          <cell r="O210">
            <v>5897</v>
          </cell>
          <cell r="P210">
            <v>487.6</v>
          </cell>
          <cell r="Q210">
            <v>2875377.2</v>
          </cell>
          <cell r="R210">
            <v>3189</v>
          </cell>
          <cell r="S210">
            <v>550.9</v>
          </cell>
          <cell r="T210">
            <v>1756820.1</v>
          </cell>
          <cell r="U210">
            <v>2841</v>
          </cell>
          <cell r="V210">
            <v>380.8</v>
          </cell>
          <cell r="W210">
            <v>1081852.8</v>
          </cell>
          <cell r="X210">
            <v>0</v>
          </cell>
          <cell r="Y210">
            <v>3360</v>
          </cell>
          <cell r="Z210">
            <v>0</v>
          </cell>
          <cell r="AA210">
            <v>1029133.82</v>
          </cell>
          <cell r="AB210">
            <v>6746543.9199999999</v>
          </cell>
          <cell r="AC210">
            <v>6746543.54</v>
          </cell>
          <cell r="AD210">
            <v>605099</v>
          </cell>
          <cell r="AE210" t="str">
            <v>Kayunga</v>
          </cell>
          <cell r="AF210">
            <v>-0.37999999988824129</v>
          </cell>
          <cell r="AG210">
            <v>6746543.9199999999</v>
          </cell>
          <cell r="AH210">
            <v>5717410.1016949145</v>
          </cell>
          <cell r="AI210">
            <v>1029133.8183050846</v>
          </cell>
          <cell r="AJ210">
            <v>6746543.5399999991</v>
          </cell>
          <cell r="AK210">
            <v>0</v>
          </cell>
          <cell r="AL210">
            <v>-0.38000000081956387</v>
          </cell>
          <cell r="AM210" t="str">
            <v>605099-WT1</v>
          </cell>
          <cell r="AN210">
            <v>-1029133.8199999994</v>
          </cell>
          <cell r="AO210" t="str">
            <v>UMEME</v>
          </cell>
        </row>
        <row r="211">
          <cell r="A211">
            <v>210</v>
          </cell>
          <cell r="B211" t="str">
            <v>CSC_MUKONO</v>
          </cell>
          <cell r="C211">
            <v>202737580</v>
          </cell>
          <cell r="D211" t="str">
            <v>ATC MUKONO 605013</v>
          </cell>
          <cell r="E211" t="str">
            <v>COMMERCIAL</v>
          </cell>
          <cell r="F211" t="str">
            <v>TOU</v>
          </cell>
          <cell r="G211" t="str">
            <v>ACTIVE</v>
          </cell>
          <cell r="H211" t="str">
            <v>U28598</v>
          </cell>
          <cell r="I211" t="str">
            <v>[F0002]-[TX0045]-A-010100 Besania Hill</v>
          </cell>
          <cell r="J211">
            <v>246124589</v>
          </cell>
          <cell r="K211">
            <v>41183</v>
          </cell>
          <cell r="L211" t="str">
            <v>01-SEP-12 - 01-OCT-12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3360</v>
          </cell>
          <cell r="Z211">
            <v>0</v>
          </cell>
          <cell r="AA211">
            <v>604.79999999999995</v>
          </cell>
          <cell r="AB211">
            <v>3964.8</v>
          </cell>
          <cell r="AC211">
            <v>3964.63</v>
          </cell>
          <cell r="AD211">
            <v>605013</v>
          </cell>
          <cell r="AE211" t="str">
            <v>Mukono</v>
          </cell>
          <cell r="AF211">
            <v>-0.17000000000007276</v>
          </cell>
          <cell r="AG211">
            <v>3964.8</v>
          </cell>
          <cell r="AH211">
            <v>3360</v>
          </cell>
          <cell r="AI211">
            <v>604.79999999999995</v>
          </cell>
          <cell r="AJ211">
            <v>3964.63</v>
          </cell>
          <cell r="AK211">
            <v>0</v>
          </cell>
          <cell r="AL211">
            <v>-0.17000000000007276</v>
          </cell>
          <cell r="AM211" t="str">
            <v>605013-WT1</v>
          </cell>
          <cell r="AN211">
            <v>-604.80000000000018</v>
          </cell>
          <cell r="AO211" t="str">
            <v>UMEME</v>
          </cell>
        </row>
        <row r="212">
          <cell r="A212">
            <v>211</v>
          </cell>
          <cell r="B212" t="str">
            <v>CSC_MUKONO</v>
          </cell>
          <cell r="C212">
            <v>202741219</v>
          </cell>
          <cell r="D212" t="str">
            <v>ATC MUKONO-GGULU 605590</v>
          </cell>
          <cell r="E212" t="str">
            <v>COMMERCIAL</v>
          </cell>
          <cell r="F212" t="str">
            <v>TOU</v>
          </cell>
          <cell r="G212" t="str">
            <v>ACTIVE</v>
          </cell>
          <cell r="H212" t="str">
            <v>UM201180</v>
          </cell>
          <cell r="I212" t="str">
            <v>[F0001]-[TX0005]-A-000100</v>
          </cell>
          <cell r="J212">
            <v>246179218</v>
          </cell>
          <cell r="K212">
            <v>41183</v>
          </cell>
          <cell r="L212" t="str">
            <v>01-SEP-12 - 01-OCT-12</v>
          </cell>
          <cell r="M212">
            <v>0</v>
          </cell>
          <cell r="N212">
            <v>0</v>
          </cell>
          <cell r="O212">
            <v>1123</v>
          </cell>
          <cell r="P212">
            <v>487.6</v>
          </cell>
          <cell r="Q212">
            <v>547574.80000000005</v>
          </cell>
          <cell r="R212">
            <v>558</v>
          </cell>
          <cell r="S212">
            <v>550.9</v>
          </cell>
          <cell r="T212">
            <v>307402.2</v>
          </cell>
          <cell r="U212">
            <v>564</v>
          </cell>
          <cell r="V212">
            <v>380.8</v>
          </cell>
          <cell r="W212">
            <v>214771.20000000001</v>
          </cell>
          <cell r="X212">
            <v>0</v>
          </cell>
          <cell r="Y212">
            <v>3360</v>
          </cell>
          <cell r="Z212">
            <v>0</v>
          </cell>
          <cell r="AA212">
            <v>193159.48</v>
          </cell>
          <cell r="AB212">
            <v>1266267.68</v>
          </cell>
          <cell r="AC212">
            <v>1266267.52</v>
          </cell>
          <cell r="AD212">
            <v>605590</v>
          </cell>
          <cell r="AE212" t="str">
            <v>Mukono_Ggulu</v>
          </cell>
          <cell r="AF212">
            <v>-0.15999999991618097</v>
          </cell>
          <cell r="AG212">
            <v>1266267.68</v>
          </cell>
          <cell r="AH212">
            <v>1073108.2033898304</v>
          </cell>
          <cell r="AI212">
            <v>193159.47661016945</v>
          </cell>
          <cell r="AJ212">
            <v>1266267.52</v>
          </cell>
          <cell r="AK212">
            <v>0</v>
          </cell>
          <cell r="AL212">
            <v>-0.15999999991618097</v>
          </cell>
          <cell r="AM212" t="str">
            <v>605590-WT1</v>
          </cell>
          <cell r="AN212">
            <v>-193159.47999999998</v>
          </cell>
          <cell r="AO212" t="str">
            <v>UMEME</v>
          </cell>
        </row>
        <row r="213">
          <cell r="A213">
            <v>212</v>
          </cell>
          <cell r="B213" t="str">
            <v>CSC_MUKONO</v>
          </cell>
          <cell r="C213">
            <v>202741770</v>
          </cell>
          <cell r="D213" t="str">
            <v>ATC SEETA-BUKERERE 605682</v>
          </cell>
          <cell r="E213" t="str">
            <v>COMMERCIAL</v>
          </cell>
          <cell r="F213" t="str">
            <v>TOU</v>
          </cell>
          <cell r="G213" t="str">
            <v>ACTIVE</v>
          </cell>
          <cell r="H213" t="str">
            <v>U203698</v>
          </cell>
          <cell r="I213" t="str">
            <v>[F0002]-[TX0028]-B-001000</v>
          </cell>
          <cell r="J213">
            <v>246068812</v>
          </cell>
          <cell r="K213">
            <v>41183</v>
          </cell>
          <cell r="L213" t="str">
            <v>01-SEP-12 - 01-OCT-12</v>
          </cell>
          <cell r="M213">
            <v>0</v>
          </cell>
          <cell r="N213">
            <v>0</v>
          </cell>
          <cell r="O213">
            <v>1057</v>
          </cell>
          <cell r="P213">
            <v>487.6</v>
          </cell>
          <cell r="Q213">
            <v>515393.2</v>
          </cell>
          <cell r="R213">
            <v>529</v>
          </cell>
          <cell r="S213">
            <v>550.9</v>
          </cell>
          <cell r="T213">
            <v>291426.09999999998</v>
          </cell>
          <cell r="U213">
            <v>527</v>
          </cell>
          <cell r="V213">
            <v>380.8</v>
          </cell>
          <cell r="W213">
            <v>200681.60000000001</v>
          </cell>
          <cell r="X213">
            <v>0</v>
          </cell>
          <cell r="Y213">
            <v>3360</v>
          </cell>
          <cell r="Z213">
            <v>0</v>
          </cell>
          <cell r="AA213">
            <v>181954.96</v>
          </cell>
          <cell r="AB213">
            <v>1192815.8600000001</v>
          </cell>
          <cell r="AC213">
            <v>1192815.77</v>
          </cell>
          <cell r="AD213">
            <v>605682</v>
          </cell>
          <cell r="AE213" t="str">
            <v>Seeta Bukerere</v>
          </cell>
          <cell r="AF213">
            <v>-9.0000000083819032E-2</v>
          </cell>
          <cell r="AG213">
            <v>1192815.8600000001</v>
          </cell>
          <cell r="AH213">
            <v>1010860.8983050848</v>
          </cell>
          <cell r="AI213">
            <v>181954.96169491526</v>
          </cell>
          <cell r="AJ213">
            <v>1192815.77</v>
          </cell>
          <cell r="AK213">
            <v>0</v>
          </cell>
          <cell r="AL213">
            <v>-9.0000000083819032E-2</v>
          </cell>
          <cell r="AM213" t="str">
            <v>605682-WT1</v>
          </cell>
          <cell r="AN213">
            <v>-181954.96000000008</v>
          </cell>
          <cell r="AO213" t="str">
            <v>UMEME</v>
          </cell>
        </row>
        <row r="214">
          <cell r="A214">
            <v>213</v>
          </cell>
          <cell r="B214" t="str">
            <v>CSC_LUGAZI</v>
          </cell>
          <cell r="C214">
            <v>202767420</v>
          </cell>
          <cell r="D214" t="str">
            <v>ATC LUGAZI 605014</v>
          </cell>
          <cell r="E214" t="str">
            <v>COMMERCIAL</v>
          </cell>
          <cell r="F214" t="str">
            <v>TOU</v>
          </cell>
          <cell r="G214" t="str">
            <v>ACTIVE</v>
          </cell>
          <cell r="H214" t="str">
            <v>U26908</v>
          </cell>
          <cell r="I214" t="str">
            <v>[F0002]-[TX0002]-B-024400 Jinja Rd</v>
          </cell>
          <cell r="J214">
            <v>246082071</v>
          </cell>
          <cell r="K214">
            <v>41183</v>
          </cell>
          <cell r="L214" t="str">
            <v>01-SEP-12 - 01-OCT-12</v>
          </cell>
          <cell r="M214">
            <v>0</v>
          </cell>
          <cell r="N214">
            <v>0</v>
          </cell>
          <cell r="O214">
            <v>1969</v>
          </cell>
          <cell r="P214">
            <v>487.6</v>
          </cell>
          <cell r="Q214">
            <v>960084.4</v>
          </cell>
          <cell r="R214">
            <v>979</v>
          </cell>
          <cell r="S214">
            <v>550.9</v>
          </cell>
          <cell r="T214">
            <v>539331.1</v>
          </cell>
          <cell r="U214">
            <v>889</v>
          </cell>
          <cell r="V214">
            <v>380.8</v>
          </cell>
          <cell r="W214">
            <v>338531.2</v>
          </cell>
          <cell r="X214">
            <v>0</v>
          </cell>
          <cell r="Y214">
            <v>3360</v>
          </cell>
          <cell r="Z214">
            <v>0</v>
          </cell>
          <cell r="AA214">
            <v>331435.21000000002</v>
          </cell>
          <cell r="AB214">
            <v>2172741.91</v>
          </cell>
          <cell r="AC214">
            <v>2172741.4900000002</v>
          </cell>
          <cell r="AD214">
            <v>605014</v>
          </cell>
          <cell r="AE214" t="str">
            <v>Lugazi</v>
          </cell>
          <cell r="AF214">
            <v>-0.41999999992549419</v>
          </cell>
          <cell r="AG214">
            <v>2172741.91</v>
          </cell>
          <cell r="AH214">
            <v>1841306.7033898307</v>
          </cell>
          <cell r="AI214">
            <v>331435.20661016949</v>
          </cell>
          <cell r="AJ214">
            <v>2172741.4900000002</v>
          </cell>
          <cell r="AK214">
            <v>0</v>
          </cell>
          <cell r="AL214">
            <v>-0.41999999992549419</v>
          </cell>
          <cell r="AM214" t="str">
            <v>605014-WT1</v>
          </cell>
          <cell r="AN214">
            <v>-331435.2100000002</v>
          </cell>
          <cell r="AO214" t="str">
            <v>UMEME</v>
          </cell>
        </row>
        <row r="215">
          <cell r="A215">
            <v>214</v>
          </cell>
          <cell r="B215" t="str">
            <v>CSC_HOIMA</v>
          </cell>
          <cell r="C215">
            <v>202753368</v>
          </cell>
          <cell r="D215" t="str">
            <v>ATC ACHOLI INN 605843</v>
          </cell>
          <cell r="E215" t="str">
            <v>COMMERCIAL</v>
          </cell>
          <cell r="F215" t="str">
            <v>TOU</v>
          </cell>
          <cell r="G215" t="str">
            <v>ACTIVE</v>
          </cell>
          <cell r="H215">
            <v>95879336</v>
          </cell>
          <cell r="I215" t="str">
            <v>[F0009]-[TX0005]-B-010603</v>
          </cell>
          <cell r="J215">
            <v>246194182</v>
          </cell>
          <cell r="K215">
            <v>41183</v>
          </cell>
          <cell r="L215" t="str">
            <v>01-SEP-12 - 01-OCT-12</v>
          </cell>
          <cell r="M215">
            <v>0</v>
          </cell>
          <cell r="N215">
            <v>0</v>
          </cell>
          <cell r="O215">
            <v>1193</v>
          </cell>
          <cell r="P215">
            <v>487.6</v>
          </cell>
          <cell r="Q215">
            <v>581706.80000000005</v>
          </cell>
          <cell r="R215">
            <v>716</v>
          </cell>
          <cell r="S215">
            <v>550.9</v>
          </cell>
          <cell r="T215">
            <v>394444.4</v>
          </cell>
          <cell r="U215">
            <v>714</v>
          </cell>
          <cell r="V215">
            <v>380.8</v>
          </cell>
          <cell r="W215">
            <v>271891.20000000001</v>
          </cell>
          <cell r="X215">
            <v>0</v>
          </cell>
          <cell r="Y215">
            <v>3360</v>
          </cell>
          <cell r="Z215">
            <v>0</v>
          </cell>
          <cell r="AA215">
            <v>225252.43</v>
          </cell>
          <cell r="AB215">
            <v>1476654.83</v>
          </cell>
          <cell r="AC215">
            <v>1476654.68</v>
          </cell>
          <cell r="AD215">
            <v>605843</v>
          </cell>
          <cell r="AE215" t="str">
            <v>Acholi Inn</v>
          </cell>
          <cell r="AF215">
            <v>-0.15000000013969839</v>
          </cell>
          <cell r="AG215">
            <v>1476654.83</v>
          </cell>
          <cell r="AH215">
            <v>1251402.3983050848</v>
          </cell>
          <cell r="AI215">
            <v>225252.43169491526</v>
          </cell>
          <cell r="AJ215">
            <v>1476654.68</v>
          </cell>
          <cell r="AK215">
            <v>0</v>
          </cell>
          <cell r="AL215">
            <v>-0.15000000013969839</v>
          </cell>
          <cell r="AM215" t="str">
            <v>605843-WT1</v>
          </cell>
          <cell r="AN215">
            <v>-225252.42999999993</v>
          </cell>
          <cell r="AO215" t="str">
            <v>UMEME</v>
          </cell>
        </row>
        <row r="216">
          <cell r="A216">
            <v>215</v>
          </cell>
          <cell r="B216" t="str">
            <v>CSC_BOMBO</v>
          </cell>
          <cell r="C216">
            <v>202751870</v>
          </cell>
          <cell r="D216" t="str">
            <v>ATC BOMBO SITE 605023</v>
          </cell>
          <cell r="E216" t="str">
            <v>COMMERCIAL</v>
          </cell>
          <cell r="F216" t="str">
            <v>TOU</v>
          </cell>
          <cell r="G216" t="str">
            <v>ACTIVE</v>
          </cell>
          <cell r="H216" t="str">
            <v>E263479</v>
          </cell>
          <cell r="I216" t="str">
            <v>[F0003]-[TX0012]-B-025400 Off Kalagala Rd</v>
          </cell>
          <cell r="J216">
            <v>246179221</v>
          </cell>
          <cell r="K216">
            <v>41183</v>
          </cell>
          <cell r="L216" t="str">
            <v>01-SEP-12 - 01-OCT-12</v>
          </cell>
          <cell r="M216">
            <v>0</v>
          </cell>
          <cell r="N216">
            <v>0</v>
          </cell>
          <cell r="O216">
            <v>3508</v>
          </cell>
          <cell r="P216">
            <v>487.6</v>
          </cell>
          <cell r="Q216">
            <v>1710500.8</v>
          </cell>
          <cell r="R216">
            <v>1850</v>
          </cell>
          <cell r="S216">
            <v>550.9</v>
          </cell>
          <cell r="T216">
            <v>1019165</v>
          </cell>
          <cell r="U216">
            <v>1585</v>
          </cell>
          <cell r="V216">
            <v>380.8</v>
          </cell>
          <cell r="W216">
            <v>603568</v>
          </cell>
          <cell r="X216">
            <v>0</v>
          </cell>
          <cell r="Y216">
            <v>3360</v>
          </cell>
          <cell r="Z216">
            <v>0</v>
          </cell>
          <cell r="AA216">
            <v>600586.88</v>
          </cell>
          <cell r="AB216">
            <v>3937180.68</v>
          </cell>
          <cell r="AC216">
            <v>3937180.25</v>
          </cell>
          <cell r="AD216">
            <v>605023</v>
          </cell>
          <cell r="AE216" t="str">
            <v>Bombo</v>
          </cell>
          <cell r="AF216">
            <v>-0.43000000016763806</v>
          </cell>
          <cell r="AG216">
            <v>3937180.68</v>
          </cell>
          <cell r="AH216">
            <v>3336593.7966101696</v>
          </cell>
          <cell r="AI216">
            <v>600586.88338983047</v>
          </cell>
          <cell r="AJ216">
            <v>3937180.25</v>
          </cell>
          <cell r="AK216">
            <v>0</v>
          </cell>
          <cell r="AL216">
            <v>-0.43000000016763806</v>
          </cell>
          <cell r="AM216" t="str">
            <v>605023-WT1</v>
          </cell>
          <cell r="AN216">
            <v>-600586.88000000035</v>
          </cell>
          <cell r="AO216" t="str">
            <v>UMEME</v>
          </cell>
        </row>
        <row r="217">
          <cell r="A217">
            <v>216</v>
          </cell>
          <cell r="B217" t="str">
            <v>CSC_MITYANA</v>
          </cell>
          <cell r="C217">
            <v>202763071</v>
          </cell>
          <cell r="D217" t="str">
            <v>ATC UGANDA LIMITED NDIBULUNGI 605096</v>
          </cell>
          <cell r="E217" t="str">
            <v>COMMERCIAL</v>
          </cell>
          <cell r="F217" t="str">
            <v>TOU</v>
          </cell>
          <cell r="G217" t="str">
            <v>ACTIVE</v>
          </cell>
          <cell r="H217" t="str">
            <v>E272904</v>
          </cell>
          <cell r="I217" t="str">
            <v xml:space="preserve">[F0001]-[TX0200]-B-000103 </v>
          </cell>
          <cell r="J217">
            <v>245992439</v>
          </cell>
          <cell r="K217">
            <v>41183</v>
          </cell>
          <cell r="L217" t="str">
            <v>01-SEP-12 - 01-OCT-12</v>
          </cell>
          <cell r="M217">
            <v>0</v>
          </cell>
          <cell r="N217">
            <v>0</v>
          </cell>
          <cell r="O217">
            <v>1651</v>
          </cell>
          <cell r="P217">
            <v>487.6</v>
          </cell>
          <cell r="Q217">
            <v>805027.6</v>
          </cell>
          <cell r="R217">
            <v>1049</v>
          </cell>
          <cell r="S217">
            <v>550.9</v>
          </cell>
          <cell r="T217">
            <v>577894.1</v>
          </cell>
          <cell r="U217">
            <v>1365</v>
          </cell>
          <cell r="V217">
            <v>380.8</v>
          </cell>
          <cell r="W217">
            <v>519792</v>
          </cell>
          <cell r="X217">
            <v>0</v>
          </cell>
          <cell r="Y217">
            <v>3360</v>
          </cell>
          <cell r="Z217">
            <v>0</v>
          </cell>
          <cell r="AA217">
            <v>343093.27</v>
          </cell>
          <cell r="AB217">
            <v>2249166.9700000002</v>
          </cell>
          <cell r="AC217">
            <v>2249167.2799999998</v>
          </cell>
          <cell r="AD217">
            <v>605096</v>
          </cell>
          <cell r="AE217" t="str">
            <v>Ndibulungi</v>
          </cell>
          <cell r="AF217">
            <v>0.30999999959021807</v>
          </cell>
          <cell r="AG217">
            <v>2249166.9700000002</v>
          </cell>
          <cell r="AH217">
            <v>1906073.7033898307</v>
          </cell>
          <cell r="AI217">
            <v>343093.26661016949</v>
          </cell>
          <cell r="AJ217">
            <v>2249167.2799999998</v>
          </cell>
          <cell r="AK217">
            <v>0</v>
          </cell>
          <cell r="AL217">
            <v>0.30999999959021807</v>
          </cell>
          <cell r="AM217" t="str">
            <v>605096-WT1</v>
          </cell>
          <cell r="AN217">
            <v>-343093.27000000025</v>
          </cell>
          <cell r="AO217" t="str">
            <v>UMEME</v>
          </cell>
        </row>
        <row r="218">
          <cell r="A218">
            <v>217</v>
          </cell>
          <cell r="B218" t="str">
            <v>CSC_LIRA</v>
          </cell>
          <cell r="C218">
            <v>202750369</v>
          </cell>
          <cell r="D218" t="str">
            <v>ATC AMACH SITE 605720</v>
          </cell>
          <cell r="E218" t="str">
            <v>COMMERCIAL</v>
          </cell>
          <cell r="F218" t="str">
            <v>TOU</v>
          </cell>
          <cell r="G218" t="str">
            <v>ACTIVE</v>
          </cell>
          <cell r="H218" t="str">
            <v>U204631</v>
          </cell>
          <cell r="I218" t="str">
            <v>[F0004]-[TX0011]-A-019320-</v>
          </cell>
          <cell r="J218">
            <v>246082364</v>
          </cell>
          <cell r="K218">
            <v>41183</v>
          </cell>
          <cell r="L218" t="str">
            <v>01-SEP-12 - 01-OCT-12</v>
          </cell>
          <cell r="M218">
            <v>0</v>
          </cell>
          <cell r="N218">
            <v>0</v>
          </cell>
          <cell r="O218">
            <v>722</v>
          </cell>
          <cell r="P218">
            <v>487.6</v>
          </cell>
          <cell r="Q218">
            <v>352047.2</v>
          </cell>
          <cell r="R218">
            <v>368</v>
          </cell>
          <cell r="S218">
            <v>550.9</v>
          </cell>
          <cell r="T218">
            <v>202731.2</v>
          </cell>
          <cell r="U218">
            <v>319</v>
          </cell>
          <cell r="V218">
            <v>380.8</v>
          </cell>
          <cell r="W218">
            <v>121475.2</v>
          </cell>
          <cell r="X218">
            <v>0</v>
          </cell>
          <cell r="Y218">
            <v>3360</v>
          </cell>
          <cell r="Z218">
            <v>0</v>
          </cell>
          <cell r="AA218">
            <v>122330.45</v>
          </cell>
          <cell r="AB218">
            <v>801944.05</v>
          </cell>
          <cell r="AC218">
            <v>801944.21</v>
          </cell>
          <cell r="AD218">
            <v>605720</v>
          </cell>
          <cell r="AE218" t="str">
            <v>Amach</v>
          </cell>
          <cell r="AF218">
            <v>0.15999999991618097</v>
          </cell>
          <cell r="AG218">
            <v>801944.05</v>
          </cell>
          <cell r="AH218">
            <v>679613.60169491521</v>
          </cell>
          <cell r="AI218">
            <v>122330.44830508473</v>
          </cell>
          <cell r="AJ218">
            <v>801944.20999999985</v>
          </cell>
          <cell r="AK218">
            <v>0</v>
          </cell>
          <cell r="AL218">
            <v>0.15999999979976565</v>
          </cell>
          <cell r="AM218" t="str">
            <v>605720-WT1</v>
          </cell>
          <cell r="AN218">
            <v>-122330.45000000007</v>
          </cell>
          <cell r="AO218" t="str">
            <v>UMEME</v>
          </cell>
        </row>
        <row r="219">
          <cell r="A219">
            <v>218</v>
          </cell>
          <cell r="B219" t="str">
            <v>CSC_KITGUM</v>
          </cell>
          <cell r="C219">
            <v>202751618</v>
          </cell>
          <cell r="D219" t="str">
            <v>ATC  (U) LTD PAJULE SITE 0 605495</v>
          </cell>
          <cell r="E219" t="str">
            <v>COMMERCIAL</v>
          </cell>
          <cell r="F219" t="str">
            <v>TOU</v>
          </cell>
          <cell r="G219" t="str">
            <v>ACTIVE</v>
          </cell>
          <cell r="H219" t="str">
            <v>U29320</v>
          </cell>
          <cell r="I219" t="str">
            <v>[F0002]-[TX0004]-A-25462-</v>
          </cell>
          <cell r="J219">
            <v>246297651</v>
          </cell>
          <cell r="K219">
            <v>41183</v>
          </cell>
          <cell r="L219" t="str">
            <v>01-SEP-12 - 01-OCT-12</v>
          </cell>
          <cell r="M219">
            <v>0</v>
          </cell>
          <cell r="N219">
            <v>0</v>
          </cell>
          <cell r="O219">
            <v>2</v>
          </cell>
          <cell r="P219">
            <v>487.6</v>
          </cell>
          <cell r="Q219">
            <v>975.2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6832</v>
          </cell>
          <cell r="Z219">
            <v>0</v>
          </cell>
          <cell r="AA219">
            <v>1405.3</v>
          </cell>
          <cell r="AB219">
            <v>9212.5</v>
          </cell>
          <cell r="AC219">
            <v>9212.4599999999991</v>
          </cell>
          <cell r="AD219">
            <v>605495</v>
          </cell>
          <cell r="AE219" t="str">
            <v>Pajule</v>
          </cell>
          <cell r="AF219">
            <v>-4.0000000000873115E-2</v>
          </cell>
          <cell r="AG219">
            <v>9212.5</v>
          </cell>
          <cell r="AH219">
            <v>7807.2033898305081</v>
          </cell>
          <cell r="AI219">
            <v>1405.2966101694915</v>
          </cell>
          <cell r="AJ219">
            <v>9212.4599999999991</v>
          </cell>
          <cell r="AK219">
            <v>0</v>
          </cell>
          <cell r="AL219">
            <v>-4.0000000000873115E-2</v>
          </cell>
          <cell r="AM219" t="str">
            <v>605495-WT1</v>
          </cell>
          <cell r="AN219">
            <v>-1405.3000000000002</v>
          </cell>
          <cell r="AO219" t="str">
            <v>UMEME</v>
          </cell>
        </row>
        <row r="220">
          <cell r="A220">
            <v>219</v>
          </cell>
          <cell r="B220" t="str">
            <v>CSC_MASINDI</v>
          </cell>
          <cell r="C220">
            <v>202756086</v>
          </cell>
          <cell r="D220" t="str">
            <v>ATC KYATIRI 605788</v>
          </cell>
          <cell r="E220" t="str">
            <v>COMMERCIAL</v>
          </cell>
          <cell r="F220" t="str">
            <v>TOU</v>
          </cell>
          <cell r="G220" t="str">
            <v>ACTIVE</v>
          </cell>
          <cell r="H220">
            <v>96393883</v>
          </cell>
          <cell r="I220" t="str">
            <v>[F0027]-[TX0010]-A-002000</v>
          </cell>
          <cell r="J220">
            <v>246315866</v>
          </cell>
          <cell r="K220">
            <v>41183</v>
          </cell>
          <cell r="L220" t="str">
            <v>01-SEP-12 - 01-OCT-12</v>
          </cell>
          <cell r="M220">
            <v>0</v>
          </cell>
          <cell r="N220">
            <v>0</v>
          </cell>
          <cell r="O220">
            <v>187</v>
          </cell>
          <cell r="P220">
            <v>487.6</v>
          </cell>
          <cell r="Q220">
            <v>91181.2</v>
          </cell>
          <cell r="R220">
            <v>0</v>
          </cell>
          <cell r="S220">
            <v>0</v>
          </cell>
          <cell r="T220">
            <v>0</v>
          </cell>
          <cell r="U220">
            <v>75</v>
          </cell>
          <cell r="V220">
            <v>380.8</v>
          </cell>
          <cell r="W220">
            <v>28560</v>
          </cell>
          <cell r="X220">
            <v>0</v>
          </cell>
          <cell r="Y220">
            <v>3360</v>
          </cell>
          <cell r="Z220">
            <v>0</v>
          </cell>
          <cell r="AA220">
            <v>22158.22</v>
          </cell>
          <cell r="AB220">
            <v>145259.42000000001</v>
          </cell>
          <cell r="AC220">
            <v>145259.34</v>
          </cell>
          <cell r="AD220">
            <v>605788</v>
          </cell>
          <cell r="AE220" t="str">
            <v>Kyatiri</v>
          </cell>
          <cell r="AF220">
            <v>-8.0000000016298145E-2</v>
          </cell>
          <cell r="AG220">
            <v>145259.42000000001</v>
          </cell>
          <cell r="AH220">
            <v>123101.20338983051</v>
          </cell>
          <cell r="AI220">
            <v>22158.216610169489</v>
          </cell>
          <cell r="AJ220">
            <v>145259.33999999997</v>
          </cell>
          <cell r="AK220">
            <v>0</v>
          </cell>
          <cell r="AL220">
            <v>-8.0000000045401976E-2</v>
          </cell>
          <cell r="AM220" t="str">
            <v>605788-WT1</v>
          </cell>
          <cell r="AN220">
            <v>-22158.220000000016</v>
          </cell>
          <cell r="AO220" t="str">
            <v>UMEME</v>
          </cell>
        </row>
        <row r="221">
          <cell r="A221">
            <v>220</v>
          </cell>
          <cell r="B221" t="str">
            <v>CSC_MBARARA</v>
          </cell>
          <cell r="C221">
            <v>202761020</v>
          </cell>
          <cell r="D221" t="str">
            <v>ATC  BWIZIBWERA 605221</v>
          </cell>
          <cell r="E221" t="str">
            <v>COMMERCIAL</v>
          </cell>
          <cell r="F221" t="str">
            <v>TOU</v>
          </cell>
          <cell r="G221" t="str">
            <v>ACTIVE</v>
          </cell>
          <cell r="H221" t="str">
            <v>E242154</v>
          </cell>
          <cell r="I221" t="str">
            <v>[F0005]-[TX0002]-A-024460(186) Ibingira</v>
          </cell>
          <cell r="J221">
            <v>246376226</v>
          </cell>
          <cell r="K221">
            <v>41183</v>
          </cell>
          <cell r="L221" t="str">
            <v>01-SEP-12 - 01-OCT-12</v>
          </cell>
          <cell r="M221">
            <v>0</v>
          </cell>
          <cell r="N221">
            <v>0</v>
          </cell>
          <cell r="O221">
            <v>1020</v>
          </cell>
          <cell r="P221">
            <v>487.6</v>
          </cell>
          <cell r="Q221">
            <v>497352</v>
          </cell>
          <cell r="R221">
            <v>405</v>
          </cell>
          <cell r="S221">
            <v>550.9</v>
          </cell>
          <cell r="T221">
            <v>223114.5</v>
          </cell>
          <cell r="U221">
            <v>439</v>
          </cell>
          <cell r="V221">
            <v>380.8</v>
          </cell>
          <cell r="W221">
            <v>167171.20000000001</v>
          </cell>
          <cell r="X221">
            <v>0</v>
          </cell>
          <cell r="Y221">
            <v>3360</v>
          </cell>
          <cell r="Z221">
            <v>0</v>
          </cell>
          <cell r="AA221">
            <v>160379.59</v>
          </cell>
          <cell r="AB221">
            <v>1051377.29</v>
          </cell>
          <cell r="AC221">
            <v>1051377.58</v>
          </cell>
          <cell r="AD221">
            <v>605221</v>
          </cell>
          <cell r="AE221" t="str">
            <v>Bwizibwera</v>
          </cell>
          <cell r="AF221">
            <v>0.2900000000372529</v>
          </cell>
          <cell r="AG221">
            <v>1051377.29</v>
          </cell>
          <cell r="AH221">
            <v>890997.70338983054</v>
          </cell>
          <cell r="AI221">
            <v>160379.5866101695</v>
          </cell>
          <cell r="AJ221">
            <v>1051377.58</v>
          </cell>
          <cell r="AK221">
            <v>0</v>
          </cell>
          <cell r="AL221">
            <v>0.2900000000372529</v>
          </cell>
          <cell r="AM221" t="str">
            <v>605221-WT1</v>
          </cell>
          <cell r="AN221">
            <v>-160379.59000000008</v>
          </cell>
          <cell r="AO221" t="str">
            <v>UMEME</v>
          </cell>
        </row>
        <row r="222">
          <cell r="A222">
            <v>221</v>
          </cell>
          <cell r="B222" t="str">
            <v>CSC_MBARARA</v>
          </cell>
          <cell r="C222">
            <v>202762318</v>
          </cell>
          <cell r="D222" t="str">
            <v>ATC NTUNGAMO SITE 605178</v>
          </cell>
          <cell r="E222" t="str">
            <v>COMMERCIAL</v>
          </cell>
          <cell r="F222" t="str">
            <v>TOU</v>
          </cell>
          <cell r="G222" t="str">
            <v>ACTIVE</v>
          </cell>
          <cell r="H222">
            <v>97509924</v>
          </cell>
          <cell r="I222" t="str">
            <v>[F0008]-[TX0003]-A-015281-(383)- Muko Hill</v>
          </cell>
          <cell r="J222">
            <v>246365244</v>
          </cell>
          <cell r="K222">
            <v>41183</v>
          </cell>
          <cell r="L222" t="str">
            <v>01-SEP-12 - 01-OCT-12</v>
          </cell>
          <cell r="M222">
            <v>0</v>
          </cell>
          <cell r="N222">
            <v>0</v>
          </cell>
          <cell r="O222">
            <v>1595</v>
          </cell>
          <cell r="P222">
            <v>487.6</v>
          </cell>
          <cell r="Q222">
            <v>777722</v>
          </cell>
          <cell r="R222">
            <v>460</v>
          </cell>
          <cell r="S222">
            <v>550.9</v>
          </cell>
          <cell r="T222">
            <v>253414</v>
          </cell>
          <cell r="U222">
            <v>153</v>
          </cell>
          <cell r="V222">
            <v>380.8</v>
          </cell>
          <cell r="W222">
            <v>58262.400000000001</v>
          </cell>
          <cell r="X222">
            <v>0</v>
          </cell>
          <cell r="Y222">
            <v>3360</v>
          </cell>
          <cell r="Z222">
            <v>0</v>
          </cell>
          <cell r="AA222">
            <v>196696.51</v>
          </cell>
          <cell r="AB222">
            <v>1289454.9099999999</v>
          </cell>
          <cell r="AC222">
            <v>1289454.57</v>
          </cell>
          <cell r="AD222">
            <v>605178</v>
          </cell>
          <cell r="AE222" t="str">
            <v>Ntungamo</v>
          </cell>
          <cell r="AF222">
            <v>-0.33999999985098839</v>
          </cell>
          <cell r="AG222">
            <v>1289454.9099999999</v>
          </cell>
          <cell r="AH222">
            <v>1092758.3983050846</v>
          </cell>
          <cell r="AI222">
            <v>196696.51169491521</v>
          </cell>
          <cell r="AJ222">
            <v>1289454.5699999998</v>
          </cell>
          <cell r="AK222">
            <v>0</v>
          </cell>
          <cell r="AL222">
            <v>-0.34000000008381903</v>
          </cell>
          <cell r="AM222" t="str">
            <v>605178-WT1</v>
          </cell>
          <cell r="AN222">
            <v>-196696.51</v>
          </cell>
          <cell r="AO222" t="str">
            <v>UMEME</v>
          </cell>
        </row>
        <row r="223">
          <cell r="A223">
            <v>222</v>
          </cell>
          <cell r="B223" t="str">
            <v>CSC_MBARARA</v>
          </cell>
          <cell r="C223">
            <v>202763168</v>
          </cell>
          <cell r="D223" t="str">
            <v>ATC RUBINDI SITE 605418</v>
          </cell>
          <cell r="E223" t="str">
            <v>COMMERCIAL</v>
          </cell>
          <cell r="F223" t="str">
            <v>TOU</v>
          </cell>
          <cell r="G223" t="str">
            <v>ACTIVE</v>
          </cell>
          <cell r="H223" t="str">
            <v>U203911</v>
          </cell>
          <cell r="I223" t="str">
            <v>[F0005]-[TX0012]-A-007555(196) Rutooma</v>
          </cell>
          <cell r="J223">
            <v>246383206</v>
          </cell>
          <cell r="K223">
            <v>41183</v>
          </cell>
          <cell r="L223" t="str">
            <v>01-SEP-12 - 01-OCT-12</v>
          </cell>
          <cell r="M223">
            <v>0</v>
          </cell>
          <cell r="N223">
            <v>0</v>
          </cell>
          <cell r="O223">
            <v>749</v>
          </cell>
          <cell r="P223">
            <v>487.6</v>
          </cell>
          <cell r="Q223">
            <v>365212.4</v>
          </cell>
          <cell r="R223">
            <v>355</v>
          </cell>
          <cell r="S223">
            <v>550.9</v>
          </cell>
          <cell r="T223">
            <v>195569.5</v>
          </cell>
          <cell r="U223">
            <v>395</v>
          </cell>
          <cell r="V223">
            <v>380.8</v>
          </cell>
          <cell r="W223">
            <v>150416</v>
          </cell>
          <cell r="X223">
            <v>0</v>
          </cell>
          <cell r="Y223">
            <v>3360</v>
          </cell>
          <cell r="Z223">
            <v>0</v>
          </cell>
          <cell r="AA223">
            <v>128620.42</v>
          </cell>
          <cell r="AB223">
            <v>843178.32</v>
          </cell>
          <cell r="AC223">
            <v>843178.32</v>
          </cell>
          <cell r="AD223">
            <v>605418</v>
          </cell>
          <cell r="AE223" t="str">
            <v>Rubindi</v>
          </cell>
          <cell r="AF223">
            <v>0</v>
          </cell>
          <cell r="AG223">
            <v>843178.32</v>
          </cell>
          <cell r="AH223">
            <v>714557.89830508479</v>
          </cell>
          <cell r="AI223">
            <v>128620.42169491526</v>
          </cell>
          <cell r="AJ223">
            <v>843178.32000000007</v>
          </cell>
          <cell r="AK223">
            <v>0</v>
          </cell>
          <cell r="AL223">
            <v>0</v>
          </cell>
          <cell r="AM223" t="str">
            <v>605418-WT1</v>
          </cell>
          <cell r="AN223">
            <v>-128620.41999999993</v>
          </cell>
          <cell r="AO223" t="str">
            <v>UMEME</v>
          </cell>
        </row>
        <row r="224">
          <cell r="A224">
            <v>223</v>
          </cell>
          <cell r="B224" t="str">
            <v>CSC_KABALE</v>
          </cell>
          <cell r="C224">
            <v>202756319</v>
          </cell>
          <cell r="D224" t="str">
            <v xml:space="preserve">ATC- RUGARAMA SITE 605220  </v>
          </cell>
          <cell r="E224" t="str">
            <v>COMMERCIAL</v>
          </cell>
          <cell r="F224" t="str">
            <v>TOU</v>
          </cell>
          <cell r="G224" t="str">
            <v>ACTIVE</v>
          </cell>
          <cell r="H224" t="str">
            <v>E265845</v>
          </cell>
          <cell r="I224" t="str">
            <v>[F0004]-[TX0011]-A-012150 Rugarania Hill</v>
          </cell>
          <cell r="J224">
            <v>245981446</v>
          </cell>
          <cell r="K224">
            <v>41183</v>
          </cell>
          <cell r="L224" t="str">
            <v>01-SEP-12 - 01-OCT-12</v>
          </cell>
          <cell r="M224">
            <v>0</v>
          </cell>
          <cell r="N224">
            <v>0</v>
          </cell>
          <cell r="O224">
            <v>1231</v>
          </cell>
          <cell r="P224">
            <v>487.6</v>
          </cell>
          <cell r="Q224">
            <v>600235.6</v>
          </cell>
          <cell r="R224">
            <v>685</v>
          </cell>
          <cell r="S224">
            <v>550.9</v>
          </cell>
          <cell r="T224">
            <v>377366.5</v>
          </cell>
          <cell r="U224">
            <v>699</v>
          </cell>
          <cell r="V224">
            <v>380.8</v>
          </cell>
          <cell r="W224">
            <v>266179.20000000001</v>
          </cell>
          <cell r="X224">
            <v>0</v>
          </cell>
          <cell r="Y224">
            <v>3360</v>
          </cell>
          <cell r="Z224">
            <v>0</v>
          </cell>
          <cell r="AA224">
            <v>224485.43</v>
          </cell>
          <cell r="AB224">
            <v>1471626.73</v>
          </cell>
          <cell r="AC224">
            <v>1471626.57</v>
          </cell>
          <cell r="AD224">
            <v>605220</v>
          </cell>
          <cell r="AE224" t="str">
            <v>Rugarama</v>
          </cell>
          <cell r="AF224">
            <v>-0.15999999991618097</v>
          </cell>
          <cell r="AG224">
            <v>1471626.73</v>
          </cell>
          <cell r="AH224">
            <v>1247141.2966101693</v>
          </cell>
          <cell r="AI224">
            <v>224485.43338983046</v>
          </cell>
          <cell r="AJ224">
            <v>1471626.5699999998</v>
          </cell>
          <cell r="AK224">
            <v>0</v>
          </cell>
          <cell r="AL224">
            <v>-0.16000000014901161</v>
          </cell>
          <cell r="AM224" t="str">
            <v>605220-WT1</v>
          </cell>
          <cell r="AN224">
            <v>-224485.42999999993</v>
          </cell>
          <cell r="AO224" t="str">
            <v>UMEME</v>
          </cell>
        </row>
        <row r="225">
          <cell r="A225">
            <v>224</v>
          </cell>
          <cell r="B225" t="str">
            <v>CSC_KASESE</v>
          </cell>
          <cell r="C225">
            <v>202780868</v>
          </cell>
          <cell r="D225" t="str">
            <v>ATC HIMA 605103</v>
          </cell>
          <cell r="E225" t="str">
            <v>COMMERCIAL</v>
          </cell>
          <cell r="F225" t="str">
            <v>TOU</v>
          </cell>
          <cell r="G225" t="str">
            <v>ACTIVE</v>
          </cell>
          <cell r="H225" t="str">
            <v>U29215</v>
          </cell>
          <cell r="I225" t="str">
            <v>[F0005]-[TX0007]-B-000105 Fort Portal Rd</v>
          </cell>
          <cell r="J225">
            <v>246184058</v>
          </cell>
          <cell r="K225">
            <v>41183</v>
          </cell>
          <cell r="L225" t="str">
            <v>01-SEP-12 - 01-OCT-12</v>
          </cell>
          <cell r="M225">
            <v>0</v>
          </cell>
          <cell r="N225">
            <v>0</v>
          </cell>
          <cell r="O225">
            <v>1573</v>
          </cell>
          <cell r="P225">
            <v>487.6</v>
          </cell>
          <cell r="Q225">
            <v>766994.8</v>
          </cell>
          <cell r="R225">
            <v>830</v>
          </cell>
          <cell r="S225">
            <v>550.9</v>
          </cell>
          <cell r="T225">
            <v>457247</v>
          </cell>
          <cell r="U225">
            <v>762</v>
          </cell>
          <cell r="V225">
            <v>380.8</v>
          </cell>
          <cell r="W225">
            <v>290169.59999999998</v>
          </cell>
          <cell r="X225">
            <v>0</v>
          </cell>
          <cell r="Y225">
            <v>3360</v>
          </cell>
          <cell r="Z225">
            <v>0</v>
          </cell>
          <cell r="AA225">
            <v>273198.84999999998</v>
          </cell>
          <cell r="AB225">
            <v>1790970.25</v>
          </cell>
          <cell r="AC225">
            <v>1790970.74</v>
          </cell>
          <cell r="AD225">
            <v>605103</v>
          </cell>
          <cell r="AE225" t="str">
            <v>HIMA</v>
          </cell>
          <cell r="AF225">
            <v>0.48999999999068677</v>
          </cell>
          <cell r="AG225">
            <v>1790970.25</v>
          </cell>
          <cell r="AH225">
            <v>1517771.3983050848</v>
          </cell>
          <cell r="AI225">
            <v>273198.85169491527</v>
          </cell>
          <cell r="AJ225">
            <v>1790970.74</v>
          </cell>
          <cell r="AK225">
            <v>0</v>
          </cell>
          <cell r="AL225">
            <v>0.48999999999068677</v>
          </cell>
          <cell r="AM225" t="str">
            <v>605103-WT1</v>
          </cell>
          <cell r="AN225">
            <v>-273198.85000000009</v>
          </cell>
          <cell r="AO225" t="str">
            <v>UMEME</v>
          </cell>
        </row>
        <row r="226">
          <cell r="A226">
            <v>225</v>
          </cell>
          <cell r="B226" t="str">
            <v>CSC_KASESE</v>
          </cell>
          <cell r="C226">
            <v>202780918</v>
          </cell>
          <cell r="D226" t="str">
            <v>ATC BASECAMP 605102</v>
          </cell>
          <cell r="E226" t="str">
            <v>COMMERCIAL</v>
          </cell>
          <cell r="F226" t="str">
            <v>TOU</v>
          </cell>
          <cell r="G226" t="str">
            <v>ACTIVE</v>
          </cell>
          <cell r="H226" t="str">
            <v>E270744</v>
          </cell>
          <cell r="I226" t="str">
            <v>[F0005]-[TX0007]-B-020050-</v>
          </cell>
          <cell r="J226">
            <v>246188692</v>
          </cell>
          <cell r="K226">
            <v>41183</v>
          </cell>
          <cell r="L226" t="str">
            <v>01-SEP-12 - 01-OCT-12</v>
          </cell>
          <cell r="M226">
            <v>0</v>
          </cell>
          <cell r="N226">
            <v>0</v>
          </cell>
          <cell r="O226">
            <v>2516</v>
          </cell>
          <cell r="P226">
            <v>487.6</v>
          </cell>
          <cell r="Q226">
            <v>1226801.6000000001</v>
          </cell>
          <cell r="R226">
            <v>1190</v>
          </cell>
          <cell r="S226">
            <v>550.9</v>
          </cell>
          <cell r="T226">
            <v>655571</v>
          </cell>
          <cell r="U226">
            <v>1097</v>
          </cell>
          <cell r="V226">
            <v>380.8</v>
          </cell>
          <cell r="W226">
            <v>417737.6</v>
          </cell>
          <cell r="X226">
            <v>0</v>
          </cell>
          <cell r="Y226">
            <v>3360</v>
          </cell>
          <cell r="Z226">
            <v>0</v>
          </cell>
          <cell r="AA226">
            <v>414624.64</v>
          </cell>
          <cell r="AB226">
            <v>2718094.84</v>
          </cell>
          <cell r="AC226">
            <v>2718094.36</v>
          </cell>
          <cell r="AD226">
            <v>605102</v>
          </cell>
          <cell r="AE226" t="str">
            <v>Kasese</v>
          </cell>
          <cell r="AF226">
            <v>-0.47999999998137355</v>
          </cell>
          <cell r="AG226">
            <v>2718094.84</v>
          </cell>
          <cell r="AH226">
            <v>2303470.2033898304</v>
          </cell>
          <cell r="AI226">
            <v>414624.63661016949</v>
          </cell>
          <cell r="AJ226">
            <v>2718094.36</v>
          </cell>
          <cell r="AK226">
            <v>0</v>
          </cell>
          <cell r="AL226">
            <v>-0.47999999998137355</v>
          </cell>
          <cell r="AM226" t="str">
            <v>605102-WT1</v>
          </cell>
          <cell r="AN226">
            <v>-414624.63999999966</v>
          </cell>
          <cell r="AO226" t="str">
            <v>UMEME</v>
          </cell>
        </row>
        <row r="227">
          <cell r="A227">
            <v>226</v>
          </cell>
          <cell r="B227" t="str">
            <v>CSC_FORTPORTAL</v>
          </cell>
          <cell r="C227">
            <v>202764070</v>
          </cell>
          <cell r="D227" t="str">
            <v>ATC NJARA HILL 605190</v>
          </cell>
          <cell r="E227" t="str">
            <v>COMMERCIAL</v>
          </cell>
          <cell r="F227" t="str">
            <v>TOU</v>
          </cell>
          <cell r="G227" t="str">
            <v>ACTIVE</v>
          </cell>
          <cell r="H227">
            <v>95879520</v>
          </cell>
          <cell r="I227" t="str">
            <v>[F0001]-[TX0031]-B-020070 Njara Rd</v>
          </cell>
          <cell r="J227">
            <v>245987946</v>
          </cell>
          <cell r="K227">
            <v>41183</v>
          </cell>
          <cell r="L227" t="str">
            <v>01-SEP-12 - 01-OCT-12</v>
          </cell>
          <cell r="M227">
            <v>0</v>
          </cell>
          <cell r="N227">
            <v>0</v>
          </cell>
          <cell r="O227">
            <v>1251</v>
          </cell>
          <cell r="P227">
            <v>487.6</v>
          </cell>
          <cell r="Q227">
            <v>609987.6</v>
          </cell>
          <cell r="R227">
            <v>651</v>
          </cell>
          <cell r="S227">
            <v>550.9</v>
          </cell>
          <cell r="T227">
            <v>358635.9</v>
          </cell>
          <cell r="U227">
            <v>601</v>
          </cell>
          <cell r="V227">
            <v>380.8</v>
          </cell>
          <cell r="W227">
            <v>228860.79999999999</v>
          </cell>
          <cell r="X227">
            <v>0</v>
          </cell>
          <cell r="Y227">
            <v>3360</v>
          </cell>
          <cell r="Z227">
            <v>0</v>
          </cell>
          <cell r="AA227">
            <v>216151.97</v>
          </cell>
          <cell r="AB227">
            <v>1416996.27</v>
          </cell>
          <cell r="AC227">
            <v>1416995.96</v>
          </cell>
          <cell r="AD227">
            <v>605190</v>
          </cell>
          <cell r="AE227" t="str">
            <v>Njara Hill</v>
          </cell>
          <cell r="AF227">
            <v>-0.31000000005587935</v>
          </cell>
          <cell r="AG227">
            <v>1416996.27</v>
          </cell>
          <cell r="AH227">
            <v>1200844.2966101696</v>
          </cell>
          <cell r="AI227">
            <v>216151.97338983053</v>
          </cell>
          <cell r="AJ227">
            <v>1416995.96</v>
          </cell>
          <cell r="AK227">
            <v>0</v>
          </cell>
          <cell r="AL227">
            <v>-0.31000000005587935</v>
          </cell>
          <cell r="AM227" t="str">
            <v>605190-WT1</v>
          </cell>
          <cell r="AN227">
            <v>-216151.96999999997</v>
          </cell>
          <cell r="AO227" t="str">
            <v>UMEME</v>
          </cell>
        </row>
        <row r="228">
          <cell r="A228">
            <v>227</v>
          </cell>
          <cell r="B228" t="str">
            <v>CSC_FORTPORTAL</v>
          </cell>
          <cell r="C228">
            <v>202764118</v>
          </cell>
          <cell r="D228" t="str">
            <v>ATC  (KIBIITO) 605214</v>
          </cell>
          <cell r="E228" t="str">
            <v>COMMERCIAL</v>
          </cell>
          <cell r="F228" t="str">
            <v>TOU</v>
          </cell>
          <cell r="G228" t="str">
            <v>ACTIVE</v>
          </cell>
          <cell r="H228" t="str">
            <v>E270320</v>
          </cell>
          <cell r="I228" t="str">
            <v>[F0001]-[TX0002]-A-000010 Kasese Rd</v>
          </cell>
          <cell r="J228">
            <v>245988292</v>
          </cell>
          <cell r="K228">
            <v>41183</v>
          </cell>
          <cell r="L228" t="str">
            <v>01-SEP-12 - 01-OCT-12</v>
          </cell>
          <cell r="M228">
            <v>0</v>
          </cell>
          <cell r="N228">
            <v>0</v>
          </cell>
          <cell r="O228">
            <v>816</v>
          </cell>
          <cell r="P228">
            <v>487.6</v>
          </cell>
          <cell r="Q228">
            <v>397881.59999999998</v>
          </cell>
          <cell r="R228">
            <v>407</v>
          </cell>
          <cell r="S228">
            <v>550.9</v>
          </cell>
          <cell r="T228">
            <v>224216.3</v>
          </cell>
          <cell r="U228">
            <v>358</v>
          </cell>
          <cell r="V228">
            <v>380.8</v>
          </cell>
          <cell r="W228">
            <v>136326.39999999999</v>
          </cell>
          <cell r="X228">
            <v>0</v>
          </cell>
          <cell r="Y228">
            <v>3360</v>
          </cell>
          <cell r="Z228">
            <v>0</v>
          </cell>
          <cell r="AA228">
            <v>137121.17000000001</v>
          </cell>
          <cell r="AB228">
            <v>898905.47</v>
          </cell>
          <cell r="AC228">
            <v>898905.52</v>
          </cell>
          <cell r="AD228">
            <v>605214</v>
          </cell>
          <cell r="AE228" t="str">
            <v>Kibiito</v>
          </cell>
          <cell r="AF228">
            <v>5.0000000046566129E-2</v>
          </cell>
          <cell r="AG228">
            <v>898905.47</v>
          </cell>
          <cell r="AH228">
            <v>761784.29661016946</v>
          </cell>
          <cell r="AI228">
            <v>137121.17338983051</v>
          </cell>
          <cell r="AJ228">
            <v>898905.52</v>
          </cell>
          <cell r="AK228">
            <v>0</v>
          </cell>
          <cell r="AL228">
            <v>5.0000000046566129E-2</v>
          </cell>
          <cell r="AM228" t="str">
            <v>605214-WT1</v>
          </cell>
          <cell r="AN228">
            <v>-137121.17000000004</v>
          </cell>
          <cell r="AO228" t="str">
            <v>UMEME</v>
          </cell>
        </row>
        <row r="229">
          <cell r="A229">
            <v>228</v>
          </cell>
          <cell r="B229" t="str">
            <v>CSC_FORTPORTAL</v>
          </cell>
          <cell r="C229">
            <v>202764168</v>
          </cell>
          <cell r="D229" t="str">
            <v>ATC KAHUNA 605276</v>
          </cell>
          <cell r="E229" t="str">
            <v>COMMERCIAL</v>
          </cell>
          <cell r="F229" t="str">
            <v>TOU</v>
          </cell>
          <cell r="G229" t="str">
            <v>ACTIVE</v>
          </cell>
          <cell r="H229" t="str">
            <v>U28267</v>
          </cell>
          <cell r="I229" t="str">
            <v xml:space="preserve"> </v>
          </cell>
          <cell r="J229">
            <v>245980141</v>
          </cell>
          <cell r="K229">
            <v>41183</v>
          </cell>
          <cell r="L229" t="str">
            <v>01-SEP-12 - 01-OCT-12</v>
          </cell>
          <cell r="M229">
            <v>0</v>
          </cell>
          <cell r="N229">
            <v>0</v>
          </cell>
          <cell r="O229">
            <v>1315</v>
          </cell>
          <cell r="P229">
            <v>487.6</v>
          </cell>
          <cell r="Q229">
            <v>641194</v>
          </cell>
          <cell r="R229">
            <v>792</v>
          </cell>
          <cell r="S229">
            <v>550.9</v>
          </cell>
          <cell r="T229">
            <v>436312.8</v>
          </cell>
          <cell r="U229">
            <v>772</v>
          </cell>
          <cell r="V229">
            <v>380.8</v>
          </cell>
          <cell r="W229">
            <v>293977.59999999998</v>
          </cell>
          <cell r="X229">
            <v>0</v>
          </cell>
          <cell r="Y229">
            <v>3360</v>
          </cell>
          <cell r="Z229">
            <v>0</v>
          </cell>
          <cell r="AA229">
            <v>247471.99</v>
          </cell>
          <cell r="AB229">
            <v>1622316.39</v>
          </cell>
          <cell r="AC229">
            <v>1622316.11</v>
          </cell>
          <cell r="AD229">
            <v>605276</v>
          </cell>
          <cell r="AE229" t="str">
            <v>Kahuna</v>
          </cell>
          <cell r="AF229">
            <v>-0.27999999979510903</v>
          </cell>
          <cell r="AG229">
            <v>1622316.39</v>
          </cell>
          <cell r="AH229">
            <v>1374844.3983050848</v>
          </cell>
          <cell r="AI229">
            <v>247471.99169491525</v>
          </cell>
          <cell r="AJ229">
            <v>1622316.1100000003</v>
          </cell>
          <cell r="AK229">
            <v>0</v>
          </cell>
          <cell r="AL229">
            <v>-0.27999999956227839</v>
          </cell>
          <cell r="AM229" t="str">
            <v>605276-WT1</v>
          </cell>
          <cell r="AN229">
            <v>-247471.99</v>
          </cell>
          <cell r="AO229" t="str">
            <v>UMEME</v>
          </cell>
        </row>
        <row r="230">
          <cell r="A230">
            <v>229</v>
          </cell>
          <cell r="B230" t="str">
            <v>CSC_MASAKA</v>
          </cell>
          <cell r="C230">
            <v>202749921</v>
          </cell>
          <cell r="D230" t="str">
            <v>ATC KAKO 605092</v>
          </cell>
          <cell r="E230" t="str">
            <v>COMMERCIAL</v>
          </cell>
          <cell r="F230" t="str">
            <v>TOU</v>
          </cell>
          <cell r="G230" t="str">
            <v>ACTIVE</v>
          </cell>
          <cell r="H230" t="str">
            <v>UM200754</v>
          </cell>
          <cell r="I230" t="str">
            <v>[F0004]-[TX0063]-A-000390</v>
          </cell>
          <cell r="J230">
            <v>246189710</v>
          </cell>
          <cell r="K230">
            <v>41183</v>
          </cell>
          <cell r="L230" t="str">
            <v>01-SEP-12 - 01-OCT-12</v>
          </cell>
          <cell r="M230">
            <v>0</v>
          </cell>
          <cell r="N230">
            <v>0</v>
          </cell>
          <cell r="O230">
            <v>1831</v>
          </cell>
          <cell r="P230">
            <v>487.6</v>
          </cell>
          <cell r="Q230">
            <v>892795.6</v>
          </cell>
          <cell r="R230">
            <v>909</v>
          </cell>
          <cell r="S230">
            <v>550.9</v>
          </cell>
          <cell r="T230">
            <v>500768.1</v>
          </cell>
          <cell r="U230">
            <v>1044</v>
          </cell>
          <cell r="V230">
            <v>380.8</v>
          </cell>
          <cell r="W230">
            <v>397555.20000000001</v>
          </cell>
          <cell r="X230">
            <v>0</v>
          </cell>
          <cell r="Y230">
            <v>3360</v>
          </cell>
          <cell r="Z230">
            <v>0</v>
          </cell>
          <cell r="AA230">
            <v>323006.2</v>
          </cell>
          <cell r="AB230">
            <v>2117485.1</v>
          </cell>
          <cell r="AC230">
            <v>2117485.27</v>
          </cell>
          <cell r="AD230">
            <v>605092</v>
          </cell>
          <cell r="AE230" t="str">
            <v>Kako</v>
          </cell>
          <cell r="AF230">
            <v>0.16999999992549419</v>
          </cell>
          <cell r="AG230">
            <v>2117485.1</v>
          </cell>
          <cell r="AH230">
            <v>1794478.8983050846</v>
          </cell>
          <cell r="AI230">
            <v>323006.20169491519</v>
          </cell>
          <cell r="AJ230">
            <v>2117485.2699999996</v>
          </cell>
          <cell r="AK230">
            <v>0</v>
          </cell>
          <cell r="AL230">
            <v>0.16999999945983291</v>
          </cell>
          <cell r="AM230" t="str">
            <v>605092-WT1</v>
          </cell>
          <cell r="AN230">
            <v>-323006.20000000019</v>
          </cell>
          <cell r="AO230" t="str">
            <v>UMEME</v>
          </cell>
        </row>
        <row r="231">
          <cell r="A231">
            <v>230</v>
          </cell>
          <cell r="B231" t="str">
            <v>CSC_MASAKA</v>
          </cell>
          <cell r="C231">
            <v>202750069</v>
          </cell>
          <cell r="D231" t="str">
            <v>ATC KYOTERA 605307</v>
          </cell>
          <cell r="E231" t="str">
            <v>COMMERCIAL</v>
          </cell>
          <cell r="F231" t="str">
            <v>TOU</v>
          </cell>
          <cell r="G231" t="str">
            <v>ACTIVE</v>
          </cell>
          <cell r="H231" t="str">
            <v>E272659</v>
          </cell>
          <cell r="I231" t="str">
            <v>[F0008]-[TX0165]-C-033599 Bukoba-kooki Rd</v>
          </cell>
          <cell r="J231">
            <v>246191203</v>
          </cell>
          <cell r="K231">
            <v>41183</v>
          </cell>
          <cell r="L231" t="str">
            <v>01-SEP-12 - 01-OCT-12</v>
          </cell>
          <cell r="M231">
            <v>0</v>
          </cell>
          <cell r="N231">
            <v>0</v>
          </cell>
          <cell r="O231">
            <v>2520</v>
          </cell>
          <cell r="P231">
            <v>487.6</v>
          </cell>
          <cell r="Q231">
            <v>1228752</v>
          </cell>
          <cell r="R231">
            <v>1381</v>
          </cell>
          <cell r="S231">
            <v>550.9</v>
          </cell>
          <cell r="T231">
            <v>760792.9</v>
          </cell>
          <cell r="U231">
            <v>1323</v>
          </cell>
          <cell r="V231">
            <v>380.8</v>
          </cell>
          <cell r="W231">
            <v>503798.4</v>
          </cell>
          <cell r="X231">
            <v>0</v>
          </cell>
          <cell r="Y231">
            <v>3360</v>
          </cell>
          <cell r="Z231">
            <v>0</v>
          </cell>
          <cell r="AA231">
            <v>449406.59</v>
          </cell>
          <cell r="AB231">
            <v>2946109.89</v>
          </cell>
          <cell r="AC231">
            <v>2946109.74</v>
          </cell>
          <cell r="AD231">
            <v>605307</v>
          </cell>
          <cell r="AE231" t="str">
            <v>Kyotera</v>
          </cell>
          <cell r="AF231">
            <v>-0.14999999990686774</v>
          </cell>
          <cell r="AG231">
            <v>2946109.89</v>
          </cell>
          <cell r="AH231">
            <v>2496703.2966101696</v>
          </cell>
          <cell r="AI231">
            <v>449406.59338983049</v>
          </cell>
          <cell r="AJ231">
            <v>2946109.74</v>
          </cell>
          <cell r="AK231">
            <v>0</v>
          </cell>
          <cell r="AL231">
            <v>-0.14999999990686774</v>
          </cell>
          <cell r="AM231" t="str">
            <v>605307-WT1</v>
          </cell>
          <cell r="AN231">
            <v>-449406.59000000032</v>
          </cell>
          <cell r="AO231" t="str">
            <v>UMEME</v>
          </cell>
        </row>
        <row r="232">
          <cell r="A232">
            <v>231</v>
          </cell>
          <cell r="B232" t="str">
            <v>CSC_MASAKA</v>
          </cell>
          <cell r="C232">
            <v>202759268</v>
          </cell>
          <cell r="D232" t="str">
            <v>ATC KALISIZO MASAKA 605750</v>
          </cell>
          <cell r="E232" t="str">
            <v>COMMERCIAL</v>
          </cell>
          <cell r="F232" t="str">
            <v>TOU</v>
          </cell>
          <cell r="G232" t="str">
            <v>ACTIVE</v>
          </cell>
          <cell r="H232" t="str">
            <v>U204150</v>
          </cell>
          <cell r="I232" t="str">
            <v>[F0008]-[TX0164]-B-001111-</v>
          </cell>
          <cell r="J232">
            <v>246193200</v>
          </cell>
          <cell r="K232">
            <v>41183</v>
          </cell>
          <cell r="L232" t="str">
            <v>01-SEP-12 - 01-OCT-12</v>
          </cell>
          <cell r="M232">
            <v>0</v>
          </cell>
          <cell r="N232">
            <v>0</v>
          </cell>
          <cell r="O232">
            <v>279</v>
          </cell>
          <cell r="P232">
            <v>487.6</v>
          </cell>
          <cell r="Q232">
            <v>136040.4</v>
          </cell>
          <cell r="R232">
            <v>160</v>
          </cell>
          <cell r="S232">
            <v>550.9</v>
          </cell>
          <cell r="T232">
            <v>88144</v>
          </cell>
          <cell r="U232">
            <v>171</v>
          </cell>
          <cell r="V232">
            <v>380.8</v>
          </cell>
          <cell r="W232">
            <v>65116.800000000003</v>
          </cell>
          <cell r="X232">
            <v>0</v>
          </cell>
          <cell r="Y232">
            <v>3360</v>
          </cell>
          <cell r="Z232">
            <v>0</v>
          </cell>
          <cell r="AA232">
            <v>52679.02</v>
          </cell>
          <cell r="AB232">
            <v>345340.22</v>
          </cell>
          <cell r="AC232">
            <v>345339.94</v>
          </cell>
          <cell r="AD232">
            <v>605750</v>
          </cell>
          <cell r="AE232" t="str">
            <v>Kalisizo Town</v>
          </cell>
          <cell r="AF232">
            <v>-0.27999999996973202</v>
          </cell>
          <cell r="AG232">
            <v>345340.22</v>
          </cell>
          <cell r="AH232">
            <v>292661.20338983048</v>
          </cell>
          <cell r="AI232">
            <v>52679.016610169485</v>
          </cell>
          <cell r="AJ232">
            <v>345339.94</v>
          </cell>
          <cell r="AK232">
            <v>0</v>
          </cell>
          <cell r="AL232">
            <v>-0.27999999996973202</v>
          </cell>
          <cell r="AM232" t="str">
            <v>605750-WT1</v>
          </cell>
          <cell r="AN232">
            <v>-52679.01999999996</v>
          </cell>
          <cell r="AO232" t="str">
            <v>UMEME</v>
          </cell>
        </row>
        <row r="233">
          <cell r="A233">
            <v>232</v>
          </cell>
          <cell r="B233" t="str">
            <v>CSC_KAMPALA METRO</v>
          </cell>
          <cell r="C233">
            <v>202750270</v>
          </cell>
          <cell r="D233" t="str">
            <v>ATC- NALUBWAMA IN BUILDING (605090)</v>
          </cell>
          <cell r="E233" t="str">
            <v>COMMERCIAL</v>
          </cell>
          <cell r="F233" t="str">
            <v>TOU</v>
          </cell>
          <cell r="G233" t="str">
            <v>ACTIVE</v>
          </cell>
          <cell r="H233" t="str">
            <v>U203886</v>
          </cell>
          <cell r="I233" t="str">
            <v>[F0029]-[TX0035]-B-218132-</v>
          </cell>
          <cell r="J233">
            <v>246188676</v>
          </cell>
          <cell r="K233">
            <v>41183</v>
          </cell>
          <cell r="L233" t="str">
            <v>01-SEP-12 - 01-OCT-12</v>
          </cell>
          <cell r="M233">
            <v>0</v>
          </cell>
          <cell r="N233">
            <v>0</v>
          </cell>
          <cell r="O233">
            <v>2634</v>
          </cell>
          <cell r="P233">
            <v>487.6</v>
          </cell>
          <cell r="Q233">
            <v>1284338.3999999999</v>
          </cell>
          <cell r="R233">
            <v>1190</v>
          </cell>
          <cell r="S233">
            <v>550.9</v>
          </cell>
          <cell r="T233">
            <v>655571</v>
          </cell>
          <cell r="U233">
            <v>1382</v>
          </cell>
          <cell r="V233">
            <v>380.8</v>
          </cell>
          <cell r="W233">
            <v>526265.59999999998</v>
          </cell>
          <cell r="X233">
            <v>0</v>
          </cell>
          <cell r="Y233">
            <v>3360</v>
          </cell>
          <cell r="Z233">
            <v>0</v>
          </cell>
          <cell r="AA233">
            <v>444516.3</v>
          </cell>
          <cell r="AB233">
            <v>2914051.3</v>
          </cell>
          <cell r="AC233">
            <v>2914051.49</v>
          </cell>
          <cell r="AD233">
            <v>605090</v>
          </cell>
          <cell r="AE233" t="str">
            <v>Nalubwama_In Building</v>
          </cell>
          <cell r="AF233">
            <v>0.19000000040978193</v>
          </cell>
          <cell r="AG233">
            <v>2914051.3</v>
          </cell>
          <cell r="AH233">
            <v>2469535</v>
          </cell>
          <cell r="AI233">
            <v>444516.3</v>
          </cell>
          <cell r="AJ233">
            <v>2914051.49</v>
          </cell>
          <cell r="AK233">
            <v>0</v>
          </cell>
          <cell r="AL233">
            <v>0.19000000040978193</v>
          </cell>
          <cell r="AM233" t="str">
            <v>605090-WT1</v>
          </cell>
          <cell r="AN233">
            <v>-444516.29999999981</v>
          </cell>
          <cell r="AO233" t="str">
            <v>UMEME</v>
          </cell>
        </row>
        <row r="234">
          <cell r="A234">
            <v>233</v>
          </cell>
          <cell r="B234" t="str">
            <v>CSC_KAMPALA METRO</v>
          </cell>
          <cell r="C234">
            <v>202750368</v>
          </cell>
          <cell r="D234" t="str">
            <v>ATC- SEMBATYA ARCADE (605118)</v>
          </cell>
          <cell r="E234" t="str">
            <v>COMMERCIAL</v>
          </cell>
          <cell r="F234" t="str">
            <v>TOU</v>
          </cell>
          <cell r="G234" t="str">
            <v>ACTIVE</v>
          </cell>
          <cell r="H234" t="str">
            <v>UM200362</v>
          </cell>
          <cell r="I234" t="str">
            <v>[F0007]-[TX0010]-B-029271 Nakivubo Rd</v>
          </cell>
          <cell r="J234">
            <v>246275900</v>
          </cell>
          <cell r="K234">
            <v>41183</v>
          </cell>
          <cell r="L234" t="str">
            <v>01-SEP-12 - 01-OCT-12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3360</v>
          </cell>
          <cell r="Z234">
            <v>0</v>
          </cell>
          <cell r="AA234">
            <v>604.79999999999995</v>
          </cell>
          <cell r="AB234">
            <v>3964.8</v>
          </cell>
          <cell r="AC234">
            <v>3964.88</v>
          </cell>
          <cell r="AD234">
            <v>605118</v>
          </cell>
          <cell r="AE234" t="str">
            <v>Sembatya_Arcade</v>
          </cell>
          <cell r="AF234">
            <v>7.999999999992724E-2</v>
          </cell>
          <cell r="AG234">
            <v>3964.8</v>
          </cell>
          <cell r="AH234">
            <v>3360</v>
          </cell>
          <cell r="AI234">
            <v>604.79999999999995</v>
          </cell>
          <cell r="AJ234">
            <v>3964.88</v>
          </cell>
          <cell r="AK234">
            <v>0</v>
          </cell>
          <cell r="AL234">
            <v>7.999999999992724E-2</v>
          </cell>
          <cell r="AM234" t="str">
            <v>605118-RT1</v>
          </cell>
          <cell r="AN234">
            <v>-604.80000000000018</v>
          </cell>
          <cell r="AO234" t="str">
            <v>UMEME</v>
          </cell>
        </row>
        <row r="235">
          <cell r="A235">
            <v>234</v>
          </cell>
          <cell r="B235" t="str">
            <v>CSC_KAMPALA METRO</v>
          </cell>
          <cell r="C235">
            <v>202782868</v>
          </cell>
          <cell r="D235" t="str">
            <v>ATC- KAMPALA CLUB (605862)</v>
          </cell>
          <cell r="E235" t="str">
            <v>COMMERCIAL</v>
          </cell>
          <cell r="F235" t="str">
            <v>TOU</v>
          </cell>
          <cell r="G235" t="str">
            <v>ACTIVE</v>
          </cell>
          <cell r="H235" t="str">
            <v>U26843</v>
          </cell>
          <cell r="I235" t="str">
            <v>[F0007]-[TX0010]-B-021382</v>
          </cell>
          <cell r="J235">
            <v>246082084</v>
          </cell>
          <cell r="K235">
            <v>41183</v>
          </cell>
          <cell r="L235" t="str">
            <v>01-SEP-12 - 01-OCT-12</v>
          </cell>
          <cell r="M235">
            <v>0</v>
          </cell>
          <cell r="N235">
            <v>0</v>
          </cell>
          <cell r="O235">
            <v>730</v>
          </cell>
          <cell r="P235">
            <v>487.6</v>
          </cell>
          <cell r="Q235">
            <v>355948</v>
          </cell>
          <cell r="R235">
            <v>358</v>
          </cell>
          <cell r="S235">
            <v>550.9</v>
          </cell>
          <cell r="T235">
            <v>197222.2</v>
          </cell>
          <cell r="U235">
            <v>345</v>
          </cell>
          <cell r="V235">
            <v>380.8</v>
          </cell>
          <cell r="W235">
            <v>131376</v>
          </cell>
          <cell r="X235">
            <v>0</v>
          </cell>
          <cell r="Y235">
            <v>3360</v>
          </cell>
          <cell r="Z235">
            <v>0</v>
          </cell>
          <cell r="AA235">
            <v>123823.12</v>
          </cell>
          <cell r="AB235">
            <v>811729.32</v>
          </cell>
          <cell r="AC235">
            <v>811729.8</v>
          </cell>
          <cell r="AD235">
            <v>605862</v>
          </cell>
          <cell r="AE235" t="str">
            <v>Kampala Club</v>
          </cell>
          <cell r="AF235">
            <v>0.48000000009778887</v>
          </cell>
          <cell r="AG235">
            <v>811729.32</v>
          </cell>
          <cell r="AH235">
            <v>687906.20338983042</v>
          </cell>
          <cell r="AI235">
            <v>123823.11661016947</v>
          </cell>
          <cell r="AJ235">
            <v>811729.79999999993</v>
          </cell>
          <cell r="AK235">
            <v>0</v>
          </cell>
          <cell r="AL235">
            <v>0.47999999998137355</v>
          </cell>
          <cell r="AM235" t="str">
            <v>605862-WT1</v>
          </cell>
          <cell r="AN235">
            <v>-123823.12</v>
          </cell>
          <cell r="AO235" t="str">
            <v>UMEME</v>
          </cell>
        </row>
        <row r="236">
          <cell r="A236">
            <v>235</v>
          </cell>
          <cell r="B236" t="str">
            <v>CSC_BANDA</v>
          </cell>
          <cell r="C236">
            <v>202741918</v>
          </cell>
          <cell r="D236" t="str">
            <v>ATC KISAASI 605162</v>
          </cell>
          <cell r="E236" t="str">
            <v>COMMERCIAL</v>
          </cell>
          <cell r="F236" t="str">
            <v>TOU</v>
          </cell>
          <cell r="G236" t="str">
            <v>ACTIVE</v>
          </cell>
          <cell r="H236" t="str">
            <v>U203987</v>
          </cell>
          <cell r="I236" t="str">
            <v>[F0038]-[TX0101]-B-000700 Kisota Zone</v>
          </cell>
          <cell r="J236">
            <v>246081845</v>
          </cell>
          <cell r="K236">
            <v>41183</v>
          </cell>
          <cell r="L236" t="str">
            <v>01-SEP-12 - 01-OCT-12</v>
          </cell>
          <cell r="M236">
            <v>0</v>
          </cell>
          <cell r="N236">
            <v>0</v>
          </cell>
          <cell r="O236">
            <v>1305</v>
          </cell>
          <cell r="P236">
            <v>487.6</v>
          </cell>
          <cell r="Q236">
            <v>636318</v>
          </cell>
          <cell r="R236">
            <v>649</v>
          </cell>
          <cell r="S236">
            <v>550.9</v>
          </cell>
          <cell r="T236">
            <v>357534.1</v>
          </cell>
          <cell r="U236">
            <v>626</v>
          </cell>
          <cell r="V236">
            <v>380.8</v>
          </cell>
          <cell r="W236">
            <v>238380.79999999999</v>
          </cell>
          <cell r="X236">
            <v>0</v>
          </cell>
          <cell r="Y236">
            <v>3360</v>
          </cell>
          <cell r="Z236">
            <v>0</v>
          </cell>
          <cell r="AA236">
            <v>222406.72</v>
          </cell>
          <cell r="AB236">
            <v>1457999.62</v>
          </cell>
          <cell r="AC236">
            <v>1457999.65</v>
          </cell>
          <cell r="AD236">
            <v>605162</v>
          </cell>
          <cell r="AE236" t="str">
            <v>Kisaasi</v>
          </cell>
          <cell r="AF236">
            <v>2.9999999795109034E-2</v>
          </cell>
          <cell r="AG236">
            <v>1457999.62</v>
          </cell>
          <cell r="AH236">
            <v>1235592.8983050848</v>
          </cell>
          <cell r="AI236">
            <v>222406.72169491526</v>
          </cell>
          <cell r="AJ236">
            <v>1457999.65</v>
          </cell>
          <cell r="AK236">
            <v>0</v>
          </cell>
          <cell r="AL236">
            <v>2.9999999795109034E-2</v>
          </cell>
          <cell r="AM236" t="str">
            <v>605162-WT1</v>
          </cell>
          <cell r="AN236">
            <v>-222406.7200000002</v>
          </cell>
          <cell r="AO236" t="str">
            <v>UMEME</v>
          </cell>
        </row>
        <row r="237">
          <cell r="A237">
            <v>236</v>
          </cell>
          <cell r="B237" t="str">
            <v>CSC_BANDA</v>
          </cell>
          <cell r="C237">
            <v>202742268</v>
          </cell>
          <cell r="D237" t="str">
            <v>ATC KADIC 605177</v>
          </cell>
          <cell r="E237" t="str">
            <v>COMMERCIAL</v>
          </cell>
          <cell r="F237" t="str">
            <v>TOU</v>
          </cell>
          <cell r="G237" t="str">
            <v>ACTIVE</v>
          </cell>
          <cell r="H237">
            <v>96393251</v>
          </cell>
          <cell r="I237" t="str">
            <v>[F0007]-[TX0013]-C-004402 Church Zone</v>
          </cell>
          <cell r="J237">
            <v>245988543</v>
          </cell>
          <cell r="K237">
            <v>41183</v>
          </cell>
          <cell r="L237" t="str">
            <v>01-SEP-12 - 01-OCT-12</v>
          </cell>
          <cell r="M237">
            <v>0</v>
          </cell>
          <cell r="N237">
            <v>0</v>
          </cell>
          <cell r="O237">
            <v>1604</v>
          </cell>
          <cell r="P237">
            <v>487.6</v>
          </cell>
          <cell r="Q237">
            <v>782110.4</v>
          </cell>
          <cell r="R237">
            <v>824</v>
          </cell>
          <cell r="S237">
            <v>550.9</v>
          </cell>
          <cell r="T237">
            <v>453941.6</v>
          </cell>
          <cell r="U237">
            <v>784</v>
          </cell>
          <cell r="V237">
            <v>380.8</v>
          </cell>
          <cell r="W237">
            <v>298547.20000000001</v>
          </cell>
          <cell r="X237">
            <v>0</v>
          </cell>
          <cell r="Y237">
            <v>3360</v>
          </cell>
          <cell r="Z237">
            <v>0</v>
          </cell>
          <cell r="AA237">
            <v>276832.65999999997</v>
          </cell>
          <cell r="AB237">
            <v>1814791.86</v>
          </cell>
          <cell r="AC237">
            <v>1814791.41</v>
          </cell>
          <cell r="AD237">
            <v>605177</v>
          </cell>
          <cell r="AE237" t="str">
            <v>KADIC</v>
          </cell>
          <cell r="AF237">
            <v>-0.45000000018626451</v>
          </cell>
          <cell r="AG237">
            <v>1814791.86</v>
          </cell>
          <cell r="AH237">
            <v>1537959.2033898304</v>
          </cell>
          <cell r="AI237">
            <v>276832.65661016945</v>
          </cell>
          <cell r="AJ237">
            <v>1814791.4099999997</v>
          </cell>
          <cell r="AK237">
            <v>0</v>
          </cell>
          <cell r="AL237">
            <v>-0.45000000041909516</v>
          </cell>
          <cell r="AM237" t="str">
            <v>605177-WT1</v>
          </cell>
          <cell r="AN237">
            <v>-276832.66000000015</v>
          </cell>
          <cell r="AO237" t="str">
            <v>UMEME</v>
          </cell>
        </row>
        <row r="238">
          <cell r="A238">
            <v>237</v>
          </cell>
          <cell r="B238" t="str">
            <v>CSC_BANDA</v>
          </cell>
          <cell r="C238">
            <v>202742418</v>
          </cell>
          <cell r="D238" t="str">
            <v>ATC FAIRVIEW (KAMPALA) 605183</v>
          </cell>
          <cell r="E238" t="str">
            <v>COMMERCIAL</v>
          </cell>
          <cell r="F238" t="str">
            <v>TOU</v>
          </cell>
          <cell r="G238" t="str">
            <v>ACTIVE</v>
          </cell>
          <cell r="H238" t="str">
            <v>U204507</v>
          </cell>
          <cell r="I238" t="str">
            <v>[F0007]-[TX0028]-B-000900 Naguru Drive</v>
          </cell>
          <cell r="J238">
            <v>245992417</v>
          </cell>
          <cell r="K238">
            <v>41183</v>
          </cell>
          <cell r="L238" t="str">
            <v>01-SEP-12 - 01-OCT-12</v>
          </cell>
          <cell r="M238">
            <v>0</v>
          </cell>
          <cell r="N238">
            <v>0</v>
          </cell>
          <cell r="O238">
            <v>1274</v>
          </cell>
          <cell r="P238">
            <v>487.6</v>
          </cell>
          <cell r="Q238">
            <v>621202.4</v>
          </cell>
          <cell r="R238">
            <v>581</v>
          </cell>
          <cell r="S238">
            <v>550.9</v>
          </cell>
          <cell r="T238">
            <v>320072.90000000002</v>
          </cell>
          <cell r="U238">
            <v>635</v>
          </cell>
          <cell r="V238">
            <v>380.8</v>
          </cell>
          <cell r="W238">
            <v>241808</v>
          </cell>
          <cell r="X238">
            <v>0</v>
          </cell>
          <cell r="Y238">
            <v>3360</v>
          </cell>
          <cell r="Z238">
            <v>0</v>
          </cell>
          <cell r="AA238">
            <v>213559.79</v>
          </cell>
          <cell r="AB238">
            <v>1400003.09</v>
          </cell>
          <cell r="AC238">
            <v>1400002.79</v>
          </cell>
          <cell r="AD238">
            <v>605183</v>
          </cell>
          <cell r="AE238" t="str">
            <v>Fairview (Kampala)</v>
          </cell>
          <cell r="AF238">
            <v>-0.30000000004656613</v>
          </cell>
          <cell r="AG238">
            <v>1400003.09</v>
          </cell>
          <cell r="AH238">
            <v>1186443.2966101696</v>
          </cell>
          <cell r="AI238">
            <v>213559.79338983051</v>
          </cell>
          <cell r="AJ238">
            <v>1400002.79</v>
          </cell>
          <cell r="AK238">
            <v>0</v>
          </cell>
          <cell r="AL238">
            <v>-0.30000000004656613</v>
          </cell>
          <cell r="AM238" t="str">
            <v>605183-RT1</v>
          </cell>
          <cell r="AN238">
            <v>-213559.79000000004</v>
          </cell>
          <cell r="AO238" t="str">
            <v>UMEME</v>
          </cell>
        </row>
        <row r="239">
          <cell r="A239">
            <v>238</v>
          </cell>
          <cell r="B239" t="str">
            <v>CSC_BANDA</v>
          </cell>
          <cell r="C239">
            <v>202743518</v>
          </cell>
          <cell r="D239" t="str">
            <v>ATC FAIRWAYS KIREKA 605494</v>
          </cell>
          <cell r="E239" t="str">
            <v>COMMERCIAL</v>
          </cell>
          <cell r="F239" t="str">
            <v>TOU</v>
          </cell>
          <cell r="G239" t="str">
            <v>ACTIVE</v>
          </cell>
          <cell r="H239" t="str">
            <v>U26206</v>
          </cell>
          <cell r="I239" t="str">
            <v>[F0001]-[TX0001]-A-0001-</v>
          </cell>
          <cell r="J239">
            <v>246072964</v>
          </cell>
          <cell r="K239">
            <v>41183</v>
          </cell>
          <cell r="L239" t="str">
            <v>01-SEP-12 - 01-OCT-12</v>
          </cell>
          <cell r="M239">
            <v>0</v>
          </cell>
          <cell r="N239">
            <v>0</v>
          </cell>
          <cell r="O239">
            <v>1221</v>
          </cell>
          <cell r="P239">
            <v>487.6</v>
          </cell>
          <cell r="Q239">
            <v>595359.6</v>
          </cell>
          <cell r="R239">
            <v>639</v>
          </cell>
          <cell r="S239">
            <v>550.9</v>
          </cell>
          <cell r="T239">
            <v>352025.1</v>
          </cell>
          <cell r="U239">
            <v>616</v>
          </cell>
          <cell r="V239">
            <v>380.8</v>
          </cell>
          <cell r="W239">
            <v>234572.79999999999</v>
          </cell>
          <cell r="X239">
            <v>0</v>
          </cell>
          <cell r="Y239">
            <v>3360</v>
          </cell>
          <cell r="Z239">
            <v>0</v>
          </cell>
          <cell r="AA239">
            <v>213357.15</v>
          </cell>
          <cell r="AB239">
            <v>1398674.65</v>
          </cell>
          <cell r="AC239">
            <v>1398674.66</v>
          </cell>
          <cell r="AD239">
            <v>605494</v>
          </cell>
          <cell r="AE239" t="str">
            <v>Fariways Kireka</v>
          </cell>
          <cell r="AF239">
            <v>1.0000000009313226E-2</v>
          </cell>
          <cell r="AG239">
            <v>1398674.65</v>
          </cell>
          <cell r="AH239">
            <v>1185317.5</v>
          </cell>
          <cell r="AI239">
            <v>213357.15</v>
          </cell>
          <cell r="AJ239">
            <v>1398674.66</v>
          </cell>
          <cell r="AK239">
            <v>0</v>
          </cell>
          <cell r="AL239">
            <v>1.0000000009313226E-2</v>
          </cell>
          <cell r="AM239" t="str">
            <v>605494-RT1</v>
          </cell>
          <cell r="AN239">
            <v>-213357.14999999991</v>
          </cell>
          <cell r="AO239" t="str">
            <v>UMEME</v>
          </cell>
        </row>
        <row r="240">
          <cell r="A240">
            <v>239</v>
          </cell>
          <cell r="B240" t="str">
            <v>CSC_BANDA</v>
          </cell>
          <cell r="C240">
            <v>202744068</v>
          </cell>
          <cell r="D240" t="str">
            <v>ATC NAALYA 605675</v>
          </cell>
          <cell r="E240" t="str">
            <v>COMMERCIAL</v>
          </cell>
          <cell r="F240" t="str">
            <v>TOU</v>
          </cell>
          <cell r="G240" t="str">
            <v>ACTIVE</v>
          </cell>
          <cell r="H240" t="str">
            <v>U28379</v>
          </cell>
          <cell r="I240" t="str">
            <v>[F0030]-[TX0016]-A-000206 TOU</v>
          </cell>
          <cell r="J240">
            <v>245993545</v>
          </cell>
          <cell r="K240">
            <v>41183</v>
          </cell>
          <cell r="L240" t="str">
            <v>01-SEP-12 - 01-OCT-12</v>
          </cell>
          <cell r="M240">
            <v>0</v>
          </cell>
          <cell r="N240">
            <v>0</v>
          </cell>
          <cell r="O240">
            <v>644</v>
          </cell>
          <cell r="P240">
            <v>487.6</v>
          </cell>
          <cell r="Q240">
            <v>314014.40000000002</v>
          </cell>
          <cell r="R240">
            <v>345</v>
          </cell>
          <cell r="S240">
            <v>550.9</v>
          </cell>
          <cell r="T240">
            <v>190060.5</v>
          </cell>
          <cell r="U240">
            <v>304</v>
          </cell>
          <cell r="V240">
            <v>380.8</v>
          </cell>
          <cell r="W240">
            <v>115763.2</v>
          </cell>
          <cell r="X240">
            <v>0</v>
          </cell>
          <cell r="Y240">
            <v>3360</v>
          </cell>
          <cell r="Z240">
            <v>0</v>
          </cell>
          <cell r="AA240">
            <v>112175.66</v>
          </cell>
          <cell r="AB240">
            <v>735373.76</v>
          </cell>
          <cell r="AC240">
            <v>735373.38</v>
          </cell>
          <cell r="AD240">
            <v>605675</v>
          </cell>
          <cell r="AE240" t="str">
            <v>Naalya</v>
          </cell>
          <cell r="AF240">
            <v>-0.38000000000465661</v>
          </cell>
          <cell r="AG240">
            <v>735373.76</v>
          </cell>
          <cell r="AH240">
            <v>623198.10169491533</v>
          </cell>
          <cell r="AI240">
            <v>112175.65830508475</v>
          </cell>
          <cell r="AJ240">
            <v>735373.38000000012</v>
          </cell>
          <cell r="AK240">
            <v>0</v>
          </cell>
          <cell r="AL240">
            <v>-0.37999999988824129</v>
          </cell>
          <cell r="AM240" t="str">
            <v>605675-WT1</v>
          </cell>
          <cell r="AN240">
            <v>-112175.66000000003</v>
          </cell>
          <cell r="AO240" t="str">
            <v>UMEME</v>
          </cell>
        </row>
        <row r="241">
          <cell r="A241">
            <v>240</v>
          </cell>
          <cell r="B241" t="str">
            <v>CSC_BANDA</v>
          </cell>
          <cell r="C241">
            <v>202744218</v>
          </cell>
          <cell r="D241" t="str">
            <v>ATC KIREKA_KAMULI 605684</v>
          </cell>
          <cell r="E241" t="str">
            <v>COMMERCIAL</v>
          </cell>
          <cell r="F241" t="str">
            <v>TOU</v>
          </cell>
          <cell r="G241" t="str">
            <v>ACTIVE</v>
          </cell>
          <cell r="H241" t="str">
            <v>U203739</v>
          </cell>
          <cell r="I241" t="str">
            <v xml:space="preserve">[F0031]-[TX0020]-A-014010 </v>
          </cell>
          <cell r="J241">
            <v>246083789</v>
          </cell>
          <cell r="K241">
            <v>41183</v>
          </cell>
          <cell r="L241" t="str">
            <v>01-SEP-12 - 01-OCT-12</v>
          </cell>
          <cell r="M241">
            <v>0</v>
          </cell>
          <cell r="N241">
            <v>0</v>
          </cell>
          <cell r="O241">
            <v>1013</v>
          </cell>
          <cell r="P241">
            <v>487.6</v>
          </cell>
          <cell r="Q241">
            <v>493938.8</v>
          </cell>
          <cell r="R241">
            <v>490</v>
          </cell>
          <cell r="S241">
            <v>550.9</v>
          </cell>
          <cell r="T241">
            <v>269941</v>
          </cell>
          <cell r="U241">
            <v>538</v>
          </cell>
          <cell r="V241">
            <v>380.8</v>
          </cell>
          <cell r="W241">
            <v>204870.39999999999</v>
          </cell>
          <cell r="X241">
            <v>0</v>
          </cell>
          <cell r="Y241">
            <v>3360</v>
          </cell>
          <cell r="Z241">
            <v>0</v>
          </cell>
          <cell r="AA241">
            <v>174979.84</v>
          </cell>
          <cell r="AB241">
            <v>1147090.04</v>
          </cell>
          <cell r="AC241">
            <v>1147090</v>
          </cell>
          <cell r="AD241">
            <v>605684</v>
          </cell>
          <cell r="AE241" t="str">
            <v>Kireka_Kamuli</v>
          </cell>
          <cell r="AF241">
            <v>-4.0000000037252903E-2</v>
          </cell>
          <cell r="AG241">
            <v>1147090.04</v>
          </cell>
          <cell r="AH241">
            <v>972110.20338983054</v>
          </cell>
          <cell r="AI241">
            <v>174979.8366101695</v>
          </cell>
          <cell r="AJ241">
            <v>1147090</v>
          </cell>
          <cell r="AK241">
            <v>0</v>
          </cell>
          <cell r="AL241">
            <v>-4.0000000037252903E-2</v>
          </cell>
          <cell r="AM241" t="str">
            <v>605684-WT1</v>
          </cell>
          <cell r="AN241">
            <v>-174979.83999999997</v>
          </cell>
          <cell r="AO241" t="str">
            <v>UMEME</v>
          </cell>
        </row>
        <row r="242">
          <cell r="A242">
            <v>241</v>
          </cell>
          <cell r="B242" t="str">
            <v>CSC_BANDA</v>
          </cell>
          <cell r="C242">
            <v>202744768</v>
          </cell>
          <cell r="D242" t="str">
            <v>ATC KISAASI KISOTA 605825</v>
          </cell>
          <cell r="E242" t="str">
            <v>COMMERCIAL</v>
          </cell>
          <cell r="F242" t="str">
            <v>TOU</v>
          </cell>
          <cell r="G242" t="str">
            <v>ACTIVE</v>
          </cell>
          <cell r="H242" t="str">
            <v>U204718</v>
          </cell>
          <cell r="I242" t="str">
            <v>[F0038]-[TX0011]-B-21855-</v>
          </cell>
          <cell r="J242">
            <v>246074603</v>
          </cell>
          <cell r="K242">
            <v>41183</v>
          </cell>
          <cell r="L242" t="str">
            <v>01-SEP-12 - 01-OCT-12</v>
          </cell>
          <cell r="M242">
            <v>0</v>
          </cell>
          <cell r="N242">
            <v>0</v>
          </cell>
          <cell r="O242">
            <v>793</v>
          </cell>
          <cell r="P242">
            <v>487.6</v>
          </cell>
          <cell r="Q242">
            <v>386666.8</v>
          </cell>
          <cell r="R242">
            <v>385</v>
          </cell>
          <cell r="S242">
            <v>550.9</v>
          </cell>
          <cell r="T242">
            <v>212096.5</v>
          </cell>
          <cell r="U242">
            <v>410</v>
          </cell>
          <cell r="V242">
            <v>380.8</v>
          </cell>
          <cell r="W242">
            <v>156128</v>
          </cell>
          <cell r="X242">
            <v>0</v>
          </cell>
          <cell r="Y242">
            <v>3360</v>
          </cell>
          <cell r="Z242">
            <v>0</v>
          </cell>
          <cell r="AA242">
            <v>136485.23000000001</v>
          </cell>
          <cell r="AB242">
            <v>894736.53</v>
          </cell>
          <cell r="AC242">
            <v>894736.38</v>
          </cell>
          <cell r="AD242">
            <v>605825</v>
          </cell>
          <cell r="AE242" t="str">
            <v>Kisaasi Kisota</v>
          </cell>
          <cell r="AF242">
            <v>-0.15000000002328306</v>
          </cell>
          <cell r="AG242">
            <v>894736.53</v>
          </cell>
          <cell r="AH242">
            <v>758251.29661016958</v>
          </cell>
          <cell r="AI242">
            <v>136485.23338983051</v>
          </cell>
          <cell r="AJ242">
            <v>894736.38</v>
          </cell>
          <cell r="AK242">
            <v>0</v>
          </cell>
          <cell r="AL242">
            <v>-0.15000000002328306</v>
          </cell>
          <cell r="AM242" t="str">
            <v>605825-WT1</v>
          </cell>
          <cell r="AN242">
            <v>-136485.22999999998</v>
          </cell>
          <cell r="AO242" t="str">
            <v>UMEME</v>
          </cell>
        </row>
        <row r="243">
          <cell r="A243">
            <v>242</v>
          </cell>
          <cell r="B243" t="str">
            <v>CSC_NATETE</v>
          </cell>
          <cell r="C243">
            <v>202753422</v>
          </cell>
          <cell r="D243" t="str">
            <v>ATC MUTUNDWE 605007</v>
          </cell>
          <cell r="E243" t="str">
            <v>COMMERCIAL</v>
          </cell>
          <cell r="F243" t="str">
            <v>TOU</v>
          </cell>
          <cell r="G243" t="str">
            <v>ACTIVE</v>
          </cell>
          <cell r="H243" t="str">
            <v>U204175</v>
          </cell>
          <cell r="I243" t="str">
            <v>[F0019]-[TX0025]-A-010100 HILL ROAD</v>
          </cell>
          <cell r="J243">
            <v>246180224</v>
          </cell>
          <cell r="K243">
            <v>41183</v>
          </cell>
          <cell r="L243" t="str">
            <v>01-SEP-12 - 01-OCT-12</v>
          </cell>
          <cell r="M243">
            <v>0</v>
          </cell>
          <cell r="N243">
            <v>0</v>
          </cell>
          <cell r="O243">
            <v>1056</v>
          </cell>
          <cell r="P243">
            <v>487.6</v>
          </cell>
          <cell r="Q243">
            <v>514905.59999999998</v>
          </cell>
          <cell r="R243">
            <v>492</v>
          </cell>
          <cell r="S243">
            <v>550.9</v>
          </cell>
          <cell r="T243">
            <v>271042.8</v>
          </cell>
          <cell r="U243">
            <v>537</v>
          </cell>
          <cell r="V243">
            <v>380.8</v>
          </cell>
          <cell r="W243">
            <v>204489.60000000001</v>
          </cell>
          <cell r="X243">
            <v>0</v>
          </cell>
          <cell r="Y243">
            <v>3360</v>
          </cell>
          <cell r="Z243">
            <v>0</v>
          </cell>
          <cell r="AA243">
            <v>178883.64</v>
          </cell>
          <cell r="AB243">
            <v>1172681.6399999999</v>
          </cell>
          <cell r="AC243">
            <v>1172681.8899999999</v>
          </cell>
          <cell r="AD243">
            <v>605007</v>
          </cell>
          <cell r="AE243" t="str">
            <v>Mutundwe</v>
          </cell>
          <cell r="AF243">
            <v>0.25</v>
          </cell>
          <cell r="AG243">
            <v>1172681.6399999999</v>
          </cell>
          <cell r="AH243">
            <v>993798</v>
          </cell>
          <cell r="AI243">
            <v>178883.63999999998</v>
          </cell>
          <cell r="AJ243">
            <v>1172681.8899999999</v>
          </cell>
          <cell r="AK243">
            <v>0</v>
          </cell>
          <cell r="AL243">
            <v>0.25</v>
          </cell>
          <cell r="AM243" t="str">
            <v>605007-WT1</v>
          </cell>
          <cell r="AN243">
            <v>-178883.64</v>
          </cell>
          <cell r="AO243" t="str">
            <v>UMEME</v>
          </cell>
        </row>
        <row r="244">
          <cell r="A244">
            <v>243</v>
          </cell>
          <cell r="B244" t="str">
            <v>CSC_NATETE</v>
          </cell>
          <cell r="C244">
            <v>202755069</v>
          </cell>
          <cell r="D244" t="str">
            <v>ATC ELIANA 605195</v>
          </cell>
          <cell r="E244" t="str">
            <v>COMMERCIAL</v>
          </cell>
          <cell r="F244" t="str">
            <v>TOU</v>
          </cell>
          <cell r="G244" t="str">
            <v>ACTIVE</v>
          </cell>
          <cell r="H244">
            <v>96393898</v>
          </cell>
          <cell r="I244" t="str">
            <v>[F0021]-[TX0004]-A-006527-</v>
          </cell>
          <cell r="J244">
            <v>244790620</v>
          </cell>
          <cell r="K244">
            <v>41153</v>
          </cell>
          <cell r="L244" t="str">
            <v>01-AUG-12 - 01-SEP-12</v>
          </cell>
          <cell r="M244">
            <v>0</v>
          </cell>
          <cell r="N244">
            <v>0</v>
          </cell>
          <cell r="O244">
            <v>715</v>
          </cell>
          <cell r="P244">
            <v>487.6</v>
          </cell>
          <cell r="Q244">
            <v>348634</v>
          </cell>
          <cell r="R244">
            <v>373</v>
          </cell>
          <cell r="S244">
            <v>550.9</v>
          </cell>
          <cell r="T244">
            <v>205485.7</v>
          </cell>
          <cell r="U244">
            <v>380</v>
          </cell>
          <cell r="V244">
            <v>380.8</v>
          </cell>
          <cell r="W244">
            <v>144704</v>
          </cell>
          <cell r="X244">
            <v>0</v>
          </cell>
          <cell r="Y244">
            <v>3472</v>
          </cell>
          <cell r="Z244">
            <v>0</v>
          </cell>
          <cell r="AA244">
            <v>126413.23</v>
          </cell>
          <cell r="AB244">
            <v>828708.93</v>
          </cell>
          <cell r="AC244">
            <v>-0.31</v>
          </cell>
          <cell r="AD244">
            <v>605195</v>
          </cell>
          <cell r="AE244" t="str">
            <v>Eliana</v>
          </cell>
          <cell r="AF244">
            <v>-828709.24000000011</v>
          </cell>
          <cell r="AG244">
            <v>828708.93</v>
          </cell>
          <cell r="AH244">
            <v>702295.70338983054</v>
          </cell>
          <cell r="AI244">
            <v>126413.2266101695</v>
          </cell>
          <cell r="AJ244">
            <v>-0.31000000005587935</v>
          </cell>
          <cell r="AK244">
            <v>-5.587935669737476E-11</v>
          </cell>
          <cell r="AL244">
            <v>-828709.24000000011</v>
          </cell>
          <cell r="AM244" t="str">
            <v>605195-RT1</v>
          </cell>
          <cell r="AN244">
            <v>-126413.2300000001</v>
          </cell>
          <cell r="AO244" t="str">
            <v>UMEME</v>
          </cell>
        </row>
        <row r="245">
          <cell r="A245">
            <v>244</v>
          </cell>
          <cell r="B245" t="str">
            <v>CSC_NATETE</v>
          </cell>
          <cell r="C245">
            <v>202761968</v>
          </cell>
          <cell r="D245" t="str">
            <v>ATC KABUSU 605836</v>
          </cell>
          <cell r="E245" t="str">
            <v>COMMERCIAL</v>
          </cell>
          <cell r="F245" t="str">
            <v>TOU</v>
          </cell>
          <cell r="G245" t="str">
            <v>ACTIVE</v>
          </cell>
          <cell r="H245">
            <v>96393591</v>
          </cell>
          <cell r="I245" t="str">
            <v>[F0011]-[TX0008]-A-0001-3846(rubaga)</v>
          </cell>
          <cell r="J245">
            <v>246191207</v>
          </cell>
          <cell r="K245">
            <v>41183</v>
          </cell>
          <cell r="L245" t="str">
            <v>01-SEP-12 - 01-OCT-12</v>
          </cell>
          <cell r="M245">
            <v>0</v>
          </cell>
          <cell r="N245">
            <v>0</v>
          </cell>
          <cell r="O245">
            <v>1469</v>
          </cell>
          <cell r="P245">
            <v>487.6</v>
          </cell>
          <cell r="Q245">
            <v>716284.4</v>
          </cell>
          <cell r="R245">
            <v>708</v>
          </cell>
          <cell r="S245">
            <v>550.9</v>
          </cell>
          <cell r="T245">
            <v>390037.2</v>
          </cell>
          <cell r="U245">
            <v>718</v>
          </cell>
          <cell r="V245">
            <v>380.8</v>
          </cell>
          <cell r="W245">
            <v>273414.40000000002</v>
          </cell>
          <cell r="X245">
            <v>0</v>
          </cell>
          <cell r="Y245">
            <v>3360</v>
          </cell>
          <cell r="Z245">
            <v>0</v>
          </cell>
          <cell r="AA245">
            <v>248957.28</v>
          </cell>
          <cell r="AB245">
            <v>1632053.28</v>
          </cell>
          <cell r="AC245">
            <v>1632052.83</v>
          </cell>
          <cell r="AD245">
            <v>605836</v>
          </cell>
          <cell r="AE245" t="str">
            <v>Kabuusu</v>
          </cell>
          <cell r="AF245">
            <v>-0.44999999995343387</v>
          </cell>
          <cell r="AG245">
            <v>1632053.28</v>
          </cell>
          <cell r="AH245">
            <v>1383096</v>
          </cell>
          <cell r="AI245">
            <v>248957.28</v>
          </cell>
          <cell r="AJ245">
            <v>1632052.83</v>
          </cell>
          <cell r="AK245">
            <v>0</v>
          </cell>
          <cell r="AL245">
            <v>-0.44999999995343387</v>
          </cell>
          <cell r="AM245" t="str">
            <v>605836-RT1</v>
          </cell>
          <cell r="AN245">
            <v>-248957.28000000003</v>
          </cell>
          <cell r="AO245" t="str">
            <v>UMEME</v>
          </cell>
        </row>
        <row r="246">
          <cell r="A246">
            <v>245</v>
          </cell>
          <cell r="B246" t="str">
            <v>CSC_ENTEBBE</v>
          </cell>
          <cell r="C246">
            <v>202742768</v>
          </cell>
          <cell r="D246" t="str">
            <v>ATC KATABI 605011</v>
          </cell>
          <cell r="E246" t="str">
            <v>COMMERCIAL</v>
          </cell>
          <cell r="F246" t="str">
            <v>TOU</v>
          </cell>
          <cell r="G246" t="str">
            <v>ACTIVE</v>
          </cell>
          <cell r="H246">
            <v>95879264</v>
          </cell>
          <cell r="I246" t="str">
            <v>[F0012]-[TX0021]-B-020100 Kitabi Barracks Rd</v>
          </cell>
          <cell r="J246">
            <v>245993917</v>
          </cell>
          <cell r="K246">
            <v>41183</v>
          </cell>
          <cell r="L246" t="str">
            <v>01-SEP-12 - 01-OCT-12</v>
          </cell>
          <cell r="M246">
            <v>0</v>
          </cell>
          <cell r="N246">
            <v>0</v>
          </cell>
          <cell r="O246">
            <v>1508</v>
          </cell>
          <cell r="P246">
            <v>487.6</v>
          </cell>
          <cell r="Q246">
            <v>735300.8</v>
          </cell>
          <cell r="R246">
            <v>732</v>
          </cell>
          <cell r="S246">
            <v>550.9</v>
          </cell>
          <cell r="T246">
            <v>403258.8</v>
          </cell>
          <cell r="U246">
            <v>676</v>
          </cell>
          <cell r="V246">
            <v>380.8</v>
          </cell>
          <cell r="W246">
            <v>257420.79999999999</v>
          </cell>
          <cell r="X246">
            <v>0</v>
          </cell>
          <cell r="Y246">
            <v>3360</v>
          </cell>
          <cell r="Z246">
            <v>0</v>
          </cell>
          <cell r="AA246">
            <v>251881.27</v>
          </cell>
          <cell r="AB246">
            <v>1651221.67</v>
          </cell>
          <cell r="AC246">
            <v>1651222.08</v>
          </cell>
          <cell r="AD246">
            <v>605011</v>
          </cell>
          <cell r="AE246" t="str">
            <v>Katabi</v>
          </cell>
          <cell r="AF246">
            <v>0.41000000014901161</v>
          </cell>
          <cell r="AG246">
            <v>1651221.67</v>
          </cell>
          <cell r="AH246">
            <v>1399340.3983050846</v>
          </cell>
          <cell r="AI246">
            <v>251881.27169491522</v>
          </cell>
          <cell r="AJ246">
            <v>1651222.0799999998</v>
          </cell>
          <cell r="AK246">
            <v>0</v>
          </cell>
          <cell r="AL246">
            <v>0.40999999991618097</v>
          </cell>
          <cell r="AM246" t="str">
            <v>605011-WT1</v>
          </cell>
          <cell r="AN246">
            <v>-251881.26999999979</v>
          </cell>
          <cell r="AO246" t="str">
            <v>UMEME</v>
          </cell>
        </row>
        <row r="247">
          <cell r="A247">
            <v>246</v>
          </cell>
          <cell r="B247" t="str">
            <v>CSC_ENTEBBE</v>
          </cell>
          <cell r="C247">
            <v>202743118</v>
          </cell>
          <cell r="D247" t="str">
            <v>ATC KITALA 605144</v>
          </cell>
          <cell r="E247" t="str">
            <v>COMMERCIAL</v>
          </cell>
          <cell r="F247" t="str">
            <v>TOU</v>
          </cell>
          <cell r="G247" t="str">
            <v>ACTIVE</v>
          </cell>
          <cell r="H247" t="str">
            <v>U25830</v>
          </cell>
          <cell r="I247" t="str">
            <v>[F0011]-[TX0006]-A-000100 Bukandekande</v>
          </cell>
          <cell r="J247">
            <v>245980140</v>
          </cell>
          <cell r="K247">
            <v>41183</v>
          </cell>
          <cell r="L247" t="str">
            <v>01-SEP-12 - 01-OCT-12</v>
          </cell>
          <cell r="M247">
            <v>0</v>
          </cell>
          <cell r="N247">
            <v>0</v>
          </cell>
          <cell r="O247">
            <v>1229</v>
          </cell>
          <cell r="P247">
            <v>487.6</v>
          </cell>
          <cell r="Q247">
            <v>599260.4</v>
          </cell>
          <cell r="R247">
            <v>639</v>
          </cell>
          <cell r="S247">
            <v>550.9</v>
          </cell>
          <cell r="T247">
            <v>352025.1</v>
          </cell>
          <cell r="U247">
            <v>584</v>
          </cell>
          <cell r="V247">
            <v>380.8</v>
          </cell>
          <cell r="W247">
            <v>222387.20000000001</v>
          </cell>
          <cell r="X247">
            <v>0</v>
          </cell>
          <cell r="Y247">
            <v>3360</v>
          </cell>
          <cell r="Z247">
            <v>0</v>
          </cell>
          <cell r="AA247">
            <v>211865.89</v>
          </cell>
          <cell r="AB247">
            <v>1388898.59</v>
          </cell>
          <cell r="AC247">
            <v>1388898.36</v>
          </cell>
          <cell r="AD247">
            <v>605144</v>
          </cell>
          <cell r="AE247" t="str">
            <v>Kitala</v>
          </cell>
          <cell r="AF247">
            <v>-0.22999999998137355</v>
          </cell>
          <cell r="AG247">
            <v>1388898.59</v>
          </cell>
          <cell r="AH247">
            <v>1177032.7033898307</v>
          </cell>
          <cell r="AI247">
            <v>211865.88661016952</v>
          </cell>
          <cell r="AJ247">
            <v>1388898.36</v>
          </cell>
          <cell r="AK247">
            <v>0</v>
          </cell>
          <cell r="AL247">
            <v>-0.22999999998137355</v>
          </cell>
          <cell r="AM247" t="str">
            <v>605144-WT1</v>
          </cell>
          <cell r="AN247">
            <v>-211865.89000000013</v>
          </cell>
          <cell r="AO247" t="str">
            <v>UMEME</v>
          </cell>
        </row>
        <row r="248">
          <cell r="A248">
            <v>247</v>
          </cell>
          <cell r="B248" t="str">
            <v>CSC_WANDEGEYA</v>
          </cell>
          <cell r="C248">
            <v>202766318</v>
          </cell>
          <cell r="D248" t="str">
            <v>ATC KYEANDO 605075</v>
          </cell>
          <cell r="E248" t="str">
            <v>COMMERCIAL</v>
          </cell>
          <cell r="F248" t="str">
            <v>TOU</v>
          </cell>
          <cell r="G248" t="str">
            <v>ACTIVE</v>
          </cell>
          <cell r="H248" t="str">
            <v>U204218</v>
          </cell>
          <cell r="I248" t="str">
            <v>[F0003]-[TX0053]-A-000100 Gayaza Rd</v>
          </cell>
          <cell r="J248">
            <v>246081896</v>
          </cell>
          <cell r="K248">
            <v>41183</v>
          </cell>
          <cell r="L248" t="str">
            <v>01-SEP-12 - 01-OCT-12</v>
          </cell>
          <cell r="M248">
            <v>0</v>
          </cell>
          <cell r="N248">
            <v>0</v>
          </cell>
          <cell r="O248">
            <v>2138</v>
          </cell>
          <cell r="P248">
            <v>487.6</v>
          </cell>
          <cell r="Q248">
            <v>1042488.8</v>
          </cell>
          <cell r="R248">
            <v>1041</v>
          </cell>
          <cell r="S248">
            <v>550.9</v>
          </cell>
          <cell r="T248">
            <v>573486.9</v>
          </cell>
          <cell r="U248">
            <v>1076</v>
          </cell>
          <cell r="V248">
            <v>380.8</v>
          </cell>
          <cell r="W248">
            <v>409740.79999999999</v>
          </cell>
          <cell r="X248">
            <v>0</v>
          </cell>
          <cell r="Y248">
            <v>3360</v>
          </cell>
          <cell r="Z248">
            <v>0</v>
          </cell>
          <cell r="AA248">
            <v>365233.77</v>
          </cell>
          <cell r="AB248">
            <v>2394310.27</v>
          </cell>
          <cell r="AC248">
            <v>2394309.79</v>
          </cell>
          <cell r="AD248">
            <v>605075</v>
          </cell>
          <cell r="AE248" t="str">
            <v>Kyebando</v>
          </cell>
          <cell r="AF248">
            <v>-0.47999999998137355</v>
          </cell>
          <cell r="AG248">
            <v>2394310.27</v>
          </cell>
          <cell r="AH248">
            <v>2029076.5</v>
          </cell>
          <cell r="AI248">
            <v>365233.76999999996</v>
          </cell>
          <cell r="AJ248">
            <v>2394309.79</v>
          </cell>
          <cell r="AK248">
            <v>0</v>
          </cell>
          <cell r="AL248">
            <v>-0.47999999998137355</v>
          </cell>
          <cell r="AM248" t="str">
            <v>605075-WT1</v>
          </cell>
          <cell r="AN248">
            <v>-365233.76999999979</v>
          </cell>
          <cell r="AO248" t="str">
            <v>UMEME</v>
          </cell>
        </row>
        <row r="249">
          <cell r="A249">
            <v>248</v>
          </cell>
          <cell r="B249" t="str">
            <v>CSC_WANDEGEYA</v>
          </cell>
          <cell r="C249">
            <v>202767918</v>
          </cell>
          <cell r="D249" t="str">
            <v>ATC KAZO 605165</v>
          </cell>
          <cell r="E249" t="str">
            <v>COMMERCIAL</v>
          </cell>
          <cell r="F249" t="str">
            <v>TOU</v>
          </cell>
          <cell r="G249" t="str">
            <v>ACTIVE</v>
          </cell>
          <cell r="H249" t="str">
            <v>U203962</v>
          </cell>
          <cell r="I249" t="str">
            <v>[F0002]-[TX0003]-A-009500 Kazo Rd</v>
          </cell>
          <cell r="J249">
            <v>245993794</v>
          </cell>
          <cell r="K249">
            <v>41183</v>
          </cell>
          <cell r="L249" t="str">
            <v>01-SEP-12 - 01-OCT-12</v>
          </cell>
          <cell r="M249">
            <v>0</v>
          </cell>
          <cell r="N249">
            <v>0</v>
          </cell>
          <cell r="O249">
            <v>2335</v>
          </cell>
          <cell r="P249">
            <v>487.6</v>
          </cell>
          <cell r="Q249">
            <v>1138546</v>
          </cell>
          <cell r="R249">
            <v>1092</v>
          </cell>
          <cell r="S249">
            <v>550.9</v>
          </cell>
          <cell r="T249">
            <v>601582.80000000005</v>
          </cell>
          <cell r="U249">
            <v>1121</v>
          </cell>
          <cell r="V249">
            <v>380.8</v>
          </cell>
          <cell r="W249">
            <v>426876.8</v>
          </cell>
          <cell r="X249">
            <v>0</v>
          </cell>
          <cell r="Y249">
            <v>3360</v>
          </cell>
          <cell r="Z249">
            <v>0</v>
          </cell>
          <cell r="AA249">
            <v>390665.81</v>
          </cell>
          <cell r="AB249">
            <v>2561031.41</v>
          </cell>
          <cell r="AC249">
            <v>2561031.59</v>
          </cell>
          <cell r="AD249">
            <v>605165</v>
          </cell>
          <cell r="AE249" t="str">
            <v>Kazo</v>
          </cell>
          <cell r="AF249">
            <v>0.17999999970197678</v>
          </cell>
          <cell r="AG249">
            <v>2561031.41</v>
          </cell>
          <cell r="AH249">
            <v>2170365.6016949154</v>
          </cell>
          <cell r="AI249">
            <v>390665.80830508476</v>
          </cell>
          <cell r="AJ249">
            <v>2561031.59</v>
          </cell>
          <cell r="AK249">
            <v>0</v>
          </cell>
          <cell r="AL249">
            <v>0.17999999970197678</v>
          </cell>
          <cell r="AM249" t="str">
            <v>605165-WT1</v>
          </cell>
          <cell r="AN249">
            <v>-390665.81000000006</v>
          </cell>
          <cell r="AO249" t="str">
            <v>UMEME</v>
          </cell>
        </row>
        <row r="250">
          <cell r="A250">
            <v>249</v>
          </cell>
          <cell r="B250" t="str">
            <v>CSC_WANDEGEYA</v>
          </cell>
          <cell r="C250">
            <v>202768968</v>
          </cell>
          <cell r="D250" t="str">
            <v>ATC MULAGO 605171</v>
          </cell>
          <cell r="E250" t="str">
            <v>COMMERCIAL</v>
          </cell>
          <cell r="F250" t="str">
            <v>TOU</v>
          </cell>
          <cell r="G250" t="str">
            <v>ACTIVE</v>
          </cell>
          <cell r="H250" t="str">
            <v>UM202513</v>
          </cell>
          <cell r="I250" t="str">
            <v>[F0002]-[TX0018]-A-017007 Mawanda Rd</v>
          </cell>
          <cell r="J250">
            <v>246073593</v>
          </cell>
          <cell r="K250">
            <v>41183</v>
          </cell>
          <cell r="L250" t="str">
            <v>01-SEP-12 - 01-OCT-12</v>
          </cell>
          <cell r="M250">
            <v>0</v>
          </cell>
          <cell r="N250">
            <v>0</v>
          </cell>
          <cell r="O250">
            <v>2525</v>
          </cell>
          <cell r="P250">
            <v>487.6</v>
          </cell>
          <cell r="Q250">
            <v>1231190</v>
          </cell>
          <cell r="R250">
            <v>1143</v>
          </cell>
          <cell r="S250">
            <v>550.9</v>
          </cell>
          <cell r="T250">
            <v>629678.69999999995</v>
          </cell>
          <cell r="U250">
            <v>1157</v>
          </cell>
          <cell r="V250">
            <v>380.8</v>
          </cell>
          <cell r="W250">
            <v>440585.6</v>
          </cell>
          <cell r="X250">
            <v>0</v>
          </cell>
          <cell r="Y250">
            <v>3360</v>
          </cell>
          <cell r="Z250">
            <v>0</v>
          </cell>
          <cell r="AA250">
            <v>414866.57</v>
          </cell>
          <cell r="AB250">
            <v>2719680.87</v>
          </cell>
          <cell r="AC250">
            <v>2719681.03</v>
          </cell>
          <cell r="AD250">
            <v>605171</v>
          </cell>
          <cell r="AE250" t="str">
            <v>Mulago</v>
          </cell>
          <cell r="AF250">
            <v>0.15999999968335032</v>
          </cell>
          <cell r="AG250">
            <v>2719680.87</v>
          </cell>
          <cell r="AH250">
            <v>2304814.2966101696</v>
          </cell>
          <cell r="AI250">
            <v>414866.57338983053</v>
          </cell>
          <cell r="AJ250">
            <v>2719681.03</v>
          </cell>
          <cell r="AK250">
            <v>0</v>
          </cell>
          <cell r="AL250">
            <v>0.15999999968335032</v>
          </cell>
          <cell r="AM250" t="str">
            <v>605171-WT1</v>
          </cell>
          <cell r="AN250">
            <v>-414866.5700000003</v>
          </cell>
          <cell r="AO250" t="str">
            <v>UMEME</v>
          </cell>
        </row>
        <row r="251">
          <cell r="A251">
            <v>250</v>
          </cell>
          <cell r="B251" t="str">
            <v>CSC_NAKULABYE</v>
          </cell>
          <cell r="C251">
            <v>202745470</v>
          </cell>
          <cell r="D251" t="str">
            <v>ATC LUBYA 605098</v>
          </cell>
          <cell r="E251" t="str">
            <v>COMMERCIAL</v>
          </cell>
          <cell r="F251" t="str">
            <v>TOU</v>
          </cell>
          <cell r="G251" t="str">
            <v>ACTIVE</v>
          </cell>
          <cell r="H251" t="str">
            <v>U203448</v>
          </cell>
          <cell r="I251" t="str">
            <v>[F0004]-[TX0026]-B-032610 Lubya Rd</v>
          </cell>
          <cell r="J251">
            <v>246181207</v>
          </cell>
          <cell r="K251">
            <v>41183</v>
          </cell>
          <cell r="L251" t="str">
            <v>01-SEP-12 - 01-OCT-12</v>
          </cell>
          <cell r="M251">
            <v>0</v>
          </cell>
          <cell r="N251">
            <v>0</v>
          </cell>
          <cell r="O251">
            <v>2880</v>
          </cell>
          <cell r="P251">
            <v>487.6</v>
          </cell>
          <cell r="Q251">
            <v>1404288</v>
          </cell>
          <cell r="R251">
            <v>1356</v>
          </cell>
          <cell r="S251">
            <v>550.9</v>
          </cell>
          <cell r="T251">
            <v>747020.4</v>
          </cell>
          <cell r="U251">
            <v>1489</v>
          </cell>
          <cell r="V251">
            <v>380.8</v>
          </cell>
          <cell r="W251">
            <v>567011.19999999995</v>
          </cell>
          <cell r="X251">
            <v>0</v>
          </cell>
          <cell r="Y251">
            <v>3360</v>
          </cell>
          <cell r="Z251">
            <v>0</v>
          </cell>
          <cell r="AA251">
            <v>489902.33</v>
          </cell>
          <cell r="AB251">
            <v>3211581.93</v>
          </cell>
          <cell r="AC251">
            <v>3211581.69</v>
          </cell>
          <cell r="AD251">
            <v>605098</v>
          </cell>
          <cell r="AE251" t="str">
            <v>Lubya</v>
          </cell>
          <cell r="AF251">
            <v>-0.24000000022351742</v>
          </cell>
          <cell r="AG251">
            <v>3211581.93</v>
          </cell>
          <cell r="AH251">
            <v>2721679.6016949154</v>
          </cell>
          <cell r="AI251">
            <v>489902.32830508478</v>
          </cell>
          <cell r="AJ251">
            <v>3211581.69</v>
          </cell>
          <cell r="AK251">
            <v>0</v>
          </cell>
          <cell r="AL251">
            <v>-0.24000000022351742</v>
          </cell>
          <cell r="AM251" t="str">
            <v>605098-WT1</v>
          </cell>
          <cell r="AN251">
            <v>-489902.33000000054</v>
          </cell>
          <cell r="AO251" t="str">
            <v>UMEME</v>
          </cell>
        </row>
        <row r="252">
          <cell r="A252">
            <v>251</v>
          </cell>
          <cell r="B252" t="str">
            <v>CSC_NAKULABYE</v>
          </cell>
          <cell r="C252">
            <v>202745771</v>
          </cell>
          <cell r="D252" t="str">
            <v>ATC NANSANA 605182</v>
          </cell>
          <cell r="E252" t="str">
            <v>COMMERCIAL</v>
          </cell>
          <cell r="F252" t="str">
            <v>TOU</v>
          </cell>
          <cell r="G252" t="str">
            <v>ACTIVE</v>
          </cell>
          <cell r="H252" t="str">
            <v>U204173</v>
          </cell>
          <cell r="I252" t="str">
            <v>[F0050]-[TX0003]-A-003300 Nansana West 1</v>
          </cell>
          <cell r="J252">
            <v>246081766</v>
          </cell>
          <cell r="K252">
            <v>41183</v>
          </cell>
          <cell r="L252" t="str">
            <v>01-SEP-12 - 01-OCT-12</v>
          </cell>
          <cell r="M252">
            <v>0</v>
          </cell>
          <cell r="N252">
            <v>0</v>
          </cell>
          <cell r="O252">
            <v>3490</v>
          </cell>
          <cell r="P252">
            <v>487.6</v>
          </cell>
          <cell r="Q252">
            <v>1701724</v>
          </cell>
          <cell r="R252">
            <v>1656</v>
          </cell>
          <cell r="S252">
            <v>550.9</v>
          </cell>
          <cell r="T252">
            <v>912290.4</v>
          </cell>
          <cell r="U252">
            <v>1775</v>
          </cell>
          <cell r="V252">
            <v>380.8</v>
          </cell>
          <cell r="W252">
            <v>675920</v>
          </cell>
          <cell r="X252">
            <v>0</v>
          </cell>
          <cell r="Y252">
            <v>3360</v>
          </cell>
          <cell r="Z252">
            <v>0</v>
          </cell>
          <cell r="AA252">
            <v>592792.99</v>
          </cell>
          <cell r="AB252">
            <v>3886087.39</v>
          </cell>
          <cell r="AC252">
            <v>3886087.65</v>
          </cell>
          <cell r="AD252">
            <v>605182</v>
          </cell>
          <cell r="AE252" t="str">
            <v>Nansana</v>
          </cell>
          <cell r="AF252">
            <v>0.25999999977648258</v>
          </cell>
          <cell r="AG252">
            <v>3886087.39</v>
          </cell>
          <cell r="AH252">
            <v>3293294.398305085</v>
          </cell>
          <cell r="AI252">
            <v>592792.99169491522</v>
          </cell>
          <cell r="AJ252">
            <v>3886087.65</v>
          </cell>
          <cell r="AK252">
            <v>0</v>
          </cell>
          <cell r="AL252">
            <v>0.25999999977648258</v>
          </cell>
          <cell r="AM252" t="str">
            <v>605182-WT1</v>
          </cell>
          <cell r="AN252">
            <v>-592792.99000000022</v>
          </cell>
          <cell r="AO252" t="str">
            <v>UMEME</v>
          </cell>
        </row>
        <row r="253">
          <cell r="A253">
            <v>252</v>
          </cell>
          <cell r="B253" t="str">
            <v>CSC_NAKULABYE</v>
          </cell>
          <cell r="C253">
            <v>202750618</v>
          </cell>
          <cell r="D253" t="str">
            <v>ATC KAKIRI 605296</v>
          </cell>
          <cell r="E253" t="str">
            <v>COMMERCIAL</v>
          </cell>
          <cell r="F253" t="str">
            <v>TOU</v>
          </cell>
          <cell r="G253" t="str">
            <v>ACTIVE</v>
          </cell>
          <cell r="H253" t="str">
            <v>E273171</v>
          </cell>
          <cell r="I253" t="str">
            <v>[F0029]-[TX0028]-A-000201 Luwunga Rd</v>
          </cell>
          <cell r="J253">
            <v>246187202</v>
          </cell>
          <cell r="K253">
            <v>41183</v>
          </cell>
          <cell r="L253" t="str">
            <v>01-SEP-12 - 01-OCT-12</v>
          </cell>
          <cell r="M253">
            <v>0</v>
          </cell>
          <cell r="N253">
            <v>0</v>
          </cell>
          <cell r="O253">
            <v>876</v>
          </cell>
          <cell r="P253">
            <v>487.6</v>
          </cell>
          <cell r="Q253">
            <v>427137.6</v>
          </cell>
          <cell r="R253">
            <v>461</v>
          </cell>
          <cell r="S253">
            <v>550.9</v>
          </cell>
          <cell r="T253">
            <v>253964.9</v>
          </cell>
          <cell r="U253">
            <v>467</v>
          </cell>
          <cell r="V253">
            <v>380.8</v>
          </cell>
          <cell r="W253">
            <v>177833.60000000001</v>
          </cell>
          <cell r="X253">
            <v>0</v>
          </cell>
          <cell r="Y253">
            <v>3360</v>
          </cell>
          <cell r="Z253">
            <v>0</v>
          </cell>
          <cell r="AA253">
            <v>155213.29999999999</v>
          </cell>
          <cell r="AB253">
            <v>1017509.4</v>
          </cell>
          <cell r="AC253">
            <v>1017509.05</v>
          </cell>
          <cell r="AD253">
            <v>605296</v>
          </cell>
          <cell r="AE253" t="str">
            <v>Kakiri</v>
          </cell>
          <cell r="AF253">
            <v>-0.34999999997671694</v>
          </cell>
          <cell r="AG253">
            <v>1017509.4</v>
          </cell>
          <cell r="AH253">
            <v>862296.10169491533</v>
          </cell>
          <cell r="AI253">
            <v>155213.29830508475</v>
          </cell>
          <cell r="AJ253">
            <v>1017509.0500000002</v>
          </cell>
          <cell r="AK253">
            <v>0</v>
          </cell>
          <cell r="AL253">
            <v>-0.34999999986030161</v>
          </cell>
          <cell r="AM253" t="str">
            <v>605296-WT1</v>
          </cell>
          <cell r="AN253">
            <v>-155213.30000000005</v>
          </cell>
          <cell r="AO253" t="str">
            <v>UMEME</v>
          </cell>
        </row>
        <row r="254">
          <cell r="A254">
            <v>253</v>
          </cell>
          <cell r="B254" t="str">
            <v>CSC_JINJA</v>
          </cell>
          <cell r="C254">
            <v>202763019</v>
          </cell>
          <cell r="D254" t="str">
            <v>ATC BUGEMBE 605669</v>
          </cell>
          <cell r="E254" t="str">
            <v>COMMERCIAL</v>
          </cell>
          <cell r="F254" t="str">
            <v>TOU</v>
          </cell>
          <cell r="G254" t="str">
            <v>ACTIVE</v>
          </cell>
          <cell r="H254" t="str">
            <v>UM200400</v>
          </cell>
          <cell r="I254" t="str">
            <v>[F0001]-[TX0001]-A-0001-</v>
          </cell>
          <cell r="J254">
            <v>246179224</v>
          </cell>
          <cell r="K254">
            <v>41183</v>
          </cell>
          <cell r="L254" t="str">
            <v>01-SEP-12 - 01-OCT-12</v>
          </cell>
          <cell r="M254">
            <v>0</v>
          </cell>
          <cell r="N254">
            <v>0</v>
          </cell>
          <cell r="O254">
            <v>1114</v>
          </cell>
          <cell r="P254">
            <v>487.6</v>
          </cell>
          <cell r="Q254">
            <v>543186.4</v>
          </cell>
          <cell r="R254">
            <v>552</v>
          </cell>
          <cell r="S254">
            <v>550.9</v>
          </cell>
          <cell r="T254">
            <v>304096.8</v>
          </cell>
          <cell r="U254">
            <v>577</v>
          </cell>
          <cell r="V254">
            <v>380.8</v>
          </cell>
          <cell r="W254">
            <v>219721.60000000001</v>
          </cell>
          <cell r="X254">
            <v>0</v>
          </cell>
          <cell r="Y254">
            <v>3360</v>
          </cell>
          <cell r="Z254">
            <v>0</v>
          </cell>
          <cell r="AA254">
            <v>192665.66</v>
          </cell>
          <cell r="AB254">
            <v>1263030.46</v>
          </cell>
          <cell r="AC254">
            <v>1263030.44</v>
          </cell>
          <cell r="AD254">
            <v>605669</v>
          </cell>
          <cell r="AE254" t="str">
            <v>Bugembe</v>
          </cell>
          <cell r="AF254">
            <v>-2.0000000018626451E-2</v>
          </cell>
          <cell r="AG254">
            <v>1263030.46</v>
          </cell>
          <cell r="AH254">
            <v>1070364.7966101696</v>
          </cell>
          <cell r="AI254">
            <v>192665.66338983053</v>
          </cell>
          <cell r="AJ254">
            <v>1263030.4400000002</v>
          </cell>
          <cell r="AK254">
            <v>0</v>
          </cell>
          <cell r="AL254">
            <v>-1.9999999785795808E-2</v>
          </cell>
          <cell r="AM254" t="str">
            <v>605669-WT1</v>
          </cell>
          <cell r="AN254">
            <v>-192665.65999999992</v>
          </cell>
          <cell r="AO254" t="str">
            <v>UMEME</v>
          </cell>
        </row>
        <row r="255">
          <cell r="A255">
            <v>254</v>
          </cell>
          <cell r="B255" t="str">
            <v>CSC_IGANGA</v>
          </cell>
          <cell r="C255">
            <v>202739819</v>
          </cell>
          <cell r="D255" t="str">
            <v>ATC KALIRO TOWN 605994</v>
          </cell>
          <cell r="E255" t="str">
            <v>COMMERCIAL</v>
          </cell>
          <cell r="F255" t="str">
            <v>TOU</v>
          </cell>
          <cell r="G255" t="str">
            <v>ACTIVE</v>
          </cell>
          <cell r="H255" t="str">
            <v>U25951</v>
          </cell>
          <cell r="I255" t="str">
            <v>[F0003]-[TX0009]-C-05630</v>
          </cell>
          <cell r="J255">
            <v>245927105</v>
          </cell>
          <cell r="K255">
            <v>41183</v>
          </cell>
          <cell r="L255" t="str">
            <v>01-SEP-12 - 01-OCT-12</v>
          </cell>
          <cell r="M255">
            <v>0</v>
          </cell>
          <cell r="N255">
            <v>0</v>
          </cell>
          <cell r="O255">
            <v>611</v>
          </cell>
          <cell r="P255">
            <v>487.6</v>
          </cell>
          <cell r="Q255">
            <v>297923.59999999998</v>
          </cell>
          <cell r="R255">
            <v>320</v>
          </cell>
          <cell r="S255">
            <v>550.9</v>
          </cell>
          <cell r="T255">
            <v>176288</v>
          </cell>
          <cell r="U255">
            <v>289</v>
          </cell>
          <cell r="V255">
            <v>380.8</v>
          </cell>
          <cell r="W255">
            <v>110051.2</v>
          </cell>
          <cell r="X255">
            <v>0</v>
          </cell>
          <cell r="Y255">
            <v>3360</v>
          </cell>
          <cell r="Z255">
            <v>0</v>
          </cell>
          <cell r="AA255">
            <v>105772.1</v>
          </cell>
          <cell r="AB255">
            <v>693394.9</v>
          </cell>
          <cell r="AC255">
            <v>693394.9</v>
          </cell>
          <cell r="AD255">
            <v>605994</v>
          </cell>
          <cell r="AE255" t="str">
            <v>Kaliro Town</v>
          </cell>
          <cell r="AF255">
            <v>0</v>
          </cell>
          <cell r="AG255">
            <v>693394.9</v>
          </cell>
          <cell r="AH255">
            <v>587622.79661016958</v>
          </cell>
          <cell r="AI255">
            <v>105772.10338983052</v>
          </cell>
          <cell r="AJ255">
            <v>693394.90000000014</v>
          </cell>
          <cell r="AK255">
            <v>0</v>
          </cell>
          <cell r="AL255">
            <v>0</v>
          </cell>
          <cell r="AM255" t="str">
            <v>605994-RT1</v>
          </cell>
          <cell r="AN255">
            <v>-105772.10000000009</v>
          </cell>
          <cell r="AO255" t="str">
            <v>UMEME</v>
          </cell>
        </row>
        <row r="256">
          <cell r="A256">
            <v>255</v>
          </cell>
          <cell r="B256" t="str">
            <v>CSC_IGANGA</v>
          </cell>
          <cell r="C256">
            <v>202740018</v>
          </cell>
          <cell r="D256" t="str">
            <v>ATC BULUBANDI 605878</v>
          </cell>
          <cell r="E256" t="str">
            <v>COMMERCIAL</v>
          </cell>
          <cell r="F256" t="str">
            <v>TOU</v>
          </cell>
          <cell r="G256" t="str">
            <v>ACTIVE</v>
          </cell>
          <cell r="H256" t="str">
            <v>U25952</v>
          </cell>
          <cell r="I256" t="str">
            <v>[F0001]-[TX0040]-A-056400</v>
          </cell>
          <cell r="J256">
            <v>245928946</v>
          </cell>
          <cell r="K256">
            <v>41183</v>
          </cell>
          <cell r="L256" t="str">
            <v>01-SEP-12 - 01-OCT-12</v>
          </cell>
          <cell r="M256">
            <v>0</v>
          </cell>
          <cell r="N256">
            <v>0</v>
          </cell>
          <cell r="O256">
            <v>780</v>
          </cell>
          <cell r="P256">
            <v>487.6</v>
          </cell>
          <cell r="Q256">
            <v>380328</v>
          </cell>
          <cell r="R256">
            <v>306</v>
          </cell>
          <cell r="S256">
            <v>550.9</v>
          </cell>
          <cell r="T256">
            <v>168575.4</v>
          </cell>
          <cell r="U256">
            <v>297</v>
          </cell>
          <cell r="V256">
            <v>380.8</v>
          </cell>
          <cell r="W256">
            <v>113097.60000000001</v>
          </cell>
          <cell r="X256">
            <v>0</v>
          </cell>
          <cell r="Y256">
            <v>3360</v>
          </cell>
          <cell r="Z256">
            <v>0</v>
          </cell>
          <cell r="AA256">
            <v>119764.98</v>
          </cell>
          <cell r="AB256">
            <v>785125.98</v>
          </cell>
          <cell r="AC256">
            <v>785125.71</v>
          </cell>
          <cell r="AD256">
            <v>605878</v>
          </cell>
          <cell r="AE256" t="str">
            <v>Bulubandi</v>
          </cell>
          <cell r="AF256">
            <v>-0.27000000001862645</v>
          </cell>
          <cell r="AG256">
            <v>785125.98</v>
          </cell>
          <cell r="AH256">
            <v>665361</v>
          </cell>
          <cell r="AI256">
            <v>119764.98</v>
          </cell>
          <cell r="AJ256">
            <v>785125.71</v>
          </cell>
          <cell r="AK256">
            <v>0</v>
          </cell>
          <cell r="AL256">
            <v>-0.27000000001862645</v>
          </cell>
          <cell r="AM256" t="str">
            <v>605878-WT1</v>
          </cell>
          <cell r="AN256">
            <v>-119764.97999999998</v>
          </cell>
          <cell r="AO256" t="str">
            <v>UMEME</v>
          </cell>
        </row>
        <row r="257">
          <cell r="A257">
            <v>256</v>
          </cell>
          <cell r="B257" t="str">
            <v>CSC_IGANGA</v>
          </cell>
          <cell r="C257">
            <v>202740320</v>
          </cell>
          <cell r="D257" t="str">
            <v>ATC IGANGA 605081</v>
          </cell>
          <cell r="E257" t="str">
            <v>COMMERCIAL</v>
          </cell>
          <cell r="F257" t="str">
            <v>TOU</v>
          </cell>
          <cell r="G257" t="str">
            <v>ACTIVE</v>
          </cell>
          <cell r="H257">
            <v>96394751</v>
          </cell>
          <cell r="I257" t="str">
            <v>[F0002]-[TX0001]-D-044700 Kautu Rd</v>
          </cell>
          <cell r="J257">
            <v>245914674</v>
          </cell>
          <cell r="K257">
            <v>41183</v>
          </cell>
          <cell r="L257" t="str">
            <v>03-SEP-12 - 01-OCT-12</v>
          </cell>
          <cell r="M257">
            <v>0</v>
          </cell>
          <cell r="N257">
            <v>0</v>
          </cell>
          <cell r="O257">
            <v>4717</v>
          </cell>
          <cell r="P257">
            <v>487.6</v>
          </cell>
          <cell r="Q257">
            <v>2300009.2000000002</v>
          </cell>
          <cell r="R257">
            <v>2403</v>
          </cell>
          <cell r="S257">
            <v>550.9</v>
          </cell>
          <cell r="T257">
            <v>1323812.7</v>
          </cell>
          <cell r="U257">
            <v>2427</v>
          </cell>
          <cell r="V257">
            <v>380.8</v>
          </cell>
          <cell r="W257">
            <v>924201.6</v>
          </cell>
          <cell r="X257">
            <v>0</v>
          </cell>
          <cell r="Y257">
            <v>3136</v>
          </cell>
          <cell r="Z257">
            <v>0</v>
          </cell>
          <cell r="AA257">
            <v>819208.71</v>
          </cell>
          <cell r="AB257">
            <v>5370368.21</v>
          </cell>
          <cell r="AC257">
            <v>5370368.1900000004</v>
          </cell>
          <cell r="AD257">
            <v>605081</v>
          </cell>
          <cell r="AE257" t="str">
            <v>Iganga</v>
          </cell>
          <cell r="AF257">
            <v>-1.9999999552965164E-2</v>
          </cell>
          <cell r="AG257">
            <v>5370368.21</v>
          </cell>
          <cell r="AH257">
            <v>4551159.5</v>
          </cell>
          <cell r="AI257">
            <v>819208.71</v>
          </cell>
          <cell r="AJ257">
            <v>5370368.1900000004</v>
          </cell>
          <cell r="AK257">
            <v>0</v>
          </cell>
          <cell r="AL257">
            <v>-1.9999999552965164E-2</v>
          </cell>
          <cell r="AM257" t="str">
            <v>605081-WT1</v>
          </cell>
          <cell r="AN257">
            <v>-819208.71</v>
          </cell>
          <cell r="AO257" t="str">
            <v>UMEME</v>
          </cell>
        </row>
        <row r="258">
          <cell r="A258">
            <v>257</v>
          </cell>
          <cell r="B258" t="str">
            <v>CSC_IGANGA</v>
          </cell>
          <cell r="C258">
            <v>202740518</v>
          </cell>
          <cell r="D258" t="str">
            <v>ATC BUWAYO 605336</v>
          </cell>
          <cell r="E258" t="str">
            <v>COMMERCIAL</v>
          </cell>
          <cell r="F258" t="str">
            <v>TOU</v>
          </cell>
          <cell r="G258" t="str">
            <v>ACTIVE</v>
          </cell>
          <cell r="H258" t="str">
            <v>U203768</v>
          </cell>
          <cell r="I258" t="str">
            <v>[F0001]-[TX0001]-A-0001-</v>
          </cell>
          <cell r="J258">
            <v>246394765</v>
          </cell>
          <cell r="K258">
            <v>41183</v>
          </cell>
          <cell r="L258" t="str">
            <v>01-SEP-12 - 01-OCT-12</v>
          </cell>
          <cell r="M258">
            <v>0</v>
          </cell>
          <cell r="N258">
            <v>0</v>
          </cell>
          <cell r="O258">
            <v>679</v>
          </cell>
          <cell r="P258">
            <v>487.6</v>
          </cell>
          <cell r="Q258">
            <v>331080.40000000002</v>
          </cell>
          <cell r="R258">
            <v>327</v>
          </cell>
          <cell r="S258">
            <v>550.9</v>
          </cell>
          <cell r="T258">
            <v>180144.3</v>
          </cell>
          <cell r="U258">
            <v>215</v>
          </cell>
          <cell r="V258">
            <v>380.8</v>
          </cell>
          <cell r="W258">
            <v>81872</v>
          </cell>
          <cell r="X258">
            <v>0</v>
          </cell>
          <cell r="Y258">
            <v>3360</v>
          </cell>
          <cell r="Z258">
            <v>0</v>
          </cell>
          <cell r="AA258">
            <v>107362.21</v>
          </cell>
          <cell r="AB258">
            <v>703818.91</v>
          </cell>
          <cell r="AC258">
            <v>703818.99</v>
          </cell>
          <cell r="AD258">
            <v>605336</v>
          </cell>
          <cell r="AE258" t="str">
            <v>Buwayo</v>
          </cell>
          <cell r="AF258">
            <v>7.9999999958090484E-2</v>
          </cell>
          <cell r="AG258">
            <v>703818.91</v>
          </cell>
          <cell r="AH258">
            <v>596456.70338983054</v>
          </cell>
          <cell r="AI258">
            <v>107362.20661016949</v>
          </cell>
          <cell r="AJ258">
            <v>703818.99</v>
          </cell>
          <cell r="AK258">
            <v>0</v>
          </cell>
          <cell r="AL258">
            <v>7.9999999958090484E-2</v>
          </cell>
          <cell r="AM258" t="str">
            <v>605336-WT1</v>
          </cell>
          <cell r="AN258">
            <v>-107362.21000000008</v>
          </cell>
          <cell r="AO258" t="str">
            <v>UMEME</v>
          </cell>
        </row>
        <row r="259">
          <cell r="A259">
            <v>258</v>
          </cell>
          <cell r="B259" t="str">
            <v>CSC_MUKONO</v>
          </cell>
          <cell r="C259">
            <v>202738322</v>
          </cell>
          <cell r="D259" t="str">
            <v>ATC NAKIFUMA 605327</v>
          </cell>
          <cell r="E259" t="str">
            <v>COMMERCIAL</v>
          </cell>
          <cell r="F259" t="str">
            <v>TOU</v>
          </cell>
          <cell r="G259" t="str">
            <v>ACTIVE</v>
          </cell>
          <cell r="H259" t="str">
            <v>E267010</v>
          </cell>
          <cell r="I259" t="str">
            <v>[F0004]-[TX0017]-B-010100 Nakifuma Rd</v>
          </cell>
          <cell r="J259">
            <v>246081832</v>
          </cell>
          <cell r="K259">
            <v>41183</v>
          </cell>
          <cell r="L259" t="str">
            <v>01-SEP-12 - 01-OCT-12</v>
          </cell>
          <cell r="M259">
            <v>0</v>
          </cell>
          <cell r="N259">
            <v>0</v>
          </cell>
          <cell r="O259">
            <v>1713</v>
          </cell>
          <cell r="P259">
            <v>487.6</v>
          </cell>
          <cell r="Q259">
            <v>835258.8</v>
          </cell>
          <cell r="R259">
            <v>932</v>
          </cell>
          <cell r="S259">
            <v>550.9</v>
          </cell>
          <cell r="T259">
            <v>513438.8</v>
          </cell>
          <cell r="U259">
            <v>870</v>
          </cell>
          <cell r="V259">
            <v>380.8</v>
          </cell>
          <cell r="W259">
            <v>331296</v>
          </cell>
          <cell r="X259">
            <v>0</v>
          </cell>
          <cell r="Y259">
            <v>3360</v>
          </cell>
          <cell r="Z259">
            <v>0</v>
          </cell>
          <cell r="AA259">
            <v>303003.65000000002</v>
          </cell>
          <cell r="AB259">
            <v>1986357.25</v>
          </cell>
          <cell r="AC259">
            <v>1986356.77</v>
          </cell>
          <cell r="AD259">
            <v>605327</v>
          </cell>
          <cell r="AE259" t="str">
            <v>Nakifuma</v>
          </cell>
          <cell r="AF259">
            <v>-0.47999999998137355</v>
          </cell>
          <cell r="AG259">
            <v>1986357.25</v>
          </cell>
          <cell r="AH259">
            <v>1683353.6016949154</v>
          </cell>
          <cell r="AI259">
            <v>303003.64830508479</v>
          </cell>
          <cell r="AJ259">
            <v>1986356.7700000003</v>
          </cell>
          <cell r="AK259">
            <v>0</v>
          </cell>
          <cell r="AL259">
            <v>-0.4799999997485429</v>
          </cell>
          <cell r="AM259" t="str">
            <v>605327-WT1</v>
          </cell>
          <cell r="AN259">
            <v>-303003.64999999991</v>
          </cell>
          <cell r="AO259" t="str">
            <v>UMEME</v>
          </cell>
        </row>
        <row r="260">
          <cell r="A260">
            <v>259</v>
          </cell>
          <cell r="B260" t="str">
            <v>CSC_LUGAZI</v>
          </cell>
          <cell r="C260">
            <v>202767619</v>
          </cell>
          <cell r="D260" t="str">
            <v>ATC NAMATABA 605078</v>
          </cell>
          <cell r="E260" t="str">
            <v>COMMERCIAL</v>
          </cell>
          <cell r="F260" t="str">
            <v>TOU</v>
          </cell>
          <cell r="G260" t="str">
            <v>ACTIVE</v>
          </cell>
          <cell r="H260" t="str">
            <v>U26860</v>
          </cell>
          <cell r="I260" t="str">
            <v>[F0003]-[TX0018]-A-000100 Jinja Rd</v>
          </cell>
          <cell r="J260">
            <v>246092988</v>
          </cell>
          <cell r="K260">
            <v>41183</v>
          </cell>
          <cell r="L260" t="str">
            <v>01-SEP-12 - 01-OCT-12</v>
          </cell>
          <cell r="M260">
            <v>0</v>
          </cell>
          <cell r="N260">
            <v>0</v>
          </cell>
          <cell r="O260">
            <v>2295</v>
          </cell>
          <cell r="P260">
            <v>487.6</v>
          </cell>
          <cell r="Q260">
            <v>1119042</v>
          </cell>
          <cell r="R260">
            <v>1453</v>
          </cell>
          <cell r="S260">
            <v>550.9</v>
          </cell>
          <cell r="T260">
            <v>800457.7</v>
          </cell>
          <cell r="U260">
            <v>1067</v>
          </cell>
          <cell r="V260">
            <v>380.8</v>
          </cell>
          <cell r="W260">
            <v>406313.6</v>
          </cell>
          <cell r="X260">
            <v>0</v>
          </cell>
          <cell r="Y260">
            <v>3360</v>
          </cell>
          <cell r="Z260">
            <v>0</v>
          </cell>
          <cell r="AA260">
            <v>419251.19</v>
          </cell>
          <cell r="AB260">
            <v>2748424.49</v>
          </cell>
          <cell r="AC260">
            <v>2748424.49</v>
          </cell>
          <cell r="AD260">
            <v>605078</v>
          </cell>
          <cell r="AE260" t="str">
            <v>Namataba</v>
          </cell>
          <cell r="AF260">
            <v>0</v>
          </cell>
          <cell r="AG260">
            <v>2748424.49</v>
          </cell>
          <cell r="AH260">
            <v>2329173.2966101696</v>
          </cell>
          <cell r="AI260">
            <v>419251.19338983053</v>
          </cell>
          <cell r="AJ260">
            <v>2748424.49</v>
          </cell>
          <cell r="AK260">
            <v>0</v>
          </cell>
          <cell r="AL260">
            <v>0</v>
          </cell>
          <cell r="AM260" t="str">
            <v>605078-WT1</v>
          </cell>
          <cell r="AN260">
            <v>-419251.19000000041</v>
          </cell>
          <cell r="AO260" t="str">
            <v>UMEME</v>
          </cell>
        </row>
        <row r="261">
          <cell r="A261">
            <v>260</v>
          </cell>
          <cell r="B261" t="str">
            <v>CSC_HOIMA</v>
          </cell>
          <cell r="C261">
            <v>202752122</v>
          </cell>
          <cell r="D261" t="str">
            <v>ATC BAKUMIRA HILL HOIMA 605135</v>
          </cell>
          <cell r="E261" t="str">
            <v>COMMERCIAL</v>
          </cell>
          <cell r="F261" t="str">
            <v>TOU</v>
          </cell>
          <cell r="G261" t="str">
            <v>ACTIVE</v>
          </cell>
          <cell r="H261">
            <v>96394197</v>
          </cell>
          <cell r="I261" t="str">
            <v>[F0001]-[TX0011]-A-000100 BUKUMIRA HILL RD</v>
          </cell>
          <cell r="J261">
            <v>246090240</v>
          </cell>
          <cell r="K261">
            <v>41183</v>
          </cell>
          <cell r="L261" t="str">
            <v>01-SEP-12 - 01-OCT-12</v>
          </cell>
          <cell r="M261">
            <v>0</v>
          </cell>
          <cell r="N261">
            <v>0</v>
          </cell>
          <cell r="O261">
            <v>1516</v>
          </cell>
          <cell r="P261">
            <v>487.6</v>
          </cell>
          <cell r="Q261">
            <v>739201.6</v>
          </cell>
          <cell r="R261">
            <v>654</v>
          </cell>
          <cell r="S261">
            <v>550.9</v>
          </cell>
          <cell r="T261">
            <v>360288.6</v>
          </cell>
          <cell r="U261">
            <v>771</v>
          </cell>
          <cell r="V261">
            <v>380.8</v>
          </cell>
          <cell r="W261">
            <v>293596.79999999999</v>
          </cell>
          <cell r="X261">
            <v>0</v>
          </cell>
          <cell r="Y261">
            <v>3360</v>
          </cell>
          <cell r="Z261">
            <v>0</v>
          </cell>
          <cell r="AA261">
            <v>251360.46</v>
          </cell>
          <cell r="AB261">
            <v>1647807.46</v>
          </cell>
          <cell r="AC261">
            <v>1647807.83</v>
          </cell>
          <cell r="AD261">
            <v>605135</v>
          </cell>
          <cell r="AE261" t="str">
            <v>Hoima</v>
          </cell>
          <cell r="AF261">
            <v>0.37000000011175871</v>
          </cell>
          <cell r="AG261">
            <v>1647807.46</v>
          </cell>
          <cell r="AH261">
            <v>1396447</v>
          </cell>
          <cell r="AI261">
            <v>251360.46</v>
          </cell>
          <cell r="AJ261">
            <v>1647807.83</v>
          </cell>
          <cell r="AK261">
            <v>0</v>
          </cell>
          <cell r="AL261">
            <v>0.37000000011175871</v>
          </cell>
          <cell r="AM261" t="str">
            <v>605135-WT1</v>
          </cell>
          <cell r="AN261">
            <v>-251360.45999999996</v>
          </cell>
          <cell r="AO261" t="str">
            <v>UMEME</v>
          </cell>
        </row>
        <row r="262">
          <cell r="A262">
            <v>261</v>
          </cell>
          <cell r="B262" t="str">
            <v>CSC_BOMBO</v>
          </cell>
          <cell r="C262">
            <v>202752569</v>
          </cell>
          <cell r="D262" t="str">
            <v>ATC NAMAASA SITE 605791</v>
          </cell>
          <cell r="E262" t="str">
            <v>COMMERCIAL</v>
          </cell>
          <cell r="F262" t="str">
            <v>TOU</v>
          </cell>
          <cell r="G262" t="str">
            <v>ACTIVE</v>
          </cell>
          <cell r="H262" t="str">
            <v>U203400</v>
          </cell>
          <cell r="I262" t="str">
            <v>[F0002]-[TX0080]-B-00010</v>
          </cell>
          <cell r="J262">
            <v>246314189</v>
          </cell>
          <cell r="K262">
            <v>41183</v>
          </cell>
          <cell r="L262" t="str">
            <v>01-SEP-12 - 01-OCT-12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</v>
          </cell>
          <cell r="S262">
            <v>550.9</v>
          </cell>
          <cell r="T262">
            <v>550.9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3360</v>
          </cell>
          <cell r="Z262">
            <v>0</v>
          </cell>
          <cell r="AA262">
            <v>703.96</v>
          </cell>
          <cell r="AB262">
            <v>4614.8599999999997</v>
          </cell>
          <cell r="AC262">
            <v>4614.91</v>
          </cell>
          <cell r="AD262">
            <v>605791</v>
          </cell>
          <cell r="AE262" t="str">
            <v>Namaasa</v>
          </cell>
          <cell r="AF262">
            <v>5.0000000000181899E-2</v>
          </cell>
          <cell r="AG262">
            <v>4614.8599999999997</v>
          </cell>
          <cell r="AH262">
            <v>3910.8983050847455</v>
          </cell>
          <cell r="AI262">
            <v>703.96169491525416</v>
          </cell>
          <cell r="AJ262">
            <v>4614.91</v>
          </cell>
          <cell r="AK262">
            <v>0</v>
          </cell>
          <cell r="AL262">
            <v>5.0000000000181899E-2</v>
          </cell>
          <cell r="AM262" t="str">
            <v>605791-WT1</v>
          </cell>
          <cell r="AN262">
            <v>-703.95999999999958</v>
          </cell>
          <cell r="AO262" t="str">
            <v>UMEME</v>
          </cell>
        </row>
        <row r="263">
          <cell r="A263">
            <v>262</v>
          </cell>
          <cell r="B263" t="str">
            <v>CSC_MITYANA</v>
          </cell>
          <cell r="C263">
            <v>202762218</v>
          </cell>
          <cell r="D263" t="str">
            <v>ATC UGANDA LIMITED BUSUNJU 605391</v>
          </cell>
          <cell r="E263" t="str">
            <v>COMMERCIAL</v>
          </cell>
          <cell r="F263" t="str">
            <v>TOU</v>
          </cell>
          <cell r="G263" t="str">
            <v>ACTIVE</v>
          </cell>
          <cell r="H263">
            <v>96394244</v>
          </cell>
          <cell r="I263" t="str">
            <v>[F0006]-[TX0135]-A-012961</v>
          </cell>
          <cell r="J263">
            <v>245988551</v>
          </cell>
          <cell r="K263">
            <v>41183</v>
          </cell>
          <cell r="L263" t="str">
            <v>01-SEP-12 - 01-OCT-12</v>
          </cell>
          <cell r="M263">
            <v>0</v>
          </cell>
          <cell r="N263">
            <v>0</v>
          </cell>
          <cell r="O263">
            <v>717</v>
          </cell>
          <cell r="P263">
            <v>487.6</v>
          </cell>
          <cell r="Q263">
            <v>349609.2</v>
          </cell>
          <cell r="R263">
            <v>578</v>
          </cell>
          <cell r="S263">
            <v>550.9</v>
          </cell>
          <cell r="T263">
            <v>318420.2</v>
          </cell>
          <cell r="U263">
            <v>611</v>
          </cell>
          <cell r="V263">
            <v>380.8</v>
          </cell>
          <cell r="W263">
            <v>232668.79999999999</v>
          </cell>
          <cell r="X263">
            <v>0</v>
          </cell>
          <cell r="Y263">
            <v>3360</v>
          </cell>
          <cell r="Z263">
            <v>0</v>
          </cell>
          <cell r="AA263">
            <v>162730.48000000001</v>
          </cell>
          <cell r="AB263">
            <v>1066788.68</v>
          </cell>
          <cell r="AC263">
            <v>1066788.25</v>
          </cell>
          <cell r="AD263">
            <v>605391</v>
          </cell>
          <cell r="AE263" t="str">
            <v>Busunju</v>
          </cell>
          <cell r="AF263">
            <v>-0.42999999993480742</v>
          </cell>
          <cell r="AG263">
            <v>1066788.68</v>
          </cell>
          <cell r="AH263">
            <v>904058.20338983054</v>
          </cell>
          <cell r="AI263">
            <v>162730.47661016948</v>
          </cell>
          <cell r="AJ263">
            <v>1066788.25</v>
          </cell>
          <cell r="AK263">
            <v>0</v>
          </cell>
          <cell r="AL263">
            <v>-0.42999999993480742</v>
          </cell>
          <cell r="AM263" t="str">
            <v>605391-WT1</v>
          </cell>
          <cell r="AN263">
            <v>-162730.47999999998</v>
          </cell>
          <cell r="AO263" t="str">
            <v>UMEME</v>
          </cell>
        </row>
        <row r="264">
          <cell r="A264">
            <v>263</v>
          </cell>
          <cell r="B264" t="str">
            <v>CSC_MITYANA</v>
          </cell>
          <cell r="C264">
            <v>202762469</v>
          </cell>
          <cell r="D264" t="str">
            <v>ATC UGANDA LIMITED JEZA 605332</v>
          </cell>
          <cell r="E264" t="str">
            <v>COMMERCIAL</v>
          </cell>
          <cell r="F264" t="str">
            <v>TOU</v>
          </cell>
          <cell r="G264" t="str">
            <v>ACTIVE</v>
          </cell>
          <cell r="H264" t="str">
            <v>UM201058</v>
          </cell>
          <cell r="I264" t="str">
            <v>[F0001]-[TX0005]-A-0056691-</v>
          </cell>
          <cell r="J264">
            <v>245993446</v>
          </cell>
          <cell r="K264">
            <v>41183</v>
          </cell>
          <cell r="L264" t="str">
            <v>01-SEP-12 - 01-OCT-12</v>
          </cell>
          <cell r="M264">
            <v>0</v>
          </cell>
          <cell r="N264">
            <v>0</v>
          </cell>
          <cell r="O264">
            <v>568</v>
          </cell>
          <cell r="P264">
            <v>487.6</v>
          </cell>
          <cell r="Q264">
            <v>276956.79999999999</v>
          </cell>
          <cell r="R264">
            <v>275</v>
          </cell>
          <cell r="S264">
            <v>550.9</v>
          </cell>
          <cell r="T264">
            <v>151497.5</v>
          </cell>
          <cell r="U264">
            <v>512</v>
          </cell>
          <cell r="V264">
            <v>380.8</v>
          </cell>
          <cell r="W264">
            <v>194969.60000000001</v>
          </cell>
          <cell r="X264">
            <v>0</v>
          </cell>
          <cell r="Y264">
            <v>3360</v>
          </cell>
          <cell r="Z264">
            <v>0</v>
          </cell>
          <cell r="AA264">
            <v>112821.1</v>
          </cell>
          <cell r="AB264">
            <v>739605</v>
          </cell>
          <cell r="AC264">
            <v>739605.31</v>
          </cell>
          <cell r="AD264">
            <v>605332</v>
          </cell>
          <cell r="AE264" t="str">
            <v>Jeza</v>
          </cell>
          <cell r="AF264">
            <v>0.31000000005587935</v>
          </cell>
          <cell r="AG264">
            <v>739605</v>
          </cell>
          <cell r="AH264">
            <v>626783.89830508479</v>
          </cell>
          <cell r="AI264">
            <v>112821.10169491525</v>
          </cell>
          <cell r="AJ264">
            <v>739605.31</v>
          </cell>
          <cell r="AK264">
            <v>0</v>
          </cell>
          <cell r="AL264">
            <v>0.31000000005587935</v>
          </cell>
          <cell r="AM264" t="str">
            <v>605332-WT1</v>
          </cell>
          <cell r="AN264">
            <v>-112821.09999999998</v>
          </cell>
          <cell r="AO264" t="str">
            <v>UMEME</v>
          </cell>
        </row>
        <row r="265">
          <cell r="A265">
            <v>264</v>
          </cell>
          <cell r="B265" t="str">
            <v>CSC_GULU</v>
          </cell>
          <cell r="C265">
            <v>202751418</v>
          </cell>
          <cell r="D265" t="str">
            <v>ATC MORO SITE   605287</v>
          </cell>
          <cell r="E265" t="str">
            <v>COMMERCIAL</v>
          </cell>
          <cell r="F265" t="str">
            <v>TOU</v>
          </cell>
          <cell r="G265" t="str">
            <v>ACTIVE</v>
          </cell>
          <cell r="H265" t="str">
            <v>U25685</v>
          </cell>
          <cell r="I265" t="str">
            <v>[F0009]-[TX0019]-B-030703 Moroto Rd</v>
          </cell>
          <cell r="J265">
            <v>246184052</v>
          </cell>
          <cell r="K265">
            <v>41183</v>
          </cell>
          <cell r="L265" t="str">
            <v>01-SEP-12 - 01-OCT-12</v>
          </cell>
          <cell r="M265">
            <v>0</v>
          </cell>
          <cell r="N265">
            <v>0</v>
          </cell>
          <cell r="O265">
            <v>679</v>
          </cell>
          <cell r="P265">
            <v>487.6</v>
          </cell>
          <cell r="Q265">
            <v>331080.40000000002</v>
          </cell>
          <cell r="R265">
            <v>763</v>
          </cell>
          <cell r="S265">
            <v>550.9</v>
          </cell>
          <cell r="T265">
            <v>420336.7</v>
          </cell>
          <cell r="U265">
            <v>1045</v>
          </cell>
          <cell r="V265">
            <v>380.8</v>
          </cell>
          <cell r="W265">
            <v>397936</v>
          </cell>
          <cell r="X265">
            <v>0</v>
          </cell>
          <cell r="Y265">
            <v>3360</v>
          </cell>
          <cell r="Z265">
            <v>0</v>
          </cell>
          <cell r="AA265">
            <v>207488.36</v>
          </cell>
          <cell r="AB265">
            <v>1360201.46</v>
          </cell>
          <cell r="AC265">
            <v>1360201.8</v>
          </cell>
          <cell r="AD265">
            <v>605287</v>
          </cell>
          <cell r="AE265" t="str">
            <v>Omoro Hill</v>
          </cell>
          <cell r="AF265">
            <v>0.34000000008381903</v>
          </cell>
          <cell r="AG265">
            <v>1360201.46</v>
          </cell>
          <cell r="AH265">
            <v>1152713.1016949152</v>
          </cell>
          <cell r="AI265">
            <v>207488.35830508472</v>
          </cell>
          <cell r="AJ265">
            <v>1360201.8</v>
          </cell>
          <cell r="AK265">
            <v>0</v>
          </cell>
          <cell r="AL265">
            <v>0.34000000008381903</v>
          </cell>
          <cell r="AM265" t="str">
            <v>605287-WT1</v>
          </cell>
          <cell r="AN265">
            <v>-207488.35999999987</v>
          </cell>
          <cell r="AO265" t="str">
            <v>UMEME</v>
          </cell>
        </row>
        <row r="266">
          <cell r="A266">
            <v>265</v>
          </cell>
          <cell r="B266" t="str">
            <v>CSC_GULU</v>
          </cell>
          <cell r="C266">
            <v>202751469</v>
          </cell>
          <cell r="D266" t="str">
            <v>ATC DELE (BTS) SITE   605377</v>
          </cell>
          <cell r="E266" t="str">
            <v>COMMERCIAL</v>
          </cell>
          <cell r="F266" t="str">
            <v>TOU</v>
          </cell>
          <cell r="G266" t="str">
            <v>ACTIVE</v>
          </cell>
          <cell r="H266" t="str">
            <v>E263593</v>
          </cell>
          <cell r="I266" t="str">
            <v>[F0009]-[TX0005]-B-010100 JUBA ROAD</v>
          </cell>
          <cell r="J266">
            <v>246176228</v>
          </cell>
          <cell r="K266">
            <v>41183</v>
          </cell>
          <cell r="L266" t="str">
            <v>01-SEP-12 - 01-OCT-12</v>
          </cell>
          <cell r="M266">
            <v>0</v>
          </cell>
          <cell r="N266">
            <v>0</v>
          </cell>
          <cell r="O266">
            <v>2165</v>
          </cell>
          <cell r="P266">
            <v>487.6</v>
          </cell>
          <cell r="Q266">
            <v>1055654</v>
          </cell>
          <cell r="R266">
            <v>1041</v>
          </cell>
          <cell r="S266">
            <v>550.9</v>
          </cell>
          <cell r="T266">
            <v>573486.9</v>
          </cell>
          <cell r="U266">
            <v>971</v>
          </cell>
          <cell r="V266">
            <v>380.8</v>
          </cell>
          <cell r="W266">
            <v>369756.8</v>
          </cell>
          <cell r="X266">
            <v>0</v>
          </cell>
          <cell r="Y266">
            <v>3360</v>
          </cell>
          <cell r="Z266">
            <v>0</v>
          </cell>
          <cell r="AA266">
            <v>360406.39</v>
          </cell>
          <cell r="AB266">
            <v>2362664.09</v>
          </cell>
          <cell r="AC266">
            <v>2362664.37</v>
          </cell>
          <cell r="AD266">
            <v>605377</v>
          </cell>
          <cell r="AE266" t="str">
            <v>Dele</v>
          </cell>
          <cell r="AF266">
            <v>0.28000000026077032</v>
          </cell>
          <cell r="AG266">
            <v>2362664.09</v>
          </cell>
          <cell r="AH266">
            <v>2002257.7033898302</v>
          </cell>
          <cell r="AI266">
            <v>360406.38661016943</v>
          </cell>
          <cell r="AJ266">
            <v>2362664.37</v>
          </cell>
          <cell r="AK266">
            <v>0</v>
          </cell>
          <cell r="AL266">
            <v>0.28000000026077032</v>
          </cell>
          <cell r="AM266" t="str">
            <v>605377-WT1</v>
          </cell>
          <cell r="AN266">
            <v>-360406.3899999999</v>
          </cell>
          <cell r="AO266" t="str">
            <v>UMEME</v>
          </cell>
        </row>
        <row r="267">
          <cell r="A267">
            <v>266</v>
          </cell>
          <cell r="B267" t="str">
            <v>CSC_GULU</v>
          </cell>
          <cell r="C267">
            <v>202751518</v>
          </cell>
          <cell r="D267" t="str">
            <v>ATC GULU HIGH   605728</v>
          </cell>
          <cell r="E267" t="str">
            <v>COMMERCIAL</v>
          </cell>
          <cell r="F267" t="str">
            <v>TOU</v>
          </cell>
          <cell r="G267" t="str">
            <v>ACTIVE</v>
          </cell>
          <cell r="H267">
            <v>95879334</v>
          </cell>
          <cell r="I267" t="str">
            <v>[F0009]-[TX0005]-B-000301</v>
          </cell>
          <cell r="J267">
            <v>246370227</v>
          </cell>
          <cell r="K267">
            <v>41184</v>
          </cell>
          <cell r="L267" t="str">
            <v>01-SEP-12 - 02-OCT-12</v>
          </cell>
          <cell r="M267">
            <v>0</v>
          </cell>
          <cell r="N267">
            <v>0</v>
          </cell>
          <cell r="O267">
            <v>799</v>
          </cell>
          <cell r="P267">
            <v>487.6</v>
          </cell>
          <cell r="Q267">
            <v>389592.4</v>
          </cell>
          <cell r="R267">
            <v>347</v>
          </cell>
          <cell r="S267">
            <v>550.9</v>
          </cell>
          <cell r="T267">
            <v>191162.3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3472</v>
          </cell>
          <cell r="Z267">
            <v>0</v>
          </cell>
          <cell r="AA267">
            <v>105160.81</v>
          </cell>
          <cell r="AB267">
            <v>689387.51</v>
          </cell>
          <cell r="AC267">
            <v>689387.43</v>
          </cell>
          <cell r="AD267">
            <v>605728</v>
          </cell>
          <cell r="AE267" t="str">
            <v>Gulu High</v>
          </cell>
          <cell r="AF267">
            <v>-7.9999999958090484E-2</v>
          </cell>
          <cell r="AG267">
            <v>689387.51</v>
          </cell>
          <cell r="AH267">
            <v>584226.70338983054</v>
          </cell>
          <cell r="AI267">
            <v>105160.80661016949</v>
          </cell>
          <cell r="AJ267">
            <v>689387.43</v>
          </cell>
          <cell r="AK267">
            <v>0</v>
          </cell>
          <cell r="AL267">
            <v>-7.9999999958090484E-2</v>
          </cell>
          <cell r="AM267" t="str">
            <v>605728-WT1</v>
          </cell>
          <cell r="AN267">
            <v>-105160.81000000006</v>
          </cell>
          <cell r="AO267" t="str">
            <v>UMEME</v>
          </cell>
        </row>
        <row r="268">
          <cell r="A268">
            <v>267</v>
          </cell>
          <cell r="B268" t="str">
            <v>CSC_MBARARA</v>
          </cell>
          <cell r="C268">
            <v>202702859</v>
          </cell>
          <cell r="D268" t="str">
            <v>ATC BWENKOMA  605158</v>
          </cell>
          <cell r="E268" t="str">
            <v>COMMERCIAL</v>
          </cell>
          <cell r="F268" t="str">
            <v>TOU</v>
          </cell>
          <cell r="G268" t="str">
            <v>ACTIVE</v>
          </cell>
          <cell r="H268" t="str">
            <v>U29075</v>
          </cell>
          <cell r="I268" t="str">
            <v>[F0008]-[TX0001]-A-0001-</v>
          </cell>
          <cell r="J268">
            <v>246372016</v>
          </cell>
          <cell r="K268">
            <v>41183</v>
          </cell>
          <cell r="L268" t="str">
            <v>01-SEP-12 - 01-OCT-12</v>
          </cell>
          <cell r="M268">
            <v>0</v>
          </cell>
          <cell r="N268">
            <v>0</v>
          </cell>
          <cell r="O268">
            <v>738</v>
          </cell>
          <cell r="P268">
            <v>487.6</v>
          </cell>
          <cell r="Q268">
            <v>359848.8</v>
          </cell>
          <cell r="R268">
            <v>418</v>
          </cell>
          <cell r="S268">
            <v>550.9</v>
          </cell>
          <cell r="T268">
            <v>230276.2</v>
          </cell>
          <cell r="U268">
            <v>377</v>
          </cell>
          <cell r="V268">
            <v>380.8</v>
          </cell>
          <cell r="W268">
            <v>143561.60000000001</v>
          </cell>
          <cell r="X268">
            <v>0</v>
          </cell>
          <cell r="Y268">
            <v>3360</v>
          </cell>
          <cell r="Z268">
            <v>0</v>
          </cell>
          <cell r="AA268">
            <v>132668.39000000001</v>
          </cell>
          <cell r="AB268">
            <v>869714.99</v>
          </cell>
          <cell r="AC268">
            <v>869714.59</v>
          </cell>
          <cell r="AD268">
            <v>605158</v>
          </cell>
          <cell r="AE268" t="str">
            <v>Bwenkoma</v>
          </cell>
          <cell r="AF268">
            <v>-0.40000000002328306</v>
          </cell>
          <cell r="AG268">
            <v>869714.99</v>
          </cell>
          <cell r="AH268">
            <v>737046.60169491521</v>
          </cell>
          <cell r="AI268">
            <v>132668.38830508472</v>
          </cell>
          <cell r="AJ268">
            <v>869714.59</v>
          </cell>
          <cell r="AK268">
            <v>0</v>
          </cell>
          <cell r="AL268">
            <v>-0.40000000002328306</v>
          </cell>
          <cell r="AM268" t="str">
            <v>605158-WT1</v>
          </cell>
          <cell r="AN268">
            <v>-132668.39000000001</v>
          </cell>
          <cell r="AO268" t="str">
            <v>UMEME</v>
          </cell>
        </row>
        <row r="269">
          <cell r="A269">
            <v>268</v>
          </cell>
          <cell r="B269" t="str">
            <v>CSC_MBARARA</v>
          </cell>
          <cell r="C269">
            <v>202760719</v>
          </cell>
          <cell r="D269" t="str">
            <v>ATC GOLF COURSE 605021</v>
          </cell>
          <cell r="E269" t="str">
            <v>COMMERCIAL</v>
          </cell>
          <cell r="F269" t="str">
            <v>TOU</v>
          </cell>
          <cell r="G269" t="str">
            <v>ACTIVE</v>
          </cell>
          <cell r="H269" t="str">
            <v>E263277</v>
          </cell>
          <cell r="I269" t="str">
            <v>[F0009]-[TX0003]-B-010120( 66)  NEW</v>
          </cell>
          <cell r="J269">
            <v>246368534</v>
          </cell>
          <cell r="K269">
            <v>41183</v>
          </cell>
          <cell r="L269" t="str">
            <v>01-SEP-12 - 01-OCT-12</v>
          </cell>
          <cell r="M269">
            <v>0</v>
          </cell>
          <cell r="N269">
            <v>0</v>
          </cell>
          <cell r="O269">
            <v>3025</v>
          </cell>
          <cell r="P269">
            <v>487.6</v>
          </cell>
          <cell r="Q269">
            <v>1474990</v>
          </cell>
          <cell r="R269">
            <v>1554</v>
          </cell>
          <cell r="S269">
            <v>550.9</v>
          </cell>
          <cell r="T269">
            <v>856098.6</v>
          </cell>
          <cell r="U269">
            <v>1449</v>
          </cell>
          <cell r="V269">
            <v>380.8</v>
          </cell>
          <cell r="W269">
            <v>551779.19999999995</v>
          </cell>
          <cell r="X269">
            <v>0</v>
          </cell>
          <cell r="Y269">
            <v>3360</v>
          </cell>
          <cell r="Z269">
            <v>0</v>
          </cell>
          <cell r="AA269">
            <v>519521</v>
          </cell>
          <cell r="AB269">
            <v>3405748.8</v>
          </cell>
          <cell r="AC269">
            <v>3405748.96</v>
          </cell>
          <cell r="AD269">
            <v>605021</v>
          </cell>
          <cell r="AE269" t="str">
            <v>Mbarara Golf</v>
          </cell>
          <cell r="AF269">
            <v>0.16000000014901161</v>
          </cell>
          <cell r="AG269">
            <v>3405748.8</v>
          </cell>
          <cell r="AH269">
            <v>2886227.7966101696</v>
          </cell>
          <cell r="AI269">
            <v>519521.00338983053</v>
          </cell>
          <cell r="AJ269">
            <v>3405748.9600000004</v>
          </cell>
          <cell r="AK269">
            <v>0</v>
          </cell>
          <cell r="AL269">
            <v>0.1600000006146729</v>
          </cell>
          <cell r="AM269" t="str">
            <v>605021-WT1</v>
          </cell>
          <cell r="AN269">
            <v>-519521</v>
          </cell>
          <cell r="AO269" t="str">
            <v>UMEME</v>
          </cell>
        </row>
        <row r="270">
          <cell r="A270">
            <v>269</v>
          </cell>
          <cell r="B270" t="str">
            <v>CSC_MBARARA</v>
          </cell>
          <cell r="C270">
            <v>202762718</v>
          </cell>
          <cell r="D270" t="str">
            <v>ATC SANGA SITE 605229</v>
          </cell>
          <cell r="E270" t="str">
            <v>COMMERCIAL</v>
          </cell>
          <cell r="F270" t="str">
            <v>TOU</v>
          </cell>
          <cell r="G270" t="str">
            <v>ACTIVE</v>
          </cell>
          <cell r="H270" t="str">
            <v>E268359</v>
          </cell>
          <cell r="I270" t="str">
            <v>[F0003]-[TX0072]-A-035600(a25) SANGA SITE</v>
          </cell>
          <cell r="J270">
            <v>246375225</v>
          </cell>
          <cell r="K270">
            <v>41183</v>
          </cell>
          <cell r="L270" t="str">
            <v>01-SEP-12 - 01-OCT-12</v>
          </cell>
          <cell r="M270">
            <v>0</v>
          </cell>
          <cell r="N270">
            <v>0</v>
          </cell>
          <cell r="O270">
            <v>220</v>
          </cell>
          <cell r="P270">
            <v>487.6</v>
          </cell>
          <cell r="Q270">
            <v>107272</v>
          </cell>
          <cell r="R270">
            <v>113</v>
          </cell>
          <cell r="S270">
            <v>550.9</v>
          </cell>
          <cell r="T270">
            <v>62251.7</v>
          </cell>
          <cell r="U270">
            <v>98</v>
          </cell>
          <cell r="V270">
            <v>380.8</v>
          </cell>
          <cell r="W270">
            <v>37318.400000000001</v>
          </cell>
          <cell r="X270">
            <v>0</v>
          </cell>
          <cell r="Y270">
            <v>3360</v>
          </cell>
          <cell r="Z270">
            <v>0</v>
          </cell>
          <cell r="AA270">
            <v>37836.379999999997</v>
          </cell>
          <cell r="AB270">
            <v>248038.48</v>
          </cell>
          <cell r="AC270">
            <v>248038.07</v>
          </cell>
          <cell r="AD270">
            <v>605229</v>
          </cell>
          <cell r="AE270" t="str">
            <v>Sanga</v>
          </cell>
          <cell r="AF270">
            <v>-0.41000000000349246</v>
          </cell>
          <cell r="AG270">
            <v>248038.48</v>
          </cell>
          <cell r="AH270">
            <v>210202.10169491524</v>
          </cell>
          <cell r="AI270">
            <v>37836.378305084741</v>
          </cell>
          <cell r="AJ270">
            <v>248038.06999999998</v>
          </cell>
          <cell r="AK270">
            <v>0</v>
          </cell>
          <cell r="AL270">
            <v>-0.41000000003259629</v>
          </cell>
          <cell r="AM270" t="str">
            <v>605229-WT1</v>
          </cell>
          <cell r="AN270">
            <v>-37836.380000000005</v>
          </cell>
          <cell r="AO270" t="str">
            <v>UMEME</v>
          </cell>
        </row>
        <row r="271">
          <cell r="A271">
            <v>270</v>
          </cell>
          <cell r="B271" t="str">
            <v>CSC_MBARARA</v>
          </cell>
          <cell r="C271">
            <v>202762968</v>
          </cell>
          <cell r="D271" t="str">
            <v>ATC MBARARA SAL SUPER SITE 605293</v>
          </cell>
          <cell r="E271" t="str">
            <v>COMMERCIAL</v>
          </cell>
          <cell r="F271" t="str">
            <v>TOU</v>
          </cell>
          <cell r="G271" t="str">
            <v>ACTIVE</v>
          </cell>
          <cell r="H271" t="str">
            <v>U28255</v>
          </cell>
          <cell r="I271" t="str">
            <v>[F0009]-[TX0011]-A-022680(5-NEW) High Street</v>
          </cell>
          <cell r="J271">
            <v>246400624</v>
          </cell>
          <cell r="K271">
            <v>41183</v>
          </cell>
          <cell r="L271" t="str">
            <v>01-SEP-12 - 01-OCT-12</v>
          </cell>
          <cell r="M271">
            <v>0</v>
          </cell>
          <cell r="N271">
            <v>0</v>
          </cell>
          <cell r="O271">
            <v>2985</v>
          </cell>
          <cell r="P271">
            <v>487.6</v>
          </cell>
          <cell r="Q271">
            <v>1455486</v>
          </cell>
          <cell r="R271">
            <v>1692</v>
          </cell>
          <cell r="S271">
            <v>550.9</v>
          </cell>
          <cell r="T271">
            <v>932122.8</v>
          </cell>
          <cell r="U271">
            <v>1454</v>
          </cell>
          <cell r="V271">
            <v>380.8</v>
          </cell>
          <cell r="W271">
            <v>553683.19999999995</v>
          </cell>
          <cell r="X271">
            <v>0</v>
          </cell>
          <cell r="Y271">
            <v>3360</v>
          </cell>
          <cell r="Z271">
            <v>0</v>
          </cell>
          <cell r="AA271">
            <v>530037.36</v>
          </cell>
          <cell r="AB271">
            <v>3474689.36</v>
          </cell>
          <cell r="AC271">
            <v>3474689.4</v>
          </cell>
          <cell r="AD271">
            <v>605293</v>
          </cell>
          <cell r="AE271" t="str">
            <v>SALSupermarket</v>
          </cell>
          <cell r="AF271">
            <v>4.0000000037252903E-2</v>
          </cell>
          <cell r="AG271">
            <v>3474689.36</v>
          </cell>
          <cell r="AH271">
            <v>2944652</v>
          </cell>
          <cell r="AI271">
            <v>530037.36</v>
          </cell>
          <cell r="AJ271">
            <v>3474689.4</v>
          </cell>
          <cell r="AK271">
            <v>0</v>
          </cell>
          <cell r="AL271">
            <v>4.0000000037252903E-2</v>
          </cell>
          <cell r="AM271" t="str">
            <v>605293-RT1</v>
          </cell>
          <cell r="AN271">
            <v>-530037.35999999987</v>
          </cell>
          <cell r="AO271" t="str">
            <v>UMEME</v>
          </cell>
        </row>
        <row r="272">
          <cell r="A272">
            <v>271</v>
          </cell>
          <cell r="B272" t="str">
            <v>CSC_BUSHENYI</v>
          </cell>
          <cell r="C272">
            <v>202745268</v>
          </cell>
          <cell r="D272" t="str">
            <v>ATC RUHINDA 605440</v>
          </cell>
          <cell r="E272" t="str">
            <v>COMMERCIAL</v>
          </cell>
          <cell r="F272" t="str">
            <v>TOU</v>
          </cell>
          <cell r="G272" t="str">
            <v>ACTIVE</v>
          </cell>
          <cell r="H272" t="str">
            <v>U204755</v>
          </cell>
          <cell r="I272" t="str">
            <v>[F0001]-[TX0001]-A-0001-MITOOMA BASE STN</v>
          </cell>
          <cell r="J272">
            <v>246178214</v>
          </cell>
          <cell r="K272">
            <v>41187</v>
          </cell>
          <cell r="L272" t="str">
            <v>06-SEP-12 - 05-OCT-12</v>
          </cell>
          <cell r="M272">
            <v>0</v>
          </cell>
          <cell r="N272">
            <v>0</v>
          </cell>
          <cell r="O272">
            <v>1063</v>
          </cell>
          <cell r="P272">
            <v>487.6</v>
          </cell>
          <cell r="Q272">
            <v>518318.8</v>
          </cell>
          <cell r="R272">
            <v>385</v>
          </cell>
          <cell r="S272">
            <v>550.9</v>
          </cell>
          <cell r="T272">
            <v>212096.5</v>
          </cell>
          <cell r="U272">
            <v>386</v>
          </cell>
          <cell r="V272">
            <v>380.8</v>
          </cell>
          <cell r="W272">
            <v>146988.79999999999</v>
          </cell>
          <cell r="X272">
            <v>0</v>
          </cell>
          <cell r="Y272">
            <v>3248</v>
          </cell>
          <cell r="Z272">
            <v>0</v>
          </cell>
          <cell r="AA272">
            <v>158517.38</v>
          </cell>
          <cell r="AB272">
            <v>1039169.48</v>
          </cell>
          <cell r="AC272">
            <v>1039169.83</v>
          </cell>
          <cell r="AD272">
            <v>605440</v>
          </cell>
          <cell r="AE272" t="str">
            <v>Ruhinda</v>
          </cell>
          <cell r="AF272">
            <v>0.34999999997671694</v>
          </cell>
          <cell r="AG272">
            <v>1039169.48</v>
          </cell>
          <cell r="AH272">
            <v>880652.10169491533</v>
          </cell>
          <cell r="AI272">
            <v>158517.37830508474</v>
          </cell>
          <cell r="AJ272">
            <v>1039169.8300000001</v>
          </cell>
          <cell r="AK272">
            <v>0</v>
          </cell>
          <cell r="AL272">
            <v>0.35000000009313226</v>
          </cell>
          <cell r="AM272" t="str">
            <v>605440-WT1</v>
          </cell>
          <cell r="AN272">
            <v>-158517.37999999989</v>
          </cell>
          <cell r="AO272" t="str">
            <v>UMEME</v>
          </cell>
        </row>
        <row r="273">
          <cell r="A273">
            <v>272</v>
          </cell>
          <cell r="B273" t="str">
            <v>CSC_KABALE</v>
          </cell>
          <cell r="C273">
            <v>202756218</v>
          </cell>
          <cell r="D273" t="str">
            <v xml:space="preserve">ATC- KIHUMURO SITE 605022  </v>
          </cell>
          <cell r="E273" t="str">
            <v>COMMERCIAL</v>
          </cell>
          <cell r="F273" t="str">
            <v>TOU</v>
          </cell>
          <cell r="G273" t="str">
            <v>ACTIVE</v>
          </cell>
          <cell r="H273" t="str">
            <v>E262392</v>
          </cell>
          <cell r="I273" t="str">
            <v>[F0004]-[TX0002]-A-010210 Kihumuro</v>
          </cell>
          <cell r="J273">
            <v>245993867</v>
          </cell>
          <cell r="K273">
            <v>41183</v>
          </cell>
          <cell r="L273" t="str">
            <v>01-SEP-12 - 01-OCT-12</v>
          </cell>
          <cell r="M273">
            <v>0</v>
          </cell>
          <cell r="N273">
            <v>0</v>
          </cell>
          <cell r="O273">
            <v>2193</v>
          </cell>
          <cell r="P273">
            <v>487.6</v>
          </cell>
          <cell r="Q273">
            <v>1069306.8</v>
          </cell>
          <cell r="R273">
            <v>1186</v>
          </cell>
          <cell r="S273">
            <v>550.9</v>
          </cell>
          <cell r="T273">
            <v>653367.4</v>
          </cell>
          <cell r="U273">
            <v>1137</v>
          </cell>
          <cell r="V273">
            <v>380.8</v>
          </cell>
          <cell r="W273">
            <v>432969.6</v>
          </cell>
          <cell r="X273">
            <v>0</v>
          </cell>
          <cell r="Y273">
            <v>3360</v>
          </cell>
          <cell r="Z273">
            <v>0</v>
          </cell>
          <cell r="AA273">
            <v>388620.68</v>
          </cell>
          <cell r="AB273">
            <v>2547624.48</v>
          </cell>
          <cell r="AC273">
            <v>2547624.67</v>
          </cell>
          <cell r="AD273">
            <v>605022</v>
          </cell>
          <cell r="AE273" t="str">
            <v>Kihumuro</v>
          </cell>
          <cell r="AF273">
            <v>0.18999999994412065</v>
          </cell>
          <cell r="AG273">
            <v>2547624.48</v>
          </cell>
          <cell r="AH273">
            <v>2159003.7966101696</v>
          </cell>
          <cell r="AI273">
            <v>388620.68338983052</v>
          </cell>
          <cell r="AJ273">
            <v>2547624.67</v>
          </cell>
          <cell r="AK273">
            <v>0</v>
          </cell>
          <cell r="AL273">
            <v>0.18999999994412065</v>
          </cell>
          <cell r="AM273" t="str">
            <v>605022-WT1</v>
          </cell>
          <cell r="AN273">
            <v>-388620.6799999997</v>
          </cell>
          <cell r="AO273" t="str">
            <v>UMEME</v>
          </cell>
        </row>
        <row r="274">
          <cell r="A274">
            <v>273</v>
          </cell>
          <cell r="B274" t="str">
            <v>CSC_FORTPORTAL</v>
          </cell>
          <cell r="C274">
            <v>202764368</v>
          </cell>
          <cell r="D274" t="str">
            <v>ATC KICHWAMBA 605634</v>
          </cell>
          <cell r="E274" t="str">
            <v>COMMERCIAL</v>
          </cell>
          <cell r="F274" t="str">
            <v>TOU</v>
          </cell>
          <cell r="G274" t="str">
            <v>ACTIVE</v>
          </cell>
          <cell r="H274">
            <v>96393327</v>
          </cell>
          <cell r="I274" t="str">
            <v>[F0001]-[TX0043]-A-0200</v>
          </cell>
          <cell r="J274">
            <v>245994026</v>
          </cell>
          <cell r="K274">
            <v>41183</v>
          </cell>
          <cell r="L274" t="str">
            <v>01-SEP-12 - 01-OCT-12</v>
          </cell>
          <cell r="M274">
            <v>0</v>
          </cell>
          <cell r="N274">
            <v>0</v>
          </cell>
          <cell r="O274">
            <v>425</v>
          </cell>
          <cell r="P274">
            <v>487.6</v>
          </cell>
          <cell r="Q274">
            <v>207230</v>
          </cell>
          <cell r="R274">
            <v>219</v>
          </cell>
          <cell r="S274">
            <v>550.9</v>
          </cell>
          <cell r="T274">
            <v>120647.1</v>
          </cell>
          <cell r="U274">
            <v>197</v>
          </cell>
          <cell r="V274">
            <v>380.8</v>
          </cell>
          <cell r="W274">
            <v>75017.600000000006</v>
          </cell>
          <cell r="X274">
            <v>0</v>
          </cell>
          <cell r="Y274">
            <v>3360</v>
          </cell>
          <cell r="Z274">
            <v>0</v>
          </cell>
          <cell r="AA274">
            <v>73125.850000000006</v>
          </cell>
          <cell r="AB274">
            <v>479380.55</v>
          </cell>
          <cell r="AC274">
            <v>479380.56</v>
          </cell>
          <cell r="AD274">
            <v>605634</v>
          </cell>
          <cell r="AE274" t="str">
            <v>Kichwamba</v>
          </cell>
          <cell r="AF274">
            <v>1.0000000009313226E-2</v>
          </cell>
          <cell r="AG274">
            <v>479380.55</v>
          </cell>
          <cell r="AH274">
            <v>406254.70338983048</v>
          </cell>
          <cell r="AI274">
            <v>73125.846610169479</v>
          </cell>
          <cell r="AJ274">
            <v>479380.55999999994</v>
          </cell>
          <cell r="AK274">
            <v>0</v>
          </cell>
          <cell r="AL274">
            <v>9.9999999511055648E-3</v>
          </cell>
          <cell r="AM274" t="str">
            <v>605634-WT1</v>
          </cell>
          <cell r="AN274">
            <v>-73125.850000000035</v>
          </cell>
          <cell r="AO274" t="str">
            <v>UMEME</v>
          </cell>
        </row>
        <row r="275">
          <cell r="A275">
            <v>274</v>
          </cell>
          <cell r="B275" t="str">
            <v>CSC_RUKUNGIRI</v>
          </cell>
          <cell r="C275">
            <v>202749018</v>
          </cell>
          <cell r="D275" t="str">
            <v>ATC RUKUNGIRI 605180</v>
          </cell>
          <cell r="E275" t="str">
            <v>COMMERCIAL</v>
          </cell>
          <cell r="F275" t="str">
            <v>TOU</v>
          </cell>
          <cell r="G275" t="str">
            <v>ACTIVE</v>
          </cell>
          <cell r="H275">
            <v>96394996</v>
          </cell>
          <cell r="I275" t="str">
            <v>[F0008]-[TX0020]-B-003151 Republic Rd</v>
          </cell>
          <cell r="J275">
            <v>246379784</v>
          </cell>
          <cell r="K275">
            <v>41183</v>
          </cell>
          <cell r="L275" t="str">
            <v>01-SEP-12 - 01-OCT-12</v>
          </cell>
          <cell r="M275">
            <v>0</v>
          </cell>
          <cell r="N275">
            <v>0</v>
          </cell>
          <cell r="O275">
            <v>1695</v>
          </cell>
          <cell r="P275">
            <v>487.6</v>
          </cell>
          <cell r="Q275">
            <v>826482</v>
          </cell>
          <cell r="R275">
            <v>765</v>
          </cell>
          <cell r="S275">
            <v>550.9</v>
          </cell>
          <cell r="T275">
            <v>421438.5</v>
          </cell>
          <cell r="U275">
            <v>902</v>
          </cell>
          <cell r="V275">
            <v>380.8</v>
          </cell>
          <cell r="W275">
            <v>343481.59999999998</v>
          </cell>
          <cell r="X275">
            <v>0</v>
          </cell>
          <cell r="Y275">
            <v>3360</v>
          </cell>
          <cell r="Z275">
            <v>0</v>
          </cell>
          <cell r="AA275">
            <v>287057.18</v>
          </cell>
          <cell r="AB275">
            <v>1881819.28</v>
          </cell>
          <cell r="AC275">
            <v>1881819.08</v>
          </cell>
          <cell r="AD275">
            <v>605180</v>
          </cell>
          <cell r="AE275" t="str">
            <v>Rukungiri</v>
          </cell>
          <cell r="AF275">
            <v>-0.19999999995343387</v>
          </cell>
          <cell r="AG275">
            <v>1881819.28</v>
          </cell>
          <cell r="AH275">
            <v>1594762.1016949154</v>
          </cell>
          <cell r="AI275">
            <v>287057.17830508476</v>
          </cell>
          <cell r="AJ275">
            <v>1881819.0800000003</v>
          </cell>
          <cell r="AK275">
            <v>0</v>
          </cell>
          <cell r="AL275">
            <v>-0.19999999972060323</v>
          </cell>
          <cell r="AM275" t="str">
            <v>605180-WT1</v>
          </cell>
          <cell r="AN275">
            <v>-287057.17999999993</v>
          </cell>
          <cell r="AO275" t="str">
            <v>UMEME</v>
          </cell>
        </row>
        <row r="276">
          <cell r="A276">
            <v>275</v>
          </cell>
          <cell r="B276" t="str">
            <v>CSC_MASAKA</v>
          </cell>
          <cell r="C276">
            <v>202749968</v>
          </cell>
          <cell r="D276" t="str">
            <v>ATC MASAKA TECHINICAL 605152</v>
          </cell>
          <cell r="E276" t="str">
            <v>COMMERCIAL</v>
          </cell>
          <cell r="F276" t="str">
            <v>TOU</v>
          </cell>
          <cell r="G276" t="str">
            <v>ACTIVE</v>
          </cell>
          <cell r="H276" t="str">
            <v>UM202491</v>
          </cell>
          <cell r="I276" t="str">
            <v>[F0007]-[TX0121]-B-010000 Ntiko Hill Rd</v>
          </cell>
          <cell r="J276">
            <v>246182202</v>
          </cell>
          <cell r="K276">
            <v>41183</v>
          </cell>
          <cell r="L276" t="str">
            <v>01-SEP-12 - 01-OCT-12</v>
          </cell>
          <cell r="M276">
            <v>0</v>
          </cell>
          <cell r="N276">
            <v>0</v>
          </cell>
          <cell r="O276">
            <v>2681</v>
          </cell>
          <cell r="P276">
            <v>487.6</v>
          </cell>
          <cell r="Q276">
            <v>1307255.6000000001</v>
          </cell>
          <cell r="R276">
            <v>1333</v>
          </cell>
          <cell r="S276">
            <v>550.9</v>
          </cell>
          <cell r="T276">
            <v>734349.7</v>
          </cell>
          <cell r="U276">
            <v>1392</v>
          </cell>
          <cell r="V276">
            <v>380.8</v>
          </cell>
          <cell r="W276">
            <v>530073.59999999998</v>
          </cell>
          <cell r="X276">
            <v>0</v>
          </cell>
          <cell r="Y276">
            <v>3360</v>
          </cell>
          <cell r="Z276">
            <v>0</v>
          </cell>
          <cell r="AA276">
            <v>463507</v>
          </cell>
          <cell r="AB276">
            <v>3038545.9</v>
          </cell>
          <cell r="AC276">
            <v>3038545.61</v>
          </cell>
          <cell r="AD276">
            <v>605152</v>
          </cell>
          <cell r="AE276" t="str">
            <v>Masaka Technical</v>
          </cell>
          <cell r="AF276">
            <v>-0.2900000000372529</v>
          </cell>
          <cell r="AG276">
            <v>3038545.9</v>
          </cell>
          <cell r="AH276">
            <v>2575038.8983050846</v>
          </cell>
          <cell r="AI276">
            <v>463507.00169491518</v>
          </cell>
          <cell r="AJ276">
            <v>3038545.61</v>
          </cell>
          <cell r="AK276">
            <v>0</v>
          </cell>
          <cell r="AL276">
            <v>-0.2900000000372529</v>
          </cell>
          <cell r="AM276" t="str">
            <v>605152-WT1</v>
          </cell>
          <cell r="AN276">
            <v>-463507</v>
          </cell>
          <cell r="AO276" t="str">
            <v>UMEME</v>
          </cell>
        </row>
        <row r="277">
          <cell r="A277">
            <v>276</v>
          </cell>
          <cell r="B277" t="str">
            <v>CSC_MASAKA</v>
          </cell>
          <cell r="C277">
            <v>202749972</v>
          </cell>
          <cell r="D277" t="str">
            <v>ATC BUBALE 605197</v>
          </cell>
          <cell r="E277" t="str">
            <v>COMMERCIAL</v>
          </cell>
          <cell r="F277" t="str">
            <v>TOU</v>
          </cell>
          <cell r="G277" t="str">
            <v>ACTIVE</v>
          </cell>
          <cell r="H277" t="str">
            <v>E268886</v>
          </cell>
          <cell r="I277" t="str">
            <v>[F0002]-[TX0021]-C-010000 Kampala Rd</v>
          </cell>
          <cell r="J277">
            <v>246185207</v>
          </cell>
          <cell r="K277">
            <v>41183</v>
          </cell>
          <cell r="L277" t="str">
            <v>01-SEP-12 - 01-OCT-12</v>
          </cell>
          <cell r="M277">
            <v>0</v>
          </cell>
          <cell r="N277">
            <v>0</v>
          </cell>
          <cell r="O277">
            <v>1500</v>
          </cell>
          <cell r="P277">
            <v>487.6</v>
          </cell>
          <cell r="Q277">
            <v>731400</v>
          </cell>
          <cell r="R277">
            <v>905</v>
          </cell>
          <cell r="S277">
            <v>550.9</v>
          </cell>
          <cell r="T277">
            <v>498564.5</v>
          </cell>
          <cell r="U277">
            <v>818</v>
          </cell>
          <cell r="V277">
            <v>380.8</v>
          </cell>
          <cell r="W277">
            <v>311494.40000000002</v>
          </cell>
          <cell r="X277">
            <v>0</v>
          </cell>
          <cell r="Y277">
            <v>3360</v>
          </cell>
          <cell r="Z277">
            <v>0</v>
          </cell>
          <cell r="AA277">
            <v>278067.40000000002</v>
          </cell>
          <cell r="AB277">
            <v>1822886.3</v>
          </cell>
          <cell r="AC277">
            <v>1822886.01</v>
          </cell>
          <cell r="AD277">
            <v>605197</v>
          </cell>
          <cell r="AE277" t="str">
            <v>Bubaale</v>
          </cell>
          <cell r="AF277">
            <v>-0.2900000000372529</v>
          </cell>
          <cell r="AG277">
            <v>1822886.3</v>
          </cell>
          <cell r="AH277">
            <v>1544818.8983050848</v>
          </cell>
          <cell r="AI277">
            <v>278067.40169491526</v>
          </cell>
          <cell r="AJ277">
            <v>1822886.01</v>
          </cell>
          <cell r="AK277">
            <v>0</v>
          </cell>
          <cell r="AL277">
            <v>-0.2900000000372529</v>
          </cell>
          <cell r="AM277" t="str">
            <v>605197-WT1</v>
          </cell>
          <cell r="AN277">
            <v>-278067.40000000014</v>
          </cell>
          <cell r="AO277" t="str">
            <v>UMEME</v>
          </cell>
        </row>
        <row r="278">
          <cell r="A278">
            <v>277</v>
          </cell>
          <cell r="B278" t="str">
            <v>CSC_MASAKA</v>
          </cell>
          <cell r="C278">
            <v>202781319</v>
          </cell>
          <cell r="D278" t="str">
            <v>ATC U LTD MASAKA 605212</v>
          </cell>
          <cell r="E278" t="str">
            <v>COMMERCIAL</v>
          </cell>
          <cell r="F278" t="str">
            <v>TOU</v>
          </cell>
          <cell r="G278" t="str">
            <v>ACTIVE</v>
          </cell>
          <cell r="H278" t="str">
            <v>UM202469</v>
          </cell>
          <cell r="I278" t="str">
            <v>[F0007]-[TX0121]-A-010201 Off Mbarara Rd</v>
          </cell>
          <cell r="J278">
            <v>246187209</v>
          </cell>
          <cell r="K278">
            <v>41183</v>
          </cell>
          <cell r="L278" t="str">
            <v>01-SEP-12 - 01-OCT-12</v>
          </cell>
          <cell r="M278">
            <v>0</v>
          </cell>
          <cell r="N278">
            <v>0</v>
          </cell>
          <cell r="O278">
            <v>1922</v>
          </cell>
          <cell r="P278">
            <v>487.6</v>
          </cell>
          <cell r="Q278">
            <v>937167.2</v>
          </cell>
          <cell r="R278">
            <v>904</v>
          </cell>
          <cell r="S278">
            <v>550.9</v>
          </cell>
          <cell r="T278">
            <v>498013.6</v>
          </cell>
          <cell r="U278">
            <v>1029</v>
          </cell>
          <cell r="V278">
            <v>380.8</v>
          </cell>
          <cell r="W278">
            <v>391843.2</v>
          </cell>
          <cell r="X278">
            <v>0</v>
          </cell>
          <cell r="Y278">
            <v>3360</v>
          </cell>
          <cell r="Z278">
            <v>0</v>
          </cell>
          <cell r="AA278">
            <v>329469.12</v>
          </cell>
          <cell r="AB278">
            <v>2159853.12</v>
          </cell>
          <cell r="AC278">
            <v>2159853.27</v>
          </cell>
          <cell r="AD278">
            <v>605212</v>
          </cell>
          <cell r="AE278" t="str">
            <v>Mugamba</v>
          </cell>
          <cell r="AF278">
            <v>0.14999999990686774</v>
          </cell>
          <cell r="AG278">
            <v>2159853.12</v>
          </cell>
          <cell r="AH278">
            <v>1830384</v>
          </cell>
          <cell r="AI278">
            <v>329469.12</v>
          </cell>
          <cell r="AJ278">
            <v>2159853.27</v>
          </cell>
          <cell r="AK278">
            <v>0</v>
          </cell>
          <cell r="AL278">
            <v>0.14999999990686774</v>
          </cell>
          <cell r="AM278" t="str">
            <v>605212-WT1</v>
          </cell>
          <cell r="AN278">
            <v>-329469.12000000034</v>
          </cell>
          <cell r="AO278" t="str">
            <v>UMEME</v>
          </cell>
        </row>
        <row r="279">
          <cell r="A279">
            <v>278</v>
          </cell>
          <cell r="B279" t="str">
            <v>CSC_MBALE</v>
          </cell>
          <cell r="C279">
            <v>202756476</v>
          </cell>
          <cell r="D279" t="str">
            <v xml:space="preserve">ATC 605765 BUSANO  </v>
          </cell>
          <cell r="E279" t="str">
            <v>COMMERCIAL</v>
          </cell>
          <cell r="F279" t="str">
            <v>TOU</v>
          </cell>
          <cell r="G279" t="str">
            <v>ACTIVE</v>
          </cell>
          <cell r="H279">
            <v>96394448</v>
          </cell>
          <cell r="I279" t="str">
            <v>[F0001]-[TX0001]-A-0001-</v>
          </cell>
          <cell r="J279">
            <v>246295955</v>
          </cell>
          <cell r="K279">
            <v>41183</v>
          </cell>
          <cell r="L279" t="str">
            <v>01-SEP-12 - 01-OCT-12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3360</v>
          </cell>
          <cell r="Z279">
            <v>0</v>
          </cell>
          <cell r="AA279">
            <v>604.79999999999995</v>
          </cell>
          <cell r="AB279">
            <v>3964.8</v>
          </cell>
          <cell r="AC279">
            <v>3964.56</v>
          </cell>
          <cell r="AD279">
            <v>605765</v>
          </cell>
          <cell r="AE279" t="str">
            <v>Busano</v>
          </cell>
          <cell r="AF279">
            <v>-0.24000000000023647</v>
          </cell>
          <cell r="AG279">
            <v>3964.8</v>
          </cell>
          <cell r="AH279">
            <v>3360</v>
          </cell>
          <cell r="AI279">
            <v>604.79999999999995</v>
          </cell>
          <cell r="AJ279">
            <v>3964.56</v>
          </cell>
          <cell r="AK279">
            <v>0</v>
          </cell>
          <cell r="AL279">
            <v>-0.24000000000023647</v>
          </cell>
          <cell r="AM279" t="str">
            <v>605765-WT1</v>
          </cell>
          <cell r="AN279">
            <v>-604.80000000000018</v>
          </cell>
          <cell r="AO279" t="str">
            <v>UMEME</v>
          </cell>
        </row>
        <row r="280">
          <cell r="A280">
            <v>279</v>
          </cell>
          <cell r="B280" t="str">
            <v>CSC_TORORO</v>
          </cell>
          <cell r="C280">
            <v>202745170</v>
          </cell>
          <cell r="D280" t="str">
            <v>ATC BUSIA TOWN-JINJA ROAD ZONE 605059</v>
          </cell>
          <cell r="E280" t="str">
            <v>COMMERCIAL</v>
          </cell>
          <cell r="F280" t="str">
            <v>TOU</v>
          </cell>
          <cell r="G280" t="str">
            <v>ACTIVE</v>
          </cell>
          <cell r="H280" t="str">
            <v>U27913</v>
          </cell>
          <cell r="I280" t="str">
            <v>[F0008]-[TX0010]-A-010101 Jinja Rd</v>
          </cell>
          <cell r="J280">
            <v>246069261</v>
          </cell>
          <cell r="K280">
            <v>41183</v>
          </cell>
          <cell r="L280" t="str">
            <v>01-SEP-12 - 01-OCT-12</v>
          </cell>
          <cell r="M280">
            <v>0</v>
          </cell>
          <cell r="N280">
            <v>0</v>
          </cell>
          <cell r="O280">
            <v>2062</v>
          </cell>
          <cell r="P280">
            <v>487.6</v>
          </cell>
          <cell r="Q280">
            <v>1005431.2</v>
          </cell>
          <cell r="R280">
            <v>1062</v>
          </cell>
          <cell r="S280">
            <v>550.9</v>
          </cell>
          <cell r="T280">
            <v>585055.80000000005</v>
          </cell>
          <cell r="U280">
            <v>996</v>
          </cell>
          <cell r="V280">
            <v>380.8</v>
          </cell>
          <cell r="W280">
            <v>379276.79999999999</v>
          </cell>
          <cell r="X280">
            <v>0</v>
          </cell>
          <cell r="Y280">
            <v>3360</v>
          </cell>
          <cell r="Z280">
            <v>0</v>
          </cell>
          <cell r="AA280">
            <v>355162.28</v>
          </cell>
          <cell r="AB280">
            <v>2328286.08</v>
          </cell>
          <cell r="AC280">
            <v>2328286.13</v>
          </cell>
          <cell r="AD280">
            <v>605059</v>
          </cell>
          <cell r="AE280" t="str">
            <v>Busia</v>
          </cell>
          <cell r="AF280">
            <v>4.9999999813735485E-2</v>
          </cell>
          <cell r="AG280">
            <v>2328286.08</v>
          </cell>
          <cell r="AH280">
            <v>1973123.7966101696</v>
          </cell>
          <cell r="AI280">
            <v>355162.2833898305</v>
          </cell>
          <cell r="AJ280">
            <v>2328286.13</v>
          </cell>
          <cell r="AK280">
            <v>0</v>
          </cell>
          <cell r="AL280">
            <v>4.9999999813735485E-2</v>
          </cell>
          <cell r="AM280" t="str">
            <v>605059-WT1</v>
          </cell>
          <cell r="AN280">
            <v>-355162.28</v>
          </cell>
          <cell r="AO280" t="str">
            <v>UMEME</v>
          </cell>
        </row>
        <row r="281">
          <cell r="A281">
            <v>280</v>
          </cell>
          <cell r="B281" t="str">
            <v>CSC_TORORO</v>
          </cell>
          <cell r="C281">
            <v>202751818</v>
          </cell>
          <cell r="D281" t="str">
            <v>ATC MALABA 605066</v>
          </cell>
          <cell r="E281" t="str">
            <v>COMMERCIAL</v>
          </cell>
          <cell r="F281" t="str">
            <v>TOU</v>
          </cell>
          <cell r="G281" t="str">
            <v>ACTIVE</v>
          </cell>
          <cell r="H281" t="str">
            <v>U26886</v>
          </cell>
          <cell r="I281" t="str">
            <v>[F0003]-[TX0004]-A-010400 Off Kwapa Rd</v>
          </cell>
          <cell r="J281">
            <v>246082847</v>
          </cell>
          <cell r="K281">
            <v>41183</v>
          </cell>
          <cell r="L281" t="str">
            <v>01-SEP-12 - 01-OCT-12</v>
          </cell>
          <cell r="M281">
            <v>0</v>
          </cell>
          <cell r="N281">
            <v>0</v>
          </cell>
          <cell r="O281">
            <v>2037</v>
          </cell>
          <cell r="P281">
            <v>487.6</v>
          </cell>
          <cell r="Q281">
            <v>993241.2</v>
          </cell>
          <cell r="R281">
            <v>1005</v>
          </cell>
          <cell r="S281">
            <v>550.9</v>
          </cell>
          <cell r="T281">
            <v>553654.5</v>
          </cell>
          <cell r="U281">
            <v>1000</v>
          </cell>
          <cell r="V281">
            <v>380.8</v>
          </cell>
          <cell r="W281">
            <v>380800</v>
          </cell>
          <cell r="X281">
            <v>0</v>
          </cell>
          <cell r="Y281">
            <v>3360</v>
          </cell>
          <cell r="Z281">
            <v>0</v>
          </cell>
          <cell r="AA281">
            <v>347590.03</v>
          </cell>
          <cell r="AB281">
            <v>2278645.73</v>
          </cell>
          <cell r="AC281">
            <v>2278645.56</v>
          </cell>
          <cell r="AD281">
            <v>605066</v>
          </cell>
          <cell r="AE281" t="str">
            <v>Malaba</v>
          </cell>
          <cell r="AF281">
            <v>-0.16999999992549419</v>
          </cell>
          <cell r="AG281">
            <v>2278645.73</v>
          </cell>
          <cell r="AH281">
            <v>1931055.7033898304</v>
          </cell>
          <cell r="AI281">
            <v>347590.02661016944</v>
          </cell>
          <cell r="AJ281">
            <v>2278645.56</v>
          </cell>
          <cell r="AK281">
            <v>0</v>
          </cell>
          <cell r="AL281">
            <v>-0.16999999992549419</v>
          </cell>
          <cell r="AM281" t="str">
            <v>605066-WT1</v>
          </cell>
          <cell r="AN281">
            <v>-347590.03</v>
          </cell>
          <cell r="AO281" t="str">
            <v>UMEME</v>
          </cell>
        </row>
        <row r="282">
          <cell r="A282">
            <v>281</v>
          </cell>
          <cell r="B282" t="str">
            <v>CSC_TORORO</v>
          </cell>
          <cell r="C282">
            <v>202752118</v>
          </cell>
          <cell r="D282" t="str">
            <v>ATC TORORO- SWITCH CENTRE 606014</v>
          </cell>
          <cell r="E282" t="str">
            <v>INDUSTRIAL - LV</v>
          </cell>
          <cell r="F282" t="str">
            <v>KVA</v>
          </cell>
          <cell r="G282" t="str">
            <v>ACTIVE</v>
          </cell>
          <cell r="H282" t="str">
            <v>E244002</v>
          </cell>
          <cell r="I282" t="str">
            <v>[F0005]-[TX0014]-A-112550-</v>
          </cell>
          <cell r="J282">
            <v>246083771</v>
          </cell>
          <cell r="K282">
            <v>41183</v>
          </cell>
          <cell r="L282" t="str">
            <v>01-SEP-12 - 01-OCT-12</v>
          </cell>
          <cell r="M282">
            <v>0</v>
          </cell>
          <cell r="N282">
            <v>0</v>
          </cell>
          <cell r="O282">
            <v>16569</v>
          </cell>
          <cell r="P282">
            <v>458.9</v>
          </cell>
          <cell r="Q282">
            <v>7603514.0999999996</v>
          </cell>
          <cell r="R282">
            <v>8591</v>
          </cell>
          <cell r="S282">
            <v>518.6</v>
          </cell>
          <cell r="T282">
            <v>4455292.5999999996</v>
          </cell>
          <cell r="U282">
            <v>9034</v>
          </cell>
          <cell r="V282">
            <v>376.3</v>
          </cell>
          <cell r="W282">
            <v>3399494.2</v>
          </cell>
          <cell r="X282">
            <v>1198368</v>
          </cell>
          <cell r="Y282">
            <v>22400</v>
          </cell>
          <cell r="Z282">
            <v>0</v>
          </cell>
          <cell r="AA282">
            <v>3002232.4</v>
          </cell>
          <cell r="AB282">
            <v>19681301.300000001</v>
          </cell>
          <cell r="AC282">
            <v>19681301.690000001</v>
          </cell>
          <cell r="AD282">
            <v>606014</v>
          </cell>
          <cell r="AE282" t="str">
            <v>Tororo MGW_Transmission</v>
          </cell>
          <cell r="AF282">
            <v>0.39000000059604645</v>
          </cell>
          <cell r="AG282">
            <v>19681301.300000001</v>
          </cell>
          <cell r="AH282">
            <v>16679068.898305085</v>
          </cell>
          <cell r="AI282">
            <v>3002232.4016949153</v>
          </cell>
          <cell r="AJ282">
            <v>19681301.690000001</v>
          </cell>
          <cell r="AK282">
            <v>0</v>
          </cell>
          <cell r="AL282">
            <v>0.39000000059604645</v>
          </cell>
          <cell r="AM282" t="str">
            <v>606014-WT1</v>
          </cell>
          <cell r="AN282">
            <v>-3002232.4000000022</v>
          </cell>
          <cell r="AO282" t="str">
            <v>UMEME</v>
          </cell>
        </row>
        <row r="283">
          <cell r="A283">
            <v>282</v>
          </cell>
          <cell r="B283" t="str">
            <v>CSC_SOROTI</v>
          </cell>
          <cell r="C283">
            <v>202763868</v>
          </cell>
          <cell r="D283" t="str">
            <v xml:space="preserve">ATC 605411 SERERE  </v>
          </cell>
          <cell r="E283" t="str">
            <v>COMMERCIAL</v>
          </cell>
          <cell r="F283" t="str">
            <v>TOU</v>
          </cell>
          <cell r="G283" t="str">
            <v>ACTIVE</v>
          </cell>
          <cell r="H283">
            <v>96393333</v>
          </cell>
          <cell r="I283" t="str">
            <v>[F0001]-[TX0001]-A-0001-</v>
          </cell>
          <cell r="J283">
            <v>246296004</v>
          </cell>
          <cell r="K283">
            <v>41183</v>
          </cell>
          <cell r="L283" t="str">
            <v>01-SEP-12 - 01-OCT-12</v>
          </cell>
          <cell r="M283">
            <v>0</v>
          </cell>
          <cell r="N283">
            <v>0</v>
          </cell>
          <cell r="O283">
            <v>38</v>
          </cell>
          <cell r="P283">
            <v>487.6</v>
          </cell>
          <cell r="Q283">
            <v>18528.8</v>
          </cell>
          <cell r="R283">
            <v>0</v>
          </cell>
          <cell r="S283">
            <v>0</v>
          </cell>
          <cell r="T283">
            <v>0</v>
          </cell>
          <cell r="U283">
            <v>8</v>
          </cell>
          <cell r="V283">
            <v>380.8</v>
          </cell>
          <cell r="W283">
            <v>3046.4</v>
          </cell>
          <cell r="X283">
            <v>0</v>
          </cell>
          <cell r="Y283">
            <v>3360</v>
          </cell>
          <cell r="Z283">
            <v>0</v>
          </cell>
          <cell r="AA283">
            <v>4488.34</v>
          </cell>
          <cell r="AB283">
            <v>29423.54</v>
          </cell>
          <cell r="AC283">
            <v>29423.73</v>
          </cell>
          <cell r="AD283">
            <v>605411</v>
          </cell>
          <cell r="AE283" t="str">
            <v>Serere</v>
          </cell>
          <cell r="AF283">
            <v>0.18999999999869033</v>
          </cell>
          <cell r="AG283">
            <v>29423.54</v>
          </cell>
          <cell r="AH283">
            <v>24935.203389830509</v>
          </cell>
          <cell r="AI283">
            <v>4488.336610169491</v>
          </cell>
          <cell r="AJ283">
            <v>29423.73</v>
          </cell>
          <cell r="AK283">
            <v>0</v>
          </cell>
          <cell r="AL283">
            <v>0.18999999999869033</v>
          </cell>
          <cell r="AM283" t="str">
            <v>605411-WT1</v>
          </cell>
          <cell r="AN283">
            <v>-4488.34</v>
          </cell>
          <cell r="AO283" t="str">
            <v>UMEME</v>
          </cell>
        </row>
        <row r="284">
          <cell r="A284">
            <v>283</v>
          </cell>
          <cell r="B284" t="str">
            <v>CSC_SOROTI</v>
          </cell>
          <cell r="C284">
            <v>202764068</v>
          </cell>
          <cell r="D284" t="str">
            <v xml:space="preserve">ATC 605715 SOROTI_TOWN  </v>
          </cell>
          <cell r="E284" t="str">
            <v>COMMERCIAL</v>
          </cell>
          <cell r="F284" t="str">
            <v>TOU</v>
          </cell>
          <cell r="G284" t="str">
            <v>ACTIVE</v>
          </cell>
          <cell r="H284" t="str">
            <v>U203670</v>
          </cell>
          <cell r="I284" t="str">
            <v>[F0001]-[TX0001]-A-0001-</v>
          </cell>
          <cell r="J284">
            <v>246191208</v>
          </cell>
          <cell r="K284">
            <v>41183</v>
          </cell>
          <cell r="L284" t="str">
            <v>01-SEP-12 - 01-OCT-12</v>
          </cell>
          <cell r="M284">
            <v>0</v>
          </cell>
          <cell r="N284">
            <v>0</v>
          </cell>
          <cell r="O284">
            <v>1558</v>
          </cell>
          <cell r="P284">
            <v>487.6</v>
          </cell>
          <cell r="Q284">
            <v>759680.8</v>
          </cell>
          <cell r="R284">
            <v>698</v>
          </cell>
          <cell r="S284">
            <v>550.9</v>
          </cell>
          <cell r="T284">
            <v>384528.2</v>
          </cell>
          <cell r="U284">
            <v>822</v>
          </cell>
          <cell r="V284">
            <v>380.8</v>
          </cell>
          <cell r="W284">
            <v>313017.59999999998</v>
          </cell>
          <cell r="X284">
            <v>0</v>
          </cell>
          <cell r="Y284">
            <v>3360</v>
          </cell>
          <cell r="Z284">
            <v>0</v>
          </cell>
          <cell r="AA284">
            <v>262905.59000000003</v>
          </cell>
          <cell r="AB284">
            <v>1723492.19</v>
          </cell>
          <cell r="AC284">
            <v>1723492.48</v>
          </cell>
          <cell r="AD284">
            <v>605715</v>
          </cell>
          <cell r="AE284" t="str">
            <v>Soroti_Town</v>
          </cell>
          <cell r="AF284">
            <v>0.2900000000372529</v>
          </cell>
          <cell r="AG284">
            <v>1723492.19</v>
          </cell>
          <cell r="AH284">
            <v>1460586.6016949152</v>
          </cell>
          <cell r="AI284">
            <v>262905.58830508473</v>
          </cell>
          <cell r="AJ284">
            <v>1723492.48</v>
          </cell>
          <cell r="AK284">
            <v>0</v>
          </cell>
          <cell r="AL284">
            <v>0.2900000000372529</v>
          </cell>
          <cell r="AM284" t="str">
            <v>605715-RT1</v>
          </cell>
          <cell r="AN284">
            <v>-262905.58999999985</v>
          </cell>
          <cell r="AO284" t="str">
            <v>UMEME</v>
          </cell>
        </row>
        <row r="285">
          <cell r="A285">
            <v>284</v>
          </cell>
          <cell r="B285" t="str">
            <v>CSC_KAMPALA METRO</v>
          </cell>
          <cell r="C285">
            <v>202749771</v>
          </cell>
          <cell r="D285" t="str">
            <v>ATC- LUWUM (605062)</v>
          </cell>
          <cell r="E285" t="str">
            <v>COMMERCIAL</v>
          </cell>
          <cell r="F285" t="str">
            <v>TOU</v>
          </cell>
          <cell r="G285" t="str">
            <v>ACTIVE</v>
          </cell>
          <cell r="H285" t="str">
            <v>UM201521</v>
          </cell>
          <cell r="I285" t="str">
            <v>[F0007]-[TX0004]-D-033500 Luwum Street</v>
          </cell>
          <cell r="J285">
            <v>246188198</v>
          </cell>
          <cell r="K285">
            <v>41183</v>
          </cell>
          <cell r="L285" t="str">
            <v>01-SEP-12 - 01-OCT-12</v>
          </cell>
          <cell r="M285">
            <v>0</v>
          </cell>
          <cell r="N285">
            <v>0</v>
          </cell>
          <cell r="O285">
            <v>2839</v>
          </cell>
          <cell r="P285">
            <v>487.6</v>
          </cell>
          <cell r="Q285">
            <v>1384296.4</v>
          </cell>
          <cell r="R285">
            <v>1233</v>
          </cell>
          <cell r="S285">
            <v>550.9</v>
          </cell>
          <cell r="T285">
            <v>679259.7</v>
          </cell>
          <cell r="U285">
            <v>1414</v>
          </cell>
          <cell r="V285">
            <v>380.8</v>
          </cell>
          <cell r="W285">
            <v>538451.19999999995</v>
          </cell>
          <cell r="X285">
            <v>0</v>
          </cell>
          <cell r="Y285">
            <v>3360</v>
          </cell>
          <cell r="Z285">
            <v>0</v>
          </cell>
          <cell r="AA285">
            <v>468966.11</v>
          </cell>
          <cell r="AB285">
            <v>3074333.41</v>
          </cell>
          <cell r="AC285">
            <v>3074333</v>
          </cell>
          <cell r="AD285">
            <v>605062</v>
          </cell>
          <cell r="AE285" t="str">
            <v>Luwum</v>
          </cell>
          <cell r="AF285">
            <v>-0.41000000014901161</v>
          </cell>
          <cell r="AG285">
            <v>3074333.41</v>
          </cell>
          <cell r="AH285">
            <v>2605367.2966101696</v>
          </cell>
          <cell r="AI285">
            <v>468966.11338983051</v>
          </cell>
          <cell r="AJ285">
            <v>3074333</v>
          </cell>
          <cell r="AK285">
            <v>0</v>
          </cell>
          <cell r="AL285">
            <v>-0.41000000014901161</v>
          </cell>
          <cell r="AM285" t="str">
            <v>605062-RT1</v>
          </cell>
          <cell r="AN285">
            <v>-468966.11000000034</v>
          </cell>
          <cell r="AO285" t="str">
            <v>UMEME</v>
          </cell>
        </row>
        <row r="286">
          <cell r="A286">
            <v>285</v>
          </cell>
          <cell r="B286" t="str">
            <v>CSC_KAMPALA METRO</v>
          </cell>
          <cell r="C286">
            <v>202750068</v>
          </cell>
          <cell r="D286" t="str">
            <v>ATC- WILLIAM STREET (605065)</v>
          </cell>
          <cell r="E286" t="str">
            <v>COMMERCIAL</v>
          </cell>
          <cell r="F286" t="str">
            <v>TOU</v>
          </cell>
          <cell r="G286" t="str">
            <v>ACTIVE</v>
          </cell>
          <cell r="H286">
            <v>96394211</v>
          </cell>
          <cell r="I286" t="str">
            <v>[F0029]-[TX0020]-B-032400 William Street</v>
          </cell>
          <cell r="J286">
            <v>246180222</v>
          </cell>
          <cell r="K286">
            <v>41183</v>
          </cell>
          <cell r="L286" t="str">
            <v>01-SEP-12 - 01-OCT-12</v>
          </cell>
          <cell r="M286">
            <v>0</v>
          </cell>
          <cell r="N286">
            <v>0</v>
          </cell>
          <cell r="O286">
            <v>1366</v>
          </cell>
          <cell r="P286">
            <v>487.6</v>
          </cell>
          <cell r="Q286">
            <v>666061.6</v>
          </cell>
          <cell r="R286">
            <v>652</v>
          </cell>
          <cell r="S286">
            <v>550.9</v>
          </cell>
          <cell r="T286">
            <v>359186.8</v>
          </cell>
          <cell r="U286">
            <v>647</v>
          </cell>
          <cell r="V286">
            <v>380.8</v>
          </cell>
          <cell r="W286">
            <v>246377.60000000001</v>
          </cell>
          <cell r="X286">
            <v>0</v>
          </cell>
          <cell r="Y286">
            <v>3360</v>
          </cell>
          <cell r="Z286">
            <v>0</v>
          </cell>
          <cell r="AA286">
            <v>229497.48</v>
          </cell>
          <cell r="AB286">
            <v>1504483.48</v>
          </cell>
          <cell r="AC286">
            <v>1504483.36</v>
          </cell>
          <cell r="AD286">
            <v>605065</v>
          </cell>
          <cell r="AE286" t="str">
            <v>Noble Lodges</v>
          </cell>
          <cell r="AF286">
            <v>-0.11999999987892807</v>
          </cell>
          <cell r="AG286">
            <v>1504483.48</v>
          </cell>
          <cell r="AH286">
            <v>1274986</v>
          </cell>
          <cell r="AI286">
            <v>229497.47999999998</v>
          </cell>
          <cell r="AJ286">
            <v>1504483.36</v>
          </cell>
          <cell r="AK286">
            <v>0</v>
          </cell>
          <cell r="AL286">
            <v>-0.11999999987892807</v>
          </cell>
          <cell r="AM286" t="str">
            <v>605065-RT1</v>
          </cell>
          <cell r="AN286">
            <v>-229497.47999999998</v>
          </cell>
          <cell r="AO286" t="str">
            <v>UMEME</v>
          </cell>
        </row>
        <row r="287">
          <cell r="A287">
            <v>286</v>
          </cell>
          <cell r="B287" t="str">
            <v>CSC_KAMPALA METRO</v>
          </cell>
          <cell r="C287">
            <v>202757769</v>
          </cell>
          <cell r="D287" t="str">
            <v>ATC- NAKIVUBO (605148)</v>
          </cell>
          <cell r="E287" t="str">
            <v>COMMERCIAL</v>
          </cell>
          <cell r="F287" t="str">
            <v>TOU</v>
          </cell>
          <cell r="G287" t="str">
            <v>ACTIVE</v>
          </cell>
          <cell r="H287" t="str">
            <v>U26720</v>
          </cell>
          <cell r="I287" t="str">
            <v>[F0007]-[TX0010]-B-002306 Nakivubo Rd</v>
          </cell>
          <cell r="J287">
            <v>246175242</v>
          </cell>
          <cell r="K287">
            <v>41183</v>
          </cell>
          <cell r="L287" t="str">
            <v>01-SEP-12 - 01-OCT-12</v>
          </cell>
          <cell r="M287">
            <v>0</v>
          </cell>
          <cell r="N287">
            <v>0</v>
          </cell>
          <cell r="O287">
            <v>3561</v>
          </cell>
          <cell r="P287">
            <v>487.6</v>
          </cell>
          <cell r="Q287">
            <v>1736343.6</v>
          </cell>
          <cell r="R287">
            <v>1868</v>
          </cell>
          <cell r="S287">
            <v>550.9</v>
          </cell>
          <cell r="T287">
            <v>1029081.2</v>
          </cell>
          <cell r="U287">
            <v>1811</v>
          </cell>
          <cell r="V287">
            <v>380.8</v>
          </cell>
          <cell r="W287">
            <v>689628.8</v>
          </cell>
          <cell r="X287">
            <v>0</v>
          </cell>
          <cell r="Y287">
            <v>3360</v>
          </cell>
          <cell r="Z287">
            <v>0</v>
          </cell>
          <cell r="AA287">
            <v>622514.44999999995</v>
          </cell>
          <cell r="AB287">
            <v>4080928.05</v>
          </cell>
          <cell r="AC287">
            <v>4080928.19</v>
          </cell>
          <cell r="AD287">
            <v>605148</v>
          </cell>
          <cell r="AE287" t="str">
            <v>Nakivubo</v>
          </cell>
          <cell r="AF287">
            <v>0.14000000013038516</v>
          </cell>
          <cell r="AG287">
            <v>4080928.05</v>
          </cell>
          <cell r="AH287">
            <v>3458413.6016949154</v>
          </cell>
          <cell r="AI287">
            <v>622514.44830508472</v>
          </cell>
          <cell r="AJ287">
            <v>4080928.1900000004</v>
          </cell>
          <cell r="AK287">
            <v>0</v>
          </cell>
          <cell r="AL287">
            <v>0.14000000059604645</v>
          </cell>
          <cell r="AM287" t="str">
            <v>605148-WT1</v>
          </cell>
          <cell r="AN287">
            <v>-622514.45000000019</v>
          </cell>
          <cell r="AO287" t="str">
            <v>UMEME</v>
          </cell>
        </row>
        <row r="288">
          <cell r="A288">
            <v>287</v>
          </cell>
          <cell r="B288" t="str">
            <v>CSC_KAMPALA METRO</v>
          </cell>
          <cell r="C288">
            <v>202758819</v>
          </cell>
          <cell r="D288" t="str">
            <v>ATC- RWENZORI HOUSE (605302)</v>
          </cell>
          <cell r="E288" t="str">
            <v>COMMERCIAL</v>
          </cell>
          <cell r="F288" t="str">
            <v>TOU</v>
          </cell>
          <cell r="G288" t="str">
            <v>ACTIVE</v>
          </cell>
          <cell r="H288">
            <v>95878167</v>
          </cell>
          <cell r="I288" t="str">
            <v>[F0009]-[TX0024]-A-0117117-</v>
          </cell>
          <cell r="J288">
            <v>246082386</v>
          </cell>
          <cell r="K288">
            <v>41183</v>
          </cell>
          <cell r="L288" t="str">
            <v>01-SEP-12 - 01-OCT-12</v>
          </cell>
          <cell r="M288">
            <v>0</v>
          </cell>
          <cell r="N288">
            <v>0</v>
          </cell>
          <cell r="O288">
            <v>1858</v>
          </cell>
          <cell r="P288">
            <v>487.6</v>
          </cell>
          <cell r="Q288">
            <v>905960.8</v>
          </cell>
          <cell r="R288">
            <v>973</v>
          </cell>
          <cell r="S288">
            <v>550.9</v>
          </cell>
          <cell r="T288">
            <v>536025.69999999995</v>
          </cell>
          <cell r="U288">
            <v>937</v>
          </cell>
          <cell r="V288">
            <v>380.8</v>
          </cell>
          <cell r="W288">
            <v>356809.6</v>
          </cell>
          <cell r="X288">
            <v>0</v>
          </cell>
          <cell r="Y288">
            <v>3360</v>
          </cell>
          <cell r="Z288">
            <v>0</v>
          </cell>
          <cell r="AA288">
            <v>324388.09999999998</v>
          </cell>
          <cell r="AB288">
            <v>2126544.2000000002</v>
          </cell>
          <cell r="AC288">
            <v>2126544.2599999998</v>
          </cell>
          <cell r="AD288">
            <v>605302</v>
          </cell>
          <cell r="AE288" t="str">
            <v>Rwenzori_House</v>
          </cell>
          <cell r="AF288">
            <v>5.9999999590218067E-2</v>
          </cell>
          <cell r="AG288">
            <v>2126544.2000000002</v>
          </cell>
          <cell r="AH288">
            <v>1802156.1016949154</v>
          </cell>
          <cell r="AI288">
            <v>324388.09830508474</v>
          </cell>
          <cell r="AJ288">
            <v>2126544.2599999998</v>
          </cell>
          <cell r="AK288">
            <v>0</v>
          </cell>
          <cell r="AL288">
            <v>5.9999999590218067E-2</v>
          </cell>
          <cell r="AM288" t="str">
            <v>605302-RT1</v>
          </cell>
          <cell r="AN288">
            <v>-324388.10000000009</v>
          </cell>
          <cell r="AO288" t="str">
            <v>UMEME</v>
          </cell>
        </row>
        <row r="289">
          <cell r="A289">
            <v>288</v>
          </cell>
          <cell r="B289" t="str">
            <v>CSC_KAMPALA METRO</v>
          </cell>
          <cell r="C289">
            <v>202759168</v>
          </cell>
          <cell r="D289" t="str">
            <v>ATC- JEHTA MANSIONS (605595)</v>
          </cell>
          <cell r="E289" t="str">
            <v>COMMERCIAL</v>
          </cell>
          <cell r="F289" t="str">
            <v>TOU</v>
          </cell>
          <cell r="G289" t="str">
            <v>ACTIVE</v>
          </cell>
          <cell r="H289" t="str">
            <v>UM201165</v>
          </cell>
          <cell r="I289" t="str">
            <v>[F0007]-[TX0004]-D-044890 Market Street</v>
          </cell>
          <cell r="J289">
            <v>246188202</v>
          </cell>
          <cell r="K289">
            <v>41183</v>
          </cell>
          <cell r="L289" t="str">
            <v>01-SEP-12 - 01-OCT-12</v>
          </cell>
          <cell r="M289">
            <v>0</v>
          </cell>
          <cell r="N289">
            <v>0</v>
          </cell>
          <cell r="O289">
            <v>1105</v>
          </cell>
          <cell r="P289">
            <v>487.6</v>
          </cell>
          <cell r="Q289">
            <v>538798</v>
          </cell>
          <cell r="R289">
            <v>478</v>
          </cell>
          <cell r="S289">
            <v>550.9</v>
          </cell>
          <cell r="T289">
            <v>263330.2</v>
          </cell>
          <cell r="U289">
            <v>550</v>
          </cell>
          <cell r="V289">
            <v>380.8</v>
          </cell>
          <cell r="W289">
            <v>209440</v>
          </cell>
          <cell r="X289">
            <v>0</v>
          </cell>
          <cell r="Y289">
            <v>3360</v>
          </cell>
          <cell r="Z289">
            <v>0</v>
          </cell>
          <cell r="AA289">
            <v>182687.08</v>
          </cell>
          <cell r="AB289">
            <v>1197615.28</v>
          </cell>
          <cell r="AC289">
            <v>1197615.1100000001</v>
          </cell>
          <cell r="AD289">
            <v>605595</v>
          </cell>
          <cell r="AE289" t="str">
            <v>Jehta_Mansions</v>
          </cell>
          <cell r="AF289">
            <v>-0.16999999992549419</v>
          </cell>
          <cell r="AG289">
            <v>1197615.28</v>
          </cell>
          <cell r="AH289">
            <v>1014928.2033898305</v>
          </cell>
          <cell r="AI289">
            <v>182687.07661016949</v>
          </cell>
          <cell r="AJ289">
            <v>1197615.1100000001</v>
          </cell>
          <cell r="AK289">
            <v>0</v>
          </cell>
          <cell r="AL289">
            <v>-0.16999999992549419</v>
          </cell>
          <cell r="AM289" t="str">
            <v>605595-RT1</v>
          </cell>
          <cell r="AN289">
            <v>-182687.08000000007</v>
          </cell>
          <cell r="AO289" t="str">
            <v>UMEME</v>
          </cell>
        </row>
        <row r="290">
          <cell r="A290">
            <v>289</v>
          </cell>
          <cell r="B290" t="str">
            <v>CSC_BANDA</v>
          </cell>
          <cell r="C290">
            <v>202741369</v>
          </cell>
          <cell r="D290" t="str">
            <v>ATC KYALIWAJJALA 605130</v>
          </cell>
          <cell r="E290" t="str">
            <v>COMMERCIAL</v>
          </cell>
          <cell r="F290" t="str">
            <v>TOU</v>
          </cell>
          <cell r="G290" t="str">
            <v>ACTIVE</v>
          </cell>
          <cell r="H290" t="str">
            <v>UM200659</v>
          </cell>
          <cell r="I290" t="str">
            <v>[F0030]-[TX0020]-B-001700 Kyaliwajjala</v>
          </cell>
          <cell r="J290">
            <v>246073569</v>
          </cell>
          <cell r="K290">
            <v>41183</v>
          </cell>
          <cell r="L290" t="str">
            <v>01-SEP-12 - 01-OCT-12</v>
          </cell>
          <cell r="M290">
            <v>0</v>
          </cell>
          <cell r="N290">
            <v>0</v>
          </cell>
          <cell r="O290">
            <v>2683</v>
          </cell>
          <cell r="P290">
            <v>487.6</v>
          </cell>
          <cell r="Q290">
            <v>1308230.8</v>
          </cell>
          <cell r="R290">
            <v>1247</v>
          </cell>
          <cell r="S290">
            <v>550.9</v>
          </cell>
          <cell r="T290">
            <v>686972.3</v>
          </cell>
          <cell r="U290">
            <v>1421</v>
          </cell>
          <cell r="V290">
            <v>380.8</v>
          </cell>
          <cell r="W290">
            <v>541116.80000000005</v>
          </cell>
          <cell r="X290">
            <v>0</v>
          </cell>
          <cell r="Y290">
            <v>3360</v>
          </cell>
          <cell r="Z290">
            <v>0</v>
          </cell>
          <cell r="AA290">
            <v>457142.38</v>
          </cell>
          <cell r="AB290">
            <v>2996822.28</v>
          </cell>
          <cell r="AC290">
            <v>2996822.25</v>
          </cell>
          <cell r="AD290">
            <v>605130</v>
          </cell>
          <cell r="AE290" t="str">
            <v>Kyaliwajjala</v>
          </cell>
          <cell r="AF290">
            <v>-2.9999999795109034E-2</v>
          </cell>
          <cell r="AG290">
            <v>2996822.28</v>
          </cell>
          <cell r="AH290">
            <v>2539679.8983050846</v>
          </cell>
          <cell r="AI290">
            <v>457142.38169491518</v>
          </cell>
          <cell r="AJ290">
            <v>2996822.25</v>
          </cell>
          <cell r="AK290">
            <v>0</v>
          </cell>
          <cell r="AL290">
            <v>-2.9999999795109034E-2</v>
          </cell>
          <cell r="AM290" t="str">
            <v>605130-WT1</v>
          </cell>
          <cell r="AN290">
            <v>-457142.37999999942</v>
          </cell>
          <cell r="AO290" t="str">
            <v>UMEME</v>
          </cell>
        </row>
        <row r="291">
          <cell r="A291">
            <v>290</v>
          </cell>
          <cell r="B291" t="str">
            <v>CSC_BANDA</v>
          </cell>
          <cell r="C291">
            <v>202742068</v>
          </cell>
          <cell r="D291" t="str">
            <v>ATC J&amp; W GUEST HOUSE 605163</v>
          </cell>
          <cell r="E291" t="str">
            <v>COMMERCIAL</v>
          </cell>
          <cell r="F291" t="str">
            <v>TOU</v>
          </cell>
          <cell r="G291" t="str">
            <v>ACTIVE</v>
          </cell>
          <cell r="H291" t="str">
            <v>UM202554</v>
          </cell>
          <cell r="I291" t="str">
            <v>[F0030]-[TX0020]-B-005800 Kireka B Zone</v>
          </cell>
          <cell r="J291">
            <v>246082329</v>
          </cell>
          <cell r="K291">
            <v>41183</v>
          </cell>
          <cell r="L291" t="str">
            <v>01-SEP-12 - 01-OCT-12</v>
          </cell>
          <cell r="M291">
            <v>0</v>
          </cell>
          <cell r="N291">
            <v>0</v>
          </cell>
          <cell r="O291">
            <v>1094</v>
          </cell>
          <cell r="P291">
            <v>487.6</v>
          </cell>
          <cell r="Q291">
            <v>533434.4</v>
          </cell>
          <cell r="R291">
            <v>516</v>
          </cell>
          <cell r="S291">
            <v>550.9</v>
          </cell>
          <cell r="T291">
            <v>284264.40000000002</v>
          </cell>
          <cell r="U291">
            <v>573</v>
          </cell>
          <cell r="V291">
            <v>380.8</v>
          </cell>
          <cell r="W291">
            <v>218198.39999999999</v>
          </cell>
          <cell r="X291">
            <v>0</v>
          </cell>
          <cell r="Y291">
            <v>3360</v>
          </cell>
          <cell r="Z291">
            <v>0</v>
          </cell>
          <cell r="AA291">
            <v>187066.3</v>
          </cell>
          <cell r="AB291">
            <v>1226323.5</v>
          </cell>
          <cell r="AC291">
            <v>1226323.79</v>
          </cell>
          <cell r="AD291">
            <v>605163</v>
          </cell>
          <cell r="AE291" t="str">
            <v>J&amp;W Guesthouse</v>
          </cell>
          <cell r="AF291">
            <v>0.2900000000372529</v>
          </cell>
          <cell r="AG291">
            <v>1226323.5</v>
          </cell>
          <cell r="AH291">
            <v>1039257.2033898304</v>
          </cell>
          <cell r="AI291">
            <v>187066.29661016946</v>
          </cell>
          <cell r="AJ291">
            <v>1226323.79</v>
          </cell>
          <cell r="AK291">
            <v>0</v>
          </cell>
          <cell r="AL291">
            <v>0.2900000000372529</v>
          </cell>
          <cell r="AM291" t="str">
            <v>605163-RT1</v>
          </cell>
          <cell r="AN291">
            <v>-187066.29999999993</v>
          </cell>
          <cell r="AO291" t="str">
            <v>UMEME</v>
          </cell>
        </row>
        <row r="292">
          <cell r="A292">
            <v>291</v>
          </cell>
          <cell r="B292" t="str">
            <v>CSC_BANDA</v>
          </cell>
          <cell r="C292">
            <v>202743018</v>
          </cell>
          <cell r="D292" t="str">
            <v>ATC KIRINYA_BUKASA 605208</v>
          </cell>
          <cell r="E292" t="str">
            <v>COMMERCIAL</v>
          </cell>
          <cell r="F292" t="str">
            <v>TOU</v>
          </cell>
          <cell r="G292" t="str">
            <v>ACTIVE</v>
          </cell>
          <cell r="H292" t="str">
            <v>U26522</v>
          </cell>
          <cell r="I292" t="str">
            <v>[F0032]-[TX0016]-A-000001-</v>
          </cell>
          <cell r="J292">
            <v>246129582</v>
          </cell>
          <cell r="K292">
            <v>41183</v>
          </cell>
          <cell r="L292" t="str">
            <v>01-SEP-12 - 01-OCT-12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3360</v>
          </cell>
          <cell r="Z292">
            <v>0</v>
          </cell>
          <cell r="AA292">
            <v>604.79999999999995</v>
          </cell>
          <cell r="AB292">
            <v>3964.8</v>
          </cell>
          <cell r="AC292">
            <v>3965.04</v>
          </cell>
          <cell r="AD292">
            <v>605208</v>
          </cell>
          <cell r="AE292" t="str">
            <v>Kirinya_Bukasa</v>
          </cell>
          <cell r="AF292">
            <v>0.23999999999978172</v>
          </cell>
          <cell r="AG292">
            <v>3964.8</v>
          </cell>
          <cell r="AH292">
            <v>3360</v>
          </cell>
          <cell r="AI292">
            <v>604.79999999999995</v>
          </cell>
          <cell r="AJ292">
            <v>3965.04</v>
          </cell>
          <cell r="AK292">
            <v>0</v>
          </cell>
          <cell r="AL292">
            <v>0.23999999999978172</v>
          </cell>
          <cell r="AM292" t="str">
            <v>605208-WT1</v>
          </cell>
          <cell r="AN292">
            <v>-604.80000000000018</v>
          </cell>
          <cell r="AO292" t="str">
            <v>UMEME</v>
          </cell>
        </row>
        <row r="293">
          <cell r="A293">
            <v>292</v>
          </cell>
          <cell r="B293" t="str">
            <v>CSC_BANDA</v>
          </cell>
          <cell r="C293">
            <v>202743819</v>
          </cell>
          <cell r="D293" t="str">
            <v>ATC KIREKA_CARAVAN 605580</v>
          </cell>
          <cell r="E293" t="str">
            <v>COMMERCIAL</v>
          </cell>
          <cell r="F293" t="str">
            <v>TOU</v>
          </cell>
          <cell r="G293" t="str">
            <v>ACTIVE</v>
          </cell>
          <cell r="H293" t="str">
            <v>UM200389</v>
          </cell>
          <cell r="I293" t="str">
            <v>[F0031]-[TX0037]-A-000902 Namugongo Rd</v>
          </cell>
          <cell r="J293">
            <v>246081857</v>
          </cell>
          <cell r="K293">
            <v>41183</v>
          </cell>
          <cell r="L293" t="str">
            <v>01-SEP-12 - 01-OCT-12</v>
          </cell>
          <cell r="M293">
            <v>0</v>
          </cell>
          <cell r="N293">
            <v>0</v>
          </cell>
          <cell r="O293">
            <v>838</v>
          </cell>
          <cell r="P293">
            <v>487.6</v>
          </cell>
          <cell r="Q293">
            <v>408608.8</v>
          </cell>
          <cell r="R293">
            <v>381</v>
          </cell>
          <cell r="S293">
            <v>550.9</v>
          </cell>
          <cell r="T293">
            <v>209892.9</v>
          </cell>
          <cell r="U293">
            <v>455</v>
          </cell>
          <cell r="V293">
            <v>380.8</v>
          </cell>
          <cell r="W293">
            <v>173264</v>
          </cell>
          <cell r="X293">
            <v>0</v>
          </cell>
          <cell r="Y293">
            <v>3360</v>
          </cell>
          <cell r="Z293">
            <v>0</v>
          </cell>
          <cell r="AA293">
            <v>143122.63</v>
          </cell>
          <cell r="AB293">
            <v>938248.33</v>
          </cell>
          <cell r="AC293">
            <v>938248.43</v>
          </cell>
          <cell r="AD293">
            <v>605580</v>
          </cell>
          <cell r="AE293" t="str">
            <v>Kireka_Caravan</v>
          </cell>
          <cell r="AF293">
            <v>0.10000000009313226</v>
          </cell>
          <cell r="AG293">
            <v>938248.33</v>
          </cell>
          <cell r="AH293">
            <v>795125.70338983054</v>
          </cell>
          <cell r="AI293">
            <v>143122.62661016948</v>
          </cell>
          <cell r="AJ293">
            <v>938248.43000000017</v>
          </cell>
          <cell r="AK293">
            <v>0</v>
          </cell>
          <cell r="AL293">
            <v>0.10000000020954758</v>
          </cell>
          <cell r="AM293" t="str">
            <v>605580-RT1</v>
          </cell>
          <cell r="AN293">
            <v>-143122.63</v>
          </cell>
          <cell r="AO293" t="str">
            <v>UMEME</v>
          </cell>
        </row>
        <row r="294">
          <cell r="A294">
            <v>293</v>
          </cell>
          <cell r="B294" t="str">
            <v>CSC_BANDA</v>
          </cell>
          <cell r="C294">
            <v>202743918</v>
          </cell>
          <cell r="D294" t="str">
            <v>ATC NAGURU 605673</v>
          </cell>
          <cell r="E294" t="str">
            <v>COMMERCIAL</v>
          </cell>
          <cell r="F294" t="str">
            <v>TOU</v>
          </cell>
          <cell r="G294" t="str">
            <v>ACTIVE</v>
          </cell>
          <cell r="H294" t="str">
            <v>U203824</v>
          </cell>
          <cell r="I294" t="str">
            <v>[F0001]-[TX0001]-A-0001-</v>
          </cell>
          <cell r="J294">
            <v>245993856</v>
          </cell>
          <cell r="K294">
            <v>41184</v>
          </cell>
          <cell r="L294" t="str">
            <v>03-SEP-12 - 02-OCT-12</v>
          </cell>
          <cell r="M294">
            <v>0</v>
          </cell>
          <cell r="N294">
            <v>0</v>
          </cell>
          <cell r="O294">
            <v>794</v>
          </cell>
          <cell r="P294">
            <v>487.6</v>
          </cell>
          <cell r="Q294">
            <v>387154.4</v>
          </cell>
          <cell r="R294">
            <v>352</v>
          </cell>
          <cell r="S294">
            <v>550.9</v>
          </cell>
          <cell r="T294">
            <v>193916.79999999999</v>
          </cell>
          <cell r="U294">
            <v>397</v>
          </cell>
          <cell r="V294">
            <v>380.8</v>
          </cell>
          <cell r="W294">
            <v>151177.60000000001</v>
          </cell>
          <cell r="X294">
            <v>0</v>
          </cell>
          <cell r="Y294">
            <v>3248</v>
          </cell>
          <cell r="Z294">
            <v>0</v>
          </cell>
          <cell r="AA294">
            <v>132389.42000000001</v>
          </cell>
          <cell r="AB294">
            <v>867886.22</v>
          </cell>
          <cell r="AC294">
            <v>867885.78</v>
          </cell>
          <cell r="AD294">
            <v>605673</v>
          </cell>
          <cell r="AE294" t="str">
            <v>Naguru</v>
          </cell>
          <cell r="AF294">
            <v>-0.43999999994412065</v>
          </cell>
          <cell r="AG294">
            <v>867886.22</v>
          </cell>
          <cell r="AH294">
            <v>735496.79661016946</v>
          </cell>
          <cell r="AI294">
            <v>132389.42338983051</v>
          </cell>
          <cell r="AJ294">
            <v>867885.78</v>
          </cell>
          <cell r="AK294">
            <v>0</v>
          </cell>
          <cell r="AL294">
            <v>-0.43999999994412065</v>
          </cell>
          <cell r="AM294" t="str">
            <v>605673-WT1</v>
          </cell>
          <cell r="AN294">
            <v>-132389.42000000004</v>
          </cell>
          <cell r="AO294" t="str">
            <v>UMEME</v>
          </cell>
        </row>
        <row r="295">
          <cell r="A295">
            <v>294</v>
          </cell>
          <cell r="B295" t="str">
            <v>CSC_BANDA</v>
          </cell>
          <cell r="C295">
            <v>202744418</v>
          </cell>
          <cell r="D295" t="str">
            <v>ATC NTINDA INDUSTRIAL 605747</v>
          </cell>
          <cell r="E295" t="str">
            <v>COMMERCIAL</v>
          </cell>
          <cell r="F295" t="str">
            <v>TOU</v>
          </cell>
          <cell r="G295" t="str">
            <v>ACTIVE</v>
          </cell>
          <cell r="H295" t="str">
            <v>U204656</v>
          </cell>
          <cell r="I295" t="str">
            <v>[F0001]-[TX0001]-A-0001-(3435)</v>
          </cell>
          <cell r="J295">
            <v>246082351</v>
          </cell>
          <cell r="K295">
            <v>41183</v>
          </cell>
          <cell r="L295" t="str">
            <v>01-SEP-12 - 01-OCT-12</v>
          </cell>
          <cell r="M295">
            <v>0</v>
          </cell>
          <cell r="N295">
            <v>0</v>
          </cell>
          <cell r="O295">
            <v>950</v>
          </cell>
          <cell r="P295">
            <v>487.6</v>
          </cell>
          <cell r="Q295">
            <v>463220</v>
          </cell>
          <cell r="R295">
            <v>394</v>
          </cell>
          <cell r="S295">
            <v>550.9</v>
          </cell>
          <cell r="T295">
            <v>217054.6</v>
          </cell>
          <cell r="U295">
            <v>469</v>
          </cell>
          <cell r="V295">
            <v>380.8</v>
          </cell>
          <cell r="W295">
            <v>178595.20000000001</v>
          </cell>
          <cell r="X295">
            <v>0</v>
          </cell>
          <cell r="Y295">
            <v>3360</v>
          </cell>
          <cell r="Z295">
            <v>0</v>
          </cell>
          <cell r="AA295">
            <v>155201.35999999999</v>
          </cell>
          <cell r="AB295">
            <v>1017431.16</v>
          </cell>
          <cell r="AC295">
            <v>1017431.42</v>
          </cell>
          <cell r="AD295">
            <v>605747</v>
          </cell>
          <cell r="AE295" t="str">
            <v>Ntinda Industrial</v>
          </cell>
          <cell r="AF295">
            <v>0.26000000000931323</v>
          </cell>
          <cell r="AG295">
            <v>1017431.16</v>
          </cell>
          <cell r="AH295">
            <v>862229.79661016946</v>
          </cell>
          <cell r="AI295">
            <v>155201.36338983048</v>
          </cell>
          <cell r="AJ295">
            <v>1017431.4199999999</v>
          </cell>
          <cell r="AK295">
            <v>0</v>
          </cell>
          <cell r="AL295">
            <v>0.2599999998928979</v>
          </cell>
          <cell r="AM295" t="str">
            <v>605747-WT1</v>
          </cell>
          <cell r="AN295">
            <v>-155201.35999999999</v>
          </cell>
          <cell r="AO295" t="str">
            <v>UMEME</v>
          </cell>
        </row>
        <row r="296">
          <cell r="A296">
            <v>295</v>
          </cell>
          <cell r="B296" t="str">
            <v>CSC_NATETE</v>
          </cell>
          <cell r="C296">
            <v>202761468</v>
          </cell>
          <cell r="D296" t="str">
            <v>ATC KATWE 605530</v>
          </cell>
          <cell r="E296" t="str">
            <v>COMMERCIAL</v>
          </cell>
          <cell r="F296" t="str">
            <v>TOU</v>
          </cell>
          <cell r="G296" t="str">
            <v>ACTIVE</v>
          </cell>
          <cell r="H296" t="str">
            <v>UM202605</v>
          </cell>
          <cell r="I296" t="str">
            <v>[F0011]-[TX0011]-A-002724-22616[katwe]</v>
          </cell>
          <cell r="J296">
            <v>246178218</v>
          </cell>
          <cell r="K296">
            <v>41183</v>
          </cell>
          <cell r="L296" t="str">
            <v>01-SEP-12 - 01-OCT-12</v>
          </cell>
          <cell r="M296">
            <v>0</v>
          </cell>
          <cell r="N296">
            <v>0</v>
          </cell>
          <cell r="O296">
            <v>969</v>
          </cell>
          <cell r="P296">
            <v>487.6</v>
          </cell>
          <cell r="Q296">
            <v>472484.4</v>
          </cell>
          <cell r="R296">
            <v>445</v>
          </cell>
          <cell r="S296">
            <v>550.9</v>
          </cell>
          <cell r="T296">
            <v>245150.5</v>
          </cell>
          <cell r="U296">
            <v>496</v>
          </cell>
          <cell r="V296">
            <v>380.8</v>
          </cell>
          <cell r="W296">
            <v>188876.79999999999</v>
          </cell>
          <cell r="X296">
            <v>0</v>
          </cell>
          <cell r="Y296">
            <v>3360</v>
          </cell>
          <cell r="Z296">
            <v>0</v>
          </cell>
          <cell r="AA296">
            <v>163776.91</v>
          </cell>
          <cell r="AB296">
            <v>1073648.6100000001</v>
          </cell>
          <cell r="AC296">
            <v>1073648.54</v>
          </cell>
          <cell r="AD296">
            <v>605530</v>
          </cell>
          <cell r="AE296" t="str">
            <v>Katwe</v>
          </cell>
          <cell r="AF296">
            <v>-7.000000006519258E-2</v>
          </cell>
          <cell r="AG296">
            <v>1073648.6100000001</v>
          </cell>
          <cell r="AH296">
            <v>909871.70338983054</v>
          </cell>
          <cell r="AI296">
            <v>163776.90661016948</v>
          </cell>
          <cell r="AJ296">
            <v>1073648.54</v>
          </cell>
          <cell r="AK296">
            <v>0</v>
          </cell>
          <cell r="AL296">
            <v>-7.000000006519258E-2</v>
          </cell>
          <cell r="AM296" t="str">
            <v>605530-RT1</v>
          </cell>
          <cell r="AN296">
            <v>-163776.91000000015</v>
          </cell>
          <cell r="AO296" t="str">
            <v>UMEME</v>
          </cell>
        </row>
        <row r="297">
          <cell r="A297">
            <v>296</v>
          </cell>
          <cell r="B297" t="str">
            <v>CSC_NATETE</v>
          </cell>
          <cell r="C297">
            <v>202761668</v>
          </cell>
          <cell r="D297" t="str">
            <v>ATC BUNAMWAYA KATALE 605807</v>
          </cell>
          <cell r="E297" t="str">
            <v>COMMERCIAL</v>
          </cell>
          <cell r="F297" t="str">
            <v>TOU</v>
          </cell>
          <cell r="G297" t="str">
            <v>ACTIVE</v>
          </cell>
          <cell r="H297" t="str">
            <v>U203715</v>
          </cell>
          <cell r="I297" t="str">
            <v>[F0019]-[TX0014]-A-010434==3848</v>
          </cell>
          <cell r="J297">
            <v>246194184</v>
          </cell>
          <cell r="K297">
            <v>41183</v>
          </cell>
          <cell r="L297" t="str">
            <v>01-SEP-12 - 01-OCT-12</v>
          </cell>
          <cell r="M297">
            <v>0</v>
          </cell>
          <cell r="N297">
            <v>0</v>
          </cell>
          <cell r="O297">
            <v>1242</v>
          </cell>
          <cell r="P297">
            <v>487.6</v>
          </cell>
          <cell r="Q297">
            <v>605599.19999999995</v>
          </cell>
          <cell r="R297">
            <v>556</v>
          </cell>
          <cell r="S297">
            <v>550.9</v>
          </cell>
          <cell r="T297">
            <v>306300.40000000002</v>
          </cell>
          <cell r="U297">
            <v>582</v>
          </cell>
          <cell r="V297">
            <v>380.8</v>
          </cell>
          <cell r="W297">
            <v>221625.60000000001</v>
          </cell>
          <cell r="X297">
            <v>0</v>
          </cell>
          <cell r="Y297">
            <v>3360</v>
          </cell>
          <cell r="Z297">
            <v>0</v>
          </cell>
          <cell r="AA297">
            <v>204639.34</v>
          </cell>
          <cell r="AB297">
            <v>1341524.54</v>
          </cell>
          <cell r="AC297">
            <v>1341524.95</v>
          </cell>
          <cell r="AD297">
            <v>605807</v>
          </cell>
          <cell r="AE297" t="str">
            <v>Bunamwaya Katale</v>
          </cell>
          <cell r="AF297">
            <v>0.40999999991618097</v>
          </cell>
          <cell r="AG297">
            <v>1341524.54</v>
          </cell>
          <cell r="AH297">
            <v>1136885.2033898304</v>
          </cell>
          <cell r="AI297">
            <v>204639.33661016947</v>
          </cell>
          <cell r="AJ297">
            <v>1341524.9499999997</v>
          </cell>
          <cell r="AK297">
            <v>0</v>
          </cell>
          <cell r="AL297">
            <v>0.40999999968335032</v>
          </cell>
          <cell r="AM297" t="str">
            <v>605807-WT1</v>
          </cell>
          <cell r="AN297">
            <v>-204639.34000000008</v>
          </cell>
          <cell r="AO297" t="str">
            <v>UMEME</v>
          </cell>
        </row>
        <row r="298">
          <cell r="A298">
            <v>297</v>
          </cell>
          <cell r="B298" t="str">
            <v>CSC_NAJJANANKUMBI</v>
          </cell>
          <cell r="C298">
            <v>202738320</v>
          </cell>
          <cell r="D298" t="str">
            <v>ATC SALAAMA 605111</v>
          </cell>
          <cell r="E298" t="str">
            <v>COMMERCIAL</v>
          </cell>
          <cell r="F298" t="str">
            <v>TOU</v>
          </cell>
          <cell r="G298" t="str">
            <v>ACTIVE</v>
          </cell>
          <cell r="H298">
            <v>96394983</v>
          </cell>
          <cell r="I298" t="str">
            <v>[F0019]-[TX0009]-A-030116 {22869}Salama Rd</v>
          </cell>
          <cell r="J298">
            <v>245981741</v>
          </cell>
          <cell r="K298">
            <v>41183</v>
          </cell>
          <cell r="L298" t="str">
            <v>01-SEP-12 - 01-OCT-12</v>
          </cell>
          <cell r="M298">
            <v>0</v>
          </cell>
          <cell r="N298">
            <v>0</v>
          </cell>
          <cell r="O298">
            <v>2821</v>
          </cell>
          <cell r="P298">
            <v>487.6</v>
          </cell>
          <cell r="Q298">
            <v>1375519.6</v>
          </cell>
          <cell r="R298">
            <v>1401</v>
          </cell>
          <cell r="S298">
            <v>550.9</v>
          </cell>
          <cell r="T298">
            <v>771810.9</v>
          </cell>
          <cell r="U298">
            <v>1387</v>
          </cell>
          <cell r="V298">
            <v>380.8</v>
          </cell>
          <cell r="W298">
            <v>528169.6</v>
          </cell>
          <cell r="X298">
            <v>0</v>
          </cell>
          <cell r="Y298">
            <v>3360</v>
          </cell>
          <cell r="Z298">
            <v>0</v>
          </cell>
          <cell r="AA298">
            <v>482194.82</v>
          </cell>
          <cell r="AB298">
            <v>3161054.92</v>
          </cell>
          <cell r="AC298">
            <v>3161054.58</v>
          </cell>
          <cell r="AD298">
            <v>605111</v>
          </cell>
          <cell r="AE298" t="str">
            <v>Salaama</v>
          </cell>
          <cell r="AF298">
            <v>-0.33999999985098839</v>
          </cell>
          <cell r="AG298">
            <v>3161054.92</v>
          </cell>
          <cell r="AH298">
            <v>2678860.1016949154</v>
          </cell>
          <cell r="AI298">
            <v>482194.81830508477</v>
          </cell>
          <cell r="AJ298">
            <v>3161054.5800000005</v>
          </cell>
          <cell r="AK298">
            <v>0</v>
          </cell>
          <cell r="AL298">
            <v>-0.3399999993853271</v>
          </cell>
          <cell r="AM298" t="str">
            <v>605111-WT1</v>
          </cell>
          <cell r="AN298">
            <v>-482194.81999999983</v>
          </cell>
          <cell r="AO298" t="str">
            <v>UMEME</v>
          </cell>
        </row>
        <row r="299">
          <cell r="A299">
            <v>298</v>
          </cell>
          <cell r="B299" t="str">
            <v>CSC_NAJJANANKUMBI</v>
          </cell>
          <cell r="C299">
            <v>202738535</v>
          </cell>
          <cell r="D299" t="str">
            <v>ATC KAJANSI 605331</v>
          </cell>
          <cell r="E299" t="str">
            <v>COMMERCIAL</v>
          </cell>
          <cell r="F299" t="str">
            <v>TOU</v>
          </cell>
          <cell r="G299" t="str">
            <v>ACTIVE</v>
          </cell>
          <cell r="H299" t="str">
            <v>UM200821</v>
          </cell>
          <cell r="I299" t="str">
            <v>[F0001]-[TX0001]-A-0001-{3704}</v>
          </cell>
          <cell r="J299">
            <v>246083732</v>
          </cell>
          <cell r="K299">
            <v>41183</v>
          </cell>
          <cell r="L299" t="str">
            <v>01-SEP-12 - 01-OCT-12</v>
          </cell>
          <cell r="M299">
            <v>0</v>
          </cell>
          <cell r="N299">
            <v>0</v>
          </cell>
          <cell r="O299">
            <v>1599</v>
          </cell>
          <cell r="P299">
            <v>487.6</v>
          </cell>
          <cell r="Q299">
            <v>779672.4</v>
          </cell>
          <cell r="R299">
            <v>729</v>
          </cell>
          <cell r="S299">
            <v>550.9</v>
          </cell>
          <cell r="T299">
            <v>401606.1</v>
          </cell>
          <cell r="U299">
            <v>799</v>
          </cell>
          <cell r="V299">
            <v>380.8</v>
          </cell>
          <cell r="W299">
            <v>304259.20000000001</v>
          </cell>
          <cell r="X299">
            <v>0</v>
          </cell>
          <cell r="Y299">
            <v>3360</v>
          </cell>
          <cell r="Z299">
            <v>0</v>
          </cell>
          <cell r="AA299">
            <v>268001.59000000003</v>
          </cell>
          <cell r="AB299">
            <v>1756899.29</v>
          </cell>
          <cell r="AC299">
            <v>1756899.5</v>
          </cell>
          <cell r="AD299">
            <v>605331</v>
          </cell>
          <cell r="AE299" t="str">
            <v>Kajansi</v>
          </cell>
          <cell r="AF299">
            <v>0.2099999999627471</v>
          </cell>
          <cell r="AG299">
            <v>1756899.29</v>
          </cell>
          <cell r="AH299">
            <v>1488897.7033898304</v>
          </cell>
          <cell r="AI299">
            <v>268001.58661016944</v>
          </cell>
          <cell r="AJ299">
            <v>1756899.4999999998</v>
          </cell>
          <cell r="AK299">
            <v>0</v>
          </cell>
          <cell r="AL299">
            <v>0.20999999972991645</v>
          </cell>
          <cell r="AM299" t="str">
            <v>605331-WT1</v>
          </cell>
          <cell r="AN299">
            <v>-268001.59000000008</v>
          </cell>
          <cell r="AO299" t="str">
            <v>UMEME</v>
          </cell>
        </row>
        <row r="300">
          <cell r="A300">
            <v>299</v>
          </cell>
          <cell r="B300" t="str">
            <v>CSC_NAJJANANKUMBI</v>
          </cell>
          <cell r="C300">
            <v>202740718</v>
          </cell>
          <cell r="D300" t="str">
            <v>ATC KAJJANSI_TOWN 605477</v>
          </cell>
          <cell r="E300" t="str">
            <v>COMMERCIAL</v>
          </cell>
          <cell r="F300" t="str">
            <v>TOU</v>
          </cell>
          <cell r="G300" t="str">
            <v>ACTIVE</v>
          </cell>
          <cell r="H300" t="str">
            <v>U210597</v>
          </cell>
          <cell r="I300" t="str">
            <v>[F0018]-[TX0056]-B-0001-{3705}</v>
          </cell>
          <cell r="J300">
            <v>246069254</v>
          </cell>
          <cell r="K300">
            <v>41183</v>
          </cell>
          <cell r="L300" t="str">
            <v>01-SEP-12 - 01-OCT-12</v>
          </cell>
          <cell r="M300">
            <v>0</v>
          </cell>
          <cell r="N300">
            <v>0</v>
          </cell>
          <cell r="O300">
            <v>1249</v>
          </cell>
          <cell r="P300">
            <v>487.6</v>
          </cell>
          <cell r="Q300">
            <v>609012.4</v>
          </cell>
          <cell r="R300">
            <v>595</v>
          </cell>
          <cell r="S300">
            <v>550.9</v>
          </cell>
          <cell r="T300">
            <v>327785.5</v>
          </cell>
          <cell r="U300">
            <v>666</v>
          </cell>
          <cell r="V300">
            <v>380.8</v>
          </cell>
          <cell r="W300">
            <v>253612.79999999999</v>
          </cell>
          <cell r="X300">
            <v>0</v>
          </cell>
          <cell r="Y300">
            <v>3360</v>
          </cell>
          <cell r="Z300">
            <v>0</v>
          </cell>
          <cell r="AA300">
            <v>214878.73</v>
          </cell>
          <cell r="AB300">
            <v>1408649.43</v>
          </cell>
          <cell r="AC300">
            <v>1408649.81</v>
          </cell>
          <cell r="AD300">
            <v>605477</v>
          </cell>
          <cell r="AE300" t="str">
            <v>Kajjansi_Town</v>
          </cell>
          <cell r="AF300">
            <v>0.38000000012107193</v>
          </cell>
          <cell r="AG300">
            <v>1408649.43</v>
          </cell>
          <cell r="AH300">
            <v>1193770.7033898304</v>
          </cell>
          <cell r="AI300">
            <v>214878.72661016945</v>
          </cell>
          <cell r="AJ300">
            <v>1408649.81</v>
          </cell>
          <cell r="AK300">
            <v>0</v>
          </cell>
          <cell r="AL300">
            <v>0.38000000012107193</v>
          </cell>
          <cell r="AM300" t="str">
            <v>605477-RT1</v>
          </cell>
          <cell r="AN300">
            <v>-214878.72999999998</v>
          </cell>
          <cell r="AO300" t="str">
            <v>UMEME</v>
          </cell>
        </row>
        <row r="301">
          <cell r="A301">
            <v>300</v>
          </cell>
          <cell r="B301" t="str">
            <v>CSC_ENTEBBE</v>
          </cell>
          <cell r="C301">
            <v>202743568</v>
          </cell>
          <cell r="D301" t="str">
            <v>ATC ABAITA ABABIRI 605255</v>
          </cell>
          <cell r="E301" t="str">
            <v>COMMERCIAL</v>
          </cell>
          <cell r="F301" t="str">
            <v>TOU</v>
          </cell>
          <cell r="G301" t="str">
            <v>ACTIVE</v>
          </cell>
          <cell r="H301" t="str">
            <v>E270600</v>
          </cell>
          <cell r="I301" t="str">
            <v>[F0012]-[TX0035]-A-002601 Lyamutundwe 0312-212500</v>
          </cell>
          <cell r="J301">
            <v>245993724</v>
          </cell>
          <cell r="K301">
            <v>41183</v>
          </cell>
          <cell r="L301" t="str">
            <v>01-SEP-12 - 01-OCT-12</v>
          </cell>
          <cell r="M301">
            <v>0</v>
          </cell>
          <cell r="N301">
            <v>0</v>
          </cell>
          <cell r="O301">
            <v>2157</v>
          </cell>
          <cell r="P301">
            <v>487.6</v>
          </cell>
          <cell r="Q301">
            <v>1051753.2</v>
          </cell>
          <cell r="R301">
            <v>1176</v>
          </cell>
          <cell r="S301">
            <v>550.9</v>
          </cell>
          <cell r="T301">
            <v>647858.4</v>
          </cell>
          <cell r="U301">
            <v>1024</v>
          </cell>
          <cell r="V301">
            <v>380.8</v>
          </cell>
          <cell r="W301">
            <v>389939.20000000001</v>
          </cell>
          <cell r="X301">
            <v>0</v>
          </cell>
          <cell r="Y301">
            <v>3360</v>
          </cell>
          <cell r="Z301">
            <v>0</v>
          </cell>
          <cell r="AA301">
            <v>376723.94</v>
          </cell>
          <cell r="AB301">
            <v>2469634.7400000002</v>
          </cell>
          <cell r="AC301">
            <v>2469634.96</v>
          </cell>
          <cell r="AD301">
            <v>605255</v>
          </cell>
          <cell r="AE301" t="str">
            <v>Abayita_Ababiri</v>
          </cell>
          <cell r="AF301">
            <v>0.21999999973922968</v>
          </cell>
          <cell r="AG301">
            <v>2469634.7400000002</v>
          </cell>
          <cell r="AH301">
            <v>2092910.7966101696</v>
          </cell>
          <cell r="AI301">
            <v>376723.94338983053</v>
          </cell>
          <cell r="AJ301">
            <v>2469634.96</v>
          </cell>
          <cell r="AK301">
            <v>0</v>
          </cell>
          <cell r="AL301">
            <v>0.21999999973922968</v>
          </cell>
          <cell r="AM301" t="str">
            <v>605255-WT1</v>
          </cell>
          <cell r="AN301">
            <v>-376723.94000000018</v>
          </cell>
          <cell r="AO301" t="str">
            <v>UMEME</v>
          </cell>
        </row>
        <row r="302">
          <cell r="A302">
            <v>301</v>
          </cell>
          <cell r="B302" t="str">
            <v>CSC_WANDEGEYA</v>
          </cell>
          <cell r="C302">
            <v>202767068</v>
          </cell>
          <cell r="D302" t="str">
            <v>ATC KALERWE 605616</v>
          </cell>
          <cell r="E302" t="str">
            <v>COMMERCIAL</v>
          </cell>
          <cell r="F302" t="str">
            <v>TOU</v>
          </cell>
          <cell r="G302" t="str">
            <v>ACTIVE</v>
          </cell>
          <cell r="H302" t="str">
            <v>U203321</v>
          </cell>
          <cell r="I302" t="str">
            <v>[F0001]-[TX0001]-A-0001-</v>
          </cell>
          <cell r="J302">
            <v>246129843</v>
          </cell>
          <cell r="K302">
            <v>41183</v>
          </cell>
          <cell r="L302" t="str">
            <v>01-SEP-12 - 01-OCT-12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3360</v>
          </cell>
          <cell r="Z302">
            <v>0</v>
          </cell>
          <cell r="AA302">
            <v>604.79999999999995</v>
          </cell>
          <cell r="AB302">
            <v>3964.8</v>
          </cell>
          <cell r="AC302">
            <v>3965.08</v>
          </cell>
          <cell r="AD302">
            <v>605616</v>
          </cell>
          <cell r="AE302" t="str">
            <v>Kalerwe</v>
          </cell>
          <cell r="AF302">
            <v>0.27999999999974534</v>
          </cell>
          <cell r="AG302">
            <v>3964.8</v>
          </cell>
          <cell r="AH302">
            <v>3360</v>
          </cell>
          <cell r="AI302">
            <v>604.79999999999995</v>
          </cell>
          <cell r="AJ302">
            <v>3965.08</v>
          </cell>
          <cell r="AK302">
            <v>0</v>
          </cell>
          <cell r="AL302">
            <v>0.27999999999974534</v>
          </cell>
          <cell r="AM302" t="str">
            <v>605616-WT1</v>
          </cell>
          <cell r="AN302">
            <v>-604.80000000000018</v>
          </cell>
          <cell r="AO302" t="str">
            <v>UMEME</v>
          </cell>
        </row>
        <row r="303">
          <cell r="A303">
            <v>302</v>
          </cell>
          <cell r="B303" t="str">
            <v>CSC_WANDEGEYA</v>
          </cell>
          <cell r="C303">
            <v>202767268</v>
          </cell>
          <cell r="D303" t="str">
            <v>ATC KAWEMPE-TULA 605582</v>
          </cell>
          <cell r="E303" t="str">
            <v>COMMERCIAL</v>
          </cell>
          <cell r="F303" t="str">
            <v>TOU</v>
          </cell>
          <cell r="G303" t="str">
            <v>ACTIVE</v>
          </cell>
          <cell r="H303" t="str">
            <v>UM200369</v>
          </cell>
          <cell r="I303" t="str">
            <v>[F0005]-[TX0019]-A-000201 Mbogo Rd</v>
          </cell>
          <cell r="J303">
            <v>246083797</v>
          </cell>
          <cell r="K303">
            <v>41183</v>
          </cell>
          <cell r="L303" t="str">
            <v>01-SEP-12 - 01-OCT-12</v>
          </cell>
          <cell r="M303">
            <v>0</v>
          </cell>
          <cell r="N303">
            <v>0</v>
          </cell>
          <cell r="O303">
            <v>624</v>
          </cell>
          <cell r="P303">
            <v>487.6</v>
          </cell>
          <cell r="Q303">
            <v>304262.40000000002</v>
          </cell>
          <cell r="R303">
            <v>305</v>
          </cell>
          <cell r="S303">
            <v>550.9</v>
          </cell>
          <cell r="T303">
            <v>168024.5</v>
          </cell>
          <cell r="U303">
            <v>274</v>
          </cell>
          <cell r="V303">
            <v>380.8</v>
          </cell>
          <cell r="W303">
            <v>104339.2</v>
          </cell>
          <cell r="X303">
            <v>0</v>
          </cell>
          <cell r="Y303">
            <v>3360</v>
          </cell>
          <cell r="Z303">
            <v>0</v>
          </cell>
          <cell r="AA303">
            <v>104397.5</v>
          </cell>
          <cell r="AB303">
            <v>684383.6</v>
          </cell>
          <cell r="AC303">
            <v>684383.31</v>
          </cell>
          <cell r="AD303">
            <v>605582</v>
          </cell>
          <cell r="AE303" t="str">
            <v>KawempeTula</v>
          </cell>
          <cell r="AF303">
            <v>-0.28999999992083758</v>
          </cell>
          <cell r="AG303">
            <v>684383.6</v>
          </cell>
          <cell r="AH303">
            <v>579986.10169491521</v>
          </cell>
          <cell r="AI303">
            <v>104397.49830508474</v>
          </cell>
          <cell r="AJ303">
            <v>684383.31</v>
          </cell>
          <cell r="AK303">
            <v>0</v>
          </cell>
          <cell r="AL303">
            <v>-0.28999999992083758</v>
          </cell>
          <cell r="AM303" t="str">
            <v>605582-RT1</v>
          </cell>
          <cell r="AN303">
            <v>-104397.5</v>
          </cell>
          <cell r="AO303" t="str">
            <v>UMEME</v>
          </cell>
        </row>
        <row r="304">
          <cell r="A304">
            <v>303</v>
          </cell>
          <cell r="B304" t="str">
            <v>CSC_WANDEGEYA</v>
          </cell>
          <cell r="C304">
            <v>202767468</v>
          </cell>
          <cell r="D304" t="str">
            <v>ATC CAROL_HOUSE 605571</v>
          </cell>
          <cell r="E304" t="str">
            <v>COMMERCIAL</v>
          </cell>
          <cell r="F304" t="str">
            <v>TOU</v>
          </cell>
          <cell r="G304" t="str">
            <v>ACTIVE</v>
          </cell>
          <cell r="H304" t="str">
            <v>UM201173</v>
          </cell>
          <cell r="I304" t="str">
            <v>[F0005]-[TX0019]-A-030412 Bombo Rd</v>
          </cell>
          <cell r="J304">
            <v>246131013</v>
          </cell>
          <cell r="K304">
            <v>41183</v>
          </cell>
          <cell r="L304" t="str">
            <v>01-SEP-12 - 01-OCT-12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3360</v>
          </cell>
          <cell r="Z304">
            <v>0</v>
          </cell>
          <cell r="AA304">
            <v>604.79999999999995</v>
          </cell>
          <cell r="AB304">
            <v>3964.8</v>
          </cell>
          <cell r="AC304">
            <v>3964.93</v>
          </cell>
          <cell r="AD304">
            <v>605571</v>
          </cell>
          <cell r="AE304" t="str">
            <v>Carol_House</v>
          </cell>
          <cell r="AF304">
            <v>0.12999999999965439</v>
          </cell>
          <cell r="AG304">
            <v>3964.8</v>
          </cell>
          <cell r="AH304">
            <v>3360</v>
          </cell>
          <cell r="AI304">
            <v>604.79999999999995</v>
          </cell>
          <cell r="AJ304">
            <v>3964.93</v>
          </cell>
          <cell r="AK304">
            <v>0</v>
          </cell>
          <cell r="AL304">
            <v>0.12999999999965439</v>
          </cell>
          <cell r="AM304" t="str">
            <v>605571-RT1</v>
          </cell>
          <cell r="AN304">
            <v>-604.80000000000018</v>
          </cell>
          <cell r="AO304" t="str">
            <v>UMEME</v>
          </cell>
        </row>
        <row r="305">
          <cell r="A305">
            <v>304</v>
          </cell>
          <cell r="B305" t="str">
            <v>CSC_KITINTALE</v>
          </cell>
          <cell r="C305">
            <v>202741118</v>
          </cell>
          <cell r="D305" t="str">
            <v xml:space="preserve">ATC AMKA_RD 605572    </v>
          </cell>
          <cell r="E305" t="str">
            <v>COMMERCIAL</v>
          </cell>
          <cell r="F305" t="str">
            <v>TOU</v>
          </cell>
          <cell r="G305" t="str">
            <v>ACTIVE</v>
          </cell>
          <cell r="H305" t="str">
            <v>U203888</v>
          </cell>
          <cell r="I305" t="str">
            <v>[F0033]-[TX0001]-B-000602</v>
          </cell>
          <cell r="J305">
            <v>245993670</v>
          </cell>
          <cell r="K305">
            <v>41183</v>
          </cell>
          <cell r="L305" t="str">
            <v>01-SEP-12 - 01-OCT-12</v>
          </cell>
          <cell r="M305">
            <v>0</v>
          </cell>
          <cell r="N305">
            <v>0</v>
          </cell>
          <cell r="O305">
            <v>1077</v>
          </cell>
          <cell r="P305">
            <v>487.6</v>
          </cell>
          <cell r="Q305">
            <v>525145.19999999995</v>
          </cell>
          <cell r="R305">
            <v>505</v>
          </cell>
          <cell r="S305">
            <v>550.9</v>
          </cell>
          <cell r="T305">
            <v>278204.5</v>
          </cell>
          <cell r="U305">
            <v>538</v>
          </cell>
          <cell r="V305">
            <v>380.8</v>
          </cell>
          <cell r="W305">
            <v>204870.39999999999</v>
          </cell>
          <cell r="X305">
            <v>0</v>
          </cell>
          <cell r="Y305">
            <v>3360</v>
          </cell>
          <cell r="Z305">
            <v>0</v>
          </cell>
          <cell r="AA305">
            <v>182084.42</v>
          </cell>
          <cell r="AB305">
            <v>1193664.52</v>
          </cell>
          <cell r="AC305">
            <v>1193664.8500000001</v>
          </cell>
          <cell r="AD305">
            <v>605572</v>
          </cell>
          <cell r="AE305" t="str">
            <v>Amka_Rd</v>
          </cell>
          <cell r="AF305">
            <v>0.33000000007450581</v>
          </cell>
          <cell r="AG305">
            <v>1193664.52</v>
          </cell>
          <cell r="AH305">
            <v>1011580.1016949153</v>
          </cell>
          <cell r="AI305">
            <v>182084.41830508475</v>
          </cell>
          <cell r="AJ305">
            <v>1193664.8500000001</v>
          </cell>
          <cell r="AK305">
            <v>0</v>
          </cell>
          <cell r="AL305">
            <v>0.33000000007450581</v>
          </cell>
          <cell r="AM305" t="str">
            <v>605572-WT1</v>
          </cell>
          <cell r="AN305">
            <v>-182084.42000000004</v>
          </cell>
          <cell r="AO305" t="str">
            <v>UMEME</v>
          </cell>
        </row>
        <row r="306">
          <cell r="A306">
            <v>305</v>
          </cell>
          <cell r="B306" t="str">
            <v>CSC_KITINTALE</v>
          </cell>
          <cell r="C306">
            <v>202742018</v>
          </cell>
          <cell r="D306" t="str">
            <v xml:space="preserve">ATC BIRAARO ESTATE_KIT 605578    </v>
          </cell>
          <cell r="E306" t="str">
            <v>COMMERCIAL</v>
          </cell>
          <cell r="F306" t="str">
            <v>TOU</v>
          </cell>
          <cell r="G306" t="str">
            <v>ACTIVE</v>
          </cell>
          <cell r="H306" t="str">
            <v>UM200383</v>
          </cell>
          <cell r="I306" t="str">
            <v>[F0025]-[TX0023]-B-0102165-</v>
          </cell>
          <cell r="J306">
            <v>246311338</v>
          </cell>
          <cell r="K306">
            <v>41183</v>
          </cell>
          <cell r="L306" t="str">
            <v>01-SEP-12 - 01-OCT-12</v>
          </cell>
          <cell r="M306">
            <v>0</v>
          </cell>
          <cell r="N306">
            <v>0</v>
          </cell>
          <cell r="O306">
            <v>976</v>
          </cell>
          <cell r="P306">
            <v>487.6</v>
          </cell>
          <cell r="Q306">
            <v>475897.59999999998</v>
          </cell>
          <cell r="R306">
            <v>446</v>
          </cell>
          <cell r="S306">
            <v>550.9</v>
          </cell>
          <cell r="T306">
            <v>245701.4</v>
          </cell>
          <cell r="U306">
            <v>450</v>
          </cell>
          <cell r="V306">
            <v>380.8</v>
          </cell>
          <cell r="W306">
            <v>171360</v>
          </cell>
          <cell r="X306">
            <v>0</v>
          </cell>
          <cell r="Y306">
            <v>3360</v>
          </cell>
          <cell r="Z306">
            <v>0</v>
          </cell>
          <cell r="AA306">
            <v>161337.42000000001</v>
          </cell>
          <cell r="AB306">
            <v>1057656.42</v>
          </cell>
          <cell r="AC306">
            <v>1057656.69</v>
          </cell>
          <cell r="AD306">
            <v>605578</v>
          </cell>
          <cell r="AE306" t="str">
            <v>BiraaroEstate_Kitintale</v>
          </cell>
          <cell r="AF306">
            <v>0.27000000001862645</v>
          </cell>
          <cell r="AG306">
            <v>1057656.42</v>
          </cell>
          <cell r="AH306">
            <v>896318.99999999988</v>
          </cell>
          <cell r="AI306">
            <v>161337.41999999998</v>
          </cell>
          <cell r="AJ306">
            <v>1057656.69</v>
          </cell>
          <cell r="AK306">
            <v>0</v>
          </cell>
          <cell r="AL306">
            <v>0.27000000001862645</v>
          </cell>
          <cell r="AM306" t="str">
            <v>605578-RT1</v>
          </cell>
          <cell r="AN306">
            <v>-161337.41999999993</v>
          </cell>
          <cell r="AO306" t="str">
            <v>UMEME</v>
          </cell>
        </row>
        <row r="307">
          <cell r="A307">
            <v>306</v>
          </cell>
          <cell r="B307" t="str">
            <v>CSC_NAKULABYE</v>
          </cell>
          <cell r="C307">
            <v>202745768</v>
          </cell>
          <cell r="D307" t="str">
            <v>ATC KAWALA 605173</v>
          </cell>
          <cell r="E307" t="str">
            <v>COMMERCIAL</v>
          </cell>
          <cell r="F307" t="str">
            <v>TOU</v>
          </cell>
          <cell r="G307" t="str">
            <v>ACTIVE</v>
          </cell>
          <cell r="H307" t="str">
            <v>E264274</v>
          </cell>
          <cell r="I307" t="str">
            <v>[F0004]-[TX0008]-A-021361-AT THE T/C</v>
          </cell>
          <cell r="J307">
            <v>246188674</v>
          </cell>
          <cell r="K307">
            <v>41183</v>
          </cell>
          <cell r="L307" t="str">
            <v>01-SEP-12 - 01-OCT-12</v>
          </cell>
          <cell r="M307">
            <v>0</v>
          </cell>
          <cell r="N307">
            <v>0</v>
          </cell>
          <cell r="O307">
            <v>2205</v>
          </cell>
          <cell r="P307">
            <v>487.6</v>
          </cell>
          <cell r="Q307">
            <v>1075158</v>
          </cell>
          <cell r="R307">
            <v>1154</v>
          </cell>
          <cell r="S307">
            <v>550.9</v>
          </cell>
          <cell r="T307">
            <v>635738.6</v>
          </cell>
          <cell r="U307">
            <v>992</v>
          </cell>
          <cell r="V307">
            <v>380.8</v>
          </cell>
          <cell r="W307">
            <v>377753.59999999998</v>
          </cell>
          <cell r="X307">
            <v>0</v>
          </cell>
          <cell r="Y307">
            <v>3360</v>
          </cell>
          <cell r="Z307">
            <v>0</v>
          </cell>
          <cell r="AA307">
            <v>376561.84</v>
          </cell>
          <cell r="AB307">
            <v>2468572.04</v>
          </cell>
          <cell r="AC307">
            <v>2468571.9900000002</v>
          </cell>
          <cell r="AD307">
            <v>605173</v>
          </cell>
          <cell r="AE307" t="str">
            <v>Kawaala</v>
          </cell>
          <cell r="AF307">
            <v>-4.9999999813735485E-2</v>
          </cell>
          <cell r="AG307">
            <v>2468572.04</v>
          </cell>
          <cell r="AH307">
            <v>2092010.2033898307</v>
          </cell>
          <cell r="AI307">
            <v>376561.8366101695</v>
          </cell>
          <cell r="AJ307">
            <v>2468571.9900000002</v>
          </cell>
          <cell r="AK307">
            <v>0</v>
          </cell>
          <cell r="AL307">
            <v>-4.9999999813735485E-2</v>
          </cell>
          <cell r="AM307" t="str">
            <v>605173-WT1</v>
          </cell>
          <cell r="AN307">
            <v>-376561.83999999985</v>
          </cell>
          <cell r="AO307" t="str">
            <v>UMEME</v>
          </cell>
        </row>
        <row r="308">
          <cell r="A308">
            <v>307</v>
          </cell>
          <cell r="B308" t="str">
            <v>CSC_NAKULABYE</v>
          </cell>
          <cell r="C308">
            <v>202750418</v>
          </cell>
          <cell r="D308" t="str">
            <v>ATC NAMUNGOONA 605283</v>
          </cell>
          <cell r="E308" t="str">
            <v>COMMERCIAL</v>
          </cell>
          <cell r="F308" t="str">
            <v>TOU</v>
          </cell>
          <cell r="G308" t="str">
            <v>ACTIVE</v>
          </cell>
          <cell r="H308" t="str">
            <v>U26936</v>
          </cell>
          <cell r="I308" t="str">
            <v>[F0001]-[TX0001]-A-0001-</v>
          </cell>
          <cell r="J308">
            <v>246176227</v>
          </cell>
          <cell r="K308">
            <v>41183</v>
          </cell>
          <cell r="L308" t="str">
            <v>01-SEP-12 - 01-OCT-12</v>
          </cell>
          <cell r="M308">
            <v>0</v>
          </cell>
          <cell r="N308">
            <v>0</v>
          </cell>
          <cell r="O308">
            <v>987</v>
          </cell>
          <cell r="P308">
            <v>487.6</v>
          </cell>
          <cell r="Q308">
            <v>481261.2</v>
          </cell>
          <cell r="R308">
            <v>505</v>
          </cell>
          <cell r="S308">
            <v>550.9</v>
          </cell>
          <cell r="T308">
            <v>278204.5</v>
          </cell>
          <cell r="U308">
            <v>462</v>
          </cell>
          <cell r="V308">
            <v>380.8</v>
          </cell>
          <cell r="W308">
            <v>175929.60000000001</v>
          </cell>
          <cell r="X308">
            <v>0</v>
          </cell>
          <cell r="Y308">
            <v>3360</v>
          </cell>
          <cell r="Z308">
            <v>0</v>
          </cell>
          <cell r="AA308">
            <v>168975.95</v>
          </cell>
          <cell r="AB308">
            <v>1107731.25</v>
          </cell>
          <cell r="AC308">
            <v>1107730.95</v>
          </cell>
          <cell r="AD308">
            <v>605283</v>
          </cell>
          <cell r="AE308" t="str">
            <v>Namungoona Flats</v>
          </cell>
          <cell r="AF308">
            <v>-0.30000000004656613</v>
          </cell>
          <cell r="AG308">
            <v>1107731.25</v>
          </cell>
          <cell r="AH308">
            <v>938755.29661016958</v>
          </cell>
          <cell r="AI308">
            <v>168975.95338983051</v>
          </cell>
          <cell r="AJ308">
            <v>1107730.95</v>
          </cell>
          <cell r="AK308">
            <v>0</v>
          </cell>
          <cell r="AL308">
            <v>-0.30000000004656613</v>
          </cell>
          <cell r="AM308" t="str">
            <v>605283-WT1</v>
          </cell>
          <cell r="AN308">
            <v>-168975.95000000007</v>
          </cell>
          <cell r="AO308" t="str">
            <v>UMEME</v>
          </cell>
        </row>
        <row r="309">
          <cell r="A309">
            <v>308</v>
          </cell>
          <cell r="B309" t="str">
            <v>CSC_NAKULABYE</v>
          </cell>
          <cell r="C309">
            <v>202750818</v>
          </cell>
          <cell r="D309" t="str">
            <v>ATC SIR APOLLO 605729</v>
          </cell>
          <cell r="E309" t="str">
            <v>COMMERCIAL</v>
          </cell>
          <cell r="F309" t="str">
            <v>TOU</v>
          </cell>
          <cell r="G309" t="str">
            <v>ACTIVE</v>
          </cell>
          <cell r="H309" t="str">
            <v>U204887</v>
          </cell>
          <cell r="I309" t="str">
            <v>[F0005]-[TX0014]-B-0707-</v>
          </cell>
          <cell r="J309">
            <v>246178215</v>
          </cell>
          <cell r="K309">
            <v>41183</v>
          </cell>
          <cell r="L309" t="str">
            <v>01-SEP-12 - 01-OCT-12</v>
          </cell>
          <cell r="M309">
            <v>0</v>
          </cell>
          <cell r="N309">
            <v>0</v>
          </cell>
          <cell r="O309">
            <v>935</v>
          </cell>
          <cell r="P309">
            <v>487.6</v>
          </cell>
          <cell r="Q309">
            <v>455906</v>
          </cell>
          <cell r="R309">
            <v>435</v>
          </cell>
          <cell r="S309">
            <v>550.9</v>
          </cell>
          <cell r="T309">
            <v>239641.5</v>
          </cell>
          <cell r="U309">
            <v>484</v>
          </cell>
          <cell r="V309">
            <v>380.8</v>
          </cell>
          <cell r="W309">
            <v>184307.20000000001</v>
          </cell>
          <cell r="X309">
            <v>0</v>
          </cell>
          <cell r="Y309">
            <v>3360</v>
          </cell>
          <cell r="Z309">
            <v>0</v>
          </cell>
          <cell r="AA309">
            <v>158978.65</v>
          </cell>
          <cell r="AB309">
            <v>1042193.35</v>
          </cell>
          <cell r="AC309">
            <v>1042192.93</v>
          </cell>
          <cell r="AD309">
            <v>605729</v>
          </cell>
          <cell r="AE309" t="str">
            <v>Sir Apollo Kaggwa</v>
          </cell>
          <cell r="AF309">
            <v>-0.41999999992549419</v>
          </cell>
          <cell r="AG309">
            <v>1042193.35</v>
          </cell>
          <cell r="AH309">
            <v>883214.70338983054</v>
          </cell>
          <cell r="AI309">
            <v>158978.6466101695</v>
          </cell>
          <cell r="AJ309">
            <v>1042192.9300000002</v>
          </cell>
          <cell r="AK309">
            <v>0</v>
          </cell>
          <cell r="AL309">
            <v>-0.41999999980907887</v>
          </cell>
          <cell r="AM309" t="str">
            <v>605729-WT1</v>
          </cell>
          <cell r="AN309">
            <v>-158978.65000000002</v>
          </cell>
          <cell r="AO309" t="str">
            <v>UMEME</v>
          </cell>
        </row>
        <row r="310">
          <cell r="A310">
            <v>309</v>
          </cell>
          <cell r="B310" t="str">
            <v>CSC_NAKULABYE</v>
          </cell>
          <cell r="C310">
            <v>202750869</v>
          </cell>
          <cell r="D310" t="str">
            <v>ATC NANSANA NALUVULE 605896</v>
          </cell>
          <cell r="E310" t="str">
            <v>COMMERCIAL</v>
          </cell>
          <cell r="F310" t="str">
            <v>TOU</v>
          </cell>
          <cell r="G310" t="str">
            <v>ACTIVE</v>
          </cell>
          <cell r="H310" t="str">
            <v>UM200363</v>
          </cell>
          <cell r="I310" t="str">
            <v>[F0029]-[TX0028]-A-001011 Nansana East</v>
          </cell>
          <cell r="J310">
            <v>246194181</v>
          </cell>
          <cell r="K310">
            <v>41183</v>
          </cell>
          <cell r="L310" t="str">
            <v>01-SEP-12 - 01-OCT-12</v>
          </cell>
          <cell r="M310">
            <v>0</v>
          </cell>
          <cell r="N310">
            <v>0</v>
          </cell>
          <cell r="O310">
            <v>845</v>
          </cell>
          <cell r="P310">
            <v>487.6</v>
          </cell>
          <cell r="Q310">
            <v>412022</v>
          </cell>
          <cell r="R310">
            <v>408</v>
          </cell>
          <cell r="S310">
            <v>550.9</v>
          </cell>
          <cell r="T310">
            <v>224767.2</v>
          </cell>
          <cell r="U310">
            <v>442</v>
          </cell>
          <cell r="V310">
            <v>380.8</v>
          </cell>
          <cell r="W310">
            <v>168313.60000000001</v>
          </cell>
          <cell r="X310">
            <v>0</v>
          </cell>
          <cell r="Y310">
            <v>3360</v>
          </cell>
          <cell r="Z310">
            <v>0</v>
          </cell>
          <cell r="AA310">
            <v>145523.29999999999</v>
          </cell>
          <cell r="AB310">
            <v>953986.1</v>
          </cell>
          <cell r="AC310">
            <v>953986.42</v>
          </cell>
          <cell r="AD310">
            <v>605896</v>
          </cell>
          <cell r="AE310" t="str">
            <v>Nansana Naluvule</v>
          </cell>
          <cell r="AF310">
            <v>0.32000000006519258</v>
          </cell>
          <cell r="AG310">
            <v>953986.1</v>
          </cell>
          <cell r="AH310">
            <v>808462.79661016946</v>
          </cell>
          <cell r="AI310">
            <v>145523.30338983049</v>
          </cell>
          <cell r="AJ310">
            <v>953986.42</v>
          </cell>
          <cell r="AK310">
            <v>0</v>
          </cell>
          <cell r="AL310">
            <v>0.32000000006519258</v>
          </cell>
          <cell r="AM310" t="str">
            <v>605896-RT1</v>
          </cell>
          <cell r="AN310">
            <v>-145523.30000000005</v>
          </cell>
          <cell r="AO310" t="str">
            <v>UMEME</v>
          </cell>
        </row>
        <row r="311">
          <cell r="A311">
            <v>310</v>
          </cell>
          <cell r="B311" t="str">
            <v>CSC_MPIGI</v>
          </cell>
          <cell r="C311">
            <v>202786018</v>
          </cell>
          <cell r="D311" t="str">
            <v>ATC MPIGI 605019</v>
          </cell>
          <cell r="E311" t="str">
            <v>COMMERCIAL</v>
          </cell>
          <cell r="F311" t="str">
            <v>TOU</v>
          </cell>
          <cell r="G311" t="str">
            <v>ACTIVE</v>
          </cell>
          <cell r="H311" t="str">
            <v>U203367</v>
          </cell>
          <cell r="I311" t="str">
            <v>[F0014]-[TX0008]-A-001200 Mpami Rd</v>
          </cell>
          <cell r="J311">
            <v>246180230</v>
          </cell>
          <cell r="K311">
            <v>41183</v>
          </cell>
          <cell r="L311" t="str">
            <v>01-SEP-12 - 01-OCT-12</v>
          </cell>
          <cell r="M311">
            <v>0</v>
          </cell>
          <cell r="N311">
            <v>0</v>
          </cell>
          <cell r="O311">
            <v>1560</v>
          </cell>
          <cell r="P311">
            <v>487.6</v>
          </cell>
          <cell r="Q311">
            <v>760656</v>
          </cell>
          <cell r="R311">
            <v>760</v>
          </cell>
          <cell r="S311">
            <v>550.9</v>
          </cell>
          <cell r="T311">
            <v>418684</v>
          </cell>
          <cell r="U311">
            <v>881</v>
          </cell>
          <cell r="V311">
            <v>380.8</v>
          </cell>
          <cell r="W311">
            <v>335484.79999999999</v>
          </cell>
          <cell r="X311">
            <v>0</v>
          </cell>
          <cell r="Y311">
            <v>3360</v>
          </cell>
          <cell r="Z311">
            <v>0</v>
          </cell>
          <cell r="AA311">
            <v>273273.26</v>
          </cell>
          <cell r="AB311">
            <v>1791458.06</v>
          </cell>
          <cell r="AC311">
            <v>1791458.49</v>
          </cell>
          <cell r="AD311">
            <v>605019</v>
          </cell>
          <cell r="AE311" t="str">
            <v>Mpigi</v>
          </cell>
          <cell r="AF311">
            <v>0.42999999993480742</v>
          </cell>
          <cell r="AG311">
            <v>1791458.06</v>
          </cell>
          <cell r="AH311">
            <v>1518184.7966101696</v>
          </cell>
          <cell r="AI311">
            <v>273273.26338983054</v>
          </cell>
          <cell r="AJ311">
            <v>1791458.49</v>
          </cell>
          <cell r="AK311">
            <v>0</v>
          </cell>
          <cell r="AL311">
            <v>0.42999999993480742</v>
          </cell>
          <cell r="AM311" t="str">
            <v>605019-WT1</v>
          </cell>
          <cell r="AN311">
            <v>-273273.26</v>
          </cell>
          <cell r="AO311" t="str">
            <v>UMEME</v>
          </cell>
        </row>
        <row r="312">
          <cell r="A312">
            <v>311</v>
          </cell>
          <cell r="B312" t="str">
            <v>CSC_KABALAGALA</v>
          </cell>
          <cell r="C312">
            <v>202779818</v>
          </cell>
          <cell r="D312" t="str">
            <v xml:space="preserve">ATC UGANDA LTD AQUA HOUSE SITE NO 605084  </v>
          </cell>
          <cell r="E312" t="str">
            <v>COMMERCIAL</v>
          </cell>
          <cell r="F312" t="str">
            <v>TOU</v>
          </cell>
          <cell r="G312" t="str">
            <v>ACTIVE</v>
          </cell>
          <cell r="H312" t="str">
            <v>E242433</v>
          </cell>
          <cell r="I312" t="str">
            <v>[F0017]-[TX0019]-B-041777-( 20 )</v>
          </cell>
          <cell r="J312">
            <v>246082402</v>
          </cell>
          <cell r="K312">
            <v>41183</v>
          </cell>
          <cell r="L312" t="str">
            <v>01-SEP-12 - 01-OCT-12</v>
          </cell>
          <cell r="M312">
            <v>0</v>
          </cell>
          <cell r="N312">
            <v>0</v>
          </cell>
          <cell r="O312">
            <v>2148</v>
          </cell>
          <cell r="P312">
            <v>487.6</v>
          </cell>
          <cell r="Q312">
            <v>1047364.8</v>
          </cell>
          <cell r="R312">
            <v>801</v>
          </cell>
          <cell r="S312">
            <v>550.9</v>
          </cell>
          <cell r="T312">
            <v>441270.9</v>
          </cell>
          <cell r="U312">
            <v>822</v>
          </cell>
          <cell r="V312">
            <v>380.8</v>
          </cell>
          <cell r="W312">
            <v>313017.59999999998</v>
          </cell>
          <cell r="X312">
            <v>0</v>
          </cell>
          <cell r="Y312">
            <v>3360</v>
          </cell>
          <cell r="Z312">
            <v>0</v>
          </cell>
          <cell r="AA312">
            <v>324902.39</v>
          </cell>
          <cell r="AB312">
            <v>2129915.69</v>
          </cell>
          <cell r="AC312">
            <v>2129915.38</v>
          </cell>
          <cell r="AD312">
            <v>605084</v>
          </cell>
          <cell r="AE312" t="str">
            <v>Aqua_House</v>
          </cell>
          <cell r="AF312">
            <v>-0.31000000005587935</v>
          </cell>
          <cell r="AG312">
            <v>2129915.69</v>
          </cell>
          <cell r="AH312">
            <v>1805013.2966101693</v>
          </cell>
          <cell r="AI312">
            <v>324902.39338983048</v>
          </cell>
          <cell r="AJ312">
            <v>2129915.38</v>
          </cell>
          <cell r="AK312">
            <v>0</v>
          </cell>
          <cell r="AL312">
            <v>-0.31000000005587935</v>
          </cell>
          <cell r="AM312" t="str">
            <v>605084-RT1</v>
          </cell>
          <cell r="AN312">
            <v>-324902.38999999966</v>
          </cell>
          <cell r="AO312" t="str">
            <v>UMEME</v>
          </cell>
        </row>
        <row r="313">
          <cell r="A313">
            <v>312</v>
          </cell>
          <cell r="B313" t="str">
            <v>CSC_KABALAGALA</v>
          </cell>
          <cell r="C313">
            <v>202780118</v>
          </cell>
          <cell r="D313" t="str">
            <v xml:space="preserve">ATC UGANDA LTD NAMUWONGO SITE NO 605210  </v>
          </cell>
          <cell r="E313" t="str">
            <v>COMMERCIAL</v>
          </cell>
          <cell r="F313" t="str">
            <v>TOU</v>
          </cell>
          <cell r="G313" t="str">
            <v>ACTIVE</v>
          </cell>
          <cell r="H313">
            <v>96393805</v>
          </cell>
          <cell r="I313" t="str">
            <v>[F0017]-[TX0010]-A-021503</v>
          </cell>
          <cell r="J313">
            <v>246175245</v>
          </cell>
          <cell r="K313">
            <v>41183</v>
          </cell>
          <cell r="L313" t="str">
            <v>01-SEP-12 - 01-OCT-12</v>
          </cell>
          <cell r="M313">
            <v>0</v>
          </cell>
          <cell r="N313">
            <v>0</v>
          </cell>
          <cell r="O313">
            <v>721</v>
          </cell>
          <cell r="P313">
            <v>487.6</v>
          </cell>
          <cell r="Q313">
            <v>351559.6</v>
          </cell>
          <cell r="R313">
            <v>360</v>
          </cell>
          <cell r="S313">
            <v>550.9</v>
          </cell>
          <cell r="T313">
            <v>198324</v>
          </cell>
          <cell r="U313">
            <v>312</v>
          </cell>
          <cell r="V313">
            <v>380.8</v>
          </cell>
          <cell r="W313">
            <v>118809.60000000001</v>
          </cell>
          <cell r="X313">
            <v>0</v>
          </cell>
          <cell r="Y313">
            <v>3360</v>
          </cell>
          <cell r="Z313">
            <v>0</v>
          </cell>
          <cell r="AA313">
            <v>120969.58</v>
          </cell>
          <cell r="AB313">
            <v>793022.78</v>
          </cell>
          <cell r="AC313">
            <v>793022.32</v>
          </cell>
          <cell r="AD313">
            <v>605210</v>
          </cell>
          <cell r="AE313" t="str">
            <v>Namuwongo</v>
          </cell>
          <cell r="AF313">
            <v>-0.46000000007916242</v>
          </cell>
          <cell r="AG313">
            <v>793022.78</v>
          </cell>
          <cell r="AH313">
            <v>672053.20338983054</v>
          </cell>
          <cell r="AI313">
            <v>120969.57661016949</v>
          </cell>
          <cell r="AJ313">
            <v>793022.32</v>
          </cell>
          <cell r="AK313">
            <v>0</v>
          </cell>
          <cell r="AL313">
            <v>-0.46000000007916242</v>
          </cell>
          <cell r="AM313" t="str">
            <v>605210-RT1</v>
          </cell>
          <cell r="AN313">
            <v>-120969.58000000007</v>
          </cell>
          <cell r="AO313" t="str">
            <v>UMEME</v>
          </cell>
        </row>
        <row r="314">
          <cell r="A314">
            <v>313</v>
          </cell>
          <cell r="B314" t="str">
            <v>CSC_JINJA</v>
          </cell>
          <cell r="C314">
            <v>202762769</v>
          </cell>
          <cell r="D314" t="str">
            <v>ATC JINJA GOLF CLUB 605270</v>
          </cell>
          <cell r="E314" t="str">
            <v>COMMERCIAL</v>
          </cell>
          <cell r="F314" t="str">
            <v>TOU</v>
          </cell>
          <cell r="G314" t="str">
            <v>ACTIVE</v>
          </cell>
          <cell r="H314" t="str">
            <v>E267726</v>
          </cell>
          <cell r="I314" t="str">
            <v>[F0002]-[TX0006]-A-011408 Nile Ave (West)</v>
          </cell>
          <cell r="J314">
            <v>246183022</v>
          </cell>
          <cell r="K314">
            <v>41183</v>
          </cell>
          <cell r="L314" t="str">
            <v>01-SEP-12 - 01-OCT-12</v>
          </cell>
          <cell r="M314">
            <v>0</v>
          </cell>
          <cell r="N314">
            <v>0</v>
          </cell>
          <cell r="O314">
            <v>2177</v>
          </cell>
          <cell r="P314">
            <v>487.6</v>
          </cell>
          <cell r="Q314">
            <v>1061505.2</v>
          </cell>
          <cell r="R314">
            <v>1139</v>
          </cell>
          <cell r="S314">
            <v>550.9</v>
          </cell>
          <cell r="T314">
            <v>627475.1</v>
          </cell>
          <cell r="U314">
            <v>1022</v>
          </cell>
          <cell r="V314">
            <v>380.8</v>
          </cell>
          <cell r="W314">
            <v>389177.59999999998</v>
          </cell>
          <cell r="X314">
            <v>0</v>
          </cell>
          <cell r="Y314">
            <v>3360</v>
          </cell>
          <cell r="Z314">
            <v>0</v>
          </cell>
          <cell r="AA314">
            <v>374673.22</v>
          </cell>
          <cell r="AB314">
            <v>2456191.12</v>
          </cell>
          <cell r="AC314">
            <v>2456190.9700000002</v>
          </cell>
          <cell r="AD314">
            <v>605270</v>
          </cell>
          <cell r="AE314" t="str">
            <v>Jinja-GolfClub</v>
          </cell>
          <cell r="AF314">
            <v>-0.14999999990686774</v>
          </cell>
          <cell r="AG314">
            <v>2456191.12</v>
          </cell>
          <cell r="AH314">
            <v>2081517.898305085</v>
          </cell>
          <cell r="AI314">
            <v>374673.22169491526</v>
          </cell>
          <cell r="AJ314">
            <v>2456190.9700000002</v>
          </cell>
          <cell r="AK314">
            <v>0</v>
          </cell>
          <cell r="AL314">
            <v>-0.14999999990686774</v>
          </cell>
          <cell r="AM314" t="str">
            <v>605270-WT1</v>
          </cell>
          <cell r="AN314">
            <v>-374673.2200000002</v>
          </cell>
          <cell r="AO314" t="str">
            <v>UMEME</v>
          </cell>
        </row>
        <row r="315">
          <cell r="A315">
            <v>314</v>
          </cell>
          <cell r="B315" t="str">
            <v>CSC_JINJA</v>
          </cell>
          <cell r="C315">
            <v>202768068</v>
          </cell>
          <cell r="D315" t="str">
            <v>ATC JINJA-CATHOLIC   605016</v>
          </cell>
          <cell r="E315" t="str">
            <v>COMMERCIAL</v>
          </cell>
          <cell r="F315" t="str">
            <v>TOU</v>
          </cell>
          <cell r="G315" t="str">
            <v>ACTIVE</v>
          </cell>
          <cell r="H315" t="str">
            <v>UM201307</v>
          </cell>
          <cell r="I315" t="str">
            <v>[F0011]-[TX0007]-B-021100 Kyabazinga</v>
          </cell>
          <cell r="J315">
            <v>246187207</v>
          </cell>
          <cell r="K315">
            <v>41183</v>
          </cell>
          <cell r="L315" t="str">
            <v>01-SEP-12 - 01-OCT-12</v>
          </cell>
          <cell r="M315">
            <v>0</v>
          </cell>
          <cell r="N315">
            <v>0</v>
          </cell>
          <cell r="O315">
            <v>4943</v>
          </cell>
          <cell r="P315">
            <v>487.6</v>
          </cell>
          <cell r="Q315">
            <v>2410206.7999999998</v>
          </cell>
          <cell r="R315">
            <v>2298</v>
          </cell>
          <cell r="S315">
            <v>550.9</v>
          </cell>
          <cell r="T315">
            <v>1265968.2</v>
          </cell>
          <cell r="U315">
            <v>2490</v>
          </cell>
          <cell r="V315">
            <v>380.8</v>
          </cell>
          <cell r="W315">
            <v>948192</v>
          </cell>
          <cell r="X315">
            <v>0</v>
          </cell>
          <cell r="Y315">
            <v>3360</v>
          </cell>
          <cell r="Z315">
            <v>0</v>
          </cell>
          <cell r="AA315">
            <v>832990.86</v>
          </cell>
          <cell r="AB315">
            <v>5460717.8600000003</v>
          </cell>
          <cell r="AC315">
            <v>5460718.1600000001</v>
          </cell>
          <cell r="AD315">
            <v>605016</v>
          </cell>
          <cell r="AE315" t="str">
            <v>Jinja Catholic</v>
          </cell>
          <cell r="AF315">
            <v>0.29999999981373549</v>
          </cell>
          <cell r="AG315">
            <v>5460717.8600000003</v>
          </cell>
          <cell r="AH315">
            <v>4627727</v>
          </cell>
          <cell r="AI315">
            <v>832990.86</v>
          </cell>
          <cell r="AJ315">
            <v>5460718.1600000001</v>
          </cell>
          <cell r="AK315">
            <v>0</v>
          </cell>
          <cell r="AL315">
            <v>0.29999999981373549</v>
          </cell>
          <cell r="AM315" t="str">
            <v>605016-WT1</v>
          </cell>
          <cell r="AN315">
            <v>-832990.86000000034</v>
          </cell>
          <cell r="AO315" t="str">
            <v>UMEME</v>
          </cell>
        </row>
        <row r="316">
          <cell r="A316">
            <v>315</v>
          </cell>
          <cell r="B316" t="str">
            <v>CSC_KAYUNGA</v>
          </cell>
          <cell r="C316">
            <v>202766768</v>
          </cell>
          <cell r="D316" t="str">
            <v>ATC KITIMBWA 605598</v>
          </cell>
          <cell r="E316" t="str">
            <v>COMMERCIAL</v>
          </cell>
          <cell r="F316" t="str">
            <v>TOU</v>
          </cell>
          <cell r="G316" t="str">
            <v>ACTIVE</v>
          </cell>
          <cell r="H316" t="str">
            <v>U204093</v>
          </cell>
          <cell r="I316" t="str">
            <v>[F0007]-[TX0004]-A-015500-</v>
          </cell>
          <cell r="J316">
            <v>246082381</v>
          </cell>
          <cell r="K316">
            <v>41183</v>
          </cell>
          <cell r="L316" t="str">
            <v>01-SEP-12 - 01-OCT-12</v>
          </cell>
          <cell r="M316">
            <v>0</v>
          </cell>
          <cell r="N316">
            <v>0</v>
          </cell>
          <cell r="O316">
            <v>795</v>
          </cell>
          <cell r="P316">
            <v>487.6</v>
          </cell>
          <cell r="Q316">
            <v>387642</v>
          </cell>
          <cell r="R316">
            <v>376</v>
          </cell>
          <cell r="S316">
            <v>550.9</v>
          </cell>
          <cell r="T316">
            <v>207138.4</v>
          </cell>
          <cell r="U316">
            <v>399</v>
          </cell>
          <cell r="V316">
            <v>380.8</v>
          </cell>
          <cell r="W316">
            <v>151939.20000000001</v>
          </cell>
          <cell r="X316">
            <v>0</v>
          </cell>
          <cell r="Y316">
            <v>3360</v>
          </cell>
          <cell r="Z316">
            <v>0</v>
          </cell>
          <cell r="AA316">
            <v>135014.32999999999</v>
          </cell>
          <cell r="AB316">
            <v>885093.93</v>
          </cell>
          <cell r="AC316">
            <v>885094.03</v>
          </cell>
          <cell r="AD316">
            <v>605598</v>
          </cell>
          <cell r="AE316" t="str">
            <v>Kitimbwa</v>
          </cell>
          <cell r="AF316">
            <v>9.9999999976716936E-2</v>
          </cell>
          <cell r="AG316">
            <v>885093.93</v>
          </cell>
          <cell r="AH316">
            <v>750079.60169491521</v>
          </cell>
          <cell r="AI316">
            <v>135014.32830508472</v>
          </cell>
          <cell r="AJ316">
            <v>885094.02999999991</v>
          </cell>
          <cell r="AK316">
            <v>0</v>
          </cell>
          <cell r="AL316">
            <v>9.9999999860301614E-2</v>
          </cell>
          <cell r="AM316" t="str">
            <v>605598-WT1</v>
          </cell>
          <cell r="AN316">
            <v>856256.96999999986</v>
          </cell>
          <cell r="AO316" t="str">
            <v>UMEME</v>
          </cell>
        </row>
        <row r="317">
          <cell r="A317">
            <v>316</v>
          </cell>
          <cell r="B317" t="str">
            <v>CSC_MUKONO</v>
          </cell>
          <cell r="C317">
            <v>202740070</v>
          </cell>
          <cell r="D317" t="str">
            <v>ATC KATOSI 605584</v>
          </cell>
          <cell r="E317" t="str">
            <v>COMMERCIAL</v>
          </cell>
          <cell r="F317" t="str">
            <v>TOU</v>
          </cell>
          <cell r="G317" t="str">
            <v>ACTIVE</v>
          </cell>
          <cell r="H317" t="str">
            <v>U26327</v>
          </cell>
          <cell r="I317" t="str">
            <v>[F0001]-[TX0001]-A-0001-</v>
          </cell>
          <cell r="J317">
            <v>246175238</v>
          </cell>
          <cell r="K317">
            <v>41183</v>
          </cell>
          <cell r="L317" t="str">
            <v>01-SEP-12 - 01-OCT-12</v>
          </cell>
          <cell r="M317">
            <v>0</v>
          </cell>
          <cell r="N317">
            <v>0</v>
          </cell>
          <cell r="O317">
            <v>549</v>
          </cell>
          <cell r="P317">
            <v>487.6</v>
          </cell>
          <cell r="Q317">
            <v>267692.40000000002</v>
          </cell>
          <cell r="R317">
            <v>331</v>
          </cell>
          <cell r="S317">
            <v>550.9</v>
          </cell>
          <cell r="T317">
            <v>182347.9</v>
          </cell>
          <cell r="U317">
            <v>306</v>
          </cell>
          <cell r="V317">
            <v>380.8</v>
          </cell>
          <cell r="W317">
            <v>116524.8</v>
          </cell>
          <cell r="X317">
            <v>0</v>
          </cell>
          <cell r="Y317">
            <v>3360</v>
          </cell>
          <cell r="Z317">
            <v>0</v>
          </cell>
          <cell r="AA317">
            <v>102586.52</v>
          </cell>
          <cell r="AB317">
            <v>672511.62</v>
          </cell>
          <cell r="AC317">
            <v>672511.68</v>
          </cell>
          <cell r="AD317">
            <v>605584</v>
          </cell>
          <cell r="AE317" t="str">
            <v>Katosi</v>
          </cell>
          <cell r="AF317">
            <v>6.0000000055879354E-2</v>
          </cell>
          <cell r="AG317">
            <v>672511.62</v>
          </cell>
          <cell r="AH317">
            <v>569925.10169491521</v>
          </cell>
          <cell r="AI317">
            <v>102586.51830508474</v>
          </cell>
          <cell r="AJ317">
            <v>672511.68</v>
          </cell>
          <cell r="AK317">
            <v>0</v>
          </cell>
          <cell r="AL317">
            <v>6.0000000055879354E-2</v>
          </cell>
          <cell r="AM317" t="str">
            <v>605584-WT1</v>
          </cell>
          <cell r="AN317">
            <v>-102586.5199999999</v>
          </cell>
          <cell r="AO317" t="str">
            <v>UMEME</v>
          </cell>
        </row>
        <row r="318">
          <cell r="A318">
            <v>317</v>
          </cell>
          <cell r="B318" t="str">
            <v>CSC_LUGAZI</v>
          </cell>
          <cell r="C318">
            <v>202767968</v>
          </cell>
          <cell r="D318" t="str">
            <v>ATC NKOKONJERU 605272</v>
          </cell>
          <cell r="E318" t="str">
            <v>COMMERCIAL</v>
          </cell>
          <cell r="F318" t="str">
            <v>TOU</v>
          </cell>
          <cell r="G318" t="str">
            <v>ACTIVE</v>
          </cell>
          <cell r="H318">
            <v>96393964</v>
          </cell>
          <cell r="I318" t="str">
            <v>[F0002]-[TX0012]-B-000100 Main Rd</v>
          </cell>
          <cell r="J318">
            <v>246090631</v>
          </cell>
          <cell r="K318">
            <v>41183</v>
          </cell>
          <cell r="L318" t="str">
            <v>01-SEP-12 - 01-OCT-12</v>
          </cell>
          <cell r="M318">
            <v>0</v>
          </cell>
          <cell r="N318">
            <v>0</v>
          </cell>
          <cell r="O318">
            <v>2237</v>
          </cell>
          <cell r="P318">
            <v>487.6</v>
          </cell>
          <cell r="Q318">
            <v>1090761.2</v>
          </cell>
          <cell r="R318">
            <v>2</v>
          </cell>
          <cell r="S318">
            <v>550.9</v>
          </cell>
          <cell r="T318">
            <v>1101.8</v>
          </cell>
          <cell r="U318">
            <v>968</v>
          </cell>
          <cell r="V318">
            <v>380.8</v>
          </cell>
          <cell r="W318">
            <v>368614.40000000002</v>
          </cell>
          <cell r="X318">
            <v>0</v>
          </cell>
          <cell r="Y318">
            <v>3360</v>
          </cell>
          <cell r="Z318">
            <v>0</v>
          </cell>
          <cell r="AA318">
            <v>263490.73</v>
          </cell>
          <cell r="AB318">
            <v>1727328.13</v>
          </cell>
          <cell r="AC318">
            <v>1727328.19</v>
          </cell>
          <cell r="AD318">
            <v>605272</v>
          </cell>
          <cell r="AE318" t="str">
            <v>Nkokonjeru</v>
          </cell>
          <cell r="AF318">
            <v>6.0000000055879354E-2</v>
          </cell>
          <cell r="AG318">
            <v>1727328.13</v>
          </cell>
          <cell r="AH318">
            <v>1463837.3983050846</v>
          </cell>
          <cell r="AI318">
            <v>263490.73169491522</v>
          </cell>
          <cell r="AJ318">
            <v>1727328.19</v>
          </cell>
          <cell r="AK318">
            <v>0</v>
          </cell>
          <cell r="AL318">
            <v>6.0000000055879354E-2</v>
          </cell>
          <cell r="AM318" t="str">
            <v>605272-WT1</v>
          </cell>
          <cell r="AN318">
            <v>-263490.73</v>
          </cell>
          <cell r="AO318" t="str">
            <v>UMEME</v>
          </cell>
        </row>
        <row r="319">
          <cell r="A319">
            <v>318</v>
          </cell>
          <cell r="B319" t="str">
            <v>CSC_BOMBO</v>
          </cell>
          <cell r="C319">
            <v>202783768</v>
          </cell>
          <cell r="D319" t="str">
            <v>ATC MIGYERA SITE 605371</v>
          </cell>
          <cell r="E319" t="str">
            <v>COMMERCIAL</v>
          </cell>
          <cell r="F319" t="str">
            <v>TOU</v>
          </cell>
          <cell r="G319" t="str">
            <v>ACTIVE</v>
          </cell>
          <cell r="H319">
            <v>96394156</v>
          </cell>
          <cell r="I319" t="str">
            <v>[F0002]-[TX0100]-A-000090-MIGYERA</v>
          </cell>
          <cell r="J319">
            <v>246178222</v>
          </cell>
          <cell r="K319">
            <v>41183</v>
          </cell>
          <cell r="L319" t="str">
            <v>01-SEP-12 - 01-OCT-12</v>
          </cell>
          <cell r="M319">
            <v>0</v>
          </cell>
          <cell r="N319">
            <v>0</v>
          </cell>
          <cell r="O319">
            <v>1381</v>
          </cell>
          <cell r="P319">
            <v>487.6</v>
          </cell>
          <cell r="Q319">
            <v>673375.6</v>
          </cell>
          <cell r="R319">
            <v>745</v>
          </cell>
          <cell r="S319">
            <v>550.9</v>
          </cell>
          <cell r="T319">
            <v>410420.5</v>
          </cell>
          <cell r="U319">
            <v>621</v>
          </cell>
          <cell r="V319">
            <v>380.8</v>
          </cell>
          <cell r="W319">
            <v>236476.79999999999</v>
          </cell>
          <cell r="X319">
            <v>0</v>
          </cell>
          <cell r="Y319">
            <v>3360</v>
          </cell>
          <cell r="Z319">
            <v>0</v>
          </cell>
          <cell r="AA319">
            <v>238253.92</v>
          </cell>
          <cell r="AB319">
            <v>1561886.82</v>
          </cell>
          <cell r="AC319">
            <v>1561886.83</v>
          </cell>
          <cell r="AD319">
            <v>605371</v>
          </cell>
          <cell r="AE319" t="str">
            <v>Migyera</v>
          </cell>
          <cell r="AF319">
            <v>1.0000000009313226E-2</v>
          </cell>
          <cell r="AG319">
            <v>1561886.82</v>
          </cell>
          <cell r="AH319">
            <v>1323632.8983050848</v>
          </cell>
          <cell r="AI319">
            <v>238253.92169491525</v>
          </cell>
          <cell r="AJ319">
            <v>1561886.83</v>
          </cell>
          <cell r="AK319">
            <v>0</v>
          </cell>
          <cell r="AL319">
            <v>1.0000000009313226E-2</v>
          </cell>
          <cell r="AM319" t="str">
            <v>605371-WT1</v>
          </cell>
          <cell r="AN319">
            <v>-238253.91999999993</v>
          </cell>
          <cell r="AO319" t="str">
            <v>UMEME</v>
          </cell>
        </row>
        <row r="320">
          <cell r="A320">
            <v>319</v>
          </cell>
          <cell r="B320" t="str">
            <v>CSC_MITYANA</v>
          </cell>
          <cell r="C320">
            <v>202762368</v>
          </cell>
          <cell r="D320" t="str">
            <v>ATC UGANDA LIMITED KYERIMA 605346</v>
          </cell>
          <cell r="E320" t="str">
            <v>COMMERCIAL</v>
          </cell>
          <cell r="F320" t="str">
            <v>TOU</v>
          </cell>
          <cell r="G320" t="str">
            <v>ACTIVE</v>
          </cell>
          <cell r="H320" t="str">
            <v>E269738</v>
          </cell>
          <cell r="I320" t="str">
            <v>[F0005]-[TX0098]-B-020342 Kabulassoke Rd</v>
          </cell>
          <cell r="J320">
            <v>246308397</v>
          </cell>
          <cell r="K320">
            <v>41183</v>
          </cell>
          <cell r="L320" t="str">
            <v>01-SEP-12 - 01-OCT-12</v>
          </cell>
          <cell r="M320">
            <v>0</v>
          </cell>
          <cell r="N320">
            <v>0</v>
          </cell>
          <cell r="O320">
            <v>139</v>
          </cell>
          <cell r="P320">
            <v>487.6</v>
          </cell>
          <cell r="Q320">
            <v>67776.399999999994</v>
          </cell>
          <cell r="R320">
            <v>252</v>
          </cell>
          <cell r="S320">
            <v>550.9</v>
          </cell>
          <cell r="T320">
            <v>138826.79999999999</v>
          </cell>
          <cell r="U320">
            <v>85</v>
          </cell>
          <cell r="V320">
            <v>380.8</v>
          </cell>
          <cell r="W320">
            <v>32368</v>
          </cell>
          <cell r="X320">
            <v>0</v>
          </cell>
          <cell r="Y320">
            <v>3360</v>
          </cell>
          <cell r="Z320">
            <v>0</v>
          </cell>
          <cell r="AA320">
            <v>43619.62</v>
          </cell>
          <cell r="AB320">
            <v>285950.82</v>
          </cell>
          <cell r="AC320">
            <v>285950.77</v>
          </cell>
          <cell r="AD320">
            <v>605346</v>
          </cell>
          <cell r="AE320" t="str">
            <v>Kyerima</v>
          </cell>
          <cell r="AF320">
            <v>-4.9999999988358468E-2</v>
          </cell>
          <cell r="AG320">
            <v>285950.82</v>
          </cell>
          <cell r="AH320">
            <v>242331.20338983054</v>
          </cell>
          <cell r="AI320">
            <v>43619.616610169498</v>
          </cell>
          <cell r="AJ320">
            <v>285950.77000000008</v>
          </cell>
          <cell r="AK320">
            <v>0</v>
          </cell>
          <cell r="AL320">
            <v>-4.9999999930150807E-2</v>
          </cell>
          <cell r="AM320" t="str">
            <v>605346-WT1</v>
          </cell>
          <cell r="AN320">
            <v>-43619.620000000024</v>
          </cell>
          <cell r="AO320" t="str">
            <v>UMEME</v>
          </cell>
        </row>
        <row r="321">
          <cell r="A321">
            <v>320</v>
          </cell>
          <cell r="B321" t="str">
            <v>CSC_MITYANA</v>
          </cell>
          <cell r="C321">
            <v>202762919</v>
          </cell>
          <cell r="D321" t="str">
            <v>ATC UGANDA LIMITED BUSIMBI 605301</v>
          </cell>
          <cell r="E321" t="str">
            <v>COMMERCIAL</v>
          </cell>
          <cell r="F321" t="str">
            <v>TOU</v>
          </cell>
          <cell r="G321" t="str">
            <v>ACTIVE</v>
          </cell>
          <cell r="H321" t="str">
            <v>E263624</v>
          </cell>
          <cell r="I321" t="str">
            <v>[F0002]-[TX0024]-B-012640 Kampala Rd</v>
          </cell>
          <cell r="J321">
            <v>246083813</v>
          </cell>
          <cell r="K321">
            <v>41183</v>
          </cell>
          <cell r="L321" t="str">
            <v>01-SEP-12 - 01-OCT-12</v>
          </cell>
          <cell r="M321">
            <v>0</v>
          </cell>
          <cell r="N321">
            <v>0</v>
          </cell>
          <cell r="O321">
            <v>1376</v>
          </cell>
          <cell r="P321">
            <v>487.6</v>
          </cell>
          <cell r="Q321">
            <v>670937.59999999998</v>
          </cell>
          <cell r="R321">
            <v>749</v>
          </cell>
          <cell r="S321">
            <v>550.9</v>
          </cell>
          <cell r="T321">
            <v>412624.1</v>
          </cell>
          <cell r="U321">
            <v>724</v>
          </cell>
          <cell r="V321">
            <v>380.8</v>
          </cell>
          <cell r="W321">
            <v>275699.20000000001</v>
          </cell>
          <cell r="X321">
            <v>0</v>
          </cell>
          <cell r="Y321">
            <v>3360</v>
          </cell>
          <cell r="Z321">
            <v>0</v>
          </cell>
          <cell r="AA321">
            <v>245271.76</v>
          </cell>
          <cell r="AB321">
            <v>1607892.66</v>
          </cell>
          <cell r="AC321">
            <v>1607892.18</v>
          </cell>
          <cell r="AD321">
            <v>605301</v>
          </cell>
          <cell r="AE321" t="str">
            <v>MityanaMarket</v>
          </cell>
          <cell r="AF321">
            <v>-0.47999999998137355</v>
          </cell>
          <cell r="AG321">
            <v>1607892.66</v>
          </cell>
          <cell r="AH321">
            <v>1362620.8983050846</v>
          </cell>
          <cell r="AI321">
            <v>245271.76169491521</v>
          </cell>
          <cell r="AJ321">
            <v>1607892.1799999997</v>
          </cell>
          <cell r="AK321">
            <v>0</v>
          </cell>
          <cell r="AL321">
            <v>-0.48000000021420419</v>
          </cell>
          <cell r="AM321" t="str">
            <v>605301-WT1</v>
          </cell>
          <cell r="AN321">
            <v>-245271.76</v>
          </cell>
          <cell r="AO321" t="str">
            <v>UMEME</v>
          </cell>
        </row>
        <row r="322">
          <cell r="A322">
            <v>321</v>
          </cell>
          <cell r="B322" t="str">
            <v>CSC_MUBENDE</v>
          </cell>
          <cell r="C322">
            <v>202761418</v>
          </cell>
          <cell r="D322" t="str">
            <v>ATC UGANDA LIMITED KASAMBYA 605449</v>
          </cell>
          <cell r="E322" t="str">
            <v>COMMERCIAL</v>
          </cell>
          <cell r="F322" t="str">
            <v>TOU</v>
          </cell>
          <cell r="G322" t="str">
            <v>ACTIVE</v>
          </cell>
          <cell r="H322" t="str">
            <v>U203194</v>
          </cell>
          <cell r="I322" t="str">
            <v>[F0003]-[TX0001]-A-0001-</v>
          </cell>
          <cell r="J322">
            <v>246023032</v>
          </cell>
          <cell r="K322">
            <v>41183</v>
          </cell>
          <cell r="L322" t="str">
            <v>01-SEP-12 - 01-OCT-12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3360</v>
          </cell>
          <cell r="Z322">
            <v>0</v>
          </cell>
          <cell r="AA322">
            <v>604.79999999999995</v>
          </cell>
          <cell r="AB322">
            <v>3964.8</v>
          </cell>
          <cell r="AC322">
            <v>3964.44</v>
          </cell>
          <cell r="AD322">
            <v>605449</v>
          </cell>
          <cell r="AE322" t="str">
            <v>Kasambya</v>
          </cell>
          <cell r="AF322">
            <v>-0.36000000000012733</v>
          </cell>
          <cell r="AG322">
            <v>3964.8</v>
          </cell>
          <cell r="AH322">
            <v>3360</v>
          </cell>
          <cell r="AI322">
            <v>604.79999999999995</v>
          </cell>
          <cell r="AJ322">
            <v>3964.44</v>
          </cell>
          <cell r="AK322">
            <v>0</v>
          </cell>
          <cell r="AL322">
            <v>-0.36000000000012733</v>
          </cell>
          <cell r="AM322" t="str">
            <v>605449-WT1</v>
          </cell>
          <cell r="AN322">
            <v>-604.80000000000018</v>
          </cell>
          <cell r="AO322" t="str">
            <v>UMEME</v>
          </cell>
        </row>
        <row r="323">
          <cell r="A323">
            <v>322</v>
          </cell>
          <cell r="B323" t="str">
            <v>CSC_LIRA</v>
          </cell>
          <cell r="C323">
            <v>202750419</v>
          </cell>
          <cell r="D323" t="str">
            <v>ATC LANGO COLLEGE SITE 605727</v>
          </cell>
          <cell r="E323" t="str">
            <v>COMMERCIAL</v>
          </cell>
          <cell r="F323" t="str">
            <v>TOU</v>
          </cell>
          <cell r="G323" t="str">
            <v>ACTIVE</v>
          </cell>
          <cell r="H323" t="str">
            <v>U26035</v>
          </cell>
          <cell r="I323" t="str">
            <v>[F0006]-[TX0011]-A-9999-</v>
          </cell>
          <cell r="J323">
            <v>246090628</v>
          </cell>
          <cell r="K323">
            <v>41183</v>
          </cell>
          <cell r="L323" t="str">
            <v>01-SEP-12 - 01-OCT-12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3360</v>
          </cell>
          <cell r="Z323">
            <v>0</v>
          </cell>
          <cell r="AA323">
            <v>604.79999999999995</v>
          </cell>
          <cell r="AB323">
            <v>3964.8</v>
          </cell>
          <cell r="AC323">
            <v>3964.88</v>
          </cell>
          <cell r="AD323">
            <v>605727</v>
          </cell>
          <cell r="AE323" t="str">
            <v>Lango College</v>
          </cell>
          <cell r="AF323">
            <v>7.999999999992724E-2</v>
          </cell>
          <cell r="AG323">
            <v>3964.8</v>
          </cell>
          <cell r="AH323">
            <v>3360</v>
          </cell>
          <cell r="AI323">
            <v>604.79999999999995</v>
          </cell>
          <cell r="AJ323">
            <v>3964.88</v>
          </cell>
          <cell r="AK323">
            <v>0</v>
          </cell>
          <cell r="AL323">
            <v>7.999999999992724E-2</v>
          </cell>
          <cell r="AM323" t="str">
            <v>605727-WT1</v>
          </cell>
          <cell r="AN323">
            <v>-604.80000000000018</v>
          </cell>
          <cell r="AO323" t="str">
            <v>UMEME</v>
          </cell>
        </row>
        <row r="324">
          <cell r="A324">
            <v>323</v>
          </cell>
          <cell r="B324" t="str">
            <v>CSC_LIRA</v>
          </cell>
          <cell r="C324">
            <v>202750568</v>
          </cell>
          <cell r="D324" t="str">
            <v>ATC IREDA SITE 605821</v>
          </cell>
          <cell r="E324" t="str">
            <v>COMMERCIAL</v>
          </cell>
          <cell r="F324" t="str">
            <v>TOU</v>
          </cell>
          <cell r="G324" t="str">
            <v>ACTIVE</v>
          </cell>
          <cell r="H324" t="str">
            <v>U203701</v>
          </cell>
          <cell r="I324" t="str">
            <v>[F0007]-[TX0017]-A-02004</v>
          </cell>
          <cell r="J324">
            <v>246026708</v>
          </cell>
          <cell r="K324">
            <v>41183</v>
          </cell>
          <cell r="L324" t="str">
            <v>01-SEP-12 - 01-OCT-12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3360</v>
          </cell>
          <cell r="Z324">
            <v>0</v>
          </cell>
          <cell r="AA324">
            <v>604.79999999999995</v>
          </cell>
          <cell r="AB324">
            <v>3964.8</v>
          </cell>
          <cell r="AC324">
            <v>3964.88</v>
          </cell>
          <cell r="AD324">
            <v>605821</v>
          </cell>
          <cell r="AE324" t="str">
            <v>Ireda</v>
          </cell>
          <cell r="AF324">
            <v>7.999999999992724E-2</v>
          </cell>
          <cell r="AG324">
            <v>3964.8</v>
          </cell>
          <cell r="AH324">
            <v>3360</v>
          </cell>
          <cell r="AI324">
            <v>604.79999999999995</v>
          </cell>
          <cell r="AJ324">
            <v>3964.88</v>
          </cell>
          <cell r="AK324">
            <v>0</v>
          </cell>
          <cell r="AL324">
            <v>7.999999999992724E-2</v>
          </cell>
          <cell r="AM324" t="str">
            <v>605821-WT1</v>
          </cell>
          <cell r="AN324">
            <v>-604.80000000000018</v>
          </cell>
          <cell r="AO324" t="str">
            <v>UMEME</v>
          </cell>
        </row>
        <row r="325">
          <cell r="A325">
            <v>324</v>
          </cell>
          <cell r="B325" t="str">
            <v>CSC_KITGUM</v>
          </cell>
          <cell r="C325">
            <v>202751668</v>
          </cell>
          <cell r="D325" t="str">
            <v>ATC  RACKOKO BTS   605455</v>
          </cell>
          <cell r="E325" t="str">
            <v>COMMERCIAL</v>
          </cell>
          <cell r="F325" t="str">
            <v>TOU</v>
          </cell>
          <cell r="G325" t="str">
            <v>ACTIVE</v>
          </cell>
          <cell r="H325" t="str">
            <v>UM200805</v>
          </cell>
          <cell r="I325" t="str">
            <v>[F0002]-[TX0004]-A-000352</v>
          </cell>
          <cell r="J325">
            <v>246183017</v>
          </cell>
          <cell r="K325">
            <v>41183</v>
          </cell>
          <cell r="L325" t="str">
            <v>01-SEP-12 - 01-OCT-12</v>
          </cell>
          <cell r="M325">
            <v>0</v>
          </cell>
          <cell r="N325">
            <v>0</v>
          </cell>
          <cell r="O325">
            <v>977</v>
          </cell>
          <cell r="P325">
            <v>487.6</v>
          </cell>
          <cell r="Q325">
            <v>476385.2</v>
          </cell>
          <cell r="R325">
            <v>466</v>
          </cell>
          <cell r="S325">
            <v>550.9</v>
          </cell>
          <cell r="T325">
            <v>256719.4</v>
          </cell>
          <cell r="U325">
            <v>458</v>
          </cell>
          <cell r="V325">
            <v>380.8</v>
          </cell>
          <cell r="W325">
            <v>174406.39999999999</v>
          </cell>
          <cell r="X325">
            <v>0</v>
          </cell>
          <cell r="Y325">
            <v>3360</v>
          </cell>
          <cell r="Z325">
            <v>0</v>
          </cell>
          <cell r="AA325">
            <v>163956.78</v>
          </cell>
          <cell r="AB325">
            <v>1074827.78</v>
          </cell>
          <cell r="AC325">
            <v>1074827.79</v>
          </cell>
          <cell r="AD325">
            <v>605455</v>
          </cell>
          <cell r="AE325" t="str">
            <v>Rackoko</v>
          </cell>
          <cell r="AF325">
            <v>1.0000000009313226E-2</v>
          </cell>
          <cell r="AG325">
            <v>1074827.78</v>
          </cell>
          <cell r="AH325">
            <v>910871.00000000012</v>
          </cell>
          <cell r="AI325">
            <v>163956.78000000003</v>
          </cell>
          <cell r="AJ325">
            <v>1074827.7900000003</v>
          </cell>
          <cell r="AK325">
            <v>0</v>
          </cell>
          <cell r="AL325">
            <v>1.0000000242143869E-2</v>
          </cell>
          <cell r="AM325" t="str">
            <v>605455-WT1</v>
          </cell>
          <cell r="AN325">
            <v>-163956.78000000003</v>
          </cell>
          <cell r="AO325" t="str">
            <v>UMEME</v>
          </cell>
        </row>
        <row r="326">
          <cell r="A326">
            <v>325</v>
          </cell>
          <cell r="B326" t="str">
            <v>CSC_MASINDI</v>
          </cell>
          <cell r="C326">
            <v>202754920</v>
          </cell>
          <cell r="D326" t="str">
            <v>ATC MASINDI HILL 605076</v>
          </cell>
          <cell r="E326" t="str">
            <v>COMMERCIAL</v>
          </cell>
          <cell r="F326" t="str">
            <v>TOU</v>
          </cell>
          <cell r="G326" t="str">
            <v>ACTIVE</v>
          </cell>
          <cell r="H326" t="str">
            <v>U29498</v>
          </cell>
          <cell r="I326" t="str">
            <v>[F0016]-[TX0022]-A-010150 Kigulya</v>
          </cell>
          <cell r="J326">
            <v>246300940</v>
          </cell>
          <cell r="K326">
            <v>41183</v>
          </cell>
          <cell r="L326" t="str">
            <v>01-SEP-12 - 01-OCT-12</v>
          </cell>
          <cell r="M326">
            <v>0</v>
          </cell>
          <cell r="N326">
            <v>0</v>
          </cell>
          <cell r="O326">
            <v>291</v>
          </cell>
          <cell r="P326">
            <v>487.6</v>
          </cell>
          <cell r="Q326">
            <v>141891.6</v>
          </cell>
          <cell r="R326">
            <v>193</v>
          </cell>
          <cell r="S326">
            <v>550.9</v>
          </cell>
          <cell r="T326">
            <v>106323.7</v>
          </cell>
          <cell r="U326">
            <v>149</v>
          </cell>
          <cell r="V326">
            <v>380.8</v>
          </cell>
          <cell r="W326">
            <v>56739.199999999997</v>
          </cell>
          <cell r="X326">
            <v>0</v>
          </cell>
          <cell r="Y326">
            <v>3360</v>
          </cell>
          <cell r="Z326">
            <v>0</v>
          </cell>
          <cell r="AA326">
            <v>55496.61</v>
          </cell>
          <cell r="AB326">
            <v>363811.11</v>
          </cell>
          <cell r="AC326">
            <v>363811.15</v>
          </cell>
          <cell r="AD326">
            <v>605076</v>
          </cell>
          <cell r="AE326" t="str">
            <v>Masindi</v>
          </cell>
          <cell r="AF326">
            <v>4.0000000037252903E-2</v>
          </cell>
          <cell r="AG326">
            <v>363811.11</v>
          </cell>
          <cell r="AH326">
            <v>308314.5</v>
          </cell>
          <cell r="AI326">
            <v>55496.61</v>
          </cell>
          <cell r="AJ326">
            <v>363811.15</v>
          </cell>
          <cell r="AK326">
            <v>0</v>
          </cell>
          <cell r="AL326">
            <v>4.0000000037252903E-2</v>
          </cell>
          <cell r="AM326" t="str">
            <v>605076-WT1</v>
          </cell>
          <cell r="AN326">
            <v>-55496.609999999986</v>
          </cell>
          <cell r="AO326" t="str">
            <v>UMEME</v>
          </cell>
        </row>
        <row r="327">
          <cell r="A327">
            <v>326</v>
          </cell>
          <cell r="B327" t="str">
            <v>CSC_MASINDI</v>
          </cell>
          <cell r="C327">
            <v>202756125</v>
          </cell>
          <cell r="D327" t="str">
            <v>ATC KIJURA 605794</v>
          </cell>
          <cell r="E327" t="str">
            <v>COMMERCIAL</v>
          </cell>
          <cell r="F327" t="str">
            <v>TOU</v>
          </cell>
          <cell r="G327" t="str">
            <v>ACTIVE</v>
          </cell>
          <cell r="H327">
            <v>96394147</v>
          </cell>
          <cell r="I327" t="str">
            <v>[F0016]-[TX0022]-B-000100</v>
          </cell>
          <cell r="J327">
            <v>246180225</v>
          </cell>
          <cell r="K327">
            <v>41183</v>
          </cell>
          <cell r="L327" t="str">
            <v>01-SEP-12 - 01-OCT-12</v>
          </cell>
          <cell r="M327">
            <v>0</v>
          </cell>
          <cell r="N327">
            <v>0</v>
          </cell>
          <cell r="O327">
            <v>346</v>
          </cell>
          <cell r="P327">
            <v>487.6</v>
          </cell>
          <cell r="Q327">
            <v>168709.6</v>
          </cell>
          <cell r="R327">
            <v>642</v>
          </cell>
          <cell r="S327">
            <v>550.9</v>
          </cell>
          <cell r="T327">
            <v>353677.8</v>
          </cell>
          <cell r="U327">
            <v>154</v>
          </cell>
          <cell r="V327">
            <v>380.8</v>
          </cell>
          <cell r="W327">
            <v>58643.199999999997</v>
          </cell>
          <cell r="X327">
            <v>0</v>
          </cell>
          <cell r="Y327">
            <v>3360</v>
          </cell>
          <cell r="Z327">
            <v>0</v>
          </cell>
          <cell r="AA327">
            <v>105190.31</v>
          </cell>
          <cell r="AB327">
            <v>689580.91</v>
          </cell>
          <cell r="AC327">
            <v>689580.6</v>
          </cell>
          <cell r="AD327">
            <v>605794</v>
          </cell>
          <cell r="AE327" t="str">
            <v>Kijura</v>
          </cell>
          <cell r="AF327">
            <v>-0.31000000005587935</v>
          </cell>
          <cell r="AG327">
            <v>689580.91</v>
          </cell>
          <cell r="AH327">
            <v>584390.60169491533</v>
          </cell>
          <cell r="AI327">
            <v>105190.30830508475</v>
          </cell>
          <cell r="AJ327">
            <v>689580.6</v>
          </cell>
          <cell r="AK327">
            <v>0</v>
          </cell>
          <cell r="AL327">
            <v>-0.31000000005587935</v>
          </cell>
          <cell r="AM327" t="str">
            <v>605794-WT1</v>
          </cell>
          <cell r="AN327">
            <v>-105190.31000000006</v>
          </cell>
          <cell r="AO327" t="str">
            <v>UMEME</v>
          </cell>
        </row>
        <row r="328">
          <cell r="A328">
            <v>327</v>
          </cell>
          <cell r="B328" t="str">
            <v>CSC_BUSHENYI</v>
          </cell>
          <cell r="C328">
            <v>202744871</v>
          </cell>
          <cell r="D328" t="str">
            <v>ATC ISHAKA 605219</v>
          </cell>
          <cell r="E328" t="str">
            <v>COMMERCIAL</v>
          </cell>
          <cell r="F328" t="str">
            <v>TOU</v>
          </cell>
          <cell r="G328" t="str">
            <v>ACTIVE</v>
          </cell>
          <cell r="H328" t="str">
            <v>UM200065</v>
          </cell>
          <cell r="I328" t="str">
            <v>[F0002]-[TX0001]-A-012721</v>
          </cell>
          <cell r="J328">
            <v>246185206</v>
          </cell>
          <cell r="K328">
            <v>41183</v>
          </cell>
          <cell r="L328" t="str">
            <v>01-SEP-12 - 01-OCT-12</v>
          </cell>
          <cell r="M328">
            <v>0</v>
          </cell>
          <cell r="N328">
            <v>0</v>
          </cell>
          <cell r="O328">
            <v>1721</v>
          </cell>
          <cell r="P328">
            <v>487.6</v>
          </cell>
          <cell r="Q328">
            <v>839159.6</v>
          </cell>
          <cell r="R328">
            <v>805</v>
          </cell>
          <cell r="S328">
            <v>550.9</v>
          </cell>
          <cell r="T328">
            <v>443474.5</v>
          </cell>
          <cell r="U328">
            <v>852</v>
          </cell>
          <cell r="V328">
            <v>380.8</v>
          </cell>
          <cell r="W328">
            <v>324441.59999999998</v>
          </cell>
          <cell r="X328">
            <v>0</v>
          </cell>
          <cell r="Y328">
            <v>3360</v>
          </cell>
          <cell r="Z328">
            <v>0</v>
          </cell>
          <cell r="AA328">
            <v>289878.43</v>
          </cell>
          <cell r="AB328">
            <v>1900314.13</v>
          </cell>
          <cell r="AC328">
            <v>1900314.46</v>
          </cell>
          <cell r="AD328">
            <v>605219</v>
          </cell>
          <cell r="AE328" t="str">
            <v>Ishaka</v>
          </cell>
          <cell r="AF328">
            <v>0.33000000007450581</v>
          </cell>
          <cell r="AG328">
            <v>1900314.13</v>
          </cell>
          <cell r="AH328">
            <v>1610435.7033898304</v>
          </cell>
          <cell r="AI328">
            <v>289878.42661016947</v>
          </cell>
          <cell r="AJ328">
            <v>1900314.46</v>
          </cell>
          <cell r="AK328">
            <v>0</v>
          </cell>
          <cell r="AL328">
            <v>0.33000000007450581</v>
          </cell>
          <cell r="AM328" t="str">
            <v>605219-WT1</v>
          </cell>
          <cell r="AN328">
            <v>-289878.4299999997</v>
          </cell>
          <cell r="AO328" t="str">
            <v>UMEME</v>
          </cell>
        </row>
        <row r="329">
          <cell r="A329">
            <v>328</v>
          </cell>
          <cell r="B329" t="str">
            <v>CSC_KABALE</v>
          </cell>
          <cell r="C329">
            <v>202756318</v>
          </cell>
          <cell r="D329" t="str">
            <v xml:space="preserve">ATC- KASHONGATI SITE 605150  </v>
          </cell>
          <cell r="E329" t="str">
            <v>COMMERCIAL</v>
          </cell>
          <cell r="F329" t="str">
            <v>TOU</v>
          </cell>
          <cell r="G329" t="str">
            <v>ACTIVE</v>
          </cell>
          <cell r="H329" t="str">
            <v>E263461</v>
          </cell>
          <cell r="I329" t="str">
            <v>[F0002]-[TX0002]-A-010106 .</v>
          </cell>
          <cell r="J329">
            <v>245993556</v>
          </cell>
          <cell r="K329">
            <v>41183</v>
          </cell>
          <cell r="L329" t="str">
            <v>01-SEP-12 - 01-OCT-12</v>
          </cell>
          <cell r="M329">
            <v>0</v>
          </cell>
          <cell r="N329">
            <v>0</v>
          </cell>
          <cell r="O329">
            <v>1446</v>
          </cell>
          <cell r="P329">
            <v>487.6</v>
          </cell>
          <cell r="Q329">
            <v>705069.6</v>
          </cell>
          <cell r="R329">
            <v>741</v>
          </cell>
          <cell r="S329">
            <v>550.9</v>
          </cell>
          <cell r="T329">
            <v>408216.9</v>
          </cell>
          <cell r="U329">
            <v>726</v>
          </cell>
          <cell r="V329">
            <v>380.8</v>
          </cell>
          <cell r="W329">
            <v>276460.79999999999</v>
          </cell>
          <cell r="X329">
            <v>0</v>
          </cell>
          <cell r="Y329">
            <v>3360</v>
          </cell>
          <cell r="Z329">
            <v>0</v>
          </cell>
          <cell r="AA329">
            <v>250759.31</v>
          </cell>
          <cell r="AB329">
            <v>1643866.61</v>
          </cell>
          <cell r="AC329">
            <v>1643866.69</v>
          </cell>
          <cell r="AD329">
            <v>605150</v>
          </cell>
          <cell r="AE329" t="str">
            <v>Kashongati</v>
          </cell>
          <cell r="AF329">
            <v>7.9999999841675162E-2</v>
          </cell>
          <cell r="AG329">
            <v>1643866.61</v>
          </cell>
          <cell r="AH329">
            <v>1393107.2966101696</v>
          </cell>
          <cell r="AI329">
            <v>250759.31338983052</v>
          </cell>
          <cell r="AJ329">
            <v>1643866.69</v>
          </cell>
          <cell r="AK329">
            <v>0</v>
          </cell>
          <cell r="AL329">
            <v>7.9999999841675162E-2</v>
          </cell>
          <cell r="AM329" t="str">
            <v>605150-WT1</v>
          </cell>
          <cell r="AN329">
            <v>-250759.31000000006</v>
          </cell>
          <cell r="AO329" t="str">
            <v>UMEME</v>
          </cell>
        </row>
        <row r="330">
          <cell r="A330">
            <v>329</v>
          </cell>
          <cell r="B330" t="str">
            <v>CSC_KASESE</v>
          </cell>
          <cell r="C330">
            <v>202781118</v>
          </cell>
          <cell r="D330" t="str">
            <v>ATC KASESE TOWN 605541</v>
          </cell>
          <cell r="E330" t="str">
            <v>COMMERCIAL</v>
          </cell>
          <cell r="F330" t="str">
            <v>TOU</v>
          </cell>
          <cell r="G330" t="str">
            <v>ACTIVE</v>
          </cell>
          <cell r="H330" t="str">
            <v>UM202395</v>
          </cell>
          <cell r="I330" t="str">
            <v>[F0005]-[TX0006]-A-031401</v>
          </cell>
          <cell r="J330">
            <v>246177232</v>
          </cell>
          <cell r="K330">
            <v>41183</v>
          </cell>
          <cell r="L330" t="str">
            <v>01-SEP-12 - 01-OCT-12</v>
          </cell>
          <cell r="M330">
            <v>0</v>
          </cell>
          <cell r="N330">
            <v>0</v>
          </cell>
          <cell r="O330">
            <v>729</v>
          </cell>
          <cell r="P330">
            <v>487.6</v>
          </cell>
          <cell r="Q330">
            <v>355460.4</v>
          </cell>
          <cell r="R330">
            <v>344</v>
          </cell>
          <cell r="S330">
            <v>550.9</v>
          </cell>
          <cell r="T330">
            <v>189509.6</v>
          </cell>
          <cell r="U330">
            <v>368</v>
          </cell>
          <cell r="V330">
            <v>380.8</v>
          </cell>
          <cell r="W330">
            <v>140134.39999999999</v>
          </cell>
          <cell r="X330">
            <v>0</v>
          </cell>
          <cell r="Y330">
            <v>3360</v>
          </cell>
          <cell r="Z330">
            <v>0</v>
          </cell>
          <cell r="AA330">
            <v>123923.59</v>
          </cell>
          <cell r="AB330">
            <v>812387.99</v>
          </cell>
          <cell r="AC330">
            <v>812387.88</v>
          </cell>
          <cell r="AD330">
            <v>605541</v>
          </cell>
          <cell r="AE330" t="str">
            <v>Kasese_Town</v>
          </cell>
          <cell r="AF330">
            <v>-0.10999999998603016</v>
          </cell>
          <cell r="AG330">
            <v>812387.99</v>
          </cell>
          <cell r="AH330">
            <v>688464.39830508467</v>
          </cell>
          <cell r="AI330">
            <v>123923.59169491523</v>
          </cell>
          <cell r="AJ330">
            <v>812387.87999999989</v>
          </cell>
          <cell r="AK330">
            <v>0</v>
          </cell>
          <cell r="AL330">
            <v>-0.11000000010244548</v>
          </cell>
          <cell r="AM330" t="str">
            <v>605541-RT1</v>
          </cell>
          <cell r="AN330">
            <v>-123923.58999999997</v>
          </cell>
          <cell r="AO330" t="str">
            <v>UMEME</v>
          </cell>
        </row>
        <row r="331">
          <cell r="A331">
            <v>330</v>
          </cell>
          <cell r="B331" t="str">
            <v>CSC_FORTPORTAL</v>
          </cell>
          <cell r="C331">
            <v>202764069</v>
          </cell>
          <cell r="D331" t="str">
            <v>ATC (ORUHA) 605189</v>
          </cell>
          <cell r="E331" t="str">
            <v>COMMERCIAL</v>
          </cell>
          <cell r="F331" t="str">
            <v>TOU</v>
          </cell>
          <cell r="G331" t="str">
            <v>ACTIVE</v>
          </cell>
          <cell r="H331">
            <v>95879373</v>
          </cell>
          <cell r="I331" t="str">
            <v>[F0003]-[TX0041]-A-010050 Kampala Rd</v>
          </cell>
          <cell r="J331">
            <v>245993939</v>
          </cell>
          <cell r="K331">
            <v>41183</v>
          </cell>
          <cell r="L331" t="str">
            <v>01-SEP-12 - 01-OCT-12</v>
          </cell>
          <cell r="M331">
            <v>0</v>
          </cell>
          <cell r="N331">
            <v>0</v>
          </cell>
          <cell r="O331">
            <v>1692</v>
          </cell>
          <cell r="P331">
            <v>487.6</v>
          </cell>
          <cell r="Q331">
            <v>825019.2</v>
          </cell>
          <cell r="R331">
            <v>1067</v>
          </cell>
          <cell r="S331">
            <v>550.9</v>
          </cell>
          <cell r="T331">
            <v>587810.30000000005</v>
          </cell>
          <cell r="U331">
            <v>1067</v>
          </cell>
          <cell r="V331">
            <v>380.8</v>
          </cell>
          <cell r="W331">
            <v>406313.6</v>
          </cell>
          <cell r="X331">
            <v>0</v>
          </cell>
          <cell r="Y331">
            <v>3360</v>
          </cell>
          <cell r="Z331">
            <v>0</v>
          </cell>
          <cell r="AA331">
            <v>328050.56</v>
          </cell>
          <cell r="AB331">
            <v>2150553.66</v>
          </cell>
          <cell r="AC331">
            <v>2150553.7200000002</v>
          </cell>
          <cell r="AD331">
            <v>605189</v>
          </cell>
          <cell r="AE331" t="str">
            <v>Oruha</v>
          </cell>
          <cell r="AF331">
            <v>6.0000000055879354E-2</v>
          </cell>
          <cell r="AG331">
            <v>2150553.66</v>
          </cell>
          <cell r="AH331">
            <v>1822503.1016949152</v>
          </cell>
          <cell r="AI331">
            <v>328050.55830508471</v>
          </cell>
          <cell r="AJ331">
            <v>2150553.7200000002</v>
          </cell>
          <cell r="AK331">
            <v>0</v>
          </cell>
          <cell r="AL331">
            <v>6.0000000055879354E-2</v>
          </cell>
          <cell r="AM331" t="str">
            <v>605189-WT1</v>
          </cell>
          <cell r="AN331">
            <v>-328050.56000000006</v>
          </cell>
          <cell r="AO331" t="str">
            <v>UMEME</v>
          </cell>
        </row>
        <row r="332">
          <cell r="A332">
            <v>331</v>
          </cell>
          <cell r="B332" t="str">
            <v>CSC_FORTPORTAL</v>
          </cell>
          <cell r="C332">
            <v>202764218</v>
          </cell>
          <cell r="D332" t="str">
            <v>ATC RWEHAMBA (MPUMURU) 605383</v>
          </cell>
          <cell r="E332" t="str">
            <v>COMMERCIAL</v>
          </cell>
          <cell r="F332" t="str">
            <v>TOU</v>
          </cell>
          <cell r="G332" t="str">
            <v>ACTIVE</v>
          </cell>
          <cell r="H332" t="str">
            <v>E266885</v>
          </cell>
          <cell r="I332" t="str">
            <v xml:space="preserve"> </v>
          </cell>
          <cell r="J332">
            <v>246024268</v>
          </cell>
          <cell r="K332">
            <v>41183</v>
          </cell>
          <cell r="L332" t="str">
            <v>01-SEP-12 - 01-OCT-12</v>
          </cell>
          <cell r="M332">
            <v>0</v>
          </cell>
          <cell r="N332">
            <v>0</v>
          </cell>
          <cell r="O332">
            <v>286</v>
          </cell>
          <cell r="P332">
            <v>487.6</v>
          </cell>
          <cell r="Q332">
            <v>139453.6</v>
          </cell>
          <cell r="R332">
            <v>139</v>
          </cell>
          <cell r="S332">
            <v>550.9</v>
          </cell>
          <cell r="T332">
            <v>76575.100000000006</v>
          </cell>
          <cell r="U332">
            <v>104</v>
          </cell>
          <cell r="V332">
            <v>380.8</v>
          </cell>
          <cell r="W332">
            <v>39603.199999999997</v>
          </cell>
          <cell r="X332">
            <v>0</v>
          </cell>
          <cell r="Y332">
            <v>3360</v>
          </cell>
          <cell r="Z332">
            <v>0</v>
          </cell>
          <cell r="AA332">
            <v>46618.54</v>
          </cell>
          <cell r="AB332">
            <v>305610.44</v>
          </cell>
          <cell r="AC332">
            <v>305610.15999999997</v>
          </cell>
          <cell r="AD332">
            <v>605383</v>
          </cell>
          <cell r="AE332" t="str">
            <v>Mpumuru</v>
          </cell>
          <cell r="AF332">
            <v>-0.28000000002793968</v>
          </cell>
          <cell r="AG332">
            <v>305610.44</v>
          </cell>
          <cell r="AH332">
            <v>258991.89830508476</v>
          </cell>
          <cell r="AI332">
            <v>46618.541694915257</v>
          </cell>
          <cell r="AJ332">
            <v>305610.15999999997</v>
          </cell>
          <cell r="AK332">
            <v>0</v>
          </cell>
          <cell r="AL332">
            <v>-0.28000000002793968</v>
          </cell>
          <cell r="AM332" t="str">
            <v>605383-WT1</v>
          </cell>
          <cell r="AN332">
            <v>-46618.539999999979</v>
          </cell>
          <cell r="AO332" t="str">
            <v>UMEME</v>
          </cell>
        </row>
        <row r="333">
          <cell r="A333">
            <v>332</v>
          </cell>
          <cell r="B333" t="str">
            <v>CSC_MASAKA</v>
          </cell>
          <cell r="C333">
            <v>202749975</v>
          </cell>
          <cell r="D333" t="str">
            <v>ATC MBIRIIZI 605223</v>
          </cell>
          <cell r="E333" t="str">
            <v>COMMERCIAL</v>
          </cell>
          <cell r="F333" t="str">
            <v>TOU</v>
          </cell>
          <cell r="G333" t="str">
            <v>ACTIVE</v>
          </cell>
          <cell r="H333" t="str">
            <v>E270351</v>
          </cell>
          <cell r="I333" t="str">
            <v>[F0003]-[TX0039]-A-011118 Mateete Rd</v>
          </cell>
          <cell r="J333">
            <v>246181208</v>
          </cell>
          <cell r="K333">
            <v>41183</v>
          </cell>
          <cell r="L333" t="str">
            <v>01-SEP-12 - 01-OCT-12</v>
          </cell>
          <cell r="M333">
            <v>0</v>
          </cell>
          <cell r="N333">
            <v>0</v>
          </cell>
          <cell r="O333">
            <v>1019</v>
          </cell>
          <cell r="P333">
            <v>487.6</v>
          </cell>
          <cell r="Q333">
            <v>496864.4</v>
          </cell>
          <cell r="R333">
            <v>613</v>
          </cell>
          <cell r="S333">
            <v>550.9</v>
          </cell>
          <cell r="T333">
            <v>337701.7</v>
          </cell>
          <cell r="U333">
            <v>523</v>
          </cell>
          <cell r="V333">
            <v>380.8</v>
          </cell>
          <cell r="W333">
            <v>199158.39999999999</v>
          </cell>
          <cell r="X333">
            <v>0</v>
          </cell>
          <cell r="Y333">
            <v>3360</v>
          </cell>
          <cell r="Z333">
            <v>0</v>
          </cell>
          <cell r="AA333">
            <v>186675.21</v>
          </cell>
          <cell r="AB333">
            <v>1223759.71</v>
          </cell>
          <cell r="AC333">
            <v>1223759.51</v>
          </cell>
          <cell r="AD333">
            <v>605223</v>
          </cell>
          <cell r="AE333" t="str">
            <v>Mbirizi</v>
          </cell>
          <cell r="AF333">
            <v>-0.19999999995343387</v>
          </cell>
          <cell r="AG333">
            <v>1223759.71</v>
          </cell>
          <cell r="AH333">
            <v>1037084.4999999999</v>
          </cell>
          <cell r="AI333">
            <v>186675.20999999996</v>
          </cell>
          <cell r="AJ333">
            <v>1223759.51</v>
          </cell>
          <cell r="AK333">
            <v>0</v>
          </cell>
          <cell r="AL333">
            <v>-0.19999999995343387</v>
          </cell>
          <cell r="AM333" t="str">
            <v>605223-WT1</v>
          </cell>
          <cell r="AN333">
            <v>-186675.20999999985</v>
          </cell>
          <cell r="AO333" t="str">
            <v>UMEME</v>
          </cell>
        </row>
        <row r="334">
          <cell r="A334">
            <v>333</v>
          </cell>
          <cell r="B334" t="str">
            <v>CSC_MASAKA</v>
          </cell>
          <cell r="C334">
            <v>202750420</v>
          </cell>
          <cell r="D334" t="str">
            <v>ATC BUWAMA 605309</v>
          </cell>
          <cell r="E334" t="str">
            <v>COMMERCIAL</v>
          </cell>
          <cell r="F334" t="str">
            <v>TOU</v>
          </cell>
          <cell r="G334" t="str">
            <v>ACTIVE</v>
          </cell>
          <cell r="H334" t="str">
            <v>E262840</v>
          </cell>
          <cell r="I334" t="str">
            <v>[F0002]-[TX0032]-A-018869 Kampala-Katebo Rd</v>
          </cell>
          <cell r="J334">
            <v>246177225</v>
          </cell>
          <cell r="K334">
            <v>41183</v>
          </cell>
          <cell r="L334" t="str">
            <v>01-SEP-12 - 01-OCT-12</v>
          </cell>
          <cell r="M334">
            <v>0</v>
          </cell>
          <cell r="N334">
            <v>0</v>
          </cell>
          <cell r="O334">
            <v>2192</v>
          </cell>
          <cell r="P334">
            <v>487.6</v>
          </cell>
          <cell r="Q334">
            <v>1068819.2</v>
          </cell>
          <cell r="R334">
            <v>1326</v>
          </cell>
          <cell r="S334">
            <v>550.9</v>
          </cell>
          <cell r="T334">
            <v>730493.4</v>
          </cell>
          <cell r="U334">
            <v>1208</v>
          </cell>
          <cell r="V334">
            <v>380.8</v>
          </cell>
          <cell r="W334">
            <v>460006.40000000002</v>
          </cell>
          <cell r="X334">
            <v>0</v>
          </cell>
          <cell r="Y334">
            <v>3360</v>
          </cell>
          <cell r="Z334">
            <v>0</v>
          </cell>
          <cell r="AA334">
            <v>407282.22</v>
          </cell>
          <cell r="AB334">
            <v>2669961.2200000002</v>
          </cell>
          <cell r="AC334">
            <v>2669960.98</v>
          </cell>
          <cell r="AD334">
            <v>605309</v>
          </cell>
          <cell r="AE334" t="str">
            <v>Buwama</v>
          </cell>
          <cell r="AF334">
            <v>-0.24000000022351742</v>
          </cell>
          <cell r="AG334">
            <v>2669961.2200000002</v>
          </cell>
          <cell r="AH334">
            <v>2262679</v>
          </cell>
          <cell r="AI334">
            <v>407282.22</v>
          </cell>
          <cell r="AJ334">
            <v>2669960.9799999995</v>
          </cell>
          <cell r="AK334">
            <v>0</v>
          </cell>
          <cell r="AL334">
            <v>-0.24000000068917871</v>
          </cell>
          <cell r="AM334" t="str">
            <v>605309-WT1</v>
          </cell>
          <cell r="AN334">
            <v>-407282.2200000002</v>
          </cell>
          <cell r="AO334" t="str">
            <v>UMEME</v>
          </cell>
        </row>
        <row r="335">
          <cell r="A335">
            <v>334</v>
          </cell>
          <cell r="B335" t="str">
            <v>CSC_MBALE</v>
          </cell>
          <cell r="C335">
            <v>202755820</v>
          </cell>
          <cell r="D335" t="str">
            <v xml:space="preserve">ATC 605699 NABUMALI  </v>
          </cell>
          <cell r="E335" t="str">
            <v>COMMERCIAL</v>
          </cell>
          <cell r="F335" t="str">
            <v>TOU</v>
          </cell>
          <cell r="G335" t="str">
            <v>ACTIVE</v>
          </cell>
          <cell r="H335">
            <v>96394463</v>
          </cell>
          <cell r="I335" t="str">
            <v>[F0011]-[TX0007]-A-0001-</v>
          </cell>
          <cell r="J335">
            <v>246317814</v>
          </cell>
          <cell r="K335">
            <v>41183</v>
          </cell>
          <cell r="L335" t="str">
            <v>01-SEP-12 - 01-OCT-12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3360</v>
          </cell>
          <cell r="Z335">
            <v>0</v>
          </cell>
          <cell r="AA335">
            <v>604.79999999999995</v>
          </cell>
          <cell r="AB335">
            <v>3964.8</v>
          </cell>
          <cell r="AC335">
            <v>3964.72</v>
          </cell>
          <cell r="AD335">
            <v>605699</v>
          </cell>
          <cell r="AE335" t="str">
            <v>Nabumali</v>
          </cell>
          <cell r="AF335">
            <v>-8.0000000000381988E-2</v>
          </cell>
          <cell r="AG335">
            <v>3964.8</v>
          </cell>
          <cell r="AH335">
            <v>3360</v>
          </cell>
          <cell r="AI335">
            <v>604.79999999999995</v>
          </cell>
          <cell r="AJ335">
            <v>3964.72</v>
          </cell>
          <cell r="AK335">
            <v>0</v>
          </cell>
          <cell r="AL335">
            <v>-8.0000000000381988E-2</v>
          </cell>
          <cell r="AM335" t="str">
            <v>605699-WT1</v>
          </cell>
          <cell r="AN335">
            <v>-604.80000000000018</v>
          </cell>
          <cell r="AO335" t="str">
            <v>UMEME</v>
          </cell>
        </row>
        <row r="336">
          <cell r="A336">
            <v>335</v>
          </cell>
          <cell r="B336" t="str">
            <v>CSC_MBALE</v>
          </cell>
          <cell r="C336">
            <v>202755919</v>
          </cell>
          <cell r="D336" t="str">
            <v xml:space="preserve">ATC 605738 MUKONGORO  </v>
          </cell>
          <cell r="E336" t="str">
            <v>COMMERCIAL</v>
          </cell>
          <cell r="F336" t="str">
            <v>TOU</v>
          </cell>
          <cell r="G336" t="str">
            <v>ACTIVE</v>
          </cell>
          <cell r="H336">
            <v>96394580</v>
          </cell>
          <cell r="I336" t="str">
            <v>[F0001]-[TX0001]-A-0001-</v>
          </cell>
          <cell r="J336">
            <v>246189721</v>
          </cell>
          <cell r="K336">
            <v>41183</v>
          </cell>
          <cell r="L336" t="str">
            <v>01-SEP-12 - 01-OCT-12</v>
          </cell>
          <cell r="M336">
            <v>0</v>
          </cell>
          <cell r="N336">
            <v>0</v>
          </cell>
          <cell r="O336">
            <v>852</v>
          </cell>
          <cell r="P336">
            <v>487.6</v>
          </cell>
          <cell r="Q336">
            <v>415435.2</v>
          </cell>
          <cell r="R336">
            <v>455</v>
          </cell>
          <cell r="S336">
            <v>550.9</v>
          </cell>
          <cell r="T336">
            <v>250659.5</v>
          </cell>
          <cell r="U336">
            <v>396</v>
          </cell>
          <cell r="V336">
            <v>380.8</v>
          </cell>
          <cell r="W336">
            <v>150796.79999999999</v>
          </cell>
          <cell r="X336">
            <v>0</v>
          </cell>
          <cell r="Y336">
            <v>3360</v>
          </cell>
          <cell r="Z336">
            <v>0</v>
          </cell>
          <cell r="AA336">
            <v>147645.26999999999</v>
          </cell>
          <cell r="AB336">
            <v>967896.77</v>
          </cell>
          <cell r="AC336">
            <v>967896.91</v>
          </cell>
          <cell r="AD336">
            <v>605738</v>
          </cell>
          <cell r="AE336" t="str">
            <v>Mukongoro</v>
          </cell>
          <cell r="AF336">
            <v>0.14000000001396984</v>
          </cell>
          <cell r="AG336">
            <v>967896.77</v>
          </cell>
          <cell r="AH336">
            <v>820251.5</v>
          </cell>
          <cell r="AI336">
            <v>147645.26999999999</v>
          </cell>
          <cell r="AJ336">
            <v>967896.91</v>
          </cell>
          <cell r="AK336">
            <v>0</v>
          </cell>
          <cell r="AL336">
            <v>0.14000000001396984</v>
          </cell>
          <cell r="AM336" t="str">
            <v>605738-WT1</v>
          </cell>
          <cell r="AN336">
            <v>-147645.27000000002</v>
          </cell>
          <cell r="AO336" t="str">
            <v>UMEME</v>
          </cell>
        </row>
        <row r="337">
          <cell r="A337">
            <v>336</v>
          </cell>
          <cell r="B337" t="str">
            <v>CSC_MBALE</v>
          </cell>
          <cell r="C337">
            <v>202763768</v>
          </cell>
          <cell r="D337" t="str">
            <v xml:space="preserve">ATC 606000 MBALE MARKET  </v>
          </cell>
          <cell r="E337" t="str">
            <v>COMMERCIAL</v>
          </cell>
          <cell r="F337" t="str">
            <v>TOU</v>
          </cell>
          <cell r="G337" t="str">
            <v>ACTIVE</v>
          </cell>
          <cell r="H337" t="str">
            <v>U25714</v>
          </cell>
          <cell r="I337" t="str">
            <v>[F0001]-[TX0001]-A-0001-</v>
          </cell>
          <cell r="J337">
            <v>246181213</v>
          </cell>
          <cell r="K337">
            <v>41183</v>
          </cell>
          <cell r="L337" t="str">
            <v>01-SEP-12 - 01-OCT-12</v>
          </cell>
          <cell r="M337">
            <v>0</v>
          </cell>
          <cell r="N337">
            <v>0</v>
          </cell>
          <cell r="O337">
            <v>496</v>
          </cell>
          <cell r="P337">
            <v>487.6</v>
          </cell>
          <cell r="Q337">
            <v>241849.60000000001</v>
          </cell>
          <cell r="R337">
            <v>247</v>
          </cell>
          <cell r="S337">
            <v>550.9</v>
          </cell>
          <cell r="T337">
            <v>136072.29999999999</v>
          </cell>
          <cell r="U337">
            <v>230</v>
          </cell>
          <cell r="V337">
            <v>380.8</v>
          </cell>
          <cell r="W337">
            <v>87584</v>
          </cell>
          <cell r="X337">
            <v>0</v>
          </cell>
          <cell r="Y337">
            <v>3360</v>
          </cell>
          <cell r="Z337">
            <v>0</v>
          </cell>
          <cell r="AA337">
            <v>84395.86</v>
          </cell>
          <cell r="AB337">
            <v>553261.76</v>
          </cell>
          <cell r="AC337">
            <v>553261.71</v>
          </cell>
          <cell r="AD337">
            <v>606000</v>
          </cell>
          <cell r="AE337" t="str">
            <v>Mbale Market</v>
          </cell>
          <cell r="AF337">
            <v>-5.0000000046566129E-2</v>
          </cell>
          <cell r="AG337">
            <v>553261.76</v>
          </cell>
          <cell r="AH337">
            <v>468865.89830508473</v>
          </cell>
          <cell r="AI337">
            <v>84395.861694915249</v>
          </cell>
          <cell r="AJ337">
            <v>553261.71</v>
          </cell>
          <cell r="AK337">
            <v>0</v>
          </cell>
          <cell r="AL337">
            <v>-5.0000000046566129E-2</v>
          </cell>
          <cell r="AM337" t="str">
            <v>606000-RT1</v>
          </cell>
          <cell r="AN337">
            <v>-84395.859999999986</v>
          </cell>
          <cell r="AO337" t="str">
            <v>UMEME</v>
          </cell>
        </row>
        <row r="338">
          <cell r="A338">
            <v>337</v>
          </cell>
          <cell r="B338" t="str">
            <v>CSC_MBALE</v>
          </cell>
          <cell r="C338">
            <v>202764318</v>
          </cell>
          <cell r="D338" t="str">
            <v xml:space="preserve">ATC 605763 KADAMA  </v>
          </cell>
          <cell r="E338" t="str">
            <v>COMMERCIAL</v>
          </cell>
          <cell r="F338" t="str">
            <v>TOU</v>
          </cell>
          <cell r="G338" t="str">
            <v>ACTIVE</v>
          </cell>
          <cell r="H338">
            <v>96394579</v>
          </cell>
          <cell r="I338" t="str">
            <v>[F0001]-[TX0001]-A-0001-</v>
          </cell>
          <cell r="J338">
            <v>246184056</v>
          </cell>
          <cell r="K338">
            <v>41183</v>
          </cell>
          <cell r="L338" t="str">
            <v>01-SEP-12 - 01-OCT-12</v>
          </cell>
          <cell r="M338">
            <v>0</v>
          </cell>
          <cell r="N338">
            <v>0</v>
          </cell>
          <cell r="O338">
            <v>679</v>
          </cell>
          <cell r="P338">
            <v>487.6</v>
          </cell>
          <cell r="Q338">
            <v>331080.40000000002</v>
          </cell>
          <cell r="R338">
            <v>359</v>
          </cell>
          <cell r="S338">
            <v>550.9</v>
          </cell>
          <cell r="T338">
            <v>197773.1</v>
          </cell>
          <cell r="U338">
            <v>327</v>
          </cell>
          <cell r="V338">
            <v>380.8</v>
          </cell>
          <cell r="W338">
            <v>124521.60000000001</v>
          </cell>
          <cell r="X338">
            <v>0</v>
          </cell>
          <cell r="Y338">
            <v>3360</v>
          </cell>
          <cell r="Z338">
            <v>0</v>
          </cell>
          <cell r="AA338">
            <v>118212.32</v>
          </cell>
          <cell r="AB338">
            <v>774947.42</v>
          </cell>
          <cell r="AC338">
            <v>774947.3</v>
          </cell>
          <cell r="AD338">
            <v>605763</v>
          </cell>
          <cell r="AE338" t="str">
            <v>Kadama</v>
          </cell>
          <cell r="AF338">
            <v>-0.11999999999534339</v>
          </cell>
          <cell r="AG338">
            <v>774947.42</v>
          </cell>
          <cell r="AH338">
            <v>656735.10169491533</v>
          </cell>
          <cell r="AI338">
            <v>118212.31830508476</v>
          </cell>
          <cell r="AJ338">
            <v>774947.3</v>
          </cell>
          <cell r="AK338">
            <v>0</v>
          </cell>
          <cell r="AL338">
            <v>-0.11999999999534339</v>
          </cell>
          <cell r="AM338" t="str">
            <v>605763-WT1</v>
          </cell>
          <cell r="AN338">
            <v>-118212.32000000007</v>
          </cell>
          <cell r="AO338" t="str">
            <v>UMEME</v>
          </cell>
        </row>
        <row r="339">
          <cell r="A339">
            <v>338</v>
          </cell>
          <cell r="B339" t="str">
            <v>CSC_TORORO</v>
          </cell>
          <cell r="C339">
            <v>202745621</v>
          </cell>
          <cell r="D339" t="str">
            <v>ATC LUMINO SITE 605686</v>
          </cell>
          <cell r="E339" t="str">
            <v>COMMERCIAL</v>
          </cell>
          <cell r="F339" t="str">
            <v>TOU</v>
          </cell>
          <cell r="G339" t="str">
            <v>ACTIVE</v>
          </cell>
          <cell r="H339" t="str">
            <v>U25612</v>
          </cell>
          <cell r="I339" t="str">
            <v>[F0001]-[TX0001]-A-0001-</v>
          </cell>
          <cell r="J339">
            <v>246129807</v>
          </cell>
          <cell r="K339">
            <v>41183</v>
          </cell>
          <cell r="L339" t="str">
            <v>01-SEP-12 - 01-OCT-12</v>
          </cell>
          <cell r="M339">
            <v>0</v>
          </cell>
          <cell r="N339">
            <v>0</v>
          </cell>
          <cell r="O339">
            <v>89</v>
          </cell>
          <cell r="P339">
            <v>487.6</v>
          </cell>
          <cell r="Q339">
            <v>43396.4</v>
          </cell>
          <cell r="R339">
            <v>46</v>
          </cell>
          <cell r="S339">
            <v>550.9</v>
          </cell>
          <cell r="T339">
            <v>25341.4</v>
          </cell>
          <cell r="U339">
            <v>23</v>
          </cell>
          <cell r="V339">
            <v>380.8</v>
          </cell>
          <cell r="W339">
            <v>8758.4</v>
          </cell>
          <cell r="X339">
            <v>0</v>
          </cell>
          <cell r="Y339">
            <v>3360</v>
          </cell>
          <cell r="Z339">
            <v>0</v>
          </cell>
          <cell r="AA339">
            <v>14554.12</v>
          </cell>
          <cell r="AB339">
            <v>95410.32</v>
          </cell>
          <cell r="AC339">
            <v>95410.8</v>
          </cell>
          <cell r="AD339">
            <v>605686</v>
          </cell>
          <cell r="AE339" t="str">
            <v>Majanji</v>
          </cell>
          <cell r="AF339">
            <v>0.47999999999592546</v>
          </cell>
          <cell r="AG339">
            <v>95410.32</v>
          </cell>
          <cell r="AH339">
            <v>80856.203389830509</v>
          </cell>
          <cell r="AI339">
            <v>14554.116610169491</v>
          </cell>
          <cell r="AJ339">
            <v>95410.8</v>
          </cell>
          <cell r="AK339">
            <v>0</v>
          </cell>
          <cell r="AL339">
            <v>0.47999999999592546</v>
          </cell>
          <cell r="AM339" t="str">
            <v>605686-WT1</v>
          </cell>
          <cell r="AN339">
            <v>-14554.12000000001</v>
          </cell>
          <cell r="AO339" t="str">
            <v>UMEME</v>
          </cell>
        </row>
        <row r="340">
          <cell r="A340">
            <v>339</v>
          </cell>
          <cell r="B340" t="str">
            <v>CSC_TORORO</v>
          </cell>
          <cell r="C340">
            <v>202745627</v>
          </cell>
          <cell r="D340" t="str">
            <v>ATC CUSTOM ROAD-SOFIA SITE 605760</v>
          </cell>
          <cell r="E340" t="str">
            <v>COMMERCIAL</v>
          </cell>
          <cell r="F340" t="str">
            <v>TOU</v>
          </cell>
          <cell r="G340" t="str">
            <v>ACTIVE</v>
          </cell>
          <cell r="H340" t="str">
            <v>U204316</v>
          </cell>
          <cell r="I340" t="str">
            <v>[F0006]-[TX0011]-A-12230-</v>
          </cell>
          <cell r="J340">
            <v>246073581</v>
          </cell>
          <cell r="K340">
            <v>41183</v>
          </cell>
          <cell r="L340" t="str">
            <v>01-SEP-12 - 01-OCT-12</v>
          </cell>
          <cell r="M340">
            <v>0</v>
          </cell>
          <cell r="N340">
            <v>0</v>
          </cell>
          <cell r="O340">
            <v>916</v>
          </cell>
          <cell r="P340">
            <v>487.6</v>
          </cell>
          <cell r="Q340">
            <v>446641.6</v>
          </cell>
          <cell r="R340">
            <v>372</v>
          </cell>
          <cell r="S340">
            <v>550.9</v>
          </cell>
          <cell r="T340">
            <v>204934.8</v>
          </cell>
          <cell r="U340">
            <v>409</v>
          </cell>
          <cell r="V340">
            <v>380.8</v>
          </cell>
          <cell r="W340">
            <v>155747.20000000001</v>
          </cell>
          <cell r="X340">
            <v>0</v>
          </cell>
          <cell r="Y340">
            <v>3360</v>
          </cell>
          <cell r="Z340">
            <v>0</v>
          </cell>
          <cell r="AA340">
            <v>145923.04999999999</v>
          </cell>
          <cell r="AB340">
            <v>956606.65</v>
          </cell>
          <cell r="AC340">
            <v>956606.82</v>
          </cell>
          <cell r="AD340">
            <v>605760</v>
          </cell>
          <cell r="AE340" t="str">
            <v>Busia Town</v>
          </cell>
          <cell r="AF340">
            <v>0.16999999992549419</v>
          </cell>
          <cell r="AG340">
            <v>956606.65</v>
          </cell>
          <cell r="AH340">
            <v>810683.60169491521</v>
          </cell>
          <cell r="AI340">
            <v>145923.04830508473</v>
          </cell>
          <cell r="AJ340">
            <v>956606.81999999983</v>
          </cell>
          <cell r="AK340">
            <v>0</v>
          </cell>
          <cell r="AL340">
            <v>0.16999999980907887</v>
          </cell>
          <cell r="AM340" t="str">
            <v>605760-WT1</v>
          </cell>
          <cell r="AN340">
            <v>-145923.05000000016</v>
          </cell>
          <cell r="AO340" t="str">
            <v>UMEME</v>
          </cell>
        </row>
        <row r="341">
          <cell r="A341">
            <v>340</v>
          </cell>
          <cell r="B341" t="str">
            <v>CSC_BANDA</v>
          </cell>
          <cell r="C341">
            <v>202741569</v>
          </cell>
          <cell r="D341" t="str">
            <v>ATC KYAMBOGO 605133</v>
          </cell>
          <cell r="E341" t="str">
            <v>COMMERCIAL</v>
          </cell>
          <cell r="F341" t="str">
            <v>TOU</v>
          </cell>
          <cell r="G341" t="str">
            <v>ACTIVE</v>
          </cell>
          <cell r="H341" t="str">
            <v>UM200666</v>
          </cell>
          <cell r="I341" t="str">
            <v>[F0030]-[TX0020]-A-000800 Devon Avenue</v>
          </cell>
          <cell r="J341">
            <v>246083005</v>
          </cell>
          <cell r="K341">
            <v>41183</v>
          </cell>
          <cell r="L341" t="str">
            <v>01-SEP-12 - 01-OCT-12</v>
          </cell>
          <cell r="M341">
            <v>0</v>
          </cell>
          <cell r="N341">
            <v>0</v>
          </cell>
          <cell r="O341">
            <v>1262</v>
          </cell>
          <cell r="P341">
            <v>487.6</v>
          </cell>
          <cell r="Q341">
            <v>615351.19999999995</v>
          </cell>
          <cell r="R341">
            <v>574</v>
          </cell>
          <cell r="S341">
            <v>550.9</v>
          </cell>
          <cell r="T341">
            <v>316216.59999999998</v>
          </cell>
          <cell r="U341">
            <v>640</v>
          </cell>
          <cell r="V341">
            <v>380.8</v>
          </cell>
          <cell r="W341">
            <v>243712</v>
          </cell>
          <cell r="X341">
            <v>0</v>
          </cell>
          <cell r="Y341">
            <v>3360</v>
          </cell>
          <cell r="Z341">
            <v>0</v>
          </cell>
          <cell r="AA341">
            <v>212155.16</v>
          </cell>
          <cell r="AB341">
            <v>1390794.96</v>
          </cell>
          <cell r="AC341">
            <v>1390794.92</v>
          </cell>
          <cell r="AD341">
            <v>605133</v>
          </cell>
          <cell r="AE341" t="str">
            <v>Kyambogo</v>
          </cell>
          <cell r="AF341">
            <v>-4.0000000037252903E-2</v>
          </cell>
          <cell r="AG341">
            <v>1390794.96</v>
          </cell>
          <cell r="AH341">
            <v>1178639.7966101696</v>
          </cell>
          <cell r="AI341">
            <v>212155.16338983053</v>
          </cell>
          <cell r="AJ341">
            <v>1390794.9200000002</v>
          </cell>
          <cell r="AK341">
            <v>0</v>
          </cell>
          <cell r="AL341">
            <v>-3.9999999804422259E-2</v>
          </cell>
          <cell r="AM341" t="str">
            <v>605133-WT1</v>
          </cell>
          <cell r="AN341">
            <v>-212155.16000000015</v>
          </cell>
          <cell r="AO341" t="str">
            <v>UMEME</v>
          </cell>
        </row>
        <row r="342">
          <cell r="A342">
            <v>341</v>
          </cell>
          <cell r="B342" t="str">
            <v>CSC_BANDA</v>
          </cell>
          <cell r="C342">
            <v>202741769</v>
          </cell>
          <cell r="D342" t="str">
            <v>ATC NAKAWA 605145</v>
          </cell>
          <cell r="E342" t="str">
            <v>COMMERCIAL</v>
          </cell>
          <cell r="F342" t="str">
            <v>TOU</v>
          </cell>
          <cell r="G342" t="str">
            <v>ACTIVE</v>
          </cell>
          <cell r="H342" t="str">
            <v>UM201953</v>
          </cell>
          <cell r="I342" t="str">
            <v>[F0023]-[TX0004]-A-000500 PortBell Rd</v>
          </cell>
          <cell r="J342">
            <v>246081740</v>
          </cell>
          <cell r="K342">
            <v>41183</v>
          </cell>
          <cell r="L342" t="str">
            <v>01-SEP-12 - 01-OCT-12</v>
          </cell>
          <cell r="M342">
            <v>0</v>
          </cell>
          <cell r="N342">
            <v>0</v>
          </cell>
          <cell r="O342">
            <v>4122</v>
          </cell>
          <cell r="P342">
            <v>487.6</v>
          </cell>
          <cell r="Q342">
            <v>2009887.2</v>
          </cell>
          <cell r="R342">
            <v>1804</v>
          </cell>
          <cell r="S342">
            <v>550.9</v>
          </cell>
          <cell r="T342">
            <v>993823.6</v>
          </cell>
          <cell r="U342">
            <v>2097</v>
          </cell>
          <cell r="V342">
            <v>380.8</v>
          </cell>
          <cell r="W342">
            <v>798537.6</v>
          </cell>
          <cell r="X342">
            <v>0</v>
          </cell>
          <cell r="Y342">
            <v>3360</v>
          </cell>
          <cell r="Z342">
            <v>0</v>
          </cell>
          <cell r="AA342">
            <v>685009.51</v>
          </cell>
          <cell r="AB342">
            <v>4490617.91</v>
          </cell>
          <cell r="AC342">
            <v>4490618</v>
          </cell>
          <cell r="AD342">
            <v>605145</v>
          </cell>
          <cell r="AE342" t="str">
            <v>Nakawa</v>
          </cell>
          <cell r="AF342">
            <v>8.9999999850988388E-2</v>
          </cell>
          <cell r="AG342">
            <v>4490617.91</v>
          </cell>
          <cell r="AH342">
            <v>3805608.398305085</v>
          </cell>
          <cell r="AI342">
            <v>685009.51169491524</v>
          </cell>
          <cell r="AJ342">
            <v>4490618</v>
          </cell>
          <cell r="AK342">
            <v>0</v>
          </cell>
          <cell r="AL342">
            <v>8.9999999850988388E-2</v>
          </cell>
          <cell r="AM342" t="str">
            <v>605145-WT1</v>
          </cell>
          <cell r="AN342">
            <v>-685009.51000000024</v>
          </cell>
          <cell r="AO342" t="str">
            <v>UMEME</v>
          </cell>
        </row>
        <row r="343">
          <cell r="A343">
            <v>342</v>
          </cell>
          <cell r="B343" t="str">
            <v>CSC_BANDA</v>
          </cell>
          <cell r="C343">
            <v>202743418</v>
          </cell>
          <cell r="D343" t="str">
            <v>ATC KIRA TOWN 605300</v>
          </cell>
          <cell r="E343" t="str">
            <v>COMMERCIAL</v>
          </cell>
          <cell r="F343" t="str">
            <v>TOU</v>
          </cell>
          <cell r="G343" t="str">
            <v>ACTIVE</v>
          </cell>
          <cell r="H343" t="str">
            <v>U26530</v>
          </cell>
          <cell r="I343" t="str">
            <v>[F0001]-[TX0001]-A-0001-</v>
          </cell>
          <cell r="J343">
            <v>246083019</v>
          </cell>
          <cell r="K343">
            <v>41183</v>
          </cell>
          <cell r="L343" t="str">
            <v>01-SEP-12 - 01-OCT-12</v>
          </cell>
          <cell r="M343">
            <v>0</v>
          </cell>
          <cell r="N343">
            <v>0</v>
          </cell>
          <cell r="O343">
            <v>887</v>
          </cell>
          <cell r="P343">
            <v>487.6</v>
          </cell>
          <cell r="Q343">
            <v>432501.2</v>
          </cell>
          <cell r="R343">
            <v>475</v>
          </cell>
          <cell r="S343">
            <v>550.9</v>
          </cell>
          <cell r="T343">
            <v>261677.5</v>
          </cell>
          <cell r="U343">
            <v>413</v>
          </cell>
          <cell r="V343">
            <v>380.8</v>
          </cell>
          <cell r="W343">
            <v>157270.39999999999</v>
          </cell>
          <cell r="X343">
            <v>0</v>
          </cell>
          <cell r="Y343">
            <v>3360</v>
          </cell>
          <cell r="Z343">
            <v>0</v>
          </cell>
          <cell r="AA343">
            <v>153865.64000000001</v>
          </cell>
          <cell r="AB343">
            <v>1008674.74</v>
          </cell>
          <cell r="AC343">
            <v>1008674.29</v>
          </cell>
          <cell r="AD343">
            <v>605300</v>
          </cell>
          <cell r="AE343" t="str">
            <v>Kira_Town</v>
          </cell>
          <cell r="AF343">
            <v>-0.44999999995343387</v>
          </cell>
          <cell r="AG343">
            <v>1008674.74</v>
          </cell>
          <cell r="AH343">
            <v>854809.10169491521</v>
          </cell>
          <cell r="AI343">
            <v>153865.63830508472</v>
          </cell>
          <cell r="AJ343">
            <v>1008674.29</v>
          </cell>
          <cell r="AK343">
            <v>0</v>
          </cell>
          <cell r="AL343">
            <v>-0.44999999995343387</v>
          </cell>
          <cell r="AM343" t="str">
            <v>605300-WT1</v>
          </cell>
          <cell r="AN343">
            <v>-153865.64000000001</v>
          </cell>
          <cell r="AO343" t="str">
            <v>UMEME</v>
          </cell>
        </row>
        <row r="344">
          <cell r="A344">
            <v>343</v>
          </cell>
          <cell r="B344" t="str">
            <v>CSC_BANDA</v>
          </cell>
          <cell r="C344">
            <v>202744519</v>
          </cell>
          <cell r="D344" t="str">
            <v>ATC KISASI CENTRAL 605797</v>
          </cell>
          <cell r="E344" t="str">
            <v>COMMERCIAL</v>
          </cell>
          <cell r="F344" t="str">
            <v>TOU</v>
          </cell>
          <cell r="G344" t="str">
            <v>ACTIVE</v>
          </cell>
          <cell r="H344" t="str">
            <v>U203876</v>
          </cell>
          <cell r="I344" t="str">
            <v>[F0038]-[TX0012]-C-00550210</v>
          </cell>
          <cell r="J344">
            <v>246082834</v>
          </cell>
          <cell r="K344">
            <v>41183</v>
          </cell>
          <cell r="L344" t="str">
            <v>01-SEP-12 - 01-OCT-12</v>
          </cell>
          <cell r="M344">
            <v>0</v>
          </cell>
          <cell r="N344">
            <v>0</v>
          </cell>
          <cell r="O344">
            <v>908</v>
          </cell>
          <cell r="P344">
            <v>487.6</v>
          </cell>
          <cell r="Q344">
            <v>442740.8</v>
          </cell>
          <cell r="R344">
            <v>428</v>
          </cell>
          <cell r="S344">
            <v>550.9</v>
          </cell>
          <cell r="T344">
            <v>235785.2</v>
          </cell>
          <cell r="U344">
            <v>492</v>
          </cell>
          <cell r="V344">
            <v>380.8</v>
          </cell>
          <cell r="W344">
            <v>187353.60000000001</v>
          </cell>
          <cell r="X344">
            <v>0</v>
          </cell>
          <cell r="Y344">
            <v>3360</v>
          </cell>
          <cell r="Z344">
            <v>0</v>
          </cell>
          <cell r="AA344">
            <v>156463.13</v>
          </cell>
          <cell r="AB344">
            <v>1025702.73</v>
          </cell>
          <cell r="AC344">
            <v>1025702.73</v>
          </cell>
          <cell r="AD344">
            <v>605797</v>
          </cell>
          <cell r="AE344" t="str">
            <v>Kisasi Central</v>
          </cell>
          <cell r="AF344">
            <v>0</v>
          </cell>
          <cell r="AG344">
            <v>1025702.73</v>
          </cell>
          <cell r="AH344">
            <v>869239.60169491533</v>
          </cell>
          <cell r="AI344">
            <v>156463.12830508474</v>
          </cell>
          <cell r="AJ344">
            <v>1025702.7300000001</v>
          </cell>
          <cell r="AK344">
            <v>0</v>
          </cell>
          <cell r="AL344">
            <v>0</v>
          </cell>
          <cell r="AM344" t="str">
            <v>605797-WT1</v>
          </cell>
          <cell r="AN344">
            <v>-156463.13</v>
          </cell>
          <cell r="AO344" t="str">
            <v>UMEME</v>
          </cell>
        </row>
        <row r="345">
          <cell r="A345">
            <v>344</v>
          </cell>
          <cell r="B345" t="str">
            <v>CSC_NATETE</v>
          </cell>
          <cell r="C345">
            <v>202755218</v>
          </cell>
          <cell r="D345" t="str">
            <v>ATC KABOWA 605201</v>
          </cell>
          <cell r="E345" t="str">
            <v>COMMERCIAL</v>
          </cell>
          <cell r="F345" t="str">
            <v>TOU</v>
          </cell>
          <cell r="G345" t="str">
            <v>ACTIVE</v>
          </cell>
          <cell r="H345" t="str">
            <v>E266020</v>
          </cell>
          <cell r="I345" t="str">
            <v>[F0011]-[TX0011]-A-001709 -3848</v>
          </cell>
          <cell r="J345">
            <v>246175241</v>
          </cell>
          <cell r="K345">
            <v>41183</v>
          </cell>
          <cell r="L345" t="str">
            <v>01-SEP-12 - 01-OCT-12</v>
          </cell>
          <cell r="M345">
            <v>0</v>
          </cell>
          <cell r="N345">
            <v>0</v>
          </cell>
          <cell r="O345">
            <v>2602</v>
          </cell>
          <cell r="P345">
            <v>487.6</v>
          </cell>
          <cell r="Q345">
            <v>1268735.2</v>
          </cell>
          <cell r="R345">
            <v>1409</v>
          </cell>
          <cell r="S345">
            <v>550.9</v>
          </cell>
          <cell r="T345">
            <v>776218.1</v>
          </cell>
          <cell r="U345">
            <v>1345</v>
          </cell>
          <cell r="V345">
            <v>380.8</v>
          </cell>
          <cell r="W345">
            <v>512176</v>
          </cell>
          <cell r="X345">
            <v>0</v>
          </cell>
          <cell r="Y345">
            <v>3360</v>
          </cell>
          <cell r="Z345">
            <v>0</v>
          </cell>
          <cell r="AA345">
            <v>460888.07</v>
          </cell>
          <cell r="AB345">
            <v>3021377.37</v>
          </cell>
          <cell r="AC345">
            <v>3021377.4</v>
          </cell>
          <cell r="AD345">
            <v>605201</v>
          </cell>
          <cell r="AE345" t="str">
            <v>Kabowa</v>
          </cell>
          <cell r="AF345">
            <v>2.9999999795109034E-2</v>
          </cell>
          <cell r="AG345">
            <v>3021377.37</v>
          </cell>
          <cell r="AH345">
            <v>2560489.2966101696</v>
          </cell>
          <cell r="AI345">
            <v>460888.07338983053</v>
          </cell>
          <cell r="AJ345">
            <v>3021377.4</v>
          </cell>
          <cell r="AK345">
            <v>0</v>
          </cell>
          <cell r="AL345">
            <v>2.9999999795109034E-2</v>
          </cell>
          <cell r="AM345" t="str">
            <v>605201-WT1</v>
          </cell>
          <cell r="AN345">
            <v>-460888.0700000003</v>
          </cell>
          <cell r="AO345" t="str">
            <v>UMEME</v>
          </cell>
        </row>
        <row r="346">
          <cell r="A346">
            <v>345</v>
          </cell>
          <cell r="B346" t="str">
            <v>CSC_NATETE</v>
          </cell>
          <cell r="C346">
            <v>202786372</v>
          </cell>
          <cell r="D346" t="str">
            <v>ATC LUNGUJJA 605474</v>
          </cell>
          <cell r="E346" t="str">
            <v>COMMERCIAL</v>
          </cell>
          <cell r="F346" t="str">
            <v>TOU</v>
          </cell>
          <cell r="G346" t="str">
            <v>ACTIVE</v>
          </cell>
          <cell r="H346">
            <v>96393706</v>
          </cell>
          <cell r="I346" t="str">
            <v>[F0011]-[TX0011]-A-001309 =23216</v>
          </cell>
          <cell r="J346">
            <v>246191211</v>
          </cell>
          <cell r="K346">
            <v>41183</v>
          </cell>
          <cell r="L346" t="str">
            <v>01-SEP-12 - 01-OCT-12</v>
          </cell>
          <cell r="M346">
            <v>0</v>
          </cell>
          <cell r="N346">
            <v>0</v>
          </cell>
          <cell r="O346">
            <v>921</v>
          </cell>
          <cell r="P346">
            <v>487.6</v>
          </cell>
          <cell r="Q346">
            <v>449079.6</v>
          </cell>
          <cell r="R346">
            <v>361</v>
          </cell>
          <cell r="S346">
            <v>550.9</v>
          </cell>
          <cell r="T346">
            <v>198874.9</v>
          </cell>
          <cell r="U346">
            <v>429</v>
          </cell>
          <cell r="V346">
            <v>380.8</v>
          </cell>
          <cell r="W346">
            <v>163363.20000000001</v>
          </cell>
          <cell r="X346">
            <v>0</v>
          </cell>
          <cell r="Y346">
            <v>3360</v>
          </cell>
          <cell r="Z346">
            <v>0</v>
          </cell>
          <cell r="AA346">
            <v>146641.99</v>
          </cell>
          <cell r="AB346">
            <v>961319.69</v>
          </cell>
          <cell r="AC346">
            <v>961319.43</v>
          </cell>
          <cell r="AD346">
            <v>605474</v>
          </cell>
          <cell r="AE346" t="str">
            <v>Lungujja</v>
          </cell>
          <cell r="AF346">
            <v>-0.2599999998928979</v>
          </cell>
          <cell r="AG346">
            <v>961319.69</v>
          </cell>
          <cell r="AH346">
            <v>814677.70338983042</v>
          </cell>
          <cell r="AI346">
            <v>146641.98661016946</v>
          </cell>
          <cell r="AJ346">
            <v>961319.43</v>
          </cell>
          <cell r="AK346">
            <v>0</v>
          </cell>
          <cell r="AL346">
            <v>-0.2599999998928979</v>
          </cell>
          <cell r="AM346" t="str">
            <v>605474-WT1</v>
          </cell>
          <cell r="AN346">
            <v>-146641.99</v>
          </cell>
          <cell r="AO346" t="str">
            <v>UMEME</v>
          </cell>
        </row>
        <row r="347">
          <cell r="A347">
            <v>346</v>
          </cell>
          <cell r="B347" t="str">
            <v>CSC_NAJJANANKUMBI</v>
          </cell>
          <cell r="C347">
            <v>202742918</v>
          </cell>
          <cell r="D347" t="str">
            <v>ATC NYANAMA 605834</v>
          </cell>
          <cell r="E347" t="str">
            <v>COMMERCIAL</v>
          </cell>
          <cell r="F347" t="str">
            <v>TOU</v>
          </cell>
          <cell r="G347" t="str">
            <v>ACTIVE</v>
          </cell>
          <cell r="H347">
            <v>96394653</v>
          </cell>
          <cell r="I347" t="str">
            <v>[F0019]-[TX0012]-A-000819{22667}</v>
          </cell>
          <cell r="J347">
            <v>246072546</v>
          </cell>
          <cell r="K347">
            <v>41183</v>
          </cell>
          <cell r="L347" t="str">
            <v>01-SEP-12 - 01-OCT-12</v>
          </cell>
          <cell r="M347">
            <v>0</v>
          </cell>
          <cell r="N347">
            <v>0</v>
          </cell>
          <cell r="O347">
            <v>598</v>
          </cell>
          <cell r="P347">
            <v>487.6</v>
          </cell>
          <cell r="Q347">
            <v>291584.8</v>
          </cell>
          <cell r="R347">
            <v>304</v>
          </cell>
          <cell r="S347">
            <v>550.9</v>
          </cell>
          <cell r="T347">
            <v>167473.60000000001</v>
          </cell>
          <cell r="U347">
            <v>332</v>
          </cell>
          <cell r="V347">
            <v>380.8</v>
          </cell>
          <cell r="W347">
            <v>126425.60000000001</v>
          </cell>
          <cell r="X347">
            <v>0</v>
          </cell>
          <cell r="Y347">
            <v>3360</v>
          </cell>
          <cell r="Z347">
            <v>0</v>
          </cell>
          <cell r="AA347">
            <v>105991.92</v>
          </cell>
          <cell r="AB347">
            <v>694835.92</v>
          </cell>
          <cell r="AC347">
            <v>694835.73</v>
          </cell>
          <cell r="AD347">
            <v>605834</v>
          </cell>
          <cell r="AE347" t="str">
            <v>Nyanama</v>
          </cell>
          <cell r="AF347">
            <v>-0.19000000006053597</v>
          </cell>
          <cell r="AG347">
            <v>694835.92</v>
          </cell>
          <cell r="AH347">
            <v>588844</v>
          </cell>
          <cell r="AI347">
            <v>105991.92</v>
          </cell>
          <cell r="AJ347">
            <v>694835.73</v>
          </cell>
          <cell r="AK347">
            <v>0</v>
          </cell>
          <cell r="AL347">
            <v>-0.19000000006053597</v>
          </cell>
          <cell r="AM347" t="str">
            <v>605834-WT1</v>
          </cell>
          <cell r="AN347">
            <v>-105991.92000000004</v>
          </cell>
          <cell r="AO347" t="str">
            <v>UMEME</v>
          </cell>
        </row>
        <row r="348">
          <cell r="A348">
            <v>347</v>
          </cell>
          <cell r="B348" t="str">
            <v>CSC_NAJJANANKUMBI</v>
          </cell>
          <cell r="C348">
            <v>202743168</v>
          </cell>
          <cell r="D348" t="str">
            <v>ATC KENJOY 605888</v>
          </cell>
          <cell r="E348" t="str">
            <v>COMMERCIAL</v>
          </cell>
          <cell r="F348" t="str">
            <v>TOU</v>
          </cell>
          <cell r="G348" t="str">
            <v>ACTIVE</v>
          </cell>
          <cell r="H348" t="str">
            <v>U25947</v>
          </cell>
          <cell r="I348" t="str">
            <v>[F0027]-[TX0001]-A-032525-(22667) Entebbe Rd</v>
          </cell>
          <cell r="J348">
            <v>246083488</v>
          </cell>
          <cell r="K348">
            <v>41183</v>
          </cell>
          <cell r="L348" t="str">
            <v>01-SEP-12 - 01-OCT-12</v>
          </cell>
          <cell r="M348">
            <v>0</v>
          </cell>
          <cell r="N348">
            <v>0</v>
          </cell>
          <cell r="O348">
            <v>1028</v>
          </cell>
          <cell r="P348">
            <v>487.6</v>
          </cell>
          <cell r="Q348">
            <v>501252.8</v>
          </cell>
          <cell r="R348">
            <v>729</v>
          </cell>
          <cell r="S348">
            <v>550.9</v>
          </cell>
          <cell r="T348">
            <v>401606.1</v>
          </cell>
          <cell r="U348">
            <v>528</v>
          </cell>
          <cell r="V348">
            <v>380.8</v>
          </cell>
          <cell r="W348">
            <v>201062.39999999999</v>
          </cell>
          <cell r="X348">
            <v>0</v>
          </cell>
          <cell r="Y348">
            <v>3360</v>
          </cell>
          <cell r="Z348">
            <v>0</v>
          </cell>
          <cell r="AA348">
            <v>199310.63</v>
          </cell>
          <cell r="AB348">
            <v>1306591.93</v>
          </cell>
          <cell r="AC348">
            <v>1306591.52</v>
          </cell>
          <cell r="AD348">
            <v>605888</v>
          </cell>
          <cell r="AE348" t="str">
            <v>Kenjoy</v>
          </cell>
          <cell r="AF348">
            <v>-0.40999999991618097</v>
          </cell>
          <cell r="AG348">
            <v>1306591.93</v>
          </cell>
          <cell r="AH348">
            <v>1107281.2966101693</v>
          </cell>
          <cell r="AI348">
            <v>199310.63338983047</v>
          </cell>
          <cell r="AJ348">
            <v>1306591.5199999998</v>
          </cell>
          <cell r="AK348">
            <v>0</v>
          </cell>
          <cell r="AL348">
            <v>-0.41000000014901161</v>
          </cell>
          <cell r="AM348" t="str">
            <v>605888-RT1</v>
          </cell>
          <cell r="AN348">
            <v>-199310.63000000012</v>
          </cell>
          <cell r="AO348" t="str">
            <v>UMEME</v>
          </cell>
        </row>
        <row r="349">
          <cell r="A349">
            <v>348</v>
          </cell>
          <cell r="B349" t="str">
            <v>CSC_NAJJANANKUMBI</v>
          </cell>
          <cell r="C349">
            <v>202743368</v>
          </cell>
          <cell r="D349" t="str">
            <v>ATC KIBUYE 605169</v>
          </cell>
          <cell r="E349" t="str">
            <v>COMMERCIAL</v>
          </cell>
          <cell r="F349" t="str">
            <v>TOU</v>
          </cell>
          <cell r="G349" t="str">
            <v>ACTIVE</v>
          </cell>
          <cell r="H349" t="str">
            <v>UM200045</v>
          </cell>
          <cell r="I349" t="str">
            <v>[F0047]-[TX0023]-A-042450{30184} Mobutu Rd</v>
          </cell>
          <cell r="J349">
            <v>246073575</v>
          </cell>
          <cell r="K349">
            <v>41183</v>
          </cell>
          <cell r="L349" t="str">
            <v>01-SEP-12 - 01-OCT-12</v>
          </cell>
          <cell r="M349">
            <v>0</v>
          </cell>
          <cell r="N349">
            <v>0</v>
          </cell>
          <cell r="O349">
            <v>1330</v>
          </cell>
          <cell r="P349">
            <v>487.6</v>
          </cell>
          <cell r="Q349">
            <v>648508</v>
          </cell>
          <cell r="R349">
            <v>646</v>
          </cell>
          <cell r="S349">
            <v>550.9</v>
          </cell>
          <cell r="T349">
            <v>355881.4</v>
          </cell>
          <cell r="U349">
            <v>702</v>
          </cell>
          <cell r="V349">
            <v>380.8</v>
          </cell>
          <cell r="W349">
            <v>267321.59999999998</v>
          </cell>
          <cell r="X349">
            <v>0</v>
          </cell>
          <cell r="Y349">
            <v>3360</v>
          </cell>
          <cell r="Z349">
            <v>0</v>
          </cell>
          <cell r="AA349">
            <v>229512.78</v>
          </cell>
          <cell r="AB349">
            <v>1504583.78</v>
          </cell>
          <cell r="AC349">
            <v>1504584.09</v>
          </cell>
          <cell r="AD349">
            <v>605169</v>
          </cell>
          <cell r="AE349" t="str">
            <v>Kibuye</v>
          </cell>
          <cell r="AF349">
            <v>0.31000000005587935</v>
          </cell>
          <cell r="AG349">
            <v>1504583.78</v>
          </cell>
          <cell r="AH349">
            <v>1275071</v>
          </cell>
          <cell r="AI349">
            <v>229512.78</v>
          </cell>
          <cell r="AJ349">
            <v>1504584.09</v>
          </cell>
          <cell r="AK349">
            <v>0</v>
          </cell>
          <cell r="AL349">
            <v>0.31000000005587935</v>
          </cell>
          <cell r="AM349" t="str">
            <v>605169-RT1</v>
          </cell>
          <cell r="AN349">
            <v>-229512.78000000003</v>
          </cell>
          <cell r="AO349" t="str">
            <v>UMEME</v>
          </cell>
        </row>
        <row r="350">
          <cell r="A350">
            <v>349</v>
          </cell>
          <cell r="B350" t="str">
            <v>CSC_ENTEBBE</v>
          </cell>
          <cell r="C350">
            <v>202744018</v>
          </cell>
          <cell r="D350" t="str">
            <v>ATC NAKAWUKA 605586</v>
          </cell>
          <cell r="E350" t="str">
            <v>COMMERCIAL</v>
          </cell>
          <cell r="F350" t="str">
            <v>TOU</v>
          </cell>
          <cell r="G350" t="str">
            <v>ACTIVE</v>
          </cell>
          <cell r="H350" t="str">
            <v>U25655</v>
          </cell>
          <cell r="I350" t="str">
            <v>[F0010]-[TX0014]-A-0068-</v>
          </cell>
          <cell r="J350">
            <v>245993772</v>
          </cell>
          <cell r="K350">
            <v>41183</v>
          </cell>
          <cell r="L350" t="str">
            <v>01-SEP-12 - 01-OCT-12</v>
          </cell>
          <cell r="M350">
            <v>0</v>
          </cell>
          <cell r="N350">
            <v>0</v>
          </cell>
          <cell r="O350">
            <v>269</v>
          </cell>
          <cell r="P350">
            <v>487.6</v>
          </cell>
          <cell r="Q350">
            <v>131164.4</v>
          </cell>
          <cell r="R350">
            <v>87</v>
          </cell>
          <cell r="S350">
            <v>550.9</v>
          </cell>
          <cell r="T350">
            <v>47928.3</v>
          </cell>
          <cell r="U350">
            <v>79</v>
          </cell>
          <cell r="V350">
            <v>380.8</v>
          </cell>
          <cell r="W350">
            <v>30083.200000000001</v>
          </cell>
          <cell r="X350">
            <v>0</v>
          </cell>
          <cell r="Y350">
            <v>3360</v>
          </cell>
          <cell r="Z350">
            <v>0</v>
          </cell>
          <cell r="AA350">
            <v>38256.46</v>
          </cell>
          <cell r="AB350">
            <v>250792.36</v>
          </cell>
          <cell r="AC350">
            <v>250792.81</v>
          </cell>
          <cell r="AD350">
            <v>605586</v>
          </cell>
          <cell r="AE350" t="str">
            <v>Nakawuka</v>
          </cell>
          <cell r="AF350">
            <v>0.45000000001164153</v>
          </cell>
          <cell r="AG350">
            <v>250792.36</v>
          </cell>
          <cell r="AH350">
            <v>212535.89830508473</v>
          </cell>
          <cell r="AI350">
            <v>38256.461694915248</v>
          </cell>
          <cell r="AJ350">
            <v>250792.81</v>
          </cell>
          <cell r="AK350">
            <v>0</v>
          </cell>
          <cell r="AL350">
            <v>0.45000000001164153</v>
          </cell>
          <cell r="AM350" t="str">
            <v>605586-WT1</v>
          </cell>
          <cell r="AN350">
            <v>-38256.459999999963</v>
          </cell>
          <cell r="AO350" t="str">
            <v>UMEME</v>
          </cell>
        </row>
        <row r="351">
          <cell r="A351">
            <v>350</v>
          </cell>
          <cell r="B351" t="str">
            <v>CSC_ENTEBBE</v>
          </cell>
          <cell r="C351">
            <v>202744318</v>
          </cell>
          <cell r="D351" t="str">
            <v>ATC ENTEBBE TOWN 605665</v>
          </cell>
          <cell r="E351" t="str">
            <v>COMMERCIAL</v>
          </cell>
          <cell r="F351" t="str">
            <v>TOU</v>
          </cell>
          <cell r="G351" t="str">
            <v>ACTIVE</v>
          </cell>
          <cell r="H351" t="str">
            <v>U203232</v>
          </cell>
          <cell r="I351" t="str">
            <v>[F0001]-[TX0020]-A-031611-</v>
          </cell>
          <cell r="J351">
            <v>245981444</v>
          </cell>
          <cell r="K351">
            <v>41185</v>
          </cell>
          <cell r="L351" t="str">
            <v>03-SEP-12 - 03-OCT-12</v>
          </cell>
          <cell r="M351">
            <v>0</v>
          </cell>
          <cell r="N351">
            <v>0</v>
          </cell>
          <cell r="O351">
            <v>999</v>
          </cell>
          <cell r="P351">
            <v>487.6</v>
          </cell>
          <cell r="Q351">
            <v>487112.4</v>
          </cell>
          <cell r="R351">
            <v>474</v>
          </cell>
          <cell r="S351">
            <v>550.9</v>
          </cell>
          <cell r="T351">
            <v>261126.6</v>
          </cell>
          <cell r="U351">
            <v>524</v>
          </cell>
          <cell r="V351">
            <v>380.8</v>
          </cell>
          <cell r="W351">
            <v>199539.20000000001</v>
          </cell>
          <cell r="X351">
            <v>0</v>
          </cell>
          <cell r="Y351">
            <v>3360</v>
          </cell>
          <cell r="Z351">
            <v>0</v>
          </cell>
          <cell r="AA351">
            <v>171204.88</v>
          </cell>
          <cell r="AB351">
            <v>1122343.08</v>
          </cell>
          <cell r="AC351">
            <v>1122342.79</v>
          </cell>
          <cell r="AD351">
            <v>605665</v>
          </cell>
          <cell r="AE351" t="str">
            <v>Entebbe_Town</v>
          </cell>
          <cell r="AF351">
            <v>-0.2900000000372529</v>
          </cell>
          <cell r="AG351">
            <v>1122343.08</v>
          </cell>
          <cell r="AH351">
            <v>951138.20338983065</v>
          </cell>
          <cell r="AI351">
            <v>171204.87661016951</v>
          </cell>
          <cell r="AJ351">
            <v>1122342.79</v>
          </cell>
          <cell r="AK351">
            <v>0</v>
          </cell>
          <cell r="AL351">
            <v>-0.2900000000372529</v>
          </cell>
          <cell r="AM351" t="str">
            <v>605665-RT1</v>
          </cell>
          <cell r="AN351">
            <v>-171204.88000000012</v>
          </cell>
          <cell r="AO351" t="str">
            <v>UMEME</v>
          </cell>
        </row>
        <row r="352">
          <cell r="A352">
            <v>351</v>
          </cell>
          <cell r="B352" t="str">
            <v>CSC_ENTEBBE</v>
          </cell>
          <cell r="C352">
            <v>202744918</v>
          </cell>
          <cell r="D352" t="str">
            <v>ATC ENTEBBE-KITORO 605854</v>
          </cell>
          <cell r="E352" t="str">
            <v>COMMERCIAL</v>
          </cell>
          <cell r="F352" t="str">
            <v>TOU</v>
          </cell>
          <cell r="G352" t="str">
            <v>ACTIVE</v>
          </cell>
          <cell r="H352">
            <v>96393245</v>
          </cell>
          <cell r="I352" t="str">
            <v>[F0002]-[TX0033]-C-02670-</v>
          </cell>
          <cell r="J352">
            <v>245994008</v>
          </cell>
          <cell r="K352">
            <v>41183</v>
          </cell>
          <cell r="L352" t="str">
            <v>01-SEP-12 - 01-OCT-12</v>
          </cell>
          <cell r="M352">
            <v>0</v>
          </cell>
          <cell r="N352">
            <v>0</v>
          </cell>
          <cell r="O352">
            <v>1043</v>
          </cell>
          <cell r="P352">
            <v>487.6</v>
          </cell>
          <cell r="Q352">
            <v>508566.8</v>
          </cell>
          <cell r="R352">
            <v>581</v>
          </cell>
          <cell r="S352">
            <v>550.9</v>
          </cell>
          <cell r="T352">
            <v>320072.90000000002</v>
          </cell>
          <cell r="U352">
            <v>524</v>
          </cell>
          <cell r="V352">
            <v>380.8</v>
          </cell>
          <cell r="W352">
            <v>199539.20000000001</v>
          </cell>
          <cell r="X352">
            <v>0</v>
          </cell>
          <cell r="Y352">
            <v>3360</v>
          </cell>
          <cell r="Z352">
            <v>0</v>
          </cell>
          <cell r="AA352">
            <v>185677</v>
          </cell>
          <cell r="AB352">
            <v>1217215.8999999999</v>
          </cell>
          <cell r="AC352">
            <v>1217215.5</v>
          </cell>
          <cell r="AD352">
            <v>605854</v>
          </cell>
          <cell r="AE352" t="str">
            <v>Entebbe-Kitoro</v>
          </cell>
          <cell r="AF352">
            <v>-0.39999999990686774</v>
          </cell>
          <cell r="AG352">
            <v>1217215.8999999999</v>
          </cell>
          <cell r="AH352">
            <v>1031538.8983050847</v>
          </cell>
          <cell r="AI352">
            <v>185677.00169491523</v>
          </cell>
          <cell r="AJ352">
            <v>1217215.5</v>
          </cell>
          <cell r="AK352">
            <v>0</v>
          </cell>
          <cell r="AL352">
            <v>-0.39999999990686774</v>
          </cell>
          <cell r="AM352" t="str">
            <v>605854-RT1</v>
          </cell>
          <cell r="AN352">
            <v>-185677</v>
          </cell>
          <cell r="AO352" t="str">
            <v>UMEME</v>
          </cell>
        </row>
        <row r="353">
          <cell r="A353">
            <v>352</v>
          </cell>
          <cell r="B353" t="str">
            <v>CSC_WANDEGEYA</v>
          </cell>
          <cell r="C353">
            <v>202766118</v>
          </cell>
          <cell r="D353" t="str">
            <v>ATC BWAISE CENTRAL 605035</v>
          </cell>
          <cell r="E353" t="str">
            <v>COMMERCIAL</v>
          </cell>
          <cell r="F353" t="str">
            <v>TOU</v>
          </cell>
          <cell r="G353" t="str">
            <v>ACTIVE</v>
          </cell>
          <cell r="H353">
            <v>96393243</v>
          </cell>
          <cell r="I353" t="str">
            <v>[F0002]-[TX0001]-A-002704-</v>
          </cell>
          <cell r="J353">
            <v>246177230</v>
          </cell>
          <cell r="K353">
            <v>41183</v>
          </cell>
          <cell r="L353" t="str">
            <v>01-SEP-12 - 01-OCT-12</v>
          </cell>
          <cell r="M353">
            <v>0</v>
          </cell>
          <cell r="N353">
            <v>0</v>
          </cell>
          <cell r="O353">
            <v>1101</v>
          </cell>
          <cell r="P353">
            <v>487.6</v>
          </cell>
          <cell r="Q353">
            <v>536847.6</v>
          </cell>
          <cell r="R353">
            <v>511</v>
          </cell>
          <cell r="S353">
            <v>550.9</v>
          </cell>
          <cell r="T353">
            <v>281509.90000000002</v>
          </cell>
          <cell r="U353">
            <v>423</v>
          </cell>
          <cell r="V353">
            <v>380.8</v>
          </cell>
          <cell r="W353">
            <v>161078.39999999999</v>
          </cell>
          <cell r="X353">
            <v>0</v>
          </cell>
          <cell r="Y353">
            <v>3360</v>
          </cell>
          <cell r="Z353">
            <v>0</v>
          </cell>
          <cell r="AA353">
            <v>176903.26</v>
          </cell>
          <cell r="AB353">
            <v>1159699.1599999999</v>
          </cell>
          <cell r="AC353">
            <v>1159699.6499999999</v>
          </cell>
          <cell r="AD353">
            <v>605035</v>
          </cell>
          <cell r="AE353" t="str">
            <v>Bwaise_Central</v>
          </cell>
          <cell r="AF353">
            <v>0.48999999999068677</v>
          </cell>
          <cell r="AG353">
            <v>1159699.1599999999</v>
          </cell>
          <cell r="AH353">
            <v>982795.89830508467</v>
          </cell>
          <cell r="AI353">
            <v>176903.26169491524</v>
          </cell>
          <cell r="AJ353">
            <v>1159699.6499999999</v>
          </cell>
          <cell r="AK353">
            <v>0</v>
          </cell>
          <cell r="AL353">
            <v>0.48999999999068677</v>
          </cell>
          <cell r="AM353" t="str">
            <v>605035-WT1</v>
          </cell>
          <cell r="AN353">
            <v>-176903.25999999989</v>
          </cell>
          <cell r="AO353" t="str">
            <v>UMEME</v>
          </cell>
        </row>
        <row r="354">
          <cell r="A354">
            <v>353</v>
          </cell>
          <cell r="B354" t="str">
            <v>CSC_WANDEGEYA</v>
          </cell>
          <cell r="C354">
            <v>202766718</v>
          </cell>
          <cell r="D354" t="str">
            <v>ATC KYADONDO 605106</v>
          </cell>
          <cell r="E354" t="str">
            <v>COMMERCIAL</v>
          </cell>
          <cell r="F354" t="str">
            <v>TOU</v>
          </cell>
          <cell r="G354" t="str">
            <v>ACTIVE</v>
          </cell>
          <cell r="H354" t="str">
            <v>U203973</v>
          </cell>
          <cell r="I354" t="str">
            <v>[F0002]-[TX0018]-C-030555 Bombo Rd</v>
          </cell>
          <cell r="J354">
            <v>246186214</v>
          </cell>
          <cell r="K354">
            <v>41183</v>
          </cell>
          <cell r="L354" t="str">
            <v>01-SEP-12 - 01-OCT-12</v>
          </cell>
          <cell r="M354">
            <v>0</v>
          </cell>
          <cell r="N354">
            <v>0</v>
          </cell>
          <cell r="O354">
            <v>2698</v>
          </cell>
          <cell r="P354">
            <v>487.6</v>
          </cell>
          <cell r="Q354">
            <v>1315544.8</v>
          </cell>
          <cell r="R354">
            <v>1329</v>
          </cell>
          <cell r="S354">
            <v>550.9</v>
          </cell>
          <cell r="T354">
            <v>732146.1</v>
          </cell>
          <cell r="U354">
            <v>1414</v>
          </cell>
          <cell r="V354">
            <v>380.8</v>
          </cell>
          <cell r="W354">
            <v>538451.19999999995</v>
          </cell>
          <cell r="X354">
            <v>0</v>
          </cell>
          <cell r="Y354">
            <v>3360</v>
          </cell>
          <cell r="Z354">
            <v>0</v>
          </cell>
          <cell r="AA354">
            <v>466110.38</v>
          </cell>
          <cell r="AB354">
            <v>3055612.48</v>
          </cell>
          <cell r="AC354">
            <v>3055612.72</v>
          </cell>
          <cell r="AD354">
            <v>605106</v>
          </cell>
          <cell r="AE354" t="str">
            <v>Kyadondo</v>
          </cell>
          <cell r="AF354">
            <v>0.24000000022351742</v>
          </cell>
          <cell r="AG354">
            <v>3055612.48</v>
          </cell>
          <cell r="AH354">
            <v>2589502.101694915</v>
          </cell>
          <cell r="AI354">
            <v>466110.37830508465</v>
          </cell>
          <cell r="AJ354">
            <v>3055612.7199999997</v>
          </cell>
          <cell r="AK354">
            <v>0</v>
          </cell>
          <cell r="AL354">
            <v>0.23999999975785613</v>
          </cell>
          <cell r="AM354" t="str">
            <v>605106-WT1</v>
          </cell>
          <cell r="AN354">
            <v>-466110.38000000035</v>
          </cell>
          <cell r="AO354" t="str">
            <v>UMEME</v>
          </cell>
        </row>
        <row r="355">
          <cell r="A355">
            <v>354</v>
          </cell>
          <cell r="B355" t="str">
            <v>CSC_KITINTALE</v>
          </cell>
          <cell r="C355">
            <v>202739968</v>
          </cell>
          <cell r="D355" t="str">
            <v xml:space="preserve">ATC LUZIRA 605108    </v>
          </cell>
          <cell r="E355" t="str">
            <v>COMMERCIAL</v>
          </cell>
          <cell r="F355" t="str">
            <v>TOU</v>
          </cell>
          <cell r="G355" t="str">
            <v>ACTIVE</v>
          </cell>
          <cell r="H355" t="str">
            <v>E265795</v>
          </cell>
          <cell r="I355" t="str">
            <v>[F0033]-[TX0017]-B-005300 PortBell Rd</v>
          </cell>
          <cell r="J355">
            <v>245993993</v>
          </cell>
          <cell r="K355">
            <v>41183</v>
          </cell>
          <cell r="L355" t="str">
            <v>01-SEP-12 - 01-OCT-12</v>
          </cell>
          <cell r="M355">
            <v>0</v>
          </cell>
          <cell r="N355">
            <v>0</v>
          </cell>
          <cell r="O355">
            <v>2831</v>
          </cell>
          <cell r="P355">
            <v>487.6</v>
          </cell>
          <cell r="Q355">
            <v>1380395.6</v>
          </cell>
          <cell r="R355">
            <v>1409</v>
          </cell>
          <cell r="S355">
            <v>550.9</v>
          </cell>
          <cell r="T355">
            <v>776218.1</v>
          </cell>
          <cell r="U355">
            <v>1270</v>
          </cell>
          <cell r="V355">
            <v>380.8</v>
          </cell>
          <cell r="W355">
            <v>483616</v>
          </cell>
          <cell r="X355">
            <v>0</v>
          </cell>
          <cell r="Y355">
            <v>3360</v>
          </cell>
          <cell r="Z355">
            <v>0</v>
          </cell>
          <cell r="AA355">
            <v>475846.15</v>
          </cell>
          <cell r="AB355">
            <v>3119435.85</v>
          </cell>
          <cell r="AC355">
            <v>3119435.92</v>
          </cell>
          <cell r="AD355">
            <v>605108</v>
          </cell>
          <cell r="AE355" t="str">
            <v>Luzira</v>
          </cell>
          <cell r="AF355">
            <v>6.9999999832361937E-2</v>
          </cell>
          <cell r="AG355">
            <v>3119435.85</v>
          </cell>
          <cell r="AH355">
            <v>2643589.7033898304</v>
          </cell>
          <cell r="AI355">
            <v>475846.14661016944</v>
          </cell>
          <cell r="AJ355">
            <v>3119435.9199999995</v>
          </cell>
          <cell r="AK355">
            <v>0</v>
          </cell>
          <cell r="AL355">
            <v>6.9999999366700649E-2</v>
          </cell>
          <cell r="AM355" t="str">
            <v>605108-WT1</v>
          </cell>
          <cell r="AN355">
            <v>-475846.14999999991</v>
          </cell>
          <cell r="AO355" t="str">
            <v>UMEME</v>
          </cell>
        </row>
        <row r="356">
          <cell r="A356">
            <v>355</v>
          </cell>
          <cell r="B356" t="str">
            <v>CSC_KITINTALE</v>
          </cell>
          <cell r="C356">
            <v>202742968</v>
          </cell>
          <cell r="D356" t="str">
            <v xml:space="preserve">ATC BUGOLOBI MARKET 605755    </v>
          </cell>
          <cell r="E356" t="str">
            <v>COMMERCIAL</v>
          </cell>
          <cell r="F356" t="str">
            <v>TOU</v>
          </cell>
          <cell r="G356" t="str">
            <v>ACTIVE</v>
          </cell>
          <cell r="H356" t="str">
            <v>U204659</v>
          </cell>
          <cell r="I356" t="str">
            <v>[F0009]-[TX0009]-A-010403 Katanga Rd</v>
          </cell>
          <cell r="J356">
            <v>245988282</v>
          </cell>
          <cell r="K356">
            <v>41183</v>
          </cell>
          <cell r="L356" t="str">
            <v>01-SEP-12 - 01-OCT-12</v>
          </cell>
          <cell r="M356">
            <v>0</v>
          </cell>
          <cell r="N356">
            <v>0</v>
          </cell>
          <cell r="O356">
            <v>563</v>
          </cell>
          <cell r="P356">
            <v>487.6</v>
          </cell>
          <cell r="Q356">
            <v>274518.8</v>
          </cell>
          <cell r="R356">
            <v>261</v>
          </cell>
          <cell r="S356">
            <v>550.9</v>
          </cell>
          <cell r="T356">
            <v>143784.9</v>
          </cell>
          <cell r="U356">
            <v>285</v>
          </cell>
          <cell r="V356">
            <v>380.8</v>
          </cell>
          <cell r="W356">
            <v>108528</v>
          </cell>
          <cell r="X356">
            <v>0</v>
          </cell>
          <cell r="Y356">
            <v>3360</v>
          </cell>
          <cell r="Z356">
            <v>0</v>
          </cell>
          <cell r="AA356">
            <v>95434.51</v>
          </cell>
          <cell r="AB356">
            <v>625626.21</v>
          </cell>
          <cell r="AC356">
            <v>625625.94999999995</v>
          </cell>
          <cell r="AD356">
            <v>605755</v>
          </cell>
          <cell r="AE356" t="str">
            <v>Bugolobi Market</v>
          </cell>
          <cell r="AF356">
            <v>-0.26000000000931323</v>
          </cell>
          <cell r="AG356">
            <v>625626.21</v>
          </cell>
          <cell r="AH356">
            <v>530191.70338983054</v>
          </cell>
          <cell r="AI356">
            <v>95434.506610169497</v>
          </cell>
          <cell r="AJ356">
            <v>625625.95000000007</v>
          </cell>
          <cell r="AK356">
            <v>0</v>
          </cell>
          <cell r="AL356">
            <v>-0.2599999998928979</v>
          </cell>
          <cell r="AM356" t="str">
            <v>605755-RT1</v>
          </cell>
          <cell r="AN356">
            <v>-95434.510000000009</v>
          </cell>
          <cell r="AO356" t="str">
            <v>UMEME</v>
          </cell>
        </row>
        <row r="357">
          <cell r="A357">
            <v>356</v>
          </cell>
          <cell r="B357" t="str">
            <v>CSC_NAKULABYE</v>
          </cell>
          <cell r="C357">
            <v>202738869</v>
          </cell>
          <cell r="D357" t="str">
            <v>ATC BMK 605001</v>
          </cell>
          <cell r="E357" t="str">
            <v>COMMERCIAL</v>
          </cell>
          <cell r="F357" t="str">
            <v>TOU</v>
          </cell>
          <cell r="G357" t="str">
            <v>ACTIVE</v>
          </cell>
          <cell r="H357" t="str">
            <v>U203728</v>
          </cell>
          <cell r="I357" t="str">
            <v>[F0012]-[TX0001]-A-0001-</v>
          </cell>
          <cell r="J357">
            <v>246186207</v>
          </cell>
          <cell r="K357">
            <v>41183</v>
          </cell>
          <cell r="L357" t="str">
            <v>01-SEP-12 - 01-OCT-12</v>
          </cell>
          <cell r="M357">
            <v>0</v>
          </cell>
          <cell r="N357">
            <v>0</v>
          </cell>
          <cell r="O357">
            <v>888</v>
          </cell>
          <cell r="P357">
            <v>487.6</v>
          </cell>
          <cell r="Q357">
            <v>432988.8</v>
          </cell>
          <cell r="R357">
            <v>406</v>
          </cell>
          <cell r="S357">
            <v>550.9</v>
          </cell>
          <cell r="T357">
            <v>223665.4</v>
          </cell>
          <cell r="U357">
            <v>443</v>
          </cell>
          <cell r="V357">
            <v>380.8</v>
          </cell>
          <cell r="W357">
            <v>168694.39999999999</v>
          </cell>
          <cell r="X357">
            <v>0</v>
          </cell>
          <cell r="Y357">
            <v>3360</v>
          </cell>
          <cell r="Z357">
            <v>0</v>
          </cell>
          <cell r="AA357">
            <v>149167.54999999999</v>
          </cell>
          <cell r="AB357">
            <v>977876.15</v>
          </cell>
          <cell r="AC357">
            <v>977875.8</v>
          </cell>
          <cell r="AD357">
            <v>605001</v>
          </cell>
          <cell r="AE357" t="str">
            <v>BMK</v>
          </cell>
          <cell r="AF357">
            <v>-0.34999999997671694</v>
          </cell>
          <cell r="AG357">
            <v>977876.15</v>
          </cell>
          <cell r="AH357">
            <v>828708.60169491533</v>
          </cell>
          <cell r="AI357">
            <v>149167.54830508475</v>
          </cell>
          <cell r="AJ357">
            <v>977875.80000000016</v>
          </cell>
          <cell r="AK357">
            <v>0</v>
          </cell>
          <cell r="AL357">
            <v>-0.34999999986030161</v>
          </cell>
          <cell r="AM357" t="str">
            <v>605001-RT1</v>
          </cell>
          <cell r="AN357">
            <v>-149167.55000000005</v>
          </cell>
          <cell r="AO357" t="str">
            <v>UMEME</v>
          </cell>
        </row>
        <row r="358">
          <cell r="A358">
            <v>357</v>
          </cell>
          <cell r="B358" t="str">
            <v>CSC_NAKULABYE</v>
          </cell>
          <cell r="C358">
            <v>202750868</v>
          </cell>
          <cell r="D358" t="str">
            <v>ATC LUSAZE 605754</v>
          </cell>
          <cell r="E358" t="str">
            <v>COMMERCIAL</v>
          </cell>
          <cell r="F358" t="str">
            <v>TOU</v>
          </cell>
          <cell r="G358" t="str">
            <v>ACTIVE</v>
          </cell>
          <cell r="H358" t="str">
            <v>U204884</v>
          </cell>
          <cell r="I358" t="str">
            <v>[F0004]-[TX0028]-A-001154-</v>
          </cell>
          <cell r="J358">
            <v>246181209</v>
          </cell>
          <cell r="K358">
            <v>41183</v>
          </cell>
          <cell r="L358" t="str">
            <v>01-SEP-12 - 01-OCT-12</v>
          </cell>
          <cell r="M358">
            <v>0</v>
          </cell>
          <cell r="N358">
            <v>0</v>
          </cell>
          <cell r="O358">
            <v>1135</v>
          </cell>
          <cell r="P358">
            <v>487.6</v>
          </cell>
          <cell r="Q358">
            <v>553426</v>
          </cell>
          <cell r="R358">
            <v>525</v>
          </cell>
          <cell r="S358">
            <v>550.9</v>
          </cell>
          <cell r="T358">
            <v>289222.5</v>
          </cell>
          <cell r="U358">
            <v>554</v>
          </cell>
          <cell r="V358">
            <v>380.8</v>
          </cell>
          <cell r="W358">
            <v>210963.20000000001</v>
          </cell>
          <cell r="X358">
            <v>0</v>
          </cell>
          <cell r="Y358">
            <v>3360</v>
          </cell>
          <cell r="Z358">
            <v>0</v>
          </cell>
          <cell r="AA358">
            <v>190254.91</v>
          </cell>
          <cell r="AB358">
            <v>1247226.6100000001</v>
          </cell>
          <cell r="AC358">
            <v>1247226.72</v>
          </cell>
          <cell r="AD358">
            <v>605754</v>
          </cell>
          <cell r="AE358" t="str">
            <v>Lusaze</v>
          </cell>
          <cell r="AF358">
            <v>0.10999999986961484</v>
          </cell>
          <cell r="AG358">
            <v>1247226.6100000001</v>
          </cell>
          <cell r="AH358">
            <v>1056971.7033898304</v>
          </cell>
          <cell r="AI358">
            <v>190254.90661016948</v>
          </cell>
          <cell r="AJ358">
            <v>1247226.7199999997</v>
          </cell>
          <cell r="AK358">
            <v>0</v>
          </cell>
          <cell r="AL358">
            <v>0.1099999996367842</v>
          </cell>
          <cell r="AM358" t="str">
            <v>605754-WT1</v>
          </cell>
          <cell r="AN358">
            <v>-190254.91000000015</v>
          </cell>
          <cell r="AO358" t="str">
            <v>UMEME</v>
          </cell>
        </row>
        <row r="359">
          <cell r="A359">
            <v>358</v>
          </cell>
          <cell r="B359" t="str">
            <v>CSC_KABALAGALA</v>
          </cell>
          <cell r="C359">
            <v>202779519</v>
          </cell>
          <cell r="D359" t="str">
            <v xml:space="preserve">ATC  UGANDA LTD NSAMYA SITE NO 605004  </v>
          </cell>
          <cell r="E359" t="str">
            <v>COMMERCIAL</v>
          </cell>
          <cell r="F359" t="str">
            <v>TOU</v>
          </cell>
          <cell r="G359" t="str">
            <v>ACTIVE</v>
          </cell>
          <cell r="H359" t="str">
            <v>U26157</v>
          </cell>
          <cell r="I359" t="str">
            <v>[F0015]-[TX0004]-B-003901 /4093</v>
          </cell>
          <cell r="J359">
            <v>246266243</v>
          </cell>
          <cell r="K359">
            <v>41183</v>
          </cell>
          <cell r="L359" t="str">
            <v>01-SEP-12 - 01-OCT-12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3360</v>
          </cell>
          <cell r="Z359">
            <v>0</v>
          </cell>
          <cell r="AA359">
            <v>604.79999999999995</v>
          </cell>
          <cell r="AB359">
            <v>3964.8</v>
          </cell>
          <cell r="AC359">
            <v>3964.87</v>
          </cell>
          <cell r="AD359">
            <v>605004</v>
          </cell>
          <cell r="AE359" t="str">
            <v>Nsambya</v>
          </cell>
          <cell r="AF359">
            <v>6.9999999999708962E-2</v>
          </cell>
          <cell r="AG359">
            <v>3964.8</v>
          </cell>
          <cell r="AH359">
            <v>3360</v>
          </cell>
          <cell r="AI359">
            <v>604.79999999999995</v>
          </cell>
          <cell r="AJ359">
            <v>3964.87</v>
          </cell>
          <cell r="AK359">
            <v>0</v>
          </cell>
          <cell r="AL359">
            <v>6.9999999999708962E-2</v>
          </cell>
          <cell r="AM359" t="str">
            <v>605004-WT1</v>
          </cell>
          <cell r="AN359">
            <v>-604.80000000000018</v>
          </cell>
          <cell r="AO359" t="str">
            <v>UMEME</v>
          </cell>
        </row>
        <row r="360">
          <cell r="A360">
            <v>359</v>
          </cell>
          <cell r="B360" t="str">
            <v>CSC_KABALAGALA</v>
          </cell>
          <cell r="C360">
            <v>202779869</v>
          </cell>
          <cell r="D360" t="str">
            <v xml:space="preserve">ATC UGANDA LTD SHARING SITE NO 605390  </v>
          </cell>
          <cell r="E360" t="str">
            <v>COMMERCIAL</v>
          </cell>
          <cell r="F360" t="str">
            <v>TOU</v>
          </cell>
          <cell r="G360" t="str">
            <v>ACTIVE</v>
          </cell>
          <cell r="H360" t="str">
            <v>U28752</v>
          </cell>
          <cell r="I360" t="str">
            <v>[F0015]-[TX0030]-A-000105 /4093</v>
          </cell>
          <cell r="J360">
            <v>246177231</v>
          </cell>
          <cell r="K360">
            <v>41183</v>
          </cell>
          <cell r="L360" t="str">
            <v>01-SEP-12 - 01-OCT-12</v>
          </cell>
          <cell r="M360">
            <v>0</v>
          </cell>
          <cell r="N360">
            <v>0</v>
          </cell>
          <cell r="O360">
            <v>1378</v>
          </cell>
          <cell r="P360">
            <v>487.6</v>
          </cell>
          <cell r="Q360">
            <v>671912.8</v>
          </cell>
          <cell r="R360">
            <v>642</v>
          </cell>
          <cell r="S360">
            <v>550.9</v>
          </cell>
          <cell r="T360">
            <v>353677.8</v>
          </cell>
          <cell r="U360">
            <v>1197</v>
          </cell>
          <cell r="V360">
            <v>380.8</v>
          </cell>
          <cell r="W360">
            <v>455817.6</v>
          </cell>
          <cell r="X360">
            <v>0</v>
          </cell>
          <cell r="Y360">
            <v>3360</v>
          </cell>
          <cell r="Z360">
            <v>0</v>
          </cell>
          <cell r="AA360">
            <v>267258.28000000003</v>
          </cell>
          <cell r="AB360">
            <v>1752026.48</v>
          </cell>
          <cell r="AC360">
            <v>1752026.26</v>
          </cell>
          <cell r="AD360">
            <v>605390</v>
          </cell>
          <cell r="AE360" t="str">
            <v>Nsambya_Road 1800</v>
          </cell>
          <cell r="AF360">
            <v>-0.21999999997206032</v>
          </cell>
          <cell r="AG360">
            <v>1752026.48</v>
          </cell>
          <cell r="AH360">
            <v>1484768.2033898304</v>
          </cell>
          <cell r="AI360">
            <v>267258.27661016944</v>
          </cell>
          <cell r="AJ360">
            <v>1752026.26</v>
          </cell>
          <cell r="AK360">
            <v>0</v>
          </cell>
          <cell r="AL360">
            <v>-0.21999999997206032</v>
          </cell>
          <cell r="AM360" t="str">
            <v>605390-WT1</v>
          </cell>
          <cell r="AN360">
            <v>-267258.2799999998</v>
          </cell>
          <cell r="AO360" t="str">
            <v>UMEME</v>
          </cell>
        </row>
        <row r="361">
          <cell r="A361">
            <v>360</v>
          </cell>
          <cell r="B361" t="str">
            <v>CSC_KABALAGALA</v>
          </cell>
          <cell r="C361">
            <v>202780018</v>
          </cell>
          <cell r="D361" t="str">
            <v xml:space="preserve">ATC UGANDA LTD WABIGALO SITE NO 605146  </v>
          </cell>
          <cell r="E361" t="str">
            <v>COMMERCIAL</v>
          </cell>
          <cell r="F361" t="str">
            <v>TOU</v>
          </cell>
          <cell r="G361" t="str">
            <v>ACTIVE</v>
          </cell>
          <cell r="H361" t="str">
            <v>E242715</v>
          </cell>
          <cell r="I361" t="str">
            <v>[F0017]-[TX0018]-B-005301 Namuwongo Rd</v>
          </cell>
          <cell r="J361">
            <v>246263243</v>
          </cell>
          <cell r="K361">
            <v>41183</v>
          </cell>
          <cell r="L361" t="str">
            <v>01-SEP-12 - 01-OCT-12</v>
          </cell>
          <cell r="M361">
            <v>0</v>
          </cell>
          <cell r="N361">
            <v>0</v>
          </cell>
          <cell r="O361">
            <v>1630</v>
          </cell>
          <cell r="P361">
            <v>487.6</v>
          </cell>
          <cell r="Q361">
            <v>794788</v>
          </cell>
          <cell r="R361">
            <v>0</v>
          </cell>
          <cell r="S361">
            <v>0</v>
          </cell>
          <cell r="T361">
            <v>0</v>
          </cell>
          <cell r="U361">
            <v>745</v>
          </cell>
          <cell r="V361">
            <v>380.8</v>
          </cell>
          <cell r="W361">
            <v>283696</v>
          </cell>
          <cell r="X361">
            <v>0</v>
          </cell>
          <cell r="Y361">
            <v>3360</v>
          </cell>
          <cell r="Z361">
            <v>0</v>
          </cell>
          <cell r="AA361">
            <v>194731.92</v>
          </cell>
          <cell r="AB361">
            <v>1276575.92</v>
          </cell>
          <cell r="AC361">
            <v>1276575.56</v>
          </cell>
          <cell r="AD361">
            <v>605146</v>
          </cell>
          <cell r="AE361" t="str">
            <v>Wabigalo</v>
          </cell>
          <cell r="AF361">
            <v>-0.35999999986961484</v>
          </cell>
          <cell r="AG361">
            <v>1276575.92</v>
          </cell>
          <cell r="AH361">
            <v>1081843.9999999998</v>
          </cell>
          <cell r="AI361">
            <v>194731.91999999995</v>
          </cell>
          <cell r="AJ361">
            <v>1276575.5599999998</v>
          </cell>
          <cell r="AK361">
            <v>0</v>
          </cell>
          <cell r="AL361">
            <v>-0.36000000010244548</v>
          </cell>
          <cell r="AM361" t="str">
            <v>605146-RT1</v>
          </cell>
          <cell r="AN361">
            <v>-194731.91999999993</v>
          </cell>
          <cell r="AO361" t="str">
            <v>UMEME</v>
          </cell>
        </row>
        <row r="362">
          <cell r="A362">
            <v>361</v>
          </cell>
          <cell r="B362" t="str">
            <v>CSC_JINJA</v>
          </cell>
          <cell r="C362">
            <v>202762319</v>
          </cell>
          <cell r="D362" t="str">
            <v>ATC NAMAFUMA 605017</v>
          </cell>
          <cell r="E362" t="str">
            <v>COMMERCIAL</v>
          </cell>
          <cell r="F362" t="str">
            <v>TOU</v>
          </cell>
          <cell r="G362" t="str">
            <v>ACTIVE</v>
          </cell>
          <cell r="H362" t="str">
            <v>UM201734</v>
          </cell>
          <cell r="I362" t="str">
            <v>[F0005]-[TX0013]-A-010200 Iganga Rd</v>
          </cell>
          <cell r="J362">
            <v>246188686</v>
          </cell>
          <cell r="K362">
            <v>41183</v>
          </cell>
          <cell r="L362" t="str">
            <v>01-SEP-12 - 01-OCT-12</v>
          </cell>
          <cell r="M362">
            <v>0</v>
          </cell>
          <cell r="N362">
            <v>0</v>
          </cell>
          <cell r="O362">
            <v>1769</v>
          </cell>
          <cell r="P362">
            <v>487.6</v>
          </cell>
          <cell r="Q362">
            <v>862564.4</v>
          </cell>
          <cell r="R362">
            <v>907</v>
          </cell>
          <cell r="S362">
            <v>550.9</v>
          </cell>
          <cell r="T362">
            <v>499666.3</v>
          </cell>
          <cell r="U362">
            <v>888</v>
          </cell>
          <cell r="V362">
            <v>380.8</v>
          </cell>
          <cell r="W362">
            <v>338150.40000000002</v>
          </cell>
          <cell r="X362">
            <v>0</v>
          </cell>
          <cell r="Y362">
            <v>3360</v>
          </cell>
          <cell r="Z362">
            <v>0</v>
          </cell>
          <cell r="AA362">
            <v>306673.40000000002</v>
          </cell>
          <cell r="AB362">
            <v>2010414.5</v>
          </cell>
          <cell r="AC362">
            <v>2010414.59</v>
          </cell>
          <cell r="AD362">
            <v>605017</v>
          </cell>
          <cell r="AE362" t="str">
            <v>Namafuma</v>
          </cell>
          <cell r="AF362">
            <v>9.0000000083819032E-2</v>
          </cell>
          <cell r="AG362">
            <v>2010414.5</v>
          </cell>
          <cell r="AH362">
            <v>1703741.1016949154</v>
          </cell>
          <cell r="AI362">
            <v>306673.39830508479</v>
          </cell>
          <cell r="AJ362">
            <v>2010414.5900000003</v>
          </cell>
          <cell r="AK362">
            <v>0</v>
          </cell>
          <cell r="AL362">
            <v>9.0000000316649675E-2</v>
          </cell>
          <cell r="AM362" t="str">
            <v>605017-WT1</v>
          </cell>
          <cell r="AN362">
            <v>-306673.39999999991</v>
          </cell>
          <cell r="AO362" t="str">
            <v>UMEME</v>
          </cell>
        </row>
        <row r="363">
          <cell r="A363">
            <v>362</v>
          </cell>
          <cell r="B363" t="str">
            <v>CSC_KAYUNGA</v>
          </cell>
          <cell r="C363">
            <v>202766768</v>
          </cell>
          <cell r="D363" t="str">
            <v>ATC KITIMBWA 605598</v>
          </cell>
          <cell r="E363" t="str">
            <v>COMMERCIAL</v>
          </cell>
          <cell r="F363" t="str">
            <v>TOU</v>
          </cell>
          <cell r="G363" t="str">
            <v>ACTIVE</v>
          </cell>
          <cell r="H363" t="str">
            <v>U204093</v>
          </cell>
          <cell r="I363" t="str">
            <v>[F0007]-[TX0004]-A-015500-</v>
          </cell>
          <cell r="J363">
            <v>245000288</v>
          </cell>
          <cell r="K363">
            <v>41183</v>
          </cell>
          <cell r="L363" t="str">
            <v>01-AUG-12 - 01-SEP-12</v>
          </cell>
          <cell r="M363">
            <v>0</v>
          </cell>
          <cell r="N363">
            <v>0</v>
          </cell>
          <cell r="O363">
            <v>1055</v>
          </cell>
          <cell r="P363">
            <v>487.6</v>
          </cell>
          <cell r="Q363">
            <v>514418</v>
          </cell>
          <cell r="R363">
            <v>497</v>
          </cell>
          <cell r="S363">
            <v>550.9</v>
          </cell>
          <cell r="T363">
            <v>273797.3</v>
          </cell>
          <cell r="U363">
            <v>515</v>
          </cell>
          <cell r="V363">
            <v>380.8</v>
          </cell>
          <cell r="W363">
            <v>196112</v>
          </cell>
          <cell r="X363">
            <v>0</v>
          </cell>
          <cell r="Y363">
            <v>3472</v>
          </cell>
          <cell r="Z363">
            <v>0</v>
          </cell>
          <cell r="AA363">
            <v>177803.87</v>
          </cell>
          <cell r="AB363">
            <v>1165603.17</v>
          </cell>
          <cell r="AC363">
            <v>885094.03</v>
          </cell>
          <cell r="AD363">
            <v>605598</v>
          </cell>
          <cell r="AE363" t="str">
            <v>Kitimbwa</v>
          </cell>
          <cell r="AF363">
            <v>-280509.1399999999</v>
          </cell>
          <cell r="AG363">
            <v>1165603.17</v>
          </cell>
          <cell r="AH363">
            <v>987799.29661016935</v>
          </cell>
          <cell r="AI363">
            <v>177803.87338983046</v>
          </cell>
          <cell r="AJ363">
            <v>885094.03</v>
          </cell>
          <cell r="AK363">
            <v>0</v>
          </cell>
          <cell r="AL363">
            <v>-280509.1399999999</v>
          </cell>
          <cell r="AM363" t="str">
            <v>605598-WT1</v>
          </cell>
          <cell r="AN363">
            <v>575747.73</v>
          </cell>
          <cell r="AO363" t="str">
            <v>UMEME</v>
          </cell>
        </row>
        <row r="364">
          <cell r="A364">
            <v>363</v>
          </cell>
          <cell r="B364" t="str">
            <v>CSC_BOMBO</v>
          </cell>
          <cell r="C364">
            <v>202752368</v>
          </cell>
          <cell r="D364" t="str">
            <v>ATC LUWERO SITE 605082</v>
          </cell>
          <cell r="E364" t="str">
            <v>COMMERCIAL</v>
          </cell>
          <cell r="F364" t="str">
            <v>TOU</v>
          </cell>
          <cell r="G364" t="str">
            <v>ACTIVE</v>
          </cell>
          <cell r="H364" t="str">
            <v>E262825</v>
          </cell>
          <cell r="I364" t="str">
            <v>[F0004]-[TX0001]-B-001200 Gulu High Rd</v>
          </cell>
          <cell r="J364">
            <v>246314053</v>
          </cell>
          <cell r="K364">
            <v>41183</v>
          </cell>
          <cell r="L364" t="str">
            <v>01-SEP-12 - 01-OCT-12</v>
          </cell>
          <cell r="M364">
            <v>0</v>
          </cell>
          <cell r="N364">
            <v>0</v>
          </cell>
          <cell r="O364">
            <v>-450</v>
          </cell>
          <cell r="P364">
            <v>487.6</v>
          </cell>
          <cell r="Q364">
            <v>-219420</v>
          </cell>
          <cell r="R364">
            <v>-225</v>
          </cell>
          <cell r="S364">
            <v>550.9</v>
          </cell>
          <cell r="T364">
            <v>-123952.5</v>
          </cell>
          <cell r="U364">
            <v>-200</v>
          </cell>
          <cell r="V364">
            <v>380.8</v>
          </cell>
          <cell r="W364">
            <v>-76160</v>
          </cell>
          <cell r="X364">
            <v>0</v>
          </cell>
          <cell r="Y364">
            <v>3360</v>
          </cell>
          <cell r="Z364">
            <v>0</v>
          </cell>
          <cell r="AA364">
            <v>-74911.05</v>
          </cell>
          <cell r="AB364">
            <v>-491083.55</v>
          </cell>
          <cell r="AC364">
            <v>-491083.58</v>
          </cell>
          <cell r="AD364">
            <v>605082</v>
          </cell>
          <cell r="AE364" t="str">
            <v>Luwero</v>
          </cell>
          <cell r="AF364">
            <v>-3.0000000027939677E-2</v>
          </cell>
          <cell r="AG364">
            <v>-491083.55</v>
          </cell>
          <cell r="AH364">
            <v>-416172.49999999994</v>
          </cell>
          <cell r="AI364">
            <v>-74911.049999999988</v>
          </cell>
          <cell r="AJ364">
            <v>-491083.57999999996</v>
          </cell>
          <cell r="AK364">
            <v>0</v>
          </cell>
          <cell r="AL364">
            <v>-2.9999999969732016E-2</v>
          </cell>
          <cell r="AM364" t="str">
            <v>605082-WT1</v>
          </cell>
          <cell r="AN364">
            <v>74911.049999999988</v>
          </cell>
          <cell r="AO364" t="str">
            <v>UMEME</v>
          </cell>
        </row>
        <row r="365">
          <cell r="A365">
            <v>364</v>
          </cell>
          <cell r="B365" t="str">
            <v>CSC_BOMBO</v>
          </cell>
          <cell r="C365">
            <v>202752768</v>
          </cell>
          <cell r="D365" t="str">
            <v>ATC KIWOKO SITE 605734</v>
          </cell>
          <cell r="E365" t="str">
            <v>COMMERCIAL</v>
          </cell>
          <cell r="F365" t="str">
            <v>TOU</v>
          </cell>
          <cell r="G365" t="str">
            <v>ACTIVE</v>
          </cell>
          <cell r="H365" t="str">
            <v>U204469</v>
          </cell>
          <cell r="I365" t="str">
            <v>[F0004]-[TX0020]-B-020456</v>
          </cell>
          <cell r="J365">
            <v>246185209</v>
          </cell>
          <cell r="K365">
            <v>41183</v>
          </cell>
          <cell r="L365" t="str">
            <v>01-SEP-12 - 01-OCT-12</v>
          </cell>
          <cell r="M365">
            <v>0</v>
          </cell>
          <cell r="N365">
            <v>0</v>
          </cell>
          <cell r="O365">
            <v>642</v>
          </cell>
          <cell r="P365">
            <v>487.6</v>
          </cell>
          <cell r="Q365">
            <v>313039.2</v>
          </cell>
          <cell r="R365">
            <v>276</v>
          </cell>
          <cell r="S365">
            <v>550.9</v>
          </cell>
          <cell r="T365">
            <v>152048.4</v>
          </cell>
          <cell r="U365">
            <v>324</v>
          </cell>
          <cell r="V365">
            <v>380.8</v>
          </cell>
          <cell r="W365">
            <v>123379.2</v>
          </cell>
          <cell r="X365">
            <v>0</v>
          </cell>
          <cell r="Y365">
            <v>3360</v>
          </cell>
          <cell r="Z365">
            <v>0</v>
          </cell>
          <cell r="AA365">
            <v>106528.82</v>
          </cell>
          <cell r="AB365">
            <v>698355.62</v>
          </cell>
          <cell r="AC365">
            <v>698355.79</v>
          </cell>
          <cell r="AD365">
            <v>605734</v>
          </cell>
          <cell r="AE365" t="str">
            <v>Kiwoko 900</v>
          </cell>
          <cell r="AF365">
            <v>0.17000000004190952</v>
          </cell>
          <cell r="AG365">
            <v>698355.62</v>
          </cell>
          <cell r="AH365">
            <v>591826.79661016946</v>
          </cell>
          <cell r="AI365">
            <v>106528.8233898305</v>
          </cell>
          <cell r="AJ365">
            <v>698355.79</v>
          </cell>
          <cell r="AK365">
            <v>0</v>
          </cell>
          <cell r="AL365">
            <v>0.17000000004190952</v>
          </cell>
          <cell r="AM365" t="str">
            <v>605734-WT1</v>
          </cell>
          <cell r="AN365">
            <v>-106528.82000000007</v>
          </cell>
          <cell r="AO365" t="str">
            <v>UMEME</v>
          </cell>
        </row>
        <row r="366">
          <cell r="A366">
            <v>365</v>
          </cell>
          <cell r="B366" t="str">
            <v>CSC_BOMBO</v>
          </cell>
          <cell r="C366">
            <v>202752918</v>
          </cell>
          <cell r="D366" t="str">
            <v>ATC WOBULENZI SITE 605581</v>
          </cell>
          <cell r="E366" t="str">
            <v>COMMERCIAL</v>
          </cell>
          <cell r="F366" t="str">
            <v>TOU</v>
          </cell>
          <cell r="G366" t="str">
            <v>ACTIVE</v>
          </cell>
          <cell r="H366">
            <v>96394761</v>
          </cell>
          <cell r="I366" t="str">
            <v>[F0002]-[TX0009]-A-000201</v>
          </cell>
          <cell r="J366">
            <v>246178216</v>
          </cell>
          <cell r="K366">
            <v>41183</v>
          </cell>
          <cell r="L366" t="str">
            <v>01-SEP-12 - 01-OCT-12</v>
          </cell>
          <cell r="M366">
            <v>0</v>
          </cell>
          <cell r="N366">
            <v>0</v>
          </cell>
          <cell r="O366">
            <v>1196</v>
          </cell>
          <cell r="P366">
            <v>487.6</v>
          </cell>
          <cell r="Q366">
            <v>583169.6</v>
          </cell>
          <cell r="R366">
            <v>583</v>
          </cell>
          <cell r="S366">
            <v>550.9</v>
          </cell>
          <cell r="T366">
            <v>321174.7</v>
          </cell>
          <cell r="U366">
            <v>505</v>
          </cell>
          <cell r="V366">
            <v>380.8</v>
          </cell>
          <cell r="W366">
            <v>192304</v>
          </cell>
          <cell r="X366">
            <v>0</v>
          </cell>
          <cell r="Y366">
            <v>3360</v>
          </cell>
          <cell r="Z366">
            <v>0</v>
          </cell>
          <cell r="AA366">
            <v>198001.49</v>
          </cell>
          <cell r="AB366">
            <v>1298009.79</v>
          </cell>
          <cell r="AC366">
            <v>1298009.3899999999</v>
          </cell>
          <cell r="AD366">
            <v>605581</v>
          </cell>
          <cell r="AE366" t="str">
            <v>Wobulenzi Town</v>
          </cell>
          <cell r="AF366">
            <v>-0.40000000013969839</v>
          </cell>
          <cell r="AG366">
            <v>1298009.79</v>
          </cell>
          <cell r="AH366">
            <v>1100008.2966101696</v>
          </cell>
          <cell r="AI366">
            <v>198001.49338983052</v>
          </cell>
          <cell r="AJ366">
            <v>1298009.3899999999</v>
          </cell>
          <cell r="AK366">
            <v>0</v>
          </cell>
          <cell r="AL366">
            <v>-0.40000000013969839</v>
          </cell>
          <cell r="AM366" t="str">
            <v>605581-WT1</v>
          </cell>
          <cell r="AN366">
            <v>-198001.49</v>
          </cell>
          <cell r="AO366" t="str">
            <v>UMEME</v>
          </cell>
        </row>
        <row r="367">
          <cell r="A367">
            <v>366</v>
          </cell>
          <cell r="B367" t="str">
            <v>CSC_BOMBO</v>
          </cell>
          <cell r="C367">
            <v>202752969</v>
          </cell>
          <cell r="D367" t="str">
            <v>ATC KIKYUSA 605576</v>
          </cell>
          <cell r="E367" t="str">
            <v>COMMERCIAL</v>
          </cell>
          <cell r="F367" t="str">
            <v>TOU</v>
          </cell>
          <cell r="G367" t="str">
            <v>ACTIVE</v>
          </cell>
          <cell r="H367">
            <v>96394760</v>
          </cell>
          <cell r="I367" t="str">
            <v>[F0004]-[TX0057]-B-020101</v>
          </cell>
          <cell r="J367">
            <v>246181210</v>
          </cell>
          <cell r="K367">
            <v>41183</v>
          </cell>
          <cell r="L367" t="str">
            <v>01-SEP-12 - 01-OCT-12</v>
          </cell>
          <cell r="M367">
            <v>0</v>
          </cell>
          <cell r="N367">
            <v>0</v>
          </cell>
          <cell r="O367">
            <v>542</v>
          </cell>
          <cell r="P367">
            <v>487.6</v>
          </cell>
          <cell r="Q367">
            <v>264279.2</v>
          </cell>
          <cell r="R367">
            <v>311</v>
          </cell>
          <cell r="S367">
            <v>550.9</v>
          </cell>
          <cell r="T367">
            <v>171329.9</v>
          </cell>
          <cell r="U367">
            <v>301</v>
          </cell>
          <cell r="V367">
            <v>380.8</v>
          </cell>
          <cell r="W367">
            <v>114620.8</v>
          </cell>
          <cell r="X367">
            <v>0</v>
          </cell>
          <cell r="Y367">
            <v>3360</v>
          </cell>
          <cell r="Z367">
            <v>0</v>
          </cell>
          <cell r="AA367">
            <v>99646.18</v>
          </cell>
          <cell r="AB367">
            <v>653236.07999999996</v>
          </cell>
          <cell r="AC367">
            <v>653235.68000000005</v>
          </cell>
          <cell r="AD367">
            <v>605576</v>
          </cell>
          <cell r="AE367" t="str">
            <v>Kikyusa</v>
          </cell>
          <cell r="AF367">
            <v>-0.39999999990686774</v>
          </cell>
          <cell r="AG367">
            <v>653236.07999999996</v>
          </cell>
          <cell r="AH367">
            <v>553589.89830508467</v>
          </cell>
          <cell r="AI367">
            <v>99646.181694915242</v>
          </cell>
          <cell r="AJ367">
            <v>653235.68000000005</v>
          </cell>
          <cell r="AK367">
            <v>0</v>
          </cell>
          <cell r="AL367">
            <v>-0.39999999990686774</v>
          </cell>
          <cell r="AM367" t="str">
            <v>605576-WT1</v>
          </cell>
          <cell r="AN367">
            <v>-99646.179999999935</v>
          </cell>
          <cell r="AO367" t="str">
            <v>UMEME</v>
          </cell>
        </row>
        <row r="368">
          <cell r="A368">
            <v>367</v>
          </cell>
          <cell r="B368" t="str">
            <v>CSC_BOMBO</v>
          </cell>
          <cell r="C368">
            <v>202783868</v>
          </cell>
          <cell r="D368" t="str">
            <v>ATC KAKOOGE SITE 605372</v>
          </cell>
          <cell r="E368" t="str">
            <v>COMMERCIAL</v>
          </cell>
          <cell r="F368" t="str">
            <v>TOU</v>
          </cell>
          <cell r="G368" t="str">
            <v>ACTIVE</v>
          </cell>
          <cell r="H368" t="str">
            <v>E269170</v>
          </cell>
          <cell r="I368" t="str">
            <v>[F0002]-[TX0013]-B-000015 GULU HIGHWAY</v>
          </cell>
          <cell r="J368">
            <v>246181215</v>
          </cell>
          <cell r="K368">
            <v>41183</v>
          </cell>
          <cell r="L368" t="str">
            <v>01-SEP-12 - 01-OCT-12</v>
          </cell>
          <cell r="M368">
            <v>0</v>
          </cell>
          <cell r="N368">
            <v>0</v>
          </cell>
          <cell r="O368">
            <v>1976</v>
          </cell>
          <cell r="P368">
            <v>487.6</v>
          </cell>
          <cell r="Q368">
            <v>963497.6</v>
          </cell>
          <cell r="R368">
            <v>934</v>
          </cell>
          <cell r="S368">
            <v>550.9</v>
          </cell>
          <cell r="T368">
            <v>514540.6</v>
          </cell>
          <cell r="U368">
            <v>864</v>
          </cell>
          <cell r="V368">
            <v>380.8</v>
          </cell>
          <cell r="W368">
            <v>329011.20000000001</v>
          </cell>
          <cell r="X368">
            <v>0</v>
          </cell>
          <cell r="Y368">
            <v>3360</v>
          </cell>
          <cell r="Z368">
            <v>0</v>
          </cell>
          <cell r="AA368">
            <v>325873.69</v>
          </cell>
          <cell r="AB368">
            <v>2136283.09</v>
          </cell>
          <cell r="AC368">
            <v>2136283.34</v>
          </cell>
          <cell r="AD368">
            <v>605372</v>
          </cell>
          <cell r="AE368" t="str">
            <v>Kakooge</v>
          </cell>
          <cell r="AF368">
            <v>0.25</v>
          </cell>
          <cell r="AG368">
            <v>2136283.09</v>
          </cell>
          <cell r="AH368">
            <v>1810409.3983050848</v>
          </cell>
          <cell r="AI368">
            <v>325873.69169491524</v>
          </cell>
          <cell r="AJ368">
            <v>2136283.34</v>
          </cell>
          <cell r="AK368">
            <v>0</v>
          </cell>
          <cell r="AL368">
            <v>0.25</v>
          </cell>
          <cell r="AM368" t="str">
            <v>605372-WT1</v>
          </cell>
          <cell r="AN368">
            <v>-325873.68999999994</v>
          </cell>
          <cell r="AO368" t="str">
            <v>UMEME</v>
          </cell>
        </row>
        <row r="369">
          <cell r="A369">
            <v>368</v>
          </cell>
          <cell r="B369" t="str">
            <v>CSC_MITYANA</v>
          </cell>
          <cell r="C369">
            <v>202762069</v>
          </cell>
          <cell r="D369" t="str">
            <v>ATC UGANDA LIMITED KABULASOKE 605421</v>
          </cell>
          <cell r="E369" t="str">
            <v>COMMERCIAL</v>
          </cell>
          <cell r="F369" t="str">
            <v>TOU</v>
          </cell>
          <cell r="G369" t="str">
            <v>ACTIVE</v>
          </cell>
          <cell r="H369" t="str">
            <v>E267984</v>
          </cell>
          <cell r="I369" t="str">
            <v>[F0005]-[TX0121]-A-011250</v>
          </cell>
          <cell r="J369">
            <v>246184055</v>
          </cell>
          <cell r="K369">
            <v>41183</v>
          </cell>
          <cell r="L369" t="str">
            <v>01-SEP-12 - 01-OCT-12</v>
          </cell>
          <cell r="M369">
            <v>0</v>
          </cell>
          <cell r="N369">
            <v>0</v>
          </cell>
          <cell r="O369">
            <v>330</v>
          </cell>
          <cell r="P369">
            <v>487.6</v>
          </cell>
          <cell r="Q369">
            <v>160908</v>
          </cell>
          <cell r="R369">
            <v>188</v>
          </cell>
          <cell r="S369">
            <v>550.9</v>
          </cell>
          <cell r="T369">
            <v>103569.2</v>
          </cell>
          <cell r="U369">
            <v>160</v>
          </cell>
          <cell r="V369">
            <v>380.8</v>
          </cell>
          <cell r="W369">
            <v>60928</v>
          </cell>
          <cell r="X369">
            <v>0</v>
          </cell>
          <cell r="Y369">
            <v>3360</v>
          </cell>
          <cell r="Z369">
            <v>0</v>
          </cell>
          <cell r="AA369">
            <v>59177.74</v>
          </cell>
          <cell r="AB369">
            <v>387942.94</v>
          </cell>
          <cell r="AC369">
            <v>387942.52</v>
          </cell>
          <cell r="AD369">
            <v>605421</v>
          </cell>
          <cell r="AE369" t="str">
            <v>Kabulasoke</v>
          </cell>
          <cell r="AF369">
            <v>-0.41999999998370185</v>
          </cell>
          <cell r="AG369">
            <v>387942.94</v>
          </cell>
          <cell r="AH369">
            <v>328765.20338983048</v>
          </cell>
          <cell r="AI369">
            <v>59177.736610169486</v>
          </cell>
          <cell r="AJ369">
            <v>387942.51999999996</v>
          </cell>
          <cell r="AK369">
            <v>0</v>
          </cell>
          <cell r="AL369">
            <v>-0.42000000004190952</v>
          </cell>
          <cell r="AM369" t="str">
            <v>605421-WT1</v>
          </cell>
          <cell r="AN369">
            <v>-59177.739999999991</v>
          </cell>
          <cell r="AO369" t="str">
            <v>UMEME</v>
          </cell>
        </row>
        <row r="370">
          <cell r="A370">
            <v>369</v>
          </cell>
          <cell r="B370" t="str">
            <v>CSC_MITYANA</v>
          </cell>
          <cell r="C370">
            <v>202769368</v>
          </cell>
          <cell r="D370" t="str">
            <v>ATC UGANDA LIMITED ZIGOTI 605642</v>
          </cell>
          <cell r="E370" t="str">
            <v>COMMERCIAL</v>
          </cell>
          <cell r="F370" t="str">
            <v>TOU</v>
          </cell>
          <cell r="G370" t="str">
            <v>ACTIVE</v>
          </cell>
          <cell r="H370" t="str">
            <v>U29546</v>
          </cell>
          <cell r="I370" t="str">
            <v>[F0001]-[TX0214]-B-004562-</v>
          </cell>
          <cell r="J370">
            <v>245993567</v>
          </cell>
          <cell r="K370">
            <v>41183</v>
          </cell>
          <cell r="L370" t="str">
            <v>01-SEP-12 - 01-OCT-12</v>
          </cell>
          <cell r="M370">
            <v>0</v>
          </cell>
          <cell r="N370">
            <v>0</v>
          </cell>
          <cell r="O370">
            <v>538</v>
          </cell>
          <cell r="P370">
            <v>487.6</v>
          </cell>
          <cell r="Q370">
            <v>262328.8</v>
          </cell>
          <cell r="R370">
            <v>335</v>
          </cell>
          <cell r="S370">
            <v>550.9</v>
          </cell>
          <cell r="T370">
            <v>184551.5</v>
          </cell>
          <cell r="U370">
            <v>347</v>
          </cell>
          <cell r="V370">
            <v>380.8</v>
          </cell>
          <cell r="W370">
            <v>132137.60000000001</v>
          </cell>
          <cell r="X370">
            <v>0</v>
          </cell>
          <cell r="Y370">
            <v>3360</v>
          </cell>
          <cell r="Z370">
            <v>0</v>
          </cell>
          <cell r="AA370">
            <v>104828.02</v>
          </cell>
          <cell r="AB370">
            <v>687205.92</v>
          </cell>
          <cell r="AC370">
            <v>687205.69</v>
          </cell>
          <cell r="AD370">
            <v>605642</v>
          </cell>
          <cell r="AE370" t="str">
            <v>Zigoti</v>
          </cell>
          <cell r="AF370">
            <v>-0.23000000009778887</v>
          </cell>
          <cell r="AG370">
            <v>687205.92</v>
          </cell>
          <cell r="AH370">
            <v>582377.89830508479</v>
          </cell>
          <cell r="AI370">
            <v>104828.02169491525</v>
          </cell>
          <cell r="AJ370">
            <v>687205.69</v>
          </cell>
          <cell r="AK370">
            <v>0</v>
          </cell>
          <cell r="AL370">
            <v>-0.23000000009778887</v>
          </cell>
          <cell r="AM370" t="str">
            <v>605642-WT1</v>
          </cell>
          <cell r="AN370">
            <v>-104828.02000000002</v>
          </cell>
          <cell r="AO370" t="str">
            <v>UMEME</v>
          </cell>
        </row>
        <row r="371">
          <cell r="A371">
            <v>370</v>
          </cell>
          <cell r="B371" t="str">
            <v>CSC_MUBENDE</v>
          </cell>
          <cell r="C371">
            <v>202761118</v>
          </cell>
          <cell r="D371" t="str">
            <v>ATC UGANDA LIMITED KABAMBA 605648</v>
          </cell>
          <cell r="E371" t="str">
            <v>COMMERCIAL</v>
          </cell>
          <cell r="F371" t="str">
            <v>TOU</v>
          </cell>
          <cell r="G371" t="str">
            <v>ACTIVE</v>
          </cell>
          <cell r="H371">
            <v>96393813</v>
          </cell>
          <cell r="I371" t="str">
            <v>[F0003]-[TX0001]-A-0071-</v>
          </cell>
          <cell r="J371">
            <v>245926052</v>
          </cell>
          <cell r="K371">
            <v>41183</v>
          </cell>
          <cell r="L371" t="str">
            <v>01-SEP-12 - 01-OCT-12</v>
          </cell>
          <cell r="M371">
            <v>0</v>
          </cell>
          <cell r="N371">
            <v>0</v>
          </cell>
          <cell r="O371">
            <v>448</v>
          </cell>
          <cell r="P371">
            <v>487.6</v>
          </cell>
          <cell r="Q371">
            <v>218444.79999999999</v>
          </cell>
          <cell r="R371">
            <v>237</v>
          </cell>
          <cell r="S371">
            <v>550.9</v>
          </cell>
          <cell r="T371">
            <v>130563.3</v>
          </cell>
          <cell r="U371">
            <v>223</v>
          </cell>
          <cell r="V371">
            <v>380.8</v>
          </cell>
          <cell r="W371">
            <v>84918.399999999994</v>
          </cell>
          <cell r="X371">
            <v>0</v>
          </cell>
          <cell r="Y371">
            <v>3360</v>
          </cell>
          <cell r="Z371">
            <v>0</v>
          </cell>
          <cell r="AA371">
            <v>78711.570000000007</v>
          </cell>
          <cell r="AB371">
            <v>515998.07</v>
          </cell>
          <cell r="AC371">
            <v>515997.94</v>
          </cell>
          <cell r="AD371">
            <v>605648</v>
          </cell>
          <cell r="AE371" t="str">
            <v>Kabamba</v>
          </cell>
          <cell r="AF371">
            <v>-0.13000000000465661</v>
          </cell>
          <cell r="AG371">
            <v>515998.07</v>
          </cell>
          <cell r="AH371">
            <v>437286.5</v>
          </cell>
          <cell r="AI371">
            <v>78711.569999999992</v>
          </cell>
          <cell r="AJ371">
            <v>515997.94</v>
          </cell>
          <cell r="AK371">
            <v>0</v>
          </cell>
          <cell r="AL371">
            <v>-0.13000000000465661</v>
          </cell>
          <cell r="AM371" t="str">
            <v>605648-WT1</v>
          </cell>
          <cell r="AN371">
            <v>-78711.570000000007</v>
          </cell>
          <cell r="AO371" t="str">
            <v>UMEME</v>
          </cell>
        </row>
        <row r="372">
          <cell r="A372">
            <v>371</v>
          </cell>
          <cell r="B372" t="str">
            <v>CSC_MUBENDE</v>
          </cell>
          <cell r="C372">
            <v>202761168</v>
          </cell>
          <cell r="D372" t="str">
            <v>ATC UGANDA LIMITED MUBENDE 605122</v>
          </cell>
          <cell r="E372" t="str">
            <v>COMMERCIAL</v>
          </cell>
          <cell r="F372" t="str">
            <v>TOU</v>
          </cell>
          <cell r="G372" t="str">
            <v>ACTIVE</v>
          </cell>
          <cell r="H372" t="str">
            <v>E262383</v>
          </cell>
          <cell r="I372" t="str">
            <v>[F0001]-[TX0010]-B-000100 Nakayima Way</v>
          </cell>
          <cell r="J372">
            <v>245926357</v>
          </cell>
          <cell r="K372">
            <v>41183</v>
          </cell>
          <cell r="L372" t="str">
            <v>01-SEP-12 - 01-OCT-12</v>
          </cell>
          <cell r="M372">
            <v>0</v>
          </cell>
          <cell r="N372">
            <v>0</v>
          </cell>
          <cell r="O372">
            <v>1172</v>
          </cell>
          <cell r="P372">
            <v>487.6</v>
          </cell>
          <cell r="Q372">
            <v>571467.19999999995</v>
          </cell>
          <cell r="R372">
            <v>702</v>
          </cell>
          <cell r="S372">
            <v>550.9</v>
          </cell>
          <cell r="T372">
            <v>386731.8</v>
          </cell>
          <cell r="U372">
            <v>608</v>
          </cell>
          <cell r="V372">
            <v>380.8</v>
          </cell>
          <cell r="W372">
            <v>231526.39999999999</v>
          </cell>
          <cell r="X372">
            <v>0</v>
          </cell>
          <cell r="Y372">
            <v>3360</v>
          </cell>
          <cell r="Z372">
            <v>0</v>
          </cell>
          <cell r="AA372">
            <v>214755.37</v>
          </cell>
          <cell r="AB372">
            <v>1407840.77</v>
          </cell>
          <cell r="AC372">
            <v>1407841.07</v>
          </cell>
          <cell r="AD372">
            <v>605122</v>
          </cell>
          <cell r="AE372" t="str">
            <v>Mubende</v>
          </cell>
          <cell r="AF372">
            <v>0.30000000004656613</v>
          </cell>
          <cell r="AG372">
            <v>1407840.77</v>
          </cell>
          <cell r="AH372">
            <v>1193085.3983050848</v>
          </cell>
          <cell r="AI372">
            <v>214755.37169491526</v>
          </cell>
          <cell r="AJ372">
            <v>1407841.07</v>
          </cell>
          <cell r="AK372">
            <v>0</v>
          </cell>
          <cell r="AL372">
            <v>0.30000000004656613</v>
          </cell>
          <cell r="AM372" t="str">
            <v>605122-WT1</v>
          </cell>
          <cell r="AN372">
            <v>-214755.37000000011</v>
          </cell>
          <cell r="AO372" t="str">
            <v>UMEME</v>
          </cell>
        </row>
        <row r="373">
          <cell r="A373">
            <v>372</v>
          </cell>
          <cell r="B373" t="str">
            <v>CSC_MUBENDE</v>
          </cell>
          <cell r="C373">
            <v>202761319</v>
          </cell>
          <cell r="D373" t="str">
            <v>ATC UGANDA LIMITED MUBENDE TOWN 605564</v>
          </cell>
          <cell r="E373" t="str">
            <v>COMMERCIAL</v>
          </cell>
          <cell r="F373" t="str">
            <v>TOU</v>
          </cell>
          <cell r="G373" t="str">
            <v>ACTIVE</v>
          </cell>
          <cell r="H373" t="str">
            <v>UM201970</v>
          </cell>
          <cell r="I373" t="str">
            <v>[F0001]-[TX0001]-A-02333</v>
          </cell>
          <cell r="J373">
            <v>245922939</v>
          </cell>
          <cell r="K373">
            <v>41183</v>
          </cell>
          <cell r="L373" t="str">
            <v>01-SEP-12 - 01-OCT-12</v>
          </cell>
          <cell r="M373">
            <v>0</v>
          </cell>
          <cell r="N373">
            <v>0</v>
          </cell>
          <cell r="O373">
            <v>197</v>
          </cell>
          <cell r="P373">
            <v>487.6</v>
          </cell>
          <cell r="Q373">
            <v>96057.2</v>
          </cell>
          <cell r="R373">
            <v>107</v>
          </cell>
          <cell r="S373">
            <v>550.9</v>
          </cell>
          <cell r="T373">
            <v>58946.3</v>
          </cell>
          <cell r="U373">
            <v>98</v>
          </cell>
          <cell r="V373">
            <v>380.8</v>
          </cell>
          <cell r="W373">
            <v>37318.400000000001</v>
          </cell>
          <cell r="X373">
            <v>0</v>
          </cell>
          <cell r="Y373">
            <v>3360</v>
          </cell>
          <cell r="Z373">
            <v>0</v>
          </cell>
          <cell r="AA373">
            <v>35222.74</v>
          </cell>
          <cell r="AB373">
            <v>230904.64</v>
          </cell>
          <cell r="AC373">
            <v>230904.79</v>
          </cell>
          <cell r="AD373">
            <v>605564</v>
          </cell>
          <cell r="AE373" t="str">
            <v>Mubende Town</v>
          </cell>
          <cell r="AF373">
            <v>0.14999999999417923</v>
          </cell>
          <cell r="AG373">
            <v>230904.64</v>
          </cell>
          <cell r="AH373">
            <v>195681.89830508476</v>
          </cell>
          <cell r="AI373">
            <v>35222.741694915254</v>
          </cell>
          <cell r="AJ373">
            <v>230904.79</v>
          </cell>
          <cell r="AK373">
            <v>0</v>
          </cell>
          <cell r="AL373">
            <v>0.14999999999417923</v>
          </cell>
          <cell r="AM373" t="str">
            <v>605564-WT1</v>
          </cell>
          <cell r="AN373">
            <v>-35222.74000000002</v>
          </cell>
          <cell r="AO373" t="str">
            <v>UMEME</v>
          </cell>
        </row>
        <row r="374">
          <cell r="A374">
            <v>373</v>
          </cell>
          <cell r="B374" t="str">
            <v>CSC_LIRA</v>
          </cell>
          <cell r="C374">
            <v>202750172</v>
          </cell>
          <cell r="D374" t="str">
            <v>ATC ADUKU SITE 605374</v>
          </cell>
          <cell r="E374" t="str">
            <v>COMMERCIAL</v>
          </cell>
          <cell r="F374" t="str">
            <v>TOU</v>
          </cell>
          <cell r="G374" t="str">
            <v>ACTIVE</v>
          </cell>
          <cell r="H374" t="str">
            <v>E268097</v>
          </cell>
          <cell r="I374" t="str">
            <v>[F0005]-[TX0011]-A-000800 Off Apach Rd</v>
          </cell>
          <cell r="J374">
            <v>245993928</v>
          </cell>
          <cell r="K374">
            <v>41183</v>
          </cell>
          <cell r="L374" t="str">
            <v>01-SEP-12 - 01-OCT-12</v>
          </cell>
          <cell r="M374">
            <v>0</v>
          </cell>
          <cell r="N374">
            <v>0</v>
          </cell>
          <cell r="O374">
            <v>2124</v>
          </cell>
          <cell r="P374">
            <v>487.6</v>
          </cell>
          <cell r="Q374">
            <v>1035662.4</v>
          </cell>
          <cell r="R374">
            <v>1846</v>
          </cell>
          <cell r="S374">
            <v>550.9</v>
          </cell>
          <cell r="T374">
            <v>1016961.4</v>
          </cell>
          <cell r="U374">
            <v>1227</v>
          </cell>
          <cell r="V374">
            <v>380.8</v>
          </cell>
          <cell r="W374">
            <v>467241.6</v>
          </cell>
          <cell r="X374">
            <v>0</v>
          </cell>
          <cell r="Y374">
            <v>3360</v>
          </cell>
          <cell r="Z374">
            <v>0</v>
          </cell>
          <cell r="AA374">
            <v>454180.57</v>
          </cell>
          <cell r="AB374">
            <v>2977405.97</v>
          </cell>
          <cell r="AC374">
            <v>2977406.38</v>
          </cell>
          <cell r="AD374">
            <v>605374</v>
          </cell>
          <cell r="AE374" t="str">
            <v>Aduku</v>
          </cell>
          <cell r="AF374">
            <v>0.40999999968335032</v>
          </cell>
          <cell r="AG374">
            <v>2977405.97</v>
          </cell>
          <cell r="AH374">
            <v>2523225.398305085</v>
          </cell>
          <cell r="AI374">
            <v>454180.5716949153</v>
          </cell>
          <cell r="AJ374">
            <v>2977406.38</v>
          </cell>
          <cell r="AK374">
            <v>0</v>
          </cell>
          <cell r="AL374">
            <v>0.40999999968335032</v>
          </cell>
          <cell r="AM374" t="str">
            <v>605374-WT1</v>
          </cell>
          <cell r="AN374">
            <v>-454180.5700000003</v>
          </cell>
          <cell r="AO374" t="str">
            <v>UMEME</v>
          </cell>
        </row>
        <row r="375">
          <cell r="A375">
            <v>374</v>
          </cell>
          <cell r="B375" t="str">
            <v>CSC_LIRA</v>
          </cell>
          <cell r="C375">
            <v>202750282</v>
          </cell>
          <cell r="D375" t="str">
            <v>ATC ADYEL DIVISION 605574</v>
          </cell>
          <cell r="E375" t="str">
            <v>COMMERCIAL</v>
          </cell>
          <cell r="F375" t="str">
            <v>TOU</v>
          </cell>
          <cell r="G375" t="str">
            <v>ACTIVE</v>
          </cell>
          <cell r="H375" t="str">
            <v>U203550</v>
          </cell>
          <cell r="I375" t="str">
            <v>[F0006]-[TX0011]-A-02002</v>
          </cell>
          <cell r="J375">
            <v>246023135</v>
          </cell>
          <cell r="K375">
            <v>41183</v>
          </cell>
          <cell r="L375" t="str">
            <v>01-SEP-12 - 01-OCT-12</v>
          </cell>
          <cell r="M375">
            <v>0</v>
          </cell>
          <cell r="N375">
            <v>0</v>
          </cell>
          <cell r="O375">
            <v>219</v>
          </cell>
          <cell r="P375">
            <v>487.6</v>
          </cell>
          <cell r="Q375">
            <v>106784.4</v>
          </cell>
          <cell r="R375">
            <v>92</v>
          </cell>
          <cell r="S375">
            <v>550.9</v>
          </cell>
          <cell r="T375">
            <v>50682.8</v>
          </cell>
          <cell r="U375">
            <v>132</v>
          </cell>
          <cell r="V375">
            <v>380.8</v>
          </cell>
          <cell r="W375">
            <v>50265.599999999999</v>
          </cell>
          <cell r="X375">
            <v>0</v>
          </cell>
          <cell r="Y375">
            <v>3360</v>
          </cell>
          <cell r="Z375">
            <v>0</v>
          </cell>
          <cell r="AA375">
            <v>37996.699999999997</v>
          </cell>
          <cell r="AB375">
            <v>249089.5</v>
          </cell>
          <cell r="AC375">
            <v>249089.32</v>
          </cell>
          <cell r="AD375">
            <v>605574</v>
          </cell>
          <cell r="AE375" t="str">
            <v>Adyel</v>
          </cell>
          <cell r="AF375">
            <v>-0.17999999999301508</v>
          </cell>
          <cell r="AG375">
            <v>249089.5</v>
          </cell>
          <cell r="AH375">
            <v>211092.79661016949</v>
          </cell>
          <cell r="AI375">
            <v>37996.703389830509</v>
          </cell>
          <cell r="AJ375">
            <v>249089.32</v>
          </cell>
          <cell r="AK375">
            <v>0</v>
          </cell>
          <cell r="AL375">
            <v>-0.17999999999301508</v>
          </cell>
          <cell r="AM375" t="str">
            <v>605574-WT1</v>
          </cell>
          <cell r="AN375">
            <v>-37996.699999999983</v>
          </cell>
          <cell r="AO375" t="str">
            <v>UMEME</v>
          </cell>
        </row>
        <row r="376">
          <cell r="A376">
            <v>375</v>
          </cell>
          <cell r="B376" t="str">
            <v>CSC_MASINDI</v>
          </cell>
          <cell r="C376">
            <v>202756097</v>
          </cell>
          <cell r="D376" t="str">
            <v>ATC MASINDI PLOT 32 605790</v>
          </cell>
          <cell r="E376" t="str">
            <v>COMMERCIAL</v>
          </cell>
          <cell r="F376" t="str">
            <v>TOU</v>
          </cell>
          <cell r="G376" t="str">
            <v>ACTIVE</v>
          </cell>
          <cell r="H376">
            <v>96394146</v>
          </cell>
          <cell r="I376" t="str">
            <v>[F0016]-[TX0022]-A-001622</v>
          </cell>
          <cell r="J376">
            <v>246194183</v>
          </cell>
          <cell r="K376">
            <v>41183</v>
          </cell>
          <cell r="L376" t="str">
            <v>01-SEP-12 - 01-OCT-12</v>
          </cell>
          <cell r="M376">
            <v>0</v>
          </cell>
          <cell r="N376">
            <v>0</v>
          </cell>
          <cell r="O376">
            <v>455</v>
          </cell>
          <cell r="P376">
            <v>487.6</v>
          </cell>
          <cell r="Q376">
            <v>221858</v>
          </cell>
          <cell r="R376">
            <v>163</v>
          </cell>
          <cell r="S376">
            <v>550.9</v>
          </cell>
          <cell r="T376">
            <v>89796.7</v>
          </cell>
          <cell r="U376">
            <v>623</v>
          </cell>
          <cell r="V376">
            <v>380.8</v>
          </cell>
          <cell r="W376">
            <v>237238.39999999999</v>
          </cell>
          <cell r="X376">
            <v>0</v>
          </cell>
          <cell r="Y376">
            <v>3360</v>
          </cell>
          <cell r="Z376">
            <v>0</v>
          </cell>
          <cell r="AA376">
            <v>99405.56</v>
          </cell>
          <cell r="AB376">
            <v>651658.66</v>
          </cell>
          <cell r="AC376">
            <v>651658.48</v>
          </cell>
          <cell r="AD376">
            <v>605790</v>
          </cell>
          <cell r="AE376" t="str">
            <v>Masindi Plot 32</v>
          </cell>
          <cell r="AF376">
            <v>-0.18000000005122274</v>
          </cell>
          <cell r="AG376">
            <v>651658.66</v>
          </cell>
          <cell r="AH376">
            <v>552253.10169491533</v>
          </cell>
          <cell r="AI376">
            <v>99405.558305084749</v>
          </cell>
          <cell r="AJ376">
            <v>651658.48</v>
          </cell>
          <cell r="AK376">
            <v>0</v>
          </cell>
          <cell r="AL376">
            <v>-0.18000000005122274</v>
          </cell>
          <cell r="AM376" t="str">
            <v>605790-WT1</v>
          </cell>
          <cell r="AN376">
            <v>-99405.560000000056</v>
          </cell>
          <cell r="AO376" t="str">
            <v>UMEME</v>
          </cell>
        </row>
        <row r="377">
          <cell r="A377">
            <v>376</v>
          </cell>
          <cell r="B377" t="str">
            <v>CSC_MBARARA</v>
          </cell>
          <cell r="C377">
            <v>202763069</v>
          </cell>
          <cell r="D377" t="str">
            <v>ATC KAMWENGE SITE 605325</v>
          </cell>
          <cell r="E377" t="str">
            <v>COMMERCIAL</v>
          </cell>
          <cell r="F377" t="str">
            <v>TOU</v>
          </cell>
          <cell r="G377" t="str">
            <v>ACTIVE</v>
          </cell>
          <cell r="H377" t="str">
            <v>E262596</v>
          </cell>
          <cell r="I377" t="str">
            <v>[F0005]-[TX0019]-A-001968(282) Kamenge Central</v>
          </cell>
          <cell r="J377">
            <v>246382206</v>
          </cell>
          <cell r="K377">
            <v>41183</v>
          </cell>
          <cell r="L377" t="str">
            <v>01-SEP-12 - 01-OCT-12</v>
          </cell>
          <cell r="M377">
            <v>0</v>
          </cell>
          <cell r="N377">
            <v>0</v>
          </cell>
          <cell r="O377">
            <v>2673</v>
          </cell>
          <cell r="P377">
            <v>487.6</v>
          </cell>
          <cell r="Q377">
            <v>1303354.8</v>
          </cell>
          <cell r="R377">
            <v>1373</v>
          </cell>
          <cell r="S377">
            <v>550.9</v>
          </cell>
          <cell r="T377">
            <v>756385.7</v>
          </cell>
          <cell r="U377">
            <v>1325</v>
          </cell>
          <cell r="V377">
            <v>380.8</v>
          </cell>
          <cell r="W377">
            <v>504560</v>
          </cell>
          <cell r="X377">
            <v>0</v>
          </cell>
          <cell r="Y377">
            <v>3360</v>
          </cell>
          <cell r="Z377">
            <v>0</v>
          </cell>
          <cell r="AA377">
            <v>462178.89</v>
          </cell>
          <cell r="AB377">
            <v>3029839.39</v>
          </cell>
          <cell r="AC377">
            <v>3029839.32</v>
          </cell>
          <cell r="AD377">
            <v>605325</v>
          </cell>
          <cell r="AE377" t="str">
            <v>Kamwenge</v>
          </cell>
          <cell r="AF377">
            <v>-7.0000000298023224E-2</v>
          </cell>
          <cell r="AG377">
            <v>3029839.39</v>
          </cell>
          <cell r="AH377">
            <v>2567660.5</v>
          </cell>
          <cell r="AI377">
            <v>462178.88999999996</v>
          </cell>
          <cell r="AJ377">
            <v>3029839.32</v>
          </cell>
          <cell r="AK377">
            <v>0</v>
          </cell>
          <cell r="AL377">
            <v>-7.0000000298023224E-2</v>
          </cell>
          <cell r="AM377" t="str">
            <v>605325-WT1</v>
          </cell>
          <cell r="AN377">
            <v>-462178.89000000013</v>
          </cell>
          <cell r="AO377" t="str">
            <v>UMEME</v>
          </cell>
        </row>
        <row r="378">
          <cell r="A378">
            <v>377</v>
          </cell>
          <cell r="B378" t="str">
            <v>CSC_KASESE</v>
          </cell>
          <cell r="C378">
            <v>202781068</v>
          </cell>
          <cell r="D378" t="str">
            <v>ATC RUBIRIZI 605235</v>
          </cell>
          <cell r="E378" t="str">
            <v>COMMERCIAL</v>
          </cell>
          <cell r="F378" t="str">
            <v>TOU</v>
          </cell>
          <cell r="G378" t="str">
            <v>ACTIVE</v>
          </cell>
          <cell r="H378" t="str">
            <v>U25323</v>
          </cell>
          <cell r="I378" t="str">
            <v>[F0001]-[TX0005]-A-000100 RUBIRIZI MTN SITE</v>
          </cell>
          <cell r="J378">
            <v>246176233</v>
          </cell>
          <cell r="K378">
            <v>41183</v>
          </cell>
          <cell r="L378" t="str">
            <v>01-SEP-12 - 01-OCT-12</v>
          </cell>
          <cell r="M378">
            <v>0</v>
          </cell>
          <cell r="N378">
            <v>0</v>
          </cell>
          <cell r="O378">
            <v>1681</v>
          </cell>
          <cell r="P378">
            <v>487.6</v>
          </cell>
          <cell r="Q378">
            <v>819655.6</v>
          </cell>
          <cell r="R378">
            <v>846</v>
          </cell>
          <cell r="S378">
            <v>550.9</v>
          </cell>
          <cell r="T378">
            <v>466061.4</v>
          </cell>
          <cell r="U378">
            <v>774</v>
          </cell>
          <cell r="V378">
            <v>380.8</v>
          </cell>
          <cell r="W378">
            <v>294739.20000000001</v>
          </cell>
          <cell r="X378">
            <v>0</v>
          </cell>
          <cell r="Y378">
            <v>3360</v>
          </cell>
          <cell r="Z378">
            <v>0</v>
          </cell>
          <cell r="AA378">
            <v>285086.92</v>
          </cell>
          <cell r="AB378">
            <v>1868903.12</v>
          </cell>
          <cell r="AC378">
            <v>1868903.08</v>
          </cell>
          <cell r="AD378">
            <v>605235</v>
          </cell>
          <cell r="AE378" t="str">
            <v>Rubirizi</v>
          </cell>
          <cell r="AF378">
            <v>-4.0000000037252903E-2</v>
          </cell>
          <cell r="AG378">
            <v>1868903.12</v>
          </cell>
          <cell r="AH378">
            <v>1583816.2033898307</v>
          </cell>
          <cell r="AI378">
            <v>285086.91661016952</v>
          </cell>
          <cell r="AJ378">
            <v>1868903.08</v>
          </cell>
          <cell r="AK378">
            <v>0</v>
          </cell>
          <cell r="AL378">
            <v>-4.0000000037252903E-2</v>
          </cell>
          <cell r="AM378" t="str">
            <v>605235-WT1</v>
          </cell>
          <cell r="AN378">
            <v>-285086.92000000016</v>
          </cell>
          <cell r="AO378" t="str">
            <v>UMEME</v>
          </cell>
        </row>
        <row r="379">
          <cell r="A379">
            <v>378</v>
          </cell>
          <cell r="B379" t="str">
            <v>CSC_FORTPORTAL</v>
          </cell>
          <cell r="C379">
            <v>202764268</v>
          </cell>
          <cell r="D379" t="str">
            <v>ATC FORTPORTAL PLOT 15 605525</v>
          </cell>
          <cell r="E379" t="str">
            <v>COMMERCIAL</v>
          </cell>
          <cell r="F379" t="str">
            <v>TOU</v>
          </cell>
          <cell r="G379" t="str">
            <v>ACTIVE</v>
          </cell>
          <cell r="H379" t="str">
            <v>UM201938</v>
          </cell>
          <cell r="I379" t="str">
            <v>[F0001]-[TX0007]-C-034650 Rukiidi</v>
          </cell>
          <cell r="J379">
            <v>245981747</v>
          </cell>
          <cell r="K379">
            <v>41183</v>
          </cell>
          <cell r="L379" t="str">
            <v>01-SEP-12 - 01-OCT-12</v>
          </cell>
          <cell r="M379">
            <v>0</v>
          </cell>
          <cell r="N379">
            <v>0</v>
          </cell>
          <cell r="O379">
            <v>683</v>
          </cell>
          <cell r="P379">
            <v>487.6</v>
          </cell>
          <cell r="Q379">
            <v>333030.8</v>
          </cell>
          <cell r="R379">
            <v>346</v>
          </cell>
          <cell r="S379">
            <v>550.9</v>
          </cell>
          <cell r="T379">
            <v>190611.4</v>
          </cell>
          <cell r="U379">
            <v>392</v>
          </cell>
          <cell r="V379">
            <v>380.8</v>
          </cell>
          <cell r="W379">
            <v>149273.60000000001</v>
          </cell>
          <cell r="X379">
            <v>0</v>
          </cell>
          <cell r="Y379">
            <v>3360</v>
          </cell>
          <cell r="Z379">
            <v>0</v>
          </cell>
          <cell r="AA379">
            <v>121729.64</v>
          </cell>
          <cell r="AB379">
            <v>798005.44</v>
          </cell>
          <cell r="AC379">
            <v>798005.42</v>
          </cell>
          <cell r="AD379">
            <v>605525</v>
          </cell>
          <cell r="AE379" t="str">
            <v>FortPortal_Plot15</v>
          </cell>
          <cell r="AF379">
            <v>-1.999999990221113E-2</v>
          </cell>
          <cell r="AG379">
            <v>798005.44</v>
          </cell>
          <cell r="AH379">
            <v>676275.79661016946</v>
          </cell>
          <cell r="AI379">
            <v>121729.6433898305</v>
          </cell>
          <cell r="AJ379">
            <v>798005.42</v>
          </cell>
          <cell r="AK379">
            <v>0</v>
          </cell>
          <cell r="AL379">
            <v>-1.999999990221113E-2</v>
          </cell>
          <cell r="AM379" t="str">
            <v>605525-RT1</v>
          </cell>
          <cell r="AN379">
            <v>-121729.64000000001</v>
          </cell>
          <cell r="AO379" t="str">
            <v>UMEME</v>
          </cell>
        </row>
        <row r="380">
          <cell r="A380">
            <v>379</v>
          </cell>
          <cell r="B380" t="str">
            <v>CSC_FORTPORTAL</v>
          </cell>
          <cell r="C380">
            <v>202764369</v>
          </cell>
          <cell r="D380" t="str">
            <v>ATC RUBONA 605645</v>
          </cell>
          <cell r="E380" t="str">
            <v>COMMERCIAL</v>
          </cell>
          <cell r="F380" t="str">
            <v>TOU</v>
          </cell>
          <cell r="G380" t="str">
            <v>ACTIVE</v>
          </cell>
          <cell r="H380">
            <v>96394414</v>
          </cell>
          <cell r="I380" t="str">
            <v>[F0001]-[TX0001]-A-0001-</v>
          </cell>
          <cell r="J380">
            <v>245994044</v>
          </cell>
          <cell r="K380">
            <v>41183</v>
          </cell>
          <cell r="L380" t="str">
            <v>01-SEP-12 - 01-OCT-12</v>
          </cell>
          <cell r="M380">
            <v>0</v>
          </cell>
          <cell r="N380">
            <v>0</v>
          </cell>
          <cell r="O380">
            <v>94</v>
          </cell>
          <cell r="P380">
            <v>487.6</v>
          </cell>
          <cell r="Q380">
            <v>45834.400000000001</v>
          </cell>
          <cell r="R380">
            <v>63</v>
          </cell>
          <cell r="S380">
            <v>550.9</v>
          </cell>
          <cell r="T380">
            <v>34706.699999999997</v>
          </cell>
          <cell r="U380">
            <v>79</v>
          </cell>
          <cell r="V380">
            <v>380.8</v>
          </cell>
          <cell r="W380">
            <v>30083.200000000001</v>
          </cell>
          <cell r="X380">
            <v>0</v>
          </cell>
          <cell r="Y380">
            <v>3360</v>
          </cell>
          <cell r="Z380">
            <v>0</v>
          </cell>
          <cell r="AA380">
            <v>20517.169999999998</v>
          </cell>
          <cell r="AB380">
            <v>134501.47</v>
          </cell>
          <cell r="AC380">
            <v>134501.07</v>
          </cell>
          <cell r="AD380">
            <v>605645</v>
          </cell>
          <cell r="AE380" t="str">
            <v>Rubona</v>
          </cell>
          <cell r="AF380">
            <v>-0.39999999999417923</v>
          </cell>
          <cell r="AG380">
            <v>134501.47</v>
          </cell>
          <cell r="AH380">
            <v>113984.29661016949</v>
          </cell>
          <cell r="AI380">
            <v>20517.173389830506</v>
          </cell>
          <cell r="AJ380">
            <v>134501.07</v>
          </cell>
          <cell r="AK380">
            <v>0</v>
          </cell>
          <cell r="AL380">
            <v>-0.39999999999417923</v>
          </cell>
          <cell r="AM380" t="str">
            <v>605645-WT1</v>
          </cell>
          <cell r="AN380">
            <v>-20517.169999999998</v>
          </cell>
          <cell r="AO380" t="str">
            <v>UMEME</v>
          </cell>
        </row>
        <row r="381">
          <cell r="A381">
            <v>380</v>
          </cell>
          <cell r="B381" t="str">
            <v>CSC_MASAKA</v>
          </cell>
          <cell r="C381">
            <v>202749718</v>
          </cell>
          <cell r="D381" t="str">
            <v>ATC MASAKA KIZUNGU 605020</v>
          </cell>
          <cell r="E381" t="str">
            <v>COMMERCIAL</v>
          </cell>
          <cell r="F381" t="str">
            <v>TOU</v>
          </cell>
          <cell r="G381" t="str">
            <v>ACTIVE</v>
          </cell>
          <cell r="H381" t="str">
            <v>E273776</v>
          </cell>
          <cell r="I381" t="str">
            <v>[F0007]-[TX0128]-B-0005</v>
          </cell>
          <cell r="J381">
            <v>246179219</v>
          </cell>
          <cell r="K381">
            <v>41183</v>
          </cell>
          <cell r="L381" t="str">
            <v>01-SEP-12 - 01-OCT-12</v>
          </cell>
          <cell r="M381">
            <v>0</v>
          </cell>
          <cell r="N381">
            <v>0</v>
          </cell>
          <cell r="O381">
            <v>2212</v>
          </cell>
          <cell r="P381">
            <v>487.6</v>
          </cell>
          <cell r="Q381">
            <v>1078571.2</v>
          </cell>
          <cell r="R381">
            <v>1226</v>
          </cell>
          <cell r="S381">
            <v>550.9</v>
          </cell>
          <cell r="T381">
            <v>675403.4</v>
          </cell>
          <cell r="U381">
            <v>1002</v>
          </cell>
          <cell r="V381">
            <v>380.8</v>
          </cell>
          <cell r="W381">
            <v>381561.59999999998</v>
          </cell>
          <cell r="X381">
            <v>0</v>
          </cell>
          <cell r="Y381">
            <v>3360</v>
          </cell>
          <cell r="Z381">
            <v>0</v>
          </cell>
          <cell r="AA381">
            <v>385001.32</v>
          </cell>
          <cell r="AB381">
            <v>2523897.52</v>
          </cell>
          <cell r="AC381">
            <v>2523897.5499999998</v>
          </cell>
          <cell r="AD381">
            <v>605020</v>
          </cell>
          <cell r="AE381" t="str">
            <v>Masaka Sports</v>
          </cell>
          <cell r="AF381">
            <v>2.9999999795109034E-2</v>
          </cell>
          <cell r="AG381">
            <v>2523897.52</v>
          </cell>
          <cell r="AH381">
            <v>2138896.2033898304</v>
          </cell>
          <cell r="AI381">
            <v>385001.31661016948</v>
          </cell>
          <cell r="AJ381">
            <v>2523897.5499999998</v>
          </cell>
          <cell r="AK381">
            <v>0</v>
          </cell>
          <cell r="AL381">
            <v>2.9999999795109034E-2</v>
          </cell>
          <cell r="AM381" t="str">
            <v>605020-WT1</v>
          </cell>
          <cell r="AN381">
            <v>-385001.31999999983</v>
          </cell>
          <cell r="AO381" t="str">
            <v>UMEME</v>
          </cell>
        </row>
        <row r="382">
          <cell r="A382">
            <v>381</v>
          </cell>
          <cell r="B382" t="str">
            <v>CSC_MBALE</v>
          </cell>
          <cell r="C382">
            <v>202755418</v>
          </cell>
          <cell r="D382" t="str">
            <v xml:space="preserve">ATC 605438 SIRONKO  </v>
          </cell>
          <cell r="E382" t="str">
            <v>COMMERCIAL</v>
          </cell>
          <cell r="F382" t="str">
            <v>TOU</v>
          </cell>
          <cell r="G382" t="str">
            <v>ACTIVE</v>
          </cell>
          <cell r="H382" t="str">
            <v>U204000</v>
          </cell>
          <cell r="I382" t="str">
            <v>[F0001]-[TX0001]-A-0001-</v>
          </cell>
          <cell r="J382">
            <v>246187204</v>
          </cell>
          <cell r="K382">
            <v>41183</v>
          </cell>
          <cell r="L382" t="str">
            <v>01-SEP-12 - 01-OCT-12</v>
          </cell>
          <cell r="M382">
            <v>0</v>
          </cell>
          <cell r="N382">
            <v>0</v>
          </cell>
          <cell r="O382">
            <v>1014</v>
          </cell>
          <cell r="P382">
            <v>487.6</v>
          </cell>
          <cell r="Q382">
            <v>494426.4</v>
          </cell>
          <cell r="R382">
            <v>482</v>
          </cell>
          <cell r="S382">
            <v>550.9</v>
          </cell>
          <cell r="T382">
            <v>265533.8</v>
          </cell>
          <cell r="U382">
            <v>535</v>
          </cell>
          <cell r="V382">
            <v>380.8</v>
          </cell>
          <cell r="W382">
            <v>203728</v>
          </cell>
          <cell r="X382">
            <v>0</v>
          </cell>
          <cell r="Y382">
            <v>3360</v>
          </cell>
          <cell r="Z382">
            <v>0</v>
          </cell>
          <cell r="AA382">
            <v>174068.68</v>
          </cell>
          <cell r="AB382">
            <v>1141116.8799999999</v>
          </cell>
          <cell r="AC382">
            <v>1141117.3700000001</v>
          </cell>
          <cell r="AD382">
            <v>605438</v>
          </cell>
          <cell r="AE382" t="str">
            <v>Sironko</v>
          </cell>
          <cell r="AF382">
            <v>0.49000000022351742</v>
          </cell>
          <cell r="AG382">
            <v>1141116.8799999999</v>
          </cell>
          <cell r="AH382">
            <v>967048.20338983042</v>
          </cell>
          <cell r="AI382">
            <v>174068.67661016947</v>
          </cell>
          <cell r="AJ382">
            <v>1141117.3700000001</v>
          </cell>
          <cell r="AK382">
            <v>0</v>
          </cell>
          <cell r="AL382">
            <v>0.49000000022351742</v>
          </cell>
          <cell r="AM382" t="str">
            <v>605438-WT1</v>
          </cell>
          <cell r="AN382">
            <v>-174068.67999999993</v>
          </cell>
          <cell r="AO382" t="str">
            <v>UMEME</v>
          </cell>
        </row>
        <row r="383">
          <cell r="A383">
            <v>382</v>
          </cell>
          <cell r="B383" t="str">
            <v>CSC_MBALE</v>
          </cell>
          <cell r="C383">
            <v>202763718</v>
          </cell>
          <cell r="D383" t="str">
            <v xml:space="preserve">ATC 605808 NAMAKWEKWE  </v>
          </cell>
          <cell r="E383" t="str">
            <v>COMMERCIAL</v>
          </cell>
          <cell r="F383" t="str">
            <v>TOU</v>
          </cell>
          <cell r="G383" t="str">
            <v>ACTIVE</v>
          </cell>
          <cell r="H383" t="str">
            <v>U25047</v>
          </cell>
          <cell r="I383" t="str">
            <v>[F0001]-[TX0001]-A-0001-</v>
          </cell>
          <cell r="J383">
            <v>246318014</v>
          </cell>
          <cell r="K383">
            <v>41183</v>
          </cell>
          <cell r="L383" t="str">
            <v>01-SEP-12 - 01-OCT-12</v>
          </cell>
          <cell r="M383">
            <v>0</v>
          </cell>
          <cell r="N383">
            <v>0</v>
          </cell>
          <cell r="O383">
            <v>4</v>
          </cell>
          <cell r="P383">
            <v>487.6</v>
          </cell>
          <cell r="Q383">
            <v>1950.4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3360</v>
          </cell>
          <cell r="Z383">
            <v>0</v>
          </cell>
          <cell r="AA383">
            <v>955.87</v>
          </cell>
          <cell r="AB383">
            <v>6266.27</v>
          </cell>
          <cell r="AC383">
            <v>6266.62</v>
          </cell>
          <cell r="AD383">
            <v>605808</v>
          </cell>
          <cell r="AE383" t="str">
            <v>Namakwekwe</v>
          </cell>
          <cell r="AF383">
            <v>0.3499999999994543</v>
          </cell>
          <cell r="AG383">
            <v>6266.27</v>
          </cell>
          <cell r="AH383">
            <v>5310.3983050847464</v>
          </cell>
          <cell r="AI383">
            <v>955.87169491525435</v>
          </cell>
          <cell r="AJ383">
            <v>6266.62</v>
          </cell>
          <cell r="AK383">
            <v>0</v>
          </cell>
          <cell r="AL383">
            <v>0.3499999999994543</v>
          </cell>
          <cell r="AM383" t="str">
            <v>605808-WT1</v>
          </cell>
          <cell r="AN383">
            <v>-955.8700000000008</v>
          </cell>
          <cell r="AO383" t="str">
            <v>UMEME</v>
          </cell>
        </row>
        <row r="384">
          <cell r="A384">
            <v>383</v>
          </cell>
          <cell r="B384" t="str">
            <v>CSC_TORORO</v>
          </cell>
          <cell r="C384">
            <v>202745473</v>
          </cell>
          <cell r="D384" t="str">
            <v>ATC TORORO SITE TORORO 605091</v>
          </cell>
          <cell r="E384" t="str">
            <v>COMMERCIAL</v>
          </cell>
          <cell r="F384" t="str">
            <v>TOU</v>
          </cell>
          <cell r="G384" t="str">
            <v>ACTIVE</v>
          </cell>
          <cell r="H384" t="str">
            <v>E265441</v>
          </cell>
          <cell r="I384" t="str">
            <v xml:space="preserve">[F0006]-[TX0006]-A-010300 </v>
          </cell>
          <cell r="J384">
            <v>246098258</v>
          </cell>
          <cell r="K384">
            <v>41183</v>
          </cell>
          <cell r="L384" t="str">
            <v>01-SEP-12 - 01-OCT-12</v>
          </cell>
          <cell r="M384">
            <v>0</v>
          </cell>
          <cell r="N384">
            <v>0</v>
          </cell>
          <cell r="O384">
            <v>1640</v>
          </cell>
          <cell r="P384">
            <v>487.6</v>
          </cell>
          <cell r="Q384">
            <v>799664</v>
          </cell>
          <cell r="R384">
            <v>852</v>
          </cell>
          <cell r="S384">
            <v>550.9</v>
          </cell>
          <cell r="T384">
            <v>469366.8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3360</v>
          </cell>
          <cell r="Z384">
            <v>0</v>
          </cell>
          <cell r="AA384">
            <v>229030.34</v>
          </cell>
          <cell r="AB384">
            <v>1501421.14</v>
          </cell>
          <cell r="AC384">
            <v>1501421.27</v>
          </cell>
          <cell r="AD384">
            <v>605091</v>
          </cell>
          <cell r="AE384" t="str">
            <v>Tororo</v>
          </cell>
          <cell r="AF384">
            <v>0.13000000012107193</v>
          </cell>
          <cell r="AG384">
            <v>1501421.14</v>
          </cell>
          <cell r="AH384">
            <v>1272390.7966101696</v>
          </cell>
          <cell r="AI384">
            <v>229030.34338983052</v>
          </cell>
          <cell r="AJ384">
            <v>1501421.2700000003</v>
          </cell>
          <cell r="AK384">
            <v>0</v>
          </cell>
          <cell r="AL384">
            <v>0.13000000035390258</v>
          </cell>
          <cell r="AM384" t="str">
            <v>605091-WT1</v>
          </cell>
          <cell r="AN384">
            <v>-229030.33999999985</v>
          </cell>
          <cell r="AO384" t="str">
            <v>UMEME</v>
          </cell>
        </row>
        <row r="385">
          <cell r="A385">
            <v>384</v>
          </cell>
          <cell r="B385" t="str">
            <v>CSC_SOROTI</v>
          </cell>
          <cell r="C385">
            <v>202756320</v>
          </cell>
          <cell r="D385" t="str">
            <v xml:space="preserve">ATC 605948 PAMBA CELL  </v>
          </cell>
          <cell r="E385" t="str">
            <v>COMMERCIAL</v>
          </cell>
          <cell r="F385" t="str">
            <v>TOU</v>
          </cell>
          <cell r="G385" t="str">
            <v>ACTIVE</v>
          </cell>
          <cell r="H385" t="str">
            <v>U27809</v>
          </cell>
          <cell r="I385" t="str">
            <v>[F0003]-[TX0005]-A-0001-</v>
          </cell>
          <cell r="J385">
            <v>246381209</v>
          </cell>
          <cell r="K385">
            <v>41183</v>
          </cell>
          <cell r="L385" t="str">
            <v>01-SEP-12 - 01-OCT-12</v>
          </cell>
          <cell r="M385">
            <v>0</v>
          </cell>
          <cell r="N385">
            <v>0</v>
          </cell>
          <cell r="O385">
            <v>5</v>
          </cell>
          <cell r="P385">
            <v>487.6</v>
          </cell>
          <cell r="Q385">
            <v>2438</v>
          </cell>
          <cell r="R385">
            <v>2</v>
          </cell>
          <cell r="S385">
            <v>550.9</v>
          </cell>
          <cell r="T385">
            <v>1101.8</v>
          </cell>
          <cell r="U385">
            <v>3</v>
          </cell>
          <cell r="V385">
            <v>380.8</v>
          </cell>
          <cell r="W385">
            <v>1142.4000000000001</v>
          </cell>
          <cell r="X385">
            <v>0</v>
          </cell>
          <cell r="Y385">
            <v>3360</v>
          </cell>
          <cell r="Z385">
            <v>0</v>
          </cell>
          <cell r="AA385">
            <v>1447.6</v>
          </cell>
          <cell r="AB385">
            <v>9489.7999999999993</v>
          </cell>
          <cell r="AC385">
            <v>9489.9500000000007</v>
          </cell>
          <cell r="AD385">
            <v>605948</v>
          </cell>
          <cell r="AE385" t="str">
            <v>Pamba Cell</v>
          </cell>
          <cell r="AF385">
            <v>0.15000000000145519</v>
          </cell>
          <cell r="AG385">
            <v>9489.7999999999993</v>
          </cell>
          <cell r="AH385">
            <v>8042.2033898305071</v>
          </cell>
          <cell r="AI385">
            <v>1447.5966101694912</v>
          </cell>
          <cell r="AJ385">
            <v>9489.9500000000007</v>
          </cell>
          <cell r="AK385">
            <v>0</v>
          </cell>
          <cell r="AL385">
            <v>0.15000000000145519</v>
          </cell>
          <cell r="AM385" t="str">
            <v>605948-WT1</v>
          </cell>
          <cell r="AN385">
            <v>-1447.5999999999985</v>
          </cell>
          <cell r="AO385" t="str">
            <v>UMEME</v>
          </cell>
        </row>
        <row r="386">
          <cell r="A386">
            <v>385</v>
          </cell>
          <cell r="B386" t="str">
            <v>CSC_KAPCHORWA</v>
          </cell>
          <cell r="C386">
            <v>202755772</v>
          </cell>
          <cell r="D386" t="str">
            <v xml:space="preserve">ATC 605617 SIPI  </v>
          </cell>
          <cell r="E386" t="str">
            <v>COMMERCIAL</v>
          </cell>
          <cell r="F386" t="str">
            <v>TOU</v>
          </cell>
          <cell r="G386" t="str">
            <v>ACTIVE</v>
          </cell>
          <cell r="H386" t="str">
            <v>U204416</v>
          </cell>
          <cell r="I386" t="str">
            <v>[F0001]-[TX0001]-A-0001-</v>
          </cell>
          <cell r="J386">
            <v>246193199</v>
          </cell>
          <cell r="K386">
            <v>41183</v>
          </cell>
          <cell r="L386" t="str">
            <v>01-SEP-12 - 01-OCT-12</v>
          </cell>
          <cell r="M386">
            <v>0</v>
          </cell>
          <cell r="N386">
            <v>0</v>
          </cell>
          <cell r="O386">
            <v>793</v>
          </cell>
          <cell r="P386">
            <v>487.6</v>
          </cell>
          <cell r="Q386">
            <v>386666.8</v>
          </cell>
          <cell r="R386">
            <v>385</v>
          </cell>
          <cell r="S386">
            <v>550.9</v>
          </cell>
          <cell r="T386">
            <v>212096.5</v>
          </cell>
          <cell r="U386">
            <v>410</v>
          </cell>
          <cell r="V386">
            <v>380.8</v>
          </cell>
          <cell r="W386">
            <v>156128</v>
          </cell>
          <cell r="X386">
            <v>0</v>
          </cell>
          <cell r="Y386">
            <v>3360</v>
          </cell>
          <cell r="Z386">
            <v>0</v>
          </cell>
          <cell r="AA386">
            <v>136485.23000000001</v>
          </cell>
          <cell r="AB386">
            <v>894736.53</v>
          </cell>
          <cell r="AC386">
            <v>894736.38</v>
          </cell>
          <cell r="AD386">
            <v>605617</v>
          </cell>
          <cell r="AE386" t="str">
            <v>Sipi</v>
          </cell>
          <cell r="AF386">
            <v>-0.15000000002328306</v>
          </cell>
          <cell r="AG386">
            <v>894736.53</v>
          </cell>
          <cell r="AH386">
            <v>758251.29661016958</v>
          </cell>
          <cell r="AI386">
            <v>136485.23338983051</v>
          </cell>
          <cell r="AJ386">
            <v>894736.38</v>
          </cell>
          <cell r="AK386">
            <v>0</v>
          </cell>
          <cell r="AL386">
            <v>-0.15000000002328306</v>
          </cell>
          <cell r="AM386" t="str">
            <v>605617-WT1</v>
          </cell>
          <cell r="AN386">
            <v>-136485.22999999998</v>
          </cell>
          <cell r="AO386" t="str">
            <v>UMEME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st"/>
      <sheetName val="MonthlyRevenue"/>
      <sheetName val="Scenario Summary"/>
      <sheetName val="ImpactAnalysis"/>
      <sheetName val="RF materials BoQ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ntrol"/>
      <sheetName val="Checks"/>
      <sheetName val="Change Log"/>
      <sheetName val="Sensitivities"/>
      <sheetName val="I-General"/>
      <sheetName val="I-Ops"/>
      <sheetName val="I-SGA"/>
      <sheetName val="C-Vehicles"/>
      <sheetName val="C-Taxation"/>
      <sheetName val="C-SGA"/>
      <sheetName val="C-Financing"/>
      <sheetName val="C-Appraisal"/>
      <sheetName val="C-OpsAcquired"/>
      <sheetName val="C-OpsFuture"/>
      <sheetName val="O-FS Acquired (Local)"/>
      <sheetName val="O-FS Future (Local)"/>
      <sheetName val="O-FS All (Local)"/>
      <sheetName val="O-FS All (USD)"/>
      <sheetName val="O-AnnFS Acquired (Local)"/>
      <sheetName val="O-AnnFS Acquired (Local) OUTPUT"/>
      <sheetName val="O-AnnFS Future (Local)"/>
      <sheetName val="O-AnnFS All (Local)"/>
      <sheetName val="O-AnnFS All (USD)"/>
      <sheetName val="O-Results"/>
      <sheetName val="O-Metrics"/>
      <sheetName val="O-AnnMetrics"/>
      <sheetName val="O-ATC Output GHC"/>
      <sheetName val="O-ATC Output USD"/>
      <sheetName val="O-ATC Assumptions Output"/>
      <sheetName val="Timing - Periodic"/>
      <sheetName val="Timing - Annual"/>
      <sheetName val="Temp - Periodic"/>
      <sheetName val="Temp - Annual"/>
      <sheetName val="Perm Data"/>
      <sheetName val="Exchange Rates"/>
      <sheetName val="All-accruals"/>
      <sheetName val="Date File"/>
      <sheetName val="WCP"/>
      <sheetName val="Standing Data"/>
      <sheetName val="Transactional Data"/>
    </sheetNames>
    <sheetDataSet>
      <sheetData sheetId="0"/>
      <sheetData sheetId="1"/>
      <sheetData sheetId="2">
        <row r="18">
          <cell r="F18">
            <v>1E-4</v>
          </cell>
        </row>
        <row r="19">
          <cell r="F19">
            <v>0.1</v>
          </cell>
        </row>
        <row r="34">
          <cell r="F34">
            <v>0</v>
          </cell>
        </row>
        <row r="43">
          <cell r="F43">
            <v>0</v>
          </cell>
        </row>
        <row r="52">
          <cell r="F52">
            <v>0</v>
          </cell>
        </row>
      </sheetData>
      <sheetData sheetId="3"/>
      <sheetData sheetId="4">
        <row r="43">
          <cell r="F43">
            <v>0.20749999999999999</v>
          </cell>
        </row>
      </sheetData>
      <sheetData sheetId="5">
        <row r="29">
          <cell r="F29" t="str">
            <v>GHC '000</v>
          </cell>
        </row>
        <row r="35">
          <cell r="F35">
            <v>1.4292499999999999</v>
          </cell>
        </row>
        <row r="45">
          <cell r="F45">
            <v>0</v>
          </cell>
        </row>
        <row r="124">
          <cell r="F124">
            <v>0.19</v>
          </cell>
        </row>
        <row r="401">
          <cell r="F401" t="str">
            <v>0-40M Tower ( 36 m)</v>
          </cell>
        </row>
        <row r="402">
          <cell r="F402" t="str">
            <v>40-60M Tower (54m)</v>
          </cell>
        </row>
        <row r="403">
          <cell r="F403" t="str">
            <v>60-70M Tower (70m)</v>
          </cell>
        </row>
        <row r="404">
          <cell r="F404" t="str">
            <v>70+ M Tower (90m)</v>
          </cell>
        </row>
      </sheetData>
      <sheetData sheetId="6">
        <row r="34">
          <cell r="F34">
            <v>302.53730763326837</v>
          </cell>
        </row>
        <row r="35">
          <cell r="F35">
            <v>302.53730763326837</v>
          </cell>
        </row>
        <row r="36">
          <cell r="F36">
            <v>302.53730763326837</v>
          </cell>
        </row>
        <row r="37">
          <cell r="F37">
            <v>302.53730763326837</v>
          </cell>
        </row>
        <row r="39">
          <cell r="F39">
            <v>302.53730763326837</v>
          </cell>
        </row>
        <row r="68">
          <cell r="F68">
            <v>13.928114684267113</v>
          </cell>
        </row>
        <row r="69">
          <cell r="F69">
            <v>16.764714334055945</v>
          </cell>
        </row>
        <row r="70">
          <cell r="F70">
            <v>28.502873048349841</v>
          </cell>
        </row>
        <row r="71">
          <cell r="F71">
            <v>36.900780974412228</v>
          </cell>
        </row>
        <row r="273">
          <cell r="F273">
            <v>0</v>
          </cell>
        </row>
        <row r="280">
          <cell r="E280">
            <v>38.298182999999995</v>
          </cell>
        </row>
        <row r="455">
          <cell r="F455">
            <v>0</v>
          </cell>
        </row>
      </sheetData>
      <sheetData sheetId="7">
        <row r="19">
          <cell r="F19">
            <v>0</v>
          </cell>
        </row>
      </sheetData>
      <sheetData sheetId="8"/>
      <sheetData sheetId="9"/>
      <sheetData sheetId="10"/>
      <sheetData sheetId="11"/>
      <sheetData sheetId="12">
        <row r="210">
          <cell r="F210">
            <v>-17104.392067416862</v>
          </cell>
        </row>
        <row r="216">
          <cell r="F216">
            <v>0.18736973294297113</v>
          </cell>
        </row>
        <row r="301">
          <cell r="F301">
            <v>-94623.349541437783</v>
          </cell>
        </row>
        <row r="398">
          <cell r="F398">
            <v>0.17540076240225341</v>
          </cell>
        </row>
        <row r="573">
          <cell r="F573">
            <v>-45921.93606279185</v>
          </cell>
        </row>
        <row r="577">
          <cell r="F577">
            <v>0.16901399875626111</v>
          </cell>
        </row>
        <row r="596">
          <cell r="F596">
            <v>0.35552915854826017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View"/>
      <sheetName val="Active"/>
      <sheetName val="Initial_site_allocation"/>
      <sheetName val="mtn_reg_eng"/>
      <sheetName val="FINAL_JULY_LIST"/>
      <sheetName val="GATE_LOCKS"/>
      <sheetName val="3G_SITES"/>
      <sheetName val="bsc_info"/>
      <sheetName val="OTHER_SITE_LOCKS"/>
      <sheetName val="Electrical_may_2012"/>
      <sheetName val="old_contractors"/>
      <sheetName val="cost"/>
    </sheetNames>
    <sheetDataSet>
      <sheetData sheetId="0" refreshError="1"/>
      <sheetData sheetId="1">
        <row r="1">
          <cell r="A1" t="str">
            <v xml:space="preserve">Site Number </v>
          </cell>
          <cell r="B1" t="str">
            <v>match column</v>
          </cell>
          <cell r="C1" t="str">
            <v>Old Tower Number</v>
          </cell>
          <cell r="D1" t="str">
            <v>Site Name</v>
          </cell>
          <cell r="E1" t="str">
            <v>Tower Status</v>
          </cell>
          <cell r="F1" t="str">
            <v>Tower Class</v>
          </cell>
          <cell r="G1" t="str">
            <v>Tower Tenure</v>
          </cell>
          <cell r="H1" t="str">
            <v>Old Tower Number</v>
          </cell>
          <cell r="I1" t="str">
            <v>Region</v>
          </cell>
          <cell r="J1" t="str">
            <v>District</v>
          </cell>
          <cell r="K1" t="str">
            <v>Tower Address 1</v>
          </cell>
          <cell r="L1" t="str">
            <v>Lat/Lon Datum</v>
          </cell>
          <cell r="M1" t="str">
            <v>Latitude</v>
          </cell>
          <cell r="N1" t="str">
            <v>Longitude</v>
          </cell>
          <cell r="O1" t="str">
            <v>Latitude Degrees</v>
          </cell>
          <cell r="P1" t="str">
            <v>Latitude Minutes</v>
          </cell>
          <cell r="Q1" t="str">
            <v>Latitude Seconds</v>
          </cell>
          <cell r="R1" t="str">
            <v>Latitude Direction</v>
          </cell>
          <cell r="S1" t="str">
            <v>Longitude Degrees</v>
          </cell>
          <cell r="T1" t="str">
            <v>Longitude Minutes</v>
          </cell>
          <cell r="U1" t="str">
            <v>Longitude Seconds</v>
          </cell>
          <cell r="V1" t="str">
            <v>Longitude Direction</v>
          </cell>
          <cell r="W1" t="str">
            <v>Tower is Marketable</v>
          </cell>
          <cell r="X1" t="str">
            <v>Structure Type</v>
          </cell>
          <cell r="Y1" t="str">
            <v>Ground Elevation (m)</v>
          </cell>
          <cell r="Z1" t="str">
            <v>Structure Height (m)</v>
          </cell>
          <cell r="AA1" t="str">
            <v>Old Tower Group</v>
          </cell>
          <cell r="AB1" t="str">
            <v>Active Date</v>
          </cell>
          <cell r="AC1" t="str">
            <v>Utility Connection Status</v>
          </cell>
          <cell r="AD1" t="str">
            <v xml:space="preserve">Urban/Rural </v>
          </cell>
          <cell r="AE1" t="str">
            <v>BTS Location
(Indoor/Outdoor)</v>
          </cell>
          <cell r="AF1" t="str">
            <v>HYBRID</v>
          </cell>
          <cell r="AG1" t="str">
            <v>Number of Generators</v>
          </cell>
          <cell r="AH1" t="str">
            <v>Generator 1 Serial Number</v>
          </cell>
          <cell r="AI1" t="str">
            <v xml:space="preserve">Generator 2 Serial Number </v>
          </cell>
        </row>
        <row r="2">
          <cell r="D2" t="str">
            <v>BMK</v>
          </cell>
        </row>
        <row r="3">
          <cell r="D3" t="str">
            <v>Bugolobi Radio Station</v>
          </cell>
        </row>
        <row r="4">
          <cell r="D4" t="str">
            <v>MUK Observatory</v>
          </cell>
        </row>
        <row r="5">
          <cell r="D5" t="str">
            <v>Nsambya</v>
          </cell>
        </row>
        <row r="6">
          <cell r="D6" t="str">
            <v>Kireka</v>
          </cell>
        </row>
        <row r="7">
          <cell r="D7" t="str">
            <v>Kalinabiri</v>
          </cell>
        </row>
        <row r="8">
          <cell r="D8" t="str">
            <v>Mutundwe</v>
          </cell>
        </row>
        <row r="9">
          <cell r="D9" t="str">
            <v>Old Kampala</v>
          </cell>
        </row>
        <row r="10">
          <cell r="D10" t="str">
            <v>Nakukuba_Relocate</v>
          </cell>
        </row>
        <row r="11">
          <cell r="D11" t="str">
            <v>Dundu</v>
          </cell>
        </row>
        <row r="12">
          <cell r="D12" t="str">
            <v>Katabi</v>
          </cell>
        </row>
        <row r="13">
          <cell r="D13" t="str">
            <v>Entebbe</v>
          </cell>
        </row>
        <row r="14">
          <cell r="D14" t="str">
            <v>Mukono</v>
          </cell>
        </row>
        <row r="15">
          <cell r="D15" t="str">
            <v>Lugazi</v>
          </cell>
        </row>
        <row r="16">
          <cell r="D16" t="str">
            <v>Namanyonyi</v>
          </cell>
        </row>
        <row r="17">
          <cell r="D17" t="str">
            <v>Jinja Catholic</v>
          </cell>
        </row>
        <row r="18">
          <cell r="D18" t="str">
            <v>Namafuma</v>
          </cell>
        </row>
        <row r="19">
          <cell r="D19" t="str">
            <v>Kitgum_Mission</v>
          </cell>
        </row>
        <row r="20">
          <cell r="D20" t="str">
            <v>Mpigi</v>
          </cell>
        </row>
        <row r="21">
          <cell r="D21" t="str">
            <v>Masaka Sports</v>
          </cell>
        </row>
        <row r="22">
          <cell r="D22" t="str">
            <v>Mbarara Golf</v>
          </cell>
        </row>
        <row r="23">
          <cell r="D23" t="str">
            <v>Kihumuro</v>
          </cell>
        </row>
        <row r="24">
          <cell r="D24" t="str">
            <v>Bombo</v>
          </cell>
        </row>
        <row r="25">
          <cell r="D25" t="str">
            <v>Nabwigulu 900</v>
          </cell>
        </row>
        <row r="26">
          <cell r="D26" t="str">
            <v>Kasambira</v>
          </cell>
        </row>
        <row r="27">
          <cell r="D27" t="str">
            <v>Kihihi</v>
          </cell>
        </row>
        <row r="28">
          <cell r="D28" t="str">
            <v>Ntenga</v>
          </cell>
        </row>
        <row r="29">
          <cell r="D29" t="str">
            <v>Makonde</v>
          </cell>
        </row>
        <row r="30">
          <cell r="D30" t="str">
            <v>Buddo</v>
          </cell>
        </row>
        <row r="31">
          <cell r="D31" t="str">
            <v>Kyamabale 1800</v>
          </cell>
        </row>
        <row r="32">
          <cell r="D32" t="str">
            <v>Bunanyiri</v>
          </cell>
        </row>
        <row r="33">
          <cell r="D33" t="str">
            <v>Bwaise_Central</v>
          </cell>
        </row>
        <row r="34">
          <cell r="D34" t="str">
            <v>Butende</v>
          </cell>
        </row>
        <row r="35">
          <cell r="D35" t="str">
            <v>Bwijanga</v>
          </cell>
        </row>
        <row r="36">
          <cell r="D36" t="str">
            <v>Bugiri_Muyenga</v>
          </cell>
        </row>
        <row r="37">
          <cell r="D37" t="str">
            <v>Kaya</v>
          </cell>
        </row>
        <row r="38">
          <cell r="D38" t="str">
            <v>Kayanja</v>
          </cell>
        </row>
        <row r="39">
          <cell r="D39" t="str">
            <v>Godia</v>
          </cell>
        </row>
        <row r="40">
          <cell r="D40" t="str">
            <v>Nkoni</v>
          </cell>
        </row>
        <row r="41">
          <cell r="D41" t="str">
            <v>Suam</v>
          </cell>
        </row>
        <row r="42">
          <cell r="D42" t="str">
            <v>Masindi MGW</v>
          </cell>
        </row>
        <row r="43">
          <cell r="D43" t="str">
            <v>Nimbwa</v>
          </cell>
        </row>
        <row r="44">
          <cell r="D44" t="str">
            <v>Busiika</v>
          </cell>
        </row>
        <row r="45">
          <cell r="D45" t="str">
            <v>Otuchopi</v>
          </cell>
        </row>
        <row r="46">
          <cell r="D46" t="str">
            <v>Buhamba</v>
          </cell>
        </row>
        <row r="47">
          <cell r="D47" t="str">
            <v>Gateway Bus</v>
          </cell>
        </row>
        <row r="48">
          <cell r="D48" t="str">
            <v>Bugiri</v>
          </cell>
        </row>
        <row r="49">
          <cell r="D49" t="str">
            <v>Busia</v>
          </cell>
        </row>
        <row r="50">
          <cell r="D50" t="str">
            <v>Martyrs University</v>
          </cell>
        </row>
        <row r="51">
          <cell r="D51" t="str">
            <v>Eagles_Nest</v>
          </cell>
        </row>
        <row r="52">
          <cell r="D52" t="str">
            <v>Luwum</v>
          </cell>
        </row>
        <row r="53">
          <cell r="D53" t="str">
            <v>UDB</v>
          </cell>
        </row>
        <row r="54">
          <cell r="D54" t="str">
            <v>Noble Lodges</v>
          </cell>
        </row>
        <row r="55">
          <cell r="D55" t="str">
            <v>Malaba</v>
          </cell>
        </row>
        <row r="56">
          <cell r="D56" t="str">
            <v>Sagazi</v>
          </cell>
        </row>
        <row r="57">
          <cell r="D57" t="str">
            <v>Soroti</v>
          </cell>
        </row>
        <row r="58">
          <cell r="D58" t="str">
            <v>Mbalala</v>
          </cell>
        </row>
        <row r="59">
          <cell r="D59" t="str">
            <v>Kumi</v>
          </cell>
        </row>
        <row r="60">
          <cell r="D60" t="str">
            <v>LUGARAMBO</v>
          </cell>
        </row>
        <row r="61">
          <cell r="D61" t="str">
            <v>Bushenyi</v>
          </cell>
        </row>
        <row r="62">
          <cell r="D62" t="str">
            <v>Shoal</v>
          </cell>
        </row>
        <row r="63">
          <cell r="D63" t="str">
            <v>Baumann_House</v>
          </cell>
        </row>
        <row r="64">
          <cell r="D64" t="str">
            <v>Kyebando</v>
          </cell>
        </row>
        <row r="65">
          <cell r="D65" t="str">
            <v>Masindi</v>
          </cell>
        </row>
        <row r="66">
          <cell r="D66" t="str">
            <v>Nsangi</v>
          </cell>
        </row>
        <row r="67">
          <cell r="D67" t="str">
            <v>Namataba</v>
          </cell>
        </row>
        <row r="68">
          <cell r="D68" t="str">
            <v>Kyazanga</v>
          </cell>
        </row>
        <row r="69">
          <cell r="D69" t="str">
            <v>Kawanda</v>
          </cell>
        </row>
        <row r="70">
          <cell r="D70" t="str">
            <v>Iganga</v>
          </cell>
        </row>
        <row r="71">
          <cell r="D71" t="str">
            <v>Luwero</v>
          </cell>
        </row>
        <row r="72">
          <cell r="D72" t="str">
            <v>Ntinda</v>
          </cell>
        </row>
        <row r="73">
          <cell r="D73" t="str">
            <v>Aqua_House</v>
          </cell>
        </row>
        <row r="74">
          <cell r="D74" t="str">
            <v>Bbuto</v>
          </cell>
        </row>
        <row r="75">
          <cell r="D75" t="str">
            <v>Crusader</v>
          </cell>
        </row>
        <row r="76">
          <cell r="D76" t="str">
            <v>Busega Catholic Church</v>
          </cell>
        </row>
        <row r="77">
          <cell r="D77" t="str">
            <v>Ssebagala</v>
          </cell>
        </row>
        <row r="78">
          <cell r="D78" t="str">
            <v>Tororo</v>
          </cell>
        </row>
        <row r="79">
          <cell r="D79" t="str">
            <v>Kako</v>
          </cell>
        </row>
        <row r="80">
          <cell r="D80" t="str">
            <v>Mulimira</v>
          </cell>
        </row>
        <row r="81">
          <cell r="D81" t="str">
            <v>Kalisizo</v>
          </cell>
        </row>
        <row r="82">
          <cell r="D82" t="str">
            <v>Kinoni</v>
          </cell>
        </row>
        <row r="83">
          <cell r="D83" t="str">
            <v>Ndibulungi</v>
          </cell>
        </row>
        <row r="84">
          <cell r="D84" t="str">
            <v>Rwagaaju</v>
          </cell>
        </row>
        <row r="85">
          <cell r="D85" t="str">
            <v>Lubya</v>
          </cell>
        </row>
        <row r="86">
          <cell r="D86" t="str">
            <v>Kayunga</v>
          </cell>
        </row>
        <row r="87">
          <cell r="D87" t="str">
            <v>Kamuli</v>
          </cell>
        </row>
        <row r="88">
          <cell r="D88" t="str">
            <v>Fort Portal</v>
          </cell>
        </row>
        <row r="89">
          <cell r="D89" t="str">
            <v>Kasese</v>
          </cell>
        </row>
        <row r="90">
          <cell r="D90" t="str">
            <v>HIMA</v>
          </cell>
        </row>
        <row r="91">
          <cell r="D91" t="str">
            <v>Nakasongola</v>
          </cell>
        </row>
        <row r="92">
          <cell r="D92" t="str">
            <v>Owino</v>
          </cell>
        </row>
        <row r="93">
          <cell r="D93" t="str">
            <v>Kyadondo</v>
          </cell>
        </row>
        <row r="94">
          <cell r="D94" t="str">
            <v>Paidha_Town</v>
          </cell>
        </row>
        <row r="95">
          <cell r="D95" t="str">
            <v>Luzira</v>
          </cell>
        </row>
        <row r="96">
          <cell r="D96" t="str">
            <v>MwiriSchool</v>
          </cell>
        </row>
        <row r="97">
          <cell r="D97" t="str">
            <v>Kisoro</v>
          </cell>
        </row>
        <row r="98">
          <cell r="D98" t="str">
            <v>Salaama</v>
          </cell>
        </row>
        <row r="99">
          <cell r="D99" t="str">
            <v>Lugogo</v>
          </cell>
        </row>
        <row r="100">
          <cell r="D100" t="str">
            <v>Nateete</v>
          </cell>
        </row>
        <row r="101">
          <cell r="D101" t="str">
            <v>Bukoto</v>
          </cell>
        </row>
        <row r="102">
          <cell r="D102" t="str">
            <v>Stanbic</v>
          </cell>
        </row>
        <row r="103">
          <cell r="D103" t="str">
            <v>Kasule Aisa</v>
          </cell>
        </row>
        <row r="104">
          <cell r="D104" t="str">
            <v>Mutara_House</v>
          </cell>
        </row>
        <row r="105">
          <cell r="D105" t="str">
            <v>Sembatya_Arcade</v>
          </cell>
        </row>
        <row r="106">
          <cell r="D106" t="str">
            <v>Tata</v>
          </cell>
        </row>
        <row r="107">
          <cell r="D107" t="str">
            <v>Dallas House</v>
          </cell>
        </row>
        <row r="108">
          <cell r="D108" t="str">
            <v>Lira</v>
          </cell>
        </row>
        <row r="109">
          <cell r="D109" t="str">
            <v>Mubende</v>
          </cell>
        </row>
        <row r="110">
          <cell r="D110" t="str">
            <v>Bunamwaaya</v>
          </cell>
        </row>
        <row r="111">
          <cell r="D111" t="str">
            <v>Gulu</v>
          </cell>
        </row>
        <row r="112">
          <cell r="D112" t="str">
            <v>Nakulabye</v>
          </cell>
        </row>
        <row r="113">
          <cell r="D113" t="str">
            <v>Bwaise</v>
          </cell>
        </row>
        <row r="114">
          <cell r="D114" t="str">
            <v>Bweyogerere</v>
          </cell>
        </row>
        <row r="115">
          <cell r="D115" t="str">
            <v>Wobulenzi</v>
          </cell>
        </row>
        <row r="116">
          <cell r="D116" t="str">
            <v>Gayaza</v>
          </cell>
        </row>
        <row r="117">
          <cell r="D117" t="str">
            <v>Kyaliwajjala</v>
          </cell>
        </row>
        <row r="118">
          <cell r="D118" t="str">
            <v>Pakwach</v>
          </cell>
        </row>
        <row r="119">
          <cell r="D119" t="str">
            <v>Nebbi</v>
          </cell>
        </row>
        <row r="120">
          <cell r="D120" t="str">
            <v>Kyambogo</v>
          </cell>
        </row>
        <row r="121">
          <cell r="D121" t="str">
            <v>Arua</v>
          </cell>
        </row>
        <row r="122">
          <cell r="D122" t="str">
            <v>Hoima</v>
          </cell>
        </row>
        <row r="123">
          <cell r="D123" t="str">
            <v>Walukuba</v>
          </cell>
        </row>
        <row r="124">
          <cell r="D124" t="str">
            <v>BungaHill</v>
          </cell>
        </row>
        <row r="125">
          <cell r="D125" t="str">
            <v>Kitintale</v>
          </cell>
        </row>
        <row r="126">
          <cell r="D126" t="str">
            <v>Kiwuliriza</v>
          </cell>
        </row>
        <row r="127">
          <cell r="D127" t="str">
            <v>Namirembe</v>
          </cell>
        </row>
        <row r="128">
          <cell r="D128" t="str">
            <v>Ambassador_House</v>
          </cell>
        </row>
        <row r="129">
          <cell r="D129" t="str">
            <v>Cargen</v>
          </cell>
        </row>
        <row r="130">
          <cell r="D130" t="str">
            <v>Kisugu</v>
          </cell>
        </row>
        <row r="131">
          <cell r="D131" t="str">
            <v>Kitala</v>
          </cell>
        </row>
        <row r="132">
          <cell r="D132" t="str">
            <v>Nakawa</v>
          </cell>
        </row>
        <row r="133">
          <cell r="D133" t="str">
            <v>Wabigalo</v>
          </cell>
        </row>
        <row r="134">
          <cell r="D134" t="str">
            <v>Alliance (Kampala)</v>
          </cell>
        </row>
        <row r="135">
          <cell r="D135" t="str">
            <v>Nakivubo</v>
          </cell>
        </row>
        <row r="136">
          <cell r="D136" t="str">
            <v>Apac</v>
          </cell>
        </row>
        <row r="137">
          <cell r="D137" t="str">
            <v>Kashongati</v>
          </cell>
        </row>
        <row r="138">
          <cell r="D138" t="str">
            <v>Rakai</v>
          </cell>
        </row>
        <row r="139">
          <cell r="D139" t="str">
            <v>Masaka Technical</v>
          </cell>
        </row>
        <row r="140">
          <cell r="D140" t="str">
            <v>Pallisa</v>
          </cell>
        </row>
        <row r="141">
          <cell r="D141" t="str">
            <v>Kapchorwa</v>
          </cell>
        </row>
        <row r="142">
          <cell r="D142" t="str">
            <v>Nkoma</v>
          </cell>
        </row>
        <row r="143">
          <cell r="D143" t="str">
            <v>Paraa</v>
          </cell>
        </row>
        <row r="144">
          <cell r="D144" t="str">
            <v>Koboko</v>
          </cell>
        </row>
        <row r="145">
          <cell r="D145" t="str">
            <v>Bwenkoma</v>
          </cell>
        </row>
        <row r="146">
          <cell r="D146" t="str">
            <v>EntebbeAirport</v>
          </cell>
        </row>
        <row r="147">
          <cell r="D147" t="str">
            <v>Kalangala</v>
          </cell>
        </row>
        <row r="148">
          <cell r="D148" t="str">
            <v>Apex_House</v>
          </cell>
        </row>
        <row r="149">
          <cell r="D149" t="str">
            <v>Kisaasi</v>
          </cell>
        </row>
        <row r="150">
          <cell r="D150" t="str">
            <v>J&amp;W Guesthouse</v>
          </cell>
        </row>
        <row r="151">
          <cell r="D151" t="str">
            <v>Mpererwe</v>
          </cell>
        </row>
        <row r="152">
          <cell r="D152" t="str">
            <v>Kazo</v>
          </cell>
        </row>
        <row r="153">
          <cell r="D153" t="str">
            <v>BAT Arua</v>
          </cell>
        </row>
        <row r="154">
          <cell r="D154" t="str">
            <v>Kisenyi</v>
          </cell>
        </row>
        <row r="155">
          <cell r="D155" t="str">
            <v>Tanganyika</v>
          </cell>
        </row>
        <row r="156">
          <cell r="D156" t="str">
            <v>Kibuye</v>
          </cell>
        </row>
        <row r="157">
          <cell r="D157" t="str">
            <v>Lower Kololo</v>
          </cell>
        </row>
        <row r="158">
          <cell r="D158" t="str">
            <v>Mulago</v>
          </cell>
        </row>
        <row r="159">
          <cell r="D159" t="str">
            <v>Adwooki</v>
          </cell>
        </row>
        <row r="160">
          <cell r="D160" t="str">
            <v>Kawaala</v>
          </cell>
        </row>
        <row r="161">
          <cell r="D161" t="str">
            <v>Mawanda_Road</v>
          </cell>
        </row>
        <row r="162">
          <cell r="D162" t="str">
            <v xml:space="preserve">Duhaga </v>
          </cell>
        </row>
        <row r="163">
          <cell r="D163" t="str">
            <v>Iganga Central</v>
          </cell>
        </row>
        <row r="164">
          <cell r="D164" t="str">
            <v>KADIC</v>
          </cell>
        </row>
        <row r="165">
          <cell r="D165" t="str">
            <v>Ntungamo</v>
          </cell>
        </row>
        <row r="166">
          <cell r="D166" t="str">
            <v>Kidepo</v>
          </cell>
        </row>
        <row r="167">
          <cell r="D167" t="str">
            <v>Rukungiri</v>
          </cell>
        </row>
        <row r="168">
          <cell r="D168" t="str">
            <v>Lyded Tower</v>
          </cell>
        </row>
        <row r="169">
          <cell r="D169" t="str">
            <v>Nansana</v>
          </cell>
        </row>
        <row r="170">
          <cell r="D170" t="str">
            <v>Fairview (Kampala)</v>
          </cell>
        </row>
        <row r="171">
          <cell r="D171" t="str">
            <v>Biashara</v>
          </cell>
        </row>
        <row r="172">
          <cell r="D172" t="str">
            <v>CollineHotel</v>
          </cell>
        </row>
        <row r="173">
          <cell r="D173" t="str">
            <v>Kanyanya</v>
          </cell>
        </row>
        <row r="174">
          <cell r="D174" t="str">
            <v>TelexBar</v>
          </cell>
        </row>
        <row r="175">
          <cell r="D175" t="str">
            <v>Kawaala One</v>
          </cell>
        </row>
        <row r="176">
          <cell r="D176" t="str">
            <v>Oruha</v>
          </cell>
        </row>
        <row r="177">
          <cell r="D177" t="str">
            <v>Njara Hill</v>
          </cell>
        </row>
        <row r="178">
          <cell r="D178" t="str">
            <v>Radio West</v>
          </cell>
        </row>
        <row r="179">
          <cell r="D179" t="str">
            <v>Buziga</v>
          </cell>
        </row>
        <row r="180">
          <cell r="D180" t="str">
            <v>Kinaawa</v>
          </cell>
        </row>
        <row r="181">
          <cell r="D181" t="str">
            <v>Isagara</v>
          </cell>
        </row>
        <row r="182">
          <cell r="D182" t="str">
            <v>Eliana</v>
          </cell>
        </row>
        <row r="183">
          <cell r="D183" t="str">
            <v>MisindyeHill</v>
          </cell>
        </row>
        <row r="184">
          <cell r="D184" t="str">
            <v>Bubaale</v>
          </cell>
        </row>
        <row r="185">
          <cell r="D185" t="str">
            <v>Kansanga</v>
          </cell>
        </row>
        <row r="186">
          <cell r="D186" t="str">
            <v>Namasuba</v>
          </cell>
        </row>
        <row r="187">
          <cell r="D187" t="str">
            <v>East High School</v>
          </cell>
        </row>
        <row r="188">
          <cell r="D188" t="str">
            <v>Kabowa</v>
          </cell>
        </row>
        <row r="189">
          <cell r="D189" t="str">
            <v>Lukuli</v>
          </cell>
        </row>
        <row r="190">
          <cell r="D190" t="str">
            <v>Kiwatule</v>
          </cell>
        </row>
        <row r="191">
          <cell r="D191" t="str">
            <v>Lower Konge</v>
          </cell>
        </row>
        <row r="192">
          <cell r="D192" t="str">
            <v>GayazaRoad</v>
          </cell>
        </row>
        <row r="193">
          <cell r="D193" t="str">
            <v>Bugolobi_Switch</v>
          </cell>
        </row>
        <row r="194">
          <cell r="D194" t="str">
            <v>Diplomat Zone</v>
          </cell>
        </row>
        <row r="195">
          <cell r="D195" t="str">
            <v>Kirinya_Bukasa</v>
          </cell>
        </row>
        <row r="196">
          <cell r="D196" t="str">
            <v>Kagadi</v>
          </cell>
        </row>
        <row r="197">
          <cell r="D197" t="str">
            <v>Namuwongo</v>
          </cell>
        </row>
        <row r="198">
          <cell r="D198" t="str">
            <v>Magejjo</v>
          </cell>
        </row>
        <row r="199">
          <cell r="D199" t="str">
            <v>Mugamba</v>
          </cell>
        </row>
        <row r="200">
          <cell r="D200" t="str">
            <v>Ibanda</v>
          </cell>
        </row>
        <row r="201">
          <cell r="D201" t="str">
            <v>Kibiito</v>
          </cell>
        </row>
        <row r="202">
          <cell r="D202" t="str">
            <v>Wakiso</v>
          </cell>
        </row>
        <row r="203">
          <cell r="D203" t="str">
            <v>Katuna</v>
          </cell>
        </row>
        <row r="204">
          <cell r="D204" t="str">
            <v>Nyabushozi</v>
          </cell>
        </row>
        <row r="205">
          <cell r="D205" t="str">
            <v>Speke Resort</v>
          </cell>
        </row>
        <row r="206">
          <cell r="D206" t="str">
            <v>Ishaka</v>
          </cell>
        </row>
        <row r="207">
          <cell r="D207" t="str">
            <v>Rugarama</v>
          </cell>
        </row>
        <row r="208">
          <cell r="D208" t="str">
            <v>Bwizibwera</v>
          </cell>
        </row>
        <row r="209">
          <cell r="D209" t="str">
            <v>Nyendo Town</v>
          </cell>
        </row>
        <row r="210">
          <cell r="D210" t="str">
            <v>Mbirizi</v>
          </cell>
        </row>
        <row r="211">
          <cell r="D211" t="str">
            <v>Sembabule</v>
          </cell>
        </row>
        <row r="212">
          <cell r="D212" t="str">
            <v>Kyatoko</v>
          </cell>
        </row>
        <row r="213">
          <cell r="D213" t="str">
            <v>Nyerere road</v>
          </cell>
        </row>
        <row r="214">
          <cell r="D214" t="str">
            <v>Kakuto</v>
          </cell>
        </row>
        <row r="215">
          <cell r="D215" t="str">
            <v>Sanga</v>
          </cell>
        </row>
        <row r="216">
          <cell r="D216" t="str">
            <v>Mbalwa1800</v>
          </cell>
        </row>
        <row r="217">
          <cell r="D217" t="str">
            <v>Kibaale</v>
          </cell>
        </row>
        <row r="218">
          <cell r="D218" t="str">
            <v>Kasangalabi</v>
          </cell>
        </row>
        <row r="219">
          <cell r="D219" t="str">
            <v>Luzira Portbell</v>
          </cell>
        </row>
        <row r="220">
          <cell r="D220" t="str">
            <v>Kabwohe</v>
          </cell>
        </row>
        <row r="221">
          <cell r="D221" t="str">
            <v>Rubirizi</v>
          </cell>
        </row>
        <row r="222">
          <cell r="D222" t="str">
            <v>Kibwa</v>
          </cell>
        </row>
        <row r="223">
          <cell r="D223" t="str">
            <v>Kitubulu</v>
          </cell>
        </row>
        <row r="224">
          <cell r="D224" t="str">
            <v>St. Joseph's Vocational School</v>
          </cell>
        </row>
        <row r="225">
          <cell r="D225" t="str">
            <v>Bukedea</v>
          </cell>
        </row>
        <row r="226">
          <cell r="D226" t="str">
            <v>Buwalasi</v>
          </cell>
        </row>
        <row r="227">
          <cell r="D227" t="str">
            <v>Kabojja</v>
          </cell>
        </row>
        <row r="228">
          <cell r="D228" t="str">
            <v>Budaka</v>
          </cell>
        </row>
        <row r="229">
          <cell r="D229" t="str">
            <v>Busiu</v>
          </cell>
        </row>
        <row r="230">
          <cell r="D230" t="str">
            <v>Moyo Town</v>
          </cell>
        </row>
        <row r="231">
          <cell r="D231" t="str">
            <v>Busembatia</v>
          </cell>
        </row>
        <row r="232">
          <cell r="D232" t="str">
            <v>MityanaTown</v>
          </cell>
        </row>
        <row r="233">
          <cell r="D233" t="str">
            <v>Mbale_Ss</v>
          </cell>
        </row>
        <row r="234">
          <cell r="D234" t="str">
            <v>Kiwuunya</v>
          </cell>
        </row>
        <row r="235">
          <cell r="D235" t="str">
            <v>Kira Road</v>
          </cell>
        </row>
        <row r="236">
          <cell r="D236" t="str">
            <v>Buhoma</v>
          </cell>
        </row>
        <row r="237">
          <cell r="D237" t="str">
            <v>Matugga</v>
          </cell>
        </row>
        <row r="238">
          <cell r="D238" t="str">
            <v>Gaba_Seminary</v>
          </cell>
        </row>
        <row r="239">
          <cell r="D239" t="str">
            <v>Mafubira</v>
          </cell>
        </row>
        <row r="240">
          <cell r="D240" t="str">
            <v>Mpigi_Town</v>
          </cell>
        </row>
        <row r="241">
          <cell r="D241" t="str">
            <v>Abayita_Ababiri</v>
          </cell>
        </row>
        <row r="242">
          <cell r="D242" t="str">
            <v>Lumumba_Avenue</v>
          </cell>
        </row>
        <row r="243">
          <cell r="D243" t="str">
            <v>Mengo Hill Road</v>
          </cell>
        </row>
        <row r="244">
          <cell r="D244" t="str">
            <v>Wandegeya_Road</v>
          </cell>
        </row>
        <row r="245">
          <cell r="D245" t="str">
            <v>Pride Theatre</v>
          </cell>
        </row>
        <row r="246">
          <cell r="D246" t="str">
            <v>Arua_Rhino_Camp_Rd</v>
          </cell>
        </row>
        <row r="247">
          <cell r="D247" t="str">
            <v>MTN Service Centre</v>
          </cell>
        </row>
        <row r="248">
          <cell r="D248" t="str">
            <v>Yumbe</v>
          </cell>
        </row>
        <row r="249">
          <cell r="D249" t="str">
            <v>Bakuli</v>
          </cell>
        </row>
        <row r="250">
          <cell r="D250" t="str">
            <v>Moyo</v>
          </cell>
        </row>
        <row r="251">
          <cell r="D251" t="str">
            <v>Jinja-Market</v>
          </cell>
        </row>
        <row r="252">
          <cell r="D252" t="str">
            <v>Kitawulizi</v>
          </cell>
        </row>
        <row r="253">
          <cell r="D253" t="str">
            <v>Naminya</v>
          </cell>
        </row>
        <row r="254">
          <cell r="D254" t="str">
            <v>Buwenge</v>
          </cell>
        </row>
        <row r="255">
          <cell r="D255" t="str">
            <v>Eagen</v>
          </cell>
        </row>
        <row r="256">
          <cell r="D256" t="str">
            <v>Jinja-GolfClub</v>
          </cell>
        </row>
        <row r="257">
          <cell r="D257" t="str">
            <v>Mbuyahill</v>
          </cell>
        </row>
        <row r="258">
          <cell r="D258" t="str">
            <v>Nkokonjeru</v>
          </cell>
        </row>
        <row r="259">
          <cell r="D259" t="str">
            <v>Kisoga</v>
          </cell>
        </row>
        <row r="260">
          <cell r="D260" t="str">
            <v>Paidha</v>
          </cell>
        </row>
        <row r="261">
          <cell r="D261" t="str">
            <v>Kitebi</v>
          </cell>
        </row>
        <row r="262">
          <cell r="D262" t="str">
            <v>Kahuna</v>
          </cell>
        </row>
        <row r="263">
          <cell r="D263" t="str">
            <v>Kiboga</v>
          </cell>
        </row>
        <row r="264">
          <cell r="D264" t="str">
            <v>Gogonya</v>
          </cell>
        </row>
        <row r="265">
          <cell r="D265" t="str">
            <v>Biko</v>
          </cell>
        </row>
        <row r="266">
          <cell r="D266" t="str">
            <v>Bulenga</v>
          </cell>
        </row>
        <row r="267">
          <cell r="D267" t="str">
            <v>Kikandwa</v>
          </cell>
        </row>
        <row r="268">
          <cell r="D268" t="str">
            <v>Nsambya Central</v>
          </cell>
        </row>
        <row r="269">
          <cell r="D269" t="str">
            <v>Namungoona Flats</v>
          </cell>
        </row>
        <row r="270">
          <cell r="D270" t="str">
            <v>Adjumani</v>
          </cell>
        </row>
        <row r="271">
          <cell r="D271" t="str">
            <v>Nakasongola Town</v>
          </cell>
        </row>
        <row r="272">
          <cell r="D272" t="str">
            <v>Alanyi</v>
          </cell>
        </row>
        <row r="273">
          <cell r="D273" t="str">
            <v>Omoro Hill</v>
          </cell>
        </row>
        <row r="274">
          <cell r="D274" t="str">
            <v>Laura</v>
          </cell>
        </row>
        <row r="275">
          <cell r="D275" t="str">
            <v>Kasubi</v>
          </cell>
        </row>
        <row r="276">
          <cell r="D276" t="str">
            <v>UBC</v>
          </cell>
        </row>
        <row r="277">
          <cell r="D277" t="str">
            <v>Kawempe_Lugoba</v>
          </cell>
        </row>
        <row r="278">
          <cell r="D278" t="str">
            <v>Busesa</v>
          </cell>
        </row>
        <row r="279">
          <cell r="D279" t="str">
            <v>SALSupermarket</v>
          </cell>
        </row>
        <row r="280">
          <cell r="D280" t="str">
            <v>Lawsam</v>
          </cell>
        </row>
        <row r="281">
          <cell r="D281" t="str">
            <v>Kirenzi</v>
          </cell>
        </row>
        <row r="282">
          <cell r="D282" t="str">
            <v>Kakiri</v>
          </cell>
        </row>
        <row r="283">
          <cell r="D283" t="str">
            <v>Muswangali</v>
          </cell>
        </row>
        <row r="284">
          <cell r="D284" t="str">
            <v>Kira_Town</v>
          </cell>
        </row>
        <row r="285">
          <cell r="D285" t="str">
            <v>MityanaMarket</v>
          </cell>
        </row>
        <row r="286">
          <cell r="D286" t="str">
            <v>Rwenzori_House</v>
          </cell>
        </row>
        <row r="287">
          <cell r="D287" t="str">
            <v>Kambuga</v>
          </cell>
        </row>
        <row r="288">
          <cell r="D288" t="str">
            <v>Lira White House A</v>
          </cell>
        </row>
        <row r="289">
          <cell r="D289" t="str">
            <v>Naluvule</v>
          </cell>
        </row>
        <row r="290">
          <cell r="D290" t="str">
            <v>UnifatPrimary</v>
          </cell>
        </row>
        <row r="291">
          <cell r="D291" t="str">
            <v>Kyotera</v>
          </cell>
        </row>
        <row r="292">
          <cell r="D292" t="str">
            <v>Buwama</v>
          </cell>
        </row>
        <row r="293">
          <cell r="D293" t="str">
            <v>Jevine Hotel</v>
          </cell>
        </row>
        <row r="294">
          <cell r="D294" t="str">
            <v>Acacia</v>
          </cell>
        </row>
        <row r="295">
          <cell r="D295" t="str">
            <v>Nakatunya</v>
          </cell>
        </row>
        <row r="296">
          <cell r="D296" t="str">
            <v>Bwongyera</v>
          </cell>
        </row>
        <row r="297">
          <cell r="D297" t="str">
            <v>Kazo_Central</v>
          </cell>
        </row>
        <row r="298">
          <cell r="D298" t="str">
            <v>Kirombe Biina</v>
          </cell>
        </row>
        <row r="299">
          <cell r="D299" t="str">
            <v>Kitgum</v>
          </cell>
        </row>
        <row r="300">
          <cell r="D300" t="str">
            <v>Mutukula</v>
          </cell>
        </row>
        <row r="301">
          <cell r="D301" t="str">
            <v>Bundibugyo</v>
          </cell>
        </row>
        <row r="302">
          <cell r="D302" t="str">
            <v>Bwera</v>
          </cell>
        </row>
        <row r="303">
          <cell r="D303" t="str">
            <v>Ngwedo</v>
          </cell>
        </row>
        <row r="304">
          <cell r="D304" t="str">
            <v>Kamwenge</v>
          </cell>
        </row>
        <row r="305">
          <cell r="D305" t="str">
            <v>Nagongera</v>
          </cell>
        </row>
        <row r="306">
          <cell r="D306" t="str">
            <v>Nakifuma</v>
          </cell>
        </row>
        <row r="307">
          <cell r="D307" t="str">
            <v>Seeta</v>
          </cell>
        </row>
        <row r="308">
          <cell r="D308" t="str">
            <v>Zana</v>
          </cell>
        </row>
        <row r="309">
          <cell r="D309" t="str">
            <v>Zirobwe</v>
          </cell>
        </row>
        <row r="310">
          <cell r="D310" t="str">
            <v>Kajansi</v>
          </cell>
        </row>
        <row r="311">
          <cell r="D311" t="str">
            <v>Jeza</v>
          </cell>
        </row>
        <row r="312">
          <cell r="D312" t="str">
            <v>Kiryandongo</v>
          </cell>
        </row>
        <row r="313">
          <cell r="D313" t="str">
            <v>Buwayo</v>
          </cell>
        </row>
        <row r="314">
          <cell r="D314" t="str">
            <v>Bukomansimbi</v>
          </cell>
        </row>
        <row r="315">
          <cell r="D315" t="str">
            <v>Kotido</v>
          </cell>
        </row>
        <row r="316">
          <cell r="D316" t="str">
            <v>Moroto</v>
          </cell>
        </row>
        <row r="317">
          <cell r="D317" t="str">
            <v>Kyerima</v>
          </cell>
        </row>
        <row r="318">
          <cell r="D318" t="str">
            <v>Kaliro</v>
          </cell>
        </row>
        <row r="319">
          <cell r="D319" t="str">
            <v>Katakwi_Rock</v>
          </cell>
        </row>
        <row r="320">
          <cell r="D320" t="str">
            <v>Ruzinga</v>
          </cell>
        </row>
        <row r="321">
          <cell r="D321" t="str">
            <v>Mbuya MOD</v>
          </cell>
        </row>
        <row r="322">
          <cell r="D322" t="str">
            <v>Ggaba</v>
          </cell>
        </row>
        <row r="323">
          <cell r="D323" t="str">
            <v>First_Street</v>
          </cell>
        </row>
        <row r="324">
          <cell r="D324" t="str">
            <v>Kyengera</v>
          </cell>
        </row>
        <row r="325">
          <cell r="D325" t="str">
            <v>Gulu University</v>
          </cell>
        </row>
        <row r="326">
          <cell r="D326" t="str">
            <v>Bihanga</v>
          </cell>
        </row>
        <row r="327">
          <cell r="D327" t="str">
            <v>Kyamugorani</v>
          </cell>
        </row>
        <row r="328">
          <cell r="D328" t="str">
            <v>Makerere_LDC</v>
          </cell>
        </row>
        <row r="329">
          <cell r="D329" t="str">
            <v>Lubaga</v>
          </cell>
        </row>
        <row r="330">
          <cell r="D330" t="str">
            <v>Muyenga</v>
          </cell>
        </row>
        <row r="331">
          <cell r="D331" t="str">
            <v>Kyotera Town</v>
          </cell>
        </row>
        <row r="332">
          <cell r="D332" t="str">
            <v>Kabwohe Town</v>
          </cell>
        </row>
        <row r="333">
          <cell r="D333" t="str">
            <v>Cico Karugutu</v>
          </cell>
        </row>
        <row r="334">
          <cell r="D334" t="str">
            <v>NBH_Spares</v>
          </cell>
        </row>
        <row r="335">
          <cell r="D335" t="str">
            <v>Lyantonde</v>
          </cell>
        </row>
        <row r="336">
          <cell r="D336" t="str">
            <v>Butiaba</v>
          </cell>
        </row>
        <row r="337">
          <cell r="D337" t="str">
            <v>Katooke</v>
          </cell>
        </row>
        <row r="338">
          <cell r="D338" t="str">
            <v>Bihangire</v>
          </cell>
        </row>
        <row r="339">
          <cell r="D339" t="str">
            <v>Migyera</v>
          </cell>
        </row>
        <row r="340">
          <cell r="D340" t="str">
            <v>Kakooge</v>
          </cell>
        </row>
        <row r="341">
          <cell r="D341" t="str">
            <v>Nakitooma</v>
          </cell>
        </row>
        <row r="342">
          <cell r="D342" t="str">
            <v>Aduku</v>
          </cell>
        </row>
        <row r="343">
          <cell r="D343" t="str">
            <v>Otuboi</v>
          </cell>
        </row>
        <row r="344">
          <cell r="D344" t="str">
            <v>Lere</v>
          </cell>
        </row>
        <row r="345">
          <cell r="D345" t="str">
            <v>Dele</v>
          </cell>
        </row>
        <row r="346">
          <cell r="D346" t="str">
            <v>Kakindu</v>
          </cell>
        </row>
        <row r="347">
          <cell r="D347" t="str">
            <v>Chobe Lodge</v>
          </cell>
        </row>
        <row r="348">
          <cell r="D348" t="str">
            <v>Ntinda Minister's Village</v>
          </cell>
        </row>
        <row r="349">
          <cell r="D349" t="str">
            <v>Mpanga</v>
          </cell>
        </row>
        <row r="350">
          <cell r="D350" t="str">
            <v>Mpumuru</v>
          </cell>
        </row>
        <row r="351">
          <cell r="D351" t="str">
            <v>Lumino</v>
          </cell>
        </row>
        <row r="352">
          <cell r="D352" t="str">
            <v>Lolui</v>
          </cell>
        </row>
        <row r="353">
          <cell r="D353" t="str">
            <v>Mayuge</v>
          </cell>
        </row>
        <row r="354">
          <cell r="D354" t="str">
            <v>US_Embassy</v>
          </cell>
        </row>
        <row r="355">
          <cell r="D355" t="str">
            <v>Karuma</v>
          </cell>
        </row>
        <row r="356">
          <cell r="D356" t="str">
            <v>Rwashamaire</v>
          </cell>
        </row>
        <row r="357">
          <cell r="D357" t="str">
            <v>Nsambya_Road 1800</v>
          </cell>
        </row>
        <row r="358">
          <cell r="D358" t="str">
            <v>Busunju</v>
          </cell>
        </row>
        <row r="359">
          <cell r="D359" t="str">
            <v>BugemaUniversity</v>
          </cell>
        </row>
        <row r="360">
          <cell r="D360" t="str">
            <v>Rurwenga</v>
          </cell>
        </row>
        <row r="361">
          <cell r="D361" t="str">
            <v>Lacor</v>
          </cell>
        </row>
        <row r="362">
          <cell r="D362" t="str">
            <v>Butooto</v>
          </cell>
        </row>
        <row r="363">
          <cell r="D363" t="str">
            <v>Pader</v>
          </cell>
        </row>
        <row r="364">
          <cell r="D364" t="str">
            <v>Kyamulibbwa</v>
          </cell>
        </row>
        <row r="365">
          <cell r="D365" t="str">
            <v>Kitagata</v>
          </cell>
        </row>
        <row r="366">
          <cell r="D366" t="str">
            <v>Kasanga</v>
          </cell>
        </row>
        <row r="367">
          <cell r="D367" t="str">
            <v>Rwebisengo</v>
          </cell>
        </row>
        <row r="368">
          <cell r="D368" t="str">
            <v>Lefori</v>
          </cell>
        </row>
        <row r="369">
          <cell r="D369" t="str">
            <v>Kimengo</v>
          </cell>
        </row>
        <row r="370">
          <cell r="D370" t="str">
            <v>Rwaburimbe</v>
          </cell>
        </row>
        <row r="371">
          <cell r="D371" t="str">
            <v>Kikagati</v>
          </cell>
        </row>
        <row r="372">
          <cell r="D372" t="str">
            <v>Nakaseke</v>
          </cell>
        </row>
        <row r="373">
          <cell r="D373" t="str">
            <v>Mingoro</v>
          </cell>
        </row>
        <row r="374">
          <cell r="D374" t="str">
            <v>Parombo</v>
          </cell>
        </row>
        <row r="375">
          <cell r="D375" t="str">
            <v>Pamvara</v>
          </cell>
        </row>
        <row r="376">
          <cell r="D376" t="str">
            <v>Kyegegwa</v>
          </cell>
        </row>
        <row r="377">
          <cell r="D377" t="str">
            <v>Kyenjojo</v>
          </cell>
        </row>
        <row r="378">
          <cell r="D378" t="str">
            <v>Serere</v>
          </cell>
        </row>
        <row r="379">
          <cell r="D379" t="str">
            <v>Ngora</v>
          </cell>
        </row>
        <row r="380">
          <cell r="D380" t="str">
            <v>Kiziba</v>
          </cell>
        </row>
        <row r="381">
          <cell r="D381" t="str">
            <v>Kyankwanzi</v>
          </cell>
        </row>
        <row r="382">
          <cell r="D382" t="str">
            <v>Kakumiro</v>
          </cell>
        </row>
        <row r="383">
          <cell r="D383" t="str">
            <v>Karamurani</v>
          </cell>
        </row>
        <row r="384">
          <cell r="D384" t="str">
            <v>Nakapiripirit</v>
          </cell>
        </row>
        <row r="385">
          <cell r="D385" t="str">
            <v>Rubindi</v>
          </cell>
        </row>
        <row r="386">
          <cell r="D386" t="str">
            <v>Zeu</v>
          </cell>
        </row>
        <row r="387">
          <cell r="D387" t="str">
            <v>Butogota</v>
          </cell>
        </row>
        <row r="388">
          <cell r="D388" t="str">
            <v>Kabulasoke</v>
          </cell>
        </row>
        <row r="389">
          <cell r="D389" t="str">
            <v>Bukakata</v>
          </cell>
        </row>
        <row r="390">
          <cell r="D390" t="str">
            <v>Oraba</v>
          </cell>
        </row>
        <row r="391">
          <cell r="D391" t="str">
            <v>Namirembe Hill</v>
          </cell>
        </row>
        <row r="392">
          <cell r="D392" t="str">
            <v>Kagando</v>
          </cell>
        </row>
        <row r="393">
          <cell r="D393" t="str">
            <v>Lukaya</v>
          </cell>
        </row>
        <row r="394">
          <cell r="D394" t="str">
            <v>Kangulumira</v>
          </cell>
        </row>
        <row r="395">
          <cell r="D395" t="str">
            <v>Bbaale</v>
          </cell>
        </row>
        <row r="396">
          <cell r="D396" t="str">
            <v>Masindi Town</v>
          </cell>
        </row>
        <row r="397">
          <cell r="D397" t="str">
            <v>Lokopo</v>
          </cell>
        </row>
        <row r="398">
          <cell r="D398" t="str">
            <v>Kaabong</v>
          </cell>
        </row>
        <row r="399">
          <cell r="D399" t="str">
            <v>Kalongo</v>
          </cell>
        </row>
        <row r="400">
          <cell r="D400" t="str">
            <v>Tirinyi</v>
          </cell>
        </row>
        <row r="401">
          <cell r="D401" t="str">
            <v>Magale</v>
          </cell>
        </row>
        <row r="402">
          <cell r="D402" t="str">
            <v>Igayaza</v>
          </cell>
        </row>
        <row r="403">
          <cell r="D403" t="str">
            <v>Kaberamaido</v>
          </cell>
        </row>
        <row r="404">
          <cell r="D404" t="str">
            <v>Tende</v>
          </cell>
        </row>
        <row r="405">
          <cell r="D405" t="str">
            <v>Sironko</v>
          </cell>
        </row>
        <row r="406">
          <cell r="D406" t="str">
            <v>Rubaare</v>
          </cell>
        </row>
        <row r="407">
          <cell r="D407" t="str">
            <v>Ruhinda</v>
          </cell>
        </row>
        <row r="408">
          <cell r="D408" t="str">
            <v>Namwendwa</v>
          </cell>
        </row>
        <row r="409">
          <cell r="D409" t="str">
            <v>Nawaikoke</v>
          </cell>
        </row>
        <row r="410">
          <cell r="D410" t="str">
            <v>Nankoma</v>
          </cell>
        </row>
        <row r="411">
          <cell r="D411" t="str">
            <v>Kilembe</v>
          </cell>
        </row>
        <row r="412">
          <cell r="D412" t="str">
            <v>Kabwangasi</v>
          </cell>
        </row>
        <row r="413">
          <cell r="D413" t="str">
            <v>BuvumaIsland</v>
          </cell>
        </row>
        <row r="414">
          <cell r="D414" t="str">
            <v>Maracha</v>
          </cell>
        </row>
        <row r="415">
          <cell r="D415" t="str">
            <v>Logiri</v>
          </cell>
        </row>
        <row r="416">
          <cell r="D416" t="str">
            <v>Kasambya</v>
          </cell>
        </row>
        <row r="417">
          <cell r="D417" t="str">
            <v>Obongi</v>
          </cell>
        </row>
        <row r="418">
          <cell r="D418" t="str">
            <v>Biliefe</v>
          </cell>
        </row>
        <row r="419">
          <cell r="D419" t="str">
            <v>Loro</v>
          </cell>
        </row>
        <row r="420">
          <cell r="D420" t="str">
            <v>Ofua</v>
          </cell>
        </row>
        <row r="421">
          <cell r="D421" t="str">
            <v>Kafunzo</v>
          </cell>
        </row>
        <row r="422">
          <cell r="D422" t="str">
            <v>Rackoko</v>
          </cell>
        </row>
        <row r="423">
          <cell r="D423" t="str">
            <v>Ndaiga</v>
          </cell>
        </row>
        <row r="424">
          <cell r="D424" t="str">
            <v>Adea</v>
          </cell>
        </row>
        <row r="425">
          <cell r="D425" t="str">
            <v>Kakabara</v>
          </cell>
        </row>
        <row r="426">
          <cell r="D426" t="str">
            <v>Kasensero</v>
          </cell>
        </row>
        <row r="427">
          <cell r="D427" t="str">
            <v>Olima</v>
          </cell>
        </row>
        <row r="428">
          <cell r="D428" t="str">
            <v>Palabek</v>
          </cell>
        </row>
        <row r="429">
          <cell r="D429" t="str">
            <v>Namokora</v>
          </cell>
        </row>
        <row r="430">
          <cell r="D430" t="str">
            <v>Ikumba</v>
          </cell>
        </row>
        <row r="431">
          <cell r="D431" t="str">
            <v>Kaiso</v>
          </cell>
        </row>
        <row r="432">
          <cell r="D432" t="str">
            <v>Maliba</v>
          </cell>
        </row>
        <row r="433">
          <cell r="D433" t="str">
            <v>Kapeeka</v>
          </cell>
        </row>
        <row r="434">
          <cell r="D434" t="str">
            <v>Bisozi</v>
          </cell>
        </row>
        <row r="435">
          <cell r="D435" t="str">
            <v>Anywali</v>
          </cell>
        </row>
        <row r="436">
          <cell r="D436" t="str">
            <v>Iriiri</v>
          </cell>
        </row>
        <row r="437">
          <cell r="D437" t="str">
            <v>Abim</v>
          </cell>
        </row>
        <row r="438">
          <cell r="D438" t="str">
            <v>Koboko_Town</v>
          </cell>
        </row>
        <row r="439">
          <cell r="D439" t="str">
            <v>Arua_Market</v>
          </cell>
        </row>
        <row r="440">
          <cell r="D440" t="str">
            <v>Zanna_Ndejje</v>
          </cell>
        </row>
        <row r="441">
          <cell r="D441" t="str">
            <v>Lungujja</v>
          </cell>
        </row>
        <row r="442">
          <cell r="D442" t="str">
            <v>Nateete_Market</v>
          </cell>
        </row>
        <row r="443">
          <cell r="D443" t="str">
            <v>Kyengera_Market</v>
          </cell>
        </row>
        <row r="444">
          <cell r="D444" t="str">
            <v>Kajjansi_Town</v>
          </cell>
        </row>
        <row r="445">
          <cell r="D445" t="str">
            <v>Lwamagwa</v>
          </cell>
        </row>
        <row r="446">
          <cell r="D446" t="str">
            <v>Endinzi</v>
          </cell>
        </row>
        <row r="447">
          <cell r="D447" t="str">
            <v>Namungona</v>
          </cell>
        </row>
        <row r="448">
          <cell r="D448" t="str">
            <v>Kawempe</v>
          </cell>
        </row>
        <row r="449">
          <cell r="D449" t="str">
            <v>Muguluma</v>
          </cell>
        </row>
        <row r="450">
          <cell r="D450" t="str">
            <v>Nakawa_CMC</v>
          </cell>
        </row>
        <row r="451">
          <cell r="D451" t="str">
            <v>HoimaTown</v>
          </cell>
        </row>
        <row r="452">
          <cell r="D452" t="str">
            <v>Kiwafu</v>
          </cell>
        </row>
        <row r="453">
          <cell r="D453" t="str">
            <v>Mbale_Town</v>
          </cell>
        </row>
        <row r="454">
          <cell r="D454" t="str">
            <v>Gulu_Town</v>
          </cell>
        </row>
        <row r="455">
          <cell r="D455" t="str">
            <v>Lira_Town</v>
          </cell>
        </row>
        <row r="456">
          <cell r="D456" t="str">
            <v>Lokung</v>
          </cell>
        </row>
        <row r="457">
          <cell r="D457" t="str">
            <v>Fariways Kireka</v>
          </cell>
        </row>
        <row r="458">
          <cell r="D458" t="str">
            <v>Pajule</v>
          </cell>
        </row>
        <row r="459">
          <cell r="D459" t="str">
            <v>Ogom</v>
          </cell>
        </row>
        <row r="460">
          <cell r="D460" t="str">
            <v>Mutungo</v>
          </cell>
        </row>
        <row r="461">
          <cell r="D461" t="str">
            <v>Kamwokya_Market</v>
          </cell>
        </row>
        <row r="462">
          <cell r="D462" t="str">
            <v>Etam</v>
          </cell>
        </row>
        <row r="463">
          <cell r="D463" t="str">
            <v>Kapenyeret</v>
          </cell>
        </row>
        <row r="464">
          <cell r="D464" t="str">
            <v>Nakivubo_Place</v>
          </cell>
        </row>
        <row r="465">
          <cell r="D465" t="str">
            <v>Mackay_Road</v>
          </cell>
        </row>
        <row r="466">
          <cell r="D466" t="str">
            <v>Standard_Chartered</v>
          </cell>
        </row>
        <row r="467">
          <cell r="D467" t="str">
            <v>Karita</v>
          </cell>
        </row>
        <row r="468">
          <cell r="D468" t="str">
            <v>Namalu</v>
          </cell>
        </row>
        <row r="469">
          <cell r="D469" t="str">
            <v>Kadungulu</v>
          </cell>
        </row>
        <row r="470">
          <cell r="D470" t="str">
            <v>Amudat</v>
          </cell>
        </row>
        <row r="471">
          <cell r="D471" t="str">
            <v>Kyanja</v>
          </cell>
        </row>
        <row r="472">
          <cell r="D472" t="str">
            <v>State House (Nakasero)</v>
          </cell>
        </row>
        <row r="473">
          <cell r="D473" t="str">
            <v>Butemba</v>
          </cell>
        </row>
        <row r="474">
          <cell r="D474" t="str">
            <v>Kisaasi Kikaya</v>
          </cell>
        </row>
        <row r="475">
          <cell r="D475" t="str">
            <v>Bukungu</v>
          </cell>
        </row>
        <row r="476">
          <cell r="D476" t="str">
            <v>Kisiizi</v>
          </cell>
        </row>
        <row r="477">
          <cell r="D477" t="str">
            <v>Kawuka</v>
          </cell>
        </row>
        <row r="478">
          <cell r="D478" t="str">
            <v>Lower_Makindye</v>
          </cell>
        </row>
        <row r="479">
          <cell r="D479" t="str">
            <v>London_Chambers</v>
          </cell>
        </row>
        <row r="480">
          <cell r="D480" t="str">
            <v>Kiira_Namugongo</v>
          </cell>
        </row>
        <row r="481">
          <cell r="D481" t="str">
            <v>Katanga</v>
          </cell>
        </row>
        <row r="482">
          <cell r="D482" t="str">
            <v xml:space="preserve">Kiruhura </v>
          </cell>
        </row>
        <row r="483">
          <cell r="D483" t="str">
            <v>Kikoni</v>
          </cell>
        </row>
        <row r="484">
          <cell r="D484" t="str">
            <v>Amuria</v>
          </cell>
        </row>
        <row r="485">
          <cell r="D485" t="str">
            <v>FortPortal_Plot15</v>
          </cell>
        </row>
        <row r="486">
          <cell r="D486" t="str">
            <v>Nakwaya</v>
          </cell>
        </row>
        <row r="487">
          <cell r="D487" t="str">
            <v>Maddu</v>
          </cell>
        </row>
        <row r="488">
          <cell r="D488" t="str">
            <v>KigandaUA</v>
          </cell>
        </row>
        <row r="489">
          <cell r="D489" t="str">
            <v>Nateete Central</v>
          </cell>
        </row>
        <row r="490">
          <cell r="D490" t="str">
            <v>Katwe</v>
          </cell>
        </row>
        <row r="491">
          <cell r="D491" t="str">
            <v>Najjanankumbi</v>
          </cell>
        </row>
        <row r="492">
          <cell r="D492" t="str">
            <v>Kamwezi</v>
          </cell>
        </row>
        <row r="493">
          <cell r="D493" t="str">
            <v>Kihura</v>
          </cell>
        </row>
        <row r="494">
          <cell r="D494" t="str">
            <v>Lira_Soroti_Road</v>
          </cell>
        </row>
        <row r="495">
          <cell r="D495" t="str">
            <v>Chesower</v>
          </cell>
        </row>
        <row r="496">
          <cell r="D496" t="str">
            <v>Mpondwe</v>
          </cell>
        </row>
        <row r="497">
          <cell r="D497" t="str">
            <v>Magoma</v>
          </cell>
        </row>
        <row r="498">
          <cell r="D498" t="str">
            <v>Kodiri</v>
          </cell>
        </row>
        <row r="499">
          <cell r="D499" t="str">
            <v>Kirinya</v>
          </cell>
        </row>
        <row r="500">
          <cell r="D500" t="str">
            <v>Masese_Jinja</v>
          </cell>
        </row>
        <row r="501">
          <cell r="D501" t="str">
            <v>Kasese_Town</v>
          </cell>
        </row>
        <row r="502">
          <cell r="D502" t="str">
            <v>Kamukuzi</v>
          </cell>
        </row>
        <row r="503">
          <cell r="D503" t="str">
            <v>Orum</v>
          </cell>
        </row>
        <row r="504">
          <cell r="D504" t="str">
            <v>Aloi</v>
          </cell>
        </row>
        <row r="505">
          <cell r="D505" t="str">
            <v>Lwemiyaga</v>
          </cell>
        </row>
        <row r="506">
          <cell r="D506" t="str">
            <v>Dokolo</v>
          </cell>
        </row>
        <row r="507">
          <cell r="D507" t="str">
            <v>Atiak</v>
          </cell>
        </row>
        <row r="508">
          <cell r="D508" t="str">
            <v>Chawente</v>
          </cell>
        </row>
        <row r="509">
          <cell r="D509" t="str">
            <v>Pabbo</v>
          </cell>
        </row>
        <row r="510">
          <cell r="D510" t="str">
            <v>Kasanda</v>
          </cell>
        </row>
        <row r="511">
          <cell r="D511" t="str">
            <v>Otwal</v>
          </cell>
        </row>
        <row r="512">
          <cell r="D512" t="str">
            <v>Minakulu</v>
          </cell>
        </row>
        <row r="513">
          <cell r="D513" t="str">
            <v>Bugoma</v>
          </cell>
        </row>
        <row r="514">
          <cell r="D514" t="str">
            <v>Matany</v>
          </cell>
        </row>
        <row r="515">
          <cell r="D515" t="str">
            <v>Alerek</v>
          </cell>
        </row>
        <row r="516">
          <cell r="D516" t="str">
            <v>Adilang</v>
          </cell>
        </row>
        <row r="517">
          <cell r="D517" t="str">
            <v>Aber (Lira)</v>
          </cell>
        </row>
        <row r="518">
          <cell r="D518" t="str">
            <v>Nyakwae</v>
          </cell>
        </row>
        <row r="519">
          <cell r="D519" t="str">
            <v>Ntwetwe</v>
          </cell>
        </row>
        <row r="520">
          <cell r="D520" t="str">
            <v>Kitholhu</v>
          </cell>
        </row>
        <row r="521">
          <cell r="D521" t="str">
            <v>Bukwo</v>
          </cell>
        </row>
        <row r="522">
          <cell r="D522" t="str">
            <v>Bukomero</v>
          </cell>
        </row>
        <row r="523">
          <cell r="D523" t="str">
            <v>MasakaTown</v>
          </cell>
        </row>
        <row r="524">
          <cell r="D524" t="str">
            <v>Mubende Town</v>
          </cell>
        </row>
        <row r="525">
          <cell r="D525" t="str">
            <v>Rwimi</v>
          </cell>
        </row>
        <row r="526">
          <cell r="D526" t="str">
            <v>Kabale</v>
          </cell>
        </row>
        <row r="527">
          <cell r="D527" t="str">
            <v xml:space="preserve">Ruhaama </v>
          </cell>
        </row>
        <row r="528">
          <cell r="D528" t="str">
            <v>Kibooba</v>
          </cell>
        </row>
        <row r="529">
          <cell r="D529" t="str">
            <v>Kanoni</v>
          </cell>
        </row>
        <row r="530">
          <cell r="D530" t="str">
            <v>Kasenyi</v>
          </cell>
        </row>
        <row r="531">
          <cell r="D531" t="str">
            <v>Carol_House</v>
          </cell>
        </row>
        <row r="532">
          <cell r="D532" t="str">
            <v>Amka_Rd</v>
          </cell>
        </row>
        <row r="533">
          <cell r="D533" t="str">
            <v>Makerere_PMC</v>
          </cell>
        </row>
        <row r="534">
          <cell r="D534" t="str">
            <v>Adyel</v>
          </cell>
        </row>
        <row r="535">
          <cell r="D535" t="str">
            <v>Steve_Hostel</v>
          </cell>
        </row>
        <row r="536">
          <cell r="D536" t="str">
            <v>Kikyusa</v>
          </cell>
        </row>
        <row r="537">
          <cell r="D537" t="str">
            <v>HBTowers</v>
          </cell>
        </row>
        <row r="538">
          <cell r="D538" t="str">
            <v>BiraaroEstate_Kitintale</v>
          </cell>
        </row>
        <row r="539">
          <cell r="D539" t="str">
            <v>Mpala</v>
          </cell>
        </row>
        <row r="540">
          <cell r="D540" t="str">
            <v>Kireka_Caravan</v>
          </cell>
        </row>
        <row r="541">
          <cell r="D541" t="str">
            <v>Wobulenzi Town</v>
          </cell>
        </row>
        <row r="542">
          <cell r="D542" t="str">
            <v>KawempeTula</v>
          </cell>
        </row>
        <row r="543">
          <cell r="D543" t="str">
            <v xml:space="preserve">Mparangasi </v>
          </cell>
        </row>
        <row r="544">
          <cell r="D544" t="str">
            <v>Katosi</v>
          </cell>
        </row>
        <row r="545">
          <cell r="D545" t="str">
            <v>Kachungiro</v>
          </cell>
        </row>
        <row r="546">
          <cell r="D546" t="str">
            <v>Nakawuka</v>
          </cell>
        </row>
        <row r="547">
          <cell r="D547" t="str">
            <v>Kiziranfumbi</v>
          </cell>
        </row>
        <row r="548">
          <cell r="D548" t="str">
            <v>Tororo_Osukuru</v>
          </cell>
        </row>
        <row r="549">
          <cell r="D549" t="str">
            <v>Nsozi Bbiri</v>
          </cell>
        </row>
        <row r="550">
          <cell r="D550" t="str">
            <v>Mukono_Ggulu</v>
          </cell>
        </row>
        <row r="551">
          <cell r="D551" t="str">
            <v>Buseruka</v>
          </cell>
        </row>
        <row r="552">
          <cell r="D552" t="str">
            <v>Mutai</v>
          </cell>
        </row>
        <row r="553">
          <cell r="D553" t="str">
            <v>Nabitende</v>
          </cell>
        </row>
        <row r="554">
          <cell r="D554" t="str">
            <v>Gaddumire</v>
          </cell>
        </row>
        <row r="555">
          <cell r="D555" t="str">
            <v>Jehta_Mansions</v>
          </cell>
        </row>
        <row r="556">
          <cell r="D556" t="str">
            <v>MalcomX</v>
          </cell>
        </row>
        <row r="557">
          <cell r="D557" t="str">
            <v>Lusiba</v>
          </cell>
        </row>
        <row r="558">
          <cell r="D558" t="str">
            <v>Kitimbwa</v>
          </cell>
        </row>
        <row r="559">
          <cell r="D559" t="str">
            <v>Kasangati</v>
          </cell>
        </row>
        <row r="560">
          <cell r="D560" t="str">
            <v>Kitgum Matidi</v>
          </cell>
        </row>
        <row r="561">
          <cell r="D561" t="str">
            <v>Nabweru</v>
          </cell>
        </row>
        <row r="562">
          <cell r="D562" t="str">
            <v>Bujagali</v>
          </cell>
        </row>
        <row r="563">
          <cell r="D563" t="str">
            <v xml:space="preserve">Iganga Market </v>
          </cell>
        </row>
        <row r="564">
          <cell r="D564" t="str">
            <v>Kapir</v>
          </cell>
        </row>
        <row r="565">
          <cell r="D565" t="str">
            <v>Masenge</v>
          </cell>
        </row>
        <row r="566">
          <cell r="D566" t="str">
            <v>Bwambara</v>
          </cell>
        </row>
        <row r="567">
          <cell r="D567" t="str">
            <v>Nabingoola</v>
          </cell>
        </row>
        <row r="568">
          <cell r="D568" t="str">
            <v>Orinya</v>
          </cell>
        </row>
        <row r="569">
          <cell r="D569" t="str">
            <v>Kyamuhunga</v>
          </cell>
        </row>
        <row r="570">
          <cell r="D570" t="str">
            <v>Alere</v>
          </cell>
        </row>
        <row r="571">
          <cell r="D571" t="str">
            <v xml:space="preserve">Kifunfu </v>
          </cell>
        </row>
        <row r="572">
          <cell r="D572" t="str">
            <v>Clock Tower</v>
          </cell>
        </row>
        <row r="573">
          <cell r="D573" t="str">
            <v>Nabulagala</v>
          </cell>
        </row>
        <row r="574">
          <cell r="D574" t="str">
            <v>Bugaya Island</v>
          </cell>
        </row>
        <row r="575">
          <cell r="D575" t="str">
            <v>Lwiserima</v>
          </cell>
        </row>
        <row r="576">
          <cell r="D576" t="str">
            <v>Kalerwe</v>
          </cell>
        </row>
        <row r="577">
          <cell r="D577" t="str">
            <v>Sipi</v>
          </cell>
        </row>
        <row r="578">
          <cell r="D578" t="str">
            <v>Kaharo</v>
          </cell>
        </row>
        <row r="579">
          <cell r="D579" t="str">
            <v xml:space="preserve">Kyanamukaka </v>
          </cell>
        </row>
        <row r="580">
          <cell r="D580" t="str">
            <v>Buhweju</v>
          </cell>
        </row>
        <row r="581">
          <cell r="D581" t="str">
            <v>Mateete</v>
          </cell>
        </row>
        <row r="582">
          <cell r="D582" t="str">
            <v>Kamira</v>
          </cell>
        </row>
        <row r="583">
          <cell r="D583" t="str">
            <v>Nalweyo-Kisiita</v>
          </cell>
        </row>
        <row r="584">
          <cell r="D584" t="str">
            <v>Tonya</v>
          </cell>
        </row>
        <row r="585">
          <cell r="D585" t="str">
            <v>Mabale</v>
          </cell>
        </row>
        <row r="586">
          <cell r="D586" t="str">
            <v>Mpeefu</v>
          </cell>
        </row>
        <row r="587">
          <cell r="D587" t="str">
            <v>Kaweweta</v>
          </cell>
        </row>
        <row r="588">
          <cell r="D588" t="str">
            <v xml:space="preserve">Karugutu </v>
          </cell>
        </row>
        <row r="589">
          <cell r="D589" t="str">
            <v>Pacho-Chwero</v>
          </cell>
        </row>
        <row r="590">
          <cell r="D590" t="str">
            <v>Wakyato</v>
          </cell>
        </row>
        <row r="591">
          <cell r="D591" t="str">
            <v>Nyeihanga</v>
          </cell>
        </row>
        <row r="592">
          <cell r="D592" t="str">
            <v>Mpara</v>
          </cell>
        </row>
        <row r="593">
          <cell r="D593" t="str">
            <v>Kasitu</v>
          </cell>
        </row>
        <row r="594">
          <cell r="D594" t="str">
            <v>Kichwamba</v>
          </cell>
        </row>
        <row r="595">
          <cell r="D595" t="str">
            <v>Hakibale</v>
          </cell>
        </row>
        <row r="596">
          <cell r="D596" t="str">
            <v>Kasaba</v>
          </cell>
        </row>
        <row r="597">
          <cell r="D597" t="str">
            <v>Amuru</v>
          </cell>
        </row>
        <row r="598">
          <cell r="D598" t="str">
            <v>Butale</v>
          </cell>
        </row>
        <row r="599">
          <cell r="D599" t="str">
            <v>Adwari</v>
          </cell>
        </row>
        <row r="600">
          <cell r="D600" t="str">
            <v>Kanungu</v>
          </cell>
        </row>
        <row r="601">
          <cell r="D601" t="str">
            <v>Ishongororo</v>
          </cell>
        </row>
        <row r="602">
          <cell r="D602" t="str">
            <v>Zigoti</v>
          </cell>
        </row>
        <row r="603">
          <cell r="D603" t="str">
            <v>Bubandi</v>
          </cell>
        </row>
        <row r="604">
          <cell r="D604" t="str">
            <v>Bukoma</v>
          </cell>
        </row>
        <row r="605">
          <cell r="D605" t="str">
            <v>Rubona</v>
          </cell>
        </row>
        <row r="606">
          <cell r="D606" t="str">
            <v xml:space="preserve">Madudu </v>
          </cell>
        </row>
        <row r="607">
          <cell r="D607" t="str">
            <v>Ntuusi</v>
          </cell>
        </row>
        <row r="608">
          <cell r="D608" t="str">
            <v xml:space="preserve">Kabamba </v>
          </cell>
        </row>
        <row r="609">
          <cell r="D609" t="str">
            <v>Bufunjo</v>
          </cell>
        </row>
        <row r="610">
          <cell r="D610" t="str">
            <v>Makokoto</v>
          </cell>
        </row>
        <row r="611">
          <cell r="D611" t="str">
            <v>Namutumba</v>
          </cell>
        </row>
        <row r="612">
          <cell r="D612" t="str">
            <v>Rwentuha</v>
          </cell>
        </row>
        <row r="613">
          <cell r="D613" t="str">
            <v>Kalangalo</v>
          </cell>
        </row>
        <row r="614">
          <cell r="D614" t="str">
            <v>Mutolere</v>
          </cell>
        </row>
        <row r="615">
          <cell r="D615" t="str">
            <v>Nteko</v>
          </cell>
        </row>
        <row r="616">
          <cell r="D616" t="str">
            <v>Katete</v>
          </cell>
        </row>
        <row r="617">
          <cell r="D617" t="str">
            <v>Kabaraga</v>
          </cell>
        </row>
        <row r="618">
          <cell r="D618" t="str">
            <v>Butaleja</v>
          </cell>
        </row>
        <row r="619">
          <cell r="D619" t="str">
            <v xml:space="preserve">Oyam </v>
          </cell>
        </row>
        <row r="620">
          <cell r="D620" t="str">
            <v>Masajja</v>
          </cell>
        </row>
        <row r="621">
          <cell r="D621" t="str">
            <v>Isingiro</v>
          </cell>
        </row>
        <row r="622">
          <cell r="D622" t="str">
            <v>Buliisa</v>
          </cell>
        </row>
        <row r="623">
          <cell r="D623" t="str">
            <v>Bwebaja</v>
          </cell>
        </row>
        <row r="624">
          <cell r="D624" t="str">
            <v>Kigungu</v>
          </cell>
        </row>
        <row r="625">
          <cell r="D625" t="str">
            <v>Entebbe_Town</v>
          </cell>
        </row>
        <row r="626">
          <cell r="D626" t="str">
            <v>Kasolwe</v>
          </cell>
        </row>
        <row r="627">
          <cell r="D627" t="str">
            <v>Dzaipi</v>
          </cell>
        </row>
        <row r="628">
          <cell r="D628" t="str">
            <v>Lecu900</v>
          </cell>
        </row>
        <row r="629">
          <cell r="D629" t="str">
            <v xml:space="preserve">Bugembe </v>
          </cell>
        </row>
        <row r="630">
          <cell r="D630" t="str">
            <v>Bulange</v>
          </cell>
        </row>
        <row r="631">
          <cell r="D631" t="str">
            <v>Martin RD</v>
          </cell>
        </row>
        <row r="632">
          <cell r="D632" t="str">
            <v>Tororo_Town</v>
          </cell>
        </row>
        <row r="633">
          <cell r="D633" t="str">
            <v>Naguru</v>
          </cell>
        </row>
        <row r="634">
          <cell r="D634" t="str">
            <v>Marie Hotel</v>
          </cell>
        </row>
        <row r="635">
          <cell r="D635" t="str">
            <v>Naalya</v>
          </cell>
        </row>
        <row r="636">
          <cell r="D636" t="str">
            <v xml:space="preserve">Biiso  </v>
          </cell>
        </row>
        <row r="637">
          <cell r="D637" t="str">
            <v>Hoima Kijungu</v>
          </cell>
        </row>
        <row r="638">
          <cell r="D638" t="str">
            <v xml:space="preserve">Bwerenga </v>
          </cell>
        </row>
        <row r="639">
          <cell r="D639" t="str">
            <v>Kalangala_Busanga</v>
          </cell>
        </row>
        <row r="640">
          <cell r="D640" t="str">
            <v>Seeta_Town</v>
          </cell>
        </row>
        <row r="641">
          <cell r="D641" t="str">
            <v>Seeta Bukerere</v>
          </cell>
        </row>
        <row r="642">
          <cell r="D642" t="str">
            <v>Namilyango</v>
          </cell>
        </row>
        <row r="643">
          <cell r="D643" t="str">
            <v>Kireka_Kamuli</v>
          </cell>
        </row>
        <row r="644">
          <cell r="D644" t="str">
            <v>Banda</v>
          </cell>
        </row>
        <row r="645">
          <cell r="D645" t="str">
            <v xml:space="preserve">Majanji </v>
          </cell>
        </row>
        <row r="646">
          <cell r="D646" t="str">
            <v>Namayingo</v>
          </cell>
        </row>
        <row r="647">
          <cell r="D647" t="str">
            <v>Bugadde</v>
          </cell>
        </row>
        <row r="648">
          <cell r="D648" t="str">
            <v xml:space="preserve">Wakawaka </v>
          </cell>
        </row>
        <row r="649">
          <cell r="D649" t="str">
            <v>Kigandalo</v>
          </cell>
        </row>
        <row r="650">
          <cell r="D650" t="str">
            <v xml:space="preserve">Kinawataka  </v>
          </cell>
        </row>
        <row r="651">
          <cell r="D651" t="str">
            <v>Kirombe</v>
          </cell>
        </row>
        <row r="652">
          <cell r="D652" t="str">
            <v>Nakasero_Market</v>
          </cell>
        </row>
        <row r="653">
          <cell r="D653" t="str">
            <v xml:space="preserve">Arua Ediofe </v>
          </cell>
        </row>
        <row r="654">
          <cell r="D654" t="str">
            <v>Nabumali</v>
          </cell>
        </row>
        <row r="655">
          <cell r="D655" t="str">
            <v>Muyenga Bukasa</v>
          </cell>
        </row>
        <row r="656">
          <cell r="D656" t="str">
            <v>Namugongo Shrine</v>
          </cell>
        </row>
        <row r="657">
          <cell r="D657" t="str">
            <v>Bubutu</v>
          </cell>
        </row>
        <row r="658">
          <cell r="D658" t="str">
            <v xml:space="preserve">Kidera  </v>
          </cell>
        </row>
        <row r="659">
          <cell r="D659" t="str">
            <v>Sonso</v>
          </cell>
        </row>
        <row r="660">
          <cell r="D660" t="str">
            <v>Twed_Plaza</v>
          </cell>
        </row>
        <row r="661">
          <cell r="D661" t="str">
            <v>Wamala</v>
          </cell>
        </row>
        <row r="662">
          <cell r="D662" t="str">
            <v xml:space="preserve">Migadde  </v>
          </cell>
        </row>
        <row r="663">
          <cell r="D663" t="str">
            <v>Mutunda</v>
          </cell>
        </row>
        <row r="664">
          <cell r="D664" t="str">
            <v>Sekanyonyi</v>
          </cell>
        </row>
        <row r="665">
          <cell r="D665" t="str">
            <v>Tudor House Kansanga</v>
          </cell>
        </row>
        <row r="666">
          <cell r="D666" t="str">
            <v>Soroti_Town</v>
          </cell>
        </row>
        <row r="667">
          <cell r="D667" t="str">
            <v>Sigulu Island</v>
          </cell>
        </row>
        <row r="668">
          <cell r="D668" t="str">
            <v xml:space="preserve">Kiseka Market 1800 </v>
          </cell>
        </row>
        <row r="669">
          <cell r="D669" t="str">
            <v>Wadelai</v>
          </cell>
        </row>
        <row r="670">
          <cell r="D670" t="str">
            <v>Erusi</v>
          </cell>
        </row>
        <row r="671">
          <cell r="D671" t="str">
            <v>Amach</v>
          </cell>
        </row>
        <row r="672">
          <cell r="D672" t="str">
            <v>Nyaravur</v>
          </cell>
        </row>
        <row r="673">
          <cell r="D673" t="str">
            <v>Rwamwanja</v>
          </cell>
        </row>
        <row r="674">
          <cell r="D674" t="str">
            <v>Vurra</v>
          </cell>
        </row>
        <row r="675">
          <cell r="D675" t="str">
            <v>Omugo</v>
          </cell>
        </row>
        <row r="676">
          <cell r="D676" t="str">
            <v>Arivu</v>
          </cell>
        </row>
        <row r="677">
          <cell r="D677" t="str">
            <v>Nyero</v>
          </cell>
        </row>
        <row r="678">
          <cell r="D678" t="str">
            <v>Lango College</v>
          </cell>
        </row>
        <row r="679">
          <cell r="D679" t="str">
            <v>Gulu High</v>
          </cell>
        </row>
        <row r="680">
          <cell r="D680" t="str">
            <v>Sir Apollo Kaggwa</v>
          </cell>
        </row>
        <row r="681">
          <cell r="D681" t="str">
            <v>Lodonga</v>
          </cell>
        </row>
        <row r="682">
          <cell r="D682" t="str">
            <v>Myanzi</v>
          </cell>
        </row>
        <row r="683">
          <cell r="D683" t="str">
            <v>Itojo</v>
          </cell>
        </row>
        <row r="684">
          <cell r="D684" t="str">
            <v>Arya Primary School</v>
          </cell>
        </row>
        <row r="685">
          <cell r="D685" t="str">
            <v>Kiwoko 900</v>
          </cell>
        </row>
        <row r="686">
          <cell r="D686" t="str">
            <v>Namboole South</v>
          </cell>
        </row>
        <row r="687">
          <cell r="D687" t="str">
            <v>Namboole North</v>
          </cell>
        </row>
        <row r="688">
          <cell r="D688" t="str">
            <v xml:space="preserve">Casement </v>
          </cell>
        </row>
        <row r="689">
          <cell r="D689" t="str">
            <v>Mukongoro</v>
          </cell>
        </row>
        <row r="690">
          <cell r="D690" t="str">
            <v>Aboke</v>
          </cell>
        </row>
        <row r="691">
          <cell r="D691" t="str">
            <v xml:space="preserve">Mbarara Switch </v>
          </cell>
        </row>
        <row r="692">
          <cell r="D692" t="str">
            <v>Lwakhakha</v>
          </cell>
        </row>
        <row r="693">
          <cell r="D693" t="str">
            <v>Lwamata900</v>
          </cell>
        </row>
        <row r="694">
          <cell r="D694" t="str">
            <v>Nakasero Hill 900</v>
          </cell>
        </row>
        <row r="695">
          <cell r="D695" t="str">
            <v>Nakabago</v>
          </cell>
        </row>
        <row r="696">
          <cell r="D696" t="str">
            <v>Ngoma</v>
          </cell>
        </row>
        <row r="697">
          <cell r="D697" t="str">
            <v>Kabimbiri</v>
          </cell>
        </row>
        <row r="698">
          <cell r="D698" t="str">
            <v>Ntinda Industrial</v>
          </cell>
        </row>
        <row r="699">
          <cell r="D699" t="str">
            <v>Akokoro</v>
          </cell>
        </row>
        <row r="700">
          <cell r="D700" t="str">
            <v>Kahunde</v>
          </cell>
        </row>
        <row r="701">
          <cell r="D701" t="str">
            <v>Kalisizo Town</v>
          </cell>
        </row>
        <row r="702">
          <cell r="D702" t="str">
            <v>Kyabadaza</v>
          </cell>
        </row>
        <row r="703">
          <cell r="D703" t="str">
            <v>Nazigo</v>
          </cell>
        </row>
        <row r="704">
          <cell r="D704" t="str">
            <v xml:space="preserve">Buwenge Town </v>
          </cell>
        </row>
        <row r="705">
          <cell r="D705" t="str">
            <v>Lusaze</v>
          </cell>
        </row>
        <row r="706">
          <cell r="D706" t="str">
            <v>Bugolobi Market</v>
          </cell>
        </row>
        <row r="707">
          <cell r="D707" t="str">
            <v>Kitayunjwa</v>
          </cell>
        </row>
        <row r="708">
          <cell r="D708" t="str">
            <v>Akamwesi_Nakawa</v>
          </cell>
        </row>
        <row r="709">
          <cell r="D709" t="str">
            <v>Masulita</v>
          </cell>
        </row>
        <row r="710">
          <cell r="D710" t="str">
            <v>Kibibi</v>
          </cell>
        </row>
        <row r="711">
          <cell r="D711" t="str">
            <v>Busia Town</v>
          </cell>
        </row>
        <row r="712">
          <cell r="D712" t="str">
            <v>Jinja_SS</v>
          </cell>
        </row>
        <row r="713">
          <cell r="D713" t="str">
            <v>Bufumbo</v>
          </cell>
        </row>
        <row r="714">
          <cell r="D714" t="str">
            <v>Kadama</v>
          </cell>
        </row>
        <row r="715">
          <cell r="D715" t="str">
            <v>Petta_Tororo</v>
          </cell>
        </row>
        <row r="716">
          <cell r="D716" t="str">
            <v>Busano</v>
          </cell>
        </row>
        <row r="717">
          <cell r="D717" t="str">
            <v>Nakasero East</v>
          </cell>
        </row>
        <row r="718">
          <cell r="D718" t="str">
            <v>Ntatamukye</v>
          </cell>
        </row>
        <row r="719">
          <cell r="D719" t="str">
            <v xml:space="preserve">KCC Makindye </v>
          </cell>
        </row>
        <row r="720">
          <cell r="D720" t="str">
            <v>Hapuyo</v>
          </cell>
        </row>
        <row r="721">
          <cell r="D721" t="str">
            <v>Nyakashojwa</v>
          </cell>
        </row>
        <row r="722">
          <cell r="D722" t="str">
            <v>Kitwe</v>
          </cell>
        </row>
        <row r="723">
          <cell r="D723" t="str">
            <v xml:space="preserve">Makanga </v>
          </cell>
        </row>
        <row r="724">
          <cell r="D724" t="str">
            <v xml:space="preserve">Buyanja </v>
          </cell>
        </row>
        <row r="725">
          <cell r="D725" t="str">
            <v>Ntungamo Town</v>
          </cell>
        </row>
        <row r="726">
          <cell r="D726" t="str">
            <v>Nyaruti</v>
          </cell>
        </row>
        <row r="727">
          <cell r="D727" t="str">
            <v>Kaliro_Kabula</v>
          </cell>
        </row>
        <row r="728">
          <cell r="D728" t="str">
            <v xml:space="preserve">Rukungiri - Heritage  </v>
          </cell>
        </row>
        <row r="729">
          <cell r="D729" t="str">
            <v>Koome</v>
          </cell>
        </row>
        <row r="730">
          <cell r="D730" t="str">
            <v>Ishaka town</v>
          </cell>
        </row>
        <row r="731">
          <cell r="D731" t="str">
            <v>Bushenyi town</v>
          </cell>
        </row>
        <row r="732">
          <cell r="D732" t="str">
            <v>Kyantarama</v>
          </cell>
        </row>
        <row r="733">
          <cell r="D733" t="str">
            <v>Ngombe</v>
          </cell>
        </row>
        <row r="734">
          <cell r="D734" t="str">
            <v>Sebigoro</v>
          </cell>
        </row>
        <row r="735">
          <cell r="D735" t="str">
            <v>Motomoto</v>
          </cell>
        </row>
        <row r="736">
          <cell r="D736" t="str">
            <v>Kisinja</v>
          </cell>
        </row>
        <row r="737">
          <cell r="D737" t="str">
            <v>Budongo</v>
          </cell>
        </row>
        <row r="738">
          <cell r="D738" t="str">
            <v>Mombi</v>
          </cell>
        </row>
        <row r="739">
          <cell r="D739" t="str">
            <v>Kyatiri</v>
          </cell>
        </row>
        <row r="740">
          <cell r="D740" t="str">
            <v>Kakinzi</v>
          </cell>
        </row>
        <row r="741">
          <cell r="D741" t="str">
            <v>Masindi Plot 32</v>
          </cell>
        </row>
        <row r="742">
          <cell r="D742" t="str">
            <v>Namaasa</v>
          </cell>
        </row>
        <row r="743">
          <cell r="D743" t="str">
            <v xml:space="preserve">Lwampanga </v>
          </cell>
        </row>
        <row r="744">
          <cell r="D744" t="str">
            <v xml:space="preserve">Bweyale 900 </v>
          </cell>
        </row>
        <row r="745">
          <cell r="D745" t="str">
            <v>Kijura</v>
          </cell>
        </row>
        <row r="746">
          <cell r="D746" t="str">
            <v>Kinuuma</v>
          </cell>
        </row>
        <row r="747">
          <cell r="D747" t="str">
            <v>Bugana</v>
          </cell>
        </row>
        <row r="748">
          <cell r="D748" t="str">
            <v>Kisasi Central</v>
          </cell>
        </row>
        <row r="749">
          <cell r="D749" t="str">
            <v>Najjera</v>
          </cell>
        </row>
        <row r="750">
          <cell r="D750" t="str">
            <v>Kidera_Mbuga</v>
          </cell>
        </row>
        <row r="751">
          <cell r="D751" t="str">
            <v>Ndeeba</v>
          </cell>
        </row>
        <row r="752">
          <cell r="D752" t="str">
            <v>Kyenda</v>
          </cell>
        </row>
        <row r="753">
          <cell r="D753" t="str">
            <v>Lusaka Makindye</v>
          </cell>
        </row>
        <row r="754">
          <cell r="D754" t="str">
            <v>Nakalama</v>
          </cell>
        </row>
        <row r="755">
          <cell r="D755" t="str">
            <v>Wanale</v>
          </cell>
        </row>
        <row r="756">
          <cell r="D756" t="str">
            <v>Naboa</v>
          </cell>
        </row>
        <row r="757">
          <cell r="D757" t="str">
            <v>Buloba</v>
          </cell>
        </row>
        <row r="758">
          <cell r="D758" t="str">
            <v>Bunamwaya Katale</v>
          </cell>
        </row>
        <row r="759">
          <cell r="D759" t="str">
            <v>Namakwekwe</v>
          </cell>
        </row>
        <row r="760">
          <cell r="D760" t="str">
            <v>Kibuli</v>
          </cell>
        </row>
        <row r="761">
          <cell r="D761" t="str">
            <v>Adjumani_town</v>
          </cell>
        </row>
        <row r="762">
          <cell r="D762" t="str">
            <v>Ojwina</v>
          </cell>
        </row>
        <row r="763">
          <cell r="D763" t="str">
            <v>Laboke</v>
          </cell>
        </row>
        <row r="764">
          <cell r="D764" t="str">
            <v>Bobi</v>
          </cell>
        </row>
        <row r="765">
          <cell r="D765" t="str">
            <v>Purongo</v>
          </cell>
        </row>
        <row r="766">
          <cell r="D766" t="str">
            <v>Bunyonyi</v>
          </cell>
        </row>
        <row r="767">
          <cell r="D767" t="str">
            <v>Namungodi</v>
          </cell>
        </row>
        <row r="768">
          <cell r="D768" t="str">
            <v>Busitema</v>
          </cell>
        </row>
        <row r="769">
          <cell r="D769" t="str">
            <v>Dabani</v>
          </cell>
        </row>
        <row r="770">
          <cell r="D770" t="str">
            <v>Bunyaruguru</v>
          </cell>
        </row>
        <row r="771">
          <cell r="D771" t="str">
            <v>Burunga_Kazo</v>
          </cell>
        </row>
        <row r="772">
          <cell r="D772" t="str">
            <v>Ireda</v>
          </cell>
        </row>
        <row r="773">
          <cell r="D773" t="str">
            <v>Ankole House</v>
          </cell>
        </row>
        <row r="774">
          <cell r="D774" t="str">
            <v>Kazinga</v>
          </cell>
        </row>
        <row r="775">
          <cell r="D775" t="str">
            <v>Kololo Airstrip</v>
          </cell>
        </row>
        <row r="776">
          <cell r="D776" t="str">
            <v xml:space="preserve">Kisaasi Kisota </v>
          </cell>
        </row>
        <row r="777">
          <cell r="D777" t="str">
            <v>Kigo</v>
          </cell>
        </row>
        <row r="778">
          <cell r="D778" t="str">
            <v>Namasuba Kikajjo</v>
          </cell>
        </row>
        <row r="779">
          <cell r="D779" t="str">
            <v>Busega Kibumbiro</v>
          </cell>
        </row>
        <row r="780">
          <cell r="D780" t="str">
            <v>Kawuku</v>
          </cell>
        </row>
        <row r="781">
          <cell r="D781" t="str">
            <v>Bubukwanga</v>
          </cell>
        </row>
        <row r="782">
          <cell r="D782" t="str">
            <v>Kagoma</v>
          </cell>
        </row>
        <row r="783">
          <cell r="D783" t="str">
            <v>Ryakarimira</v>
          </cell>
        </row>
        <row r="784">
          <cell r="D784" t="str">
            <v>Kiziramire</v>
          </cell>
        </row>
        <row r="785">
          <cell r="D785" t="str">
            <v xml:space="preserve">Nyanama </v>
          </cell>
        </row>
        <row r="786">
          <cell r="D786" t="str">
            <v>Masheruka</v>
          </cell>
        </row>
        <row r="787">
          <cell r="D787" t="str">
            <v>Kabuusu</v>
          </cell>
        </row>
        <row r="788">
          <cell r="D788" t="str">
            <v>Padibe</v>
          </cell>
        </row>
        <row r="789">
          <cell r="D789" t="str">
            <v>Kituntu</v>
          </cell>
        </row>
        <row r="790">
          <cell r="D790" t="str">
            <v>Masindi Port</v>
          </cell>
        </row>
        <row r="791">
          <cell r="D791" t="str">
            <v>Maziba</v>
          </cell>
        </row>
        <row r="792">
          <cell r="D792" t="str">
            <v>Laibi</v>
          </cell>
        </row>
        <row r="793">
          <cell r="D793" t="str">
            <v>Kigumba</v>
          </cell>
        </row>
        <row r="794">
          <cell r="D794" t="str">
            <v>Acholi Inn</v>
          </cell>
        </row>
        <row r="795">
          <cell r="D795" t="str">
            <v>Nsamizi</v>
          </cell>
        </row>
        <row r="796">
          <cell r="D796" t="str">
            <v>Bumogolo</v>
          </cell>
        </row>
        <row r="797">
          <cell r="D797" t="str">
            <v>Ibanda Town</v>
          </cell>
        </row>
        <row r="798">
          <cell r="D798" t="str">
            <v>Kyadondo Kirokole</v>
          </cell>
        </row>
        <row r="799">
          <cell r="D799" t="str">
            <v>Rubaare Town</v>
          </cell>
        </row>
        <row r="800">
          <cell r="D800" t="str">
            <v>Ruhanga_site</v>
          </cell>
        </row>
        <row r="801">
          <cell r="D801" t="str">
            <v xml:space="preserve">Kikondo </v>
          </cell>
        </row>
        <row r="802">
          <cell r="D802" t="str">
            <v>Bulimbale</v>
          </cell>
        </row>
        <row r="803">
          <cell r="D803" t="str">
            <v>Lusanja</v>
          </cell>
        </row>
        <row r="804">
          <cell r="D804" t="str">
            <v>Itendero</v>
          </cell>
        </row>
        <row r="805">
          <cell r="D805" t="str">
            <v>Entebbe-Kitoro</v>
          </cell>
        </row>
        <row r="806">
          <cell r="D806" t="str">
            <v>Kakoba</v>
          </cell>
        </row>
        <row r="807">
          <cell r="D807" t="str">
            <v>Seguku</v>
          </cell>
        </row>
        <row r="808">
          <cell r="D808" t="str">
            <v>Kabasanda</v>
          </cell>
        </row>
        <row r="809">
          <cell r="D809" t="str">
            <v>Pingire</v>
          </cell>
        </row>
        <row r="810">
          <cell r="D810" t="str">
            <v>Lubugumu</v>
          </cell>
        </row>
        <row r="811">
          <cell r="D811" t="str">
            <v>Ssumbwe</v>
          </cell>
        </row>
        <row r="812">
          <cell r="D812" t="str">
            <v>Kampala Club</v>
          </cell>
        </row>
        <row r="813">
          <cell r="D813" t="str">
            <v>Ewanyapa</v>
          </cell>
        </row>
        <row r="814">
          <cell r="D814" t="str">
            <v>Bundibygyo Town</v>
          </cell>
        </row>
        <row r="815">
          <cell r="D815" t="str">
            <v>Nvara Ward</v>
          </cell>
        </row>
        <row r="816">
          <cell r="D816" t="str">
            <v>Bitereko</v>
          </cell>
        </row>
        <row r="817">
          <cell r="D817" t="str">
            <v>Mawero East</v>
          </cell>
        </row>
        <row r="818">
          <cell r="D818" t="str">
            <v>Majanji Road</v>
          </cell>
        </row>
        <row r="819">
          <cell r="D819" t="str">
            <v>MUK Social Sciences</v>
          </cell>
        </row>
        <row r="820">
          <cell r="D820" t="str">
            <v>Jinja Town</v>
          </cell>
        </row>
        <row r="821">
          <cell r="D821" t="str">
            <v>Negri</v>
          </cell>
        </row>
        <row r="822">
          <cell r="D822" t="str">
            <v>Bidco Masese</v>
          </cell>
        </row>
        <row r="823">
          <cell r="D823" t="str">
            <v>Layibi Market</v>
          </cell>
        </row>
        <row r="824">
          <cell r="D824" t="str">
            <v>Wanyanga</v>
          </cell>
        </row>
        <row r="825">
          <cell r="D825" t="str">
            <v>Kiryatete East</v>
          </cell>
        </row>
        <row r="826">
          <cell r="D826" t="str">
            <v>Bwikya</v>
          </cell>
        </row>
        <row r="827">
          <cell r="D827" t="str">
            <v>Bugumba</v>
          </cell>
        </row>
        <row r="828">
          <cell r="D828" t="str">
            <v>Bulubandi</v>
          </cell>
        </row>
        <row r="829">
          <cell r="D829" t="str">
            <v>Makindye Barracks</v>
          </cell>
        </row>
        <row r="830">
          <cell r="D830" t="str">
            <v>Wakitaka</v>
          </cell>
        </row>
        <row r="831">
          <cell r="D831" t="str">
            <v>Nakimbolede</v>
          </cell>
        </row>
        <row r="832">
          <cell r="D832" t="str">
            <v>Mugusu</v>
          </cell>
        </row>
        <row r="833">
          <cell r="D833" t="str">
            <v>Nyakasura</v>
          </cell>
        </row>
        <row r="834">
          <cell r="D834" t="str">
            <v>Kitgum Pager</v>
          </cell>
        </row>
        <row r="835">
          <cell r="D835" t="str">
            <v>Nebbi Town</v>
          </cell>
        </row>
        <row r="836">
          <cell r="D836" t="str">
            <v xml:space="preserve">Kyebando Central </v>
          </cell>
        </row>
        <row r="837">
          <cell r="D837" t="str">
            <v>Kenjoy</v>
          </cell>
        </row>
        <row r="838">
          <cell r="D838" t="str">
            <v>Kasokoso (Ndiwulira)</v>
          </cell>
        </row>
        <row r="839">
          <cell r="D839" t="str">
            <v>Butabika (Nakinyunguzi)</v>
          </cell>
        </row>
        <row r="840">
          <cell r="D840" t="str">
            <v>Gangu</v>
          </cell>
        </row>
        <row r="841">
          <cell r="D841" t="str">
            <v>MUK School of Education</v>
          </cell>
        </row>
        <row r="842">
          <cell r="D842" t="str">
            <v>Muyenga Tank Hill</v>
          </cell>
        </row>
        <row r="843">
          <cell r="D843" t="str">
            <v>Kamuli Town</v>
          </cell>
        </row>
        <row r="844">
          <cell r="D844" t="str">
            <v>Banda Trading Centre</v>
          </cell>
        </row>
        <row r="845">
          <cell r="D845" t="str">
            <v>Nansana Naluvule</v>
          </cell>
        </row>
        <row r="846">
          <cell r="D846" t="str">
            <v>Nyakasharu</v>
          </cell>
        </row>
        <row r="847">
          <cell r="D847" t="str">
            <v>Mubuku</v>
          </cell>
        </row>
        <row r="848">
          <cell r="D848" t="str">
            <v>St. Paul Kumi</v>
          </cell>
        </row>
        <row r="849">
          <cell r="D849" t="str">
            <v>Starch Factory</v>
          </cell>
        </row>
        <row r="850">
          <cell r="D850" t="str">
            <v>Ngetta</v>
          </cell>
        </row>
        <row r="851">
          <cell r="D851" t="str">
            <v>Onyapoyere</v>
          </cell>
        </row>
        <row r="852">
          <cell r="D852" t="str">
            <v>Kasana Town</v>
          </cell>
        </row>
        <row r="853">
          <cell r="D853" t="str">
            <v>Magoma House</v>
          </cell>
        </row>
        <row r="854">
          <cell r="D854" t="str">
            <v>Nabugabo Road / Mengo Hospital</v>
          </cell>
        </row>
        <row r="855">
          <cell r="D855" t="str">
            <v>Amolatar</v>
          </cell>
        </row>
        <row r="856">
          <cell r="D856" t="str">
            <v>Katunguru</v>
          </cell>
        </row>
        <row r="857">
          <cell r="D857" t="str">
            <v>Bulo</v>
          </cell>
        </row>
        <row r="858">
          <cell r="D858" t="str">
            <v>Shuku Shemma</v>
          </cell>
        </row>
        <row r="859">
          <cell r="D859" t="str">
            <v>Katerera (Muge)</v>
          </cell>
        </row>
        <row r="860">
          <cell r="D860" t="str">
            <v>Nyakagyeme (Muhoro)</v>
          </cell>
        </row>
        <row r="861">
          <cell r="D861" t="str">
            <v>Kitobo</v>
          </cell>
        </row>
        <row r="862">
          <cell r="D862" t="str">
            <v>Kabingo</v>
          </cell>
        </row>
        <row r="863">
          <cell r="D863" t="str">
            <v>Kitongore</v>
          </cell>
        </row>
        <row r="864">
          <cell r="D864" t="str">
            <v>Kisiita (Lwengo)</v>
          </cell>
        </row>
        <row r="865">
          <cell r="D865" t="str">
            <v>Lwanda/Kakoma</v>
          </cell>
        </row>
        <row r="866">
          <cell r="D866" t="str">
            <v>Sanje</v>
          </cell>
        </row>
        <row r="867">
          <cell r="D867" t="str">
            <v xml:space="preserve">Kagongo </v>
          </cell>
        </row>
        <row r="868">
          <cell r="D868" t="str">
            <v xml:space="preserve">Bukuya </v>
          </cell>
        </row>
        <row r="869">
          <cell r="D869" t="str">
            <v>Kyabugimbi</v>
          </cell>
        </row>
        <row r="870">
          <cell r="D870" t="str">
            <v>Wakwaba</v>
          </cell>
        </row>
        <row r="871">
          <cell r="D871" t="str">
            <v>Kitemba</v>
          </cell>
        </row>
        <row r="872">
          <cell r="D872" t="str">
            <v>Kizungu</v>
          </cell>
        </row>
        <row r="873">
          <cell r="D873" t="str">
            <v>Mugalike</v>
          </cell>
        </row>
        <row r="874">
          <cell r="D874" t="str">
            <v>Kashongi</v>
          </cell>
        </row>
        <row r="875">
          <cell r="D875" t="str">
            <v>Bugongi</v>
          </cell>
        </row>
        <row r="876">
          <cell r="D876" t="str">
            <v>Biharwe</v>
          </cell>
        </row>
        <row r="877">
          <cell r="D877" t="str">
            <v>Kaihura</v>
          </cell>
        </row>
        <row r="878">
          <cell r="D878" t="str">
            <v>Kiburara</v>
          </cell>
        </row>
        <row r="879">
          <cell r="D879" t="str">
            <v>Kigarama</v>
          </cell>
        </row>
        <row r="880">
          <cell r="D880" t="str">
            <v>Igorora</v>
          </cell>
        </row>
        <row r="881">
          <cell r="D881" t="str">
            <v>Mitooma</v>
          </cell>
        </row>
        <row r="882">
          <cell r="D882" t="str">
            <v>Bukurungu</v>
          </cell>
        </row>
        <row r="883">
          <cell r="D883" t="str">
            <v>Kakoba University</v>
          </cell>
        </row>
        <row r="884">
          <cell r="D884" t="str">
            <v>Waina</v>
          </cell>
        </row>
        <row r="885">
          <cell r="D885" t="str">
            <v>Corner Kamdin</v>
          </cell>
        </row>
        <row r="886">
          <cell r="D886" t="str">
            <v>Nana Center</v>
          </cell>
        </row>
        <row r="887">
          <cell r="D887" t="str">
            <v>Namasale</v>
          </cell>
        </row>
        <row r="888">
          <cell r="D888" t="str">
            <v>Ishongororo Town</v>
          </cell>
        </row>
        <row r="889">
          <cell r="D889" t="str">
            <v>Nakaloke</v>
          </cell>
        </row>
        <row r="890">
          <cell r="D890" t="str">
            <v>Mityana Highway</v>
          </cell>
        </row>
        <row r="891">
          <cell r="D891" t="str">
            <v>Moniko</v>
          </cell>
        </row>
        <row r="892">
          <cell r="D892" t="str">
            <v>Namumira Hill</v>
          </cell>
        </row>
        <row r="893">
          <cell r="D893" t="str">
            <v>Ayac</v>
          </cell>
        </row>
        <row r="894">
          <cell r="D894" t="str">
            <v>Kitampene</v>
          </cell>
        </row>
        <row r="895">
          <cell r="D895" t="str">
            <v>Pamba Cell</v>
          </cell>
        </row>
        <row r="896">
          <cell r="D896" t="str">
            <v>Agururu</v>
          </cell>
        </row>
        <row r="897">
          <cell r="D897" t="str">
            <v>Namere</v>
          </cell>
        </row>
        <row r="898">
          <cell r="D898" t="str">
            <v>Camp Swahili</v>
          </cell>
        </row>
        <row r="899">
          <cell r="D899" t="str">
            <v>Kapeka TC</v>
          </cell>
        </row>
        <row r="900">
          <cell r="D900" t="str">
            <v>Nakasuzi</v>
          </cell>
        </row>
        <row r="901">
          <cell r="D901" t="str">
            <v>Sentema</v>
          </cell>
        </row>
        <row r="902">
          <cell r="D902" t="str">
            <v>Muhokya</v>
          </cell>
        </row>
        <row r="903">
          <cell r="D903" t="str">
            <v>Naalya Housing</v>
          </cell>
        </row>
        <row r="904">
          <cell r="D904" t="str">
            <v>Kkulumba</v>
          </cell>
        </row>
        <row r="905">
          <cell r="D905" t="str">
            <v>Kakonda</v>
          </cell>
        </row>
        <row r="906">
          <cell r="D906" t="str">
            <v>Wakikoola</v>
          </cell>
        </row>
        <row r="907">
          <cell r="D907" t="str">
            <v>Kagaba Hill</v>
          </cell>
        </row>
        <row r="908">
          <cell r="D908" t="str">
            <v>Gobero</v>
          </cell>
        </row>
        <row r="909">
          <cell r="D909" t="str">
            <v>Nalumunye (Kasenge)</v>
          </cell>
        </row>
        <row r="910">
          <cell r="D910" t="str">
            <v>Bweya</v>
          </cell>
        </row>
        <row r="911">
          <cell r="D911" t="str">
            <v xml:space="preserve">Kyetume </v>
          </cell>
        </row>
        <row r="912">
          <cell r="D912" t="str">
            <v>Nyenga</v>
          </cell>
        </row>
        <row r="913">
          <cell r="D913" t="str">
            <v>Gombetownship</v>
          </cell>
        </row>
        <row r="914">
          <cell r="D914" t="str">
            <v>Namayumba_Luwero</v>
          </cell>
        </row>
        <row r="915">
          <cell r="D915" t="str">
            <v>Wairaka</v>
          </cell>
        </row>
        <row r="916">
          <cell r="D916" t="str">
            <v>Kosovo</v>
          </cell>
        </row>
        <row r="917">
          <cell r="D917" t="str">
            <v>Kamonkoli</v>
          </cell>
        </row>
        <row r="918">
          <cell r="D918" t="str">
            <v>Nsiika</v>
          </cell>
        </row>
        <row r="919">
          <cell r="D919" t="str">
            <v>Agwata</v>
          </cell>
        </row>
        <row r="920">
          <cell r="D920" t="str">
            <v>Ivukula</v>
          </cell>
        </row>
        <row r="921">
          <cell r="D921" t="str">
            <v>Bunagana</v>
          </cell>
        </row>
        <row r="922">
          <cell r="D922" t="str">
            <v>Kalangala Bidco</v>
          </cell>
        </row>
        <row r="923">
          <cell r="D923" t="str">
            <v>Nakiwogo</v>
          </cell>
        </row>
        <row r="924">
          <cell r="D924" t="str">
            <v>Mpanga Falls</v>
          </cell>
        </row>
        <row r="925">
          <cell r="D925" t="str">
            <v>Rwenshama</v>
          </cell>
        </row>
        <row r="926">
          <cell r="D926" t="str">
            <v>Kaptum</v>
          </cell>
        </row>
        <row r="927">
          <cell r="D927" t="str">
            <v>Bulopa</v>
          </cell>
        </row>
        <row r="928">
          <cell r="D928" t="str">
            <v>Ntara</v>
          </cell>
        </row>
        <row r="929">
          <cell r="D929" t="str">
            <v>Bibia</v>
          </cell>
        </row>
        <row r="930">
          <cell r="D930" t="str">
            <v>Ngogwe_Mukono</v>
          </cell>
        </row>
        <row r="931">
          <cell r="D931" t="str">
            <v>Rukoni East</v>
          </cell>
        </row>
        <row r="932">
          <cell r="D932" t="str">
            <v>Ocapa</v>
          </cell>
        </row>
        <row r="933">
          <cell r="D933" t="str">
            <v>Moruyang</v>
          </cell>
        </row>
        <row r="934">
          <cell r="D934" t="str">
            <v>MUK / Namungoona Rooftop</v>
          </cell>
        </row>
        <row r="935">
          <cell r="D935" t="str">
            <v>St. Lawerence University</v>
          </cell>
        </row>
        <row r="936">
          <cell r="D936" t="str">
            <v>Cares Corner</v>
          </cell>
        </row>
        <row r="937">
          <cell r="D937" t="str">
            <v>Kasangati TC</v>
          </cell>
        </row>
        <row r="938">
          <cell r="D938" t="str">
            <v>Uganda Railways (Crest House )</v>
          </cell>
        </row>
        <row r="939">
          <cell r="D939" t="str">
            <v>Christ the King (Kabaka Njagala)</v>
          </cell>
        </row>
        <row r="940">
          <cell r="D940" t="str">
            <v>Kaliro Town</v>
          </cell>
        </row>
        <row r="941">
          <cell r="D941" t="str">
            <v>Bwera Town</v>
          </cell>
        </row>
        <row r="942">
          <cell r="D942" t="str">
            <v>Kagadi Town</v>
          </cell>
        </row>
        <row r="943">
          <cell r="D943" t="str">
            <v>Masaka BOU</v>
          </cell>
        </row>
        <row r="944">
          <cell r="D944" t="str">
            <v>Mbale resort (Lira Lumumba)</v>
          </cell>
        </row>
        <row r="945">
          <cell r="D945" t="str">
            <v>MUK Medical School</v>
          </cell>
        </row>
        <row r="946">
          <cell r="D946" t="str">
            <v>Mbale Market</v>
          </cell>
        </row>
        <row r="947">
          <cell r="D947" t="str">
            <v>Nakayima</v>
          </cell>
        </row>
        <row r="948">
          <cell r="D948" t="str">
            <v>Kyaliwajjala_TC</v>
          </cell>
        </row>
        <row r="949">
          <cell r="D949" t="str">
            <v xml:space="preserve">Rukungiri Town </v>
          </cell>
        </row>
        <row r="950">
          <cell r="D950" t="str">
            <v>Entebbe Market</v>
          </cell>
        </row>
        <row r="951">
          <cell r="D951" t="str">
            <v>Katadde</v>
          </cell>
        </row>
        <row r="952">
          <cell r="D952" t="str">
            <v>Makerere Business School</v>
          </cell>
        </row>
        <row r="953">
          <cell r="D953" t="str">
            <v>Buyaga</v>
          </cell>
        </row>
        <row r="954">
          <cell r="D954" t="str">
            <v>Bugobero</v>
          </cell>
        </row>
        <row r="955">
          <cell r="D955" t="str">
            <v>Komuria</v>
          </cell>
        </row>
        <row r="956">
          <cell r="D956" t="str">
            <v>Bulanga</v>
          </cell>
        </row>
        <row r="957">
          <cell r="D957" t="str">
            <v>Nyahuka Town</v>
          </cell>
        </row>
        <row r="958">
          <cell r="D958" t="str">
            <v>Kiboga Town</v>
          </cell>
        </row>
        <row r="959">
          <cell r="D959" t="str">
            <v>Ibanda_Transmission</v>
          </cell>
        </row>
        <row r="960">
          <cell r="D960" t="str">
            <v>Tororo MGW_Transmission</v>
          </cell>
        </row>
        <row r="961">
          <cell r="D961" t="str">
            <v>Lolelia</v>
          </cell>
        </row>
        <row r="962">
          <cell r="D962" t="str">
            <v xml:space="preserve">Sidok </v>
          </cell>
        </row>
        <row r="963">
          <cell r="D963" t="str">
            <v>Bweyogerere RT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>
        <row r="1">
          <cell r="A1" t="str">
            <v>ATC Site Number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by Account"/>
      <sheetName val="OR Groups"/>
      <sheetName val="Hyp Map"/>
      <sheetName val="Pivot"/>
      <sheetName val="Summary"/>
      <sheetName val="101CEO"/>
      <sheetName val="111CPM"/>
      <sheetName val="115 Expats"/>
      <sheetName val="116MTNBiz"/>
      <sheetName val="301Fin"/>
      <sheetName val="271Fleet&amp;Facil"/>
      <sheetName val="209MTNF"/>
      <sheetName val="201Legal"/>
      <sheetName val="311RA"/>
      <sheetName val="321CRM"/>
      <sheetName val="391Proc"/>
      <sheetName val="401BRM"/>
      <sheetName val="402Secur"/>
      <sheetName val="501NWD"/>
      <sheetName val="502FL"/>
      <sheetName val="651IT Hub"/>
      <sheetName val="701MKTG"/>
      <sheetName val="711ConsMkt"/>
      <sheetName val="712BusMktg"/>
      <sheetName val="713Brand&amp;Sp"/>
      <sheetName val="714Loyalty"/>
      <sheetName val="802 - Sv&amp;Sales"/>
      <sheetName val="811CHANNELS"/>
      <sheetName val="812 - DISTRIBUTION"/>
      <sheetName val="821- PUBLIC ACCESS"/>
      <sheetName val="822 - MM"/>
      <sheetName val="823 - ACC' BMGF"/>
      <sheetName val="832CMAT"/>
      <sheetName val="841 - CALL CENTRE"/>
      <sheetName val="831CUSOPS"/>
      <sheetName val="851-SC-FOREST MALL"/>
      <sheetName val="852-SC-NORTH"/>
      <sheetName val="849-SC-PEARL OF AFRICA"/>
      <sheetName val="848-SC-KYAGGWE"/>
      <sheetName val="847-SC-KAMPALA"/>
      <sheetName val="846-SC-MBARARA"/>
      <sheetName val="845-SC-LUGOGO"/>
      <sheetName val="844-SC-JINJA"/>
      <sheetName val="843-SC-CRESTED TOWERS"/>
      <sheetName val="842-SC-CLOCK TOWER"/>
      <sheetName val="853-SC-MM Agents"/>
      <sheetName val="881 - BILLING"/>
      <sheetName val="901HR"/>
      <sheetName val="902Traing"/>
      <sheetName val="Sheet1"/>
      <sheetName val="Acti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"/>
      <sheetName val="UNT-0899"/>
      <sheetName val="Production Total"/>
      <sheetName val="Sheet3.1"/>
      <sheetName val="Data validation"/>
      <sheetName val="844-SC-JINJA"/>
      <sheetName val="Unitisation %"/>
      <sheetName val="EMEA cost items"/>
      <sheetName val="Active"/>
      <sheetName val="April 2006"/>
      <sheetName val="Full Trial Balance"/>
      <sheetName val="FY07 Interim Q1 Budget"/>
      <sheetName val="ir_sup_accrual"/>
      <sheetName val="Sheet1"/>
      <sheetName val="Account Mapping"/>
      <sheetName val="Index "/>
      <sheetName val="Data - BS Assets"/>
      <sheetName val="Assumptions"/>
      <sheetName val="cost"/>
      <sheetName val="Production_Total1"/>
      <sheetName val="Sheet3_11"/>
      <sheetName val="Data_validation1"/>
      <sheetName val="EMEA_cost_items1"/>
      <sheetName val="FY07_Interim_Q1_Budget1"/>
      <sheetName val="Unitisation_%1"/>
      <sheetName val="Account_Mapping1"/>
      <sheetName val="Index_1"/>
      <sheetName val="Full_Trial_Balance1"/>
      <sheetName val="Data_-_BS_Assets1"/>
      <sheetName val="April_20061"/>
      <sheetName val="Production_Total"/>
      <sheetName val="Sheet3_1"/>
      <sheetName val="Data_validation"/>
      <sheetName val="EMEA_cost_items"/>
      <sheetName val="FY07_Interim_Q1_Budget"/>
      <sheetName val="Unitisation_%"/>
      <sheetName val="Account_Mapping"/>
      <sheetName val="Index_"/>
      <sheetName val="Full_Trial_Balance"/>
      <sheetName val="Data_-_BS_Assets"/>
      <sheetName val="April_2006"/>
      <sheetName val="Jan Name"/>
    </sheetNames>
    <sheetDataSet>
      <sheetData sheetId="0" refreshError="1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  <cell r="O1">
            <v>12</v>
          </cell>
          <cell r="Q1">
            <v>1</v>
          </cell>
          <cell r="R1">
            <v>2</v>
          </cell>
          <cell r="S1">
            <v>3</v>
          </cell>
          <cell r="T1">
            <v>4</v>
          </cell>
          <cell r="U1">
            <v>5</v>
          </cell>
          <cell r="V1">
            <v>6</v>
          </cell>
          <cell r="W1">
            <v>7</v>
          </cell>
          <cell r="X1">
            <v>8</v>
          </cell>
          <cell r="Y1">
            <v>9</v>
          </cell>
          <cell r="Z1">
            <v>10</v>
          </cell>
          <cell r="AA1">
            <v>11</v>
          </cell>
          <cell r="AB1">
            <v>12</v>
          </cell>
        </row>
        <row r="2">
          <cell r="D2">
            <v>36161</v>
          </cell>
          <cell r="E2">
            <v>36192</v>
          </cell>
          <cell r="F2">
            <v>36220</v>
          </cell>
          <cell r="G2">
            <v>36251</v>
          </cell>
          <cell r="H2">
            <v>36281</v>
          </cell>
          <cell r="I2">
            <v>36312</v>
          </cell>
          <cell r="J2">
            <v>36342</v>
          </cell>
          <cell r="K2">
            <v>36373</v>
          </cell>
          <cell r="L2">
            <v>36404</v>
          </cell>
          <cell r="M2">
            <v>36434</v>
          </cell>
          <cell r="N2">
            <v>36465</v>
          </cell>
          <cell r="O2">
            <v>36495</v>
          </cell>
          <cell r="Q2">
            <v>36161</v>
          </cell>
          <cell r="R2">
            <v>36192</v>
          </cell>
          <cell r="S2">
            <v>36220</v>
          </cell>
          <cell r="T2">
            <v>36251</v>
          </cell>
          <cell r="U2">
            <v>36281</v>
          </cell>
          <cell r="V2">
            <v>36312</v>
          </cell>
          <cell r="W2">
            <v>36342</v>
          </cell>
          <cell r="X2">
            <v>36373</v>
          </cell>
          <cell r="Y2">
            <v>36404</v>
          </cell>
          <cell r="Z2">
            <v>36434</v>
          </cell>
          <cell r="AA2">
            <v>36465</v>
          </cell>
          <cell r="AB2">
            <v>36495</v>
          </cell>
        </row>
        <row r="3">
          <cell r="D3" t="str">
            <v>CM</v>
          </cell>
          <cell r="E3" t="str">
            <v>CM</v>
          </cell>
          <cell r="F3" t="str">
            <v>CM</v>
          </cell>
          <cell r="G3" t="str">
            <v>CM</v>
          </cell>
          <cell r="H3" t="str">
            <v>CM</v>
          </cell>
          <cell r="I3" t="str">
            <v>CM</v>
          </cell>
          <cell r="J3" t="str">
            <v>CM</v>
          </cell>
          <cell r="K3" t="str">
            <v>CM</v>
          </cell>
          <cell r="L3" t="str">
            <v>CM</v>
          </cell>
          <cell r="M3" t="str">
            <v>CM</v>
          </cell>
          <cell r="N3" t="str">
            <v>CM</v>
          </cell>
          <cell r="O3" t="str">
            <v>CM</v>
          </cell>
          <cell r="Q3" t="str">
            <v>YTD</v>
          </cell>
          <cell r="R3" t="str">
            <v>YTD</v>
          </cell>
          <cell r="S3" t="str">
            <v>YTD</v>
          </cell>
          <cell r="T3" t="str">
            <v>YTD</v>
          </cell>
          <cell r="U3" t="str">
            <v>YTD</v>
          </cell>
          <cell r="V3" t="str">
            <v>YTD</v>
          </cell>
          <cell r="W3" t="str">
            <v>YTD</v>
          </cell>
          <cell r="X3" t="str">
            <v>YTD</v>
          </cell>
          <cell r="Y3" t="str">
            <v>YTD</v>
          </cell>
          <cell r="Z3" t="str">
            <v>YTD</v>
          </cell>
          <cell r="AA3" t="str">
            <v>YTD</v>
          </cell>
          <cell r="AB3" t="str">
            <v>YTD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213</v>
          </cell>
          <cell r="E6">
            <v>213</v>
          </cell>
          <cell r="F6">
            <v>137</v>
          </cell>
          <cell r="G6">
            <v>138</v>
          </cell>
          <cell r="H6">
            <v>137.20000000000005</v>
          </cell>
          <cell r="I6">
            <v>137.79999999999995</v>
          </cell>
          <cell r="J6">
            <v>137</v>
          </cell>
          <cell r="K6">
            <v>137</v>
          </cell>
          <cell r="L6">
            <v>-1250</v>
          </cell>
          <cell r="M6">
            <v>0</v>
          </cell>
          <cell r="N6">
            <v>0</v>
          </cell>
          <cell r="O6">
            <v>0</v>
          </cell>
          <cell r="Q6">
            <v>213</v>
          </cell>
          <cell r="R6">
            <v>426</v>
          </cell>
          <cell r="S6">
            <v>563</v>
          </cell>
          <cell r="T6">
            <v>701</v>
          </cell>
          <cell r="U6">
            <v>838.2</v>
          </cell>
          <cell r="V6">
            <v>976</v>
          </cell>
          <cell r="W6">
            <v>1113</v>
          </cell>
          <cell r="X6">
            <v>1250</v>
          </cell>
        </row>
        <row r="7">
          <cell r="D7">
            <v>75</v>
          </cell>
          <cell r="E7">
            <v>75</v>
          </cell>
          <cell r="F7">
            <v>56</v>
          </cell>
          <cell r="G7">
            <v>56</v>
          </cell>
          <cell r="H7">
            <v>56.300000000000011</v>
          </cell>
          <cell r="I7">
            <v>55.699999999999989</v>
          </cell>
          <cell r="J7">
            <v>57</v>
          </cell>
          <cell r="K7">
            <v>56</v>
          </cell>
          <cell r="L7">
            <v>-487</v>
          </cell>
          <cell r="M7">
            <v>0</v>
          </cell>
          <cell r="N7">
            <v>0</v>
          </cell>
          <cell r="O7">
            <v>0</v>
          </cell>
          <cell r="Q7">
            <v>75</v>
          </cell>
          <cell r="R7">
            <v>150</v>
          </cell>
          <cell r="S7">
            <v>206</v>
          </cell>
          <cell r="T7">
            <v>262</v>
          </cell>
          <cell r="U7">
            <v>318.3</v>
          </cell>
          <cell r="V7">
            <v>374</v>
          </cell>
          <cell r="W7">
            <v>431</v>
          </cell>
          <cell r="X7">
            <v>487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40</v>
          </cell>
          <cell r="E12">
            <v>52.5</v>
          </cell>
          <cell r="F12">
            <v>84.5</v>
          </cell>
          <cell r="G12">
            <v>0</v>
          </cell>
          <cell r="H12">
            <v>-5.0000000000011369E-2</v>
          </cell>
          <cell r="I12">
            <v>65.050000000000011</v>
          </cell>
          <cell r="J12">
            <v>0</v>
          </cell>
          <cell r="K12">
            <v>30</v>
          </cell>
          <cell r="L12">
            <v>-272</v>
          </cell>
          <cell r="M12">
            <v>0</v>
          </cell>
          <cell r="N12">
            <v>0</v>
          </cell>
          <cell r="O12">
            <v>0</v>
          </cell>
          <cell r="Q12">
            <v>40</v>
          </cell>
          <cell r="R12">
            <v>92.5</v>
          </cell>
          <cell r="S12">
            <v>177</v>
          </cell>
          <cell r="T12">
            <v>177</v>
          </cell>
          <cell r="U12">
            <v>176.95</v>
          </cell>
          <cell r="V12">
            <v>242</v>
          </cell>
          <cell r="W12">
            <v>242</v>
          </cell>
          <cell r="X12">
            <v>272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74</v>
          </cell>
          <cell r="E16">
            <v>64.5</v>
          </cell>
          <cell r="F16">
            <v>17.5</v>
          </cell>
          <cell r="G16">
            <v>26</v>
          </cell>
          <cell r="H16">
            <v>44.894000000000005</v>
          </cell>
          <cell r="I16">
            <v>21.105999999999995</v>
          </cell>
          <cell r="J16">
            <v>17</v>
          </cell>
          <cell r="K16">
            <v>21</v>
          </cell>
          <cell r="L16">
            <v>-286</v>
          </cell>
          <cell r="M16">
            <v>0</v>
          </cell>
          <cell r="N16">
            <v>0</v>
          </cell>
          <cell r="O16">
            <v>0</v>
          </cell>
          <cell r="Q16">
            <v>74</v>
          </cell>
          <cell r="R16">
            <v>138.5</v>
          </cell>
          <cell r="S16">
            <v>156</v>
          </cell>
          <cell r="T16">
            <v>182</v>
          </cell>
          <cell r="U16">
            <v>226.89400000000001</v>
          </cell>
          <cell r="V16">
            <v>248</v>
          </cell>
          <cell r="W16">
            <v>265</v>
          </cell>
          <cell r="X16">
            <v>286</v>
          </cell>
        </row>
        <row r="17">
          <cell r="D17">
            <v>0</v>
          </cell>
          <cell r="E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D18">
            <v>0</v>
          </cell>
          <cell r="E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37</v>
          </cell>
          <cell r="G19">
            <v>37</v>
          </cell>
          <cell r="H19">
            <v>36.400000000000006</v>
          </cell>
          <cell r="I19">
            <v>36.599999999999994</v>
          </cell>
          <cell r="J19">
            <v>37</v>
          </cell>
          <cell r="K19">
            <v>37</v>
          </cell>
          <cell r="L19">
            <v>-221</v>
          </cell>
          <cell r="M19">
            <v>0</v>
          </cell>
          <cell r="N19">
            <v>0</v>
          </cell>
          <cell r="O19">
            <v>0</v>
          </cell>
          <cell r="S19">
            <v>37</v>
          </cell>
          <cell r="T19">
            <v>74</v>
          </cell>
          <cell r="U19">
            <v>110.4</v>
          </cell>
          <cell r="V19">
            <v>147</v>
          </cell>
          <cell r="W19">
            <v>184</v>
          </cell>
          <cell r="X19">
            <v>221</v>
          </cell>
        </row>
        <row r="20">
          <cell r="D20">
            <v>0</v>
          </cell>
          <cell r="E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52</v>
          </cell>
          <cell r="E21">
            <v>309</v>
          </cell>
          <cell r="F21">
            <v>71</v>
          </cell>
          <cell r="G21">
            <v>161</v>
          </cell>
          <cell r="H21">
            <v>56.773000000000025</v>
          </cell>
          <cell r="I21">
            <v>91.226999999999975</v>
          </cell>
          <cell r="J21">
            <v>168</v>
          </cell>
          <cell r="K21">
            <v>-340</v>
          </cell>
          <cell r="L21">
            <v>-569</v>
          </cell>
          <cell r="M21">
            <v>0</v>
          </cell>
          <cell r="N21">
            <v>0</v>
          </cell>
          <cell r="O21">
            <v>0</v>
          </cell>
          <cell r="Q21">
            <v>52</v>
          </cell>
          <cell r="R21">
            <v>361</v>
          </cell>
          <cell r="S21">
            <v>432</v>
          </cell>
          <cell r="T21">
            <v>593</v>
          </cell>
          <cell r="U21">
            <v>649.77300000000002</v>
          </cell>
          <cell r="V21">
            <v>741</v>
          </cell>
          <cell r="W21">
            <v>909</v>
          </cell>
          <cell r="X21">
            <v>569</v>
          </cell>
        </row>
        <row r="22">
          <cell r="D22">
            <v>-1</v>
          </cell>
          <cell r="E22">
            <v>39</v>
          </cell>
          <cell r="F22">
            <v>28</v>
          </cell>
          <cell r="G22">
            <v>1</v>
          </cell>
          <cell r="H22">
            <v>108.12900000000002</v>
          </cell>
          <cell r="I22">
            <v>57.870999999999981</v>
          </cell>
          <cell r="J22">
            <v>-79</v>
          </cell>
          <cell r="K22">
            <v>9</v>
          </cell>
          <cell r="L22">
            <v>-163</v>
          </cell>
          <cell r="M22">
            <v>0</v>
          </cell>
          <cell r="N22">
            <v>0</v>
          </cell>
          <cell r="O22">
            <v>0</v>
          </cell>
          <cell r="Q22">
            <v>-1</v>
          </cell>
          <cell r="R22">
            <v>38</v>
          </cell>
          <cell r="S22">
            <v>66</v>
          </cell>
          <cell r="T22">
            <v>67</v>
          </cell>
          <cell r="U22">
            <v>175.12900000000002</v>
          </cell>
          <cell r="V22">
            <v>233</v>
          </cell>
          <cell r="W22">
            <v>154</v>
          </cell>
          <cell r="X22">
            <v>163</v>
          </cell>
        </row>
        <row r="23">
          <cell r="D23">
            <v>453</v>
          </cell>
          <cell r="E23">
            <v>753</v>
          </cell>
          <cell r="F23">
            <v>431</v>
          </cell>
          <cell r="G23">
            <v>419</v>
          </cell>
          <cell r="H23">
            <v>439.64600000000007</v>
          </cell>
          <cell r="I23">
            <v>465.35399999999993</v>
          </cell>
          <cell r="J23">
            <v>337</v>
          </cell>
          <cell r="K23">
            <v>-50</v>
          </cell>
          <cell r="L23">
            <v>-3248</v>
          </cell>
          <cell r="M23">
            <v>0</v>
          </cell>
          <cell r="N23">
            <v>0</v>
          </cell>
          <cell r="O23">
            <v>0</v>
          </cell>
          <cell r="Q23">
            <v>453</v>
          </cell>
          <cell r="R23">
            <v>1206</v>
          </cell>
          <cell r="S23">
            <v>1637</v>
          </cell>
          <cell r="T23">
            <v>2056</v>
          </cell>
          <cell r="U23">
            <v>2495.6460000000002</v>
          </cell>
          <cell r="V23">
            <v>2961</v>
          </cell>
          <cell r="W23">
            <v>3298</v>
          </cell>
          <cell r="X23">
            <v>3248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6">
          <cell r="D26">
            <v>0</v>
          </cell>
          <cell r="E26">
            <v>40</v>
          </cell>
          <cell r="F26">
            <v>0</v>
          </cell>
          <cell r="G26">
            <v>40</v>
          </cell>
          <cell r="H26">
            <v>105</v>
          </cell>
          <cell r="I26">
            <v>41</v>
          </cell>
          <cell r="J26">
            <v>-46</v>
          </cell>
          <cell r="K26">
            <v>0</v>
          </cell>
          <cell r="L26">
            <v>-180</v>
          </cell>
          <cell r="M26">
            <v>0</v>
          </cell>
          <cell r="N26">
            <v>0</v>
          </cell>
          <cell r="O26">
            <v>0</v>
          </cell>
          <cell r="R26">
            <v>40</v>
          </cell>
          <cell r="S26">
            <v>40</v>
          </cell>
          <cell r="T26">
            <v>80</v>
          </cell>
          <cell r="U26">
            <v>185</v>
          </cell>
          <cell r="V26">
            <v>226</v>
          </cell>
          <cell r="W26">
            <v>180</v>
          </cell>
          <cell r="X26">
            <v>180</v>
          </cell>
        </row>
        <row r="27">
          <cell r="D27">
            <v>15</v>
          </cell>
          <cell r="E27">
            <v>64.2</v>
          </cell>
          <cell r="F27">
            <v>79.8</v>
          </cell>
          <cell r="G27">
            <v>57</v>
          </cell>
          <cell r="H27">
            <v>22.63300000000001</v>
          </cell>
          <cell r="I27">
            <v>82.36699999999999</v>
          </cell>
          <cell r="J27">
            <v>197</v>
          </cell>
          <cell r="K27">
            <v>-132</v>
          </cell>
          <cell r="L27">
            <v>-386</v>
          </cell>
          <cell r="M27">
            <v>0</v>
          </cell>
          <cell r="N27">
            <v>0</v>
          </cell>
          <cell r="O27">
            <v>0</v>
          </cell>
          <cell r="Q27">
            <v>15</v>
          </cell>
          <cell r="R27">
            <v>79.2</v>
          </cell>
          <cell r="S27">
            <v>159</v>
          </cell>
          <cell r="T27">
            <v>216</v>
          </cell>
          <cell r="U27">
            <v>238.63300000000001</v>
          </cell>
          <cell r="V27">
            <v>321</v>
          </cell>
          <cell r="W27">
            <v>518</v>
          </cell>
          <cell r="X27">
            <v>386</v>
          </cell>
        </row>
        <row r="28">
          <cell r="D28">
            <v>8</v>
          </cell>
          <cell r="E28">
            <v>8.6000000000000014</v>
          </cell>
          <cell r="F28">
            <v>8.3999999999999986</v>
          </cell>
          <cell r="G28">
            <v>8</v>
          </cell>
          <cell r="H28">
            <v>8.5</v>
          </cell>
          <cell r="I28">
            <v>8.5</v>
          </cell>
          <cell r="J28">
            <v>6</v>
          </cell>
          <cell r="K28">
            <v>8</v>
          </cell>
          <cell r="L28">
            <v>-64</v>
          </cell>
          <cell r="M28">
            <v>0</v>
          </cell>
          <cell r="N28">
            <v>0</v>
          </cell>
          <cell r="O28">
            <v>0</v>
          </cell>
          <cell r="Q28">
            <v>8</v>
          </cell>
          <cell r="R28">
            <v>16.600000000000001</v>
          </cell>
          <cell r="S28">
            <v>25</v>
          </cell>
          <cell r="T28">
            <v>33</v>
          </cell>
          <cell r="U28">
            <v>41.5</v>
          </cell>
          <cell r="V28">
            <v>50</v>
          </cell>
          <cell r="W28">
            <v>56</v>
          </cell>
          <cell r="X28">
            <v>64</v>
          </cell>
        </row>
        <row r="29">
          <cell r="D29">
            <v>99</v>
          </cell>
          <cell r="E29">
            <v>-420</v>
          </cell>
          <cell r="F29">
            <v>98</v>
          </cell>
          <cell r="G29">
            <v>223</v>
          </cell>
          <cell r="H29">
            <v>0</v>
          </cell>
          <cell r="I29">
            <v>0</v>
          </cell>
          <cell r="J29">
            <v>-1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Q29">
            <v>99</v>
          </cell>
          <cell r="R29">
            <v>-321</v>
          </cell>
          <cell r="S29">
            <v>-223</v>
          </cell>
          <cell r="T29">
            <v>0</v>
          </cell>
          <cell r="U29">
            <v>0</v>
          </cell>
          <cell r="W29">
            <v>-1</v>
          </cell>
          <cell r="X29">
            <v>-1</v>
          </cell>
        </row>
        <row r="30">
          <cell r="D30">
            <v>122</v>
          </cell>
          <cell r="E30">
            <v>-307.2</v>
          </cell>
          <cell r="F30">
            <v>186.2</v>
          </cell>
          <cell r="G30">
            <v>328</v>
          </cell>
          <cell r="H30">
            <v>136.13300000000001</v>
          </cell>
          <cell r="I30">
            <v>131.86699999999999</v>
          </cell>
          <cell r="J30">
            <v>156</v>
          </cell>
          <cell r="K30">
            <v>-124</v>
          </cell>
          <cell r="L30">
            <v>-629</v>
          </cell>
          <cell r="M30">
            <v>0</v>
          </cell>
          <cell r="N30">
            <v>0</v>
          </cell>
          <cell r="O30">
            <v>0</v>
          </cell>
          <cell r="Q30">
            <v>122</v>
          </cell>
          <cell r="R30">
            <v>-185.2</v>
          </cell>
          <cell r="S30">
            <v>1</v>
          </cell>
          <cell r="T30">
            <v>329</v>
          </cell>
          <cell r="U30">
            <v>465.13300000000004</v>
          </cell>
          <cell r="V30">
            <v>597</v>
          </cell>
          <cell r="W30">
            <v>753</v>
          </cell>
          <cell r="X30">
            <v>629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D33">
            <v>575</v>
          </cell>
          <cell r="E33">
            <v>445.8</v>
          </cell>
          <cell r="F33">
            <v>617.20000000000005</v>
          </cell>
          <cell r="G33">
            <v>747</v>
          </cell>
          <cell r="H33">
            <v>575.77900000000011</v>
          </cell>
          <cell r="I33">
            <v>597.22099999999989</v>
          </cell>
          <cell r="J33">
            <v>493</v>
          </cell>
          <cell r="K33">
            <v>-174</v>
          </cell>
          <cell r="L33">
            <v>-3877</v>
          </cell>
          <cell r="M33">
            <v>0</v>
          </cell>
          <cell r="N33">
            <v>0</v>
          </cell>
          <cell r="O33">
            <v>0</v>
          </cell>
          <cell r="Q33">
            <v>575</v>
          </cell>
          <cell r="R33">
            <v>1020.8</v>
          </cell>
          <cell r="S33">
            <v>1638</v>
          </cell>
          <cell r="T33">
            <v>2385</v>
          </cell>
          <cell r="U33">
            <v>2960.7790000000005</v>
          </cell>
          <cell r="V33">
            <v>3558</v>
          </cell>
          <cell r="W33">
            <v>4051</v>
          </cell>
          <cell r="X33">
            <v>3877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Home Page"/>
      <sheetName val="Glossary"/>
      <sheetName val="REV &amp; COS BY NATURE"/>
      <sheetName val="Rev &amp; COS Analysis"/>
      <sheetName val="Key Elements"/>
      <sheetName val="Tariffs"/>
      <sheetName val="Usage Traffic"/>
      <sheetName val="Subscribers"/>
      <sheetName val="SMS"/>
      <sheetName val="Total Revenue"/>
      <sheetName val="Handset &amp; Other"/>
      <sheetName val="Cost Of Sales"/>
      <sheetName val="Resume"/>
      <sheetName val="Simple Interest-All-23rd-May 11"/>
      <sheetName val="POV"/>
      <sheetName val="844-SC-JINJA"/>
      <sheetName val="April 2006"/>
      <sheetName val="Unitisation %"/>
      <sheetName val="UMEME-Sep12"/>
      <sheetName val="Public Access.New"/>
      <sheetName val="Mobile Money.New"/>
    </sheetNames>
    <sheetDataSet>
      <sheetData sheetId="0"/>
      <sheetData sheetId="1"/>
      <sheetData sheetId="2"/>
      <sheetData sheetId="3"/>
      <sheetData sheetId="4"/>
      <sheetData sheetId="5">
        <row r="152">
          <cell r="C152">
            <v>0.1925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DE2F6-E13E-4E13-B2F8-E2315EE4B689}">
  <dimension ref="C3:M18"/>
  <sheetViews>
    <sheetView showGridLines="0" zoomScale="80" zoomScaleNormal="80" workbookViewId="0">
      <selection activeCell="K7" sqref="K7"/>
    </sheetView>
  </sheetViews>
  <sheetFormatPr defaultColWidth="8.7265625" defaultRowHeight="16.5"/>
  <cols>
    <col min="1" max="2" width="8.7265625" style="3"/>
    <col min="3" max="3" width="23.453125" style="3" customWidth="1"/>
    <col min="4" max="4" width="8" style="3" customWidth="1"/>
    <col min="5" max="5" width="23.81640625" style="3" bestFit="1" customWidth="1"/>
    <col min="6" max="6" width="6.1796875" style="3" customWidth="1"/>
    <col min="7" max="7" width="23.81640625" style="3" bestFit="1" customWidth="1"/>
    <col min="8" max="8" width="7.453125" style="3" customWidth="1"/>
    <col min="9" max="9" width="20.81640625" style="3" customWidth="1"/>
    <col min="10" max="10" width="6.1796875" style="3" customWidth="1"/>
    <col min="11" max="11" width="23.54296875" style="3" bestFit="1" customWidth="1"/>
    <col min="12" max="12" width="6.81640625" style="3" customWidth="1"/>
    <col min="13" max="13" width="19" style="3" customWidth="1"/>
    <col min="14" max="16384" width="8.7265625" style="3"/>
  </cols>
  <sheetData>
    <row r="3" spans="3:13" s="7" customFormat="1" ht="28" customHeight="1">
      <c r="C3" s="8" t="s">
        <v>0</v>
      </c>
      <c r="E3" s="8" t="s">
        <v>1</v>
      </c>
      <c r="G3" s="8" t="s">
        <v>2</v>
      </c>
      <c r="I3" s="8" t="s">
        <v>3</v>
      </c>
      <c r="K3" s="8" t="s">
        <v>4</v>
      </c>
      <c r="M3" s="8" t="s">
        <v>5</v>
      </c>
    </row>
    <row r="5" spans="3:13" ht="25" customHeight="1" thickBot="1">
      <c r="C5" s="9" t="s">
        <v>6</v>
      </c>
      <c r="E5" s="9" t="s">
        <v>7</v>
      </c>
      <c r="G5" s="5" t="s">
        <v>8</v>
      </c>
      <c r="I5" s="5" t="s">
        <v>9</v>
      </c>
      <c r="K5" s="5" t="s">
        <v>10</v>
      </c>
      <c r="M5" s="5" t="s">
        <v>11</v>
      </c>
    </row>
    <row r="6" spans="3:13" s="4" customFormat="1" ht="25" customHeight="1">
      <c r="C6" s="5" t="s">
        <v>12</v>
      </c>
      <c r="E6" s="5" t="s">
        <v>13</v>
      </c>
      <c r="G6" s="5"/>
      <c r="I6" s="5" t="s">
        <v>14</v>
      </c>
      <c r="K6" s="5" t="s">
        <v>15</v>
      </c>
      <c r="M6" s="5"/>
    </row>
    <row r="7" spans="3:13" s="4" customFormat="1" ht="25" customHeight="1">
      <c r="C7" s="5" t="s">
        <v>16</v>
      </c>
      <c r="E7" s="5" t="s">
        <v>17</v>
      </c>
      <c r="G7" s="5"/>
      <c r="I7" s="5" t="s">
        <v>18</v>
      </c>
      <c r="K7" s="5"/>
      <c r="M7" s="5"/>
    </row>
    <row r="8" spans="3:13" s="4" customFormat="1" ht="25" customHeight="1">
      <c r="C8" s="5" t="s">
        <v>19</v>
      </c>
      <c r="E8" s="5" t="s">
        <v>20</v>
      </c>
      <c r="G8" s="5"/>
      <c r="I8" s="5" t="s">
        <v>21</v>
      </c>
      <c r="K8" s="5"/>
      <c r="M8" s="5"/>
    </row>
    <row r="12" spans="3:13" s="2" customFormat="1" ht="25" customHeight="1" thickBot="1">
      <c r="C12" s="9" t="s">
        <v>22</v>
      </c>
      <c r="E12" s="9" t="s">
        <v>23</v>
      </c>
      <c r="G12" s="2" t="s">
        <v>24</v>
      </c>
    </row>
    <row r="13" spans="3:13" ht="25" customHeight="1">
      <c r="C13" s="5" t="s">
        <v>25</v>
      </c>
      <c r="D13" s="4"/>
      <c r="E13" s="5" t="s">
        <v>26</v>
      </c>
      <c r="G13" s="3" t="s">
        <v>27</v>
      </c>
    </row>
    <row r="14" spans="3:13" ht="25" customHeight="1">
      <c r="C14" s="5" t="s">
        <v>28</v>
      </c>
      <c r="D14" s="4"/>
      <c r="E14" s="6"/>
      <c r="G14" s="3" t="s">
        <v>29</v>
      </c>
    </row>
    <row r="15" spans="3:13">
      <c r="G15" s="3" t="s">
        <v>30</v>
      </c>
    </row>
    <row r="16" spans="3:13">
      <c r="G16" s="3" t="s">
        <v>31</v>
      </c>
    </row>
    <row r="18" spans="7:7">
      <c r="G18" s="3" t="s">
        <v>32</v>
      </c>
    </row>
  </sheetData>
  <pageMargins left="0.7" right="0.7" top="0.75" bottom="0.75" header="0.3" footer="0.3"/>
  <headerFooter>
    <oddFooter>&amp;L_x000D_&amp;1#&amp;"Calibri"&amp;8&amp;K000000 Sensitivity: MTN Group -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FEEFC-E2BC-4F49-AD0F-46A088EAD0ED}">
  <dimension ref="A1:D284"/>
  <sheetViews>
    <sheetView topLeftCell="A47" zoomScaleNormal="100" workbookViewId="0">
      <selection activeCell="B85" sqref="B85"/>
    </sheetView>
  </sheetViews>
  <sheetFormatPr defaultColWidth="9.1796875" defaultRowHeight="14.5"/>
  <cols>
    <col min="1" max="1" width="10.81640625" style="12" bestFit="1" customWidth="1"/>
    <col min="2" max="2" width="53.81640625" style="12" customWidth="1"/>
    <col min="3" max="3" width="54.453125" style="12" customWidth="1"/>
    <col min="4" max="5" width="9.1796875" style="12"/>
    <col min="6" max="6" width="21.453125" style="12" customWidth="1"/>
    <col min="7" max="7" width="43.7265625" style="12" customWidth="1"/>
    <col min="8" max="16384" width="9.1796875" style="12"/>
  </cols>
  <sheetData>
    <row r="1" spans="1:3">
      <c r="A1" s="10" t="s">
        <v>34</v>
      </c>
      <c r="B1" s="11"/>
      <c r="C1" s="11"/>
    </row>
    <row r="2" spans="1:3">
      <c r="A2" s="11"/>
      <c r="B2" s="11"/>
      <c r="C2" s="11"/>
    </row>
    <row r="3" spans="1:3" ht="23.5">
      <c r="A3" s="11"/>
      <c r="B3" s="140" t="s">
        <v>33</v>
      </c>
      <c r="C3" s="140"/>
    </row>
    <row r="4" spans="1:3">
      <c r="A4" s="11"/>
      <c r="B4" s="11"/>
      <c r="C4" s="11"/>
    </row>
    <row r="5" spans="1:3">
      <c r="A5" s="11"/>
      <c r="B5" s="141" t="s">
        <v>38</v>
      </c>
      <c r="C5" s="142"/>
    </row>
    <row r="6" spans="1:3">
      <c r="A6" s="11"/>
      <c r="B6" s="141" t="s">
        <v>39</v>
      </c>
      <c r="C6" s="142"/>
    </row>
    <row r="7" spans="1:3">
      <c r="A7" s="11"/>
      <c r="B7" s="141" t="s">
        <v>40</v>
      </c>
      <c r="C7" s="142"/>
    </row>
    <row r="9" spans="1:3" ht="23.5">
      <c r="B9" s="140" t="s">
        <v>41</v>
      </c>
      <c r="C9" s="140"/>
    </row>
    <row r="10" spans="1:3">
      <c r="B10" s="13"/>
    </row>
    <row r="11" spans="1:3" s="11" customFormat="1">
      <c r="C11" s="28" t="s">
        <v>42</v>
      </c>
    </row>
    <row r="12" spans="1:3" s="11" customFormat="1">
      <c r="B12" s="29" t="s">
        <v>43</v>
      </c>
      <c r="C12" s="30" t="s">
        <v>37</v>
      </c>
    </row>
    <row r="13" spans="1:3" s="11" customFormat="1">
      <c r="B13" s="29" t="s">
        <v>44</v>
      </c>
      <c r="C13" s="30" t="s">
        <v>45</v>
      </c>
    </row>
    <row r="14" spans="1:3" s="11" customFormat="1"/>
    <row r="15" spans="1:3" s="11" customFormat="1" ht="23.5">
      <c r="B15" s="140" t="s">
        <v>46</v>
      </c>
      <c r="C15" s="140"/>
    </row>
    <row r="16" spans="1:3" s="11" customFormat="1">
      <c r="B16" s="13"/>
    </row>
    <row r="17" spans="2:3" s="11" customFormat="1" ht="23.5">
      <c r="B17" s="31" t="s">
        <v>47</v>
      </c>
      <c r="C17" s="31" t="s">
        <v>48</v>
      </c>
    </row>
    <row r="18" spans="2:3" s="11" customFormat="1">
      <c r="B18" s="32" t="s">
        <v>49</v>
      </c>
      <c r="C18" s="33">
        <v>5</v>
      </c>
    </row>
    <row r="19" spans="2:3" s="11" customFormat="1">
      <c r="B19" s="32" t="s">
        <v>50</v>
      </c>
      <c r="C19" s="33">
        <v>11</v>
      </c>
    </row>
    <row r="20" spans="2:3" s="11" customFormat="1">
      <c r="B20" s="32" t="s">
        <v>51</v>
      </c>
      <c r="C20" s="33">
        <v>17</v>
      </c>
    </row>
    <row r="21" spans="2:3" s="11" customFormat="1">
      <c r="B21" s="32" t="s">
        <v>52</v>
      </c>
      <c r="C21" s="33">
        <v>26</v>
      </c>
    </row>
    <row r="22" spans="2:3" s="11" customFormat="1">
      <c r="B22" s="32" t="s">
        <v>53</v>
      </c>
      <c r="C22" s="33">
        <v>32</v>
      </c>
    </row>
    <row r="23" spans="2:3" s="11" customFormat="1">
      <c r="B23" s="32" t="s">
        <v>54</v>
      </c>
      <c r="C23" s="33">
        <v>38</v>
      </c>
    </row>
    <row r="24" spans="2:3" s="11" customFormat="1">
      <c r="B24" s="32" t="s">
        <v>55</v>
      </c>
      <c r="C24" s="33">
        <v>46</v>
      </c>
    </row>
    <row r="25" spans="2:3" s="11" customFormat="1">
      <c r="B25" s="32" t="s">
        <v>56</v>
      </c>
      <c r="C25" s="33">
        <v>60</v>
      </c>
    </row>
    <row r="26" spans="2:3" s="11" customFormat="1">
      <c r="B26" s="32" t="s">
        <v>57</v>
      </c>
      <c r="C26" s="33">
        <v>120</v>
      </c>
    </row>
    <row r="27" spans="2:3" s="11" customFormat="1">
      <c r="B27" s="32" t="s">
        <v>58</v>
      </c>
      <c r="C27" s="33">
        <v>130</v>
      </c>
    </row>
    <row r="28" spans="2:3" s="11" customFormat="1">
      <c r="B28" s="32" t="s">
        <v>59</v>
      </c>
      <c r="C28" s="33">
        <v>200</v>
      </c>
    </row>
    <row r="29" spans="2:3" s="11" customFormat="1">
      <c r="B29" s="32" t="s">
        <v>60</v>
      </c>
      <c r="C29" s="33">
        <v>300</v>
      </c>
    </row>
    <row r="30" spans="2:3" s="11" customFormat="1">
      <c r="B30" s="14"/>
      <c r="C30" s="15"/>
    </row>
    <row r="31" spans="2:3" ht="23.5">
      <c r="B31" s="31" t="s">
        <v>47</v>
      </c>
      <c r="C31" s="31" t="s">
        <v>61</v>
      </c>
    </row>
    <row r="33" spans="2:3" s="17" customFormat="1" ht="23.5">
      <c r="B33" s="16" t="s">
        <v>62</v>
      </c>
      <c r="C33" s="16"/>
    </row>
    <row r="34" spans="2:3" s="17" customFormat="1" ht="23.5">
      <c r="B34" s="21" t="s">
        <v>63</v>
      </c>
      <c r="C34" s="18">
        <v>8</v>
      </c>
    </row>
    <row r="35" spans="2:3">
      <c r="B35" s="21" t="s">
        <v>64</v>
      </c>
      <c r="C35" s="18">
        <v>8</v>
      </c>
    </row>
    <row r="36" spans="2:3">
      <c r="B36" s="21" t="s">
        <v>65</v>
      </c>
      <c r="C36" s="18">
        <v>8</v>
      </c>
    </row>
    <row r="37" spans="2:3">
      <c r="B37" s="21" t="s">
        <v>66</v>
      </c>
      <c r="C37" s="18">
        <v>8</v>
      </c>
    </row>
    <row r="38" spans="2:3">
      <c r="B38" s="21" t="s">
        <v>67</v>
      </c>
      <c r="C38" s="18">
        <v>8</v>
      </c>
    </row>
    <row r="39" spans="2:3">
      <c r="B39" s="21" t="s">
        <v>68</v>
      </c>
      <c r="C39" s="18">
        <v>8</v>
      </c>
    </row>
    <row r="40" spans="2:3">
      <c r="B40" s="21" t="s">
        <v>69</v>
      </c>
      <c r="C40" s="18">
        <v>8</v>
      </c>
    </row>
    <row r="41" spans="2:3">
      <c r="B41" s="21" t="s">
        <v>70</v>
      </c>
      <c r="C41" s="18">
        <v>8</v>
      </c>
    </row>
    <row r="42" spans="2:3">
      <c r="B42" s="21" t="s">
        <v>71</v>
      </c>
      <c r="C42" s="18">
        <v>8</v>
      </c>
    </row>
    <row r="43" spans="2:3">
      <c r="B43" s="21" t="s">
        <v>72</v>
      </c>
      <c r="C43" s="18">
        <v>8</v>
      </c>
    </row>
    <row r="44" spans="2:3">
      <c r="B44" s="21" t="s">
        <v>73</v>
      </c>
      <c r="C44" s="18">
        <v>8</v>
      </c>
    </row>
    <row r="45" spans="2:3">
      <c r="B45" s="21" t="s">
        <v>74</v>
      </c>
      <c r="C45" s="18">
        <v>8</v>
      </c>
    </row>
    <row r="46" spans="2:3" s="19" customFormat="1">
      <c r="B46" s="21" t="s">
        <v>75</v>
      </c>
      <c r="C46" s="18">
        <v>8</v>
      </c>
    </row>
    <row r="47" spans="2:3">
      <c r="B47" s="21" t="s">
        <v>76</v>
      </c>
      <c r="C47" s="18">
        <v>8</v>
      </c>
    </row>
    <row r="48" spans="2:3">
      <c r="B48" s="21" t="s">
        <v>77</v>
      </c>
      <c r="C48" s="18">
        <v>8</v>
      </c>
    </row>
    <row r="49" spans="2:3">
      <c r="B49" s="21" t="s">
        <v>78</v>
      </c>
      <c r="C49" s="18">
        <v>8</v>
      </c>
    </row>
    <row r="50" spans="2:3" s="19" customFormat="1">
      <c r="B50" s="21" t="s">
        <v>79</v>
      </c>
      <c r="C50" s="18">
        <v>8</v>
      </c>
    </row>
    <row r="51" spans="2:3">
      <c r="B51" s="21" t="s">
        <v>80</v>
      </c>
      <c r="C51" s="18">
        <v>8</v>
      </c>
    </row>
    <row r="52" spans="2:3">
      <c r="B52" s="21" t="s">
        <v>81</v>
      </c>
      <c r="C52" s="18">
        <v>8</v>
      </c>
    </row>
    <row r="53" spans="2:3">
      <c r="B53" s="21" t="s">
        <v>82</v>
      </c>
      <c r="C53" s="18">
        <v>8</v>
      </c>
    </row>
    <row r="54" spans="2:3">
      <c r="B54" s="21" t="s">
        <v>83</v>
      </c>
      <c r="C54" s="18">
        <v>8</v>
      </c>
    </row>
    <row r="55" spans="2:3">
      <c r="B55" s="21" t="s">
        <v>84</v>
      </c>
      <c r="C55" s="18">
        <v>8</v>
      </c>
    </row>
    <row r="56" spans="2:3">
      <c r="B56" s="21" t="s">
        <v>85</v>
      </c>
      <c r="C56" s="18">
        <v>8</v>
      </c>
    </row>
    <row r="57" spans="2:3" s="19" customFormat="1">
      <c r="B57" s="21" t="s">
        <v>86</v>
      </c>
      <c r="C57" s="18">
        <v>8</v>
      </c>
    </row>
    <row r="58" spans="2:3">
      <c r="B58" s="21" t="s">
        <v>87</v>
      </c>
      <c r="C58" s="18">
        <v>8</v>
      </c>
    </row>
    <row r="59" spans="2:3">
      <c r="B59" s="21" t="s">
        <v>88</v>
      </c>
      <c r="C59" s="18">
        <v>8</v>
      </c>
    </row>
    <row r="60" spans="2:3">
      <c r="B60" s="21" t="s">
        <v>89</v>
      </c>
      <c r="C60" s="18">
        <v>8</v>
      </c>
    </row>
    <row r="61" spans="2:3">
      <c r="B61" s="21" t="s">
        <v>90</v>
      </c>
      <c r="C61" s="18">
        <v>8</v>
      </c>
    </row>
    <row r="62" spans="2:3">
      <c r="B62" s="21" t="s">
        <v>91</v>
      </c>
      <c r="C62" s="18">
        <v>8</v>
      </c>
    </row>
    <row r="63" spans="2:3">
      <c r="B63" s="21" t="s">
        <v>92</v>
      </c>
      <c r="C63" s="18">
        <v>8</v>
      </c>
    </row>
    <row r="64" spans="2:3" s="19" customFormat="1">
      <c r="B64" s="21" t="s">
        <v>93</v>
      </c>
      <c r="C64" s="18">
        <v>8</v>
      </c>
    </row>
    <row r="65" spans="2:3">
      <c r="B65" s="21" t="s">
        <v>94</v>
      </c>
      <c r="C65" s="18">
        <v>8</v>
      </c>
    </row>
    <row r="66" spans="2:3">
      <c r="B66" s="21" t="s">
        <v>95</v>
      </c>
      <c r="C66" s="18">
        <v>8</v>
      </c>
    </row>
    <row r="67" spans="2:3">
      <c r="B67" s="21" t="s">
        <v>96</v>
      </c>
      <c r="C67" s="18">
        <v>8</v>
      </c>
    </row>
    <row r="68" spans="2:3">
      <c r="B68" s="21" t="s">
        <v>97</v>
      </c>
      <c r="C68" s="18">
        <v>8</v>
      </c>
    </row>
    <row r="69" spans="2:3">
      <c r="B69" s="21" t="s">
        <v>98</v>
      </c>
      <c r="C69" s="18">
        <v>8</v>
      </c>
    </row>
    <row r="70" spans="2:3">
      <c r="B70" s="21" t="s">
        <v>99</v>
      </c>
      <c r="C70" s="18">
        <v>8</v>
      </c>
    </row>
    <row r="71" spans="2:3">
      <c r="B71" s="21" t="s">
        <v>100</v>
      </c>
      <c r="C71" s="18">
        <v>8</v>
      </c>
    </row>
    <row r="72" spans="2:3">
      <c r="B72" s="21" t="s">
        <v>101</v>
      </c>
      <c r="C72" s="18">
        <v>8</v>
      </c>
    </row>
    <row r="73" spans="2:3">
      <c r="B73" s="21" t="s">
        <v>102</v>
      </c>
      <c r="C73" s="18">
        <v>8</v>
      </c>
    </row>
    <row r="74" spans="2:3">
      <c r="B74" s="21" t="s">
        <v>103</v>
      </c>
      <c r="C74" s="18">
        <v>8</v>
      </c>
    </row>
    <row r="75" spans="2:3">
      <c r="B75" s="21" t="s">
        <v>104</v>
      </c>
      <c r="C75" s="18">
        <v>8</v>
      </c>
    </row>
    <row r="76" spans="2:3">
      <c r="B76" s="21" t="s">
        <v>105</v>
      </c>
      <c r="C76" s="18">
        <v>8</v>
      </c>
    </row>
    <row r="77" spans="2:3">
      <c r="B77" s="21" t="s">
        <v>106</v>
      </c>
      <c r="C77" s="18">
        <v>8</v>
      </c>
    </row>
    <row r="78" spans="2:3">
      <c r="B78" s="21" t="s">
        <v>107</v>
      </c>
      <c r="C78" s="18">
        <v>8</v>
      </c>
    </row>
    <row r="79" spans="2:3">
      <c r="B79" s="21" t="s">
        <v>108</v>
      </c>
      <c r="C79" s="18">
        <v>8</v>
      </c>
    </row>
    <row r="80" spans="2:3">
      <c r="B80" s="21" t="s">
        <v>109</v>
      </c>
      <c r="C80" s="18">
        <v>8</v>
      </c>
    </row>
    <row r="81" spans="2:3">
      <c r="B81" s="21" t="s">
        <v>110</v>
      </c>
      <c r="C81" s="18">
        <v>8</v>
      </c>
    </row>
    <row r="82" spans="2:3">
      <c r="B82" s="21" t="s">
        <v>111</v>
      </c>
      <c r="C82" s="18">
        <v>8</v>
      </c>
    </row>
    <row r="83" spans="2:3">
      <c r="B83" s="21" t="s">
        <v>112</v>
      </c>
      <c r="C83" s="18">
        <v>8</v>
      </c>
    </row>
    <row r="84" spans="2:3">
      <c r="B84" s="21" t="s">
        <v>113</v>
      </c>
      <c r="C84" s="18">
        <v>8</v>
      </c>
    </row>
    <row r="85" spans="2:3">
      <c r="B85" s="21" t="s">
        <v>114</v>
      </c>
      <c r="C85" s="18">
        <v>5</v>
      </c>
    </row>
    <row r="86" spans="2:3">
      <c r="B86" s="21" t="s">
        <v>115</v>
      </c>
      <c r="C86" s="18">
        <v>8</v>
      </c>
    </row>
    <row r="87" spans="2:3">
      <c r="B87" s="21" t="s">
        <v>116</v>
      </c>
      <c r="C87" s="18">
        <v>6</v>
      </c>
    </row>
    <row r="88" spans="2:3">
      <c r="B88" s="21" t="s">
        <v>117</v>
      </c>
      <c r="C88" s="18">
        <v>30</v>
      </c>
    </row>
    <row r="89" spans="2:3">
      <c r="B89" s="21" t="s">
        <v>118</v>
      </c>
      <c r="C89" s="18">
        <v>8</v>
      </c>
    </row>
    <row r="90" spans="2:3">
      <c r="B90" s="21" t="s">
        <v>119</v>
      </c>
      <c r="C90" s="18">
        <v>8</v>
      </c>
    </row>
    <row r="91" spans="2:3" ht="16.5" customHeight="1">
      <c r="B91" s="14"/>
      <c r="C91" s="14"/>
    </row>
    <row r="92" spans="2:3" s="19" customFormat="1" ht="16.5" customHeight="1">
      <c r="B92" s="16" t="s">
        <v>120</v>
      </c>
      <c r="C92" s="16"/>
    </row>
    <row r="93" spans="2:3">
      <c r="B93" s="21" t="s">
        <v>121</v>
      </c>
      <c r="C93" s="18">
        <v>11</v>
      </c>
    </row>
    <row r="94" spans="2:3">
      <c r="B94" s="21" t="s">
        <v>122</v>
      </c>
      <c r="C94" s="18">
        <v>11</v>
      </c>
    </row>
    <row r="95" spans="2:3">
      <c r="B95" s="21" t="s">
        <v>123</v>
      </c>
      <c r="C95" s="18">
        <v>11</v>
      </c>
    </row>
    <row r="96" spans="2:3" s="17" customFormat="1" ht="23.5">
      <c r="B96" s="21" t="s">
        <v>124</v>
      </c>
      <c r="C96" s="18">
        <v>11</v>
      </c>
    </row>
    <row r="97" spans="2:3" s="20" customFormat="1" ht="16.5" customHeight="1">
      <c r="B97" s="21" t="s">
        <v>125</v>
      </c>
      <c r="C97" s="18">
        <v>11</v>
      </c>
    </row>
    <row r="98" spans="2:3">
      <c r="B98" s="21" t="s">
        <v>126</v>
      </c>
      <c r="C98" s="18">
        <v>11</v>
      </c>
    </row>
    <row r="99" spans="2:3">
      <c r="B99" s="21" t="s">
        <v>127</v>
      </c>
      <c r="C99" s="18">
        <v>11</v>
      </c>
    </row>
    <row r="100" spans="2:3">
      <c r="B100" s="21" t="s">
        <v>128</v>
      </c>
      <c r="C100" s="18">
        <v>11</v>
      </c>
    </row>
    <row r="101" spans="2:3">
      <c r="B101" s="21" t="s">
        <v>129</v>
      </c>
      <c r="C101" s="18">
        <v>11</v>
      </c>
    </row>
    <row r="102" spans="2:3">
      <c r="B102" s="21" t="s">
        <v>130</v>
      </c>
      <c r="C102" s="18">
        <v>11</v>
      </c>
    </row>
    <row r="103" spans="2:3" s="19" customFormat="1">
      <c r="B103" s="21" t="s">
        <v>131</v>
      </c>
      <c r="C103" s="18">
        <v>11</v>
      </c>
    </row>
    <row r="104" spans="2:3">
      <c r="B104" s="21" t="s">
        <v>132</v>
      </c>
      <c r="C104" s="18">
        <v>11</v>
      </c>
    </row>
    <row r="105" spans="2:3" s="19" customFormat="1">
      <c r="B105" s="21" t="s">
        <v>133</v>
      </c>
      <c r="C105" s="18">
        <v>11</v>
      </c>
    </row>
    <row r="106" spans="2:3">
      <c r="B106" s="21" t="s">
        <v>134</v>
      </c>
      <c r="C106" s="18">
        <v>11</v>
      </c>
    </row>
    <row r="107" spans="2:3">
      <c r="B107" s="21" t="s">
        <v>135</v>
      </c>
      <c r="C107" s="18">
        <v>11</v>
      </c>
    </row>
    <row r="108" spans="2:3" s="19" customFormat="1">
      <c r="B108" s="21" t="s">
        <v>136</v>
      </c>
      <c r="C108" s="18">
        <v>11</v>
      </c>
    </row>
    <row r="109" spans="2:3">
      <c r="B109" s="21"/>
      <c r="C109" s="14"/>
    </row>
    <row r="110" spans="2:3" ht="23.5">
      <c r="B110" s="16" t="s">
        <v>137</v>
      </c>
      <c r="C110" s="16"/>
    </row>
    <row r="111" spans="2:3">
      <c r="B111" s="21" t="s">
        <v>138</v>
      </c>
      <c r="C111" s="18">
        <v>17</v>
      </c>
    </row>
    <row r="112" spans="2:3">
      <c r="B112" s="21" t="s">
        <v>139</v>
      </c>
      <c r="C112" s="18">
        <v>17</v>
      </c>
    </row>
    <row r="113" spans="2:3">
      <c r="B113" s="21" t="s">
        <v>140</v>
      </c>
      <c r="C113" s="18">
        <v>17</v>
      </c>
    </row>
    <row r="114" spans="2:3">
      <c r="B114" s="21" t="s">
        <v>141</v>
      </c>
      <c r="C114" s="18">
        <v>17</v>
      </c>
    </row>
    <row r="115" spans="2:3">
      <c r="B115" s="21" t="s">
        <v>142</v>
      </c>
      <c r="C115" s="18">
        <v>17</v>
      </c>
    </row>
    <row r="116" spans="2:3">
      <c r="B116" s="21" t="s">
        <v>143</v>
      </c>
      <c r="C116" s="18">
        <v>17</v>
      </c>
    </row>
    <row r="117" spans="2:3">
      <c r="B117" s="21" t="s">
        <v>144</v>
      </c>
      <c r="C117" s="18">
        <v>17</v>
      </c>
    </row>
    <row r="118" spans="2:3" s="17" customFormat="1" ht="23.5">
      <c r="B118" s="21" t="s">
        <v>145</v>
      </c>
      <c r="C118" s="18">
        <v>17</v>
      </c>
    </row>
    <row r="119" spans="2:3">
      <c r="B119" s="21" t="s">
        <v>146</v>
      </c>
      <c r="C119" s="18">
        <v>17</v>
      </c>
    </row>
    <row r="120" spans="2:3">
      <c r="B120" s="21" t="s">
        <v>147</v>
      </c>
      <c r="C120" s="18">
        <v>17</v>
      </c>
    </row>
    <row r="121" spans="2:3">
      <c r="B121" s="21" t="s">
        <v>148</v>
      </c>
      <c r="C121" s="18">
        <v>17</v>
      </c>
    </row>
    <row r="122" spans="2:3">
      <c r="B122" s="21" t="s">
        <v>149</v>
      </c>
      <c r="C122" s="18">
        <v>17</v>
      </c>
    </row>
    <row r="123" spans="2:3">
      <c r="B123" s="21" t="s">
        <v>150</v>
      </c>
      <c r="C123" s="18">
        <v>17</v>
      </c>
    </row>
    <row r="124" spans="2:3">
      <c r="B124" s="21" t="s">
        <v>151</v>
      </c>
      <c r="C124" s="18">
        <v>17</v>
      </c>
    </row>
    <row r="125" spans="2:3">
      <c r="B125" s="21" t="s">
        <v>152</v>
      </c>
      <c r="C125" s="18">
        <v>17</v>
      </c>
    </row>
    <row r="126" spans="2:3">
      <c r="B126" s="21" t="s">
        <v>153</v>
      </c>
      <c r="C126" s="18">
        <v>17</v>
      </c>
    </row>
    <row r="127" spans="2:3">
      <c r="B127" s="21" t="s">
        <v>154</v>
      </c>
      <c r="C127" s="18">
        <v>17</v>
      </c>
    </row>
    <row r="128" spans="2:3">
      <c r="B128" s="21" t="s">
        <v>155</v>
      </c>
      <c r="C128" s="18">
        <v>17</v>
      </c>
    </row>
    <row r="129" spans="2:3">
      <c r="B129" s="21" t="s">
        <v>156</v>
      </c>
      <c r="C129" s="18">
        <v>17</v>
      </c>
    </row>
    <row r="130" spans="2:3">
      <c r="B130" s="21" t="s">
        <v>157</v>
      </c>
      <c r="C130" s="18">
        <v>17</v>
      </c>
    </row>
    <row r="131" spans="2:3">
      <c r="B131" s="21" t="s">
        <v>158</v>
      </c>
      <c r="C131" s="18">
        <v>17</v>
      </c>
    </row>
    <row r="132" spans="2:3">
      <c r="B132" s="21" t="s">
        <v>159</v>
      </c>
      <c r="C132" s="18">
        <v>17</v>
      </c>
    </row>
    <row r="133" spans="2:3">
      <c r="B133" s="21" t="s">
        <v>160</v>
      </c>
      <c r="C133" s="18">
        <v>17</v>
      </c>
    </row>
    <row r="134" spans="2:3">
      <c r="B134" s="21" t="s">
        <v>161</v>
      </c>
      <c r="C134" s="18">
        <v>17</v>
      </c>
    </row>
    <row r="135" spans="2:3">
      <c r="B135" s="21" t="s">
        <v>162</v>
      </c>
      <c r="C135" s="18">
        <v>17</v>
      </c>
    </row>
    <row r="136" spans="2:3">
      <c r="B136" s="21" t="s">
        <v>163</v>
      </c>
      <c r="C136" s="18">
        <v>17</v>
      </c>
    </row>
    <row r="137" spans="2:3">
      <c r="B137" s="21" t="s">
        <v>164</v>
      </c>
      <c r="C137" s="18">
        <v>17</v>
      </c>
    </row>
    <row r="138" spans="2:3">
      <c r="B138" s="21" t="s">
        <v>165</v>
      </c>
      <c r="C138" s="18">
        <v>17</v>
      </c>
    </row>
    <row r="139" spans="2:3">
      <c r="B139" s="21" t="s">
        <v>166</v>
      </c>
      <c r="C139" s="18">
        <v>17</v>
      </c>
    </row>
    <row r="140" spans="2:3">
      <c r="B140" s="21" t="s">
        <v>167</v>
      </c>
      <c r="C140" s="18">
        <v>17</v>
      </c>
    </row>
    <row r="141" spans="2:3">
      <c r="B141" s="21" t="s">
        <v>168</v>
      </c>
      <c r="C141" s="18">
        <v>17</v>
      </c>
    </row>
    <row r="142" spans="2:3">
      <c r="B142" s="21" t="s">
        <v>169</v>
      </c>
      <c r="C142" s="18">
        <v>17</v>
      </c>
    </row>
    <row r="143" spans="2:3">
      <c r="B143" s="21" t="s">
        <v>170</v>
      </c>
      <c r="C143" s="18">
        <v>17</v>
      </c>
    </row>
    <row r="144" spans="2:3" s="19" customFormat="1">
      <c r="B144" s="21" t="s">
        <v>171</v>
      </c>
      <c r="C144" s="18">
        <v>17</v>
      </c>
    </row>
    <row r="145" spans="2:3">
      <c r="B145" s="21" t="s">
        <v>172</v>
      </c>
      <c r="C145" s="18">
        <v>17</v>
      </c>
    </row>
    <row r="146" spans="2:3">
      <c r="B146" s="21" t="s">
        <v>173</v>
      </c>
      <c r="C146" s="18">
        <v>17</v>
      </c>
    </row>
    <row r="147" spans="2:3" s="19" customFormat="1">
      <c r="B147" s="21" t="s">
        <v>174</v>
      </c>
      <c r="C147" s="18">
        <v>17</v>
      </c>
    </row>
    <row r="148" spans="2:3">
      <c r="B148" s="21" t="s">
        <v>175</v>
      </c>
      <c r="C148" s="18">
        <v>17</v>
      </c>
    </row>
    <row r="149" spans="2:3">
      <c r="B149" s="21" t="s">
        <v>176</v>
      </c>
      <c r="C149" s="18">
        <v>17</v>
      </c>
    </row>
    <row r="150" spans="2:3">
      <c r="B150" s="21" t="s">
        <v>177</v>
      </c>
      <c r="C150" s="18">
        <v>17</v>
      </c>
    </row>
    <row r="151" spans="2:3">
      <c r="B151" s="21" t="s">
        <v>178</v>
      </c>
      <c r="C151" s="18">
        <v>17</v>
      </c>
    </row>
    <row r="152" spans="2:3">
      <c r="B152" s="21" t="s">
        <v>179</v>
      </c>
      <c r="C152" s="18">
        <v>17</v>
      </c>
    </row>
    <row r="153" spans="2:3">
      <c r="B153" s="21"/>
      <c r="C153" s="14"/>
    </row>
    <row r="154" spans="2:3" ht="23.5">
      <c r="B154" s="16" t="s">
        <v>180</v>
      </c>
      <c r="C154" s="16"/>
    </row>
    <row r="155" spans="2:3">
      <c r="B155" s="21" t="s">
        <v>181</v>
      </c>
      <c r="C155" s="18">
        <v>26</v>
      </c>
    </row>
    <row r="156" spans="2:3">
      <c r="B156" s="21" t="s">
        <v>182</v>
      </c>
      <c r="C156" s="18">
        <v>26</v>
      </c>
    </row>
    <row r="157" spans="2:3">
      <c r="B157" s="21" t="s">
        <v>183</v>
      </c>
      <c r="C157" s="18">
        <v>26</v>
      </c>
    </row>
    <row r="158" spans="2:3">
      <c r="B158" s="21" t="s">
        <v>184</v>
      </c>
      <c r="C158" s="18">
        <v>26</v>
      </c>
    </row>
    <row r="159" spans="2:3">
      <c r="B159" s="21" t="s">
        <v>185</v>
      </c>
      <c r="C159" s="18">
        <v>26</v>
      </c>
    </row>
    <row r="160" spans="2:3">
      <c r="B160" s="21" t="s">
        <v>186</v>
      </c>
      <c r="C160" s="18">
        <v>26</v>
      </c>
    </row>
    <row r="161" spans="2:3">
      <c r="B161" s="21" t="s">
        <v>187</v>
      </c>
      <c r="C161" s="18">
        <v>26</v>
      </c>
    </row>
    <row r="162" spans="2:3" s="17" customFormat="1" ht="23.5">
      <c r="B162" s="21" t="s">
        <v>188</v>
      </c>
      <c r="C162" s="18">
        <v>26</v>
      </c>
    </row>
    <row r="163" spans="2:3">
      <c r="B163" s="21" t="s">
        <v>189</v>
      </c>
      <c r="C163" s="18">
        <v>26</v>
      </c>
    </row>
    <row r="164" spans="2:3">
      <c r="B164" s="21" t="s">
        <v>190</v>
      </c>
      <c r="C164" s="18">
        <v>26</v>
      </c>
    </row>
    <row r="165" spans="2:3">
      <c r="B165" s="21" t="s">
        <v>191</v>
      </c>
      <c r="C165" s="18">
        <v>26</v>
      </c>
    </row>
    <row r="166" spans="2:3">
      <c r="B166" s="21" t="s">
        <v>192</v>
      </c>
      <c r="C166" s="18">
        <v>26</v>
      </c>
    </row>
    <row r="167" spans="2:3">
      <c r="B167" s="21" t="s">
        <v>193</v>
      </c>
      <c r="C167" s="18">
        <v>26</v>
      </c>
    </row>
    <row r="168" spans="2:3">
      <c r="B168" s="21" t="s">
        <v>194</v>
      </c>
      <c r="C168" s="18">
        <v>26</v>
      </c>
    </row>
    <row r="169" spans="2:3">
      <c r="B169" s="21" t="s">
        <v>195</v>
      </c>
      <c r="C169" s="18">
        <v>26</v>
      </c>
    </row>
    <row r="170" spans="2:3">
      <c r="B170" s="21" t="s">
        <v>196</v>
      </c>
      <c r="C170" s="18">
        <v>26</v>
      </c>
    </row>
    <row r="171" spans="2:3">
      <c r="B171" s="21" t="s">
        <v>197</v>
      </c>
      <c r="C171" s="18">
        <v>26</v>
      </c>
    </row>
    <row r="172" spans="2:3">
      <c r="B172" s="21" t="s">
        <v>198</v>
      </c>
      <c r="C172" s="18">
        <v>26</v>
      </c>
    </row>
    <row r="173" spans="2:3">
      <c r="B173" s="21" t="s">
        <v>199</v>
      </c>
      <c r="C173" s="18">
        <v>26</v>
      </c>
    </row>
    <row r="174" spans="2:3">
      <c r="B174" s="21" t="s">
        <v>200</v>
      </c>
      <c r="C174" s="18">
        <v>26</v>
      </c>
    </row>
    <row r="175" spans="2:3">
      <c r="B175" s="21" t="s">
        <v>201</v>
      </c>
      <c r="C175" s="18">
        <v>26</v>
      </c>
    </row>
    <row r="176" spans="2:3">
      <c r="B176" s="21" t="s">
        <v>202</v>
      </c>
      <c r="C176" s="18">
        <v>26</v>
      </c>
    </row>
    <row r="177" spans="2:4">
      <c r="B177" s="21" t="s">
        <v>203</v>
      </c>
      <c r="C177" s="18">
        <v>26</v>
      </c>
    </row>
    <row r="178" spans="2:4">
      <c r="B178" s="21" t="s">
        <v>204</v>
      </c>
      <c r="C178" s="18">
        <v>26</v>
      </c>
    </row>
    <row r="179" spans="2:4">
      <c r="B179" s="21" t="s">
        <v>205</v>
      </c>
      <c r="C179" s="18">
        <v>26</v>
      </c>
    </row>
    <row r="180" spans="2:4">
      <c r="B180" s="21" t="s">
        <v>206</v>
      </c>
      <c r="C180" s="18">
        <v>26</v>
      </c>
    </row>
    <row r="181" spans="2:4">
      <c r="B181" s="21" t="s">
        <v>207</v>
      </c>
      <c r="C181" s="18">
        <v>26</v>
      </c>
    </row>
    <row r="182" spans="2:4">
      <c r="B182" s="21" t="s">
        <v>208</v>
      </c>
      <c r="C182" s="18">
        <v>26</v>
      </c>
    </row>
    <row r="183" spans="2:4">
      <c r="B183" s="21" t="s">
        <v>209</v>
      </c>
      <c r="C183" s="18">
        <v>26</v>
      </c>
    </row>
    <row r="184" spans="2:4">
      <c r="B184" s="21" t="s">
        <v>210</v>
      </c>
      <c r="C184" s="18">
        <v>26</v>
      </c>
    </row>
    <row r="185" spans="2:4">
      <c r="B185" s="21" t="s">
        <v>211</v>
      </c>
      <c r="C185" s="18">
        <v>26</v>
      </c>
    </row>
    <row r="186" spans="2:4">
      <c r="B186" s="21" t="s">
        <v>212</v>
      </c>
      <c r="C186" s="18">
        <v>26</v>
      </c>
      <c r="D186" s="1"/>
    </row>
    <row r="187" spans="2:4">
      <c r="B187" s="21" t="s">
        <v>213</v>
      </c>
      <c r="C187" s="18">
        <v>26</v>
      </c>
    </row>
    <row r="188" spans="2:4">
      <c r="B188" s="21" t="s">
        <v>214</v>
      </c>
      <c r="C188" s="18">
        <v>26</v>
      </c>
    </row>
    <row r="189" spans="2:4">
      <c r="B189" s="21" t="s">
        <v>215</v>
      </c>
      <c r="C189" s="18">
        <v>26</v>
      </c>
    </row>
    <row r="190" spans="2:4">
      <c r="B190" s="21" t="s">
        <v>216</v>
      </c>
      <c r="C190" s="18">
        <v>26</v>
      </c>
    </row>
    <row r="191" spans="2:4">
      <c r="B191" s="21" t="s">
        <v>217</v>
      </c>
      <c r="C191" s="18">
        <v>26</v>
      </c>
    </row>
    <row r="192" spans="2:4">
      <c r="B192" s="21" t="s">
        <v>218</v>
      </c>
      <c r="C192" s="18">
        <v>26</v>
      </c>
    </row>
    <row r="193" spans="2:3">
      <c r="B193" s="21" t="s">
        <v>219</v>
      </c>
      <c r="C193" s="18">
        <v>26</v>
      </c>
    </row>
    <row r="194" spans="2:3">
      <c r="B194" s="21" t="s">
        <v>220</v>
      </c>
      <c r="C194" s="18">
        <v>26</v>
      </c>
    </row>
    <row r="195" spans="2:3">
      <c r="B195" s="21" t="s">
        <v>221</v>
      </c>
      <c r="C195" s="18">
        <v>26</v>
      </c>
    </row>
    <row r="196" spans="2:3">
      <c r="B196" s="21" t="s">
        <v>222</v>
      </c>
      <c r="C196" s="18">
        <v>26</v>
      </c>
    </row>
    <row r="197" spans="2:3">
      <c r="B197" s="21" t="s">
        <v>223</v>
      </c>
      <c r="C197" s="18">
        <v>26</v>
      </c>
    </row>
    <row r="198" spans="2:3">
      <c r="B198" s="21" t="s">
        <v>224</v>
      </c>
      <c r="C198" s="18">
        <v>26</v>
      </c>
    </row>
    <row r="199" spans="2:3">
      <c r="B199" s="21" t="s">
        <v>225</v>
      </c>
      <c r="C199" s="18">
        <v>26</v>
      </c>
    </row>
    <row r="200" spans="2:3">
      <c r="B200" s="21"/>
      <c r="C200" s="14"/>
    </row>
    <row r="201" spans="2:3" ht="23.5">
      <c r="B201" s="16" t="s">
        <v>226</v>
      </c>
      <c r="C201" s="16"/>
    </row>
    <row r="202" spans="2:3">
      <c r="B202" s="21" t="s">
        <v>227</v>
      </c>
      <c r="C202" s="18">
        <v>32</v>
      </c>
    </row>
    <row r="203" spans="2:3">
      <c r="B203" s="21" t="s">
        <v>228</v>
      </c>
      <c r="C203" s="18">
        <v>32</v>
      </c>
    </row>
    <row r="204" spans="2:3">
      <c r="B204" s="21" t="s">
        <v>229</v>
      </c>
      <c r="C204" s="18">
        <v>32</v>
      </c>
    </row>
    <row r="205" spans="2:3">
      <c r="B205" s="21" t="s">
        <v>230</v>
      </c>
      <c r="C205" s="18">
        <v>32</v>
      </c>
    </row>
    <row r="206" spans="2:3">
      <c r="B206" s="21" t="s">
        <v>231</v>
      </c>
      <c r="C206" s="18">
        <v>32</v>
      </c>
    </row>
    <row r="207" spans="2:3">
      <c r="B207" s="21" t="s">
        <v>232</v>
      </c>
      <c r="C207" s="18">
        <v>32</v>
      </c>
    </row>
    <row r="208" spans="2:3">
      <c r="B208" s="21" t="s">
        <v>233</v>
      </c>
      <c r="C208" s="18">
        <v>32</v>
      </c>
    </row>
    <row r="209" spans="2:3" s="17" customFormat="1" ht="23.5">
      <c r="B209" s="21" t="s">
        <v>234</v>
      </c>
      <c r="C209" s="18">
        <v>32</v>
      </c>
    </row>
    <row r="210" spans="2:3">
      <c r="B210" s="21" t="s">
        <v>235</v>
      </c>
      <c r="C210" s="18">
        <v>32</v>
      </c>
    </row>
    <row r="211" spans="2:3">
      <c r="B211" s="21" t="s">
        <v>236</v>
      </c>
      <c r="C211" s="18">
        <v>32</v>
      </c>
    </row>
    <row r="212" spans="2:3">
      <c r="B212" s="21" t="s">
        <v>237</v>
      </c>
      <c r="C212" s="18">
        <v>32</v>
      </c>
    </row>
    <row r="213" spans="2:3">
      <c r="B213" s="21" t="s">
        <v>238</v>
      </c>
      <c r="C213" s="18">
        <v>32</v>
      </c>
    </row>
    <row r="214" spans="2:3">
      <c r="B214" s="21" t="s">
        <v>239</v>
      </c>
      <c r="C214" s="18">
        <v>32</v>
      </c>
    </row>
    <row r="215" spans="2:3">
      <c r="B215" s="21" t="s">
        <v>240</v>
      </c>
      <c r="C215" s="18">
        <v>32</v>
      </c>
    </row>
    <row r="216" spans="2:3">
      <c r="B216" s="21" t="s">
        <v>241</v>
      </c>
      <c r="C216" s="18">
        <v>32</v>
      </c>
    </row>
    <row r="217" spans="2:3">
      <c r="B217" s="21" t="s">
        <v>242</v>
      </c>
      <c r="C217" s="18">
        <v>32</v>
      </c>
    </row>
    <row r="218" spans="2:3">
      <c r="B218" s="21" t="s">
        <v>243</v>
      </c>
      <c r="C218" s="18">
        <v>32</v>
      </c>
    </row>
    <row r="219" spans="2:3">
      <c r="B219" s="21" t="s">
        <v>244</v>
      </c>
      <c r="C219" s="18">
        <v>32</v>
      </c>
    </row>
    <row r="220" spans="2:3">
      <c r="B220" s="21"/>
      <c r="C220" s="14"/>
    </row>
    <row r="221" spans="2:3" ht="23.5">
      <c r="B221" s="16" t="s">
        <v>245</v>
      </c>
      <c r="C221" s="16"/>
    </row>
    <row r="222" spans="2:3">
      <c r="B222" s="21" t="s">
        <v>246</v>
      </c>
      <c r="C222" s="18">
        <v>38</v>
      </c>
    </row>
    <row r="223" spans="2:3">
      <c r="B223" s="21" t="s">
        <v>247</v>
      </c>
      <c r="C223" s="18">
        <v>38</v>
      </c>
    </row>
    <row r="224" spans="2:3">
      <c r="B224" s="21" t="s">
        <v>248</v>
      </c>
      <c r="C224" s="18">
        <v>38</v>
      </c>
    </row>
    <row r="225" spans="2:3">
      <c r="B225" s="21" t="s">
        <v>249</v>
      </c>
      <c r="C225" s="18">
        <v>38</v>
      </c>
    </row>
    <row r="226" spans="2:3">
      <c r="B226" s="21" t="s">
        <v>250</v>
      </c>
      <c r="C226" s="18">
        <v>38</v>
      </c>
    </row>
    <row r="227" spans="2:3">
      <c r="B227" s="21" t="s">
        <v>251</v>
      </c>
      <c r="C227" s="18">
        <v>38</v>
      </c>
    </row>
    <row r="228" spans="2:3">
      <c r="B228" s="21" t="s">
        <v>252</v>
      </c>
      <c r="C228" s="18">
        <v>38</v>
      </c>
    </row>
    <row r="229" spans="2:3" s="17" customFormat="1" ht="23.5">
      <c r="B229" s="21" t="s">
        <v>253</v>
      </c>
      <c r="C229" s="18">
        <v>38</v>
      </c>
    </row>
    <row r="230" spans="2:3">
      <c r="B230" s="21" t="s">
        <v>254</v>
      </c>
      <c r="C230" s="18">
        <v>38</v>
      </c>
    </row>
    <row r="231" spans="2:3">
      <c r="B231" s="21" t="s">
        <v>255</v>
      </c>
      <c r="C231" s="18">
        <v>38</v>
      </c>
    </row>
    <row r="232" spans="2:3">
      <c r="B232" s="21" t="s">
        <v>256</v>
      </c>
      <c r="C232" s="18">
        <v>38</v>
      </c>
    </row>
    <row r="233" spans="2:3">
      <c r="B233" s="21" t="s">
        <v>257</v>
      </c>
      <c r="C233" s="18">
        <v>38</v>
      </c>
    </row>
    <row r="234" spans="2:3">
      <c r="B234" s="21"/>
      <c r="C234" s="14"/>
    </row>
    <row r="235" spans="2:3" ht="23.5">
      <c r="B235" s="16" t="s">
        <v>258</v>
      </c>
      <c r="C235" s="16"/>
    </row>
    <row r="236" spans="2:3">
      <c r="B236" s="21" t="s">
        <v>259</v>
      </c>
      <c r="C236" s="18">
        <v>46</v>
      </c>
    </row>
    <row r="237" spans="2:3">
      <c r="B237" s="21" t="s">
        <v>260</v>
      </c>
      <c r="C237" s="18">
        <v>46</v>
      </c>
    </row>
    <row r="238" spans="2:3">
      <c r="B238" s="21" t="s">
        <v>261</v>
      </c>
      <c r="C238" s="18">
        <v>46</v>
      </c>
    </row>
    <row r="239" spans="2:3">
      <c r="B239" s="21" t="s">
        <v>262</v>
      </c>
      <c r="C239" s="18">
        <v>46</v>
      </c>
    </row>
    <row r="240" spans="2:3">
      <c r="B240" s="21" t="s">
        <v>263</v>
      </c>
      <c r="C240" s="18">
        <v>46</v>
      </c>
    </row>
    <row r="241" spans="2:3">
      <c r="B241" s="21" t="s">
        <v>264</v>
      </c>
      <c r="C241" s="18">
        <v>46</v>
      </c>
    </row>
    <row r="242" spans="2:3">
      <c r="B242" s="21" t="s">
        <v>265</v>
      </c>
      <c r="C242" s="18">
        <v>46</v>
      </c>
    </row>
    <row r="243" spans="2:3" s="17" customFormat="1" ht="23.5">
      <c r="B243" s="21" t="s">
        <v>266</v>
      </c>
      <c r="C243" s="18">
        <v>46</v>
      </c>
    </row>
    <row r="244" spans="2:3">
      <c r="B244" s="21" t="s">
        <v>267</v>
      </c>
      <c r="C244" s="18">
        <v>46</v>
      </c>
    </row>
    <row r="245" spans="2:3">
      <c r="B245" s="21" t="s">
        <v>268</v>
      </c>
      <c r="C245" s="18">
        <v>46</v>
      </c>
    </row>
    <row r="246" spans="2:3" s="19" customFormat="1">
      <c r="B246" s="21" t="s">
        <v>269</v>
      </c>
      <c r="C246" s="18">
        <v>46</v>
      </c>
    </row>
    <row r="247" spans="2:3">
      <c r="B247" s="21" t="s">
        <v>270</v>
      </c>
      <c r="C247" s="18">
        <v>46</v>
      </c>
    </row>
    <row r="248" spans="2:3">
      <c r="B248" s="21" t="s">
        <v>271</v>
      </c>
      <c r="C248" s="18">
        <v>46</v>
      </c>
    </row>
    <row r="249" spans="2:3" s="19" customFormat="1">
      <c r="B249" s="21"/>
      <c r="C249" s="14"/>
    </row>
    <row r="250" spans="2:3" ht="23.5">
      <c r="B250" s="16" t="s">
        <v>272</v>
      </c>
      <c r="C250" s="16"/>
    </row>
    <row r="251" spans="2:3">
      <c r="B251" s="21" t="s">
        <v>273</v>
      </c>
      <c r="C251" s="18">
        <v>60</v>
      </c>
    </row>
    <row r="252" spans="2:3">
      <c r="B252" s="21" t="s">
        <v>274</v>
      </c>
      <c r="C252" s="18">
        <v>60</v>
      </c>
    </row>
    <row r="253" spans="2:3">
      <c r="B253" s="21" t="s">
        <v>275</v>
      </c>
      <c r="C253" s="18">
        <v>60</v>
      </c>
    </row>
    <row r="254" spans="2:3">
      <c r="B254" s="21" t="s">
        <v>276</v>
      </c>
      <c r="C254" s="18">
        <v>60</v>
      </c>
    </row>
    <row r="255" spans="2:3">
      <c r="B255" s="21" t="s">
        <v>277</v>
      </c>
      <c r="C255" s="18">
        <v>60</v>
      </c>
    </row>
    <row r="256" spans="2:3">
      <c r="B256" s="21"/>
      <c r="C256" s="14"/>
    </row>
    <row r="257" spans="2:3" s="17" customFormat="1" ht="23.5">
      <c r="B257" s="16" t="s">
        <v>278</v>
      </c>
      <c r="C257" s="16"/>
    </row>
    <row r="258" spans="2:3">
      <c r="B258" s="21" t="s">
        <v>279</v>
      </c>
      <c r="C258" s="18">
        <v>120</v>
      </c>
    </row>
    <row r="259" spans="2:3">
      <c r="B259" s="21" t="s">
        <v>280</v>
      </c>
      <c r="C259" s="18">
        <v>120</v>
      </c>
    </row>
    <row r="260" spans="2:3" s="19" customFormat="1">
      <c r="B260" s="21" t="s">
        <v>281</v>
      </c>
      <c r="C260" s="18">
        <v>120</v>
      </c>
    </row>
    <row r="261" spans="2:3" s="19" customFormat="1">
      <c r="B261" s="21" t="s">
        <v>282</v>
      </c>
      <c r="C261" s="18">
        <v>120</v>
      </c>
    </row>
    <row r="262" spans="2:3">
      <c r="B262" s="21" t="s">
        <v>283</v>
      </c>
      <c r="C262" s="18">
        <v>120</v>
      </c>
    </row>
    <row r="263" spans="2:3">
      <c r="B263" s="21" t="s">
        <v>284</v>
      </c>
      <c r="C263" s="18">
        <v>120</v>
      </c>
    </row>
    <row r="264" spans="2:3">
      <c r="B264" s="21" t="s">
        <v>285</v>
      </c>
      <c r="C264" s="18">
        <v>120</v>
      </c>
    </row>
    <row r="265" spans="2:3" s="17" customFormat="1" ht="23.5">
      <c r="B265" s="21" t="s">
        <v>286</v>
      </c>
      <c r="C265" s="18">
        <v>120</v>
      </c>
    </row>
    <row r="266" spans="2:3">
      <c r="B266" s="21" t="s">
        <v>287</v>
      </c>
      <c r="C266" s="18">
        <v>120</v>
      </c>
    </row>
    <row r="267" spans="2:3">
      <c r="B267" s="21" t="s">
        <v>288</v>
      </c>
      <c r="C267" s="18">
        <v>120</v>
      </c>
    </row>
    <row r="268" spans="2:3">
      <c r="B268" s="21"/>
      <c r="C268" s="14"/>
    </row>
    <row r="269" spans="2:3" ht="23.5">
      <c r="B269" s="16" t="s">
        <v>289</v>
      </c>
      <c r="C269" s="16"/>
    </row>
    <row r="270" spans="2:3">
      <c r="B270" s="21" t="s">
        <v>290</v>
      </c>
      <c r="C270" s="18">
        <v>130</v>
      </c>
    </row>
    <row r="271" spans="2:3">
      <c r="B271" s="21" t="s">
        <v>291</v>
      </c>
      <c r="C271" s="18">
        <v>130</v>
      </c>
    </row>
    <row r="272" spans="2:3">
      <c r="B272" s="21" t="s">
        <v>292</v>
      </c>
      <c r="C272" s="18">
        <v>130</v>
      </c>
    </row>
    <row r="273" spans="2:4">
      <c r="B273" s="21" t="s">
        <v>293</v>
      </c>
      <c r="C273" s="18">
        <v>130</v>
      </c>
    </row>
    <row r="274" spans="2:4">
      <c r="B274" s="21" t="s">
        <v>294</v>
      </c>
      <c r="C274" s="18">
        <v>130</v>
      </c>
    </row>
    <row r="275" spans="2:4">
      <c r="B275" s="21" t="s">
        <v>295</v>
      </c>
      <c r="C275" s="18">
        <v>130</v>
      </c>
    </row>
    <row r="276" spans="2:4">
      <c r="B276" s="21" t="s">
        <v>296</v>
      </c>
      <c r="C276" s="18">
        <v>130</v>
      </c>
      <c r="D276" s="14"/>
    </row>
    <row r="277" spans="2:4" s="17" customFormat="1" ht="23.5">
      <c r="B277" s="21" t="s">
        <v>297</v>
      </c>
      <c r="C277" s="18">
        <v>130</v>
      </c>
    </row>
    <row r="278" spans="2:4" s="19" customFormat="1">
      <c r="B278" s="21"/>
      <c r="C278" s="14"/>
    </row>
    <row r="279" spans="2:4" ht="23.5">
      <c r="B279" s="16" t="s">
        <v>298</v>
      </c>
      <c r="C279" s="16"/>
    </row>
    <row r="280" spans="2:4">
      <c r="B280" s="21" t="s">
        <v>299</v>
      </c>
      <c r="C280" s="18">
        <v>200</v>
      </c>
    </row>
    <row r="281" spans="2:4">
      <c r="B281" s="21"/>
      <c r="C281" s="14"/>
    </row>
    <row r="282" spans="2:4" ht="23.5">
      <c r="B282" s="16" t="s">
        <v>300</v>
      </c>
      <c r="C282" s="16"/>
    </row>
    <row r="283" spans="2:4">
      <c r="B283" s="21" t="s">
        <v>301</v>
      </c>
      <c r="C283" s="18">
        <v>300</v>
      </c>
    </row>
    <row r="284" spans="2:4">
      <c r="B284" s="22"/>
    </row>
  </sheetData>
  <mergeCells count="6">
    <mergeCell ref="B15:C15"/>
    <mergeCell ref="B3:C3"/>
    <mergeCell ref="B5:C5"/>
    <mergeCell ref="B6:C6"/>
    <mergeCell ref="B7:C7"/>
    <mergeCell ref="B9:C9"/>
  </mergeCells>
  <phoneticPr fontId="127" type="noConversion"/>
  <hyperlinks>
    <hyperlink ref="A1" location="Home!A1" display=" &lt;&lt; BACK &gt;&gt;" xr:uid="{59CE3849-F8E5-43B2-8A1B-5F0B0A8FE131}"/>
  </hyperlinks>
  <pageMargins left="0.7" right="0.7" top="0.75" bottom="0.75" header="0.3" footer="0.3"/>
  <pageSetup paperSize="9" orientation="portrait" r:id="rId1"/>
  <headerFooter>
    <oddFooter>&amp;L_x000D_&amp;1#&amp;"Calibri"&amp;8&amp;K000000 Sensitivity: MTN Group -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C585D-6506-4C8E-8130-AA00938F0DD8}">
  <dimension ref="A1:N28"/>
  <sheetViews>
    <sheetView tabSelected="1" workbookViewId="0">
      <selection activeCell="E26" sqref="E26"/>
    </sheetView>
  </sheetViews>
  <sheetFormatPr defaultRowHeight="11.5"/>
  <cols>
    <col min="1" max="1" width="18.36328125" style="137" bestFit="1" customWidth="1"/>
    <col min="2" max="2" width="12.36328125" style="137" bestFit="1" customWidth="1"/>
    <col min="3" max="3" width="13.7265625" style="137" bestFit="1" customWidth="1"/>
    <col min="4" max="4" width="12.36328125" style="137" bestFit="1" customWidth="1"/>
    <col min="5" max="5" width="13.7265625" style="137" bestFit="1" customWidth="1"/>
    <col min="6" max="6" width="11.81640625" style="137" bestFit="1" customWidth="1"/>
    <col min="7" max="7" width="13.7265625" style="137" bestFit="1" customWidth="1"/>
    <col min="8" max="8" width="12.36328125" style="137" bestFit="1" customWidth="1"/>
    <col min="9" max="9" width="13.7265625" style="137" bestFit="1" customWidth="1"/>
    <col min="10" max="10" width="12.36328125" style="137" bestFit="1" customWidth="1"/>
    <col min="11" max="11" width="13.7265625" style="137" bestFit="1" customWidth="1"/>
    <col min="12" max="12" width="12.36328125" style="137" bestFit="1" customWidth="1"/>
    <col min="13" max="13" width="13.7265625" style="137" bestFit="1" customWidth="1"/>
    <col min="14" max="16384" width="8.7265625" style="137"/>
  </cols>
  <sheetData>
    <row r="1" spans="1:14" ht="12" thickBot="1">
      <c r="A1" s="144" t="s">
        <v>2974</v>
      </c>
      <c r="B1" s="145"/>
      <c r="C1" s="145"/>
      <c r="D1" s="145"/>
      <c r="E1" s="145"/>
      <c r="F1" s="146"/>
    </row>
    <row r="3" spans="1:14" ht="27.5" customHeight="1">
      <c r="A3" s="127"/>
      <c r="B3" s="147" t="s">
        <v>2944</v>
      </c>
      <c r="C3" s="147"/>
      <c r="D3" s="147" t="s">
        <v>2945</v>
      </c>
      <c r="E3" s="147"/>
      <c r="F3" s="147" t="s">
        <v>2946</v>
      </c>
      <c r="G3" s="147"/>
      <c r="H3" s="147" t="s">
        <v>2947</v>
      </c>
      <c r="I3" s="147"/>
      <c r="J3" s="147" t="s">
        <v>2948</v>
      </c>
      <c r="K3" s="147"/>
      <c r="L3" s="143" t="s">
        <v>2949</v>
      </c>
      <c r="M3" s="143"/>
      <c r="N3" s="128"/>
    </row>
    <row r="4" spans="1:14" s="139" customFormat="1" ht="27.5" customHeight="1">
      <c r="A4" s="129" t="s">
        <v>304</v>
      </c>
      <c r="B4" s="130" t="s">
        <v>2935</v>
      </c>
      <c r="C4" s="130" t="s">
        <v>2934</v>
      </c>
      <c r="D4" s="130" t="s">
        <v>2935</v>
      </c>
      <c r="E4" s="130" t="s">
        <v>2934</v>
      </c>
      <c r="F4" s="130" t="s">
        <v>2935</v>
      </c>
      <c r="G4" s="130" t="s">
        <v>2934</v>
      </c>
      <c r="H4" s="130" t="s">
        <v>2935</v>
      </c>
      <c r="I4" s="130" t="s">
        <v>2934</v>
      </c>
      <c r="J4" s="130" t="s">
        <v>2935</v>
      </c>
      <c r="K4" s="130" t="s">
        <v>2934</v>
      </c>
      <c r="L4" s="130" t="s">
        <v>2935</v>
      </c>
      <c r="M4" s="130" t="s">
        <v>2934</v>
      </c>
      <c r="N4" s="138"/>
    </row>
    <row r="5" spans="1:14">
      <c r="A5" s="89" t="s">
        <v>138</v>
      </c>
      <c r="B5" s="85">
        <v>2380</v>
      </c>
      <c r="C5" s="85">
        <v>1800.8474576271185</v>
      </c>
      <c r="D5" s="131">
        <v>380</v>
      </c>
      <c r="E5" s="131">
        <v>287.5302663438257</v>
      </c>
      <c r="F5" s="132">
        <v>3300.4316799999997</v>
      </c>
      <c r="G5" s="132">
        <v>287.5302663438257</v>
      </c>
      <c r="H5" s="133">
        <v>830</v>
      </c>
      <c r="I5" s="133">
        <v>2497.2999999999993</v>
      </c>
      <c r="J5" s="134">
        <v>90</v>
      </c>
      <c r="K5" s="134">
        <v>68.099273607748174</v>
      </c>
      <c r="L5" s="135">
        <v>0.341796875</v>
      </c>
      <c r="M5" s="136">
        <v>0.2586235434322034</v>
      </c>
      <c r="N5" s="127"/>
    </row>
    <row r="6" spans="1:14">
      <c r="A6" s="89" t="s">
        <v>189</v>
      </c>
      <c r="B6" s="85">
        <v>1650.2158399999998</v>
      </c>
      <c r="C6" s="85">
        <v>1248.6499999999996</v>
      </c>
      <c r="D6" s="131">
        <v>380</v>
      </c>
      <c r="E6" s="131">
        <v>287.5302663438257</v>
      </c>
      <c r="F6" s="132">
        <v>3300.4316799999997</v>
      </c>
      <c r="G6" s="132">
        <v>287.5302663438257</v>
      </c>
      <c r="H6" s="133">
        <v>1670</v>
      </c>
      <c r="I6" s="133">
        <v>1263.6198547215488</v>
      </c>
      <c r="J6" s="134">
        <v>90</v>
      </c>
      <c r="K6" s="134">
        <v>68.099273607748174</v>
      </c>
      <c r="L6" s="136">
        <v>3.41796875E-3</v>
      </c>
      <c r="M6" s="136">
        <v>0.2586235434322034</v>
      </c>
      <c r="N6" s="127"/>
    </row>
    <row r="7" spans="1:14">
      <c r="A7" s="89" t="s">
        <v>193</v>
      </c>
      <c r="B7" s="85">
        <v>2380</v>
      </c>
      <c r="C7" s="85">
        <v>1800.8474576271185</v>
      </c>
      <c r="D7" s="131">
        <v>380</v>
      </c>
      <c r="E7" s="131">
        <v>287.5302663438257</v>
      </c>
      <c r="F7" s="132">
        <v>3300.4316799999997</v>
      </c>
      <c r="G7" s="132">
        <v>287.5302663438257</v>
      </c>
      <c r="H7" s="133">
        <v>1620</v>
      </c>
      <c r="I7" s="133">
        <v>1225.7869249394664</v>
      </c>
      <c r="J7" s="134">
        <v>90</v>
      </c>
      <c r="K7" s="134">
        <v>68.099273607748174</v>
      </c>
      <c r="L7" s="136">
        <v>3.41796875E-3</v>
      </c>
      <c r="M7" s="136">
        <v>0.2586235434322034</v>
      </c>
      <c r="N7" s="127"/>
    </row>
    <row r="8" spans="1:14">
      <c r="A8" s="89" t="s">
        <v>406</v>
      </c>
      <c r="B8" s="85">
        <v>2380</v>
      </c>
      <c r="C8" s="85">
        <v>1800.8474576271185</v>
      </c>
      <c r="D8" s="131">
        <v>380</v>
      </c>
      <c r="E8" s="131">
        <v>287.5302663438257</v>
      </c>
      <c r="F8" s="132">
        <v>3300.4316799999997</v>
      </c>
      <c r="G8" s="132">
        <v>287.5302663438257</v>
      </c>
      <c r="H8" s="133">
        <v>1130</v>
      </c>
      <c r="I8" s="133">
        <v>855.02421307505995</v>
      </c>
      <c r="J8" s="134">
        <v>90</v>
      </c>
      <c r="K8" s="134">
        <v>68.099273607748174</v>
      </c>
      <c r="L8" s="136">
        <v>3.41796875E-3</v>
      </c>
      <c r="M8" s="136">
        <v>0.2586235434322034</v>
      </c>
      <c r="N8" s="127"/>
    </row>
    <row r="9" spans="1:14">
      <c r="A9" s="89" t="s">
        <v>202</v>
      </c>
      <c r="B9" s="85">
        <v>2200</v>
      </c>
      <c r="C9" s="85">
        <v>1210.6537530266344</v>
      </c>
      <c r="D9" s="131">
        <v>380</v>
      </c>
      <c r="E9" s="131">
        <v>287.5302663438257</v>
      </c>
      <c r="F9" s="132">
        <v>3100</v>
      </c>
      <c r="G9" s="132">
        <v>2345.641646489104</v>
      </c>
      <c r="H9" s="133">
        <v>1100</v>
      </c>
      <c r="I9" s="133">
        <v>832.32445520581052</v>
      </c>
      <c r="J9" s="134">
        <v>90</v>
      </c>
      <c r="K9" s="134">
        <v>68.099273607748174</v>
      </c>
      <c r="L9" s="136">
        <v>0.29296875</v>
      </c>
      <c r="M9" s="136">
        <v>0.22167732294188866</v>
      </c>
      <c r="N9" s="127"/>
    </row>
    <row r="10" spans="1:14">
      <c r="A10" s="89" t="s">
        <v>264</v>
      </c>
      <c r="B10" s="85">
        <v>2800</v>
      </c>
      <c r="C10" s="85">
        <v>2118.6440677966098</v>
      </c>
      <c r="D10" s="131">
        <v>860</v>
      </c>
      <c r="E10" s="131">
        <v>651</v>
      </c>
      <c r="F10" s="132">
        <v>3300.4316799999997</v>
      </c>
      <c r="G10" s="132">
        <v>650.72639225181592</v>
      </c>
      <c r="H10" s="133">
        <v>1130</v>
      </c>
      <c r="I10" s="133">
        <v>855.02421307505995</v>
      </c>
      <c r="J10" s="134">
        <v>90</v>
      </c>
      <c r="K10" s="134">
        <v>68.099273607748174</v>
      </c>
      <c r="L10" s="136">
        <v>3.41796875E-3</v>
      </c>
      <c r="M10" s="136">
        <v>0.2586235434322034</v>
      </c>
      <c r="N10" s="127"/>
    </row>
    <row r="11" spans="1:14">
      <c r="A11" s="89" t="s">
        <v>153</v>
      </c>
      <c r="B11" s="85">
        <v>1650.2158399999998</v>
      </c>
      <c r="C11" s="85">
        <v>1248.6499999999996</v>
      </c>
      <c r="D11" s="131">
        <v>380</v>
      </c>
      <c r="E11" s="131">
        <v>287.5302663438257</v>
      </c>
      <c r="F11" s="132">
        <v>3300.4316799999997</v>
      </c>
      <c r="G11" s="132">
        <v>287.5302663438257</v>
      </c>
      <c r="H11" s="133">
        <v>1030</v>
      </c>
      <c r="I11" s="133">
        <v>779.35835351089531</v>
      </c>
      <c r="J11" s="134">
        <v>90</v>
      </c>
      <c r="K11" s="134">
        <v>68.099273607748174</v>
      </c>
      <c r="L11" s="136">
        <v>3.41796875E-3</v>
      </c>
      <c r="M11" s="136">
        <v>0.2586235434322034</v>
      </c>
      <c r="N11" s="127"/>
    </row>
    <row r="12" spans="1:14">
      <c r="A12" s="89" t="s">
        <v>128</v>
      </c>
      <c r="B12" s="85">
        <v>660.08633600000007</v>
      </c>
      <c r="C12" s="85">
        <v>499.46</v>
      </c>
      <c r="D12" s="131">
        <v>380</v>
      </c>
      <c r="E12" s="131">
        <v>287.5302663438257</v>
      </c>
      <c r="F12" s="132">
        <v>3300.4316799999997</v>
      </c>
      <c r="G12" s="132">
        <v>287.5302663438257</v>
      </c>
      <c r="H12" s="133">
        <v>700</v>
      </c>
      <c r="I12" s="133">
        <v>529.66101694915221</v>
      </c>
      <c r="J12" s="134">
        <v>90</v>
      </c>
      <c r="K12" s="134">
        <v>68.099273607748174</v>
      </c>
      <c r="L12" s="136">
        <v>3.41796875E-3</v>
      </c>
      <c r="M12" s="136">
        <v>0.2586235434322034</v>
      </c>
      <c r="N12" s="127"/>
    </row>
    <row r="13" spans="1:14">
      <c r="A13" s="89" t="s">
        <v>2716</v>
      </c>
      <c r="B13" s="85">
        <v>2800</v>
      </c>
      <c r="C13" s="85">
        <v>2118.6440677966098</v>
      </c>
      <c r="D13" s="131">
        <v>380</v>
      </c>
      <c r="E13" s="131">
        <v>287.5302663438257</v>
      </c>
      <c r="F13" s="132">
        <v>3300.4316799999997</v>
      </c>
      <c r="G13" s="132">
        <v>287.5302663438257</v>
      </c>
      <c r="H13" s="133">
        <v>2549.913515968</v>
      </c>
      <c r="I13" s="133">
        <v>1929.4139799999987</v>
      </c>
      <c r="J13" s="134">
        <v>90</v>
      </c>
      <c r="K13" s="134">
        <v>68.099273607748174</v>
      </c>
      <c r="L13" s="136">
        <v>3.41796875E-3</v>
      </c>
      <c r="M13" s="136">
        <v>0.2586235434322034</v>
      </c>
      <c r="N13" s="127"/>
    </row>
    <row r="14" spans="1:14">
      <c r="A14" s="89" t="s">
        <v>243</v>
      </c>
      <c r="B14" s="85">
        <v>1600</v>
      </c>
      <c r="C14" s="85">
        <v>1210.6537530266344</v>
      </c>
      <c r="D14" s="131">
        <v>380</v>
      </c>
      <c r="E14" s="131">
        <v>287.5302663438257</v>
      </c>
      <c r="F14" s="132">
        <v>3100</v>
      </c>
      <c r="G14" s="132">
        <v>2345.641646489104</v>
      </c>
      <c r="H14" s="133">
        <v>800</v>
      </c>
      <c r="I14" s="133">
        <v>605.32687651331673</v>
      </c>
      <c r="J14" s="134">
        <v>90</v>
      </c>
      <c r="K14" s="134">
        <v>68.099273607748174</v>
      </c>
      <c r="L14" s="136">
        <v>0.29296875</v>
      </c>
      <c r="M14" s="136">
        <v>0.22167732294188866</v>
      </c>
      <c r="N14" s="127"/>
    </row>
    <row r="15" spans="1:14">
      <c r="A15" s="89" t="s">
        <v>171</v>
      </c>
      <c r="B15" s="85">
        <v>1650.2158399999998</v>
      </c>
      <c r="C15" s="85">
        <v>1248.6499999999996</v>
      </c>
      <c r="D15" s="131">
        <v>380</v>
      </c>
      <c r="E15" s="131">
        <v>287.5302663438257</v>
      </c>
      <c r="F15" s="132">
        <v>3300.4316799999997</v>
      </c>
      <c r="G15" s="132">
        <v>287.5302663438257</v>
      </c>
      <c r="H15" s="133">
        <v>1025</v>
      </c>
      <c r="I15" s="133">
        <v>775.57506053268708</v>
      </c>
      <c r="J15" s="134">
        <v>90</v>
      </c>
      <c r="K15" s="134">
        <v>68.099273607748174</v>
      </c>
      <c r="L15" s="136">
        <v>3.41796875E-3</v>
      </c>
      <c r="M15" s="136">
        <v>0.2586235434322034</v>
      </c>
      <c r="N15" s="127"/>
    </row>
    <row r="16" spans="1:14">
      <c r="A16" s="89" t="s">
        <v>133</v>
      </c>
      <c r="B16" s="85">
        <v>1260</v>
      </c>
      <c r="C16" s="85">
        <v>953.38983050847446</v>
      </c>
      <c r="D16" s="131">
        <v>380</v>
      </c>
      <c r="E16" s="131">
        <v>287.5302663438257</v>
      </c>
      <c r="F16" s="132">
        <v>3300.4316799999997</v>
      </c>
      <c r="G16" s="132">
        <v>287.5302663438257</v>
      </c>
      <c r="H16" s="133">
        <v>700</v>
      </c>
      <c r="I16" s="133">
        <v>529.66101694915221</v>
      </c>
      <c r="J16" s="134">
        <v>90</v>
      </c>
      <c r="K16" s="134">
        <v>68.099273607748174</v>
      </c>
      <c r="L16" s="136">
        <v>3.41796875E-3</v>
      </c>
      <c r="M16" s="136">
        <v>0.2586235434322034</v>
      </c>
      <c r="N16" s="127"/>
    </row>
    <row r="17" spans="1:14">
      <c r="A17" s="89" t="s">
        <v>179</v>
      </c>
      <c r="B17" s="85">
        <v>4850</v>
      </c>
      <c r="C17" s="85">
        <v>3707.6271186440672</v>
      </c>
      <c r="D17" s="131">
        <v>380</v>
      </c>
      <c r="E17" s="131">
        <v>287.5302663438257</v>
      </c>
      <c r="F17" s="132">
        <v>3400</v>
      </c>
      <c r="G17" s="132">
        <v>2572.6392251815978</v>
      </c>
      <c r="H17" s="133">
        <v>700</v>
      </c>
      <c r="I17" s="133">
        <v>529.66101694915221</v>
      </c>
      <c r="J17" s="134">
        <v>310</v>
      </c>
      <c r="K17" s="134">
        <v>287.5302663438257</v>
      </c>
      <c r="L17" s="136">
        <v>0.29296875</v>
      </c>
      <c r="M17" s="136">
        <v>0.22167732294188866</v>
      </c>
      <c r="N17" s="127"/>
    </row>
    <row r="18" spans="1:14">
      <c r="A18" s="89" t="s">
        <v>256</v>
      </c>
      <c r="B18" s="85">
        <v>2510</v>
      </c>
      <c r="C18" s="85">
        <v>1899.2130750605324</v>
      </c>
      <c r="D18" s="131">
        <v>380</v>
      </c>
      <c r="E18" s="131">
        <v>287.5302663438257</v>
      </c>
      <c r="F18" s="132">
        <v>3300.4316799999997</v>
      </c>
      <c r="G18" s="132">
        <v>287.5302663438257</v>
      </c>
      <c r="H18" s="133">
        <v>2350</v>
      </c>
      <c r="I18" s="133">
        <v>1778.1476997578679</v>
      </c>
      <c r="J18" s="134">
        <v>90</v>
      </c>
      <c r="K18" s="134">
        <v>68.099273607748174</v>
      </c>
      <c r="L18" s="136">
        <v>3.41796875E-3</v>
      </c>
      <c r="M18" s="136">
        <v>0.2586235434322034</v>
      </c>
      <c r="N18" s="127"/>
    </row>
    <row r="19" spans="1:14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</row>
    <row r="20" spans="1:14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</row>
    <row r="21" spans="1:14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</row>
    <row r="22" spans="1:14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</row>
    <row r="23" spans="1:14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</row>
    <row r="24" spans="1:14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</row>
    <row r="25" spans="1:14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</row>
    <row r="26" spans="1:14">
      <c r="A26" s="127"/>
      <c r="B26" s="127"/>
      <c r="C26" s="127"/>
      <c r="D26" s="127"/>
      <c r="E26" s="127" t="s">
        <v>2983</v>
      </c>
      <c r="F26" s="127"/>
      <c r="G26" s="127"/>
      <c r="H26" s="127"/>
      <c r="I26" s="127"/>
      <c r="J26" s="127"/>
      <c r="K26" s="127"/>
      <c r="L26" s="127"/>
      <c r="M26" s="127"/>
      <c r="N26" s="127"/>
    </row>
    <row r="27" spans="1:14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</row>
    <row r="28" spans="1:14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</row>
  </sheetData>
  <mergeCells count="7">
    <mergeCell ref="L3:M3"/>
    <mergeCell ref="A1:F1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C4294-8DED-4A45-B15E-48E84F5F2039}">
  <dimension ref="A1:S329"/>
  <sheetViews>
    <sheetView topLeftCell="B9" zoomScaleNormal="100" workbookViewId="0">
      <selection activeCell="K42" sqref="A3:Q319"/>
    </sheetView>
  </sheetViews>
  <sheetFormatPr defaultRowHeight="12"/>
  <cols>
    <col min="1" max="1" width="48.453125" style="34" bestFit="1" customWidth="1"/>
    <col min="2" max="2" width="27" style="34" bestFit="1" customWidth="1"/>
    <col min="3" max="3" width="20.08984375" style="37" bestFit="1" customWidth="1"/>
    <col min="4" max="4" width="16.90625" style="35" bestFit="1" customWidth="1"/>
    <col min="5" max="5" width="18.26953125" style="35" bestFit="1" customWidth="1"/>
    <col min="6" max="6" width="16.90625" style="35" bestFit="1" customWidth="1"/>
    <col min="7" max="7" width="18.26953125" style="35" bestFit="1" customWidth="1"/>
    <col min="8" max="8" width="16.90625" style="35" bestFit="1" customWidth="1"/>
    <col min="9" max="9" width="18.26953125" style="35" bestFit="1" customWidth="1"/>
    <col min="10" max="10" width="16.90625" style="35" bestFit="1" customWidth="1"/>
    <col min="11" max="11" width="18.26953125" style="35" bestFit="1" customWidth="1"/>
    <col min="12" max="12" width="16.90625" style="35" bestFit="1" customWidth="1"/>
    <col min="13" max="13" width="18.26953125" style="35" bestFit="1" customWidth="1"/>
    <col min="14" max="14" width="16.90625" style="36" bestFit="1" customWidth="1"/>
    <col min="15" max="15" width="18.26953125" style="36" bestFit="1" customWidth="1"/>
    <col min="16" max="16" width="16.90625" style="35" bestFit="1" customWidth="1"/>
    <col min="17" max="17" width="18.26953125" style="35" bestFit="1" customWidth="1"/>
    <col min="18" max="18" width="8.1796875" style="34" hidden="1" customWidth="1"/>
    <col min="19" max="19" width="9.453125" style="34" bestFit="1" customWidth="1"/>
    <col min="20" max="16384" width="8.7265625" style="34"/>
  </cols>
  <sheetData>
    <row r="1" spans="1:19" ht="12.5" thickBot="1">
      <c r="A1" s="149" t="s">
        <v>2973</v>
      </c>
      <c r="B1" s="150"/>
      <c r="C1" s="150"/>
      <c r="D1" s="150"/>
      <c r="E1" s="150"/>
      <c r="F1" s="151"/>
    </row>
    <row r="3" spans="1:19" s="43" customFormat="1">
      <c r="A3" s="55" t="s">
        <v>34</v>
      </c>
      <c r="B3" s="56"/>
      <c r="C3" s="56"/>
      <c r="D3" s="152" t="s">
        <v>2943</v>
      </c>
      <c r="E3" s="152"/>
      <c r="F3" s="153" t="s">
        <v>2942</v>
      </c>
      <c r="G3" s="153"/>
      <c r="H3" s="154" t="s">
        <v>2941</v>
      </c>
      <c r="I3" s="155"/>
      <c r="J3" s="156" t="s">
        <v>2940</v>
      </c>
      <c r="K3" s="156"/>
      <c r="L3" s="157" t="s">
        <v>2939</v>
      </c>
      <c r="M3" s="157"/>
      <c r="N3" s="158" t="s">
        <v>2938</v>
      </c>
      <c r="O3" s="158"/>
      <c r="P3" s="148" t="s">
        <v>301</v>
      </c>
      <c r="Q3" s="148"/>
      <c r="S3" s="34">
        <v>0.75665859564164595</v>
      </c>
    </row>
    <row r="4" spans="1:19" s="43" customFormat="1">
      <c r="A4" s="56" t="s">
        <v>2937</v>
      </c>
      <c r="B4" s="56" t="s">
        <v>304</v>
      </c>
      <c r="C4" s="60" t="s">
        <v>2936</v>
      </c>
      <c r="D4" s="61" t="s">
        <v>2935</v>
      </c>
      <c r="E4" s="62" t="s">
        <v>2934</v>
      </c>
      <c r="F4" s="63" t="s">
        <v>2935</v>
      </c>
      <c r="G4" s="63" t="s">
        <v>2934</v>
      </c>
      <c r="H4" s="57" t="s">
        <v>2935</v>
      </c>
      <c r="I4" s="58" t="s">
        <v>2934</v>
      </c>
      <c r="J4" s="64" t="s">
        <v>2935</v>
      </c>
      <c r="K4" s="64" t="s">
        <v>2934</v>
      </c>
      <c r="L4" s="65" t="s">
        <v>2935</v>
      </c>
      <c r="M4" s="65" t="s">
        <v>2934</v>
      </c>
      <c r="N4" s="59" t="s">
        <v>2935</v>
      </c>
      <c r="O4" s="59" t="s">
        <v>2934</v>
      </c>
      <c r="P4" s="50" t="s">
        <v>2935</v>
      </c>
      <c r="Q4" s="50" t="s">
        <v>2934</v>
      </c>
    </row>
    <row r="5" spans="1:19">
      <c r="A5" s="66" t="s">
        <v>2933</v>
      </c>
      <c r="B5" s="66" t="s">
        <v>138</v>
      </c>
      <c r="C5" s="66" t="s">
        <v>2858</v>
      </c>
      <c r="D5" s="67" t="s">
        <v>2681</v>
      </c>
      <c r="E5" s="68" t="s">
        <v>2673</v>
      </c>
      <c r="F5" s="69">
        <v>4125</v>
      </c>
      <c r="G5" s="69">
        <v>3121.2167070217915</v>
      </c>
      <c r="H5" s="70" t="s">
        <v>2681</v>
      </c>
      <c r="I5" s="71" t="s">
        <v>2673</v>
      </c>
      <c r="J5" s="72">
        <v>3440</v>
      </c>
      <c r="K5" s="72">
        <f>J5*0.756658595641646</f>
        <v>2602.9055690072619</v>
      </c>
      <c r="L5" s="73" t="s">
        <v>2674</v>
      </c>
      <c r="M5" s="73" t="s">
        <v>2673</v>
      </c>
      <c r="N5" s="74">
        <v>535.85341130604297</v>
      </c>
      <c r="O5" s="74">
        <v>405.45808966861603</v>
      </c>
      <c r="P5" s="75" t="s">
        <v>2681</v>
      </c>
      <c r="Q5" s="75" t="s">
        <v>2673</v>
      </c>
      <c r="R5" s="38"/>
    </row>
    <row r="6" spans="1:19">
      <c r="A6" s="46" t="s">
        <v>2932</v>
      </c>
      <c r="B6" s="46" t="s">
        <v>183</v>
      </c>
      <c r="C6" s="46" t="s">
        <v>2858</v>
      </c>
      <c r="D6" s="76">
        <v>18560</v>
      </c>
      <c r="E6" s="77">
        <v>14043.583535108957</v>
      </c>
      <c r="F6" s="69">
        <v>3440</v>
      </c>
      <c r="G6" s="69">
        <v>2602.9055690072637</v>
      </c>
      <c r="H6" s="78">
        <v>61165</v>
      </c>
      <c r="I6" s="79">
        <v>46281.023002421301</v>
      </c>
      <c r="J6" s="80">
        <v>0</v>
      </c>
      <c r="K6" s="80">
        <f t="shared" ref="K6:K68" si="0">J6*0.756658595641646</f>
        <v>0</v>
      </c>
      <c r="L6" s="81" t="s">
        <v>2674</v>
      </c>
      <c r="M6" s="81" t="s">
        <v>2673</v>
      </c>
      <c r="N6" s="82">
        <v>473.26573286549706</v>
      </c>
      <c r="O6" s="82">
        <v>358.10058479532159</v>
      </c>
      <c r="P6" s="83">
        <v>61165</v>
      </c>
      <c r="Q6" s="83">
        <v>46281.023002421301</v>
      </c>
      <c r="R6" s="38"/>
    </row>
    <row r="7" spans="1:19">
      <c r="A7" s="46" t="s">
        <v>2931</v>
      </c>
      <c r="B7" s="46" t="s">
        <v>121</v>
      </c>
      <c r="C7" s="46" t="s">
        <v>2858</v>
      </c>
      <c r="D7" s="76">
        <v>2750</v>
      </c>
      <c r="E7" s="77">
        <v>2080.8111380145278</v>
      </c>
      <c r="F7" s="69">
        <v>690</v>
      </c>
      <c r="G7" s="69">
        <v>522.09443099273608</v>
      </c>
      <c r="H7" s="78">
        <v>4815</v>
      </c>
      <c r="I7" s="79">
        <v>3643.3111380145278</v>
      </c>
      <c r="J7" s="80">
        <v>0</v>
      </c>
      <c r="K7" s="80">
        <f t="shared" si="0"/>
        <v>0</v>
      </c>
      <c r="L7" s="81" t="s">
        <v>2674</v>
      </c>
      <c r="M7" s="81" t="s">
        <v>2673</v>
      </c>
      <c r="N7" s="82">
        <v>0.66981676413255375</v>
      </c>
      <c r="O7" s="82">
        <v>0.50682261208577006</v>
      </c>
      <c r="P7" s="83">
        <v>54550</v>
      </c>
      <c r="Q7" s="83">
        <v>41275.72639225181</v>
      </c>
      <c r="R7" s="38"/>
    </row>
    <row r="8" spans="1:19">
      <c r="A8" s="46" t="s">
        <v>2930</v>
      </c>
      <c r="B8" s="46" t="s">
        <v>66</v>
      </c>
      <c r="C8" s="46" t="s">
        <v>2858</v>
      </c>
      <c r="D8" s="76">
        <v>240</v>
      </c>
      <c r="E8" s="77">
        <v>181.59806295399514</v>
      </c>
      <c r="F8" s="69">
        <v>240</v>
      </c>
      <c r="G8" s="69">
        <v>181.59806295399514</v>
      </c>
      <c r="H8" s="78">
        <v>240</v>
      </c>
      <c r="I8" s="79">
        <v>181.59806295399514</v>
      </c>
      <c r="J8" s="80">
        <v>0</v>
      </c>
      <c r="K8" s="80">
        <f t="shared" si="0"/>
        <v>0</v>
      </c>
      <c r="L8" s="81">
        <v>90</v>
      </c>
      <c r="M8" s="81">
        <v>68.099273607748174</v>
      </c>
      <c r="N8" s="82">
        <v>2.7580933696386249E-3</v>
      </c>
      <c r="O8" s="82">
        <v>2.0869350557192984E-3</v>
      </c>
      <c r="P8" s="83">
        <v>420</v>
      </c>
      <c r="Q8" s="83">
        <v>317.79661016949154</v>
      </c>
      <c r="R8" s="38"/>
    </row>
    <row r="9" spans="1:19">
      <c r="A9" s="46" t="s">
        <v>2929</v>
      </c>
      <c r="B9" s="46" t="s">
        <v>66</v>
      </c>
      <c r="C9" s="46" t="s">
        <v>2858</v>
      </c>
      <c r="D9" s="76" t="s">
        <v>2681</v>
      </c>
      <c r="E9" s="77" t="s">
        <v>2673</v>
      </c>
      <c r="F9" s="69" t="s">
        <v>2681</v>
      </c>
      <c r="G9" s="69" t="s">
        <v>2673</v>
      </c>
      <c r="H9" s="78" t="s">
        <v>2681</v>
      </c>
      <c r="I9" s="79" t="s">
        <v>2673</v>
      </c>
      <c r="J9" s="80">
        <v>240</v>
      </c>
      <c r="K9" s="80">
        <f t="shared" si="0"/>
        <v>181.59806295399503</v>
      </c>
      <c r="L9" s="81" t="s">
        <v>2674</v>
      </c>
      <c r="M9" s="81" t="s">
        <v>2673</v>
      </c>
      <c r="N9" s="82">
        <v>3.3490838206627682</v>
      </c>
      <c r="O9" s="82">
        <v>2.53411306042885</v>
      </c>
      <c r="P9" s="83" t="s">
        <v>2681</v>
      </c>
      <c r="Q9" s="83" t="s">
        <v>2673</v>
      </c>
      <c r="R9" s="38"/>
    </row>
    <row r="10" spans="1:19">
      <c r="A10" s="46" t="s">
        <v>2928</v>
      </c>
      <c r="B10" s="46" t="s">
        <v>71</v>
      </c>
      <c r="C10" s="46" t="s">
        <v>2858</v>
      </c>
      <c r="D10" s="76">
        <v>1720</v>
      </c>
      <c r="E10" s="77">
        <v>1301.4527845036318</v>
      </c>
      <c r="F10" s="69">
        <v>1720</v>
      </c>
      <c r="G10" s="69">
        <v>1301.4527845036318</v>
      </c>
      <c r="H10" s="78">
        <v>4125</v>
      </c>
      <c r="I10" s="79">
        <v>3121.2167070217915</v>
      </c>
      <c r="J10" s="80">
        <v>210</v>
      </c>
      <c r="K10" s="80">
        <f t="shared" si="0"/>
        <v>158.89830508474566</v>
      </c>
      <c r="L10" s="81">
        <v>345</v>
      </c>
      <c r="M10" s="81">
        <v>261.04721549636804</v>
      </c>
      <c r="N10" s="82">
        <v>33.492177840155954</v>
      </c>
      <c r="O10" s="82">
        <v>25.342144249512675</v>
      </c>
      <c r="P10" s="83">
        <v>34365</v>
      </c>
      <c r="Q10" s="83">
        <v>26002.572639225178</v>
      </c>
      <c r="R10" s="38"/>
    </row>
    <row r="11" spans="1:19">
      <c r="A11" s="46" t="s">
        <v>2927</v>
      </c>
      <c r="B11" s="46" t="s">
        <v>73</v>
      </c>
      <c r="C11" s="46" t="s">
        <v>2858</v>
      </c>
      <c r="D11" s="76">
        <v>245</v>
      </c>
      <c r="E11" s="77">
        <v>185.38135593220341</v>
      </c>
      <c r="F11" s="69">
        <v>240</v>
      </c>
      <c r="G11" s="69">
        <v>181.59806295399514</v>
      </c>
      <c r="H11" s="78">
        <v>390</v>
      </c>
      <c r="I11" s="79">
        <v>295.09685230024212</v>
      </c>
      <c r="J11" s="80">
        <v>30</v>
      </c>
      <c r="K11" s="80">
        <f t="shared" si="0"/>
        <v>22.699757869249378</v>
      </c>
      <c r="L11" s="81">
        <v>90</v>
      </c>
      <c r="M11" s="81">
        <v>68.099273607748174</v>
      </c>
      <c r="N11" s="82">
        <v>4.7432198937097221E-2</v>
      </c>
      <c r="O11" s="82">
        <v>3.5889981035939177E-2</v>
      </c>
      <c r="P11" s="83">
        <v>695</v>
      </c>
      <c r="Q11" s="83">
        <v>525.87772397094432</v>
      </c>
      <c r="R11" s="38"/>
    </row>
    <row r="12" spans="1:19">
      <c r="A12" s="46" t="s">
        <v>401</v>
      </c>
      <c r="B12" s="46" t="s">
        <v>73</v>
      </c>
      <c r="C12" s="46" t="s">
        <v>2858</v>
      </c>
      <c r="D12" s="76">
        <v>240</v>
      </c>
      <c r="E12" s="77">
        <v>181.59806295399514</v>
      </c>
      <c r="F12" s="69">
        <v>240</v>
      </c>
      <c r="G12" s="69">
        <v>181.59806295399514</v>
      </c>
      <c r="H12" s="78">
        <v>370</v>
      </c>
      <c r="I12" s="79">
        <v>279.96368038740917</v>
      </c>
      <c r="J12" s="80">
        <v>10</v>
      </c>
      <c r="K12" s="80">
        <f t="shared" si="0"/>
        <v>7.5665859564164597</v>
      </c>
      <c r="L12" s="81">
        <v>90</v>
      </c>
      <c r="M12" s="81">
        <v>68.099273607748174</v>
      </c>
      <c r="N12" s="82">
        <v>4.6168636260494229E-2</v>
      </c>
      <c r="O12" s="82">
        <v>3.493389547555556E-2</v>
      </c>
      <c r="P12" s="83">
        <v>695</v>
      </c>
      <c r="Q12" s="83">
        <v>525.87772397094432</v>
      </c>
      <c r="R12" s="38"/>
    </row>
    <row r="13" spans="1:19">
      <c r="A13" s="46" t="s">
        <v>2926</v>
      </c>
      <c r="B13" s="46" t="s">
        <v>76</v>
      </c>
      <c r="C13" s="46" t="s">
        <v>2858</v>
      </c>
      <c r="D13" s="76">
        <v>2900</v>
      </c>
      <c r="E13" s="77">
        <v>2194.309927360775</v>
      </c>
      <c r="F13" s="69">
        <v>830</v>
      </c>
      <c r="G13" s="69">
        <v>628.0266343825665</v>
      </c>
      <c r="H13" s="78">
        <v>3730</v>
      </c>
      <c r="I13" s="79">
        <v>2822.3365617433415</v>
      </c>
      <c r="J13" s="80">
        <v>600</v>
      </c>
      <c r="K13" s="80">
        <f t="shared" si="0"/>
        <v>453.99515738498758</v>
      </c>
      <c r="L13" s="81">
        <v>90</v>
      </c>
      <c r="M13" s="81">
        <v>68.099273607748174</v>
      </c>
      <c r="N13" s="82">
        <v>0.82650060703488493</v>
      </c>
      <c r="O13" s="82">
        <v>0.62537878861598428</v>
      </c>
      <c r="P13" s="83">
        <v>41415</v>
      </c>
      <c r="Q13" s="83">
        <v>31337.015738498787</v>
      </c>
      <c r="R13" s="38"/>
    </row>
    <row r="14" spans="1:19">
      <c r="A14" s="46" t="s">
        <v>2925</v>
      </c>
      <c r="B14" s="46" t="s">
        <v>76</v>
      </c>
      <c r="C14" s="46" t="s">
        <v>2858</v>
      </c>
      <c r="D14" s="76">
        <v>2100</v>
      </c>
      <c r="E14" s="77">
        <v>1588.9830508474574</v>
      </c>
      <c r="F14" s="69">
        <v>700</v>
      </c>
      <c r="G14" s="69">
        <v>529.66101694915244</v>
      </c>
      <c r="H14" s="78">
        <v>3150</v>
      </c>
      <c r="I14" s="79">
        <v>2383.4745762711864</v>
      </c>
      <c r="J14" s="80">
        <v>0</v>
      </c>
      <c r="K14" s="80">
        <f t="shared" si="0"/>
        <v>0</v>
      </c>
      <c r="L14" s="81">
        <v>90</v>
      </c>
      <c r="M14" s="81">
        <v>68.099273607748174</v>
      </c>
      <c r="N14" s="82">
        <v>0.82650060703488493</v>
      </c>
      <c r="O14" s="82">
        <v>0.62537878861598428</v>
      </c>
      <c r="P14" s="83">
        <v>124235</v>
      </c>
      <c r="Q14" s="83">
        <v>94003.480629539947</v>
      </c>
      <c r="R14" s="38"/>
    </row>
    <row r="15" spans="1:19">
      <c r="A15" s="46" t="s">
        <v>2924</v>
      </c>
      <c r="B15" s="46" t="s">
        <v>76</v>
      </c>
      <c r="C15" s="46" t="s">
        <v>2858</v>
      </c>
      <c r="D15" s="76" t="s">
        <v>2681</v>
      </c>
      <c r="E15" s="77" t="s">
        <v>2673</v>
      </c>
      <c r="F15" s="69" t="s">
        <v>2681</v>
      </c>
      <c r="G15" s="69" t="s">
        <v>2673</v>
      </c>
      <c r="H15" s="78" t="s">
        <v>2681</v>
      </c>
      <c r="I15" s="79" t="s">
        <v>2673</v>
      </c>
      <c r="J15" s="80">
        <v>600</v>
      </c>
      <c r="K15" s="80">
        <f t="shared" si="0"/>
        <v>453.99515738498758</v>
      </c>
      <c r="L15" s="81">
        <v>570</v>
      </c>
      <c r="M15" s="81">
        <v>431.29539951573844</v>
      </c>
      <c r="N15" s="82">
        <v>421.56825268717432</v>
      </c>
      <c r="O15" s="82">
        <v>318.98324204538011</v>
      </c>
      <c r="P15" s="83">
        <v>57455</v>
      </c>
      <c r="Q15" s="83">
        <v>43473.8196125908</v>
      </c>
      <c r="R15" s="38"/>
    </row>
    <row r="16" spans="1:19">
      <c r="A16" s="46" t="s">
        <v>533</v>
      </c>
      <c r="B16" s="46" t="s">
        <v>534</v>
      </c>
      <c r="C16" s="46" t="s">
        <v>2858</v>
      </c>
      <c r="D16" s="76">
        <v>310</v>
      </c>
      <c r="E16" s="77">
        <v>234.56416464891041</v>
      </c>
      <c r="F16" s="69">
        <v>240</v>
      </c>
      <c r="G16" s="69">
        <v>181.59806295399514</v>
      </c>
      <c r="H16" s="78">
        <v>310</v>
      </c>
      <c r="I16" s="79">
        <v>234.56416464891041</v>
      </c>
      <c r="J16" s="80">
        <v>0</v>
      </c>
      <c r="K16" s="80">
        <f t="shared" si="0"/>
        <v>0</v>
      </c>
      <c r="L16" s="81">
        <v>90</v>
      </c>
      <c r="M16" s="81">
        <v>68.099273607748174</v>
      </c>
      <c r="N16" s="82">
        <v>4.455280826037842E-2</v>
      </c>
      <c r="O16" s="82">
        <v>3.3711265330189477E-2</v>
      </c>
      <c r="P16" s="83">
        <v>370</v>
      </c>
      <c r="Q16" s="83">
        <v>279.96368038740917</v>
      </c>
      <c r="R16" s="38"/>
    </row>
    <row r="17" spans="1:18">
      <c r="A17" s="46" t="s">
        <v>2923</v>
      </c>
      <c r="B17" s="46" t="s">
        <v>534</v>
      </c>
      <c r="C17" s="46" t="s">
        <v>2858</v>
      </c>
      <c r="D17" s="76">
        <v>350</v>
      </c>
      <c r="E17" s="77">
        <v>264.83050847457622</v>
      </c>
      <c r="F17" s="69">
        <v>240</v>
      </c>
      <c r="G17" s="69">
        <v>181.59806295399514</v>
      </c>
      <c r="H17" s="78">
        <v>350</v>
      </c>
      <c r="I17" s="79">
        <v>264.83050847457622</v>
      </c>
      <c r="J17" s="80">
        <v>0</v>
      </c>
      <c r="K17" s="80">
        <f t="shared" si="0"/>
        <v>0</v>
      </c>
      <c r="L17" s="81">
        <v>90</v>
      </c>
      <c r="M17" s="81">
        <v>68.099273607748174</v>
      </c>
      <c r="N17" s="82">
        <v>8.4667405736198062E-2</v>
      </c>
      <c r="O17" s="82">
        <v>6.4064320320973117E-2</v>
      </c>
      <c r="P17" s="83">
        <v>9375</v>
      </c>
      <c r="Q17" s="83">
        <v>7093.6743341404353</v>
      </c>
      <c r="R17" s="38"/>
    </row>
    <row r="18" spans="1:18">
      <c r="A18" s="46" t="s">
        <v>2922</v>
      </c>
      <c r="B18" s="46" t="s">
        <v>534</v>
      </c>
      <c r="C18" s="46" t="s">
        <v>2858</v>
      </c>
      <c r="D18" s="76">
        <v>265</v>
      </c>
      <c r="E18" s="77">
        <v>200.51452784503633</v>
      </c>
      <c r="F18" s="69">
        <v>240</v>
      </c>
      <c r="G18" s="69">
        <v>181.59806295399514</v>
      </c>
      <c r="H18" s="78">
        <v>265</v>
      </c>
      <c r="I18" s="79">
        <v>200.51452784503633</v>
      </c>
      <c r="J18" s="80">
        <v>0</v>
      </c>
      <c r="K18" s="80">
        <f t="shared" si="0"/>
        <v>0</v>
      </c>
      <c r="L18" s="81">
        <v>90</v>
      </c>
      <c r="M18" s="81">
        <v>68.099273607748174</v>
      </c>
      <c r="N18" s="82">
        <v>2.1048214645769954</v>
      </c>
      <c r="O18" s="82">
        <v>1.5926312534632228</v>
      </c>
      <c r="P18" s="83">
        <v>10080</v>
      </c>
      <c r="Q18" s="83">
        <v>7627.1186440677957</v>
      </c>
      <c r="R18" s="38"/>
    </row>
    <row r="19" spans="1:18">
      <c r="A19" s="46" t="s">
        <v>2921</v>
      </c>
      <c r="B19" s="46" t="s">
        <v>87</v>
      </c>
      <c r="C19" s="46" t="s">
        <v>2858</v>
      </c>
      <c r="D19" s="76">
        <v>240</v>
      </c>
      <c r="E19" s="77">
        <v>181.59806295399514</v>
      </c>
      <c r="F19" s="69">
        <v>240</v>
      </c>
      <c r="G19" s="69">
        <v>181.59806295399514</v>
      </c>
      <c r="H19" s="78">
        <v>240</v>
      </c>
      <c r="I19" s="79">
        <v>181.59806295399514</v>
      </c>
      <c r="J19" s="80">
        <v>0</v>
      </c>
      <c r="K19" s="80">
        <f t="shared" si="0"/>
        <v>0</v>
      </c>
      <c r="L19" s="81">
        <v>90</v>
      </c>
      <c r="M19" s="81">
        <v>68.099273607748174</v>
      </c>
      <c r="N19" s="82">
        <v>1.0158495060680069E-2</v>
      </c>
      <c r="O19" s="82">
        <v>7.6865126064467829E-3</v>
      </c>
      <c r="P19" s="83">
        <v>590</v>
      </c>
      <c r="Q19" s="83">
        <v>446.42857142857139</v>
      </c>
      <c r="R19" s="38"/>
    </row>
    <row r="20" spans="1:18">
      <c r="A20" s="46" t="s">
        <v>2920</v>
      </c>
      <c r="B20" s="46" t="s">
        <v>87</v>
      </c>
      <c r="C20" s="46" t="s">
        <v>2858</v>
      </c>
      <c r="D20" s="76">
        <v>240</v>
      </c>
      <c r="E20" s="77">
        <v>181.59806295399514</v>
      </c>
      <c r="F20" s="69">
        <v>240</v>
      </c>
      <c r="G20" s="69">
        <v>181.59806295399514</v>
      </c>
      <c r="H20" s="78">
        <v>240</v>
      </c>
      <c r="I20" s="79">
        <v>181.59806295399514</v>
      </c>
      <c r="J20" s="80">
        <v>0</v>
      </c>
      <c r="K20" s="80">
        <f t="shared" si="0"/>
        <v>0</v>
      </c>
      <c r="L20" s="81">
        <v>90</v>
      </c>
      <c r="M20" s="81">
        <v>68.099273607748174</v>
      </c>
      <c r="N20" s="82">
        <v>1.0158495060680069E-2</v>
      </c>
      <c r="O20" s="82">
        <v>7.6865126064467829E-3</v>
      </c>
      <c r="P20" s="83">
        <v>590</v>
      </c>
      <c r="Q20" s="83">
        <v>446.42857142857139</v>
      </c>
      <c r="R20" s="38"/>
    </row>
    <row r="21" spans="1:18">
      <c r="A21" s="46" t="s">
        <v>2919</v>
      </c>
      <c r="B21" s="46" t="s">
        <v>87</v>
      </c>
      <c r="C21" s="46" t="s">
        <v>2858</v>
      </c>
      <c r="D21" s="76">
        <v>240</v>
      </c>
      <c r="E21" s="77">
        <v>181.59806295399514</v>
      </c>
      <c r="F21" s="69">
        <v>240</v>
      </c>
      <c r="G21" s="69">
        <v>181.59806295399514</v>
      </c>
      <c r="H21" s="78">
        <v>240</v>
      </c>
      <c r="I21" s="79">
        <v>181.59806295399514</v>
      </c>
      <c r="J21" s="80">
        <v>0</v>
      </c>
      <c r="K21" s="80">
        <f t="shared" si="0"/>
        <v>0</v>
      </c>
      <c r="L21" s="81">
        <v>90</v>
      </c>
      <c r="M21" s="81">
        <v>68.099273607748174</v>
      </c>
      <c r="N21" s="82">
        <v>1.0158495060680069E-2</v>
      </c>
      <c r="O21" s="82">
        <v>7.6865126064467829E-3</v>
      </c>
      <c r="P21" s="83">
        <v>590</v>
      </c>
      <c r="Q21" s="83">
        <v>446.42857142857139</v>
      </c>
      <c r="R21" s="38"/>
    </row>
    <row r="22" spans="1:18">
      <c r="A22" s="46" t="s">
        <v>2918</v>
      </c>
      <c r="B22" s="46" t="s">
        <v>87</v>
      </c>
      <c r="C22" s="46" t="s">
        <v>2858</v>
      </c>
      <c r="D22" s="76">
        <v>240</v>
      </c>
      <c r="E22" s="77">
        <v>181.59806295399514</v>
      </c>
      <c r="F22" s="69">
        <v>240</v>
      </c>
      <c r="G22" s="69">
        <v>181.59806295399514</v>
      </c>
      <c r="H22" s="78">
        <v>240</v>
      </c>
      <c r="I22" s="79">
        <v>181.59806295399514</v>
      </c>
      <c r="J22" s="80">
        <v>0</v>
      </c>
      <c r="K22" s="80">
        <f t="shared" si="0"/>
        <v>0</v>
      </c>
      <c r="L22" s="81">
        <v>90</v>
      </c>
      <c r="M22" s="81">
        <v>68.099273607748174</v>
      </c>
      <c r="N22" s="82">
        <v>1.0158495060680069E-2</v>
      </c>
      <c r="O22" s="82">
        <v>7.6865126064467829E-3</v>
      </c>
      <c r="P22" s="83">
        <v>590</v>
      </c>
      <c r="Q22" s="83">
        <v>446.42857142857139</v>
      </c>
      <c r="R22" s="38"/>
    </row>
    <row r="23" spans="1:18">
      <c r="A23" s="46" t="s">
        <v>2917</v>
      </c>
      <c r="B23" s="46" t="s">
        <v>87</v>
      </c>
      <c r="C23" s="46" t="s">
        <v>2858</v>
      </c>
      <c r="D23" s="76">
        <v>240</v>
      </c>
      <c r="E23" s="77">
        <v>181.59806295399514</v>
      </c>
      <c r="F23" s="69">
        <v>240</v>
      </c>
      <c r="G23" s="69">
        <v>181.59806295399514</v>
      </c>
      <c r="H23" s="78">
        <v>240</v>
      </c>
      <c r="I23" s="79">
        <v>181.59806295399514</v>
      </c>
      <c r="J23" s="80">
        <v>0</v>
      </c>
      <c r="K23" s="80">
        <f t="shared" si="0"/>
        <v>0</v>
      </c>
      <c r="L23" s="81">
        <v>90</v>
      </c>
      <c r="M23" s="81">
        <v>68.099273607748174</v>
      </c>
      <c r="N23" s="82">
        <v>1.0158495060680069E-2</v>
      </c>
      <c r="O23" s="82">
        <v>7.6865126064467829E-3</v>
      </c>
      <c r="P23" s="83">
        <v>590</v>
      </c>
      <c r="Q23" s="83">
        <v>446.42857142857139</v>
      </c>
      <c r="R23" s="38"/>
    </row>
    <row r="24" spans="1:18" ht="23">
      <c r="A24" s="46" t="s">
        <v>2916</v>
      </c>
      <c r="B24" s="46" t="s">
        <v>87</v>
      </c>
      <c r="C24" s="46" t="s">
        <v>2858</v>
      </c>
      <c r="D24" s="76">
        <v>240</v>
      </c>
      <c r="E24" s="77">
        <v>181.59806295399514</v>
      </c>
      <c r="F24" s="69">
        <v>240</v>
      </c>
      <c r="G24" s="69">
        <v>181.59806295399514</v>
      </c>
      <c r="H24" s="78">
        <v>240</v>
      </c>
      <c r="I24" s="79">
        <v>181.59806295399514</v>
      </c>
      <c r="J24" s="80">
        <v>0</v>
      </c>
      <c r="K24" s="80">
        <f t="shared" si="0"/>
        <v>0</v>
      </c>
      <c r="L24" s="81">
        <v>90</v>
      </c>
      <c r="M24" s="81">
        <v>68.099273607748174</v>
      </c>
      <c r="N24" s="82">
        <v>1.0158495060680069E-2</v>
      </c>
      <c r="O24" s="82">
        <v>7.6865126064467829E-3</v>
      </c>
      <c r="P24" s="83">
        <v>590</v>
      </c>
      <c r="Q24" s="83">
        <v>446.42857142857139</v>
      </c>
      <c r="R24" s="38"/>
    </row>
    <row r="25" spans="1:18">
      <c r="A25" s="46" t="s">
        <v>2915</v>
      </c>
      <c r="B25" s="46" t="s">
        <v>87</v>
      </c>
      <c r="C25" s="46" t="s">
        <v>2858</v>
      </c>
      <c r="D25" s="76">
        <v>240</v>
      </c>
      <c r="E25" s="77">
        <v>181.59806295399514</v>
      </c>
      <c r="F25" s="69">
        <v>240</v>
      </c>
      <c r="G25" s="69">
        <v>181.59806295399514</v>
      </c>
      <c r="H25" s="78">
        <v>240</v>
      </c>
      <c r="I25" s="79">
        <v>181.59806295399514</v>
      </c>
      <c r="J25" s="80">
        <v>0</v>
      </c>
      <c r="K25" s="80">
        <f t="shared" si="0"/>
        <v>0</v>
      </c>
      <c r="L25" s="81">
        <v>90</v>
      </c>
      <c r="M25" s="81">
        <v>68.099273607748174</v>
      </c>
      <c r="N25" s="82">
        <v>1.0158495060680069E-2</v>
      </c>
      <c r="O25" s="82">
        <v>7.6865126064467829E-3</v>
      </c>
      <c r="P25" s="83">
        <v>590</v>
      </c>
      <c r="Q25" s="83">
        <v>446.42857142857139</v>
      </c>
      <c r="R25" s="38"/>
    </row>
    <row r="26" spans="1:18">
      <c r="A26" s="46" t="s">
        <v>2914</v>
      </c>
      <c r="B26" s="46" t="s">
        <v>87</v>
      </c>
      <c r="C26" s="46" t="s">
        <v>2858</v>
      </c>
      <c r="D26" s="76">
        <v>240</v>
      </c>
      <c r="E26" s="77">
        <v>181.59806295399514</v>
      </c>
      <c r="F26" s="69">
        <v>240</v>
      </c>
      <c r="G26" s="69">
        <v>181.59806295399514</v>
      </c>
      <c r="H26" s="78">
        <v>240</v>
      </c>
      <c r="I26" s="79">
        <v>181.59806295399514</v>
      </c>
      <c r="J26" s="80">
        <v>0</v>
      </c>
      <c r="K26" s="80">
        <f t="shared" si="0"/>
        <v>0</v>
      </c>
      <c r="L26" s="81">
        <v>90</v>
      </c>
      <c r="M26" s="81">
        <v>68.099273607748174</v>
      </c>
      <c r="N26" s="82">
        <v>1.0158495060680069E-2</v>
      </c>
      <c r="O26" s="82">
        <v>7.6865126064467829E-3</v>
      </c>
      <c r="P26" s="83">
        <v>590</v>
      </c>
      <c r="Q26" s="83">
        <v>446.42857142857139</v>
      </c>
      <c r="R26" s="38"/>
    </row>
    <row r="27" spans="1:18">
      <c r="A27" s="46" t="s">
        <v>2913</v>
      </c>
      <c r="B27" s="46" t="s">
        <v>87</v>
      </c>
      <c r="C27" s="46" t="s">
        <v>2858</v>
      </c>
      <c r="D27" s="76">
        <v>240</v>
      </c>
      <c r="E27" s="77">
        <v>181.59806295399514</v>
      </c>
      <c r="F27" s="69">
        <v>240</v>
      </c>
      <c r="G27" s="69">
        <v>181.59806295399514</v>
      </c>
      <c r="H27" s="78">
        <v>240</v>
      </c>
      <c r="I27" s="79">
        <v>181.59806295399514</v>
      </c>
      <c r="J27" s="80">
        <v>0</v>
      </c>
      <c r="K27" s="80">
        <f t="shared" si="0"/>
        <v>0</v>
      </c>
      <c r="L27" s="81">
        <v>90</v>
      </c>
      <c r="M27" s="81">
        <v>68.099273607748174</v>
      </c>
      <c r="N27" s="82">
        <v>1.0158495060680069E-2</v>
      </c>
      <c r="O27" s="82">
        <v>7.6865126064467829E-3</v>
      </c>
      <c r="P27" s="83">
        <v>590</v>
      </c>
      <c r="Q27" s="83">
        <v>446.42857142857139</v>
      </c>
      <c r="R27" s="38"/>
    </row>
    <row r="28" spans="1:18">
      <c r="A28" s="46" t="s">
        <v>2912</v>
      </c>
      <c r="B28" s="46" t="s">
        <v>87</v>
      </c>
      <c r="C28" s="46" t="s">
        <v>2858</v>
      </c>
      <c r="D28" s="76">
        <v>240</v>
      </c>
      <c r="E28" s="77">
        <v>181.59806295399514</v>
      </c>
      <c r="F28" s="69">
        <v>240</v>
      </c>
      <c r="G28" s="69">
        <v>181.59806295399514</v>
      </c>
      <c r="H28" s="78">
        <v>240</v>
      </c>
      <c r="I28" s="79">
        <v>181.59806295399514</v>
      </c>
      <c r="J28" s="80">
        <v>0</v>
      </c>
      <c r="K28" s="80">
        <f t="shared" si="0"/>
        <v>0</v>
      </c>
      <c r="L28" s="81">
        <v>90</v>
      </c>
      <c r="M28" s="81">
        <v>68.099273607748174</v>
      </c>
      <c r="N28" s="82">
        <v>1.0158495060680069E-2</v>
      </c>
      <c r="O28" s="82">
        <v>7.6865126064467829E-3</v>
      </c>
      <c r="P28" s="83">
        <v>590</v>
      </c>
      <c r="Q28" s="83">
        <v>446.42857142857139</v>
      </c>
      <c r="R28" s="38"/>
    </row>
    <row r="29" spans="1:18">
      <c r="A29" s="46" t="s">
        <v>2911</v>
      </c>
      <c r="B29" s="46" t="s">
        <v>87</v>
      </c>
      <c r="C29" s="46" t="s">
        <v>2858</v>
      </c>
      <c r="D29" s="76">
        <v>240</v>
      </c>
      <c r="E29" s="77">
        <v>181.59806295399514</v>
      </c>
      <c r="F29" s="69">
        <v>240</v>
      </c>
      <c r="G29" s="69">
        <v>181.59806295399514</v>
      </c>
      <c r="H29" s="78">
        <v>240</v>
      </c>
      <c r="I29" s="79">
        <v>181.59806295399514</v>
      </c>
      <c r="J29" s="80">
        <v>0</v>
      </c>
      <c r="K29" s="80">
        <f t="shared" si="0"/>
        <v>0</v>
      </c>
      <c r="L29" s="81">
        <v>90</v>
      </c>
      <c r="M29" s="81">
        <v>68.099273607748174</v>
      </c>
      <c r="N29" s="82">
        <v>1.0158495060680069E-2</v>
      </c>
      <c r="O29" s="82">
        <v>7.6865126064467829E-3</v>
      </c>
      <c r="P29" s="83">
        <v>590</v>
      </c>
      <c r="Q29" s="83">
        <v>446.42857142857139</v>
      </c>
      <c r="R29" s="38"/>
    </row>
    <row r="30" spans="1:18" ht="23">
      <c r="A30" s="46" t="s">
        <v>2910</v>
      </c>
      <c r="B30" s="46" t="s">
        <v>87</v>
      </c>
      <c r="C30" s="46" t="s">
        <v>2858</v>
      </c>
      <c r="D30" s="76">
        <v>240</v>
      </c>
      <c r="E30" s="77">
        <v>181.59806295399514</v>
      </c>
      <c r="F30" s="69">
        <v>240</v>
      </c>
      <c r="G30" s="69">
        <v>181.59806295399514</v>
      </c>
      <c r="H30" s="78">
        <v>240</v>
      </c>
      <c r="I30" s="79">
        <v>181.59806295399514</v>
      </c>
      <c r="J30" s="80">
        <v>0</v>
      </c>
      <c r="K30" s="80">
        <f t="shared" si="0"/>
        <v>0</v>
      </c>
      <c r="L30" s="81">
        <v>90</v>
      </c>
      <c r="M30" s="81">
        <v>68.099273607748174</v>
      </c>
      <c r="N30" s="82">
        <v>1.0158495060680069E-2</v>
      </c>
      <c r="O30" s="82">
        <v>7.6865126064467829E-3</v>
      </c>
      <c r="P30" s="83">
        <v>590</v>
      </c>
      <c r="Q30" s="83">
        <v>446.42857142857139</v>
      </c>
      <c r="R30" s="38"/>
    </row>
    <row r="31" spans="1:18">
      <c r="A31" s="46" t="s">
        <v>2909</v>
      </c>
      <c r="B31" s="46" t="s">
        <v>87</v>
      </c>
      <c r="C31" s="46" t="s">
        <v>2858</v>
      </c>
      <c r="D31" s="76">
        <v>240</v>
      </c>
      <c r="E31" s="77">
        <v>181.59806295399514</v>
      </c>
      <c r="F31" s="69">
        <v>240</v>
      </c>
      <c r="G31" s="69">
        <v>181.59806295399514</v>
      </c>
      <c r="H31" s="78">
        <v>240</v>
      </c>
      <c r="I31" s="79">
        <v>181.59806295399514</v>
      </c>
      <c r="J31" s="80">
        <v>0</v>
      </c>
      <c r="K31" s="80">
        <f t="shared" si="0"/>
        <v>0</v>
      </c>
      <c r="L31" s="81">
        <v>90</v>
      </c>
      <c r="M31" s="81">
        <v>68.099273607748174</v>
      </c>
      <c r="N31" s="82">
        <v>1.0158495060680069E-2</v>
      </c>
      <c r="O31" s="82">
        <v>7.6865126064467829E-3</v>
      </c>
      <c r="P31" s="83">
        <v>590</v>
      </c>
      <c r="Q31" s="83">
        <v>446.42857142857139</v>
      </c>
      <c r="R31" s="38"/>
    </row>
    <row r="32" spans="1:18">
      <c r="A32" s="46" t="s">
        <v>2908</v>
      </c>
      <c r="B32" s="46" t="s">
        <v>87</v>
      </c>
      <c r="C32" s="46" t="s">
        <v>2858</v>
      </c>
      <c r="D32" s="76">
        <v>240</v>
      </c>
      <c r="E32" s="77">
        <v>181.59806295399514</v>
      </c>
      <c r="F32" s="69">
        <v>240</v>
      </c>
      <c r="G32" s="69">
        <v>181.59806295399514</v>
      </c>
      <c r="H32" s="78">
        <v>240</v>
      </c>
      <c r="I32" s="79">
        <v>181.59806295399514</v>
      </c>
      <c r="J32" s="80">
        <v>0</v>
      </c>
      <c r="K32" s="80">
        <f t="shared" si="0"/>
        <v>0</v>
      </c>
      <c r="L32" s="81">
        <v>90</v>
      </c>
      <c r="M32" s="81">
        <v>68.099273607748174</v>
      </c>
      <c r="N32" s="82">
        <v>1.0158495060680069E-2</v>
      </c>
      <c r="O32" s="82">
        <v>7.6865126064467829E-3</v>
      </c>
      <c r="P32" s="83">
        <v>590</v>
      </c>
      <c r="Q32" s="83">
        <v>446.42857142857139</v>
      </c>
      <c r="R32" s="38"/>
    </row>
    <row r="33" spans="1:18">
      <c r="A33" s="46" t="s">
        <v>2907</v>
      </c>
      <c r="B33" s="46" t="s">
        <v>87</v>
      </c>
      <c r="C33" s="46" t="s">
        <v>2858</v>
      </c>
      <c r="D33" s="76">
        <v>240</v>
      </c>
      <c r="E33" s="77">
        <v>181.59806295399514</v>
      </c>
      <c r="F33" s="69">
        <v>240</v>
      </c>
      <c r="G33" s="69">
        <v>181.59806295399514</v>
      </c>
      <c r="H33" s="78">
        <v>240</v>
      </c>
      <c r="I33" s="79">
        <v>181.59806295399514</v>
      </c>
      <c r="J33" s="80">
        <v>0</v>
      </c>
      <c r="K33" s="80">
        <f t="shared" si="0"/>
        <v>0</v>
      </c>
      <c r="L33" s="81">
        <v>90</v>
      </c>
      <c r="M33" s="81">
        <v>68.099273607748174</v>
      </c>
      <c r="N33" s="82">
        <v>1.0158495060680069E-2</v>
      </c>
      <c r="O33" s="82">
        <v>7.6865126064467829E-3</v>
      </c>
      <c r="P33" s="83">
        <v>590</v>
      </c>
      <c r="Q33" s="83">
        <v>446.42857142857139</v>
      </c>
      <c r="R33" s="38"/>
    </row>
    <row r="34" spans="1:18">
      <c r="A34" s="46" t="s">
        <v>2906</v>
      </c>
      <c r="B34" s="46" t="s">
        <v>87</v>
      </c>
      <c r="C34" s="46" t="s">
        <v>2858</v>
      </c>
      <c r="D34" s="76">
        <v>240</v>
      </c>
      <c r="E34" s="77">
        <v>181.59806295399514</v>
      </c>
      <c r="F34" s="69">
        <v>240</v>
      </c>
      <c r="G34" s="69">
        <v>181.59806295399514</v>
      </c>
      <c r="H34" s="78">
        <v>240</v>
      </c>
      <c r="I34" s="79">
        <v>181.59806295399514</v>
      </c>
      <c r="J34" s="80">
        <v>0</v>
      </c>
      <c r="K34" s="80">
        <f t="shared" si="0"/>
        <v>0</v>
      </c>
      <c r="L34" s="81">
        <v>90</v>
      </c>
      <c r="M34" s="81">
        <v>68.099273607748174</v>
      </c>
      <c r="N34" s="82">
        <v>1.0158495060680069E-2</v>
      </c>
      <c r="O34" s="82">
        <v>7.6865126064467829E-3</v>
      </c>
      <c r="P34" s="83">
        <v>590</v>
      </c>
      <c r="Q34" s="83">
        <v>446.42857142857139</v>
      </c>
      <c r="R34" s="38"/>
    </row>
    <row r="35" spans="1:18">
      <c r="A35" s="46" t="s">
        <v>2905</v>
      </c>
      <c r="B35" s="46" t="s">
        <v>87</v>
      </c>
      <c r="C35" s="46" t="s">
        <v>2858</v>
      </c>
      <c r="D35" s="76">
        <v>240</v>
      </c>
      <c r="E35" s="77">
        <v>181.59806295399514</v>
      </c>
      <c r="F35" s="69">
        <v>240</v>
      </c>
      <c r="G35" s="69">
        <v>181.59806295399514</v>
      </c>
      <c r="H35" s="78">
        <v>515</v>
      </c>
      <c r="I35" s="79">
        <v>389.67917675544788</v>
      </c>
      <c r="J35" s="80">
        <v>80</v>
      </c>
      <c r="K35" s="80">
        <f t="shared" si="0"/>
        <v>60.532687651331678</v>
      </c>
      <c r="L35" s="81">
        <v>90</v>
      </c>
      <c r="M35" s="81">
        <v>68.099273607748174</v>
      </c>
      <c r="N35" s="82">
        <v>6.0970211173344628</v>
      </c>
      <c r="O35" s="82">
        <v>4.6133634362397569</v>
      </c>
      <c r="P35" s="83">
        <v>515</v>
      </c>
      <c r="Q35" s="83">
        <v>389.67917675544788</v>
      </c>
      <c r="R35" s="38"/>
    </row>
    <row r="36" spans="1:18">
      <c r="A36" s="46" t="s">
        <v>2904</v>
      </c>
      <c r="B36" s="46" t="s">
        <v>87</v>
      </c>
      <c r="C36" s="46" t="s">
        <v>2858</v>
      </c>
      <c r="D36" s="76">
        <v>240</v>
      </c>
      <c r="E36" s="77">
        <v>181.59806295399514</v>
      </c>
      <c r="F36" s="69">
        <v>240</v>
      </c>
      <c r="G36" s="69">
        <v>181.59806295399514</v>
      </c>
      <c r="H36" s="78">
        <v>515</v>
      </c>
      <c r="I36" s="79">
        <v>389.67917675544788</v>
      </c>
      <c r="J36" s="80">
        <v>80</v>
      </c>
      <c r="K36" s="80">
        <f t="shared" si="0"/>
        <v>60.532687651331678</v>
      </c>
      <c r="L36" s="81">
        <v>90</v>
      </c>
      <c r="M36" s="81">
        <v>68.099273607748174</v>
      </c>
      <c r="N36" s="82">
        <v>6.0970211173344628</v>
      </c>
      <c r="O36" s="82">
        <v>4.6133634362397569</v>
      </c>
      <c r="P36" s="83">
        <v>515</v>
      </c>
      <c r="Q36" s="83">
        <v>389.67917675544788</v>
      </c>
      <c r="R36" s="38"/>
    </row>
    <row r="37" spans="1:18">
      <c r="A37" s="46" t="s">
        <v>2903</v>
      </c>
      <c r="B37" s="46" t="s">
        <v>87</v>
      </c>
      <c r="C37" s="46" t="s">
        <v>2858</v>
      </c>
      <c r="D37" s="76">
        <v>240</v>
      </c>
      <c r="E37" s="77">
        <v>181.59806295399514</v>
      </c>
      <c r="F37" s="69">
        <v>240</v>
      </c>
      <c r="G37" s="69">
        <v>181.59806295399514</v>
      </c>
      <c r="H37" s="78">
        <v>515</v>
      </c>
      <c r="I37" s="79">
        <v>389.67917675544788</v>
      </c>
      <c r="J37" s="80">
        <v>80</v>
      </c>
      <c r="K37" s="80">
        <f t="shared" si="0"/>
        <v>60.532687651331678</v>
      </c>
      <c r="L37" s="81">
        <v>90</v>
      </c>
      <c r="M37" s="81">
        <v>68.099273607748174</v>
      </c>
      <c r="N37" s="82">
        <v>6.0970211173344628</v>
      </c>
      <c r="O37" s="82">
        <v>4.6133634362397569</v>
      </c>
      <c r="P37" s="83">
        <v>515</v>
      </c>
      <c r="Q37" s="83">
        <v>389.67917675544788</v>
      </c>
      <c r="R37" s="38"/>
    </row>
    <row r="38" spans="1:18" ht="23">
      <c r="A38" s="46" t="s">
        <v>2902</v>
      </c>
      <c r="B38" s="46" t="s">
        <v>87</v>
      </c>
      <c r="C38" s="46" t="s">
        <v>2858</v>
      </c>
      <c r="D38" s="76">
        <v>240</v>
      </c>
      <c r="E38" s="77">
        <v>181.59806295399514</v>
      </c>
      <c r="F38" s="69">
        <v>240</v>
      </c>
      <c r="G38" s="69">
        <v>181.59806295399514</v>
      </c>
      <c r="H38" s="78">
        <v>515</v>
      </c>
      <c r="I38" s="79">
        <v>389.67917675544788</v>
      </c>
      <c r="J38" s="80">
        <v>80</v>
      </c>
      <c r="K38" s="80">
        <f t="shared" si="0"/>
        <v>60.532687651331678</v>
      </c>
      <c r="L38" s="81">
        <v>90</v>
      </c>
      <c r="M38" s="81">
        <v>68.099273607748174</v>
      </c>
      <c r="N38" s="82">
        <v>6.0970211173344628</v>
      </c>
      <c r="O38" s="82">
        <v>4.6133634362397569</v>
      </c>
      <c r="P38" s="83">
        <v>515</v>
      </c>
      <c r="Q38" s="83">
        <v>389.67917675544788</v>
      </c>
      <c r="R38" s="38"/>
    </row>
    <row r="39" spans="1:18">
      <c r="A39" s="46" t="s">
        <v>2901</v>
      </c>
      <c r="B39" s="46" t="s">
        <v>87</v>
      </c>
      <c r="C39" s="46" t="s">
        <v>2858</v>
      </c>
      <c r="D39" s="76">
        <v>240</v>
      </c>
      <c r="E39" s="77">
        <v>181.59806295399514</v>
      </c>
      <c r="F39" s="69">
        <v>240</v>
      </c>
      <c r="G39" s="69">
        <v>181.59806295399514</v>
      </c>
      <c r="H39" s="78">
        <v>515</v>
      </c>
      <c r="I39" s="79">
        <v>389.67917675544788</v>
      </c>
      <c r="J39" s="80">
        <v>80</v>
      </c>
      <c r="K39" s="80">
        <f t="shared" si="0"/>
        <v>60.532687651331678</v>
      </c>
      <c r="L39" s="81">
        <v>90</v>
      </c>
      <c r="M39" s="81">
        <v>68.099273607748174</v>
      </c>
      <c r="N39" s="82">
        <v>6.0970211173344628</v>
      </c>
      <c r="O39" s="82">
        <v>4.6133634362397569</v>
      </c>
      <c r="P39" s="83">
        <v>515</v>
      </c>
      <c r="Q39" s="83">
        <v>389.67917675544788</v>
      </c>
      <c r="R39" s="38"/>
    </row>
    <row r="40" spans="1:18">
      <c r="A40" s="46" t="s">
        <v>2900</v>
      </c>
      <c r="B40" s="46" t="s">
        <v>87</v>
      </c>
      <c r="C40" s="46" t="s">
        <v>2858</v>
      </c>
      <c r="D40" s="76">
        <v>240</v>
      </c>
      <c r="E40" s="77">
        <v>181.59806295399514</v>
      </c>
      <c r="F40" s="69">
        <v>240</v>
      </c>
      <c r="G40" s="69">
        <v>181.59806295399514</v>
      </c>
      <c r="H40" s="78">
        <v>515</v>
      </c>
      <c r="I40" s="79">
        <v>389.67917675544788</v>
      </c>
      <c r="J40" s="80">
        <v>80</v>
      </c>
      <c r="K40" s="80">
        <f t="shared" si="0"/>
        <v>60.532687651331678</v>
      </c>
      <c r="L40" s="81">
        <v>90</v>
      </c>
      <c r="M40" s="81">
        <v>68.099273607748174</v>
      </c>
      <c r="N40" s="82">
        <v>6.0970211173344628</v>
      </c>
      <c r="O40" s="82">
        <v>4.6133634362397569</v>
      </c>
      <c r="P40" s="83">
        <v>515</v>
      </c>
      <c r="Q40" s="83">
        <v>389.67917675544788</v>
      </c>
      <c r="R40" s="38"/>
    </row>
    <row r="41" spans="1:18">
      <c r="A41" s="46" t="s">
        <v>2899</v>
      </c>
      <c r="B41" s="46" t="s">
        <v>87</v>
      </c>
      <c r="C41" s="46" t="s">
        <v>2858</v>
      </c>
      <c r="D41" s="76">
        <v>240</v>
      </c>
      <c r="E41" s="77">
        <v>181.59806295399514</v>
      </c>
      <c r="F41" s="69">
        <v>240</v>
      </c>
      <c r="G41" s="69">
        <v>181.59806295399514</v>
      </c>
      <c r="H41" s="78">
        <v>515</v>
      </c>
      <c r="I41" s="79">
        <v>389.67917675544788</v>
      </c>
      <c r="J41" s="80">
        <v>80</v>
      </c>
      <c r="K41" s="80">
        <f t="shared" si="0"/>
        <v>60.532687651331678</v>
      </c>
      <c r="L41" s="81">
        <v>90</v>
      </c>
      <c r="M41" s="81">
        <v>68.099273607748174</v>
      </c>
      <c r="N41" s="82">
        <v>6.0970211173344628</v>
      </c>
      <c r="O41" s="82">
        <v>4.6133634362397569</v>
      </c>
      <c r="P41" s="83">
        <v>515</v>
      </c>
      <c r="Q41" s="83">
        <v>389.67917675544788</v>
      </c>
      <c r="R41" s="38"/>
    </row>
    <row r="42" spans="1:18">
      <c r="A42" s="46" t="s">
        <v>2898</v>
      </c>
      <c r="B42" s="46" t="s">
        <v>88</v>
      </c>
      <c r="C42" s="46" t="s">
        <v>2858</v>
      </c>
      <c r="D42" s="76">
        <v>15330</v>
      </c>
      <c r="E42" s="77">
        <v>11599.576271186439</v>
      </c>
      <c r="F42" s="69">
        <v>3230</v>
      </c>
      <c r="G42" s="69">
        <v>2444.0072639225182</v>
      </c>
      <c r="H42" s="78">
        <v>75600</v>
      </c>
      <c r="I42" s="79">
        <v>57203.389830508473</v>
      </c>
      <c r="J42" s="80">
        <v>3255</v>
      </c>
      <c r="K42" s="80">
        <f t="shared" si="0"/>
        <v>2462.9237288135578</v>
      </c>
      <c r="L42" s="81" t="s">
        <v>2674</v>
      </c>
      <c r="M42" s="81" t="s">
        <v>2673</v>
      </c>
      <c r="N42" s="82">
        <v>823.07083976608203</v>
      </c>
      <c r="O42" s="82">
        <v>622.78362573099423</v>
      </c>
      <c r="P42" s="83">
        <v>75600</v>
      </c>
      <c r="Q42" s="83">
        <v>57203.389830508473</v>
      </c>
      <c r="R42" s="38"/>
    </row>
    <row r="43" spans="1:18">
      <c r="A43" s="46" t="s">
        <v>2897</v>
      </c>
      <c r="B43" s="46" t="s">
        <v>88</v>
      </c>
      <c r="C43" s="46" t="s">
        <v>2858</v>
      </c>
      <c r="D43" s="76">
        <v>15330</v>
      </c>
      <c r="E43" s="77">
        <v>11599.576271186439</v>
      </c>
      <c r="F43" s="69">
        <v>3230</v>
      </c>
      <c r="G43" s="69">
        <v>2444.0072639225182</v>
      </c>
      <c r="H43" s="78">
        <v>75600</v>
      </c>
      <c r="I43" s="79">
        <v>57203.389830508473</v>
      </c>
      <c r="J43" s="80">
        <v>3255</v>
      </c>
      <c r="K43" s="80">
        <f t="shared" si="0"/>
        <v>2462.9237288135578</v>
      </c>
      <c r="L43" s="81" t="s">
        <v>2674</v>
      </c>
      <c r="M43" s="81" t="s">
        <v>2673</v>
      </c>
      <c r="N43" s="82">
        <v>823.07083976608203</v>
      </c>
      <c r="O43" s="82">
        <v>622.78362573099423</v>
      </c>
      <c r="P43" s="83">
        <v>75600</v>
      </c>
      <c r="Q43" s="83">
        <v>57203.389830508473</v>
      </c>
      <c r="R43" s="38"/>
    </row>
    <row r="44" spans="1:18">
      <c r="A44" s="46" t="s">
        <v>557</v>
      </c>
      <c r="B44" s="46" t="s">
        <v>88</v>
      </c>
      <c r="C44" s="46" t="s">
        <v>2858</v>
      </c>
      <c r="D44" s="76">
        <v>15465</v>
      </c>
      <c r="E44" s="77">
        <v>11701.725181598064</v>
      </c>
      <c r="F44" s="69">
        <v>3440</v>
      </c>
      <c r="G44" s="69">
        <v>2602.9055690072637</v>
      </c>
      <c r="H44" s="78">
        <v>68725</v>
      </c>
      <c r="I44" s="79">
        <v>52001.361985472155</v>
      </c>
      <c r="J44" s="80">
        <v>3440</v>
      </c>
      <c r="K44" s="80">
        <f t="shared" si="0"/>
        <v>2602.9055690072619</v>
      </c>
      <c r="L44" s="81" t="s">
        <v>2674</v>
      </c>
      <c r="M44" s="81" t="s">
        <v>2673</v>
      </c>
      <c r="N44" s="82">
        <v>685.89236647173504</v>
      </c>
      <c r="O44" s="82">
        <v>518.98635477582854</v>
      </c>
      <c r="P44" s="83">
        <v>68725</v>
      </c>
      <c r="Q44" s="83">
        <v>52001.361985472155</v>
      </c>
      <c r="R44" s="38"/>
    </row>
    <row r="45" spans="1:18">
      <c r="A45" s="46" t="s">
        <v>2896</v>
      </c>
      <c r="B45" s="46" t="s">
        <v>154</v>
      </c>
      <c r="C45" s="46" t="s">
        <v>2858</v>
      </c>
      <c r="D45" s="76">
        <v>4125</v>
      </c>
      <c r="E45" s="77">
        <v>3121.2167070217915</v>
      </c>
      <c r="F45" s="69">
        <v>690</v>
      </c>
      <c r="G45" s="69">
        <v>522.09443099273608</v>
      </c>
      <c r="H45" s="78">
        <v>2750</v>
      </c>
      <c r="I45" s="79">
        <v>2080.8111380145278</v>
      </c>
      <c r="J45" s="80">
        <v>0</v>
      </c>
      <c r="K45" s="80">
        <f t="shared" si="0"/>
        <v>0</v>
      </c>
      <c r="L45" s="81">
        <v>550</v>
      </c>
      <c r="M45" s="81">
        <v>416.16222760290555</v>
      </c>
      <c r="N45" s="82">
        <v>0.33490838206627688</v>
      </c>
      <c r="O45" s="82">
        <v>0.25341130604288503</v>
      </c>
      <c r="P45" s="83">
        <v>137450</v>
      </c>
      <c r="Q45" s="83">
        <v>104002.72397094431</v>
      </c>
      <c r="R45" s="38"/>
    </row>
    <row r="46" spans="1:18">
      <c r="A46" s="46" t="s">
        <v>617</v>
      </c>
      <c r="B46" s="46" t="s">
        <v>90</v>
      </c>
      <c r="C46" s="46" t="s">
        <v>2858</v>
      </c>
      <c r="D46" s="76">
        <v>565</v>
      </c>
      <c r="E46" s="77">
        <v>427.51210653753026</v>
      </c>
      <c r="F46" s="69">
        <v>240</v>
      </c>
      <c r="G46" s="69">
        <v>181.59806295399514</v>
      </c>
      <c r="H46" s="78">
        <v>660</v>
      </c>
      <c r="I46" s="79">
        <v>499.39467312348665</v>
      </c>
      <c r="J46" s="80">
        <v>0</v>
      </c>
      <c r="K46" s="80">
        <f t="shared" si="0"/>
        <v>0</v>
      </c>
      <c r="L46" s="81">
        <v>90</v>
      </c>
      <c r="M46" s="81">
        <v>68.099273607748174</v>
      </c>
      <c r="N46" s="82">
        <v>9.2337897373864164E-2</v>
      </c>
      <c r="O46" s="82">
        <v>6.9868263751410531E-2</v>
      </c>
      <c r="P46" s="83">
        <v>26945</v>
      </c>
      <c r="Q46" s="83">
        <v>20388.165859564164</v>
      </c>
      <c r="R46" s="38"/>
    </row>
    <row r="47" spans="1:18">
      <c r="A47" s="46" t="s">
        <v>2895</v>
      </c>
      <c r="B47" s="46" t="s">
        <v>90</v>
      </c>
      <c r="C47" s="46" t="s">
        <v>2858</v>
      </c>
      <c r="D47" s="76">
        <v>590</v>
      </c>
      <c r="E47" s="77">
        <v>446.42857142857139</v>
      </c>
      <c r="F47" s="69">
        <v>355</v>
      </c>
      <c r="G47" s="69">
        <v>268.61380145278451</v>
      </c>
      <c r="H47" s="78">
        <v>980</v>
      </c>
      <c r="I47" s="79">
        <v>741.52542372881362</v>
      </c>
      <c r="J47" s="80">
        <v>0</v>
      </c>
      <c r="K47" s="80">
        <f t="shared" si="0"/>
        <v>0</v>
      </c>
      <c r="L47" s="81">
        <v>200</v>
      </c>
      <c r="M47" s="81">
        <v>151.3317191283293</v>
      </c>
      <c r="N47" s="82">
        <v>1.9042859232221114</v>
      </c>
      <c r="O47" s="82">
        <v>1.440894312365399</v>
      </c>
      <c r="P47" s="83">
        <v>30850</v>
      </c>
      <c r="Q47" s="83">
        <v>23342.917675544795</v>
      </c>
      <c r="R47" s="38"/>
    </row>
    <row r="48" spans="1:18">
      <c r="A48" s="46" t="s">
        <v>2894</v>
      </c>
      <c r="B48" s="46" t="s">
        <v>91</v>
      </c>
      <c r="C48" s="46" t="s">
        <v>2858</v>
      </c>
      <c r="D48" s="76">
        <v>240</v>
      </c>
      <c r="E48" s="77">
        <v>181.59806295399514</v>
      </c>
      <c r="F48" s="69">
        <v>240</v>
      </c>
      <c r="G48" s="69">
        <v>181.59806295399514</v>
      </c>
      <c r="H48" s="78">
        <v>240</v>
      </c>
      <c r="I48" s="79">
        <v>181.59806295399514</v>
      </c>
      <c r="J48" s="80">
        <v>0</v>
      </c>
      <c r="K48" s="80">
        <f t="shared" si="0"/>
        <v>0</v>
      </c>
      <c r="L48" s="81">
        <v>90</v>
      </c>
      <c r="M48" s="81">
        <v>68.099273607748174</v>
      </c>
      <c r="N48" s="82">
        <v>3.8072123182850701E-3</v>
      </c>
      <c r="O48" s="82">
        <v>2.8807599260631581E-3</v>
      </c>
      <c r="P48" s="83">
        <v>195</v>
      </c>
      <c r="Q48" s="83">
        <v>147.54842615012106</v>
      </c>
      <c r="R48" s="38"/>
    </row>
    <row r="49" spans="1:18">
      <c r="A49" s="46" t="s">
        <v>2893</v>
      </c>
      <c r="B49" s="46" t="s">
        <v>93</v>
      </c>
      <c r="C49" s="46" t="s">
        <v>2858</v>
      </c>
      <c r="D49" s="76">
        <v>7835</v>
      </c>
      <c r="E49" s="77">
        <v>5928.4200968523</v>
      </c>
      <c r="F49" s="69">
        <v>2270</v>
      </c>
      <c r="G49" s="69">
        <v>1717.6150121065375</v>
      </c>
      <c r="H49" s="78">
        <v>8935</v>
      </c>
      <c r="I49" s="79">
        <v>6760.7445520581114</v>
      </c>
      <c r="J49" s="80">
        <v>0</v>
      </c>
      <c r="K49" s="80">
        <f t="shared" si="0"/>
        <v>0</v>
      </c>
      <c r="L49" s="81">
        <v>440</v>
      </c>
      <c r="M49" s="81">
        <v>332.92978208232444</v>
      </c>
      <c r="N49" s="82">
        <v>2.1798380420279955</v>
      </c>
      <c r="O49" s="82">
        <v>1.6493931916071394</v>
      </c>
      <c r="P49" s="83">
        <v>659010</v>
      </c>
      <c r="Q49" s="83">
        <v>498645.5811138014</v>
      </c>
      <c r="R49" s="38"/>
    </row>
    <row r="50" spans="1:18">
      <c r="A50" s="46" t="s">
        <v>2892</v>
      </c>
      <c r="B50" s="46" t="s">
        <v>93</v>
      </c>
      <c r="C50" s="46" t="s">
        <v>2858</v>
      </c>
      <c r="D50" s="76">
        <v>9080</v>
      </c>
      <c r="E50" s="77">
        <v>6870.46004842615</v>
      </c>
      <c r="F50" s="69">
        <v>1320</v>
      </c>
      <c r="G50" s="69">
        <v>998.78934624697331</v>
      </c>
      <c r="H50" s="78">
        <v>11720</v>
      </c>
      <c r="I50" s="79">
        <v>8868.0387409200957</v>
      </c>
      <c r="J50" s="80">
        <v>0</v>
      </c>
      <c r="K50" s="80">
        <f t="shared" si="0"/>
        <v>0</v>
      </c>
      <c r="L50" s="81" t="s">
        <v>2674</v>
      </c>
      <c r="M50" s="81" t="s">
        <v>2673</v>
      </c>
      <c r="N50" s="82">
        <v>1.4626997493648233</v>
      </c>
      <c r="O50" s="82">
        <v>1.1067643381997754</v>
      </c>
      <c r="P50" s="83">
        <v>329505</v>
      </c>
      <c r="Q50" s="83">
        <v>249322.7905569007</v>
      </c>
      <c r="R50" s="38"/>
    </row>
    <row r="51" spans="1:18">
      <c r="A51" s="46" t="s">
        <v>2891</v>
      </c>
      <c r="B51" s="46" t="s">
        <v>648</v>
      </c>
      <c r="C51" s="46" t="s">
        <v>2858</v>
      </c>
      <c r="D51" s="76">
        <v>20620</v>
      </c>
      <c r="E51" s="77">
        <v>15602.30024213075</v>
      </c>
      <c r="F51" s="69">
        <v>3440</v>
      </c>
      <c r="G51" s="69">
        <v>2602.9055690072637</v>
      </c>
      <c r="H51" s="78">
        <v>89345</v>
      </c>
      <c r="I51" s="79">
        <v>67603.662227602894</v>
      </c>
      <c r="J51" s="80">
        <v>0</v>
      </c>
      <c r="K51" s="80">
        <f t="shared" si="0"/>
        <v>0</v>
      </c>
      <c r="L51" s="81" t="s">
        <v>2674</v>
      </c>
      <c r="M51" s="81" t="s">
        <v>2673</v>
      </c>
      <c r="N51" s="82">
        <v>685.89236647173504</v>
      </c>
      <c r="O51" s="82">
        <v>518.98635477582854</v>
      </c>
      <c r="P51" s="83">
        <v>89345</v>
      </c>
      <c r="Q51" s="83">
        <v>67603.662227602894</v>
      </c>
      <c r="R51" s="38"/>
    </row>
    <row r="52" spans="1:18" ht="23">
      <c r="A52" s="46" t="s">
        <v>2890</v>
      </c>
      <c r="B52" s="46" t="s">
        <v>2889</v>
      </c>
      <c r="C52" s="46" t="s">
        <v>2858</v>
      </c>
      <c r="D52" s="76">
        <v>1720</v>
      </c>
      <c r="E52" s="77">
        <v>1301.4527845036318</v>
      </c>
      <c r="F52" s="69">
        <v>1720</v>
      </c>
      <c r="G52" s="69">
        <v>1301.4527845036318</v>
      </c>
      <c r="H52" s="78">
        <v>4125</v>
      </c>
      <c r="I52" s="79">
        <v>3121.2167070217915</v>
      </c>
      <c r="J52" s="80">
        <v>210</v>
      </c>
      <c r="K52" s="80">
        <f t="shared" si="0"/>
        <v>158.89830508474566</v>
      </c>
      <c r="L52" s="81">
        <v>345</v>
      </c>
      <c r="M52" s="81">
        <v>261.04721549636804</v>
      </c>
      <c r="N52" s="82">
        <v>33.492177840155954</v>
      </c>
      <c r="O52" s="82">
        <v>25.342144249512675</v>
      </c>
      <c r="P52" s="83">
        <v>62480</v>
      </c>
      <c r="Q52" s="83">
        <v>47276.029055690065</v>
      </c>
      <c r="R52" s="38"/>
    </row>
    <row r="53" spans="1:18">
      <c r="A53" s="46" t="s">
        <v>2888</v>
      </c>
      <c r="B53" s="46" t="s">
        <v>158</v>
      </c>
      <c r="C53" s="46" t="s">
        <v>2858</v>
      </c>
      <c r="D53" s="76">
        <v>9855</v>
      </c>
      <c r="E53" s="77">
        <v>7456.8704600484261</v>
      </c>
      <c r="F53" s="69">
        <v>6235</v>
      </c>
      <c r="G53" s="69">
        <v>4717.7663438256659</v>
      </c>
      <c r="H53" s="78">
        <v>40265</v>
      </c>
      <c r="I53" s="79">
        <v>30466.858353510896</v>
      </c>
      <c r="J53" s="80">
        <v>0</v>
      </c>
      <c r="K53" s="80">
        <f t="shared" si="0"/>
        <v>0</v>
      </c>
      <c r="L53" s="81" t="s">
        <v>2674</v>
      </c>
      <c r="M53" s="81" t="s">
        <v>2673</v>
      </c>
      <c r="N53" s="82">
        <v>1069.9920916959065</v>
      </c>
      <c r="O53" s="82">
        <v>809.61871345029249</v>
      </c>
      <c r="P53" s="83">
        <v>40265</v>
      </c>
      <c r="Q53" s="83">
        <v>30466.858353510896</v>
      </c>
      <c r="R53" s="38"/>
    </row>
    <row r="54" spans="1:18">
      <c r="A54" s="46" t="s">
        <v>2887</v>
      </c>
      <c r="B54" s="46" t="s">
        <v>158</v>
      </c>
      <c r="C54" s="46" t="s">
        <v>2858</v>
      </c>
      <c r="D54" s="76">
        <v>9880</v>
      </c>
      <c r="E54" s="77">
        <v>7475.7869249394671</v>
      </c>
      <c r="F54" s="69">
        <v>6235</v>
      </c>
      <c r="G54" s="69">
        <v>4717.7663438256659</v>
      </c>
      <c r="H54" s="78">
        <v>74685</v>
      </c>
      <c r="I54" s="79">
        <v>56511.047215496365</v>
      </c>
      <c r="J54" s="80">
        <v>0</v>
      </c>
      <c r="K54" s="80">
        <f t="shared" si="0"/>
        <v>0</v>
      </c>
      <c r="L54" s="81" t="s">
        <v>2674</v>
      </c>
      <c r="M54" s="81" t="s">
        <v>2673</v>
      </c>
      <c r="N54" s="82">
        <v>1069.9920916959065</v>
      </c>
      <c r="O54" s="82">
        <v>809.61871345029249</v>
      </c>
      <c r="P54" s="83">
        <v>74685</v>
      </c>
      <c r="Q54" s="83">
        <v>56511.047215496365</v>
      </c>
      <c r="R54" s="38"/>
    </row>
    <row r="55" spans="1:18">
      <c r="A55" s="46" t="s">
        <v>2886</v>
      </c>
      <c r="B55" s="46" t="s">
        <v>697</v>
      </c>
      <c r="C55" s="46" t="s">
        <v>2858</v>
      </c>
      <c r="D55" s="76">
        <v>300</v>
      </c>
      <c r="E55" s="77">
        <v>226.99757869249396</v>
      </c>
      <c r="F55" s="69">
        <v>240</v>
      </c>
      <c r="G55" s="69">
        <v>181.59806295399514</v>
      </c>
      <c r="H55" s="78">
        <v>300</v>
      </c>
      <c r="I55" s="79">
        <v>226.99757869249396</v>
      </c>
      <c r="J55" s="80">
        <v>0</v>
      </c>
      <c r="K55" s="80">
        <f t="shared" si="0"/>
        <v>0</v>
      </c>
      <c r="L55" s="81">
        <v>90</v>
      </c>
      <c r="M55" s="81">
        <v>68.099273607748174</v>
      </c>
      <c r="N55" s="82">
        <v>4.2012220578380624E-2</v>
      </c>
      <c r="O55" s="82">
        <v>3.1788907822624564E-2</v>
      </c>
      <c r="P55" s="83">
        <v>530</v>
      </c>
      <c r="Q55" s="83">
        <v>401.02905569007265</v>
      </c>
      <c r="R55" s="38"/>
    </row>
    <row r="56" spans="1:18">
      <c r="A56" s="46" t="s">
        <v>1808</v>
      </c>
      <c r="B56" s="46" t="s">
        <v>697</v>
      </c>
      <c r="C56" s="46" t="s">
        <v>2858</v>
      </c>
      <c r="D56" s="76">
        <v>280</v>
      </c>
      <c r="E56" s="77">
        <v>211.86440677966101</v>
      </c>
      <c r="F56" s="69">
        <v>240</v>
      </c>
      <c r="G56" s="69">
        <v>181.59806295399514</v>
      </c>
      <c r="H56" s="78">
        <v>280</v>
      </c>
      <c r="I56" s="79">
        <v>211.86440677966101</v>
      </c>
      <c r="J56" s="80">
        <v>95</v>
      </c>
      <c r="K56" s="80">
        <f t="shared" si="0"/>
        <v>71.882566585956368</v>
      </c>
      <c r="L56" s="81">
        <v>90</v>
      </c>
      <c r="M56" s="81">
        <v>68.099273607748174</v>
      </c>
      <c r="N56" s="82">
        <v>4.6155437597944785E-2</v>
      </c>
      <c r="O56" s="82">
        <v>3.4923908594086554E-2</v>
      </c>
      <c r="P56" s="83">
        <v>7825</v>
      </c>
      <c r="Q56" s="83">
        <v>5920.8535108958831</v>
      </c>
      <c r="R56" s="38"/>
    </row>
    <row r="57" spans="1:18">
      <c r="A57" s="46" t="s">
        <v>2885</v>
      </c>
      <c r="B57" s="46" t="s">
        <v>697</v>
      </c>
      <c r="C57" s="46" t="s">
        <v>2858</v>
      </c>
      <c r="D57" s="76">
        <v>1715</v>
      </c>
      <c r="E57" s="77">
        <v>1297.6694915254236</v>
      </c>
      <c r="F57" s="69">
        <v>530</v>
      </c>
      <c r="G57" s="69">
        <v>401.02905569007265</v>
      </c>
      <c r="H57" s="78">
        <v>10360</v>
      </c>
      <c r="I57" s="79">
        <v>7838.983050847457</v>
      </c>
      <c r="J57" s="80">
        <v>530</v>
      </c>
      <c r="K57" s="80">
        <f t="shared" si="0"/>
        <v>401.02905569007237</v>
      </c>
      <c r="L57" s="81">
        <v>310</v>
      </c>
      <c r="M57" s="81">
        <v>234.56416464891041</v>
      </c>
      <c r="N57" s="82">
        <v>125.96805006129787</v>
      </c>
      <c r="O57" s="82">
        <v>95.314807855098266</v>
      </c>
      <c r="P57" s="83">
        <v>10360</v>
      </c>
      <c r="Q57" s="83">
        <v>7838.983050847457</v>
      </c>
      <c r="R57" s="38"/>
    </row>
    <row r="58" spans="1:18">
      <c r="A58" s="46" t="s">
        <v>2884</v>
      </c>
      <c r="B58" s="46" t="s">
        <v>97</v>
      </c>
      <c r="C58" s="46" t="s">
        <v>2858</v>
      </c>
      <c r="D58" s="76">
        <v>250</v>
      </c>
      <c r="E58" s="77">
        <v>189.16464891041161</v>
      </c>
      <c r="F58" s="69">
        <v>240</v>
      </c>
      <c r="G58" s="69">
        <v>181.59806295399514</v>
      </c>
      <c r="H58" s="78">
        <v>660</v>
      </c>
      <c r="I58" s="79">
        <v>499.39467312348665</v>
      </c>
      <c r="J58" s="80">
        <v>0</v>
      </c>
      <c r="K58" s="80">
        <f t="shared" si="0"/>
        <v>0</v>
      </c>
      <c r="L58" s="81">
        <v>90</v>
      </c>
      <c r="M58" s="81">
        <v>68.099273607748174</v>
      </c>
      <c r="N58" s="82">
        <v>8.0567186179401853E-2</v>
      </c>
      <c r="O58" s="82">
        <v>6.0961853949305277E-2</v>
      </c>
      <c r="P58" s="83">
        <v>700</v>
      </c>
      <c r="Q58" s="83">
        <v>529.66101694915244</v>
      </c>
      <c r="R58" s="38"/>
    </row>
    <row r="59" spans="1:18">
      <c r="A59" s="46" t="s">
        <v>740</v>
      </c>
      <c r="B59" s="46" t="s">
        <v>97</v>
      </c>
      <c r="C59" s="46" t="s">
        <v>2858</v>
      </c>
      <c r="D59" s="76">
        <v>495</v>
      </c>
      <c r="E59" s="77">
        <v>374.54600484261499</v>
      </c>
      <c r="F59" s="69">
        <v>285</v>
      </c>
      <c r="G59" s="69">
        <v>215.64769975786922</v>
      </c>
      <c r="H59" s="78">
        <v>850</v>
      </c>
      <c r="I59" s="79">
        <v>643.15980629539945</v>
      </c>
      <c r="J59" s="80">
        <v>0</v>
      </c>
      <c r="K59" s="80">
        <f t="shared" si="0"/>
        <v>0</v>
      </c>
      <c r="L59" s="81">
        <v>145</v>
      </c>
      <c r="M59" s="81">
        <v>109.71549636803873</v>
      </c>
      <c r="N59" s="82">
        <v>0.68814032989560259</v>
      </c>
      <c r="O59" s="82">
        <v>0.52068729562318594</v>
      </c>
      <c r="P59" s="83">
        <v>1745</v>
      </c>
      <c r="Q59" s="83">
        <v>1320.369249394673</v>
      </c>
      <c r="R59" s="38"/>
    </row>
    <row r="60" spans="1:18">
      <c r="A60" s="46" t="s">
        <v>2883</v>
      </c>
      <c r="B60" s="46" t="s">
        <v>218</v>
      </c>
      <c r="C60" s="46" t="s">
        <v>2858</v>
      </c>
      <c r="D60" s="76">
        <v>62470</v>
      </c>
      <c r="E60" s="77">
        <v>47268.462469733655</v>
      </c>
      <c r="F60" s="69">
        <v>17960</v>
      </c>
      <c r="G60" s="69">
        <v>13589.588377723971</v>
      </c>
      <c r="H60" s="78">
        <v>250840</v>
      </c>
      <c r="I60" s="79">
        <v>189800.24213075059</v>
      </c>
      <c r="J60" s="80">
        <v>0</v>
      </c>
      <c r="K60" s="80">
        <f t="shared" si="0"/>
        <v>0</v>
      </c>
      <c r="L60" s="81" t="s">
        <v>2674</v>
      </c>
      <c r="M60" s="81" t="s">
        <v>2673</v>
      </c>
      <c r="N60" s="82">
        <v>1809.1726138964807</v>
      </c>
      <c r="O60" s="82">
        <v>1368.9260093042376</v>
      </c>
      <c r="P60" s="83">
        <v>250840</v>
      </c>
      <c r="Q60" s="83">
        <v>189800.24213075059</v>
      </c>
      <c r="R60" s="38"/>
    </row>
    <row r="61" spans="1:18">
      <c r="A61" s="46" t="s">
        <v>2882</v>
      </c>
      <c r="B61" s="46" t="s">
        <v>102</v>
      </c>
      <c r="C61" s="46" t="s">
        <v>2858</v>
      </c>
      <c r="D61" s="76">
        <v>1035</v>
      </c>
      <c r="E61" s="77">
        <v>783.14164648910412</v>
      </c>
      <c r="F61" s="69">
        <v>690</v>
      </c>
      <c r="G61" s="69">
        <v>522.09443099273608</v>
      </c>
      <c r="H61" s="78">
        <v>2750</v>
      </c>
      <c r="I61" s="79">
        <v>2080.8111380145278</v>
      </c>
      <c r="J61" s="80">
        <v>0</v>
      </c>
      <c r="K61" s="80">
        <f t="shared" si="0"/>
        <v>0</v>
      </c>
      <c r="L61" s="81">
        <v>90</v>
      </c>
      <c r="M61" s="81">
        <v>68.099273607748174</v>
      </c>
      <c r="N61" s="82">
        <v>0.34294618323586756</v>
      </c>
      <c r="O61" s="82">
        <v>0.25949317738791433</v>
      </c>
      <c r="P61" s="83">
        <v>1995</v>
      </c>
      <c r="Q61" s="83">
        <v>1509.5338983050847</v>
      </c>
      <c r="R61" s="38"/>
    </row>
    <row r="62" spans="1:18">
      <c r="A62" s="46" t="s">
        <v>2881</v>
      </c>
      <c r="B62" s="46" t="s">
        <v>799</v>
      </c>
      <c r="C62" s="46" t="s">
        <v>2858</v>
      </c>
      <c r="D62" s="76">
        <v>6105</v>
      </c>
      <c r="E62" s="77">
        <v>4619.4007263922522</v>
      </c>
      <c r="F62" s="69">
        <v>1545</v>
      </c>
      <c r="G62" s="69">
        <v>1169.0375302663438</v>
      </c>
      <c r="H62" s="78">
        <v>15045</v>
      </c>
      <c r="I62" s="79">
        <v>11383.928571428571</v>
      </c>
      <c r="J62" s="80">
        <v>0</v>
      </c>
      <c r="K62" s="80">
        <f t="shared" si="0"/>
        <v>0</v>
      </c>
      <c r="L62" s="81" t="s">
        <v>2674</v>
      </c>
      <c r="M62" s="81" t="s">
        <v>2673</v>
      </c>
      <c r="N62" s="82">
        <v>207.03988692358712</v>
      </c>
      <c r="O62" s="82">
        <v>156.65851008140672</v>
      </c>
      <c r="P62" s="83">
        <v>15045</v>
      </c>
      <c r="Q62" s="83">
        <v>11383.928571428571</v>
      </c>
      <c r="R62" s="38"/>
    </row>
    <row r="63" spans="1:18">
      <c r="A63" s="46" t="s">
        <v>2880</v>
      </c>
      <c r="B63" s="46" t="s">
        <v>129</v>
      </c>
      <c r="C63" s="46" t="s">
        <v>2858</v>
      </c>
      <c r="D63" s="76">
        <v>1720</v>
      </c>
      <c r="E63" s="77">
        <v>1301.4527845036318</v>
      </c>
      <c r="F63" s="69">
        <v>345</v>
      </c>
      <c r="G63" s="69">
        <v>261.04721549636804</v>
      </c>
      <c r="H63" s="78">
        <v>3440</v>
      </c>
      <c r="I63" s="79">
        <v>2602.9055690072637</v>
      </c>
      <c r="J63" s="80">
        <v>0</v>
      </c>
      <c r="K63" s="80">
        <f t="shared" si="0"/>
        <v>0</v>
      </c>
      <c r="L63" s="81">
        <v>210</v>
      </c>
      <c r="M63" s="81">
        <v>158.89830508474577</v>
      </c>
      <c r="N63" s="82">
        <v>0.68589236647173513</v>
      </c>
      <c r="O63" s="82">
        <v>0.51898635477582866</v>
      </c>
      <c r="P63" s="83">
        <v>73470</v>
      </c>
      <c r="Q63" s="83">
        <v>55591.707021791764</v>
      </c>
      <c r="R63" s="38"/>
    </row>
    <row r="64" spans="1:18" ht="14">
      <c r="A64" s="46" t="s">
        <v>801</v>
      </c>
      <c r="B64" s="46" t="s">
        <v>165</v>
      </c>
      <c r="C64" s="46" t="s">
        <v>2858</v>
      </c>
      <c r="D64" s="76">
        <v>900</v>
      </c>
      <c r="E64" s="77">
        <v>680.99273607748182</v>
      </c>
      <c r="F64" s="69">
        <v>600</v>
      </c>
      <c r="G64" s="69">
        <v>453.99515738498792</v>
      </c>
      <c r="H64" s="78">
        <v>2080</v>
      </c>
      <c r="I64" s="79">
        <v>1573.8498789346247</v>
      </c>
      <c r="J64" s="80">
        <v>900</v>
      </c>
      <c r="K64" s="80">
        <f t="shared" si="0"/>
        <v>680.99273607748137</v>
      </c>
      <c r="L64" s="81">
        <v>300</v>
      </c>
      <c r="M64" s="84">
        <v>226.99757869249396</v>
      </c>
      <c r="N64" s="82">
        <f>(50/1024)*10</f>
        <v>0.48828125</v>
      </c>
      <c r="O64" s="82">
        <f>(38/1024)*10</f>
        <v>0.37109375</v>
      </c>
      <c r="P64" s="83">
        <v>18170</v>
      </c>
      <c r="Q64" s="83">
        <v>13748.486682808716</v>
      </c>
      <c r="R64" s="38"/>
    </row>
    <row r="65" spans="1:18" ht="14">
      <c r="A65" s="46" t="s">
        <v>2879</v>
      </c>
      <c r="B65" s="46" t="s">
        <v>165</v>
      </c>
      <c r="C65" s="46" t="s">
        <v>2858</v>
      </c>
      <c r="D65" s="76">
        <v>900</v>
      </c>
      <c r="E65" s="77">
        <v>680.99273607748182</v>
      </c>
      <c r="F65" s="69">
        <v>350</v>
      </c>
      <c r="G65" s="69">
        <v>264.83050847457622</v>
      </c>
      <c r="H65" s="78">
        <v>3000</v>
      </c>
      <c r="I65" s="79">
        <v>2269.9757869249393</v>
      </c>
      <c r="J65" s="80">
        <v>900</v>
      </c>
      <c r="K65" s="80">
        <f t="shared" si="0"/>
        <v>680.99273607748137</v>
      </c>
      <c r="L65" s="81">
        <v>300</v>
      </c>
      <c r="M65" s="84">
        <v>226.99757869249396</v>
      </c>
      <c r="N65" s="82">
        <f>(30/1024)*10</f>
        <v>0.29296875</v>
      </c>
      <c r="O65" s="82">
        <v>0.27831010564951586</v>
      </c>
      <c r="P65" s="83">
        <v>15575</v>
      </c>
      <c r="Q65" s="83">
        <v>11784.957627118643</v>
      </c>
      <c r="R65" s="38"/>
    </row>
    <row r="66" spans="1:18">
      <c r="A66" s="46" t="s">
        <v>2878</v>
      </c>
      <c r="B66" s="46" t="s">
        <v>2877</v>
      </c>
      <c r="C66" s="46" t="s">
        <v>2858</v>
      </c>
      <c r="D66" s="76">
        <v>2065</v>
      </c>
      <c r="E66" s="77">
        <v>1562.4999999999998</v>
      </c>
      <c r="F66" s="69">
        <v>690</v>
      </c>
      <c r="G66" s="69">
        <v>522.09443099273608</v>
      </c>
      <c r="H66" s="78">
        <v>2750</v>
      </c>
      <c r="I66" s="79">
        <v>2080.8111380145278</v>
      </c>
      <c r="J66" s="80">
        <v>0</v>
      </c>
      <c r="K66" s="80">
        <f t="shared" si="0"/>
        <v>0</v>
      </c>
      <c r="L66" s="81">
        <v>210</v>
      </c>
      <c r="M66" s="81">
        <v>158.89830508474577</v>
      </c>
      <c r="N66" s="82">
        <v>1.3717847329434703</v>
      </c>
      <c r="O66" s="82">
        <v>1.0379727095516573</v>
      </c>
      <c r="P66" s="83">
        <v>48110</v>
      </c>
      <c r="Q66" s="83">
        <v>36402.845036319617</v>
      </c>
      <c r="R66" s="38"/>
    </row>
    <row r="67" spans="1:18">
      <c r="A67" s="46" t="s">
        <v>652</v>
      </c>
      <c r="B67" s="46" t="s">
        <v>2877</v>
      </c>
      <c r="C67" s="46" t="s">
        <v>2858</v>
      </c>
      <c r="D67" s="76">
        <v>2065</v>
      </c>
      <c r="E67" s="77">
        <v>1562.4999999999998</v>
      </c>
      <c r="F67" s="69">
        <v>690</v>
      </c>
      <c r="G67" s="69">
        <v>522.09443099273608</v>
      </c>
      <c r="H67" s="78">
        <v>2065</v>
      </c>
      <c r="I67" s="79">
        <v>1562.4999999999998</v>
      </c>
      <c r="J67" s="80">
        <v>0</v>
      </c>
      <c r="K67" s="80">
        <f t="shared" si="0"/>
        <v>0</v>
      </c>
      <c r="L67" s="81">
        <v>90</v>
      </c>
      <c r="M67" s="81">
        <v>68.099273607748174</v>
      </c>
      <c r="N67" s="82">
        <v>0.33490838206627688</v>
      </c>
      <c r="O67" s="82">
        <v>0.25341130604288503</v>
      </c>
      <c r="P67" s="83">
        <v>59450</v>
      </c>
      <c r="Q67" s="83">
        <v>44983.353510895882</v>
      </c>
      <c r="R67" s="38"/>
    </row>
    <row r="68" spans="1:18">
      <c r="A68" s="46" t="s">
        <v>2876</v>
      </c>
      <c r="B68" s="46" t="s">
        <v>2875</v>
      </c>
      <c r="C68" s="46" t="s">
        <v>2858</v>
      </c>
      <c r="D68" s="76">
        <v>1390</v>
      </c>
      <c r="E68" s="77">
        <v>1051.7554479418886</v>
      </c>
      <c r="F68" s="69">
        <v>240</v>
      </c>
      <c r="G68" s="69">
        <v>181.59806295399514</v>
      </c>
      <c r="H68" s="78">
        <v>2565</v>
      </c>
      <c r="I68" s="79">
        <v>1940.8292978208231</v>
      </c>
      <c r="J68" s="80">
        <v>0</v>
      </c>
      <c r="K68" s="80">
        <f t="shared" si="0"/>
        <v>0</v>
      </c>
      <c r="L68" s="81">
        <v>90</v>
      </c>
      <c r="M68" s="81">
        <v>68.099273607748174</v>
      </c>
      <c r="N68" s="82">
        <v>21.3065232875962</v>
      </c>
      <c r="O68" s="82">
        <v>16.121763988798577</v>
      </c>
      <c r="P68" s="83">
        <v>2565</v>
      </c>
      <c r="Q68" s="83">
        <v>1940.8292978208231</v>
      </c>
      <c r="R68" s="38"/>
    </row>
    <row r="69" spans="1:18">
      <c r="A69" s="46" t="s">
        <v>817</v>
      </c>
      <c r="B69" s="46" t="s">
        <v>132</v>
      </c>
      <c r="C69" s="46" t="s">
        <v>2858</v>
      </c>
      <c r="D69" s="85">
        <v>1850</v>
      </c>
      <c r="E69" s="77">
        <v>1399.818401937046</v>
      </c>
      <c r="F69" s="69">
        <v>950</v>
      </c>
      <c r="G69" s="69">
        <v>718.8256658595642</v>
      </c>
      <c r="H69" s="86">
        <v>3050</v>
      </c>
      <c r="I69" s="79">
        <v>2307.8087167070216</v>
      </c>
      <c r="J69" s="87">
        <v>450</v>
      </c>
      <c r="K69" s="80">
        <v>340.49636803874091</v>
      </c>
      <c r="L69" s="88">
        <v>200</v>
      </c>
      <c r="M69" s="81">
        <v>151.3317191283293</v>
      </c>
      <c r="N69" s="82">
        <f>(50/1024)*10</f>
        <v>0.48828125</v>
      </c>
      <c r="O69" s="82">
        <f>(38/1024)*10</f>
        <v>0.37109375</v>
      </c>
      <c r="P69" s="83">
        <v>19545</v>
      </c>
      <c r="Q69" s="83">
        <v>14788.89225181598</v>
      </c>
      <c r="R69" s="38"/>
    </row>
    <row r="70" spans="1:18">
      <c r="A70" s="46" t="s">
        <v>2874</v>
      </c>
      <c r="B70" s="46" t="s">
        <v>132</v>
      </c>
      <c r="C70" s="46" t="s">
        <v>2858</v>
      </c>
      <c r="D70" s="85">
        <v>3050</v>
      </c>
      <c r="E70" s="77">
        <v>2307.8087167070216</v>
      </c>
      <c r="F70" s="89">
        <v>650</v>
      </c>
      <c r="G70" s="69">
        <v>491.82808716707024</v>
      </c>
      <c r="H70" s="86">
        <v>3650</v>
      </c>
      <c r="I70" s="79">
        <v>2761.8038740920097</v>
      </c>
      <c r="J70" s="87">
        <v>600</v>
      </c>
      <c r="K70" s="80">
        <f t="shared" ref="K70:K133" si="1">J70*0.756658595641646</f>
        <v>453.99515738498758</v>
      </c>
      <c r="L70" s="88">
        <v>200</v>
      </c>
      <c r="M70" s="81">
        <v>151.3317191283293</v>
      </c>
      <c r="N70" s="82">
        <f>(50/1024)*10</f>
        <v>0.48828125</v>
      </c>
      <c r="O70" s="82">
        <f>(38/1024)*10</f>
        <v>0.37109375</v>
      </c>
      <c r="P70" s="83">
        <v>21990</v>
      </c>
      <c r="Q70" s="83">
        <v>16638.922518159809</v>
      </c>
      <c r="R70" s="38"/>
    </row>
    <row r="71" spans="1:18">
      <c r="A71" s="46" t="s">
        <v>2651</v>
      </c>
      <c r="B71" s="46" t="s">
        <v>132</v>
      </c>
      <c r="C71" s="46" t="s">
        <v>2858</v>
      </c>
      <c r="D71" s="76">
        <v>2200</v>
      </c>
      <c r="E71" s="77">
        <v>1664.6489104116222</v>
      </c>
      <c r="F71" s="69">
        <v>650</v>
      </c>
      <c r="G71" s="69">
        <v>491.82808716707024</v>
      </c>
      <c r="H71" s="78">
        <v>2450</v>
      </c>
      <c r="I71" s="79">
        <v>1853.8135593220336</v>
      </c>
      <c r="J71" s="80">
        <v>450</v>
      </c>
      <c r="K71" s="80">
        <v>340.49636803874091</v>
      </c>
      <c r="L71" s="81">
        <v>200</v>
      </c>
      <c r="M71" s="81">
        <v>151.3317191283293</v>
      </c>
      <c r="N71" s="82">
        <f>(60/1024)*10</f>
        <v>0.5859375</v>
      </c>
      <c r="O71" s="90">
        <f>(45/1024)*10</f>
        <v>0.439453125</v>
      </c>
      <c r="P71" s="83">
        <v>14660</v>
      </c>
      <c r="Q71" s="83">
        <v>11092.615012106537</v>
      </c>
      <c r="R71" s="38"/>
    </row>
    <row r="72" spans="1:18">
      <c r="A72" s="46" t="s">
        <v>2873</v>
      </c>
      <c r="B72" s="46" t="s">
        <v>111</v>
      </c>
      <c r="C72" s="46" t="s">
        <v>2858</v>
      </c>
      <c r="D72" s="76">
        <v>2515</v>
      </c>
      <c r="E72" s="77">
        <v>1902.9963680387407</v>
      </c>
      <c r="F72" s="69">
        <v>855</v>
      </c>
      <c r="G72" s="69">
        <v>646.9430992736078</v>
      </c>
      <c r="H72" s="78">
        <v>4490</v>
      </c>
      <c r="I72" s="79">
        <v>3397.3970944309926</v>
      </c>
      <c r="J72" s="80">
        <v>275</v>
      </c>
      <c r="K72" s="80">
        <f t="shared" si="1"/>
        <v>208.08111380145263</v>
      </c>
      <c r="L72" s="81">
        <v>275</v>
      </c>
      <c r="M72" s="81">
        <v>208.08111380145277</v>
      </c>
      <c r="N72" s="82">
        <v>2.7396598115970008</v>
      </c>
      <c r="O72" s="82">
        <v>2.0729871455788444</v>
      </c>
      <c r="P72" s="83">
        <v>2320</v>
      </c>
      <c r="Q72" s="83">
        <v>1755.4479418886197</v>
      </c>
      <c r="R72" s="38"/>
    </row>
    <row r="73" spans="1:18">
      <c r="A73" s="46" t="s">
        <v>2872</v>
      </c>
      <c r="B73" s="46" t="s">
        <v>111</v>
      </c>
      <c r="C73" s="46" t="s">
        <v>2858</v>
      </c>
      <c r="D73" s="76">
        <v>3480</v>
      </c>
      <c r="E73" s="77">
        <v>2633.17191283293</v>
      </c>
      <c r="F73" s="69">
        <v>3480</v>
      </c>
      <c r="G73" s="69">
        <v>2633.17191283293</v>
      </c>
      <c r="H73" s="78">
        <v>3480</v>
      </c>
      <c r="I73" s="79">
        <v>2633.17191283293</v>
      </c>
      <c r="J73" s="80">
        <v>3480</v>
      </c>
      <c r="K73" s="80">
        <f t="shared" si="1"/>
        <v>2633.1719128329278</v>
      </c>
      <c r="L73" s="81" t="s">
        <v>2674</v>
      </c>
      <c r="M73" s="81" t="s">
        <v>2673</v>
      </c>
      <c r="N73" s="82">
        <v>578.83841986024038</v>
      </c>
      <c r="O73" s="82">
        <v>437.98306587487917</v>
      </c>
      <c r="P73" s="83">
        <v>3480</v>
      </c>
      <c r="Q73" s="83">
        <v>2633.17191283293</v>
      </c>
      <c r="R73" s="38"/>
    </row>
    <row r="74" spans="1:18">
      <c r="A74" s="46" t="s">
        <v>2871</v>
      </c>
      <c r="B74" s="46" t="s">
        <v>170</v>
      </c>
      <c r="C74" s="46" t="s">
        <v>2858</v>
      </c>
      <c r="D74" s="76">
        <v>2410</v>
      </c>
      <c r="E74" s="77">
        <v>1823.5472154963679</v>
      </c>
      <c r="F74" s="69">
        <v>345</v>
      </c>
      <c r="G74" s="69">
        <v>261.04721549636804</v>
      </c>
      <c r="H74" s="78">
        <v>2410</v>
      </c>
      <c r="I74" s="79">
        <v>1823.5472154963679</v>
      </c>
      <c r="J74" s="80">
        <v>0</v>
      </c>
      <c r="K74" s="80">
        <f t="shared" si="1"/>
        <v>0</v>
      </c>
      <c r="L74" s="81">
        <v>175</v>
      </c>
      <c r="M74" s="81">
        <v>132.41525423728811</v>
      </c>
      <c r="N74" s="82">
        <v>0.33490838206627688</v>
      </c>
      <c r="O74" s="82">
        <v>0.25341130604288503</v>
      </c>
      <c r="P74" s="83">
        <v>68725</v>
      </c>
      <c r="Q74" s="83">
        <v>52001.361985472155</v>
      </c>
      <c r="R74" s="38"/>
    </row>
    <row r="75" spans="1:18">
      <c r="A75" s="46" t="s">
        <v>2870</v>
      </c>
      <c r="B75" s="46" t="s">
        <v>170</v>
      </c>
      <c r="C75" s="46" t="s">
        <v>2858</v>
      </c>
      <c r="D75" s="76">
        <v>2410</v>
      </c>
      <c r="E75" s="77">
        <v>1823.5472154963679</v>
      </c>
      <c r="F75" s="69">
        <v>1375</v>
      </c>
      <c r="G75" s="69">
        <v>1040.4055690072639</v>
      </c>
      <c r="H75" s="78">
        <v>4125</v>
      </c>
      <c r="I75" s="79">
        <v>3121.2167070217915</v>
      </c>
      <c r="J75" s="80">
        <v>0</v>
      </c>
      <c r="K75" s="80">
        <f t="shared" si="1"/>
        <v>0</v>
      </c>
      <c r="L75" s="81">
        <v>90</v>
      </c>
      <c r="M75" s="81">
        <v>68.099273607748174</v>
      </c>
      <c r="N75" s="82">
        <v>3.4294618323586743</v>
      </c>
      <c r="O75" s="82">
        <v>2.594931773879142</v>
      </c>
      <c r="P75" s="83">
        <v>2200</v>
      </c>
      <c r="Q75" s="83">
        <v>1664.6489104116222</v>
      </c>
      <c r="R75" s="38"/>
    </row>
    <row r="76" spans="1:18">
      <c r="A76" s="46" t="s">
        <v>2869</v>
      </c>
      <c r="B76" s="46" t="s">
        <v>170</v>
      </c>
      <c r="C76" s="46" t="s">
        <v>2858</v>
      </c>
      <c r="D76" s="76">
        <v>2410</v>
      </c>
      <c r="E76" s="77">
        <v>1823.5472154963679</v>
      </c>
      <c r="F76" s="69">
        <v>1375</v>
      </c>
      <c r="G76" s="69">
        <v>1040.4055690072639</v>
      </c>
      <c r="H76" s="78">
        <v>3440</v>
      </c>
      <c r="I76" s="79">
        <v>2602.9055690072637</v>
      </c>
      <c r="J76" s="80">
        <v>0</v>
      </c>
      <c r="K76" s="80">
        <f t="shared" si="1"/>
        <v>0</v>
      </c>
      <c r="L76" s="81">
        <v>140</v>
      </c>
      <c r="M76" s="81">
        <v>105.93220338983051</v>
      </c>
      <c r="N76" s="82">
        <v>2.7435694658869405</v>
      </c>
      <c r="O76" s="82">
        <v>2.0759454191033146</v>
      </c>
      <c r="P76" s="83">
        <v>48110</v>
      </c>
      <c r="Q76" s="83">
        <v>36402.845036319617</v>
      </c>
      <c r="R76" s="38"/>
    </row>
    <row r="77" spans="1:18">
      <c r="A77" s="46" t="s">
        <v>2868</v>
      </c>
      <c r="B77" s="46" t="s">
        <v>244</v>
      </c>
      <c r="C77" s="46" t="s">
        <v>2858</v>
      </c>
      <c r="D77" s="76">
        <v>37470</v>
      </c>
      <c r="E77" s="77">
        <v>28351.997578692492</v>
      </c>
      <c r="F77" s="69">
        <v>18860</v>
      </c>
      <c r="G77" s="69">
        <v>14270.581113801452</v>
      </c>
      <c r="H77" s="78">
        <v>124895</v>
      </c>
      <c r="I77" s="79">
        <v>94502.875302663437</v>
      </c>
      <c r="J77" s="80">
        <v>2200</v>
      </c>
      <c r="K77" s="80">
        <f t="shared" si="1"/>
        <v>1664.648910411621</v>
      </c>
      <c r="L77" s="81" t="s">
        <v>2674</v>
      </c>
      <c r="M77" s="81" t="s">
        <v>2673</v>
      </c>
      <c r="N77" s="82">
        <v>1221.5557681770292</v>
      </c>
      <c r="O77" s="82">
        <v>924.30067204678357</v>
      </c>
      <c r="P77" s="83">
        <v>124895</v>
      </c>
      <c r="Q77" s="83">
        <v>94502.875302663437</v>
      </c>
      <c r="R77" s="38"/>
    </row>
    <row r="78" spans="1:18">
      <c r="A78" s="46" t="s">
        <v>2867</v>
      </c>
      <c r="B78" s="46" t="s">
        <v>134</v>
      </c>
      <c r="C78" s="46" t="s">
        <v>2858</v>
      </c>
      <c r="D78" s="76">
        <v>240</v>
      </c>
      <c r="E78" s="77">
        <v>181.59806295399514</v>
      </c>
      <c r="F78" s="69">
        <v>240</v>
      </c>
      <c r="G78" s="69">
        <v>181.59806295399514</v>
      </c>
      <c r="H78" s="78">
        <v>240</v>
      </c>
      <c r="I78" s="79">
        <v>181.59806295399514</v>
      </c>
      <c r="J78" s="80">
        <v>0</v>
      </c>
      <c r="K78" s="80">
        <f t="shared" si="1"/>
        <v>0</v>
      </c>
      <c r="L78" s="81">
        <v>90</v>
      </c>
      <c r="M78" s="81">
        <v>68.099273607748174</v>
      </c>
      <c r="N78" s="82">
        <v>7.5732179371303707E-2</v>
      </c>
      <c r="O78" s="82">
        <v>5.7303404487971936E-2</v>
      </c>
      <c r="P78" s="83">
        <v>340</v>
      </c>
      <c r="Q78" s="83">
        <v>257.2639225181598</v>
      </c>
      <c r="R78" s="38"/>
    </row>
    <row r="79" spans="1:18">
      <c r="A79" s="46" t="s">
        <v>2866</v>
      </c>
      <c r="B79" s="46" t="s">
        <v>115</v>
      </c>
      <c r="C79" s="46" t="s">
        <v>2858</v>
      </c>
      <c r="D79" s="76">
        <v>240</v>
      </c>
      <c r="E79" s="77">
        <v>181.59806295399514</v>
      </c>
      <c r="F79" s="69">
        <v>240</v>
      </c>
      <c r="G79" s="69">
        <v>181.59806295399514</v>
      </c>
      <c r="H79" s="78">
        <v>240</v>
      </c>
      <c r="I79" s="79">
        <v>181.59806295399514</v>
      </c>
      <c r="J79" s="80">
        <v>5</v>
      </c>
      <c r="K79" s="80">
        <f t="shared" si="1"/>
        <v>3.7832929782082299</v>
      </c>
      <c r="L79" s="81">
        <v>90</v>
      </c>
      <c r="M79" s="81">
        <v>68.099273607748174</v>
      </c>
      <c r="N79" s="82">
        <v>1.7212533217797747E-2</v>
      </c>
      <c r="O79" s="82">
        <v>1.3024011212014033E-2</v>
      </c>
      <c r="P79" s="83">
        <v>2160</v>
      </c>
      <c r="Q79" s="83">
        <v>1634.3825665859563</v>
      </c>
      <c r="R79" s="38"/>
    </row>
    <row r="80" spans="1:18">
      <c r="A80" s="46" t="s">
        <v>2865</v>
      </c>
      <c r="B80" s="46" t="s">
        <v>115</v>
      </c>
      <c r="C80" s="46" t="s">
        <v>2858</v>
      </c>
      <c r="D80" s="76">
        <v>385</v>
      </c>
      <c r="E80" s="77">
        <v>291.31355932203388</v>
      </c>
      <c r="F80" s="69">
        <v>240</v>
      </c>
      <c r="G80" s="69">
        <v>181.59806295399514</v>
      </c>
      <c r="H80" s="78">
        <v>2915</v>
      </c>
      <c r="I80" s="79">
        <v>2205.6598062953994</v>
      </c>
      <c r="J80" s="80">
        <v>125</v>
      </c>
      <c r="K80" s="80">
        <f t="shared" si="1"/>
        <v>94.58232445520575</v>
      </c>
      <c r="L80" s="81">
        <v>90</v>
      </c>
      <c r="M80" s="81">
        <v>68.099273607748174</v>
      </c>
      <c r="N80" s="82">
        <v>26.141140086367638</v>
      </c>
      <c r="O80" s="82">
        <v>19.779918346222484</v>
      </c>
      <c r="P80" s="83">
        <v>2915</v>
      </c>
      <c r="Q80" s="83">
        <v>2205.6598062953994</v>
      </c>
      <c r="R80" s="38"/>
    </row>
    <row r="81" spans="1:18">
      <c r="A81" s="46" t="s">
        <v>2865</v>
      </c>
      <c r="B81" s="46" t="s">
        <v>115</v>
      </c>
      <c r="C81" s="46" t="s">
        <v>2858</v>
      </c>
      <c r="D81" s="76">
        <v>385</v>
      </c>
      <c r="E81" s="77">
        <v>291.31355932203388</v>
      </c>
      <c r="F81" s="69">
        <v>240</v>
      </c>
      <c r="G81" s="69">
        <v>181.59806295399514</v>
      </c>
      <c r="H81" s="78">
        <v>2915</v>
      </c>
      <c r="I81" s="79">
        <v>2205.6598062953994</v>
      </c>
      <c r="J81" s="80">
        <v>125</v>
      </c>
      <c r="K81" s="80">
        <f t="shared" si="1"/>
        <v>94.58232445520575</v>
      </c>
      <c r="L81" s="81">
        <v>90</v>
      </c>
      <c r="M81" s="81">
        <v>68.099273607748174</v>
      </c>
      <c r="N81" s="82">
        <v>26.141140086367638</v>
      </c>
      <c r="O81" s="82">
        <v>19.779918346222484</v>
      </c>
      <c r="P81" s="83">
        <v>2915</v>
      </c>
      <c r="Q81" s="83">
        <v>2205.6598062953994</v>
      </c>
      <c r="R81" s="38"/>
    </row>
    <row r="82" spans="1:18">
      <c r="A82" s="46" t="s">
        <v>2863</v>
      </c>
      <c r="B82" s="46" t="s">
        <v>175</v>
      </c>
      <c r="C82" s="46" t="s">
        <v>2858</v>
      </c>
      <c r="D82" s="76">
        <v>2900</v>
      </c>
      <c r="E82" s="77">
        <v>2194.309927360775</v>
      </c>
      <c r="F82" s="69">
        <v>665</v>
      </c>
      <c r="G82" s="69">
        <v>503.17796610169484</v>
      </c>
      <c r="H82" s="78">
        <v>3315</v>
      </c>
      <c r="I82" s="79">
        <v>2508.323244552058</v>
      </c>
      <c r="J82" s="80">
        <v>0</v>
      </c>
      <c r="K82" s="80">
        <f t="shared" si="1"/>
        <v>0</v>
      </c>
      <c r="L82" s="81">
        <v>90</v>
      </c>
      <c r="M82" s="81">
        <v>68.099273607748174</v>
      </c>
      <c r="N82" s="82">
        <v>2.4795018211046549</v>
      </c>
      <c r="O82" s="82">
        <v>1.8761363658479531</v>
      </c>
      <c r="P82" s="83">
        <v>157365</v>
      </c>
      <c r="Q82" s="83">
        <v>119071.57990314768</v>
      </c>
      <c r="R82" s="38"/>
    </row>
    <row r="83" spans="1:18">
      <c r="A83" s="46" t="s">
        <v>2863</v>
      </c>
      <c r="B83" s="46" t="s">
        <v>175</v>
      </c>
      <c r="C83" s="46" t="s">
        <v>2858</v>
      </c>
      <c r="D83" s="76">
        <v>2900</v>
      </c>
      <c r="E83" s="77">
        <v>2194.309927360775</v>
      </c>
      <c r="F83" s="69">
        <v>665</v>
      </c>
      <c r="G83" s="69">
        <v>503.17796610169484</v>
      </c>
      <c r="H83" s="78">
        <v>3315</v>
      </c>
      <c r="I83" s="79">
        <v>2508.323244552058</v>
      </c>
      <c r="J83" s="80">
        <v>0</v>
      </c>
      <c r="K83" s="80">
        <f t="shared" si="1"/>
        <v>0</v>
      </c>
      <c r="L83" s="81">
        <v>90</v>
      </c>
      <c r="M83" s="81">
        <v>68.099273607748174</v>
      </c>
      <c r="N83" s="82">
        <v>2.4795018211046549</v>
      </c>
      <c r="O83" s="82">
        <v>1.8761363658479531</v>
      </c>
      <c r="P83" s="83">
        <v>157365</v>
      </c>
      <c r="Q83" s="83">
        <v>119071.57990314768</v>
      </c>
      <c r="R83" s="38"/>
    </row>
    <row r="84" spans="1:18">
      <c r="A84" s="46" t="s">
        <v>2864</v>
      </c>
      <c r="B84" s="46" t="s">
        <v>175</v>
      </c>
      <c r="C84" s="46" t="s">
        <v>2858</v>
      </c>
      <c r="D84" s="76">
        <v>2900</v>
      </c>
      <c r="E84" s="77">
        <v>2194.309927360775</v>
      </c>
      <c r="F84" s="69">
        <v>830</v>
      </c>
      <c r="G84" s="69">
        <v>628.0266343825665</v>
      </c>
      <c r="H84" s="78">
        <v>2900</v>
      </c>
      <c r="I84" s="79">
        <v>2194.309927360775</v>
      </c>
      <c r="J84" s="80">
        <v>0</v>
      </c>
      <c r="K84" s="80">
        <f t="shared" si="1"/>
        <v>0</v>
      </c>
      <c r="L84" s="81">
        <v>90</v>
      </c>
      <c r="M84" s="81">
        <v>68.099273607748174</v>
      </c>
      <c r="N84" s="82">
        <v>0.48457642351956337</v>
      </c>
      <c r="O84" s="82">
        <v>0.36665891610136453</v>
      </c>
      <c r="P84" s="83">
        <v>157365</v>
      </c>
      <c r="Q84" s="83">
        <v>119071.57990314768</v>
      </c>
      <c r="R84" s="38"/>
    </row>
    <row r="85" spans="1:18">
      <c r="A85" s="46" t="s">
        <v>2863</v>
      </c>
      <c r="B85" s="46" t="s">
        <v>175</v>
      </c>
      <c r="C85" s="46" t="s">
        <v>2858</v>
      </c>
      <c r="D85" s="76">
        <v>2900</v>
      </c>
      <c r="E85" s="77">
        <v>2194.309927360775</v>
      </c>
      <c r="F85" s="69">
        <v>665</v>
      </c>
      <c r="G85" s="69">
        <v>503.17796610169484</v>
      </c>
      <c r="H85" s="78">
        <v>3315</v>
      </c>
      <c r="I85" s="79">
        <v>2508.323244552058</v>
      </c>
      <c r="J85" s="80">
        <v>0</v>
      </c>
      <c r="K85" s="80">
        <f t="shared" si="1"/>
        <v>0</v>
      </c>
      <c r="L85" s="81">
        <v>90</v>
      </c>
      <c r="M85" s="81">
        <v>68.099273607748174</v>
      </c>
      <c r="N85" s="82">
        <v>2.4795018211046549</v>
      </c>
      <c r="O85" s="82">
        <v>1.8761363658479531</v>
      </c>
      <c r="P85" s="83">
        <v>157365</v>
      </c>
      <c r="Q85" s="83">
        <v>119071.57990314768</v>
      </c>
      <c r="R85" s="38"/>
    </row>
    <row r="86" spans="1:18">
      <c r="A86" s="46" t="s">
        <v>2862</v>
      </c>
      <c r="B86" s="46" t="s">
        <v>177</v>
      </c>
      <c r="C86" s="46" t="s">
        <v>2858</v>
      </c>
      <c r="D86" s="76">
        <v>750</v>
      </c>
      <c r="E86" s="77">
        <v>567.49394673123481</v>
      </c>
      <c r="F86" s="69">
        <v>285</v>
      </c>
      <c r="G86" s="69">
        <v>215.64769975786922</v>
      </c>
      <c r="H86" s="78">
        <v>845</v>
      </c>
      <c r="I86" s="79">
        <v>639.37651331719121</v>
      </c>
      <c r="J86" s="80">
        <v>900</v>
      </c>
      <c r="K86" s="80">
        <f t="shared" si="1"/>
        <v>680.99273607748137</v>
      </c>
      <c r="L86" s="81">
        <v>90</v>
      </c>
      <c r="M86" s="81">
        <v>68.099273607748174</v>
      </c>
      <c r="N86" s="82">
        <v>9.0979376925418506E-2</v>
      </c>
      <c r="O86" s="82">
        <v>6.8840327576739191E-2</v>
      </c>
      <c r="P86" s="83">
        <v>20625</v>
      </c>
      <c r="Q86" s="83">
        <v>15606.083535108959</v>
      </c>
      <c r="R86" s="38"/>
    </row>
    <row r="87" spans="1:18">
      <c r="A87" s="46" t="s">
        <v>2862</v>
      </c>
      <c r="B87" s="46" t="s">
        <v>177</v>
      </c>
      <c r="C87" s="46" t="s">
        <v>2858</v>
      </c>
      <c r="D87" s="76">
        <v>750</v>
      </c>
      <c r="E87" s="77">
        <v>567.49394673123481</v>
      </c>
      <c r="F87" s="69">
        <v>285</v>
      </c>
      <c r="G87" s="69">
        <v>215.64769975786922</v>
      </c>
      <c r="H87" s="78">
        <v>845</v>
      </c>
      <c r="I87" s="79">
        <v>639.37651331719121</v>
      </c>
      <c r="J87" s="80">
        <v>900</v>
      </c>
      <c r="K87" s="80">
        <f t="shared" si="1"/>
        <v>680.99273607748137</v>
      </c>
      <c r="L87" s="81">
        <v>90</v>
      </c>
      <c r="M87" s="81">
        <v>68.099273607748174</v>
      </c>
      <c r="N87" s="82">
        <v>9.0979376925418506E-2</v>
      </c>
      <c r="O87" s="82">
        <v>6.8840327576739191E-2</v>
      </c>
      <c r="P87" s="83">
        <v>20625</v>
      </c>
      <c r="Q87" s="83">
        <v>15606.083535108959</v>
      </c>
      <c r="R87" s="38"/>
    </row>
    <row r="88" spans="1:18">
      <c r="A88" s="46" t="s">
        <v>2862</v>
      </c>
      <c r="B88" s="46" t="s">
        <v>177</v>
      </c>
      <c r="C88" s="46" t="s">
        <v>2858</v>
      </c>
      <c r="D88" s="76">
        <v>750</v>
      </c>
      <c r="E88" s="77">
        <v>567.49394673123481</v>
      </c>
      <c r="F88" s="69">
        <v>285</v>
      </c>
      <c r="G88" s="69">
        <v>215.64769975786922</v>
      </c>
      <c r="H88" s="78">
        <v>845</v>
      </c>
      <c r="I88" s="79">
        <v>639.37651331719121</v>
      </c>
      <c r="J88" s="80">
        <v>900</v>
      </c>
      <c r="K88" s="80">
        <f t="shared" si="1"/>
        <v>680.99273607748137</v>
      </c>
      <c r="L88" s="81">
        <v>90</v>
      </c>
      <c r="M88" s="81">
        <v>68.099273607748174</v>
      </c>
      <c r="N88" s="82">
        <v>9.0979376925418506E-2</v>
      </c>
      <c r="O88" s="82">
        <v>6.8840327576739191E-2</v>
      </c>
      <c r="P88" s="83">
        <v>20625</v>
      </c>
      <c r="Q88" s="83">
        <v>15606.083535108959</v>
      </c>
      <c r="R88" s="38"/>
    </row>
    <row r="89" spans="1:18">
      <c r="A89" s="46" t="s">
        <v>2862</v>
      </c>
      <c r="B89" s="46" t="s">
        <v>177</v>
      </c>
      <c r="C89" s="46" t="s">
        <v>2858</v>
      </c>
      <c r="D89" s="76">
        <v>750</v>
      </c>
      <c r="E89" s="77">
        <v>567.49394673123481</v>
      </c>
      <c r="F89" s="69">
        <v>285</v>
      </c>
      <c r="G89" s="69">
        <v>215.64769975786922</v>
      </c>
      <c r="H89" s="78">
        <v>845</v>
      </c>
      <c r="I89" s="79">
        <v>639.37651331719121</v>
      </c>
      <c r="J89" s="80">
        <v>900</v>
      </c>
      <c r="K89" s="80">
        <f t="shared" si="1"/>
        <v>680.99273607748137</v>
      </c>
      <c r="L89" s="81">
        <v>90</v>
      </c>
      <c r="M89" s="81">
        <v>68.099273607748174</v>
      </c>
      <c r="N89" s="82">
        <v>9.0979376925418506E-2</v>
      </c>
      <c r="O89" s="82">
        <v>6.8840327576739191E-2</v>
      </c>
      <c r="P89" s="83">
        <v>20625</v>
      </c>
      <c r="Q89" s="83">
        <v>15606.083535108959</v>
      </c>
      <c r="R89" s="38"/>
    </row>
    <row r="90" spans="1:18" ht="23">
      <c r="A90" s="46" t="s">
        <v>2861</v>
      </c>
      <c r="B90" s="46" t="s">
        <v>177</v>
      </c>
      <c r="C90" s="46" t="s">
        <v>2858</v>
      </c>
      <c r="D90" s="76">
        <v>1200</v>
      </c>
      <c r="E90" s="77">
        <v>907.99031476997584</v>
      </c>
      <c r="F90" s="69">
        <v>900</v>
      </c>
      <c r="G90" s="69">
        <v>680.99273607748182</v>
      </c>
      <c r="H90" s="78">
        <v>3000</v>
      </c>
      <c r="I90" s="79">
        <v>2269.9757869249393</v>
      </c>
      <c r="J90" s="80">
        <v>750</v>
      </c>
      <c r="K90" s="80">
        <v>567.49394673123481</v>
      </c>
      <c r="L90" s="81">
        <v>200</v>
      </c>
      <c r="M90" s="81">
        <v>151.3317191283293</v>
      </c>
      <c r="N90" s="82">
        <f>(70/1024)*10</f>
        <v>0.68359375</v>
      </c>
      <c r="O90" s="82">
        <f>(53/1024)*10</f>
        <v>0.517578125</v>
      </c>
      <c r="P90" s="83">
        <v>20115</v>
      </c>
      <c r="Q90" s="83">
        <v>15220.187651331718</v>
      </c>
      <c r="R90" s="38"/>
    </row>
    <row r="91" spans="1:18">
      <c r="A91" s="46" t="s">
        <v>2860</v>
      </c>
      <c r="B91" s="46" t="s">
        <v>119</v>
      </c>
      <c r="C91" s="46" t="s">
        <v>2858</v>
      </c>
      <c r="D91" s="76">
        <v>13745</v>
      </c>
      <c r="E91" s="77">
        <v>10400.27239709443</v>
      </c>
      <c r="F91" s="69">
        <v>3095</v>
      </c>
      <c r="G91" s="69">
        <v>2341.8583535108955</v>
      </c>
      <c r="H91" s="78">
        <v>54980</v>
      </c>
      <c r="I91" s="79">
        <v>41601.089588377719</v>
      </c>
      <c r="J91" s="80">
        <v>3095</v>
      </c>
      <c r="K91" s="80">
        <f t="shared" si="1"/>
        <v>2341.8583535108942</v>
      </c>
      <c r="L91" s="81" t="s">
        <v>2674</v>
      </c>
      <c r="M91" s="81" t="s">
        <v>2673</v>
      </c>
      <c r="N91" s="82">
        <v>960.2493130604289</v>
      </c>
      <c r="O91" s="82">
        <v>726.58089668615992</v>
      </c>
      <c r="P91" s="83">
        <v>54980</v>
      </c>
      <c r="Q91" s="83">
        <v>41601.089588377719</v>
      </c>
      <c r="R91" s="38"/>
    </row>
    <row r="92" spans="1:18">
      <c r="A92" s="46" t="s">
        <v>2859</v>
      </c>
      <c r="B92" s="46" t="s">
        <v>179</v>
      </c>
      <c r="C92" s="46" t="s">
        <v>2858</v>
      </c>
      <c r="D92" s="76">
        <v>240</v>
      </c>
      <c r="E92" s="77">
        <v>181.59806295399514</v>
      </c>
      <c r="F92" s="69">
        <v>240</v>
      </c>
      <c r="G92" s="69">
        <v>181.59806295399514</v>
      </c>
      <c r="H92" s="78">
        <v>555</v>
      </c>
      <c r="I92" s="79">
        <v>419.94552058111378</v>
      </c>
      <c r="J92" s="80">
        <v>800</v>
      </c>
      <c r="K92" s="80">
        <f t="shared" si="1"/>
        <v>605.32687651331673</v>
      </c>
      <c r="L92" s="81">
        <v>90</v>
      </c>
      <c r="M92" s="81">
        <v>68.099273607748174</v>
      </c>
      <c r="N92" s="82">
        <v>0.86802968479588716</v>
      </c>
      <c r="O92" s="82">
        <v>0.65680212227291701</v>
      </c>
      <c r="P92" s="83">
        <v>555</v>
      </c>
      <c r="Q92" s="83">
        <v>419.94552058111378</v>
      </c>
      <c r="R92" s="38"/>
    </row>
    <row r="93" spans="1:18">
      <c r="A93" s="46" t="s">
        <v>2857</v>
      </c>
      <c r="B93" s="46" t="s">
        <v>65</v>
      </c>
      <c r="C93" s="46" t="s">
        <v>65</v>
      </c>
      <c r="D93" s="76">
        <v>1370</v>
      </c>
      <c r="E93" s="77">
        <v>1036.6222760290555</v>
      </c>
      <c r="F93" s="69">
        <v>460</v>
      </c>
      <c r="G93" s="69">
        <v>348.06295399515733</v>
      </c>
      <c r="H93" s="78">
        <v>1370</v>
      </c>
      <c r="I93" s="79">
        <v>1036.6222760290555</v>
      </c>
      <c r="J93" s="80">
        <v>0</v>
      </c>
      <c r="K93" s="80">
        <f t="shared" si="1"/>
        <v>0</v>
      </c>
      <c r="L93" s="81">
        <v>90</v>
      </c>
      <c r="M93" s="81">
        <v>68.099273607748174</v>
      </c>
      <c r="N93" s="82">
        <v>0.44436833580120677</v>
      </c>
      <c r="O93" s="82">
        <v>0.33623512091495666</v>
      </c>
      <c r="P93" s="83">
        <v>28450</v>
      </c>
      <c r="Q93" s="83">
        <v>21526.937046004845</v>
      </c>
      <c r="R93" s="38"/>
    </row>
    <row r="94" spans="1:18">
      <c r="A94" s="46" t="s">
        <v>2856</v>
      </c>
      <c r="B94" s="46" t="s">
        <v>65</v>
      </c>
      <c r="C94" s="46" t="s">
        <v>65</v>
      </c>
      <c r="D94" s="76">
        <v>1250</v>
      </c>
      <c r="E94" s="77">
        <v>945.82324455205799</v>
      </c>
      <c r="F94" s="69">
        <v>625</v>
      </c>
      <c r="G94" s="69">
        <v>472.91162227602899</v>
      </c>
      <c r="H94" s="78">
        <v>1665</v>
      </c>
      <c r="I94" s="79">
        <v>1259.8365617433412</v>
      </c>
      <c r="J94" s="80">
        <v>0</v>
      </c>
      <c r="K94" s="80">
        <f t="shared" si="1"/>
        <v>0</v>
      </c>
      <c r="L94" s="81">
        <v>210</v>
      </c>
      <c r="M94" s="81">
        <v>158.89830508474577</v>
      </c>
      <c r="N94" s="82">
        <v>2.0371749590724688</v>
      </c>
      <c r="O94" s="82">
        <v>1.5414459436081029</v>
      </c>
      <c r="P94" s="83">
        <v>45460</v>
      </c>
      <c r="Q94" s="83">
        <v>34397.699757869246</v>
      </c>
      <c r="R94" s="38"/>
    </row>
    <row r="95" spans="1:18">
      <c r="A95" s="46" t="s">
        <v>2855</v>
      </c>
      <c r="B95" s="46" t="s">
        <v>65</v>
      </c>
      <c r="C95" s="46" t="s">
        <v>65</v>
      </c>
      <c r="D95" s="76">
        <v>1490</v>
      </c>
      <c r="E95" s="77">
        <v>1127.4213075060534</v>
      </c>
      <c r="F95" s="69">
        <v>500</v>
      </c>
      <c r="G95" s="69">
        <v>378.32929782082323</v>
      </c>
      <c r="H95" s="78">
        <v>1985</v>
      </c>
      <c r="I95" s="79">
        <v>1501.9673123486682</v>
      </c>
      <c r="J95" s="80">
        <v>0</v>
      </c>
      <c r="K95" s="80">
        <f t="shared" si="1"/>
        <v>0</v>
      </c>
      <c r="L95" s="81">
        <v>90</v>
      </c>
      <c r="M95" s="81">
        <v>68.099273607748174</v>
      </c>
      <c r="N95" s="82">
        <v>0.48211043914529317</v>
      </c>
      <c r="O95" s="82">
        <v>0.36479300782785501</v>
      </c>
      <c r="P95" s="83">
        <v>44460</v>
      </c>
      <c r="Q95" s="83">
        <v>33641.041162227601</v>
      </c>
      <c r="R95" s="38"/>
    </row>
    <row r="96" spans="1:18">
      <c r="A96" s="46" t="s">
        <v>2854</v>
      </c>
      <c r="B96" s="46" t="s">
        <v>246</v>
      </c>
      <c r="C96" s="46" t="s">
        <v>2768</v>
      </c>
      <c r="D96" s="76">
        <v>240</v>
      </c>
      <c r="E96" s="77">
        <v>181.59806295399514</v>
      </c>
      <c r="F96" s="69">
        <v>240</v>
      </c>
      <c r="G96" s="69">
        <v>181.59806295399514</v>
      </c>
      <c r="H96" s="78">
        <v>240</v>
      </c>
      <c r="I96" s="79">
        <v>181.59806295399514</v>
      </c>
      <c r="J96" s="80">
        <v>0</v>
      </c>
      <c r="K96" s="80">
        <f t="shared" si="1"/>
        <v>0</v>
      </c>
      <c r="L96" s="81">
        <v>90</v>
      </c>
      <c r="M96" s="81">
        <v>68.099273607748174</v>
      </c>
      <c r="N96" s="82">
        <v>4.628855925243449E-3</v>
      </c>
      <c r="O96" s="82">
        <v>3.5024636238222217E-3</v>
      </c>
      <c r="P96" s="83">
        <v>270</v>
      </c>
      <c r="Q96" s="83">
        <v>204.29782082324454</v>
      </c>
      <c r="R96" s="38"/>
    </row>
    <row r="97" spans="1:18">
      <c r="A97" s="46" t="s">
        <v>2853</v>
      </c>
      <c r="B97" s="46" t="s">
        <v>64</v>
      </c>
      <c r="C97" s="46" t="s">
        <v>2768</v>
      </c>
      <c r="D97" s="76">
        <v>25675</v>
      </c>
      <c r="E97" s="77">
        <v>19427.209443099273</v>
      </c>
      <c r="F97" s="69">
        <v>11185</v>
      </c>
      <c r="G97" s="69">
        <v>8463.2263922518159</v>
      </c>
      <c r="H97" s="78">
        <v>56320</v>
      </c>
      <c r="I97" s="79">
        <v>42615.012106537528</v>
      </c>
      <c r="J97" s="80">
        <v>0</v>
      </c>
      <c r="K97" s="80">
        <f t="shared" si="1"/>
        <v>0</v>
      </c>
      <c r="L97" s="81" t="s">
        <v>2674</v>
      </c>
      <c r="M97" s="81" t="s">
        <v>2673</v>
      </c>
      <c r="N97" s="82">
        <v>645.78448453672786</v>
      </c>
      <c r="O97" s="82">
        <v>488.63838115672507</v>
      </c>
      <c r="P97" s="83">
        <v>56320</v>
      </c>
      <c r="Q97" s="83">
        <v>42615.012106537528</v>
      </c>
      <c r="R97" s="38"/>
    </row>
    <row r="98" spans="1:18" ht="23">
      <c r="A98" s="46" t="s">
        <v>2852</v>
      </c>
      <c r="B98" s="46" t="s">
        <v>184</v>
      </c>
      <c r="C98" s="46" t="s">
        <v>2768</v>
      </c>
      <c r="D98" s="76">
        <v>2555</v>
      </c>
      <c r="E98" s="77">
        <v>1933.2627118644068</v>
      </c>
      <c r="F98" s="69">
        <v>365</v>
      </c>
      <c r="G98" s="69">
        <v>276.18038740920099</v>
      </c>
      <c r="H98" s="78">
        <v>2555</v>
      </c>
      <c r="I98" s="79">
        <v>1933.2627118644068</v>
      </c>
      <c r="J98" s="80">
        <v>0</v>
      </c>
      <c r="K98" s="80">
        <f t="shared" si="1"/>
        <v>0</v>
      </c>
      <c r="L98" s="81">
        <v>185</v>
      </c>
      <c r="M98" s="81">
        <v>139.98184019370458</v>
      </c>
      <c r="N98" s="82">
        <v>0.35515995836107611</v>
      </c>
      <c r="O98" s="82">
        <v>0.26873483532163744</v>
      </c>
      <c r="P98" s="83">
        <v>24850</v>
      </c>
      <c r="Q98" s="83">
        <v>18802.966101694914</v>
      </c>
      <c r="R98" s="38"/>
    </row>
    <row r="99" spans="1:18">
      <c r="A99" s="46" t="s">
        <v>2851</v>
      </c>
      <c r="B99" s="46" t="s">
        <v>184</v>
      </c>
      <c r="C99" s="46" t="s">
        <v>2768</v>
      </c>
      <c r="D99" s="76">
        <v>3315</v>
      </c>
      <c r="E99" s="77">
        <v>2508.323244552058</v>
      </c>
      <c r="F99" s="69">
        <v>830</v>
      </c>
      <c r="G99" s="69">
        <v>628.0266343825665</v>
      </c>
      <c r="H99" s="78">
        <v>3315</v>
      </c>
      <c r="I99" s="79">
        <v>2508.323244552058</v>
      </c>
      <c r="J99" s="80">
        <v>0</v>
      </c>
      <c r="K99" s="80">
        <f t="shared" si="1"/>
        <v>0</v>
      </c>
      <c r="L99" s="81">
        <v>90</v>
      </c>
      <c r="M99" s="81">
        <v>68.099273607748174</v>
      </c>
      <c r="N99" s="82">
        <v>0.80738226559101745</v>
      </c>
      <c r="O99" s="82">
        <v>0.6109127312280701</v>
      </c>
      <c r="P99" s="83">
        <v>42635</v>
      </c>
      <c r="Q99" s="83">
        <v>32260.139225181596</v>
      </c>
      <c r="R99" s="38"/>
    </row>
    <row r="100" spans="1:18">
      <c r="A100" s="46" t="s">
        <v>2850</v>
      </c>
      <c r="B100" s="46" t="s">
        <v>184</v>
      </c>
      <c r="C100" s="46" t="s">
        <v>2768</v>
      </c>
      <c r="D100" s="76">
        <v>2900</v>
      </c>
      <c r="E100" s="77">
        <v>2194.309927360775</v>
      </c>
      <c r="F100" s="69">
        <v>830</v>
      </c>
      <c r="G100" s="69">
        <v>628.0266343825665</v>
      </c>
      <c r="H100" s="78">
        <v>3315</v>
      </c>
      <c r="I100" s="79">
        <v>2508.323244552058</v>
      </c>
      <c r="J100" s="80">
        <v>0</v>
      </c>
      <c r="K100" s="80">
        <f t="shared" si="1"/>
        <v>0</v>
      </c>
      <c r="L100" s="81">
        <v>90</v>
      </c>
      <c r="M100" s="81">
        <v>68.099273607748174</v>
      </c>
      <c r="N100" s="82">
        <v>0.40369113279550872</v>
      </c>
      <c r="O100" s="82">
        <v>0.30545636561403505</v>
      </c>
      <c r="P100" s="83">
        <v>33130</v>
      </c>
      <c r="Q100" s="83">
        <v>25068.09927360775</v>
      </c>
      <c r="R100" s="38"/>
    </row>
    <row r="101" spans="1:18">
      <c r="A101" s="46" t="s">
        <v>2849</v>
      </c>
      <c r="B101" s="46" t="s">
        <v>185</v>
      </c>
      <c r="C101" s="46" t="s">
        <v>2768</v>
      </c>
      <c r="D101" s="76">
        <v>27490</v>
      </c>
      <c r="E101" s="77">
        <v>20800.54479418886</v>
      </c>
      <c r="F101" s="69">
        <v>4815</v>
      </c>
      <c r="G101" s="69">
        <v>3643.3111380145278</v>
      </c>
      <c r="H101" s="78">
        <v>30930</v>
      </c>
      <c r="I101" s="79">
        <v>23403.450363196127</v>
      </c>
      <c r="J101" s="80">
        <v>0</v>
      </c>
      <c r="K101" s="80">
        <f t="shared" si="1"/>
        <v>0</v>
      </c>
      <c r="L101" s="81" t="s">
        <v>2674</v>
      </c>
      <c r="M101" s="81" t="s">
        <v>2673</v>
      </c>
      <c r="N101" s="82">
        <v>891.6600764132553</v>
      </c>
      <c r="O101" s="82">
        <v>674.68226120857696</v>
      </c>
      <c r="P101" s="83">
        <v>30930</v>
      </c>
      <c r="Q101" s="83">
        <v>23403.450363196127</v>
      </c>
      <c r="R101" s="38"/>
    </row>
    <row r="102" spans="1:18">
      <c r="A102" s="46" t="s">
        <v>2848</v>
      </c>
      <c r="B102" s="46" t="s">
        <v>185</v>
      </c>
      <c r="C102" s="46" t="s">
        <v>2768</v>
      </c>
      <c r="D102" s="76">
        <v>28180</v>
      </c>
      <c r="E102" s="77">
        <v>21322.639225181596</v>
      </c>
      <c r="F102" s="69">
        <v>2065</v>
      </c>
      <c r="G102" s="69">
        <v>1562.4999999999998</v>
      </c>
      <c r="H102" s="78">
        <v>28180</v>
      </c>
      <c r="I102" s="79">
        <v>21322.639225181596</v>
      </c>
      <c r="J102" s="80">
        <v>0</v>
      </c>
      <c r="K102" s="80">
        <f t="shared" si="1"/>
        <v>0</v>
      </c>
      <c r="L102" s="81" t="s">
        <v>2674</v>
      </c>
      <c r="M102" s="81" t="s">
        <v>2673</v>
      </c>
      <c r="N102" s="82">
        <v>1205.6701754385965</v>
      </c>
      <c r="O102" s="82">
        <v>912.28070175438597</v>
      </c>
      <c r="P102" s="83">
        <v>28180</v>
      </c>
      <c r="Q102" s="83">
        <v>21322.639225181596</v>
      </c>
      <c r="R102" s="38"/>
    </row>
    <row r="103" spans="1:18">
      <c r="A103" s="46" t="s">
        <v>2847</v>
      </c>
      <c r="B103" s="46" t="s">
        <v>227</v>
      </c>
      <c r="C103" s="46" t="s">
        <v>2768</v>
      </c>
      <c r="D103" s="76">
        <v>24185</v>
      </c>
      <c r="E103" s="77">
        <v>18299.788135593219</v>
      </c>
      <c r="F103" s="69">
        <v>1660</v>
      </c>
      <c r="G103" s="69">
        <v>1256.053268765133</v>
      </c>
      <c r="H103" s="78">
        <v>67500</v>
      </c>
      <c r="I103" s="79">
        <v>51074.455205811137</v>
      </c>
      <c r="J103" s="80">
        <v>0</v>
      </c>
      <c r="K103" s="80">
        <f t="shared" si="1"/>
        <v>0</v>
      </c>
      <c r="L103" s="81" t="s">
        <v>2674</v>
      </c>
      <c r="M103" s="81" t="s">
        <v>2673</v>
      </c>
      <c r="N103" s="82">
        <v>871.80960561520146</v>
      </c>
      <c r="O103" s="82">
        <v>659.66223185169599</v>
      </c>
      <c r="P103" s="83">
        <v>67500</v>
      </c>
      <c r="Q103" s="83">
        <v>51074.455205811137</v>
      </c>
      <c r="R103" s="38"/>
    </row>
    <row r="104" spans="1:18">
      <c r="A104" s="46" t="s">
        <v>2846</v>
      </c>
      <c r="B104" s="46" t="s">
        <v>187</v>
      </c>
      <c r="C104" s="46" t="s">
        <v>2768</v>
      </c>
      <c r="D104" s="76">
        <v>2485</v>
      </c>
      <c r="E104" s="77">
        <v>1880.2966101694915</v>
      </c>
      <c r="F104" s="69">
        <v>830</v>
      </c>
      <c r="G104" s="69">
        <v>628.0266343825665</v>
      </c>
      <c r="H104" s="78">
        <v>2900</v>
      </c>
      <c r="I104" s="79">
        <v>2194.309927360775</v>
      </c>
      <c r="J104" s="80">
        <v>0</v>
      </c>
      <c r="K104" s="80">
        <f t="shared" si="1"/>
        <v>0</v>
      </c>
      <c r="L104" s="81">
        <v>90</v>
      </c>
      <c r="M104" s="81">
        <v>68.099273607748174</v>
      </c>
      <c r="N104" s="82">
        <v>0.40369113279550872</v>
      </c>
      <c r="O104" s="82">
        <v>0.30545636561403505</v>
      </c>
      <c r="P104" s="83">
        <v>78685</v>
      </c>
      <c r="Q104" s="83">
        <v>59537.681598062947</v>
      </c>
      <c r="R104" s="38"/>
    </row>
    <row r="105" spans="1:18">
      <c r="A105" s="46" t="s">
        <v>349</v>
      </c>
      <c r="B105" s="46" t="s">
        <v>187</v>
      </c>
      <c r="C105" s="46" t="s">
        <v>2768</v>
      </c>
      <c r="D105" s="76">
        <v>1495</v>
      </c>
      <c r="E105" s="77">
        <v>1131.2046004842614</v>
      </c>
      <c r="F105" s="69">
        <v>750</v>
      </c>
      <c r="G105" s="69">
        <v>567.49394673123481</v>
      </c>
      <c r="H105" s="78">
        <v>1495</v>
      </c>
      <c r="I105" s="79">
        <v>1131.2046004842614</v>
      </c>
      <c r="J105" s="80">
        <v>0</v>
      </c>
      <c r="K105" s="80">
        <f t="shared" si="1"/>
        <v>0</v>
      </c>
      <c r="L105" s="81">
        <v>90</v>
      </c>
      <c r="M105" s="81">
        <v>68.099273607748174</v>
      </c>
      <c r="N105" s="82">
        <v>0.72649697486696285</v>
      </c>
      <c r="O105" s="82">
        <v>0.54971018074074063</v>
      </c>
      <c r="P105" s="83">
        <v>111810</v>
      </c>
      <c r="Q105" s="83">
        <v>84601.997578692492</v>
      </c>
      <c r="R105" s="38"/>
    </row>
    <row r="106" spans="1:18">
      <c r="A106" s="46" t="s">
        <v>2845</v>
      </c>
      <c r="B106" s="46" t="s">
        <v>190</v>
      </c>
      <c r="C106" s="46" t="s">
        <v>2768</v>
      </c>
      <c r="D106" s="76">
        <v>10025</v>
      </c>
      <c r="E106" s="77">
        <v>7585.5024213075058</v>
      </c>
      <c r="F106" s="69">
        <v>1735</v>
      </c>
      <c r="G106" s="69">
        <v>1312.8026634382566</v>
      </c>
      <c r="H106" s="78">
        <v>44560</v>
      </c>
      <c r="I106" s="79">
        <v>33716.707021791764</v>
      </c>
      <c r="J106" s="80">
        <v>0</v>
      </c>
      <c r="K106" s="80">
        <f t="shared" si="1"/>
        <v>0</v>
      </c>
      <c r="L106" s="81" t="s">
        <v>2674</v>
      </c>
      <c r="M106" s="81" t="s">
        <v>2673</v>
      </c>
      <c r="N106" s="82">
        <v>388.96300174526635</v>
      </c>
      <c r="O106" s="82">
        <v>294.31219865713251</v>
      </c>
      <c r="P106" s="83">
        <v>44560</v>
      </c>
      <c r="Q106" s="83">
        <v>33716.707021791764</v>
      </c>
      <c r="R106" s="38"/>
    </row>
    <row r="107" spans="1:18">
      <c r="A107" s="46" t="s">
        <v>2844</v>
      </c>
      <c r="B107" s="46" t="s">
        <v>228</v>
      </c>
      <c r="C107" s="46" t="s">
        <v>2768</v>
      </c>
      <c r="D107" s="76" t="s">
        <v>2681</v>
      </c>
      <c r="E107" s="77" t="s">
        <v>2673</v>
      </c>
      <c r="F107" s="69">
        <v>830</v>
      </c>
      <c r="G107" s="69">
        <v>628.0266343825665</v>
      </c>
      <c r="H107" s="78" t="s">
        <v>2681</v>
      </c>
      <c r="I107" s="79" t="s">
        <v>2673</v>
      </c>
      <c r="J107" s="80">
        <v>0</v>
      </c>
      <c r="K107" s="80">
        <f t="shared" si="1"/>
        <v>0</v>
      </c>
      <c r="L107" s="81">
        <v>90</v>
      </c>
      <c r="M107" s="81">
        <v>68.099273607748174</v>
      </c>
      <c r="N107" s="82">
        <v>0.80738226559101745</v>
      </c>
      <c r="O107" s="82">
        <v>0.6109127312280701</v>
      </c>
      <c r="P107" s="83" t="s">
        <v>2681</v>
      </c>
      <c r="Q107" s="83" t="s">
        <v>2673</v>
      </c>
      <c r="R107" s="38"/>
    </row>
    <row r="108" spans="1:18">
      <c r="A108" s="46" t="s">
        <v>2843</v>
      </c>
      <c r="B108" s="46" t="s">
        <v>228</v>
      </c>
      <c r="C108" s="46" t="s">
        <v>2768</v>
      </c>
      <c r="D108" s="76">
        <v>425</v>
      </c>
      <c r="E108" s="77">
        <v>321.57990314769972</v>
      </c>
      <c r="F108" s="69">
        <v>240</v>
      </c>
      <c r="G108" s="69">
        <v>181.59806295399514</v>
      </c>
      <c r="H108" s="78">
        <v>1485</v>
      </c>
      <c r="I108" s="79">
        <v>1123.6380145278451</v>
      </c>
      <c r="J108" s="80">
        <v>0</v>
      </c>
      <c r="K108" s="80">
        <f t="shared" si="1"/>
        <v>0</v>
      </c>
      <c r="L108" s="81">
        <v>170</v>
      </c>
      <c r="M108" s="81">
        <v>128.6319612590799</v>
      </c>
      <c r="N108" s="82">
        <v>0.36731651681957173</v>
      </c>
      <c r="O108" s="82">
        <v>0.27793319977267833</v>
      </c>
      <c r="P108" s="83">
        <v>23820</v>
      </c>
      <c r="Q108" s="83">
        <v>18023.607748184018</v>
      </c>
      <c r="R108" s="38"/>
    </row>
    <row r="109" spans="1:18">
      <c r="A109" s="46" t="s">
        <v>2842</v>
      </c>
      <c r="B109" s="46" t="s">
        <v>145</v>
      </c>
      <c r="C109" s="46" t="s">
        <v>2768</v>
      </c>
      <c r="D109" s="76">
        <v>3315</v>
      </c>
      <c r="E109" s="77">
        <v>2508.323244552058</v>
      </c>
      <c r="F109" s="69">
        <v>830</v>
      </c>
      <c r="G109" s="69">
        <v>628.0266343825665</v>
      </c>
      <c r="H109" s="78">
        <v>3315</v>
      </c>
      <c r="I109" s="79">
        <v>2508.323244552058</v>
      </c>
      <c r="J109" s="80">
        <v>0</v>
      </c>
      <c r="K109" s="80">
        <f t="shared" si="1"/>
        <v>0</v>
      </c>
      <c r="L109" s="81">
        <v>90</v>
      </c>
      <c r="M109" s="81">
        <v>68.099273607748174</v>
      </c>
      <c r="N109" s="82">
        <v>0.80738226559101745</v>
      </c>
      <c r="O109" s="82">
        <v>0.6109127312280701</v>
      </c>
      <c r="P109" s="83">
        <v>27385</v>
      </c>
      <c r="Q109" s="83">
        <v>20721.095641646487</v>
      </c>
      <c r="R109" s="38"/>
    </row>
    <row r="110" spans="1:18">
      <c r="A110" s="46" t="s">
        <v>2841</v>
      </c>
      <c r="B110" s="46" t="s">
        <v>145</v>
      </c>
      <c r="C110" s="46" t="s">
        <v>2768</v>
      </c>
      <c r="D110" s="76">
        <v>2900</v>
      </c>
      <c r="E110" s="77">
        <v>2194.309927360775</v>
      </c>
      <c r="F110" s="69">
        <v>830</v>
      </c>
      <c r="G110" s="69">
        <v>628.0266343825665</v>
      </c>
      <c r="H110" s="78">
        <v>3315</v>
      </c>
      <c r="I110" s="79">
        <v>2508.323244552058</v>
      </c>
      <c r="J110" s="80">
        <v>0</v>
      </c>
      <c r="K110" s="80">
        <f t="shared" si="1"/>
        <v>0</v>
      </c>
      <c r="L110" s="81">
        <v>90</v>
      </c>
      <c r="M110" s="81">
        <v>68.099273607748174</v>
      </c>
      <c r="N110" s="82">
        <v>0.40369113279550872</v>
      </c>
      <c r="O110" s="82">
        <v>0.30545636561403505</v>
      </c>
      <c r="P110" s="83">
        <v>71090</v>
      </c>
      <c r="Q110" s="83">
        <v>53790.859564164646</v>
      </c>
      <c r="R110" s="38"/>
    </row>
    <row r="111" spans="1:18">
      <c r="A111" s="46" t="s">
        <v>2840</v>
      </c>
      <c r="B111" s="46" t="s">
        <v>145</v>
      </c>
      <c r="C111" s="46" t="s">
        <v>2768</v>
      </c>
      <c r="D111" s="76" t="s">
        <v>2681</v>
      </c>
      <c r="E111" s="77" t="s">
        <v>2673</v>
      </c>
      <c r="F111" s="69" t="s">
        <v>2681</v>
      </c>
      <c r="G111" s="69" t="s">
        <v>2673</v>
      </c>
      <c r="H111" s="78" t="s">
        <v>2681</v>
      </c>
      <c r="I111" s="79" t="s">
        <v>2673</v>
      </c>
      <c r="J111" s="80">
        <v>240</v>
      </c>
      <c r="K111" s="80">
        <f t="shared" si="1"/>
        <v>181.59806295399503</v>
      </c>
      <c r="L111" s="81" t="s">
        <v>2674</v>
      </c>
      <c r="M111" s="81" t="s">
        <v>2673</v>
      </c>
      <c r="N111" s="82">
        <v>6199.5325221942394</v>
      </c>
      <c r="O111" s="82">
        <v>4690.9295718782078</v>
      </c>
      <c r="P111" s="83">
        <v>63775</v>
      </c>
      <c r="Q111" s="83">
        <v>48255.901937046001</v>
      </c>
      <c r="R111" s="38"/>
    </row>
    <row r="112" spans="1:18">
      <c r="A112" s="46" t="s">
        <v>2839</v>
      </c>
      <c r="B112" s="46" t="s">
        <v>122</v>
      </c>
      <c r="C112" s="46" t="s">
        <v>2768</v>
      </c>
      <c r="D112" s="76" t="s">
        <v>2681</v>
      </c>
      <c r="E112" s="77" t="s">
        <v>2673</v>
      </c>
      <c r="F112" s="69" t="s">
        <v>2681</v>
      </c>
      <c r="G112" s="69" t="s">
        <v>2673</v>
      </c>
      <c r="H112" s="78" t="s">
        <v>2681</v>
      </c>
      <c r="I112" s="79" t="s">
        <v>2673</v>
      </c>
      <c r="J112" s="80">
        <v>240</v>
      </c>
      <c r="K112" s="80">
        <f t="shared" si="1"/>
        <v>181.59806295399503</v>
      </c>
      <c r="L112" s="81">
        <v>90</v>
      </c>
      <c r="M112" s="81">
        <v>68.099273607748174</v>
      </c>
      <c r="N112" s="82">
        <v>0.40369113279550872</v>
      </c>
      <c r="O112" s="82">
        <v>0.30545636561403505</v>
      </c>
      <c r="P112" s="83" t="s">
        <v>2681</v>
      </c>
      <c r="Q112" s="83" t="s">
        <v>2673</v>
      </c>
      <c r="R112" s="38"/>
    </row>
    <row r="113" spans="1:18">
      <c r="A113" s="46" t="s">
        <v>2838</v>
      </c>
      <c r="B113" s="46" t="s">
        <v>122</v>
      </c>
      <c r="C113" s="46" t="s">
        <v>2768</v>
      </c>
      <c r="D113" s="76">
        <v>240</v>
      </c>
      <c r="E113" s="77">
        <v>181.59806295399514</v>
      </c>
      <c r="F113" s="69">
        <v>240</v>
      </c>
      <c r="G113" s="69">
        <v>181.59806295399514</v>
      </c>
      <c r="H113" s="78">
        <v>240</v>
      </c>
      <c r="I113" s="79">
        <v>181.59806295399514</v>
      </c>
      <c r="J113" s="80">
        <v>0</v>
      </c>
      <c r="K113" s="80">
        <f t="shared" si="1"/>
        <v>0</v>
      </c>
      <c r="L113" s="81">
        <v>90</v>
      </c>
      <c r="M113" s="81">
        <v>68.099273607748174</v>
      </c>
      <c r="N113" s="82">
        <v>2.1611161559206959E-2</v>
      </c>
      <c r="O113" s="82">
        <v>1.635227115557427E-2</v>
      </c>
      <c r="P113" s="83">
        <v>1495</v>
      </c>
      <c r="Q113" s="83">
        <v>1131.2046004842614</v>
      </c>
      <c r="R113" s="38"/>
    </row>
    <row r="114" spans="1:18">
      <c r="A114" s="46" t="s">
        <v>2837</v>
      </c>
      <c r="B114" s="46" t="s">
        <v>122</v>
      </c>
      <c r="C114" s="46" t="s">
        <v>2768</v>
      </c>
      <c r="D114" s="76">
        <v>240</v>
      </c>
      <c r="E114" s="77">
        <v>181.59806295399514</v>
      </c>
      <c r="F114" s="69">
        <v>240</v>
      </c>
      <c r="G114" s="69">
        <v>181.59806295399514</v>
      </c>
      <c r="H114" s="78">
        <v>240</v>
      </c>
      <c r="I114" s="79">
        <v>181.59806295399514</v>
      </c>
      <c r="J114" s="80">
        <v>0</v>
      </c>
      <c r="K114" s="80">
        <f t="shared" si="1"/>
        <v>0</v>
      </c>
      <c r="L114" s="81">
        <v>90</v>
      </c>
      <c r="M114" s="81">
        <v>68.099273607748174</v>
      </c>
      <c r="N114" s="82">
        <v>3.3853322442457146E-2</v>
      </c>
      <c r="O114" s="82">
        <v>2.5615407417113455E-2</v>
      </c>
      <c r="P114" s="83">
        <v>4185</v>
      </c>
      <c r="Q114" s="83">
        <v>3166.6162227602904</v>
      </c>
      <c r="R114" s="38"/>
    </row>
    <row r="115" spans="1:18">
      <c r="A115" s="46" t="s">
        <v>2836</v>
      </c>
      <c r="B115" s="46" t="s">
        <v>77</v>
      </c>
      <c r="C115" s="46" t="s">
        <v>2768</v>
      </c>
      <c r="D115" s="76">
        <v>240</v>
      </c>
      <c r="E115" s="77">
        <v>181.59806295399514</v>
      </c>
      <c r="F115" s="69">
        <v>240</v>
      </c>
      <c r="G115" s="69">
        <v>181.59806295399514</v>
      </c>
      <c r="H115" s="78">
        <v>445</v>
      </c>
      <c r="I115" s="79">
        <v>336.71307506053267</v>
      </c>
      <c r="J115" s="80">
        <v>0</v>
      </c>
      <c r="K115" s="80">
        <f t="shared" si="1"/>
        <v>0</v>
      </c>
      <c r="L115" s="81">
        <v>90</v>
      </c>
      <c r="M115" s="81">
        <v>68.099273607748174</v>
      </c>
      <c r="N115" s="82">
        <v>0.21656846702010371</v>
      </c>
      <c r="O115" s="82">
        <v>0.1638683921156959</v>
      </c>
      <c r="P115" s="83">
        <v>13425</v>
      </c>
      <c r="Q115" s="83">
        <v>10158.141646489104</v>
      </c>
      <c r="R115" s="38"/>
    </row>
    <row r="116" spans="1:18">
      <c r="A116" s="46" t="s">
        <v>2835</v>
      </c>
      <c r="B116" s="46" t="s">
        <v>77</v>
      </c>
      <c r="C116" s="46" t="s">
        <v>2768</v>
      </c>
      <c r="D116" s="76">
        <v>390</v>
      </c>
      <c r="E116" s="77">
        <v>295.09685230024212</v>
      </c>
      <c r="F116" s="69">
        <v>240</v>
      </c>
      <c r="G116" s="69">
        <v>181.59806295399514</v>
      </c>
      <c r="H116" s="78">
        <v>390</v>
      </c>
      <c r="I116" s="79">
        <v>295.09685230024212</v>
      </c>
      <c r="J116" s="80">
        <v>0</v>
      </c>
      <c r="K116" s="80">
        <f t="shared" si="1"/>
        <v>0</v>
      </c>
      <c r="L116" s="81">
        <v>90</v>
      </c>
      <c r="M116" s="81">
        <v>68.099273607748174</v>
      </c>
      <c r="N116" s="82">
        <v>5.4364111766777759E-2</v>
      </c>
      <c r="O116" s="82">
        <v>4.1135072462755565E-2</v>
      </c>
      <c r="P116" s="83">
        <v>5965</v>
      </c>
      <c r="Q116" s="83">
        <v>4513.4685230024215</v>
      </c>
      <c r="R116" s="38"/>
    </row>
    <row r="117" spans="1:18">
      <c r="A117" s="46" t="s">
        <v>2834</v>
      </c>
      <c r="B117" s="46" t="s">
        <v>232</v>
      </c>
      <c r="C117" s="46" t="s">
        <v>2768</v>
      </c>
      <c r="D117" s="76">
        <v>2485</v>
      </c>
      <c r="E117" s="77">
        <v>1880.2966101694915</v>
      </c>
      <c r="F117" s="69">
        <v>2485</v>
      </c>
      <c r="G117" s="69">
        <v>1880.2966101694915</v>
      </c>
      <c r="H117" s="78">
        <v>2485</v>
      </c>
      <c r="I117" s="79">
        <v>1880.2966101694915</v>
      </c>
      <c r="J117" s="80">
        <v>0</v>
      </c>
      <c r="K117" s="80">
        <f t="shared" si="1"/>
        <v>0</v>
      </c>
      <c r="L117" s="81">
        <v>415</v>
      </c>
      <c r="M117" s="81">
        <v>314.01331719128325</v>
      </c>
      <c r="N117" s="82">
        <v>4.0361760071303241</v>
      </c>
      <c r="O117" s="82">
        <v>3.0540072693177391</v>
      </c>
      <c r="P117" s="83">
        <v>66170</v>
      </c>
      <c r="Q117" s="83">
        <v>50068.099273607746</v>
      </c>
      <c r="R117" s="38"/>
    </row>
    <row r="118" spans="1:18">
      <c r="A118" s="46" t="s">
        <v>475</v>
      </c>
      <c r="B118" s="46" t="s">
        <v>232</v>
      </c>
      <c r="C118" s="46" t="s">
        <v>2768</v>
      </c>
      <c r="D118" s="76">
        <v>2485</v>
      </c>
      <c r="E118" s="77">
        <v>1880.2966101694915</v>
      </c>
      <c r="F118" s="69">
        <v>2485</v>
      </c>
      <c r="G118" s="69">
        <v>1880.2966101694915</v>
      </c>
      <c r="H118" s="78">
        <v>2485</v>
      </c>
      <c r="I118" s="79">
        <v>1880.2966101694915</v>
      </c>
      <c r="J118" s="80">
        <v>0</v>
      </c>
      <c r="K118" s="80">
        <f t="shared" si="1"/>
        <v>0</v>
      </c>
      <c r="L118" s="81">
        <v>415</v>
      </c>
      <c r="M118" s="81">
        <v>314.01331719128325</v>
      </c>
      <c r="N118" s="82">
        <v>0.40369113279550872</v>
      </c>
      <c r="O118" s="82">
        <v>0.30545636561403505</v>
      </c>
      <c r="P118" s="83">
        <v>47625</v>
      </c>
      <c r="Q118" s="83">
        <v>36035.86561743341</v>
      </c>
      <c r="R118" s="38"/>
    </row>
    <row r="119" spans="1:18">
      <c r="A119" s="46" t="s">
        <v>2833</v>
      </c>
      <c r="B119" s="46" t="s">
        <v>232</v>
      </c>
      <c r="C119" s="46" t="s">
        <v>2768</v>
      </c>
      <c r="D119" s="76" t="s">
        <v>2681</v>
      </c>
      <c r="E119" s="77" t="s">
        <v>2673</v>
      </c>
      <c r="F119" s="69" t="s">
        <v>2681</v>
      </c>
      <c r="G119" s="69" t="s">
        <v>2673</v>
      </c>
      <c r="H119" s="78" t="s">
        <v>2681</v>
      </c>
      <c r="I119" s="79" t="s">
        <v>2673</v>
      </c>
      <c r="J119" s="80">
        <v>240</v>
      </c>
      <c r="K119" s="80">
        <f t="shared" si="1"/>
        <v>181.59806295399503</v>
      </c>
      <c r="L119" s="81" t="s">
        <v>2674</v>
      </c>
      <c r="M119" s="81" t="s">
        <v>2673</v>
      </c>
      <c r="N119" s="82">
        <v>322.89260992877632</v>
      </c>
      <c r="O119" s="82">
        <v>244.31946877177387</v>
      </c>
      <c r="P119" s="83">
        <v>56320</v>
      </c>
      <c r="Q119" s="83">
        <v>42615.012106537528</v>
      </c>
      <c r="R119" s="38"/>
    </row>
    <row r="120" spans="1:18">
      <c r="A120" s="46" t="s">
        <v>486</v>
      </c>
      <c r="B120" s="46" t="s">
        <v>233</v>
      </c>
      <c r="C120" s="46" t="s">
        <v>2768</v>
      </c>
      <c r="D120" s="76">
        <v>2485</v>
      </c>
      <c r="E120" s="77">
        <v>1880.2966101694915</v>
      </c>
      <c r="F120" s="69">
        <v>2485</v>
      </c>
      <c r="G120" s="69">
        <v>1880.2966101694915</v>
      </c>
      <c r="H120" s="78">
        <v>2485</v>
      </c>
      <c r="I120" s="79">
        <v>1880.2966101694915</v>
      </c>
      <c r="J120" s="80">
        <v>0</v>
      </c>
      <c r="K120" s="80">
        <f t="shared" si="1"/>
        <v>0</v>
      </c>
      <c r="L120" s="81">
        <v>415</v>
      </c>
      <c r="M120" s="81">
        <v>314.01331719128325</v>
      </c>
      <c r="N120" s="82">
        <v>4.0361760071303241</v>
      </c>
      <c r="O120" s="82">
        <v>3.0540072693177391</v>
      </c>
      <c r="P120" s="83">
        <v>40585</v>
      </c>
      <c r="Q120" s="83">
        <v>30708.989104116223</v>
      </c>
      <c r="R120" s="38"/>
    </row>
    <row r="121" spans="1:18">
      <c r="A121" s="46" t="s">
        <v>2832</v>
      </c>
      <c r="B121" s="46" t="s">
        <v>233</v>
      </c>
      <c r="C121" s="46" t="s">
        <v>2768</v>
      </c>
      <c r="D121" s="76">
        <v>2485</v>
      </c>
      <c r="E121" s="77">
        <v>1880.2966101694915</v>
      </c>
      <c r="F121" s="69">
        <v>830</v>
      </c>
      <c r="G121" s="69">
        <v>628.0266343825665</v>
      </c>
      <c r="H121" s="78">
        <v>2900</v>
      </c>
      <c r="I121" s="79">
        <v>2194.309927360775</v>
      </c>
      <c r="J121" s="80">
        <v>0</v>
      </c>
      <c r="K121" s="80">
        <f t="shared" si="1"/>
        <v>0</v>
      </c>
      <c r="L121" s="81">
        <v>90</v>
      </c>
      <c r="M121" s="81">
        <v>68.099273607748174</v>
      </c>
      <c r="N121" s="82">
        <v>0.40369113279550872</v>
      </c>
      <c r="O121" s="82">
        <v>0.30545636561403505</v>
      </c>
      <c r="P121" s="83">
        <v>56570</v>
      </c>
      <c r="Q121" s="83">
        <v>42804.176755447945</v>
      </c>
      <c r="R121" s="38"/>
    </row>
    <row r="122" spans="1:18">
      <c r="A122" s="46" t="s">
        <v>2831</v>
      </c>
      <c r="B122" s="46" t="s">
        <v>233</v>
      </c>
      <c r="C122" s="46" t="s">
        <v>2768</v>
      </c>
      <c r="D122" s="76" t="s">
        <v>2681</v>
      </c>
      <c r="E122" s="77" t="s">
        <v>2673</v>
      </c>
      <c r="F122" s="69">
        <v>415</v>
      </c>
      <c r="G122" s="69">
        <v>314.01331719128325</v>
      </c>
      <c r="H122" s="78" t="s">
        <v>2681</v>
      </c>
      <c r="I122" s="79" t="s">
        <v>2673</v>
      </c>
      <c r="J122" s="80">
        <v>0</v>
      </c>
      <c r="K122" s="80">
        <f t="shared" si="1"/>
        <v>0</v>
      </c>
      <c r="L122" s="81">
        <v>170</v>
      </c>
      <c r="M122" s="81">
        <v>128.6319612590799</v>
      </c>
      <c r="N122" s="82">
        <v>4.0361760071303241</v>
      </c>
      <c r="O122" s="82">
        <v>3.0540072693177391</v>
      </c>
      <c r="P122" s="83">
        <v>42680</v>
      </c>
      <c r="Q122" s="83">
        <v>32294.188861985469</v>
      </c>
      <c r="R122" s="38"/>
    </row>
    <row r="123" spans="1:18">
      <c r="A123" s="46" t="s">
        <v>2830</v>
      </c>
      <c r="B123" s="46" t="s">
        <v>233</v>
      </c>
      <c r="C123" s="46" t="s">
        <v>2768</v>
      </c>
      <c r="D123" s="76" t="s">
        <v>2681</v>
      </c>
      <c r="E123" s="77" t="s">
        <v>2673</v>
      </c>
      <c r="F123" s="69" t="s">
        <v>2681</v>
      </c>
      <c r="G123" s="69" t="s">
        <v>2673</v>
      </c>
      <c r="H123" s="78" t="s">
        <v>2681</v>
      </c>
      <c r="I123" s="79" t="s">
        <v>2673</v>
      </c>
      <c r="J123" s="80">
        <v>240</v>
      </c>
      <c r="K123" s="80">
        <f t="shared" si="1"/>
        <v>181.59806295399503</v>
      </c>
      <c r="L123" s="81" t="s">
        <v>2674</v>
      </c>
      <c r="M123" s="81" t="s">
        <v>2673</v>
      </c>
      <c r="N123" s="82">
        <v>484.33817957233981</v>
      </c>
      <c r="O123" s="82">
        <v>366.47864677083822</v>
      </c>
      <c r="P123" s="83">
        <v>14080</v>
      </c>
      <c r="Q123" s="83">
        <v>10653.753026634382</v>
      </c>
      <c r="R123" s="38"/>
    </row>
    <row r="124" spans="1:18">
      <c r="A124" s="46" t="s">
        <v>1392</v>
      </c>
      <c r="B124" s="46" t="s">
        <v>149</v>
      </c>
      <c r="C124" s="46" t="s">
        <v>2768</v>
      </c>
      <c r="D124" s="76">
        <v>2485</v>
      </c>
      <c r="E124" s="77">
        <v>1880.2966101694915</v>
      </c>
      <c r="F124" s="69">
        <v>415</v>
      </c>
      <c r="G124" s="69">
        <v>314.01331719128325</v>
      </c>
      <c r="H124" s="78">
        <v>3315</v>
      </c>
      <c r="I124" s="79">
        <v>2508.323244552058</v>
      </c>
      <c r="J124" s="80">
        <v>2000</v>
      </c>
      <c r="K124" s="80">
        <f t="shared" si="1"/>
        <v>1513.317191283292</v>
      </c>
      <c r="L124" s="81">
        <v>90</v>
      </c>
      <c r="M124" s="81">
        <v>68.099273607748174</v>
      </c>
      <c r="N124" s="82">
        <v>0.41325030351744246</v>
      </c>
      <c r="O124" s="82">
        <v>0.31268939430799214</v>
      </c>
      <c r="P124" s="83">
        <v>66345</v>
      </c>
      <c r="Q124" s="83">
        <v>50200.514527845036</v>
      </c>
      <c r="R124" s="38"/>
    </row>
    <row r="125" spans="1:18">
      <c r="A125" s="46" t="s">
        <v>494</v>
      </c>
      <c r="B125" s="46" t="s">
        <v>149</v>
      </c>
      <c r="C125" s="46" t="s">
        <v>2768</v>
      </c>
      <c r="D125" s="76">
        <v>2485</v>
      </c>
      <c r="E125" s="77">
        <v>1880.2966101694915</v>
      </c>
      <c r="F125" s="69">
        <v>830</v>
      </c>
      <c r="G125" s="69">
        <v>628.0266343825665</v>
      </c>
      <c r="H125" s="78">
        <v>3315</v>
      </c>
      <c r="I125" s="79">
        <v>2508.323244552058</v>
      </c>
      <c r="J125" s="80">
        <v>2000</v>
      </c>
      <c r="K125" s="80">
        <f t="shared" si="1"/>
        <v>1513.317191283292</v>
      </c>
      <c r="L125" s="81">
        <v>170</v>
      </c>
      <c r="M125" s="81">
        <v>128.6319612590799</v>
      </c>
      <c r="N125" s="82">
        <v>0.80738226559101745</v>
      </c>
      <c r="O125" s="82">
        <v>0.6109127312280701</v>
      </c>
      <c r="P125" s="83">
        <v>99390</v>
      </c>
      <c r="Q125" s="83">
        <v>75204.297820823238</v>
      </c>
      <c r="R125" s="38"/>
    </row>
    <row r="126" spans="1:18">
      <c r="A126" s="46" t="s">
        <v>2829</v>
      </c>
      <c r="B126" s="46" t="s">
        <v>149</v>
      </c>
      <c r="C126" s="46" t="s">
        <v>2768</v>
      </c>
      <c r="D126" s="76">
        <v>2485</v>
      </c>
      <c r="E126" s="77">
        <v>1880.2966101694915</v>
      </c>
      <c r="F126" s="69">
        <v>830</v>
      </c>
      <c r="G126" s="69">
        <v>628.0266343825665</v>
      </c>
      <c r="H126" s="78">
        <v>3730</v>
      </c>
      <c r="I126" s="79">
        <v>2822.3365617433415</v>
      </c>
      <c r="J126" s="80">
        <v>2000</v>
      </c>
      <c r="K126" s="80">
        <f t="shared" si="1"/>
        <v>1513.317191283292</v>
      </c>
      <c r="L126" s="81">
        <v>90</v>
      </c>
      <c r="M126" s="81">
        <v>68.099273607748174</v>
      </c>
      <c r="N126" s="82">
        <v>0.40369113279550872</v>
      </c>
      <c r="O126" s="82">
        <v>0.30545636561403505</v>
      </c>
      <c r="P126" s="83">
        <v>91105</v>
      </c>
      <c r="Q126" s="83">
        <v>68935.381355932201</v>
      </c>
      <c r="R126" s="38"/>
    </row>
    <row r="127" spans="1:18">
      <c r="A127" s="46" t="s">
        <v>2828</v>
      </c>
      <c r="B127" s="46" t="s">
        <v>149</v>
      </c>
      <c r="C127" s="46" t="s">
        <v>2768</v>
      </c>
      <c r="D127" s="76">
        <v>2900</v>
      </c>
      <c r="E127" s="77">
        <v>2194.309927360775</v>
      </c>
      <c r="F127" s="69">
        <v>830</v>
      </c>
      <c r="G127" s="69">
        <v>628.0266343825665</v>
      </c>
      <c r="H127" s="78">
        <v>3315</v>
      </c>
      <c r="I127" s="79">
        <v>2508.323244552058</v>
      </c>
      <c r="J127" s="80">
        <v>2000</v>
      </c>
      <c r="K127" s="80">
        <f t="shared" si="1"/>
        <v>1513.317191283292</v>
      </c>
      <c r="L127" s="81">
        <v>90</v>
      </c>
      <c r="M127" s="81">
        <v>68.099273607748174</v>
      </c>
      <c r="N127" s="82">
        <v>0.40369113279550872</v>
      </c>
      <c r="O127" s="82">
        <v>0.30545636561403505</v>
      </c>
      <c r="P127" s="83">
        <v>49695</v>
      </c>
      <c r="Q127" s="83">
        <v>37602.148910411619</v>
      </c>
      <c r="R127" s="38"/>
    </row>
    <row r="128" spans="1:18">
      <c r="A128" s="46" t="s">
        <v>2827</v>
      </c>
      <c r="B128" s="46" t="s">
        <v>201</v>
      </c>
      <c r="C128" s="46" t="s">
        <v>2768</v>
      </c>
      <c r="D128" s="76">
        <v>20620</v>
      </c>
      <c r="E128" s="77">
        <v>15602.30024213075</v>
      </c>
      <c r="F128" s="69">
        <v>4125</v>
      </c>
      <c r="G128" s="69">
        <v>3121.2167070217915</v>
      </c>
      <c r="H128" s="78">
        <v>82470</v>
      </c>
      <c r="I128" s="79">
        <v>62401.634382566583</v>
      </c>
      <c r="J128" s="80">
        <v>0</v>
      </c>
      <c r="K128" s="80">
        <f t="shared" si="1"/>
        <v>0</v>
      </c>
      <c r="L128" s="81" t="s">
        <v>2674</v>
      </c>
      <c r="M128" s="81" t="s">
        <v>2673</v>
      </c>
      <c r="N128" s="82">
        <v>569.34424951267056</v>
      </c>
      <c r="O128" s="82">
        <v>430.79922027290445</v>
      </c>
      <c r="P128" s="83">
        <v>82470</v>
      </c>
      <c r="Q128" s="83">
        <v>62401.634382566583</v>
      </c>
      <c r="R128" s="38"/>
    </row>
    <row r="129" spans="1:18">
      <c r="A129" s="46" t="s">
        <v>448</v>
      </c>
      <c r="B129" s="46" t="s">
        <v>79</v>
      </c>
      <c r="C129" s="46" t="s">
        <v>2768</v>
      </c>
      <c r="D129" s="76">
        <v>830</v>
      </c>
      <c r="E129" s="77">
        <v>628.0266343825665</v>
      </c>
      <c r="F129" s="69">
        <v>415</v>
      </c>
      <c r="G129" s="69">
        <v>314.01331719128325</v>
      </c>
      <c r="H129" s="78">
        <v>2900</v>
      </c>
      <c r="I129" s="79">
        <v>2194.309927360775</v>
      </c>
      <c r="J129" s="80">
        <v>0</v>
      </c>
      <c r="K129" s="80">
        <f t="shared" si="1"/>
        <v>0</v>
      </c>
      <c r="L129" s="81">
        <v>335</v>
      </c>
      <c r="M129" s="81">
        <v>253.48062953995159</v>
      </c>
      <c r="N129" s="82">
        <v>0.74414467466130219</v>
      </c>
      <c r="O129" s="82">
        <v>0.56306346448343081</v>
      </c>
      <c r="P129" s="83">
        <v>105850</v>
      </c>
      <c r="Q129" s="83">
        <v>80092.312348668274</v>
      </c>
      <c r="R129" s="38"/>
    </row>
    <row r="130" spans="1:18">
      <c r="A130" s="46" t="s">
        <v>2826</v>
      </c>
      <c r="B130" s="46" t="s">
        <v>79</v>
      </c>
      <c r="C130" s="46" t="s">
        <v>2768</v>
      </c>
      <c r="D130" s="76">
        <v>2900</v>
      </c>
      <c r="E130" s="77">
        <v>2194.309927360775</v>
      </c>
      <c r="F130" s="69">
        <v>830</v>
      </c>
      <c r="G130" s="69">
        <v>628.0266343825665</v>
      </c>
      <c r="H130" s="78">
        <v>3315</v>
      </c>
      <c r="I130" s="79">
        <v>2508.323244552058</v>
      </c>
      <c r="J130" s="80">
        <v>0</v>
      </c>
      <c r="K130" s="80">
        <f t="shared" si="1"/>
        <v>0</v>
      </c>
      <c r="L130" s="81">
        <v>90</v>
      </c>
      <c r="M130" s="81">
        <v>68.099273607748174</v>
      </c>
      <c r="N130" s="82">
        <v>0.40369113279550872</v>
      </c>
      <c r="O130" s="82">
        <v>0.30545636561403505</v>
      </c>
      <c r="P130" s="83">
        <v>44975</v>
      </c>
      <c r="Q130" s="83">
        <v>34030.720338983047</v>
      </c>
      <c r="R130" s="38"/>
    </row>
    <row r="131" spans="1:18">
      <c r="A131" s="46" t="s">
        <v>2825</v>
      </c>
      <c r="B131" s="46" t="s">
        <v>79</v>
      </c>
      <c r="C131" s="46" t="s">
        <v>2768</v>
      </c>
      <c r="D131" s="76">
        <v>2900</v>
      </c>
      <c r="E131" s="77">
        <v>2194.309927360775</v>
      </c>
      <c r="F131" s="69">
        <v>830</v>
      </c>
      <c r="G131" s="69">
        <v>628.0266343825665</v>
      </c>
      <c r="H131" s="78">
        <v>2900</v>
      </c>
      <c r="I131" s="79">
        <v>2194.309927360775</v>
      </c>
      <c r="J131" s="80">
        <v>0</v>
      </c>
      <c r="K131" s="80">
        <f t="shared" si="1"/>
        <v>0</v>
      </c>
      <c r="L131" s="81">
        <v>90</v>
      </c>
      <c r="M131" s="81">
        <v>68.099273607748174</v>
      </c>
      <c r="N131" s="82">
        <v>0.48457642351956337</v>
      </c>
      <c r="O131" s="82">
        <v>0.36665891610136453</v>
      </c>
      <c r="P131" s="83">
        <v>65705</v>
      </c>
      <c r="Q131" s="83">
        <v>49716.253026634375</v>
      </c>
      <c r="R131" s="38"/>
    </row>
    <row r="132" spans="1:18">
      <c r="A132" s="46" t="s">
        <v>2824</v>
      </c>
      <c r="B132" s="46" t="s">
        <v>81</v>
      </c>
      <c r="C132" s="46" t="s">
        <v>2768</v>
      </c>
      <c r="D132" s="76">
        <v>2900</v>
      </c>
      <c r="E132" s="77">
        <v>2194.309927360775</v>
      </c>
      <c r="F132" s="69">
        <v>830</v>
      </c>
      <c r="G132" s="69">
        <v>628.0266343825665</v>
      </c>
      <c r="H132" s="78">
        <v>2900</v>
      </c>
      <c r="I132" s="79">
        <v>2194.309927360775</v>
      </c>
      <c r="J132" s="80">
        <v>0</v>
      </c>
      <c r="K132" s="80">
        <f t="shared" si="1"/>
        <v>0</v>
      </c>
      <c r="L132" s="81">
        <v>90</v>
      </c>
      <c r="M132" s="81">
        <v>68.099273607748174</v>
      </c>
      <c r="N132" s="82">
        <v>0.80738226559101745</v>
      </c>
      <c r="O132" s="82">
        <v>0.6109127312280701</v>
      </c>
      <c r="P132" s="83">
        <v>66260</v>
      </c>
      <c r="Q132" s="83">
        <v>50136.198547215499</v>
      </c>
      <c r="R132" s="38"/>
    </row>
    <row r="133" spans="1:18">
      <c r="A133" s="46" t="s">
        <v>2823</v>
      </c>
      <c r="B133" s="46" t="s">
        <v>81</v>
      </c>
      <c r="C133" s="46" t="s">
        <v>2768</v>
      </c>
      <c r="D133" s="76">
        <v>2900</v>
      </c>
      <c r="E133" s="77">
        <v>2194.309927360775</v>
      </c>
      <c r="F133" s="69">
        <v>830</v>
      </c>
      <c r="G133" s="69">
        <v>628.0266343825665</v>
      </c>
      <c r="H133" s="78">
        <v>2900</v>
      </c>
      <c r="I133" s="79">
        <v>2194.309927360775</v>
      </c>
      <c r="J133" s="80">
        <v>0</v>
      </c>
      <c r="K133" s="80">
        <f t="shared" si="1"/>
        <v>0</v>
      </c>
      <c r="L133" s="81">
        <v>90</v>
      </c>
      <c r="M133" s="81">
        <v>68.099273607748174</v>
      </c>
      <c r="N133" s="82">
        <v>0.80738226559101745</v>
      </c>
      <c r="O133" s="82">
        <v>0.6109127312280701</v>
      </c>
      <c r="P133" s="83">
        <v>66260</v>
      </c>
      <c r="Q133" s="83">
        <v>50136.198547215499</v>
      </c>
      <c r="R133" s="38"/>
    </row>
    <row r="134" spans="1:18">
      <c r="A134" s="46" t="s">
        <v>2822</v>
      </c>
      <c r="B134" s="46" t="s">
        <v>81</v>
      </c>
      <c r="C134" s="46" t="s">
        <v>2768</v>
      </c>
      <c r="D134" s="76">
        <v>2900</v>
      </c>
      <c r="E134" s="77">
        <v>2194.309927360775</v>
      </c>
      <c r="F134" s="69">
        <v>830</v>
      </c>
      <c r="G134" s="69">
        <v>628.0266343825665</v>
      </c>
      <c r="H134" s="78">
        <v>2900</v>
      </c>
      <c r="I134" s="79">
        <v>2194.309927360775</v>
      </c>
      <c r="J134" s="80">
        <v>0</v>
      </c>
      <c r="K134" s="80">
        <f t="shared" ref="K134:K197" si="2">J134*0.756658595641646</f>
        <v>0</v>
      </c>
      <c r="L134" s="81">
        <v>90</v>
      </c>
      <c r="M134" s="81">
        <v>68.099273607748174</v>
      </c>
      <c r="N134" s="82">
        <v>0.48457642351956337</v>
      </c>
      <c r="O134" s="82">
        <v>0.36665891610136453</v>
      </c>
      <c r="P134" s="83">
        <v>48620</v>
      </c>
      <c r="Q134" s="83">
        <v>36788.740920096854</v>
      </c>
      <c r="R134" s="38"/>
    </row>
    <row r="135" spans="1:18">
      <c r="A135" s="46" t="s">
        <v>2821</v>
      </c>
      <c r="B135" s="46" t="s">
        <v>85</v>
      </c>
      <c r="C135" s="46" t="s">
        <v>2768</v>
      </c>
      <c r="D135" s="76" t="s">
        <v>2681</v>
      </c>
      <c r="E135" s="77" t="s">
        <v>2673</v>
      </c>
      <c r="F135" s="69">
        <v>830</v>
      </c>
      <c r="G135" s="69">
        <v>628.0266343825665</v>
      </c>
      <c r="H135" s="78" t="s">
        <v>2681</v>
      </c>
      <c r="I135" s="79" t="s">
        <v>2673</v>
      </c>
      <c r="J135" s="80">
        <v>0</v>
      </c>
      <c r="K135" s="80">
        <f t="shared" si="2"/>
        <v>0</v>
      </c>
      <c r="L135" s="81">
        <v>90</v>
      </c>
      <c r="M135" s="81">
        <v>68.099273607748174</v>
      </c>
      <c r="N135" s="82">
        <v>0.40369113279550872</v>
      </c>
      <c r="O135" s="82">
        <v>0.30545636561403505</v>
      </c>
      <c r="P135" s="83">
        <v>81995</v>
      </c>
      <c r="Q135" s="83">
        <v>62042.221549636793</v>
      </c>
      <c r="R135" s="38"/>
    </row>
    <row r="136" spans="1:18">
      <c r="A136" s="46" t="s">
        <v>547</v>
      </c>
      <c r="B136" s="46" t="s">
        <v>85</v>
      </c>
      <c r="C136" s="46" t="s">
        <v>2768</v>
      </c>
      <c r="D136" s="76">
        <v>830</v>
      </c>
      <c r="E136" s="77">
        <v>628.0266343825665</v>
      </c>
      <c r="F136" s="69">
        <v>415</v>
      </c>
      <c r="G136" s="69">
        <v>314.01331719128325</v>
      </c>
      <c r="H136" s="78" t="s">
        <v>2681</v>
      </c>
      <c r="I136" s="79" t="s">
        <v>2673</v>
      </c>
      <c r="J136" s="80">
        <v>0</v>
      </c>
      <c r="K136" s="80">
        <f t="shared" si="2"/>
        <v>0</v>
      </c>
      <c r="L136" s="81">
        <v>335</v>
      </c>
      <c r="M136" s="81">
        <v>253.48062953995159</v>
      </c>
      <c r="N136" s="82">
        <v>0.74414467466130219</v>
      </c>
      <c r="O136" s="82">
        <v>0.56306346448343081</v>
      </c>
      <c r="P136" s="83">
        <v>86965</v>
      </c>
      <c r="Q136" s="83">
        <v>65802.814769975783</v>
      </c>
      <c r="R136" s="38"/>
    </row>
    <row r="137" spans="1:18">
      <c r="A137" s="46" t="s">
        <v>2820</v>
      </c>
      <c r="B137" s="46" t="s">
        <v>85</v>
      </c>
      <c r="C137" s="46" t="s">
        <v>2768</v>
      </c>
      <c r="D137" s="76">
        <v>240</v>
      </c>
      <c r="E137" s="77">
        <v>181.59806295399514</v>
      </c>
      <c r="F137" s="69">
        <v>240</v>
      </c>
      <c r="G137" s="69">
        <v>181.59806295399514</v>
      </c>
      <c r="H137" s="78">
        <v>240</v>
      </c>
      <c r="I137" s="79">
        <v>181.59806295399514</v>
      </c>
      <c r="J137" s="80">
        <v>0</v>
      </c>
      <c r="K137" s="80">
        <f t="shared" si="2"/>
        <v>0</v>
      </c>
      <c r="L137" s="81">
        <v>90</v>
      </c>
      <c r="M137" s="81">
        <v>68.099273607748174</v>
      </c>
      <c r="N137" s="82">
        <v>1.3586712438650762E-3</v>
      </c>
      <c r="O137" s="82">
        <v>1.0280502753216376E-3</v>
      </c>
      <c r="P137" s="83">
        <v>115</v>
      </c>
      <c r="Q137" s="83">
        <v>87.015738498789332</v>
      </c>
      <c r="R137" s="38"/>
    </row>
    <row r="138" spans="1:18">
      <c r="A138" s="46" t="s">
        <v>1376</v>
      </c>
      <c r="B138" s="46" t="s">
        <v>86</v>
      </c>
      <c r="C138" s="46" t="s">
        <v>2768</v>
      </c>
      <c r="D138" s="76">
        <v>15740</v>
      </c>
      <c r="E138" s="77">
        <v>11909.806295399516</v>
      </c>
      <c r="F138" s="69">
        <v>3065</v>
      </c>
      <c r="G138" s="69">
        <v>2319.1585956416466</v>
      </c>
      <c r="H138" s="78">
        <v>52180</v>
      </c>
      <c r="I138" s="79">
        <v>39482.445520581117</v>
      </c>
      <c r="J138" s="80">
        <v>4970</v>
      </c>
      <c r="K138" s="80">
        <f t="shared" si="2"/>
        <v>3760.5932203389802</v>
      </c>
      <c r="L138" s="81" t="s">
        <v>2674</v>
      </c>
      <c r="M138" s="81" t="s">
        <v>2673</v>
      </c>
      <c r="N138" s="82">
        <v>605.42345978624951</v>
      </c>
      <c r="O138" s="82">
        <v>458.09886485037038</v>
      </c>
      <c r="P138" s="83">
        <v>52180</v>
      </c>
      <c r="Q138" s="83">
        <v>39482.445520581117</v>
      </c>
      <c r="R138" s="38"/>
    </row>
    <row r="139" spans="1:18">
      <c r="A139" s="46" t="s">
        <v>2819</v>
      </c>
      <c r="B139" s="46" t="s">
        <v>89</v>
      </c>
      <c r="C139" s="46" t="s">
        <v>2768</v>
      </c>
      <c r="D139" s="76">
        <v>2100</v>
      </c>
      <c r="E139" s="77">
        <v>1588.9830508474574</v>
      </c>
      <c r="F139" s="69">
        <v>700</v>
      </c>
      <c r="G139" s="69">
        <v>529.66101694915244</v>
      </c>
      <c r="H139" s="78">
        <v>3150</v>
      </c>
      <c r="I139" s="79">
        <v>2383.4745762711864</v>
      </c>
      <c r="J139" s="80">
        <v>0</v>
      </c>
      <c r="K139" s="80">
        <f t="shared" si="2"/>
        <v>0</v>
      </c>
      <c r="L139" s="81">
        <v>90</v>
      </c>
      <c r="M139" s="81">
        <v>68.099273607748174</v>
      </c>
      <c r="N139" s="82">
        <v>0.82650060703488493</v>
      </c>
      <c r="O139" s="82">
        <v>0.62537878861598428</v>
      </c>
      <c r="P139" s="83">
        <v>98310</v>
      </c>
      <c r="Q139" s="83">
        <v>74387.106537530271</v>
      </c>
      <c r="R139" s="38"/>
    </row>
    <row r="140" spans="1:18">
      <c r="A140" s="46" t="s">
        <v>2818</v>
      </c>
      <c r="B140" s="46" t="s">
        <v>89</v>
      </c>
      <c r="C140" s="46" t="s">
        <v>2768</v>
      </c>
      <c r="D140" s="76">
        <v>2900</v>
      </c>
      <c r="E140" s="77">
        <v>2194.309927360775</v>
      </c>
      <c r="F140" s="69">
        <v>830</v>
      </c>
      <c r="G140" s="69">
        <v>628.0266343825665</v>
      </c>
      <c r="H140" s="78">
        <v>2900</v>
      </c>
      <c r="I140" s="79">
        <v>2194.309927360775</v>
      </c>
      <c r="J140" s="80">
        <v>0</v>
      </c>
      <c r="K140" s="80">
        <f t="shared" si="2"/>
        <v>0</v>
      </c>
      <c r="L140" s="81">
        <v>90</v>
      </c>
      <c r="M140" s="81">
        <v>68.099273607748174</v>
      </c>
      <c r="N140" s="82">
        <v>0.48457642351956337</v>
      </c>
      <c r="O140" s="82">
        <v>0.36665891610136453</v>
      </c>
      <c r="P140" s="83">
        <v>47325</v>
      </c>
      <c r="Q140" s="83">
        <v>35808.868038740919</v>
      </c>
      <c r="R140" s="38"/>
    </row>
    <row r="141" spans="1:18">
      <c r="A141" s="46" t="s">
        <v>1703</v>
      </c>
      <c r="B141" s="46" t="s">
        <v>205</v>
      </c>
      <c r="C141" s="46" t="s">
        <v>2768</v>
      </c>
      <c r="D141" s="76">
        <v>2485</v>
      </c>
      <c r="E141" s="77">
        <v>1880.2966101694915</v>
      </c>
      <c r="F141" s="69">
        <v>830</v>
      </c>
      <c r="G141" s="69">
        <v>628.0266343825665</v>
      </c>
      <c r="H141" s="78">
        <v>3315</v>
      </c>
      <c r="I141" s="79">
        <v>2508.323244552058</v>
      </c>
      <c r="J141" s="80">
        <v>0</v>
      </c>
      <c r="K141" s="80">
        <f t="shared" si="2"/>
        <v>0</v>
      </c>
      <c r="L141" s="81">
        <v>170</v>
      </c>
      <c r="M141" s="81">
        <v>128.6319612590799</v>
      </c>
      <c r="N141" s="82">
        <v>0.80738226559101745</v>
      </c>
      <c r="O141" s="82">
        <v>0.6109127312280701</v>
      </c>
      <c r="P141" s="83">
        <v>99390</v>
      </c>
      <c r="Q141" s="83">
        <v>75204.297820823238</v>
      </c>
      <c r="R141" s="38"/>
    </row>
    <row r="142" spans="1:18">
      <c r="A142" s="46" t="s">
        <v>2817</v>
      </c>
      <c r="B142" s="46" t="s">
        <v>205</v>
      </c>
      <c r="C142" s="46" t="s">
        <v>2768</v>
      </c>
      <c r="D142" s="76">
        <v>2900</v>
      </c>
      <c r="E142" s="77">
        <v>2194.309927360775</v>
      </c>
      <c r="F142" s="69">
        <v>830</v>
      </c>
      <c r="G142" s="69">
        <v>628.0266343825665</v>
      </c>
      <c r="H142" s="78">
        <v>2900</v>
      </c>
      <c r="I142" s="79">
        <v>2194.309927360775</v>
      </c>
      <c r="J142" s="80">
        <v>0</v>
      </c>
      <c r="K142" s="80">
        <f t="shared" si="2"/>
        <v>0</v>
      </c>
      <c r="L142" s="81">
        <v>90</v>
      </c>
      <c r="M142" s="81">
        <v>68.099273607748174</v>
      </c>
      <c r="N142" s="82">
        <v>0.48457642351956337</v>
      </c>
      <c r="O142" s="82">
        <v>0.36665891610136453</v>
      </c>
      <c r="P142" s="83">
        <v>62120</v>
      </c>
      <c r="Q142" s="83">
        <v>47003.631961259074</v>
      </c>
      <c r="R142" s="38"/>
    </row>
    <row r="143" spans="1:18">
      <c r="A143" s="46" t="s">
        <v>625</v>
      </c>
      <c r="B143" s="46" t="s">
        <v>205</v>
      </c>
      <c r="C143" s="46" t="s">
        <v>2768</v>
      </c>
      <c r="D143" s="76">
        <v>2900</v>
      </c>
      <c r="E143" s="77">
        <v>2194.309927360775</v>
      </c>
      <c r="F143" s="69">
        <v>830</v>
      </c>
      <c r="G143" s="69">
        <v>628.0266343825665</v>
      </c>
      <c r="H143" s="78">
        <v>3315</v>
      </c>
      <c r="I143" s="79">
        <v>2508.323244552058</v>
      </c>
      <c r="J143" s="80">
        <v>0</v>
      </c>
      <c r="K143" s="80">
        <f t="shared" si="2"/>
        <v>0</v>
      </c>
      <c r="L143" s="81">
        <v>90</v>
      </c>
      <c r="M143" s="81">
        <v>68.099273607748174</v>
      </c>
      <c r="N143" s="82">
        <v>0.41325030351744246</v>
      </c>
      <c r="O143" s="82">
        <v>0.31268939430799214</v>
      </c>
      <c r="P143" s="83">
        <v>49695</v>
      </c>
      <c r="Q143" s="83">
        <v>37602.148910411619</v>
      </c>
      <c r="R143" s="38"/>
    </row>
    <row r="144" spans="1:18">
      <c r="A144" s="46" t="s">
        <v>2816</v>
      </c>
      <c r="B144" s="46" t="s">
        <v>205</v>
      </c>
      <c r="C144" s="46" t="s">
        <v>2768</v>
      </c>
      <c r="D144" s="76">
        <v>2555</v>
      </c>
      <c r="E144" s="77">
        <v>1933.2627118644068</v>
      </c>
      <c r="F144" s="69">
        <v>365</v>
      </c>
      <c r="G144" s="69">
        <v>276.18038740920099</v>
      </c>
      <c r="H144" s="78">
        <v>2555</v>
      </c>
      <c r="I144" s="79">
        <v>1933.2627118644068</v>
      </c>
      <c r="J144" s="80">
        <v>0</v>
      </c>
      <c r="K144" s="80">
        <f t="shared" si="2"/>
        <v>0</v>
      </c>
      <c r="L144" s="81">
        <v>185</v>
      </c>
      <c r="M144" s="81">
        <v>139.98184019370458</v>
      </c>
      <c r="N144" s="82">
        <v>0.41325030351744246</v>
      </c>
      <c r="O144" s="82">
        <v>0.31268939430799214</v>
      </c>
      <c r="P144" s="83">
        <v>74540</v>
      </c>
      <c r="Q144" s="83">
        <v>56401.331719128328</v>
      </c>
      <c r="R144" s="38"/>
    </row>
    <row r="145" spans="1:18">
      <c r="A145" s="46" t="s">
        <v>632</v>
      </c>
      <c r="B145" s="46" t="s">
        <v>633</v>
      </c>
      <c r="C145" s="46" t="s">
        <v>2768</v>
      </c>
      <c r="D145" s="76">
        <v>2225</v>
      </c>
      <c r="E145" s="77">
        <v>1683.5653753026634</v>
      </c>
      <c r="F145" s="69">
        <v>890</v>
      </c>
      <c r="G145" s="69">
        <v>673.42615012106535</v>
      </c>
      <c r="H145" s="78">
        <v>4010</v>
      </c>
      <c r="I145" s="79">
        <v>3034.2009685230023</v>
      </c>
      <c r="J145" s="80">
        <v>0</v>
      </c>
      <c r="K145" s="80">
        <f t="shared" si="2"/>
        <v>0</v>
      </c>
      <c r="L145" s="81">
        <v>445</v>
      </c>
      <c r="M145" s="81">
        <v>336.71307506053267</v>
      </c>
      <c r="N145" s="82">
        <v>0.43384755700277122</v>
      </c>
      <c r="O145" s="82">
        <v>0.32827448320427605</v>
      </c>
      <c r="P145" s="83">
        <v>63245</v>
      </c>
      <c r="Q145" s="83">
        <v>47854.872881355928</v>
      </c>
      <c r="R145" s="38"/>
    </row>
    <row r="146" spans="1:18">
      <c r="A146" s="46" t="s">
        <v>2815</v>
      </c>
      <c r="B146" s="46" t="s">
        <v>206</v>
      </c>
      <c r="C146" s="46" t="s">
        <v>2768</v>
      </c>
      <c r="D146" s="76">
        <v>2485</v>
      </c>
      <c r="E146" s="77">
        <v>1880.2966101694915</v>
      </c>
      <c r="F146" s="69">
        <v>2485</v>
      </c>
      <c r="G146" s="69">
        <v>1880.2966101694915</v>
      </c>
      <c r="H146" s="78">
        <v>2485</v>
      </c>
      <c r="I146" s="79">
        <v>1880.2966101694915</v>
      </c>
      <c r="J146" s="80">
        <v>0</v>
      </c>
      <c r="K146" s="80">
        <f t="shared" si="2"/>
        <v>0</v>
      </c>
      <c r="L146" s="81">
        <v>415</v>
      </c>
      <c r="M146" s="81">
        <v>314.01331719128325</v>
      </c>
      <c r="N146" s="82">
        <v>4.0361760071303241</v>
      </c>
      <c r="O146" s="82">
        <v>3.0540072693177391</v>
      </c>
      <c r="P146" s="83">
        <v>23605</v>
      </c>
      <c r="Q146" s="83">
        <v>17860.926150121064</v>
      </c>
      <c r="R146" s="38"/>
    </row>
    <row r="147" spans="1:18">
      <c r="A147" s="46" t="s">
        <v>2814</v>
      </c>
      <c r="B147" s="46" t="s">
        <v>206</v>
      </c>
      <c r="C147" s="46" t="s">
        <v>2768</v>
      </c>
      <c r="D147" s="76">
        <v>2485</v>
      </c>
      <c r="E147" s="77">
        <v>1880.2966101694915</v>
      </c>
      <c r="F147" s="69">
        <v>2485</v>
      </c>
      <c r="G147" s="69">
        <v>1880.2966101694915</v>
      </c>
      <c r="H147" s="78">
        <v>2485</v>
      </c>
      <c r="I147" s="79">
        <v>1880.2966101694915</v>
      </c>
      <c r="J147" s="80">
        <v>0</v>
      </c>
      <c r="K147" s="80">
        <f t="shared" si="2"/>
        <v>0</v>
      </c>
      <c r="L147" s="81">
        <v>415</v>
      </c>
      <c r="M147" s="81">
        <v>314.01331719128325</v>
      </c>
      <c r="N147" s="82">
        <v>0.40369113279550872</v>
      </c>
      <c r="O147" s="82">
        <v>0.30545636561403505</v>
      </c>
      <c r="P147" s="83">
        <v>41250</v>
      </c>
      <c r="Q147" s="83">
        <v>31212.167070217918</v>
      </c>
      <c r="R147" s="38"/>
    </row>
    <row r="148" spans="1:18">
      <c r="A148" s="46" t="s">
        <v>2813</v>
      </c>
      <c r="B148" s="46" t="s">
        <v>95</v>
      </c>
      <c r="C148" s="46" t="s">
        <v>2768</v>
      </c>
      <c r="D148" s="76">
        <v>2100</v>
      </c>
      <c r="E148" s="77">
        <v>1588.9830508474574</v>
      </c>
      <c r="F148" s="69">
        <v>700</v>
      </c>
      <c r="G148" s="69">
        <v>529.66101694915244</v>
      </c>
      <c r="H148" s="78">
        <v>3150</v>
      </c>
      <c r="I148" s="79">
        <v>2383.4745762711864</v>
      </c>
      <c r="J148" s="80">
        <v>0</v>
      </c>
      <c r="K148" s="80">
        <f t="shared" si="2"/>
        <v>0</v>
      </c>
      <c r="L148" s="81">
        <v>90</v>
      </c>
      <c r="M148" s="81">
        <v>68.099273607748174</v>
      </c>
      <c r="N148" s="82">
        <v>0.82650060703488493</v>
      </c>
      <c r="O148" s="82">
        <v>0.62537878861598428</v>
      </c>
      <c r="P148" s="83">
        <v>53255</v>
      </c>
      <c r="Q148" s="83">
        <v>40295.853510895882</v>
      </c>
      <c r="R148" s="38"/>
    </row>
    <row r="149" spans="1:18">
      <c r="A149" s="46" t="s">
        <v>2812</v>
      </c>
      <c r="B149" s="46" t="s">
        <v>208</v>
      </c>
      <c r="C149" s="46" t="s">
        <v>2768</v>
      </c>
      <c r="D149" s="76">
        <v>2485</v>
      </c>
      <c r="E149" s="77">
        <v>1880.2966101694915</v>
      </c>
      <c r="F149" s="69">
        <v>2485</v>
      </c>
      <c r="G149" s="69">
        <v>1880.2966101694915</v>
      </c>
      <c r="H149" s="78">
        <v>2485</v>
      </c>
      <c r="I149" s="79">
        <v>1880.2966101694915</v>
      </c>
      <c r="J149" s="80">
        <v>0</v>
      </c>
      <c r="K149" s="80">
        <f t="shared" si="2"/>
        <v>0</v>
      </c>
      <c r="L149" s="81">
        <v>415</v>
      </c>
      <c r="M149" s="81">
        <v>314.01331719128325</v>
      </c>
      <c r="N149" s="82">
        <v>0.40369113279550872</v>
      </c>
      <c r="O149" s="82">
        <v>0.30545636561403505</v>
      </c>
      <c r="P149" s="83">
        <v>59965</v>
      </c>
      <c r="Q149" s="83">
        <v>45373.032687651328</v>
      </c>
      <c r="R149" s="38"/>
    </row>
    <row r="150" spans="1:18">
      <c r="A150" s="46" t="s">
        <v>2812</v>
      </c>
      <c r="B150" s="46" t="s">
        <v>208</v>
      </c>
      <c r="C150" s="46" t="s">
        <v>2768</v>
      </c>
      <c r="D150" s="76">
        <v>2485</v>
      </c>
      <c r="E150" s="77">
        <v>1880.2966101694915</v>
      </c>
      <c r="F150" s="69">
        <v>2485</v>
      </c>
      <c r="G150" s="69">
        <v>1880.2966101694915</v>
      </c>
      <c r="H150" s="78">
        <v>2485</v>
      </c>
      <c r="I150" s="79">
        <v>1880.2966101694915</v>
      </c>
      <c r="J150" s="80">
        <v>0</v>
      </c>
      <c r="K150" s="80">
        <f t="shared" si="2"/>
        <v>0</v>
      </c>
      <c r="L150" s="81">
        <v>415</v>
      </c>
      <c r="M150" s="81">
        <v>314.01331719128325</v>
      </c>
      <c r="N150" s="82">
        <v>0.40369113279550872</v>
      </c>
      <c r="O150" s="82">
        <v>0.30545636561403505</v>
      </c>
      <c r="P150" s="83">
        <v>59965</v>
      </c>
      <c r="Q150" s="83">
        <v>45373.032687651328</v>
      </c>
      <c r="R150" s="38"/>
    </row>
    <row r="151" spans="1:18">
      <c r="A151" s="46" t="s">
        <v>686</v>
      </c>
      <c r="B151" s="46" t="s">
        <v>159</v>
      </c>
      <c r="C151" s="46" t="s">
        <v>2768</v>
      </c>
      <c r="D151" s="76">
        <v>2900</v>
      </c>
      <c r="E151" s="77">
        <v>2194.309927360775</v>
      </c>
      <c r="F151" s="69">
        <v>830</v>
      </c>
      <c r="G151" s="69">
        <v>628.0266343825665</v>
      </c>
      <c r="H151" s="78">
        <v>3315</v>
      </c>
      <c r="I151" s="79">
        <v>2508.323244552058</v>
      </c>
      <c r="J151" s="80">
        <v>0</v>
      </c>
      <c r="K151" s="80">
        <f t="shared" si="2"/>
        <v>0</v>
      </c>
      <c r="L151" s="81">
        <v>90</v>
      </c>
      <c r="M151" s="81">
        <v>68.099273607748174</v>
      </c>
      <c r="N151" s="82">
        <v>0.40369113279550872</v>
      </c>
      <c r="O151" s="82">
        <v>0.30545636561403505</v>
      </c>
      <c r="P151" s="83">
        <v>49695</v>
      </c>
      <c r="Q151" s="83">
        <v>37602.148910411619</v>
      </c>
      <c r="R151" s="38"/>
    </row>
    <row r="152" spans="1:18">
      <c r="A152" s="46" t="s">
        <v>2811</v>
      </c>
      <c r="B152" s="46" t="s">
        <v>159</v>
      </c>
      <c r="C152" s="46" t="s">
        <v>2768</v>
      </c>
      <c r="D152" s="76">
        <v>1495</v>
      </c>
      <c r="E152" s="77">
        <v>1131.2046004842614</v>
      </c>
      <c r="F152" s="69">
        <v>750</v>
      </c>
      <c r="G152" s="69">
        <v>567.49394673123481</v>
      </c>
      <c r="H152" s="78">
        <v>1495</v>
      </c>
      <c r="I152" s="79">
        <v>1131.2046004842614</v>
      </c>
      <c r="J152" s="80">
        <v>0</v>
      </c>
      <c r="K152" s="80">
        <f t="shared" si="2"/>
        <v>0</v>
      </c>
      <c r="L152" s="81">
        <v>90</v>
      </c>
      <c r="M152" s="81">
        <v>68.099273607748174</v>
      </c>
      <c r="N152" s="82">
        <v>0.72649697486696285</v>
      </c>
      <c r="O152" s="82">
        <v>0.54971018074074063</v>
      </c>
      <c r="P152" s="83">
        <v>78685</v>
      </c>
      <c r="Q152" s="83">
        <v>59537.681598062947</v>
      </c>
      <c r="R152" s="38"/>
    </row>
    <row r="153" spans="1:18">
      <c r="A153" s="46" t="s">
        <v>2810</v>
      </c>
      <c r="B153" s="46" t="s">
        <v>159</v>
      </c>
      <c r="C153" s="46" t="s">
        <v>2768</v>
      </c>
      <c r="D153" s="76">
        <v>2485</v>
      </c>
      <c r="E153" s="77">
        <v>1880.2966101694915</v>
      </c>
      <c r="F153" s="69">
        <v>830</v>
      </c>
      <c r="G153" s="69">
        <v>628.0266343825665</v>
      </c>
      <c r="H153" s="78">
        <v>2900</v>
      </c>
      <c r="I153" s="79">
        <v>2194.309927360775</v>
      </c>
      <c r="J153" s="80">
        <v>0</v>
      </c>
      <c r="K153" s="80">
        <f t="shared" si="2"/>
        <v>0</v>
      </c>
      <c r="L153" s="81">
        <v>90</v>
      </c>
      <c r="M153" s="81">
        <v>68.099273607748174</v>
      </c>
      <c r="N153" s="82">
        <v>0.40369113279550872</v>
      </c>
      <c r="O153" s="82">
        <v>0.30545636561403505</v>
      </c>
      <c r="P153" s="83">
        <v>78685</v>
      </c>
      <c r="Q153" s="83">
        <v>59537.681598062947</v>
      </c>
      <c r="R153" s="38"/>
    </row>
    <row r="154" spans="1:18">
      <c r="A154" s="46" t="s">
        <v>2809</v>
      </c>
      <c r="B154" s="46" t="s">
        <v>237</v>
      </c>
      <c r="C154" s="46" t="s">
        <v>2768</v>
      </c>
      <c r="D154" s="76">
        <v>3315</v>
      </c>
      <c r="E154" s="77">
        <v>2508.323244552058</v>
      </c>
      <c r="F154" s="69">
        <v>830</v>
      </c>
      <c r="G154" s="69">
        <v>628.0266343825665</v>
      </c>
      <c r="H154" s="78">
        <v>3315</v>
      </c>
      <c r="I154" s="79">
        <v>2508.323244552058</v>
      </c>
      <c r="J154" s="80">
        <v>0</v>
      </c>
      <c r="K154" s="80">
        <f t="shared" si="2"/>
        <v>0</v>
      </c>
      <c r="L154" s="81">
        <v>90</v>
      </c>
      <c r="M154" s="81">
        <v>68.099273607748174</v>
      </c>
      <c r="N154" s="82">
        <v>0.80738226559101745</v>
      </c>
      <c r="O154" s="82">
        <v>0.6109127312280701</v>
      </c>
      <c r="P154" s="83">
        <v>81170</v>
      </c>
      <c r="Q154" s="83">
        <v>61417.978208232445</v>
      </c>
      <c r="R154" s="38"/>
    </row>
    <row r="155" spans="1:18">
      <c r="A155" s="46" t="s">
        <v>2808</v>
      </c>
      <c r="B155" s="46" t="s">
        <v>251</v>
      </c>
      <c r="C155" s="46" t="s">
        <v>2768</v>
      </c>
      <c r="D155" s="76">
        <v>3065</v>
      </c>
      <c r="E155" s="77">
        <v>2319.1585956416466</v>
      </c>
      <c r="F155" s="69">
        <v>830</v>
      </c>
      <c r="G155" s="69">
        <v>628.0266343825665</v>
      </c>
      <c r="H155" s="78">
        <v>3730</v>
      </c>
      <c r="I155" s="79">
        <v>2822.3365617433415</v>
      </c>
      <c r="J155" s="80">
        <v>0</v>
      </c>
      <c r="K155" s="80">
        <f t="shared" si="2"/>
        <v>0</v>
      </c>
      <c r="L155" s="81">
        <v>90</v>
      </c>
      <c r="M155" s="81">
        <v>68.099273607748174</v>
      </c>
      <c r="N155" s="82">
        <v>0.80738226559101745</v>
      </c>
      <c r="O155" s="82">
        <v>0.6109127312280701</v>
      </c>
      <c r="P155" s="83">
        <v>57895</v>
      </c>
      <c r="Q155" s="83">
        <v>43806.749394673119</v>
      </c>
      <c r="R155" s="38"/>
    </row>
    <row r="156" spans="1:18">
      <c r="A156" s="46" t="s">
        <v>2807</v>
      </c>
      <c r="B156" s="46" t="s">
        <v>251</v>
      </c>
      <c r="C156" s="46" t="s">
        <v>2768</v>
      </c>
      <c r="D156" s="76">
        <v>2100</v>
      </c>
      <c r="E156" s="77">
        <v>1588.9830508474574</v>
      </c>
      <c r="F156" s="69">
        <v>700</v>
      </c>
      <c r="G156" s="69">
        <v>529.66101694915244</v>
      </c>
      <c r="H156" s="78">
        <v>3150</v>
      </c>
      <c r="I156" s="79">
        <v>2383.4745762711864</v>
      </c>
      <c r="J156" s="80">
        <v>0</v>
      </c>
      <c r="K156" s="80">
        <f t="shared" si="2"/>
        <v>0</v>
      </c>
      <c r="L156" s="81">
        <v>90</v>
      </c>
      <c r="M156" s="81">
        <v>68.099273607748174</v>
      </c>
      <c r="N156" s="82">
        <v>0.82650060703488493</v>
      </c>
      <c r="O156" s="82">
        <v>0.62537878861598428</v>
      </c>
      <c r="P156" s="83">
        <v>85890</v>
      </c>
      <c r="Q156" s="83">
        <v>64989.406779661018</v>
      </c>
      <c r="R156" s="38"/>
    </row>
    <row r="157" spans="1:18">
      <c r="A157" s="46" t="s">
        <v>2806</v>
      </c>
      <c r="B157" s="46" t="s">
        <v>214</v>
      </c>
      <c r="C157" s="46" t="s">
        <v>2768</v>
      </c>
      <c r="D157" s="76">
        <v>2075</v>
      </c>
      <c r="E157" s="77">
        <v>1570.0665859564165</v>
      </c>
      <c r="F157" s="69">
        <v>830</v>
      </c>
      <c r="G157" s="69">
        <v>628.0266343825665</v>
      </c>
      <c r="H157" s="78">
        <v>2900</v>
      </c>
      <c r="I157" s="79">
        <v>2194.309927360775</v>
      </c>
      <c r="J157" s="80">
        <v>1400</v>
      </c>
      <c r="K157" s="80">
        <f t="shared" si="2"/>
        <v>1059.3220338983044</v>
      </c>
      <c r="L157" s="81">
        <v>90</v>
      </c>
      <c r="M157" s="81">
        <v>68.099273607748174</v>
      </c>
      <c r="N157" s="82">
        <v>1.6147645311820349</v>
      </c>
      <c r="O157" s="82">
        <v>1.2218254624561402</v>
      </c>
      <c r="P157" s="83">
        <v>91105</v>
      </c>
      <c r="Q157" s="83">
        <v>68935.381355932201</v>
      </c>
      <c r="R157" s="38"/>
    </row>
    <row r="158" spans="1:18">
      <c r="A158" s="46" t="s">
        <v>1968</v>
      </c>
      <c r="B158" s="46" t="s">
        <v>214</v>
      </c>
      <c r="C158" s="46" t="s">
        <v>2768</v>
      </c>
      <c r="D158" s="76">
        <v>2075</v>
      </c>
      <c r="E158" s="77">
        <v>1570.0665859564165</v>
      </c>
      <c r="F158" s="69">
        <v>830</v>
      </c>
      <c r="G158" s="69">
        <v>628.0266343825665</v>
      </c>
      <c r="H158" s="78">
        <v>2900</v>
      </c>
      <c r="I158" s="79">
        <v>2194.309927360775</v>
      </c>
      <c r="J158" s="80">
        <v>1400</v>
      </c>
      <c r="K158" s="80">
        <f t="shared" si="2"/>
        <v>1059.3220338983044</v>
      </c>
      <c r="L158" s="81">
        <v>90</v>
      </c>
      <c r="M158" s="81">
        <v>68.099273607748174</v>
      </c>
      <c r="N158" s="82">
        <v>1.6147645311820349</v>
      </c>
      <c r="O158" s="82">
        <v>1.2218254624561402</v>
      </c>
      <c r="P158" s="83">
        <v>91105</v>
      </c>
      <c r="Q158" s="83">
        <v>68935.381355932201</v>
      </c>
      <c r="R158" s="38"/>
    </row>
    <row r="159" spans="1:18">
      <c r="A159" s="46" t="s">
        <v>2805</v>
      </c>
      <c r="B159" s="46" t="s">
        <v>214</v>
      </c>
      <c r="C159" s="46" t="s">
        <v>2768</v>
      </c>
      <c r="D159" s="76">
        <v>2900</v>
      </c>
      <c r="E159" s="77">
        <v>2194.309927360775</v>
      </c>
      <c r="F159" s="69">
        <v>830</v>
      </c>
      <c r="G159" s="69">
        <v>628.0266343825665</v>
      </c>
      <c r="H159" s="78">
        <v>2900</v>
      </c>
      <c r="I159" s="79">
        <v>2194.309927360775</v>
      </c>
      <c r="J159" s="80">
        <v>1400</v>
      </c>
      <c r="K159" s="80">
        <f t="shared" si="2"/>
        <v>1059.3220338983044</v>
      </c>
      <c r="L159" s="81">
        <v>90</v>
      </c>
      <c r="M159" s="81">
        <v>68.099273607748174</v>
      </c>
      <c r="N159" s="82">
        <v>0.48457642351956337</v>
      </c>
      <c r="O159" s="82">
        <v>0.36665891610136453</v>
      </c>
      <c r="P159" s="83">
        <v>45555</v>
      </c>
      <c r="Q159" s="83">
        <v>34469.582324455208</v>
      </c>
      <c r="R159" s="38"/>
    </row>
    <row r="160" spans="1:18">
      <c r="A160" s="46" t="s">
        <v>2804</v>
      </c>
      <c r="B160" s="46" t="s">
        <v>163</v>
      </c>
      <c r="C160" s="46" t="s">
        <v>2768</v>
      </c>
      <c r="D160" s="76">
        <v>17185</v>
      </c>
      <c r="E160" s="77">
        <v>13003.177966101695</v>
      </c>
      <c r="F160" s="69">
        <v>17185</v>
      </c>
      <c r="G160" s="69">
        <v>13003.177966101695</v>
      </c>
      <c r="H160" s="78">
        <v>89345</v>
      </c>
      <c r="I160" s="79">
        <v>67603.662227602894</v>
      </c>
      <c r="J160" s="80">
        <v>0</v>
      </c>
      <c r="K160" s="80">
        <f t="shared" si="2"/>
        <v>0</v>
      </c>
      <c r="L160" s="81" t="s">
        <v>2674</v>
      </c>
      <c r="M160" s="81" t="s">
        <v>2673</v>
      </c>
      <c r="N160" s="82">
        <v>685.89236647173504</v>
      </c>
      <c r="O160" s="82">
        <v>518.98635477582854</v>
      </c>
      <c r="P160" s="83">
        <v>89345</v>
      </c>
      <c r="Q160" s="83">
        <v>67603.662227602894</v>
      </c>
      <c r="R160" s="38"/>
    </row>
    <row r="161" spans="1:18">
      <c r="A161" s="46" t="s">
        <v>772</v>
      </c>
      <c r="B161" s="46" t="s">
        <v>100</v>
      </c>
      <c r="C161" s="46" t="s">
        <v>65</v>
      </c>
      <c r="D161" s="76">
        <v>1080</v>
      </c>
      <c r="E161" s="77">
        <v>817.19128329297814</v>
      </c>
      <c r="F161" s="69">
        <v>540</v>
      </c>
      <c r="G161" s="69">
        <v>408.59564164648907</v>
      </c>
      <c r="H161" s="78">
        <v>1795</v>
      </c>
      <c r="I161" s="79">
        <v>1358.2021791767554</v>
      </c>
      <c r="J161" s="80">
        <v>0</v>
      </c>
      <c r="K161" s="80">
        <f t="shared" si="2"/>
        <v>0</v>
      </c>
      <c r="L161" s="81">
        <v>180</v>
      </c>
      <c r="M161" s="81">
        <v>136.19854721549635</v>
      </c>
      <c r="N161" s="82">
        <v>1.7541295703968189</v>
      </c>
      <c r="O161" s="82">
        <v>1.3272772173099416</v>
      </c>
      <c r="P161" s="83">
        <v>44080</v>
      </c>
      <c r="Q161" s="83">
        <v>33353.510895883781</v>
      </c>
      <c r="R161" s="38"/>
    </row>
    <row r="162" spans="1:18">
      <c r="A162" s="46" t="s">
        <v>945</v>
      </c>
      <c r="B162" s="46" t="s">
        <v>100</v>
      </c>
      <c r="C162" s="46" t="s">
        <v>65</v>
      </c>
      <c r="D162" s="76">
        <v>1365</v>
      </c>
      <c r="E162" s="77">
        <v>1032.8389830508474</v>
      </c>
      <c r="F162" s="69">
        <v>240</v>
      </c>
      <c r="G162" s="69">
        <v>181.59806295399514</v>
      </c>
      <c r="H162" s="78">
        <v>2335</v>
      </c>
      <c r="I162" s="79">
        <v>1766.7978208232446</v>
      </c>
      <c r="J162" s="80">
        <v>0</v>
      </c>
      <c r="K162" s="80">
        <f t="shared" si="2"/>
        <v>0</v>
      </c>
      <c r="L162" s="81">
        <v>90</v>
      </c>
      <c r="M162" s="81">
        <v>68.099273607748174</v>
      </c>
      <c r="N162" s="82">
        <v>0.18238656083636648</v>
      </c>
      <c r="O162" s="82">
        <v>0.13800435898635477</v>
      </c>
      <c r="P162" s="83">
        <v>49425</v>
      </c>
      <c r="Q162" s="83">
        <v>37397.851089588374</v>
      </c>
      <c r="R162" s="38"/>
    </row>
    <row r="163" spans="1:18">
      <c r="A163" s="46" t="s">
        <v>2803</v>
      </c>
      <c r="B163" s="46" t="s">
        <v>100</v>
      </c>
      <c r="C163" s="46" t="s">
        <v>65</v>
      </c>
      <c r="D163" s="76">
        <v>1775</v>
      </c>
      <c r="E163" s="77">
        <v>1343.0690072639225</v>
      </c>
      <c r="F163" s="69">
        <v>445</v>
      </c>
      <c r="G163" s="69">
        <v>336.71307506053267</v>
      </c>
      <c r="H163" s="78">
        <v>1555</v>
      </c>
      <c r="I163" s="79">
        <v>1176.6041162227602</v>
      </c>
      <c r="J163" s="80">
        <v>0</v>
      </c>
      <c r="K163" s="80">
        <f t="shared" si="2"/>
        <v>0</v>
      </c>
      <c r="L163" s="81">
        <v>90</v>
      </c>
      <c r="M163" s="81">
        <v>68.099273607748174</v>
      </c>
      <c r="N163" s="82">
        <v>0.25913746652768815</v>
      </c>
      <c r="O163" s="82">
        <v>0.1960785915009747</v>
      </c>
      <c r="P163" s="83">
        <v>50860</v>
      </c>
      <c r="Q163" s="83">
        <v>38483.656174334137</v>
      </c>
      <c r="R163" s="38"/>
    </row>
    <row r="164" spans="1:18">
      <c r="A164" s="46" t="s">
        <v>2802</v>
      </c>
      <c r="B164" s="46" t="s">
        <v>101</v>
      </c>
      <c r="C164" s="46" t="s">
        <v>2768</v>
      </c>
      <c r="D164" s="76">
        <v>240</v>
      </c>
      <c r="E164" s="77">
        <v>181.59806295399514</v>
      </c>
      <c r="F164" s="69">
        <v>240</v>
      </c>
      <c r="G164" s="69">
        <v>181.59806295399514</v>
      </c>
      <c r="H164" s="78">
        <v>240</v>
      </c>
      <c r="I164" s="79">
        <v>181.59806295399514</v>
      </c>
      <c r="J164" s="80">
        <v>0</v>
      </c>
      <c r="K164" s="80">
        <f t="shared" si="2"/>
        <v>0</v>
      </c>
      <c r="L164" s="81">
        <v>90</v>
      </c>
      <c r="M164" s="81">
        <v>68.099273607748174</v>
      </c>
      <c r="N164" s="82">
        <v>0.27637907546821916</v>
      </c>
      <c r="O164" s="82">
        <v>0.20912460310851932</v>
      </c>
      <c r="P164" s="83">
        <v>2140</v>
      </c>
      <c r="Q164" s="83">
        <v>1619.2493946731233</v>
      </c>
      <c r="R164" s="38"/>
    </row>
    <row r="165" spans="1:18">
      <c r="A165" s="46" t="s">
        <v>2801</v>
      </c>
      <c r="B165" s="46" t="s">
        <v>101</v>
      </c>
      <c r="C165" s="46" t="s">
        <v>2768</v>
      </c>
      <c r="D165" s="76">
        <v>240</v>
      </c>
      <c r="E165" s="77">
        <v>181.59806295399514</v>
      </c>
      <c r="F165" s="69">
        <v>240</v>
      </c>
      <c r="G165" s="69">
        <v>181.59806295399514</v>
      </c>
      <c r="H165" s="78">
        <v>240</v>
      </c>
      <c r="I165" s="79">
        <v>181.59806295399514</v>
      </c>
      <c r="J165" s="80">
        <v>0</v>
      </c>
      <c r="K165" s="80">
        <f t="shared" si="2"/>
        <v>0</v>
      </c>
      <c r="L165" s="81">
        <v>90</v>
      </c>
      <c r="M165" s="81">
        <v>68.099273607748174</v>
      </c>
      <c r="N165" s="82">
        <v>3.098929574215474E-2</v>
      </c>
      <c r="O165" s="82">
        <v>2.344831699618246E-2</v>
      </c>
      <c r="P165" s="83">
        <v>3055</v>
      </c>
      <c r="Q165" s="83">
        <v>2311.5920096852301</v>
      </c>
      <c r="R165" s="38"/>
    </row>
    <row r="166" spans="1:18">
      <c r="A166" s="46" t="s">
        <v>2800</v>
      </c>
      <c r="B166" s="46" t="s">
        <v>101</v>
      </c>
      <c r="C166" s="46" t="s">
        <v>2768</v>
      </c>
      <c r="D166" s="76" t="s">
        <v>2681</v>
      </c>
      <c r="E166" s="77" t="s">
        <v>2673</v>
      </c>
      <c r="F166" s="69" t="s">
        <v>2681</v>
      </c>
      <c r="G166" s="69" t="s">
        <v>2673</v>
      </c>
      <c r="H166" s="78" t="s">
        <v>2681</v>
      </c>
      <c r="I166" s="79" t="s">
        <v>2673</v>
      </c>
      <c r="J166" s="80">
        <v>240</v>
      </c>
      <c r="K166" s="80">
        <f t="shared" si="2"/>
        <v>181.59806295399503</v>
      </c>
      <c r="L166" s="81" t="s">
        <v>2674</v>
      </c>
      <c r="M166" s="81" t="s">
        <v>2673</v>
      </c>
      <c r="N166" s="82">
        <v>19.890878627680316</v>
      </c>
      <c r="O166" s="82">
        <v>15.050604288499027</v>
      </c>
      <c r="P166" s="83" t="s">
        <v>2681</v>
      </c>
      <c r="Q166" s="83" t="s">
        <v>2673</v>
      </c>
      <c r="R166" s="38"/>
    </row>
    <row r="167" spans="1:18">
      <c r="A167" s="46" t="s">
        <v>2799</v>
      </c>
      <c r="B167" s="46" t="s">
        <v>130</v>
      </c>
      <c r="C167" s="46" t="s">
        <v>2768</v>
      </c>
      <c r="D167" s="76">
        <v>645</v>
      </c>
      <c r="E167" s="77">
        <v>488.04479418886194</v>
      </c>
      <c r="F167" s="69">
        <v>240</v>
      </c>
      <c r="G167" s="69">
        <v>181.59806295399514</v>
      </c>
      <c r="H167" s="78">
        <v>735</v>
      </c>
      <c r="I167" s="79">
        <v>556.1440677966101</v>
      </c>
      <c r="J167" s="80">
        <v>0</v>
      </c>
      <c r="K167" s="80">
        <f t="shared" si="2"/>
        <v>0</v>
      </c>
      <c r="L167" s="81">
        <v>90</v>
      </c>
      <c r="M167" s="81">
        <v>68.099273607748174</v>
      </c>
      <c r="N167" s="82">
        <v>8.9136281265928832E-2</v>
      </c>
      <c r="O167" s="82">
        <v>6.7445733403396504E-2</v>
      </c>
      <c r="P167" s="83">
        <v>4775</v>
      </c>
      <c r="Q167" s="83">
        <v>3613.0447941888619</v>
      </c>
      <c r="R167" s="38"/>
    </row>
    <row r="168" spans="1:18">
      <c r="A168" s="46" t="s">
        <v>2798</v>
      </c>
      <c r="B168" s="46" t="s">
        <v>253</v>
      </c>
      <c r="C168" s="46" t="s">
        <v>2768</v>
      </c>
      <c r="D168" s="76">
        <v>3315</v>
      </c>
      <c r="E168" s="77">
        <v>2508.323244552058</v>
      </c>
      <c r="F168" s="69">
        <v>3315</v>
      </c>
      <c r="G168" s="69">
        <v>2508.323244552058</v>
      </c>
      <c r="H168" s="78">
        <v>3315</v>
      </c>
      <c r="I168" s="79">
        <v>2508.323244552058</v>
      </c>
      <c r="J168" s="80">
        <v>0</v>
      </c>
      <c r="K168" s="80">
        <f t="shared" si="2"/>
        <v>0</v>
      </c>
      <c r="L168" s="81">
        <v>415</v>
      </c>
      <c r="M168" s="81">
        <v>314.01331719128325</v>
      </c>
      <c r="N168" s="82">
        <v>4.0361760071303241</v>
      </c>
      <c r="O168" s="82">
        <v>3.0540072693177391</v>
      </c>
      <c r="P168" s="83">
        <v>41415</v>
      </c>
      <c r="Q168" s="83">
        <v>31337.015738498787</v>
      </c>
      <c r="R168" s="38"/>
    </row>
    <row r="169" spans="1:18">
      <c r="A169" s="46" t="s">
        <v>2797</v>
      </c>
      <c r="B169" s="46" t="s">
        <v>253</v>
      </c>
      <c r="C169" s="46" t="s">
        <v>2768</v>
      </c>
      <c r="D169" s="76">
        <v>2485</v>
      </c>
      <c r="E169" s="77">
        <v>1880.2966101694915</v>
      </c>
      <c r="F169" s="69">
        <v>415</v>
      </c>
      <c r="G169" s="69">
        <v>314.01331719128325</v>
      </c>
      <c r="H169" s="78">
        <v>2485</v>
      </c>
      <c r="I169" s="79">
        <v>1880.2966101694915</v>
      </c>
      <c r="J169" s="80">
        <v>0</v>
      </c>
      <c r="K169" s="80">
        <f t="shared" si="2"/>
        <v>0</v>
      </c>
      <c r="L169" s="81">
        <v>90</v>
      </c>
      <c r="M169" s="81">
        <v>68.099273607748174</v>
      </c>
      <c r="N169" s="82">
        <v>0.41325030351744246</v>
      </c>
      <c r="O169" s="82">
        <v>0.31268939430799214</v>
      </c>
      <c r="P169" s="83">
        <v>41415</v>
      </c>
      <c r="Q169" s="83">
        <v>31337.015738498787</v>
      </c>
      <c r="R169" s="38"/>
    </row>
    <row r="170" spans="1:18" ht="23">
      <c r="A170" s="46" t="s">
        <v>2796</v>
      </c>
      <c r="B170" s="46" t="s">
        <v>253</v>
      </c>
      <c r="C170" s="46" t="s">
        <v>2768</v>
      </c>
      <c r="D170" s="76">
        <v>2900</v>
      </c>
      <c r="E170" s="77">
        <v>2194.309927360775</v>
      </c>
      <c r="F170" s="69">
        <v>830</v>
      </c>
      <c r="G170" s="69">
        <v>628.0266343825665</v>
      </c>
      <c r="H170" s="78">
        <v>2900</v>
      </c>
      <c r="I170" s="79">
        <v>2194.309927360775</v>
      </c>
      <c r="J170" s="80">
        <v>0</v>
      </c>
      <c r="K170" s="80">
        <f t="shared" si="2"/>
        <v>0</v>
      </c>
      <c r="L170" s="81">
        <v>90</v>
      </c>
      <c r="M170" s="81">
        <v>68.099273607748174</v>
      </c>
      <c r="N170" s="82">
        <v>0.48457642351956337</v>
      </c>
      <c r="O170" s="82">
        <v>0.36665891610136453</v>
      </c>
      <c r="P170" s="83">
        <v>37190</v>
      </c>
      <c r="Q170" s="83">
        <v>28140.133171912828</v>
      </c>
      <c r="R170" s="38"/>
    </row>
    <row r="171" spans="1:18" ht="23">
      <c r="A171" s="46" t="s">
        <v>2795</v>
      </c>
      <c r="B171" s="46" t="s">
        <v>108</v>
      </c>
      <c r="C171" s="46" t="s">
        <v>2768</v>
      </c>
      <c r="D171" s="76">
        <v>2900</v>
      </c>
      <c r="E171" s="77">
        <v>2194.309927360775</v>
      </c>
      <c r="F171" s="69">
        <v>830</v>
      </c>
      <c r="G171" s="69">
        <v>628.0266343825665</v>
      </c>
      <c r="H171" s="78">
        <v>3315</v>
      </c>
      <c r="I171" s="79">
        <v>2508.323244552058</v>
      </c>
      <c r="J171" s="80">
        <v>0</v>
      </c>
      <c r="K171" s="80">
        <f t="shared" si="2"/>
        <v>0</v>
      </c>
      <c r="L171" s="81">
        <v>90</v>
      </c>
      <c r="M171" s="81">
        <v>68.099273607748174</v>
      </c>
      <c r="N171" s="82">
        <v>0.40369113279550872</v>
      </c>
      <c r="O171" s="82">
        <v>0.30545636561403505</v>
      </c>
      <c r="P171" s="83">
        <v>70400</v>
      </c>
      <c r="Q171" s="83">
        <v>53268.76513317191</v>
      </c>
      <c r="R171" s="38"/>
    </row>
    <row r="172" spans="1:18">
      <c r="A172" s="46" t="s">
        <v>2794</v>
      </c>
      <c r="B172" s="46" t="s">
        <v>108</v>
      </c>
      <c r="C172" s="46" t="s">
        <v>2768</v>
      </c>
      <c r="D172" s="76">
        <v>2900</v>
      </c>
      <c r="E172" s="77">
        <v>2194.309927360775</v>
      </c>
      <c r="F172" s="69">
        <v>830</v>
      </c>
      <c r="G172" s="69">
        <v>628.0266343825665</v>
      </c>
      <c r="H172" s="78">
        <v>2900</v>
      </c>
      <c r="I172" s="79">
        <v>2194.309927360775</v>
      </c>
      <c r="J172" s="80">
        <v>0</v>
      </c>
      <c r="K172" s="80">
        <f t="shared" si="2"/>
        <v>0</v>
      </c>
      <c r="L172" s="81">
        <v>90</v>
      </c>
      <c r="M172" s="81">
        <v>68.099273607748174</v>
      </c>
      <c r="N172" s="82">
        <v>0.48457642351956337</v>
      </c>
      <c r="O172" s="82">
        <v>0.36665891610136453</v>
      </c>
      <c r="P172" s="83">
        <v>74540</v>
      </c>
      <c r="Q172" s="83">
        <v>56401.331719128328</v>
      </c>
      <c r="R172" s="38"/>
    </row>
    <row r="173" spans="1:18">
      <c r="A173" s="46" t="s">
        <v>2793</v>
      </c>
      <c r="B173" s="46" t="s">
        <v>807</v>
      </c>
      <c r="C173" s="46" t="s">
        <v>2768</v>
      </c>
      <c r="D173" s="76">
        <v>2420</v>
      </c>
      <c r="E173" s="77">
        <v>1831.1138014527844</v>
      </c>
      <c r="F173" s="69">
        <v>2420</v>
      </c>
      <c r="G173" s="69">
        <v>1831.1138014527844</v>
      </c>
      <c r="H173" s="78">
        <v>3230</v>
      </c>
      <c r="I173" s="79">
        <v>2444.0072639225182</v>
      </c>
      <c r="J173" s="80">
        <v>0</v>
      </c>
      <c r="K173" s="80">
        <f t="shared" si="2"/>
        <v>0</v>
      </c>
      <c r="L173" s="81">
        <v>90</v>
      </c>
      <c r="M173" s="81">
        <v>68.099273607748174</v>
      </c>
      <c r="N173" s="82">
        <v>4.1153541988304108</v>
      </c>
      <c r="O173" s="82">
        <v>3.1139181286549715</v>
      </c>
      <c r="P173" s="83">
        <v>82470</v>
      </c>
      <c r="Q173" s="83">
        <v>62401.634382566583</v>
      </c>
      <c r="R173" s="38"/>
    </row>
    <row r="174" spans="1:18">
      <c r="A174" s="46" t="s">
        <v>2792</v>
      </c>
      <c r="B174" s="46" t="s">
        <v>807</v>
      </c>
      <c r="C174" s="46" t="s">
        <v>2768</v>
      </c>
      <c r="D174" s="76">
        <v>240</v>
      </c>
      <c r="E174" s="77">
        <v>181.59806295399514</v>
      </c>
      <c r="F174" s="69">
        <v>240</v>
      </c>
      <c r="G174" s="69">
        <v>181.59806295399514</v>
      </c>
      <c r="H174" s="78">
        <v>240</v>
      </c>
      <c r="I174" s="79">
        <v>181.59806295399514</v>
      </c>
      <c r="J174" s="80">
        <v>0</v>
      </c>
      <c r="K174" s="80">
        <f t="shared" si="2"/>
        <v>0</v>
      </c>
      <c r="L174" s="81">
        <v>90</v>
      </c>
      <c r="M174" s="81">
        <v>68.099273607748174</v>
      </c>
      <c r="N174" s="82">
        <v>5.1619746198106435E-3</v>
      </c>
      <c r="O174" s="82">
        <v>3.9058524665637434E-3</v>
      </c>
      <c r="P174" s="83">
        <v>995</v>
      </c>
      <c r="Q174" s="83">
        <v>752.87530266343822</v>
      </c>
      <c r="R174" s="38"/>
    </row>
    <row r="175" spans="1:18">
      <c r="A175" s="46" t="s">
        <v>2791</v>
      </c>
      <c r="B175" s="46" t="s">
        <v>807</v>
      </c>
      <c r="C175" s="46" t="s">
        <v>2768</v>
      </c>
      <c r="D175" s="76">
        <v>2545</v>
      </c>
      <c r="E175" s="77">
        <v>1925.6961259079903</v>
      </c>
      <c r="F175" s="69">
        <v>1275</v>
      </c>
      <c r="G175" s="69">
        <v>964.73970944309929</v>
      </c>
      <c r="H175" s="78">
        <v>3825</v>
      </c>
      <c r="I175" s="79">
        <v>2894.2191283292977</v>
      </c>
      <c r="J175" s="80">
        <v>0</v>
      </c>
      <c r="K175" s="80">
        <f t="shared" si="2"/>
        <v>0</v>
      </c>
      <c r="L175" s="81">
        <v>90</v>
      </c>
      <c r="M175" s="81">
        <v>68.099273607748174</v>
      </c>
      <c r="N175" s="82">
        <v>0.82320480311890853</v>
      </c>
      <c r="O175" s="82">
        <v>0.62288499025341137</v>
      </c>
      <c r="P175" s="83">
        <v>68725</v>
      </c>
      <c r="Q175" s="83">
        <v>52001.361985472155</v>
      </c>
      <c r="R175" s="38"/>
    </row>
    <row r="176" spans="1:18">
      <c r="A176" s="46" t="s">
        <v>2790</v>
      </c>
      <c r="B176" s="46" t="s">
        <v>807</v>
      </c>
      <c r="C176" s="46" t="s">
        <v>2768</v>
      </c>
      <c r="D176" s="76" t="s">
        <v>2681</v>
      </c>
      <c r="E176" s="77" t="s">
        <v>2673</v>
      </c>
      <c r="F176" s="69" t="s">
        <v>2681</v>
      </c>
      <c r="G176" s="69" t="s">
        <v>2673</v>
      </c>
      <c r="H176" s="78" t="s">
        <v>2681</v>
      </c>
      <c r="I176" s="79" t="s">
        <v>2673</v>
      </c>
      <c r="J176" s="80">
        <v>240</v>
      </c>
      <c r="K176" s="80">
        <f t="shared" si="2"/>
        <v>181.59806295399503</v>
      </c>
      <c r="L176" s="81" t="s">
        <v>2674</v>
      </c>
      <c r="M176" s="81" t="s">
        <v>2673</v>
      </c>
      <c r="N176" s="82">
        <v>599.28794282441754</v>
      </c>
      <c r="O176" s="82">
        <v>453.45637320249512</v>
      </c>
      <c r="P176" s="83" t="s">
        <v>2681</v>
      </c>
      <c r="Q176" s="83" t="s">
        <v>2673</v>
      </c>
      <c r="R176" s="38"/>
    </row>
    <row r="177" spans="1:18">
      <c r="A177" s="46" t="s">
        <v>2789</v>
      </c>
      <c r="B177" s="46" t="s">
        <v>240</v>
      </c>
      <c r="C177" s="46" t="s">
        <v>2768</v>
      </c>
      <c r="D177" s="76">
        <v>3315</v>
      </c>
      <c r="E177" s="77">
        <v>2508.323244552058</v>
      </c>
      <c r="F177" s="69">
        <v>830</v>
      </c>
      <c r="G177" s="69">
        <v>628.0266343825665</v>
      </c>
      <c r="H177" s="78">
        <v>3315</v>
      </c>
      <c r="I177" s="79">
        <v>2508.323244552058</v>
      </c>
      <c r="J177" s="80">
        <v>0</v>
      </c>
      <c r="K177" s="80">
        <f t="shared" si="2"/>
        <v>0</v>
      </c>
      <c r="L177" s="81">
        <v>90</v>
      </c>
      <c r="M177" s="81">
        <v>68.099273607748174</v>
      </c>
      <c r="N177" s="82">
        <v>0.80738226559101745</v>
      </c>
      <c r="O177" s="82">
        <v>0.6109127312280701</v>
      </c>
      <c r="P177" s="83">
        <v>41415</v>
      </c>
      <c r="Q177" s="83">
        <v>31337.015738498787</v>
      </c>
      <c r="R177" s="38"/>
    </row>
    <row r="178" spans="1:18">
      <c r="A178" s="46" t="s">
        <v>2788</v>
      </c>
      <c r="B178" s="46" t="s">
        <v>240</v>
      </c>
      <c r="C178" s="46" t="s">
        <v>2768</v>
      </c>
      <c r="D178" s="76" t="s">
        <v>2681</v>
      </c>
      <c r="E178" s="77" t="s">
        <v>2673</v>
      </c>
      <c r="F178" s="69" t="s">
        <v>2681</v>
      </c>
      <c r="G178" s="69" t="s">
        <v>2673</v>
      </c>
      <c r="H178" s="78" t="s">
        <v>2681</v>
      </c>
      <c r="I178" s="79" t="s">
        <v>2673</v>
      </c>
      <c r="J178" s="80">
        <v>240</v>
      </c>
      <c r="K178" s="80">
        <f t="shared" si="2"/>
        <v>181.59806295399503</v>
      </c>
      <c r="L178" s="81" t="s">
        <v>2674</v>
      </c>
      <c r="M178" s="81" t="s">
        <v>2673</v>
      </c>
      <c r="N178" s="82">
        <v>537.29304408855353</v>
      </c>
      <c r="O178" s="82">
        <v>406.54740018807013</v>
      </c>
      <c r="P178" s="83" t="s">
        <v>2681</v>
      </c>
      <c r="Q178" s="83" t="s">
        <v>2673</v>
      </c>
      <c r="R178" s="38"/>
    </row>
    <row r="179" spans="1:18">
      <c r="A179" s="46" t="s">
        <v>2787</v>
      </c>
      <c r="B179" s="46" t="s">
        <v>112</v>
      </c>
      <c r="C179" s="46" t="s">
        <v>2768</v>
      </c>
      <c r="D179" s="76">
        <v>2485</v>
      </c>
      <c r="E179" s="77">
        <v>1880.2966101694915</v>
      </c>
      <c r="F179" s="69">
        <v>830</v>
      </c>
      <c r="G179" s="69">
        <v>628.0266343825665</v>
      </c>
      <c r="H179" s="78">
        <v>2900</v>
      </c>
      <c r="I179" s="79">
        <v>2194.309927360775</v>
      </c>
      <c r="J179" s="80">
        <v>0</v>
      </c>
      <c r="K179" s="80">
        <f t="shared" si="2"/>
        <v>0</v>
      </c>
      <c r="L179" s="81">
        <v>90</v>
      </c>
      <c r="M179" s="81">
        <v>68.099273607748174</v>
      </c>
      <c r="N179" s="82">
        <v>0.40369113279550872</v>
      </c>
      <c r="O179" s="82">
        <v>0.30545636561403505</v>
      </c>
      <c r="P179" s="83">
        <v>17145</v>
      </c>
      <c r="Q179" s="83">
        <v>12972.911622276029</v>
      </c>
      <c r="R179" s="38"/>
    </row>
    <row r="180" spans="1:18">
      <c r="A180" s="46" t="s">
        <v>2786</v>
      </c>
      <c r="B180" s="46" t="s">
        <v>241</v>
      </c>
      <c r="C180" s="46" t="s">
        <v>2768</v>
      </c>
      <c r="D180" s="76">
        <v>3315</v>
      </c>
      <c r="E180" s="77">
        <v>2508.323244552058</v>
      </c>
      <c r="F180" s="69">
        <v>830</v>
      </c>
      <c r="G180" s="69">
        <v>628.0266343825665</v>
      </c>
      <c r="H180" s="78">
        <v>3315</v>
      </c>
      <c r="I180" s="79">
        <v>2508.323244552058</v>
      </c>
      <c r="J180" s="80">
        <v>0</v>
      </c>
      <c r="K180" s="80">
        <f t="shared" si="2"/>
        <v>0</v>
      </c>
      <c r="L180" s="81">
        <v>90</v>
      </c>
      <c r="M180" s="81">
        <v>68.099273607748174</v>
      </c>
      <c r="N180" s="82">
        <v>0.80738226559101745</v>
      </c>
      <c r="O180" s="82">
        <v>0.6109127312280701</v>
      </c>
      <c r="P180" s="83">
        <v>60630</v>
      </c>
      <c r="Q180" s="83">
        <v>45876.21065375302</v>
      </c>
      <c r="R180" s="38"/>
    </row>
    <row r="181" spans="1:18">
      <c r="A181" s="46" t="s">
        <v>2785</v>
      </c>
      <c r="B181" s="46" t="s">
        <v>241</v>
      </c>
      <c r="C181" s="46" t="s">
        <v>2768</v>
      </c>
      <c r="D181" s="76" t="s">
        <v>2681</v>
      </c>
      <c r="E181" s="77" t="s">
        <v>2673</v>
      </c>
      <c r="F181" s="69" t="s">
        <v>2681</v>
      </c>
      <c r="G181" s="69" t="s">
        <v>2673</v>
      </c>
      <c r="H181" s="78" t="s">
        <v>2681</v>
      </c>
      <c r="I181" s="79" t="s">
        <v>2673</v>
      </c>
      <c r="J181" s="80">
        <v>240</v>
      </c>
      <c r="K181" s="80">
        <f t="shared" si="2"/>
        <v>181.59806295399503</v>
      </c>
      <c r="L181" s="81" t="s">
        <v>2674</v>
      </c>
      <c r="M181" s="81" t="s">
        <v>2673</v>
      </c>
      <c r="N181" s="82">
        <v>605.42345978624951</v>
      </c>
      <c r="O181" s="82">
        <v>458.09886485037038</v>
      </c>
      <c r="P181" s="83" t="s">
        <v>2681</v>
      </c>
      <c r="Q181" s="83" t="s">
        <v>2673</v>
      </c>
      <c r="R181" s="38"/>
    </row>
    <row r="182" spans="1:18">
      <c r="A182" s="46" t="s">
        <v>2784</v>
      </c>
      <c r="B182" s="46" t="s">
        <v>241</v>
      </c>
      <c r="C182" s="46" t="s">
        <v>2768</v>
      </c>
      <c r="D182" s="76" t="s">
        <v>2681</v>
      </c>
      <c r="E182" s="77" t="s">
        <v>2673</v>
      </c>
      <c r="F182" s="69" t="s">
        <v>2681</v>
      </c>
      <c r="G182" s="69" t="s">
        <v>2673</v>
      </c>
      <c r="H182" s="78" t="s">
        <v>2681</v>
      </c>
      <c r="I182" s="79" t="s">
        <v>2673</v>
      </c>
      <c r="J182" s="80">
        <v>240</v>
      </c>
      <c r="K182" s="80">
        <f t="shared" si="2"/>
        <v>181.59806295399503</v>
      </c>
      <c r="L182" s="81" t="s">
        <v>2674</v>
      </c>
      <c r="M182" s="81" t="s">
        <v>2673</v>
      </c>
      <c r="N182" s="82">
        <v>524.89406434138073</v>
      </c>
      <c r="O182" s="82">
        <v>397.16560558518512</v>
      </c>
      <c r="P182" s="83" t="s">
        <v>2681</v>
      </c>
      <c r="Q182" s="83" t="s">
        <v>2673</v>
      </c>
      <c r="R182" s="38"/>
    </row>
    <row r="183" spans="1:18">
      <c r="A183" s="46" t="s">
        <v>2782</v>
      </c>
      <c r="B183" s="46" t="s">
        <v>169</v>
      </c>
      <c r="C183" s="46" t="s">
        <v>2768</v>
      </c>
      <c r="D183" s="76">
        <v>2900</v>
      </c>
      <c r="E183" s="77">
        <v>2194.309927360775</v>
      </c>
      <c r="F183" s="69">
        <v>830</v>
      </c>
      <c r="G183" s="69">
        <v>628.0266343825665</v>
      </c>
      <c r="H183" s="78">
        <v>2900</v>
      </c>
      <c r="I183" s="79">
        <v>2194.309927360775</v>
      </c>
      <c r="J183" s="80">
        <v>0</v>
      </c>
      <c r="K183" s="80">
        <f t="shared" si="2"/>
        <v>0</v>
      </c>
      <c r="L183" s="81">
        <v>90</v>
      </c>
      <c r="M183" s="81">
        <v>68.099273607748174</v>
      </c>
      <c r="N183" s="82">
        <v>0.48457642351956337</v>
      </c>
      <c r="O183" s="82">
        <v>0.36665891610136453</v>
      </c>
      <c r="P183" s="83">
        <v>61790</v>
      </c>
      <c r="Q183" s="83">
        <v>46753.934624697336</v>
      </c>
      <c r="R183" s="38"/>
    </row>
    <row r="184" spans="1:18">
      <c r="A184" s="46" t="s">
        <v>2783</v>
      </c>
      <c r="B184" s="46" t="s">
        <v>169</v>
      </c>
      <c r="C184" s="46" t="s">
        <v>2768</v>
      </c>
      <c r="D184" s="76">
        <v>830</v>
      </c>
      <c r="E184" s="77">
        <v>628.0266343825665</v>
      </c>
      <c r="F184" s="69">
        <v>415</v>
      </c>
      <c r="G184" s="69">
        <v>314.01331719128325</v>
      </c>
      <c r="H184" s="78">
        <v>2900</v>
      </c>
      <c r="I184" s="79">
        <v>2194.309927360775</v>
      </c>
      <c r="J184" s="80">
        <v>0</v>
      </c>
      <c r="K184" s="80">
        <f t="shared" si="2"/>
        <v>0</v>
      </c>
      <c r="L184" s="81">
        <v>335</v>
      </c>
      <c r="M184" s="81">
        <v>253.48062953995159</v>
      </c>
      <c r="N184" s="82">
        <v>0.74414467466130219</v>
      </c>
      <c r="O184" s="82">
        <v>0.56306346448343081</v>
      </c>
      <c r="P184" s="83">
        <v>75535</v>
      </c>
      <c r="Q184" s="83">
        <v>57154.207021791764</v>
      </c>
      <c r="R184" s="38"/>
    </row>
    <row r="185" spans="1:18">
      <c r="A185" s="46" t="s">
        <v>469</v>
      </c>
      <c r="B185" s="46" t="s">
        <v>169</v>
      </c>
      <c r="C185" s="46" t="s">
        <v>2768</v>
      </c>
      <c r="D185" s="76">
        <v>830</v>
      </c>
      <c r="E185" s="77">
        <v>628.0266343825665</v>
      </c>
      <c r="F185" s="69">
        <v>415</v>
      </c>
      <c r="G185" s="69">
        <v>314.01331719128325</v>
      </c>
      <c r="H185" s="78">
        <v>2900</v>
      </c>
      <c r="I185" s="79">
        <v>2194.309927360775</v>
      </c>
      <c r="J185" s="80">
        <v>0</v>
      </c>
      <c r="K185" s="80">
        <f t="shared" si="2"/>
        <v>0</v>
      </c>
      <c r="L185" s="81">
        <v>335</v>
      </c>
      <c r="M185" s="81">
        <v>253.48062953995159</v>
      </c>
      <c r="N185" s="82">
        <v>0.74414467466130219</v>
      </c>
      <c r="O185" s="82">
        <v>0.56306346448343081</v>
      </c>
      <c r="P185" s="83">
        <v>75535</v>
      </c>
      <c r="Q185" s="83">
        <v>57154.207021791764</v>
      </c>
      <c r="R185" s="38"/>
    </row>
    <row r="186" spans="1:18">
      <c r="A186" s="46" t="s">
        <v>2782</v>
      </c>
      <c r="B186" s="46" t="s">
        <v>169</v>
      </c>
      <c r="C186" s="46" t="s">
        <v>2768</v>
      </c>
      <c r="D186" s="76">
        <v>2900</v>
      </c>
      <c r="E186" s="77">
        <v>2194.309927360775</v>
      </c>
      <c r="F186" s="69">
        <v>830</v>
      </c>
      <c r="G186" s="69">
        <v>628.0266343825665</v>
      </c>
      <c r="H186" s="78">
        <v>2900</v>
      </c>
      <c r="I186" s="79">
        <v>2194.309927360775</v>
      </c>
      <c r="J186" s="80">
        <v>0</v>
      </c>
      <c r="K186" s="80">
        <f t="shared" si="2"/>
        <v>0</v>
      </c>
      <c r="L186" s="81">
        <v>90</v>
      </c>
      <c r="M186" s="81">
        <v>68.099273607748174</v>
      </c>
      <c r="N186" s="82">
        <v>0.48457642351956337</v>
      </c>
      <c r="O186" s="82">
        <v>0.36665891610136453</v>
      </c>
      <c r="P186" s="83">
        <v>61790</v>
      </c>
      <c r="Q186" s="83">
        <v>46753.934624697336</v>
      </c>
      <c r="R186" s="38"/>
    </row>
    <row r="187" spans="1:18">
      <c r="A187" s="46" t="s">
        <v>2781</v>
      </c>
      <c r="B187" s="46" t="s">
        <v>221</v>
      </c>
      <c r="C187" s="46" t="s">
        <v>2768</v>
      </c>
      <c r="D187" s="76">
        <v>2485</v>
      </c>
      <c r="E187" s="77">
        <v>1880.2966101694915</v>
      </c>
      <c r="F187" s="69">
        <v>2485</v>
      </c>
      <c r="G187" s="69">
        <v>1880.2966101694915</v>
      </c>
      <c r="H187" s="78">
        <v>2485</v>
      </c>
      <c r="I187" s="79">
        <v>1880.2966101694915</v>
      </c>
      <c r="J187" s="80">
        <v>0</v>
      </c>
      <c r="K187" s="80">
        <f t="shared" si="2"/>
        <v>0</v>
      </c>
      <c r="L187" s="81">
        <v>415</v>
      </c>
      <c r="M187" s="81">
        <v>314.01331719128325</v>
      </c>
      <c r="N187" s="82">
        <v>4.0361760071303241</v>
      </c>
      <c r="O187" s="82">
        <v>3.0540072693177391</v>
      </c>
      <c r="P187" s="83">
        <v>20710</v>
      </c>
      <c r="Q187" s="83">
        <v>15670.399515738496</v>
      </c>
      <c r="R187" s="38"/>
    </row>
    <row r="188" spans="1:18">
      <c r="A188" s="46" t="s">
        <v>2780</v>
      </c>
      <c r="B188" s="46" t="s">
        <v>221</v>
      </c>
      <c r="C188" s="46" t="s">
        <v>2768</v>
      </c>
      <c r="D188" s="76">
        <v>240</v>
      </c>
      <c r="E188" s="77">
        <v>181.59806295399514</v>
      </c>
      <c r="F188" s="69">
        <v>240</v>
      </c>
      <c r="G188" s="69">
        <v>181.59806295399514</v>
      </c>
      <c r="H188" s="78">
        <v>240</v>
      </c>
      <c r="I188" s="79">
        <v>181.59806295399514</v>
      </c>
      <c r="J188" s="80">
        <v>0</v>
      </c>
      <c r="K188" s="80">
        <f t="shared" si="2"/>
        <v>0</v>
      </c>
      <c r="L188" s="81">
        <v>90</v>
      </c>
      <c r="M188" s="81">
        <v>68.099273607748174</v>
      </c>
      <c r="N188" s="82">
        <v>3.2689593557247099E-2</v>
      </c>
      <c r="O188" s="82">
        <v>2.4734861953122803E-2</v>
      </c>
      <c r="P188" s="83">
        <v>4175</v>
      </c>
      <c r="Q188" s="83">
        <v>3159.0496368038739</v>
      </c>
      <c r="R188" s="38"/>
    </row>
    <row r="189" spans="1:18">
      <c r="A189" s="46" t="s">
        <v>2779</v>
      </c>
      <c r="B189" s="46" t="s">
        <v>221</v>
      </c>
      <c r="C189" s="46" t="s">
        <v>2768</v>
      </c>
      <c r="D189" s="76">
        <v>2485</v>
      </c>
      <c r="E189" s="77">
        <v>1880.2966101694915</v>
      </c>
      <c r="F189" s="69">
        <v>2485</v>
      </c>
      <c r="G189" s="69">
        <v>1880.2966101694915</v>
      </c>
      <c r="H189" s="78">
        <v>2485</v>
      </c>
      <c r="I189" s="79">
        <v>1880.2966101694915</v>
      </c>
      <c r="J189" s="80">
        <v>0</v>
      </c>
      <c r="K189" s="80">
        <f t="shared" si="2"/>
        <v>0</v>
      </c>
      <c r="L189" s="81">
        <v>415</v>
      </c>
      <c r="M189" s="81">
        <v>314.01331719128325</v>
      </c>
      <c r="N189" s="82">
        <v>0.40369113279550872</v>
      </c>
      <c r="O189" s="82">
        <v>0.30545636561403505</v>
      </c>
      <c r="P189" s="83">
        <v>62120</v>
      </c>
      <c r="Q189" s="83">
        <v>47003.631961259074</v>
      </c>
      <c r="R189" s="38"/>
    </row>
    <row r="190" spans="1:18">
      <c r="A190" s="46" t="s">
        <v>2778</v>
      </c>
      <c r="B190" s="46" t="s">
        <v>221</v>
      </c>
      <c r="C190" s="46" t="s">
        <v>2768</v>
      </c>
      <c r="D190" s="76">
        <v>2555</v>
      </c>
      <c r="E190" s="77">
        <v>1933.2627118644068</v>
      </c>
      <c r="F190" s="69">
        <v>365</v>
      </c>
      <c r="G190" s="69">
        <v>276.18038740920099</v>
      </c>
      <c r="H190" s="78">
        <v>2555</v>
      </c>
      <c r="I190" s="79">
        <v>1933.2627118644068</v>
      </c>
      <c r="J190" s="80">
        <v>0</v>
      </c>
      <c r="K190" s="80">
        <f t="shared" si="2"/>
        <v>0</v>
      </c>
      <c r="L190" s="81">
        <v>185</v>
      </c>
      <c r="M190" s="81">
        <v>139.98184019370458</v>
      </c>
      <c r="N190" s="82">
        <v>0.35515995836107611</v>
      </c>
      <c r="O190" s="82">
        <v>0.26873483532163744</v>
      </c>
      <c r="P190" s="83">
        <v>49695</v>
      </c>
      <c r="Q190" s="83">
        <v>37602.148910411619</v>
      </c>
      <c r="R190" s="38"/>
    </row>
    <row r="191" spans="1:18">
      <c r="A191" s="46" t="s">
        <v>2777</v>
      </c>
      <c r="B191" s="46" t="s">
        <v>221</v>
      </c>
      <c r="C191" s="46" t="s">
        <v>2768</v>
      </c>
      <c r="D191" s="76">
        <v>2485</v>
      </c>
      <c r="E191" s="77">
        <v>1880.2966101694915</v>
      </c>
      <c r="F191" s="69">
        <v>2485</v>
      </c>
      <c r="G191" s="69">
        <v>1880.2966101694915</v>
      </c>
      <c r="H191" s="78">
        <v>2485</v>
      </c>
      <c r="I191" s="79">
        <v>1880.2966101694915</v>
      </c>
      <c r="J191" s="80">
        <v>0</v>
      </c>
      <c r="K191" s="80">
        <f t="shared" si="2"/>
        <v>0</v>
      </c>
      <c r="L191" s="81">
        <v>415</v>
      </c>
      <c r="M191" s="81">
        <v>314.01331719128325</v>
      </c>
      <c r="N191" s="82">
        <v>0.40369113279550872</v>
      </c>
      <c r="O191" s="82">
        <v>0.30545636561403505</v>
      </c>
      <c r="P191" s="83">
        <v>62120</v>
      </c>
      <c r="Q191" s="83">
        <v>47003.631961259074</v>
      </c>
      <c r="R191" s="38"/>
    </row>
    <row r="192" spans="1:18">
      <c r="A192" s="46" t="s">
        <v>2776</v>
      </c>
      <c r="B192" s="46" t="s">
        <v>222</v>
      </c>
      <c r="C192" s="46" t="s">
        <v>2768</v>
      </c>
      <c r="D192" s="76">
        <v>3695</v>
      </c>
      <c r="E192" s="77">
        <v>2795.8535108958836</v>
      </c>
      <c r="F192" s="69">
        <v>925</v>
      </c>
      <c r="G192" s="69">
        <v>699.90920096852301</v>
      </c>
      <c r="H192" s="78">
        <v>4160</v>
      </c>
      <c r="I192" s="79">
        <v>3147.6997578692494</v>
      </c>
      <c r="J192" s="80">
        <v>0</v>
      </c>
      <c r="K192" s="80">
        <f t="shared" si="2"/>
        <v>0</v>
      </c>
      <c r="L192" s="81">
        <v>280</v>
      </c>
      <c r="M192" s="81">
        <v>211.86440677966101</v>
      </c>
      <c r="N192" s="82">
        <v>0.85905449674187806</v>
      </c>
      <c r="O192" s="82">
        <v>0.65001096908435074</v>
      </c>
      <c r="P192" s="83">
        <v>137720</v>
      </c>
      <c r="Q192" s="83">
        <v>104207.02179176755</v>
      </c>
      <c r="R192" s="38"/>
    </row>
    <row r="193" spans="1:18">
      <c r="A193" s="46" t="s">
        <v>2775</v>
      </c>
      <c r="B193" s="46" t="s">
        <v>222</v>
      </c>
      <c r="C193" s="46" t="s">
        <v>2768</v>
      </c>
      <c r="D193" s="76">
        <v>1835</v>
      </c>
      <c r="E193" s="77">
        <v>1388.4685230024213</v>
      </c>
      <c r="F193" s="69">
        <v>460</v>
      </c>
      <c r="G193" s="69">
        <v>348.06295399515733</v>
      </c>
      <c r="H193" s="78">
        <v>2290</v>
      </c>
      <c r="I193" s="79">
        <v>1732.7481840193705</v>
      </c>
      <c r="J193" s="80">
        <v>0</v>
      </c>
      <c r="K193" s="80">
        <f t="shared" si="2"/>
        <v>0</v>
      </c>
      <c r="L193" s="81">
        <v>90</v>
      </c>
      <c r="M193" s="81">
        <v>68.099273607748174</v>
      </c>
      <c r="N193" s="82">
        <v>0.33582584165825596</v>
      </c>
      <c r="O193" s="82">
        <v>0.2541055097293099</v>
      </c>
      <c r="P193" s="83">
        <v>69030</v>
      </c>
      <c r="Q193" s="83">
        <v>52232.142857142855</v>
      </c>
      <c r="R193" s="38"/>
    </row>
    <row r="194" spans="1:18">
      <c r="A194" s="46" t="s">
        <v>2775</v>
      </c>
      <c r="B194" s="46" t="s">
        <v>222</v>
      </c>
      <c r="C194" s="46" t="s">
        <v>2768</v>
      </c>
      <c r="D194" s="76">
        <v>1835</v>
      </c>
      <c r="E194" s="77">
        <v>1388.4685230024213</v>
      </c>
      <c r="F194" s="69">
        <v>460</v>
      </c>
      <c r="G194" s="69">
        <v>348.06295399515733</v>
      </c>
      <c r="H194" s="78">
        <v>2290</v>
      </c>
      <c r="I194" s="79">
        <v>1732.7481840193705</v>
      </c>
      <c r="J194" s="80">
        <v>0</v>
      </c>
      <c r="K194" s="80">
        <f t="shared" si="2"/>
        <v>0</v>
      </c>
      <c r="L194" s="81">
        <v>90</v>
      </c>
      <c r="M194" s="81">
        <v>68.099273607748174</v>
      </c>
      <c r="N194" s="82">
        <v>0.33582584165825596</v>
      </c>
      <c r="O194" s="82">
        <v>0.2541055097293099</v>
      </c>
      <c r="P194" s="83">
        <v>69030</v>
      </c>
      <c r="Q194" s="83">
        <v>52232.142857142855</v>
      </c>
      <c r="R194" s="38"/>
    </row>
    <row r="195" spans="1:18">
      <c r="A195" s="46" t="s">
        <v>2774</v>
      </c>
      <c r="B195" s="46" t="s">
        <v>222</v>
      </c>
      <c r="C195" s="46" t="s">
        <v>2768</v>
      </c>
      <c r="D195" s="76">
        <v>2335</v>
      </c>
      <c r="E195" s="77">
        <v>1766.7978208232446</v>
      </c>
      <c r="F195" s="69">
        <v>775</v>
      </c>
      <c r="G195" s="69">
        <v>586.410411622276</v>
      </c>
      <c r="H195" s="78">
        <v>3505</v>
      </c>
      <c r="I195" s="79">
        <v>2652.088377723971</v>
      </c>
      <c r="J195" s="80">
        <v>0</v>
      </c>
      <c r="K195" s="80">
        <f t="shared" si="2"/>
        <v>0</v>
      </c>
      <c r="L195" s="81">
        <v>90</v>
      </c>
      <c r="M195" s="81">
        <v>68.099273607748174</v>
      </c>
      <c r="N195" s="82">
        <v>0.85905449674187806</v>
      </c>
      <c r="O195" s="82">
        <v>0.65001096908435074</v>
      </c>
      <c r="P195" s="83">
        <v>227235</v>
      </c>
      <c r="Q195" s="83">
        <v>171939.31598062953</v>
      </c>
      <c r="R195" s="38"/>
    </row>
    <row r="196" spans="1:18">
      <c r="A196" s="46" t="s">
        <v>2773</v>
      </c>
      <c r="B196" s="46" t="s">
        <v>176</v>
      </c>
      <c r="C196" s="46" t="s">
        <v>2768</v>
      </c>
      <c r="D196" s="76">
        <v>1245</v>
      </c>
      <c r="E196" s="77">
        <v>942.03995157384986</v>
      </c>
      <c r="F196" s="69">
        <v>845</v>
      </c>
      <c r="G196" s="69">
        <v>639.37651331719121</v>
      </c>
      <c r="H196" s="78">
        <v>3330</v>
      </c>
      <c r="I196" s="79">
        <v>2519.6731234866825</v>
      </c>
      <c r="J196" s="80">
        <v>1600</v>
      </c>
      <c r="K196" s="80">
        <f t="shared" si="2"/>
        <v>1210.6537530266335</v>
      </c>
      <c r="L196" s="81">
        <v>90</v>
      </c>
      <c r="M196" s="81">
        <v>68.099273607748174</v>
      </c>
      <c r="N196" s="82">
        <v>0.57869748908937246</v>
      </c>
      <c r="O196" s="82">
        <v>0.43787642939571159</v>
      </c>
      <c r="P196" s="83">
        <v>82825</v>
      </c>
      <c r="Q196" s="83">
        <v>62670.248184019365</v>
      </c>
      <c r="R196" s="38"/>
    </row>
    <row r="197" spans="1:18">
      <c r="A197" s="46" t="s">
        <v>2772</v>
      </c>
      <c r="B197" s="46" t="s">
        <v>176</v>
      </c>
      <c r="C197" s="46" t="s">
        <v>2768</v>
      </c>
      <c r="D197" s="76" t="s">
        <v>2681</v>
      </c>
      <c r="E197" s="77" t="s">
        <v>2673</v>
      </c>
      <c r="F197" s="69" t="s">
        <v>2681</v>
      </c>
      <c r="G197" s="69" t="s">
        <v>2673</v>
      </c>
      <c r="H197" s="78" t="s">
        <v>2681</v>
      </c>
      <c r="I197" s="79" t="s">
        <v>2673</v>
      </c>
      <c r="J197" s="80">
        <v>240</v>
      </c>
      <c r="K197" s="80">
        <f t="shared" si="2"/>
        <v>181.59806295399503</v>
      </c>
      <c r="L197" s="81" t="s">
        <v>2674</v>
      </c>
      <c r="M197" s="81" t="s">
        <v>2673</v>
      </c>
      <c r="N197" s="82">
        <v>826.60428727117687</v>
      </c>
      <c r="O197" s="82">
        <v>625.45723915797271</v>
      </c>
      <c r="P197" s="83">
        <v>64605</v>
      </c>
      <c r="Q197" s="83">
        <v>48883.928571428565</v>
      </c>
      <c r="R197" s="38"/>
    </row>
    <row r="198" spans="1:18">
      <c r="A198" s="46" t="s">
        <v>2771</v>
      </c>
      <c r="B198" s="46" t="s">
        <v>116</v>
      </c>
      <c r="C198" s="46" t="s">
        <v>2768</v>
      </c>
      <c r="D198" s="85">
        <v>2300</v>
      </c>
      <c r="E198" s="77">
        <v>1740.3147699757869</v>
      </c>
      <c r="F198" s="89">
        <v>700</v>
      </c>
      <c r="G198" s="69">
        <v>529.66101694915244</v>
      </c>
      <c r="H198" s="86">
        <v>2300</v>
      </c>
      <c r="I198" s="79">
        <v>1740.3147699757869</v>
      </c>
      <c r="J198" s="87">
        <v>2500</v>
      </c>
      <c r="K198" s="80">
        <v>1891.646489104116</v>
      </c>
      <c r="L198" s="81">
        <v>90</v>
      </c>
      <c r="M198" s="81">
        <v>68.099273607748174</v>
      </c>
      <c r="N198" s="91">
        <f>(40/1024)*10</f>
        <v>0.390625</v>
      </c>
      <c r="O198" s="91">
        <f>(30/1024)*10</f>
        <v>0.29296875</v>
      </c>
      <c r="P198" s="83">
        <v>126490</v>
      </c>
      <c r="Q198" s="83">
        <v>95709.745762711857</v>
      </c>
      <c r="R198" s="38"/>
    </row>
    <row r="199" spans="1:18">
      <c r="A199" s="46" t="s">
        <v>2770</v>
      </c>
      <c r="B199" s="46" t="s">
        <v>116</v>
      </c>
      <c r="C199" s="46" t="s">
        <v>2768</v>
      </c>
      <c r="D199" s="76">
        <v>2200</v>
      </c>
      <c r="E199" s="77">
        <v>1664.6489104116222</v>
      </c>
      <c r="F199" s="69">
        <v>350</v>
      </c>
      <c r="G199" s="69">
        <v>264.83050847457622</v>
      </c>
      <c r="H199" s="78">
        <v>2200</v>
      </c>
      <c r="I199" s="79">
        <v>1664.6489104116222</v>
      </c>
      <c r="J199" s="80">
        <v>1600</v>
      </c>
      <c r="K199" s="80">
        <v>1210.6537530266344</v>
      </c>
      <c r="L199" s="81">
        <v>200</v>
      </c>
      <c r="M199" s="81">
        <v>151.3317191283293</v>
      </c>
      <c r="N199" s="91">
        <f>(30/1024)*10</f>
        <v>0.29296875</v>
      </c>
      <c r="O199" s="91">
        <f>(23/1024)*10</f>
        <v>0.224609375</v>
      </c>
      <c r="P199" s="83">
        <v>50595</v>
      </c>
      <c r="Q199" s="83">
        <v>38283.141646489101</v>
      </c>
      <c r="R199" s="38"/>
    </row>
    <row r="200" spans="1:18">
      <c r="A200" s="46" t="s">
        <v>509</v>
      </c>
      <c r="B200" s="46" t="s">
        <v>116</v>
      </c>
      <c r="C200" s="46" t="s">
        <v>2768</v>
      </c>
      <c r="D200" s="85">
        <v>1850</v>
      </c>
      <c r="E200" s="77">
        <v>1399.818401937046</v>
      </c>
      <c r="F200" s="69">
        <v>350</v>
      </c>
      <c r="G200" s="69">
        <v>264.83050847457622</v>
      </c>
      <c r="H200" s="86">
        <v>2450</v>
      </c>
      <c r="I200" s="79">
        <v>1853.8135593220336</v>
      </c>
      <c r="J200" s="87">
        <v>1200</v>
      </c>
      <c r="K200" s="80">
        <v>907.99031476997584</v>
      </c>
      <c r="L200" s="88">
        <v>150</v>
      </c>
      <c r="M200" s="81">
        <v>113.49878934624698</v>
      </c>
      <c r="N200" s="91">
        <f>(80/1024)*10</f>
        <v>0.78125</v>
      </c>
      <c r="O200" s="92">
        <f>(61/1024)*10</f>
        <v>0.595703125</v>
      </c>
      <c r="P200" s="83">
        <v>139135</v>
      </c>
      <c r="Q200" s="83">
        <v>105277.69370460048</v>
      </c>
      <c r="R200" s="38"/>
    </row>
    <row r="201" spans="1:18">
      <c r="A201" s="46" t="s">
        <v>2769</v>
      </c>
      <c r="B201" s="46" t="s">
        <v>116</v>
      </c>
      <c r="C201" s="46" t="s">
        <v>2768</v>
      </c>
      <c r="D201" s="76">
        <v>905</v>
      </c>
      <c r="E201" s="77">
        <v>684.77602905568995</v>
      </c>
      <c r="F201" s="69">
        <v>455</v>
      </c>
      <c r="G201" s="69">
        <v>344.27966101694915</v>
      </c>
      <c r="H201" s="78">
        <v>3165</v>
      </c>
      <c r="I201" s="79">
        <v>2394.8244552058109</v>
      </c>
      <c r="J201" s="80">
        <v>2600</v>
      </c>
      <c r="K201" s="80">
        <f t="shared" ref="K201:K247" si="3">J201*0.756658595641646</f>
        <v>1967.3123486682794</v>
      </c>
      <c r="L201" s="81">
        <v>365</v>
      </c>
      <c r="M201" s="81">
        <v>276.18038740920099</v>
      </c>
      <c r="N201" s="91">
        <v>0.84197948443176462</v>
      </c>
      <c r="O201" s="91">
        <v>0.63709101424921655</v>
      </c>
      <c r="P201" s="83">
        <v>84325</v>
      </c>
      <c r="Q201" s="83">
        <v>63805.236077481844</v>
      </c>
      <c r="R201" s="38"/>
    </row>
    <row r="202" spans="1:18">
      <c r="A202" s="46" t="s">
        <v>510</v>
      </c>
      <c r="B202" s="46" t="s">
        <v>116</v>
      </c>
      <c r="C202" s="46" t="s">
        <v>2768</v>
      </c>
      <c r="D202" s="85">
        <v>1850</v>
      </c>
      <c r="E202" s="77">
        <v>1399.818401937046</v>
      </c>
      <c r="F202" s="69">
        <v>350</v>
      </c>
      <c r="G202" s="69">
        <v>264.83050847457622</v>
      </c>
      <c r="H202" s="86">
        <v>2450</v>
      </c>
      <c r="I202" s="79">
        <v>1853.8135593220336</v>
      </c>
      <c r="J202" s="87">
        <v>1200</v>
      </c>
      <c r="K202" s="80">
        <v>907.99031476997584</v>
      </c>
      <c r="L202" s="88">
        <v>150</v>
      </c>
      <c r="M202" s="81">
        <v>113.49878934624698</v>
      </c>
      <c r="N202" s="91">
        <f>(20/1024)*10</f>
        <v>0.1953125</v>
      </c>
      <c r="O202" s="91">
        <f>(15/1024)*10</f>
        <v>0.146484375</v>
      </c>
      <c r="P202" s="83">
        <v>139135</v>
      </c>
      <c r="Q202" s="83">
        <v>105277.69370460048</v>
      </c>
      <c r="R202" s="38"/>
    </row>
    <row r="203" spans="1:18" ht="23">
      <c r="A203" s="66" t="s">
        <v>369</v>
      </c>
      <c r="B203" s="66" t="s">
        <v>142</v>
      </c>
      <c r="C203" s="66" t="s">
        <v>2756</v>
      </c>
      <c r="D203" s="67">
        <v>34295</v>
      </c>
      <c r="E203" s="68">
        <v>25949.606537530264</v>
      </c>
      <c r="F203" s="69">
        <v>6805</v>
      </c>
      <c r="G203" s="69">
        <v>5149.0617433414036</v>
      </c>
      <c r="H203" s="70">
        <v>72095</v>
      </c>
      <c r="I203" s="71">
        <v>54551.301452784501</v>
      </c>
      <c r="J203" s="72">
        <v>6805</v>
      </c>
      <c r="K203" s="72">
        <f t="shared" si="3"/>
        <v>5149.0617433414009</v>
      </c>
      <c r="L203" s="73" t="s">
        <v>2674</v>
      </c>
      <c r="M203" s="73" t="s">
        <v>2673</v>
      </c>
      <c r="N203" s="74">
        <v>685.89236647173504</v>
      </c>
      <c r="O203" s="74">
        <v>518.98635477582854</v>
      </c>
      <c r="P203" s="75">
        <v>72095</v>
      </c>
      <c r="Q203" s="75">
        <v>54551.301452784501</v>
      </c>
      <c r="R203" s="38"/>
    </row>
    <row r="204" spans="1:18" ht="23">
      <c r="A204" s="46" t="s">
        <v>2767</v>
      </c>
      <c r="B204" s="46" t="s">
        <v>67</v>
      </c>
      <c r="C204" s="46" t="s">
        <v>2756</v>
      </c>
      <c r="D204" s="76">
        <v>15055</v>
      </c>
      <c r="E204" s="77">
        <v>11391.495157384987</v>
      </c>
      <c r="F204" s="69">
        <v>15055</v>
      </c>
      <c r="G204" s="69">
        <v>11391.495157384987</v>
      </c>
      <c r="H204" s="78">
        <v>15055</v>
      </c>
      <c r="I204" s="79">
        <v>11391.495157384987</v>
      </c>
      <c r="J204" s="80">
        <v>15055</v>
      </c>
      <c r="K204" s="80">
        <f t="shared" si="3"/>
        <v>11391.495157384979</v>
      </c>
      <c r="L204" s="81" t="s">
        <v>2674</v>
      </c>
      <c r="M204" s="81" t="s">
        <v>2673</v>
      </c>
      <c r="N204" s="82">
        <v>960.2493130604289</v>
      </c>
      <c r="O204" s="82">
        <v>726.58089668615992</v>
      </c>
      <c r="P204" s="83">
        <v>15055</v>
      </c>
      <c r="Q204" s="83">
        <v>11391.495157384987</v>
      </c>
      <c r="R204" s="38"/>
    </row>
    <row r="205" spans="1:18" ht="23">
      <c r="A205" s="46" t="s">
        <v>393</v>
      </c>
      <c r="B205" s="46" t="s">
        <v>72</v>
      </c>
      <c r="C205" s="46" t="s">
        <v>2756</v>
      </c>
      <c r="D205" s="93">
        <v>1800</v>
      </c>
      <c r="E205" s="77">
        <v>1361.9854721549636</v>
      </c>
      <c r="F205" s="94">
        <v>380</v>
      </c>
      <c r="G205" s="69">
        <v>287.5302663438257</v>
      </c>
      <c r="H205" s="95">
        <v>3100</v>
      </c>
      <c r="I205" s="79">
        <v>2345.641646489104</v>
      </c>
      <c r="J205" s="80">
        <v>50</v>
      </c>
      <c r="K205" s="80">
        <f t="shared" si="3"/>
        <v>37.832929782082296</v>
      </c>
      <c r="L205" s="81">
        <v>310</v>
      </c>
      <c r="M205" s="96">
        <f t="shared" ref="M205" si="4">F205/1.18/1.12</f>
        <v>287.5302663438257</v>
      </c>
      <c r="N205" s="82">
        <f>(35/1024)*10</f>
        <v>0.341796875</v>
      </c>
      <c r="O205" s="90">
        <f>(26/1024)*10</f>
        <v>0.25390625</v>
      </c>
      <c r="P205" s="83">
        <v>5845</v>
      </c>
      <c r="Q205" s="83">
        <v>4422.6694915254238</v>
      </c>
      <c r="R205" s="38"/>
    </row>
    <row r="206" spans="1:18" ht="23">
      <c r="A206" s="46" t="s">
        <v>2766</v>
      </c>
      <c r="B206" s="46" t="s">
        <v>72</v>
      </c>
      <c r="C206" s="46" t="s">
        <v>2756</v>
      </c>
      <c r="D206" s="93">
        <v>1800</v>
      </c>
      <c r="E206" s="77">
        <v>1361.9854721549636</v>
      </c>
      <c r="F206" s="94">
        <v>380</v>
      </c>
      <c r="G206" s="69">
        <v>287.5302663438257</v>
      </c>
      <c r="H206" s="95">
        <v>3100</v>
      </c>
      <c r="I206" s="79">
        <v>2345.641646489104</v>
      </c>
      <c r="J206" s="80">
        <v>50</v>
      </c>
      <c r="K206" s="80">
        <f t="shared" ref="K206" si="5">J206*0.756658595641646</f>
        <v>37.832929782082296</v>
      </c>
      <c r="L206" s="81">
        <v>310</v>
      </c>
      <c r="M206" s="96">
        <f t="shared" ref="M206" si="6">F206/1.18/1.12</f>
        <v>287.5302663438257</v>
      </c>
      <c r="N206" s="82">
        <f>(35/1024)*10</f>
        <v>0.341796875</v>
      </c>
      <c r="O206" s="90">
        <f>(26/1024)*10</f>
        <v>0.25390625</v>
      </c>
      <c r="P206" s="83">
        <v>5845</v>
      </c>
      <c r="Q206" s="83">
        <v>4422.6694915254238</v>
      </c>
      <c r="R206" s="38"/>
    </row>
    <row r="207" spans="1:18" ht="23">
      <c r="A207" s="46" t="s">
        <v>2765</v>
      </c>
      <c r="B207" s="46" t="s">
        <v>72</v>
      </c>
      <c r="C207" s="46" t="s">
        <v>2756</v>
      </c>
      <c r="D207" s="76">
        <v>2200</v>
      </c>
      <c r="E207" s="77">
        <v>1664.6489104116222</v>
      </c>
      <c r="F207" s="69">
        <v>380</v>
      </c>
      <c r="G207" s="69">
        <v>288</v>
      </c>
      <c r="H207" s="78">
        <v>2800</v>
      </c>
      <c r="I207" s="79">
        <v>2118.6440677966098</v>
      </c>
      <c r="J207" s="80">
        <v>80</v>
      </c>
      <c r="K207" s="80">
        <f t="shared" si="3"/>
        <v>60.532687651331678</v>
      </c>
      <c r="L207" s="81">
        <v>65</v>
      </c>
      <c r="M207" s="81">
        <v>49.182808716707022</v>
      </c>
      <c r="N207" s="82">
        <f>(25/1024)*10</f>
        <v>0.244140625</v>
      </c>
      <c r="O207" s="90">
        <f>(19/1024)*10</f>
        <v>0.185546875</v>
      </c>
      <c r="P207" s="83">
        <v>6805</v>
      </c>
      <c r="Q207" s="83">
        <v>5149.0617433414036</v>
      </c>
      <c r="R207" s="38"/>
    </row>
    <row r="208" spans="1:18" ht="23">
      <c r="A208" s="46" t="s">
        <v>2765</v>
      </c>
      <c r="B208" s="46" t="s">
        <v>72</v>
      </c>
      <c r="C208" s="46" t="s">
        <v>2756</v>
      </c>
      <c r="D208" s="76">
        <v>2200</v>
      </c>
      <c r="E208" s="77">
        <v>1664.6489104116222</v>
      </c>
      <c r="F208" s="69">
        <v>380</v>
      </c>
      <c r="G208" s="69">
        <v>288</v>
      </c>
      <c r="H208" s="78">
        <v>2800</v>
      </c>
      <c r="I208" s="79">
        <v>2118.6440677966098</v>
      </c>
      <c r="J208" s="80">
        <v>80</v>
      </c>
      <c r="K208" s="80">
        <f t="shared" ref="K208" si="7">J208*0.756658595641646</f>
        <v>60.532687651331678</v>
      </c>
      <c r="L208" s="81">
        <v>65</v>
      </c>
      <c r="M208" s="81">
        <v>49.182808716707022</v>
      </c>
      <c r="N208" s="82">
        <f>(25/1024)*10</f>
        <v>0.244140625</v>
      </c>
      <c r="O208" s="90">
        <f>(19/1024)*10</f>
        <v>0.185546875</v>
      </c>
      <c r="P208" s="83">
        <v>6805</v>
      </c>
      <c r="Q208" s="83">
        <v>5149.0617433414036</v>
      </c>
      <c r="R208" s="38"/>
    </row>
    <row r="209" spans="1:18" ht="23">
      <c r="A209" s="46" t="s">
        <v>2764</v>
      </c>
      <c r="B209" s="46" t="s">
        <v>106</v>
      </c>
      <c r="C209" s="46" t="s">
        <v>2756</v>
      </c>
      <c r="D209" s="76">
        <v>14090</v>
      </c>
      <c r="E209" s="77">
        <v>10661.319612590798</v>
      </c>
      <c r="F209" s="69">
        <v>4125</v>
      </c>
      <c r="G209" s="69">
        <v>3121.2167070217915</v>
      </c>
      <c r="H209" s="78">
        <v>79035</v>
      </c>
      <c r="I209" s="79">
        <v>59802.512106537528</v>
      </c>
      <c r="J209" s="80">
        <v>4125</v>
      </c>
      <c r="K209" s="80">
        <f t="shared" si="3"/>
        <v>3121.2167070217897</v>
      </c>
      <c r="L209" s="81" t="s">
        <v>2674</v>
      </c>
      <c r="M209" s="81" t="s">
        <v>2673</v>
      </c>
      <c r="N209" s="82">
        <v>434.85576034307996</v>
      </c>
      <c r="O209" s="82">
        <v>329.03734892787526</v>
      </c>
      <c r="P209" s="83">
        <v>79035</v>
      </c>
      <c r="Q209" s="83">
        <v>59802.512106537528</v>
      </c>
      <c r="R209" s="38"/>
    </row>
    <row r="210" spans="1:18" ht="23">
      <c r="A210" s="46" t="s">
        <v>2763</v>
      </c>
      <c r="B210" s="46" t="s">
        <v>904</v>
      </c>
      <c r="C210" s="46" t="s">
        <v>2756</v>
      </c>
      <c r="D210" s="76">
        <v>1500</v>
      </c>
      <c r="E210" s="77">
        <v>1134.9878934624696</v>
      </c>
      <c r="F210" s="69">
        <v>350</v>
      </c>
      <c r="G210" s="69">
        <v>264.83050847457622</v>
      </c>
      <c r="H210" s="78">
        <v>1800</v>
      </c>
      <c r="I210" s="79">
        <v>1361.9854721549636</v>
      </c>
      <c r="J210" s="80">
        <v>50</v>
      </c>
      <c r="K210" s="80">
        <f t="shared" ref="K210:K217" si="8">J210*0.756658595641646</f>
        <v>37.832929782082296</v>
      </c>
      <c r="L210" s="81">
        <v>90</v>
      </c>
      <c r="M210" s="81">
        <v>68.099273607748174</v>
      </c>
      <c r="N210" s="82">
        <f>(60/1024)*10</f>
        <v>0.5859375</v>
      </c>
      <c r="O210" s="82">
        <f>(45/1024)*10</f>
        <v>0.439453125</v>
      </c>
      <c r="P210" s="83">
        <v>6805</v>
      </c>
      <c r="Q210" s="83">
        <v>5149.0617433414036</v>
      </c>
      <c r="R210" s="38"/>
    </row>
    <row r="211" spans="1:18" ht="23">
      <c r="A211" s="46" t="s">
        <v>2762</v>
      </c>
      <c r="B211" s="46" t="s">
        <v>904</v>
      </c>
      <c r="C211" s="46" t="s">
        <v>2756</v>
      </c>
      <c r="D211" s="76">
        <v>1500</v>
      </c>
      <c r="E211" s="77">
        <v>1134.9878934624696</v>
      </c>
      <c r="F211" s="69">
        <v>350</v>
      </c>
      <c r="G211" s="69">
        <v>264.83050847457622</v>
      </c>
      <c r="H211" s="78">
        <v>1800</v>
      </c>
      <c r="I211" s="79">
        <v>1361.9854721549636</v>
      </c>
      <c r="J211" s="80">
        <v>50</v>
      </c>
      <c r="K211" s="80">
        <f t="shared" si="8"/>
        <v>37.832929782082296</v>
      </c>
      <c r="L211" s="81">
        <v>90</v>
      </c>
      <c r="M211" s="81">
        <v>68</v>
      </c>
      <c r="N211" s="82">
        <f>(85/1024)*10</f>
        <v>0.830078125</v>
      </c>
      <c r="O211" s="82">
        <f>(65/1024)*10</f>
        <v>0.634765625</v>
      </c>
      <c r="P211" s="83">
        <v>6805</v>
      </c>
      <c r="Q211" s="83">
        <v>5149.0617433414036</v>
      </c>
      <c r="R211" s="38"/>
    </row>
    <row r="212" spans="1:18" ht="23">
      <c r="A212" s="46" t="s">
        <v>2761</v>
      </c>
      <c r="B212" s="46" t="s">
        <v>904</v>
      </c>
      <c r="C212" s="46" t="s">
        <v>2756</v>
      </c>
      <c r="D212" s="76">
        <v>1200</v>
      </c>
      <c r="E212" s="77">
        <v>907.99031476997584</v>
      </c>
      <c r="F212" s="69">
        <v>380</v>
      </c>
      <c r="G212" s="69">
        <v>287.5302663438257</v>
      </c>
      <c r="H212" s="78">
        <v>2300</v>
      </c>
      <c r="I212" s="79">
        <v>1740.3147699757869</v>
      </c>
      <c r="J212" s="80">
        <v>390</v>
      </c>
      <c r="K212" s="80">
        <f t="shared" si="8"/>
        <v>295.09685230024189</v>
      </c>
      <c r="L212" s="81">
        <v>50</v>
      </c>
      <c r="M212" s="81">
        <v>37.832929782082324</v>
      </c>
      <c r="N212" s="82">
        <f>(10/1024)*10</f>
        <v>9.765625E-2</v>
      </c>
      <c r="O212" s="90">
        <f>(8/1024)*10</f>
        <v>7.8125E-2</v>
      </c>
      <c r="P212" s="83">
        <v>70030</v>
      </c>
      <c r="Q212" s="83">
        <v>52988.801452784501</v>
      </c>
      <c r="R212" s="38"/>
    </row>
    <row r="213" spans="1:18" ht="23">
      <c r="A213" s="46" t="s">
        <v>912</v>
      </c>
      <c r="B213" s="46" t="s">
        <v>904</v>
      </c>
      <c r="C213" s="46" t="s">
        <v>2756</v>
      </c>
      <c r="D213" s="76">
        <v>240</v>
      </c>
      <c r="E213" s="77">
        <v>181.59806295399514</v>
      </c>
      <c r="F213" s="69">
        <v>240</v>
      </c>
      <c r="G213" s="69">
        <v>181.59806295399514</v>
      </c>
      <c r="H213" s="78">
        <v>240</v>
      </c>
      <c r="I213" s="79">
        <v>181.59806295399514</v>
      </c>
      <c r="J213" s="80">
        <v>0</v>
      </c>
      <c r="K213" s="80">
        <f t="shared" si="8"/>
        <v>0</v>
      </c>
      <c r="L213" s="81">
        <v>90</v>
      </c>
      <c r="M213" s="81">
        <v>68.099273607748174</v>
      </c>
      <c r="N213" s="82">
        <v>0.68589236647173513</v>
      </c>
      <c r="O213" s="82">
        <v>0.51898635477582866</v>
      </c>
      <c r="P213" s="83">
        <v>48040</v>
      </c>
      <c r="Q213" s="83">
        <v>36349.878934624692</v>
      </c>
      <c r="R213" s="38"/>
    </row>
    <row r="214" spans="1:18" ht="23">
      <c r="A214" s="46" t="s">
        <v>2760</v>
      </c>
      <c r="B214" s="46" t="s">
        <v>904</v>
      </c>
      <c r="C214" s="46" t="s">
        <v>2756</v>
      </c>
      <c r="D214" s="76">
        <v>345</v>
      </c>
      <c r="E214" s="77">
        <v>261.04721549636804</v>
      </c>
      <c r="F214" s="69">
        <v>1035</v>
      </c>
      <c r="G214" s="69">
        <v>783.14164648910412</v>
      </c>
      <c r="H214" s="78">
        <v>1035</v>
      </c>
      <c r="I214" s="79">
        <v>783.14164648910412</v>
      </c>
      <c r="J214" s="80">
        <v>0</v>
      </c>
      <c r="K214" s="80">
        <f t="shared" si="8"/>
        <v>0</v>
      </c>
      <c r="L214" s="81">
        <v>345</v>
      </c>
      <c r="M214" s="81">
        <v>261.04721549636804</v>
      </c>
      <c r="N214" s="82">
        <v>3.3490838206627682</v>
      </c>
      <c r="O214" s="82">
        <v>2.53411306042885</v>
      </c>
      <c r="P214" s="83">
        <v>82400</v>
      </c>
      <c r="Q214" s="83">
        <v>62348.668280871665</v>
      </c>
      <c r="R214" s="38"/>
    </row>
    <row r="215" spans="1:18" ht="23">
      <c r="A215" s="46" t="s">
        <v>2759</v>
      </c>
      <c r="B215" s="46" t="s">
        <v>904</v>
      </c>
      <c r="C215" s="46" t="s">
        <v>2756</v>
      </c>
      <c r="D215" s="76">
        <v>1500</v>
      </c>
      <c r="E215" s="77">
        <v>1134.9878934624696</v>
      </c>
      <c r="F215" s="69">
        <v>350</v>
      </c>
      <c r="G215" s="69">
        <v>264.83050847457622</v>
      </c>
      <c r="H215" s="78">
        <v>1800</v>
      </c>
      <c r="I215" s="79">
        <v>1361.9854721549636</v>
      </c>
      <c r="J215" s="80">
        <v>50</v>
      </c>
      <c r="K215" s="80">
        <f t="shared" si="8"/>
        <v>37.832929782082296</v>
      </c>
      <c r="L215" s="81">
        <v>90</v>
      </c>
      <c r="M215" s="81">
        <v>68.099273607748174</v>
      </c>
      <c r="N215" s="82">
        <f>(60/1024)*10</f>
        <v>0.5859375</v>
      </c>
      <c r="O215" s="82">
        <f>(45/1024)*10</f>
        <v>0.439453125</v>
      </c>
      <c r="P215" s="83">
        <v>6805</v>
      </c>
      <c r="Q215" s="83">
        <v>5149.0617433414036</v>
      </c>
      <c r="R215" s="38"/>
    </row>
    <row r="216" spans="1:18" ht="23">
      <c r="A216" s="46" t="s">
        <v>2758</v>
      </c>
      <c r="B216" s="46" t="s">
        <v>904</v>
      </c>
      <c r="C216" s="46" t="s">
        <v>2756</v>
      </c>
      <c r="D216" s="76">
        <v>1500</v>
      </c>
      <c r="E216" s="77">
        <v>1134.9878934624696</v>
      </c>
      <c r="F216" s="69">
        <v>350</v>
      </c>
      <c r="G216" s="69">
        <v>264.83050847457622</v>
      </c>
      <c r="H216" s="78">
        <v>2065</v>
      </c>
      <c r="I216" s="79">
        <v>1361.9854721549636</v>
      </c>
      <c r="J216" s="80">
        <v>0</v>
      </c>
      <c r="K216" s="80">
        <f t="shared" si="8"/>
        <v>0</v>
      </c>
      <c r="L216" s="81">
        <v>90</v>
      </c>
      <c r="M216" s="81">
        <v>68.099273607748174</v>
      </c>
      <c r="N216" s="82">
        <f>(60/1024)*10</f>
        <v>0.5859375</v>
      </c>
      <c r="O216" s="82">
        <v>0.50682261208577006</v>
      </c>
      <c r="P216" s="83">
        <v>6805</v>
      </c>
      <c r="Q216" s="83">
        <v>5149.0617433414036</v>
      </c>
      <c r="R216" s="38"/>
    </row>
    <row r="217" spans="1:18" ht="23">
      <c r="A217" s="46" t="s">
        <v>2757</v>
      </c>
      <c r="B217" s="46" t="s">
        <v>904</v>
      </c>
      <c r="C217" s="46" t="s">
        <v>2756</v>
      </c>
      <c r="D217" s="76">
        <v>6805</v>
      </c>
      <c r="E217" s="77">
        <v>5149.0617433414036</v>
      </c>
      <c r="F217" s="69">
        <v>3370</v>
      </c>
      <c r="G217" s="69">
        <v>2549.9394673123484</v>
      </c>
      <c r="H217" s="78">
        <v>34295</v>
      </c>
      <c r="I217" s="79">
        <v>25949.606537530264</v>
      </c>
      <c r="J217" s="80">
        <v>0</v>
      </c>
      <c r="K217" s="80">
        <f t="shared" si="8"/>
        <v>0</v>
      </c>
      <c r="L217" s="81" t="s">
        <v>2674</v>
      </c>
      <c r="M217" s="81" t="s">
        <v>2673</v>
      </c>
      <c r="N217" s="82">
        <v>342.94618323586752</v>
      </c>
      <c r="O217" s="82">
        <v>259.49317738791427</v>
      </c>
      <c r="P217" s="83">
        <v>34295</v>
      </c>
      <c r="Q217" s="83">
        <v>25949.606537530264</v>
      </c>
      <c r="R217" s="38"/>
    </row>
    <row r="218" spans="1:18">
      <c r="A218" s="46" t="s">
        <v>2755</v>
      </c>
      <c r="B218" s="46" t="s">
        <v>273</v>
      </c>
      <c r="C218" s="46" t="s">
        <v>2698</v>
      </c>
      <c r="D218" s="76">
        <v>10770</v>
      </c>
      <c r="E218" s="77">
        <v>8149.2130750605329</v>
      </c>
      <c r="F218" s="69">
        <v>2485</v>
      </c>
      <c r="G218" s="69">
        <v>1880.2966101694915</v>
      </c>
      <c r="H218" s="78">
        <v>99390</v>
      </c>
      <c r="I218" s="79">
        <v>75204.297820823238</v>
      </c>
      <c r="J218" s="80">
        <v>0</v>
      </c>
      <c r="K218" s="80">
        <f t="shared" si="3"/>
        <v>0</v>
      </c>
      <c r="L218" s="81" t="s">
        <v>2674</v>
      </c>
      <c r="M218" s="81" t="s">
        <v>2673</v>
      </c>
      <c r="N218" s="82">
        <v>644.75135877793423</v>
      </c>
      <c r="O218" s="82">
        <v>487.85665767095509</v>
      </c>
      <c r="P218" s="83">
        <v>99390</v>
      </c>
      <c r="Q218" s="83">
        <v>75204.297820823238</v>
      </c>
      <c r="R218" s="38"/>
    </row>
    <row r="219" spans="1:18">
      <c r="A219" s="46" t="s">
        <v>310</v>
      </c>
      <c r="B219" s="46" t="s">
        <v>139</v>
      </c>
      <c r="C219" s="46" t="s">
        <v>2698</v>
      </c>
      <c r="D219" s="76">
        <v>5500</v>
      </c>
      <c r="E219" s="77">
        <v>4161.6222760290557</v>
      </c>
      <c r="F219" s="69">
        <v>5500</v>
      </c>
      <c r="G219" s="69">
        <v>4161.6222760290557</v>
      </c>
      <c r="H219" s="78">
        <v>5500</v>
      </c>
      <c r="I219" s="79">
        <v>4161.6222760290557</v>
      </c>
      <c r="J219" s="80">
        <v>0</v>
      </c>
      <c r="K219" s="80">
        <f t="shared" si="3"/>
        <v>0</v>
      </c>
      <c r="L219" s="81" t="s">
        <v>2674</v>
      </c>
      <c r="M219" s="81" t="s">
        <v>2673</v>
      </c>
      <c r="N219" s="82">
        <v>46.887173489278759</v>
      </c>
      <c r="O219" s="82">
        <v>35.477582846003898</v>
      </c>
      <c r="P219" s="83">
        <v>40000</v>
      </c>
      <c r="Q219" s="83">
        <v>30266.343825665856</v>
      </c>
      <c r="R219" s="38"/>
    </row>
    <row r="220" spans="1:18">
      <c r="A220" s="46" t="s">
        <v>2754</v>
      </c>
      <c r="B220" s="46" t="s">
        <v>191</v>
      </c>
      <c r="C220" s="46" t="s">
        <v>2698</v>
      </c>
      <c r="D220" s="76">
        <v>240</v>
      </c>
      <c r="E220" s="77">
        <v>181.59806295399514</v>
      </c>
      <c r="F220" s="69">
        <v>240</v>
      </c>
      <c r="G220" s="69">
        <v>181.59806295399514</v>
      </c>
      <c r="H220" s="78">
        <v>265</v>
      </c>
      <c r="I220" s="79">
        <v>200.51452784503633</v>
      </c>
      <c r="J220" s="80">
        <v>1500</v>
      </c>
      <c r="K220" s="80">
        <f t="shared" si="3"/>
        <v>1134.9878934624689</v>
      </c>
      <c r="L220" s="81">
        <v>90</v>
      </c>
      <c r="M220" s="81">
        <v>68.099273607748174</v>
      </c>
      <c r="N220" s="82">
        <v>2.5579564248226466E-2</v>
      </c>
      <c r="O220" s="82">
        <v>1.9354997161188305E-2</v>
      </c>
      <c r="P220" s="83">
        <v>48110</v>
      </c>
      <c r="Q220" s="83">
        <v>36402.845036319617</v>
      </c>
      <c r="R220" s="38"/>
    </row>
    <row r="221" spans="1:18">
      <c r="A221" s="46" t="s">
        <v>2753</v>
      </c>
      <c r="B221" s="46" t="s">
        <v>191</v>
      </c>
      <c r="C221" s="46" t="s">
        <v>2698</v>
      </c>
      <c r="D221" s="76">
        <v>400</v>
      </c>
      <c r="E221" s="77">
        <v>302.66343825665859</v>
      </c>
      <c r="F221" s="69">
        <v>240</v>
      </c>
      <c r="G221" s="69">
        <v>181.59806295399514</v>
      </c>
      <c r="H221" s="78">
        <v>1790</v>
      </c>
      <c r="I221" s="79">
        <v>1354.4188861985472</v>
      </c>
      <c r="J221" s="80">
        <v>1500</v>
      </c>
      <c r="K221" s="80">
        <f t="shared" si="3"/>
        <v>1134.9878934624689</v>
      </c>
      <c r="L221" s="81">
        <v>90</v>
      </c>
      <c r="M221" s="81">
        <v>68.099273607748174</v>
      </c>
      <c r="N221" s="82">
        <v>33.263420762918813</v>
      </c>
      <c r="O221" s="82">
        <v>25.169053240707331</v>
      </c>
      <c r="P221" s="83">
        <v>1790</v>
      </c>
      <c r="Q221" s="83">
        <v>1354.4188861985472</v>
      </c>
      <c r="R221" s="38"/>
    </row>
    <row r="222" spans="1:18">
      <c r="A222" s="46" t="s">
        <v>2752</v>
      </c>
      <c r="B222" s="46" t="s">
        <v>229</v>
      </c>
      <c r="C222" s="46" t="s">
        <v>2698</v>
      </c>
      <c r="D222" s="76">
        <v>240</v>
      </c>
      <c r="E222" s="77">
        <v>181.59806295399514</v>
      </c>
      <c r="F222" s="69">
        <v>240</v>
      </c>
      <c r="G222" s="69">
        <v>181.59806295399514</v>
      </c>
      <c r="H222" s="78">
        <v>240</v>
      </c>
      <c r="I222" s="79">
        <v>181.59806295399514</v>
      </c>
      <c r="J222" s="80">
        <v>0</v>
      </c>
      <c r="K222" s="80">
        <f t="shared" si="3"/>
        <v>0</v>
      </c>
      <c r="L222" s="81">
        <v>90</v>
      </c>
      <c r="M222" s="81">
        <v>68.099273607748174</v>
      </c>
      <c r="N222" s="82">
        <v>1.9196682190245666E-2</v>
      </c>
      <c r="O222" s="82">
        <v>1.4525334587050289E-2</v>
      </c>
      <c r="P222" s="83">
        <v>70</v>
      </c>
      <c r="Q222" s="83">
        <v>52.966101694915253</v>
      </c>
      <c r="R222" s="38"/>
    </row>
    <row r="223" spans="1:18">
      <c r="A223" s="46" t="s">
        <v>1158</v>
      </c>
      <c r="B223" s="46" t="s">
        <v>229</v>
      </c>
      <c r="C223" s="46" t="s">
        <v>2698</v>
      </c>
      <c r="D223" s="76" t="s">
        <v>2681</v>
      </c>
      <c r="E223" s="77" t="s">
        <v>2673</v>
      </c>
      <c r="F223" s="69" t="s">
        <v>2681</v>
      </c>
      <c r="G223" s="69" t="s">
        <v>2673</v>
      </c>
      <c r="H223" s="78" t="s">
        <v>2681</v>
      </c>
      <c r="I223" s="79" t="s">
        <v>2673</v>
      </c>
      <c r="J223" s="80">
        <v>240</v>
      </c>
      <c r="K223" s="80">
        <f t="shared" si="3"/>
        <v>181.59806295399503</v>
      </c>
      <c r="L223" s="81" t="s">
        <v>2674</v>
      </c>
      <c r="M223" s="81" t="s">
        <v>2673</v>
      </c>
      <c r="N223" s="82">
        <v>1221.8936443229302</v>
      </c>
      <c r="O223" s="82">
        <v>924.55632893684185</v>
      </c>
      <c r="P223" s="83">
        <v>52645</v>
      </c>
      <c r="Q223" s="83">
        <v>39834.291767554474</v>
      </c>
      <c r="R223" s="38"/>
    </row>
    <row r="224" spans="1:18">
      <c r="A224" s="46" t="s">
        <v>2751</v>
      </c>
      <c r="B224" s="46" t="s">
        <v>193</v>
      </c>
      <c r="C224" s="46" t="s">
        <v>2698</v>
      </c>
      <c r="D224" s="76" t="s">
        <v>2681</v>
      </c>
      <c r="E224" s="77" t="s">
        <v>2673</v>
      </c>
      <c r="F224" s="69" t="s">
        <v>2681</v>
      </c>
      <c r="G224" s="69" t="s">
        <v>2673</v>
      </c>
      <c r="H224" s="78" t="s">
        <v>2681</v>
      </c>
      <c r="I224" s="79" t="s">
        <v>2673</v>
      </c>
      <c r="J224" s="80">
        <v>2100</v>
      </c>
      <c r="K224" s="80">
        <f t="shared" si="3"/>
        <v>1588.9830508474565</v>
      </c>
      <c r="L224" s="81" t="s">
        <v>2674</v>
      </c>
      <c r="M224" s="81" t="s">
        <v>2673</v>
      </c>
      <c r="N224" s="82">
        <v>968.67709446550407</v>
      </c>
      <c r="O224" s="82">
        <v>732.95784992849883</v>
      </c>
      <c r="P224" s="83">
        <v>33960</v>
      </c>
      <c r="Q224" s="83">
        <v>25696.125907990314</v>
      </c>
      <c r="R224" s="38"/>
    </row>
    <row r="225" spans="1:18">
      <c r="A225" s="46" t="s">
        <v>2750</v>
      </c>
      <c r="B225" s="46" t="s">
        <v>194</v>
      </c>
      <c r="C225" s="46" t="s">
        <v>2698</v>
      </c>
      <c r="D225" s="76">
        <v>27750</v>
      </c>
      <c r="E225" s="77">
        <v>20997.276029055687</v>
      </c>
      <c r="F225" s="69">
        <v>2240</v>
      </c>
      <c r="G225" s="69">
        <v>1694.9152542372881</v>
      </c>
      <c r="H225" s="78">
        <v>83240</v>
      </c>
      <c r="I225" s="79">
        <v>62984.261501210654</v>
      </c>
      <c r="J225" s="80">
        <v>0</v>
      </c>
      <c r="K225" s="80">
        <f t="shared" si="3"/>
        <v>0</v>
      </c>
      <c r="L225" s="81" t="s">
        <v>2674</v>
      </c>
      <c r="M225" s="81" t="s">
        <v>2673</v>
      </c>
      <c r="N225" s="82">
        <v>810.74047579771536</v>
      </c>
      <c r="O225" s="82">
        <v>613.45374984693956</v>
      </c>
      <c r="P225" s="83">
        <v>83240</v>
      </c>
      <c r="Q225" s="83">
        <v>62984.261501210654</v>
      </c>
      <c r="R225" s="38"/>
    </row>
    <row r="226" spans="1:18">
      <c r="A226" s="46" t="s">
        <v>2609</v>
      </c>
      <c r="B226" s="46" t="s">
        <v>230</v>
      </c>
      <c r="C226" s="46" t="s">
        <v>2698</v>
      </c>
      <c r="D226" s="76">
        <v>240</v>
      </c>
      <c r="E226" s="77">
        <v>181.59806295399514</v>
      </c>
      <c r="F226" s="69">
        <v>240</v>
      </c>
      <c r="G226" s="69">
        <v>181.59806295399514</v>
      </c>
      <c r="H226" s="78">
        <v>240</v>
      </c>
      <c r="I226" s="79">
        <v>181.59806295399514</v>
      </c>
      <c r="J226" s="80">
        <v>0</v>
      </c>
      <c r="K226" s="80">
        <f t="shared" si="3"/>
        <v>0</v>
      </c>
      <c r="L226" s="81">
        <v>90</v>
      </c>
      <c r="M226" s="81">
        <v>68.099273607748174</v>
      </c>
      <c r="N226" s="82">
        <v>0</v>
      </c>
      <c r="O226" s="82">
        <v>0</v>
      </c>
      <c r="P226" s="83">
        <v>100</v>
      </c>
      <c r="Q226" s="83">
        <v>75.665859564164649</v>
      </c>
      <c r="R226" s="38"/>
    </row>
    <row r="227" spans="1:18">
      <c r="A227" s="46" t="s">
        <v>2749</v>
      </c>
      <c r="B227" s="46" t="s">
        <v>260</v>
      </c>
      <c r="C227" s="46" t="s">
        <v>2698</v>
      </c>
      <c r="D227" s="76">
        <v>1860</v>
      </c>
      <c r="E227" s="77">
        <v>1407.3849878934625</v>
      </c>
      <c r="F227" s="69">
        <v>330</v>
      </c>
      <c r="G227" s="69">
        <v>249.69733656174333</v>
      </c>
      <c r="H227" s="78">
        <v>3425</v>
      </c>
      <c r="I227" s="79">
        <v>2591.5556900726392</v>
      </c>
      <c r="J227" s="80">
        <v>0</v>
      </c>
      <c r="K227" s="80">
        <f t="shared" si="3"/>
        <v>0</v>
      </c>
      <c r="L227" s="81">
        <v>90</v>
      </c>
      <c r="M227" s="81">
        <v>68.099273607748174</v>
      </c>
      <c r="N227" s="82">
        <v>0.34294618323586756</v>
      </c>
      <c r="O227" s="82">
        <v>0.25949317738791433</v>
      </c>
      <c r="P227" s="83">
        <v>52095</v>
      </c>
      <c r="Q227" s="83">
        <v>39418.129539951573</v>
      </c>
      <c r="R227" s="38"/>
    </row>
    <row r="228" spans="1:18">
      <c r="A228" s="46" t="s">
        <v>2748</v>
      </c>
      <c r="B228" s="46" t="s">
        <v>261</v>
      </c>
      <c r="C228" s="46" t="s">
        <v>2698</v>
      </c>
      <c r="D228" s="76">
        <v>30645</v>
      </c>
      <c r="E228" s="77">
        <v>23187.802663438255</v>
      </c>
      <c r="F228" s="69">
        <v>4145</v>
      </c>
      <c r="G228" s="69">
        <v>3136.3498789346249</v>
      </c>
      <c r="H228" s="78">
        <v>70400</v>
      </c>
      <c r="I228" s="79">
        <v>53268.76513317191</v>
      </c>
      <c r="J228" s="80">
        <v>3315</v>
      </c>
      <c r="K228" s="80">
        <f t="shared" si="3"/>
        <v>2508.3232445520562</v>
      </c>
      <c r="L228" s="81" t="s">
        <v>2674</v>
      </c>
      <c r="M228" s="81" t="s">
        <v>2673</v>
      </c>
      <c r="N228" s="82">
        <v>826.60428727117687</v>
      </c>
      <c r="O228" s="82">
        <v>625.45723915797271</v>
      </c>
      <c r="P228" s="83">
        <v>70400</v>
      </c>
      <c r="Q228" s="83">
        <v>53268.76513317191</v>
      </c>
      <c r="R228" s="38"/>
    </row>
    <row r="229" spans="1:18">
      <c r="A229" s="46" t="s">
        <v>2747</v>
      </c>
      <c r="B229" s="46" t="s">
        <v>261</v>
      </c>
      <c r="C229" s="46" t="s">
        <v>2698</v>
      </c>
      <c r="D229" s="76">
        <v>30645</v>
      </c>
      <c r="E229" s="77">
        <v>23187.802663438255</v>
      </c>
      <c r="F229" s="69">
        <v>2735</v>
      </c>
      <c r="G229" s="69">
        <v>2069.4612590799029</v>
      </c>
      <c r="H229" s="78">
        <v>70400</v>
      </c>
      <c r="I229" s="79">
        <v>53268.76513317191</v>
      </c>
      <c r="J229" s="80">
        <v>3315</v>
      </c>
      <c r="K229" s="80">
        <f t="shared" si="3"/>
        <v>2508.3232445520562</v>
      </c>
      <c r="L229" s="81" t="s">
        <v>2674</v>
      </c>
      <c r="M229" s="81" t="s">
        <v>2673</v>
      </c>
      <c r="N229" s="82">
        <v>690.98980288075268</v>
      </c>
      <c r="O229" s="82">
        <v>522.84337385044842</v>
      </c>
      <c r="P229" s="83">
        <v>70400</v>
      </c>
      <c r="Q229" s="83">
        <v>53268.76513317191</v>
      </c>
      <c r="R229" s="38"/>
    </row>
    <row r="230" spans="1:18">
      <c r="A230" s="46" t="s">
        <v>2746</v>
      </c>
      <c r="B230" s="46" t="s">
        <v>406</v>
      </c>
      <c r="C230" s="46" t="s">
        <v>2698</v>
      </c>
      <c r="D230" s="76">
        <v>240</v>
      </c>
      <c r="E230" s="77">
        <v>181.59806295399514</v>
      </c>
      <c r="F230" s="69">
        <v>240</v>
      </c>
      <c r="G230" s="69">
        <v>181.59806295399514</v>
      </c>
      <c r="H230" s="78">
        <v>240</v>
      </c>
      <c r="I230" s="79">
        <v>181.59806295399514</v>
      </c>
      <c r="J230" s="80">
        <v>0</v>
      </c>
      <c r="K230" s="80">
        <f t="shared" si="3"/>
        <v>0</v>
      </c>
      <c r="L230" s="81">
        <v>90</v>
      </c>
      <c r="M230" s="81">
        <v>68.099273607748174</v>
      </c>
      <c r="N230" s="82">
        <v>1.6278956825720883</v>
      </c>
      <c r="O230" s="82">
        <v>1.2317612610260957</v>
      </c>
      <c r="P230" s="83">
        <v>85</v>
      </c>
      <c r="Q230" s="83">
        <v>64.315980629539951</v>
      </c>
      <c r="R230" s="38"/>
    </row>
    <row r="231" spans="1:18">
      <c r="A231" s="46" t="s">
        <v>452</v>
      </c>
      <c r="B231" s="46" t="s">
        <v>195</v>
      </c>
      <c r="C231" s="46" t="s">
        <v>2698</v>
      </c>
      <c r="D231" s="76">
        <v>240</v>
      </c>
      <c r="E231" s="77">
        <v>181.59806295399514</v>
      </c>
      <c r="F231" s="69">
        <v>240</v>
      </c>
      <c r="G231" s="69">
        <v>181.59806295399514</v>
      </c>
      <c r="H231" s="78">
        <v>290</v>
      </c>
      <c r="I231" s="79">
        <v>219.43099273607746</v>
      </c>
      <c r="J231" s="80">
        <v>25</v>
      </c>
      <c r="K231" s="80">
        <f t="shared" si="3"/>
        <v>18.916464891041148</v>
      </c>
      <c r="L231" s="81">
        <v>90</v>
      </c>
      <c r="M231" s="81">
        <v>68.099273607748174</v>
      </c>
      <c r="N231" s="82">
        <v>6.5274786190359784</v>
      </c>
      <c r="O231" s="82">
        <v>4.9390728049606372</v>
      </c>
      <c r="P231" s="83">
        <v>290</v>
      </c>
      <c r="Q231" s="83">
        <v>219.43099273607746</v>
      </c>
      <c r="R231" s="38"/>
    </row>
    <row r="232" spans="1:18">
      <c r="A232" s="46" t="s">
        <v>2745</v>
      </c>
      <c r="B232" s="46" t="s">
        <v>123</v>
      </c>
      <c r="C232" s="46" t="s">
        <v>2698</v>
      </c>
      <c r="D232" s="76">
        <v>2075</v>
      </c>
      <c r="E232" s="77">
        <v>1570.0665859564165</v>
      </c>
      <c r="F232" s="69">
        <v>830</v>
      </c>
      <c r="G232" s="69">
        <v>628.0266343825665</v>
      </c>
      <c r="H232" s="78">
        <v>3315</v>
      </c>
      <c r="I232" s="79">
        <v>2508.323244552058</v>
      </c>
      <c r="J232" s="80">
        <v>800</v>
      </c>
      <c r="K232" s="80">
        <f t="shared" si="3"/>
        <v>605.32687651331673</v>
      </c>
      <c r="L232" s="81">
        <v>335</v>
      </c>
      <c r="M232" s="81">
        <v>253.48062953995159</v>
      </c>
      <c r="N232" s="82">
        <v>1.6530012140697699</v>
      </c>
      <c r="O232" s="82">
        <v>1.2507575772319686</v>
      </c>
      <c r="P232" s="83">
        <v>66260</v>
      </c>
      <c r="Q232" s="83">
        <v>50136.198547215499</v>
      </c>
      <c r="R232" s="38"/>
    </row>
    <row r="233" spans="1:18">
      <c r="A233" s="46" t="s">
        <v>2744</v>
      </c>
      <c r="B233" s="46" t="s">
        <v>123</v>
      </c>
      <c r="C233" s="46" t="s">
        <v>2698</v>
      </c>
      <c r="D233" s="76" t="s">
        <v>2681</v>
      </c>
      <c r="E233" s="77" t="s">
        <v>2673</v>
      </c>
      <c r="F233" s="69" t="s">
        <v>2681</v>
      </c>
      <c r="G233" s="69" t="s">
        <v>2673</v>
      </c>
      <c r="H233" s="78" t="s">
        <v>2681</v>
      </c>
      <c r="I233" s="79" t="s">
        <v>2673</v>
      </c>
      <c r="J233" s="80">
        <v>800</v>
      </c>
      <c r="K233" s="80">
        <f t="shared" si="3"/>
        <v>605.32687651331673</v>
      </c>
      <c r="L233" s="81" t="s">
        <v>2674</v>
      </c>
      <c r="M233" s="81" t="s">
        <v>2673</v>
      </c>
      <c r="N233" s="82">
        <v>1372.2924892160624</v>
      </c>
      <c r="O233" s="82">
        <v>1038.3569076998051</v>
      </c>
      <c r="P233" s="83">
        <v>66260</v>
      </c>
      <c r="Q233" s="83">
        <v>50136.198547215499</v>
      </c>
      <c r="R233" s="38"/>
    </row>
    <row r="234" spans="1:18">
      <c r="A234" s="46" t="s">
        <v>2743</v>
      </c>
      <c r="B234" s="46" t="s">
        <v>123</v>
      </c>
      <c r="C234" s="46" t="s">
        <v>2698</v>
      </c>
      <c r="D234" s="76" t="s">
        <v>2681</v>
      </c>
      <c r="E234" s="77" t="s">
        <v>2673</v>
      </c>
      <c r="F234" s="69" t="s">
        <v>2681</v>
      </c>
      <c r="G234" s="69" t="s">
        <v>2673</v>
      </c>
      <c r="H234" s="78" t="s">
        <v>2681</v>
      </c>
      <c r="I234" s="79" t="s">
        <v>2673</v>
      </c>
      <c r="J234" s="80">
        <v>800</v>
      </c>
      <c r="K234" s="80">
        <f t="shared" si="3"/>
        <v>605.32687651331673</v>
      </c>
      <c r="L234" s="81" t="s">
        <v>2674</v>
      </c>
      <c r="M234" s="81" t="s">
        <v>2673</v>
      </c>
      <c r="N234" s="82">
        <v>1372.2924892160624</v>
      </c>
      <c r="O234" s="82">
        <v>1038.3569076998051</v>
      </c>
      <c r="P234" s="83">
        <v>66260</v>
      </c>
      <c r="Q234" s="83">
        <v>50136.198547215499</v>
      </c>
      <c r="R234" s="38"/>
    </row>
    <row r="235" spans="1:18">
      <c r="A235" s="47" t="s">
        <v>480</v>
      </c>
      <c r="B235" s="46" t="s">
        <v>198</v>
      </c>
      <c r="C235" s="46" t="s">
        <v>2698</v>
      </c>
      <c r="D235" s="93">
        <v>4000</v>
      </c>
      <c r="E235" s="76">
        <f>D235*0.756658595641646</f>
        <v>3026.634382566584</v>
      </c>
      <c r="F235" s="94">
        <v>1300</v>
      </c>
      <c r="G235" s="69">
        <f>F235*0.756658595641646</f>
        <v>983.65617433413968</v>
      </c>
      <c r="H235" s="97">
        <v>7000</v>
      </c>
      <c r="I235" s="78">
        <f>H235*0.756658595641646</f>
        <v>5296.6101694915214</v>
      </c>
      <c r="J235" s="98">
        <v>1300</v>
      </c>
      <c r="K235" s="80">
        <f>J235*0.756658595641646</f>
        <v>983.65617433413968</v>
      </c>
      <c r="L235" s="81">
        <v>700</v>
      </c>
      <c r="M235" s="81">
        <f>L235*0.756658595641646</f>
        <v>529.66101694915221</v>
      </c>
      <c r="N235" s="82" t="s">
        <v>2681</v>
      </c>
      <c r="O235" s="82" t="s">
        <v>2681</v>
      </c>
      <c r="P235" s="83" t="s">
        <v>2681</v>
      </c>
      <c r="Q235" s="83" t="s">
        <v>2681</v>
      </c>
      <c r="R235" s="38"/>
    </row>
    <row r="236" spans="1:18">
      <c r="A236" s="66" t="s">
        <v>499</v>
      </c>
      <c r="B236" s="66" t="s">
        <v>248</v>
      </c>
      <c r="C236" s="66" t="s">
        <v>2698</v>
      </c>
      <c r="D236" s="67">
        <v>1860</v>
      </c>
      <c r="E236" s="68">
        <v>1407.3849878934625</v>
      </c>
      <c r="F236" s="99">
        <v>330</v>
      </c>
      <c r="G236" s="99">
        <v>249.69733656174333</v>
      </c>
      <c r="H236" s="70">
        <v>3425</v>
      </c>
      <c r="I236" s="79">
        <v>2591.5556900726392</v>
      </c>
      <c r="J236" s="80">
        <v>2300</v>
      </c>
      <c r="K236" s="80">
        <f t="shared" si="3"/>
        <v>1740.3147699757858</v>
      </c>
      <c r="L236" s="81">
        <v>90</v>
      </c>
      <c r="M236" s="81">
        <v>68.099273607748174</v>
      </c>
      <c r="N236" s="82">
        <v>0.34294618323586756</v>
      </c>
      <c r="O236" s="82">
        <v>0.25949317738791433</v>
      </c>
      <c r="P236" s="83">
        <v>44675</v>
      </c>
      <c r="Q236" s="83">
        <v>33803.722760290555</v>
      </c>
      <c r="R236" s="38"/>
    </row>
    <row r="237" spans="1:18">
      <c r="A237" s="46" t="s">
        <v>2742</v>
      </c>
      <c r="B237" s="46" t="s">
        <v>248</v>
      </c>
      <c r="C237" s="46" t="s">
        <v>2698</v>
      </c>
      <c r="D237" s="76">
        <v>240</v>
      </c>
      <c r="E237" s="77">
        <v>181.59806295399514</v>
      </c>
      <c r="F237" s="69">
        <v>240</v>
      </c>
      <c r="G237" s="69">
        <v>181.59806295399514</v>
      </c>
      <c r="H237" s="78">
        <v>240</v>
      </c>
      <c r="I237" s="79">
        <v>181.59806295399514</v>
      </c>
      <c r="J237" s="80">
        <v>2300</v>
      </c>
      <c r="K237" s="80">
        <f t="shared" si="3"/>
        <v>1740.3147699757858</v>
      </c>
      <c r="L237" s="81">
        <v>90</v>
      </c>
      <c r="M237" s="81">
        <v>68.099273607748174</v>
      </c>
      <c r="N237" s="82">
        <v>1.4781602167903365</v>
      </c>
      <c r="O237" s="82">
        <v>1.1184626337699277</v>
      </c>
      <c r="P237" s="83">
        <v>155</v>
      </c>
      <c r="Q237" s="83">
        <v>117.2820823244552</v>
      </c>
      <c r="R237" s="38"/>
    </row>
    <row r="238" spans="1:18">
      <c r="A238" s="46" t="s">
        <v>2741</v>
      </c>
      <c r="B238" s="46" t="s">
        <v>263</v>
      </c>
      <c r="C238" s="46" t="s">
        <v>2698</v>
      </c>
      <c r="D238" s="76">
        <v>2265</v>
      </c>
      <c r="E238" s="77">
        <v>1713.8317191283293</v>
      </c>
      <c r="F238" s="69">
        <v>2265</v>
      </c>
      <c r="G238" s="69">
        <v>1713.8317191283293</v>
      </c>
      <c r="H238" s="78">
        <v>4525</v>
      </c>
      <c r="I238" s="79">
        <v>3423.8801452784501</v>
      </c>
      <c r="J238" s="80">
        <v>0</v>
      </c>
      <c r="K238" s="80">
        <f t="shared" si="3"/>
        <v>0</v>
      </c>
      <c r="L238" s="81">
        <v>605</v>
      </c>
      <c r="M238" s="81">
        <v>457.7784503631961</v>
      </c>
      <c r="N238" s="82">
        <v>5.1435691692251071</v>
      </c>
      <c r="O238" s="82">
        <v>3.8919258241715395</v>
      </c>
      <c r="P238" s="83">
        <v>61210</v>
      </c>
      <c r="Q238" s="83">
        <v>46315.072639225182</v>
      </c>
      <c r="R238" s="38"/>
    </row>
    <row r="239" spans="1:18">
      <c r="A239" s="46" t="s">
        <v>2740</v>
      </c>
      <c r="B239" s="46" t="s">
        <v>263</v>
      </c>
      <c r="C239" s="46" t="s">
        <v>2698</v>
      </c>
      <c r="D239" s="76" t="s">
        <v>2681</v>
      </c>
      <c r="E239" s="77" t="s">
        <v>2673</v>
      </c>
      <c r="F239" s="69" t="s">
        <v>2681</v>
      </c>
      <c r="G239" s="69" t="s">
        <v>2673</v>
      </c>
      <c r="H239" s="78" t="s">
        <v>2681</v>
      </c>
      <c r="I239" s="79" t="s">
        <v>2673</v>
      </c>
      <c r="J239" s="80">
        <v>240</v>
      </c>
      <c r="K239" s="80">
        <f t="shared" si="3"/>
        <v>181.59806295399503</v>
      </c>
      <c r="L239" s="81" t="s">
        <v>2674</v>
      </c>
      <c r="M239" s="81" t="s">
        <v>2673</v>
      </c>
      <c r="N239" s="82">
        <v>0</v>
      </c>
      <c r="O239" s="82">
        <v>0</v>
      </c>
      <c r="P239" s="83">
        <v>41415</v>
      </c>
      <c r="Q239" s="83">
        <v>31337.015738498787</v>
      </c>
      <c r="R239" s="38"/>
    </row>
    <row r="240" spans="1:18">
      <c r="A240" s="46" t="s">
        <v>2739</v>
      </c>
      <c r="B240" s="46" t="s">
        <v>202</v>
      </c>
      <c r="C240" s="46" t="s">
        <v>2698</v>
      </c>
      <c r="D240" s="76">
        <v>2200</v>
      </c>
      <c r="E240" s="77">
        <v>1664.6489104116222</v>
      </c>
      <c r="F240" s="69">
        <v>620</v>
      </c>
      <c r="G240" s="69">
        <v>469.12832929782081</v>
      </c>
      <c r="H240" s="95">
        <v>2200</v>
      </c>
      <c r="I240" s="79">
        <v>1664.6489104116222</v>
      </c>
      <c r="J240" s="80">
        <v>1350</v>
      </c>
      <c r="K240" s="80">
        <v>1021.4891041162227</v>
      </c>
      <c r="L240" s="81">
        <v>65</v>
      </c>
      <c r="M240" s="100">
        <v>49</v>
      </c>
      <c r="N240" s="82">
        <f>(40/1024)*10</f>
        <v>0.390625</v>
      </c>
      <c r="O240" s="90">
        <f>(30/1024)*10</f>
        <v>0.29296875</v>
      </c>
      <c r="P240" s="83">
        <v>24260</v>
      </c>
      <c r="Q240" s="83">
        <v>18356.537530266341</v>
      </c>
      <c r="R240" s="38"/>
    </row>
    <row r="241" spans="1:18">
      <c r="A241" s="46" t="s">
        <v>2738</v>
      </c>
      <c r="B241" s="46" t="s">
        <v>2737</v>
      </c>
      <c r="C241" s="46" t="s">
        <v>2698</v>
      </c>
      <c r="D241" s="76">
        <v>2065</v>
      </c>
      <c r="E241" s="77">
        <v>1562.4999999999998</v>
      </c>
      <c r="F241" s="69">
        <v>345</v>
      </c>
      <c r="G241" s="69">
        <v>261.04721549636804</v>
      </c>
      <c r="H241" s="78">
        <v>3440</v>
      </c>
      <c r="I241" s="79">
        <v>2602.9055690072637</v>
      </c>
      <c r="J241" s="80">
        <v>0</v>
      </c>
      <c r="K241" s="80">
        <f t="shared" si="3"/>
        <v>0</v>
      </c>
      <c r="L241" s="81">
        <v>90</v>
      </c>
      <c r="M241" s="81">
        <v>68.099273607748174</v>
      </c>
      <c r="N241" s="82">
        <v>0.33624801559454198</v>
      </c>
      <c r="O241" s="82">
        <v>0.25442495126705661</v>
      </c>
      <c r="P241" s="83">
        <v>13745</v>
      </c>
      <c r="Q241" s="83">
        <v>10400.27239709443</v>
      </c>
      <c r="R241" s="38"/>
    </row>
    <row r="242" spans="1:18">
      <c r="A242" s="46" t="s">
        <v>2736</v>
      </c>
      <c r="B242" s="46" t="s">
        <v>235</v>
      </c>
      <c r="C242" s="46" t="s">
        <v>2698</v>
      </c>
      <c r="D242" s="76" t="s">
        <v>2681</v>
      </c>
      <c r="E242" s="77" t="s">
        <v>2673</v>
      </c>
      <c r="F242" s="69">
        <v>1035</v>
      </c>
      <c r="G242" s="69">
        <v>783.14164648910412</v>
      </c>
      <c r="H242" s="78">
        <v>3095</v>
      </c>
      <c r="I242" s="79">
        <v>2341.8583535108955</v>
      </c>
      <c r="J242" s="80">
        <v>0</v>
      </c>
      <c r="K242" s="80">
        <f t="shared" si="3"/>
        <v>0</v>
      </c>
      <c r="L242" s="81">
        <v>345</v>
      </c>
      <c r="M242" s="81">
        <v>261.04721549636804</v>
      </c>
      <c r="N242" s="82">
        <v>5.3498264951267043</v>
      </c>
      <c r="O242" s="82">
        <v>4.047992202729044</v>
      </c>
      <c r="P242" s="83">
        <v>48110</v>
      </c>
      <c r="Q242" s="83">
        <v>36402.845036319617</v>
      </c>
      <c r="R242" s="38"/>
    </row>
    <row r="243" spans="1:18">
      <c r="A243" s="46" t="s">
        <v>2735</v>
      </c>
      <c r="B243" s="46" t="s">
        <v>235</v>
      </c>
      <c r="C243" s="46" t="s">
        <v>2698</v>
      </c>
      <c r="D243" s="76">
        <v>240</v>
      </c>
      <c r="E243" s="77">
        <v>181.59806295399514</v>
      </c>
      <c r="F243" s="69">
        <v>240</v>
      </c>
      <c r="G243" s="69">
        <v>181.59806295399514</v>
      </c>
      <c r="H243" s="78">
        <v>240</v>
      </c>
      <c r="I243" s="79">
        <v>181.59806295399514</v>
      </c>
      <c r="J243" s="80">
        <v>0</v>
      </c>
      <c r="K243" s="80">
        <f t="shared" si="3"/>
        <v>0</v>
      </c>
      <c r="L243" s="81">
        <v>90</v>
      </c>
      <c r="M243" s="81">
        <v>68.099273607748174</v>
      </c>
      <c r="N243" s="82">
        <v>2.1021618288776776E-2</v>
      </c>
      <c r="O243" s="82">
        <v>1.5906188172500585E-2</v>
      </c>
      <c r="P243" s="83">
        <v>48110</v>
      </c>
      <c r="Q243" s="83">
        <v>36402.845036319617</v>
      </c>
      <c r="R243" s="38"/>
    </row>
    <row r="244" spans="1:18" ht="23">
      <c r="A244" s="46" t="s">
        <v>2734</v>
      </c>
      <c r="B244" s="46" t="s">
        <v>236</v>
      </c>
      <c r="C244" s="46" t="s">
        <v>2698</v>
      </c>
      <c r="D244" s="76">
        <v>2065</v>
      </c>
      <c r="E244" s="77">
        <v>1562.4999999999998</v>
      </c>
      <c r="F244" s="69">
        <v>345</v>
      </c>
      <c r="G244" s="69">
        <v>261.04721549636804</v>
      </c>
      <c r="H244" s="78">
        <v>3440</v>
      </c>
      <c r="I244" s="79">
        <v>2602.9055690072637</v>
      </c>
      <c r="J244" s="80">
        <v>2600</v>
      </c>
      <c r="K244" s="80">
        <f t="shared" si="3"/>
        <v>1967.3123486682794</v>
      </c>
      <c r="L244" s="81">
        <v>90</v>
      </c>
      <c r="M244" s="81">
        <v>68.099273607748174</v>
      </c>
      <c r="N244" s="82">
        <v>0.33624801559454198</v>
      </c>
      <c r="O244" s="82">
        <v>0.25442495126705661</v>
      </c>
      <c r="P244" s="83">
        <v>47630</v>
      </c>
      <c r="Q244" s="83">
        <v>36039.648910411619</v>
      </c>
      <c r="R244" s="38"/>
    </row>
    <row r="245" spans="1:18">
      <c r="A245" s="46" t="s">
        <v>2733</v>
      </c>
      <c r="B245" s="46" t="s">
        <v>236</v>
      </c>
      <c r="C245" s="46" t="s">
        <v>2698</v>
      </c>
      <c r="D245" s="76" t="s">
        <v>2681</v>
      </c>
      <c r="E245" s="77" t="s">
        <v>2673</v>
      </c>
      <c r="F245" s="69" t="s">
        <v>2681</v>
      </c>
      <c r="G245" s="69" t="s">
        <v>2673</v>
      </c>
      <c r="H245" s="78" t="s">
        <v>2681</v>
      </c>
      <c r="I245" s="79" t="s">
        <v>2673</v>
      </c>
      <c r="J245" s="80">
        <v>240</v>
      </c>
      <c r="K245" s="80">
        <f t="shared" si="3"/>
        <v>181.59806295399503</v>
      </c>
      <c r="L245" s="81" t="s">
        <v>2674</v>
      </c>
      <c r="M245" s="81" t="s">
        <v>2673</v>
      </c>
      <c r="N245" s="82">
        <v>403.3830333699326</v>
      </c>
      <c r="O245" s="82">
        <v>305.22323953536062</v>
      </c>
      <c r="P245" s="83">
        <v>45555</v>
      </c>
      <c r="Q245" s="83">
        <v>34469.582324455208</v>
      </c>
      <c r="R245" s="38"/>
    </row>
    <row r="246" spans="1:18">
      <c r="A246" s="46" t="s">
        <v>2732</v>
      </c>
      <c r="B246" s="46" t="s">
        <v>207</v>
      </c>
      <c r="C246" s="46" t="s">
        <v>2698</v>
      </c>
      <c r="D246" s="76">
        <v>2935</v>
      </c>
      <c r="E246" s="77">
        <v>2220.7929782082324</v>
      </c>
      <c r="F246" s="69">
        <v>980</v>
      </c>
      <c r="G246" s="69">
        <v>741.52542372881362</v>
      </c>
      <c r="H246" s="78">
        <v>13150</v>
      </c>
      <c r="I246" s="79">
        <v>9950.0605326876503</v>
      </c>
      <c r="J246" s="80">
        <v>0</v>
      </c>
      <c r="K246" s="80">
        <f t="shared" si="3"/>
        <v>0</v>
      </c>
      <c r="L246" s="81">
        <v>485</v>
      </c>
      <c r="M246" s="81">
        <v>366.97941888619852</v>
      </c>
      <c r="N246" s="82">
        <v>74.593929187168584</v>
      </c>
      <c r="O246" s="82">
        <v>56.442137702155399</v>
      </c>
      <c r="P246" s="83">
        <v>13150</v>
      </c>
      <c r="Q246" s="83">
        <v>9950.0605326876503</v>
      </c>
      <c r="R246" s="38"/>
    </row>
    <row r="247" spans="1:18">
      <c r="A247" s="46" t="s">
        <v>2731</v>
      </c>
      <c r="B247" s="46" t="s">
        <v>266</v>
      </c>
      <c r="C247" s="46" t="s">
        <v>2698</v>
      </c>
      <c r="D247" s="76" t="s">
        <v>2681</v>
      </c>
      <c r="E247" s="77" t="s">
        <v>2673</v>
      </c>
      <c r="F247" s="69" t="s">
        <v>2681</v>
      </c>
      <c r="G247" s="69" t="s">
        <v>2673</v>
      </c>
      <c r="H247" s="78" t="s">
        <v>2681</v>
      </c>
      <c r="I247" s="79" t="s">
        <v>2673</v>
      </c>
      <c r="J247" s="80">
        <v>240</v>
      </c>
      <c r="K247" s="80">
        <f t="shared" si="3"/>
        <v>181.59806295399503</v>
      </c>
      <c r="L247" s="81" t="s">
        <v>2674</v>
      </c>
      <c r="M247" s="81" t="s">
        <v>2673</v>
      </c>
      <c r="N247" s="82">
        <v>968.78003938097117</v>
      </c>
      <c r="O247" s="82">
        <v>733.03574408366467</v>
      </c>
      <c r="P247" s="83">
        <v>66260</v>
      </c>
      <c r="Q247" s="83">
        <v>50136.198547215499</v>
      </c>
      <c r="R247" s="38"/>
    </row>
    <row r="248" spans="1:18" s="42" customFormat="1">
      <c r="A248" s="46" t="s">
        <v>2730</v>
      </c>
      <c r="B248" s="46" t="s">
        <v>266</v>
      </c>
      <c r="C248" s="46" t="s">
        <v>2698</v>
      </c>
      <c r="D248" s="76" t="s">
        <v>2681</v>
      </c>
      <c r="E248" s="77" t="s">
        <v>2673</v>
      </c>
      <c r="F248" s="69" t="s">
        <v>2681</v>
      </c>
      <c r="G248" s="69" t="s">
        <v>2673</v>
      </c>
      <c r="H248" s="78" t="s">
        <v>2681</v>
      </c>
      <c r="I248" s="79" t="s">
        <v>2673</v>
      </c>
      <c r="J248" s="80" t="s">
        <v>2681</v>
      </c>
      <c r="K248" s="80" t="s">
        <v>2673</v>
      </c>
      <c r="L248" s="81" t="s">
        <v>2674</v>
      </c>
      <c r="M248" s="81" t="s">
        <v>2673</v>
      </c>
      <c r="N248" s="82">
        <v>643.0240935672515</v>
      </c>
      <c r="O248" s="82">
        <v>486.54970760233914</v>
      </c>
      <c r="P248" s="83">
        <v>16840</v>
      </c>
      <c r="Q248" s="83">
        <v>12742.130750605325</v>
      </c>
      <c r="R248" s="38"/>
    </row>
    <row r="249" spans="1:18">
      <c r="A249" s="46" t="s">
        <v>2729</v>
      </c>
      <c r="B249" s="46" t="s">
        <v>250</v>
      </c>
      <c r="C249" s="46" t="s">
        <v>2698</v>
      </c>
      <c r="D249" s="76">
        <v>2410</v>
      </c>
      <c r="E249" s="77">
        <v>1823.5472154963679</v>
      </c>
      <c r="F249" s="69">
        <v>345</v>
      </c>
      <c r="G249" s="69">
        <v>261.04721549636804</v>
      </c>
      <c r="H249" s="78">
        <v>3095</v>
      </c>
      <c r="I249" s="79">
        <v>2341.8583535108955</v>
      </c>
      <c r="J249" s="80">
        <v>0</v>
      </c>
      <c r="K249" s="80">
        <f t="shared" ref="K249:K284" si="9">J249*0.756658595641646</f>
        <v>0</v>
      </c>
      <c r="L249" s="81">
        <v>90</v>
      </c>
      <c r="M249" s="81">
        <v>68.099273607748174</v>
      </c>
      <c r="N249" s="82">
        <v>0.34294618323586756</v>
      </c>
      <c r="O249" s="82">
        <v>0.25949317738791433</v>
      </c>
      <c r="P249" s="83">
        <v>82470</v>
      </c>
      <c r="Q249" s="83">
        <v>62401.634382566583</v>
      </c>
      <c r="R249" s="38"/>
    </row>
    <row r="250" spans="1:18">
      <c r="A250" s="46" t="s">
        <v>2728</v>
      </c>
      <c r="B250" s="46" t="s">
        <v>250</v>
      </c>
      <c r="C250" s="46" t="s">
        <v>2698</v>
      </c>
      <c r="D250" s="76">
        <v>1860</v>
      </c>
      <c r="E250" s="77">
        <v>1407.3849878934625</v>
      </c>
      <c r="F250" s="69">
        <v>330</v>
      </c>
      <c r="G250" s="69">
        <v>249.69733656174333</v>
      </c>
      <c r="H250" s="78">
        <v>3425</v>
      </c>
      <c r="I250" s="79">
        <v>2591.5556900726392</v>
      </c>
      <c r="J250" s="80">
        <v>0</v>
      </c>
      <c r="K250" s="80">
        <f t="shared" si="9"/>
        <v>0</v>
      </c>
      <c r="L250" s="81">
        <v>90</v>
      </c>
      <c r="M250" s="81">
        <v>68.099273607748174</v>
      </c>
      <c r="N250" s="82">
        <v>0.34294618323586756</v>
      </c>
      <c r="O250" s="82">
        <v>0.25949317738791433</v>
      </c>
      <c r="P250" s="83">
        <v>36425</v>
      </c>
      <c r="Q250" s="83">
        <v>27561.289346246973</v>
      </c>
      <c r="R250" s="38"/>
    </row>
    <row r="251" spans="1:18">
      <c r="A251" s="46" t="s">
        <v>1850</v>
      </c>
      <c r="B251" s="46" t="s">
        <v>267</v>
      </c>
      <c r="C251" s="46" t="s">
        <v>2698</v>
      </c>
      <c r="D251" s="76">
        <v>33130</v>
      </c>
      <c r="E251" s="77">
        <v>25068.09927360775</v>
      </c>
      <c r="F251" s="69">
        <v>8285</v>
      </c>
      <c r="G251" s="69">
        <v>6268.916464891041</v>
      </c>
      <c r="H251" s="78">
        <v>82825</v>
      </c>
      <c r="I251" s="79">
        <v>62670.248184019365</v>
      </c>
      <c r="J251" s="80">
        <v>8285</v>
      </c>
      <c r="K251" s="80">
        <f t="shared" si="9"/>
        <v>6268.9164648910364</v>
      </c>
      <c r="L251" s="81" t="s">
        <v>2674</v>
      </c>
      <c r="M251" s="81" t="s">
        <v>2673</v>
      </c>
      <c r="N251" s="82">
        <v>1210.8432429683753</v>
      </c>
      <c r="O251" s="82">
        <v>916.19494776662782</v>
      </c>
      <c r="P251" s="83">
        <v>82825</v>
      </c>
      <c r="Q251" s="83">
        <v>62670.248184019365</v>
      </c>
      <c r="R251" s="38"/>
    </row>
    <row r="252" spans="1:18">
      <c r="A252" s="46" t="s">
        <v>2727</v>
      </c>
      <c r="B252" s="46" t="s">
        <v>161</v>
      </c>
      <c r="C252" s="46" t="s">
        <v>2698</v>
      </c>
      <c r="D252" s="76" t="s">
        <v>2681</v>
      </c>
      <c r="E252" s="77" t="s">
        <v>2673</v>
      </c>
      <c r="F252" s="69" t="s">
        <v>2681</v>
      </c>
      <c r="G252" s="69" t="s">
        <v>2673</v>
      </c>
      <c r="H252" s="78" t="s">
        <v>2681</v>
      </c>
      <c r="I252" s="79" t="s">
        <v>2673</v>
      </c>
      <c r="J252" s="80">
        <v>900</v>
      </c>
      <c r="K252" s="80">
        <f t="shared" si="9"/>
        <v>680.99273607748137</v>
      </c>
      <c r="L252" s="81" t="s">
        <v>2674</v>
      </c>
      <c r="M252" s="81" t="s">
        <v>2673</v>
      </c>
      <c r="N252" s="82">
        <v>18.566115504469579</v>
      </c>
      <c r="O252" s="82">
        <v>14.048210884132551</v>
      </c>
      <c r="P252" s="83" t="s">
        <v>2681</v>
      </c>
      <c r="Q252" s="83" t="s">
        <v>2673</v>
      </c>
      <c r="R252" s="38"/>
    </row>
    <row r="253" spans="1:18" ht="23">
      <c r="A253" s="46" t="s">
        <v>2726</v>
      </c>
      <c r="B253" s="46" t="s">
        <v>161</v>
      </c>
      <c r="C253" s="46" t="s">
        <v>2698</v>
      </c>
      <c r="D253" s="76">
        <v>240</v>
      </c>
      <c r="E253" s="77">
        <v>181.59806295399514</v>
      </c>
      <c r="F253" s="69">
        <v>240</v>
      </c>
      <c r="G253" s="69">
        <v>181.59806295399514</v>
      </c>
      <c r="H253" s="78">
        <v>240</v>
      </c>
      <c r="I253" s="79">
        <v>181.59806295399514</v>
      </c>
      <c r="J253" s="80">
        <v>900</v>
      </c>
      <c r="K253" s="80">
        <f t="shared" si="9"/>
        <v>680.99273607748137</v>
      </c>
      <c r="L253" s="81">
        <v>90</v>
      </c>
      <c r="M253" s="81">
        <v>68.099273607748174</v>
      </c>
      <c r="N253" s="82">
        <v>1.0475456485664738</v>
      </c>
      <c r="O253" s="82">
        <v>0.79263441931482581</v>
      </c>
      <c r="P253" s="83">
        <v>48110</v>
      </c>
      <c r="Q253" s="83">
        <v>36402.845036319617</v>
      </c>
      <c r="R253" s="38"/>
    </row>
    <row r="254" spans="1:18">
      <c r="A254" s="46" t="s">
        <v>2725</v>
      </c>
      <c r="B254" s="46" t="s">
        <v>161</v>
      </c>
      <c r="C254" s="46" t="s">
        <v>2698</v>
      </c>
      <c r="D254" s="76" t="s">
        <v>2681</v>
      </c>
      <c r="E254" s="77" t="s">
        <v>2673</v>
      </c>
      <c r="F254" s="69" t="s">
        <v>2681</v>
      </c>
      <c r="G254" s="69" t="s">
        <v>2673</v>
      </c>
      <c r="H254" s="78" t="s">
        <v>2681</v>
      </c>
      <c r="I254" s="79" t="s">
        <v>2673</v>
      </c>
      <c r="J254" s="80">
        <v>900</v>
      </c>
      <c r="K254" s="80">
        <f t="shared" si="9"/>
        <v>680.99273607748137</v>
      </c>
      <c r="L254" s="81">
        <v>90</v>
      </c>
      <c r="M254" s="81">
        <v>68.099273607748174</v>
      </c>
      <c r="N254" s="82">
        <v>8.1010295264264496</v>
      </c>
      <c r="O254" s="82">
        <v>6.1297136247173496</v>
      </c>
      <c r="P254" s="83">
        <v>58805</v>
      </c>
      <c r="Q254" s="83">
        <v>44495.308716707019</v>
      </c>
      <c r="R254" s="38"/>
    </row>
    <row r="255" spans="1:18">
      <c r="A255" s="46" t="s">
        <v>2724</v>
      </c>
      <c r="B255" s="46" t="s">
        <v>212</v>
      </c>
      <c r="C255" s="46" t="s">
        <v>2698</v>
      </c>
      <c r="D255" s="76">
        <v>1720</v>
      </c>
      <c r="E255" s="77">
        <v>1301.4527845036318</v>
      </c>
      <c r="F255" s="69">
        <v>1720</v>
      </c>
      <c r="G255" s="69">
        <v>1301.4527845036318</v>
      </c>
      <c r="H255" s="78">
        <v>4125</v>
      </c>
      <c r="I255" s="79">
        <v>3121.2167070217915</v>
      </c>
      <c r="J255" s="80">
        <v>210</v>
      </c>
      <c r="K255" s="80">
        <f t="shared" si="9"/>
        <v>158.89830508474566</v>
      </c>
      <c r="L255" s="81">
        <v>345</v>
      </c>
      <c r="M255" s="81">
        <v>261.04721549636804</v>
      </c>
      <c r="N255" s="82">
        <v>33.492177840155954</v>
      </c>
      <c r="O255" s="82">
        <v>25.342144249512675</v>
      </c>
      <c r="P255" s="83">
        <v>30930</v>
      </c>
      <c r="Q255" s="83">
        <v>23403.450363196127</v>
      </c>
      <c r="R255" s="38"/>
    </row>
    <row r="256" spans="1:18">
      <c r="A256" s="46" t="s">
        <v>2723</v>
      </c>
      <c r="B256" s="46" t="s">
        <v>212</v>
      </c>
      <c r="C256" s="46" t="s">
        <v>2698</v>
      </c>
      <c r="D256" s="76">
        <v>3440</v>
      </c>
      <c r="E256" s="77">
        <v>2602.9055690072637</v>
      </c>
      <c r="F256" s="69">
        <v>1925</v>
      </c>
      <c r="G256" s="69">
        <v>1456.5677966101696</v>
      </c>
      <c r="H256" s="78">
        <v>2475</v>
      </c>
      <c r="I256" s="79">
        <v>1872.730024213075</v>
      </c>
      <c r="J256" s="80">
        <v>0</v>
      </c>
      <c r="K256" s="80">
        <f t="shared" si="9"/>
        <v>0</v>
      </c>
      <c r="L256" s="81" t="s">
        <v>2674</v>
      </c>
      <c r="M256" s="81" t="s">
        <v>2673</v>
      </c>
      <c r="N256" s="82">
        <v>10.047251461988305</v>
      </c>
      <c r="O256" s="82">
        <v>7.6023391812865491</v>
      </c>
      <c r="P256" s="83">
        <v>132155</v>
      </c>
      <c r="Q256" s="83">
        <v>99996.216707021784</v>
      </c>
      <c r="R256" s="38"/>
    </row>
    <row r="257" spans="1:18">
      <c r="A257" s="46" t="s">
        <v>2722</v>
      </c>
      <c r="B257" s="46" t="s">
        <v>212</v>
      </c>
      <c r="C257" s="46" t="s">
        <v>2698</v>
      </c>
      <c r="D257" s="76">
        <v>2515</v>
      </c>
      <c r="E257" s="77">
        <v>1902.9963680387407</v>
      </c>
      <c r="F257" s="69">
        <v>720</v>
      </c>
      <c r="G257" s="69">
        <v>544.79418886198539</v>
      </c>
      <c r="H257" s="78">
        <v>2875</v>
      </c>
      <c r="I257" s="79">
        <v>2175.3934624697335</v>
      </c>
      <c r="J257" s="80">
        <v>0</v>
      </c>
      <c r="K257" s="80">
        <f t="shared" si="9"/>
        <v>0</v>
      </c>
      <c r="L257" s="81">
        <v>90</v>
      </c>
      <c r="M257" s="81">
        <v>68.099273607748174</v>
      </c>
      <c r="N257" s="82">
        <v>0.42198456140350882</v>
      </c>
      <c r="O257" s="82">
        <v>0.31929824561403508</v>
      </c>
      <c r="P257" s="83">
        <v>103085</v>
      </c>
      <c r="Q257" s="83">
        <v>78000.151331719127</v>
      </c>
      <c r="R257" s="38"/>
    </row>
    <row r="258" spans="1:18">
      <c r="A258" s="46" t="s">
        <v>2721</v>
      </c>
      <c r="B258" s="46" t="s">
        <v>127</v>
      </c>
      <c r="C258" s="46" t="s">
        <v>2698</v>
      </c>
      <c r="D258" s="76">
        <v>240</v>
      </c>
      <c r="E258" s="77">
        <v>181.59806295399514</v>
      </c>
      <c r="F258" s="69">
        <v>240</v>
      </c>
      <c r="G258" s="69">
        <v>181.59806295399514</v>
      </c>
      <c r="H258" s="78">
        <v>240</v>
      </c>
      <c r="I258" s="79">
        <v>181.59806295399514</v>
      </c>
      <c r="J258" s="80">
        <v>0</v>
      </c>
      <c r="K258" s="80">
        <f t="shared" si="9"/>
        <v>0</v>
      </c>
      <c r="L258" s="81">
        <v>90</v>
      </c>
      <c r="M258" s="81">
        <v>68.099273607748174</v>
      </c>
      <c r="N258" s="82">
        <v>1.8504945676740124E-2</v>
      </c>
      <c r="O258" s="82">
        <v>1.4001926208187139E-2</v>
      </c>
      <c r="P258" s="83">
        <v>1375</v>
      </c>
      <c r="Q258" s="83">
        <v>1040.4055690072639</v>
      </c>
      <c r="R258" s="38"/>
    </row>
    <row r="259" spans="1:18">
      <c r="A259" s="46" t="s">
        <v>2720</v>
      </c>
      <c r="B259" s="46" t="s">
        <v>127</v>
      </c>
      <c r="C259" s="46" t="s">
        <v>2698</v>
      </c>
      <c r="D259" s="76" t="s">
        <v>2681</v>
      </c>
      <c r="E259" s="77" t="s">
        <v>2673</v>
      </c>
      <c r="F259" s="69" t="s">
        <v>2681</v>
      </c>
      <c r="G259" s="69" t="s">
        <v>2673</v>
      </c>
      <c r="H259" s="78" t="s">
        <v>2681</v>
      </c>
      <c r="I259" s="79" t="s">
        <v>2673</v>
      </c>
      <c r="J259" s="80">
        <v>240</v>
      </c>
      <c r="K259" s="80">
        <f t="shared" si="9"/>
        <v>181.59806295399503</v>
      </c>
      <c r="L259" s="81" t="s">
        <v>2674</v>
      </c>
      <c r="M259" s="81" t="s">
        <v>2673</v>
      </c>
      <c r="N259" s="82">
        <v>242.16908978616991</v>
      </c>
      <c r="O259" s="82">
        <v>183.23932338541911</v>
      </c>
      <c r="P259" s="83" t="s">
        <v>2681</v>
      </c>
      <c r="Q259" s="83" t="s">
        <v>2673</v>
      </c>
      <c r="R259" s="38"/>
    </row>
    <row r="260" spans="1:18">
      <c r="A260" s="46" t="s">
        <v>2719</v>
      </c>
      <c r="B260" s="46" t="s">
        <v>217</v>
      </c>
      <c r="C260" s="46" t="s">
        <v>2698</v>
      </c>
      <c r="D260" s="76">
        <v>1860</v>
      </c>
      <c r="E260" s="77">
        <v>1407.3849878934625</v>
      </c>
      <c r="F260" s="69">
        <v>330</v>
      </c>
      <c r="G260" s="69">
        <v>249.69733656174333</v>
      </c>
      <c r="H260" s="78">
        <v>3425</v>
      </c>
      <c r="I260" s="79">
        <v>2591.5556900726392</v>
      </c>
      <c r="J260" s="80">
        <v>0</v>
      </c>
      <c r="K260" s="80">
        <f t="shared" si="9"/>
        <v>0</v>
      </c>
      <c r="L260" s="81">
        <v>90</v>
      </c>
      <c r="M260" s="81">
        <v>68.099273607748174</v>
      </c>
      <c r="N260" s="82">
        <v>0.34294618323586756</v>
      </c>
      <c r="O260" s="82">
        <v>0.25949317738791433</v>
      </c>
      <c r="P260" s="83">
        <v>31765</v>
      </c>
      <c r="Q260" s="83">
        <v>24035.2602905569</v>
      </c>
      <c r="R260" s="38"/>
    </row>
    <row r="261" spans="1:18">
      <c r="A261" s="46" t="s">
        <v>748</v>
      </c>
      <c r="B261" s="46" t="s">
        <v>217</v>
      </c>
      <c r="C261" s="46" t="s">
        <v>2698</v>
      </c>
      <c r="D261" s="76">
        <v>240</v>
      </c>
      <c r="E261" s="77">
        <v>181.59806295399514</v>
      </c>
      <c r="F261" s="69">
        <v>240</v>
      </c>
      <c r="G261" s="69">
        <v>181.59806295399514</v>
      </c>
      <c r="H261" s="78">
        <v>240</v>
      </c>
      <c r="I261" s="79">
        <v>181.59806295399514</v>
      </c>
      <c r="J261" s="80">
        <v>0</v>
      </c>
      <c r="K261" s="80">
        <f t="shared" si="9"/>
        <v>0</v>
      </c>
      <c r="L261" s="81">
        <v>90</v>
      </c>
      <c r="M261" s="81">
        <v>68.099273607748174</v>
      </c>
      <c r="N261" s="82">
        <v>0.69136182481287123</v>
      </c>
      <c r="O261" s="82">
        <v>0.52312486744315323</v>
      </c>
      <c r="P261" s="83">
        <v>50</v>
      </c>
      <c r="Q261" s="83">
        <v>37.832929782082324</v>
      </c>
      <c r="R261" s="38"/>
    </row>
    <row r="262" spans="1:18">
      <c r="A262" s="46" t="s">
        <v>2718</v>
      </c>
      <c r="B262" s="46" t="s">
        <v>128</v>
      </c>
      <c r="C262" s="46" t="s">
        <v>2698</v>
      </c>
      <c r="D262" s="76">
        <v>1860</v>
      </c>
      <c r="E262" s="77">
        <v>1407.3849878934625</v>
      </c>
      <c r="F262" s="69">
        <v>330</v>
      </c>
      <c r="G262" s="69">
        <v>249.69733656174333</v>
      </c>
      <c r="H262" s="78">
        <v>3425</v>
      </c>
      <c r="I262" s="79">
        <v>2591.5556900726392</v>
      </c>
      <c r="J262" s="80">
        <v>800</v>
      </c>
      <c r="K262" s="80">
        <f t="shared" si="9"/>
        <v>605.32687651331673</v>
      </c>
      <c r="L262" s="81">
        <v>90</v>
      </c>
      <c r="M262" s="81">
        <v>68.099273607748174</v>
      </c>
      <c r="N262" s="82">
        <v>0.34294618323586756</v>
      </c>
      <c r="O262" s="82">
        <v>0.25949317738791433</v>
      </c>
      <c r="P262" s="83">
        <v>41235</v>
      </c>
      <c r="Q262" s="83">
        <v>31200.817191283291</v>
      </c>
      <c r="R262" s="38"/>
    </row>
    <row r="263" spans="1:18">
      <c r="A263" s="46" t="s">
        <v>2717</v>
      </c>
      <c r="B263" s="46" t="s">
        <v>128</v>
      </c>
      <c r="C263" s="46" t="s">
        <v>2698</v>
      </c>
      <c r="D263" s="76" t="s">
        <v>2681</v>
      </c>
      <c r="E263" s="77" t="s">
        <v>2673</v>
      </c>
      <c r="F263" s="69" t="s">
        <v>2681</v>
      </c>
      <c r="G263" s="69" t="s">
        <v>2673</v>
      </c>
      <c r="H263" s="78" t="s">
        <v>2681</v>
      </c>
      <c r="I263" s="79" t="s">
        <v>2673</v>
      </c>
      <c r="J263" s="80">
        <v>800</v>
      </c>
      <c r="K263" s="80">
        <f t="shared" si="9"/>
        <v>605.32687651331673</v>
      </c>
      <c r="L263" s="81" t="s">
        <v>2674</v>
      </c>
      <c r="M263" s="81" t="s">
        <v>2673</v>
      </c>
      <c r="N263" s="82">
        <v>36.325584064172901</v>
      </c>
      <c r="O263" s="82">
        <v>27.486065423859639</v>
      </c>
      <c r="P263" s="83">
        <v>41415</v>
      </c>
      <c r="Q263" s="83">
        <v>31337.015738498787</v>
      </c>
      <c r="R263" s="38"/>
    </row>
    <row r="264" spans="1:18">
      <c r="A264" s="46" t="s">
        <v>424</v>
      </c>
      <c r="B264" s="46" t="s">
        <v>2716</v>
      </c>
      <c r="C264" s="46" t="s">
        <v>2698</v>
      </c>
      <c r="D264" s="85">
        <v>1200</v>
      </c>
      <c r="E264" s="77">
        <v>907.99031476997584</v>
      </c>
      <c r="F264" s="69">
        <v>600</v>
      </c>
      <c r="G264" s="69">
        <v>453.99515738498792</v>
      </c>
      <c r="H264" s="86">
        <v>3050</v>
      </c>
      <c r="I264" s="79">
        <v>2307.8087167070216</v>
      </c>
      <c r="J264" s="87">
        <v>2300</v>
      </c>
      <c r="K264" s="80">
        <v>1740.3147699757869</v>
      </c>
      <c r="L264" s="81">
        <v>90</v>
      </c>
      <c r="M264" s="81">
        <v>68.099273607748174</v>
      </c>
      <c r="N264" s="82">
        <f>(30/1024)*10</f>
        <v>0.29296875</v>
      </c>
      <c r="O264" s="90">
        <f>(23/1024)*10</f>
        <v>0.224609375</v>
      </c>
      <c r="P264" s="83">
        <v>95530</v>
      </c>
      <c r="Q264" s="83">
        <v>72283.595641646491</v>
      </c>
      <c r="R264" s="38"/>
    </row>
    <row r="265" spans="1:18">
      <c r="A265" s="66" t="s">
        <v>2715</v>
      </c>
      <c r="B265" s="66" t="s">
        <v>107</v>
      </c>
      <c r="C265" s="66" t="s">
        <v>2698</v>
      </c>
      <c r="D265" s="67">
        <v>2485</v>
      </c>
      <c r="E265" s="68">
        <v>1880.2966101694915</v>
      </c>
      <c r="F265" s="69">
        <v>415</v>
      </c>
      <c r="G265" s="69">
        <v>314.01331719128325</v>
      </c>
      <c r="H265" s="70">
        <v>3315</v>
      </c>
      <c r="I265" s="71">
        <v>2508.323244552058</v>
      </c>
      <c r="J265" s="72">
        <v>0</v>
      </c>
      <c r="K265" s="72">
        <f t="shared" si="9"/>
        <v>0</v>
      </c>
      <c r="L265" s="73">
        <v>90</v>
      </c>
      <c r="M265" s="73">
        <v>68.099273607748174</v>
      </c>
      <c r="N265" s="74">
        <v>0.41325030351744246</v>
      </c>
      <c r="O265" s="74">
        <v>0.31268939430799214</v>
      </c>
      <c r="P265" s="75">
        <v>66260</v>
      </c>
      <c r="Q265" s="75">
        <v>50136.198547215499</v>
      </c>
      <c r="R265" s="38"/>
    </row>
    <row r="266" spans="1:18">
      <c r="A266" s="46" t="s">
        <v>2714</v>
      </c>
      <c r="B266" s="46" t="s">
        <v>109</v>
      </c>
      <c r="C266" s="46" t="s">
        <v>2698</v>
      </c>
      <c r="D266" s="101">
        <v>330</v>
      </c>
      <c r="E266" s="102">
        <v>249.69733656174333</v>
      </c>
      <c r="F266" s="69">
        <v>330</v>
      </c>
      <c r="G266" s="69">
        <v>249.69733656174333</v>
      </c>
      <c r="H266" s="78">
        <v>3425</v>
      </c>
      <c r="I266" s="79">
        <v>2591.5556900726392</v>
      </c>
      <c r="J266" s="80">
        <v>0</v>
      </c>
      <c r="K266" s="80">
        <f t="shared" si="9"/>
        <v>0</v>
      </c>
      <c r="L266" s="81">
        <v>90</v>
      </c>
      <c r="M266" s="81">
        <v>68.099273607748174</v>
      </c>
      <c r="N266" s="82">
        <v>0.34294618323586756</v>
      </c>
      <c r="O266" s="82">
        <v>0.25949317738791433</v>
      </c>
      <c r="P266" s="83">
        <v>52230</v>
      </c>
      <c r="Q266" s="83">
        <v>39520.278450363192</v>
      </c>
      <c r="R266" s="38"/>
    </row>
    <row r="267" spans="1:18">
      <c r="A267" s="46" t="s">
        <v>35</v>
      </c>
      <c r="B267" s="46" t="s">
        <v>239</v>
      </c>
      <c r="C267" s="46" t="s">
        <v>2698</v>
      </c>
      <c r="D267" s="76" t="s">
        <v>2681</v>
      </c>
      <c r="E267" s="76" t="s">
        <v>2673</v>
      </c>
      <c r="F267" s="69" t="s">
        <v>2681</v>
      </c>
      <c r="G267" s="69" t="s">
        <v>2673</v>
      </c>
      <c r="H267" s="78" t="s">
        <v>2681</v>
      </c>
      <c r="I267" s="79" t="s">
        <v>2673</v>
      </c>
      <c r="J267" s="103">
        <v>240</v>
      </c>
      <c r="K267" s="103">
        <f t="shared" si="9"/>
        <v>181.59806295399503</v>
      </c>
      <c r="L267" s="104" t="s">
        <v>2674</v>
      </c>
      <c r="M267" s="104" t="s">
        <v>2673</v>
      </c>
      <c r="N267" s="82">
        <v>0.73545880701754396</v>
      </c>
      <c r="O267" s="82">
        <v>0.55649122807017548</v>
      </c>
      <c r="P267" s="83" t="s">
        <v>2681</v>
      </c>
      <c r="Q267" s="83" t="s">
        <v>2673</v>
      </c>
      <c r="R267" s="38"/>
    </row>
    <row r="268" spans="1:18">
      <c r="A268" s="46" t="s">
        <v>2713</v>
      </c>
      <c r="B268" s="46" t="s">
        <v>239</v>
      </c>
      <c r="C268" s="46" t="s">
        <v>2698</v>
      </c>
      <c r="D268" s="76">
        <v>240</v>
      </c>
      <c r="E268" s="76">
        <v>181.59806295399514</v>
      </c>
      <c r="F268" s="69">
        <v>240</v>
      </c>
      <c r="G268" s="69">
        <v>181.59806295399514</v>
      </c>
      <c r="H268" s="78">
        <v>240</v>
      </c>
      <c r="I268" s="79">
        <v>181.59806295399514</v>
      </c>
      <c r="J268" s="103">
        <v>0</v>
      </c>
      <c r="K268" s="103">
        <f t="shared" si="9"/>
        <v>0</v>
      </c>
      <c r="L268" s="104">
        <v>90</v>
      </c>
      <c r="M268" s="104">
        <v>68.099273607748174</v>
      </c>
      <c r="N268" s="82">
        <v>0.82272423582891996</v>
      </c>
      <c r="O268" s="82">
        <v>0.6225213648826573</v>
      </c>
      <c r="P268" s="83">
        <v>60</v>
      </c>
      <c r="Q268" s="83">
        <v>45.399515738498785</v>
      </c>
      <c r="R268" s="38"/>
    </row>
    <row r="269" spans="1:18">
      <c r="A269" s="46" t="s">
        <v>2712</v>
      </c>
      <c r="B269" s="46" t="s">
        <v>255</v>
      </c>
      <c r="C269" s="46" t="s">
        <v>2698</v>
      </c>
      <c r="D269" s="67">
        <v>2265</v>
      </c>
      <c r="E269" s="68">
        <v>1713.8317191283293</v>
      </c>
      <c r="F269" s="99">
        <v>755</v>
      </c>
      <c r="G269" s="99">
        <v>571.27723970944305</v>
      </c>
      <c r="H269" s="78">
        <v>4525</v>
      </c>
      <c r="I269" s="79">
        <v>3423.8801452784501</v>
      </c>
      <c r="J269" s="80">
        <v>0</v>
      </c>
      <c r="K269" s="80">
        <f t="shared" si="9"/>
        <v>0</v>
      </c>
      <c r="L269" s="81">
        <v>605</v>
      </c>
      <c r="M269" s="81">
        <v>457.7784503631961</v>
      </c>
      <c r="N269" s="82">
        <v>5.1435691692251071</v>
      </c>
      <c r="O269" s="82">
        <v>3.8919258241715395</v>
      </c>
      <c r="P269" s="83">
        <v>57645</v>
      </c>
      <c r="Q269" s="83">
        <v>43617.58474576271</v>
      </c>
      <c r="R269" s="38"/>
    </row>
    <row r="270" spans="1:18">
      <c r="A270" s="46" t="s">
        <v>2711</v>
      </c>
      <c r="B270" s="46" t="s">
        <v>242</v>
      </c>
      <c r="C270" s="46" t="s">
        <v>2698</v>
      </c>
      <c r="D270" s="76">
        <v>5500</v>
      </c>
      <c r="E270" s="77">
        <v>4161.6222760290557</v>
      </c>
      <c r="F270" s="69">
        <v>2065</v>
      </c>
      <c r="G270" s="69">
        <v>1562.4999999999998</v>
      </c>
      <c r="H270" s="78">
        <v>51545</v>
      </c>
      <c r="I270" s="79">
        <v>39001.967312348665</v>
      </c>
      <c r="J270" s="80">
        <v>2065</v>
      </c>
      <c r="K270" s="80">
        <f t="shared" si="9"/>
        <v>1562.4999999999989</v>
      </c>
      <c r="L270" s="81" t="s">
        <v>2674</v>
      </c>
      <c r="M270" s="81" t="s">
        <v>2673</v>
      </c>
      <c r="N270" s="82">
        <v>0</v>
      </c>
      <c r="O270" s="82">
        <v>0</v>
      </c>
      <c r="P270" s="83">
        <v>51545</v>
      </c>
      <c r="Q270" s="83">
        <v>39001.967312348665</v>
      </c>
      <c r="R270" s="38"/>
    </row>
    <row r="271" spans="1:18">
      <c r="A271" s="46" t="s">
        <v>2710</v>
      </c>
      <c r="B271" s="46" t="s">
        <v>243</v>
      </c>
      <c r="C271" s="46" t="s">
        <v>2698</v>
      </c>
      <c r="D271" s="76" t="e">
        <f>VLOOKUP(B271,#REF!,4,0)</f>
        <v>#REF!</v>
      </c>
      <c r="E271" s="77">
        <v>1740.3147699757869</v>
      </c>
      <c r="F271" s="69">
        <v>700</v>
      </c>
      <c r="G271" s="69">
        <v>529.66101694915244</v>
      </c>
      <c r="H271" s="78">
        <v>2600</v>
      </c>
      <c r="I271" s="79">
        <v>1967.3123486682809</v>
      </c>
      <c r="J271" s="80">
        <v>900</v>
      </c>
      <c r="K271" s="80">
        <v>680.99273607748182</v>
      </c>
      <c r="L271" s="81">
        <v>65</v>
      </c>
      <c r="M271" s="81">
        <v>49.182808716707022</v>
      </c>
      <c r="N271" s="82">
        <f>(40/1024)*10</f>
        <v>0.390625</v>
      </c>
      <c r="O271" s="82" t="e">
        <f>(#REF!/1024)*10</f>
        <v>#REF!</v>
      </c>
      <c r="P271" s="83">
        <v>82825</v>
      </c>
      <c r="Q271" s="83">
        <v>62670.248184019365</v>
      </c>
      <c r="R271" s="38"/>
    </row>
    <row r="272" spans="1:18">
      <c r="A272" s="46" t="s">
        <v>2709</v>
      </c>
      <c r="B272" s="46" t="s">
        <v>243</v>
      </c>
      <c r="C272" s="46" t="s">
        <v>2698</v>
      </c>
      <c r="D272" s="76">
        <v>4145</v>
      </c>
      <c r="E272" s="77">
        <v>3136.3498789346249</v>
      </c>
      <c r="F272" s="69">
        <v>4145</v>
      </c>
      <c r="G272" s="69">
        <v>3136.3498789346249</v>
      </c>
      <c r="H272" s="78">
        <v>21535</v>
      </c>
      <c r="I272" s="79">
        <v>16294.642857142855</v>
      </c>
      <c r="J272" s="80">
        <v>2100</v>
      </c>
      <c r="K272" s="80">
        <f t="shared" si="9"/>
        <v>1588.9830508474565</v>
      </c>
      <c r="L272" s="81">
        <v>580</v>
      </c>
      <c r="M272" s="81">
        <v>438.86198547215491</v>
      </c>
      <c r="N272" s="82">
        <v>82.660355195035208</v>
      </c>
      <c r="O272" s="82">
        <v>62.54566827711502</v>
      </c>
      <c r="P272" s="83">
        <v>21535</v>
      </c>
      <c r="Q272" s="83">
        <v>16294.642857142855</v>
      </c>
      <c r="R272" s="38"/>
    </row>
    <row r="273" spans="1:18">
      <c r="A273" s="46" t="s">
        <v>2708</v>
      </c>
      <c r="B273" s="46" t="s">
        <v>243</v>
      </c>
      <c r="C273" s="46" t="s">
        <v>2698</v>
      </c>
      <c r="D273" s="76">
        <v>240</v>
      </c>
      <c r="E273" s="77">
        <v>181.59806295399514</v>
      </c>
      <c r="F273" s="69">
        <v>240</v>
      </c>
      <c r="G273" s="69">
        <v>181.59806295399514</v>
      </c>
      <c r="H273" s="78">
        <v>2605</v>
      </c>
      <c r="I273" s="79">
        <v>1971.0956416464892</v>
      </c>
      <c r="J273" s="80">
        <v>2100</v>
      </c>
      <c r="K273" s="80">
        <f t="shared" si="9"/>
        <v>1588.9830508474565</v>
      </c>
      <c r="L273" s="81">
        <v>90</v>
      </c>
      <c r="M273" s="81">
        <v>68.099273607748174</v>
      </c>
      <c r="N273" s="82">
        <v>5.1123243322216387</v>
      </c>
      <c r="O273" s="82">
        <v>3.8682841496834435</v>
      </c>
      <c r="P273" s="83">
        <v>2605</v>
      </c>
      <c r="Q273" s="83">
        <v>1971.0956416464892</v>
      </c>
      <c r="R273" s="38"/>
    </row>
    <row r="274" spans="1:18" ht="23">
      <c r="A274" s="46" t="s">
        <v>2707</v>
      </c>
      <c r="B274" s="46" t="s">
        <v>114</v>
      </c>
      <c r="C274" s="46" t="s">
        <v>2698</v>
      </c>
      <c r="D274" s="76">
        <v>2150</v>
      </c>
      <c r="E274" s="77">
        <v>1626.81598062954</v>
      </c>
      <c r="F274" s="69">
        <v>600</v>
      </c>
      <c r="G274" s="69">
        <v>453.99515738498792</v>
      </c>
      <c r="H274" s="78">
        <v>2400</v>
      </c>
      <c r="I274" s="79">
        <v>1815.9806295399517</v>
      </c>
      <c r="J274" s="80">
        <v>0</v>
      </c>
      <c r="K274" s="80">
        <f t="shared" si="9"/>
        <v>0</v>
      </c>
      <c r="L274" s="81">
        <v>200</v>
      </c>
      <c r="M274" s="81">
        <v>151.3317191283293</v>
      </c>
      <c r="N274" s="82">
        <f>(60/1024)*10</f>
        <v>0.5859375</v>
      </c>
      <c r="O274" s="90">
        <f>(45/1024)*10</f>
        <v>0.439453125</v>
      </c>
      <c r="P274" s="83">
        <v>54980</v>
      </c>
      <c r="Q274" s="83">
        <v>41601.089588377719</v>
      </c>
      <c r="R274" s="38"/>
    </row>
    <row r="275" spans="1:18">
      <c r="A275" s="46" t="s">
        <v>842</v>
      </c>
      <c r="B275" s="46" t="s">
        <v>171</v>
      </c>
      <c r="C275" s="46" t="s">
        <v>2698</v>
      </c>
      <c r="D275" s="76">
        <v>2750</v>
      </c>
      <c r="E275" s="77">
        <v>2080.8111380145278</v>
      </c>
      <c r="F275" s="69">
        <v>690</v>
      </c>
      <c r="G275" s="69">
        <v>522.09443099273608</v>
      </c>
      <c r="H275" s="78">
        <v>4815</v>
      </c>
      <c r="I275" s="79">
        <v>3643.3111380145278</v>
      </c>
      <c r="J275" s="80">
        <v>900</v>
      </c>
      <c r="K275" s="80">
        <f t="shared" si="9"/>
        <v>680.99273607748137</v>
      </c>
      <c r="L275" s="81">
        <v>275</v>
      </c>
      <c r="M275" s="81">
        <v>208.08111380145277</v>
      </c>
      <c r="N275" s="82">
        <v>0.66981676413255375</v>
      </c>
      <c r="O275" s="82">
        <v>0.50682261208577006</v>
      </c>
      <c r="P275" s="83">
        <v>68725</v>
      </c>
      <c r="Q275" s="83">
        <v>52001.361985472155</v>
      </c>
      <c r="R275" s="38"/>
    </row>
    <row r="276" spans="1:18">
      <c r="A276" s="46" t="s">
        <v>2706</v>
      </c>
      <c r="B276" s="46" t="s">
        <v>133</v>
      </c>
      <c r="C276" s="46" t="s">
        <v>2698</v>
      </c>
      <c r="D276" s="76" t="s">
        <v>2681</v>
      </c>
      <c r="E276" s="77" t="s">
        <v>2673</v>
      </c>
      <c r="F276" s="69" t="s">
        <v>2681</v>
      </c>
      <c r="G276" s="69" t="s">
        <v>2673</v>
      </c>
      <c r="H276" s="78" t="s">
        <v>2681</v>
      </c>
      <c r="I276" s="79" t="s">
        <v>2673</v>
      </c>
      <c r="J276" s="80">
        <v>1100</v>
      </c>
      <c r="K276" s="80">
        <f t="shared" si="9"/>
        <v>832.32445520581052</v>
      </c>
      <c r="L276" s="81" t="s">
        <v>2674</v>
      </c>
      <c r="M276" s="81" t="s">
        <v>2673</v>
      </c>
      <c r="N276" s="82">
        <v>267.92670565302149</v>
      </c>
      <c r="O276" s="82">
        <v>202.72904483430801</v>
      </c>
      <c r="P276" s="83" t="s">
        <v>2681</v>
      </c>
      <c r="Q276" s="83" t="s">
        <v>2673</v>
      </c>
      <c r="R276" s="38"/>
    </row>
    <row r="277" spans="1:18">
      <c r="A277" s="46" t="s">
        <v>2705</v>
      </c>
      <c r="B277" s="46" t="s">
        <v>224</v>
      </c>
      <c r="C277" s="46" t="s">
        <v>2698</v>
      </c>
      <c r="D277" s="76" t="s">
        <v>2681</v>
      </c>
      <c r="E277" s="77" t="s">
        <v>2673</v>
      </c>
      <c r="F277" s="69" t="s">
        <v>2681</v>
      </c>
      <c r="G277" s="69" t="s">
        <v>2673</v>
      </c>
      <c r="H277" s="78" t="s">
        <v>2681</v>
      </c>
      <c r="I277" s="79" t="s">
        <v>2673</v>
      </c>
      <c r="J277" s="80">
        <v>240</v>
      </c>
      <c r="K277" s="80">
        <f t="shared" si="9"/>
        <v>181.59806295399503</v>
      </c>
      <c r="L277" s="81" t="s">
        <v>2674</v>
      </c>
      <c r="M277" s="81" t="s">
        <v>2673</v>
      </c>
      <c r="N277" s="82">
        <v>36.325584064172901</v>
      </c>
      <c r="O277" s="82">
        <v>27.486065423859639</v>
      </c>
      <c r="P277" s="83" t="s">
        <v>2681</v>
      </c>
      <c r="Q277" s="83" t="s">
        <v>2673</v>
      </c>
      <c r="R277" s="38"/>
    </row>
    <row r="278" spans="1:18">
      <c r="A278" s="46" t="s">
        <v>2704</v>
      </c>
      <c r="B278" s="46" t="s">
        <v>224</v>
      </c>
      <c r="C278" s="46" t="s">
        <v>2698</v>
      </c>
      <c r="D278" s="76">
        <v>240</v>
      </c>
      <c r="E278" s="77">
        <v>181.59806295399514</v>
      </c>
      <c r="F278" s="69">
        <v>240</v>
      </c>
      <c r="G278" s="69">
        <v>181.59806295399514</v>
      </c>
      <c r="H278" s="78">
        <v>240</v>
      </c>
      <c r="I278" s="79">
        <v>181.59806295399514</v>
      </c>
      <c r="J278" s="80">
        <v>0</v>
      </c>
      <c r="K278" s="80">
        <f t="shared" si="9"/>
        <v>0</v>
      </c>
      <c r="L278" s="81">
        <v>90</v>
      </c>
      <c r="M278" s="81">
        <v>68.099273607748174</v>
      </c>
      <c r="N278" s="82">
        <v>1.5357513839426034</v>
      </c>
      <c r="O278" s="82">
        <v>1.1620394854287253</v>
      </c>
      <c r="P278" s="83">
        <v>240</v>
      </c>
      <c r="Q278" s="83">
        <v>181.59806295399514</v>
      </c>
      <c r="R278" s="38"/>
    </row>
    <row r="279" spans="1:18">
      <c r="A279" s="46" t="s">
        <v>2703</v>
      </c>
      <c r="B279" s="46" t="s">
        <v>277</v>
      </c>
      <c r="C279" s="46" t="s">
        <v>2698</v>
      </c>
      <c r="D279" s="76">
        <v>28990</v>
      </c>
      <c r="E279" s="77">
        <v>21935.532687651328</v>
      </c>
      <c r="F279" s="69">
        <v>14910</v>
      </c>
      <c r="G279" s="69">
        <v>11281.779661016948</v>
      </c>
      <c r="H279" s="78">
        <v>198775</v>
      </c>
      <c r="I279" s="79">
        <v>150404.81234866826</v>
      </c>
      <c r="J279" s="80">
        <v>8285</v>
      </c>
      <c r="K279" s="80">
        <f t="shared" si="9"/>
        <v>6268.9164648910364</v>
      </c>
      <c r="L279" s="81" t="s">
        <v>2674</v>
      </c>
      <c r="M279" s="81" t="s">
        <v>2673</v>
      </c>
      <c r="N279" s="82">
        <v>807.23078950111608</v>
      </c>
      <c r="O279" s="82">
        <v>610.79811554261209</v>
      </c>
      <c r="P279" s="83">
        <v>198775</v>
      </c>
      <c r="Q279" s="83">
        <v>150404.81234866826</v>
      </c>
      <c r="R279" s="38"/>
    </row>
    <row r="280" spans="1:18">
      <c r="A280" s="46" t="s">
        <v>2702</v>
      </c>
      <c r="B280" s="46" t="s">
        <v>256</v>
      </c>
      <c r="C280" s="46" t="s">
        <v>2698</v>
      </c>
      <c r="D280" s="76">
        <v>1860</v>
      </c>
      <c r="E280" s="77">
        <v>1407.3849878934625</v>
      </c>
      <c r="F280" s="69">
        <v>330</v>
      </c>
      <c r="G280" s="69">
        <v>249.69733656174333</v>
      </c>
      <c r="H280" s="78">
        <v>3425</v>
      </c>
      <c r="I280" s="79">
        <v>2591.5556900726392</v>
      </c>
      <c r="J280" s="80">
        <v>2400</v>
      </c>
      <c r="K280" s="80">
        <f t="shared" si="9"/>
        <v>1815.9806295399503</v>
      </c>
      <c r="L280" s="81">
        <v>90</v>
      </c>
      <c r="M280" s="81">
        <v>68.099273607748174</v>
      </c>
      <c r="N280" s="82">
        <v>0.34294618323586756</v>
      </c>
      <c r="O280" s="82">
        <v>0.25949317738791433</v>
      </c>
      <c r="P280" s="83">
        <v>61855</v>
      </c>
      <c r="Q280" s="83">
        <v>46803.117433414045</v>
      </c>
      <c r="R280" s="38"/>
    </row>
    <row r="281" spans="1:18">
      <c r="A281" s="46" t="s">
        <v>2701</v>
      </c>
      <c r="B281" s="46" t="s">
        <v>257</v>
      </c>
      <c r="C281" s="46" t="s">
        <v>2698</v>
      </c>
      <c r="D281" s="76">
        <v>2200</v>
      </c>
      <c r="E281" s="77">
        <v>1664.6489104116222</v>
      </c>
      <c r="F281" s="69">
        <v>690</v>
      </c>
      <c r="G281" s="69">
        <v>522.09443099273608</v>
      </c>
      <c r="H281" s="78">
        <v>3095</v>
      </c>
      <c r="I281" s="79">
        <v>2341.8583535108955</v>
      </c>
      <c r="J281" s="80">
        <v>0</v>
      </c>
      <c r="K281" s="80">
        <f t="shared" si="9"/>
        <v>0</v>
      </c>
      <c r="L281" s="81">
        <v>90</v>
      </c>
      <c r="M281" s="81">
        <v>68.099273607748174</v>
      </c>
      <c r="N281" s="82">
        <v>0.66981676413255375</v>
      </c>
      <c r="O281" s="82">
        <v>0.50682261208577006</v>
      </c>
      <c r="P281" s="83">
        <v>48110</v>
      </c>
      <c r="Q281" s="83">
        <v>36402.845036319617</v>
      </c>
      <c r="R281" s="38"/>
    </row>
    <row r="282" spans="1:18">
      <c r="A282" s="46" t="s">
        <v>2700</v>
      </c>
      <c r="B282" s="46" t="s">
        <v>257</v>
      </c>
      <c r="C282" s="46" t="s">
        <v>2698</v>
      </c>
      <c r="D282" s="76" t="s">
        <v>2681</v>
      </c>
      <c r="E282" s="77" t="s">
        <v>2673</v>
      </c>
      <c r="F282" s="69" t="s">
        <v>2681</v>
      </c>
      <c r="G282" s="69" t="s">
        <v>2673</v>
      </c>
      <c r="H282" s="78" t="s">
        <v>2681</v>
      </c>
      <c r="I282" s="79" t="s">
        <v>2673</v>
      </c>
      <c r="J282" s="80">
        <v>240</v>
      </c>
      <c r="K282" s="80">
        <f t="shared" si="9"/>
        <v>181.59806295399503</v>
      </c>
      <c r="L282" s="81" t="s">
        <v>2674</v>
      </c>
      <c r="M282" s="81" t="s">
        <v>2673</v>
      </c>
      <c r="N282" s="82">
        <v>342.94618323586752</v>
      </c>
      <c r="O282" s="82">
        <v>259.49317738791427</v>
      </c>
      <c r="P282" s="83" t="s">
        <v>2681</v>
      </c>
      <c r="Q282" s="83" t="s">
        <v>2673</v>
      </c>
      <c r="R282" s="38"/>
    </row>
    <row r="283" spans="1:18">
      <c r="A283" s="46" t="s">
        <v>2699</v>
      </c>
      <c r="B283" s="46" t="s">
        <v>257</v>
      </c>
      <c r="C283" s="46" t="s">
        <v>2698</v>
      </c>
      <c r="D283" s="76" t="s">
        <v>2681</v>
      </c>
      <c r="E283" s="77" t="s">
        <v>2673</v>
      </c>
      <c r="F283" s="69" t="s">
        <v>2681</v>
      </c>
      <c r="G283" s="69" t="s">
        <v>2673</v>
      </c>
      <c r="H283" s="78" t="s">
        <v>2681</v>
      </c>
      <c r="I283" s="79" t="s">
        <v>2673</v>
      </c>
      <c r="J283" s="80">
        <v>240</v>
      </c>
      <c r="K283" s="80">
        <f t="shared" si="9"/>
        <v>181.59806295399503</v>
      </c>
      <c r="L283" s="81" t="s">
        <v>2674</v>
      </c>
      <c r="M283" s="81" t="s">
        <v>2673</v>
      </c>
      <c r="N283" s="82">
        <v>334.90838206627683</v>
      </c>
      <c r="O283" s="82">
        <v>253.411306042885</v>
      </c>
      <c r="P283" s="83" t="s">
        <v>2681</v>
      </c>
      <c r="Q283" s="83" t="s">
        <v>2673</v>
      </c>
      <c r="R283" s="38"/>
    </row>
    <row r="284" spans="1:18">
      <c r="A284" s="46" t="s">
        <v>2697</v>
      </c>
      <c r="B284" s="46" t="s">
        <v>140</v>
      </c>
      <c r="C284" s="46" t="s">
        <v>2675</v>
      </c>
      <c r="D284" s="76">
        <v>1735</v>
      </c>
      <c r="E284" s="77">
        <v>1312.8026634382566</v>
      </c>
      <c r="F284" s="69">
        <v>415</v>
      </c>
      <c r="G284" s="69">
        <v>314.01331719128325</v>
      </c>
      <c r="H284" s="78">
        <v>2395</v>
      </c>
      <c r="I284" s="79">
        <v>1812.1973365617432</v>
      </c>
      <c r="J284" s="80">
        <v>0</v>
      </c>
      <c r="K284" s="80">
        <f t="shared" si="9"/>
        <v>0</v>
      </c>
      <c r="L284" s="81">
        <v>140</v>
      </c>
      <c r="M284" s="81">
        <v>105.93220338983051</v>
      </c>
      <c r="N284" s="82">
        <v>0.68589236647173513</v>
      </c>
      <c r="O284" s="82">
        <v>0.51898635477582866</v>
      </c>
      <c r="P284" s="83">
        <v>4950</v>
      </c>
      <c r="Q284" s="83">
        <v>3745.46004842615</v>
      </c>
      <c r="R284" s="38"/>
    </row>
    <row r="285" spans="1:18" s="42" customFormat="1">
      <c r="A285" s="105" t="s">
        <v>2696</v>
      </c>
      <c r="B285" s="105" t="s">
        <v>140</v>
      </c>
      <c r="C285" s="105" t="s">
        <v>2675</v>
      </c>
      <c r="D285" s="76" t="s">
        <v>2681</v>
      </c>
      <c r="E285" s="77" t="s">
        <v>2673</v>
      </c>
      <c r="F285" s="69" t="s">
        <v>2681</v>
      </c>
      <c r="G285" s="69" t="s">
        <v>2673</v>
      </c>
      <c r="H285" s="78" t="s">
        <v>2681</v>
      </c>
      <c r="I285" s="79" t="s">
        <v>2673</v>
      </c>
      <c r="J285" s="80" t="s">
        <v>2681</v>
      </c>
      <c r="K285" s="80" t="s">
        <v>2673</v>
      </c>
      <c r="L285" s="81" t="s">
        <v>2674</v>
      </c>
      <c r="M285" s="81" t="s">
        <v>2673</v>
      </c>
      <c r="N285" s="82">
        <v>404.67649621832362</v>
      </c>
      <c r="O285" s="82">
        <v>306.20194931773875</v>
      </c>
      <c r="P285" s="83">
        <v>3735</v>
      </c>
      <c r="Q285" s="83">
        <v>2826.1198547215495</v>
      </c>
      <c r="R285" s="38"/>
    </row>
    <row r="286" spans="1:18">
      <c r="A286" s="46" t="s">
        <v>2695</v>
      </c>
      <c r="B286" s="46" t="s">
        <v>143</v>
      </c>
      <c r="C286" s="46" t="s">
        <v>2675</v>
      </c>
      <c r="D286" s="76">
        <v>1935</v>
      </c>
      <c r="E286" s="77">
        <v>1464.1343825665858</v>
      </c>
      <c r="F286" s="69">
        <v>595</v>
      </c>
      <c r="G286" s="69">
        <v>450.21186440677963</v>
      </c>
      <c r="H286" s="78">
        <v>10380</v>
      </c>
      <c r="I286" s="79">
        <v>7854.1162227602899</v>
      </c>
      <c r="J286" s="80">
        <v>185</v>
      </c>
      <c r="K286" s="80">
        <f t="shared" ref="K286:K290" si="10">J286*0.756658595641646</f>
        <v>139.9818401937045</v>
      </c>
      <c r="L286" s="81">
        <v>210</v>
      </c>
      <c r="M286" s="81">
        <v>158.89830508474577</v>
      </c>
      <c r="N286" s="82">
        <v>120.91953956763449</v>
      </c>
      <c r="O286" s="82">
        <v>91.494808994880813</v>
      </c>
      <c r="P286" s="83">
        <v>10380</v>
      </c>
      <c r="Q286" s="83">
        <v>7854.1162227602899</v>
      </c>
      <c r="R286" s="38"/>
    </row>
    <row r="287" spans="1:18">
      <c r="A287" s="46" t="s">
        <v>2694</v>
      </c>
      <c r="B287" s="46" t="s">
        <v>69</v>
      </c>
      <c r="C287" s="46" t="s">
        <v>2675</v>
      </c>
      <c r="D287" s="76">
        <v>1720</v>
      </c>
      <c r="E287" s="77">
        <v>1301.4527845036318</v>
      </c>
      <c r="F287" s="69">
        <v>415</v>
      </c>
      <c r="G287" s="69">
        <v>314.01331719128325</v>
      </c>
      <c r="H287" s="78">
        <v>2405</v>
      </c>
      <c r="I287" s="79">
        <v>1819.7639225181597</v>
      </c>
      <c r="J287" s="80">
        <v>0</v>
      </c>
      <c r="K287" s="80">
        <f t="shared" si="10"/>
        <v>0</v>
      </c>
      <c r="L287" s="81">
        <v>140</v>
      </c>
      <c r="M287" s="81">
        <v>105.93220338983051</v>
      </c>
      <c r="N287" s="82">
        <v>0.68589236647173513</v>
      </c>
      <c r="O287" s="82">
        <v>0.51898635477582866</v>
      </c>
      <c r="P287" s="83">
        <v>44330</v>
      </c>
      <c r="Q287" s="83">
        <v>33542.675544794183</v>
      </c>
      <c r="R287" s="38"/>
    </row>
    <row r="288" spans="1:18">
      <c r="A288" s="46" t="s">
        <v>2693</v>
      </c>
      <c r="B288" s="46" t="s">
        <v>69</v>
      </c>
      <c r="C288" s="46" t="s">
        <v>2675</v>
      </c>
      <c r="D288" s="76">
        <v>1720</v>
      </c>
      <c r="E288" s="77">
        <v>1301.4527845036318</v>
      </c>
      <c r="F288" s="69">
        <v>415</v>
      </c>
      <c r="G288" s="69">
        <v>314.01331719128325</v>
      </c>
      <c r="H288" s="78">
        <v>2405</v>
      </c>
      <c r="I288" s="79">
        <v>1819.7639225181597</v>
      </c>
      <c r="J288" s="80">
        <v>0</v>
      </c>
      <c r="K288" s="80">
        <f t="shared" si="10"/>
        <v>0</v>
      </c>
      <c r="L288" s="81">
        <v>140</v>
      </c>
      <c r="M288" s="81">
        <v>105.93220338983051</v>
      </c>
      <c r="N288" s="82">
        <v>0.68589236647173513</v>
      </c>
      <c r="O288" s="82">
        <v>0.51898635477582866</v>
      </c>
      <c r="P288" s="83">
        <v>44330</v>
      </c>
      <c r="Q288" s="83">
        <v>33542.675544794183</v>
      </c>
      <c r="R288" s="38"/>
    </row>
    <row r="289" spans="1:18">
      <c r="A289" s="46" t="s">
        <v>2692</v>
      </c>
      <c r="B289" s="46" t="s">
        <v>69</v>
      </c>
      <c r="C289" s="46" t="s">
        <v>2675</v>
      </c>
      <c r="D289" s="76">
        <v>1720</v>
      </c>
      <c r="E289" s="77">
        <v>1301.4527845036318</v>
      </c>
      <c r="F289" s="69">
        <v>415</v>
      </c>
      <c r="G289" s="69">
        <v>314.01331719128325</v>
      </c>
      <c r="H289" s="78">
        <v>2405</v>
      </c>
      <c r="I289" s="79">
        <v>1819.7639225181597</v>
      </c>
      <c r="J289" s="80">
        <v>0</v>
      </c>
      <c r="K289" s="80">
        <f t="shared" si="10"/>
        <v>0</v>
      </c>
      <c r="L289" s="81">
        <v>140</v>
      </c>
      <c r="M289" s="81">
        <v>105.93220338983051</v>
      </c>
      <c r="N289" s="82">
        <v>0.68589236647173513</v>
      </c>
      <c r="O289" s="82">
        <v>0.51898635477582866</v>
      </c>
      <c r="P289" s="83">
        <v>44330</v>
      </c>
      <c r="Q289" s="83">
        <v>33542.675544794183</v>
      </c>
      <c r="R289" s="38"/>
    </row>
    <row r="290" spans="1:18">
      <c r="A290" s="46" t="s">
        <v>2691</v>
      </c>
      <c r="B290" s="46" t="s">
        <v>69</v>
      </c>
      <c r="C290" s="46" t="s">
        <v>2675</v>
      </c>
      <c r="D290" s="76">
        <v>1720</v>
      </c>
      <c r="E290" s="77">
        <v>1301.4527845036318</v>
      </c>
      <c r="F290" s="69">
        <v>415</v>
      </c>
      <c r="G290" s="69">
        <v>314.01331719128325</v>
      </c>
      <c r="H290" s="78">
        <v>2405</v>
      </c>
      <c r="I290" s="79">
        <v>1819.7639225181597</v>
      </c>
      <c r="J290" s="80">
        <v>0</v>
      </c>
      <c r="K290" s="80">
        <f t="shared" si="10"/>
        <v>0</v>
      </c>
      <c r="L290" s="81">
        <v>140</v>
      </c>
      <c r="M290" s="81">
        <v>105.93220338983051</v>
      </c>
      <c r="N290" s="82">
        <v>0.68589236647173513</v>
      </c>
      <c r="O290" s="82">
        <v>0.51898635477582866</v>
      </c>
      <c r="P290" s="83">
        <v>44330</v>
      </c>
      <c r="Q290" s="83">
        <v>33542.675544794183</v>
      </c>
      <c r="R290" s="38"/>
    </row>
    <row r="291" spans="1:18">
      <c r="A291" s="46" t="s">
        <v>2690</v>
      </c>
      <c r="B291" s="46" t="s">
        <v>69</v>
      </c>
      <c r="C291" s="46" t="s">
        <v>2675</v>
      </c>
      <c r="D291" s="76" t="s">
        <v>2681</v>
      </c>
      <c r="E291" s="77" t="s">
        <v>2673</v>
      </c>
      <c r="F291" s="69">
        <v>5365</v>
      </c>
      <c r="G291" s="69">
        <v>4059.4733656174335</v>
      </c>
      <c r="H291" s="78" t="s">
        <v>2681</v>
      </c>
      <c r="I291" s="79" t="s">
        <v>2673</v>
      </c>
      <c r="J291" s="80" t="s">
        <v>2681</v>
      </c>
      <c r="K291" s="80" t="s">
        <v>2673</v>
      </c>
      <c r="L291" s="81" t="s">
        <v>2674</v>
      </c>
      <c r="M291" s="81" t="s">
        <v>2673</v>
      </c>
      <c r="N291" s="82">
        <v>803.77676787524365</v>
      </c>
      <c r="O291" s="82">
        <v>608.18460038986359</v>
      </c>
      <c r="P291" s="83">
        <v>44330</v>
      </c>
      <c r="Q291" s="83">
        <v>33542.675544794183</v>
      </c>
      <c r="R291" s="38"/>
    </row>
    <row r="292" spans="1:18">
      <c r="A292" s="46" t="s">
        <v>2689</v>
      </c>
      <c r="B292" s="46" t="s">
        <v>69</v>
      </c>
      <c r="C292" s="46" t="s">
        <v>2675</v>
      </c>
      <c r="D292" s="76" t="s">
        <v>2681</v>
      </c>
      <c r="E292" s="77" t="s">
        <v>2673</v>
      </c>
      <c r="F292" s="69">
        <v>5365</v>
      </c>
      <c r="G292" s="69">
        <v>4059.4733656174335</v>
      </c>
      <c r="H292" s="78" t="s">
        <v>2681</v>
      </c>
      <c r="I292" s="79" t="s">
        <v>2673</v>
      </c>
      <c r="J292" s="80" t="s">
        <v>2681</v>
      </c>
      <c r="K292" s="80" t="s">
        <v>2673</v>
      </c>
      <c r="L292" s="81" t="s">
        <v>2674</v>
      </c>
      <c r="M292" s="81" t="s">
        <v>2673</v>
      </c>
      <c r="N292" s="82">
        <v>803.77676787524365</v>
      </c>
      <c r="O292" s="82">
        <v>608.18460038986359</v>
      </c>
      <c r="P292" s="83">
        <v>44330</v>
      </c>
      <c r="Q292" s="83">
        <v>33542.675544794183</v>
      </c>
      <c r="R292" s="38"/>
    </row>
    <row r="293" spans="1:18">
      <c r="A293" s="46" t="s">
        <v>2688</v>
      </c>
      <c r="B293" s="46" t="s">
        <v>69</v>
      </c>
      <c r="C293" s="46" t="s">
        <v>2675</v>
      </c>
      <c r="D293" s="76" t="s">
        <v>2681</v>
      </c>
      <c r="E293" s="77" t="s">
        <v>2673</v>
      </c>
      <c r="F293" s="69">
        <v>5365</v>
      </c>
      <c r="G293" s="69">
        <v>4059.4733656174335</v>
      </c>
      <c r="H293" s="78" t="s">
        <v>2681</v>
      </c>
      <c r="I293" s="79" t="s">
        <v>2673</v>
      </c>
      <c r="J293" s="80" t="s">
        <v>2681</v>
      </c>
      <c r="K293" s="80" t="s">
        <v>2673</v>
      </c>
      <c r="L293" s="81" t="s">
        <v>2674</v>
      </c>
      <c r="M293" s="81" t="s">
        <v>2673</v>
      </c>
      <c r="N293" s="82">
        <v>803.77676787524365</v>
      </c>
      <c r="O293" s="82">
        <v>608.18460038986359</v>
      </c>
      <c r="P293" s="83">
        <v>44330</v>
      </c>
      <c r="Q293" s="83">
        <v>33542.675544794183</v>
      </c>
      <c r="R293" s="38"/>
    </row>
    <row r="294" spans="1:18">
      <c r="A294" s="46" t="s">
        <v>2687</v>
      </c>
      <c r="B294" s="46" t="s">
        <v>69</v>
      </c>
      <c r="C294" s="46" t="s">
        <v>2675</v>
      </c>
      <c r="D294" s="76" t="s">
        <v>2681</v>
      </c>
      <c r="E294" s="77" t="s">
        <v>2673</v>
      </c>
      <c r="F294" s="69">
        <v>5225</v>
      </c>
      <c r="G294" s="69">
        <v>3953.5411622276029</v>
      </c>
      <c r="H294" s="78" t="s">
        <v>2681</v>
      </c>
      <c r="I294" s="79" t="s">
        <v>2673</v>
      </c>
      <c r="J294" s="80" t="s">
        <v>2681</v>
      </c>
      <c r="K294" s="80" t="s">
        <v>2673</v>
      </c>
      <c r="L294" s="81" t="s">
        <v>2674</v>
      </c>
      <c r="M294" s="81" t="s">
        <v>2673</v>
      </c>
      <c r="N294" s="82">
        <v>669.81676413255366</v>
      </c>
      <c r="O294" s="82">
        <v>506.82261208577</v>
      </c>
      <c r="P294" s="83">
        <v>41235</v>
      </c>
      <c r="Q294" s="83">
        <v>31200.817191283291</v>
      </c>
      <c r="R294" s="38"/>
    </row>
    <row r="295" spans="1:18">
      <c r="A295" s="46" t="s">
        <v>2686</v>
      </c>
      <c r="B295" s="46" t="s">
        <v>458</v>
      </c>
      <c r="C295" s="46" t="s">
        <v>2675</v>
      </c>
      <c r="D295" s="76">
        <v>3300</v>
      </c>
      <c r="E295" s="77">
        <v>2496.9733656174335</v>
      </c>
      <c r="F295" s="69">
        <v>3300</v>
      </c>
      <c r="G295" s="69">
        <v>2496.9733656174335</v>
      </c>
      <c r="H295" s="78">
        <v>3300</v>
      </c>
      <c r="I295" s="79">
        <v>2496.9733656174335</v>
      </c>
      <c r="J295" s="80">
        <v>3300</v>
      </c>
      <c r="K295" s="80">
        <f t="shared" ref="K295:K301" si="11">J295*0.756658595641646</f>
        <v>2496.9733656174317</v>
      </c>
      <c r="L295" s="81" t="s">
        <v>2674</v>
      </c>
      <c r="M295" s="81" t="s">
        <v>2673</v>
      </c>
      <c r="N295" s="82">
        <v>583.00851150097481</v>
      </c>
      <c r="O295" s="82">
        <v>441.13840155945428</v>
      </c>
      <c r="P295" s="83">
        <v>3300</v>
      </c>
      <c r="Q295" s="83">
        <v>2496.9733656174335</v>
      </c>
      <c r="R295" s="38"/>
    </row>
    <row r="296" spans="1:18">
      <c r="A296" s="46" t="s">
        <v>531</v>
      </c>
      <c r="B296" s="46" t="s">
        <v>150</v>
      </c>
      <c r="C296" s="46" t="s">
        <v>2675</v>
      </c>
      <c r="D296" s="76">
        <v>15810</v>
      </c>
      <c r="E296" s="77">
        <v>11962.77239709443</v>
      </c>
      <c r="F296" s="69">
        <v>5845</v>
      </c>
      <c r="G296" s="69">
        <v>4422.6694915254238</v>
      </c>
      <c r="H296" s="78">
        <v>15810</v>
      </c>
      <c r="I296" s="79">
        <v>11962.77239709443</v>
      </c>
      <c r="J296" s="80">
        <v>5845</v>
      </c>
      <c r="K296" s="80">
        <f t="shared" si="11"/>
        <v>4422.6694915254202</v>
      </c>
      <c r="L296" s="81" t="s">
        <v>2674</v>
      </c>
      <c r="M296" s="81" t="s">
        <v>2673</v>
      </c>
      <c r="N296" s="82">
        <v>685.89236647173504</v>
      </c>
      <c r="O296" s="82">
        <v>518.98635477582854</v>
      </c>
      <c r="P296" s="83">
        <v>48110</v>
      </c>
      <c r="Q296" s="83">
        <v>36402.845036319617</v>
      </c>
      <c r="R296" s="38"/>
    </row>
    <row r="297" spans="1:18">
      <c r="A297" s="46" t="s">
        <v>2685</v>
      </c>
      <c r="B297" s="46" t="s">
        <v>204</v>
      </c>
      <c r="C297" s="46" t="s">
        <v>2675</v>
      </c>
      <c r="D297" s="76">
        <v>11685</v>
      </c>
      <c r="E297" s="77">
        <v>8841.5556900726388</v>
      </c>
      <c r="F297" s="69">
        <v>4125</v>
      </c>
      <c r="G297" s="69">
        <v>3121.2167070217915</v>
      </c>
      <c r="H297" s="78">
        <v>48110</v>
      </c>
      <c r="I297" s="79">
        <v>36402.845036319617</v>
      </c>
      <c r="J297" s="80">
        <v>4125</v>
      </c>
      <c r="K297" s="80">
        <f t="shared" si="11"/>
        <v>3121.2167070217897</v>
      </c>
      <c r="L297" s="81" t="s">
        <v>2674</v>
      </c>
      <c r="M297" s="81" t="s">
        <v>2673</v>
      </c>
      <c r="N297" s="82">
        <v>480.12465653021445</v>
      </c>
      <c r="O297" s="82">
        <v>363.29044834307996</v>
      </c>
      <c r="P297" s="83">
        <v>48110</v>
      </c>
      <c r="Q297" s="83">
        <v>36402.845036319617</v>
      </c>
      <c r="R297" s="38"/>
    </row>
    <row r="298" spans="1:18">
      <c r="A298" s="46" t="s">
        <v>2684</v>
      </c>
      <c r="B298" s="46" t="s">
        <v>155</v>
      </c>
      <c r="C298" s="46" t="s">
        <v>2675</v>
      </c>
      <c r="D298" s="76">
        <v>3440</v>
      </c>
      <c r="E298" s="77">
        <v>2602.9055690072637</v>
      </c>
      <c r="F298" s="69">
        <v>690</v>
      </c>
      <c r="G298" s="69">
        <v>522.09443099273608</v>
      </c>
      <c r="H298" s="78">
        <v>2750</v>
      </c>
      <c r="I298" s="79">
        <v>2080.8111380145278</v>
      </c>
      <c r="J298" s="80">
        <v>0</v>
      </c>
      <c r="K298" s="80">
        <f t="shared" si="11"/>
        <v>0</v>
      </c>
      <c r="L298" s="81">
        <v>140</v>
      </c>
      <c r="M298" s="81">
        <v>105.93220338983051</v>
      </c>
      <c r="N298" s="82">
        <v>3.0141754385964914</v>
      </c>
      <c r="O298" s="82">
        <v>2.2807017543859649</v>
      </c>
      <c r="P298" s="83">
        <v>52715</v>
      </c>
      <c r="Q298" s="83">
        <v>39887.257869249392</v>
      </c>
      <c r="R298" s="38"/>
    </row>
    <row r="299" spans="1:18">
      <c r="A299" s="46" t="s">
        <v>2684</v>
      </c>
      <c r="B299" s="46" t="s">
        <v>155</v>
      </c>
      <c r="C299" s="46" t="s">
        <v>2675</v>
      </c>
      <c r="D299" s="76">
        <v>3440</v>
      </c>
      <c r="E299" s="77">
        <v>2602.9055690072637</v>
      </c>
      <c r="F299" s="69">
        <v>690</v>
      </c>
      <c r="G299" s="69">
        <v>522.09443099273608</v>
      </c>
      <c r="H299" s="78">
        <v>2750</v>
      </c>
      <c r="I299" s="79">
        <v>2080.8111380145278</v>
      </c>
      <c r="J299" s="80">
        <v>0</v>
      </c>
      <c r="K299" s="80">
        <f t="shared" si="11"/>
        <v>0</v>
      </c>
      <c r="L299" s="81">
        <v>140</v>
      </c>
      <c r="M299" s="81">
        <v>105.93220338983051</v>
      </c>
      <c r="N299" s="82">
        <v>3.0141754385964914</v>
      </c>
      <c r="O299" s="82">
        <v>2.2807017543859649</v>
      </c>
      <c r="P299" s="83">
        <v>52715</v>
      </c>
      <c r="Q299" s="83">
        <v>39887.257869249392</v>
      </c>
      <c r="R299" s="38"/>
    </row>
    <row r="300" spans="1:18">
      <c r="A300" s="46" t="s">
        <v>2683</v>
      </c>
      <c r="B300" s="46" t="s">
        <v>98</v>
      </c>
      <c r="C300" s="46" t="s">
        <v>2675</v>
      </c>
      <c r="D300" s="76">
        <v>1720</v>
      </c>
      <c r="E300" s="77">
        <v>1301.4527845036318</v>
      </c>
      <c r="F300" s="69">
        <v>345</v>
      </c>
      <c r="G300" s="69">
        <v>261.04721549636804</v>
      </c>
      <c r="H300" s="78">
        <v>2065</v>
      </c>
      <c r="I300" s="79">
        <v>1562.4999999999998</v>
      </c>
      <c r="J300" s="80">
        <v>0</v>
      </c>
      <c r="K300" s="80">
        <f t="shared" si="11"/>
        <v>0</v>
      </c>
      <c r="L300" s="81">
        <v>90</v>
      </c>
      <c r="M300" s="81">
        <v>68.099273607748174</v>
      </c>
      <c r="N300" s="82">
        <v>0.66981676413255375</v>
      </c>
      <c r="O300" s="82">
        <v>0.50682261208577006</v>
      </c>
      <c r="P300" s="83">
        <v>4125</v>
      </c>
      <c r="Q300" s="83">
        <v>3121.2167070217915</v>
      </c>
      <c r="R300" s="38"/>
    </row>
    <row r="301" spans="1:18">
      <c r="A301" s="46" t="s">
        <v>709</v>
      </c>
      <c r="B301" s="46" t="s">
        <v>98</v>
      </c>
      <c r="C301" s="46" t="s">
        <v>2675</v>
      </c>
      <c r="D301" s="76">
        <v>1720</v>
      </c>
      <c r="E301" s="77">
        <v>1301.4527845036318</v>
      </c>
      <c r="F301" s="69">
        <v>415</v>
      </c>
      <c r="G301" s="69">
        <v>314.01331719128325</v>
      </c>
      <c r="H301" s="78">
        <v>2410</v>
      </c>
      <c r="I301" s="79">
        <v>1823.5472154963679</v>
      </c>
      <c r="J301" s="80">
        <v>0</v>
      </c>
      <c r="K301" s="80">
        <f t="shared" si="11"/>
        <v>0</v>
      </c>
      <c r="L301" s="81">
        <v>140</v>
      </c>
      <c r="M301" s="81">
        <v>105.93220338983051</v>
      </c>
      <c r="N301" s="82">
        <v>0.68589236647173513</v>
      </c>
      <c r="O301" s="82">
        <v>0.51898635477582866</v>
      </c>
      <c r="P301" s="83">
        <v>96215</v>
      </c>
      <c r="Q301" s="83">
        <v>72801.906779661018</v>
      </c>
      <c r="R301" s="38"/>
    </row>
    <row r="302" spans="1:18">
      <c r="A302" s="46" t="s">
        <v>2682</v>
      </c>
      <c r="B302" s="46" t="s">
        <v>98</v>
      </c>
      <c r="C302" s="46" t="s">
        <v>2675</v>
      </c>
      <c r="D302" s="76" t="s">
        <v>2681</v>
      </c>
      <c r="E302" s="77" t="s">
        <v>2673</v>
      </c>
      <c r="F302" s="69" t="s">
        <v>2681</v>
      </c>
      <c r="G302" s="69" t="s">
        <v>2673</v>
      </c>
      <c r="H302" s="78" t="s">
        <v>2681</v>
      </c>
      <c r="I302" s="79" t="s">
        <v>2673</v>
      </c>
      <c r="J302" s="80" t="s">
        <v>2681</v>
      </c>
      <c r="K302" s="80" t="s">
        <v>2673</v>
      </c>
      <c r="L302" s="81" t="s">
        <v>2674</v>
      </c>
      <c r="M302" s="81" t="s">
        <v>2673</v>
      </c>
      <c r="N302" s="82">
        <v>480.12465653021445</v>
      </c>
      <c r="O302" s="82">
        <v>363.29044834307996</v>
      </c>
      <c r="P302" s="83">
        <v>82470</v>
      </c>
      <c r="Q302" s="83">
        <v>62401.634382566583</v>
      </c>
      <c r="R302" s="38"/>
    </row>
    <row r="303" spans="1:18">
      <c r="A303" s="46" t="s">
        <v>2680</v>
      </c>
      <c r="B303" s="46" t="s">
        <v>216</v>
      </c>
      <c r="C303" s="46" t="s">
        <v>2675</v>
      </c>
      <c r="D303" s="76">
        <v>15810</v>
      </c>
      <c r="E303" s="77">
        <v>11962.77239709443</v>
      </c>
      <c r="F303" s="69">
        <v>5845</v>
      </c>
      <c r="G303" s="69">
        <v>4422.6694915254238</v>
      </c>
      <c r="H303" s="78">
        <v>15810</v>
      </c>
      <c r="I303" s="79">
        <v>11962.77239709443</v>
      </c>
      <c r="J303" s="80">
        <v>5845</v>
      </c>
      <c r="K303" s="80">
        <f t="shared" ref="K303:K307" si="12">J303*0.756658595641646</f>
        <v>4422.6694915254202</v>
      </c>
      <c r="L303" s="81" t="s">
        <v>2674</v>
      </c>
      <c r="M303" s="81" t="s">
        <v>2673</v>
      </c>
      <c r="N303" s="82">
        <v>685.89236647173504</v>
      </c>
      <c r="O303" s="82">
        <v>518.98635477582854</v>
      </c>
      <c r="P303" s="83">
        <v>15810</v>
      </c>
      <c r="Q303" s="83">
        <v>11962.77239709443</v>
      </c>
      <c r="R303" s="38"/>
    </row>
    <row r="304" spans="1:18">
      <c r="A304" s="46" t="s">
        <v>2679</v>
      </c>
      <c r="B304" s="46" t="s">
        <v>103</v>
      </c>
      <c r="C304" s="46" t="s">
        <v>2675</v>
      </c>
      <c r="D304" s="76">
        <v>15810</v>
      </c>
      <c r="E304" s="77">
        <v>11962.77239709443</v>
      </c>
      <c r="F304" s="69">
        <v>5845</v>
      </c>
      <c r="G304" s="69">
        <v>4422.6694915254238</v>
      </c>
      <c r="H304" s="78">
        <v>15810</v>
      </c>
      <c r="I304" s="79">
        <v>11962.77239709443</v>
      </c>
      <c r="J304" s="80">
        <v>5845</v>
      </c>
      <c r="K304" s="80">
        <f t="shared" si="12"/>
        <v>4422.6694915254202</v>
      </c>
      <c r="L304" s="81" t="s">
        <v>2674</v>
      </c>
      <c r="M304" s="81" t="s">
        <v>2673</v>
      </c>
      <c r="N304" s="82">
        <v>685.89236647173504</v>
      </c>
      <c r="O304" s="82">
        <v>518.98635477582854</v>
      </c>
      <c r="P304" s="83">
        <v>15810</v>
      </c>
      <c r="Q304" s="83">
        <v>11962.77239709443</v>
      </c>
      <c r="R304" s="38"/>
    </row>
    <row r="305" spans="1:18">
      <c r="A305" s="46" t="s">
        <v>2678</v>
      </c>
      <c r="B305" s="46" t="s">
        <v>104</v>
      </c>
      <c r="C305" s="46" t="s">
        <v>2675</v>
      </c>
      <c r="D305" s="76">
        <v>4675</v>
      </c>
      <c r="E305" s="77">
        <v>3537.3789346246972</v>
      </c>
      <c r="F305" s="69">
        <v>4675</v>
      </c>
      <c r="G305" s="69">
        <v>3537.3789346246972</v>
      </c>
      <c r="H305" s="78">
        <v>4675</v>
      </c>
      <c r="I305" s="79">
        <v>3537.3789346246972</v>
      </c>
      <c r="J305" s="80">
        <v>3440</v>
      </c>
      <c r="K305" s="80">
        <f t="shared" si="12"/>
        <v>2602.9055690072619</v>
      </c>
      <c r="L305" s="81" t="s">
        <v>2674</v>
      </c>
      <c r="M305" s="81" t="s">
        <v>2673</v>
      </c>
      <c r="N305" s="82">
        <v>685.89236647173504</v>
      </c>
      <c r="O305" s="82">
        <v>518.98635477582854</v>
      </c>
      <c r="P305" s="83">
        <v>4675</v>
      </c>
      <c r="Q305" s="83">
        <v>3537.3789346246972</v>
      </c>
      <c r="R305" s="38"/>
    </row>
    <row r="306" spans="1:18">
      <c r="A306" s="46" t="s">
        <v>2677</v>
      </c>
      <c r="B306" s="46" t="s">
        <v>174</v>
      </c>
      <c r="C306" s="46" t="s">
        <v>2675</v>
      </c>
      <c r="D306" s="76">
        <v>3440</v>
      </c>
      <c r="E306" s="77">
        <v>2602.9055690072637</v>
      </c>
      <c r="F306" s="69">
        <v>690</v>
      </c>
      <c r="G306" s="69">
        <v>522.09443099273608</v>
      </c>
      <c r="H306" s="78">
        <v>2750</v>
      </c>
      <c r="I306" s="79">
        <v>2080.8111380145278</v>
      </c>
      <c r="J306" s="80">
        <v>0</v>
      </c>
      <c r="K306" s="80">
        <f t="shared" si="12"/>
        <v>0</v>
      </c>
      <c r="L306" s="81">
        <v>140</v>
      </c>
      <c r="M306" s="81">
        <v>105.93220338983051</v>
      </c>
      <c r="N306" s="82">
        <v>3.0141754385964914</v>
      </c>
      <c r="O306" s="82">
        <v>2.2807017543859649</v>
      </c>
      <c r="P306" s="83">
        <v>52715</v>
      </c>
      <c r="Q306" s="83">
        <v>39887.257869249392</v>
      </c>
      <c r="R306" s="38"/>
    </row>
    <row r="307" spans="1:18" ht="23">
      <c r="A307" s="46" t="s">
        <v>2676</v>
      </c>
      <c r="B307" s="46" t="s">
        <v>178</v>
      </c>
      <c r="C307" s="46" t="s">
        <v>2675</v>
      </c>
      <c r="D307" s="76">
        <v>7355</v>
      </c>
      <c r="E307" s="77">
        <v>5565.2239709443093</v>
      </c>
      <c r="F307" s="69">
        <v>4125</v>
      </c>
      <c r="G307" s="69">
        <v>3121.2167070217915</v>
      </c>
      <c r="H307" s="78">
        <v>68725</v>
      </c>
      <c r="I307" s="79">
        <v>52001.361985472155</v>
      </c>
      <c r="J307" s="80">
        <v>4125</v>
      </c>
      <c r="K307" s="80">
        <f t="shared" si="12"/>
        <v>3121.2167070217897</v>
      </c>
      <c r="L307" s="81" t="s">
        <v>2674</v>
      </c>
      <c r="M307" s="81" t="s">
        <v>2673</v>
      </c>
      <c r="N307" s="82">
        <v>685.89236647173504</v>
      </c>
      <c r="O307" s="82">
        <v>518.98635477582854</v>
      </c>
      <c r="P307" s="83">
        <v>68725</v>
      </c>
      <c r="Q307" s="83">
        <v>52001.361985472155</v>
      </c>
      <c r="R307" s="38"/>
    </row>
    <row r="308" spans="1:18">
      <c r="A308" s="46" t="s">
        <v>2977</v>
      </c>
      <c r="B308" s="46" t="s">
        <v>198</v>
      </c>
      <c r="C308" s="46" t="s">
        <v>2698</v>
      </c>
      <c r="D308" s="76">
        <v>1900</v>
      </c>
      <c r="E308" s="76">
        <v>1437.6513317191284</v>
      </c>
      <c r="F308" s="69">
        <v>620</v>
      </c>
      <c r="G308" s="69">
        <v>469.12832929782081</v>
      </c>
      <c r="H308" s="79">
        <v>3100</v>
      </c>
      <c r="I308" s="106">
        <v>2345.641646489104</v>
      </c>
      <c r="J308" s="107">
        <v>1300</v>
      </c>
      <c r="K308" s="107">
        <v>983.65617433414047</v>
      </c>
      <c r="L308" s="108">
        <v>310</v>
      </c>
      <c r="M308" s="108">
        <v>234.56416464891041</v>
      </c>
      <c r="N308" s="109">
        <f>(65/1024)*10</f>
        <v>0.634765625</v>
      </c>
      <c r="O308" s="110">
        <f>(49/1024)*10</f>
        <v>0.478515625</v>
      </c>
      <c r="P308" s="111"/>
      <c r="Q308" s="111"/>
    </row>
    <row r="309" spans="1:18" ht="23">
      <c r="A309" s="112" t="s">
        <v>2980</v>
      </c>
      <c r="B309" s="66" t="s">
        <v>904</v>
      </c>
      <c r="C309" s="66" t="s">
        <v>2756</v>
      </c>
      <c r="D309" s="67">
        <v>1000</v>
      </c>
      <c r="E309" s="68">
        <v>756.65859564164646</v>
      </c>
      <c r="F309" s="99">
        <v>950</v>
      </c>
      <c r="G309" s="99">
        <v>718.8256658595642</v>
      </c>
      <c r="H309" s="70">
        <v>5450</v>
      </c>
      <c r="I309" s="79">
        <v>4123.7893462469729</v>
      </c>
      <c r="J309" s="80">
        <v>50</v>
      </c>
      <c r="K309" s="80">
        <v>37.832929782082324</v>
      </c>
      <c r="L309" s="81">
        <v>300</v>
      </c>
      <c r="M309" s="81">
        <v>226.99757869249396</v>
      </c>
      <c r="N309" s="91">
        <f>(300/1024)*10</f>
        <v>2.9296875</v>
      </c>
      <c r="O309" s="92">
        <f>(227/1024)*10</f>
        <v>2.216796875</v>
      </c>
      <c r="P309" s="83"/>
      <c r="Q309" s="83"/>
    </row>
    <row r="310" spans="1:18" ht="23">
      <c r="A310" s="113" t="s">
        <v>2981</v>
      </c>
      <c r="B310" s="46" t="s">
        <v>904</v>
      </c>
      <c r="C310" s="46" t="s">
        <v>2756</v>
      </c>
      <c r="D310" s="76">
        <v>1000</v>
      </c>
      <c r="E310" s="77">
        <v>756.65859564164646</v>
      </c>
      <c r="F310" s="69">
        <v>950</v>
      </c>
      <c r="G310" s="69">
        <v>718.8256658595642</v>
      </c>
      <c r="H310" s="78">
        <v>5450</v>
      </c>
      <c r="I310" s="79">
        <v>4123.7893462469729</v>
      </c>
      <c r="J310" s="80">
        <v>50</v>
      </c>
      <c r="K310" s="80">
        <v>37.832929782082324</v>
      </c>
      <c r="L310" s="81">
        <v>300</v>
      </c>
      <c r="M310" s="81">
        <v>226.99757869249396</v>
      </c>
      <c r="N310" s="91">
        <f>(300/1024)*10</f>
        <v>2.9296875</v>
      </c>
      <c r="O310" s="92">
        <f>(227/1024)*10</f>
        <v>2.216796875</v>
      </c>
      <c r="P310" s="83"/>
      <c r="Q310" s="83"/>
    </row>
    <row r="311" spans="1:18" ht="23">
      <c r="A311" s="113" t="s">
        <v>2982</v>
      </c>
      <c r="B311" s="46" t="s">
        <v>904</v>
      </c>
      <c r="C311" s="46" t="s">
        <v>2756</v>
      </c>
      <c r="D311" s="76">
        <v>1200</v>
      </c>
      <c r="E311" s="77">
        <v>907.99031476997584</v>
      </c>
      <c r="F311" s="69">
        <v>380</v>
      </c>
      <c r="G311" s="69">
        <v>287.5302663438257</v>
      </c>
      <c r="H311" s="78">
        <v>2300</v>
      </c>
      <c r="I311" s="79">
        <v>1740.3147699757869</v>
      </c>
      <c r="J311" s="80">
        <v>390</v>
      </c>
      <c r="K311" s="80">
        <v>295.09685230024212</v>
      </c>
      <c r="L311" s="81">
        <v>50</v>
      </c>
      <c r="M311" s="81">
        <v>37.832929782082324</v>
      </c>
      <c r="N311" s="91">
        <f>(10/1024)*10</f>
        <v>9.765625E-2</v>
      </c>
      <c r="O311" s="91">
        <f>(8/1024)*10</f>
        <v>7.8125E-2</v>
      </c>
      <c r="P311" s="83"/>
      <c r="Q311" s="83"/>
    </row>
    <row r="312" spans="1:18">
      <c r="A312" s="113" t="s">
        <v>503</v>
      </c>
      <c r="B312" s="46" t="s">
        <v>116</v>
      </c>
      <c r="C312" s="46" t="s">
        <v>2768</v>
      </c>
      <c r="D312" s="76">
        <v>700</v>
      </c>
      <c r="E312" s="77">
        <v>529.66101694915244</v>
      </c>
      <c r="F312" s="69">
        <v>350</v>
      </c>
      <c r="G312" s="69">
        <v>264.83050847457622</v>
      </c>
      <c r="H312" s="78">
        <v>2300</v>
      </c>
      <c r="I312" s="79">
        <v>1740.3147699757869</v>
      </c>
      <c r="J312" s="80">
        <v>90</v>
      </c>
      <c r="K312" s="80">
        <v>68.099273607748174</v>
      </c>
      <c r="L312" s="81">
        <v>300</v>
      </c>
      <c r="M312" s="81">
        <v>226.99757869249396</v>
      </c>
      <c r="N312" s="91">
        <f>(70/1024)*10</f>
        <v>0.68359375</v>
      </c>
      <c r="O312" s="92">
        <f>(53/1024)*10</f>
        <v>0.517578125</v>
      </c>
      <c r="P312" s="83"/>
      <c r="Q312" s="83"/>
    </row>
    <row r="313" spans="1:18">
      <c r="A313" s="113" t="s">
        <v>507</v>
      </c>
      <c r="B313" s="46" t="s">
        <v>116</v>
      </c>
      <c r="C313" s="46" t="s">
        <v>2768</v>
      </c>
      <c r="D313" s="76">
        <v>1700</v>
      </c>
      <c r="E313" s="77">
        <v>1286.3196125907989</v>
      </c>
      <c r="F313" s="69">
        <v>650</v>
      </c>
      <c r="G313" s="69">
        <v>491.82808716707024</v>
      </c>
      <c r="H313" s="86">
        <v>3000</v>
      </c>
      <c r="I313" s="79">
        <v>2269.9757869249393</v>
      </c>
      <c r="J313" s="87">
        <v>2000</v>
      </c>
      <c r="K313" s="80">
        <v>1513.3171912832929</v>
      </c>
      <c r="L313" s="81">
        <v>350</v>
      </c>
      <c r="M313" s="81">
        <v>264.83050847457622</v>
      </c>
      <c r="N313" s="91">
        <f>(35/1024)*10</f>
        <v>0.341796875</v>
      </c>
      <c r="O313" s="92">
        <f>(26/1024)*10</f>
        <v>0.25390625</v>
      </c>
      <c r="P313" s="83"/>
      <c r="Q313" s="83"/>
    </row>
    <row r="314" spans="1:18">
      <c r="A314" s="113" t="s">
        <v>948</v>
      </c>
      <c r="B314" s="46" t="s">
        <v>2716</v>
      </c>
      <c r="C314" s="46" t="s">
        <v>2698</v>
      </c>
      <c r="D314" s="85">
        <v>1800</v>
      </c>
      <c r="E314" s="77">
        <v>1361.9854721549636</v>
      </c>
      <c r="F314" s="89">
        <v>600</v>
      </c>
      <c r="G314" s="69">
        <v>453.99515738498792</v>
      </c>
      <c r="H314" s="86">
        <v>3600</v>
      </c>
      <c r="I314" s="79">
        <v>2723.9709443099273</v>
      </c>
      <c r="J314" s="87">
        <v>2500</v>
      </c>
      <c r="K314" s="80">
        <v>1891.646489104116</v>
      </c>
      <c r="L314" s="88">
        <v>500</v>
      </c>
      <c r="M314" s="81">
        <v>378.32929782082323</v>
      </c>
      <c r="N314" s="114">
        <f>(450/1024)*10</f>
        <v>4.39453125</v>
      </c>
      <c r="O314" s="92">
        <f>(340/1024)*10</f>
        <v>3.3203125</v>
      </c>
      <c r="P314" s="83"/>
      <c r="Q314" s="83"/>
    </row>
    <row r="315" spans="1:18">
      <c r="A315" s="113" t="s">
        <v>952</v>
      </c>
      <c r="B315" s="46" t="s">
        <v>2716</v>
      </c>
      <c r="C315" s="46" t="s">
        <v>2698</v>
      </c>
      <c r="D315" s="85">
        <v>1500</v>
      </c>
      <c r="E315" s="77">
        <v>1134.9878934624696</v>
      </c>
      <c r="F315" s="89">
        <v>600</v>
      </c>
      <c r="G315" s="69">
        <v>453.99515738498792</v>
      </c>
      <c r="H315" s="86">
        <v>2450</v>
      </c>
      <c r="I315" s="79">
        <v>1853.8135593220336</v>
      </c>
      <c r="J315" s="87">
        <v>2200</v>
      </c>
      <c r="K315" s="80">
        <v>1664.6489104116222</v>
      </c>
      <c r="L315" s="88">
        <v>300</v>
      </c>
      <c r="M315" s="81">
        <v>226.99757869249396</v>
      </c>
      <c r="N315" s="114">
        <f>(300/1024)*10</f>
        <v>2.9296875</v>
      </c>
      <c r="O315" s="92">
        <f>(227/1024)*10</f>
        <v>2.216796875</v>
      </c>
      <c r="P315" s="83"/>
      <c r="Q315" s="83"/>
    </row>
    <row r="316" spans="1:18">
      <c r="A316" s="113" t="s">
        <v>420</v>
      </c>
      <c r="B316" s="46" t="s">
        <v>2716</v>
      </c>
      <c r="C316" s="46" t="s">
        <v>2698</v>
      </c>
      <c r="D316" s="85">
        <v>1500</v>
      </c>
      <c r="E316" s="77">
        <v>1134.9878934624696</v>
      </c>
      <c r="F316" s="89">
        <v>600</v>
      </c>
      <c r="G316" s="69">
        <v>453.99515738498792</v>
      </c>
      <c r="H316" s="86">
        <v>2450</v>
      </c>
      <c r="I316" s="79">
        <v>1853.8135593220336</v>
      </c>
      <c r="J316" s="87">
        <v>2300</v>
      </c>
      <c r="K316" s="80">
        <v>1740.3147699757869</v>
      </c>
      <c r="L316" s="88">
        <v>300</v>
      </c>
      <c r="M316" s="81">
        <v>226.99757869249396</v>
      </c>
      <c r="N316" s="114">
        <f>(300/1024)*10</f>
        <v>2.9296875</v>
      </c>
      <c r="O316" s="92">
        <f>(227/1024)*10</f>
        <v>2.216796875</v>
      </c>
      <c r="P316" s="83"/>
      <c r="Q316" s="83"/>
    </row>
    <row r="317" spans="1:18">
      <c r="A317" s="113" t="s">
        <v>2978</v>
      </c>
      <c r="B317" s="46" t="s">
        <v>2716</v>
      </c>
      <c r="C317" s="46" t="s">
        <v>2698</v>
      </c>
      <c r="D317" s="76">
        <v>2200</v>
      </c>
      <c r="E317" s="77">
        <v>1664.6489104116222</v>
      </c>
      <c r="F317" s="69">
        <v>650</v>
      </c>
      <c r="G317" s="69">
        <v>491.82808716707024</v>
      </c>
      <c r="H317" s="78">
        <v>2550</v>
      </c>
      <c r="I317" s="79">
        <v>1929.4794188861986</v>
      </c>
      <c r="J317" s="80">
        <v>2200</v>
      </c>
      <c r="K317" s="80">
        <v>1664.6489104116222</v>
      </c>
      <c r="L317" s="81">
        <v>90</v>
      </c>
      <c r="M317" s="81">
        <v>68</v>
      </c>
      <c r="N317" s="91">
        <f>(40/1024)*10</f>
        <v>0.390625</v>
      </c>
      <c r="O317" s="92">
        <f>(30/1024)*10</f>
        <v>0.29296875</v>
      </c>
      <c r="P317" s="83"/>
      <c r="Q317" s="83"/>
    </row>
    <row r="318" spans="1:18" ht="12.5" thickBot="1">
      <c r="A318" s="115" t="s">
        <v>2979</v>
      </c>
      <c r="B318" s="46" t="s">
        <v>179</v>
      </c>
      <c r="C318" s="46" t="s">
        <v>2858</v>
      </c>
      <c r="D318" s="116">
        <v>4850</v>
      </c>
      <c r="E318" s="117">
        <v>3669.7941888619853</v>
      </c>
      <c r="F318" s="89">
        <v>350</v>
      </c>
      <c r="G318" s="69">
        <v>264.83050847457622</v>
      </c>
      <c r="H318" s="118">
        <v>3300</v>
      </c>
      <c r="I318" s="106">
        <v>2496.9733656174335</v>
      </c>
      <c r="J318" s="119">
        <v>700</v>
      </c>
      <c r="K318" s="107">
        <v>529.66101694915244</v>
      </c>
      <c r="L318" s="120">
        <v>300</v>
      </c>
      <c r="M318" s="108">
        <v>226.99757869249396</v>
      </c>
      <c r="N318" s="109">
        <f>(30/1024)*10</f>
        <v>0.29296875</v>
      </c>
      <c r="O318" s="110">
        <f>(23/1024)*10</f>
        <v>0.224609375</v>
      </c>
      <c r="P318" s="111"/>
      <c r="Q318" s="111"/>
    </row>
    <row r="319" spans="1:18">
      <c r="A319" s="47" t="s">
        <v>2976</v>
      </c>
      <c r="B319" s="46" t="s">
        <v>239</v>
      </c>
      <c r="C319" s="46" t="s">
        <v>2698</v>
      </c>
      <c r="D319" s="93">
        <v>2600</v>
      </c>
      <c r="E319" s="76">
        <v>1967.3123486682809</v>
      </c>
      <c r="F319" s="121">
        <v>600</v>
      </c>
      <c r="G319" s="69">
        <v>453.99515738498792</v>
      </c>
      <c r="H319" s="97">
        <v>3300</v>
      </c>
      <c r="I319" s="106">
        <v>2496.9733656174335</v>
      </c>
      <c r="J319" s="122">
        <v>2100</v>
      </c>
      <c r="K319" s="123">
        <v>1588.9830508474574</v>
      </c>
      <c r="L319" s="124">
        <v>200</v>
      </c>
      <c r="M319" s="125">
        <v>151.3317191283293</v>
      </c>
      <c r="N319" s="126">
        <f>(35/1024)*10</f>
        <v>0.341796875</v>
      </c>
      <c r="O319" s="126">
        <f>(26/1024)*10</f>
        <v>0.25390625</v>
      </c>
      <c r="P319" s="111"/>
      <c r="Q319" s="111"/>
    </row>
    <row r="320" spans="1:18">
      <c r="A320" s="41"/>
      <c r="B320" s="41"/>
      <c r="C320" s="40"/>
      <c r="D320" s="39"/>
      <c r="E320" s="39"/>
      <c r="F320" s="39"/>
      <c r="G320" s="39"/>
      <c r="H320" s="39"/>
    </row>
    <row r="321" spans="2:15">
      <c r="O321" s="44"/>
    </row>
    <row r="329" spans="2:15">
      <c r="B329" s="41"/>
    </row>
  </sheetData>
  <autoFilter ref="A4:S319" xr:uid="{61FC4294-8DED-4A45-B15E-48E84F5F2039}"/>
  <sortState xmlns:xlrd2="http://schemas.microsoft.com/office/spreadsheetml/2017/richdata2" ref="A210:Q217">
    <sortCondition sortBy="icon" ref="H212:H308"/>
  </sortState>
  <mergeCells count="8">
    <mergeCell ref="P3:Q3"/>
    <mergeCell ref="A1:F1"/>
    <mergeCell ref="D3:E3"/>
    <mergeCell ref="F3:G3"/>
    <mergeCell ref="H3:I3"/>
    <mergeCell ref="J3:K3"/>
    <mergeCell ref="L3:M3"/>
    <mergeCell ref="N3:O3"/>
  </mergeCells>
  <conditionalFormatting sqref="C4">
    <cfRule type="duplicateValues" dxfId="2" priority="1"/>
  </conditionalFormatting>
  <hyperlinks>
    <hyperlink ref="A3" location="Home!A1" display=" &lt;&lt; BACK &gt;&gt;" xr:uid="{78A441E3-E94F-4F77-8B87-0F5426DF5852}"/>
  </hyperlinks>
  <pageMargins left="0.70866141732283472" right="0.70866141732283472" top="0.74803149606299213" bottom="0.74803149606299213" header="0.31496062992125984" footer="0.31496062992125984"/>
  <pageSetup scale="3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F810-9C24-401E-BA1F-8A4A191585CF}">
  <dimension ref="A1:T12"/>
  <sheetViews>
    <sheetView workbookViewId="0">
      <selection activeCell="I27" sqref="A1:XFD1048576"/>
    </sheetView>
  </sheetViews>
  <sheetFormatPr defaultRowHeight="11.5"/>
  <cols>
    <col min="1" max="1" width="19.90625" style="49" bestFit="1" customWidth="1"/>
    <col min="2" max="3" width="12.36328125" style="49" bestFit="1" customWidth="1"/>
    <col min="4" max="4" width="13.7265625" style="49" bestFit="1" customWidth="1"/>
    <col min="5" max="5" width="12.36328125" style="49" bestFit="1" customWidth="1"/>
    <col min="6" max="6" width="13.7265625" style="49" bestFit="1" customWidth="1"/>
    <col min="7" max="7" width="12.36328125" style="49" bestFit="1" customWidth="1"/>
    <col min="8" max="8" width="13.7265625" style="49" bestFit="1" customWidth="1"/>
    <col min="9" max="9" width="12.36328125" style="49" bestFit="1" customWidth="1"/>
    <col min="10" max="10" width="13.7265625" style="49" bestFit="1" customWidth="1"/>
    <col min="11" max="11" width="12.36328125" style="49" bestFit="1" customWidth="1"/>
    <col min="12" max="12" width="13.7265625" style="49" bestFit="1" customWidth="1"/>
    <col min="13" max="13" width="12.36328125" style="49" bestFit="1" customWidth="1"/>
    <col min="14" max="14" width="13.7265625" style="49" bestFit="1" customWidth="1"/>
    <col min="15" max="15" width="12.36328125" style="49" bestFit="1" customWidth="1"/>
    <col min="16" max="16" width="13.7265625" style="49" bestFit="1" customWidth="1"/>
    <col min="17" max="17" width="12.36328125" style="49" bestFit="1" customWidth="1"/>
    <col min="18" max="18" width="13.7265625" style="49" bestFit="1" customWidth="1"/>
    <col min="19" max="19" width="12.36328125" style="49" bestFit="1" customWidth="1"/>
    <col min="20" max="20" width="13.7265625" style="49" bestFit="1" customWidth="1"/>
    <col min="21" max="16384" width="8.7265625" style="49"/>
  </cols>
  <sheetData>
    <row r="1" spans="1:20" ht="12" thickBot="1">
      <c r="A1" s="144" t="s">
        <v>2975</v>
      </c>
      <c r="B1" s="145"/>
      <c r="C1" s="145"/>
      <c r="D1" s="145"/>
      <c r="E1" s="145"/>
      <c r="F1" s="146"/>
    </row>
    <row r="2" spans="1:20">
      <c r="A2" s="45" t="s">
        <v>34</v>
      </c>
    </row>
    <row r="3" spans="1:20">
      <c r="A3" s="159" t="s">
        <v>2951</v>
      </c>
      <c r="B3" s="159" t="s">
        <v>304</v>
      </c>
      <c r="C3" s="159" t="s">
        <v>2952</v>
      </c>
      <c r="D3" s="159"/>
      <c r="E3" s="159" t="s">
        <v>2953</v>
      </c>
      <c r="F3" s="159"/>
      <c r="G3" s="159" t="s">
        <v>2954</v>
      </c>
      <c r="H3" s="159"/>
      <c r="I3" s="159" t="s">
        <v>2955</v>
      </c>
      <c r="J3" s="159"/>
      <c r="K3" s="159" t="s">
        <v>2956</v>
      </c>
      <c r="L3" s="159"/>
      <c r="M3" s="159" t="s">
        <v>2957</v>
      </c>
      <c r="N3" s="159"/>
      <c r="O3" s="159" t="s">
        <v>2958</v>
      </c>
      <c r="P3" s="159"/>
      <c r="Q3" s="159" t="s">
        <v>2959</v>
      </c>
      <c r="R3" s="159"/>
      <c r="S3" s="159" t="s">
        <v>2960</v>
      </c>
      <c r="T3" s="159"/>
    </row>
    <row r="4" spans="1:20" s="54" customFormat="1">
      <c r="A4" s="159"/>
      <c r="B4" s="159"/>
      <c r="C4" s="159" t="s">
        <v>2961</v>
      </c>
      <c r="D4" s="159"/>
      <c r="E4" s="159" t="s">
        <v>2962</v>
      </c>
      <c r="F4" s="159"/>
      <c r="G4" s="159" t="s">
        <v>2962</v>
      </c>
      <c r="H4" s="159"/>
      <c r="I4" s="159" t="s">
        <v>2962</v>
      </c>
      <c r="J4" s="159"/>
      <c r="K4" s="159" t="s">
        <v>2962</v>
      </c>
      <c r="L4" s="159"/>
      <c r="M4" s="159" t="s">
        <v>2963</v>
      </c>
      <c r="N4" s="159"/>
      <c r="O4" s="159" t="s">
        <v>2962</v>
      </c>
      <c r="P4" s="159"/>
      <c r="Q4" s="159" t="s">
        <v>2964</v>
      </c>
      <c r="R4" s="159"/>
      <c r="S4" s="159" t="s">
        <v>2965</v>
      </c>
      <c r="T4" s="159"/>
    </row>
    <row r="5" spans="1:20" s="54" customFormat="1" ht="23">
      <c r="A5" s="159"/>
      <c r="B5" s="159"/>
      <c r="C5" s="50" t="s">
        <v>2935</v>
      </c>
      <c r="D5" s="50" t="s">
        <v>2934</v>
      </c>
      <c r="E5" s="50" t="s">
        <v>2935</v>
      </c>
      <c r="F5" s="50" t="s">
        <v>2934</v>
      </c>
      <c r="G5" s="50" t="s">
        <v>2935</v>
      </c>
      <c r="H5" s="50" t="s">
        <v>2934</v>
      </c>
      <c r="I5" s="50" t="s">
        <v>2935</v>
      </c>
      <c r="J5" s="50" t="s">
        <v>2934</v>
      </c>
      <c r="K5" s="50" t="s">
        <v>2935</v>
      </c>
      <c r="L5" s="50" t="s">
        <v>2934</v>
      </c>
      <c r="M5" s="50" t="s">
        <v>2935</v>
      </c>
      <c r="N5" s="50" t="s">
        <v>2934</v>
      </c>
      <c r="O5" s="50" t="s">
        <v>2935</v>
      </c>
      <c r="P5" s="50" t="s">
        <v>2934</v>
      </c>
      <c r="Q5" s="50" t="s">
        <v>2935</v>
      </c>
      <c r="R5" s="50" t="s">
        <v>2934</v>
      </c>
      <c r="S5" s="50" t="s">
        <v>2935</v>
      </c>
      <c r="T5" s="50" t="s">
        <v>2934</v>
      </c>
    </row>
    <row r="6" spans="1:20">
      <c r="A6" s="51" t="s">
        <v>2966</v>
      </c>
      <c r="B6" s="51" t="s">
        <v>92</v>
      </c>
      <c r="C6" s="46">
        <v>380</v>
      </c>
      <c r="D6" s="52">
        <v>287.53026634382547</v>
      </c>
      <c r="E6" s="46">
        <v>380</v>
      </c>
      <c r="F6" s="52">
        <v>287.53026634382547</v>
      </c>
      <c r="G6" s="46">
        <v>380</v>
      </c>
      <c r="H6" s="52">
        <v>287.53026634382547</v>
      </c>
      <c r="I6" s="48">
        <v>3000</v>
      </c>
      <c r="J6" s="52">
        <v>2269.9757869249383</v>
      </c>
      <c r="K6" s="48">
        <v>39195</v>
      </c>
      <c r="L6" s="52">
        <v>29657.233656174318</v>
      </c>
      <c r="M6" s="46">
        <v>300</v>
      </c>
      <c r="N6" s="52">
        <v>226.99757869249382</v>
      </c>
      <c r="O6" s="46">
        <v>0</v>
      </c>
      <c r="P6" s="52">
        <v>0</v>
      </c>
      <c r="Q6" s="46">
        <v>0</v>
      </c>
      <c r="R6" s="52">
        <v>0</v>
      </c>
      <c r="S6" s="53">
        <v>0.66981676413255398</v>
      </c>
      <c r="T6" s="53">
        <f>S6*0.7566</f>
        <v>0.5067833637426904</v>
      </c>
    </row>
    <row r="7" spans="1:20" ht="23">
      <c r="A7" s="51" t="s">
        <v>837</v>
      </c>
      <c r="B7" s="51" t="s">
        <v>114</v>
      </c>
      <c r="C7" s="46">
        <v>380</v>
      </c>
      <c r="D7" s="52">
        <v>287.53026634382547</v>
      </c>
      <c r="E7" s="46">
        <v>380</v>
      </c>
      <c r="F7" s="52">
        <v>287.53026634382547</v>
      </c>
      <c r="G7" s="46">
        <v>380</v>
      </c>
      <c r="H7" s="52">
        <v>287.53026634382547</v>
      </c>
      <c r="I7" s="48">
        <v>17700</v>
      </c>
      <c r="J7" s="52">
        <v>13392.857142857136</v>
      </c>
      <c r="K7" s="48">
        <v>39195</v>
      </c>
      <c r="L7" s="52">
        <v>29657.233656174318</v>
      </c>
      <c r="M7" s="46">
        <v>300</v>
      </c>
      <c r="N7" s="52">
        <v>226.99757869249382</v>
      </c>
      <c r="O7" s="46">
        <v>0</v>
      </c>
      <c r="P7" s="52">
        <v>0</v>
      </c>
      <c r="Q7" s="46">
        <v>0</v>
      </c>
      <c r="R7" s="52">
        <v>0</v>
      </c>
      <c r="S7" s="53">
        <v>0.33624801559454198</v>
      </c>
      <c r="T7" s="53">
        <f>S7*0.7566</f>
        <v>0.25440524859883046</v>
      </c>
    </row>
    <row r="8" spans="1:20">
      <c r="A8" s="51" t="s">
        <v>2950</v>
      </c>
      <c r="B8" s="51" t="s">
        <v>109</v>
      </c>
      <c r="C8" s="46">
        <v>380</v>
      </c>
      <c r="D8" s="52">
        <v>287.53026634382547</v>
      </c>
      <c r="E8" s="46">
        <v>380</v>
      </c>
      <c r="F8" s="52">
        <v>287.53026634382547</v>
      </c>
      <c r="G8" s="46">
        <v>380</v>
      </c>
      <c r="H8" s="52">
        <v>287.53026634382547</v>
      </c>
      <c r="I8" s="48">
        <v>3000</v>
      </c>
      <c r="J8" s="52">
        <v>2269.9757869249383</v>
      </c>
      <c r="K8" s="48">
        <v>39195</v>
      </c>
      <c r="L8" s="52">
        <v>29657.233656174318</v>
      </c>
      <c r="M8" s="46">
        <v>300</v>
      </c>
      <c r="N8" s="52">
        <v>226.99757869249382</v>
      </c>
      <c r="O8" s="46">
        <v>0</v>
      </c>
      <c r="P8" s="52">
        <v>0</v>
      </c>
      <c r="Q8" s="46">
        <v>0</v>
      </c>
      <c r="R8" s="52">
        <v>0</v>
      </c>
      <c r="S8" s="53">
        <v>0.33624801559454198</v>
      </c>
      <c r="T8" s="53">
        <f>S8*0.7566</f>
        <v>0.25440524859883046</v>
      </c>
    </row>
    <row r="9" spans="1:20">
      <c r="A9" s="51" t="s">
        <v>2967</v>
      </c>
      <c r="B9" s="51" t="s">
        <v>223</v>
      </c>
      <c r="C9" s="46">
        <v>380</v>
      </c>
      <c r="D9" s="52">
        <v>287.53026634382547</v>
      </c>
      <c r="E9" s="46">
        <v>380</v>
      </c>
      <c r="F9" s="52">
        <v>287.53026634382547</v>
      </c>
      <c r="G9" s="46">
        <v>380</v>
      </c>
      <c r="H9" s="52">
        <v>287.53026634382547</v>
      </c>
      <c r="I9" s="48">
        <v>3000</v>
      </c>
      <c r="J9" s="52">
        <v>2269.9757869249383</v>
      </c>
      <c r="K9" s="48">
        <v>39195</v>
      </c>
      <c r="L9" s="52">
        <v>29657.233656174318</v>
      </c>
      <c r="M9" s="46">
        <v>300</v>
      </c>
      <c r="N9" s="52">
        <v>226.99757869249382</v>
      </c>
      <c r="O9" s="46">
        <v>0</v>
      </c>
      <c r="P9" s="52">
        <v>0</v>
      </c>
      <c r="Q9" s="46">
        <v>0</v>
      </c>
      <c r="R9" s="52">
        <v>0</v>
      </c>
      <c r="S9" s="46" t="s">
        <v>2968</v>
      </c>
      <c r="T9" s="46" t="s">
        <v>2968</v>
      </c>
    </row>
    <row r="10" spans="1:20">
      <c r="A10" s="51" t="s">
        <v>2969</v>
      </c>
      <c r="B10" s="51" t="s">
        <v>92</v>
      </c>
      <c r="C10" s="46">
        <v>380</v>
      </c>
      <c r="D10" s="52">
        <v>287.53026634382547</v>
      </c>
      <c r="E10" s="46">
        <v>380</v>
      </c>
      <c r="F10" s="52">
        <v>287.53026634382547</v>
      </c>
      <c r="G10" s="46">
        <v>380</v>
      </c>
      <c r="H10" s="52">
        <v>287.53026634382547</v>
      </c>
      <c r="I10" s="48">
        <v>18000</v>
      </c>
      <c r="J10" s="52">
        <v>13619.854721549629</v>
      </c>
      <c r="K10" s="48">
        <v>39195</v>
      </c>
      <c r="L10" s="52">
        <v>29657.233656174318</v>
      </c>
      <c r="M10" s="46">
        <v>300</v>
      </c>
      <c r="N10" s="52">
        <v>226.99757869249382</v>
      </c>
      <c r="O10" s="46">
        <v>0</v>
      </c>
      <c r="P10" s="52">
        <v>0</v>
      </c>
      <c r="Q10" s="46">
        <v>0</v>
      </c>
      <c r="R10" s="52">
        <v>0</v>
      </c>
      <c r="S10" s="46" t="s">
        <v>2968</v>
      </c>
      <c r="T10" s="46" t="s">
        <v>2968</v>
      </c>
    </row>
    <row r="11" spans="1:20">
      <c r="A11" s="51" t="s">
        <v>2970</v>
      </c>
      <c r="B11" s="51" t="s">
        <v>109</v>
      </c>
      <c r="C11" s="46">
        <v>380</v>
      </c>
      <c r="D11" s="52">
        <v>287.53026634382547</v>
      </c>
      <c r="E11" s="46">
        <v>380</v>
      </c>
      <c r="F11" s="52">
        <v>287.53026634382547</v>
      </c>
      <c r="G11" s="46">
        <v>380</v>
      </c>
      <c r="H11" s="52">
        <v>287.53026634382547</v>
      </c>
      <c r="I11" s="48">
        <v>6000</v>
      </c>
      <c r="J11" s="52">
        <v>4539.9515738498767</v>
      </c>
      <c r="K11" s="48">
        <v>49000</v>
      </c>
      <c r="L11" s="52">
        <v>37076.271186440659</v>
      </c>
      <c r="M11" s="46">
        <v>300</v>
      </c>
      <c r="N11" s="52">
        <v>226.99757869249382</v>
      </c>
      <c r="O11" s="46">
        <v>0</v>
      </c>
      <c r="P11" s="52">
        <v>0</v>
      </c>
      <c r="Q11" s="46">
        <v>0</v>
      </c>
      <c r="R11" s="52">
        <v>0</v>
      </c>
      <c r="S11" s="46" t="s">
        <v>2971</v>
      </c>
      <c r="T11" s="46" t="s">
        <v>2971</v>
      </c>
    </row>
    <row r="12" spans="1:20" ht="23">
      <c r="A12" s="51" t="s">
        <v>2972</v>
      </c>
      <c r="B12" s="51" t="s">
        <v>114</v>
      </c>
      <c r="C12" s="46">
        <v>380</v>
      </c>
      <c r="D12" s="52">
        <v>287.53026634382547</v>
      </c>
      <c r="E12" s="46">
        <v>380</v>
      </c>
      <c r="F12" s="52">
        <v>287.53026634382547</v>
      </c>
      <c r="G12" s="46">
        <v>380</v>
      </c>
      <c r="H12" s="52">
        <v>287.53026634382547</v>
      </c>
      <c r="I12" s="48">
        <v>17700</v>
      </c>
      <c r="J12" s="52">
        <v>13392.857142857136</v>
      </c>
      <c r="K12" s="48">
        <v>39195</v>
      </c>
      <c r="L12" s="52">
        <v>29657.233656174318</v>
      </c>
      <c r="M12" s="46">
        <v>300</v>
      </c>
      <c r="N12" s="52">
        <v>226.99757869249382</v>
      </c>
      <c r="O12" s="46">
        <v>0</v>
      </c>
      <c r="P12" s="52">
        <v>0</v>
      </c>
      <c r="Q12" s="46">
        <v>0</v>
      </c>
      <c r="R12" s="52">
        <v>0</v>
      </c>
      <c r="S12" s="46" t="s">
        <v>2971</v>
      </c>
      <c r="T12" s="46" t="s">
        <v>2971</v>
      </c>
    </row>
  </sheetData>
  <mergeCells count="21">
    <mergeCell ref="B3:B5"/>
    <mergeCell ref="C3:D3"/>
    <mergeCell ref="E3:F3"/>
    <mergeCell ref="G3:H3"/>
    <mergeCell ref="I3:J3"/>
    <mergeCell ref="M4:N4"/>
    <mergeCell ref="O4:P4"/>
    <mergeCell ref="Q4:R4"/>
    <mergeCell ref="S4:T4"/>
    <mergeCell ref="A1:F1"/>
    <mergeCell ref="K3:L3"/>
    <mergeCell ref="M3:N3"/>
    <mergeCell ref="O3:P3"/>
    <mergeCell ref="Q3:R3"/>
    <mergeCell ref="S3:T3"/>
    <mergeCell ref="C4:D4"/>
    <mergeCell ref="E4:F4"/>
    <mergeCell ref="G4:H4"/>
    <mergeCell ref="I4:J4"/>
    <mergeCell ref="K4:L4"/>
    <mergeCell ref="A3:A5"/>
  </mergeCells>
  <hyperlinks>
    <hyperlink ref="A2" location="Home!A1" display=" &lt;&lt; BACK &gt;&gt;" xr:uid="{072BAD3D-545A-49E4-A4B0-2DF05C4CB629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0E8D-A5EC-482F-9996-2BAD6BF51C32}">
  <dimension ref="A1:D1141"/>
  <sheetViews>
    <sheetView topLeftCell="B810" workbookViewId="0">
      <selection activeCell="D834" sqref="D834"/>
    </sheetView>
  </sheetViews>
  <sheetFormatPr defaultColWidth="9.1796875" defaultRowHeight="14.5"/>
  <cols>
    <col min="1" max="1" width="12.453125" style="23" customWidth="1"/>
    <col min="2" max="2" width="38.453125" style="23" customWidth="1"/>
    <col min="3" max="3" width="14.54296875" style="27" customWidth="1"/>
    <col min="4" max="4" width="33.453125" style="23" bestFit="1" customWidth="1"/>
    <col min="5" max="16384" width="9.1796875" style="23"/>
  </cols>
  <sheetData>
    <row r="1" spans="1:4">
      <c r="A1" s="26" t="s">
        <v>955</v>
      </c>
      <c r="B1" s="26" t="s">
        <v>956</v>
      </c>
      <c r="C1" s="26" t="s">
        <v>957</v>
      </c>
      <c r="D1" s="26" t="s">
        <v>958</v>
      </c>
    </row>
    <row r="2" spans="1:4">
      <c r="A2" s="24" t="s">
        <v>307</v>
      </c>
      <c r="B2" s="24" t="s">
        <v>959</v>
      </c>
      <c r="C2" s="25">
        <v>41201</v>
      </c>
      <c r="D2" s="24" t="s">
        <v>960</v>
      </c>
    </row>
    <row r="3" spans="1:4">
      <c r="A3" s="24" t="s">
        <v>961</v>
      </c>
      <c r="B3" s="24" t="s">
        <v>962</v>
      </c>
      <c r="C3" s="25">
        <v>41220</v>
      </c>
      <c r="D3" s="24" t="s">
        <v>960</v>
      </c>
    </row>
    <row r="4" spans="1:4">
      <c r="A4" s="24" t="s">
        <v>963</v>
      </c>
      <c r="B4" s="24" t="s">
        <v>964</v>
      </c>
      <c r="C4" s="25">
        <v>41240</v>
      </c>
      <c r="D4" s="24" t="s">
        <v>960</v>
      </c>
    </row>
    <row r="5" spans="1:4">
      <c r="A5" s="24" t="s">
        <v>965</v>
      </c>
      <c r="B5" s="24" t="s">
        <v>966</v>
      </c>
      <c r="C5" s="25">
        <v>41250</v>
      </c>
      <c r="D5" s="24" t="s">
        <v>960</v>
      </c>
    </row>
    <row r="6" spans="1:4">
      <c r="A6" s="24" t="s">
        <v>967</v>
      </c>
      <c r="B6" s="24" t="s">
        <v>968</v>
      </c>
      <c r="C6" s="25">
        <v>27601</v>
      </c>
      <c r="D6" s="24" t="s">
        <v>969</v>
      </c>
    </row>
    <row r="7" spans="1:4">
      <c r="A7" s="24" t="s">
        <v>970</v>
      </c>
      <c r="B7" s="24" t="s">
        <v>971</v>
      </c>
      <c r="C7" s="25">
        <v>27602</v>
      </c>
      <c r="D7" s="24" t="s">
        <v>969</v>
      </c>
    </row>
    <row r="8" spans="1:4">
      <c r="A8" s="24" t="s">
        <v>972</v>
      </c>
      <c r="B8" s="24" t="s">
        <v>973</v>
      </c>
      <c r="C8" s="25">
        <v>27603</v>
      </c>
      <c r="D8" s="24" t="s">
        <v>969</v>
      </c>
    </row>
    <row r="9" spans="1:4">
      <c r="A9" s="24" t="s">
        <v>974</v>
      </c>
      <c r="B9" s="24" t="s">
        <v>975</v>
      </c>
      <c r="C9" s="25">
        <v>27604</v>
      </c>
      <c r="D9" s="24" t="s">
        <v>969</v>
      </c>
    </row>
    <row r="10" spans="1:4">
      <c r="A10" s="24" t="s">
        <v>976</v>
      </c>
      <c r="B10" s="24" t="s">
        <v>977</v>
      </c>
      <c r="C10" s="25">
        <v>60301</v>
      </c>
      <c r="D10" s="24" t="s">
        <v>978</v>
      </c>
    </row>
    <row r="11" spans="1:4">
      <c r="A11" s="24" t="s">
        <v>459</v>
      </c>
      <c r="B11" s="24" t="s">
        <v>979</v>
      </c>
      <c r="C11" s="25">
        <v>60302</v>
      </c>
      <c r="D11" s="24" t="s">
        <v>978</v>
      </c>
    </row>
    <row r="12" spans="1:4">
      <c r="A12" s="24" t="s">
        <v>980</v>
      </c>
      <c r="B12" s="24" t="s">
        <v>981</v>
      </c>
      <c r="C12" s="25">
        <v>60303</v>
      </c>
      <c r="D12" s="24" t="s">
        <v>978</v>
      </c>
    </row>
    <row r="13" spans="1:4">
      <c r="A13" s="24" t="s">
        <v>982</v>
      </c>
      <c r="B13" s="24" t="s">
        <v>983</v>
      </c>
      <c r="C13" s="25">
        <v>544110</v>
      </c>
      <c r="D13" s="24" t="s">
        <v>984</v>
      </c>
    </row>
    <row r="14" spans="1:4">
      <c r="A14" s="24" t="s">
        <v>311</v>
      </c>
      <c r="B14" s="24" t="s">
        <v>985</v>
      </c>
      <c r="C14" s="25">
        <v>21303</v>
      </c>
      <c r="D14" s="24" t="s">
        <v>986</v>
      </c>
    </row>
    <row r="15" spans="1:4">
      <c r="A15" s="24" t="s">
        <v>309</v>
      </c>
      <c r="B15" s="24" t="s">
        <v>987</v>
      </c>
      <c r="C15" s="25">
        <v>63102</v>
      </c>
      <c r="D15" s="24" t="s">
        <v>988</v>
      </c>
    </row>
    <row r="16" spans="1:4">
      <c r="A16" s="24" t="s">
        <v>989</v>
      </c>
      <c r="B16" s="24" t="s">
        <v>990</v>
      </c>
      <c r="C16" s="25">
        <v>63104</v>
      </c>
      <c r="D16" s="24" t="s">
        <v>988</v>
      </c>
    </row>
    <row r="17" spans="1:4">
      <c r="A17" s="24" t="s">
        <v>991</v>
      </c>
      <c r="B17" s="24" t="s">
        <v>992</v>
      </c>
      <c r="C17" s="25">
        <v>365840</v>
      </c>
      <c r="D17" s="24" t="s">
        <v>993</v>
      </c>
    </row>
    <row r="18" spans="1:4">
      <c r="A18" s="24" t="s">
        <v>994</v>
      </c>
      <c r="B18" s="24" t="s">
        <v>995</v>
      </c>
      <c r="C18" s="25">
        <v>34403</v>
      </c>
      <c r="D18" s="24" t="s">
        <v>996</v>
      </c>
    </row>
    <row r="19" spans="1:4">
      <c r="A19" s="24" t="s">
        <v>997</v>
      </c>
      <c r="B19" s="24" t="s">
        <v>992</v>
      </c>
      <c r="C19" s="25">
        <v>344920</v>
      </c>
      <c r="D19" s="24" t="s">
        <v>996</v>
      </c>
    </row>
    <row r="20" spans="1:4">
      <c r="A20" s="24"/>
      <c r="B20" s="24" t="s">
        <v>998</v>
      </c>
      <c r="C20" s="25">
        <v>344930</v>
      </c>
      <c r="D20" s="24" t="s">
        <v>996</v>
      </c>
    </row>
    <row r="21" spans="1:4">
      <c r="A21" s="24" t="s">
        <v>999</v>
      </c>
      <c r="B21" s="24" t="s">
        <v>1000</v>
      </c>
      <c r="C21" s="25">
        <v>722010</v>
      </c>
      <c r="D21" s="24" t="s">
        <v>1001</v>
      </c>
    </row>
    <row r="22" spans="1:4">
      <c r="A22" s="24" t="s">
        <v>324</v>
      </c>
      <c r="B22" s="24" t="s">
        <v>1002</v>
      </c>
      <c r="C22" s="25">
        <v>72207</v>
      </c>
      <c r="D22" s="24" t="s">
        <v>1001</v>
      </c>
    </row>
    <row r="23" spans="1:4">
      <c r="A23" s="24" t="s">
        <v>322</v>
      </c>
      <c r="B23" s="24" t="s">
        <v>323</v>
      </c>
      <c r="C23" s="25">
        <v>722310</v>
      </c>
      <c r="D23" s="24" t="s">
        <v>1001</v>
      </c>
    </row>
    <row r="24" spans="1:4">
      <c r="A24" s="24" t="s">
        <v>326</v>
      </c>
      <c r="B24" s="24" t="s">
        <v>1003</v>
      </c>
      <c r="C24" s="25">
        <v>72234</v>
      </c>
      <c r="D24" s="24" t="s">
        <v>1001</v>
      </c>
    </row>
    <row r="25" spans="1:4">
      <c r="A25" s="24" t="s">
        <v>1004</v>
      </c>
      <c r="B25" s="24" t="s">
        <v>1003</v>
      </c>
      <c r="C25" s="25">
        <v>72236</v>
      </c>
      <c r="D25" s="24" t="s">
        <v>1001</v>
      </c>
    </row>
    <row r="26" spans="1:4">
      <c r="A26" s="24"/>
      <c r="B26" s="24" t="s">
        <v>1005</v>
      </c>
      <c r="C26" s="25">
        <v>722368</v>
      </c>
      <c r="D26" s="24" t="s">
        <v>1001</v>
      </c>
    </row>
    <row r="27" spans="1:4">
      <c r="A27" s="24" t="s">
        <v>1006</v>
      </c>
      <c r="B27" s="24" t="s">
        <v>1007</v>
      </c>
      <c r="C27" s="25">
        <v>28301</v>
      </c>
      <c r="D27" s="24" t="s">
        <v>1008</v>
      </c>
    </row>
    <row r="28" spans="1:4">
      <c r="A28" s="24"/>
      <c r="B28" s="24" t="s">
        <v>1009</v>
      </c>
      <c r="C28" s="25">
        <v>28304</v>
      </c>
      <c r="D28" s="24" t="s">
        <v>1008</v>
      </c>
    </row>
    <row r="29" spans="1:4">
      <c r="A29" s="24" t="s">
        <v>1010</v>
      </c>
      <c r="B29" s="24" t="s">
        <v>1011</v>
      </c>
      <c r="C29" s="25">
        <v>28305</v>
      </c>
      <c r="D29" s="24" t="s">
        <v>1008</v>
      </c>
    </row>
    <row r="30" spans="1:4">
      <c r="A30" s="24" t="s">
        <v>1012</v>
      </c>
      <c r="B30" s="24" t="s">
        <v>1013</v>
      </c>
      <c r="C30" s="25">
        <v>28310</v>
      </c>
      <c r="D30" s="24" t="s">
        <v>1008</v>
      </c>
    </row>
    <row r="31" spans="1:4">
      <c r="A31" s="24" t="s">
        <v>1014</v>
      </c>
      <c r="B31" s="24" t="s">
        <v>1015</v>
      </c>
      <c r="C31" s="25">
        <v>36301</v>
      </c>
      <c r="D31" s="24" t="s">
        <v>1016</v>
      </c>
    </row>
    <row r="32" spans="1:4">
      <c r="A32" s="24" t="s">
        <v>1017</v>
      </c>
      <c r="B32" s="24" t="s">
        <v>1018</v>
      </c>
      <c r="C32" s="25">
        <v>36302</v>
      </c>
      <c r="D32" s="24" t="s">
        <v>1016</v>
      </c>
    </row>
    <row r="33" spans="1:4">
      <c r="A33" s="24" t="s">
        <v>330</v>
      </c>
      <c r="B33" s="24" t="s">
        <v>1019</v>
      </c>
      <c r="C33" s="25">
        <v>50501</v>
      </c>
      <c r="D33" s="24" t="s">
        <v>1020</v>
      </c>
    </row>
    <row r="34" spans="1:4">
      <c r="A34" s="24" t="s">
        <v>328</v>
      </c>
      <c r="B34" s="24" t="s">
        <v>1021</v>
      </c>
      <c r="C34" s="25">
        <v>50502</v>
      </c>
      <c r="D34" s="24" t="s">
        <v>1020</v>
      </c>
    </row>
    <row r="35" spans="1:4">
      <c r="A35" s="24" t="s">
        <v>1022</v>
      </c>
      <c r="B35" s="24" t="s">
        <v>1023</v>
      </c>
      <c r="C35" s="25">
        <v>50503</v>
      </c>
      <c r="D35" s="24" t="s">
        <v>1020</v>
      </c>
    </row>
    <row r="36" spans="1:4">
      <c r="A36" s="24"/>
      <c r="B36" s="24" t="s">
        <v>1024</v>
      </c>
      <c r="C36" s="25">
        <v>50550</v>
      </c>
      <c r="D36" s="24" t="s">
        <v>1020</v>
      </c>
    </row>
    <row r="37" spans="1:4">
      <c r="A37" s="24" t="s">
        <v>1025</v>
      </c>
      <c r="B37" s="24" t="s">
        <v>1019</v>
      </c>
      <c r="C37" s="25">
        <v>50571</v>
      </c>
      <c r="D37" s="24" t="s">
        <v>1020</v>
      </c>
    </row>
    <row r="38" spans="1:4">
      <c r="A38" s="24" t="s">
        <v>1026</v>
      </c>
      <c r="B38" s="24" t="s">
        <v>1019</v>
      </c>
      <c r="C38" s="25">
        <v>50572</v>
      </c>
      <c r="D38" s="24" t="s">
        <v>1020</v>
      </c>
    </row>
    <row r="39" spans="1:4">
      <c r="A39" s="24" t="s">
        <v>1027</v>
      </c>
      <c r="B39" s="24" t="s">
        <v>1028</v>
      </c>
      <c r="C39" s="25">
        <v>23201</v>
      </c>
      <c r="D39" s="24" t="s">
        <v>1029</v>
      </c>
    </row>
    <row r="40" spans="1:4">
      <c r="A40" s="24" t="s">
        <v>336</v>
      </c>
      <c r="B40" s="24" t="s">
        <v>1030</v>
      </c>
      <c r="C40" s="25">
        <v>23203</v>
      </c>
      <c r="D40" s="24" t="s">
        <v>1029</v>
      </c>
    </row>
    <row r="41" spans="1:4">
      <c r="A41" s="24" t="s">
        <v>334</v>
      </c>
      <c r="B41" s="24" t="s">
        <v>1031</v>
      </c>
      <c r="C41" s="25">
        <v>23205</v>
      </c>
      <c r="D41" s="24" t="s">
        <v>1029</v>
      </c>
    </row>
    <row r="42" spans="1:4">
      <c r="A42" s="24" t="s">
        <v>1032</v>
      </c>
      <c r="B42" s="24" t="s">
        <v>1033</v>
      </c>
      <c r="C42" s="25">
        <v>23207</v>
      </c>
      <c r="D42" s="24" t="s">
        <v>1029</v>
      </c>
    </row>
    <row r="43" spans="1:4">
      <c r="A43" s="24"/>
      <c r="B43" s="24" t="s">
        <v>1034</v>
      </c>
      <c r="C43" s="25">
        <v>23208</v>
      </c>
      <c r="D43" s="24" t="s">
        <v>1029</v>
      </c>
    </row>
    <row r="44" spans="1:4">
      <c r="A44" s="24"/>
      <c r="B44" s="24" t="s">
        <v>1034</v>
      </c>
      <c r="C44" s="25">
        <v>23209</v>
      </c>
      <c r="D44" s="24" t="s">
        <v>1029</v>
      </c>
    </row>
    <row r="45" spans="1:4">
      <c r="A45" s="24" t="s">
        <v>1035</v>
      </c>
      <c r="B45" s="24" t="s">
        <v>1031</v>
      </c>
      <c r="C45" s="25">
        <v>23210</v>
      </c>
      <c r="D45" s="24" t="s">
        <v>1029</v>
      </c>
    </row>
    <row r="46" spans="1:4">
      <c r="A46" s="24"/>
      <c r="B46" s="24" t="s">
        <v>1034</v>
      </c>
      <c r="C46" s="25">
        <v>23211</v>
      </c>
      <c r="D46" s="24" t="s">
        <v>1029</v>
      </c>
    </row>
    <row r="47" spans="1:4">
      <c r="A47" s="24"/>
      <c r="B47" s="24" t="s">
        <v>1034</v>
      </c>
      <c r="C47" s="25">
        <v>23212</v>
      </c>
      <c r="D47" s="24" t="s">
        <v>1029</v>
      </c>
    </row>
    <row r="48" spans="1:4">
      <c r="A48" s="24" t="s">
        <v>1036</v>
      </c>
      <c r="B48" s="24" t="s">
        <v>1030</v>
      </c>
      <c r="C48" s="25">
        <v>23213</v>
      </c>
      <c r="D48" s="24" t="s">
        <v>1029</v>
      </c>
    </row>
    <row r="49" spans="1:4">
      <c r="A49" s="24" t="s">
        <v>1037</v>
      </c>
      <c r="B49" s="24" t="s">
        <v>1038</v>
      </c>
      <c r="C49" s="25">
        <v>23217</v>
      </c>
      <c r="D49" s="24" t="s">
        <v>1029</v>
      </c>
    </row>
    <row r="50" spans="1:4">
      <c r="A50" s="24"/>
      <c r="B50" s="24" t="s">
        <v>1039</v>
      </c>
      <c r="C50" s="25">
        <v>23220</v>
      </c>
      <c r="D50" s="24" t="s">
        <v>1029</v>
      </c>
    </row>
    <row r="51" spans="1:4">
      <c r="A51" s="24"/>
      <c r="B51" s="24" t="s">
        <v>1034</v>
      </c>
      <c r="C51" s="25">
        <v>23222</v>
      </c>
      <c r="D51" s="24" t="s">
        <v>1029</v>
      </c>
    </row>
    <row r="52" spans="1:4">
      <c r="A52" s="24" t="s">
        <v>338</v>
      </c>
      <c r="B52" s="24" t="s">
        <v>1040</v>
      </c>
      <c r="C52" s="25">
        <v>40001</v>
      </c>
      <c r="D52" s="24" t="s">
        <v>1041</v>
      </c>
    </row>
    <row r="53" spans="1:4">
      <c r="A53" s="24" t="s">
        <v>340</v>
      </c>
      <c r="B53" s="24" t="s">
        <v>1042</v>
      </c>
      <c r="C53" s="25">
        <v>40002</v>
      </c>
      <c r="D53" s="24" t="s">
        <v>1041</v>
      </c>
    </row>
    <row r="54" spans="1:4">
      <c r="A54" s="24" t="s">
        <v>1043</v>
      </c>
      <c r="B54" s="24" t="s">
        <v>1044</v>
      </c>
      <c r="C54" s="25">
        <v>40004</v>
      </c>
      <c r="D54" s="24" t="s">
        <v>1041</v>
      </c>
    </row>
    <row r="55" spans="1:4">
      <c r="A55" s="24"/>
      <c r="B55" s="24" t="s">
        <v>1045</v>
      </c>
      <c r="C55" s="25">
        <v>40006</v>
      </c>
      <c r="D55" s="24" t="s">
        <v>1041</v>
      </c>
    </row>
    <row r="56" spans="1:4" ht="24">
      <c r="A56" s="24" t="s">
        <v>1046</v>
      </c>
      <c r="B56" s="24" t="s">
        <v>1047</v>
      </c>
      <c r="C56" s="25">
        <v>36439</v>
      </c>
      <c r="D56" s="24" t="s">
        <v>1048</v>
      </c>
    </row>
    <row r="57" spans="1:4">
      <c r="A57" s="24" t="s">
        <v>1049</v>
      </c>
      <c r="B57" s="24" t="s">
        <v>1050</v>
      </c>
      <c r="C57" s="25">
        <v>36449</v>
      </c>
      <c r="D57" s="24" t="s">
        <v>1048</v>
      </c>
    </row>
    <row r="58" spans="1:4">
      <c r="A58" s="24" t="s">
        <v>1051</v>
      </c>
      <c r="B58" s="24" t="s">
        <v>1052</v>
      </c>
      <c r="C58" s="25">
        <v>42601</v>
      </c>
      <c r="D58" s="24" t="s">
        <v>1053</v>
      </c>
    </row>
    <row r="59" spans="1:4">
      <c r="A59" s="24" t="s">
        <v>367</v>
      </c>
      <c r="B59" s="24" t="s">
        <v>1054</v>
      </c>
      <c r="C59" s="25">
        <v>42602</v>
      </c>
      <c r="D59" s="24" t="s">
        <v>1053</v>
      </c>
    </row>
    <row r="60" spans="1:4">
      <c r="A60" s="24" t="s">
        <v>1055</v>
      </c>
      <c r="B60" s="24" t="s">
        <v>1056</v>
      </c>
      <c r="C60" s="25">
        <v>42604</v>
      </c>
      <c r="D60" s="24" t="s">
        <v>1053</v>
      </c>
    </row>
    <row r="61" spans="1:4">
      <c r="A61" s="24" t="s">
        <v>360</v>
      </c>
      <c r="B61" s="24" t="s">
        <v>1057</v>
      </c>
      <c r="C61" s="25">
        <v>470001</v>
      </c>
      <c r="D61" s="24" t="s">
        <v>1058</v>
      </c>
    </row>
    <row r="62" spans="1:4">
      <c r="A62" s="24"/>
      <c r="B62" s="24" t="s">
        <v>1059</v>
      </c>
      <c r="C62" s="25">
        <v>47001</v>
      </c>
      <c r="D62" s="24" t="s">
        <v>1058</v>
      </c>
    </row>
    <row r="63" spans="1:4">
      <c r="A63" s="24" t="s">
        <v>358</v>
      </c>
      <c r="B63" s="24" t="s">
        <v>1060</v>
      </c>
      <c r="C63" s="25">
        <v>47002</v>
      </c>
      <c r="D63" s="24" t="s">
        <v>1058</v>
      </c>
    </row>
    <row r="64" spans="1:4">
      <c r="A64" s="24" t="s">
        <v>1061</v>
      </c>
      <c r="B64" s="24" t="s">
        <v>1062</v>
      </c>
      <c r="C64" s="25">
        <v>47003</v>
      </c>
      <c r="D64" s="24" t="s">
        <v>1058</v>
      </c>
    </row>
    <row r="65" spans="1:4">
      <c r="A65" s="24" t="s">
        <v>1063</v>
      </c>
      <c r="B65" s="24" t="s">
        <v>1064</v>
      </c>
      <c r="C65" s="25">
        <v>47004</v>
      </c>
      <c r="D65" s="24" t="s">
        <v>1058</v>
      </c>
    </row>
    <row r="66" spans="1:4">
      <c r="A66" s="24" t="s">
        <v>1065</v>
      </c>
      <c r="B66" s="24" t="s">
        <v>1066</v>
      </c>
      <c r="C66" s="25">
        <v>47007</v>
      </c>
      <c r="D66" s="24" t="s">
        <v>1058</v>
      </c>
    </row>
    <row r="67" spans="1:4">
      <c r="A67" s="24" t="s">
        <v>1067</v>
      </c>
      <c r="B67" s="24" t="s">
        <v>992</v>
      </c>
      <c r="C67" s="25">
        <v>342600</v>
      </c>
      <c r="D67" s="24" t="s">
        <v>1068</v>
      </c>
    </row>
    <row r="68" spans="1:4">
      <c r="A68" s="24" t="s">
        <v>1069</v>
      </c>
      <c r="B68" s="24" t="s">
        <v>1070</v>
      </c>
      <c r="C68" s="25">
        <v>342750</v>
      </c>
      <c r="D68" s="24" t="s">
        <v>1068</v>
      </c>
    </row>
    <row r="69" spans="1:4">
      <c r="A69" s="24" t="s">
        <v>1071</v>
      </c>
      <c r="B69" s="24" t="s">
        <v>1072</v>
      </c>
      <c r="C69" s="25">
        <v>25701</v>
      </c>
      <c r="D69" s="24" t="s">
        <v>1073</v>
      </c>
    </row>
    <row r="70" spans="1:4">
      <c r="A70" s="24" t="s">
        <v>373</v>
      </c>
      <c r="B70" s="24" t="s">
        <v>1074</v>
      </c>
      <c r="C70" s="25">
        <v>25702</v>
      </c>
      <c r="D70" s="24" t="s">
        <v>1073</v>
      </c>
    </row>
    <row r="71" spans="1:4" ht="24">
      <c r="A71" s="24" t="s">
        <v>1075</v>
      </c>
      <c r="B71" s="24" t="s">
        <v>1076</v>
      </c>
      <c r="C71" s="25">
        <v>25704</v>
      </c>
      <c r="D71" s="24" t="s">
        <v>1073</v>
      </c>
    </row>
    <row r="72" spans="1:4">
      <c r="A72" s="24" t="s">
        <v>1077</v>
      </c>
      <c r="B72" s="24" t="s">
        <v>1078</v>
      </c>
      <c r="C72" s="25">
        <v>20601</v>
      </c>
      <c r="D72" s="24" t="s">
        <v>1079</v>
      </c>
    </row>
    <row r="73" spans="1:4">
      <c r="A73" s="24"/>
      <c r="B73" s="24" t="s">
        <v>1080</v>
      </c>
      <c r="C73" s="25">
        <v>2060129</v>
      </c>
      <c r="D73" s="24" t="s">
        <v>1079</v>
      </c>
    </row>
    <row r="74" spans="1:4">
      <c r="A74" s="24"/>
      <c r="B74" s="24" t="s">
        <v>1081</v>
      </c>
      <c r="C74" s="25">
        <v>20605</v>
      </c>
      <c r="D74" s="24" t="s">
        <v>1079</v>
      </c>
    </row>
    <row r="75" spans="1:4">
      <c r="A75" s="24" t="s">
        <v>346</v>
      </c>
      <c r="B75" s="24" t="s">
        <v>1082</v>
      </c>
      <c r="C75" s="25">
        <v>20610</v>
      </c>
      <c r="D75" s="24" t="s">
        <v>1079</v>
      </c>
    </row>
    <row r="76" spans="1:4">
      <c r="A76" s="24" t="s">
        <v>1083</v>
      </c>
      <c r="B76" s="24" t="s">
        <v>1084</v>
      </c>
      <c r="C76" s="25">
        <v>20620</v>
      </c>
      <c r="D76" s="24" t="s">
        <v>1079</v>
      </c>
    </row>
    <row r="77" spans="1:4">
      <c r="A77" s="24"/>
      <c r="B77" s="24" t="s">
        <v>1085</v>
      </c>
      <c r="C77" s="25">
        <v>20628</v>
      </c>
      <c r="D77" s="24" t="s">
        <v>1079</v>
      </c>
    </row>
    <row r="78" spans="1:4">
      <c r="A78" s="24" t="s">
        <v>1086</v>
      </c>
      <c r="B78" s="24" t="s">
        <v>1087</v>
      </c>
      <c r="C78" s="25">
        <v>70267</v>
      </c>
      <c r="D78" s="24" t="s">
        <v>1088</v>
      </c>
    </row>
    <row r="79" spans="1:4">
      <c r="A79" s="24" t="s">
        <v>1089</v>
      </c>
      <c r="B79" s="24" t="s">
        <v>1090</v>
      </c>
      <c r="C79" s="25">
        <v>70269</v>
      </c>
      <c r="D79" s="24" t="s">
        <v>1088</v>
      </c>
    </row>
    <row r="80" spans="1:4">
      <c r="A80" s="24"/>
      <c r="B80" s="24" t="s">
        <v>1091</v>
      </c>
      <c r="C80" s="25">
        <v>61602</v>
      </c>
      <c r="D80" s="24" t="s">
        <v>1092</v>
      </c>
    </row>
    <row r="81" spans="1:4">
      <c r="A81" s="24" t="s">
        <v>1093</v>
      </c>
      <c r="B81" s="24" t="s">
        <v>1094</v>
      </c>
      <c r="C81" s="25">
        <v>61603</v>
      </c>
      <c r="D81" s="24" t="s">
        <v>1092</v>
      </c>
    </row>
    <row r="82" spans="1:4">
      <c r="A82" s="24"/>
      <c r="B82" s="24" t="s">
        <v>1095</v>
      </c>
      <c r="C82" s="25">
        <v>61604</v>
      </c>
      <c r="D82" s="24" t="s">
        <v>1092</v>
      </c>
    </row>
    <row r="83" spans="1:4">
      <c r="A83" s="24" t="s">
        <v>1096</v>
      </c>
      <c r="B83" s="24" t="s">
        <v>1097</v>
      </c>
      <c r="C83" s="25">
        <v>350000</v>
      </c>
      <c r="D83" s="24" t="s">
        <v>1098</v>
      </c>
    </row>
    <row r="84" spans="1:4">
      <c r="A84" s="24" t="s">
        <v>1099</v>
      </c>
      <c r="B84" s="24" t="s">
        <v>1100</v>
      </c>
      <c r="C84" s="25">
        <v>40211</v>
      </c>
      <c r="D84" s="24" t="s">
        <v>1101</v>
      </c>
    </row>
    <row r="85" spans="1:4">
      <c r="A85" s="24" t="s">
        <v>1102</v>
      </c>
      <c r="B85" s="24" t="s">
        <v>1103</v>
      </c>
      <c r="C85" s="25">
        <v>40277</v>
      </c>
      <c r="D85" s="24" t="s">
        <v>1101</v>
      </c>
    </row>
    <row r="86" spans="1:4">
      <c r="A86" s="24" t="s">
        <v>377</v>
      </c>
      <c r="B86" s="24" t="s">
        <v>1104</v>
      </c>
      <c r="C86" s="25">
        <v>73601</v>
      </c>
      <c r="D86" s="24" t="s">
        <v>1105</v>
      </c>
    </row>
    <row r="87" spans="1:4">
      <c r="A87" s="24" t="s">
        <v>1106</v>
      </c>
      <c r="B87" s="24" t="s">
        <v>1107</v>
      </c>
      <c r="C87" s="25">
        <v>73602</v>
      </c>
      <c r="D87" s="24" t="s">
        <v>1105</v>
      </c>
    </row>
    <row r="88" spans="1:4">
      <c r="A88" s="24" t="s">
        <v>1108</v>
      </c>
      <c r="B88" s="24" t="s">
        <v>1109</v>
      </c>
      <c r="C88" s="25">
        <v>73603</v>
      </c>
      <c r="D88" s="24" t="s">
        <v>1105</v>
      </c>
    </row>
    <row r="89" spans="1:4">
      <c r="A89" s="24" t="s">
        <v>370</v>
      </c>
      <c r="B89" s="24" t="s">
        <v>1110</v>
      </c>
      <c r="C89" s="25">
        <v>21803</v>
      </c>
      <c r="D89" s="24" t="s">
        <v>1111</v>
      </c>
    </row>
    <row r="90" spans="1:4">
      <c r="A90" s="24" t="s">
        <v>1112</v>
      </c>
      <c r="B90" s="24" t="s">
        <v>1113</v>
      </c>
      <c r="C90" s="25">
        <v>21805</v>
      </c>
      <c r="D90" s="24" t="s">
        <v>1111</v>
      </c>
    </row>
    <row r="91" spans="1:4">
      <c r="A91" s="24" t="s">
        <v>1114</v>
      </c>
      <c r="B91" s="24" t="s">
        <v>1115</v>
      </c>
      <c r="C91" s="25">
        <v>21890</v>
      </c>
      <c r="D91" s="24" t="s">
        <v>1111</v>
      </c>
    </row>
    <row r="92" spans="1:4">
      <c r="A92" s="24" t="s">
        <v>1116</v>
      </c>
      <c r="B92" s="24" t="s">
        <v>1117</v>
      </c>
      <c r="C92" s="25">
        <v>65201</v>
      </c>
      <c r="D92" s="24" t="s">
        <v>1118</v>
      </c>
    </row>
    <row r="93" spans="1:4">
      <c r="A93" s="24" t="s">
        <v>386</v>
      </c>
      <c r="B93" s="24" t="s">
        <v>1119</v>
      </c>
      <c r="C93" s="25">
        <v>65202</v>
      </c>
      <c r="D93" s="24" t="s">
        <v>1118</v>
      </c>
    </row>
    <row r="94" spans="1:4">
      <c r="A94" s="24" t="s">
        <v>1120</v>
      </c>
      <c r="B94" s="24" t="s">
        <v>1121</v>
      </c>
      <c r="C94" s="25">
        <v>65204</v>
      </c>
      <c r="D94" s="24" t="s">
        <v>1118</v>
      </c>
    </row>
    <row r="95" spans="1:4" ht="24">
      <c r="A95" s="24"/>
      <c r="B95" s="24" t="s">
        <v>1122</v>
      </c>
      <c r="C95" s="25">
        <v>72400</v>
      </c>
      <c r="D95" s="24" t="s">
        <v>1123</v>
      </c>
    </row>
    <row r="96" spans="1:4">
      <c r="A96" s="24" t="s">
        <v>1124</v>
      </c>
      <c r="B96" s="24" t="s">
        <v>1125</v>
      </c>
      <c r="C96" s="25">
        <v>72402</v>
      </c>
      <c r="D96" s="24" t="s">
        <v>1123</v>
      </c>
    </row>
    <row r="97" spans="1:4">
      <c r="A97" s="24" t="s">
        <v>1126</v>
      </c>
      <c r="B97" s="24" t="s">
        <v>1125</v>
      </c>
      <c r="C97" s="25">
        <v>72403</v>
      </c>
      <c r="D97" s="24" t="s">
        <v>1123</v>
      </c>
    </row>
    <row r="98" spans="1:4">
      <c r="A98" s="24" t="s">
        <v>1127</v>
      </c>
      <c r="B98" s="24" t="s">
        <v>1125</v>
      </c>
      <c r="C98" s="25">
        <v>72404</v>
      </c>
      <c r="D98" s="24" t="s">
        <v>1123</v>
      </c>
    </row>
    <row r="99" spans="1:4">
      <c r="A99" s="24" t="s">
        <v>379</v>
      </c>
      <c r="B99" s="24" t="s">
        <v>1128</v>
      </c>
      <c r="C99" s="25">
        <v>72405</v>
      </c>
      <c r="D99" s="24" t="s">
        <v>1123</v>
      </c>
    </row>
    <row r="100" spans="1:4">
      <c r="A100" s="24" t="s">
        <v>1129</v>
      </c>
      <c r="B100" s="24" t="s">
        <v>1130</v>
      </c>
      <c r="C100" s="25">
        <v>72406</v>
      </c>
      <c r="D100" s="24" t="s">
        <v>1123</v>
      </c>
    </row>
    <row r="101" spans="1:4">
      <c r="A101" s="24" t="s">
        <v>1131</v>
      </c>
      <c r="B101" s="24" t="s">
        <v>1130</v>
      </c>
      <c r="C101" s="25">
        <v>72410</v>
      </c>
      <c r="D101" s="24" t="s">
        <v>1123</v>
      </c>
    </row>
    <row r="102" spans="1:4">
      <c r="A102" s="24" t="s">
        <v>1132</v>
      </c>
      <c r="B102" s="24" t="s">
        <v>1130</v>
      </c>
      <c r="C102" s="25">
        <v>72411</v>
      </c>
      <c r="D102" s="24" t="s">
        <v>1123</v>
      </c>
    </row>
    <row r="103" spans="1:4">
      <c r="A103" s="24"/>
      <c r="B103" s="24" t="s">
        <v>1133</v>
      </c>
      <c r="C103" s="25">
        <v>72415</v>
      </c>
      <c r="D103" s="24" t="s">
        <v>1123</v>
      </c>
    </row>
    <row r="104" spans="1:4">
      <c r="A104" s="24" t="s">
        <v>1134</v>
      </c>
      <c r="B104" s="24" t="s">
        <v>1135</v>
      </c>
      <c r="C104" s="25">
        <v>72416</v>
      </c>
      <c r="D104" s="24" t="s">
        <v>1123</v>
      </c>
    </row>
    <row r="105" spans="1:4">
      <c r="A105" s="24" t="s">
        <v>1136</v>
      </c>
      <c r="B105" s="24" t="s">
        <v>1130</v>
      </c>
      <c r="C105" s="25">
        <v>72423</v>
      </c>
      <c r="D105" s="24" t="s">
        <v>1123</v>
      </c>
    </row>
    <row r="106" spans="1:4">
      <c r="A106" s="24" t="s">
        <v>1137</v>
      </c>
      <c r="B106" s="24" t="s">
        <v>1135</v>
      </c>
      <c r="C106" s="25">
        <v>72424</v>
      </c>
      <c r="D106" s="24" t="s">
        <v>1123</v>
      </c>
    </row>
    <row r="107" spans="1:4">
      <c r="A107" s="24" t="s">
        <v>1138</v>
      </c>
      <c r="B107" s="24" t="s">
        <v>1135</v>
      </c>
      <c r="C107" s="25">
        <v>72431</v>
      </c>
      <c r="D107" s="24" t="s">
        <v>1123</v>
      </c>
    </row>
    <row r="108" spans="1:4">
      <c r="A108" s="24" t="s">
        <v>1139</v>
      </c>
      <c r="B108" s="24" t="s">
        <v>1140</v>
      </c>
      <c r="C108" s="25">
        <v>72432</v>
      </c>
      <c r="D108" s="24" t="s">
        <v>1123</v>
      </c>
    </row>
    <row r="109" spans="1:4">
      <c r="A109" s="24" t="s">
        <v>1141</v>
      </c>
      <c r="B109" s="24" t="s">
        <v>1140</v>
      </c>
      <c r="C109" s="25">
        <v>72433</v>
      </c>
      <c r="D109" s="24" t="s">
        <v>1123</v>
      </c>
    </row>
    <row r="110" spans="1:4">
      <c r="A110" s="24" t="s">
        <v>1142</v>
      </c>
      <c r="B110" s="24" t="s">
        <v>1140</v>
      </c>
      <c r="C110" s="25">
        <v>72434</v>
      </c>
      <c r="D110" s="24" t="s">
        <v>1123</v>
      </c>
    </row>
    <row r="111" spans="1:4">
      <c r="A111" s="24"/>
      <c r="B111" s="24" t="s">
        <v>1143</v>
      </c>
      <c r="C111" s="25">
        <v>72439</v>
      </c>
      <c r="D111" s="24" t="s">
        <v>1123</v>
      </c>
    </row>
    <row r="112" spans="1:4" ht="24">
      <c r="A112" s="24"/>
      <c r="B112" s="24" t="s">
        <v>1144</v>
      </c>
      <c r="C112" s="25">
        <v>72454</v>
      </c>
      <c r="D112" s="24" t="s">
        <v>1123</v>
      </c>
    </row>
    <row r="113" spans="1:4">
      <c r="A113" s="24" t="s">
        <v>1145</v>
      </c>
      <c r="B113" s="24" t="s">
        <v>1146</v>
      </c>
      <c r="C113" s="25">
        <v>52801</v>
      </c>
      <c r="D113" s="24" t="s">
        <v>1147</v>
      </c>
    </row>
    <row r="114" spans="1:4">
      <c r="A114" s="24" t="s">
        <v>1148</v>
      </c>
      <c r="B114" s="24" t="s">
        <v>1149</v>
      </c>
      <c r="C114" s="25">
        <v>52802</v>
      </c>
      <c r="D114" s="24" t="s">
        <v>1147</v>
      </c>
    </row>
    <row r="115" spans="1:4">
      <c r="A115" s="24" t="s">
        <v>1150</v>
      </c>
      <c r="B115" s="24" t="s">
        <v>1146</v>
      </c>
      <c r="C115" s="25">
        <v>52803</v>
      </c>
      <c r="D115" s="24" t="s">
        <v>1147</v>
      </c>
    </row>
    <row r="116" spans="1:4">
      <c r="A116" s="24" t="s">
        <v>1151</v>
      </c>
      <c r="B116" s="24" t="s">
        <v>1152</v>
      </c>
      <c r="C116" s="25">
        <v>52811</v>
      </c>
      <c r="D116" s="24" t="s">
        <v>1147</v>
      </c>
    </row>
    <row r="117" spans="1:4">
      <c r="A117" s="24" t="s">
        <v>362</v>
      </c>
      <c r="B117" s="24" t="s">
        <v>1153</v>
      </c>
      <c r="C117" s="25">
        <v>28401</v>
      </c>
      <c r="D117" s="24" t="s">
        <v>1154</v>
      </c>
    </row>
    <row r="118" spans="1:4">
      <c r="A118" s="24" t="s">
        <v>1155</v>
      </c>
      <c r="B118" s="24" t="s">
        <v>1156</v>
      </c>
      <c r="C118" s="25">
        <v>28403</v>
      </c>
      <c r="D118" s="24" t="s">
        <v>1154</v>
      </c>
    </row>
    <row r="119" spans="1:4">
      <c r="A119" s="24" t="s">
        <v>365</v>
      </c>
      <c r="B119" s="24" t="s">
        <v>1157</v>
      </c>
      <c r="C119" s="25">
        <v>28405</v>
      </c>
      <c r="D119" s="24" t="s">
        <v>1154</v>
      </c>
    </row>
    <row r="120" spans="1:4">
      <c r="A120" s="24" t="s">
        <v>356</v>
      </c>
      <c r="B120" s="24" t="s">
        <v>1158</v>
      </c>
      <c r="C120" s="25">
        <v>61301</v>
      </c>
      <c r="D120" s="24" t="s">
        <v>1159</v>
      </c>
    </row>
    <row r="121" spans="1:4">
      <c r="A121" s="24" t="s">
        <v>355</v>
      </c>
      <c r="B121" s="24" t="s">
        <v>1160</v>
      </c>
      <c r="C121" s="25">
        <v>61302</v>
      </c>
      <c r="D121" s="24" t="s">
        <v>1159</v>
      </c>
    </row>
    <row r="122" spans="1:4">
      <c r="A122" s="24"/>
      <c r="B122" s="24" t="s">
        <v>1161</v>
      </c>
      <c r="C122" s="25">
        <v>6130201</v>
      </c>
      <c r="D122" s="24" t="s">
        <v>1159</v>
      </c>
    </row>
    <row r="123" spans="1:4">
      <c r="A123" s="24"/>
      <c r="B123" s="24" t="s">
        <v>1161</v>
      </c>
      <c r="C123" s="25">
        <v>6130202</v>
      </c>
      <c r="D123" s="24" t="s">
        <v>1159</v>
      </c>
    </row>
    <row r="124" spans="1:4">
      <c r="A124" s="24"/>
      <c r="B124" s="24" t="s">
        <v>1162</v>
      </c>
      <c r="C124" s="25">
        <v>61303</v>
      </c>
      <c r="D124" s="24" t="s">
        <v>1159</v>
      </c>
    </row>
    <row r="125" spans="1:4">
      <c r="A125" s="24"/>
      <c r="B125" s="24" t="s">
        <v>1163</v>
      </c>
      <c r="C125" s="25">
        <v>64201</v>
      </c>
      <c r="D125" s="24" t="s">
        <v>1164</v>
      </c>
    </row>
    <row r="126" spans="1:4">
      <c r="A126" s="24" t="s">
        <v>1165</v>
      </c>
      <c r="B126" s="24" t="s">
        <v>1158</v>
      </c>
      <c r="C126" s="25">
        <v>64203</v>
      </c>
      <c r="D126" s="24" t="s">
        <v>1164</v>
      </c>
    </row>
    <row r="127" spans="1:4">
      <c r="A127" s="24"/>
      <c r="B127" s="24" t="s">
        <v>1166</v>
      </c>
      <c r="C127" s="25">
        <v>64207</v>
      </c>
      <c r="D127" s="24" t="s">
        <v>1164</v>
      </c>
    </row>
    <row r="128" spans="1:4">
      <c r="A128" s="24"/>
      <c r="B128" s="24" t="s">
        <v>1167</v>
      </c>
      <c r="C128" s="25">
        <v>64208</v>
      </c>
      <c r="D128" s="24" t="s">
        <v>1164</v>
      </c>
    </row>
    <row r="129" spans="1:4">
      <c r="A129" s="24"/>
      <c r="B129" s="24" t="s">
        <v>1168</v>
      </c>
      <c r="C129" s="25">
        <v>64282</v>
      </c>
      <c r="D129" s="24" t="s">
        <v>1164</v>
      </c>
    </row>
    <row r="130" spans="1:4">
      <c r="A130" s="24" t="s">
        <v>1169</v>
      </c>
      <c r="B130" s="24" t="s">
        <v>1170</v>
      </c>
      <c r="C130" s="25">
        <v>45601</v>
      </c>
      <c r="D130" s="24" t="s">
        <v>1171</v>
      </c>
    </row>
    <row r="131" spans="1:4">
      <c r="A131" s="24" t="s">
        <v>1172</v>
      </c>
      <c r="B131" s="24" t="s">
        <v>1173</v>
      </c>
      <c r="C131" s="25">
        <v>45602</v>
      </c>
      <c r="D131" s="24" t="s">
        <v>1171</v>
      </c>
    </row>
    <row r="132" spans="1:4">
      <c r="A132" s="24"/>
      <c r="B132" s="24" t="s">
        <v>1174</v>
      </c>
      <c r="C132" s="25">
        <v>45604</v>
      </c>
      <c r="D132" s="24" t="s">
        <v>1171</v>
      </c>
    </row>
    <row r="133" spans="1:4">
      <c r="A133" s="24" t="s">
        <v>1175</v>
      </c>
      <c r="B133" s="24" t="s">
        <v>1173</v>
      </c>
      <c r="C133" s="25">
        <v>45605</v>
      </c>
      <c r="D133" s="24" t="s">
        <v>1171</v>
      </c>
    </row>
    <row r="134" spans="1:4">
      <c r="A134" s="24" t="s">
        <v>1172</v>
      </c>
      <c r="B134" s="24" t="s">
        <v>1173</v>
      </c>
      <c r="C134" s="25">
        <v>45606</v>
      </c>
      <c r="D134" s="24" t="s">
        <v>1171</v>
      </c>
    </row>
    <row r="135" spans="1:4">
      <c r="A135" s="24" t="s">
        <v>649</v>
      </c>
      <c r="B135" s="24" t="s">
        <v>1176</v>
      </c>
      <c r="C135" s="25">
        <v>45608</v>
      </c>
      <c r="D135" s="24" t="s">
        <v>1171</v>
      </c>
    </row>
    <row r="136" spans="1:4" ht="24">
      <c r="A136" s="24"/>
      <c r="B136" s="24" t="s">
        <v>1177</v>
      </c>
      <c r="C136" s="25">
        <v>45609</v>
      </c>
      <c r="D136" s="24" t="s">
        <v>1171</v>
      </c>
    </row>
    <row r="137" spans="1:4">
      <c r="A137" s="24" t="s">
        <v>1178</v>
      </c>
      <c r="B137" s="24" t="s">
        <v>1179</v>
      </c>
      <c r="C137" s="25">
        <v>45611</v>
      </c>
      <c r="D137" s="24" t="s">
        <v>1171</v>
      </c>
    </row>
    <row r="138" spans="1:4">
      <c r="A138" s="24" t="s">
        <v>1180</v>
      </c>
      <c r="B138" s="24" t="s">
        <v>1181</v>
      </c>
      <c r="C138" s="25">
        <v>62401</v>
      </c>
      <c r="D138" s="24" t="s">
        <v>1182</v>
      </c>
    </row>
    <row r="139" spans="1:4">
      <c r="A139" s="24" t="s">
        <v>409</v>
      </c>
      <c r="B139" s="24" t="s">
        <v>1160</v>
      </c>
      <c r="C139" s="25">
        <v>62402</v>
      </c>
      <c r="D139" s="24" t="s">
        <v>1182</v>
      </c>
    </row>
    <row r="140" spans="1:4">
      <c r="A140" s="24" t="s">
        <v>1183</v>
      </c>
      <c r="B140" s="24" t="s">
        <v>1184</v>
      </c>
      <c r="C140" s="25">
        <v>62404</v>
      </c>
      <c r="D140" s="24" t="s">
        <v>1182</v>
      </c>
    </row>
    <row r="141" spans="1:4">
      <c r="A141" s="24" t="s">
        <v>1185</v>
      </c>
      <c r="B141" s="24" t="s">
        <v>1186</v>
      </c>
      <c r="C141" s="25">
        <v>302130</v>
      </c>
      <c r="D141" s="24" t="s">
        <v>1187</v>
      </c>
    </row>
    <row r="142" spans="1:4">
      <c r="A142" s="24" t="s">
        <v>392</v>
      </c>
      <c r="B142" s="24" t="s">
        <v>1188</v>
      </c>
      <c r="C142" s="25">
        <v>302220</v>
      </c>
      <c r="D142" s="24" t="s">
        <v>1187</v>
      </c>
    </row>
    <row r="143" spans="1:4">
      <c r="A143" s="24" t="s">
        <v>1189</v>
      </c>
      <c r="B143" s="24" t="s">
        <v>1190</v>
      </c>
      <c r="C143" s="25">
        <v>302270</v>
      </c>
      <c r="D143" s="24" t="s">
        <v>1187</v>
      </c>
    </row>
    <row r="144" spans="1:4">
      <c r="A144" s="24"/>
      <c r="B144" s="24" t="s">
        <v>1191</v>
      </c>
      <c r="C144" s="25">
        <v>302320</v>
      </c>
      <c r="D144" s="24" t="s">
        <v>1187</v>
      </c>
    </row>
    <row r="145" spans="1:4">
      <c r="A145" s="24" t="s">
        <v>1192</v>
      </c>
      <c r="B145" s="24" t="s">
        <v>1193</v>
      </c>
      <c r="C145" s="25">
        <v>302340</v>
      </c>
      <c r="D145" s="24" t="s">
        <v>1187</v>
      </c>
    </row>
    <row r="146" spans="1:4">
      <c r="A146" s="24" t="s">
        <v>1194</v>
      </c>
      <c r="B146" s="24" t="s">
        <v>1195</v>
      </c>
      <c r="C146" s="25">
        <v>302370</v>
      </c>
      <c r="D146" s="24" t="s">
        <v>1187</v>
      </c>
    </row>
    <row r="147" spans="1:4">
      <c r="A147" s="24" t="s">
        <v>1196</v>
      </c>
      <c r="B147" s="24" t="s">
        <v>1197</v>
      </c>
      <c r="C147" s="25">
        <v>302380</v>
      </c>
      <c r="D147" s="24" t="s">
        <v>1187</v>
      </c>
    </row>
    <row r="148" spans="1:4">
      <c r="A148" s="24"/>
      <c r="B148" s="24" t="s">
        <v>1198</v>
      </c>
      <c r="C148" s="25">
        <v>302480</v>
      </c>
      <c r="D148" s="24" t="s">
        <v>1187</v>
      </c>
    </row>
    <row r="149" spans="1:4">
      <c r="A149" s="24" t="s">
        <v>1199</v>
      </c>
      <c r="B149" s="24" t="s">
        <v>1200</v>
      </c>
      <c r="C149" s="25">
        <v>302490</v>
      </c>
      <c r="D149" s="24" t="s">
        <v>1187</v>
      </c>
    </row>
    <row r="150" spans="1:4">
      <c r="A150" s="24" t="s">
        <v>1201</v>
      </c>
      <c r="B150" s="24" t="s">
        <v>1202</v>
      </c>
      <c r="C150" s="25">
        <v>302500</v>
      </c>
      <c r="D150" s="24" t="s">
        <v>1187</v>
      </c>
    </row>
    <row r="151" spans="1:4">
      <c r="A151" s="24"/>
      <c r="B151" s="24" t="s">
        <v>1202</v>
      </c>
      <c r="C151" s="25">
        <v>302520</v>
      </c>
      <c r="D151" s="24" t="s">
        <v>1187</v>
      </c>
    </row>
    <row r="152" spans="1:4">
      <c r="A152" s="24" t="s">
        <v>388</v>
      </c>
      <c r="B152" s="24" t="s">
        <v>1203</v>
      </c>
      <c r="C152" s="25">
        <v>302610</v>
      </c>
      <c r="D152" s="24" t="s">
        <v>1187</v>
      </c>
    </row>
    <row r="153" spans="1:4">
      <c r="A153" s="24" t="s">
        <v>1204</v>
      </c>
      <c r="B153" s="24" t="s">
        <v>1205</v>
      </c>
      <c r="C153" s="25">
        <v>302620</v>
      </c>
      <c r="D153" s="24" t="s">
        <v>1187</v>
      </c>
    </row>
    <row r="154" spans="1:4">
      <c r="A154" s="24"/>
      <c r="B154" s="24" t="s">
        <v>1206</v>
      </c>
      <c r="C154" s="25">
        <v>302690</v>
      </c>
      <c r="D154" s="24" t="s">
        <v>1187</v>
      </c>
    </row>
    <row r="155" spans="1:4">
      <c r="A155" s="24" t="s">
        <v>390</v>
      </c>
      <c r="B155" s="24" t="s">
        <v>1207</v>
      </c>
      <c r="C155" s="25">
        <v>302720</v>
      </c>
      <c r="D155" s="24" t="s">
        <v>1187</v>
      </c>
    </row>
    <row r="156" spans="1:4">
      <c r="A156" s="24"/>
      <c r="B156" s="24" t="s">
        <v>1208</v>
      </c>
      <c r="C156" s="25">
        <v>302750</v>
      </c>
      <c r="D156" s="24" t="s">
        <v>1187</v>
      </c>
    </row>
    <row r="157" spans="1:4">
      <c r="A157" s="24"/>
      <c r="B157" s="24" t="s">
        <v>1209</v>
      </c>
      <c r="C157" s="25">
        <v>302760</v>
      </c>
      <c r="D157" s="24" t="s">
        <v>1187</v>
      </c>
    </row>
    <row r="158" spans="1:4">
      <c r="A158" s="24" t="s">
        <v>1210</v>
      </c>
      <c r="B158" s="24" t="s">
        <v>1208</v>
      </c>
      <c r="C158" s="25">
        <v>302780</v>
      </c>
      <c r="D158" s="24" t="s">
        <v>1187</v>
      </c>
    </row>
    <row r="159" spans="1:4">
      <c r="A159" s="24"/>
      <c r="B159" s="24" t="s">
        <v>1211</v>
      </c>
      <c r="C159" s="25">
        <v>302880</v>
      </c>
      <c r="D159" s="24" t="s">
        <v>1187</v>
      </c>
    </row>
    <row r="160" spans="1:4">
      <c r="A160" s="24" t="s">
        <v>1212</v>
      </c>
      <c r="B160" s="24" t="s">
        <v>1213</v>
      </c>
      <c r="C160" s="25">
        <v>302940</v>
      </c>
      <c r="D160" s="24" t="s">
        <v>1187</v>
      </c>
    </row>
    <row r="161" spans="1:4">
      <c r="A161" s="24" t="s">
        <v>1214</v>
      </c>
      <c r="B161" s="24" t="s">
        <v>1215</v>
      </c>
      <c r="C161" s="25">
        <v>62501</v>
      </c>
      <c r="D161" s="24" t="s">
        <v>1216</v>
      </c>
    </row>
    <row r="162" spans="1:4">
      <c r="A162" s="24" t="s">
        <v>430</v>
      </c>
      <c r="B162" s="24" t="s">
        <v>1217</v>
      </c>
      <c r="C162" s="25">
        <v>62502</v>
      </c>
      <c r="D162" s="24" t="s">
        <v>1216</v>
      </c>
    </row>
    <row r="163" spans="1:4">
      <c r="A163" s="24" t="s">
        <v>1218</v>
      </c>
      <c r="B163" s="24" t="s">
        <v>992</v>
      </c>
      <c r="C163" s="25">
        <v>346140</v>
      </c>
      <c r="D163" s="24" t="s">
        <v>1219</v>
      </c>
    </row>
    <row r="164" spans="1:4">
      <c r="A164" s="24" t="s">
        <v>1220</v>
      </c>
      <c r="B164" s="24" t="s">
        <v>1221</v>
      </c>
      <c r="C164" s="25">
        <v>62301</v>
      </c>
      <c r="D164" s="24" t="s">
        <v>1222</v>
      </c>
    </row>
    <row r="165" spans="1:4">
      <c r="A165" s="24" t="s">
        <v>1223</v>
      </c>
      <c r="B165" s="24" t="s">
        <v>1224</v>
      </c>
      <c r="C165" s="25">
        <v>62302</v>
      </c>
      <c r="D165" s="24" t="s">
        <v>1222</v>
      </c>
    </row>
    <row r="166" spans="1:4">
      <c r="A166" s="24"/>
      <c r="B166" s="24" t="s">
        <v>1225</v>
      </c>
      <c r="C166" s="25">
        <v>62303</v>
      </c>
      <c r="D166" s="24" t="s">
        <v>1222</v>
      </c>
    </row>
    <row r="167" spans="1:4">
      <c r="A167" s="24" t="s">
        <v>1226</v>
      </c>
      <c r="B167" s="24" t="s">
        <v>1066</v>
      </c>
      <c r="C167" s="25">
        <v>62201</v>
      </c>
      <c r="D167" s="24" t="s">
        <v>1227</v>
      </c>
    </row>
    <row r="168" spans="1:4">
      <c r="A168" s="24" t="s">
        <v>1228</v>
      </c>
      <c r="B168" s="24" t="s">
        <v>1229</v>
      </c>
      <c r="C168" s="25">
        <v>62203</v>
      </c>
      <c r="D168" s="24" t="s">
        <v>1227</v>
      </c>
    </row>
    <row r="169" spans="1:4">
      <c r="A169" s="24" t="s">
        <v>1230</v>
      </c>
      <c r="B169" s="24" t="s">
        <v>1231</v>
      </c>
      <c r="C169" s="25">
        <v>73001</v>
      </c>
      <c r="D169" s="24" t="s">
        <v>1232</v>
      </c>
    </row>
    <row r="170" spans="1:4">
      <c r="A170" s="24" t="s">
        <v>1233</v>
      </c>
      <c r="B170" s="24" t="s">
        <v>1234</v>
      </c>
      <c r="C170" s="25">
        <v>73002</v>
      </c>
      <c r="D170" s="24" t="s">
        <v>1232</v>
      </c>
    </row>
    <row r="171" spans="1:4">
      <c r="A171" s="24" t="s">
        <v>1235</v>
      </c>
      <c r="B171" s="24" t="s">
        <v>1236</v>
      </c>
      <c r="C171" s="25">
        <v>73003</v>
      </c>
      <c r="D171" s="24" t="s">
        <v>1232</v>
      </c>
    </row>
    <row r="172" spans="1:4" ht="24">
      <c r="A172" s="24"/>
      <c r="B172" s="24" t="s">
        <v>1237</v>
      </c>
      <c r="C172" s="25">
        <v>73004</v>
      </c>
      <c r="D172" s="24" t="s">
        <v>1232</v>
      </c>
    </row>
    <row r="173" spans="1:4">
      <c r="A173" s="24" t="s">
        <v>1238</v>
      </c>
      <c r="B173" s="24" t="s">
        <v>1234</v>
      </c>
      <c r="C173" s="25">
        <v>73007</v>
      </c>
      <c r="D173" s="24" t="s">
        <v>1232</v>
      </c>
    </row>
    <row r="174" spans="1:4">
      <c r="A174" s="24"/>
      <c r="B174" s="24" t="s">
        <v>1239</v>
      </c>
      <c r="C174" s="25">
        <v>73008</v>
      </c>
      <c r="D174" s="24" t="s">
        <v>1232</v>
      </c>
    </row>
    <row r="175" spans="1:4">
      <c r="A175" s="24" t="s">
        <v>1240</v>
      </c>
      <c r="B175" s="24" t="s">
        <v>1241</v>
      </c>
      <c r="C175" s="25">
        <v>73009</v>
      </c>
      <c r="D175" s="24" t="s">
        <v>1232</v>
      </c>
    </row>
    <row r="176" spans="1:4">
      <c r="A176" s="24" t="s">
        <v>1242</v>
      </c>
      <c r="B176" s="24" t="s">
        <v>1231</v>
      </c>
      <c r="C176" s="25">
        <v>73010</v>
      </c>
      <c r="D176" s="24" t="s">
        <v>1232</v>
      </c>
    </row>
    <row r="177" spans="1:4">
      <c r="A177" s="24" t="s">
        <v>1243</v>
      </c>
      <c r="B177" s="24" t="s">
        <v>1244</v>
      </c>
      <c r="C177" s="25">
        <v>46000</v>
      </c>
      <c r="D177" s="24" t="s">
        <v>1245</v>
      </c>
    </row>
    <row r="178" spans="1:4">
      <c r="A178" s="24" t="s">
        <v>402</v>
      </c>
      <c r="B178" s="24" t="s">
        <v>1246</v>
      </c>
      <c r="C178" s="25">
        <v>46001</v>
      </c>
      <c r="D178" s="24" t="s">
        <v>1245</v>
      </c>
    </row>
    <row r="179" spans="1:4">
      <c r="A179" s="24" t="s">
        <v>1247</v>
      </c>
      <c r="B179" s="24" t="s">
        <v>1244</v>
      </c>
      <c r="C179" s="25">
        <v>46002</v>
      </c>
      <c r="D179" s="24" t="s">
        <v>1245</v>
      </c>
    </row>
    <row r="180" spans="1:4">
      <c r="A180" s="24"/>
      <c r="B180" s="24" t="s">
        <v>1248</v>
      </c>
      <c r="C180" s="25">
        <v>46003</v>
      </c>
      <c r="D180" s="24" t="s">
        <v>1245</v>
      </c>
    </row>
    <row r="181" spans="1:4">
      <c r="A181" s="24"/>
      <c r="B181" s="24" t="s">
        <v>1244</v>
      </c>
      <c r="C181" s="25">
        <v>46004</v>
      </c>
      <c r="D181" s="24" t="s">
        <v>1245</v>
      </c>
    </row>
    <row r="182" spans="1:4">
      <c r="A182" s="24"/>
      <c r="B182" s="24" t="s">
        <v>1249</v>
      </c>
      <c r="C182" s="25">
        <v>46006</v>
      </c>
      <c r="D182" s="24" t="s">
        <v>1245</v>
      </c>
    </row>
    <row r="183" spans="1:4">
      <c r="A183" s="24" t="s">
        <v>1250</v>
      </c>
      <c r="B183" s="24" t="s">
        <v>1244</v>
      </c>
      <c r="C183" s="25">
        <v>46007</v>
      </c>
      <c r="D183" s="24" t="s">
        <v>1245</v>
      </c>
    </row>
    <row r="184" spans="1:4">
      <c r="A184" s="24"/>
      <c r="B184" s="24" t="s">
        <v>1244</v>
      </c>
      <c r="C184" s="25">
        <v>46008</v>
      </c>
      <c r="D184" s="24" t="s">
        <v>1245</v>
      </c>
    </row>
    <row r="185" spans="1:4">
      <c r="A185" s="24" t="s">
        <v>1251</v>
      </c>
      <c r="B185" s="24" t="s">
        <v>1246</v>
      </c>
      <c r="C185" s="25">
        <v>46009</v>
      </c>
      <c r="D185" s="24" t="s">
        <v>1245</v>
      </c>
    </row>
    <row r="186" spans="1:4">
      <c r="A186" s="24" t="s">
        <v>1252</v>
      </c>
      <c r="B186" s="24" t="s">
        <v>1248</v>
      </c>
      <c r="C186" s="25">
        <v>46011</v>
      </c>
      <c r="D186" s="24" t="s">
        <v>1245</v>
      </c>
    </row>
    <row r="187" spans="1:4">
      <c r="A187" s="24"/>
      <c r="B187" s="24" t="s">
        <v>1253</v>
      </c>
      <c r="C187" s="25">
        <v>46013</v>
      </c>
      <c r="D187" s="24" t="s">
        <v>1245</v>
      </c>
    </row>
    <row r="188" spans="1:4">
      <c r="A188" s="24" t="s">
        <v>1254</v>
      </c>
      <c r="B188" s="24" t="s">
        <v>1128</v>
      </c>
      <c r="C188" s="25">
        <v>732101</v>
      </c>
      <c r="D188" s="24" t="s">
        <v>1255</v>
      </c>
    </row>
    <row r="189" spans="1:4">
      <c r="A189" s="24" t="s">
        <v>1256</v>
      </c>
      <c r="B189" s="24" t="s">
        <v>1257</v>
      </c>
      <c r="C189" s="25">
        <v>732103</v>
      </c>
      <c r="D189" s="24" t="s">
        <v>1255</v>
      </c>
    </row>
    <row r="190" spans="1:4">
      <c r="A190" s="24" t="s">
        <v>1258</v>
      </c>
      <c r="B190" s="24" t="s">
        <v>1257</v>
      </c>
      <c r="C190" s="25">
        <v>732111</v>
      </c>
      <c r="D190" s="24" t="s">
        <v>1255</v>
      </c>
    </row>
    <row r="191" spans="1:4">
      <c r="A191" s="24" t="s">
        <v>1259</v>
      </c>
      <c r="B191" s="24" t="s">
        <v>1260</v>
      </c>
      <c r="C191" s="25">
        <v>732123</v>
      </c>
      <c r="D191" s="24" t="s">
        <v>1255</v>
      </c>
    </row>
    <row r="192" spans="1:4">
      <c r="A192" s="24" t="s">
        <v>1261</v>
      </c>
      <c r="B192" s="24" t="s">
        <v>1262</v>
      </c>
      <c r="C192" s="25">
        <v>732130</v>
      </c>
      <c r="D192" s="24" t="s">
        <v>1255</v>
      </c>
    </row>
    <row r="193" spans="1:4">
      <c r="A193" s="24"/>
      <c r="B193" s="24" t="s">
        <v>1263</v>
      </c>
      <c r="C193" s="25">
        <v>732187</v>
      </c>
      <c r="D193" s="24" t="s">
        <v>1255</v>
      </c>
    </row>
    <row r="194" spans="1:4">
      <c r="A194" s="24" t="s">
        <v>428</v>
      </c>
      <c r="B194" s="24" t="s">
        <v>1264</v>
      </c>
      <c r="C194" s="25">
        <v>65401</v>
      </c>
      <c r="D194" s="24" t="s">
        <v>1265</v>
      </c>
    </row>
    <row r="195" spans="1:4">
      <c r="A195" s="24"/>
      <c r="B195" s="24" t="s">
        <v>1266</v>
      </c>
      <c r="C195" s="25">
        <v>65402</v>
      </c>
      <c r="D195" s="24" t="s">
        <v>1265</v>
      </c>
    </row>
    <row r="196" spans="1:4">
      <c r="A196" s="24" t="s">
        <v>423</v>
      </c>
      <c r="B196" s="24" t="s">
        <v>1066</v>
      </c>
      <c r="C196" s="25">
        <v>62901</v>
      </c>
      <c r="D196" s="24" t="s">
        <v>1267</v>
      </c>
    </row>
    <row r="197" spans="1:4">
      <c r="A197" s="24"/>
      <c r="B197" s="24" t="s">
        <v>1268</v>
      </c>
      <c r="C197" s="25">
        <v>62902</v>
      </c>
      <c r="D197" s="24" t="s">
        <v>1267</v>
      </c>
    </row>
    <row r="198" spans="1:4">
      <c r="A198" s="24"/>
      <c r="B198" s="24" t="s">
        <v>1269</v>
      </c>
      <c r="C198" s="25">
        <v>62907</v>
      </c>
      <c r="D198" s="24" t="s">
        <v>1267</v>
      </c>
    </row>
    <row r="199" spans="1:4">
      <c r="A199" s="24" t="s">
        <v>426</v>
      </c>
      <c r="B199" s="24" t="s">
        <v>1270</v>
      </c>
      <c r="C199" s="25">
        <v>62910</v>
      </c>
      <c r="D199" s="24" t="s">
        <v>1267</v>
      </c>
    </row>
    <row r="200" spans="1:4">
      <c r="A200" s="24" t="s">
        <v>1271</v>
      </c>
      <c r="B200" s="24" t="s">
        <v>1272</v>
      </c>
      <c r="C200" s="25">
        <v>63001</v>
      </c>
      <c r="D200" s="24" t="s">
        <v>1273</v>
      </c>
    </row>
    <row r="201" spans="1:4">
      <c r="A201" s="24" t="s">
        <v>414</v>
      </c>
      <c r="B201" s="24" t="s">
        <v>1066</v>
      </c>
      <c r="C201" s="25">
        <v>63002</v>
      </c>
      <c r="D201" s="24" t="s">
        <v>1273</v>
      </c>
    </row>
    <row r="202" spans="1:4">
      <c r="A202" s="24" t="s">
        <v>417</v>
      </c>
      <c r="B202" s="24" t="s">
        <v>1274</v>
      </c>
      <c r="C202" s="25">
        <v>63086</v>
      </c>
      <c r="D202" s="24" t="s">
        <v>1273</v>
      </c>
    </row>
    <row r="203" spans="1:4">
      <c r="A203" s="24" t="s">
        <v>1275</v>
      </c>
      <c r="B203" s="24" t="s">
        <v>1109</v>
      </c>
      <c r="C203" s="25">
        <v>63089</v>
      </c>
      <c r="D203" s="24" t="s">
        <v>1273</v>
      </c>
    </row>
    <row r="204" spans="1:4">
      <c r="A204" s="24" t="s">
        <v>947</v>
      </c>
      <c r="B204" s="24" t="s">
        <v>1276</v>
      </c>
      <c r="C204" s="25">
        <v>63090</v>
      </c>
      <c r="D204" s="24" t="s">
        <v>1273</v>
      </c>
    </row>
    <row r="205" spans="1:4">
      <c r="A205" s="24" t="s">
        <v>1277</v>
      </c>
      <c r="B205" s="24" t="s">
        <v>1278</v>
      </c>
      <c r="C205" s="25">
        <v>54801</v>
      </c>
      <c r="D205" s="24" t="s">
        <v>1279</v>
      </c>
    </row>
    <row r="206" spans="1:4">
      <c r="A206" s="24" t="s">
        <v>1280</v>
      </c>
      <c r="B206" s="24" t="s">
        <v>1281</v>
      </c>
      <c r="C206" s="25">
        <v>71201</v>
      </c>
      <c r="D206" s="24" t="s">
        <v>1282</v>
      </c>
    </row>
    <row r="207" spans="1:4">
      <c r="A207" s="24"/>
      <c r="B207" s="24" t="s">
        <v>1281</v>
      </c>
      <c r="C207" s="25">
        <v>71202</v>
      </c>
      <c r="D207" s="24" t="s">
        <v>1282</v>
      </c>
    </row>
    <row r="208" spans="1:4">
      <c r="A208" s="24" t="s">
        <v>1283</v>
      </c>
      <c r="B208" s="24" t="s">
        <v>1284</v>
      </c>
      <c r="C208" s="25">
        <v>71203</v>
      </c>
      <c r="D208" s="24" t="s">
        <v>1282</v>
      </c>
    </row>
    <row r="209" spans="1:4">
      <c r="A209" s="24" t="s">
        <v>1285</v>
      </c>
      <c r="B209" s="24" t="s">
        <v>1260</v>
      </c>
      <c r="C209" s="25">
        <v>71204</v>
      </c>
      <c r="D209" s="24" t="s">
        <v>1282</v>
      </c>
    </row>
    <row r="210" spans="1:4">
      <c r="A210" s="24" t="s">
        <v>1286</v>
      </c>
      <c r="B210" s="24" t="s">
        <v>1287</v>
      </c>
      <c r="C210" s="25">
        <v>61202</v>
      </c>
      <c r="D210" s="24" t="s">
        <v>1288</v>
      </c>
    </row>
    <row r="211" spans="1:4">
      <c r="A211" s="24" t="s">
        <v>404</v>
      </c>
      <c r="B211" s="24" t="s">
        <v>1160</v>
      </c>
      <c r="C211" s="25">
        <v>61203</v>
      </c>
      <c r="D211" s="24" t="s">
        <v>1288</v>
      </c>
    </row>
    <row r="212" spans="1:4">
      <c r="A212" s="24" t="s">
        <v>1289</v>
      </c>
      <c r="B212" s="24" t="s">
        <v>1290</v>
      </c>
      <c r="C212" s="25">
        <v>61204</v>
      </c>
      <c r="D212" s="24" t="s">
        <v>1288</v>
      </c>
    </row>
    <row r="213" spans="1:4">
      <c r="A213" s="24" t="s">
        <v>1291</v>
      </c>
      <c r="B213" s="24" t="s">
        <v>1292</v>
      </c>
      <c r="C213" s="25">
        <v>61205</v>
      </c>
      <c r="D213" s="24" t="s">
        <v>1288</v>
      </c>
    </row>
    <row r="214" spans="1:4">
      <c r="A214" s="24" t="s">
        <v>1293</v>
      </c>
      <c r="B214" s="24" t="s">
        <v>1294</v>
      </c>
      <c r="C214" s="25">
        <v>21901</v>
      </c>
      <c r="D214" s="24" t="s">
        <v>1295</v>
      </c>
    </row>
    <row r="215" spans="1:4">
      <c r="A215" s="24" t="s">
        <v>541</v>
      </c>
      <c r="B215" s="24" t="s">
        <v>1296</v>
      </c>
      <c r="C215" s="25">
        <v>21902</v>
      </c>
      <c r="D215" s="24" t="s">
        <v>1295</v>
      </c>
    </row>
    <row r="216" spans="1:4">
      <c r="A216" s="24" t="s">
        <v>543</v>
      </c>
      <c r="B216" s="24" t="s">
        <v>1297</v>
      </c>
      <c r="C216" s="25">
        <v>21910</v>
      </c>
      <c r="D216" s="24" t="s">
        <v>1295</v>
      </c>
    </row>
    <row r="217" spans="1:4">
      <c r="A217" s="24"/>
      <c r="B217" s="24" t="s">
        <v>1298</v>
      </c>
      <c r="C217" s="25">
        <v>36801</v>
      </c>
      <c r="D217" s="24" t="s">
        <v>1299</v>
      </c>
    </row>
    <row r="218" spans="1:4">
      <c r="A218" s="24" t="s">
        <v>432</v>
      </c>
      <c r="B218" s="24" t="s">
        <v>1300</v>
      </c>
      <c r="C218" s="25">
        <v>28001</v>
      </c>
      <c r="D218" s="24" t="s">
        <v>1301</v>
      </c>
    </row>
    <row r="219" spans="1:4">
      <c r="A219" s="24" t="s">
        <v>1302</v>
      </c>
      <c r="B219" s="24" t="s">
        <v>1303</v>
      </c>
      <c r="C219" s="25">
        <v>28010</v>
      </c>
      <c r="D219" s="24" t="s">
        <v>1301</v>
      </c>
    </row>
    <row r="220" spans="1:4">
      <c r="A220" s="24" t="s">
        <v>436</v>
      </c>
      <c r="B220" s="24" t="s">
        <v>1304</v>
      </c>
      <c r="C220" s="25">
        <v>28020</v>
      </c>
      <c r="D220" s="24" t="s">
        <v>1301</v>
      </c>
    </row>
    <row r="221" spans="1:4">
      <c r="A221" s="24" t="s">
        <v>442</v>
      </c>
      <c r="B221" s="24" t="s">
        <v>1305</v>
      </c>
      <c r="C221" s="25">
        <v>23001</v>
      </c>
      <c r="D221" s="24" t="s">
        <v>1306</v>
      </c>
    </row>
    <row r="222" spans="1:4">
      <c r="A222" s="24" t="s">
        <v>438</v>
      </c>
      <c r="B222" s="24" t="s">
        <v>1307</v>
      </c>
      <c r="C222" s="25">
        <v>23002</v>
      </c>
      <c r="D222" s="24" t="s">
        <v>1306</v>
      </c>
    </row>
    <row r="223" spans="1:4">
      <c r="A223" s="24" t="s">
        <v>1308</v>
      </c>
      <c r="B223" s="24" t="s">
        <v>1023</v>
      </c>
      <c r="C223" s="25">
        <v>23003</v>
      </c>
      <c r="D223" s="24" t="s">
        <v>1306</v>
      </c>
    </row>
    <row r="224" spans="1:4">
      <c r="A224" s="24"/>
      <c r="B224" s="24" t="s">
        <v>1309</v>
      </c>
      <c r="C224" s="25">
        <v>23005</v>
      </c>
      <c r="D224" s="24" t="s">
        <v>1306</v>
      </c>
    </row>
    <row r="225" spans="1:4">
      <c r="A225" s="24" t="s">
        <v>455</v>
      </c>
      <c r="B225" s="24" t="s">
        <v>1310</v>
      </c>
      <c r="C225" s="25">
        <v>23801</v>
      </c>
      <c r="D225" s="24" t="s">
        <v>1311</v>
      </c>
    </row>
    <row r="226" spans="1:4">
      <c r="A226" s="24" t="s">
        <v>453</v>
      </c>
      <c r="B226" s="24" t="s">
        <v>1312</v>
      </c>
      <c r="C226" s="25">
        <v>23802</v>
      </c>
      <c r="D226" s="24" t="s">
        <v>1311</v>
      </c>
    </row>
    <row r="227" spans="1:4">
      <c r="A227" s="24" t="s">
        <v>1313</v>
      </c>
      <c r="B227" s="24" t="s">
        <v>1314</v>
      </c>
      <c r="C227" s="25">
        <v>23806</v>
      </c>
      <c r="D227" s="24" t="s">
        <v>1311</v>
      </c>
    </row>
    <row r="228" spans="1:4">
      <c r="A228" s="24" t="s">
        <v>1315</v>
      </c>
      <c r="B228" s="24" t="s">
        <v>1316</v>
      </c>
      <c r="C228" s="25">
        <v>23820</v>
      </c>
      <c r="D228" s="24" t="s">
        <v>1311</v>
      </c>
    </row>
    <row r="229" spans="1:4">
      <c r="A229" s="24"/>
      <c r="B229" s="24" t="s">
        <v>1317</v>
      </c>
      <c r="C229" s="25">
        <v>23825</v>
      </c>
      <c r="D229" s="24" t="s">
        <v>1311</v>
      </c>
    </row>
    <row r="230" spans="1:4">
      <c r="A230" s="24"/>
      <c r="B230" s="24" t="s">
        <v>1318</v>
      </c>
      <c r="C230" s="25">
        <v>23866</v>
      </c>
      <c r="D230" s="24" t="s">
        <v>1311</v>
      </c>
    </row>
    <row r="231" spans="1:4">
      <c r="A231" s="24"/>
      <c r="B231" s="24" t="s">
        <v>1312</v>
      </c>
      <c r="C231" s="25">
        <v>23877</v>
      </c>
      <c r="D231" s="24" t="s">
        <v>1311</v>
      </c>
    </row>
    <row r="232" spans="1:4">
      <c r="A232" s="24" t="s">
        <v>451</v>
      </c>
      <c r="B232" s="24" t="s">
        <v>1319</v>
      </c>
      <c r="C232" s="25">
        <v>63801</v>
      </c>
      <c r="D232" s="24" t="s">
        <v>1320</v>
      </c>
    </row>
    <row r="233" spans="1:4">
      <c r="A233" s="24" t="s">
        <v>1321</v>
      </c>
      <c r="B233" s="24" t="s">
        <v>992</v>
      </c>
      <c r="C233" s="25">
        <v>366110</v>
      </c>
      <c r="D233" s="24" t="s">
        <v>1322</v>
      </c>
    </row>
    <row r="234" spans="1:4">
      <c r="A234" s="24" t="s">
        <v>1323</v>
      </c>
      <c r="B234" s="24" t="s">
        <v>1324</v>
      </c>
      <c r="C234" s="25">
        <v>37001</v>
      </c>
      <c r="D234" s="24" t="s">
        <v>1325</v>
      </c>
    </row>
    <row r="235" spans="1:4">
      <c r="A235" s="24" t="s">
        <v>456</v>
      </c>
      <c r="B235" s="24" t="s">
        <v>1326</v>
      </c>
      <c r="C235" s="25">
        <v>37002</v>
      </c>
      <c r="D235" s="24" t="s">
        <v>1325</v>
      </c>
    </row>
    <row r="236" spans="1:4">
      <c r="A236" s="24" t="s">
        <v>1327</v>
      </c>
      <c r="B236" s="24" t="s">
        <v>1328</v>
      </c>
      <c r="C236" s="25">
        <v>37004</v>
      </c>
      <c r="D236" s="24" t="s">
        <v>1325</v>
      </c>
    </row>
    <row r="237" spans="1:4">
      <c r="A237" s="24"/>
      <c r="B237" s="24" t="s">
        <v>1329</v>
      </c>
      <c r="C237" s="25">
        <v>37005</v>
      </c>
      <c r="D237" s="24" t="s">
        <v>1325</v>
      </c>
    </row>
    <row r="238" spans="1:4">
      <c r="A238" s="24" t="s">
        <v>1330</v>
      </c>
      <c r="B238" s="24" t="s">
        <v>1331</v>
      </c>
      <c r="C238" s="25">
        <v>74000</v>
      </c>
      <c r="D238" s="24" t="s">
        <v>1332</v>
      </c>
    </row>
    <row r="239" spans="1:4">
      <c r="A239" s="24" t="s">
        <v>1333</v>
      </c>
      <c r="B239" s="24" t="s">
        <v>1334</v>
      </c>
      <c r="C239" s="25">
        <v>74001</v>
      </c>
      <c r="D239" s="24" t="s">
        <v>1332</v>
      </c>
    </row>
    <row r="240" spans="1:4">
      <c r="A240" s="24" t="s">
        <v>1335</v>
      </c>
      <c r="B240" s="24" t="s">
        <v>1336</v>
      </c>
      <c r="C240" s="25">
        <v>74002</v>
      </c>
      <c r="D240" s="24" t="s">
        <v>1332</v>
      </c>
    </row>
    <row r="241" spans="1:4">
      <c r="A241" s="24" t="s">
        <v>461</v>
      </c>
      <c r="B241" s="24" t="s">
        <v>1160</v>
      </c>
      <c r="C241" s="25">
        <v>60201</v>
      </c>
      <c r="D241" s="24" t="s">
        <v>1337</v>
      </c>
    </row>
    <row r="242" spans="1:4">
      <c r="A242" s="24" t="s">
        <v>465</v>
      </c>
      <c r="B242" s="24" t="s">
        <v>1338</v>
      </c>
      <c r="C242" s="25">
        <v>60202</v>
      </c>
      <c r="D242" s="24" t="s">
        <v>1337</v>
      </c>
    </row>
    <row r="243" spans="1:4">
      <c r="A243" s="24" t="s">
        <v>463</v>
      </c>
      <c r="B243" s="24" t="s">
        <v>1339</v>
      </c>
      <c r="C243" s="25">
        <v>60203</v>
      </c>
      <c r="D243" s="24" t="s">
        <v>1337</v>
      </c>
    </row>
    <row r="244" spans="1:4">
      <c r="A244" s="24" t="s">
        <v>1340</v>
      </c>
      <c r="B244" s="24" t="s">
        <v>1341</v>
      </c>
      <c r="C244" s="25">
        <v>60204</v>
      </c>
      <c r="D244" s="24" t="s">
        <v>1337</v>
      </c>
    </row>
    <row r="245" spans="1:4">
      <c r="A245" s="24" t="s">
        <v>1342</v>
      </c>
      <c r="B245" s="24" t="s">
        <v>1343</v>
      </c>
      <c r="C245" s="25">
        <v>70601</v>
      </c>
      <c r="D245" s="24" t="s">
        <v>1344</v>
      </c>
    </row>
    <row r="246" spans="1:4">
      <c r="A246" s="24" t="s">
        <v>1345</v>
      </c>
      <c r="B246" s="24" t="s">
        <v>1018</v>
      </c>
      <c r="C246" s="25">
        <v>70602</v>
      </c>
      <c r="D246" s="24" t="s">
        <v>1344</v>
      </c>
    </row>
    <row r="247" spans="1:4">
      <c r="A247" s="24" t="s">
        <v>1346</v>
      </c>
      <c r="B247" s="24" t="s">
        <v>1347</v>
      </c>
      <c r="C247" s="25">
        <v>70603</v>
      </c>
      <c r="D247" s="24" t="s">
        <v>1344</v>
      </c>
    </row>
    <row r="248" spans="1:4">
      <c r="A248" s="24" t="s">
        <v>1348</v>
      </c>
      <c r="B248" s="24" t="s">
        <v>1349</v>
      </c>
      <c r="C248" s="25">
        <v>70604</v>
      </c>
      <c r="D248" s="24" t="s">
        <v>1344</v>
      </c>
    </row>
    <row r="249" spans="1:4">
      <c r="A249" s="24" t="s">
        <v>1350</v>
      </c>
      <c r="B249" s="24" t="s">
        <v>1351</v>
      </c>
      <c r="C249" s="25">
        <v>62701</v>
      </c>
      <c r="D249" s="24" t="s">
        <v>1352</v>
      </c>
    </row>
    <row r="250" spans="1:4">
      <c r="A250" s="24" t="s">
        <v>1353</v>
      </c>
      <c r="B250" s="24" t="s">
        <v>1354</v>
      </c>
      <c r="C250" s="25">
        <v>62703</v>
      </c>
      <c r="D250" s="24" t="s">
        <v>1352</v>
      </c>
    </row>
    <row r="251" spans="1:4">
      <c r="A251" s="24" t="s">
        <v>1355</v>
      </c>
      <c r="B251" s="24" t="s">
        <v>1356</v>
      </c>
      <c r="C251" s="25">
        <v>65701</v>
      </c>
      <c r="D251" s="24" t="s">
        <v>1357</v>
      </c>
    </row>
    <row r="252" spans="1:4">
      <c r="A252" s="24" t="s">
        <v>472</v>
      </c>
      <c r="B252" s="24" t="s">
        <v>1358</v>
      </c>
      <c r="C252" s="25">
        <v>24801</v>
      </c>
      <c r="D252" s="24" t="s">
        <v>1359</v>
      </c>
    </row>
    <row r="253" spans="1:4">
      <c r="A253" s="24" t="s">
        <v>477</v>
      </c>
      <c r="B253" s="24" t="s">
        <v>1360</v>
      </c>
      <c r="C253" s="25">
        <v>24802</v>
      </c>
      <c r="D253" s="24" t="s">
        <v>1359</v>
      </c>
    </row>
    <row r="254" spans="1:4">
      <c r="A254" s="24" t="s">
        <v>474</v>
      </c>
      <c r="B254" s="24" t="s">
        <v>1361</v>
      </c>
      <c r="C254" s="25">
        <v>24803</v>
      </c>
      <c r="D254" s="24" t="s">
        <v>1359</v>
      </c>
    </row>
    <row r="255" spans="1:4">
      <c r="A255" s="24"/>
      <c r="B255" s="24" t="s">
        <v>1362</v>
      </c>
      <c r="C255" s="25">
        <v>24806</v>
      </c>
      <c r="D255" s="24" t="s">
        <v>1359</v>
      </c>
    </row>
    <row r="256" spans="1:4">
      <c r="A256" s="24"/>
      <c r="B256" s="24" t="s">
        <v>1363</v>
      </c>
      <c r="C256" s="25">
        <v>24808</v>
      </c>
      <c r="D256" s="24" t="s">
        <v>1359</v>
      </c>
    </row>
    <row r="257" spans="1:4">
      <c r="A257" s="24" t="s">
        <v>479</v>
      </c>
      <c r="B257" s="24" t="s">
        <v>1364</v>
      </c>
      <c r="C257" s="25">
        <v>63601</v>
      </c>
      <c r="D257" s="24" t="s">
        <v>1365</v>
      </c>
    </row>
    <row r="258" spans="1:4">
      <c r="A258" s="24" t="s">
        <v>1366</v>
      </c>
      <c r="B258" s="24" t="s">
        <v>1367</v>
      </c>
      <c r="C258" s="25">
        <v>750001</v>
      </c>
      <c r="D258" s="24" t="s">
        <v>1368</v>
      </c>
    </row>
    <row r="259" spans="1:4">
      <c r="A259" s="24" t="s">
        <v>1369</v>
      </c>
      <c r="B259" s="24" t="s">
        <v>1370</v>
      </c>
      <c r="C259" s="25">
        <v>28801</v>
      </c>
      <c r="D259" s="24" t="s">
        <v>1371</v>
      </c>
    </row>
    <row r="260" spans="1:4">
      <c r="A260" s="24" t="s">
        <v>1372</v>
      </c>
      <c r="B260" s="24" t="s">
        <v>1373</v>
      </c>
      <c r="C260" s="25">
        <v>28802</v>
      </c>
      <c r="D260" s="24" t="s">
        <v>1371</v>
      </c>
    </row>
    <row r="261" spans="1:4">
      <c r="A261" s="24"/>
      <c r="B261" s="24" t="s">
        <v>1374</v>
      </c>
      <c r="C261" s="25">
        <v>28803</v>
      </c>
      <c r="D261" s="24" t="s">
        <v>1371</v>
      </c>
    </row>
    <row r="262" spans="1:4">
      <c r="A262" s="24" t="s">
        <v>1375</v>
      </c>
      <c r="B262" s="24" t="s">
        <v>1376</v>
      </c>
      <c r="C262" s="25">
        <v>54201</v>
      </c>
      <c r="D262" s="24" t="s">
        <v>1377</v>
      </c>
    </row>
    <row r="263" spans="1:4">
      <c r="A263" s="24" t="s">
        <v>1378</v>
      </c>
      <c r="B263" s="24" t="s">
        <v>1379</v>
      </c>
      <c r="C263" s="25">
        <v>54202</v>
      </c>
      <c r="D263" s="24" t="s">
        <v>1377</v>
      </c>
    </row>
    <row r="264" spans="1:4">
      <c r="A264" s="24" t="s">
        <v>1380</v>
      </c>
      <c r="B264" s="24" t="s">
        <v>1381</v>
      </c>
      <c r="C264" s="25">
        <v>24403</v>
      </c>
      <c r="D264" s="24" t="s">
        <v>1382</v>
      </c>
    </row>
    <row r="265" spans="1:4">
      <c r="A265" s="24" t="s">
        <v>1383</v>
      </c>
      <c r="B265" s="24" t="s">
        <v>1384</v>
      </c>
      <c r="C265" s="25">
        <v>24405</v>
      </c>
      <c r="D265" s="24" t="s">
        <v>1382</v>
      </c>
    </row>
    <row r="266" spans="1:4">
      <c r="A266" s="24" t="s">
        <v>481</v>
      </c>
      <c r="B266" s="24" t="s">
        <v>1381</v>
      </c>
      <c r="C266" s="25">
        <v>24412</v>
      </c>
      <c r="D266" s="24" t="s">
        <v>1382</v>
      </c>
    </row>
    <row r="267" spans="1:4">
      <c r="A267" s="24" t="s">
        <v>483</v>
      </c>
      <c r="B267" s="24" t="s">
        <v>1385</v>
      </c>
      <c r="C267" s="25">
        <v>24414</v>
      </c>
      <c r="D267" s="24" t="s">
        <v>1382</v>
      </c>
    </row>
    <row r="268" spans="1:4">
      <c r="A268" s="24" t="s">
        <v>1386</v>
      </c>
      <c r="B268" s="24" t="s">
        <v>1384</v>
      </c>
      <c r="C268" s="25">
        <v>24421</v>
      </c>
      <c r="D268" s="24" t="s">
        <v>1382</v>
      </c>
    </row>
    <row r="269" spans="1:4">
      <c r="A269" s="24"/>
      <c r="B269" s="24" t="s">
        <v>1387</v>
      </c>
      <c r="C269" s="25">
        <v>24436</v>
      </c>
      <c r="D269" s="24" t="s">
        <v>1382</v>
      </c>
    </row>
    <row r="270" spans="1:4">
      <c r="A270" s="24" t="s">
        <v>485</v>
      </c>
      <c r="B270" s="24" t="s">
        <v>1388</v>
      </c>
      <c r="C270" s="25">
        <v>24491</v>
      </c>
      <c r="D270" s="24" t="s">
        <v>1382</v>
      </c>
    </row>
    <row r="271" spans="1:4">
      <c r="A271" s="24" t="s">
        <v>487</v>
      </c>
      <c r="B271" s="24" t="s">
        <v>1389</v>
      </c>
      <c r="C271" s="25">
        <v>20801</v>
      </c>
      <c r="D271" s="24" t="s">
        <v>1390</v>
      </c>
    </row>
    <row r="272" spans="1:4">
      <c r="A272" s="24"/>
      <c r="B272" s="24" t="s">
        <v>1389</v>
      </c>
      <c r="C272" s="25">
        <v>20802</v>
      </c>
      <c r="D272" s="24" t="s">
        <v>1390</v>
      </c>
    </row>
    <row r="273" spans="1:4">
      <c r="A273" s="24" t="s">
        <v>1391</v>
      </c>
      <c r="B273" s="24" t="s">
        <v>1392</v>
      </c>
      <c r="C273" s="25">
        <v>20809</v>
      </c>
      <c r="D273" s="24" t="s">
        <v>1390</v>
      </c>
    </row>
    <row r="274" spans="1:4">
      <c r="A274" s="24" t="s">
        <v>1393</v>
      </c>
      <c r="B274" s="24" t="s">
        <v>1392</v>
      </c>
      <c r="C274" s="25">
        <v>20810</v>
      </c>
      <c r="D274" s="24" t="s">
        <v>1390</v>
      </c>
    </row>
    <row r="275" spans="1:4">
      <c r="A275" s="24"/>
      <c r="B275" s="24" t="s">
        <v>1394</v>
      </c>
      <c r="C275" s="25">
        <v>20811</v>
      </c>
      <c r="D275" s="24" t="s">
        <v>1390</v>
      </c>
    </row>
    <row r="276" spans="1:4">
      <c r="A276" s="24"/>
      <c r="B276" s="24" t="s">
        <v>1395</v>
      </c>
      <c r="C276" s="25">
        <v>20813</v>
      </c>
      <c r="D276" s="24" t="s">
        <v>1390</v>
      </c>
    </row>
    <row r="277" spans="1:4">
      <c r="A277" s="24" t="s">
        <v>493</v>
      </c>
      <c r="B277" s="24" t="s">
        <v>1396</v>
      </c>
      <c r="C277" s="25">
        <v>20815</v>
      </c>
      <c r="D277" s="24" t="s">
        <v>1390</v>
      </c>
    </row>
    <row r="278" spans="1:4">
      <c r="A278" s="24" t="s">
        <v>1397</v>
      </c>
      <c r="B278" s="24" t="s">
        <v>1398</v>
      </c>
      <c r="C278" s="25">
        <v>20820</v>
      </c>
      <c r="D278" s="24" t="s">
        <v>1390</v>
      </c>
    </row>
    <row r="279" spans="1:4">
      <c r="A279" s="24"/>
      <c r="B279" s="24" t="s">
        <v>1399</v>
      </c>
      <c r="C279" s="25">
        <v>20824</v>
      </c>
      <c r="D279" s="24" t="s">
        <v>1390</v>
      </c>
    </row>
    <row r="280" spans="1:4">
      <c r="A280" s="24"/>
      <c r="B280" s="24" t="s">
        <v>1400</v>
      </c>
      <c r="C280" s="25">
        <v>20826</v>
      </c>
      <c r="D280" s="24" t="s">
        <v>1390</v>
      </c>
    </row>
    <row r="281" spans="1:4">
      <c r="A281" s="24"/>
      <c r="B281" s="24" t="s">
        <v>1401</v>
      </c>
      <c r="C281" s="25">
        <v>20888</v>
      </c>
      <c r="D281" s="24" t="s">
        <v>1390</v>
      </c>
    </row>
    <row r="282" spans="1:4">
      <c r="A282" s="24"/>
      <c r="B282" s="24" t="s">
        <v>1402</v>
      </c>
      <c r="C282" s="25">
        <v>20894</v>
      </c>
      <c r="D282" s="24" t="s">
        <v>1390</v>
      </c>
    </row>
    <row r="283" spans="1:4">
      <c r="A283" s="24"/>
      <c r="B283" s="24" t="s">
        <v>1403</v>
      </c>
      <c r="C283" s="25">
        <v>20899</v>
      </c>
      <c r="D283" s="24" t="s">
        <v>1390</v>
      </c>
    </row>
    <row r="284" spans="1:4">
      <c r="A284" s="24"/>
      <c r="B284" s="24" t="s">
        <v>1404</v>
      </c>
      <c r="C284" s="25">
        <v>90137</v>
      </c>
      <c r="D284" s="24" t="s">
        <v>1390</v>
      </c>
    </row>
    <row r="285" spans="1:4">
      <c r="A285" s="24" t="s">
        <v>1405</v>
      </c>
      <c r="B285" s="24" t="s">
        <v>1406</v>
      </c>
      <c r="C285" s="25">
        <v>54705</v>
      </c>
      <c r="D285" s="24" t="s">
        <v>1407</v>
      </c>
    </row>
    <row r="286" spans="1:4">
      <c r="A286" s="24" t="s">
        <v>1408</v>
      </c>
      <c r="B286" s="24" t="s">
        <v>1376</v>
      </c>
      <c r="C286" s="25">
        <v>54715</v>
      </c>
      <c r="D286" s="24" t="s">
        <v>1407</v>
      </c>
    </row>
    <row r="287" spans="1:4">
      <c r="A287" s="24" t="s">
        <v>1409</v>
      </c>
      <c r="B287" s="24" t="s">
        <v>1410</v>
      </c>
      <c r="C287" s="25">
        <v>54720</v>
      </c>
      <c r="D287" s="24" t="s">
        <v>1407</v>
      </c>
    </row>
    <row r="288" spans="1:4">
      <c r="A288" s="24" t="s">
        <v>1411</v>
      </c>
      <c r="B288" s="24" t="s">
        <v>1412</v>
      </c>
      <c r="C288" s="25">
        <v>62801</v>
      </c>
      <c r="D288" s="24" t="s">
        <v>1413</v>
      </c>
    </row>
    <row r="289" spans="1:4">
      <c r="A289" s="24" t="s">
        <v>500</v>
      </c>
      <c r="B289" s="24" t="s">
        <v>1414</v>
      </c>
      <c r="C289" s="25">
        <v>62802</v>
      </c>
      <c r="D289" s="24" t="s">
        <v>1413</v>
      </c>
    </row>
    <row r="290" spans="1:4">
      <c r="A290" s="24"/>
      <c r="B290" s="24" t="s">
        <v>1415</v>
      </c>
      <c r="C290" s="25">
        <v>62803</v>
      </c>
      <c r="D290" s="24" t="s">
        <v>1413</v>
      </c>
    </row>
    <row r="291" spans="1:4">
      <c r="A291" s="24"/>
      <c r="B291" s="24" t="s">
        <v>1416</v>
      </c>
      <c r="C291" s="25">
        <v>62804</v>
      </c>
      <c r="D291" s="24" t="s">
        <v>1413</v>
      </c>
    </row>
    <row r="292" spans="1:4">
      <c r="A292" s="24" t="s">
        <v>1417</v>
      </c>
      <c r="B292" s="24" t="s">
        <v>1418</v>
      </c>
      <c r="C292" s="25">
        <v>60701</v>
      </c>
      <c r="D292" s="24" t="s">
        <v>1419</v>
      </c>
    </row>
    <row r="293" spans="1:4">
      <c r="A293" s="24" t="s">
        <v>519</v>
      </c>
      <c r="B293" s="24" t="s">
        <v>1420</v>
      </c>
      <c r="C293" s="25">
        <v>60702</v>
      </c>
      <c r="D293" s="24" t="s">
        <v>1419</v>
      </c>
    </row>
    <row r="294" spans="1:4">
      <c r="A294" s="24"/>
      <c r="B294" s="24" t="s">
        <v>1421</v>
      </c>
      <c r="C294" s="25">
        <v>60703</v>
      </c>
      <c r="D294" s="24" t="s">
        <v>1419</v>
      </c>
    </row>
    <row r="295" spans="1:4">
      <c r="A295" s="24" t="s">
        <v>1422</v>
      </c>
      <c r="B295" s="24" t="s">
        <v>1423</v>
      </c>
      <c r="C295" s="25">
        <v>60704</v>
      </c>
      <c r="D295" s="24" t="s">
        <v>1419</v>
      </c>
    </row>
    <row r="296" spans="1:4">
      <c r="A296" s="24" t="s">
        <v>1424</v>
      </c>
      <c r="B296" s="24" t="s">
        <v>1425</v>
      </c>
      <c r="C296" s="25">
        <v>28201</v>
      </c>
      <c r="D296" s="24" t="s">
        <v>1426</v>
      </c>
    </row>
    <row r="297" spans="1:4">
      <c r="A297" s="24" t="s">
        <v>1427</v>
      </c>
      <c r="B297" s="24" t="s">
        <v>1428</v>
      </c>
      <c r="C297" s="25">
        <v>28202</v>
      </c>
      <c r="D297" s="24" t="s">
        <v>1426</v>
      </c>
    </row>
    <row r="298" spans="1:4">
      <c r="A298" s="24" t="s">
        <v>1429</v>
      </c>
      <c r="B298" s="24" t="s">
        <v>1430</v>
      </c>
      <c r="C298" s="25">
        <v>28204</v>
      </c>
      <c r="D298" s="24" t="s">
        <v>1426</v>
      </c>
    </row>
    <row r="299" spans="1:4">
      <c r="A299" s="24" t="s">
        <v>444</v>
      </c>
      <c r="B299" s="24" t="s">
        <v>1431</v>
      </c>
      <c r="C299" s="25">
        <v>26201</v>
      </c>
      <c r="D299" s="24" t="s">
        <v>1432</v>
      </c>
    </row>
    <row r="300" spans="1:4">
      <c r="A300" s="24" t="s">
        <v>1433</v>
      </c>
      <c r="B300" s="24" t="s">
        <v>1023</v>
      </c>
      <c r="C300" s="25">
        <v>26202</v>
      </c>
      <c r="D300" s="24" t="s">
        <v>1432</v>
      </c>
    </row>
    <row r="301" spans="1:4">
      <c r="A301" s="24" t="s">
        <v>446</v>
      </c>
      <c r="B301" s="24" t="s">
        <v>1434</v>
      </c>
      <c r="C301" s="25">
        <v>26203</v>
      </c>
      <c r="D301" s="24" t="s">
        <v>1432</v>
      </c>
    </row>
    <row r="302" spans="1:4">
      <c r="A302" s="24" t="s">
        <v>1435</v>
      </c>
      <c r="B302" s="24" t="s">
        <v>1434</v>
      </c>
      <c r="C302" s="25">
        <v>26207</v>
      </c>
      <c r="D302" s="24" t="s">
        <v>1432</v>
      </c>
    </row>
    <row r="303" spans="1:4">
      <c r="A303" s="24"/>
      <c r="B303" s="24" t="s">
        <v>1436</v>
      </c>
      <c r="C303" s="25">
        <v>26213</v>
      </c>
      <c r="D303" s="24" t="s">
        <v>1432</v>
      </c>
    </row>
    <row r="304" spans="1:4" ht="24">
      <c r="A304" s="24"/>
      <c r="B304" s="24" t="s">
        <v>1437</v>
      </c>
      <c r="C304" s="25">
        <v>26224</v>
      </c>
      <c r="D304" s="24" t="s">
        <v>1432</v>
      </c>
    </row>
    <row r="305" spans="1:4">
      <c r="A305" s="24"/>
      <c r="B305" s="24" t="s">
        <v>1438</v>
      </c>
      <c r="C305" s="25">
        <v>90134</v>
      </c>
      <c r="D305" s="24" t="s">
        <v>1432</v>
      </c>
    </row>
    <row r="306" spans="1:4">
      <c r="A306" s="24"/>
      <c r="B306" s="24" t="s">
        <v>1439</v>
      </c>
      <c r="C306" s="25">
        <v>90140</v>
      </c>
      <c r="D306" s="24" t="s">
        <v>1432</v>
      </c>
    </row>
    <row r="307" spans="1:4">
      <c r="A307" s="24"/>
      <c r="B307" s="24" t="s">
        <v>1440</v>
      </c>
      <c r="C307" s="25">
        <v>90143</v>
      </c>
      <c r="D307" s="24" t="s">
        <v>1432</v>
      </c>
    </row>
    <row r="308" spans="1:4">
      <c r="A308" s="24" t="s">
        <v>1441</v>
      </c>
      <c r="B308" s="24" t="s">
        <v>1292</v>
      </c>
      <c r="C308" s="25">
        <v>62001</v>
      </c>
      <c r="D308" s="24" t="s">
        <v>1442</v>
      </c>
    </row>
    <row r="309" spans="1:4">
      <c r="A309" s="24" t="s">
        <v>1443</v>
      </c>
      <c r="B309" s="24" t="s">
        <v>1444</v>
      </c>
      <c r="C309" s="25">
        <v>62002</v>
      </c>
      <c r="D309" s="24" t="s">
        <v>1442</v>
      </c>
    </row>
    <row r="310" spans="1:4">
      <c r="A310" s="24" t="s">
        <v>1445</v>
      </c>
      <c r="B310" s="24" t="s">
        <v>1446</v>
      </c>
      <c r="C310" s="25">
        <v>62003</v>
      </c>
      <c r="D310" s="24" t="s">
        <v>1442</v>
      </c>
    </row>
    <row r="311" spans="1:4">
      <c r="A311" s="24" t="s">
        <v>1447</v>
      </c>
      <c r="B311" s="24" t="s">
        <v>1446</v>
      </c>
      <c r="C311" s="25">
        <v>62006</v>
      </c>
      <c r="D311" s="24" t="s">
        <v>1442</v>
      </c>
    </row>
    <row r="312" spans="1:4">
      <c r="A312" s="24" t="s">
        <v>1448</v>
      </c>
      <c r="B312" s="24" t="s">
        <v>1449</v>
      </c>
      <c r="C312" s="25">
        <v>62007</v>
      </c>
      <c r="D312" s="24" t="s">
        <v>1442</v>
      </c>
    </row>
    <row r="313" spans="1:4">
      <c r="A313" s="24" t="s">
        <v>1450</v>
      </c>
      <c r="B313" s="24" t="s">
        <v>1451</v>
      </c>
      <c r="C313" s="25">
        <v>26601</v>
      </c>
      <c r="D313" s="24" t="s">
        <v>1452</v>
      </c>
    </row>
    <row r="314" spans="1:4">
      <c r="A314" s="24" t="s">
        <v>1453</v>
      </c>
      <c r="B314" s="24" t="s">
        <v>1454</v>
      </c>
      <c r="C314" s="25">
        <v>20201</v>
      </c>
      <c r="D314" s="24" t="s">
        <v>1455</v>
      </c>
    </row>
    <row r="315" spans="1:4">
      <c r="A315" s="24" t="s">
        <v>1456</v>
      </c>
      <c r="B315" s="24" t="s">
        <v>1338</v>
      </c>
      <c r="C315" s="25">
        <v>20205</v>
      </c>
      <c r="D315" s="24" t="s">
        <v>1455</v>
      </c>
    </row>
    <row r="316" spans="1:4">
      <c r="A316" s="24"/>
      <c r="B316" s="24" t="s">
        <v>1457</v>
      </c>
      <c r="C316" s="25">
        <v>20207</v>
      </c>
      <c r="D316" s="24" t="s">
        <v>1455</v>
      </c>
    </row>
    <row r="317" spans="1:4">
      <c r="A317" s="24" t="s">
        <v>526</v>
      </c>
      <c r="B317" s="24" t="s">
        <v>1458</v>
      </c>
      <c r="C317" s="25">
        <v>20209</v>
      </c>
      <c r="D317" s="24" t="s">
        <v>1455</v>
      </c>
    </row>
    <row r="318" spans="1:4">
      <c r="A318" s="24" t="s">
        <v>528</v>
      </c>
      <c r="B318" s="24" t="s">
        <v>1458</v>
      </c>
      <c r="C318" s="25">
        <v>20210</v>
      </c>
      <c r="D318" s="24" t="s">
        <v>1455</v>
      </c>
    </row>
    <row r="319" spans="1:4">
      <c r="A319" s="24"/>
      <c r="B319" s="24" t="s">
        <v>1459</v>
      </c>
      <c r="C319" s="25">
        <v>20214</v>
      </c>
      <c r="D319" s="24" t="s">
        <v>1455</v>
      </c>
    </row>
    <row r="320" spans="1:4">
      <c r="A320" s="24" t="s">
        <v>1460</v>
      </c>
      <c r="B320" s="24" t="s">
        <v>1461</v>
      </c>
      <c r="C320" s="25">
        <v>29001</v>
      </c>
      <c r="D320" s="24" t="s">
        <v>1462</v>
      </c>
    </row>
    <row r="321" spans="1:4">
      <c r="A321" s="24"/>
      <c r="B321" s="24" t="s">
        <v>1018</v>
      </c>
      <c r="C321" s="25">
        <v>352030</v>
      </c>
      <c r="D321" s="24" t="s">
        <v>1463</v>
      </c>
    </row>
    <row r="322" spans="1:4">
      <c r="A322" s="24" t="s">
        <v>1464</v>
      </c>
      <c r="B322" s="24" t="s">
        <v>992</v>
      </c>
      <c r="C322" s="25">
        <v>352110</v>
      </c>
      <c r="D322" s="24" t="s">
        <v>1463</v>
      </c>
    </row>
    <row r="323" spans="1:4">
      <c r="A323" s="24" t="s">
        <v>1465</v>
      </c>
      <c r="B323" s="24" t="s">
        <v>1160</v>
      </c>
      <c r="C323" s="25">
        <v>34001</v>
      </c>
      <c r="D323" s="24" t="s">
        <v>1466</v>
      </c>
    </row>
    <row r="324" spans="1:4">
      <c r="A324" s="24" t="s">
        <v>1467</v>
      </c>
      <c r="B324" s="24" t="s">
        <v>1468</v>
      </c>
      <c r="C324" s="25">
        <v>34002</v>
      </c>
      <c r="D324" s="24" t="s">
        <v>1466</v>
      </c>
    </row>
    <row r="325" spans="1:4">
      <c r="A325" s="24"/>
      <c r="B325" s="24" t="s">
        <v>1469</v>
      </c>
      <c r="C325" s="25">
        <v>34008</v>
      </c>
      <c r="D325" s="24" t="s">
        <v>1466</v>
      </c>
    </row>
    <row r="326" spans="1:4">
      <c r="A326" s="24" t="s">
        <v>1470</v>
      </c>
      <c r="B326" s="24" t="s">
        <v>1018</v>
      </c>
      <c r="C326" s="25">
        <v>34020</v>
      </c>
      <c r="D326" s="24" t="s">
        <v>1466</v>
      </c>
    </row>
    <row r="327" spans="1:4">
      <c r="A327" s="24" t="s">
        <v>1471</v>
      </c>
      <c r="B327" s="24" t="s">
        <v>1472</v>
      </c>
      <c r="C327" s="25">
        <v>310032</v>
      </c>
      <c r="D327" s="24" t="s">
        <v>1473</v>
      </c>
    </row>
    <row r="328" spans="1:4">
      <c r="A328" s="24" t="s">
        <v>1474</v>
      </c>
      <c r="B328" s="24" t="s">
        <v>1475</v>
      </c>
      <c r="C328" s="25">
        <v>310110</v>
      </c>
      <c r="D328" s="24" t="s">
        <v>1473</v>
      </c>
    </row>
    <row r="329" spans="1:4">
      <c r="A329" s="24" t="s">
        <v>1476</v>
      </c>
      <c r="B329" s="24" t="s">
        <v>1477</v>
      </c>
      <c r="C329" s="25">
        <v>310140</v>
      </c>
      <c r="D329" s="24" t="s">
        <v>1473</v>
      </c>
    </row>
    <row r="330" spans="1:4">
      <c r="A330" s="24" t="s">
        <v>1478</v>
      </c>
      <c r="B330" s="24" t="s">
        <v>1479</v>
      </c>
      <c r="C330" s="25">
        <v>310370</v>
      </c>
      <c r="D330" s="24" t="s">
        <v>1473</v>
      </c>
    </row>
    <row r="331" spans="1:4">
      <c r="A331" s="24" t="s">
        <v>1480</v>
      </c>
      <c r="B331" s="24" t="s">
        <v>1479</v>
      </c>
      <c r="C331" s="25">
        <v>310470</v>
      </c>
      <c r="D331" s="24" t="s">
        <v>1473</v>
      </c>
    </row>
    <row r="332" spans="1:4">
      <c r="A332" s="24" t="s">
        <v>530</v>
      </c>
      <c r="B332" s="24" t="s">
        <v>1481</v>
      </c>
      <c r="C332" s="25">
        <v>70401</v>
      </c>
      <c r="D332" s="24" t="s">
        <v>1482</v>
      </c>
    </row>
    <row r="333" spans="1:4">
      <c r="A333" s="24" t="s">
        <v>1483</v>
      </c>
      <c r="B333" s="24" t="s">
        <v>1484</v>
      </c>
      <c r="C333" s="25">
        <v>70402</v>
      </c>
      <c r="D333" s="24" t="s">
        <v>1482</v>
      </c>
    </row>
    <row r="334" spans="1:4">
      <c r="A334" s="24" t="s">
        <v>1485</v>
      </c>
      <c r="B334" s="24" t="s">
        <v>1481</v>
      </c>
      <c r="C334" s="25">
        <v>70403</v>
      </c>
      <c r="D334" s="24" t="s">
        <v>1482</v>
      </c>
    </row>
    <row r="335" spans="1:4">
      <c r="A335" s="24" t="s">
        <v>1486</v>
      </c>
      <c r="B335" s="24" t="s">
        <v>1487</v>
      </c>
      <c r="C335" s="25">
        <v>61101</v>
      </c>
      <c r="D335" s="24" t="s">
        <v>1488</v>
      </c>
    </row>
    <row r="336" spans="1:4">
      <c r="A336" s="24"/>
      <c r="B336" s="24" t="s">
        <v>1489</v>
      </c>
      <c r="C336" s="25">
        <v>61102</v>
      </c>
      <c r="D336" s="24" t="s">
        <v>1488</v>
      </c>
    </row>
    <row r="337" spans="1:4">
      <c r="A337" s="24"/>
      <c r="B337" s="24" t="s">
        <v>1490</v>
      </c>
      <c r="C337" s="25">
        <v>61103</v>
      </c>
      <c r="D337" s="24" t="s">
        <v>1488</v>
      </c>
    </row>
    <row r="338" spans="1:4">
      <c r="A338" s="24" t="s">
        <v>1491</v>
      </c>
      <c r="B338" s="24" t="s">
        <v>1292</v>
      </c>
      <c r="C338" s="25">
        <v>61104</v>
      </c>
      <c r="D338" s="24" t="s">
        <v>1488</v>
      </c>
    </row>
    <row r="339" spans="1:4">
      <c r="A339" s="24" t="s">
        <v>1492</v>
      </c>
      <c r="B339" s="24" t="s">
        <v>1493</v>
      </c>
      <c r="C339" s="25">
        <v>61105</v>
      </c>
      <c r="D339" s="24" t="s">
        <v>1488</v>
      </c>
    </row>
    <row r="340" spans="1:4">
      <c r="A340" s="24" t="s">
        <v>1494</v>
      </c>
      <c r="B340" s="24" t="s">
        <v>1292</v>
      </c>
      <c r="C340" s="25">
        <v>63202</v>
      </c>
      <c r="D340" s="24" t="s">
        <v>1495</v>
      </c>
    </row>
    <row r="341" spans="1:4">
      <c r="A341" s="24" t="s">
        <v>1496</v>
      </c>
      <c r="B341" s="24" t="s">
        <v>1497</v>
      </c>
      <c r="C341" s="25">
        <v>63203</v>
      </c>
      <c r="D341" s="24" t="s">
        <v>1495</v>
      </c>
    </row>
    <row r="342" spans="1:4">
      <c r="A342" s="24" t="s">
        <v>1498</v>
      </c>
      <c r="B342" s="24" t="s">
        <v>1499</v>
      </c>
      <c r="C342" s="25">
        <v>738002</v>
      </c>
      <c r="D342" s="24" t="s">
        <v>1500</v>
      </c>
    </row>
    <row r="343" spans="1:4">
      <c r="A343" s="24" t="s">
        <v>1501</v>
      </c>
      <c r="B343" s="24" t="s">
        <v>1502</v>
      </c>
      <c r="C343" s="25">
        <v>73801</v>
      </c>
      <c r="D343" s="24" t="s">
        <v>1500</v>
      </c>
    </row>
    <row r="344" spans="1:4">
      <c r="A344" s="24"/>
      <c r="B344" s="24" t="s">
        <v>1503</v>
      </c>
      <c r="C344" s="25">
        <v>37201</v>
      </c>
      <c r="D344" s="24" t="s">
        <v>1504</v>
      </c>
    </row>
    <row r="345" spans="1:4">
      <c r="A345" s="24" t="s">
        <v>1505</v>
      </c>
      <c r="B345" s="24" t="s">
        <v>1506</v>
      </c>
      <c r="C345" s="25">
        <v>37203</v>
      </c>
      <c r="D345" s="24" t="s">
        <v>1504</v>
      </c>
    </row>
    <row r="346" spans="1:4">
      <c r="A346" s="24" t="s">
        <v>1507</v>
      </c>
      <c r="B346" s="24" t="s">
        <v>1326</v>
      </c>
      <c r="C346" s="25">
        <v>708001</v>
      </c>
      <c r="D346" s="24" t="s">
        <v>1508</v>
      </c>
    </row>
    <row r="347" spans="1:4">
      <c r="A347" s="24" t="s">
        <v>1509</v>
      </c>
      <c r="B347" s="24" t="s">
        <v>1109</v>
      </c>
      <c r="C347" s="25">
        <v>70802</v>
      </c>
      <c r="D347" s="24" t="s">
        <v>1508</v>
      </c>
    </row>
    <row r="348" spans="1:4" ht="24">
      <c r="A348" s="24" t="s">
        <v>1510</v>
      </c>
      <c r="B348" s="24" t="s">
        <v>1511</v>
      </c>
      <c r="C348" s="25">
        <v>708030</v>
      </c>
      <c r="D348" s="24" t="s">
        <v>1508</v>
      </c>
    </row>
    <row r="349" spans="1:4">
      <c r="A349" s="24"/>
      <c r="B349" s="24" t="s">
        <v>1512</v>
      </c>
      <c r="C349" s="25">
        <v>708040</v>
      </c>
      <c r="D349" s="24" t="s">
        <v>1508</v>
      </c>
    </row>
    <row r="350" spans="1:4">
      <c r="A350" s="24" t="s">
        <v>537</v>
      </c>
      <c r="B350" s="24" t="s">
        <v>1513</v>
      </c>
      <c r="C350" s="25">
        <v>45400</v>
      </c>
      <c r="D350" s="24" t="s">
        <v>1514</v>
      </c>
    </row>
    <row r="351" spans="1:4">
      <c r="A351" s="24"/>
      <c r="B351" s="24" t="s">
        <v>1515</v>
      </c>
      <c r="C351" s="25">
        <v>45401</v>
      </c>
      <c r="D351" s="24" t="s">
        <v>1514</v>
      </c>
    </row>
    <row r="352" spans="1:4">
      <c r="A352" s="24"/>
      <c r="B352" s="24" t="s">
        <v>1513</v>
      </c>
      <c r="C352" s="25">
        <v>45402</v>
      </c>
      <c r="D352" s="24" t="s">
        <v>1514</v>
      </c>
    </row>
    <row r="353" spans="1:4">
      <c r="A353" s="24" t="s">
        <v>1516</v>
      </c>
      <c r="B353" s="24">
        <v>3</v>
      </c>
      <c r="C353" s="25">
        <v>45403</v>
      </c>
      <c r="D353" s="24" t="s">
        <v>1514</v>
      </c>
    </row>
    <row r="354" spans="1:4">
      <c r="A354" s="24" t="s">
        <v>1517</v>
      </c>
      <c r="B354" s="24">
        <v>3</v>
      </c>
      <c r="C354" s="25">
        <v>45404</v>
      </c>
      <c r="D354" s="24" t="s">
        <v>1514</v>
      </c>
    </row>
    <row r="355" spans="1:4">
      <c r="A355" s="24" t="s">
        <v>535</v>
      </c>
      <c r="B355" s="24" t="s">
        <v>1518</v>
      </c>
      <c r="C355" s="25">
        <v>45406</v>
      </c>
      <c r="D355" s="24" t="s">
        <v>1514</v>
      </c>
    </row>
    <row r="356" spans="1:4" ht="24">
      <c r="A356" s="24"/>
      <c r="B356" s="24" t="s">
        <v>1519</v>
      </c>
      <c r="C356" s="25">
        <v>45407</v>
      </c>
      <c r="D356" s="24" t="s">
        <v>1514</v>
      </c>
    </row>
    <row r="357" spans="1:4" ht="24">
      <c r="A357" s="24"/>
      <c r="B357" s="24" t="s">
        <v>1520</v>
      </c>
      <c r="C357" s="25">
        <v>45409</v>
      </c>
      <c r="D357" s="24" t="s">
        <v>1514</v>
      </c>
    </row>
    <row r="358" spans="1:4">
      <c r="A358" s="24" t="s">
        <v>1521</v>
      </c>
      <c r="B358" s="24" t="s">
        <v>1513</v>
      </c>
      <c r="C358" s="25">
        <v>45410</v>
      </c>
      <c r="D358" s="24" t="s">
        <v>1514</v>
      </c>
    </row>
    <row r="359" spans="1:4">
      <c r="A359" s="24" t="s">
        <v>1522</v>
      </c>
      <c r="B359" s="24" t="s">
        <v>1523</v>
      </c>
      <c r="C359" s="25">
        <v>45412</v>
      </c>
      <c r="D359" s="24" t="s">
        <v>1514</v>
      </c>
    </row>
    <row r="360" spans="1:4">
      <c r="A360" s="24" t="s">
        <v>1522</v>
      </c>
      <c r="B360" s="24" t="s">
        <v>1523</v>
      </c>
      <c r="C360" s="25">
        <v>45413</v>
      </c>
      <c r="D360" s="24" t="s">
        <v>1514</v>
      </c>
    </row>
    <row r="361" spans="1:4">
      <c r="A361" s="24"/>
      <c r="B361" s="24" t="s">
        <v>1518</v>
      </c>
      <c r="C361" s="25">
        <v>45415</v>
      </c>
      <c r="D361" s="24" t="s">
        <v>1514</v>
      </c>
    </row>
    <row r="362" spans="1:4">
      <c r="A362" s="24" t="s">
        <v>1524</v>
      </c>
      <c r="B362" s="24" t="s">
        <v>1513</v>
      </c>
      <c r="C362" s="25">
        <v>45416</v>
      </c>
      <c r="D362" s="24" t="s">
        <v>1514</v>
      </c>
    </row>
    <row r="363" spans="1:4">
      <c r="A363" s="24"/>
      <c r="B363" s="24" t="s">
        <v>1518</v>
      </c>
      <c r="C363" s="25">
        <v>45417</v>
      </c>
      <c r="D363" s="24" t="s">
        <v>1514</v>
      </c>
    </row>
    <row r="364" spans="1:4">
      <c r="A364" s="24"/>
      <c r="B364" s="24" t="s">
        <v>1513</v>
      </c>
      <c r="C364" s="25">
        <v>45418</v>
      </c>
      <c r="D364" s="24" t="s">
        <v>1514</v>
      </c>
    </row>
    <row r="365" spans="1:4">
      <c r="A365" s="24" t="s">
        <v>1525</v>
      </c>
      <c r="B365" s="24" t="s">
        <v>1513</v>
      </c>
      <c r="C365" s="25">
        <v>45419</v>
      </c>
      <c r="D365" s="24" t="s">
        <v>1514</v>
      </c>
    </row>
    <row r="366" spans="1:4">
      <c r="A366" s="24"/>
      <c r="B366" s="24" t="s">
        <v>1513</v>
      </c>
      <c r="C366" s="25">
        <v>45420</v>
      </c>
      <c r="D366" s="24" t="s">
        <v>1514</v>
      </c>
    </row>
    <row r="367" spans="1:4">
      <c r="A367" s="24"/>
      <c r="B367" s="24" t="s">
        <v>1526</v>
      </c>
      <c r="C367" s="25">
        <v>45430</v>
      </c>
      <c r="D367" s="24" t="s">
        <v>1514</v>
      </c>
    </row>
    <row r="368" spans="1:4">
      <c r="A368" s="24"/>
      <c r="B368" s="24" t="s">
        <v>1527</v>
      </c>
      <c r="C368" s="25">
        <v>45435</v>
      </c>
      <c r="D368" s="24" t="s">
        <v>1514</v>
      </c>
    </row>
    <row r="369" spans="1:4">
      <c r="A369" s="24" t="s">
        <v>546</v>
      </c>
      <c r="B369" s="24" t="s">
        <v>1157</v>
      </c>
      <c r="C369" s="25">
        <v>21601</v>
      </c>
      <c r="D369" s="24" t="s">
        <v>1528</v>
      </c>
    </row>
    <row r="370" spans="1:4">
      <c r="A370" s="24" t="s">
        <v>1529</v>
      </c>
      <c r="B370" s="24" t="s">
        <v>1530</v>
      </c>
      <c r="C370" s="25">
        <v>21603</v>
      </c>
      <c r="D370" s="24" t="s">
        <v>1528</v>
      </c>
    </row>
    <row r="371" spans="1:4">
      <c r="A371" s="24" t="s">
        <v>548</v>
      </c>
      <c r="B371" s="24" t="s">
        <v>1531</v>
      </c>
      <c r="C371" s="25">
        <v>21630</v>
      </c>
      <c r="D371" s="24" t="s">
        <v>1528</v>
      </c>
    </row>
    <row r="372" spans="1:4">
      <c r="A372" s="24" t="s">
        <v>1532</v>
      </c>
      <c r="B372" s="24" t="s">
        <v>1338</v>
      </c>
      <c r="C372" s="25">
        <v>21670</v>
      </c>
      <c r="D372" s="24" t="s">
        <v>1528</v>
      </c>
    </row>
    <row r="373" spans="1:4">
      <c r="A373" s="24"/>
      <c r="B373" s="24" t="s">
        <v>1533</v>
      </c>
      <c r="C373" s="25">
        <v>21671</v>
      </c>
      <c r="D373" s="24" t="s">
        <v>1528</v>
      </c>
    </row>
    <row r="374" spans="1:4">
      <c r="A374" s="24" t="s">
        <v>1534</v>
      </c>
      <c r="B374" s="24" t="s">
        <v>1535</v>
      </c>
      <c r="C374" s="25">
        <v>27401</v>
      </c>
      <c r="D374" s="24" t="s">
        <v>1536</v>
      </c>
    </row>
    <row r="375" spans="1:4">
      <c r="A375" s="24" t="s">
        <v>612</v>
      </c>
      <c r="B375" s="24" t="s">
        <v>1537</v>
      </c>
      <c r="C375" s="25">
        <v>27402</v>
      </c>
      <c r="D375" s="24" t="s">
        <v>1536</v>
      </c>
    </row>
    <row r="376" spans="1:4">
      <c r="A376" s="24" t="s">
        <v>614</v>
      </c>
      <c r="B376" s="24" t="s">
        <v>1538</v>
      </c>
      <c r="C376" s="25">
        <v>27404</v>
      </c>
      <c r="D376" s="24" t="s">
        <v>1536</v>
      </c>
    </row>
    <row r="377" spans="1:4">
      <c r="A377" s="24" t="s">
        <v>1539</v>
      </c>
      <c r="B377" s="24" t="s">
        <v>1540</v>
      </c>
      <c r="C377" s="25">
        <v>27408</v>
      </c>
      <c r="D377" s="24" t="s">
        <v>1536</v>
      </c>
    </row>
    <row r="378" spans="1:4">
      <c r="A378" s="24" t="s">
        <v>1541</v>
      </c>
      <c r="B378" s="24" t="s">
        <v>1542</v>
      </c>
      <c r="C378" s="25">
        <v>27411</v>
      </c>
      <c r="D378" s="24" t="s">
        <v>1536</v>
      </c>
    </row>
    <row r="379" spans="1:4">
      <c r="A379" s="24"/>
      <c r="B379" s="24" t="s">
        <v>1543</v>
      </c>
      <c r="C379" s="25">
        <v>27442</v>
      </c>
      <c r="D379" s="24" t="s">
        <v>1536</v>
      </c>
    </row>
    <row r="380" spans="1:4">
      <c r="A380" s="24" t="s">
        <v>574</v>
      </c>
      <c r="B380" s="24" t="s">
        <v>1544</v>
      </c>
      <c r="C380" s="25">
        <v>40402</v>
      </c>
      <c r="D380" s="24" t="s">
        <v>1545</v>
      </c>
    </row>
    <row r="381" spans="1:4">
      <c r="A381" s="24" t="s">
        <v>580</v>
      </c>
      <c r="B381" s="24" t="s">
        <v>1544</v>
      </c>
      <c r="C381" s="25">
        <v>40403</v>
      </c>
      <c r="D381" s="24" t="s">
        <v>1545</v>
      </c>
    </row>
    <row r="382" spans="1:4">
      <c r="A382" s="24"/>
      <c r="B382" s="24" t="s">
        <v>1546</v>
      </c>
      <c r="C382" s="25">
        <v>40404</v>
      </c>
      <c r="D382" s="24" t="s">
        <v>1545</v>
      </c>
    </row>
    <row r="383" spans="1:4">
      <c r="A383" s="24" t="s">
        <v>1547</v>
      </c>
      <c r="B383" s="24" t="s">
        <v>1548</v>
      </c>
      <c r="C383" s="25">
        <v>40405</v>
      </c>
      <c r="D383" s="24" t="s">
        <v>1545</v>
      </c>
    </row>
    <row r="384" spans="1:4">
      <c r="A384" s="24" t="s">
        <v>1549</v>
      </c>
      <c r="B384" s="24" t="s">
        <v>1546</v>
      </c>
      <c r="C384" s="25">
        <v>40407</v>
      </c>
      <c r="D384" s="24" t="s">
        <v>1545</v>
      </c>
    </row>
    <row r="385" spans="1:4">
      <c r="A385" s="24" t="s">
        <v>576</v>
      </c>
      <c r="B385" s="24" t="s">
        <v>1544</v>
      </c>
      <c r="C385" s="25">
        <v>40410</v>
      </c>
      <c r="D385" s="24" t="s">
        <v>1545</v>
      </c>
    </row>
    <row r="386" spans="1:4">
      <c r="A386" s="24" t="s">
        <v>588</v>
      </c>
      <c r="B386" s="24" t="s">
        <v>1550</v>
      </c>
      <c r="C386" s="25">
        <v>40411</v>
      </c>
      <c r="D386" s="24" t="s">
        <v>1545</v>
      </c>
    </row>
    <row r="387" spans="1:4">
      <c r="A387" s="24"/>
      <c r="B387" s="24" t="s">
        <v>1546</v>
      </c>
      <c r="C387" s="25">
        <v>40412</v>
      </c>
      <c r="D387" s="24" t="s">
        <v>1545</v>
      </c>
    </row>
    <row r="388" spans="1:4">
      <c r="A388" s="24" t="s">
        <v>1551</v>
      </c>
      <c r="B388" s="24" t="s">
        <v>1546</v>
      </c>
      <c r="C388" s="25">
        <v>40414</v>
      </c>
      <c r="D388" s="24" t="s">
        <v>1545</v>
      </c>
    </row>
    <row r="389" spans="1:4">
      <c r="A389" s="24" t="s">
        <v>1552</v>
      </c>
      <c r="B389" s="24" t="s">
        <v>1553</v>
      </c>
      <c r="C389" s="25">
        <v>40416</v>
      </c>
      <c r="D389" s="24" t="s">
        <v>1545</v>
      </c>
    </row>
    <row r="390" spans="1:4">
      <c r="A390" s="24" t="s">
        <v>578</v>
      </c>
      <c r="B390" s="24" t="s">
        <v>1546</v>
      </c>
      <c r="C390" s="25">
        <v>40419</v>
      </c>
      <c r="D390" s="24" t="s">
        <v>1545</v>
      </c>
    </row>
    <row r="391" spans="1:4">
      <c r="A391" s="24" t="s">
        <v>594</v>
      </c>
      <c r="B391" s="24" t="s">
        <v>1554</v>
      </c>
      <c r="C391" s="25">
        <v>40420</v>
      </c>
      <c r="D391" s="24" t="s">
        <v>1545</v>
      </c>
    </row>
    <row r="392" spans="1:4">
      <c r="A392" s="24" t="s">
        <v>582</v>
      </c>
      <c r="B392" s="24" t="s">
        <v>1546</v>
      </c>
      <c r="C392" s="25">
        <v>40422</v>
      </c>
      <c r="D392" s="24" t="s">
        <v>1545</v>
      </c>
    </row>
    <row r="393" spans="1:4">
      <c r="A393" s="24"/>
      <c r="B393" s="24" t="s">
        <v>1546</v>
      </c>
      <c r="C393" s="25">
        <v>40424</v>
      </c>
      <c r="D393" s="24" t="s">
        <v>1545</v>
      </c>
    </row>
    <row r="394" spans="1:4" ht="24">
      <c r="A394" s="24" t="s">
        <v>582</v>
      </c>
      <c r="B394" s="24" t="s">
        <v>1555</v>
      </c>
      <c r="C394" s="25">
        <v>40427</v>
      </c>
      <c r="D394" s="24" t="s">
        <v>1545</v>
      </c>
    </row>
    <row r="395" spans="1:4">
      <c r="A395" s="24" t="s">
        <v>586</v>
      </c>
      <c r="B395" s="24" t="s">
        <v>1556</v>
      </c>
      <c r="C395" s="25">
        <v>40430</v>
      </c>
      <c r="D395" s="24" t="s">
        <v>1545</v>
      </c>
    </row>
    <row r="396" spans="1:4">
      <c r="A396" s="24" t="s">
        <v>600</v>
      </c>
      <c r="B396" s="24" t="s">
        <v>1544</v>
      </c>
      <c r="C396" s="25">
        <v>40431</v>
      </c>
      <c r="D396" s="24" t="s">
        <v>1545</v>
      </c>
    </row>
    <row r="397" spans="1:4">
      <c r="A397" s="24" t="s">
        <v>1557</v>
      </c>
      <c r="B397" s="24" t="s">
        <v>1558</v>
      </c>
      <c r="C397" s="25">
        <v>40434</v>
      </c>
      <c r="D397" s="24" t="s">
        <v>1545</v>
      </c>
    </row>
    <row r="398" spans="1:4">
      <c r="A398" s="24" t="s">
        <v>1559</v>
      </c>
      <c r="B398" s="24" t="s">
        <v>1560</v>
      </c>
      <c r="C398" s="25">
        <v>40438</v>
      </c>
      <c r="D398" s="24" t="s">
        <v>1545</v>
      </c>
    </row>
    <row r="399" spans="1:4">
      <c r="A399" s="24" t="s">
        <v>602</v>
      </c>
      <c r="B399" s="24" t="s">
        <v>1544</v>
      </c>
      <c r="C399" s="25">
        <v>40440</v>
      </c>
      <c r="D399" s="24" t="s">
        <v>1545</v>
      </c>
    </row>
    <row r="400" spans="1:4" ht="24">
      <c r="A400" s="24" t="s">
        <v>584</v>
      </c>
      <c r="B400" s="24" t="s">
        <v>1561</v>
      </c>
      <c r="C400" s="25">
        <v>40443</v>
      </c>
      <c r="D400" s="24" t="s">
        <v>1545</v>
      </c>
    </row>
    <row r="401" spans="1:4">
      <c r="A401" s="24"/>
      <c r="B401" s="24" t="s">
        <v>1546</v>
      </c>
      <c r="C401" s="25">
        <v>40444</v>
      </c>
      <c r="D401" s="24" t="s">
        <v>1545</v>
      </c>
    </row>
    <row r="402" spans="1:4">
      <c r="A402" s="24" t="s">
        <v>596</v>
      </c>
      <c r="B402" s="24" t="s">
        <v>1544</v>
      </c>
      <c r="C402" s="25">
        <v>40445</v>
      </c>
      <c r="D402" s="24" t="s">
        <v>1545</v>
      </c>
    </row>
    <row r="403" spans="1:4" ht="24">
      <c r="A403" s="24"/>
      <c r="B403" s="24" t="s">
        <v>1562</v>
      </c>
      <c r="C403" s="25">
        <v>40446</v>
      </c>
      <c r="D403" s="24" t="s">
        <v>1545</v>
      </c>
    </row>
    <row r="404" spans="1:4">
      <c r="A404" s="24" t="s">
        <v>598</v>
      </c>
      <c r="B404" s="24" t="s">
        <v>1544</v>
      </c>
      <c r="C404" s="25">
        <v>40449</v>
      </c>
      <c r="D404" s="24" t="s">
        <v>1545</v>
      </c>
    </row>
    <row r="405" spans="1:4">
      <c r="A405" s="24" t="s">
        <v>1563</v>
      </c>
      <c r="B405" s="24" t="s">
        <v>1564</v>
      </c>
      <c r="C405" s="25">
        <v>40451</v>
      </c>
      <c r="D405" s="24" t="s">
        <v>1545</v>
      </c>
    </row>
    <row r="406" spans="1:4">
      <c r="A406" s="24" t="s">
        <v>1565</v>
      </c>
      <c r="B406" s="24" t="s">
        <v>1566</v>
      </c>
      <c r="C406" s="25">
        <v>40453</v>
      </c>
      <c r="D406" s="24" t="s">
        <v>1545</v>
      </c>
    </row>
    <row r="407" spans="1:4">
      <c r="A407" s="24" t="s">
        <v>1567</v>
      </c>
      <c r="B407" s="24" t="s">
        <v>1568</v>
      </c>
      <c r="C407" s="25">
        <v>40454</v>
      </c>
      <c r="D407" s="24" t="s">
        <v>1545</v>
      </c>
    </row>
    <row r="408" spans="1:4">
      <c r="A408" s="24" t="s">
        <v>1569</v>
      </c>
      <c r="B408" s="24" t="s">
        <v>1570</v>
      </c>
      <c r="C408" s="25">
        <v>40455</v>
      </c>
      <c r="D408" s="24" t="s">
        <v>1545</v>
      </c>
    </row>
    <row r="409" spans="1:4">
      <c r="A409" s="24" t="s">
        <v>1571</v>
      </c>
      <c r="B409" s="24" t="s">
        <v>1546</v>
      </c>
      <c r="C409" s="25">
        <v>40456</v>
      </c>
      <c r="D409" s="24" t="s">
        <v>1545</v>
      </c>
    </row>
    <row r="410" spans="1:4">
      <c r="A410" s="24" t="s">
        <v>1572</v>
      </c>
      <c r="B410" s="24" t="s">
        <v>1573</v>
      </c>
      <c r="C410" s="25">
        <v>40457</v>
      </c>
      <c r="D410" s="24" t="s">
        <v>1545</v>
      </c>
    </row>
    <row r="411" spans="1:4">
      <c r="A411" s="24" t="s">
        <v>1574</v>
      </c>
      <c r="B411" s="24" t="s">
        <v>1575</v>
      </c>
      <c r="C411" s="25">
        <v>40458</v>
      </c>
      <c r="D411" s="24" t="s">
        <v>1545</v>
      </c>
    </row>
    <row r="412" spans="1:4">
      <c r="A412" s="24" t="s">
        <v>1576</v>
      </c>
      <c r="B412" s="24" t="s">
        <v>1577</v>
      </c>
      <c r="C412" s="25">
        <v>40459</v>
      </c>
      <c r="D412" s="24" t="s">
        <v>1545</v>
      </c>
    </row>
    <row r="413" spans="1:4">
      <c r="A413" s="24" t="s">
        <v>1578</v>
      </c>
      <c r="B413" s="24" t="s">
        <v>1579</v>
      </c>
      <c r="C413" s="25">
        <v>40462</v>
      </c>
      <c r="D413" s="24" t="s">
        <v>1545</v>
      </c>
    </row>
    <row r="414" spans="1:4">
      <c r="A414" s="24" t="s">
        <v>1580</v>
      </c>
      <c r="B414" s="24" t="s">
        <v>1581</v>
      </c>
      <c r="C414" s="25">
        <v>40464</v>
      </c>
      <c r="D414" s="24" t="s">
        <v>1545</v>
      </c>
    </row>
    <row r="415" spans="1:4">
      <c r="A415" s="24" t="s">
        <v>1582</v>
      </c>
      <c r="B415" s="24" t="s">
        <v>1583</v>
      </c>
      <c r="C415" s="25">
        <v>40466</v>
      </c>
      <c r="D415" s="24" t="s">
        <v>1545</v>
      </c>
    </row>
    <row r="416" spans="1:4">
      <c r="A416" s="24"/>
      <c r="B416" s="24" t="s">
        <v>1584</v>
      </c>
      <c r="C416" s="25">
        <v>40468</v>
      </c>
      <c r="D416" s="24" t="s">
        <v>1545</v>
      </c>
    </row>
    <row r="417" spans="1:4">
      <c r="A417" s="24"/>
      <c r="B417" s="24" t="s">
        <v>1584</v>
      </c>
      <c r="C417" s="25">
        <v>40469</v>
      </c>
      <c r="D417" s="24" t="s">
        <v>1545</v>
      </c>
    </row>
    <row r="418" spans="1:4">
      <c r="A418" s="24" t="s">
        <v>592</v>
      </c>
      <c r="B418" s="24" t="s">
        <v>1553</v>
      </c>
      <c r="C418" s="25">
        <v>40470</v>
      </c>
      <c r="D418" s="24" t="s">
        <v>1545</v>
      </c>
    </row>
    <row r="419" spans="1:4">
      <c r="A419" s="24" t="s">
        <v>1585</v>
      </c>
      <c r="B419" s="24" t="s">
        <v>1586</v>
      </c>
      <c r="C419" s="25">
        <v>40471</v>
      </c>
      <c r="D419" s="24" t="s">
        <v>1545</v>
      </c>
    </row>
    <row r="420" spans="1:4">
      <c r="A420" s="24" t="s">
        <v>1587</v>
      </c>
      <c r="B420" s="24" t="s">
        <v>1588</v>
      </c>
      <c r="C420" s="25">
        <v>40472</v>
      </c>
      <c r="D420" s="24" t="s">
        <v>1545</v>
      </c>
    </row>
    <row r="421" spans="1:4">
      <c r="A421" s="24" t="s">
        <v>1589</v>
      </c>
      <c r="B421" s="24" t="s">
        <v>1590</v>
      </c>
      <c r="C421" s="25">
        <v>40473</v>
      </c>
      <c r="D421" s="24" t="s">
        <v>1545</v>
      </c>
    </row>
    <row r="422" spans="1:4">
      <c r="A422" s="24" t="s">
        <v>1591</v>
      </c>
      <c r="B422" s="24" t="s">
        <v>1592</v>
      </c>
      <c r="C422" s="25">
        <v>40474</v>
      </c>
      <c r="D422" s="24" t="s">
        <v>1545</v>
      </c>
    </row>
    <row r="423" spans="1:4">
      <c r="A423" s="24" t="s">
        <v>1593</v>
      </c>
      <c r="B423" s="24" t="s">
        <v>1594</v>
      </c>
      <c r="C423" s="25">
        <v>40475</v>
      </c>
      <c r="D423" s="24" t="s">
        <v>1545</v>
      </c>
    </row>
    <row r="424" spans="1:4">
      <c r="A424" s="24" t="s">
        <v>1595</v>
      </c>
      <c r="B424" s="24" t="s">
        <v>1596</v>
      </c>
      <c r="C424" s="25">
        <v>40476</v>
      </c>
      <c r="D424" s="24" t="s">
        <v>1545</v>
      </c>
    </row>
    <row r="425" spans="1:4">
      <c r="A425" s="24" t="s">
        <v>1597</v>
      </c>
      <c r="B425" s="24" t="s">
        <v>1598</v>
      </c>
      <c r="C425" s="25">
        <v>40477</v>
      </c>
      <c r="D425" s="24" t="s">
        <v>1545</v>
      </c>
    </row>
    <row r="426" spans="1:4">
      <c r="A426" s="24" t="s">
        <v>1599</v>
      </c>
      <c r="B426" s="24" t="s">
        <v>1546</v>
      </c>
      <c r="C426" s="25">
        <v>40478</v>
      </c>
      <c r="D426" s="24" t="s">
        <v>1545</v>
      </c>
    </row>
    <row r="427" spans="1:4" ht="24">
      <c r="A427" s="24"/>
      <c r="B427" s="24" t="s">
        <v>1600</v>
      </c>
      <c r="C427" s="25">
        <v>40479</v>
      </c>
      <c r="D427" s="24" t="s">
        <v>1545</v>
      </c>
    </row>
    <row r="428" spans="1:4">
      <c r="A428" s="24" t="s">
        <v>1601</v>
      </c>
      <c r="B428" s="24" t="s">
        <v>1602</v>
      </c>
      <c r="C428" s="25">
        <v>40480</v>
      </c>
      <c r="D428" s="24" t="s">
        <v>1545</v>
      </c>
    </row>
    <row r="429" spans="1:4">
      <c r="A429" s="24" t="s">
        <v>1603</v>
      </c>
      <c r="B429" s="24" t="s">
        <v>1604</v>
      </c>
      <c r="C429" s="25">
        <v>40481</v>
      </c>
      <c r="D429" s="24" t="s">
        <v>1545</v>
      </c>
    </row>
    <row r="430" spans="1:4">
      <c r="A430" s="24" t="s">
        <v>1605</v>
      </c>
      <c r="B430" s="24" t="s">
        <v>1546</v>
      </c>
      <c r="C430" s="25">
        <v>40482</v>
      </c>
      <c r="D430" s="24" t="s">
        <v>1545</v>
      </c>
    </row>
    <row r="431" spans="1:4">
      <c r="A431" s="24"/>
      <c r="B431" s="24" t="s">
        <v>1546</v>
      </c>
      <c r="C431" s="25">
        <v>40487</v>
      </c>
      <c r="D431" s="24" t="s">
        <v>1545</v>
      </c>
    </row>
    <row r="432" spans="1:4">
      <c r="A432" s="24"/>
      <c r="B432" s="24" t="s">
        <v>1546</v>
      </c>
      <c r="C432" s="25">
        <v>40489</v>
      </c>
      <c r="D432" s="24" t="s">
        <v>1545</v>
      </c>
    </row>
    <row r="433" spans="1:4">
      <c r="A433" s="24" t="s">
        <v>560</v>
      </c>
      <c r="B433" s="24" t="s">
        <v>1544</v>
      </c>
      <c r="C433" s="25">
        <v>40490</v>
      </c>
      <c r="D433" s="24" t="s">
        <v>1545</v>
      </c>
    </row>
    <row r="434" spans="1:4">
      <c r="A434" s="24" t="s">
        <v>558</v>
      </c>
      <c r="B434" s="24" t="s">
        <v>1544</v>
      </c>
      <c r="C434" s="25">
        <v>40492</v>
      </c>
      <c r="D434" s="24" t="s">
        <v>1545</v>
      </c>
    </row>
    <row r="435" spans="1:4">
      <c r="A435" s="24" t="s">
        <v>572</v>
      </c>
      <c r="B435" s="24" t="s">
        <v>1544</v>
      </c>
      <c r="C435" s="25">
        <v>40493</v>
      </c>
      <c r="D435" s="24" t="s">
        <v>1545</v>
      </c>
    </row>
    <row r="436" spans="1:4">
      <c r="A436" s="24" t="s">
        <v>564</v>
      </c>
      <c r="B436" s="24" t="s">
        <v>1544</v>
      </c>
      <c r="C436" s="25">
        <v>40494</v>
      </c>
      <c r="D436" s="24" t="s">
        <v>1545</v>
      </c>
    </row>
    <row r="437" spans="1:4">
      <c r="A437" s="24" t="s">
        <v>570</v>
      </c>
      <c r="B437" s="24" t="s">
        <v>1544</v>
      </c>
      <c r="C437" s="25">
        <v>40495</v>
      </c>
      <c r="D437" s="24" t="s">
        <v>1545</v>
      </c>
    </row>
    <row r="438" spans="1:4">
      <c r="A438" s="24" t="s">
        <v>566</v>
      </c>
      <c r="B438" s="24" t="s">
        <v>1544</v>
      </c>
      <c r="C438" s="25">
        <v>40496</v>
      </c>
      <c r="D438" s="24" t="s">
        <v>1545</v>
      </c>
    </row>
    <row r="439" spans="1:4">
      <c r="A439" s="24" t="s">
        <v>568</v>
      </c>
      <c r="B439" s="24" t="s">
        <v>1544</v>
      </c>
      <c r="C439" s="25">
        <v>40497</v>
      </c>
      <c r="D439" s="24" t="s">
        <v>1545</v>
      </c>
    </row>
    <row r="440" spans="1:4">
      <c r="A440" s="24" t="s">
        <v>562</v>
      </c>
      <c r="B440" s="24" t="s">
        <v>1544</v>
      </c>
      <c r="C440" s="25">
        <v>40498</v>
      </c>
      <c r="D440" s="24" t="s">
        <v>1545</v>
      </c>
    </row>
    <row r="441" spans="1:4">
      <c r="A441" s="24" t="s">
        <v>1606</v>
      </c>
      <c r="B441" s="24" t="s">
        <v>1544</v>
      </c>
      <c r="C441" s="25">
        <v>40551</v>
      </c>
      <c r="D441" s="24" t="s">
        <v>1545</v>
      </c>
    </row>
    <row r="442" spans="1:4">
      <c r="A442" s="24" t="s">
        <v>1607</v>
      </c>
      <c r="B442" s="24" t="s">
        <v>1544</v>
      </c>
      <c r="C442" s="25">
        <v>40552</v>
      </c>
      <c r="D442" s="24" t="s">
        <v>1545</v>
      </c>
    </row>
    <row r="443" spans="1:4">
      <c r="A443" s="24" t="s">
        <v>1608</v>
      </c>
      <c r="B443" s="24" t="s">
        <v>1544</v>
      </c>
      <c r="C443" s="25">
        <v>40553</v>
      </c>
      <c r="D443" s="24" t="s">
        <v>1545</v>
      </c>
    </row>
    <row r="444" spans="1:4">
      <c r="A444" s="24" t="s">
        <v>1609</v>
      </c>
      <c r="B444" s="24" t="s">
        <v>1544</v>
      </c>
      <c r="C444" s="25">
        <v>40554</v>
      </c>
      <c r="D444" s="24" t="s">
        <v>1545</v>
      </c>
    </row>
    <row r="445" spans="1:4">
      <c r="A445" s="24" t="s">
        <v>1610</v>
      </c>
      <c r="B445" s="24" t="s">
        <v>1544</v>
      </c>
      <c r="C445" s="25">
        <v>40555</v>
      </c>
      <c r="D445" s="24" t="s">
        <v>1545</v>
      </c>
    </row>
    <row r="446" spans="1:4">
      <c r="A446" s="24" t="s">
        <v>1611</v>
      </c>
      <c r="B446" s="24" t="s">
        <v>1544</v>
      </c>
      <c r="C446" s="25">
        <v>40556</v>
      </c>
      <c r="D446" s="24" t="s">
        <v>1545</v>
      </c>
    </row>
    <row r="447" spans="1:4">
      <c r="A447" s="24" t="s">
        <v>1612</v>
      </c>
      <c r="B447" s="24" t="s">
        <v>1546</v>
      </c>
      <c r="C447" s="25">
        <v>40570</v>
      </c>
      <c r="D447" s="24" t="s">
        <v>1545</v>
      </c>
    </row>
    <row r="448" spans="1:4">
      <c r="A448" s="24"/>
      <c r="B448" s="24" t="s">
        <v>1546</v>
      </c>
      <c r="C448" s="25">
        <v>405799</v>
      </c>
      <c r="D448" s="24" t="s">
        <v>1545</v>
      </c>
    </row>
    <row r="449" spans="1:4">
      <c r="A449" s="24" t="s">
        <v>1613</v>
      </c>
      <c r="B449" s="24" t="s">
        <v>1614</v>
      </c>
      <c r="C449" s="25">
        <v>405823</v>
      </c>
      <c r="D449" s="24" t="s">
        <v>1545</v>
      </c>
    </row>
    <row r="450" spans="1:4">
      <c r="A450" s="24" t="s">
        <v>1615</v>
      </c>
      <c r="B450" s="24" t="s">
        <v>1614</v>
      </c>
      <c r="C450" s="25">
        <v>405824</v>
      </c>
      <c r="D450" s="24" t="s">
        <v>1545</v>
      </c>
    </row>
    <row r="451" spans="1:4">
      <c r="A451" s="24" t="s">
        <v>1616</v>
      </c>
      <c r="B451" s="24" t="s">
        <v>1614</v>
      </c>
      <c r="C451" s="25">
        <v>405825</v>
      </c>
      <c r="D451" s="24" t="s">
        <v>1545</v>
      </c>
    </row>
    <row r="452" spans="1:4">
      <c r="A452" s="24" t="s">
        <v>1617</v>
      </c>
      <c r="B452" s="24" t="s">
        <v>1614</v>
      </c>
      <c r="C452" s="25">
        <v>405827</v>
      </c>
      <c r="D452" s="24" t="s">
        <v>1545</v>
      </c>
    </row>
    <row r="453" spans="1:4">
      <c r="A453" s="24" t="s">
        <v>1618</v>
      </c>
      <c r="B453" s="24" t="s">
        <v>1614</v>
      </c>
      <c r="C453" s="25">
        <v>405828</v>
      </c>
      <c r="D453" s="24" t="s">
        <v>1545</v>
      </c>
    </row>
    <row r="454" spans="1:4">
      <c r="A454" s="24" t="s">
        <v>1619</v>
      </c>
      <c r="B454" s="24" t="s">
        <v>1614</v>
      </c>
      <c r="C454" s="25">
        <v>405829</v>
      </c>
      <c r="D454" s="24" t="s">
        <v>1545</v>
      </c>
    </row>
    <row r="455" spans="1:4">
      <c r="A455" s="24" t="s">
        <v>1620</v>
      </c>
      <c r="B455" s="24" t="s">
        <v>1614</v>
      </c>
      <c r="C455" s="25">
        <v>405830</v>
      </c>
      <c r="D455" s="24" t="s">
        <v>1545</v>
      </c>
    </row>
    <row r="456" spans="1:4">
      <c r="A456" s="24" t="s">
        <v>1621</v>
      </c>
      <c r="B456" s="24" t="s">
        <v>1614</v>
      </c>
      <c r="C456" s="25">
        <v>405831</v>
      </c>
      <c r="D456" s="24" t="s">
        <v>1545</v>
      </c>
    </row>
    <row r="457" spans="1:4">
      <c r="A457" s="24" t="s">
        <v>1622</v>
      </c>
      <c r="B457" s="24" t="s">
        <v>1614</v>
      </c>
      <c r="C457" s="25">
        <v>405832</v>
      </c>
      <c r="D457" s="24" t="s">
        <v>1545</v>
      </c>
    </row>
    <row r="458" spans="1:4">
      <c r="A458" s="24" t="s">
        <v>1623</v>
      </c>
      <c r="B458" s="24" t="s">
        <v>1614</v>
      </c>
      <c r="C458" s="25">
        <v>405833</v>
      </c>
      <c r="D458" s="24" t="s">
        <v>1545</v>
      </c>
    </row>
    <row r="459" spans="1:4">
      <c r="A459" s="24" t="s">
        <v>1624</v>
      </c>
      <c r="B459" s="24" t="s">
        <v>1614</v>
      </c>
      <c r="C459" s="25">
        <v>405834</v>
      </c>
      <c r="D459" s="24" t="s">
        <v>1545</v>
      </c>
    </row>
    <row r="460" spans="1:4">
      <c r="A460" s="24" t="s">
        <v>1625</v>
      </c>
      <c r="B460" s="24" t="s">
        <v>1614</v>
      </c>
      <c r="C460" s="25">
        <v>405835</v>
      </c>
      <c r="D460" s="24" t="s">
        <v>1545</v>
      </c>
    </row>
    <row r="461" spans="1:4">
      <c r="A461" s="24" t="s">
        <v>1626</v>
      </c>
      <c r="B461" s="24" t="s">
        <v>1614</v>
      </c>
      <c r="C461" s="25">
        <v>405836</v>
      </c>
      <c r="D461" s="24" t="s">
        <v>1545</v>
      </c>
    </row>
    <row r="462" spans="1:4">
      <c r="A462" s="24" t="s">
        <v>1627</v>
      </c>
      <c r="B462" s="24" t="s">
        <v>1614</v>
      </c>
      <c r="C462" s="25">
        <v>405837</v>
      </c>
      <c r="D462" s="24" t="s">
        <v>1545</v>
      </c>
    </row>
    <row r="463" spans="1:4">
      <c r="A463" s="24" t="s">
        <v>1628</v>
      </c>
      <c r="B463" s="24" t="s">
        <v>1614</v>
      </c>
      <c r="C463" s="25">
        <v>405838</v>
      </c>
      <c r="D463" s="24" t="s">
        <v>1545</v>
      </c>
    </row>
    <row r="464" spans="1:4">
      <c r="A464" s="24" t="s">
        <v>1629</v>
      </c>
      <c r="B464" s="24" t="s">
        <v>1614</v>
      </c>
      <c r="C464" s="25">
        <v>405839</v>
      </c>
      <c r="D464" s="24" t="s">
        <v>1545</v>
      </c>
    </row>
    <row r="465" spans="1:4">
      <c r="A465" s="24" t="s">
        <v>1630</v>
      </c>
      <c r="B465" s="24" t="s">
        <v>1631</v>
      </c>
      <c r="C465" s="25">
        <v>405840</v>
      </c>
      <c r="D465" s="24" t="s">
        <v>1545</v>
      </c>
    </row>
    <row r="466" spans="1:4">
      <c r="A466" s="24" t="s">
        <v>1632</v>
      </c>
      <c r="B466" s="24" t="s">
        <v>1614</v>
      </c>
      <c r="C466" s="25">
        <v>405841</v>
      </c>
      <c r="D466" s="24" t="s">
        <v>1545</v>
      </c>
    </row>
    <row r="467" spans="1:4">
      <c r="A467" s="24" t="s">
        <v>1633</v>
      </c>
      <c r="B467" s="24" t="s">
        <v>1614</v>
      </c>
      <c r="C467" s="25">
        <v>405842</v>
      </c>
      <c r="D467" s="24" t="s">
        <v>1545</v>
      </c>
    </row>
    <row r="468" spans="1:4">
      <c r="A468" s="24" t="s">
        <v>1634</v>
      </c>
      <c r="B468" s="24" t="s">
        <v>1614</v>
      </c>
      <c r="C468" s="25">
        <v>405843</v>
      </c>
      <c r="D468" s="24" t="s">
        <v>1545</v>
      </c>
    </row>
    <row r="469" spans="1:4">
      <c r="A469" s="24"/>
      <c r="B469" s="24" t="s">
        <v>1546</v>
      </c>
      <c r="C469" s="25">
        <v>405845</v>
      </c>
      <c r="D469" s="24" t="s">
        <v>1545</v>
      </c>
    </row>
    <row r="470" spans="1:4">
      <c r="A470" s="24" t="s">
        <v>1635</v>
      </c>
      <c r="B470" s="24" t="s">
        <v>1546</v>
      </c>
      <c r="C470" s="25">
        <v>405846</v>
      </c>
      <c r="D470" s="24" t="s">
        <v>1545</v>
      </c>
    </row>
    <row r="471" spans="1:4">
      <c r="A471" s="24"/>
      <c r="B471" s="24" t="s">
        <v>1546</v>
      </c>
      <c r="C471" s="25">
        <v>405848</v>
      </c>
      <c r="D471" s="24" t="s">
        <v>1545</v>
      </c>
    </row>
    <row r="472" spans="1:4">
      <c r="A472" s="24"/>
      <c r="B472" s="24" t="s">
        <v>1546</v>
      </c>
      <c r="C472" s="25">
        <v>405849</v>
      </c>
      <c r="D472" s="24" t="s">
        <v>1545</v>
      </c>
    </row>
    <row r="473" spans="1:4">
      <c r="A473" s="24"/>
      <c r="B473" s="24" t="s">
        <v>1546</v>
      </c>
      <c r="C473" s="25">
        <v>405850</v>
      </c>
      <c r="D473" s="24" t="s">
        <v>1545</v>
      </c>
    </row>
    <row r="474" spans="1:4">
      <c r="A474" s="24"/>
      <c r="B474" s="24" t="s">
        <v>1546</v>
      </c>
      <c r="C474" s="25">
        <v>405852</v>
      </c>
      <c r="D474" s="24" t="s">
        <v>1545</v>
      </c>
    </row>
    <row r="475" spans="1:4">
      <c r="A475" s="24"/>
      <c r="B475" s="24" t="s">
        <v>1546</v>
      </c>
      <c r="C475" s="25">
        <v>405853</v>
      </c>
      <c r="D475" s="24" t="s">
        <v>1545</v>
      </c>
    </row>
    <row r="476" spans="1:4">
      <c r="A476" s="24" t="s">
        <v>1636</v>
      </c>
      <c r="B476" s="24" t="s">
        <v>1631</v>
      </c>
      <c r="C476" s="25">
        <v>405854</v>
      </c>
      <c r="D476" s="24" t="s">
        <v>1545</v>
      </c>
    </row>
    <row r="477" spans="1:4">
      <c r="A477" s="24" t="s">
        <v>1637</v>
      </c>
      <c r="B477" s="24" t="s">
        <v>1631</v>
      </c>
      <c r="C477" s="25">
        <v>405855</v>
      </c>
      <c r="D477" s="24" t="s">
        <v>1545</v>
      </c>
    </row>
    <row r="478" spans="1:4">
      <c r="A478" s="24" t="s">
        <v>1638</v>
      </c>
      <c r="B478" s="24" t="s">
        <v>1631</v>
      </c>
      <c r="C478" s="25">
        <v>405856</v>
      </c>
      <c r="D478" s="24" t="s">
        <v>1545</v>
      </c>
    </row>
    <row r="479" spans="1:4">
      <c r="A479" s="24" t="s">
        <v>1639</v>
      </c>
      <c r="B479" s="24" t="s">
        <v>1631</v>
      </c>
      <c r="C479" s="25">
        <v>405857</v>
      </c>
      <c r="D479" s="24" t="s">
        <v>1545</v>
      </c>
    </row>
    <row r="480" spans="1:4">
      <c r="A480" s="24" t="s">
        <v>1640</v>
      </c>
      <c r="B480" s="24" t="s">
        <v>1631</v>
      </c>
      <c r="C480" s="25">
        <v>405858</v>
      </c>
      <c r="D480" s="24" t="s">
        <v>1545</v>
      </c>
    </row>
    <row r="481" spans="1:4">
      <c r="A481" s="24" t="s">
        <v>1641</v>
      </c>
      <c r="B481" s="24" t="s">
        <v>1631</v>
      </c>
      <c r="C481" s="25">
        <v>405859</v>
      </c>
      <c r="D481" s="24" t="s">
        <v>1545</v>
      </c>
    </row>
    <row r="482" spans="1:4">
      <c r="A482" s="24" t="s">
        <v>1642</v>
      </c>
      <c r="B482" s="24" t="s">
        <v>1631</v>
      </c>
      <c r="C482" s="25">
        <v>405860</v>
      </c>
      <c r="D482" s="24" t="s">
        <v>1545</v>
      </c>
    </row>
    <row r="483" spans="1:4">
      <c r="A483" s="24" t="s">
        <v>1643</v>
      </c>
      <c r="B483" s="24" t="s">
        <v>1631</v>
      </c>
      <c r="C483" s="25">
        <v>405861</v>
      </c>
      <c r="D483" s="24" t="s">
        <v>1545</v>
      </c>
    </row>
    <row r="484" spans="1:4">
      <c r="A484" s="24" t="s">
        <v>1644</v>
      </c>
      <c r="B484" s="24" t="s">
        <v>1631</v>
      </c>
      <c r="C484" s="25">
        <v>405862</v>
      </c>
      <c r="D484" s="24" t="s">
        <v>1545</v>
      </c>
    </row>
    <row r="485" spans="1:4">
      <c r="A485" s="24" t="s">
        <v>1645</v>
      </c>
      <c r="B485" s="24" t="s">
        <v>1631</v>
      </c>
      <c r="C485" s="25">
        <v>405863</v>
      </c>
      <c r="D485" s="24" t="s">
        <v>1545</v>
      </c>
    </row>
    <row r="486" spans="1:4">
      <c r="A486" s="24" t="s">
        <v>1646</v>
      </c>
      <c r="B486" s="24" t="s">
        <v>1631</v>
      </c>
      <c r="C486" s="25">
        <v>405864</v>
      </c>
      <c r="D486" s="24" t="s">
        <v>1545</v>
      </c>
    </row>
    <row r="487" spans="1:4">
      <c r="A487" s="24" t="s">
        <v>1647</v>
      </c>
      <c r="B487" s="24" t="s">
        <v>1631</v>
      </c>
      <c r="C487" s="25">
        <v>405865</v>
      </c>
      <c r="D487" s="24" t="s">
        <v>1545</v>
      </c>
    </row>
    <row r="488" spans="1:4">
      <c r="A488" s="24" t="s">
        <v>1648</v>
      </c>
      <c r="B488" s="24" t="s">
        <v>1631</v>
      </c>
      <c r="C488" s="25">
        <v>405866</v>
      </c>
      <c r="D488" s="24" t="s">
        <v>1545</v>
      </c>
    </row>
    <row r="489" spans="1:4">
      <c r="A489" s="24" t="s">
        <v>1649</v>
      </c>
      <c r="B489" s="24" t="s">
        <v>1631</v>
      </c>
      <c r="C489" s="25">
        <v>405867</v>
      </c>
      <c r="D489" s="24" t="s">
        <v>1545</v>
      </c>
    </row>
    <row r="490" spans="1:4">
      <c r="A490" s="24" t="s">
        <v>1650</v>
      </c>
      <c r="B490" s="24" t="s">
        <v>1631</v>
      </c>
      <c r="C490" s="25">
        <v>405868</v>
      </c>
      <c r="D490" s="24" t="s">
        <v>1545</v>
      </c>
    </row>
    <row r="491" spans="1:4">
      <c r="A491" s="24" t="s">
        <v>1651</v>
      </c>
      <c r="B491" s="24" t="s">
        <v>1631</v>
      </c>
      <c r="C491" s="25">
        <v>405869</v>
      </c>
      <c r="D491" s="24" t="s">
        <v>1545</v>
      </c>
    </row>
    <row r="492" spans="1:4">
      <c r="A492" s="24" t="s">
        <v>1652</v>
      </c>
      <c r="B492" s="24" t="s">
        <v>1631</v>
      </c>
      <c r="C492" s="25">
        <v>405870</v>
      </c>
      <c r="D492" s="24" t="s">
        <v>1545</v>
      </c>
    </row>
    <row r="493" spans="1:4">
      <c r="A493" s="24" t="s">
        <v>1653</v>
      </c>
      <c r="B493" s="24" t="s">
        <v>1631</v>
      </c>
      <c r="C493" s="25">
        <v>405871</v>
      </c>
      <c r="D493" s="24" t="s">
        <v>1545</v>
      </c>
    </row>
    <row r="494" spans="1:4">
      <c r="A494" s="24" t="s">
        <v>1654</v>
      </c>
      <c r="B494" s="24" t="s">
        <v>1631</v>
      </c>
      <c r="C494" s="25">
        <v>405872</v>
      </c>
      <c r="D494" s="24" t="s">
        <v>1545</v>
      </c>
    </row>
    <row r="495" spans="1:4">
      <c r="A495" s="24" t="s">
        <v>1655</v>
      </c>
      <c r="B495" s="24" t="s">
        <v>1631</v>
      </c>
      <c r="C495" s="25">
        <v>405873</v>
      </c>
      <c r="D495" s="24" t="s">
        <v>1545</v>
      </c>
    </row>
    <row r="496" spans="1:4">
      <c r="A496" s="24" t="s">
        <v>1656</v>
      </c>
      <c r="B496" s="24" t="s">
        <v>1631</v>
      </c>
      <c r="C496" s="25">
        <v>405874</v>
      </c>
      <c r="D496" s="24" t="s">
        <v>1545</v>
      </c>
    </row>
    <row r="497" spans="1:4" ht="24">
      <c r="A497" s="24"/>
      <c r="B497" s="24" t="s">
        <v>1657</v>
      </c>
      <c r="C497" s="25">
        <v>51000</v>
      </c>
      <c r="D497" s="24" t="s">
        <v>1658</v>
      </c>
    </row>
    <row r="498" spans="1:4">
      <c r="A498" s="24" t="s">
        <v>554</v>
      </c>
      <c r="B498" s="24" t="s">
        <v>1659</v>
      </c>
      <c r="C498" s="25">
        <v>51001</v>
      </c>
      <c r="D498" s="24" t="s">
        <v>1658</v>
      </c>
    </row>
    <row r="499" spans="1:4">
      <c r="A499" s="24" t="s">
        <v>1660</v>
      </c>
      <c r="B499" s="24" t="s">
        <v>1661</v>
      </c>
      <c r="C499" s="25">
        <v>51008</v>
      </c>
      <c r="D499" s="24" t="s">
        <v>1658</v>
      </c>
    </row>
    <row r="500" spans="1:4">
      <c r="A500" s="24"/>
      <c r="B500" s="24" t="s">
        <v>1662</v>
      </c>
      <c r="C500" s="25">
        <v>51009</v>
      </c>
      <c r="D500" s="24" t="s">
        <v>1658</v>
      </c>
    </row>
    <row r="501" spans="1:4">
      <c r="A501" s="24" t="s">
        <v>556</v>
      </c>
      <c r="B501" s="24" t="s">
        <v>557</v>
      </c>
      <c r="C501" s="25">
        <v>51010</v>
      </c>
      <c r="D501" s="24" t="s">
        <v>1658</v>
      </c>
    </row>
    <row r="502" spans="1:4">
      <c r="A502" s="24" t="s">
        <v>1663</v>
      </c>
      <c r="B502" s="24" t="s">
        <v>1661</v>
      </c>
      <c r="C502" s="25">
        <v>51011</v>
      </c>
      <c r="D502" s="24" t="s">
        <v>1658</v>
      </c>
    </row>
    <row r="503" spans="1:4">
      <c r="A503" s="24" t="s">
        <v>552</v>
      </c>
      <c r="B503" s="24" t="s">
        <v>1659</v>
      </c>
      <c r="C503" s="25">
        <v>51021</v>
      </c>
      <c r="D503" s="24" t="s">
        <v>1658</v>
      </c>
    </row>
    <row r="504" spans="1:4">
      <c r="A504" s="24" t="s">
        <v>1664</v>
      </c>
      <c r="B504" s="24" t="s">
        <v>1662</v>
      </c>
      <c r="C504" s="25">
        <v>51028</v>
      </c>
      <c r="D504" s="24" t="s">
        <v>1658</v>
      </c>
    </row>
    <row r="505" spans="1:4">
      <c r="A505" s="24" t="s">
        <v>1665</v>
      </c>
      <c r="B505" s="24">
        <v>3</v>
      </c>
      <c r="C505" s="25">
        <v>51089</v>
      </c>
      <c r="D505" s="24" t="s">
        <v>1658</v>
      </c>
    </row>
    <row r="506" spans="1:4" ht="24">
      <c r="A506" s="24"/>
      <c r="B506" s="24" t="s">
        <v>1666</v>
      </c>
      <c r="C506" s="25">
        <v>43201</v>
      </c>
      <c r="D506" s="24" t="s">
        <v>1667</v>
      </c>
    </row>
    <row r="507" spans="1:4">
      <c r="A507" s="24"/>
      <c r="B507" s="24" t="s">
        <v>1668</v>
      </c>
      <c r="C507" s="25">
        <v>43202</v>
      </c>
      <c r="D507" s="24" t="s">
        <v>1667</v>
      </c>
    </row>
    <row r="508" spans="1:4" ht="24">
      <c r="A508" s="24"/>
      <c r="B508" s="24" t="s">
        <v>1669</v>
      </c>
      <c r="C508" s="25">
        <v>43211</v>
      </c>
      <c r="D508" s="24" t="s">
        <v>1667</v>
      </c>
    </row>
    <row r="509" spans="1:4" ht="24">
      <c r="A509" s="24"/>
      <c r="B509" s="24" t="s">
        <v>1669</v>
      </c>
      <c r="C509" s="25">
        <v>43214</v>
      </c>
      <c r="D509" s="24" t="s">
        <v>1667</v>
      </c>
    </row>
    <row r="510" spans="1:4" ht="24">
      <c r="A510" s="24"/>
      <c r="B510" s="24" t="s">
        <v>1666</v>
      </c>
      <c r="C510" s="25">
        <v>43220</v>
      </c>
      <c r="D510" s="24" t="s">
        <v>1667</v>
      </c>
    </row>
    <row r="511" spans="1:4">
      <c r="A511" s="24"/>
      <c r="B511" s="24" t="s">
        <v>1670</v>
      </c>
      <c r="C511" s="25">
        <v>43232</v>
      </c>
      <c r="D511" s="24" t="s">
        <v>1667</v>
      </c>
    </row>
    <row r="512" spans="1:4">
      <c r="A512" s="24"/>
      <c r="B512" s="24" t="s">
        <v>1668</v>
      </c>
      <c r="C512" s="25">
        <v>43235</v>
      </c>
      <c r="D512" s="24" t="s">
        <v>1667</v>
      </c>
    </row>
    <row r="513" spans="1:4">
      <c r="A513" s="24" t="s">
        <v>610</v>
      </c>
      <c r="B513" s="24" t="s">
        <v>1671</v>
      </c>
      <c r="C513" s="25">
        <v>41805</v>
      </c>
      <c r="D513" s="24" t="s">
        <v>1672</v>
      </c>
    </row>
    <row r="514" spans="1:4">
      <c r="A514" s="24" t="s">
        <v>1673</v>
      </c>
      <c r="B514" s="24" t="s">
        <v>1674</v>
      </c>
      <c r="C514" s="25">
        <v>41820</v>
      </c>
      <c r="D514" s="24" t="s">
        <v>1672</v>
      </c>
    </row>
    <row r="515" spans="1:4">
      <c r="A515" s="24" t="s">
        <v>1675</v>
      </c>
      <c r="B515" s="24" t="s">
        <v>1676</v>
      </c>
      <c r="C515" s="25">
        <v>41830</v>
      </c>
      <c r="D515" s="24" t="s">
        <v>1672</v>
      </c>
    </row>
    <row r="516" spans="1:4">
      <c r="A516" s="24" t="s">
        <v>1677</v>
      </c>
      <c r="B516" s="24" t="s">
        <v>1678</v>
      </c>
      <c r="C516" s="25">
        <v>41840</v>
      </c>
      <c r="D516" s="24" t="s">
        <v>1672</v>
      </c>
    </row>
    <row r="517" spans="1:4">
      <c r="A517" s="24" t="s">
        <v>1679</v>
      </c>
      <c r="B517" s="24" t="s">
        <v>1338</v>
      </c>
      <c r="C517" s="25">
        <v>27201</v>
      </c>
      <c r="D517" s="24" t="s">
        <v>1680</v>
      </c>
    </row>
    <row r="518" spans="1:4">
      <c r="A518" s="24" t="s">
        <v>1681</v>
      </c>
      <c r="B518" s="24">
        <v>3</v>
      </c>
      <c r="C518" s="25">
        <v>27202</v>
      </c>
      <c r="D518" s="24" t="s">
        <v>1680</v>
      </c>
    </row>
    <row r="519" spans="1:4">
      <c r="A519" s="24" t="s">
        <v>604</v>
      </c>
      <c r="B519" s="24" t="s">
        <v>1682</v>
      </c>
      <c r="C519" s="25">
        <v>27203</v>
      </c>
      <c r="D519" s="24" t="s">
        <v>1680</v>
      </c>
    </row>
    <row r="520" spans="1:4">
      <c r="A520" s="24" t="s">
        <v>1683</v>
      </c>
      <c r="B520" s="24">
        <v>3</v>
      </c>
      <c r="C520" s="25">
        <v>27205</v>
      </c>
      <c r="D520" s="24" t="s">
        <v>1680</v>
      </c>
    </row>
    <row r="521" spans="1:4">
      <c r="A521" s="24"/>
      <c r="B521" s="24" t="s">
        <v>1684</v>
      </c>
      <c r="C521" s="25">
        <v>27215</v>
      </c>
      <c r="D521" s="24" t="s">
        <v>1680</v>
      </c>
    </row>
    <row r="522" spans="1:4">
      <c r="A522" s="24" t="s">
        <v>616</v>
      </c>
      <c r="B522" s="24" t="s">
        <v>1685</v>
      </c>
      <c r="C522" s="25">
        <v>42501</v>
      </c>
      <c r="D522" s="24" t="s">
        <v>1686</v>
      </c>
    </row>
    <row r="523" spans="1:4">
      <c r="A523" s="24" t="s">
        <v>618</v>
      </c>
      <c r="B523" s="24" t="s">
        <v>1687</v>
      </c>
      <c r="C523" s="25">
        <v>42502</v>
      </c>
      <c r="D523" s="24" t="s">
        <v>1686</v>
      </c>
    </row>
    <row r="524" spans="1:4">
      <c r="A524" s="24" t="s">
        <v>1688</v>
      </c>
      <c r="B524" s="24" t="s">
        <v>1689</v>
      </c>
      <c r="C524" s="25">
        <v>42503</v>
      </c>
      <c r="D524" s="24" t="s">
        <v>1686</v>
      </c>
    </row>
    <row r="525" spans="1:4">
      <c r="A525" s="24" t="s">
        <v>1690</v>
      </c>
      <c r="B525" s="24" t="s">
        <v>1691</v>
      </c>
      <c r="C525" s="25">
        <v>42507</v>
      </c>
      <c r="D525" s="24" t="s">
        <v>1686</v>
      </c>
    </row>
    <row r="526" spans="1:4">
      <c r="A526" s="24" t="s">
        <v>1692</v>
      </c>
      <c r="B526" s="24" t="s">
        <v>1693</v>
      </c>
      <c r="C526" s="25">
        <v>42508</v>
      </c>
      <c r="D526" s="24" t="s">
        <v>1686</v>
      </c>
    </row>
    <row r="527" spans="1:4">
      <c r="A527" s="24"/>
      <c r="B527" s="24" t="s">
        <v>1694</v>
      </c>
      <c r="C527" s="25">
        <v>42515</v>
      </c>
      <c r="D527" s="24" t="s">
        <v>1686</v>
      </c>
    </row>
    <row r="528" spans="1:4">
      <c r="A528" s="24"/>
      <c r="B528" s="24" t="s">
        <v>1695</v>
      </c>
      <c r="C528" s="25">
        <v>42523</v>
      </c>
      <c r="D528" s="24" t="s">
        <v>1686</v>
      </c>
    </row>
    <row r="529" spans="1:4">
      <c r="A529" s="24"/>
      <c r="B529" s="24" t="s">
        <v>1696</v>
      </c>
      <c r="C529" s="25">
        <v>42526</v>
      </c>
      <c r="D529" s="24" t="s">
        <v>1686</v>
      </c>
    </row>
    <row r="530" spans="1:4">
      <c r="A530" s="24"/>
      <c r="B530" s="24" t="s">
        <v>1691</v>
      </c>
      <c r="C530" s="25">
        <v>42528</v>
      </c>
      <c r="D530" s="24" t="s">
        <v>1686</v>
      </c>
    </row>
    <row r="531" spans="1:4">
      <c r="A531" s="24"/>
      <c r="B531" s="24" t="s">
        <v>1691</v>
      </c>
      <c r="C531" s="25">
        <v>42577</v>
      </c>
      <c r="D531" s="24" t="s">
        <v>1686</v>
      </c>
    </row>
    <row r="532" spans="1:4">
      <c r="A532" s="24" t="s">
        <v>624</v>
      </c>
      <c r="B532" s="24" t="s">
        <v>1697</v>
      </c>
      <c r="C532" s="25">
        <v>22201</v>
      </c>
      <c r="D532" s="24" t="s">
        <v>1698</v>
      </c>
    </row>
    <row r="533" spans="1:4">
      <c r="A533" s="24" t="s">
        <v>1699</v>
      </c>
      <c r="B533" s="24" t="s">
        <v>1338</v>
      </c>
      <c r="C533" s="25">
        <v>22210</v>
      </c>
      <c r="D533" s="24" t="s">
        <v>1698</v>
      </c>
    </row>
    <row r="534" spans="1:4">
      <c r="A534" s="24"/>
      <c r="B534" s="24" t="s">
        <v>1700</v>
      </c>
      <c r="C534" s="25">
        <v>22236</v>
      </c>
      <c r="D534" s="24" t="s">
        <v>1698</v>
      </c>
    </row>
    <row r="535" spans="1:4">
      <c r="A535" s="24"/>
      <c r="B535" s="24" t="s">
        <v>1701</v>
      </c>
      <c r="C535" s="25">
        <v>22240</v>
      </c>
      <c r="D535" s="24" t="s">
        <v>1698</v>
      </c>
    </row>
    <row r="536" spans="1:4">
      <c r="A536" s="24" t="s">
        <v>1702</v>
      </c>
      <c r="B536" s="24" t="s">
        <v>1703</v>
      </c>
      <c r="C536" s="25">
        <v>22250</v>
      </c>
      <c r="D536" s="24" t="s">
        <v>1698</v>
      </c>
    </row>
    <row r="537" spans="1:4">
      <c r="A537" s="24"/>
      <c r="B537" s="24" t="s">
        <v>1704</v>
      </c>
      <c r="C537" s="25">
        <v>22254</v>
      </c>
      <c r="D537" s="24" t="s">
        <v>1698</v>
      </c>
    </row>
    <row r="538" spans="1:4">
      <c r="A538" s="24"/>
      <c r="B538" s="24" t="s">
        <v>1705</v>
      </c>
      <c r="C538" s="25">
        <v>22256</v>
      </c>
      <c r="D538" s="24" t="s">
        <v>1698</v>
      </c>
    </row>
    <row r="539" spans="1:4">
      <c r="A539" s="24" t="s">
        <v>626</v>
      </c>
      <c r="B539" s="24" t="s">
        <v>1706</v>
      </c>
      <c r="C539" s="25">
        <v>22288</v>
      </c>
      <c r="D539" s="24" t="s">
        <v>1698</v>
      </c>
    </row>
    <row r="540" spans="1:4">
      <c r="A540" s="24"/>
      <c r="B540" s="24" t="s">
        <v>1707</v>
      </c>
      <c r="C540" s="25">
        <v>22299</v>
      </c>
      <c r="D540" s="24" t="s">
        <v>1698</v>
      </c>
    </row>
    <row r="541" spans="1:4">
      <c r="A541" s="24" t="s">
        <v>1708</v>
      </c>
      <c r="B541" s="24" t="s">
        <v>1697</v>
      </c>
      <c r="C541" s="25">
        <v>90126</v>
      </c>
      <c r="D541" s="24" t="s">
        <v>1698</v>
      </c>
    </row>
    <row r="542" spans="1:4">
      <c r="A542" s="24" t="s">
        <v>630</v>
      </c>
      <c r="B542" s="24" t="s">
        <v>1709</v>
      </c>
      <c r="C542" s="25">
        <v>338050</v>
      </c>
      <c r="D542" s="24" t="s">
        <v>1710</v>
      </c>
    </row>
    <row r="543" spans="1:4">
      <c r="A543" s="24" t="s">
        <v>1711</v>
      </c>
      <c r="B543" s="24" t="s">
        <v>992</v>
      </c>
      <c r="C543" s="25">
        <v>338180</v>
      </c>
      <c r="D543" s="24" t="s">
        <v>1710</v>
      </c>
    </row>
    <row r="544" spans="1:4">
      <c r="A544" s="24" t="s">
        <v>1712</v>
      </c>
      <c r="B544" s="24" t="s">
        <v>1713</v>
      </c>
      <c r="C544" s="25">
        <v>44010</v>
      </c>
      <c r="D544" s="24" t="s">
        <v>1714</v>
      </c>
    </row>
    <row r="545" spans="1:4">
      <c r="A545" s="24"/>
      <c r="B545" s="24" t="s">
        <v>1715</v>
      </c>
      <c r="C545" s="25">
        <v>44011</v>
      </c>
      <c r="D545" s="24" t="s">
        <v>1714</v>
      </c>
    </row>
    <row r="546" spans="1:4">
      <c r="A546" s="24" t="s">
        <v>634</v>
      </c>
      <c r="B546" s="24" t="s">
        <v>1716</v>
      </c>
      <c r="C546" s="25">
        <v>44020</v>
      </c>
      <c r="D546" s="24" t="s">
        <v>1714</v>
      </c>
    </row>
    <row r="547" spans="1:4">
      <c r="A547" s="24" t="s">
        <v>1717</v>
      </c>
      <c r="B547" s="24" t="s">
        <v>1718</v>
      </c>
      <c r="C547" s="25">
        <v>44050</v>
      </c>
      <c r="D547" s="24" t="s">
        <v>1714</v>
      </c>
    </row>
    <row r="548" spans="1:4">
      <c r="A548" s="24" t="s">
        <v>1719</v>
      </c>
      <c r="B548" s="24" t="s">
        <v>1718</v>
      </c>
      <c r="C548" s="25">
        <v>44051</v>
      </c>
      <c r="D548" s="24" t="s">
        <v>1714</v>
      </c>
    </row>
    <row r="549" spans="1:4">
      <c r="A549" s="24"/>
      <c r="B549" s="24" t="s">
        <v>1718</v>
      </c>
      <c r="C549" s="25">
        <v>44054</v>
      </c>
      <c r="D549" s="24" t="s">
        <v>1714</v>
      </c>
    </row>
    <row r="550" spans="1:4">
      <c r="A550" s="24"/>
      <c r="B550" s="24" t="s">
        <v>1720</v>
      </c>
      <c r="C550" s="25">
        <v>24023</v>
      </c>
      <c r="D550" s="24" t="s">
        <v>1721</v>
      </c>
    </row>
    <row r="551" spans="1:4">
      <c r="A551" s="24" t="s">
        <v>1722</v>
      </c>
      <c r="B551" s="24" t="s">
        <v>1723</v>
      </c>
      <c r="C551" s="25">
        <v>41601</v>
      </c>
      <c r="D551" s="24" t="s">
        <v>1724</v>
      </c>
    </row>
    <row r="552" spans="1:4">
      <c r="A552" s="24" t="s">
        <v>1725</v>
      </c>
      <c r="B552" s="24" t="s">
        <v>1726</v>
      </c>
      <c r="C552" s="25">
        <v>41603</v>
      </c>
      <c r="D552" s="24" t="s">
        <v>1724</v>
      </c>
    </row>
    <row r="553" spans="1:4">
      <c r="A553" s="24" t="s">
        <v>1727</v>
      </c>
      <c r="B553" s="24" t="s">
        <v>1160</v>
      </c>
      <c r="C553" s="25">
        <v>41677</v>
      </c>
      <c r="D553" s="24" t="s">
        <v>1724</v>
      </c>
    </row>
    <row r="554" spans="1:4">
      <c r="A554" s="24" t="s">
        <v>1728</v>
      </c>
      <c r="B554" s="24" t="s">
        <v>1729</v>
      </c>
      <c r="C554" s="25">
        <v>40101</v>
      </c>
      <c r="D554" s="24" t="s">
        <v>1730</v>
      </c>
    </row>
    <row r="555" spans="1:4">
      <c r="A555" s="24" t="s">
        <v>1731</v>
      </c>
      <c r="B555" s="24" t="s">
        <v>1732</v>
      </c>
      <c r="C555" s="25">
        <v>40102</v>
      </c>
      <c r="D555" s="24" t="s">
        <v>1730</v>
      </c>
    </row>
    <row r="556" spans="1:4">
      <c r="A556" s="24" t="s">
        <v>1733</v>
      </c>
      <c r="B556" s="24" t="s">
        <v>1734</v>
      </c>
      <c r="C556" s="25">
        <v>40107</v>
      </c>
      <c r="D556" s="24" t="s">
        <v>1730</v>
      </c>
    </row>
    <row r="557" spans="1:4">
      <c r="A557" s="24" t="s">
        <v>1735</v>
      </c>
      <c r="B557" s="24" t="s">
        <v>1736</v>
      </c>
      <c r="C557" s="25">
        <v>40177</v>
      </c>
      <c r="D557" s="24" t="s">
        <v>1730</v>
      </c>
    </row>
    <row r="558" spans="1:4">
      <c r="A558" s="24"/>
      <c r="B558" s="24" t="s">
        <v>1737</v>
      </c>
      <c r="C558" s="25">
        <v>63901</v>
      </c>
      <c r="D558" s="24" t="s">
        <v>1738</v>
      </c>
    </row>
    <row r="559" spans="1:4">
      <c r="A559" s="24" t="s">
        <v>642</v>
      </c>
      <c r="B559" s="24" t="s">
        <v>1739</v>
      </c>
      <c r="C559" s="25">
        <v>63902</v>
      </c>
      <c r="D559" s="24" t="s">
        <v>1738</v>
      </c>
    </row>
    <row r="560" spans="1:4">
      <c r="A560" s="24" t="s">
        <v>640</v>
      </c>
      <c r="B560" s="24" t="s">
        <v>1066</v>
      </c>
      <c r="C560" s="25">
        <v>63903</v>
      </c>
      <c r="D560" s="24" t="s">
        <v>1738</v>
      </c>
    </row>
    <row r="561" spans="1:4">
      <c r="A561" s="24"/>
      <c r="B561" s="24" t="s">
        <v>1740</v>
      </c>
      <c r="C561" s="25">
        <v>63905</v>
      </c>
      <c r="D561" s="24" t="s">
        <v>1738</v>
      </c>
    </row>
    <row r="562" spans="1:4">
      <c r="A562" s="24" t="s">
        <v>644</v>
      </c>
      <c r="B562" s="24" t="s">
        <v>1741</v>
      </c>
      <c r="C562" s="25">
        <v>63907</v>
      </c>
      <c r="D562" s="24" t="s">
        <v>1738</v>
      </c>
    </row>
    <row r="563" spans="1:4">
      <c r="A563" s="24"/>
      <c r="B563" s="24" t="s">
        <v>1742</v>
      </c>
      <c r="C563" s="25">
        <v>63910</v>
      </c>
      <c r="D563" s="24" t="s">
        <v>1738</v>
      </c>
    </row>
    <row r="564" spans="1:4" ht="24">
      <c r="A564" s="24"/>
      <c r="B564" s="24" t="s">
        <v>1743</v>
      </c>
      <c r="C564" s="25">
        <v>54501</v>
      </c>
      <c r="D564" s="24" t="s">
        <v>1744</v>
      </c>
    </row>
    <row r="565" spans="1:4">
      <c r="A565" s="24" t="s">
        <v>659</v>
      </c>
      <c r="B565" s="24" t="s">
        <v>1745</v>
      </c>
      <c r="C565" s="25">
        <v>41902</v>
      </c>
      <c r="D565" s="24" t="s">
        <v>1746</v>
      </c>
    </row>
    <row r="566" spans="1:4">
      <c r="A566" s="24" t="s">
        <v>1747</v>
      </c>
      <c r="B566" s="24" t="s">
        <v>1748</v>
      </c>
      <c r="C566" s="25">
        <v>41903</v>
      </c>
      <c r="D566" s="24" t="s">
        <v>1746</v>
      </c>
    </row>
    <row r="567" spans="1:4">
      <c r="A567" s="24" t="s">
        <v>657</v>
      </c>
      <c r="B567" s="24" t="s">
        <v>1749</v>
      </c>
      <c r="C567" s="25">
        <v>41904</v>
      </c>
      <c r="D567" s="24" t="s">
        <v>1746</v>
      </c>
    </row>
    <row r="568" spans="1:4">
      <c r="A568" s="24" t="s">
        <v>646</v>
      </c>
      <c r="B568" s="24" t="s">
        <v>1729</v>
      </c>
      <c r="C568" s="25">
        <v>43701</v>
      </c>
      <c r="D568" s="24" t="s">
        <v>1750</v>
      </c>
    </row>
    <row r="569" spans="1:4">
      <c r="A569" s="24" t="s">
        <v>1751</v>
      </c>
      <c r="B569" s="24" t="s">
        <v>1752</v>
      </c>
      <c r="C569" s="25">
        <v>43705</v>
      </c>
      <c r="D569" s="24" t="s">
        <v>1750</v>
      </c>
    </row>
    <row r="570" spans="1:4">
      <c r="A570" s="24" t="s">
        <v>1753</v>
      </c>
      <c r="B570" s="24" t="s">
        <v>1754</v>
      </c>
      <c r="C570" s="25">
        <v>43709</v>
      </c>
      <c r="D570" s="24" t="s">
        <v>1750</v>
      </c>
    </row>
    <row r="571" spans="1:4">
      <c r="A571" s="24" t="s">
        <v>1755</v>
      </c>
      <c r="B571" s="24" t="s">
        <v>1756</v>
      </c>
      <c r="C571" s="25">
        <v>45701</v>
      </c>
      <c r="D571" s="24" t="s">
        <v>1757</v>
      </c>
    </row>
    <row r="572" spans="1:4">
      <c r="A572" s="24" t="s">
        <v>1758</v>
      </c>
      <c r="B572" s="24" t="s">
        <v>1759</v>
      </c>
      <c r="C572" s="25">
        <v>45702</v>
      </c>
      <c r="D572" s="24" t="s">
        <v>1757</v>
      </c>
    </row>
    <row r="573" spans="1:4">
      <c r="A573" s="24" t="s">
        <v>661</v>
      </c>
      <c r="B573" s="24" t="s">
        <v>1760</v>
      </c>
      <c r="C573" s="25">
        <v>45703</v>
      </c>
      <c r="D573" s="24" t="s">
        <v>1757</v>
      </c>
    </row>
    <row r="574" spans="1:4">
      <c r="A574" s="24" t="s">
        <v>1761</v>
      </c>
      <c r="B574" s="24" t="s">
        <v>1762</v>
      </c>
      <c r="C574" s="25">
        <v>45708</v>
      </c>
      <c r="D574" s="24" t="s">
        <v>1757</v>
      </c>
    </row>
    <row r="575" spans="1:4">
      <c r="A575" s="24" t="s">
        <v>693</v>
      </c>
      <c r="B575" s="24" t="s">
        <v>1763</v>
      </c>
      <c r="C575" s="25">
        <v>24701</v>
      </c>
      <c r="D575" s="24" t="s">
        <v>1764</v>
      </c>
    </row>
    <row r="576" spans="1:4">
      <c r="A576" s="24" t="s">
        <v>691</v>
      </c>
      <c r="B576" s="24" t="s">
        <v>1765</v>
      </c>
      <c r="C576" s="25">
        <v>24702</v>
      </c>
      <c r="D576" s="24" t="s">
        <v>1764</v>
      </c>
    </row>
    <row r="577" spans="1:4">
      <c r="A577" s="24"/>
      <c r="B577" s="24" t="s">
        <v>1766</v>
      </c>
      <c r="C577" s="25">
        <v>24703</v>
      </c>
      <c r="D577" s="24" t="s">
        <v>1764</v>
      </c>
    </row>
    <row r="578" spans="1:4">
      <c r="A578" s="24" t="s">
        <v>1767</v>
      </c>
      <c r="B578" s="24" t="s">
        <v>1768</v>
      </c>
      <c r="C578" s="25">
        <v>24705</v>
      </c>
      <c r="D578" s="24" t="s">
        <v>1764</v>
      </c>
    </row>
    <row r="579" spans="1:4">
      <c r="A579" s="24" t="s">
        <v>663</v>
      </c>
      <c r="B579" s="24" t="s">
        <v>1769</v>
      </c>
      <c r="C579" s="25">
        <v>41501</v>
      </c>
      <c r="D579" s="24" t="s">
        <v>1770</v>
      </c>
    </row>
    <row r="580" spans="1:4">
      <c r="A580" s="24" t="s">
        <v>665</v>
      </c>
      <c r="B580" s="24" t="s">
        <v>1771</v>
      </c>
      <c r="C580" s="25">
        <v>41503</v>
      </c>
      <c r="D580" s="24" t="s">
        <v>1770</v>
      </c>
    </row>
    <row r="581" spans="1:4">
      <c r="A581" s="24"/>
      <c r="B581" s="24" t="s">
        <v>1772</v>
      </c>
      <c r="C581" s="25">
        <v>41505</v>
      </c>
      <c r="D581" s="24" t="s">
        <v>1770</v>
      </c>
    </row>
    <row r="582" spans="1:4">
      <c r="A582" s="24" t="s">
        <v>1773</v>
      </c>
      <c r="B582" s="24" t="s">
        <v>1774</v>
      </c>
      <c r="C582" s="25">
        <v>65101</v>
      </c>
      <c r="D582" s="24" t="s">
        <v>1775</v>
      </c>
    </row>
    <row r="583" spans="1:4">
      <c r="A583" s="24" t="s">
        <v>679</v>
      </c>
      <c r="B583" s="24" t="s">
        <v>1776</v>
      </c>
      <c r="C583" s="25">
        <v>65102</v>
      </c>
      <c r="D583" s="24" t="s">
        <v>1775</v>
      </c>
    </row>
    <row r="584" spans="1:4">
      <c r="A584" s="24" t="s">
        <v>1777</v>
      </c>
      <c r="B584" s="24" t="s">
        <v>1778</v>
      </c>
      <c r="C584" s="25">
        <v>61801</v>
      </c>
      <c r="D584" s="24" t="s">
        <v>1779</v>
      </c>
    </row>
    <row r="585" spans="1:4">
      <c r="A585" s="24" t="s">
        <v>1780</v>
      </c>
      <c r="B585" s="24" t="s">
        <v>1781</v>
      </c>
      <c r="C585" s="25">
        <v>61804</v>
      </c>
      <c r="D585" s="24" t="s">
        <v>1779</v>
      </c>
    </row>
    <row r="586" spans="1:4">
      <c r="A586" s="24" t="s">
        <v>667</v>
      </c>
      <c r="B586" s="24" t="s">
        <v>1782</v>
      </c>
      <c r="C586" s="25">
        <v>61807</v>
      </c>
      <c r="D586" s="24" t="s">
        <v>1779</v>
      </c>
    </row>
    <row r="587" spans="1:4">
      <c r="A587" s="24" t="s">
        <v>1783</v>
      </c>
      <c r="B587" s="24" t="s">
        <v>1784</v>
      </c>
      <c r="C587" s="25">
        <v>60600</v>
      </c>
      <c r="D587" s="24" t="s">
        <v>1785</v>
      </c>
    </row>
    <row r="588" spans="1:4">
      <c r="A588" s="24" t="s">
        <v>671</v>
      </c>
      <c r="B588" s="24" t="s">
        <v>1786</v>
      </c>
      <c r="C588" s="25">
        <v>60601</v>
      </c>
      <c r="D588" s="24" t="s">
        <v>1785</v>
      </c>
    </row>
    <row r="589" spans="1:4">
      <c r="A589" s="24"/>
      <c r="B589" s="24" t="s">
        <v>1787</v>
      </c>
      <c r="C589" s="25">
        <v>29501</v>
      </c>
      <c r="D589" s="24" t="s">
        <v>1788</v>
      </c>
    </row>
    <row r="590" spans="1:4">
      <c r="A590" s="24" t="s">
        <v>1789</v>
      </c>
      <c r="B590" s="24" t="s">
        <v>1790</v>
      </c>
      <c r="C590" s="25">
        <v>29502</v>
      </c>
      <c r="D590" s="24" t="s">
        <v>1788</v>
      </c>
    </row>
    <row r="591" spans="1:4">
      <c r="A591" s="24" t="s">
        <v>1791</v>
      </c>
      <c r="B591" s="24" t="s">
        <v>1792</v>
      </c>
      <c r="C591" s="25">
        <v>29505</v>
      </c>
      <c r="D591" s="24" t="s">
        <v>1788</v>
      </c>
    </row>
    <row r="592" spans="1:4">
      <c r="A592" s="24"/>
      <c r="B592" s="24" t="s">
        <v>1793</v>
      </c>
      <c r="C592" s="25">
        <v>29506</v>
      </c>
      <c r="D592" s="24" t="s">
        <v>1788</v>
      </c>
    </row>
    <row r="593" spans="1:4">
      <c r="A593" s="24"/>
      <c r="B593" s="24" t="s">
        <v>1440</v>
      </c>
      <c r="C593" s="25">
        <v>29509</v>
      </c>
      <c r="D593" s="24" t="s">
        <v>1788</v>
      </c>
    </row>
    <row r="594" spans="1:4">
      <c r="A594" s="24"/>
      <c r="B594" s="24" t="s">
        <v>1794</v>
      </c>
      <c r="C594" s="25">
        <v>29510</v>
      </c>
      <c r="D594" s="24" t="s">
        <v>1788</v>
      </c>
    </row>
    <row r="595" spans="1:4">
      <c r="A595" s="24" t="s">
        <v>1795</v>
      </c>
      <c r="B595" s="24" t="s">
        <v>1796</v>
      </c>
      <c r="C595" s="25">
        <v>24601</v>
      </c>
      <c r="D595" s="24" t="s">
        <v>1797</v>
      </c>
    </row>
    <row r="596" spans="1:4">
      <c r="A596" s="24" t="s">
        <v>1798</v>
      </c>
      <c r="B596" s="24" t="s">
        <v>1799</v>
      </c>
      <c r="C596" s="25">
        <v>24602</v>
      </c>
      <c r="D596" s="24" t="s">
        <v>1797</v>
      </c>
    </row>
    <row r="597" spans="1:4">
      <c r="A597" s="24" t="s">
        <v>683</v>
      </c>
      <c r="B597" s="24" t="s">
        <v>1765</v>
      </c>
      <c r="C597" s="25">
        <v>24603</v>
      </c>
      <c r="D597" s="24" t="s">
        <v>1797</v>
      </c>
    </row>
    <row r="598" spans="1:4">
      <c r="A598" s="24" t="s">
        <v>685</v>
      </c>
      <c r="B598" s="24" t="s">
        <v>1800</v>
      </c>
      <c r="C598" s="25">
        <v>27001</v>
      </c>
      <c r="D598" s="24" t="s">
        <v>1801</v>
      </c>
    </row>
    <row r="599" spans="1:4">
      <c r="A599" s="24"/>
      <c r="B599" s="24" t="s">
        <v>1802</v>
      </c>
      <c r="C599" s="25">
        <v>27002</v>
      </c>
      <c r="D599" s="24" t="s">
        <v>1801</v>
      </c>
    </row>
    <row r="600" spans="1:4">
      <c r="A600" s="24" t="s">
        <v>1803</v>
      </c>
      <c r="B600" s="24" t="s">
        <v>1804</v>
      </c>
      <c r="C600" s="25">
        <v>27077</v>
      </c>
      <c r="D600" s="24" t="s">
        <v>1801</v>
      </c>
    </row>
    <row r="601" spans="1:4">
      <c r="A601" s="24"/>
      <c r="B601" s="24" t="s">
        <v>1805</v>
      </c>
      <c r="C601" s="25">
        <v>27081</v>
      </c>
      <c r="D601" s="24" t="s">
        <v>1801</v>
      </c>
    </row>
    <row r="602" spans="1:4">
      <c r="A602" s="24" t="s">
        <v>689</v>
      </c>
      <c r="B602" s="24" t="s">
        <v>1160</v>
      </c>
      <c r="C602" s="25">
        <v>27099</v>
      </c>
      <c r="D602" s="24" t="s">
        <v>1801</v>
      </c>
    </row>
    <row r="603" spans="1:4">
      <c r="A603" s="24" t="s">
        <v>700</v>
      </c>
      <c r="B603" s="24" t="s">
        <v>1806</v>
      </c>
      <c r="C603" s="25">
        <v>45500</v>
      </c>
      <c r="D603" s="24" t="s">
        <v>1807</v>
      </c>
    </row>
    <row r="604" spans="1:4">
      <c r="A604" s="24" t="s">
        <v>695</v>
      </c>
      <c r="B604" s="24" t="s">
        <v>1808</v>
      </c>
      <c r="C604" s="25">
        <v>45501</v>
      </c>
      <c r="D604" s="24" t="s">
        <v>1807</v>
      </c>
    </row>
    <row r="605" spans="1:4">
      <c r="A605" s="24" t="s">
        <v>698</v>
      </c>
      <c r="B605" s="24" t="s">
        <v>1809</v>
      </c>
      <c r="C605" s="25">
        <v>45503</v>
      </c>
      <c r="D605" s="24" t="s">
        <v>1807</v>
      </c>
    </row>
    <row r="606" spans="1:4">
      <c r="A606" s="24"/>
      <c r="B606" s="24" t="s">
        <v>1808</v>
      </c>
      <c r="C606" s="25">
        <v>45504</v>
      </c>
      <c r="D606" s="24" t="s">
        <v>1807</v>
      </c>
    </row>
    <row r="607" spans="1:4">
      <c r="A607" s="24" t="s">
        <v>698</v>
      </c>
      <c r="B607" s="24" t="s">
        <v>1809</v>
      </c>
      <c r="C607" s="25">
        <v>45505</v>
      </c>
      <c r="D607" s="24" t="s">
        <v>1807</v>
      </c>
    </row>
    <row r="608" spans="1:4">
      <c r="A608" s="24" t="s">
        <v>1810</v>
      </c>
      <c r="B608" s="24" t="s">
        <v>1066</v>
      </c>
      <c r="C608" s="25">
        <v>64601</v>
      </c>
      <c r="D608" s="24" t="s">
        <v>1811</v>
      </c>
    </row>
    <row r="609" spans="1:4">
      <c r="A609" s="24" t="s">
        <v>704</v>
      </c>
      <c r="B609" s="24" t="s">
        <v>1812</v>
      </c>
      <c r="C609" s="25">
        <v>64602</v>
      </c>
      <c r="D609" s="24" t="s">
        <v>1811</v>
      </c>
    </row>
    <row r="610" spans="1:4">
      <c r="A610" s="24" t="s">
        <v>706</v>
      </c>
      <c r="B610" s="24" t="s">
        <v>1813</v>
      </c>
      <c r="C610" s="25">
        <v>64604</v>
      </c>
      <c r="D610" s="24" t="s">
        <v>1811</v>
      </c>
    </row>
    <row r="611" spans="1:4">
      <c r="A611" s="24"/>
      <c r="B611" s="24" t="s">
        <v>1814</v>
      </c>
      <c r="C611" s="25">
        <v>64605</v>
      </c>
      <c r="D611" s="24" t="s">
        <v>1811</v>
      </c>
    </row>
    <row r="612" spans="1:4">
      <c r="A612" s="24" t="s">
        <v>733</v>
      </c>
      <c r="B612" s="24" t="s">
        <v>1815</v>
      </c>
      <c r="C612" s="25">
        <v>65001</v>
      </c>
      <c r="D612" s="24" t="s">
        <v>1816</v>
      </c>
    </row>
    <row r="613" spans="1:4">
      <c r="A613" s="24" t="s">
        <v>735</v>
      </c>
      <c r="B613" s="24" t="s">
        <v>1066</v>
      </c>
      <c r="C613" s="25">
        <v>65010</v>
      </c>
      <c r="D613" s="24" t="s">
        <v>1816</v>
      </c>
    </row>
    <row r="614" spans="1:4">
      <c r="A614" s="24"/>
      <c r="B614" s="24" t="s">
        <v>1817</v>
      </c>
      <c r="C614" s="25">
        <v>50210</v>
      </c>
      <c r="D614" s="24" t="s">
        <v>1818</v>
      </c>
    </row>
    <row r="615" spans="1:4">
      <c r="A615" s="24" t="s">
        <v>1819</v>
      </c>
      <c r="B615" s="24" t="s">
        <v>1820</v>
      </c>
      <c r="C615" s="25">
        <v>50212</v>
      </c>
      <c r="D615" s="24" t="s">
        <v>1818</v>
      </c>
    </row>
    <row r="616" spans="1:4">
      <c r="A616" s="24" t="s">
        <v>1821</v>
      </c>
      <c r="B616" s="24" t="s">
        <v>1822</v>
      </c>
      <c r="C616" s="25">
        <v>50213</v>
      </c>
      <c r="D616" s="24" t="s">
        <v>1818</v>
      </c>
    </row>
    <row r="617" spans="1:4">
      <c r="A617" s="24" t="s">
        <v>1823</v>
      </c>
      <c r="B617" s="24" t="s">
        <v>1824</v>
      </c>
      <c r="C617" s="25">
        <v>502152</v>
      </c>
      <c r="D617" s="24" t="s">
        <v>1818</v>
      </c>
    </row>
    <row r="618" spans="1:4">
      <c r="A618" s="24" t="s">
        <v>1825</v>
      </c>
      <c r="B618" s="24" t="s">
        <v>1826</v>
      </c>
      <c r="C618" s="25">
        <v>502153</v>
      </c>
      <c r="D618" s="24" t="s">
        <v>1818</v>
      </c>
    </row>
    <row r="619" spans="1:4">
      <c r="A619" s="24" t="s">
        <v>1827</v>
      </c>
      <c r="B619" s="24" t="s">
        <v>1828</v>
      </c>
      <c r="C619" s="25">
        <v>50216</v>
      </c>
      <c r="D619" s="24" t="s">
        <v>1818</v>
      </c>
    </row>
    <row r="620" spans="1:4">
      <c r="A620" s="24" t="s">
        <v>1829</v>
      </c>
      <c r="B620" s="24" t="s">
        <v>1830</v>
      </c>
      <c r="C620" s="25">
        <v>50218</v>
      </c>
      <c r="D620" s="24" t="s">
        <v>1818</v>
      </c>
    </row>
    <row r="621" spans="1:4">
      <c r="A621" s="24" t="s">
        <v>739</v>
      </c>
      <c r="B621" s="24" t="s">
        <v>1831</v>
      </c>
      <c r="C621" s="25">
        <v>50219</v>
      </c>
      <c r="D621" s="24" t="s">
        <v>1818</v>
      </c>
    </row>
    <row r="622" spans="1:4">
      <c r="A622" s="24" t="s">
        <v>1832</v>
      </c>
      <c r="B622" s="24" t="s">
        <v>1833</v>
      </c>
      <c r="C622" s="25">
        <v>47201</v>
      </c>
      <c r="D622" s="24" t="s">
        <v>1834</v>
      </c>
    </row>
    <row r="623" spans="1:4">
      <c r="A623" s="24" t="s">
        <v>1835</v>
      </c>
      <c r="B623" s="24" t="s">
        <v>1836</v>
      </c>
      <c r="C623" s="25">
        <v>47202</v>
      </c>
      <c r="D623" s="24" t="s">
        <v>1834</v>
      </c>
    </row>
    <row r="624" spans="1:4">
      <c r="A624" s="24" t="s">
        <v>1837</v>
      </c>
      <c r="B624" s="24" t="s">
        <v>1838</v>
      </c>
      <c r="C624" s="25">
        <v>61001</v>
      </c>
      <c r="D624" s="24" t="s">
        <v>1839</v>
      </c>
    </row>
    <row r="625" spans="1:4">
      <c r="A625" s="24" t="s">
        <v>1840</v>
      </c>
      <c r="B625" s="24" t="s">
        <v>1841</v>
      </c>
      <c r="C625" s="25">
        <v>61002</v>
      </c>
      <c r="D625" s="24" t="s">
        <v>1839</v>
      </c>
    </row>
    <row r="626" spans="1:4">
      <c r="A626" s="24"/>
      <c r="B626" s="24" t="s">
        <v>1842</v>
      </c>
      <c r="C626" s="25">
        <v>61003</v>
      </c>
      <c r="D626" s="24" t="s">
        <v>1839</v>
      </c>
    </row>
    <row r="627" spans="1:4">
      <c r="A627" s="24" t="s">
        <v>1843</v>
      </c>
      <c r="B627" s="24" t="s">
        <v>1338</v>
      </c>
      <c r="C627" s="25">
        <v>27801</v>
      </c>
      <c r="D627" s="24" t="s">
        <v>1844</v>
      </c>
    </row>
    <row r="628" spans="1:4">
      <c r="A628" s="24" t="s">
        <v>715</v>
      </c>
      <c r="B628" s="24" t="s">
        <v>1845</v>
      </c>
      <c r="C628" s="25">
        <v>27821</v>
      </c>
      <c r="D628" s="24" t="s">
        <v>1844</v>
      </c>
    </row>
    <row r="629" spans="1:4">
      <c r="A629" s="24" t="s">
        <v>1846</v>
      </c>
      <c r="B629" s="24" t="s">
        <v>1847</v>
      </c>
      <c r="C629" s="25">
        <v>27877</v>
      </c>
      <c r="D629" s="24" t="s">
        <v>1844</v>
      </c>
    </row>
    <row r="630" spans="1:4" ht="24">
      <c r="A630" s="24"/>
      <c r="B630" s="24" t="s">
        <v>1848</v>
      </c>
      <c r="C630" s="25">
        <v>55101</v>
      </c>
      <c r="D630" s="24" t="s">
        <v>1849</v>
      </c>
    </row>
    <row r="631" spans="1:4">
      <c r="A631" s="24" t="s">
        <v>725</v>
      </c>
      <c r="B631" s="24" t="s">
        <v>1850</v>
      </c>
      <c r="C631" s="25">
        <v>60901</v>
      </c>
      <c r="D631" s="24" t="s">
        <v>1851</v>
      </c>
    </row>
    <row r="632" spans="1:4">
      <c r="A632" s="24" t="s">
        <v>1852</v>
      </c>
      <c r="B632" s="24" t="s">
        <v>1853</v>
      </c>
      <c r="C632" s="25">
        <v>60902</v>
      </c>
      <c r="D632" s="24" t="s">
        <v>1851</v>
      </c>
    </row>
    <row r="633" spans="1:4">
      <c r="A633" s="24" t="s">
        <v>1854</v>
      </c>
      <c r="B633" s="24" t="s">
        <v>1855</v>
      </c>
      <c r="C633" s="25">
        <v>60910</v>
      </c>
      <c r="D633" s="24" t="s">
        <v>1851</v>
      </c>
    </row>
    <row r="634" spans="1:4">
      <c r="A634" s="24" t="s">
        <v>727</v>
      </c>
      <c r="B634" s="24" t="s">
        <v>1856</v>
      </c>
      <c r="C634" s="25">
        <v>61701</v>
      </c>
      <c r="D634" s="24" t="s">
        <v>1857</v>
      </c>
    </row>
    <row r="635" spans="1:4">
      <c r="A635" s="24" t="s">
        <v>1858</v>
      </c>
      <c r="B635" s="24" t="s">
        <v>1859</v>
      </c>
      <c r="C635" s="25">
        <v>61703</v>
      </c>
      <c r="D635" s="24" t="s">
        <v>1857</v>
      </c>
    </row>
    <row r="636" spans="1:4">
      <c r="A636" s="24" t="s">
        <v>729</v>
      </c>
      <c r="B636" s="24" t="s">
        <v>1860</v>
      </c>
      <c r="C636" s="25">
        <v>61710</v>
      </c>
      <c r="D636" s="24" t="s">
        <v>1857</v>
      </c>
    </row>
    <row r="637" spans="1:4">
      <c r="A637" s="24"/>
      <c r="B637" s="24" t="s">
        <v>1861</v>
      </c>
      <c r="C637" s="25">
        <v>64701</v>
      </c>
      <c r="D637" s="24" t="s">
        <v>1862</v>
      </c>
    </row>
    <row r="638" spans="1:4">
      <c r="A638" s="24" t="s">
        <v>711</v>
      </c>
      <c r="B638" s="24" t="s">
        <v>1863</v>
      </c>
      <c r="C638" s="25">
        <v>334020</v>
      </c>
      <c r="D638" s="24" t="s">
        <v>1864</v>
      </c>
    </row>
    <row r="639" spans="1:4">
      <c r="A639" s="24" t="s">
        <v>708</v>
      </c>
      <c r="B639" s="24" t="s">
        <v>1865</v>
      </c>
      <c r="C639" s="25">
        <v>33403</v>
      </c>
      <c r="D639" s="24" t="s">
        <v>1864</v>
      </c>
    </row>
    <row r="640" spans="1:4">
      <c r="A640" s="24"/>
      <c r="B640" s="24" t="s">
        <v>1866</v>
      </c>
      <c r="C640" s="25">
        <v>334030</v>
      </c>
      <c r="D640" s="24" t="s">
        <v>1864</v>
      </c>
    </row>
    <row r="641" spans="1:4">
      <c r="A641" s="24" t="s">
        <v>1867</v>
      </c>
      <c r="B641" s="24" t="s">
        <v>1868</v>
      </c>
      <c r="C641" s="25">
        <v>334050</v>
      </c>
      <c r="D641" s="24" t="s">
        <v>1864</v>
      </c>
    </row>
    <row r="642" spans="1:4">
      <c r="A642" s="24" t="s">
        <v>1869</v>
      </c>
      <c r="B642" s="24" t="s">
        <v>1868</v>
      </c>
      <c r="C642" s="25">
        <v>334070</v>
      </c>
      <c r="D642" s="24" t="s">
        <v>1864</v>
      </c>
    </row>
    <row r="643" spans="1:4" ht="24">
      <c r="A643" s="24"/>
      <c r="B643" s="24" t="s">
        <v>1870</v>
      </c>
      <c r="C643" s="25">
        <v>334090</v>
      </c>
      <c r="D643" s="24" t="s">
        <v>1864</v>
      </c>
    </row>
    <row r="644" spans="1:4">
      <c r="A644" s="24"/>
      <c r="B644" s="24" t="s">
        <v>1871</v>
      </c>
      <c r="C644" s="25">
        <v>334140</v>
      </c>
      <c r="D644" s="24" t="s">
        <v>1864</v>
      </c>
    </row>
    <row r="645" spans="1:4">
      <c r="A645" s="24" t="s">
        <v>1872</v>
      </c>
      <c r="B645" s="24" t="s">
        <v>1868</v>
      </c>
      <c r="C645" s="25">
        <v>33490</v>
      </c>
      <c r="D645" s="24" t="s">
        <v>1864</v>
      </c>
    </row>
    <row r="646" spans="1:4">
      <c r="A646" s="24" t="s">
        <v>1873</v>
      </c>
      <c r="B646" s="24" t="s">
        <v>1868</v>
      </c>
      <c r="C646" s="25">
        <v>90144</v>
      </c>
      <c r="D646" s="24" t="s">
        <v>1864</v>
      </c>
    </row>
    <row r="647" spans="1:4">
      <c r="A647" s="24" t="s">
        <v>1874</v>
      </c>
      <c r="B647" s="24" t="s">
        <v>1875</v>
      </c>
      <c r="C647" s="25">
        <v>55001</v>
      </c>
      <c r="D647" s="24" t="s">
        <v>1876</v>
      </c>
    </row>
    <row r="648" spans="1:4">
      <c r="A648" s="24" t="s">
        <v>1877</v>
      </c>
      <c r="B648" s="24" t="s">
        <v>1878</v>
      </c>
      <c r="C648" s="25">
        <v>25901</v>
      </c>
      <c r="D648" s="24" t="s">
        <v>1879</v>
      </c>
    </row>
    <row r="649" spans="1:4">
      <c r="A649" s="24" t="s">
        <v>702</v>
      </c>
      <c r="B649" s="24" t="s">
        <v>1880</v>
      </c>
      <c r="C649" s="25">
        <v>25902</v>
      </c>
      <c r="D649" s="24" t="s">
        <v>1879</v>
      </c>
    </row>
    <row r="650" spans="1:4">
      <c r="A650" s="24"/>
      <c r="B650" s="24" t="s">
        <v>1881</v>
      </c>
      <c r="C650" s="25">
        <v>2590305</v>
      </c>
      <c r="D650" s="24" t="s">
        <v>1879</v>
      </c>
    </row>
    <row r="651" spans="1:4">
      <c r="A651" s="24" t="s">
        <v>1882</v>
      </c>
      <c r="B651" s="24" t="s">
        <v>1883</v>
      </c>
      <c r="C651" s="25">
        <v>25905</v>
      </c>
      <c r="D651" s="24" t="s">
        <v>1879</v>
      </c>
    </row>
    <row r="652" spans="1:4">
      <c r="A652" s="24"/>
      <c r="B652" s="24" t="s">
        <v>1884</v>
      </c>
      <c r="C652" s="25">
        <v>25915</v>
      </c>
      <c r="D652" s="24" t="s">
        <v>1879</v>
      </c>
    </row>
    <row r="653" spans="1:4">
      <c r="A653" s="24" t="s">
        <v>1885</v>
      </c>
      <c r="B653" s="24" t="s">
        <v>1886</v>
      </c>
      <c r="C653" s="25">
        <v>21201</v>
      </c>
      <c r="D653" s="24" t="s">
        <v>1887</v>
      </c>
    </row>
    <row r="654" spans="1:4">
      <c r="A654" s="24"/>
      <c r="B654" s="24" t="s">
        <v>1888</v>
      </c>
      <c r="C654" s="25">
        <v>21202</v>
      </c>
      <c r="D654" s="24" t="s">
        <v>1887</v>
      </c>
    </row>
    <row r="655" spans="1:4">
      <c r="A655" s="24" t="s">
        <v>1889</v>
      </c>
      <c r="B655" s="24" t="s">
        <v>1886</v>
      </c>
      <c r="C655" s="25">
        <v>21210</v>
      </c>
      <c r="D655" s="24" t="s">
        <v>1887</v>
      </c>
    </row>
    <row r="656" spans="1:4">
      <c r="A656" s="24"/>
      <c r="B656" s="24" t="s">
        <v>1890</v>
      </c>
      <c r="C656" s="25">
        <v>90127</v>
      </c>
      <c r="D656" s="24" t="s">
        <v>1887</v>
      </c>
    </row>
    <row r="657" spans="1:4">
      <c r="A657" s="24" t="s">
        <v>1891</v>
      </c>
      <c r="B657" s="24" t="s">
        <v>1892</v>
      </c>
      <c r="C657" s="25">
        <v>42801</v>
      </c>
      <c r="D657" s="24" t="s">
        <v>1893</v>
      </c>
    </row>
    <row r="658" spans="1:4">
      <c r="A658" s="24" t="s">
        <v>1894</v>
      </c>
      <c r="B658" s="24" t="s">
        <v>1895</v>
      </c>
      <c r="C658" s="25">
        <v>42888</v>
      </c>
      <c r="D658" s="24" t="s">
        <v>1893</v>
      </c>
    </row>
    <row r="659" spans="1:4">
      <c r="A659" s="24" t="s">
        <v>1896</v>
      </c>
      <c r="B659" s="24" t="s">
        <v>1897</v>
      </c>
      <c r="C659" s="25">
        <v>42899</v>
      </c>
      <c r="D659" s="24" t="s">
        <v>1893</v>
      </c>
    </row>
    <row r="660" spans="1:4">
      <c r="A660" s="24" t="s">
        <v>1898</v>
      </c>
      <c r="B660" s="24" t="s">
        <v>1157</v>
      </c>
      <c r="C660" s="25">
        <v>29701</v>
      </c>
      <c r="D660" s="24" t="s">
        <v>1899</v>
      </c>
    </row>
    <row r="661" spans="1:4">
      <c r="A661" s="24" t="s">
        <v>1900</v>
      </c>
      <c r="B661" s="24" t="s">
        <v>1901</v>
      </c>
      <c r="C661" s="25">
        <v>29702</v>
      </c>
      <c r="D661" s="24" t="s">
        <v>1899</v>
      </c>
    </row>
    <row r="662" spans="1:4">
      <c r="A662" s="24" t="s">
        <v>1902</v>
      </c>
      <c r="B662" s="24" t="s">
        <v>1903</v>
      </c>
      <c r="C662" s="25">
        <v>29703</v>
      </c>
      <c r="D662" s="24" t="s">
        <v>1899</v>
      </c>
    </row>
    <row r="663" spans="1:4">
      <c r="A663" s="24" t="s">
        <v>1904</v>
      </c>
      <c r="B663" s="24" t="s">
        <v>992</v>
      </c>
      <c r="C663" s="25">
        <v>354860</v>
      </c>
      <c r="D663" s="24" t="s">
        <v>1905</v>
      </c>
    </row>
    <row r="664" spans="1:4">
      <c r="A664" s="24" t="s">
        <v>1906</v>
      </c>
      <c r="B664" s="24" t="s">
        <v>1160</v>
      </c>
      <c r="C664" s="25">
        <v>60400</v>
      </c>
      <c r="D664" s="24" t="s">
        <v>1907</v>
      </c>
    </row>
    <row r="665" spans="1:4">
      <c r="A665" s="24" t="s">
        <v>1908</v>
      </c>
      <c r="B665" s="24" t="s">
        <v>1909</v>
      </c>
      <c r="C665" s="25">
        <v>60401</v>
      </c>
      <c r="D665" s="24" t="s">
        <v>1907</v>
      </c>
    </row>
    <row r="666" spans="1:4">
      <c r="A666" s="24" t="s">
        <v>1910</v>
      </c>
      <c r="B666" s="24" t="s">
        <v>1911</v>
      </c>
      <c r="C666" s="25">
        <v>60402</v>
      </c>
      <c r="D666" s="24" t="s">
        <v>1907</v>
      </c>
    </row>
    <row r="667" spans="1:4">
      <c r="A667" s="24" t="s">
        <v>719</v>
      </c>
      <c r="B667" s="24" t="s">
        <v>1912</v>
      </c>
      <c r="C667" s="25">
        <v>64301</v>
      </c>
      <c r="D667" s="24" t="s">
        <v>1913</v>
      </c>
    </row>
    <row r="668" spans="1:4">
      <c r="A668" s="24"/>
      <c r="B668" s="24" t="s">
        <v>1914</v>
      </c>
      <c r="C668" s="25">
        <v>64303</v>
      </c>
      <c r="D668" s="24" t="s">
        <v>1913</v>
      </c>
    </row>
    <row r="669" spans="1:4">
      <c r="A669" s="24" t="s">
        <v>1915</v>
      </c>
      <c r="B669" s="24" t="s">
        <v>1916</v>
      </c>
      <c r="C669" s="25">
        <v>64304</v>
      </c>
      <c r="D669" s="24" t="s">
        <v>1913</v>
      </c>
    </row>
    <row r="670" spans="1:4">
      <c r="A670" s="24" t="s">
        <v>1917</v>
      </c>
      <c r="B670" s="24" t="s">
        <v>1918</v>
      </c>
      <c r="C670" s="25">
        <v>41401</v>
      </c>
      <c r="D670" s="24" t="s">
        <v>1919</v>
      </c>
    </row>
    <row r="671" spans="1:4">
      <c r="A671" s="24" t="s">
        <v>1920</v>
      </c>
      <c r="B671" s="24" t="s">
        <v>1748</v>
      </c>
      <c r="C671" s="25">
        <v>41405</v>
      </c>
      <c r="D671" s="24" t="s">
        <v>1919</v>
      </c>
    </row>
    <row r="672" spans="1:4">
      <c r="A672" s="24" t="s">
        <v>1921</v>
      </c>
      <c r="B672" s="24" t="s">
        <v>1922</v>
      </c>
      <c r="C672" s="25">
        <v>41406</v>
      </c>
      <c r="D672" s="24" t="s">
        <v>1919</v>
      </c>
    </row>
    <row r="673" spans="1:4">
      <c r="A673" s="24" t="s">
        <v>1923</v>
      </c>
      <c r="B673" s="24" t="s">
        <v>1924</v>
      </c>
      <c r="C673" s="25">
        <v>41409</v>
      </c>
      <c r="D673" s="24" t="s">
        <v>1919</v>
      </c>
    </row>
    <row r="674" spans="1:4">
      <c r="A674" s="24"/>
      <c r="B674" s="24" t="s">
        <v>1925</v>
      </c>
      <c r="C674" s="25">
        <v>20805</v>
      </c>
      <c r="D674" s="24" t="s">
        <v>36</v>
      </c>
    </row>
    <row r="675" spans="1:4">
      <c r="A675" s="24"/>
      <c r="B675" s="24" t="s">
        <v>1926</v>
      </c>
      <c r="C675" s="25">
        <v>22101</v>
      </c>
      <c r="D675" s="24" t="s">
        <v>36</v>
      </c>
    </row>
    <row r="676" spans="1:4">
      <c r="A676" s="24" t="s">
        <v>1927</v>
      </c>
      <c r="B676" s="24" t="s">
        <v>1928</v>
      </c>
      <c r="C676" s="25">
        <v>22102</v>
      </c>
      <c r="D676" s="24" t="s">
        <v>36</v>
      </c>
    </row>
    <row r="677" spans="1:4">
      <c r="A677" s="24"/>
      <c r="B677" s="24" t="s">
        <v>1929</v>
      </c>
      <c r="C677" s="25">
        <v>22202</v>
      </c>
      <c r="D677" s="24" t="s">
        <v>36</v>
      </c>
    </row>
    <row r="678" spans="1:4">
      <c r="A678" s="24" t="s">
        <v>1930</v>
      </c>
      <c r="B678" s="24" t="s">
        <v>1931</v>
      </c>
      <c r="C678" s="25">
        <v>24299</v>
      </c>
      <c r="D678" s="24" t="s">
        <v>36</v>
      </c>
    </row>
    <row r="679" spans="1:4">
      <c r="A679" s="24"/>
      <c r="B679" s="24" t="s">
        <v>1932</v>
      </c>
      <c r="C679" s="25">
        <v>28600</v>
      </c>
      <c r="D679" s="24" t="s">
        <v>36</v>
      </c>
    </row>
    <row r="680" spans="1:4">
      <c r="A680" s="24"/>
      <c r="B680" s="24" t="s">
        <v>1932</v>
      </c>
      <c r="C680" s="25">
        <v>28605</v>
      </c>
      <c r="D680" s="24" t="s">
        <v>36</v>
      </c>
    </row>
    <row r="681" spans="1:4">
      <c r="A681" s="24"/>
      <c r="B681" s="24" t="s">
        <v>1932</v>
      </c>
      <c r="C681" s="25">
        <v>28606</v>
      </c>
      <c r="D681" s="24" t="s">
        <v>36</v>
      </c>
    </row>
    <row r="682" spans="1:4">
      <c r="A682" s="24" t="s">
        <v>1933</v>
      </c>
      <c r="B682" s="24" t="s">
        <v>1931</v>
      </c>
      <c r="C682" s="25">
        <v>311170</v>
      </c>
      <c r="D682" s="24" t="s">
        <v>36</v>
      </c>
    </row>
    <row r="683" spans="1:4">
      <c r="A683" s="24" t="s">
        <v>313</v>
      </c>
      <c r="B683" s="24" t="s">
        <v>1934</v>
      </c>
      <c r="C683" s="25">
        <v>36251</v>
      </c>
      <c r="D683" s="24" t="s">
        <v>36</v>
      </c>
    </row>
    <row r="684" spans="1:4">
      <c r="A684" s="24" t="s">
        <v>1935</v>
      </c>
      <c r="B684" s="24" t="s">
        <v>1936</v>
      </c>
      <c r="C684" s="25">
        <v>36269</v>
      </c>
      <c r="D684" s="24" t="s">
        <v>36</v>
      </c>
    </row>
    <row r="685" spans="1:4">
      <c r="A685" s="24"/>
      <c r="B685" s="24" t="s">
        <v>1937</v>
      </c>
      <c r="C685" s="25">
        <v>36278</v>
      </c>
      <c r="D685" s="24" t="s">
        <v>36</v>
      </c>
    </row>
    <row r="686" spans="1:4">
      <c r="A686" s="24" t="s">
        <v>1938</v>
      </c>
      <c r="B686" s="24" t="s">
        <v>1939</v>
      </c>
      <c r="C686" s="25">
        <v>36291</v>
      </c>
      <c r="D686" s="24" t="s">
        <v>36</v>
      </c>
    </row>
    <row r="687" spans="1:4" ht="24">
      <c r="A687" s="24"/>
      <c r="B687" s="24" t="s">
        <v>1940</v>
      </c>
      <c r="C687" s="25">
        <v>71602</v>
      </c>
      <c r="D687" s="24" t="s">
        <v>36</v>
      </c>
    </row>
    <row r="688" spans="1:4">
      <c r="A688" s="24"/>
      <c r="B688" s="24" t="s">
        <v>1941</v>
      </c>
      <c r="C688" s="25">
        <v>73415</v>
      </c>
      <c r="D688" s="24" t="s">
        <v>36</v>
      </c>
    </row>
    <row r="689" spans="1:4">
      <c r="A689" s="24" t="s">
        <v>1942</v>
      </c>
      <c r="B689" s="24" t="s">
        <v>1943</v>
      </c>
      <c r="C689" s="25">
        <v>90111</v>
      </c>
      <c r="D689" s="24" t="s">
        <v>36</v>
      </c>
    </row>
    <row r="690" spans="1:4">
      <c r="A690" s="24" t="s">
        <v>1944</v>
      </c>
      <c r="B690" s="24" t="s">
        <v>1945</v>
      </c>
      <c r="C690" s="25">
        <v>90112</v>
      </c>
      <c r="D690" s="24" t="s">
        <v>36</v>
      </c>
    </row>
    <row r="691" spans="1:4">
      <c r="A691" s="24" t="s">
        <v>763</v>
      </c>
      <c r="B691" s="24" t="s">
        <v>1946</v>
      </c>
      <c r="C691" s="25">
        <v>90114</v>
      </c>
      <c r="D691" s="24" t="s">
        <v>36</v>
      </c>
    </row>
    <row r="692" spans="1:4">
      <c r="A692" s="24" t="s">
        <v>1947</v>
      </c>
      <c r="B692" s="24" t="s">
        <v>1948</v>
      </c>
      <c r="C692" s="25">
        <v>90115</v>
      </c>
      <c r="D692" s="24" t="s">
        <v>36</v>
      </c>
    </row>
    <row r="693" spans="1:4">
      <c r="A693" s="24" t="s">
        <v>1949</v>
      </c>
      <c r="B693" s="24" t="s">
        <v>1950</v>
      </c>
      <c r="C693" s="25">
        <v>90146</v>
      </c>
      <c r="D693" s="24" t="s">
        <v>36</v>
      </c>
    </row>
    <row r="694" spans="1:4">
      <c r="A694" s="24"/>
      <c r="B694" s="24" t="s">
        <v>1951</v>
      </c>
      <c r="C694" s="25">
        <v>90150</v>
      </c>
      <c r="D694" s="24" t="s">
        <v>36</v>
      </c>
    </row>
    <row r="695" spans="1:4">
      <c r="A695" s="24" t="s">
        <v>741</v>
      </c>
      <c r="B695" s="24" t="s">
        <v>1952</v>
      </c>
      <c r="C695" s="25">
        <v>64901</v>
      </c>
      <c r="D695" s="24" t="s">
        <v>1953</v>
      </c>
    </row>
    <row r="696" spans="1:4">
      <c r="A696" s="24" t="s">
        <v>743</v>
      </c>
      <c r="B696" s="24" t="s">
        <v>1954</v>
      </c>
      <c r="C696" s="25">
        <v>64903</v>
      </c>
      <c r="D696" s="24" t="s">
        <v>1953</v>
      </c>
    </row>
    <row r="697" spans="1:4">
      <c r="A697" s="24"/>
      <c r="B697" s="24" t="s">
        <v>1955</v>
      </c>
      <c r="C697" s="25">
        <v>53601</v>
      </c>
      <c r="D697" s="24" t="s">
        <v>1956</v>
      </c>
    </row>
    <row r="698" spans="1:4">
      <c r="A698" s="24" t="s">
        <v>1957</v>
      </c>
      <c r="B698" s="24" t="s">
        <v>1958</v>
      </c>
      <c r="C698" s="25">
        <v>42901</v>
      </c>
      <c r="D698" s="24" t="s">
        <v>1959</v>
      </c>
    </row>
    <row r="699" spans="1:4">
      <c r="A699" s="24" t="s">
        <v>1960</v>
      </c>
      <c r="B699" s="24" t="s">
        <v>1961</v>
      </c>
      <c r="C699" s="25">
        <v>42902</v>
      </c>
      <c r="D699" s="24" t="s">
        <v>1959</v>
      </c>
    </row>
    <row r="700" spans="1:4">
      <c r="A700" s="24" t="s">
        <v>1962</v>
      </c>
      <c r="B700" s="24" t="s">
        <v>1963</v>
      </c>
      <c r="C700" s="25">
        <v>42904</v>
      </c>
      <c r="D700" s="24" t="s">
        <v>1959</v>
      </c>
    </row>
    <row r="701" spans="1:4">
      <c r="A701" s="24"/>
      <c r="B701" s="24" t="s">
        <v>1964</v>
      </c>
      <c r="C701" s="25">
        <v>20402</v>
      </c>
      <c r="D701" s="24" t="s">
        <v>1965</v>
      </c>
    </row>
    <row r="702" spans="1:4">
      <c r="A702" s="24" t="s">
        <v>1966</v>
      </c>
      <c r="B702" s="24" t="s">
        <v>1338</v>
      </c>
      <c r="C702" s="25">
        <v>20404</v>
      </c>
      <c r="D702" s="24" t="s">
        <v>1965</v>
      </c>
    </row>
    <row r="703" spans="1:4" ht="24">
      <c r="A703" s="24"/>
      <c r="B703" s="24" t="s">
        <v>1967</v>
      </c>
      <c r="C703" s="25">
        <v>20407</v>
      </c>
      <c r="D703" s="24" t="s">
        <v>1965</v>
      </c>
    </row>
    <row r="704" spans="1:4">
      <c r="A704" s="24" t="s">
        <v>759</v>
      </c>
      <c r="B704" s="24" t="s">
        <v>1968</v>
      </c>
      <c r="C704" s="25">
        <v>20408</v>
      </c>
      <c r="D704" s="24" t="s">
        <v>1965</v>
      </c>
    </row>
    <row r="705" spans="1:4">
      <c r="A705" s="24" t="s">
        <v>761</v>
      </c>
      <c r="B705" s="24" t="s">
        <v>1969</v>
      </c>
      <c r="C705" s="25">
        <v>20412</v>
      </c>
      <c r="D705" s="24" t="s">
        <v>1965</v>
      </c>
    </row>
    <row r="706" spans="1:4">
      <c r="A706" s="24" t="s">
        <v>1970</v>
      </c>
      <c r="B706" s="24" t="s">
        <v>1971</v>
      </c>
      <c r="C706" s="25">
        <v>20416</v>
      </c>
      <c r="D706" s="24" t="s">
        <v>1965</v>
      </c>
    </row>
    <row r="707" spans="1:4">
      <c r="A707" s="24"/>
      <c r="B707" s="24" t="s">
        <v>1972</v>
      </c>
      <c r="C707" s="25">
        <v>20420</v>
      </c>
      <c r="D707" s="24" t="s">
        <v>1965</v>
      </c>
    </row>
    <row r="708" spans="1:4">
      <c r="A708" s="24"/>
      <c r="B708" s="24" t="s">
        <v>1973</v>
      </c>
      <c r="C708" s="25">
        <v>20428</v>
      </c>
      <c r="D708" s="24" t="s">
        <v>1965</v>
      </c>
    </row>
    <row r="709" spans="1:4">
      <c r="A709" s="24" t="s">
        <v>1974</v>
      </c>
      <c r="B709" s="24" t="s">
        <v>1975</v>
      </c>
      <c r="C709" s="25">
        <v>54601</v>
      </c>
      <c r="D709" s="24" t="s">
        <v>1976</v>
      </c>
    </row>
    <row r="710" spans="1:4">
      <c r="A710" s="24" t="s">
        <v>1977</v>
      </c>
      <c r="B710" s="24" t="s">
        <v>1338</v>
      </c>
      <c r="C710" s="25">
        <v>53001</v>
      </c>
      <c r="D710" s="24" t="s">
        <v>1978</v>
      </c>
    </row>
    <row r="711" spans="1:4">
      <c r="A711" s="24" t="s">
        <v>771</v>
      </c>
      <c r="B711" s="24" t="s">
        <v>1979</v>
      </c>
      <c r="C711" s="25">
        <v>53005</v>
      </c>
      <c r="D711" s="24" t="s">
        <v>1978</v>
      </c>
    </row>
    <row r="712" spans="1:4">
      <c r="A712" s="24" t="s">
        <v>1980</v>
      </c>
      <c r="B712" s="24" t="s">
        <v>1981</v>
      </c>
      <c r="C712" s="25">
        <v>53024</v>
      </c>
      <c r="D712" s="24" t="s">
        <v>1978</v>
      </c>
    </row>
    <row r="713" spans="1:4">
      <c r="A713" s="24" t="s">
        <v>755</v>
      </c>
      <c r="B713" s="24" t="s">
        <v>1982</v>
      </c>
      <c r="C713" s="25">
        <v>71021</v>
      </c>
      <c r="D713" s="24" t="s">
        <v>1983</v>
      </c>
    </row>
    <row r="714" spans="1:4">
      <c r="A714" s="24" t="s">
        <v>1984</v>
      </c>
      <c r="B714" s="24" t="s">
        <v>1260</v>
      </c>
      <c r="C714" s="25">
        <v>710300</v>
      </c>
      <c r="D714" s="24" t="s">
        <v>1983</v>
      </c>
    </row>
    <row r="715" spans="1:4">
      <c r="A715" s="24" t="s">
        <v>1985</v>
      </c>
      <c r="B715" s="24" t="s">
        <v>1982</v>
      </c>
      <c r="C715" s="25">
        <v>71073</v>
      </c>
      <c r="D715" s="24" t="s">
        <v>1983</v>
      </c>
    </row>
    <row r="716" spans="1:4">
      <c r="A716" s="24" t="s">
        <v>1986</v>
      </c>
      <c r="B716" s="24" t="s">
        <v>1066</v>
      </c>
      <c r="C716" s="25">
        <v>61402</v>
      </c>
      <c r="D716" s="24" t="s">
        <v>1987</v>
      </c>
    </row>
    <row r="717" spans="1:4">
      <c r="A717" s="24" t="s">
        <v>1988</v>
      </c>
      <c r="B717" s="24" t="s">
        <v>1221</v>
      </c>
      <c r="C717" s="25">
        <v>61403</v>
      </c>
      <c r="D717" s="24" t="s">
        <v>1987</v>
      </c>
    </row>
    <row r="718" spans="1:4">
      <c r="A718" s="24" t="s">
        <v>1989</v>
      </c>
      <c r="B718" s="24" t="s">
        <v>1990</v>
      </c>
      <c r="C718" s="25">
        <v>61404</v>
      </c>
      <c r="D718" s="24" t="s">
        <v>1987</v>
      </c>
    </row>
    <row r="719" spans="1:4">
      <c r="A719" s="24" t="s">
        <v>751</v>
      </c>
      <c r="B719" s="24" t="s">
        <v>1066</v>
      </c>
      <c r="C719" s="25">
        <v>62120</v>
      </c>
      <c r="D719" s="24" t="s">
        <v>1991</v>
      </c>
    </row>
    <row r="720" spans="1:4">
      <c r="A720" s="24" t="s">
        <v>1992</v>
      </c>
      <c r="B720" s="24" t="s">
        <v>1993</v>
      </c>
      <c r="C720" s="25">
        <v>62130</v>
      </c>
      <c r="D720" s="24" t="s">
        <v>1991</v>
      </c>
    </row>
    <row r="721" spans="1:4">
      <c r="A721" s="24"/>
      <c r="B721" s="24" t="s">
        <v>1994</v>
      </c>
      <c r="C721" s="25">
        <v>62140</v>
      </c>
      <c r="D721" s="24" t="s">
        <v>1991</v>
      </c>
    </row>
    <row r="722" spans="1:4">
      <c r="A722" s="24" t="s">
        <v>1995</v>
      </c>
      <c r="B722" s="24" t="s">
        <v>1996</v>
      </c>
      <c r="C722" s="25">
        <v>62150</v>
      </c>
      <c r="D722" s="24" t="s">
        <v>1991</v>
      </c>
    </row>
    <row r="723" spans="1:4" ht="24">
      <c r="A723" s="24"/>
      <c r="B723" s="24" t="s">
        <v>1997</v>
      </c>
      <c r="C723" s="25">
        <v>62160</v>
      </c>
      <c r="D723" s="24" t="s">
        <v>1991</v>
      </c>
    </row>
    <row r="724" spans="1:4">
      <c r="A724" s="24" t="s">
        <v>1998</v>
      </c>
      <c r="B724" s="24" t="s">
        <v>1999</v>
      </c>
      <c r="C724" s="25">
        <v>50510</v>
      </c>
      <c r="D724" s="24" t="s">
        <v>2000</v>
      </c>
    </row>
    <row r="725" spans="1:4">
      <c r="A725" s="24" t="s">
        <v>2001</v>
      </c>
      <c r="B725" s="24" t="s">
        <v>2002</v>
      </c>
      <c r="C725" s="25">
        <v>29401</v>
      </c>
      <c r="D725" s="24" t="s">
        <v>2003</v>
      </c>
    </row>
    <row r="726" spans="1:4">
      <c r="A726" s="24"/>
      <c r="B726" s="24" t="s">
        <v>2004</v>
      </c>
      <c r="C726" s="25">
        <v>29402</v>
      </c>
      <c r="D726" s="24" t="s">
        <v>2003</v>
      </c>
    </row>
    <row r="727" spans="1:4">
      <c r="A727" s="24" t="s">
        <v>713</v>
      </c>
      <c r="B727" s="24" t="s">
        <v>2005</v>
      </c>
      <c r="C727" s="25">
        <v>29403</v>
      </c>
      <c r="D727" s="24" t="s">
        <v>2003</v>
      </c>
    </row>
    <row r="728" spans="1:4">
      <c r="A728" s="24" t="s">
        <v>767</v>
      </c>
      <c r="B728" s="24" t="s">
        <v>2006</v>
      </c>
      <c r="C728" s="25">
        <v>24201</v>
      </c>
      <c r="D728" s="24" t="s">
        <v>2007</v>
      </c>
    </row>
    <row r="729" spans="1:4">
      <c r="A729" s="24" t="s">
        <v>765</v>
      </c>
      <c r="B729" s="24" t="s">
        <v>2008</v>
      </c>
      <c r="C729" s="25">
        <v>24202</v>
      </c>
      <c r="D729" s="24" t="s">
        <v>2007</v>
      </c>
    </row>
    <row r="730" spans="1:4">
      <c r="A730" s="24"/>
      <c r="B730" s="24" t="s">
        <v>2009</v>
      </c>
      <c r="C730" s="25">
        <v>24205</v>
      </c>
      <c r="D730" s="24" t="s">
        <v>2007</v>
      </c>
    </row>
    <row r="731" spans="1:4">
      <c r="A731" s="24"/>
      <c r="B731" s="24" t="s">
        <v>2010</v>
      </c>
      <c r="C731" s="25">
        <v>24209</v>
      </c>
      <c r="D731" s="24" t="s">
        <v>2007</v>
      </c>
    </row>
    <row r="732" spans="1:4">
      <c r="A732" s="24" t="s">
        <v>2011</v>
      </c>
      <c r="B732" s="24" t="s">
        <v>2012</v>
      </c>
      <c r="C732" s="25">
        <v>24214</v>
      </c>
      <c r="D732" s="24" t="s">
        <v>2007</v>
      </c>
    </row>
    <row r="733" spans="1:4">
      <c r="A733" s="24" t="s">
        <v>773</v>
      </c>
      <c r="B733" s="24" t="s">
        <v>2013</v>
      </c>
      <c r="C733" s="25">
        <v>42202</v>
      </c>
      <c r="D733" s="24" t="s">
        <v>2014</v>
      </c>
    </row>
    <row r="734" spans="1:4">
      <c r="A734" s="24" t="s">
        <v>2015</v>
      </c>
      <c r="B734" s="24" t="s">
        <v>2016</v>
      </c>
      <c r="C734" s="25">
        <v>42203</v>
      </c>
      <c r="D734" s="24" t="s">
        <v>2014</v>
      </c>
    </row>
    <row r="735" spans="1:4">
      <c r="A735" s="24" t="s">
        <v>2017</v>
      </c>
      <c r="B735" s="24" t="s">
        <v>2018</v>
      </c>
      <c r="C735" s="25">
        <v>41001</v>
      </c>
      <c r="D735" s="24" t="s">
        <v>2019</v>
      </c>
    </row>
    <row r="736" spans="1:4">
      <c r="A736" s="24" t="s">
        <v>777</v>
      </c>
      <c r="B736" s="24" t="s">
        <v>2020</v>
      </c>
      <c r="C736" s="25">
        <v>41003</v>
      </c>
      <c r="D736" s="24" t="s">
        <v>2019</v>
      </c>
    </row>
    <row r="737" spans="1:4">
      <c r="A737" s="24" t="s">
        <v>775</v>
      </c>
      <c r="B737" s="24" t="s">
        <v>2021</v>
      </c>
      <c r="C737" s="25">
        <v>41004</v>
      </c>
      <c r="D737" s="24" t="s">
        <v>2019</v>
      </c>
    </row>
    <row r="738" spans="1:4">
      <c r="A738" s="24"/>
      <c r="B738" s="24" t="s">
        <v>2022</v>
      </c>
      <c r="C738" s="25">
        <v>41005</v>
      </c>
      <c r="D738" s="24" t="s">
        <v>2019</v>
      </c>
    </row>
    <row r="739" spans="1:4">
      <c r="A739" s="24" t="s">
        <v>2023</v>
      </c>
      <c r="B739" s="24" t="s">
        <v>2024</v>
      </c>
      <c r="C739" s="25">
        <v>41006</v>
      </c>
      <c r="D739" s="24" t="s">
        <v>2019</v>
      </c>
    </row>
    <row r="740" spans="1:4">
      <c r="A740" s="24" t="s">
        <v>2025</v>
      </c>
      <c r="B740" s="24" t="s">
        <v>2018</v>
      </c>
      <c r="C740" s="25">
        <v>41007</v>
      </c>
      <c r="D740" s="24" t="s">
        <v>2019</v>
      </c>
    </row>
    <row r="741" spans="1:4">
      <c r="A741" s="24" t="s">
        <v>2026</v>
      </c>
      <c r="B741" s="24" t="s">
        <v>2027</v>
      </c>
      <c r="C741" s="25">
        <v>55201</v>
      </c>
      <c r="D741" s="24" t="s">
        <v>2028</v>
      </c>
    </row>
    <row r="742" spans="1:4">
      <c r="A742" s="24"/>
      <c r="B742" s="24" t="s">
        <v>2029</v>
      </c>
      <c r="C742" s="25">
        <v>55280</v>
      </c>
      <c r="D742" s="24" t="s">
        <v>2028</v>
      </c>
    </row>
    <row r="743" spans="1:4">
      <c r="A743" s="24"/>
      <c r="B743" s="24" t="s">
        <v>2030</v>
      </c>
      <c r="C743" s="25">
        <v>55288</v>
      </c>
      <c r="D743" s="24" t="s">
        <v>2028</v>
      </c>
    </row>
    <row r="744" spans="1:4" ht="24">
      <c r="A744" s="24" t="s">
        <v>797</v>
      </c>
      <c r="B744" s="24" t="s">
        <v>2031</v>
      </c>
      <c r="C744" s="25">
        <v>42505</v>
      </c>
      <c r="D744" s="24" t="s">
        <v>2032</v>
      </c>
    </row>
    <row r="745" spans="1:4">
      <c r="A745" s="24" t="s">
        <v>2033</v>
      </c>
      <c r="B745" s="24" t="s">
        <v>2034</v>
      </c>
      <c r="C745" s="25">
        <v>42506</v>
      </c>
      <c r="D745" s="24" t="s">
        <v>2032</v>
      </c>
    </row>
    <row r="746" spans="1:4">
      <c r="A746" s="24" t="s">
        <v>2035</v>
      </c>
      <c r="B746" s="24" t="s">
        <v>2036</v>
      </c>
      <c r="C746" s="25">
        <v>71401</v>
      </c>
      <c r="D746" s="24" t="s">
        <v>2037</v>
      </c>
    </row>
    <row r="747" spans="1:4">
      <c r="A747" s="24" t="s">
        <v>2038</v>
      </c>
      <c r="B747" s="24" t="s">
        <v>1260</v>
      </c>
      <c r="C747" s="25">
        <v>714020</v>
      </c>
      <c r="D747" s="24" t="s">
        <v>2037</v>
      </c>
    </row>
    <row r="748" spans="1:4">
      <c r="A748" s="24" t="s">
        <v>779</v>
      </c>
      <c r="B748" s="24" t="s">
        <v>2039</v>
      </c>
      <c r="C748" s="25">
        <v>71403</v>
      </c>
      <c r="D748" s="24" t="s">
        <v>2037</v>
      </c>
    </row>
    <row r="749" spans="1:4">
      <c r="A749" s="24" t="s">
        <v>2040</v>
      </c>
      <c r="B749" s="24" t="s">
        <v>2041</v>
      </c>
      <c r="C749" s="25">
        <v>71404</v>
      </c>
      <c r="D749" s="24" t="s">
        <v>2037</v>
      </c>
    </row>
    <row r="750" spans="1:4">
      <c r="A750" s="24" t="s">
        <v>2042</v>
      </c>
      <c r="B750" s="24" t="s">
        <v>2043</v>
      </c>
      <c r="C750" s="25">
        <v>53701</v>
      </c>
      <c r="D750" s="24" t="s">
        <v>2044</v>
      </c>
    </row>
    <row r="751" spans="1:4">
      <c r="A751" s="24"/>
      <c r="B751" s="24" t="s">
        <v>2045</v>
      </c>
      <c r="C751" s="25">
        <v>53702</v>
      </c>
      <c r="D751" s="24" t="s">
        <v>2044</v>
      </c>
    </row>
    <row r="752" spans="1:4">
      <c r="A752" s="24" t="s">
        <v>2046</v>
      </c>
      <c r="B752" s="24" t="s">
        <v>2047</v>
      </c>
      <c r="C752" s="25">
        <v>53703</v>
      </c>
      <c r="D752" s="24" t="s">
        <v>2044</v>
      </c>
    </row>
    <row r="753" spans="1:4">
      <c r="A753" s="24" t="s">
        <v>2048</v>
      </c>
      <c r="B753" s="24" t="s">
        <v>2049</v>
      </c>
      <c r="C753" s="25">
        <v>74401</v>
      </c>
      <c r="D753" s="24" t="s">
        <v>2050</v>
      </c>
    </row>
    <row r="754" spans="1:4">
      <c r="A754" s="24" t="s">
        <v>795</v>
      </c>
      <c r="B754" s="24" t="s">
        <v>796</v>
      </c>
      <c r="C754" s="25">
        <v>74402</v>
      </c>
      <c r="D754" s="24" t="s">
        <v>2050</v>
      </c>
    </row>
    <row r="755" spans="1:4">
      <c r="A755" s="24" t="s">
        <v>2051</v>
      </c>
      <c r="B755" s="24" t="s">
        <v>2052</v>
      </c>
      <c r="C755" s="25">
        <v>74404</v>
      </c>
      <c r="D755" s="24" t="s">
        <v>2050</v>
      </c>
    </row>
    <row r="756" spans="1:4" ht="24">
      <c r="A756" s="24"/>
      <c r="B756" s="24" t="s">
        <v>2053</v>
      </c>
      <c r="C756" s="25">
        <v>744040</v>
      </c>
      <c r="D756" s="24" t="s">
        <v>2050</v>
      </c>
    </row>
    <row r="757" spans="1:4">
      <c r="A757" s="24" t="s">
        <v>2054</v>
      </c>
      <c r="B757" s="24" t="s">
        <v>1003</v>
      </c>
      <c r="C757" s="25">
        <v>74405</v>
      </c>
      <c r="D757" s="24" t="s">
        <v>2050</v>
      </c>
    </row>
    <row r="758" spans="1:4">
      <c r="A758" s="24" t="s">
        <v>2055</v>
      </c>
      <c r="B758" s="24" t="s">
        <v>2056</v>
      </c>
      <c r="C758" s="25">
        <v>71606</v>
      </c>
      <c r="D758" s="24" t="s">
        <v>2057</v>
      </c>
    </row>
    <row r="759" spans="1:4">
      <c r="A759" s="24" t="s">
        <v>2058</v>
      </c>
      <c r="B759" s="24" t="s">
        <v>2059</v>
      </c>
      <c r="C759" s="25">
        <v>71610</v>
      </c>
      <c r="D759" s="24" t="s">
        <v>2057</v>
      </c>
    </row>
    <row r="760" spans="1:4">
      <c r="A760" s="24" t="s">
        <v>2060</v>
      </c>
      <c r="B760" s="24" t="s">
        <v>2061</v>
      </c>
      <c r="C760" s="25">
        <v>71615</v>
      </c>
      <c r="D760" s="24" t="s">
        <v>2057</v>
      </c>
    </row>
    <row r="761" spans="1:4">
      <c r="A761" s="24" t="s">
        <v>2062</v>
      </c>
      <c r="B761" s="24" t="s">
        <v>2063</v>
      </c>
      <c r="C761" s="25">
        <v>71617</v>
      </c>
      <c r="D761" s="24" t="s">
        <v>2057</v>
      </c>
    </row>
    <row r="762" spans="1:4">
      <c r="A762" s="24" t="s">
        <v>781</v>
      </c>
      <c r="B762" s="24" t="s">
        <v>2064</v>
      </c>
      <c r="C762" s="25">
        <v>51502</v>
      </c>
      <c r="D762" s="24" t="s">
        <v>2065</v>
      </c>
    </row>
    <row r="763" spans="1:4">
      <c r="A763" s="24" t="s">
        <v>783</v>
      </c>
      <c r="B763" s="24" t="s">
        <v>2066</v>
      </c>
      <c r="C763" s="25">
        <v>51503</v>
      </c>
      <c r="D763" s="24" t="s">
        <v>2065</v>
      </c>
    </row>
    <row r="764" spans="1:4">
      <c r="A764" s="24" t="s">
        <v>2067</v>
      </c>
      <c r="B764" s="24" t="s">
        <v>2068</v>
      </c>
      <c r="C764" s="25">
        <v>51505</v>
      </c>
      <c r="D764" s="24" t="s">
        <v>2065</v>
      </c>
    </row>
    <row r="765" spans="1:4">
      <c r="A765" s="24"/>
      <c r="B765" s="24" t="s">
        <v>2069</v>
      </c>
      <c r="C765" s="25">
        <v>51588</v>
      </c>
      <c r="D765" s="24" t="s">
        <v>2065</v>
      </c>
    </row>
    <row r="766" spans="1:4">
      <c r="A766" s="24" t="s">
        <v>2070</v>
      </c>
      <c r="B766" s="24" t="s">
        <v>2071</v>
      </c>
      <c r="C766" s="25">
        <v>26001</v>
      </c>
      <c r="D766" s="24" t="s">
        <v>2072</v>
      </c>
    </row>
    <row r="767" spans="1:4">
      <c r="A767" s="24" t="s">
        <v>785</v>
      </c>
      <c r="B767" s="24" t="s">
        <v>2073</v>
      </c>
      <c r="C767" s="25">
        <v>26002</v>
      </c>
      <c r="D767" s="24" t="s">
        <v>2072</v>
      </c>
    </row>
    <row r="768" spans="1:4">
      <c r="A768" s="24" t="s">
        <v>2074</v>
      </c>
      <c r="B768" s="24" t="s">
        <v>1160</v>
      </c>
      <c r="C768" s="25">
        <v>26003</v>
      </c>
      <c r="D768" s="24" t="s">
        <v>2072</v>
      </c>
    </row>
    <row r="769" spans="1:4">
      <c r="A769" s="24" t="s">
        <v>2075</v>
      </c>
      <c r="B769" s="24" t="s">
        <v>2076</v>
      </c>
      <c r="C769" s="25">
        <v>26006</v>
      </c>
      <c r="D769" s="24" t="s">
        <v>2072</v>
      </c>
    </row>
    <row r="770" spans="1:4">
      <c r="A770" s="24" t="s">
        <v>2077</v>
      </c>
      <c r="B770" s="24" t="s">
        <v>1338</v>
      </c>
      <c r="C770" s="25">
        <v>26801</v>
      </c>
      <c r="D770" s="24" t="s">
        <v>2078</v>
      </c>
    </row>
    <row r="771" spans="1:4">
      <c r="A771" s="24" t="s">
        <v>2079</v>
      </c>
      <c r="B771" s="24" t="s">
        <v>2080</v>
      </c>
      <c r="C771" s="25">
        <v>26803</v>
      </c>
      <c r="D771" s="24" t="s">
        <v>2078</v>
      </c>
    </row>
    <row r="772" spans="1:4">
      <c r="A772" s="24"/>
      <c r="B772" s="24" t="s">
        <v>2081</v>
      </c>
      <c r="C772" s="25">
        <v>26804</v>
      </c>
      <c r="D772" s="24" t="s">
        <v>2078</v>
      </c>
    </row>
    <row r="773" spans="1:4">
      <c r="A773" s="24" t="s">
        <v>793</v>
      </c>
      <c r="B773" s="24" t="s">
        <v>2082</v>
      </c>
      <c r="C773" s="25">
        <v>26806</v>
      </c>
      <c r="D773" s="24" t="s">
        <v>2078</v>
      </c>
    </row>
    <row r="774" spans="1:4" ht="24">
      <c r="A774" s="24"/>
      <c r="B774" s="24" t="s">
        <v>2083</v>
      </c>
      <c r="C774" s="25">
        <v>26880</v>
      </c>
      <c r="D774" s="24" t="s">
        <v>2078</v>
      </c>
    </row>
    <row r="775" spans="1:4">
      <c r="A775" s="24" t="s">
        <v>787</v>
      </c>
      <c r="B775" s="24" t="s">
        <v>2084</v>
      </c>
      <c r="C775" s="25">
        <v>330110</v>
      </c>
      <c r="D775" s="24" t="s">
        <v>2085</v>
      </c>
    </row>
    <row r="776" spans="1:4">
      <c r="A776" s="24" t="s">
        <v>2086</v>
      </c>
      <c r="B776" s="24" t="s">
        <v>2087</v>
      </c>
      <c r="C776" s="25">
        <v>330120</v>
      </c>
      <c r="D776" s="24" t="s">
        <v>2085</v>
      </c>
    </row>
    <row r="777" spans="1:4">
      <c r="A777" s="24" t="s">
        <v>800</v>
      </c>
      <c r="B777" s="24" t="s">
        <v>1748</v>
      </c>
      <c r="C777" s="25">
        <v>42701</v>
      </c>
      <c r="D777" s="24" t="s">
        <v>2088</v>
      </c>
    </row>
    <row r="778" spans="1:4">
      <c r="A778" s="24" t="s">
        <v>2089</v>
      </c>
      <c r="B778" s="24" t="s">
        <v>2090</v>
      </c>
      <c r="C778" s="25">
        <v>42702</v>
      </c>
      <c r="D778" s="24" t="s">
        <v>2088</v>
      </c>
    </row>
    <row r="779" spans="1:4">
      <c r="A779" s="24" t="s">
        <v>2091</v>
      </c>
      <c r="B779" s="24" t="s">
        <v>2092</v>
      </c>
      <c r="C779" s="25">
        <v>64700</v>
      </c>
      <c r="D779" s="24" t="s">
        <v>2093</v>
      </c>
    </row>
    <row r="780" spans="1:4">
      <c r="A780" s="24" t="s">
        <v>2094</v>
      </c>
      <c r="B780" s="24" t="s">
        <v>2095</v>
      </c>
      <c r="C780" s="25">
        <v>64702</v>
      </c>
      <c r="D780" s="24" t="s">
        <v>2093</v>
      </c>
    </row>
    <row r="781" spans="1:4">
      <c r="A781" s="24" t="s">
        <v>2096</v>
      </c>
      <c r="B781" s="24" t="s">
        <v>2097</v>
      </c>
      <c r="C781" s="25">
        <v>64703</v>
      </c>
      <c r="D781" s="24" t="s">
        <v>2093</v>
      </c>
    </row>
    <row r="782" spans="1:4">
      <c r="A782" s="24" t="s">
        <v>2098</v>
      </c>
      <c r="B782" s="24" t="s">
        <v>2099</v>
      </c>
      <c r="C782" s="25">
        <v>64704</v>
      </c>
      <c r="D782" s="24" t="s">
        <v>2093</v>
      </c>
    </row>
    <row r="783" spans="1:4">
      <c r="A783" s="24" t="s">
        <v>495</v>
      </c>
      <c r="B783" s="24" t="s">
        <v>2100</v>
      </c>
      <c r="C783" s="25">
        <v>64710</v>
      </c>
      <c r="D783" s="24" t="s">
        <v>2093</v>
      </c>
    </row>
    <row r="784" spans="1:4">
      <c r="A784" s="24" t="s">
        <v>2101</v>
      </c>
      <c r="B784" s="24" t="s">
        <v>2102</v>
      </c>
      <c r="C784" s="25">
        <v>22601</v>
      </c>
      <c r="D784" s="24" t="s">
        <v>2103</v>
      </c>
    </row>
    <row r="785" spans="1:4">
      <c r="A785" s="24" t="s">
        <v>802</v>
      </c>
      <c r="B785" s="24" t="s">
        <v>2104</v>
      </c>
      <c r="C785" s="25">
        <v>22603</v>
      </c>
      <c r="D785" s="24" t="s">
        <v>2103</v>
      </c>
    </row>
    <row r="786" spans="1:4">
      <c r="A786" s="24" t="s">
        <v>2105</v>
      </c>
      <c r="B786" s="24" t="s">
        <v>2106</v>
      </c>
      <c r="C786" s="25">
        <v>22605</v>
      </c>
      <c r="D786" s="24" t="s">
        <v>2103</v>
      </c>
    </row>
    <row r="787" spans="1:4">
      <c r="A787" s="24" t="s">
        <v>2107</v>
      </c>
      <c r="B787" s="24" t="s">
        <v>1119</v>
      </c>
      <c r="C787" s="25">
        <v>22610</v>
      </c>
      <c r="D787" s="24" t="s">
        <v>2103</v>
      </c>
    </row>
    <row r="788" spans="1:4">
      <c r="A788" s="24" t="s">
        <v>2108</v>
      </c>
      <c r="B788" s="24" t="s">
        <v>2109</v>
      </c>
      <c r="C788" s="25">
        <v>25001</v>
      </c>
      <c r="D788" s="24" t="s">
        <v>2110</v>
      </c>
    </row>
    <row r="789" spans="1:4">
      <c r="A789" s="24" t="s">
        <v>810</v>
      </c>
      <c r="B789" s="24" t="s">
        <v>2111</v>
      </c>
      <c r="C789" s="25">
        <v>25002</v>
      </c>
      <c r="D789" s="24" t="s">
        <v>2110</v>
      </c>
    </row>
    <row r="790" spans="1:4">
      <c r="A790" s="24"/>
      <c r="B790" s="24" t="s">
        <v>2112</v>
      </c>
      <c r="C790" s="25">
        <v>25014</v>
      </c>
      <c r="D790" s="24" t="s">
        <v>2110</v>
      </c>
    </row>
    <row r="791" spans="1:4">
      <c r="A791" s="24" t="s">
        <v>812</v>
      </c>
      <c r="B791" s="24" t="s">
        <v>1361</v>
      </c>
      <c r="C791" s="25">
        <v>25020</v>
      </c>
      <c r="D791" s="24" t="s">
        <v>2110</v>
      </c>
    </row>
    <row r="792" spans="1:4">
      <c r="A792" s="24"/>
      <c r="B792" s="24" t="s">
        <v>2113</v>
      </c>
      <c r="C792" s="25">
        <v>25021</v>
      </c>
      <c r="D792" s="24" t="s">
        <v>2110</v>
      </c>
    </row>
    <row r="793" spans="1:4">
      <c r="A793" s="24" t="s">
        <v>2114</v>
      </c>
      <c r="B793" s="24" t="s">
        <v>2115</v>
      </c>
      <c r="C793" s="25">
        <v>25027</v>
      </c>
      <c r="D793" s="24" t="s">
        <v>2110</v>
      </c>
    </row>
    <row r="794" spans="1:4">
      <c r="A794" s="24"/>
      <c r="B794" s="24" t="s">
        <v>2116</v>
      </c>
      <c r="C794" s="25">
        <v>25028</v>
      </c>
      <c r="D794" s="24" t="s">
        <v>2110</v>
      </c>
    </row>
    <row r="795" spans="1:4">
      <c r="A795" s="24"/>
      <c r="B795" s="24" t="s">
        <v>2117</v>
      </c>
      <c r="C795" s="25">
        <v>25032</v>
      </c>
      <c r="D795" s="24" t="s">
        <v>2110</v>
      </c>
    </row>
    <row r="796" spans="1:4">
      <c r="A796" s="24"/>
      <c r="B796" s="24" t="s">
        <v>2118</v>
      </c>
      <c r="C796" s="25">
        <v>25033</v>
      </c>
      <c r="D796" s="24" t="s">
        <v>2110</v>
      </c>
    </row>
    <row r="797" spans="1:4">
      <c r="A797" s="24"/>
      <c r="B797" s="24" t="s">
        <v>2119</v>
      </c>
      <c r="C797" s="25">
        <v>25034</v>
      </c>
      <c r="D797" s="24" t="s">
        <v>2110</v>
      </c>
    </row>
    <row r="798" spans="1:4">
      <c r="A798" s="24" t="s">
        <v>2120</v>
      </c>
      <c r="B798" s="24" t="s">
        <v>2121</v>
      </c>
      <c r="C798" s="25">
        <v>25035</v>
      </c>
      <c r="D798" s="24" t="s">
        <v>2110</v>
      </c>
    </row>
    <row r="799" spans="1:4">
      <c r="A799" s="24"/>
      <c r="B799" s="24" t="s">
        <v>2122</v>
      </c>
      <c r="C799" s="25">
        <v>25037</v>
      </c>
      <c r="D799" s="24" t="s">
        <v>2110</v>
      </c>
    </row>
    <row r="800" spans="1:4">
      <c r="A800" s="24"/>
      <c r="B800" s="24" t="s">
        <v>2123</v>
      </c>
      <c r="C800" s="25">
        <v>25048</v>
      </c>
      <c r="D800" s="24" t="s">
        <v>2110</v>
      </c>
    </row>
    <row r="801" spans="1:4">
      <c r="A801" s="24"/>
      <c r="B801" s="24" t="s">
        <v>2124</v>
      </c>
      <c r="C801" s="25">
        <v>25050</v>
      </c>
      <c r="D801" s="24" t="s">
        <v>2110</v>
      </c>
    </row>
    <row r="802" spans="1:4">
      <c r="A802" s="24"/>
      <c r="B802" s="24" t="s">
        <v>2125</v>
      </c>
      <c r="C802" s="25">
        <v>25052</v>
      </c>
      <c r="D802" s="24" t="s">
        <v>2110</v>
      </c>
    </row>
    <row r="803" spans="1:4">
      <c r="A803" s="24"/>
      <c r="B803" s="24" t="s">
        <v>2126</v>
      </c>
      <c r="C803" s="25">
        <v>25060</v>
      </c>
      <c r="D803" s="24" t="s">
        <v>2110</v>
      </c>
    </row>
    <row r="804" spans="1:4">
      <c r="A804" s="24" t="s">
        <v>808</v>
      </c>
      <c r="B804" s="24" t="s">
        <v>1729</v>
      </c>
      <c r="C804" s="25">
        <v>25099</v>
      </c>
      <c r="D804" s="24" t="s">
        <v>2110</v>
      </c>
    </row>
    <row r="805" spans="1:4">
      <c r="A805" s="24" t="s">
        <v>2127</v>
      </c>
      <c r="B805" s="24" t="s">
        <v>2128</v>
      </c>
      <c r="C805" s="25">
        <v>63510</v>
      </c>
      <c r="D805" s="24" t="s">
        <v>2129</v>
      </c>
    </row>
    <row r="806" spans="1:4">
      <c r="A806" s="24"/>
      <c r="B806" s="24" t="s">
        <v>2130</v>
      </c>
      <c r="C806" s="25">
        <v>63512</v>
      </c>
      <c r="D806" s="24" t="s">
        <v>2129</v>
      </c>
    </row>
    <row r="807" spans="1:4">
      <c r="A807" s="24"/>
      <c r="B807" s="24" t="s">
        <v>2131</v>
      </c>
      <c r="C807" s="25">
        <v>63513</v>
      </c>
      <c r="D807" s="24" t="s">
        <v>2129</v>
      </c>
    </row>
    <row r="808" spans="1:4">
      <c r="A808" s="24" t="s">
        <v>2132</v>
      </c>
      <c r="B808" s="24" t="s">
        <v>1066</v>
      </c>
      <c r="C808" s="25">
        <v>63514</v>
      </c>
      <c r="D808" s="24" t="s">
        <v>2129</v>
      </c>
    </row>
    <row r="809" spans="1:4">
      <c r="A809" s="24" t="s">
        <v>2133</v>
      </c>
      <c r="B809" s="24" t="s">
        <v>2134</v>
      </c>
      <c r="C809" s="25">
        <v>65801</v>
      </c>
      <c r="D809" s="24" t="s">
        <v>2135</v>
      </c>
    </row>
    <row r="810" spans="1:4">
      <c r="A810" s="24" t="s">
        <v>2136</v>
      </c>
      <c r="B810" s="24" t="s">
        <v>992</v>
      </c>
      <c r="C810" s="25">
        <v>356110</v>
      </c>
      <c r="D810" s="24" t="s">
        <v>2137</v>
      </c>
    </row>
    <row r="811" spans="1:4">
      <c r="A811" s="24"/>
      <c r="B811" s="24" t="s">
        <v>2138</v>
      </c>
      <c r="C811" s="25">
        <v>358050</v>
      </c>
      <c r="D811" s="24" t="s">
        <v>2139</v>
      </c>
    </row>
    <row r="812" spans="1:4">
      <c r="A812" s="24" t="s">
        <v>2140</v>
      </c>
      <c r="B812" s="24" t="s">
        <v>992</v>
      </c>
      <c r="C812" s="25">
        <v>358110</v>
      </c>
      <c r="D812" s="24" t="s">
        <v>2139</v>
      </c>
    </row>
    <row r="813" spans="1:4">
      <c r="A813" s="24" t="s">
        <v>2141</v>
      </c>
      <c r="B813" s="24" t="s">
        <v>2142</v>
      </c>
      <c r="C813" s="25">
        <v>30801</v>
      </c>
      <c r="D813" s="24" t="s">
        <v>2143</v>
      </c>
    </row>
    <row r="814" spans="1:4">
      <c r="A814" s="24"/>
      <c r="B814" s="24" t="s">
        <v>2144</v>
      </c>
      <c r="C814" s="25">
        <v>360070</v>
      </c>
      <c r="D814" s="24" t="s">
        <v>2145</v>
      </c>
    </row>
    <row r="815" spans="1:4">
      <c r="A815" s="24" t="s">
        <v>2146</v>
      </c>
      <c r="B815" s="24" t="s">
        <v>992</v>
      </c>
      <c r="C815" s="25">
        <v>360110</v>
      </c>
      <c r="D815" s="24" t="s">
        <v>2145</v>
      </c>
    </row>
    <row r="816" spans="1:4">
      <c r="A816" s="24" t="s">
        <v>2147</v>
      </c>
      <c r="B816" s="24" t="s">
        <v>1018</v>
      </c>
      <c r="C816" s="25">
        <v>54900</v>
      </c>
      <c r="D816" s="24" t="s">
        <v>2148</v>
      </c>
    </row>
    <row r="817" spans="1:4">
      <c r="A817" s="24" t="s">
        <v>2149</v>
      </c>
      <c r="B817" s="24" t="s">
        <v>2150</v>
      </c>
      <c r="C817" s="25">
        <v>54927</v>
      </c>
      <c r="D817" s="24" t="s">
        <v>2148</v>
      </c>
    </row>
    <row r="818" spans="1:4">
      <c r="A818" s="24" t="s">
        <v>2151</v>
      </c>
      <c r="B818" s="24" t="s">
        <v>2152</v>
      </c>
      <c r="C818" s="25">
        <v>62601</v>
      </c>
      <c r="D818" s="24" t="s">
        <v>2153</v>
      </c>
    </row>
    <row r="819" spans="1:4">
      <c r="A819" s="24" t="s">
        <v>2154</v>
      </c>
      <c r="B819" s="24" t="s">
        <v>2155</v>
      </c>
      <c r="C819" s="25">
        <v>62602</v>
      </c>
      <c r="D819" s="24" t="s">
        <v>2153</v>
      </c>
    </row>
    <row r="820" spans="1:4">
      <c r="A820" s="24" t="s">
        <v>816</v>
      </c>
      <c r="B820" s="24" t="s">
        <v>2156</v>
      </c>
      <c r="C820" s="25">
        <v>42001</v>
      </c>
      <c r="D820" s="24" t="s">
        <v>2157</v>
      </c>
    </row>
    <row r="821" spans="1:4">
      <c r="A821" s="24" t="s">
        <v>818</v>
      </c>
      <c r="B821" s="24" t="s">
        <v>2158</v>
      </c>
      <c r="C821" s="25">
        <v>42003</v>
      </c>
      <c r="D821" s="24" t="s">
        <v>2157</v>
      </c>
    </row>
    <row r="822" spans="1:4">
      <c r="A822" s="24" t="s">
        <v>2159</v>
      </c>
      <c r="B822" s="24" t="s">
        <v>2160</v>
      </c>
      <c r="C822" s="25">
        <v>42004</v>
      </c>
      <c r="D822" s="24" t="s">
        <v>2157</v>
      </c>
    </row>
    <row r="823" spans="1:4">
      <c r="A823" s="24"/>
      <c r="B823" s="24" t="s">
        <v>2161</v>
      </c>
      <c r="C823" s="25">
        <v>42005</v>
      </c>
      <c r="D823" s="24" t="s">
        <v>2157</v>
      </c>
    </row>
    <row r="824" spans="1:4">
      <c r="A824" s="24"/>
      <c r="B824" s="24" t="s">
        <v>2162</v>
      </c>
      <c r="C824" s="25">
        <v>420060</v>
      </c>
      <c r="D824" s="24" t="s">
        <v>2157</v>
      </c>
    </row>
    <row r="825" spans="1:4">
      <c r="A825" s="24"/>
      <c r="B825" s="24" t="s">
        <v>2161</v>
      </c>
      <c r="C825" s="25">
        <v>42050</v>
      </c>
      <c r="D825" s="24" t="s">
        <v>2157</v>
      </c>
    </row>
    <row r="826" spans="1:4">
      <c r="A826" s="24" t="s">
        <v>822</v>
      </c>
      <c r="B826" s="24" t="s">
        <v>2163</v>
      </c>
      <c r="C826" s="25">
        <v>60801</v>
      </c>
      <c r="D826" s="24" t="s">
        <v>2164</v>
      </c>
    </row>
    <row r="827" spans="1:4">
      <c r="A827" s="24" t="s">
        <v>2165</v>
      </c>
      <c r="B827" s="24" t="s">
        <v>2166</v>
      </c>
      <c r="C827" s="25">
        <v>60802</v>
      </c>
      <c r="D827" s="24" t="s">
        <v>2164</v>
      </c>
    </row>
    <row r="828" spans="1:4">
      <c r="A828" s="24" t="s">
        <v>2167</v>
      </c>
      <c r="B828" s="24" t="s">
        <v>2168</v>
      </c>
      <c r="C828" s="25">
        <v>60803</v>
      </c>
      <c r="D828" s="24" t="s">
        <v>2164</v>
      </c>
    </row>
    <row r="829" spans="1:4">
      <c r="A829" s="24" t="s">
        <v>923</v>
      </c>
      <c r="B829" s="24" t="s">
        <v>1157</v>
      </c>
      <c r="C829" s="25">
        <v>22001</v>
      </c>
      <c r="D829" s="24" t="s">
        <v>2169</v>
      </c>
    </row>
    <row r="830" spans="1:4">
      <c r="A830" s="24" t="s">
        <v>2170</v>
      </c>
      <c r="B830" s="24" t="s">
        <v>2171</v>
      </c>
      <c r="C830" s="25">
        <v>22003</v>
      </c>
      <c r="D830" s="24" t="s">
        <v>2169</v>
      </c>
    </row>
    <row r="831" spans="1:4">
      <c r="A831" s="24" t="s">
        <v>834</v>
      </c>
      <c r="B831" s="24" t="s">
        <v>2172</v>
      </c>
      <c r="C831" s="25">
        <v>22005</v>
      </c>
      <c r="D831" s="24" t="s">
        <v>2169</v>
      </c>
    </row>
    <row r="832" spans="1:4">
      <c r="A832" s="24"/>
      <c r="B832" s="24" t="s">
        <v>2173</v>
      </c>
      <c r="C832" s="25">
        <v>22009</v>
      </c>
      <c r="D832" s="24" t="s">
        <v>2169</v>
      </c>
    </row>
    <row r="833" spans="1:4">
      <c r="A833" s="24"/>
      <c r="B833" s="24" t="s">
        <v>2173</v>
      </c>
      <c r="C833" s="25">
        <v>22011</v>
      </c>
      <c r="D833" s="24" t="s">
        <v>2169</v>
      </c>
    </row>
    <row r="834" spans="1:4">
      <c r="A834" s="24" t="s">
        <v>2174</v>
      </c>
      <c r="B834" s="24" t="s">
        <v>2175</v>
      </c>
      <c r="C834" s="25">
        <v>63301</v>
      </c>
      <c r="D834" s="24" t="s">
        <v>2176</v>
      </c>
    </row>
    <row r="835" spans="1:4">
      <c r="A835" s="24" t="s">
        <v>2177</v>
      </c>
      <c r="B835" s="24" t="s">
        <v>1066</v>
      </c>
      <c r="C835" s="25">
        <v>63310</v>
      </c>
      <c r="D835" s="24" t="s">
        <v>2176</v>
      </c>
    </row>
    <row r="836" spans="1:4">
      <c r="A836" s="24" t="s">
        <v>832</v>
      </c>
      <c r="B836" s="24" t="s">
        <v>1160</v>
      </c>
      <c r="C836" s="25">
        <v>61901</v>
      </c>
      <c r="D836" s="24" t="s">
        <v>2178</v>
      </c>
    </row>
    <row r="837" spans="1:4">
      <c r="A837" s="24" t="s">
        <v>830</v>
      </c>
      <c r="B837" s="24" t="s">
        <v>2179</v>
      </c>
      <c r="C837" s="25">
        <v>61905</v>
      </c>
      <c r="D837" s="24" t="s">
        <v>2178</v>
      </c>
    </row>
    <row r="838" spans="1:4">
      <c r="A838" s="24" t="s">
        <v>2180</v>
      </c>
      <c r="B838" s="24" t="s">
        <v>2181</v>
      </c>
      <c r="C838" s="25">
        <v>61907</v>
      </c>
      <c r="D838" s="24" t="s">
        <v>2178</v>
      </c>
    </row>
    <row r="839" spans="1:4">
      <c r="A839" s="24" t="s">
        <v>2182</v>
      </c>
      <c r="B839" s="24" t="s">
        <v>2183</v>
      </c>
      <c r="C839" s="25">
        <v>52501</v>
      </c>
      <c r="D839" s="24" t="s">
        <v>2184</v>
      </c>
    </row>
    <row r="840" spans="1:4">
      <c r="A840" s="24" t="s">
        <v>2185</v>
      </c>
      <c r="B840" s="24" t="s">
        <v>2183</v>
      </c>
      <c r="C840" s="25">
        <v>52502</v>
      </c>
      <c r="D840" s="24" t="s">
        <v>2184</v>
      </c>
    </row>
    <row r="841" spans="1:4">
      <c r="A841" s="24" t="s">
        <v>826</v>
      </c>
      <c r="B841" s="24" t="s">
        <v>2186</v>
      </c>
      <c r="C841" s="25">
        <v>52503</v>
      </c>
      <c r="D841" s="24" t="s">
        <v>2184</v>
      </c>
    </row>
    <row r="842" spans="1:4">
      <c r="A842" s="24" t="s">
        <v>828</v>
      </c>
      <c r="B842" s="24" t="s">
        <v>2187</v>
      </c>
      <c r="C842" s="25">
        <v>52505</v>
      </c>
      <c r="D842" s="24" t="s">
        <v>2184</v>
      </c>
    </row>
    <row r="843" spans="1:4">
      <c r="A843" s="24"/>
      <c r="B843" s="24" t="s">
        <v>2183</v>
      </c>
      <c r="C843" s="25">
        <v>52507</v>
      </c>
      <c r="D843" s="24" t="s">
        <v>2184</v>
      </c>
    </row>
    <row r="844" spans="1:4">
      <c r="A844" s="24" t="s">
        <v>2188</v>
      </c>
      <c r="B844" s="24" t="s">
        <v>2187</v>
      </c>
      <c r="C844" s="25">
        <v>52508</v>
      </c>
      <c r="D844" s="24" t="s">
        <v>2184</v>
      </c>
    </row>
    <row r="845" spans="1:4">
      <c r="A845" s="24" t="s">
        <v>2189</v>
      </c>
      <c r="B845" s="24" t="s">
        <v>2190</v>
      </c>
      <c r="C845" s="25">
        <v>52510</v>
      </c>
      <c r="D845" s="24" t="s">
        <v>2184</v>
      </c>
    </row>
    <row r="846" spans="1:4">
      <c r="A846" s="24"/>
      <c r="B846" s="24" t="s">
        <v>2191</v>
      </c>
      <c r="C846" s="25">
        <v>525127</v>
      </c>
      <c r="D846" s="24" t="s">
        <v>2184</v>
      </c>
    </row>
    <row r="847" spans="1:4">
      <c r="A847" s="24" t="s">
        <v>843</v>
      </c>
      <c r="B847" s="24" t="s">
        <v>2192</v>
      </c>
      <c r="C847" s="25">
        <v>23101</v>
      </c>
      <c r="D847" s="24" t="s">
        <v>2193</v>
      </c>
    </row>
    <row r="848" spans="1:4">
      <c r="A848" s="24" t="s">
        <v>2194</v>
      </c>
      <c r="B848" s="24" t="s">
        <v>2195</v>
      </c>
      <c r="C848" s="25">
        <v>23102</v>
      </c>
      <c r="D848" s="24" t="s">
        <v>2193</v>
      </c>
    </row>
    <row r="849" spans="1:4">
      <c r="A849" s="24" t="s">
        <v>2196</v>
      </c>
      <c r="B849" s="24" t="s">
        <v>2197</v>
      </c>
      <c r="C849" s="25">
        <v>23103</v>
      </c>
      <c r="D849" s="24" t="s">
        <v>2193</v>
      </c>
    </row>
    <row r="850" spans="1:4">
      <c r="A850" s="24" t="s">
        <v>2198</v>
      </c>
      <c r="B850" s="24" t="s">
        <v>2199</v>
      </c>
      <c r="C850" s="25">
        <v>23106</v>
      </c>
      <c r="D850" s="24" t="s">
        <v>2193</v>
      </c>
    </row>
    <row r="851" spans="1:4">
      <c r="A851" s="24" t="s">
        <v>847</v>
      </c>
      <c r="B851" s="24" t="s">
        <v>2200</v>
      </c>
      <c r="C851" s="25">
        <v>29340</v>
      </c>
      <c r="D851" s="24" t="s">
        <v>2201</v>
      </c>
    </row>
    <row r="852" spans="1:4">
      <c r="A852" s="24" t="s">
        <v>845</v>
      </c>
      <c r="B852" s="24" t="s">
        <v>2202</v>
      </c>
      <c r="C852" s="25">
        <v>29341</v>
      </c>
      <c r="D852" s="24" t="s">
        <v>2201</v>
      </c>
    </row>
    <row r="853" spans="1:4">
      <c r="A853" s="24" t="s">
        <v>2203</v>
      </c>
      <c r="B853" s="24" t="s">
        <v>2204</v>
      </c>
      <c r="C853" s="25">
        <v>29364</v>
      </c>
      <c r="D853" s="24" t="s">
        <v>2201</v>
      </c>
    </row>
    <row r="854" spans="1:4">
      <c r="A854" s="24" t="s">
        <v>849</v>
      </c>
      <c r="B854" s="24" t="s">
        <v>2205</v>
      </c>
      <c r="C854" s="25">
        <v>29370</v>
      </c>
      <c r="D854" s="24" t="s">
        <v>2201</v>
      </c>
    </row>
    <row r="855" spans="1:4">
      <c r="A855" s="24" t="s">
        <v>2206</v>
      </c>
      <c r="B855" s="24" t="s">
        <v>2207</v>
      </c>
      <c r="C855" s="25">
        <v>54001</v>
      </c>
      <c r="D855" s="24" t="s">
        <v>2208</v>
      </c>
    </row>
    <row r="856" spans="1:4">
      <c r="A856" s="24" t="s">
        <v>2209</v>
      </c>
      <c r="B856" s="24" t="s">
        <v>2043</v>
      </c>
      <c r="C856" s="25">
        <v>54002</v>
      </c>
      <c r="D856" s="24" t="s">
        <v>2208</v>
      </c>
    </row>
    <row r="857" spans="1:4">
      <c r="A857" s="24" t="s">
        <v>2210</v>
      </c>
      <c r="B857" s="24" t="s">
        <v>2211</v>
      </c>
      <c r="C857" s="25">
        <v>63701</v>
      </c>
      <c r="D857" s="24" t="s">
        <v>2212</v>
      </c>
    </row>
    <row r="858" spans="1:4">
      <c r="A858" s="24"/>
      <c r="B858" s="24" t="s">
        <v>2213</v>
      </c>
      <c r="C858" s="25">
        <v>63704</v>
      </c>
      <c r="D858" s="24" t="s">
        <v>2212</v>
      </c>
    </row>
    <row r="859" spans="1:4">
      <c r="A859" s="24"/>
      <c r="B859" s="24" t="s">
        <v>2214</v>
      </c>
      <c r="C859" s="25">
        <v>63705</v>
      </c>
      <c r="D859" s="24" t="s">
        <v>2212</v>
      </c>
    </row>
    <row r="860" spans="1:4">
      <c r="A860" s="24"/>
      <c r="B860" s="24" t="s">
        <v>2215</v>
      </c>
      <c r="C860" s="25">
        <v>63720</v>
      </c>
      <c r="D860" s="24" t="s">
        <v>2212</v>
      </c>
    </row>
    <row r="861" spans="1:4">
      <c r="A861" s="24" t="s">
        <v>2216</v>
      </c>
      <c r="B861" s="24" t="s">
        <v>2217</v>
      </c>
      <c r="C861" s="25">
        <v>63730</v>
      </c>
      <c r="D861" s="24" t="s">
        <v>2212</v>
      </c>
    </row>
    <row r="862" spans="1:4">
      <c r="A862" s="24" t="s">
        <v>2218</v>
      </c>
      <c r="B862" s="24" t="s">
        <v>2215</v>
      </c>
      <c r="C862" s="25">
        <v>63750</v>
      </c>
      <c r="D862" s="24" t="s">
        <v>2212</v>
      </c>
    </row>
    <row r="863" spans="1:4">
      <c r="A863" s="24"/>
      <c r="B863" s="24" t="s">
        <v>2219</v>
      </c>
      <c r="C863" s="25">
        <v>63760</v>
      </c>
      <c r="D863" s="24" t="s">
        <v>2212</v>
      </c>
    </row>
    <row r="864" spans="1:4">
      <c r="A864" s="24"/>
      <c r="B864" s="24" t="s">
        <v>2220</v>
      </c>
      <c r="C864" s="25">
        <v>63771</v>
      </c>
      <c r="D864" s="24" t="s">
        <v>2212</v>
      </c>
    </row>
    <row r="865" spans="1:4">
      <c r="A865" s="24"/>
      <c r="B865" s="24" t="s">
        <v>2220</v>
      </c>
      <c r="C865" s="25">
        <v>63782</v>
      </c>
      <c r="D865" s="24" t="s">
        <v>2212</v>
      </c>
    </row>
    <row r="866" spans="1:4">
      <c r="A866" s="24" t="s">
        <v>2221</v>
      </c>
      <c r="B866" s="24" t="s">
        <v>2222</v>
      </c>
      <c r="C866" s="25">
        <v>65501</v>
      </c>
      <c r="D866" s="24" t="s">
        <v>2223</v>
      </c>
    </row>
    <row r="867" spans="1:4">
      <c r="A867" s="24" t="s">
        <v>2224</v>
      </c>
      <c r="B867" s="24" t="s">
        <v>2225</v>
      </c>
      <c r="C867" s="25">
        <v>65502</v>
      </c>
      <c r="D867" s="24" t="s">
        <v>2223</v>
      </c>
    </row>
    <row r="868" spans="1:4">
      <c r="A868" s="24" t="s">
        <v>2224</v>
      </c>
      <c r="B868" s="24" t="s">
        <v>2225</v>
      </c>
      <c r="C868" s="25">
        <v>65505</v>
      </c>
      <c r="D868" s="24" t="s">
        <v>2223</v>
      </c>
    </row>
    <row r="869" spans="1:4">
      <c r="A869" s="24" t="s">
        <v>927</v>
      </c>
      <c r="B869" s="24" t="s">
        <v>2226</v>
      </c>
      <c r="C869" s="25">
        <v>65507</v>
      </c>
      <c r="D869" s="24" t="s">
        <v>2223</v>
      </c>
    </row>
    <row r="870" spans="1:4">
      <c r="A870" s="24" t="s">
        <v>2227</v>
      </c>
      <c r="B870" s="24" t="s">
        <v>2228</v>
      </c>
      <c r="C870" s="25">
        <v>65510</v>
      </c>
      <c r="D870" s="24" t="s">
        <v>2223</v>
      </c>
    </row>
    <row r="871" spans="1:4" ht="24">
      <c r="A871" s="24"/>
      <c r="B871" s="24" t="s">
        <v>2229</v>
      </c>
      <c r="C871" s="25">
        <v>65512</v>
      </c>
      <c r="D871" s="24" t="s">
        <v>2223</v>
      </c>
    </row>
    <row r="872" spans="1:4">
      <c r="A872" s="24" t="s">
        <v>2230</v>
      </c>
      <c r="B872" s="24" t="s">
        <v>2231</v>
      </c>
      <c r="C872" s="25">
        <v>65538</v>
      </c>
      <c r="D872" s="24" t="s">
        <v>2223</v>
      </c>
    </row>
    <row r="873" spans="1:4">
      <c r="A873" s="24" t="s">
        <v>655</v>
      </c>
      <c r="B873" s="24" t="s">
        <v>2232</v>
      </c>
      <c r="C873" s="25">
        <v>45005</v>
      </c>
      <c r="D873" s="24" t="s">
        <v>2233</v>
      </c>
    </row>
    <row r="874" spans="1:4">
      <c r="A874" s="24" t="s">
        <v>2234</v>
      </c>
      <c r="B874" s="24" t="s">
        <v>2235</v>
      </c>
      <c r="C874" s="25">
        <v>45006</v>
      </c>
      <c r="D874" s="24" t="s">
        <v>2233</v>
      </c>
    </row>
    <row r="875" spans="1:4">
      <c r="A875" s="24" t="s">
        <v>651</v>
      </c>
      <c r="B875" s="24" t="s">
        <v>2236</v>
      </c>
      <c r="C875" s="25">
        <v>45008</v>
      </c>
      <c r="D875" s="24" t="s">
        <v>2233</v>
      </c>
    </row>
    <row r="876" spans="1:4">
      <c r="A876" s="24" t="s">
        <v>2234</v>
      </c>
      <c r="B876" s="24" t="s">
        <v>2235</v>
      </c>
      <c r="C876" s="25">
        <v>45010</v>
      </c>
      <c r="D876" s="24" t="s">
        <v>2233</v>
      </c>
    </row>
    <row r="877" spans="1:4">
      <c r="A877" s="24"/>
      <c r="B877" s="24" t="s">
        <v>2237</v>
      </c>
      <c r="C877" s="25">
        <v>65902</v>
      </c>
      <c r="D877" s="24" t="s">
        <v>2238</v>
      </c>
    </row>
    <row r="878" spans="1:4">
      <c r="A878" s="24"/>
      <c r="B878" s="24" t="s">
        <v>2239</v>
      </c>
      <c r="C878" s="25">
        <v>65904</v>
      </c>
      <c r="D878" s="24" t="s">
        <v>2238</v>
      </c>
    </row>
    <row r="879" spans="1:4" ht="24">
      <c r="A879" s="24" t="s">
        <v>2240</v>
      </c>
      <c r="B879" s="24" t="s">
        <v>2241</v>
      </c>
      <c r="C879" s="25">
        <v>65906</v>
      </c>
      <c r="D879" s="24" t="s">
        <v>2238</v>
      </c>
    </row>
    <row r="880" spans="1:4">
      <c r="A880" s="24" t="s">
        <v>2242</v>
      </c>
      <c r="B880" s="24" t="s">
        <v>1338</v>
      </c>
      <c r="C880" s="25">
        <v>21401</v>
      </c>
      <c r="D880" s="24" t="s">
        <v>2243</v>
      </c>
    </row>
    <row r="881" spans="1:4" ht="24">
      <c r="A881" s="24" t="s">
        <v>2244</v>
      </c>
      <c r="B881" s="24" t="s">
        <v>2245</v>
      </c>
      <c r="C881" s="25">
        <v>21403</v>
      </c>
      <c r="D881" s="24" t="s">
        <v>2243</v>
      </c>
    </row>
    <row r="882" spans="1:4">
      <c r="A882" s="24" t="s">
        <v>2246</v>
      </c>
      <c r="B882" s="24" t="s">
        <v>2247</v>
      </c>
      <c r="C882" s="25">
        <v>21404</v>
      </c>
      <c r="D882" s="24" t="s">
        <v>2243</v>
      </c>
    </row>
    <row r="883" spans="1:4">
      <c r="A883" s="24"/>
      <c r="B883" s="24" t="s">
        <v>2248</v>
      </c>
      <c r="C883" s="25">
        <v>21405</v>
      </c>
      <c r="D883" s="24" t="s">
        <v>2243</v>
      </c>
    </row>
    <row r="884" spans="1:4">
      <c r="A884" s="24"/>
      <c r="B884" s="24" t="s">
        <v>2249</v>
      </c>
      <c r="C884" s="25">
        <v>21406</v>
      </c>
      <c r="D884" s="24" t="s">
        <v>2243</v>
      </c>
    </row>
    <row r="885" spans="1:4">
      <c r="A885" s="24" t="s">
        <v>2250</v>
      </c>
      <c r="B885" s="24" t="s">
        <v>1260</v>
      </c>
      <c r="C885" s="25">
        <v>21407</v>
      </c>
      <c r="D885" s="24" t="s">
        <v>2243</v>
      </c>
    </row>
    <row r="886" spans="1:4" ht="24">
      <c r="A886" s="24"/>
      <c r="B886" s="24" t="s">
        <v>2251</v>
      </c>
      <c r="C886" s="25">
        <v>21419</v>
      </c>
      <c r="D886" s="24" t="s">
        <v>2243</v>
      </c>
    </row>
    <row r="887" spans="1:4" ht="24">
      <c r="A887" s="24"/>
      <c r="B887" s="24" t="s">
        <v>2251</v>
      </c>
      <c r="C887" s="25">
        <v>21421</v>
      </c>
      <c r="D887" s="24" t="s">
        <v>2243</v>
      </c>
    </row>
    <row r="888" spans="1:4">
      <c r="A888" s="24"/>
      <c r="B888" s="24" t="s">
        <v>2252</v>
      </c>
      <c r="C888" s="25">
        <v>21422</v>
      </c>
      <c r="D888" s="24" t="s">
        <v>2243</v>
      </c>
    </row>
    <row r="889" spans="1:4">
      <c r="A889" s="24"/>
      <c r="B889" s="24" t="s">
        <v>2253</v>
      </c>
      <c r="C889" s="25">
        <v>21423</v>
      </c>
      <c r="D889" s="24" t="s">
        <v>2243</v>
      </c>
    </row>
    <row r="890" spans="1:4">
      <c r="A890" s="24" t="s">
        <v>673</v>
      </c>
      <c r="B890" s="24" t="s">
        <v>2254</v>
      </c>
      <c r="C890" s="25">
        <v>41301</v>
      </c>
      <c r="D890" s="24" t="s">
        <v>2255</v>
      </c>
    </row>
    <row r="891" spans="1:4">
      <c r="A891" s="24" t="s">
        <v>677</v>
      </c>
      <c r="B891" s="24" t="s">
        <v>2256</v>
      </c>
      <c r="C891" s="25">
        <v>41302</v>
      </c>
      <c r="D891" s="24" t="s">
        <v>2255</v>
      </c>
    </row>
    <row r="892" spans="1:4">
      <c r="A892" s="24" t="s">
        <v>2257</v>
      </c>
      <c r="B892" s="24" t="s">
        <v>1221</v>
      </c>
      <c r="C892" s="25">
        <v>41303</v>
      </c>
      <c r="D892" s="24" t="s">
        <v>2255</v>
      </c>
    </row>
    <row r="893" spans="1:4">
      <c r="A893" s="24" t="s">
        <v>2258</v>
      </c>
      <c r="B893" s="24" t="s">
        <v>1544</v>
      </c>
      <c r="C893" s="25">
        <v>41305</v>
      </c>
      <c r="D893" s="24" t="s">
        <v>2255</v>
      </c>
    </row>
    <row r="894" spans="1:4" ht="24">
      <c r="A894" s="24" t="s">
        <v>2257</v>
      </c>
      <c r="B894" s="24" t="s">
        <v>2259</v>
      </c>
      <c r="C894" s="25">
        <v>41308</v>
      </c>
      <c r="D894" s="24" t="s">
        <v>2255</v>
      </c>
    </row>
    <row r="895" spans="1:4">
      <c r="A895" s="24" t="s">
        <v>841</v>
      </c>
      <c r="B895" s="24" t="s">
        <v>2260</v>
      </c>
      <c r="C895" s="25">
        <v>63401</v>
      </c>
      <c r="D895" s="24" t="s">
        <v>2261</v>
      </c>
    </row>
    <row r="896" spans="1:4">
      <c r="A896" s="24" t="s">
        <v>2262</v>
      </c>
      <c r="B896" s="24" t="s">
        <v>1292</v>
      </c>
      <c r="C896" s="25">
        <v>63402</v>
      </c>
      <c r="D896" s="24" t="s">
        <v>2261</v>
      </c>
    </row>
    <row r="897" spans="1:4" ht="24">
      <c r="A897" s="24"/>
      <c r="B897" s="24" t="s">
        <v>2263</v>
      </c>
      <c r="C897" s="25">
        <v>63407</v>
      </c>
      <c r="D897" s="24" t="s">
        <v>2261</v>
      </c>
    </row>
    <row r="898" spans="1:4">
      <c r="A898" s="24" t="s">
        <v>2264</v>
      </c>
      <c r="B898" s="24" t="s">
        <v>2265</v>
      </c>
      <c r="C898" s="25">
        <v>74602</v>
      </c>
      <c r="D898" s="24" t="s">
        <v>2266</v>
      </c>
    </row>
    <row r="899" spans="1:4">
      <c r="A899" s="24" t="s">
        <v>2267</v>
      </c>
      <c r="B899" s="24" t="s">
        <v>2268</v>
      </c>
      <c r="C899" s="25">
        <v>74603</v>
      </c>
      <c r="D899" s="24" t="s">
        <v>2266</v>
      </c>
    </row>
    <row r="900" spans="1:4">
      <c r="A900" s="24" t="s">
        <v>2269</v>
      </c>
      <c r="B900" s="24" t="s">
        <v>2270</v>
      </c>
      <c r="C900" s="25">
        <v>65302</v>
      </c>
      <c r="D900" s="24" t="s">
        <v>2271</v>
      </c>
    </row>
    <row r="901" spans="1:4">
      <c r="A901" s="24" t="s">
        <v>861</v>
      </c>
      <c r="B901" s="24" t="s">
        <v>2272</v>
      </c>
      <c r="C901" s="25">
        <v>65310</v>
      </c>
      <c r="D901" s="24" t="s">
        <v>2271</v>
      </c>
    </row>
    <row r="902" spans="1:4">
      <c r="A902" s="24" t="s">
        <v>859</v>
      </c>
      <c r="B902" s="24" t="s">
        <v>2273</v>
      </c>
      <c r="C902" s="25">
        <v>24001</v>
      </c>
      <c r="D902" s="24" t="s">
        <v>2274</v>
      </c>
    </row>
    <row r="903" spans="1:4">
      <c r="A903" s="24" t="s">
        <v>2275</v>
      </c>
      <c r="B903" s="24">
        <v>3</v>
      </c>
      <c r="C903" s="25">
        <v>24002</v>
      </c>
      <c r="D903" s="24" t="s">
        <v>2274</v>
      </c>
    </row>
    <row r="904" spans="1:4">
      <c r="A904" s="24"/>
      <c r="B904" s="24" t="s">
        <v>2276</v>
      </c>
      <c r="C904" s="25">
        <v>24004</v>
      </c>
      <c r="D904" s="24" t="s">
        <v>2274</v>
      </c>
    </row>
    <row r="905" spans="1:4" ht="24">
      <c r="A905" s="24"/>
      <c r="B905" s="24" t="s">
        <v>2277</v>
      </c>
      <c r="C905" s="25">
        <v>24005</v>
      </c>
      <c r="D905" s="24" t="s">
        <v>2274</v>
      </c>
    </row>
    <row r="906" spans="1:4">
      <c r="A906" s="24"/>
      <c r="B906" s="24" t="s">
        <v>2278</v>
      </c>
      <c r="C906" s="25">
        <v>24006</v>
      </c>
      <c r="D906" s="24" t="s">
        <v>2274</v>
      </c>
    </row>
    <row r="907" spans="1:4">
      <c r="A907" s="24" t="s">
        <v>2279</v>
      </c>
      <c r="B907" s="24" t="s">
        <v>2280</v>
      </c>
      <c r="C907" s="25">
        <v>24007</v>
      </c>
      <c r="D907" s="24" t="s">
        <v>2274</v>
      </c>
    </row>
    <row r="908" spans="1:4">
      <c r="A908" s="24" t="s">
        <v>851</v>
      </c>
      <c r="B908" s="24" t="s">
        <v>1157</v>
      </c>
      <c r="C908" s="25">
        <v>24008</v>
      </c>
      <c r="D908" s="24" t="s">
        <v>2274</v>
      </c>
    </row>
    <row r="909" spans="1:4">
      <c r="A909" s="24"/>
      <c r="B909" s="24" t="s">
        <v>2281</v>
      </c>
      <c r="C909" s="25">
        <v>24009</v>
      </c>
      <c r="D909" s="24" t="s">
        <v>2274</v>
      </c>
    </row>
    <row r="910" spans="1:4">
      <c r="A910" s="24"/>
      <c r="B910" s="24" t="s">
        <v>2282</v>
      </c>
      <c r="C910" s="25">
        <v>24010</v>
      </c>
      <c r="D910" s="24" t="s">
        <v>2274</v>
      </c>
    </row>
    <row r="911" spans="1:4">
      <c r="A911" s="24"/>
      <c r="B911" s="24" t="s">
        <v>2283</v>
      </c>
      <c r="C911" s="25">
        <v>24016</v>
      </c>
      <c r="D911" s="24" t="s">
        <v>2274</v>
      </c>
    </row>
    <row r="912" spans="1:4">
      <c r="A912" s="24"/>
      <c r="B912" s="24" t="s">
        <v>2284</v>
      </c>
      <c r="C912" s="25">
        <v>24024</v>
      </c>
      <c r="D912" s="24" t="s">
        <v>2274</v>
      </c>
    </row>
    <row r="913" spans="1:4">
      <c r="A913" s="24"/>
      <c r="B913" s="24" t="s">
        <v>2285</v>
      </c>
      <c r="C913" s="25">
        <v>24026</v>
      </c>
      <c r="D913" s="24" t="s">
        <v>2274</v>
      </c>
    </row>
    <row r="914" spans="1:4">
      <c r="A914" s="24"/>
      <c r="B914" s="24" t="s">
        <v>2286</v>
      </c>
      <c r="C914" s="25">
        <v>240276</v>
      </c>
      <c r="D914" s="24" t="s">
        <v>2274</v>
      </c>
    </row>
    <row r="915" spans="1:4">
      <c r="A915" s="24"/>
      <c r="B915" s="24" t="s">
        <v>2287</v>
      </c>
      <c r="C915" s="25">
        <v>24039</v>
      </c>
      <c r="D915" s="24" t="s">
        <v>2274</v>
      </c>
    </row>
    <row r="916" spans="1:4">
      <c r="A916" s="24"/>
      <c r="B916" s="24" t="s">
        <v>2288</v>
      </c>
      <c r="C916" s="25">
        <v>24040</v>
      </c>
      <c r="D916" s="24" t="s">
        <v>2274</v>
      </c>
    </row>
    <row r="917" spans="1:4">
      <c r="A917" s="24"/>
      <c r="B917" s="24" t="s">
        <v>2278</v>
      </c>
      <c r="C917" s="25">
        <v>24042</v>
      </c>
      <c r="D917" s="24" t="s">
        <v>2274</v>
      </c>
    </row>
    <row r="918" spans="1:4">
      <c r="A918" s="24"/>
      <c r="B918" s="24" t="s">
        <v>2289</v>
      </c>
      <c r="C918" s="25">
        <v>24043</v>
      </c>
      <c r="D918" s="24" t="s">
        <v>2274</v>
      </c>
    </row>
    <row r="919" spans="1:4">
      <c r="A919" s="24"/>
      <c r="B919" s="24" t="s">
        <v>2290</v>
      </c>
      <c r="C919" s="25">
        <v>24046</v>
      </c>
      <c r="D919" s="24" t="s">
        <v>2274</v>
      </c>
    </row>
    <row r="920" spans="1:4">
      <c r="A920" s="24"/>
      <c r="B920" s="24" t="s">
        <v>2291</v>
      </c>
      <c r="C920" s="25">
        <v>90121</v>
      </c>
      <c r="D920" s="24" t="s">
        <v>2274</v>
      </c>
    </row>
    <row r="921" spans="1:4">
      <c r="A921" s="24"/>
      <c r="B921" s="24" t="s">
        <v>2281</v>
      </c>
      <c r="C921" s="25">
        <v>90148</v>
      </c>
      <c r="D921" s="24" t="s">
        <v>2274</v>
      </c>
    </row>
    <row r="922" spans="1:4">
      <c r="A922" s="24" t="s">
        <v>394</v>
      </c>
      <c r="B922" s="24" t="s">
        <v>1787</v>
      </c>
      <c r="C922" s="25">
        <v>22801</v>
      </c>
      <c r="D922" s="24" t="s">
        <v>2292</v>
      </c>
    </row>
    <row r="923" spans="1:4">
      <c r="A923" s="24" t="s">
        <v>396</v>
      </c>
      <c r="B923" s="24" t="s">
        <v>2293</v>
      </c>
      <c r="C923" s="25">
        <v>22802</v>
      </c>
      <c r="D923" s="24" t="s">
        <v>2292</v>
      </c>
    </row>
    <row r="924" spans="1:4">
      <c r="A924" s="24" t="s">
        <v>398</v>
      </c>
      <c r="B924" s="24" t="s">
        <v>2294</v>
      </c>
      <c r="C924" s="25">
        <v>22803</v>
      </c>
      <c r="D924" s="24" t="s">
        <v>2292</v>
      </c>
    </row>
    <row r="925" spans="1:4">
      <c r="A925" s="24"/>
      <c r="B925" s="24" t="s">
        <v>2295</v>
      </c>
      <c r="C925" s="25">
        <v>22806</v>
      </c>
      <c r="D925" s="24" t="s">
        <v>2292</v>
      </c>
    </row>
    <row r="926" spans="1:4">
      <c r="A926" s="24"/>
      <c r="B926" s="24" t="s">
        <v>2296</v>
      </c>
      <c r="C926" s="25">
        <v>22848</v>
      </c>
      <c r="D926" s="24" t="s">
        <v>2292</v>
      </c>
    </row>
    <row r="927" spans="1:4">
      <c r="A927" s="24"/>
      <c r="B927" s="24" t="s">
        <v>2297</v>
      </c>
      <c r="C927" s="25">
        <v>22851</v>
      </c>
      <c r="D927" s="24" t="s">
        <v>2292</v>
      </c>
    </row>
    <row r="928" spans="1:4">
      <c r="A928" s="24"/>
      <c r="B928" s="24" t="s">
        <v>2298</v>
      </c>
      <c r="C928" s="25">
        <v>22853</v>
      </c>
      <c r="D928" s="24" t="s">
        <v>2292</v>
      </c>
    </row>
    <row r="929" spans="1:4">
      <c r="A929" s="24"/>
      <c r="B929" s="24" t="s">
        <v>2299</v>
      </c>
      <c r="C929" s="25">
        <v>22856</v>
      </c>
      <c r="D929" s="24" t="s">
        <v>2292</v>
      </c>
    </row>
    <row r="930" spans="1:4">
      <c r="A930" s="24"/>
      <c r="B930" s="24" t="s">
        <v>2300</v>
      </c>
      <c r="C930" s="25">
        <v>22857</v>
      </c>
      <c r="D930" s="24" t="s">
        <v>2292</v>
      </c>
    </row>
    <row r="931" spans="1:4">
      <c r="A931" s="24"/>
      <c r="B931" s="24" t="s">
        <v>2301</v>
      </c>
      <c r="C931" s="25">
        <v>22864</v>
      </c>
      <c r="D931" s="24" t="s">
        <v>2292</v>
      </c>
    </row>
    <row r="932" spans="1:4">
      <c r="A932" s="24"/>
      <c r="B932" s="24" t="s">
        <v>2302</v>
      </c>
      <c r="C932" s="25">
        <v>29507</v>
      </c>
      <c r="D932" s="24" t="s">
        <v>2292</v>
      </c>
    </row>
    <row r="933" spans="1:4">
      <c r="A933" s="24"/>
      <c r="B933" s="24" t="s">
        <v>2303</v>
      </c>
      <c r="C933" s="25">
        <v>41701</v>
      </c>
      <c r="D933" s="24" t="s">
        <v>2304</v>
      </c>
    </row>
    <row r="934" spans="1:4">
      <c r="A934" s="24"/>
      <c r="B934" s="24" t="s">
        <v>2305</v>
      </c>
      <c r="C934" s="25">
        <v>41702</v>
      </c>
      <c r="D934" s="24" t="s">
        <v>2304</v>
      </c>
    </row>
    <row r="935" spans="1:4">
      <c r="A935" s="24" t="s">
        <v>885</v>
      </c>
      <c r="B935" s="24" t="s">
        <v>2306</v>
      </c>
      <c r="C935" s="25">
        <v>46601</v>
      </c>
      <c r="D935" s="24" t="s">
        <v>2307</v>
      </c>
    </row>
    <row r="936" spans="1:4">
      <c r="A936" s="24" t="s">
        <v>2308</v>
      </c>
      <c r="B936" s="24" t="s">
        <v>2309</v>
      </c>
      <c r="C936" s="25">
        <v>46605</v>
      </c>
      <c r="D936" s="24" t="s">
        <v>2307</v>
      </c>
    </row>
    <row r="937" spans="1:4">
      <c r="A937" s="24" t="s">
        <v>2308</v>
      </c>
      <c r="B937" s="24" t="s">
        <v>2309</v>
      </c>
      <c r="C937" s="25">
        <v>46612</v>
      </c>
      <c r="D937" s="24" t="s">
        <v>2307</v>
      </c>
    </row>
    <row r="938" spans="1:4">
      <c r="A938" s="24" t="s">
        <v>2310</v>
      </c>
      <c r="B938" s="24" t="s">
        <v>2306</v>
      </c>
      <c r="C938" s="25">
        <v>46688</v>
      </c>
      <c r="D938" s="24" t="s">
        <v>2307</v>
      </c>
    </row>
    <row r="939" spans="1:4">
      <c r="A939" s="24" t="s">
        <v>2311</v>
      </c>
      <c r="B939" s="24" t="s">
        <v>2312</v>
      </c>
      <c r="C939" s="25">
        <v>46689</v>
      </c>
      <c r="D939" s="24" t="s">
        <v>2307</v>
      </c>
    </row>
    <row r="940" spans="1:4">
      <c r="A940" s="24" t="s">
        <v>887</v>
      </c>
      <c r="B940" s="24" t="s">
        <v>2313</v>
      </c>
      <c r="C940" s="25">
        <v>46692</v>
      </c>
      <c r="D940" s="24" t="s">
        <v>2307</v>
      </c>
    </row>
    <row r="941" spans="1:4">
      <c r="A941" s="24" t="s">
        <v>2314</v>
      </c>
      <c r="B941" s="24" t="s">
        <v>2315</v>
      </c>
      <c r="C941" s="25">
        <v>46693</v>
      </c>
      <c r="D941" s="24" t="s">
        <v>2307</v>
      </c>
    </row>
    <row r="942" spans="1:4">
      <c r="A942" s="24" t="s">
        <v>2316</v>
      </c>
      <c r="B942" s="24" t="s">
        <v>2317</v>
      </c>
      <c r="C942" s="25">
        <v>46697</v>
      </c>
      <c r="D942" s="24" t="s">
        <v>2307</v>
      </c>
    </row>
    <row r="943" spans="1:4">
      <c r="A943" s="24"/>
      <c r="B943" s="24" t="s">
        <v>2318</v>
      </c>
      <c r="C943" s="25">
        <v>46699</v>
      </c>
      <c r="D943" s="24" t="s">
        <v>2307</v>
      </c>
    </row>
    <row r="944" spans="1:4">
      <c r="A944" s="24" t="s">
        <v>2319</v>
      </c>
      <c r="B944" s="24" t="s">
        <v>2320</v>
      </c>
      <c r="C944" s="25">
        <v>43601</v>
      </c>
      <c r="D944" s="24" t="s">
        <v>2321</v>
      </c>
    </row>
    <row r="945" spans="1:4">
      <c r="A945" s="24" t="s">
        <v>2322</v>
      </c>
      <c r="B945" s="24" t="s">
        <v>2320</v>
      </c>
      <c r="C945" s="25">
        <v>43602</v>
      </c>
      <c r="D945" s="24" t="s">
        <v>2321</v>
      </c>
    </row>
    <row r="946" spans="1:4">
      <c r="A946" s="24" t="s">
        <v>2323</v>
      </c>
      <c r="B946" s="24" t="s">
        <v>2324</v>
      </c>
      <c r="C946" s="25">
        <v>43603</v>
      </c>
      <c r="D946" s="24" t="s">
        <v>2321</v>
      </c>
    </row>
    <row r="947" spans="1:4">
      <c r="A947" s="24" t="s">
        <v>2325</v>
      </c>
      <c r="B947" s="24" t="s">
        <v>2326</v>
      </c>
      <c r="C947" s="25">
        <v>43604</v>
      </c>
      <c r="D947" s="24" t="s">
        <v>2321</v>
      </c>
    </row>
    <row r="948" spans="1:4">
      <c r="A948" s="24" t="s">
        <v>2327</v>
      </c>
      <c r="B948" s="24" t="s">
        <v>2328</v>
      </c>
      <c r="C948" s="25">
        <v>43605</v>
      </c>
      <c r="D948" s="24" t="s">
        <v>2321</v>
      </c>
    </row>
    <row r="949" spans="1:4">
      <c r="A949" s="24"/>
      <c r="B949" s="24" t="s">
        <v>1173</v>
      </c>
      <c r="C949" s="25">
        <v>64001</v>
      </c>
      <c r="D949" s="24" t="s">
        <v>2329</v>
      </c>
    </row>
    <row r="950" spans="1:4">
      <c r="A950" s="24" t="s">
        <v>2330</v>
      </c>
      <c r="B950" s="24" t="s">
        <v>2331</v>
      </c>
      <c r="C950" s="25">
        <v>64002</v>
      </c>
      <c r="D950" s="24" t="s">
        <v>2329</v>
      </c>
    </row>
    <row r="951" spans="1:4">
      <c r="A951" s="24" t="s">
        <v>2332</v>
      </c>
      <c r="B951" s="24" t="s">
        <v>2333</v>
      </c>
      <c r="C951" s="25">
        <v>64003</v>
      </c>
      <c r="D951" s="24" t="s">
        <v>2329</v>
      </c>
    </row>
    <row r="952" spans="1:4">
      <c r="A952" s="24" t="s">
        <v>2334</v>
      </c>
      <c r="B952" s="24" t="s">
        <v>2335</v>
      </c>
      <c r="C952" s="25">
        <v>64004</v>
      </c>
      <c r="D952" s="24" t="s">
        <v>2329</v>
      </c>
    </row>
    <row r="953" spans="1:4">
      <c r="A953" s="24" t="s">
        <v>895</v>
      </c>
      <c r="B953" s="24" t="s">
        <v>1066</v>
      </c>
      <c r="C953" s="25">
        <v>64005</v>
      </c>
      <c r="D953" s="24" t="s">
        <v>2329</v>
      </c>
    </row>
    <row r="954" spans="1:4">
      <c r="A954" s="24"/>
      <c r="B954" s="24" t="s">
        <v>1173</v>
      </c>
      <c r="C954" s="25">
        <v>64008</v>
      </c>
      <c r="D954" s="24" t="s">
        <v>2329</v>
      </c>
    </row>
    <row r="955" spans="1:4">
      <c r="A955" s="24"/>
      <c r="B955" s="24" t="s">
        <v>2336</v>
      </c>
      <c r="C955" s="25">
        <v>64009</v>
      </c>
      <c r="D955" s="24" t="s">
        <v>2329</v>
      </c>
    </row>
    <row r="956" spans="1:4">
      <c r="A956" s="24" t="s">
        <v>873</v>
      </c>
      <c r="B956" s="24" t="s">
        <v>2337</v>
      </c>
      <c r="C956" s="25">
        <v>52000</v>
      </c>
      <c r="D956" s="24" t="s">
        <v>2338</v>
      </c>
    </row>
    <row r="957" spans="1:4">
      <c r="A957" s="24" t="s">
        <v>2339</v>
      </c>
      <c r="B957" s="24" t="s">
        <v>2340</v>
      </c>
      <c r="C957" s="25">
        <v>52001</v>
      </c>
      <c r="D957" s="24" t="s">
        <v>2338</v>
      </c>
    </row>
    <row r="958" spans="1:4">
      <c r="A958" s="24" t="s">
        <v>874</v>
      </c>
      <c r="B958" s="24" t="s">
        <v>2340</v>
      </c>
      <c r="C958" s="25">
        <v>52003</v>
      </c>
      <c r="D958" s="24" t="s">
        <v>2338</v>
      </c>
    </row>
    <row r="959" spans="1:4">
      <c r="A959" s="24" t="s">
        <v>2341</v>
      </c>
      <c r="B959" s="24" t="s">
        <v>2342</v>
      </c>
      <c r="C959" s="25">
        <v>52004</v>
      </c>
      <c r="D959" s="24" t="s">
        <v>2338</v>
      </c>
    </row>
    <row r="960" spans="1:4">
      <c r="A960" s="24" t="s">
        <v>2343</v>
      </c>
      <c r="B960" s="24" t="s">
        <v>2344</v>
      </c>
      <c r="C960" s="25">
        <v>52005</v>
      </c>
      <c r="D960" s="24" t="s">
        <v>2338</v>
      </c>
    </row>
    <row r="961" spans="1:4">
      <c r="A961" s="24" t="s">
        <v>2345</v>
      </c>
      <c r="B961" s="24" t="s">
        <v>2346</v>
      </c>
      <c r="C961" s="25">
        <v>52015</v>
      </c>
      <c r="D961" s="24" t="s">
        <v>2338</v>
      </c>
    </row>
    <row r="962" spans="1:4" ht="24">
      <c r="A962" s="24"/>
      <c r="B962" s="24" t="s">
        <v>2347</v>
      </c>
      <c r="C962" s="25">
        <v>52018</v>
      </c>
      <c r="D962" s="24" t="s">
        <v>2338</v>
      </c>
    </row>
    <row r="963" spans="1:4">
      <c r="A963" s="24"/>
      <c r="B963" s="24" t="s">
        <v>2348</v>
      </c>
      <c r="C963" s="25">
        <v>52020</v>
      </c>
      <c r="D963" s="24" t="s">
        <v>2338</v>
      </c>
    </row>
    <row r="964" spans="1:4">
      <c r="A964" s="24" t="s">
        <v>2345</v>
      </c>
      <c r="B964" s="24" t="s">
        <v>2346</v>
      </c>
      <c r="C964" s="25">
        <v>52047</v>
      </c>
      <c r="D964" s="24" t="s">
        <v>2338</v>
      </c>
    </row>
    <row r="965" spans="1:4">
      <c r="A965" s="24" t="s">
        <v>2349</v>
      </c>
      <c r="B965" s="24" t="s">
        <v>2342</v>
      </c>
      <c r="C965" s="25">
        <v>52099</v>
      </c>
      <c r="D965" s="24" t="s">
        <v>2338</v>
      </c>
    </row>
    <row r="966" spans="1:4">
      <c r="A966" s="24"/>
      <c r="B966" s="24" t="s">
        <v>2340</v>
      </c>
      <c r="C966" s="25">
        <v>90145</v>
      </c>
      <c r="D966" s="24" t="s">
        <v>2338</v>
      </c>
    </row>
    <row r="967" spans="1:4">
      <c r="A967" s="24" t="s">
        <v>2350</v>
      </c>
      <c r="B967" s="24" t="s">
        <v>2351</v>
      </c>
      <c r="C967" s="25">
        <v>51401</v>
      </c>
      <c r="D967" s="24" t="s">
        <v>2352</v>
      </c>
    </row>
    <row r="968" spans="1:4">
      <c r="A968" s="24" t="s">
        <v>2353</v>
      </c>
      <c r="B968" s="24" t="s">
        <v>2354</v>
      </c>
      <c r="C968" s="25">
        <v>51402</v>
      </c>
      <c r="D968" s="24" t="s">
        <v>2352</v>
      </c>
    </row>
    <row r="969" spans="1:4" ht="24">
      <c r="A969" s="24"/>
      <c r="B969" s="24" t="s">
        <v>2355</v>
      </c>
      <c r="C969" s="25">
        <v>51403</v>
      </c>
      <c r="D969" s="24" t="s">
        <v>2352</v>
      </c>
    </row>
    <row r="970" spans="1:4">
      <c r="A970" s="24" t="s">
        <v>867</v>
      </c>
      <c r="B970" s="24" t="s">
        <v>2356</v>
      </c>
      <c r="C970" s="25">
        <v>61501</v>
      </c>
      <c r="D970" s="24" t="s">
        <v>2357</v>
      </c>
    </row>
    <row r="971" spans="1:4">
      <c r="A971" s="24" t="s">
        <v>2358</v>
      </c>
      <c r="B971" s="24" t="s">
        <v>1221</v>
      </c>
      <c r="C971" s="25">
        <v>61503</v>
      </c>
      <c r="D971" s="24" t="s">
        <v>2357</v>
      </c>
    </row>
    <row r="972" spans="1:4">
      <c r="A972" s="24"/>
      <c r="B972" s="24" t="s">
        <v>2359</v>
      </c>
      <c r="C972" s="25">
        <v>55401</v>
      </c>
      <c r="D972" s="24" t="s">
        <v>2360</v>
      </c>
    </row>
    <row r="973" spans="1:4">
      <c r="A973" s="24" t="s">
        <v>2361</v>
      </c>
      <c r="B973" s="24" t="s">
        <v>2362</v>
      </c>
      <c r="C973" s="25">
        <v>53901</v>
      </c>
      <c r="D973" s="24" t="s">
        <v>2363</v>
      </c>
    </row>
    <row r="974" spans="1:4">
      <c r="A974" s="24" t="s">
        <v>2364</v>
      </c>
      <c r="B974" s="24" t="s">
        <v>2365</v>
      </c>
      <c r="C974" s="25">
        <v>53988</v>
      </c>
      <c r="D974" s="24" t="s">
        <v>2363</v>
      </c>
    </row>
    <row r="975" spans="1:4">
      <c r="A975" s="24" t="s">
        <v>2366</v>
      </c>
      <c r="B975" s="24" t="s">
        <v>2367</v>
      </c>
      <c r="C975" s="25">
        <v>37412</v>
      </c>
      <c r="D975" s="24" t="s">
        <v>2368</v>
      </c>
    </row>
    <row r="976" spans="1:4">
      <c r="A976" s="24" t="s">
        <v>876</v>
      </c>
      <c r="B976" s="24" t="s">
        <v>2369</v>
      </c>
      <c r="C976" s="25">
        <v>374130</v>
      </c>
      <c r="D976" s="24" t="s">
        <v>2368</v>
      </c>
    </row>
    <row r="977" spans="1:4">
      <c r="A977" s="24" t="s">
        <v>2370</v>
      </c>
      <c r="B977" s="24" t="s">
        <v>2371</v>
      </c>
      <c r="C977" s="25">
        <v>60501</v>
      </c>
      <c r="D977" s="24" t="s">
        <v>2372</v>
      </c>
    </row>
    <row r="978" spans="1:4">
      <c r="A978" s="24" t="s">
        <v>2373</v>
      </c>
      <c r="B978" s="24" t="s">
        <v>2374</v>
      </c>
      <c r="C978" s="25">
        <v>60502</v>
      </c>
      <c r="D978" s="24" t="s">
        <v>2372</v>
      </c>
    </row>
    <row r="979" spans="1:4">
      <c r="A979" s="24" t="s">
        <v>879</v>
      </c>
      <c r="B979" s="24" t="s">
        <v>2375</v>
      </c>
      <c r="C979" s="25">
        <v>60503</v>
      </c>
      <c r="D979" s="24" t="s">
        <v>2372</v>
      </c>
    </row>
    <row r="980" spans="1:4">
      <c r="A980" s="24"/>
      <c r="B980" s="24" t="s">
        <v>2376</v>
      </c>
      <c r="C980" s="25">
        <v>60506</v>
      </c>
      <c r="D980" s="24" t="s">
        <v>2372</v>
      </c>
    </row>
    <row r="981" spans="1:4">
      <c r="A981" s="24" t="s">
        <v>881</v>
      </c>
      <c r="B981" s="24" t="s">
        <v>2377</v>
      </c>
      <c r="C981" s="25">
        <v>28601</v>
      </c>
      <c r="D981" s="24" t="s">
        <v>2378</v>
      </c>
    </row>
    <row r="982" spans="1:4">
      <c r="A982" s="24"/>
      <c r="B982" s="24" t="s">
        <v>2379</v>
      </c>
      <c r="C982" s="25">
        <v>2860159</v>
      </c>
      <c r="D982" s="24" t="s">
        <v>2378</v>
      </c>
    </row>
    <row r="983" spans="1:4">
      <c r="A983" s="24" t="s">
        <v>2380</v>
      </c>
      <c r="B983" s="24" t="s">
        <v>2381</v>
      </c>
      <c r="C983" s="25">
        <v>28602</v>
      </c>
      <c r="D983" s="24" t="s">
        <v>2378</v>
      </c>
    </row>
    <row r="984" spans="1:4">
      <c r="A984" s="24"/>
      <c r="B984" s="24" t="s">
        <v>2382</v>
      </c>
      <c r="C984" s="25">
        <v>2860285</v>
      </c>
      <c r="D984" s="24" t="s">
        <v>2378</v>
      </c>
    </row>
    <row r="985" spans="1:4">
      <c r="A985" s="24"/>
      <c r="B985" s="24" t="s">
        <v>2382</v>
      </c>
      <c r="C985" s="25">
        <v>2860286</v>
      </c>
      <c r="D985" s="24" t="s">
        <v>2378</v>
      </c>
    </row>
    <row r="986" spans="1:4">
      <c r="A986" s="24"/>
      <c r="B986" s="24" t="s">
        <v>2382</v>
      </c>
      <c r="C986" s="25">
        <v>2860287</v>
      </c>
      <c r="D986" s="24" t="s">
        <v>2378</v>
      </c>
    </row>
    <row r="987" spans="1:4">
      <c r="A987" s="24"/>
      <c r="B987" s="24" t="s">
        <v>2382</v>
      </c>
      <c r="C987" s="25">
        <v>2860288</v>
      </c>
      <c r="D987" s="24" t="s">
        <v>2378</v>
      </c>
    </row>
    <row r="988" spans="1:4">
      <c r="A988" s="24"/>
      <c r="B988" s="24" t="s">
        <v>2382</v>
      </c>
      <c r="C988" s="25">
        <v>2860299</v>
      </c>
      <c r="D988" s="24" t="s">
        <v>2378</v>
      </c>
    </row>
    <row r="989" spans="1:4">
      <c r="A989" s="24" t="s">
        <v>2383</v>
      </c>
      <c r="B989" s="24" t="s">
        <v>2384</v>
      </c>
      <c r="C989" s="25">
        <v>28603</v>
      </c>
      <c r="D989" s="24" t="s">
        <v>2378</v>
      </c>
    </row>
    <row r="990" spans="1:4">
      <c r="A990" s="24"/>
      <c r="B990" s="24" t="s">
        <v>2384</v>
      </c>
      <c r="C990" s="25">
        <v>28604</v>
      </c>
      <c r="D990" s="24" t="s">
        <v>2378</v>
      </c>
    </row>
    <row r="991" spans="1:4">
      <c r="A991" s="24" t="s">
        <v>2385</v>
      </c>
      <c r="B991" s="24" t="s">
        <v>2386</v>
      </c>
      <c r="C991" s="25">
        <v>43802</v>
      </c>
      <c r="D991" s="24" t="s">
        <v>2387</v>
      </c>
    </row>
    <row r="992" spans="1:4">
      <c r="A992" s="24" t="s">
        <v>2388</v>
      </c>
      <c r="B992" s="24" t="s">
        <v>992</v>
      </c>
      <c r="C992" s="25">
        <v>376350</v>
      </c>
      <c r="D992" s="24" t="s">
        <v>2389</v>
      </c>
    </row>
    <row r="993" spans="1:4">
      <c r="A993" s="24" t="s">
        <v>2390</v>
      </c>
      <c r="B993" s="24" t="s">
        <v>1066</v>
      </c>
      <c r="C993" s="25">
        <v>64101</v>
      </c>
      <c r="D993" s="24" t="s">
        <v>2391</v>
      </c>
    </row>
    <row r="994" spans="1:4">
      <c r="A994" s="24" t="s">
        <v>2392</v>
      </c>
      <c r="B994" s="24" t="s">
        <v>2393</v>
      </c>
      <c r="C994" s="25">
        <v>64104</v>
      </c>
      <c r="D994" s="24" t="s">
        <v>2391</v>
      </c>
    </row>
    <row r="995" spans="1:4">
      <c r="A995" s="24" t="s">
        <v>2394</v>
      </c>
      <c r="B995" s="24" t="s">
        <v>2395</v>
      </c>
      <c r="C995" s="25">
        <v>64110</v>
      </c>
      <c r="D995" s="24" t="s">
        <v>2391</v>
      </c>
    </row>
    <row r="996" spans="1:4">
      <c r="A996" s="24" t="s">
        <v>2392</v>
      </c>
      <c r="B996" s="24" t="s">
        <v>2396</v>
      </c>
      <c r="C996" s="25">
        <v>64111</v>
      </c>
      <c r="D996" s="24" t="s">
        <v>2391</v>
      </c>
    </row>
    <row r="997" spans="1:4">
      <c r="A997" s="24" t="s">
        <v>2397</v>
      </c>
      <c r="B997" s="24" t="s">
        <v>2398</v>
      </c>
      <c r="C997" s="25">
        <v>64114</v>
      </c>
      <c r="D997" s="24" t="s">
        <v>2391</v>
      </c>
    </row>
    <row r="998" spans="1:4">
      <c r="A998" s="24" t="s">
        <v>2399</v>
      </c>
      <c r="B998" s="24" t="s">
        <v>2400</v>
      </c>
      <c r="C998" s="25">
        <v>64118</v>
      </c>
      <c r="D998" s="24" t="s">
        <v>2391</v>
      </c>
    </row>
    <row r="999" spans="1:4">
      <c r="A999" s="24" t="s">
        <v>2401</v>
      </c>
      <c r="B999" s="24" t="s">
        <v>1066</v>
      </c>
      <c r="C999" s="25">
        <v>64122</v>
      </c>
      <c r="D999" s="24" t="s">
        <v>2391</v>
      </c>
    </row>
    <row r="1000" spans="1:4">
      <c r="A1000" s="24" t="s">
        <v>898</v>
      </c>
      <c r="B1000" s="24" t="s">
        <v>1376</v>
      </c>
      <c r="C1000" s="25">
        <v>25501</v>
      </c>
      <c r="D1000" s="24" t="s">
        <v>2402</v>
      </c>
    </row>
    <row r="1001" spans="1:4">
      <c r="A1001" s="24" t="s">
        <v>2403</v>
      </c>
      <c r="B1001" s="24" t="s">
        <v>2404</v>
      </c>
      <c r="C1001" s="25">
        <v>25502</v>
      </c>
      <c r="D1001" s="24" t="s">
        <v>2402</v>
      </c>
    </row>
    <row r="1002" spans="1:4">
      <c r="A1002" s="24" t="s">
        <v>896</v>
      </c>
      <c r="B1002" s="24" t="s">
        <v>2405</v>
      </c>
      <c r="C1002" s="25">
        <v>25503</v>
      </c>
      <c r="D1002" s="24" t="s">
        <v>2402</v>
      </c>
    </row>
    <row r="1003" spans="1:4">
      <c r="A1003" s="24" t="s">
        <v>2406</v>
      </c>
      <c r="B1003" s="24" t="s">
        <v>2407</v>
      </c>
      <c r="C1003" s="25">
        <v>25506</v>
      </c>
      <c r="D1003" s="24" t="s">
        <v>2402</v>
      </c>
    </row>
    <row r="1004" spans="1:4">
      <c r="A1004" s="24" t="s">
        <v>2408</v>
      </c>
      <c r="B1004" s="24" t="s">
        <v>2409</v>
      </c>
      <c r="C1004" s="25">
        <v>25507</v>
      </c>
      <c r="D1004" s="24" t="s">
        <v>2402</v>
      </c>
    </row>
    <row r="1005" spans="1:4">
      <c r="A1005" s="24" t="s">
        <v>318</v>
      </c>
      <c r="B1005" s="24" t="s">
        <v>1221</v>
      </c>
      <c r="C1005" s="25">
        <v>42402</v>
      </c>
      <c r="D1005" s="24" t="s">
        <v>2410</v>
      </c>
    </row>
    <row r="1006" spans="1:4">
      <c r="A1006" s="24" t="s">
        <v>316</v>
      </c>
      <c r="B1006" s="24" t="s">
        <v>2411</v>
      </c>
      <c r="C1006" s="25">
        <v>42403</v>
      </c>
      <c r="D1006" s="24" t="s">
        <v>2410</v>
      </c>
    </row>
    <row r="1007" spans="1:4">
      <c r="A1007" s="24"/>
      <c r="B1007" s="24" t="s">
        <v>2412</v>
      </c>
      <c r="C1007" s="25">
        <v>90105</v>
      </c>
      <c r="D1007" s="24" t="s">
        <v>2410</v>
      </c>
    </row>
    <row r="1008" spans="1:4">
      <c r="A1008" s="24"/>
      <c r="B1008" s="24" t="s">
        <v>2413</v>
      </c>
      <c r="C1008" s="25">
        <v>23401</v>
      </c>
      <c r="D1008" s="24" t="s">
        <v>2414</v>
      </c>
    </row>
    <row r="1009" spans="1:4">
      <c r="A1009" s="24"/>
      <c r="B1009" s="24" t="s">
        <v>2415</v>
      </c>
      <c r="C1009" s="25">
        <v>23402</v>
      </c>
      <c r="D1009" s="24" t="s">
        <v>2414</v>
      </c>
    </row>
    <row r="1010" spans="1:4">
      <c r="A1010" s="24" t="s">
        <v>2416</v>
      </c>
      <c r="B1010" s="24" t="s">
        <v>2417</v>
      </c>
      <c r="C1010" s="25">
        <v>23403</v>
      </c>
      <c r="D1010" s="24" t="s">
        <v>2414</v>
      </c>
    </row>
    <row r="1011" spans="1:4">
      <c r="A1011" s="24" t="s">
        <v>502</v>
      </c>
      <c r="B1011" s="24" t="s">
        <v>2418</v>
      </c>
      <c r="C1011" s="25">
        <v>23410</v>
      </c>
      <c r="D1011" s="24" t="s">
        <v>2414</v>
      </c>
    </row>
    <row r="1012" spans="1:4">
      <c r="A1012" s="24" t="s">
        <v>2419</v>
      </c>
      <c r="B1012" s="24" t="s">
        <v>1338</v>
      </c>
      <c r="C1012" s="25">
        <v>23415</v>
      </c>
      <c r="D1012" s="24" t="s">
        <v>2414</v>
      </c>
    </row>
    <row r="1013" spans="1:4">
      <c r="A1013" s="24"/>
      <c r="B1013" s="24" t="s">
        <v>2420</v>
      </c>
      <c r="C1013" s="25">
        <v>23418</v>
      </c>
      <c r="D1013" s="24" t="s">
        <v>2414</v>
      </c>
    </row>
    <row r="1014" spans="1:4">
      <c r="A1014" s="24" t="s">
        <v>504</v>
      </c>
      <c r="B1014" s="24">
        <v>3</v>
      </c>
      <c r="C1014" s="25">
        <v>23420</v>
      </c>
      <c r="D1014" s="24" t="s">
        <v>2414</v>
      </c>
    </row>
    <row r="1015" spans="1:4">
      <c r="A1015" s="24"/>
      <c r="B1015" s="24" t="s">
        <v>2421</v>
      </c>
      <c r="C1015" s="25">
        <v>23424</v>
      </c>
      <c r="D1015" s="24" t="s">
        <v>2414</v>
      </c>
    </row>
    <row r="1016" spans="1:4">
      <c r="A1016" s="24"/>
      <c r="B1016" s="24" t="s">
        <v>2422</v>
      </c>
      <c r="C1016" s="25">
        <v>23425</v>
      </c>
      <c r="D1016" s="24" t="s">
        <v>2414</v>
      </c>
    </row>
    <row r="1017" spans="1:4">
      <c r="A1017" s="24"/>
      <c r="B1017" s="24" t="s">
        <v>2423</v>
      </c>
      <c r="C1017" s="25">
        <v>23428</v>
      </c>
      <c r="D1017" s="24" t="s">
        <v>2414</v>
      </c>
    </row>
    <row r="1018" spans="1:4">
      <c r="A1018" s="24" t="s">
        <v>508</v>
      </c>
      <c r="B1018" s="24" t="s">
        <v>2424</v>
      </c>
      <c r="C1018" s="25">
        <v>23430</v>
      </c>
      <c r="D1018" s="24" t="s">
        <v>2414</v>
      </c>
    </row>
    <row r="1019" spans="1:4">
      <c r="A1019" s="24" t="s">
        <v>2425</v>
      </c>
      <c r="B1019" s="24" t="s">
        <v>1160</v>
      </c>
      <c r="C1019" s="25">
        <v>23433</v>
      </c>
      <c r="D1019" s="24" t="s">
        <v>2414</v>
      </c>
    </row>
    <row r="1020" spans="1:4">
      <c r="A1020" s="24"/>
      <c r="B1020" s="24" t="s">
        <v>2426</v>
      </c>
      <c r="C1020" s="25">
        <v>23438</v>
      </c>
      <c r="D1020" s="24" t="s">
        <v>2414</v>
      </c>
    </row>
    <row r="1021" spans="1:4">
      <c r="A1021" s="24"/>
      <c r="B1021" s="24" t="s">
        <v>2427</v>
      </c>
      <c r="C1021" s="25">
        <v>23439</v>
      </c>
      <c r="D1021" s="24" t="s">
        <v>2414</v>
      </c>
    </row>
    <row r="1022" spans="1:4">
      <c r="A1022" s="24" t="s">
        <v>506</v>
      </c>
      <c r="B1022" s="24" t="s">
        <v>2428</v>
      </c>
      <c r="C1022" s="25">
        <v>23450</v>
      </c>
      <c r="D1022" s="24" t="s">
        <v>2414</v>
      </c>
    </row>
    <row r="1023" spans="1:4">
      <c r="A1023" s="24"/>
      <c r="B1023" s="24" t="s">
        <v>2429</v>
      </c>
      <c r="C1023" s="25">
        <v>23453</v>
      </c>
      <c r="D1023" s="24" t="s">
        <v>2414</v>
      </c>
    </row>
    <row r="1024" spans="1:4">
      <c r="A1024" s="24" t="s">
        <v>2430</v>
      </c>
      <c r="B1024" s="24" t="s">
        <v>2431</v>
      </c>
      <c r="C1024" s="25">
        <v>23455</v>
      </c>
      <c r="D1024" s="24" t="s">
        <v>2414</v>
      </c>
    </row>
    <row r="1025" spans="1:4">
      <c r="A1025" s="24"/>
      <c r="B1025" s="24" t="s">
        <v>2432</v>
      </c>
      <c r="C1025" s="25">
        <v>23457</v>
      </c>
      <c r="D1025" s="24" t="s">
        <v>2414</v>
      </c>
    </row>
    <row r="1026" spans="1:4">
      <c r="A1026" s="24" t="s">
        <v>2433</v>
      </c>
      <c r="B1026" s="24" t="s">
        <v>2434</v>
      </c>
      <c r="C1026" s="25">
        <v>23458</v>
      </c>
      <c r="D1026" s="24" t="s">
        <v>2414</v>
      </c>
    </row>
    <row r="1027" spans="1:4" ht="24">
      <c r="A1027" s="24"/>
      <c r="B1027" s="24" t="s">
        <v>2435</v>
      </c>
      <c r="C1027" s="25">
        <v>23471</v>
      </c>
      <c r="D1027" s="24" t="s">
        <v>2414</v>
      </c>
    </row>
    <row r="1028" spans="1:4">
      <c r="A1028" s="24"/>
      <c r="B1028" s="24" t="s">
        <v>2436</v>
      </c>
      <c r="C1028" s="25">
        <v>23472</v>
      </c>
      <c r="D1028" s="24" t="s">
        <v>2414</v>
      </c>
    </row>
    <row r="1029" spans="1:4">
      <c r="A1029" s="24"/>
      <c r="B1029" s="24" t="s">
        <v>2437</v>
      </c>
      <c r="C1029" s="25">
        <v>26047</v>
      </c>
      <c r="D1029" s="24" t="s">
        <v>2414</v>
      </c>
    </row>
    <row r="1030" spans="1:4">
      <c r="A1030" s="24" t="s">
        <v>2438</v>
      </c>
      <c r="B1030" s="24" t="s">
        <v>2439</v>
      </c>
      <c r="C1030" s="25">
        <v>310020</v>
      </c>
      <c r="D1030" s="24" t="s">
        <v>2440</v>
      </c>
    </row>
    <row r="1031" spans="1:4">
      <c r="A1031" s="24" t="s">
        <v>2441</v>
      </c>
      <c r="B1031" s="24" t="s">
        <v>2442</v>
      </c>
      <c r="C1031" s="25">
        <v>310030</v>
      </c>
      <c r="D1031" s="24" t="s">
        <v>2440</v>
      </c>
    </row>
    <row r="1032" spans="1:4">
      <c r="A1032" s="24" t="s">
        <v>2443</v>
      </c>
      <c r="B1032" s="24" t="s">
        <v>2444</v>
      </c>
      <c r="C1032" s="25">
        <v>310050</v>
      </c>
      <c r="D1032" s="24" t="s">
        <v>2440</v>
      </c>
    </row>
    <row r="1033" spans="1:4">
      <c r="A1033" s="24"/>
      <c r="B1033" s="24" t="s">
        <v>2445</v>
      </c>
      <c r="C1033" s="25">
        <v>310080</v>
      </c>
      <c r="D1033" s="24" t="s">
        <v>2440</v>
      </c>
    </row>
    <row r="1034" spans="1:4">
      <c r="A1034" s="24" t="s">
        <v>2446</v>
      </c>
      <c r="B1034" s="24" t="s">
        <v>2447</v>
      </c>
      <c r="C1034" s="25">
        <v>310120</v>
      </c>
      <c r="D1034" s="24" t="s">
        <v>2440</v>
      </c>
    </row>
    <row r="1035" spans="1:4">
      <c r="A1035" s="24" t="s">
        <v>905</v>
      </c>
      <c r="B1035" s="24" t="s">
        <v>2442</v>
      </c>
      <c r="C1035" s="25">
        <v>310150</v>
      </c>
      <c r="D1035" s="24" t="s">
        <v>2440</v>
      </c>
    </row>
    <row r="1036" spans="1:4">
      <c r="A1036" s="24" t="s">
        <v>2448</v>
      </c>
      <c r="B1036" s="24" t="s">
        <v>2449</v>
      </c>
      <c r="C1036" s="25">
        <v>310160</v>
      </c>
      <c r="D1036" s="24" t="s">
        <v>2440</v>
      </c>
    </row>
    <row r="1037" spans="1:4">
      <c r="A1037" s="24" t="s">
        <v>913</v>
      </c>
      <c r="B1037" s="24" t="s">
        <v>2442</v>
      </c>
      <c r="C1037" s="25">
        <v>310170</v>
      </c>
      <c r="D1037" s="24" t="s">
        <v>2440</v>
      </c>
    </row>
    <row r="1038" spans="1:4">
      <c r="A1038" s="24" t="s">
        <v>2450</v>
      </c>
      <c r="B1038" s="24" t="s">
        <v>2451</v>
      </c>
      <c r="C1038" s="25">
        <v>310180</v>
      </c>
      <c r="D1038" s="24" t="s">
        <v>2440</v>
      </c>
    </row>
    <row r="1039" spans="1:4">
      <c r="A1039" s="24" t="s">
        <v>2452</v>
      </c>
      <c r="B1039" s="24" t="s">
        <v>2453</v>
      </c>
      <c r="C1039" s="25">
        <v>310190</v>
      </c>
      <c r="D1039" s="24" t="s">
        <v>2440</v>
      </c>
    </row>
    <row r="1040" spans="1:4">
      <c r="A1040" s="24" t="s">
        <v>2454</v>
      </c>
      <c r="B1040" s="24" t="s">
        <v>2449</v>
      </c>
      <c r="C1040" s="25">
        <v>310200</v>
      </c>
      <c r="D1040" s="24" t="s">
        <v>2440</v>
      </c>
    </row>
    <row r="1041" spans="1:4">
      <c r="A1041" s="24" t="s">
        <v>2455</v>
      </c>
      <c r="B1041" s="24" t="s">
        <v>2449</v>
      </c>
      <c r="C1041" s="25">
        <v>310210</v>
      </c>
      <c r="D1041" s="24" t="s">
        <v>2440</v>
      </c>
    </row>
    <row r="1042" spans="1:4">
      <c r="A1042" s="24" t="s">
        <v>2456</v>
      </c>
      <c r="B1042" s="24" t="s">
        <v>2449</v>
      </c>
      <c r="C1042" s="25">
        <v>310220</v>
      </c>
      <c r="D1042" s="24" t="s">
        <v>2440</v>
      </c>
    </row>
    <row r="1043" spans="1:4">
      <c r="A1043" s="24" t="s">
        <v>2457</v>
      </c>
      <c r="B1043" s="24" t="s">
        <v>2449</v>
      </c>
      <c r="C1043" s="25">
        <v>310230</v>
      </c>
      <c r="D1043" s="24" t="s">
        <v>2440</v>
      </c>
    </row>
    <row r="1044" spans="1:4">
      <c r="A1044" s="24" t="s">
        <v>2458</v>
      </c>
      <c r="B1044" s="24" t="s">
        <v>2449</v>
      </c>
      <c r="C1044" s="25">
        <v>310240</v>
      </c>
      <c r="D1044" s="24" t="s">
        <v>2440</v>
      </c>
    </row>
    <row r="1045" spans="1:4">
      <c r="A1045" s="24" t="s">
        <v>2459</v>
      </c>
      <c r="B1045" s="24" t="s">
        <v>2449</v>
      </c>
      <c r="C1045" s="25">
        <v>310250</v>
      </c>
      <c r="D1045" s="24" t="s">
        <v>2440</v>
      </c>
    </row>
    <row r="1046" spans="1:4">
      <c r="A1046" s="24" t="s">
        <v>915</v>
      </c>
      <c r="B1046" s="24" t="s">
        <v>2449</v>
      </c>
      <c r="C1046" s="25">
        <v>310260</v>
      </c>
      <c r="D1046" s="24" t="s">
        <v>2440</v>
      </c>
    </row>
    <row r="1047" spans="1:4">
      <c r="A1047" s="24" t="s">
        <v>2460</v>
      </c>
      <c r="B1047" s="24" t="s">
        <v>2449</v>
      </c>
      <c r="C1047" s="25">
        <v>310270</v>
      </c>
      <c r="D1047" s="24" t="s">
        <v>2440</v>
      </c>
    </row>
    <row r="1048" spans="1:4">
      <c r="A1048" s="24" t="s">
        <v>2461</v>
      </c>
      <c r="B1048" s="24" t="s">
        <v>2442</v>
      </c>
      <c r="C1048" s="25">
        <v>310280</v>
      </c>
      <c r="D1048" s="24" t="s">
        <v>2440</v>
      </c>
    </row>
    <row r="1049" spans="1:4">
      <c r="A1049" s="24" t="s">
        <v>2462</v>
      </c>
      <c r="B1049" s="24" t="s">
        <v>2463</v>
      </c>
      <c r="C1049" s="25">
        <v>310300</v>
      </c>
      <c r="D1049" s="24" t="s">
        <v>2440</v>
      </c>
    </row>
    <row r="1050" spans="1:4">
      <c r="A1050" s="24" t="s">
        <v>2464</v>
      </c>
      <c r="B1050" s="24" t="s">
        <v>2449</v>
      </c>
      <c r="C1050" s="25">
        <v>310310</v>
      </c>
      <c r="D1050" s="24" t="s">
        <v>2440</v>
      </c>
    </row>
    <row r="1051" spans="1:4">
      <c r="A1051" s="24" t="s">
        <v>2465</v>
      </c>
      <c r="B1051" s="24" t="s">
        <v>2466</v>
      </c>
      <c r="C1051" s="25">
        <v>310320</v>
      </c>
      <c r="D1051" s="24" t="s">
        <v>2440</v>
      </c>
    </row>
    <row r="1052" spans="1:4">
      <c r="A1052" s="24" t="s">
        <v>2467</v>
      </c>
      <c r="B1052" s="24" t="s">
        <v>2468</v>
      </c>
      <c r="C1052" s="25">
        <v>310340</v>
      </c>
      <c r="D1052" s="24" t="s">
        <v>2440</v>
      </c>
    </row>
    <row r="1053" spans="1:4">
      <c r="A1053" s="24" t="s">
        <v>902</v>
      </c>
      <c r="B1053" s="24" t="s">
        <v>2442</v>
      </c>
      <c r="C1053" s="25">
        <v>310380</v>
      </c>
      <c r="D1053" s="24" t="s">
        <v>2440</v>
      </c>
    </row>
    <row r="1054" spans="1:4">
      <c r="A1054" s="24"/>
      <c r="B1054" s="24" t="s">
        <v>2469</v>
      </c>
      <c r="C1054" s="25">
        <v>310390</v>
      </c>
      <c r="D1054" s="24" t="s">
        <v>2440</v>
      </c>
    </row>
    <row r="1055" spans="1:4">
      <c r="A1055" s="24" t="s">
        <v>907</v>
      </c>
      <c r="B1055" s="24" t="s">
        <v>2442</v>
      </c>
      <c r="C1055" s="25">
        <v>310410</v>
      </c>
      <c r="D1055" s="24" t="s">
        <v>2440</v>
      </c>
    </row>
    <row r="1056" spans="1:4">
      <c r="A1056" s="24" t="s">
        <v>2470</v>
      </c>
      <c r="B1056" s="24" t="s">
        <v>2471</v>
      </c>
      <c r="C1056" s="25">
        <v>310450</v>
      </c>
      <c r="D1056" s="24" t="s">
        <v>2440</v>
      </c>
    </row>
    <row r="1057" spans="1:4">
      <c r="A1057" s="24" t="s">
        <v>2472</v>
      </c>
      <c r="B1057" s="24" t="s">
        <v>2473</v>
      </c>
      <c r="C1057" s="25">
        <v>310460</v>
      </c>
      <c r="D1057" s="24" t="s">
        <v>2440</v>
      </c>
    </row>
    <row r="1058" spans="1:4">
      <c r="A1058" s="24" t="s">
        <v>2474</v>
      </c>
      <c r="B1058" s="24" t="s">
        <v>2449</v>
      </c>
      <c r="C1058" s="25">
        <v>310490</v>
      </c>
      <c r="D1058" s="24" t="s">
        <v>2440</v>
      </c>
    </row>
    <row r="1059" spans="1:4">
      <c r="A1059" s="24"/>
      <c r="B1059" s="24" t="s">
        <v>2475</v>
      </c>
      <c r="C1059" s="25">
        <v>310520</v>
      </c>
      <c r="D1059" s="24" t="s">
        <v>2440</v>
      </c>
    </row>
    <row r="1060" spans="1:4">
      <c r="A1060" s="24"/>
      <c r="B1060" s="24" t="s">
        <v>2476</v>
      </c>
      <c r="C1060" s="25">
        <v>310530</v>
      </c>
      <c r="D1060" s="24" t="s">
        <v>2440</v>
      </c>
    </row>
    <row r="1061" spans="1:4" ht="24">
      <c r="A1061" s="24"/>
      <c r="B1061" s="24" t="s">
        <v>2477</v>
      </c>
      <c r="C1061" s="25">
        <v>31055</v>
      </c>
      <c r="D1061" s="24" t="s">
        <v>2440</v>
      </c>
    </row>
    <row r="1062" spans="1:4">
      <c r="A1062" s="24" t="s">
        <v>2478</v>
      </c>
      <c r="B1062" s="24" t="s">
        <v>2479</v>
      </c>
      <c r="C1062" s="25">
        <v>310570</v>
      </c>
      <c r="D1062" s="24" t="s">
        <v>2440</v>
      </c>
    </row>
    <row r="1063" spans="1:4">
      <c r="A1063" s="24" t="s">
        <v>2480</v>
      </c>
      <c r="B1063" s="24" t="s">
        <v>2481</v>
      </c>
      <c r="C1063" s="25">
        <v>31058</v>
      </c>
      <c r="D1063" s="24" t="s">
        <v>2440</v>
      </c>
    </row>
    <row r="1064" spans="1:4">
      <c r="A1064" s="24"/>
      <c r="B1064" s="24" t="s">
        <v>2482</v>
      </c>
      <c r="C1064" s="25">
        <v>310590</v>
      </c>
      <c r="D1064" s="24" t="s">
        <v>2440</v>
      </c>
    </row>
    <row r="1065" spans="1:4">
      <c r="A1065" s="24" t="s">
        <v>2483</v>
      </c>
      <c r="B1065" s="24" t="s">
        <v>2484</v>
      </c>
      <c r="C1065" s="25">
        <v>310630</v>
      </c>
      <c r="D1065" s="24" t="s">
        <v>2440</v>
      </c>
    </row>
    <row r="1066" spans="1:4">
      <c r="A1066" s="24"/>
      <c r="B1066" s="24" t="s">
        <v>2485</v>
      </c>
      <c r="C1066" s="25">
        <v>310640</v>
      </c>
      <c r="D1066" s="24" t="s">
        <v>2440</v>
      </c>
    </row>
    <row r="1067" spans="1:4">
      <c r="A1067" s="24"/>
      <c r="B1067" s="24" t="s">
        <v>2449</v>
      </c>
      <c r="C1067" s="25">
        <v>310660</v>
      </c>
      <c r="D1067" s="24" t="s">
        <v>2440</v>
      </c>
    </row>
    <row r="1068" spans="1:4">
      <c r="A1068" s="24" t="s">
        <v>2486</v>
      </c>
      <c r="B1068" s="24" t="s">
        <v>2468</v>
      </c>
      <c r="C1068" s="25">
        <v>310690</v>
      </c>
      <c r="D1068" s="24" t="s">
        <v>2440</v>
      </c>
    </row>
    <row r="1069" spans="1:4" ht="24">
      <c r="A1069" s="24"/>
      <c r="B1069" s="24" t="s">
        <v>2477</v>
      </c>
      <c r="C1069" s="25">
        <v>31072</v>
      </c>
      <c r="D1069" s="24" t="s">
        <v>2440</v>
      </c>
    </row>
    <row r="1070" spans="1:4">
      <c r="A1070" s="24" t="s">
        <v>2487</v>
      </c>
      <c r="B1070" s="24" t="s">
        <v>2488</v>
      </c>
      <c r="C1070" s="25">
        <v>310730</v>
      </c>
      <c r="D1070" s="24" t="s">
        <v>2440</v>
      </c>
    </row>
    <row r="1071" spans="1:4">
      <c r="A1071" s="24"/>
      <c r="B1071" s="24" t="s">
        <v>2489</v>
      </c>
      <c r="C1071" s="25">
        <v>310740</v>
      </c>
      <c r="D1071" s="24" t="s">
        <v>2440</v>
      </c>
    </row>
    <row r="1072" spans="1:4">
      <c r="A1072" s="24"/>
      <c r="B1072" s="24" t="s">
        <v>2476</v>
      </c>
      <c r="C1072" s="25">
        <v>310770</v>
      </c>
      <c r="D1072" s="24" t="s">
        <v>2440</v>
      </c>
    </row>
    <row r="1073" spans="1:4">
      <c r="A1073" s="24" t="s">
        <v>2490</v>
      </c>
      <c r="B1073" s="24" t="s">
        <v>2449</v>
      </c>
      <c r="C1073" s="25">
        <v>310800</v>
      </c>
      <c r="D1073" s="24" t="s">
        <v>2440</v>
      </c>
    </row>
    <row r="1074" spans="1:4">
      <c r="A1074" s="24" t="s">
        <v>2491</v>
      </c>
      <c r="B1074" s="24" t="s">
        <v>2492</v>
      </c>
      <c r="C1074" s="25">
        <v>310840</v>
      </c>
      <c r="D1074" s="24" t="s">
        <v>2440</v>
      </c>
    </row>
    <row r="1075" spans="1:4">
      <c r="A1075" s="24"/>
      <c r="B1075" s="24" t="s">
        <v>2493</v>
      </c>
      <c r="C1075" s="25">
        <v>310880</v>
      </c>
      <c r="D1075" s="24" t="s">
        <v>2440</v>
      </c>
    </row>
    <row r="1076" spans="1:4">
      <c r="A1076" s="24" t="s">
        <v>2494</v>
      </c>
      <c r="B1076" s="24" t="s">
        <v>2495</v>
      </c>
      <c r="C1076" s="25">
        <v>310990</v>
      </c>
      <c r="D1076" s="24" t="s">
        <v>2440</v>
      </c>
    </row>
    <row r="1077" spans="1:4">
      <c r="A1077" s="24" t="s">
        <v>2496</v>
      </c>
      <c r="B1077" s="24" t="s">
        <v>2497</v>
      </c>
      <c r="C1077" s="25">
        <v>311030</v>
      </c>
      <c r="D1077" s="24" t="s">
        <v>2440</v>
      </c>
    </row>
    <row r="1078" spans="1:4">
      <c r="A1078" s="24" t="s">
        <v>2498</v>
      </c>
      <c r="B1078" s="24" t="s">
        <v>2499</v>
      </c>
      <c r="C1078" s="25">
        <v>311040</v>
      </c>
      <c r="D1078" s="24" t="s">
        <v>2440</v>
      </c>
    </row>
    <row r="1079" spans="1:4">
      <c r="A1079" s="24" t="s">
        <v>2500</v>
      </c>
      <c r="B1079" s="24" t="s">
        <v>2501</v>
      </c>
      <c r="C1079" s="25">
        <v>311080</v>
      </c>
      <c r="D1079" s="24" t="s">
        <v>2440</v>
      </c>
    </row>
    <row r="1080" spans="1:4">
      <c r="A1080" s="24" t="s">
        <v>2502</v>
      </c>
      <c r="B1080" s="24" t="s">
        <v>2503</v>
      </c>
      <c r="C1080" s="25">
        <v>311190</v>
      </c>
      <c r="D1080" s="24" t="s">
        <v>2440</v>
      </c>
    </row>
    <row r="1081" spans="1:4">
      <c r="A1081" s="24" t="s">
        <v>2504</v>
      </c>
      <c r="B1081" s="24" t="s">
        <v>2505</v>
      </c>
      <c r="C1081" s="25">
        <v>311230</v>
      </c>
      <c r="D1081" s="24" t="s">
        <v>2440</v>
      </c>
    </row>
    <row r="1082" spans="1:4">
      <c r="A1082" s="24" t="s">
        <v>2506</v>
      </c>
      <c r="B1082" s="24" t="s">
        <v>2507</v>
      </c>
      <c r="C1082" s="25">
        <v>311240</v>
      </c>
      <c r="D1082" s="24" t="s">
        <v>2440</v>
      </c>
    </row>
    <row r="1083" spans="1:4">
      <c r="A1083" s="24" t="s">
        <v>2508</v>
      </c>
      <c r="B1083" s="24" t="s">
        <v>2509</v>
      </c>
      <c r="C1083" s="25">
        <v>311270</v>
      </c>
      <c r="D1083" s="24" t="s">
        <v>2440</v>
      </c>
    </row>
    <row r="1084" spans="1:4">
      <c r="A1084" s="24"/>
      <c r="B1084" s="24" t="s">
        <v>2510</v>
      </c>
      <c r="C1084" s="25">
        <v>311320</v>
      </c>
      <c r="D1084" s="24" t="s">
        <v>2440</v>
      </c>
    </row>
    <row r="1085" spans="1:4">
      <c r="A1085" s="24"/>
      <c r="B1085" s="24" t="s">
        <v>2511</v>
      </c>
      <c r="C1085" s="25">
        <v>311330</v>
      </c>
      <c r="D1085" s="24" t="s">
        <v>2440</v>
      </c>
    </row>
    <row r="1086" spans="1:4">
      <c r="A1086" s="24" t="s">
        <v>2512</v>
      </c>
      <c r="B1086" s="24" t="s">
        <v>2444</v>
      </c>
      <c r="C1086" s="25">
        <v>311370</v>
      </c>
      <c r="D1086" s="24" t="s">
        <v>2440</v>
      </c>
    </row>
    <row r="1087" spans="1:4">
      <c r="A1087" s="24" t="s">
        <v>2513</v>
      </c>
      <c r="B1087" s="24" t="s">
        <v>2509</v>
      </c>
      <c r="C1087" s="25">
        <v>311480</v>
      </c>
      <c r="D1087" s="24" t="s">
        <v>2440</v>
      </c>
    </row>
    <row r="1088" spans="1:4">
      <c r="A1088" s="24" t="s">
        <v>2514</v>
      </c>
      <c r="B1088" s="24" t="s">
        <v>2515</v>
      </c>
      <c r="C1088" s="25">
        <v>311530</v>
      </c>
      <c r="D1088" s="24" t="s">
        <v>2440</v>
      </c>
    </row>
    <row r="1089" spans="1:4">
      <c r="A1089" s="24"/>
      <c r="B1089" s="24" t="s">
        <v>2488</v>
      </c>
      <c r="C1089" s="25">
        <v>311580</v>
      </c>
      <c r="D1089" s="24" t="s">
        <v>2440</v>
      </c>
    </row>
    <row r="1090" spans="1:4">
      <c r="A1090" s="24" t="s">
        <v>2516</v>
      </c>
      <c r="B1090" s="24" t="s">
        <v>2468</v>
      </c>
      <c r="C1090" s="25">
        <v>311600</v>
      </c>
      <c r="D1090" s="24" t="s">
        <v>2440</v>
      </c>
    </row>
    <row r="1091" spans="1:4">
      <c r="A1091" s="24"/>
      <c r="B1091" s="24" t="s">
        <v>2505</v>
      </c>
      <c r="C1091" s="25">
        <v>311630</v>
      </c>
      <c r="D1091" s="24" t="s">
        <v>2440</v>
      </c>
    </row>
    <row r="1092" spans="1:4">
      <c r="A1092" s="24"/>
      <c r="B1092" s="24" t="s">
        <v>2449</v>
      </c>
      <c r="C1092" s="25">
        <v>311660</v>
      </c>
      <c r="D1092" s="24" t="s">
        <v>2440</v>
      </c>
    </row>
    <row r="1093" spans="1:4">
      <c r="A1093" s="24"/>
      <c r="B1093" s="24" t="s">
        <v>2517</v>
      </c>
      <c r="C1093" s="25">
        <v>311680</v>
      </c>
      <c r="D1093" s="24" t="s">
        <v>2440</v>
      </c>
    </row>
    <row r="1094" spans="1:4">
      <c r="A1094" s="24" t="s">
        <v>2518</v>
      </c>
      <c r="B1094" s="24" t="s">
        <v>2519</v>
      </c>
      <c r="C1094" s="25">
        <v>311710</v>
      </c>
      <c r="D1094" s="24" t="s">
        <v>2440</v>
      </c>
    </row>
    <row r="1095" spans="1:4">
      <c r="A1095" s="24" t="s">
        <v>2520</v>
      </c>
      <c r="B1095" s="24" t="s">
        <v>2521</v>
      </c>
      <c r="C1095" s="25">
        <v>311740</v>
      </c>
      <c r="D1095" s="24" t="s">
        <v>2440</v>
      </c>
    </row>
    <row r="1096" spans="1:4">
      <c r="A1096" s="24"/>
      <c r="B1096" s="24" t="s">
        <v>2522</v>
      </c>
      <c r="C1096" s="25">
        <v>311810</v>
      </c>
      <c r="D1096" s="24" t="s">
        <v>2440</v>
      </c>
    </row>
    <row r="1097" spans="1:4">
      <c r="A1097" s="24"/>
      <c r="B1097" s="24" t="s">
        <v>2523</v>
      </c>
      <c r="C1097" s="25">
        <v>311890</v>
      </c>
      <c r="D1097" s="24" t="s">
        <v>2440</v>
      </c>
    </row>
    <row r="1098" spans="1:4">
      <c r="A1098" s="24" t="s">
        <v>2524</v>
      </c>
      <c r="B1098" s="24" t="s">
        <v>2525</v>
      </c>
      <c r="C1098" s="25">
        <v>311990</v>
      </c>
      <c r="D1098" s="24" t="s">
        <v>2440</v>
      </c>
    </row>
    <row r="1099" spans="1:4">
      <c r="A1099" s="24" t="s">
        <v>2526</v>
      </c>
      <c r="B1099" s="24" t="s">
        <v>2468</v>
      </c>
      <c r="C1099" s="25">
        <v>312180</v>
      </c>
      <c r="D1099" s="24" t="s">
        <v>2440</v>
      </c>
    </row>
    <row r="1100" spans="1:4">
      <c r="A1100" s="24" t="s">
        <v>2527</v>
      </c>
      <c r="B1100" s="24" t="s">
        <v>2473</v>
      </c>
      <c r="C1100" s="25">
        <v>312260</v>
      </c>
      <c r="D1100" s="24" t="s">
        <v>2440</v>
      </c>
    </row>
    <row r="1101" spans="1:4">
      <c r="A1101" s="24" t="s">
        <v>2528</v>
      </c>
      <c r="B1101" s="24" t="s">
        <v>2529</v>
      </c>
      <c r="C1101" s="25">
        <v>312280</v>
      </c>
      <c r="D1101" s="24" t="s">
        <v>2440</v>
      </c>
    </row>
    <row r="1102" spans="1:4" ht="36">
      <c r="A1102" s="24"/>
      <c r="B1102" s="24" t="s">
        <v>2530</v>
      </c>
      <c r="C1102" s="25">
        <v>312290</v>
      </c>
      <c r="D1102" s="24" t="s">
        <v>2440</v>
      </c>
    </row>
    <row r="1103" spans="1:4">
      <c r="A1103" s="24" t="s">
        <v>2531</v>
      </c>
      <c r="B1103" s="24" t="s">
        <v>2532</v>
      </c>
      <c r="C1103" s="25">
        <v>312420</v>
      </c>
      <c r="D1103" s="24" t="s">
        <v>2440</v>
      </c>
    </row>
    <row r="1104" spans="1:4">
      <c r="A1104" s="24" t="s">
        <v>2533</v>
      </c>
      <c r="B1104" s="24" t="s">
        <v>2534</v>
      </c>
      <c r="C1104" s="25">
        <v>312480</v>
      </c>
      <c r="D1104" s="24" t="s">
        <v>2440</v>
      </c>
    </row>
    <row r="1105" spans="1:4">
      <c r="A1105" s="24" t="s">
        <v>2535</v>
      </c>
      <c r="B1105" s="24" t="s">
        <v>2536</v>
      </c>
      <c r="C1105" s="25">
        <v>312630</v>
      </c>
      <c r="D1105" s="24" t="s">
        <v>2440</v>
      </c>
    </row>
    <row r="1106" spans="1:4">
      <c r="A1106" s="24" t="s">
        <v>2537</v>
      </c>
      <c r="B1106" s="24" t="s">
        <v>2538</v>
      </c>
      <c r="C1106" s="25">
        <v>312720</v>
      </c>
      <c r="D1106" s="24" t="s">
        <v>2440</v>
      </c>
    </row>
    <row r="1107" spans="1:4">
      <c r="A1107" s="24"/>
      <c r="B1107" s="24" t="s">
        <v>2539</v>
      </c>
      <c r="C1107" s="25">
        <v>312870</v>
      </c>
      <c r="D1107" s="24" t="s">
        <v>2440</v>
      </c>
    </row>
    <row r="1108" spans="1:4">
      <c r="A1108" s="24"/>
      <c r="B1108" s="24" t="s">
        <v>2540</v>
      </c>
      <c r="C1108" s="25">
        <v>31370</v>
      </c>
      <c r="D1108" s="24" t="s">
        <v>2440</v>
      </c>
    </row>
    <row r="1109" spans="1:4">
      <c r="A1109" s="24" t="s">
        <v>2541</v>
      </c>
      <c r="B1109" s="24" t="s">
        <v>2542</v>
      </c>
      <c r="C1109" s="25">
        <v>313380</v>
      </c>
      <c r="D1109" s="24" t="s">
        <v>2440</v>
      </c>
    </row>
    <row r="1110" spans="1:4">
      <c r="A1110" s="24"/>
      <c r="B1110" s="24" t="s">
        <v>2543</v>
      </c>
      <c r="C1110" s="25">
        <v>4250196</v>
      </c>
      <c r="D1110" s="24" t="s">
        <v>2440</v>
      </c>
    </row>
    <row r="1111" spans="1:4">
      <c r="A1111" s="24"/>
      <c r="B1111" s="24" t="s">
        <v>2544</v>
      </c>
      <c r="C1111" s="25">
        <v>90116</v>
      </c>
      <c r="D1111" s="24" t="s">
        <v>2440</v>
      </c>
    </row>
    <row r="1112" spans="1:4">
      <c r="A1112" s="24" t="s">
        <v>2545</v>
      </c>
      <c r="B1112" s="24" t="s">
        <v>2546</v>
      </c>
      <c r="C1112" s="25">
        <v>74801</v>
      </c>
      <c r="D1112" s="24" t="s">
        <v>2547</v>
      </c>
    </row>
    <row r="1113" spans="1:4">
      <c r="A1113" s="24" t="s">
        <v>2548</v>
      </c>
      <c r="B1113" s="24" t="s">
        <v>1331</v>
      </c>
      <c r="C1113" s="25">
        <v>74807</v>
      </c>
      <c r="D1113" s="24" t="s">
        <v>2547</v>
      </c>
    </row>
    <row r="1114" spans="1:4">
      <c r="A1114" s="24" t="s">
        <v>900</v>
      </c>
      <c r="B1114" s="24" t="s">
        <v>901</v>
      </c>
      <c r="C1114" s="25">
        <v>74810</v>
      </c>
      <c r="D1114" s="24" t="s">
        <v>2547</v>
      </c>
    </row>
    <row r="1115" spans="1:4">
      <c r="A1115" s="24" t="s">
        <v>2549</v>
      </c>
      <c r="B1115" s="24" t="s">
        <v>987</v>
      </c>
      <c r="C1115" s="25">
        <v>43404</v>
      </c>
      <c r="D1115" s="24" t="s">
        <v>2550</v>
      </c>
    </row>
    <row r="1116" spans="1:4">
      <c r="A1116" s="24" t="s">
        <v>2551</v>
      </c>
      <c r="B1116" s="24" t="s">
        <v>2552</v>
      </c>
      <c r="C1116" s="25">
        <v>43405</v>
      </c>
      <c r="D1116" s="24" t="s">
        <v>2550</v>
      </c>
    </row>
    <row r="1117" spans="1:4">
      <c r="A1117" s="24" t="s">
        <v>2553</v>
      </c>
      <c r="B1117" s="24" t="s">
        <v>2554</v>
      </c>
      <c r="C1117" s="25">
        <v>43407</v>
      </c>
      <c r="D1117" s="24" t="s">
        <v>2550</v>
      </c>
    </row>
    <row r="1118" spans="1:4">
      <c r="A1118" s="24" t="s">
        <v>2555</v>
      </c>
      <c r="B1118" s="24" t="s">
        <v>2556</v>
      </c>
      <c r="C1118" s="25">
        <v>43408</v>
      </c>
      <c r="D1118" s="24" t="s">
        <v>2550</v>
      </c>
    </row>
    <row r="1119" spans="1:4">
      <c r="A1119" s="24" t="s">
        <v>2557</v>
      </c>
      <c r="B1119" s="24" t="s">
        <v>2558</v>
      </c>
      <c r="C1119" s="25">
        <v>54101</v>
      </c>
      <c r="D1119" s="24" t="s">
        <v>2559</v>
      </c>
    </row>
    <row r="1120" spans="1:4">
      <c r="A1120" s="24" t="s">
        <v>2560</v>
      </c>
      <c r="B1120" s="24" t="s">
        <v>1018</v>
      </c>
      <c r="C1120" s="25">
        <v>54105</v>
      </c>
      <c r="D1120" s="24" t="s">
        <v>2559</v>
      </c>
    </row>
    <row r="1121" spans="1:4">
      <c r="A1121" s="24" t="s">
        <v>2561</v>
      </c>
      <c r="B1121" s="24" t="s">
        <v>2562</v>
      </c>
      <c r="C1121" s="25">
        <v>73402</v>
      </c>
      <c r="D1121" s="24" t="s">
        <v>2563</v>
      </c>
    </row>
    <row r="1122" spans="1:4">
      <c r="A1122" s="24" t="s">
        <v>2564</v>
      </c>
      <c r="B1122" s="24" t="s">
        <v>1260</v>
      </c>
      <c r="C1122" s="25">
        <v>73404</v>
      </c>
      <c r="D1122" s="24" t="s">
        <v>2563</v>
      </c>
    </row>
    <row r="1123" spans="1:4">
      <c r="A1123" s="24"/>
      <c r="B1123" s="24" t="s">
        <v>2565</v>
      </c>
      <c r="C1123" s="25">
        <v>73406</v>
      </c>
      <c r="D1123" s="24" t="s">
        <v>2563</v>
      </c>
    </row>
    <row r="1124" spans="1:4">
      <c r="A1124" s="24" t="s">
        <v>2566</v>
      </c>
      <c r="B1124" s="24" t="s">
        <v>2567</v>
      </c>
      <c r="C1124" s="25">
        <v>45201</v>
      </c>
      <c r="D1124" s="24" t="s">
        <v>2568</v>
      </c>
    </row>
    <row r="1125" spans="1:4">
      <c r="A1125" s="24" t="s">
        <v>2569</v>
      </c>
      <c r="B1125" s="24" t="s">
        <v>2570</v>
      </c>
      <c r="C1125" s="25">
        <v>45202</v>
      </c>
      <c r="D1125" s="24" t="s">
        <v>2568</v>
      </c>
    </row>
    <row r="1126" spans="1:4">
      <c r="A1126" s="24" t="s">
        <v>917</v>
      </c>
      <c r="B1126" s="24" t="s">
        <v>2571</v>
      </c>
      <c r="C1126" s="25">
        <v>45204</v>
      </c>
      <c r="D1126" s="24" t="s">
        <v>2568</v>
      </c>
    </row>
    <row r="1127" spans="1:4">
      <c r="A1127" s="24" t="s">
        <v>2572</v>
      </c>
      <c r="B1127" s="24" t="s">
        <v>2573</v>
      </c>
      <c r="C1127" s="25">
        <v>45205</v>
      </c>
      <c r="D1127" s="24" t="s">
        <v>2568</v>
      </c>
    </row>
    <row r="1128" spans="1:4" ht="24">
      <c r="A1128" s="24"/>
      <c r="B1128" s="24" t="s">
        <v>2574</v>
      </c>
      <c r="C1128" s="25">
        <v>45207</v>
      </c>
      <c r="D1128" s="24" t="s">
        <v>2568</v>
      </c>
    </row>
    <row r="1129" spans="1:4">
      <c r="A1129" s="24" t="s">
        <v>2575</v>
      </c>
      <c r="B1129" s="24" t="s">
        <v>992</v>
      </c>
      <c r="C1129" s="25">
        <v>348170</v>
      </c>
      <c r="D1129" s="24" t="s">
        <v>2576</v>
      </c>
    </row>
    <row r="1130" spans="1:4">
      <c r="A1130" s="24" t="s">
        <v>2577</v>
      </c>
      <c r="B1130" s="24" t="s">
        <v>2578</v>
      </c>
      <c r="C1130" s="25">
        <v>348570</v>
      </c>
      <c r="D1130" s="24" t="s">
        <v>2576</v>
      </c>
    </row>
    <row r="1131" spans="1:4">
      <c r="A1131" s="24"/>
      <c r="B1131" s="24" t="s">
        <v>2579</v>
      </c>
      <c r="C1131" s="25">
        <v>348770</v>
      </c>
      <c r="D1131" s="24" t="s">
        <v>2576</v>
      </c>
    </row>
    <row r="1132" spans="1:4">
      <c r="A1132" s="24" t="s">
        <v>2580</v>
      </c>
      <c r="B1132" s="24" t="s">
        <v>2581</v>
      </c>
      <c r="C1132" s="25">
        <v>54301</v>
      </c>
      <c r="D1132" s="24" t="s">
        <v>2582</v>
      </c>
    </row>
    <row r="1133" spans="1:4">
      <c r="A1133" s="24" t="s">
        <v>919</v>
      </c>
      <c r="B1133" s="24" t="s">
        <v>2583</v>
      </c>
      <c r="C1133" s="25">
        <v>42101</v>
      </c>
      <c r="D1133" s="24" t="s">
        <v>2584</v>
      </c>
    </row>
    <row r="1134" spans="1:4">
      <c r="A1134" s="24" t="s">
        <v>921</v>
      </c>
      <c r="B1134" s="24" t="s">
        <v>1292</v>
      </c>
      <c r="C1134" s="25">
        <v>42102</v>
      </c>
      <c r="D1134" s="24" t="s">
        <v>2584</v>
      </c>
    </row>
    <row r="1135" spans="1:4">
      <c r="A1135" s="24"/>
      <c r="B1135" s="24" t="s">
        <v>2585</v>
      </c>
      <c r="C1135" s="25">
        <v>42104</v>
      </c>
      <c r="D1135" s="24" t="s">
        <v>2584</v>
      </c>
    </row>
    <row r="1136" spans="1:4">
      <c r="A1136" s="24" t="s">
        <v>934</v>
      </c>
      <c r="B1136" s="24" t="s">
        <v>1066</v>
      </c>
      <c r="C1136" s="25">
        <v>64501</v>
      </c>
      <c r="D1136" s="24" t="s">
        <v>2586</v>
      </c>
    </row>
    <row r="1137" spans="1:4">
      <c r="A1137" s="24" t="s">
        <v>2587</v>
      </c>
      <c r="B1137" s="24" t="s">
        <v>2588</v>
      </c>
      <c r="C1137" s="25">
        <v>64502</v>
      </c>
      <c r="D1137" s="24" t="s">
        <v>2586</v>
      </c>
    </row>
    <row r="1138" spans="1:4">
      <c r="A1138" s="24" t="s">
        <v>2589</v>
      </c>
      <c r="B1138" s="24" t="s">
        <v>2590</v>
      </c>
      <c r="C1138" s="25">
        <v>64503</v>
      </c>
      <c r="D1138" s="24" t="s">
        <v>2586</v>
      </c>
    </row>
    <row r="1139" spans="1:4">
      <c r="A1139" s="24" t="s">
        <v>2591</v>
      </c>
      <c r="B1139" s="24" t="s">
        <v>2592</v>
      </c>
      <c r="C1139" s="25">
        <v>64801</v>
      </c>
      <c r="D1139" s="24" t="s">
        <v>2593</v>
      </c>
    </row>
    <row r="1140" spans="1:4">
      <c r="A1140" s="24" t="s">
        <v>942</v>
      </c>
      <c r="B1140" s="24" t="s">
        <v>1842</v>
      </c>
      <c r="C1140" s="25">
        <v>64803</v>
      </c>
      <c r="D1140" s="24" t="s">
        <v>2593</v>
      </c>
    </row>
    <row r="1141" spans="1:4">
      <c r="A1141" s="24" t="s">
        <v>938</v>
      </c>
      <c r="B1141" s="24" t="s">
        <v>2594</v>
      </c>
      <c r="C1141" s="25">
        <v>64804</v>
      </c>
      <c r="D1141" s="24" t="s">
        <v>2593</v>
      </c>
    </row>
  </sheetData>
  <conditionalFormatting sqref="A2:D1141">
    <cfRule type="cellIs" dxfId="1" priority="1" operator="greaterThan">
      <formula>0</formula>
    </cfRule>
  </conditionalFormatting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95054-7F5C-4754-88C3-B0B908A8A3D2}">
  <dimension ref="A1:D356"/>
  <sheetViews>
    <sheetView topLeftCell="B1" zoomScale="148" zoomScaleNormal="148" workbookViewId="0">
      <selection activeCell="B6" sqref="B6"/>
    </sheetView>
  </sheetViews>
  <sheetFormatPr defaultColWidth="9.1796875" defaultRowHeight="14.5"/>
  <cols>
    <col min="1" max="1" width="22.1796875" style="23" bestFit="1" customWidth="1"/>
    <col min="2" max="2" width="46.453125" style="23" customWidth="1"/>
    <col min="3" max="3" width="23.7265625" style="23" customWidth="1"/>
    <col min="4" max="4" width="30.81640625" style="23" bestFit="1" customWidth="1"/>
    <col min="5" max="16384" width="9.1796875" style="23"/>
  </cols>
  <sheetData>
    <row r="1" spans="1:4" ht="27">
      <c r="A1" s="26" t="s">
        <v>302</v>
      </c>
      <c r="B1" s="26" t="s">
        <v>303</v>
      </c>
      <c r="C1" s="26" t="s">
        <v>957</v>
      </c>
      <c r="D1" s="26" t="s">
        <v>304</v>
      </c>
    </row>
    <row r="2" spans="1:4">
      <c r="A2" s="24" t="s">
        <v>305</v>
      </c>
      <c r="B2" s="24" t="s">
        <v>306</v>
      </c>
      <c r="C2" s="25">
        <v>41240</v>
      </c>
      <c r="D2" s="24" t="s">
        <v>138</v>
      </c>
    </row>
    <row r="3" spans="1:4">
      <c r="A3" s="24" t="s">
        <v>307</v>
      </c>
      <c r="B3" s="24" t="s">
        <v>308</v>
      </c>
      <c r="C3" s="25">
        <v>41201</v>
      </c>
      <c r="D3" s="24" t="s">
        <v>138</v>
      </c>
    </row>
    <row r="4" spans="1:4">
      <c r="A4" s="24" t="s">
        <v>974</v>
      </c>
      <c r="B4" s="24" t="s">
        <v>2595</v>
      </c>
      <c r="C4" s="25">
        <v>27604</v>
      </c>
      <c r="D4" s="24" t="s">
        <v>246</v>
      </c>
    </row>
    <row r="5" spans="1:4">
      <c r="A5" s="24" t="s">
        <v>459</v>
      </c>
      <c r="B5" s="24" t="s">
        <v>460</v>
      </c>
      <c r="C5" s="25">
        <v>60302</v>
      </c>
      <c r="D5" s="24" t="s">
        <v>273</v>
      </c>
    </row>
    <row r="6" spans="1:4" ht="24">
      <c r="A6" s="24" t="s">
        <v>311</v>
      </c>
      <c r="B6" s="24" t="s">
        <v>312</v>
      </c>
      <c r="C6" s="25">
        <v>21303</v>
      </c>
      <c r="D6" s="24" t="s">
        <v>64</v>
      </c>
    </row>
    <row r="7" spans="1:4">
      <c r="A7" s="24" t="s">
        <v>309</v>
      </c>
      <c r="B7" s="24" t="s">
        <v>310</v>
      </c>
      <c r="C7" s="25">
        <v>63102</v>
      </c>
      <c r="D7" s="24" t="s">
        <v>139</v>
      </c>
    </row>
    <row r="8" spans="1:4">
      <c r="A8" s="24" t="s">
        <v>322</v>
      </c>
      <c r="B8" s="24" t="s">
        <v>323</v>
      </c>
      <c r="C8" s="25">
        <v>722310</v>
      </c>
      <c r="D8" s="24" t="s">
        <v>140</v>
      </c>
    </row>
    <row r="9" spans="1:4">
      <c r="A9" s="24" t="s">
        <v>324</v>
      </c>
      <c r="B9" s="24" t="s">
        <v>325</v>
      </c>
      <c r="C9" s="25">
        <v>72207</v>
      </c>
      <c r="D9" s="24" t="s">
        <v>140</v>
      </c>
    </row>
    <row r="10" spans="1:4">
      <c r="A10" s="24" t="s">
        <v>326</v>
      </c>
      <c r="B10" s="24" t="s">
        <v>327</v>
      </c>
      <c r="C10" s="25">
        <v>72234</v>
      </c>
      <c r="D10" s="24" t="s">
        <v>140</v>
      </c>
    </row>
    <row r="11" spans="1:4">
      <c r="A11" s="24" t="s">
        <v>1010</v>
      </c>
      <c r="B11" s="24" t="s">
        <v>2596</v>
      </c>
      <c r="C11" s="25">
        <v>28305</v>
      </c>
      <c r="D11" s="24" t="s">
        <v>183</v>
      </c>
    </row>
    <row r="12" spans="1:4">
      <c r="A12" s="24" t="s">
        <v>328</v>
      </c>
      <c r="B12" s="24" t="s">
        <v>329</v>
      </c>
      <c r="C12" s="25">
        <v>50502</v>
      </c>
      <c r="D12" s="24" t="s">
        <v>65</v>
      </c>
    </row>
    <row r="13" spans="1:4">
      <c r="A13" s="24" t="s">
        <v>330</v>
      </c>
      <c r="B13" s="24" t="s">
        <v>331</v>
      </c>
      <c r="C13" s="25">
        <v>50501</v>
      </c>
      <c r="D13" s="24" t="s">
        <v>65</v>
      </c>
    </row>
    <row r="14" spans="1:4" ht="24">
      <c r="A14" s="24" t="s">
        <v>332</v>
      </c>
      <c r="B14" s="24" t="s">
        <v>333</v>
      </c>
      <c r="C14" s="25">
        <v>50503</v>
      </c>
      <c r="D14" s="24" t="s">
        <v>65</v>
      </c>
    </row>
    <row r="15" spans="1:4">
      <c r="A15" s="24" t="s">
        <v>334</v>
      </c>
      <c r="B15" s="24" t="s">
        <v>335</v>
      </c>
      <c r="C15" s="25">
        <v>23205</v>
      </c>
      <c r="D15" s="24" t="s">
        <v>184</v>
      </c>
    </row>
    <row r="16" spans="1:4" ht="24">
      <c r="A16" s="24" t="s">
        <v>336</v>
      </c>
      <c r="B16" s="24" t="s">
        <v>337</v>
      </c>
      <c r="C16" s="25">
        <v>23203</v>
      </c>
      <c r="D16" s="24" t="s">
        <v>184</v>
      </c>
    </row>
    <row r="17" spans="1:4" ht="24">
      <c r="A17" s="24" t="s">
        <v>2597</v>
      </c>
      <c r="B17" s="24" t="s">
        <v>2598</v>
      </c>
      <c r="C17" s="25" t="s">
        <v>2599</v>
      </c>
      <c r="D17" s="24" t="s">
        <v>184</v>
      </c>
    </row>
    <row r="18" spans="1:4">
      <c r="A18" s="24" t="s">
        <v>338</v>
      </c>
      <c r="B18" s="24" t="s">
        <v>339</v>
      </c>
      <c r="C18" s="25">
        <v>40001</v>
      </c>
      <c r="D18" s="24" t="s">
        <v>185</v>
      </c>
    </row>
    <row r="19" spans="1:4">
      <c r="A19" s="24" t="s">
        <v>340</v>
      </c>
      <c r="B19" s="24" t="s">
        <v>341</v>
      </c>
      <c r="C19" s="25">
        <v>40002</v>
      </c>
      <c r="D19" s="24" t="s">
        <v>185</v>
      </c>
    </row>
    <row r="20" spans="1:4">
      <c r="A20" s="24" t="s">
        <v>1046</v>
      </c>
      <c r="B20" s="24" t="s">
        <v>369</v>
      </c>
      <c r="C20" s="25">
        <v>61302</v>
      </c>
      <c r="D20" s="24" t="s">
        <v>142</v>
      </c>
    </row>
    <row r="21" spans="1:4">
      <c r="A21" s="24" t="s">
        <v>367</v>
      </c>
      <c r="B21" s="24" t="s">
        <v>368</v>
      </c>
      <c r="C21" s="25">
        <v>42602</v>
      </c>
      <c r="D21" s="24" t="s">
        <v>121</v>
      </c>
    </row>
    <row r="22" spans="1:4">
      <c r="A22" s="24" t="s">
        <v>358</v>
      </c>
      <c r="B22" s="24" t="s">
        <v>359</v>
      </c>
      <c r="C22" s="25">
        <v>47002</v>
      </c>
      <c r="D22" s="24" t="s">
        <v>66</v>
      </c>
    </row>
    <row r="23" spans="1:4">
      <c r="A23" s="24" t="s">
        <v>360</v>
      </c>
      <c r="B23" s="24" t="s">
        <v>361</v>
      </c>
      <c r="C23" s="25">
        <v>47001</v>
      </c>
      <c r="D23" s="24" t="s">
        <v>66</v>
      </c>
    </row>
    <row r="24" spans="1:4">
      <c r="A24" s="24" t="s">
        <v>373</v>
      </c>
      <c r="B24" s="24" t="s">
        <v>374</v>
      </c>
      <c r="C24" s="25">
        <v>25702</v>
      </c>
      <c r="D24" s="24" t="s">
        <v>227</v>
      </c>
    </row>
    <row r="25" spans="1:4">
      <c r="A25" s="24" t="s">
        <v>346</v>
      </c>
      <c r="B25" s="24" t="s">
        <v>347</v>
      </c>
      <c r="C25" s="25">
        <v>20610</v>
      </c>
      <c r="D25" s="24" t="s">
        <v>187</v>
      </c>
    </row>
    <row r="26" spans="1:4">
      <c r="A26" s="24" t="s">
        <v>348</v>
      </c>
      <c r="B26" s="24" t="s">
        <v>349</v>
      </c>
      <c r="C26" s="25">
        <v>20601</v>
      </c>
      <c r="D26" s="24" t="s">
        <v>187</v>
      </c>
    </row>
    <row r="27" spans="1:4">
      <c r="A27" s="24" t="s">
        <v>350</v>
      </c>
      <c r="B27" s="24" t="s">
        <v>351</v>
      </c>
      <c r="C27" s="25">
        <v>20601</v>
      </c>
      <c r="D27" s="24" t="s">
        <v>187</v>
      </c>
    </row>
    <row r="28" spans="1:4">
      <c r="A28" s="24" t="s">
        <v>352</v>
      </c>
      <c r="B28" s="24" t="s">
        <v>353</v>
      </c>
      <c r="C28" s="25" t="s">
        <v>2600</v>
      </c>
      <c r="D28" s="24" t="s">
        <v>189</v>
      </c>
    </row>
    <row r="29" spans="1:4">
      <c r="A29" s="24" t="s">
        <v>352</v>
      </c>
      <c r="B29" s="24" t="s">
        <v>354</v>
      </c>
      <c r="C29" s="25" t="s">
        <v>2600</v>
      </c>
      <c r="D29" s="24" t="s">
        <v>189</v>
      </c>
    </row>
    <row r="30" spans="1:4">
      <c r="A30" s="24" t="s">
        <v>375</v>
      </c>
      <c r="B30" s="24" t="s">
        <v>376</v>
      </c>
      <c r="C30" s="25">
        <v>90118</v>
      </c>
      <c r="D30" s="24" t="s">
        <v>67</v>
      </c>
    </row>
    <row r="31" spans="1:4">
      <c r="A31" s="24" t="s">
        <v>377</v>
      </c>
      <c r="B31" s="24" t="s">
        <v>378</v>
      </c>
      <c r="C31" s="25">
        <v>73601</v>
      </c>
      <c r="D31" s="24" t="s">
        <v>143</v>
      </c>
    </row>
    <row r="32" spans="1:4">
      <c r="A32" s="24" t="s">
        <v>370</v>
      </c>
      <c r="B32" s="24" t="s">
        <v>371</v>
      </c>
      <c r="C32" s="25">
        <v>21803</v>
      </c>
      <c r="D32" s="24" t="s">
        <v>372</v>
      </c>
    </row>
    <row r="33" spans="1:4">
      <c r="A33" s="24" t="s">
        <v>383</v>
      </c>
      <c r="B33" s="24" t="s">
        <v>384</v>
      </c>
      <c r="C33" s="25" t="s">
        <v>2601</v>
      </c>
      <c r="D33" s="24" t="s">
        <v>191</v>
      </c>
    </row>
    <row r="34" spans="1:4">
      <c r="A34" s="24" t="s">
        <v>383</v>
      </c>
      <c r="B34" s="24" t="s">
        <v>385</v>
      </c>
      <c r="C34" s="25" t="s">
        <v>2601</v>
      </c>
      <c r="D34" s="24" t="s">
        <v>191</v>
      </c>
    </row>
    <row r="35" spans="1:4">
      <c r="A35" s="24" t="s">
        <v>386</v>
      </c>
      <c r="B35" s="24" t="s">
        <v>387</v>
      </c>
      <c r="C35" s="25">
        <v>65202</v>
      </c>
      <c r="D35" s="24" t="s">
        <v>191</v>
      </c>
    </row>
    <row r="36" spans="1:4">
      <c r="A36" s="24" t="s">
        <v>379</v>
      </c>
      <c r="B36" s="24" t="s">
        <v>380</v>
      </c>
      <c r="C36" s="25">
        <v>72405</v>
      </c>
      <c r="D36" s="24" t="s">
        <v>69</v>
      </c>
    </row>
    <row r="37" spans="1:4">
      <c r="A37" s="24" t="s">
        <v>381</v>
      </c>
      <c r="B37" s="24" t="s">
        <v>382</v>
      </c>
      <c r="C37" s="25">
        <v>72404</v>
      </c>
      <c r="D37" s="24" t="s">
        <v>69</v>
      </c>
    </row>
    <row r="38" spans="1:4">
      <c r="A38" s="24" t="s">
        <v>362</v>
      </c>
      <c r="B38" s="24" t="s">
        <v>363</v>
      </c>
      <c r="C38" s="25">
        <v>28401</v>
      </c>
      <c r="D38" s="24" t="s">
        <v>228</v>
      </c>
    </row>
    <row r="39" spans="1:4">
      <c r="A39" s="24" t="s">
        <v>362</v>
      </c>
      <c r="B39" s="24" t="s">
        <v>364</v>
      </c>
      <c r="C39" s="25">
        <v>28401</v>
      </c>
      <c r="D39" s="24" t="s">
        <v>228</v>
      </c>
    </row>
    <row r="40" spans="1:4">
      <c r="A40" s="24" t="s">
        <v>365</v>
      </c>
      <c r="B40" s="24" t="s">
        <v>366</v>
      </c>
      <c r="C40" s="25">
        <v>28405</v>
      </c>
      <c r="D40" s="24" t="s">
        <v>228</v>
      </c>
    </row>
    <row r="41" spans="1:4" ht="24">
      <c r="A41" s="24" t="s">
        <v>355</v>
      </c>
      <c r="B41" s="24" t="s">
        <v>2602</v>
      </c>
      <c r="C41" s="25" t="s">
        <v>2603</v>
      </c>
      <c r="D41" s="24" t="s">
        <v>229</v>
      </c>
    </row>
    <row r="42" spans="1:4">
      <c r="A42" s="24" t="s">
        <v>356</v>
      </c>
      <c r="B42" s="24" t="s">
        <v>357</v>
      </c>
      <c r="C42" s="25">
        <v>61301</v>
      </c>
      <c r="D42" s="24" t="s">
        <v>229</v>
      </c>
    </row>
    <row r="43" spans="1:4">
      <c r="A43" s="24" t="s">
        <v>342</v>
      </c>
      <c r="B43" s="24" t="s">
        <v>343</v>
      </c>
      <c r="C43" s="25">
        <v>64201</v>
      </c>
      <c r="D43" s="24" t="s">
        <v>259</v>
      </c>
    </row>
    <row r="44" spans="1:4">
      <c r="A44" s="24" t="s">
        <v>344</v>
      </c>
      <c r="B44" s="24" t="s">
        <v>345</v>
      </c>
      <c r="C44" s="25">
        <v>64282</v>
      </c>
      <c r="D44" s="24" t="s">
        <v>259</v>
      </c>
    </row>
    <row r="45" spans="1:4">
      <c r="A45" s="24" t="s">
        <v>2604</v>
      </c>
      <c r="B45" s="24" t="s">
        <v>2605</v>
      </c>
      <c r="C45" s="25">
        <v>64203</v>
      </c>
      <c r="D45" s="24" t="s">
        <v>259</v>
      </c>
    </row>
    <row r="46" spans="1:4">
      <c r="A46" s="24" t="s">
        <v>2606</v>
      </c>
      <c r="B46" s="24" t="s">
        <v>2607</v>
      </c>
      <c r="C46" s="25">
        <v>64207</v>
      </c>
      <c r="D46" s="24" t="s">
        <v>259</v>
      </c>
    </row>
    <row r="47" spans="1:4">
      <c r="A47" s="24" t="s">
        <v>649</v>
      </c>
      <c r="B47" s="24" t="s">
        <v>650</v>
      </c>
      <c r="C47" s="25">
        <v>45608</v>
      </c>
      <c r="D47" s="24" t="s">
        <v>71</v>
      </c>
    </row>
    <row r="48" spans="1:4">
      <c r="A48" s="24" t="s">
        <v>409</v>
      </c>
      <c r="B48" s="24" t="s">
        <v>410</v>
      </c>
      <c r="C48" s="25">
        <v>62402</v>
      </c>
      <c r="D48" s="24" t="s">
        <v>193</v>
      </c>
    </row>
    <row r="49" spans="1:4">
      <c r="A49" s="24" t="s">
        <v>411</v>
      </c>
      <c r="B49" s="24" t="s">
        <v>412</v>
      </c>
      <c r="C49" s="25">
        <v>62401</v>
      </c>
      <c r="D49" s="24" t="s">
        <v>193</v>
      </c>
    </row>
    <row r="50" spans="1:4">
      <c r="A50" s="24" t="s">
        <v>411</v>
      </c>
      <c r="B50" s="24" t="s">
        <v>413</v>
      </c>
      <c r="C50" s="25">
        <v>62401</v>
      </c>
      <c r="D50" s="24" t="s">
        <v>193</v>
      </c>
    </row>
    <row r="51" spans="1:4">
      <c r="A51" s="24" t="s">
        <v>388</v>
      </c>
      <c r="B51" s="24" t="s">
        <v>389</v>
      </c>
      <c r="C51" s="25">
        <v>302610</v>
      </c>
      <c r="D51" s="24" t="s">
        <v>72</v>
      </c>
    </row>
    <row r="52" spans="1:4">
      <c r="A52" s="24" t="s">
        <v>390</v>
      </c>
      <c r="B52" s="24" t="s">
        <v>391</v>
      </c>
      <c r="C52" s="25">
        <v>302720</v>
      </c>
      <c r="D52" s="24" t="s">
        <v>72</v>
      </c>
    </row>
    <row r="53" spans="1:4">
      <c r="A53" s="24" t="s">
        <v>392</v>
      </c>
      <c r="B53" s="24" t="s">
        <v>393</v>
      </c>
      <c r="C53" s="25">
        <v>302220</v>
      </c>
      <c r="D53" s="24" t="s">
        <v>72</v>
      </c>
    </row>
    <row r="54" spans="1:4">
      <c r="A54" s="24" t="s">
        <v>1194</v>
      </c>
      <c r="B54" s="24" t="s">
        <v>2608</v>
      </c>
      <c r="C54" s="25">
        <v>302370</v>
      </c>
      <c r="D54" s="24" t="s">
        <v>72</v>
      </c>
    </row>
    <row r="55" spans="1:4">
      <c r="A55" s="24" t="s">
        <v>430</v>
      </c>
      <c r="B55" s="24" t="s">
        <v>431</v>
      </c>
      <c r="C55" s="25">
        <v>62502</v>
      </c>
      <c r="D55" s="24" t="s">
        <v>194</v>
      </c>
    </row>
    <row r="56" spans="1:4">
      <c r="A56" s="24" t="s">
        <v>1223</v>
      </c>
      <c r="B56" s="24" t="s">
        <v>2609</v>
      </c>
      <c r="C56" s="25">
        <v>62302</v>
      </c>
      <c r="D56" s="24" t="s">
        <v>230</v>
      </c>
    </row>
    <row r="57" spans="1:4">
      <c r="A57" s="24" t="s">
        <v>865</v>
      </c>
      <c r="B57" s="24" t="s">
        <v>866</v>
      </c>
      <c r="C57" s="25">
        <v>62201</v>
      </c>
      <c r="D57" s="24" t="s">
        <v>260</v>
      </c>
    </row>
    <row r="58" spans="1:4">
      <c r="A58" s="24" t="s">
        <v>400</v>
      </c>
      <c r="B58" s="24" t="s">
        <v>401</v>
      </c>
      <c r="C58" s="25">
        <v>46002</v>
      </c>
      <c r="D58" s="24" t="s">
        <v>73</v>
      </c>
    </row>
    <row r="59" spans="1:4" ht="24">
      <c r="A59" s="24" t="s">
        <v>402</v>
      </c>
      <c r="B59" s="24" t="s">
        <v>403</v>
      </c>
      <c r="C59" s="25">
        <v>46001</v>
      </c>
      <c r="D59" s="24" t="s">
        <v>73</v>
      </c>
    </row>
    <row r="60" spans="1:4">
      <c r="A60" s="24" t="s">
        <v>428</v>
      </c>
      <c r="B60" s="24" t="s">
        <v>429</v>
      </c>
      <c r="C60" s="25">
        <v>65401</v>
      </c>
      <c r="D60" s="24" t="s">
        <v>261</v>
      </c>
    </row>
    <row r="61" spans="1:4">
      <c r="A61" s="24" t="s">
        <v>423</v>
      </c>
      <c r="B61" s="24" t="s">
        <v>424</v>
      </c>
      <c r="C61" s="25">
        <v>62901</v>
      </c>
      <c r="D61" s="24" t="s">
        <v>425</v>
      </c>
    </row>
    <row r="62" spans="1:4">
      <c r="A62" s="24" t="s">
        <v>426</v>
      </c>
      <c r="B62" s="24" t="s">
        <v>427</v>
      </c>
      <c r="C62" s="25">
        <v>62910</v>
      </c>
      <c r="D62" s="24" t="s">
        <v>425</v>
      </c>
    </row>
    <row r="63" spans="1:4">
      <c r="A63" s="24" t="s">
        <v>414</v>
      </c>
      <c r="B63" s="24" t="s">
        <v>415</v>
      </c>
      <c r="C63" s="25">
        <v>63002</v>
      </c>
      <c r="D63" s="24" t="s">
        <v>416</v>
      </c>
    </row>
    <row r="64" spans="1:4">
      <c r="A64" s="24" t="s">
        <v>417</v>
      </c>
      <c r="B64" s="24" t="s">
        <v>418</v>
      </c>
      <c r="C64" s="25">
        <v>63086</v>
      </c>
      <c r="D64" s="24" t="s">
        <v>416</v>
      </c>
    </row>
    <row r="65" spans="1:4">
      <c r="A65" s="24" t="s">
        <v>419</v>
      </c>
      <c r="B65" s="24" t="s">
        <v>420</v>
      </c>
      <c r="C65" s="25">
        <v>63089</v>
      </c>
      <c r="D65" s="24" t="s">
        <v>416</v>
      </c>
    </row>
    <row r="66" spans="1:4">
      <c r="A66" s="24" t="s">
        <v>421</v>
      </c>
      <c r="B66" s="24" t="s">
        <v>422</v>
      </c>
      <c r="C66" s="25">
        <v>63001</v>
      </c>
      <c r="D66" s="24" t="s">
        <v>416</v>
      </c>
    </row>
    <row r="67" spans="1:4">
      <c r="A67" s="24" t="s">
        <v>404</v>
      </c>
      <c r="B67" s="24" t="s">
        <v>405</v>
      </c>
      <c r="C67" s="25">
        <v>61203</v>
      </c>
      <c r="D67" s="24" t="s">
        <v>406</v>
      </c>
    </row>
    <row r="68" spans="1:4" ht="24">
      <c r="A68" s="24" t="s">
        <v>407</v>
      </c>
      <c r="B68" s="24" t="s">
        <v>408</v>
      </c>
      <c r="C68" s="25" t="s">
        <v>2610</v>
      </c>
      <c r="D68" s="24" t="s">
        <v>406</v>
      </c>
    </row>
    <row r="69" spans="1:4" ht="24">
      <c r="A69" s="24" t="s">
        <v>539</v>
      </c>
      <c r="B69" s="24" t="s">
        <v>540</v>
      </c>
      <c r="C69" s="25">
        <v>21901</v>
      </c>
      <c r="D69" s="24" t="s">
        <v>145</v>
      </c>
    </row>
    <row r="70" spans="1:4">
      <c r="A70" s="24" t="s">
        <v>541</v>
      </c>
      <c r="B70" s="24" t="s">
        <v>542</v>
      </c>
      <c r="C70" s="25">
        <v>21902</v>
      </c>
      <c r="D70" s="24" t="s">
        <v>145</v>
      </c>
    </row>
    <row r="71" spans="1:4">
      <c r="A71" s="24" t="s">
        <v>543</v>
      </c>
      <c r="B71" s="24" t="s">
        <v>544</v>
      </c>
      <c r="C71" s="25">
        <v>21910</v>
      </c>
      <c r="D71" s="24" t="s">
        <v>145</v>
      </c>
    </row>
    <row r="72" spans="1:4">
      <c r="A72" s="24" t="s">
        <v>432</v>
      </c>
      <c r="B72" s="24" t="s">
        <v>433</v>
      </c>
      <c r="C72" s="25">
        <v>28001</v>
      </c>
      <c r="D72" s="24" t="s">
        <v>76</v>
      </c>
    </row>
    <row r="73" spans="1:4">
      <c r="A73" s="24" t="s">
        <v>434</v>
      </c>
      <c r="B73" s="24" t="s">
        <v>435</v>
      </c>
      <c r="C73" s="25" t="s">
        <v>2611</v>
      </c>
      <c r="D73" s="24" t="s">
        <v>76</v>
      </c>
    </row>
    <row r="74" spans="1:4">
      <c r="A74" s="24" t="s">
        <v>436</v>
      </c>
      <c r="B74" s="24" t="s">
        <v>437</v>
      </c>
      <c r="C74" s="25">
        <v>28020</v>
      </c>
      <c r="D74" s="24" t="s">
        <v>76</v>
      </c>
    </row>
    <row r="75" spans="1:4">
      <c r="A75" s="24" t="s">
        <v>438</v>
      </c>
      <c r="B75" s="24" t="s">
        <v>439</v>
      </c>
      <c r="C75" s="25">
        <v>23002</v>
      </c>
      <c r="D75" s="24" t="s">
        <v>122</v>
      </c>
    </row>
    <row r="76" spans="1:4">
      <c r="A76" s="24" t="s">
        <v>440</v>
      </c>
      <c r="B76" s="24" t="s">
        <v>441</v>
      </c>
      <c r="C76" s="25" t="s">
        <v>2612</v>
      </c>
      <c r="D76" s="24" t="s">
        <v>122</v>
      </c>
    </row>
    <row r="77" spans="1:4">
      <c r="A77" s="24" t="s">
        <v>442</v>
      </c>
      <c r="B77" s="24" t="s">
        <v>443</v>
      </c>
      <c r="C77" s="25">
        <v>23001</v>
      </c>
      <c r="D77" s="24" t="s">
        <v>122</v>
      </c>
    </row>
    <row r="78" spans="1:4">
      <c r="A78" s="24" t="s">
        <v>453</v>
      </c>
      <c r="B78" s="24" t="s">
        <v>454</v>
      </c>
      <c r="C78" s="25">
        <v>23802</v>
      </c>
      <c r="D78" s="24" t="s">
        <v>77</v>
      </c>
    </row>
    <row r="79" spans="1:4" ht="24">
      <c r="A79" s="24" t="s">
        <v>455</v>
      </c>
      <c r="B79" s="24" t="s">
        <v>2613</v>
      </c>
      <c r="C79" s="25">
        <v>23801</v>
      </c>
      <c r="D79" s="24" t="s">
        <v>77</v>
      </c>
    </row>
    <row r="80" spans="1:4">
      <c r="A80" s="24" t="s">
        <v>2614</v>
      </c>
      <c r="B80" s="24" t="s">
        <v>2615</v>
      </c>
      <c r="C80" s="25">
        <v>23830</v>
      </c>
      <c r="D80" s="24" t="s">
        <v>77</v>
      </c>
    </row>
    <row r="81" spans="1:4">
      <c r="A81" s="24" t="s">
        <v>451</v>
      </c>
      <c r="B81" s="24" t="s">
        <v>452</v>
      </c>
      <c r="C81" s="25">
        <v>63801</v>
      </c>
      <c r="D81" s="24" t="s">
        <v>195</v>
      </c>
    </row>
    <row r="82" spans="1:4">
      <c r="A82" s="24" t="s">
        <v>456</v>
      </c>
      <c r="B82" s="24" t="s">
        <v>457</v>
      </c>
      <c r="C82" s="25">
        <v>37002</v>
      </c>
      <c r="D82" s="24" t="s">
        <v>458</v>
      </c>
    </row>
    <row r="83" spans="1:4">
      <c r="A83" s="24" t="s">
        <v>947</v>
      </c>
      <c r="B83" s="24" t="s">
        <v>1276</v>
      </c>
      <c r="C83" s="25">
        <v>63090</v>
      </c>
      <c r="D83" s="24" t="s">
        <v>949</v>
      </c>
    </row>
    <row r="84" spans="1:4">
      <c r="A84" s="24" t="s">
        <v>417</v>
      </c>
      <c r="B84" s="24" t="s">
        <v>952</v>
      </c>
      <c r="C84" s="25">
        <v>63086</v>
      </c>
      <c r="D84" s="24" t="s">
        <v>949</v>
      </c>
    </row>
    <row r="85" spans="1:4">
      <c r="A85" s="24" t="s">
        <v>461</v>
      </c>
      <c r="B85" s="24" t="s">
        <v>462</v>
      </c>
      <c r="C85" s="25">
        <v>60201</v>
      </c>
      <c r="D85" s="24" t="s">
        <v>123</v>
      </c>
    </row>
    <row r="86" spans="1:4">
      <c r="A86" s="24" t="s">
        <v>463</v>
      </c>
      <c r="B86" s="24" t="s">
        <v>464</v>
      </c>
      <c r="C86" s="25">
        <v>60203</v>
      </c>
      <c r="D86" s="24" t="s">
        <v>123</v>
      </c>
    </row>
    <row r="87" spans="1:4">
      <c r="A87" s="24" t="s">
        <v>465</v>
      </c>
      <c r="B87" s="24" t="s">
        <v>2616</v>
      </c>
      <c r="C87" s="25">
        <v>60202</v>
      </c>
      <c r="D87" s="24" t="s">
        <v>123</v>
      </c>
    </row>
    <row r="88" spans="1:4">
      <c r="A88" s="24" t="s">
        <v>472</v>
      </c>
      <c r="B88" s="24" t="s">
        <v>473</v>
      </c>
      <c r="C88" s="25">
        <v>24801</v>
      </c>
      <c r="D88" s="24" t="s">
        <v>232</v>
      </c>
    </row>
    <row r="89" spans="1:4">
      <c r="A89" s="24" t="s">
        <v>474</v>
      </c>
      <c r="B89" s="24" t="s">
        <v>475</v>
      </c>
      <c r="C89" s="25">
        <v>24803</v>
      </c>
      <c r="D89" s="24" t="s">
        <v>232</v>
      </c>
    </row>
    <row r="90" spans="1:4">
      <c r="A90" s="24" t="s">
        <v>474</v>
      </c>
      <c r="B90" s="24" t="s">
        <v>476</v>
      </c>
      <c r="C90" s="25">
        <v>24803</v>
      </c>
      <c r="D90" s="24" t="s">
        <v>232</v>
      </c>
    </row>
    <row r="91" spans="1:4">
      <c r="A91" s="24" t="s">
        <v>477</v>
      </c>
      <c r="B91" s="24" t="s">
        <v>478</v>
      </c>
      <c r="C91" s="25">
        <v>24802</v>
      </c>
      <c r="D91" s="24" t="s">
        <v>232</v>
      </c>
    </row>
    <row r="92" spans="1:4">
      <c r="A92" s="24" t="s">
        <v>479</v>
      </c>
      <c r="B92" s="24" t="s">
        <v>480</v>
      </c>
      <c r="C92" s="25">
        <v>63601</v>
      </c>
      <c r="D92" s="24" t="s">
        <v>198</v>
      </c>
    </row>
    <row r="93" spans="1:4">
      <c r="A93" s="24" t="s">
        <v>481</v>
      </c>
      <c r="B93" s="24" t="s">
        <v>482</v>
      </c>
      <c r="C93" s="25">
        <v>24412</v>
      </c>
      <c r="D93" s="24" t="s">
        <v>233</v>
      </c>
    </row>
    <row r="94" spans="1:4">
      <c r="A94" s="24" t="s">
        <v>483</v>
      </c>
      <c r="B94" s="24" t="s">
        <v>484</v>
      </c>
      <c r="C94" s="25">
        <v>24414</v>
      </c>
      <c r="D94" s="24" t="s">
        <v>233</v>
      </c>
    </row>
    <row r="95" spans="1:4">
      <c r="A95" s="24" t="s">
        <v>485</v>
      </c>
      <c r="B95" s="24" t="s">
        <v>486</v>
      </c>
      <c r="C95" s="25">
        <v>24491</v>
      </c>
      <c r="D95" s="24" t="s">
        <v>233</v>
      </c>
    </row>
    <row r="96" spans="1:4">
      <c r="A96" s="24" t="s">
        <v>2617</v>
      </c>
      <c r="B96" s="24" t="s">
        <v>2618</v>
      </c>
      <c r="C96" s="25">
        <v>24421</v>
      </c>
      <c r="D96" s="24" t="s">
        <v>233</v>
      </c>
    </row>
    <row r="97" spans="1:4">
      <c r="A97" s="24" t="s">
        <v>487</v>
      </c>
      <c r="B97" s="24" t="s">
        <v>488</v>
      </c>
      <c r="C97" s="25">
        <v>20801</v>
      </c>
      <c r="D97" s="24" t="s">
        <v>149</v>
      </c>
    </row>
    <row r="98" spans="1:4">
      <c r="A98" s="24" t="s">
        <v>489</v>
      </c>
      <c r="B98" s="24" t="s">
        <v>490</v>
      </c>
      <c r="C98" s="25">
        <v>20810</v>
      </c>
      <c r="D98" s="24" t="s">
        <v>149</v>
      </c>
    </row>
    <row r="99" spans="1:4">
      <c r="A99" s="24" t="s">
        <v>491</v>
      </c>
      <c r="B99" s="24" t="s">
        <v>492</v>
      </c>
      <c r="C99" s="25">
        <v>20820</v>
      </c>
      <c r="D99" s="24" t="s">
        <v>149</v>
      </c>
    </row>
    <row r="100" spans="1:4">
      <c r="A100" s="24" t="s">
        <v>493</v>
      </c>
      <c r="B100" s="24" t="s">
        <v>494</v>
      </c>
      <c r="C100" s="25">
        <v>20815</v>
      </c>
      <c r="D100" s="24" t="s">
        <v>149</v>
      </c>
    </row>
    <row r="101" spans="1:4">
      <c r="A101" s="24" t="s">
        <v>498</v>
      </c>
      <c r="B101" s="24" t="s">
        <v>499</v>
      </c>
      <c r="C101" s="25">
        <v>62803</v>
      </c>
      <c r="D101" s="24" t="s">
        <v>248</v>
      </c>
    </row>
    <row r="102" spans="1:4">
      <c r="A102" s="24" t="s">
        <v>500</v>
      </c>
      <c r="B102" s="24" t="s">
        <v>501</v>
      </c>
      <c r="C102" s="25">
        <v>62802</v>
      </c>
      <c r="D102" s="24" t="s">
        <v>248</v>
      </c>
    </row>
    <row r="103" spans="1:4">
      <c r="A103" s="24" t="s">
        <v>2619</v>
      </c>
      <c r="B103" s="24" t="s">
        <v>2620</v>
      </c>
      <c r="C103" s="25">
        <v>62801</v>
      </c>
      <c r="D103" s="24" t="s">
        <v>248</v>
      </c>
    </row>
    <row r="104" spans="1:4">
      <c r="A104" s="24" t="s">
        <v>519</v>
      </c>
      <c r="B104" s="24" t="s">
        <v>520</v>
      </c>
      <c r="C104" s="25">
        <v>60702</v>
      </c>
      <c r="D104" s="24" t="s">
        <v>263</v>
      </c>
    </row>
    <row r="105" spans="1:4">
      <c r="A105" s="24" t="s">
        <v>2621</v>
      </c>
      <c r="B105" s="24" t="s">
        <v>2622</v>
      </c>
      <c r="C105" s="25">
        <v>60703</v>
      </c>
      <c r="D105" s="24" t="s">
        <v>263</v>
      </c>
    </row>
    <row r="106" spans="1:4">
      <c r="A106" s="24" t="s">
        <v>444</v>
      </c>
      <c r="B106" s="24" t="s">
        <v>445</v>
      </c>
      <c r="C106" s="25">
        <v>26201</v>
      </c>
      <c r="D106" s="24" t="s">
        <v>79</v>
      </c>
    </row>
    <row r="107" spans="1:4">
      <c r="A107" s="24" t="s">
        <v>446</v>
      </c>
      <c r="B107" s="24" t="s">
        <v>447</v>
      </c>
      <c r="C107" s="25">
        <v>26203</v>
      </c>
      <c r="D107" s="24" t="s">
        <v>79</v>
      </c>
    </row>
    <row r="108" spans="1:4">
      <c r="A108" s="24" t="s">
        <v>1435</v>
      </c>
      <c r="B108" s="24" t="s">
        <v>448</v>
      </c>
      <c r="C108" s="25">
        <v>26207</v>
      </c>
      <c r="D108" s="24" t="s">
        <v>79</v>
      </c>
    </row>
    <row r="109" spans="1:4">
      <c r="A109" s="24" t="s">
        <v>449</v>
      </c>
      <c r="B109" s="24" t="s">
        <v>450</v>
      </c>
      <c r="C109" s="25" t="s">
        <v>2623</v>
      </c>
      <c r="D109" s="24" t="s">
        <v>79</v>
      </c>
    </row>
    <row r="110" spans="1:4">
      <c r="A110" s="24" t="s">
        <v>2624</v>
      </c>
      <c r="B110" s="24" t="s">
        <v>2625</v>
      </c>
      <c r="C110" s="25">
        <v>90143</v>
      </c>
      <c r="D110" s="24" t="s">
        <v>79</v>
      </c>
    </row>
    <row r="111" spans="1:4">
      <c r="A111" s="24" t="s">
        <v>513</v>
      </c>
      <c r="B111" s="24" t="s">
        <v>514</v>
      </c>
      <c r="C111" s="25" t="s">
        <v>2626</v>
      </c>
      <c r="D111" s="24" t="s">
        <v>202</v>
      </c>
    </row>
    <row r="112" spans="1:4">
      <c r="A112" s="24" t="s">
        <v>515</v>
      </c>
      <c r="B112" s="24" t="s">
        <v>516</v>
      </c>
      <c r="C112" s="25" t="s">
        <v>2627</v>
      </c>
      <c r="D112" s="24" t="s">
        <v>202</v>
      </c>
    </row>
    <row r="113" spans="1:4">
      <c r="A113" s="24" t="s">
        <v>524</v>
      </c>
      <c r="B113" s="24" t="s">
        <v>525</v>
      </c>
      <c r="C113" s="25" t="s">
        <v>2628</v>
      </c>
      <c r="D113" s="24" t="s">
        <v>81</v>
      </c>
    </row>
    <row r="114" spans="1:4">
      <c r="A114" s="24" t="s">
        <v>526</v>
      </c>
      <c r="B114" s="24" t="s">
        <v>527</v>
      </c>
      <c r="C114" s="25">
        <v>20209</v>
      </c>
      <c r="D114" s="24" t="s">
        <v>81</v>
      </c>
    </row>
    <row r="115" spans="1:4">
      <c r="A115" s="24" t="s">
        <v>528</v>
      </c>
      <c r="B115" s="24" t="s">
        <v>529</v>
      </c>
      <c r="C115" s="25">
        <v>20210</v>
      </c>
      <c r="D115" s="24" t="s">
        <v>81</v>
      </c>
    </row>
    <row r="116" spans="1:4">
      <c r="A116" s="24" t="s">
        <v>530</v>
      </c>
      <c r="B116" s="24" t="s">
        <v>531</v>
      </c>
      <c r="C116" s="25">
        <v>70401</v>
      </c>
      <c r="D116" s="24" t="s">
        <v>150</v>
      </c>
    </row>
    <row r="117" spans="1:4">
      <c r="A117" s="24" t="s">
        <v>517</v>
      </c>
      <c r="B117" s="24" t="s">
        <v>518</v>
      </c>
      <c r="C117" s="25" t="s">
        <v>2629</v>
      </c>
      <c r="D117" s="24" t="s">
        <v>249</v>
      </c>
    </row>
    <row r="118" spans="1:4">
      <c r="A118" s="24" t="s">
        <v>521</v>
      </c>
      <c r="B118" s="24" t="s">
        <v>522</v>
      </c>
      <c r="C118" s="25" t="s">
        <v>2630</v>
      </c>
      <c r="D118" s="24" t="s">
        <v>523</v>
      </c>
    </row>
    <row r="119" spans="1:4">
      <c r="A119" s="24" t="s">
        <v>2631</v>
      </c>
      <c r="B119" s="24" t="s">
        <v>545</v>
      </c>
      <c r="C119" s="25">
        <v>37203</v>
      </c>
      <c r="D119" s="24" t="s">
        <v>204</v>
      </c>
    </row>
    <row r="120" spans="1:4">
      <c r="A120" s="24" t="s">
        <v>532</v>
      </c>
      <c r="B120" s="24" t="s">
        <v>533</v>
      </c>
      <c r="C120" s="25">
        <v>45400</v>
      </c>
      <c r="D120" s="24" t="s">
        <v>534</v>
      </c>
    </row>
    <row r="121" spans="1:4">
      <c r="A121" s="24" t="s">
        <v>535</v>
      </c>
      <c r="B121" s="24" t="s">
        <v>536</v>
      </c>
      <c r="C121" s="25">
        <v>45406</v>
      </c>
      <c r="D121" s="24" t="s">
        <v>534</v>
      </c>
    </row>
    <row r="122" spans="1:4">
      <c r="A122" s="24" t="s">
        <v>537</v>
      </c>
      <c r="B122" s="24" t="s">
        <v>538</v>
      </c>
      <c r="C122" s="25">
        <v>45400</v>
      </c>
      <c r="D122" s="24" t="s">
        <v>534</v>
      </c>
    </row>
    <row r="123" spans="1:4">
      <c r="A123" s="24" t="s">
        <v>546</v>
      </c>
      <c r="B123" s="24" t="s">
        <v>547</v>
      </c>
      <c r="C123" s="25">
        <v>21601</v>
      </c>
      <c r="D123" s="24" t="s">
        <v>85</v>
      </c>
    </row>
    <row r="124" spans="1:4">
      <c r="A124" s="24" t="s">
        <v>548</v>
      </c>
      <c r="B124" s="24" t="s">
        <v>549</v>
      </c>
      <c r="C124" s="25">
        <v>21630</v>
      </c>
      <c r="D124" s="24" t="s">
        <v>85</v>
      </c>
    </row>
    <row r="125" spans="1:4">
      <c r="A125" s="24" t="s">
        <v>550</v>
      </c>
      <c r="B125" s="24" t="s">
        <v>551</v>
      </c>
      <c r="C125" s="25" t="s">
        <v>2632</v>
      </c>
      <c r="D125" s="24" t="s">
        <v>85</v>
      </c>
    </row>
    <row r="126" spans="1:4">
      <c r="A126" s="24" t="s">
        <v>612</v>
      </c>
      <c r="B126" s="24" t="s">
        <v>613</v>
      </c>
      <c r="C126" s="25">
        <v>27402</v>
      </c>
      <c r="D126" s="24" t="s">
        <v>86</v>
      </c>
    </row>
    <row r="127" spans="1:4">
      <c r="A127" s="24" t="s">
        <v>614</v>
      </c>
      <c r="B127" s="24" t="s">
        <v>615</v>
      </c>
      <c r="C127" s="25">
        <v>27442</v>
      </c>
      <c r="D127" s="24" t="s">
        <v>86</v>
      </c>
    </row>
    <row r="128" spans="1:4">
      <c r="A128" s="24" t="s">
        <v>558</v>
      </c>
      <c r="B128" s="24" t="s">
        <v>559</v>
      </c>
      <c r="C128" s="25">
        <v>40492</v>
      </c>
      <c r="D128" s="24" t="s">
        <v>87</v>
      </c>
    </row>
    <row r="129" spans="1:4">
      <c r="A129" s="24" t="s">
        <v>560</v>
      </c>
      <c r="B129" s="24" t="s">
        <v>561</v>
      </c>
      <c r="C129" s="25">
        <v>40490</v>
      </c>
      <c r="D129" s="24" t="s">
        <v>87</v>
      </c>
    </row>
    <row r="130" spans="1:4">
      <c r="A130" s="24" t="s">
        <v>562</v>
      </c>
      <c r="B130" s="24" t="s">
        <v>563</v>
      </c>
      <c r="C130" s="25">
        <v>40498</v>
      </c>
      <c r="D130" s="24" t="s">
        <v>87</v>
      </c>
    </row>
    <row r="131" spans="1:4">
      <c r="A131" s="24" t="s">
        <v>564</v>
      </c>
      <c r="B131" s="24" t="s">
        <v>565</v>
      </c>
      <c r="C131" s="25">
        <v>40494</v>
      </c>
      <c r="D131" s="24" t="s">
        <v>87</v>
      </c>
    </row>
    <row r="132" spans="1:4">
      <c r="A132" s="24" t="s">
        <v>566</v>
      </c>
      <c r="B132" s="24" t="s">
        <v>567</v>
      </c>
      <c r="C132" s="25">
        <v>40496</v>
      </c>
      <c r="D132" s="24" t="s">
        <v>87</v>
      </c>
    </row>
    <row r="133" spans="1:4">
      <c r="A133" s="24" t="s">
        <v>568</v>
      </c>
      <c r="B133" s="24" t="s">
        <v>569</v>
      </c>
      <c r="C133" s="25">
        <v>40497</v>
      </c>
      <c r="D133" s="24" t="s">
        <v>87</v>
      </c>
    </row>
    <row r="134" spans="1:4">
      <c r="A134" s="24" t="s">
        <v>570</v>
      </c>
      <c r="B134" s="24" t="s">
        <v>571</v>
      </c>
      <c r="C134" s="25">
        <v>40495</v>
      </c>
      <c r="D134" s="24" t="s">
        <v>87</v>
      </c>
    </row>
    <row r="135" spans="1:4">
      <c r="A135" s="24" t="s">
        <v>572</v>
      </c>
      <c r="B135" s="24" t="s">
        <v>573</v>
      </c>
      <c r="C135" s="25">
        <v>40493</v>
      </c>
      <c r="D135" s="24" t="s">
        <v>87</v>
      </c>
    </row>
    <row r="136" spans="1:4">
      <c r="A136" s="24" t="s">
        <v>574</v>
      </c>
      <c r="B136" s="24" t="s">
        <v>575</v>
      </c>
      <c r="C136" s="25">
        <v>40402</v>
      </c>
      <c r="D136" s="24" t="s">
        <v>87</v>
      </c>
    </row>
    <row r="137" spans="1:4">
      <c r="A137" s="24" t="s">
        <v>576</v>
      </c>
      <c r="B137" s="24" t="s">
        <v>577</v>
      </c>
      <c r="C137" s="25">
        <v>40410</v>
      </c>
      <c r="D137" s="24" t="s">
        <v>87</v>
      </c>
    </row>
    <row r="138" spans="1:4">
      <c r="A138" s="24" t="s">
        <v>578</v>
      </c>
      <c r="B138" s="24" t="s">
        <v>579</v>
      </c>
      <c r="C138" s="25">
        <v>40446</v>
      </c>
      <c r="D138" s="24" t="s">
        <v>87</v>
      </c>
    </row>
    <row r="139" spans="1:4">
      <c r="A139" s="24" t="s">
        <v>580</v>
      </c>
      <c r="B139" s="24" t="s">
        <v>581</v>
      </c>
      <c r="C139" s="25">
        <v>40403</v>
      </c>
      <c r="D139" s="24" t="s">
        <v>87</v>
      </c>
    </row>
    <row r="140" spans="1:4">
      <c r="A140" s="24" t="s">
        <v>582</v>
      </c>
      <c r="B140" s="24" t="s">
        <v>583</v>
      </c>
      <c r="C140" s="25">
        <v>40427</v>
      </c>
      <c r="D140" s="24" t="s">
        <v>87</v>
      </c>
    </row>
    <row r="141" spans="1:4">
      <c r="A141" s="24" t="s">
        <v>584</v>
      </c>
      <c r="B141" s="24" t="s">
        <v>585</v>
      </c>
      <c r="C141" s="25">
        <v>40443</v>
      </c>
      <c r="D141" s="24" t="s">
        <v>87</v>
      </c>
    </row>
    <row r="142" spans="1:4">
      <c r="A142" s="24" t="s">
        <v>586</v>
      </c>
      <c r="B142" s="24" t="s">
        <v>587</v>
      </c>
      <c r="C142" s="25">
        <v>40430</v>
      </c>
      <c r="D142" s="24" t="s">
        <v>87</v>
      </c>
    </row>
    <row r="143" spans="1:4" ht="24">
      <c r="A143" s="24" t="s">
        <v>588</v>
      </c>
      <c r="B143" s="24" t="s">
        <v>589</v>
      </c>
      <c r="C143" s="25">
        <v>40411</v>
      </c>
      <c r="D143" s="24" t="s">
        <v>87</v>
      </c>
    </row>
    <row r="144" spans="1:4">
      <c r="A144" s="24" t="s">
        <v>590</v>
      </c>
      <c r="B144" s="24" t="s">
        <v>591</v>
      </c>
      <c r="C144" s="25">
        <v>40405</v>
      </c>
      <c r="D144" s="24" t="s">
        <v>87</v>
      </c>
    </row>
    <row r="145" spans="1:4">
      <c r="A145" s="24" t="s">
        <v>592</v>
      </c>
      <c r="B145" s="24" t="s">
        <v>593</v>
      </c>
      <c r="C145" s="25">
        <v>40470</v>
      </c>
      <c r="D145" s="24" t="s">
        <v>87</v>
      </c>
    </row>
    <row r="146" spans="1:4">
      <c r="A146" s="24" t="s">
        <v>594</v>
      </c>
      <c r="B146" s="24" t="s">
        <v>595</v>
      </c>
      <c r="C146" s="25">
        <v>40420</v>
      </c>
      <c r="D146" s="24" t="s">
        <v>87</v>
      </c>
    </row>
    <row r="147" spans="1:4">
      <c r="A147" s="24" t="s">
        <v>596</v>
      </c>
      <c r="B147" s="24" t="s">
        <v>597</v>
      </c>
      <c r="C147" s="25">
        <v>40445</v>
      </c>
      <c r="D147" s="24" t="s">
        <v>87</v>
      </c>
    </row>
    <row r="148" spans="1:4">
      <c r="A148" s="24" t="s">
        <v>598</v>
      </c>
      <c r="B148" s="24" t="s">
        <v>599</v>
      </c>
      <c r="C148" s="25">
        <v>40449</v>
      </c>
      <c r="D148" s="24" t="s">
        <v>87</v>
      </c>
    </row>
    <row r="149" spans="1:4">
      <c r="A149" s="24" t="s">
        <v>600</v>
      </c>
      <c r="B149" s="24" t="s">
        <v>601</v>
      </c>
      <c r="C149" s="25">
        <v>40431</v>
      </c>
      <c r="D149" s="24" t="s">
        <v>87</v>
      </c>
    </row>
    <row r="150" spans="1:4">
      <c r="A150" s="24" t="s">
        <v>602</v>
      </c>
      <c r="B150" s="24" t="s">
        <v>603</v>
      </c>
      <c r="C150" s="25">
        <v>40440</v>
      </c>
      <c r="D150" s="24" t="s">
        <v>87</v>
      </c>
    </row>
    <row r="151" spans="1:4" ht="24">
      <c r="A151" s="24" t="s">
        <v>2633</v>
      </c>
      <c r="B151" s="24" t="s">
        <v>2634</v>
      </c>
      <c r="C151" s="25">
        <v>40421</v>
      </c>
      <c r="D151" s="24" t="s">
        <v>87</v>
      </c>
    </row>
    <row r="152" spans="1:4">
      <c r="A152" s="24" t="s">
        <v>552</v>
      </c>
      <c r="B152" s="24" t="s">
        <v>553</v>
      </c>
      <c r="C152" s="25">
        <v>51021</v>
      </c>
      <c r="D152" s="24" t="s">
        <v>88</v>
      </c>
    </row>
    <row r="153" spans="1:4">
      <c r="A153" s="24" t="s">
        <v>554</v>
      </c>
      <c r="B153" s="24" t="s">
        <v>555</v>
      </c>
      <c r="C153" s="25">
        <v>510999</v>
      </c>
      <c r="D153" s="24" t="s">
        <v>88</v>
      </c>
    </row>
    <row r="154" spans="1:4">
      <c r="A154" s="24" t="s">
        <v>556</v>
      </c>
      <c r="B154" s="24" t="s">
        <v>557</v>
      </c>
      <c r="C154" s="25">
        <v>51010</v>
      </c>
      <c r="D154" s="24" t="s">
        <v>88</v>
      </c>
    </row>
    <row r="155" spans="1:4">
      <c r="A155" s="24" t="s">
        <v>608</v>
      </c>
      <c r="B155" s="24" t="s">
        <v>609</v>
      </c>
      <c r="C155" s="25">
        <v>43235</v>
      </c>
      <c r="D155" s="24" t="s">
        <v>153</v>
      </c>
    </row>
    <row r="156" spans="1:4">
      <c r="A156" s="24" t="s">
        <v>2635</v>
      </c>
      <c r="B156" s="24" t="s">
        <v>2636</v>
      </c>
      <c r="C156" s="25">
        <v>43220</v>
      </c>
      <c r="D156" s="24" t="s">
        <v>153</v>
      </c>
    </row>
    <row r="157" spans="1:4">
      <c r="A157" s="24" t="s">
        <v>610</v>
      </c>
      <c r="B157" s="24" t="s">
        <v>611</v>
      </c>
      <c r="C157" s="25">
        <v>41805</v>
      </c>
      <c r="D157" s="24" t="s">
        <v>154</v>
      </c>
    </row>
    <row r="158" spans="1:4">
      <c r="A158" s="24" t="s">
        <v>604</v>
      </c>
      <c r="B158" s="24" t="s">
        <v>605</v>
      </c>
      <c r="C158" s="25">
        <v>27203</v>
      </c>
      <c r="D158" s="24" t="s">
        <v>89</v>
      </c>
    </row>
    <row r="159" spans="1:4">
      <c r="A159" s="24" t="s">
        <v>606</v>
      </c>
      <c r="B159" s="24" t="s">
        <v>607</v>
      </c>
      <c r="C159" s="25" t="s">
        <v>2637</v>
      </c>
      <c r="D159" s="24" t="s">
        <v>89</v>
      </c>
    </row>
    <row r="160" spans="1:4">
      <c r="A160" s="24" t="s">
        <v>616</v>
      </c>
      <c r="B160" s="24" t="s">
        <v>617</v>
      </c>
      <c r="C160" s="25">
        <v>42501</v>
      </c>
      <c r="D160" s="24" t="s">
        <v>90</v>
      </c>
    </row>
    <row r="161" spans="1:4">
      <c r="A161" s="24" t="s">
        <v>618</v>
      </c>
      <c r="B161" s="24" t="s">
        <v>619</v>
      </c>
      <c r="C161" s="25">
        <v>42502</v>
      </c>
      <c r="D161" s="24" t="s">
        <v>90</v>
      </c>
    </row>
    <row r="162" spans="1:4">
      <c r="A162" s="24" t="s">
        <v>620</v>
      </c>
      <c r="B162" s="24" t="s">
        <v>621</v>
      </c>
      <c r="C162" s="25">
        <v>22299</v>
      </c>
      <c r="D162" s="24" t="s">
        <v>205</v>
      </c>
    </row>
    <row r="163" spans="1:4">
      <c r="A163" s="24" t="s">
        <v>622</v>
      </c>
      <c r="B163" s="24" t="s">
        <v>623</v>
      </c>
      <c r="C163" s="25" t="s">
        <v>2638</v>
      </c>
      <c r="D163" s="24" t="s">
        <v>205</v>
      </c>
    </row>
    <row r="164" spans="1:4">
      <c r="A164" s="24" t="s">
        <v>624</v>
      </c>
      <c r="B164" s="24" t="s">
        <v>625</v>
      </c>
      <c r="C164" s="25">
        <v>22201</v>
      </c>
      <c r="D164" s="24" t="s">
        <v>205</v>
      </c>
    </row>
    <row r="165" spans="1:4">
      <c r="A165" s="24" t="s">
        <v>626</v>
      </c>
      <c r="B165" s="24" t="s">
        <v>627</v>
      </c>
      <c r="C165" s="25">
        <v>22288</v>
      </c>
      <c r="D165" s="24" t="s">
        <v>205</v>
      </c>
    </row>
    <row r="166" spans="1:4">
      <c r="A166" s="24" t="s">
        <v>628</v>
      </c>
      <c r="B166" s="24" t="s">
        <v>629</v>
      </c>
      <c r="C166" s="25">
        <v>338070</v>
      </c>
      <c r="D166" s="24" t="s">
        <v>155</v>
      </c>
    </row>
    <row r="167" spans="1:4">
      <c r="A167" s="24" t="s">
        <v>630</v>
      </c>
      <c r="B167" s="24" t="s">
        <v>631</v>
      </c>
      <c r="C167" s="25">
        <v>33850</v>
      </c>
      <c r="D167" s="24" t="s">
        <v>155</v>
      </c>
    </row>
    <row r="168" spans="1:4">
      <c r="A168" s="24" t="s">
        <v>634</v>
      </c>
      <c r="B168" s="24" t="s">
        <v>635</v>
      </c>
      <c r="C168" s="25">
        <v>44020</v>
      </c>
      <c r="D168" s="24" t="s">
        <v>91</v>
      </c>
    </row>
    <row r="169" spans="1:4">
      <c r="A169" s="24" t="s">
        <v>636</v>
      </c>
      <c r="B169" s="24" t="s">
        <v>637</v>
      </c>
      <c r="C169" s="25" t="s">
        <v>2639</v>
      </c>
      <c r="D169" s="24" t="s">
        <v>91</v>
      </c>
    </row>
    <row r="170" spans="1:4">
      <c r="A170" s="24" t="s">
        <v>506</v>
      </c>
      <c r="B170" s="24" t="s">
        <v>632</v>
      </c>
      <c r="C170" s="25">
        <v>23450</v>
      </c>
      <c r="D170" s="24" t="s">
        <v>633</v>
      </c>
    </row>
    <row r="171" spans="1:4">
      <c r="A171" s="24" t="s">
        <v>638</v>
      </c>
      <c r="B171" s="24" t="s">
        <v>639</v>
      </c>
      <c r="C171" s="25">
        <v>63905</v>
      </c>
      <c r="D171" s="24" t="s">
        <v>92</v>
      </c>
    </row>
    <row r="172" spans="1:4">
      <c r="A172" s="24" t="s">
        <v>640</v>
      </c>
      <c r="B172" s="24" t="s">
        <v>641</v>
      </c>
      <c r="C172" s="25">
        <v>63903</v>
      </c>
      <c r="D172" s="24" t="s">
        <v>92</v>
      </c>
    </row>
    <row r="173" spans="1:4">
      <c r="A173" s="24" t="s">
        <v>642</v>
      </c>
      <c r="B173" s="24" t="s">
        <v>643</v>
      </c>
      <c r="C173" s="25" t="s">
        <v>2640</v>
      </c>
      <c r="D173" s="24" t="s">
        <v>92</v>
      </c>
    </row>
    <row r="174" spans="1:4">
      <c r="A174" s="24" t="s">
        <v>644</v>
      </c>
      <c r="B174" s="24" t="s">
        <v>645</v>
      </c>
      <c r="C174" s="25">
        <v>63907</v>
      </c>
      <c r="D174" s="24" t="s">
        <v>92</v>
      </c>
    </row>
    <row r="175" spans="1:4">
      <c r="A175" s="24" t="s">
        <v>657</v>
      </c>
      <c r="B175" s="24" t="s">
        <v>658</v>
      </c>
      <c r="C175" s="25">
        <v>41904</v>
      </c>
      <c r="D175" s="24" t="s">
        <v>93</v>
      </c>
    </row>
    <row r="176" spans="1:4">
      <c r="A176" s="24" t="s">
        <v>659</v>
      </c>
      <c r="B176" s="24" t="s">
        <v>660</v>
      </c>
      <c r="C176" s="25">
        <v>41902</v>
      </c>
      <c r="D176" s="24" t="s">
        <v>93</v>
      </c>
    </row>
    <row r="177" spans="1:4">
      <c r="A177" s="24" t="s">
        <v>646</v>
      </c>
      <c r="B177" s="24" t="s">
        <v>647</v>
      </c>
      <c r="C177" s="25">
        <v>43701</v>
      </c>
      <c r="D177" s="24" t="s">
        <v>648</v>
      </c>
    </row>
    <row r="178" spans="1:4">
      <c r="A178" s="24" t="s">
        <v>661</v>
      </c>
      <c r="B178" s="24" t="s">
        <v>662</v>
      </c>
      <c r="C178" s="25">
        <v>45703</v>
      </c>
      <c r="D178" s="24" t="s">
        <v>94</v>
      </c>
    </row>
    <row r="179" spans="1:4">
      <c r="A179" s="24" t="s">
        <v>691</v>
      </c>
      <c r="B179" s="24" t="s">
        <v>692</v>
      </c>
      <c r="C179" s="25">
        <v>24702</v>
      </c>
      <c r="D179" s="24" t="s">
        <v>206</v>
      </c>
    </row>
    <row r="180" spans="1:4">
      <c r="A180" s="24" t="s">
        <v>693</v>
      </c>
      <c r="B180" s="24" t="s">
        <v>694</v>
      </c>
      <c r="C180" s="25">
        <v>24701</v>
      </c>
      <c r="D180" s="24" t="s">
        <v>206</v>
      </c>
    </row>
    <row r="181" spans="1:4">
      <c r="A181" s="24" t="s">
        <v>663</v>
      </c>
      <c r="B181" s="24" t="s">
        <v>664</v>
      </c>
      <c r="C181" s="25">
        <v>41501</v>
      </c>
      <c r="D181" s="24" t="s">
        <v>158</v>
      </c>
    </row>
    <row r="182" spans="1:4">
      <c r="A182" s="24" t="s">
        <v>665</v>
      </c>
      <c r="B182" s="24" t="s">
        <v>666</v>
      </c>
      <c r="C182" s="25">
        <v>41503</v>
      </c>
      <c r="D182" s="24" t="s">
        <v>158</v>
      </c>
    </row>
    <row r="183" spans="1:4">
      <c r="A183" s="24" t="s">
        <v>679</v>
      </c>
      <c r="B183" s="24" t="s">
        <v>680</v>
      </c>
      <c r="C183" s="25">
        <v>65102</v>
      </c>
      <c r="D183" s="24" t="s">
        <v>235</v>
      </c>
    </row>
    <row r="184" spans="1:4">
      <c r="A184" s="24" t="s">
        <v>681</v>
      </c>
      <c r="B184" s="24" t="s">
        <v>682</v>
      </c>
      <c r="C184" s="25">
        <v>65101</v>
      </c>
      <c r="D184" s="24" t="s">
        <v>235</v>
      </c>
    </row>
    <row r="185" spans="1:4">
      <c r="A185" s="24" t="s">
        <v>667</v>
      </c>
      <c r="B185" s="24" t="s">
        <v>668</v>
      </c>
      <c r="C185" s="25">
        <v>61807</v>
      </c>
      <c r="D185" s="24" t="s">
        <v>236</v>
      </c>
    </row>
    <row r="186" spans="1:4">
      <c r="A186" s="24" t="s">
        <v>669</v>
      </c>
      <c r="B186" s="24" t="s">
        <v>670</v>
      </c>
      <c r="C186" s="25" t="s">
        <v>2641</v>
      </c>
      <c r="D186" s="24" t="s">
        <v>236</v>
      </c>
    </row>
    <row r="187" spans="1:4">
      <c r="A187" s="24" t="s">
        <v>671</v>
      </c>
      <c r="B187" s="24" t="s">
        <v>672</v>
      </c>
      <c r="C187" s="25">
        <v>60601</v>
      </c>
      <c r="D187" s="24" t="s">
        <v>207</v>
      </c>
    </row>
    <row r="188" spans="1:4">
      <c r="A188" s="24" t="s">
        <v>683</v>
      </c>
      <c r="B188" s="24" t="s">
        <v>684</v>
      </c>
      <c r="C188" s="25">
        <v>24603</v>
      </c>
      <c r="D188" s="24" t="s">
        <v>208</v>
      </c>
    </row>
    <row r="189" spans="1:4">
      <c r="A189" s="24" t="s">
        <v>685</v>
      </c>
      <c r="B189" s="24" t="s">
        <v>686</v>
      </c>
      <c r="C189" s="25">
        <v>27001</v>
      </c>
      <c r="D189" s="24" t="s">
        <v>159</v>
      </c>
    </row>
    <row r="190" spans="1:4">
      <c r="A190" s="24" t="s">
        <v>687</v>
      </c>
      <c r="B190" s="24" t="s">
        <v>688</v>
      </c>
      <c r="C190" s="25">
        <v>27077</v>
      </c>
      <c r="D190" s="24" t="s">
        <v>159</v>
      </c>
    </row>
    <row r="191" spans="1:4">
      <c r="A191" s="24" t="s">
        <v>689</v>
      </c>
      <c r="B191" s="24" t="s">
        <v>690</v>
      </c>
      <c r="C191" s="25">
        <v>27099</v>
      </c>
      <c r="D191" s="24" t="s">
        <v>159</v>
      </c>
    </row>
    <row r="192" spans="1:4">
      <c r="A192" s="24" t="s">
        <v>2642</v>
      </c>
      <c r="B192" s="24" t="s">
        <v>2643</v>
      </c>
      <c r="C192" s="25">
        <v>27002</v>
      </c>
      <c r="D192" s="24" t="s">
        <v>159</v>
      </c>
    </row>
    <row r="193" spans="1:4">
      <c r="A193" s="24" t="s">
        <v>695</v>
      </c>
      <c r="B193" s="24" t="s">
        <v>696</v>
      </c>
      <c r="C193" s="25">
        <v>45501</v>
      </c>
      <c r="D193" s="24" t="s">
        <v>697</v>
      </c>
    </row>
    <row r="194" spans="1:4">
      <c r="A194" s="24" t="s">
        <v>698</v>
      </c>
      <c r="B194" s="24" t="s">
        <v>699</v>
      </c>
      <c r="C194" s="25">
        <v>45503</v>
      </c>
      <c r="D194" s="24" t="s">
        <v>697</v>
      </c>
    </row>
    <row r="195" spans="1:4">
      <c r="A195" s="24" t="s">
        <v>700</v>
      </c>
      <c r="B195" s="24" t="s">
        <v>701</v>
      </c>
      <c r="C195" s="25">
        <v>45500</v>
      </c>
      <c r="D195" s="24" t="s">
        <v>697</v>
      </c>
    </row>
    <row r="196" spans="1:4">
      <c r="A196" s="24" t="s">
        <v>713</v>
      </c>
      <c r="B196" s="24" t="s">
        <v>714</v>
      </c>
      <c r="C196" s="25">
        <v>29403</v>
      </c>
      <c r="D196" s="24" t="s">
        <v>237</v>
      </c>
    </row>
    <row r="197" spans="1:4">
      <c r="A197" s="24" t="s">
        <v>704</v>
      </c>
      <c r="B197" s="24" t="s">
        <v>705</v>
      </c>
      <c r="C197" s="25">
        <v>64602</v>
      </c>
      <c r="D197" s="24" t="s">
        <v>266</v>
      </c>
    </row>
    <row r="198" spans="1:4">
      <c r="A198" s="24" t="s">
        <v>706</v>
      </c>
      <c r="B198" s="24" t="s">
        <v>707</v>
      </c>
      <c r="C198" s="25">
        <v>64604</v>
      </c>
      <c r="D198" s="24" t="s">
        <v>266</v>
      </c>
    </row>
    <row r="199" spans="1:4">
      <c r="A199" s="24" t="s">
        <v>733</v>
      </c>
      <c r="B199" s="24" t="s">
        <v>734</v>
      </c>
      <c r="C199" s="25">
        <v>65001</v>
      </c>
      <c r="D199" s="24" t="s">
        <v>250</v>
      </c>
    </row>
    <row r="200" spans="1:4">
      <c r="A200" s="24" t="s">
        <v>735</v>
      </c>
      <c r="B200" s="24" t="s">
        <v>736</v>
      </c>
      <c r="C200" s="25">
        <v>65010</v>
      </c>
      <c r="D200" s="24" t="s">
        <v>250</v>
      </c>
    </row>
    <row r="201" spans="1:4">
      <c r="A201" s="24" t="s">
        <v>737</v>
      </c>
      <c r="B201" s="24" t="s">
        <v>738</v>
      </c>
      <c r="C201" s="25">
        <v>50212</v>
      </c>
      <c r="D201" s="24" t="s">
        <v>97</v>
      </c>
    </row>
    <row r="202" spans="1:4">
      <c r="A202" s="24" t="s">
        <v>739</v>
      </c>
      <c r="B202" s="24" t="s">
        <v>740</v>
      </c>
      <c r="C202" s="25">
        <v>50219</v>
      </c>
      <c r="D202" s="24" t="s">
        <v>97</v>
      </c>
    </row>
    <row r="203" spans="1:4">
      <c r="A203" s="24" t="s">
        <v>715</v>
      </c>
      <c r="B203" s="24" t="s">
        <v>716</v>
      </c>
      <c r="C203" s="25">
        <v>27821</v>
      </c>
      <c r="D203" s="24" t="s">
        <v>251</v>
      </c>
    </row>
    <row r="204" spans="1:4">
      <c r="A204" s="24" t="s">
        <v>717</v>
      </c>
      <c r="B204" s="24" t="s">
        <v>718</v>
      </c>
      <c r="C204" s="25" t="s">
        <v>2644</v>
      </c>
      <c r="D204" s="24" t="s">
        <v>251</v>
      </c>
    </row>
    <row r="205" spans="1:4">
      <c r="A205" s="24" t="s">
        <v>950</v>
      </c>
      <c r="B205" s="24" t="s">
        <v>718</v>
      </c>
      <c r="C205" s="25" t="s">
        <v>2644</v>
      </c>
      <c r="D205" s="24" t="s">
        <v>251</v>
      </c>
    </row>
    <row r="206" spans="1:4">
      <c r="A206" s="24" t="s">
        <v>725</v>
      </c>
      <c r="B206" s="24" t="s">
        <v>726</v>
      </c>
      <c r="C206" s="25">
        <v>60901</v>
      </c>
      <c r="D206" s="24" t="s">
        <v>267</v>
      </c>
    </row>
    <row r="207" spans="1:4">
      <c r="A207" s="24" t="s">
        <v>727</v>
      </c>
      <c r="B207" s="24" t="s">
        <v>728</v>
      </c>
      <c r="C207" s="25">
        <v>61701</v>
      </c>
      <c r="D207" s="24" t="s">
        <v>161</v>
      </c>
    </row>
    <row r="208" spans="1:4">
      <c r="A208" s="24" t="s">
        <v>729</v>
      </c>
      <c r="B208" s="24" t="s">
        <v>730</v>
      </c>
      <c r="C208" s="25">
        <v>61710</v>
      </c>
      <c r="D208" s="24" t="s">
        <v>161</v>
      </c>
    </row>
    <row r="209" spans="1:4">
      <c r="A209" s="24" t="s">
        <v>731</v>
      </c>
      <c r="B209" s="24" t="s">
        <v>732</v>
      </c>
      <c r="C209" s="25">
        <v>61703</v>
      </c>
      <c r="D209" s="24" t="s">
        <v>161</v>
      </c>
    </row>
    <row r="210" spans="1:4">
      <c r="A210" s="24" t="s">
        <v>708</v>
      </c>
      <c r="B210" s="24" t="s">
        <v>709</v>
      </c>
      <c r="C210" s="25">
        <v>33403</v>
      </c>
      <c r="D210" s="24" t="s">
        <v>98</v>
      </c>
    </row>
    <row r="211" spans="1:4">
      <c r="A211" s="24" t="s">
        <v>708</v>
      </c>
      <c r="B211" s="24" t="s">
        <v>710</v>
      </c>
      <c r="C211" s="25">
        <v>33403</v>
      </c>
      <c r="D211" s="24" t="s">
        <v>98</v>
      </c>
    </row>
    <row r="212" spans="1:4">
      <c r="A212" s="24" t="s">
        <v>711</v>
      </c>
      <c r="B212" s="24" t="s">
        <v>712</v>
      </c>
      <c r="C212" s="25">
        <v>33420</v>
      </c>
      <c r="D212" s="24" t="s">
        <v>98</v>
      </c>
    </row>
    <row r="213" spans="1:4">
      <c r="A213" s="24" t="s">
        <v>1867</v>
      </c>
      <c r="B213" s="24" t="s">
        <v>1868</v>
      </c>
      <c r="C213" s="25">
        <v>334050</v>
      </c>
      <c r="D213" s="24" t="s">
        <v>98</v>
      </c>
    </row>
    <row r="214" spans="1:4">
      <c r="A214" s="24" t="s">
        <v>702</v>
      </c>
      <c r="B214" s="24" t="s">
        <v>703</v>
      </c>
      <c r="C214" s="25">
        <v>25902</v>
      </c>
      <c r="D214" s="24" t="s">
        <v>209</v>
      </c>
    </row>
    <row r="215" spans="1:4">
      <c r="A215" s="24" t="s">
        <v>719</v>
      </c>
      <c r="B215" s="24" t="s">
        <v>720</v>
      </c>
      <c r="C215" s="25">
        <v>64301</v>
      </c>
      <c r="D215" s="24" t="s">
        <v>212</v>
      </c>
    </row>
    <row r="216" spans="1:4">
      <c r="A216" s="24" t="s">
        <v>721</v>
      </c>
      <c r="B216" s="24" t="s">
        <v>722</v>
      </c>
      <c r="C216" s="25">
        <v>64304</v>
      </c>
      <c r="D216" s="24" t="s">
        <v>212</v>
      </c>
    </row>
    <row r="217" spans="1:4">
      <c r="A217" s="24" t="s">
        <v>723</v>
      </c>
      <c r="B217" s="24" t="s">
        <v>724</v>
      </c>
      <c r="C217" s="25">
        <v>64303</v>
      </c>
      <c r="D217" s="24" t="s">
        <v>212</v>
      </c>
    </row>
    <row r="218" spans="1:4">
      <c r="A218" s="24" t="s">
        <v>741</v>
      </c>
      <c r="B218" s="24" t="s">
        <v>742</v>
      </c>
      <c r="C218" s="25">
        <v>64901</v>
      </c>
      <c r="D218" s="24" t="s">
        <v>127</v>
      </c>
    </row>
    <row r="219" spans="1:4">
      <c r="A219" s="24" t="s">
        <v>743</v>
      </c>
      <c r="B219" s="24" t="s">
        <v>744</v>
      </c>
      <c r="C219" s="25">
        <v>64903</v>
      </c>
      <c r="D219" s="24" t="s">
        <v>127</v>
      </c>
    </row>
    <row r="220" spans="1:4">
      <c r="A220" s="24" t="s">
        <v>757</v>
      </c>
      <c r="B220" s="24" t="s">
        <v>758</v>
      </c>
      <c r="C220" s="25" t="s">
        <v>2645</v>
      </c>
      <c r="D220" s="24" t="s">
        <v>214</v>
      </c>
    </row>
    <row r="221" spans="1:4">
      <c r="A221" s="24" t="s">
        <v>759</v>
      </c>
      <c r="B221" s="24" t="s">
        <v>760</v>
      </c>
      <c r="C221" s="25">
        <v>20408</v>
      </c>
      <c r="D221" s="24" t="s">
        <v>214</v>
      </c>
    </row>
    <row r="222" spans="1:4">
      <c r="A222" s="24" t="s">
        <v>761</v>
      </c>
      <c r="B222" s="24" t="s">
        <v>762</v>
      </c>
      <c r="C222" s="25">
        <v>20412</v>
      </c>
      <c r="D222" s="24" t="s">
        <v>214</v>
      </c>
    </row>
    <row r="223" spans="1:4">
      <c r="A223" s="24" t="s">
        <v>313</v>
      </c>
      <c r="B223" s="24" t="s">
        <v>314</v>
      </c>
      <c r="C223" s="25">
        <v>36251</v>
      </c>
      <c r="D223" s="24" t="s">
        <v>315</v>
      </c>
    </row>
    <row r="224" spans="1:4">
      <c r="A224" s="24" t="s">
        <v>769</v>
      </c>
      <c r="B224" s="24" t="s">
        <v>770</v>
      </c>
      <c r="C224" s="25" t="s">
        <v>2646</v>
      </c>
      <c r="D224" s="24" t="s">
        <v>100</v>
      </c>
    </row>
    <row r="225" spans="1:4">
      <c r="A225" s="24" t="s">
        <v>771</v>
      </c>
      <c r="B225" s="24" t="s">
        <v>772</v>
      </c>
      <c r="C225" s="25">
        <v>53005</v>
      </c>
      <c r="D225" s="24" t="s">
        <v>100</v>
      </c>
    </row>
    <row r="226" spans="1:4">
      <c r="A226" s="24" t="s">
        <v>944</v>
      </c>
      <c r="B226" s="24" t="s">
        <v>945</v>
      </c>
      <c r="C226" s="25">
        <v>53024</v>
      </c>
      <c r="D226" s="24" t="s">
        <v>946</v>
      </c>
    </row>
    <row r="227" spans="1:4">
      <c r="A227" s="24" t="s">
        <v>755</v>
      </c>
      <c r="B227" s="24" t="s">
        <v>756</v>
      </c>
      <c r="C227" s="25">
        <v>71021</v>
      </c>
      <c r="D227" s="24" t="s">
        <v>216</v>
      </c>
    </row>
    <row r="228" spans="1:4">
      <c r="A228" s="24" t="s">
        <v>745</v>
      </c>
      <c r="B228" s="24" t="s">
        <v>746</v>
      </c>
      <c r="C228" s="25">
        <v>61402</v>
      </c>
      <c r="D228" s="24" t="s">
        <v>217</v>
      </c>
    </row>
    <row r="229" spans="1:4">
      <c r="A229" s="24" t="s">
        <v>747</v>
      </c>
      <c r="B229" s="24" t="s">
        <v>748</v>
      </c>
      <c r="C229" s="25">
        <v>61404</v>
      </c>
      <c r="D229" s="24" t="s">
        <v>217</v>
      </c>
    </row>
    <row r="230" spans="1:4">
      <c r="A230" s="24" t="s">
        <v>749</v>
      </c>
      <c r="B230" s="24" t="s">
        <v>750</v>
      </c>
      <c r="C230" s="25">
        <v>62160</v>
      </c>
      <c r="D230" s="24" t="s">
        <v>128</v>
      </c>
    </row>
    <row r="231" spans="1:4">
      <c r="A231" s="24" t="s">
        <v>751</v>
      </c>
      <c r="B231" s="24" t="s">
        <v>752</v>
      </c>
      <c r="C231" s="25">
        <v>62120</v>
      </c>
      <c r="D231" s="24" t="s">
        <v>128</v>
      </c>
    </row>
    <row r="232" spans="1:4">
      <c r="A232" s="24" t="s">
        <v>753</v>
      </c>
      <c r="B232" s="24" t="s">
        <v>754</v>
      </c>
      <c r="C232" s="25" t="s">
        <v>2647</v>
      </c>
      <c r="D232" s="24" t="s">
        <v>128</v>
      </c>
    </row>
    <row r="233" spans="1:4">
      <c r="A233" s="24" t="s">
        <v>763</v>
      </c>
      <c r="B233" s="24" t="s">
        <v>764</v>
      </c>
      <c r="C233" s="25">
        <v>90114</v>
      </c>
      <c r="D233" s="24" t="s">
        <v>101</v>
      </c>
    </row>
    <row r="234" spans="1:4">
      <c r="A234" s="24" t="s">
        <v>765</v>
      </c>
      <c r="B234" s="24" t="s">
        <v>766</v>
      </c>
      <c r="C234" s="25">
        <v>24202</v>
      </c>
      <c r="D234" s="24" t="s">
        <v>101</v>
      </c>
    </row>
    <row r="235" spans="1:4">
      <c r="A235" s="24" t="s">
        <v>767</v>
      </c>
      <c r="B235" s="24" t="s">
        <v>768</v>
      </c>
      <c r="C235" s="25">
        <v>24201</v>
      </c>
      <c r="D235" s="24" t="s">
        <v>101</v>
      </c>
    </row>
    <row r="236" spans="1:4">
      <c r="A236" s="24" t="s">
        <v>773</v>
      </c>
      <c r="B236" s="24" t="s">
        <v>774</v>
      </c>
      <c r="C236" s="25">
        <v>42202</v>
      </c>
      <c r="D236" s="24" t="s">
        <v>218</v>
      </c>
    </row>
    <row r="237" spans="1:4">
      <c r="A237" s="24" t="s">
        <v>775</v>
      </c>
      <c r="B237" s="24" t="s">
        <v>776</v>
      </c>
      <c r="C237" s="25">
        <v>41004</v>
      </c>
      <c r="D237" s="24" t="s">
        <v>102</v>
      </c>
    </row>
    <row r="238" spans="1:4">
      <c r="A238" s="24" t="s">
        <v>777</v>
      </c>
      <c r="B238" s="24" t="s">
        <v>778</v>
      </c>
      <c r="C238" s="25">
        <v>41003</v>
      </c>
      <c r="D238" s="24" t="s">
        <v>102</v>
      </c>
    </row>
    <row r="239" spans="1:4">
      <c r="A239" s="24" t="s">
        <v>797</v>
      </c>
      <c r="B239" s="24" t="s">
        <v>798</v>
      </c>
      <c r="C239" s="25">
        <v>42505</v>
      </c>
      <c r="D239" s="24" t="s">
        <v>799</v>
      </c>
    </row>
    <row r="240" spans="1:4">
      <c r="A240" s="24" t="s">
        <v>779</v>
      </c>
      <c r="B240" s="24" t="s">
        <v>780</v>
      </c>
      <c r="C240" s="25">
        <v>71403</v>
      </c>
      <c r="D240" s="24" t="s">
        <v>103</v>
      </c>
    </row>
    <row r="241" spans="1:4">
      <c r="A241" s="24" t="s">
        <v>795</v>
      </c>
      <c r="B241" s="24" t="s">
        <v>796</v>
      </c>
      <c r="C241" s="25">
        <v>74402</v>
      </c>
      <c r="D241" s="24" t="s">
        <v>104</v>
      </c>
    </row>
    <row r="242" spans="1:4">
      <c r="A242" s="24" t="s">
        <v>781</v>
      </c>
      <c r="B242" s="24" t="s">
        <v>782</v>
      </c>
      <c r="C242" s="25">
        <v>51502</v>
      </c>
      <c r="D242" s="24" t="s">
        <v>129</v>
      </c>
    </row>
    <row r="243" spans="1:4" ht="24">
      <c r="A243" s="24" t="s">
        <v>783</v>
      </c>
      <c r="B243" s="24" t="s">
        <v>784</v>
      </c>
      <c r="C243" s="25">
        <v>51503</v>
      </c>
      <c r="D243" s="24" t="s">
        <v>129</v>
      </c>
    </row>
    <row r="244" spans="1:4">
      <c r="A244" s="24" t="s">
        <v>785</v>
      </c>
      <c r="B244" s="24" t="s">
        <v>786</v>
      </c>
      <c r="C244" s="25">
        <v>26002</v>
      </c>
      <c r="D244" s="24" t="s">
        <v>130</v>
      </c>
    </row>
    <row r="245" spans="1:4">
      <c r="A245" s="24" t="s">
        <v>789</v>
      </c>
      <c r="B245" s="24" t="s">
        <v>790</v>
      </c>
      <c r="C245" s="25">
        <v>26803</v>
      </c>
      <c r="D245" s="24" t="s">
        <v>253</v>
      </c>
    </row>
    <row r="246" spans="1:4" ht="24">
      <c r="A246" s="24" t="s">
        <v>791</v>
      </c>
      <c r="B246" s="24" t="s">
        <v>792</v>
      </c>
      <c r="C246" s="25" t="s">
        <v>2648</v>
      </c>
      <c r="D246" s="24" t="s">
        <v>253</v>
      </c>
    </row>
    <row r="247" spans="1:4">
      <c r="A247" s="24" t="s">
        <v>793</v>
      </c>
      <c r="B247" s="24" t="s">
        <v>794</v>
      </c>
      <c r="C247" s="25">
        <v>26806</v>
      </c>
      <c r="D247" s="24" t="s">
        <v>253</v>
      </c>
    </row>
    <row r="248" spans="1:4">
      <c r="A248" s="24" t="s">
        <v>787</v>
      </c>
      <c r="B248" s="24" t="s">
        <v>788</v>
      </c>
      <c r="C248" s="25">
        <v>330110</v>
      </c>
      <c r="D248" s="24" t="s">
        <v>106</v>
      </c>
    </row>
    <row r="249" spans="1:4">
      <c r="A249" s="24" t="s">
        <v>800</v>
      </c>
      <c r="B249" s="24" t="s">
        <v>801</v>
      </c>
      <c r="C249" s="25">
        <v>42701</v>
      </c>
      <c r="D249" s="24" t="s">
        <v>165</v>
      </c>
    </row>
    <row r="250" spans="1:4">
      <c r="A250" s="24" t="s">
        <v>495</v>
      </c>
      <c r="B250" s="24" t="s">
        <v>496</v>
      </c>
      <c r="C250" s="25">
        <v>64710</v>
      </c>
      <c r="D250" s="24" t="s">
        <v>497</v>
      </c>
    </row>
    <row r="251" spans="1:4">
      <c r="A251" s="24" t="s">
        <v>802</v>
      </c>
      <c r="B251" s="24" t="s">
        <v>803</v>
      </c>
      <c r="C251" s="25">
        <v>22603</v>
      </c>
      <c r="D251" s="24" t="s">
        <v>108</v>
      </c>
    </row>
    <row r="252" spans="1:4">
      <c r="A252" s="24" t="s">
        <v>804</v>
      </c>
      <c r="B252" s="24" t="s">
        <v>805</v>
      </c>
      <c r="C252" s="25" t="s">
        <v>2649</v>
      </c>
      <c r="D252" s="24" t="s">
        <v>108</v>
      </c>
    </row>
    <row r="253" spans="1:4">
      <c r="A253" s="24" t="s">
        <v>2108</v>
      </c>
      <c r="B253" s="24" t="s">
        <v>806</v>
      </c>
      <c r="C253" s="25">
        <v>25001</v>
      </c>
      <c r="D253" s="24" t="s">
        <v>807</v>
      </c>
    </row>
    <row r="254" spans="1:4">
      <c r="A254" s="24" t="s">
        <v>808</v>
      </c>
      <c r="B254" s="24" t="s">
        <v>809</v>
      </c>
      <c r="C254" s="25">
        <v>25099</v>
      </c>
      <c r="D254" s="24" t="s">
        <v>807</v>
      </c>
    </row>
    <row r="255" spans="1:4">
      <c r="A255" s="24" t="s">
        <v>810</v>
      </c>
      <c r="B255" s="24" t="s">
        <v>811</v>
      </c>
      <c r="C255" s="25">
        <v>25002</v>
      </c>
      <c r="D255" s="24" t="s">
        <v>807</v>
      </c>
    </row>
    <row r="256" spans="1:4">
      <c r="A256" s="24" t="s">
        <v>812</v>
      </c>
      <c r="B256" s="24" t="s">
        <v>813</v>
      </c>
      <c r="C256" s="25">
        <v>25020</v>
      </c>
      <c r="D256" s="24" t="s">
        <v>807</v>
      </c>
    </row>
    <row r="257" spans="1:4">
      <c r="A257" s="24" t="s">
        <v>814</v>
      </c>
      <c r="B257" s="24" t="s">
        <v>815</v>
      </c>
      <c r="C257" s="25" t="s">
        <v>2650</v>
      </c>
      <c r="D257" s="24" t="s">
        <v>109</v>
      </c>
    </row>
    <row r="258" spans="1:4">
      <c r="A258" s="24" t="s">
        <v>816</v>
      </c>
      <c r="B258" s="24" t="s">
        <v>817</v>
      </c>
      <c r="C258" s="25">
        <v>42001</v>
      </c>
      <c r="D258" s="24" t="s">
        <v>132</v>
      </c>
    </row>
    <row r="259" spans="1:4">
      <c r="A259" s="24" t="s">
        <v>818</v>
      </c>
      <c r="B259" s="24" t="s">
        <v>819</v>
      </c>
      <c r="C259" s="25">
        <v>42003</v>
      </c>
      <c r="D259" s="24" t="s">
        <v>132</v>
      </c>
    </row>
    <row r="260" spans="1:4">
      <c r="A260" s="24" t="s">
        <v>2159</v>
      </c>
      <c r="B260" s="24" t="s">
        <v>2651</v>
      </c>
      <c r="C260" s="25">
        <v>42004</v>
      </c>
      <c r="D260" s="24" t="s">
        <v>132</v>
      </c>
    </row>
    <row r="261" spans="1:4">
      <c r="A261" s="24" t="s">
        <v>822</v>
      </c>
      <c r="B261" s="24" t="s">
        <v>823</v>
      </c>
      <c r="C261" s="25">
        <v>60801</v>
      </c>
      <c r="D261" s="24" t="s">
        <v>239</v>
      </c>
    </row>
    <row r="262" spans="1:4">
      <c r="A262" s="24" t="s">
        <v>824</v>
      </c>
      <c r="B262" s="24" t="s">
        <v>825</v>
      </c>
      <c r="C262" s="25">
        <v>60802</v>
      </c>
      <c r="D262" s="24" t="s">
        <v>239</v>
      </c>
    </row>
    <row r="263" spans="1:4">
      <c r="A263" s="24" t="s">
        <v>824</v>
      </c>
      <c r="B263" s="24" t="s">
        <v>825</v>
      </c>
      <c r="C263" s="25">
        <v>60802</v>
      </c>
      <c r="D263" s="24" t="s">
        <v>239</v>
      </c>
    </row>
    <row r="264" spans="1:4">
      <c r="A264" s="24" t="s">
        <v>834</v>
      </c>
      <c r="B264" s="24" t="s">
        <v>835</v>
      </c>
      <c r="C264" s="25">
        <v>22005</v>
      </c>
      <c r="D264" s="24" t="s">
        <v>240</v>
      </c>
    </row>
    <row r="265" spans="1:4">
      <c r="A265" s="24" t="s">
        <v>923</v>
      </c>
      <c r="B265" s="24" t="s">
        <v>924</v>
      </c>
      <c r="C265" s="25">
        <v>22001</v>
      </c>
      <c r="D265" s="24" t="s">
        <v>240</v>
      </c>
    </row>
    <row r="266" spans="1:4">
      <c r="A266" s="24" t="s">
        <v>925</v>
      </c>
      <c r="B266" s="24" t="s">
        <v>926</v>
      </c>
      <c r="C266" s="25">
        <v>22003</v>
      </c>
      <c r="D266" s="24" t="s">
        <v>240</v>
      </c>
    </row>
    <row r="267" spans="1:4">
      <c r="A267" s="24" t="s">
        <v>830</v>
      </c>
      <c r="B267" s="24" t="s">
        <v>831</v>
      </c>
      <c r="C267" s="25">
        <v>61905</v>
      </c>
      <c r="D267" s="24" t="s">
        <v>255</v>
      </c>
    </row>
    <row r="268" spans="1:4">
      <c r="A268" s="24" t="s">
        <v>832</v>
      </c>
      <c r="B268" s="24" t="s">
        <v>833</v>
      </c>
      <c r="C268" s="25">
        <v>61901</v>
      </c>
      <c r="D268" s="24" t="s">
        <v>255</v>
      </c>
    </row>
    <row r="269" spans="1:4">
      <c r="A269" s="24" t="s">
        <v>826</v>
      </c>
      <c r="B269" s="24" t="s">
        <v>827</v>
      </c>
      <c r="C269" s="25">
        <v>52503</v>
      </c>
      <c r="D269" s="24" t="s">
        <v>111</v>
      </c>
    </row>
    <row r="270" spans="1:4">
      <c r="A270" s="24" t="s">
        <v>828</v>
      </c>
      <c r="B270" s="24" t="s">
        <v>829</v>
      </c>
      <c r="C270" s="25">
        <v>52505</v>
      </c>
      <c r="D270" s="24" t="s">
        <v>111</v>
      </c>
    </row>
    <row r="271" spans="1:4">
      <c r="A271" s="24" t="s">
        <v>843</v>
      </c>
      <c r="B271" s="24" t="s">
        <v>844</v>
      </c>
      <c r="C271" s="25">
        <v>23101</v>
      </c>
      <c r="D271" s="24" t="s">
        <v>112</v>
      </c>
    </row>
    <row r="272" spans="1:4">
      <c r="A272" s="24" t="s">
        <v>845</v>
      </c>
      <c r="B272" s="24" t="s">
        <v>846</v>
      </c>
      <c r="C272" s="25">
        <v>29341</v>
      </c>
      <c r="D272" s="24" t="s">
        <v>241</v>
      </c>
    </row>
    <row r="273" spans="1:4">
      <c r="A273" s="24" t="s">
        <v>847</v>
      </c>
      <c r="B273" s="24" t="s">
        <v>848</v>
      </c>
      <c r="C273" s="25">
        <v>29340</v>
      </c>
      <c r="D273" s="24" t="s">
        <v>241</v>
      </c>
    </row>
    <row r="274" spans="1:4">
      <c r="A274" s="24" t="s">
        <v>849</v>
      </c>
      <c r="B274" s="24" t="s">
        <v>850</v>
      </c>
      <c r="C274" s="25">
        <v>29370</v>
      </c>
      <c r="D274" s="24" t="s">
        <v>241</v>
      </c>
    </row>
    <row r="275" spans="1:4">
      <c r="A275" s="24" t="s">
        <v>2210</v>
      </c>
      <c r="B275" s="24" t="s">
        <v>2652</v>
      </c>
      <c r="C275" s="25">
        <v>63701</v>
      </c>
      <c r="D275" s="24" t="s">
        <v>242</v>
      </c>
    </row>
    <row r="276" spans="1:4">
      <c r="A276" s="24" t="s">
        <v>927</v>
      </c>
      <c r="B276" s="24" t="s">
        <v>928</v>
      </c>
      <c r="C276" s="25">
        <v>65507</v>
      </c>
      <c r="D276" s="24" t="s">
        <v>243</v>
      </c>
    </row>
    <row r="277" spans="1:4">
      <c r="A277" s="24" t="s">
        <v>929</v>
      </c>
      <c r="B277" s="24" t="s">
        <v>930</v>
      </c>
      <c r="C277" s="25" t="s">
        <v>2653</v>
      </c>
      <c r="D277" s="24" t="s">
        <v>243</v>
      </c>
    </row>
    <row r="278" spans="1:4">
      <c r="A278" s="24" t="s">
        <v>929</v>
      </c>
      <c r="B278" s="24" t="s">
        <v>931</v>
      </c>
      <c r="C278" s="25" t="s">
        <v>2653</v>
      </c>
      <c r="D278" s="24" t="s">
        <v>243</v>
      </c>
    </row>
    <row r="279" spans="1:4">
      <c r="A279" s="24" t="s">
        <v>932</v>
      </c>
      <c r="B279" s="24" t="s">
        <v>933</v>
      </c>
      <c r="C279" s="25">
        <v>65501</v>
      </c>
      <c r="D279" s="24" t="s">
        <v>243</v>
      </c>
    </row>
    <row r="280" spans="1:4">
      <c r="A280" s="24" t="s">
        <v>2654</v>
      </c>
      <c r="B280" s="24" t="s">
        <v>2655</v>
      </c>
      <c r="C280" s="25">
        <v>65502</v>
      </c>
      <c r="D280" s="24" t="s">
        <v>243</v>
      </c>
    </row>
    <row r="281" spans="1:4">
      <c r="A281" s="24" t="s">
        <v>651</v>
      </c>
      <c r="B281" s="24" t="s">
        <v>652</v>
      </c>
      <c r="C281" s="25">
        <v>45008</v>
      </c>
      <c r="D281" s="24" t="s">
        <v>113</v>
      </c>
    </row>
    <row r="282" spans="1:4">
      <c r="A282" s="24" t="s">
        <v>653</v>
      </c>
      <c r="B282" s="24" t="s">
        <v>654</v>
      </c>
      <c r="C282" s="25">
        <v>45006</v>
      </c>
      <c r="D282" s="24" t="s">
        <v>113</v>
      </c>
    </row>
    <row r="283" spans="1:4">
      <c r="A283" s="24" t="s">
        <v>655</v>
      </c>
      <c r="B283" s="24" t="s">
        <v>656</v>
      </c>
      <c r="C283" s="25">
        <v>45005</v>
      </c>
      <c r="D283" s="24" t="s">
        <v>113</v>
      </c>
    </row>
    <row r="284" spans="1:4">
      <c r="A284" s="24" t="s">
        <v>2656</v>
      </c>
      <c r="B284" s="24" t="s">
        <v>2657</v>
      </c>
      <c r="C284" s="25">
        <v>45002</v>
      </c>
      <c r="D284" s="24" t="s">
        <v>113</v>
      </c>
    </row>
    <row r="285" spans="1:4">
      <c r="A285" s="24" t="s">
        <v>836</v>
      </c>
      <c r="B285" s="24" t="s">
        <v>837</v>
      </c>
      <c r="C285" s="25" t="s">
        <v>2658</v>
      </c>
      <c r="D285" s="24" t="s">
        <v>114</v>
      </c>
    </row>
    <row r="286" spans="1:4">
      <c r="A286" s="24" t="s">
        <v>838</v>
      </c>
      <c r="B286" s="24" t="s">
        <v>839</v>
      </c>
      <c r="C286" s="25" t="s">
        <v>2659</v>
      </c>
      <c r="D286" s="24" t="s">
        <v>114</v>
      </c>
    </row>
    <row r="287" spans="1:4">
      <c r="A287" s="24" t="s">
        <v>2240</v>
      </c>
      <c r="B287" s="24" t="s">
        <v>840</v>
      </c>
      <c r="C287" s="25">
        <v>65906</v>
      </c>
      <c r="D287" s="24" t="s">
        <v>114</v>
      </c>
    </row>
    <row r="288" spans="1:4">
      <c r="A288" s="24" t="s">
        <v>466</v>
      </c>
      <c r="B288" s="24" t="s">
        <v>467</v>
      </c>
      <c r="C288" s="25">
        <v>21401</v>
      </c>
      <c r="D288" s="24" t="s">
        <v>169</v>
      </c>
    </row>
    <row r="289" spans="1:4">
      <c r="A289" s="24" t="s">
        <v>468</v>
      </c>
      <c r="B289" s="24" t="s">
        <v>469</v>
      </c>
      <c r="C289" s="25">
        <v>21407</v>
      </c>
      <c r="D289" s="24" t="s">
        <v>169</v>
      </c>
    </row>
    <row r="290" spans="1:4">
      <c r="A290" s="24" t="s">
        <v>470</v>
      </c>
      <c r="B290" s="24" t="s">
        <v>471</v>
      </c>
      <c r="C290" s="25">
        <v>21401</v>
      </c>
      <c r="D290" s="24" t="s">
        <v>169</v>
      </c>
    </row>
    <row r="291" spans="1:4">
      <c r="A291" s="24" t="s">
        <v>953</v>
      </c>
      <c r="B291" s="24" t="s">
        <v>954</v>
      </c>
      <c r="C291" s="25">
        <v>21407</v>
      </c>
      <c r="D291" s="24" t="s">
        <v>169</v>
      </c>
    </row>
    <row r="292" spans="1:4">
      <c r="A292" s="24" t="s">
        <v>673</v>
      </c>
      <c r="B292" s="24" t="s">
        <v>674</v>
      </c>
      <c r="C292" s="25">
        <v>41301</v>
      </c>
      <c r="D292" s="24" t="s">
        <v>170</v>
      </c>
    </row>
    <row r="293" spans="1:4">
      <c r="A293" s="24" t="s">
        <v>675</v>
      </c>
      <c r="B293" s="24" t="s">
        <v>676</v>
      </c>
      <c r="C293" s="25">
        <v>41303</v>
      </c>
      <c r="D293" s="24" t="s">
        <v>170</v>
      </c>
    </row>
    <row r="294" spans="1:4">
      <c r="A294" s="24" t="s">
        <v>677</v>
      </c>
      <c r="B294" s="24" t="s">
        <v>678</v>
      </c>
      <c r="C294" s="25">
        <v>41302</v>
      </c>
      <c r="D294" s="24" t="s">
        <v>170</v>
      </c>
    </row>
    <row r="295" spans="1:4">
      <c r="A295" s="24" t="s">
        <v>820</v>
      </c>
      <c r="B295" s="24" t="s">
        <v>821</v>
      </c>
      <c r="C295" s="25">
        <v>63402</v>
      </c>
      <c r="D295" s="24" t="s">
        <v>171</v>
      </c>
    </row>
    <row r="296" spans="1:4">
      <c r="A296" s="24" t="s">
        <v>820</v>
      </c>
      <c r="B296" s="24" t="s">
        <v>821</v>
      </c>
      <c r="C296" s="25">
        <v>63402</v>
      </c>
      <c r="D296" s="24" t="s">
        <v>171</v>
      </c>
    </row>
    <row r="297" spans="1:4">
      <c r="A297" s="24" t="s">
        <v>841</v>
      </c>
      <c r="B297" s="24" t="s">
        <v>842</v>
      </c>
      <c r="C297" s="25">
        <v>63401</v>
      </c>
      <c r="D297" s="24" t="s">
        <v>171</v>
      </c>
    </row>
    <row r="298" spans="1:4">
      <c r="A298" s="24" t="s">
        <v>861</v>
      </c>
      <c r="B298" s="24" t="s">
        <v>862</v>
      </c>
      <c r="C298" s="25">
        <v>65310</v>
      </c>
      <c r="D298" s="24" t="s">
        <v>133</v>
      </c>
    </row>
    <row r="299" spans="1:4">
      <c r="A299" s="24" t="s">
        <v>2660</v>
      </c>
      <c r="B299" s="24" t="s">
        <v>2661</v>
      </c>
      <c r="C299" s="25">
        <v>65302</v>
      </c>
      <c r="D299" s="24" t="s">
        <v>133</v>
      </c>
    </row>
    <row r="300" spans="1:4">
      <c r="A300" s="24" t="s">
        <v>851</v>
      </c>
      <c r="B300" s="24" t="s">
        <v>852</v>
      </c>
      <c r="C300" s="25">
        <v>24006</v>
      </c>
      <c r="D300" s="24" t="s">
        <v>221</v>
      </c>
    </row>
    <row r="301" spans="1:4">
      <c r="A301" s="24" t="s">
        <v>853</v>
      </c>
      <c r="B301" s="24" t="s">
        <v>854</v>
      </c>
      <c r="C301" s="25">
        <v>24002</v>
      </c>
      <c r="D301" s="24" t="s">
        <v>221</v>
      </c>
    </row>
    <row r="302" spans="1:4">
      <c r="A302" s="24" t="s">
        <v>855</v>
      </c>
      <c r="B302" s="24" t="s">
        <v>856</v>
      </c>
      <c r="C302" s="25">
        <v>24010</v>
      </c>
      <c r="D302" s="24" t="s">
        <v>221</v>
      </c>
    </row>
    <row r="303" spans="1:4">
      <c r="A303" s="24" t="s">
        <v>857</v>
      </c>
      <c r="B303" s="24" t="s">
        <v>858</v>
      </c>
      <c r="C303" s="25">
        <v>24010</v>
      </c>
      <c r="D303" s="24" t="s">
        <v>221</v>
      </c>
    </row>
    <row r="304" spans="1:4">
      <c r="A304" s="24" t="s">
        <v>859</v>
      </c>
      <c r="B304" s="24" t="s">
        <v>860</v>
      </c>
      <c r="C304" s="25">
        <v>24001</v>
      </c>
      <c r="D304" s="24" t="s">
        <v>221</v>
      </c>
    </row>
    <row r="305" spans="1:4">
      <c r="A305" s="24" t="s">
        <v>2662</v>
      </c>
      <c r="B305" s="24" t="s">
        <v>2663</v>
      </c>
      <c r="C305" s="25">
        <v>24006</v>
      </c>
      <c r="D305" s="24" t="s">
        <v>221</v>
      </c>
    </row>
    <row r="306" spans="1:4">
      <c r="A306" s="24" t="s">
        <v>394</v>
      </c>
      <c r="B306" s="24" t="s">
        <v>395</v>
      </c>
      <c r="C306" s="25">
        <v>22801</v>
      </c>
      <c r="D306" s="24" t="s">
        <v>222</v>
      </c>
    </row>
    <row r="307" spans="1:4">
      <c r="A307" s="24" t="s">
        <v>396</v>
      </c>
      <c r="B307" s="24" t="s">
        <v>397</v>
      </c>
      <c r="C307" s="25">
        <v>22802</v>
      </c>
      <c r="D307" s="24" t="s">
        <v>222</v>
      </c>
    </row>
    <row r="308" spans="1:4">
      <c r="A308" s="24" t="s">
        <v>398</v>
      </c>
      <c r="B308" s="24" t="s">
        <v>399</v>
      </c>
      <c r="C308" s="25">
        <v>22803</v>
      </c>
      <c r="D308" s="24" t="s">
        <v>222</v>
      </c>
    </row>
    <row r="309" spans="1:4">
      <c r="A309" s="24" t="s">
        <v>863</v>
      </c>
      <c r="B309" s="24" t="s">
        <v>864</v>
      </c>
      <c r="C309" s="25">
        <v>41702</v>
      </c>
      <c r="D309" s="24" t="s">
        <v>244</v>
      </c>
    </row>
    <row r="310" spans="1:4">
      <c r="A310" s="24" t="s">
        <v>2664</v>
      </c>
      <c r="B310" s="24" t="s">
        <v>2665</v>
      </c>
      <c r="C310" s="25">
        <v>41701</v>
      </c>
      <c r="D310" s="24" t="s">
        <v>244</v>
      </c>
    </row>
    <row r="311" spans="1:4">
      <c r="A311" s="24" t="s">
        <v>885</v>
      </c>
      <c r="B311" s="24" t="s">
        <v>886</v>
      </c>
      <c r="C311" s="25">
        <v>46601</v>
      </c>
      <c r="D311" s="24" t="s">
        <v>134</v>
      </c>
    </row>
    <row r="312" spans="1:4">
      <c r="A312" s="24" t="s">
        <v>887</v>
      </c>
      <c r="B312" s="24" t="s">
        <v>888</v>
      </c>
      <c r="C312" s="25">
        <v>46692</v>
      </c>
      <c r="D312" s="24" t="s">
        <v>134</v>
      </c>
    </row>
    <row r="313" spans="1:4">
      <c r="A313" s="24" t="s">
        <v>889</v>
      </c>
      <c r="B313" s="24" t="s">
        <v>890</v>
      </c>
      <c r="C313" s="25">
        <v>64002</v>
      </c>
      <c r="D313" s="24" t="s">
        <v>223</v>
      </c>
    </row>
    <row r="314" spans="1:4">
      <c r="A314" s="24" t="s">
        <v>891</v>
      </c>
      <c r="B314" s="24" t="s">
        <v>892</v>
      </c>
      <c r="C314" s="25">
        <v>64004</v>
      </c>
      <c r="D314" s="24" t="s">
        <v>223</v>
      </c>
    </row>
    <row r="315" spans="1:4">
      <c r="A315" s="24" t="s">
        <v>893</v>
      </c>
      <c r="B315" s="24" t="s">
        <v>894</v>
      </c>
      <c r="C315" s="25">
        <v>64003</v>
      </c>
      <c r="D315" s="24" t="s">
        <v>223</v>
      </c>
    </row>
    <row r="316" spans="1:4">
      <c r="A316" s="24" t="s">
        <v>871</v>
      </c>
      <c r="B316" s="24" t="s">
        <v>872</v>
      </c>
      <c r="C316" s="25" t="s">
        <v>2666</v>
      </c>
      <c r="D316" s="24" t="s">
        <v>115</v>
      </c>
    </row>
    <row r="317" spans="1:4">
      <c r="A317" s="24" t="s">
        <v>873</v>
      </c>
      <c r="B317" s="24" t="s">
        <v>872</v>
      </c>
      <c r="C317" s="25">
        <v>52000</v>
      </c>
      <c r="D317" s="24" t="s">
        <v>115</v>
      </c>
    </row>
    <row r="318" spans="1:4">
      <c r="A318" s="24" t="s">
        <v>874</v>
      </c>
      <c r="B318" s="24" t="s">
        <v>875</v>
      </c>
      <c r="C318" s="25">
        <v>52001</v>
      </c>
      <c r="D318" s="24" t="s">
        <v>115</v>
      </c>
    </row>
    <row r="319" spans="1:4">
      <c r="A319" s="24" t="s">
        <v>867</v>
      </c>
      <c r="B319" s="24" t="s">
        <v>868</v>
      </c>
      <c r="C319" s="25">
        <v>61501</v>
      </c>
      <c r="D319" s="24" t="s">
        <v>224</v>
      </c>
    </row>
    <row r="320" spans="1:4">
      <c r="A320" s="24" t="s">
        <v>869</v>
      </c>
      <c r="B320" s="24" t="s">
        <v>870</v>
      </c>
      <c r="C320" s="25">
        <v>61503</v>
      </c>
      <c r="D320" s="24" t="s">
        <v>224</v>
      </c>
    </row>
    <row r="321" spans="1:4">
      <c r="A321" s="24" t="s">
        <v>876</v>
      </c>
      <c r="B321" s="24" t="s">
        <v>877</v>
      </c>
      <c r="C321" s="25">
        <v>374130</v>
      </c>
      <c r="D321" s="24" t="s">
        <v>878</v>
      </c>
    </row>
    <row r="322" spans="1:4">
      <c r="A322" s="24" t="s">
        <v>879</v>
      </c>
      <c r="B322" s="24" t="s">
        <v>880</v>
      </c>
      <c r="C322" s="25">
        <v>60503</v>
      </c>
      <c r="D322" s="24" t="s">
        <v>277</v>
      </c>
    </row>
    <row r="323" spans="1:4">
      <c r="A323" s="24" t="s">
        <v>881</v>
      </c>
      <c r="B323" s="24" t="s">
        <v>882</v>
      </c>
      <c r="C323" s="25">
        <v>28601</v>
      </c>
      <c r="D323" s="24" t="s">
        <v>175</v>
      </c>
    </row>
    <row r="324" spans="1:4" ht="24">
      <c r="A324" s="24" t="s">
        <v>883</v>
      </c>
      <c r="B324" s="24" t="s">
        <v>884</v>
      </c>
      <c r="C324" s="25">
        <v>28602</v>
      </c>
      <c r="D324" s="24" t="s">
        <v>175</v>
      </c>
    </row>
    <row r="325" spans="1:4">
      <c r="A325" s="24" t="s">
        <v>2667</v>
      </c>
      <c r="B325" s="24" t="s">
        <v>2668</v>
      </c>
      <c r="C325" s="25">
        <v>28603</v>
      </c>
      <c r="D325" s="24" t="s">
        <v>175</v>
      </c>
    </row>
    <row r="326" spans="1:4">
      <c r="A326" s="24" t="s">
        <v>896</v>
      </c>
      <c r="B326" s="24" t="s">
        <v>897</v>
      </c>
      <c r="C326" s="25">
        <v>25503</v>
      </c>
      <c r="D326" s="24" t="s">
        <v>176</v>
      </c>
    </row>
    <row r="327" spans="1:4">
      <c r="A327" s="24" t="s">
        <v>898</v>
      </c>
      <c r="B327" s="24" t="s">
        <v>899</v>
      </c>
      <c r="C327" s="25">
        <v>25501</v>
      </c>
      <c r="D327" s="24" t="s">
        <v>176</v>
      </c>
    </row>
    <row r="328" spans="1:4">
      <c r="A328" s="24" t="s">
        <v>316</v>
      </c>
      <c r="B328" s="24" t="s">
        <v>317</v>
      </c>
      <c r="C328" s="25">
        <v>42403</v>
      </c>
      <c r="D328" s="24" t="s">
        <v>177</v>
      </c>
    </row>
    <row r="329" spans="1:4">
      <c r="A329" s="24" t="s">
        <v>318</v>
      </c>
      <c r="B329" s="24" t="s">
        <v>319</v>
      </c>
      <c r="C329" s="25">
        <v>42402</v>
      </c>
      <c r="D329" s="24" t="s">
        <v>177</v>
      </c>
    </row>
    <row r="330" spans="1:4">
      <c r="A330" s="24" t="s">
        <v>320</v>
      </c>
      <c r="B330" s="24" t="s">
        <v>321</v>
      </c>
      <c r="C330" s="25">
        <v>90105</v>
      </c>
      <c r="D330" s="24" t="s">
        <v>177</v>
      </c>
    </row>
    <row r="331" spans="1:4">
      <c r="A331" s="24" t="s">
        <v>502</v>
      </c>
      <c r="B331" s="24" t="s">
        <v>503</v>
      </c>
      <c r="C331" s="25">
        <v>23410</v>
      </c>
      <c r="D331" s="24" t="s">
        <v>116</v>
      </c>
    </row>
    <row r="332" spans="1:4">
      <c r="A332" s="24" t="s">
        <v>504</v>
      </c>
      <c r="B332" s="24" t="s">
        <v>505</v>
      </c>
      <c r="C332" s="25">
        <v>23420</v>
      </c>
      <c r="D332" s="24" t="s">
        <v>116</v>
      </c>
    </row>
    <row r="333" spans="1:4">
      <c r="A333" s="24" t="s">
        <v>506</v>
      </c>
      <c r="B333" s="24" t="s">
        <v>507</v>
      </c>
      <c r="C333" s="25">
        <v>23450</v>
      </c>
      <c r="D333" s="24" t="s">
        <v>116</v>
      </c>
    </row>
    <row r="334" spans="1:4">
      <c r="A334" s="24" t="s">
        <v>508</v>
      </c>
      <c r="B334" s="24" t="s">
        <v>509</v>
      </c>
      <c r="C334" s="25">
        <v>23430</v>
      </c>
      <c r="D334" s="24" t="s">
        <v>116</v>
      </c>
    </row>
    <row r="335" spans="1:4">
      <c r="A335" s="24" t="s">
        <v>2425</v>
      </c>
      <c r="B335" s="24" t="s">
        <v>510</v>
      </c>
      <c r="C335" s="25">
        <v>23433</v>
      </c>
      <c r="D335" s="24" t="s">
        <v>116</v>
      </c>
    </row>
    <row r="336" spans="1:4">
      <c r="A336" s="24" t="s">
        <v>511</v>
      </c>
      <c r="B336" s="24" t="s">
        <v>512</v>
      </c>
      <c r="C336" s="25" t="s">
        <v>2669</v>
      </c>
      <c r="D336" s="24" t="s">
        <v>116</v>
      </c>
    </row>
    <row r="337" spans="1:4">
      <c r="A337" s="24" t="s">
        <v>902</v>
      </c>
      <c r="B337" s="24" t="s">
        <v>903</v>
      </c>
      <c r="C337" s="25">
        <v>310410</v>
      </c>
      <c r="D337" s="24" t="s">
        <v>904</v>
      </c>
    </row>
    <row r="338" spans="1:4">
      <c r="A338" s="24" t="s">
        <v>905</v>
      </c>
      <c r="B338" s="24" t="s">
        <v>906</v>
      </c>
      <c r="C338" s="25">
        <v>311180</v>
      </c>
      <c r="D338" s="24" t="s">
        <v>904</v>
      </c>
    </row>
    <row r="339" spans="1:4">
      <c r="A339" s="24" t="s">
        <v>907</v>
      </c>
      <c r="B339" s="24" t="s">
        <v>908</v>
      </c>
      <c r="C339" s="25">
        <v>310410</v>
      </c>
      <c r="D339" s="24" t="s">
        <v>904</v>
      </c>
    </row>
    <row r="340" spans="1:4">
      <c r="A340" s="24" t="s">
        <v>909</v>
      </c>
      <c r="B340" s="24" t="s">
        <v>910</v>
      </c>
      <c r="C340" s="25">
        <v>31020</v>
      </c>
      <c r="D340" s="24" t="s">
        <v>904</v>
      </c>
    </row>
    <row r="341" spans="1:4">
      <c r="A341" s="24" t="s">
        <v>911</v>
      </c>
      <c r="B341" s="24" t="s">
        <v>912</v>
      </c>
      <c r="C341" s="25">
        <v>311480</v>
      </c>
      <c r="D341" s="24" t="s">
        <v>904</v>
      </c>
    </row>
    <row r="342" spans="1:4" ht="24">
      <c r="A342" s="24" t="s">
        <v>913</v>
      </c>
      <c r="B342" s="24" t="s">
        <v>914</v>
      </c>
      <c r="C342" s="25">
        <v>31017</v>
      </c>
      <c r="D342" s="24" t="s">
        <v>904</v>
      </c>
    </row>
    <row r="343" spans="1:4">
      <c r="A343" s="24" t="s">
        <v>915</v>
      </c>
      <c r="B343" s="24" t="s">
        <v>916</v>
      </c>
      <c r="C343" s="25">
        <v>31060</v>
      </c>
      <c r="D343" s="24" t="s">
        <v>904</v>
      </c>
    </row>
    <row r="344" spans="1:4">
      <c r="A344" s="24" t="s">
        <v>902</v>
      </c>
      <c r="B344" s="24" t="s">
        <v>951</v>
      </c>
      <c r="C344" s="25">
        <v>310410</v>
      </c>
      <c r="D344" s="24" t="s">
        <v>904</v>
      </c>
    </row>
    <row r="345" spans="1:4">
      <c r="A345" s="24" t="s">
        <v>2670</v>
      </c>
      <c r="B345" s="24" t="s">
        <v>2671</v>
      </c>
      <c r="C345" s="25">
        <v>310840</v>
      </c>
      <c r="D345" s="24" t="s">
        <v>904</v>
      </c>
    </row>
    <row r="346" spans="1:4">
      <c r="A346" s="24" t="s">
        <v>2461</v>
      </c>
      <c r="B346" s="24" t="s">
        <v>2442</v>
      </c>
      <c r="C346" s="25">
        <v>310680</v>
      </c>
      <c r="D346" s="24" t="s">
        <v>904</v>
      </c>
    </row>
    <row r="347" spans="1:4">
      <c r="A347" s="24" t="s">
        <v>2672</v>
      </c>
      <c r="B347" s="24" t="s">
        <v>2442</v>
      </c>
      <c r="C347" s="25">
        <v>310560</v>
      </c>
      <c r="D347" s="24" t="s">
        <v>904</v>
      </c>
    </row>
    <row r="348" spans="1:4">
      <c r="A348" s="24" t="s">
        <v>900</v>
      </c>
      <c r="B348" s="24" t="s">
        <v>901</v>
      </c>
      <c r="C348" s="25">
        <v>74810</v>
      </c>
      <c r="D348" s="24" t="s">
        <v>178</v>
      </c>
    </row>
    <row r="349" spans="1:4">
      <c r="A349" s="24" t="s">
        <v>917</v>
      </c>
      <c r="B349" s="24" t="s">
        <v>918</v>
      </c>
      <c r="C349" s="25">
        <v>45204</v>
      </c>
      <c r="D349" s="24" t="s">
        <v>119</v>
      </c>
    </row>
    <row r="350" spans="1:4">
      <c r="A350" s="24" t="s">
        <v>919</v>
      </c>
      <c r="B350" s="24" t="s">
        <v>920</v>
      </c>
      <c r="C350" s="25">
        <v>42101</v>
      </c>
      <c r="D350" s="24" t="s">
        <v>179</v>
      </c>
    </row>
    <row r="351" spans="1:4">
      <c r="A351" s="24" t="s">
        <v>921</v>
      </c>
      <c r="B351" s="24" t="s">
        <v>922</v>
      </c>
      <c r="C351" s="25">
        <v>42102</v>
      </c>
      <c r="D351" s="24" t="s">
        <v>179</v>
      </c>
    </row>
    <row r="352" spans="1:4">
      <c r="A352" s="24" t="s">
        <v>934</v>
      </c>
      <c r="B352" s="24" t="s">
        <v>935</v>
      </c>
      <c r="C352" s="25">
        <v>64501</v>
      </c>
      <c r="D352" s="24" t="s">
        <v>256</v>
      </c>
    </row>
    <row r="353" spans="1:4">
      <c r="A353" s="24" t="s">
        <v>936</v>
      </c>
      <c r="B353" s="24" t="s">
        <v>937</v>
      </c>
      <c r="C353" s="25">
        <v>64502</v>
      </c>
      <c r="D353" s="24" t="s">
        <v>256</v>
      </c>
    </row>
    <row r="354" spans="1:4">
      <c r="A354" s="24" t="s">
        <v>938</v>
      </c>
      <c r="B354" s="24" t="s">
        <v>939</v>
      </c>
      <c r="C354" s="25">
        <v>64804</v>
      </c>
      <c r="D354" s="24" t="s">
        <v>257</v>
      </c>
    </row>
    <row r="355" spans="1:4">
      <c r="A355" s="24" t="s">
        <v>940</v>
      </c>
      <c r="B355" s="24" t="s">
        <v>941</v>
      </c>
      <c r="C355" s="25">
        <v>64801</v>
      </c>
      <c r="D355" s="24" t="s">
        <v>257</v>
      </c>
    </row>
    <row r="356" spans="1:4">
      <c r="A356" s="24" t="s">
        <v>942</v>
      </c>
      <c r="B356" s="24" t="s">
        <v>943</v>
      </c>
      <c r="C356" s="25">
        <v>64803</v>
      </c>
      <c r="D356" s="24" t="s">
        <v>257</v>
      </c>
    </row>
  </sheetData>
  <autoFilter ref="A1:D356" xr:uid="{4A4E7F3A-8C8C-462A-BC70-07A7F1759172}"/>
  <conditionalFormatting sqref="A2:D356">
    <cfRule type="cellIs" dxfId="0" priority="1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F01AA54C72BF448880FACFC1814661D" ma:contentTypeVersion="16" ma:contentTypeDescription="Create a new document." ma:contentTypeScope="" ma:versionID="b0a528090ba85b11fd1d969cb7e910e5">
  <xsd:schema xmlns:xsd="http://www.w3.org/2001/XMLSchema" xmlns:xs="http://www.w3.org/2001/XMLSchema" xmlns:p="http://schemas.microsoft.com/office/2006/metadata/properties" xmlns:ns2="74139afb-9241-4587-8ffc-53239a27661c" xmlns:ns3="e993c496-d795-41c4-981c-3bc2fd8af47f" targetNamespace="http://schemas.microsoft.com/office/2006/metadata/properties" ma:root="true" ma:fieldsID="1a6b5a2e39fa908886be802790c7d3c3" ns2:_="" ns3:_="">
    <xsd:import namespace="74139afb-9241-4587-8ffc-53239a27661c"/>
    <xsd:import namespace="e993c496-d795-41c4-981c-3bc2fd8af4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39afb-9241-4587-8ffc-53239a2766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0ba8708-18ae-497f-aa7e-6cf5630312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93c496-d795-41c4-981c-3bc2fd8af47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cf46a93-6709-4428-906f-746628619c9e}" ma:internalName="TaxCatchAll" ma:showField="CatchAllData" ma:web="e993c496-d795-41c4-981c-3bc2fd8af4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93c496-d795-41c4-981c-3bc2fd8af47f" xsi:nil="true"/>
    <lcf76f155ced4ddcb4097134ff3c332f xmlns="74139afb-9241-4587-8ffc-53239a27661c">
      <Terms xmlns="http://schemas.microsoft.com/office/infopath/2007/PartnerControls"/>
    </lcf76f155ced4ddcb4097134ff3c332f>
    <SharedWithUsers xmlns="e993c496-d795-41c4-981c-3bc2fd8af47f">
      <UserInfo>
        <DisplayName>Julius Ikwete [ MTN Uganda ]</DisplayName>
        <AccountId>293</AccountId>
        <AccountType/>
      </UserInfo>
    </SharedWithUser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8C3522-67F0-43E2-990C-FBEB83FC0B3C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86EC17B-B71E-4AA9-8450-BC8F28CDDF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139afb-9241-4587-8ffc-53239a27661c"/>
    <ds:schemaRef ds:uri="e993c496-d795-41c4-981c-3bc2fd8af4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798D90-8F1B-4629-87BD-66A112162671}">
  <ds:schemaRefs>
    <ds:schemaRef ds:uri="http://schemas.microsoft.com/office/2006/metadata/properties"/>
    <ds:schemaRef ds:uri="http://schemas.microsoft.com/office/infopath/2007/PartnerControls"/>
    <ds:schemaRef ds:uri="358ee050-3f9e-451e-8c4a-4df9695f11ff"/>
    <ds:schemaRef ds:uri="e993c496-d795-41c4-981c-3bc2fd8af47f"/>
    <ds:schemaRef ds:uri="74139afb-9241-4587-8ffc-53239a27661c"/>
  </ds:schemaRefs>
</ds:datastoreItem>
</file>

<file path=customXml/itemProps4.xml><?xml version="1.0" encoding="utf-8"?>
<ds:datastoreItem xmlns:ds="http://schemas.openxmlformats.org/officeDocument/2006/customXml" ds:itemID="{0075DB10-BA3C-4A1F-8887-B85CF80E0AD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Sheet5</vt:lpstr>
      <vt:lpstr>International Tariff</vt:lpstr>
      <vt:lpstr>MTN  OPCOS</vt:lpstr>
      <vt:lpstr>General roaming</vt:lpstr>
      <vt:lpstr>ONA</vt:lpstr>
      <vt:lpstr>Global Networks</vt:lpstr>
      <vt:lpstr>MTNU Partner Networks</vt:lpstr>
      <vt:lpstr>'General roaming'!Print_Area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Tariff_Reference_Book new</dc:title>
  <dc:subject/>
  <dc:creator>DefUser</dc:creator>
  <cp:keywords/>
  <dc:description/>
  <cp:lastModifiedBy>Brian Mugisha [ MTN Uganda ]</cp:lastModifiedBy>
  <cp:revision/>
  <dcterms:created xsi:type="dcterms:W3CDTF">2012-03-01T13:07:20Z</dcterms:created>
  <dcterms:modified xsi:type="dcterms:W3CDTF">2024-07-05T12:35:28Z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ntentTypeId">
    <vt:lpwstr>0x0101001F01AA54C72BF448880FACFC1814661D</vt:lpwstr>
  </property>
  <property fmtid="{D5CDD505-2E9C-101B-9397-08002B2CF9AE}" pid="4" name="MSIP_Label_34ed600f-8faa-4fc6-83f6-65766e528114_Enabled">
    <vt:lpwstr>true</vt:lpwstr>
  </property>
  <property fmtid="{D5CDD505-2E9C-101B-9397-08002B2CF9AE}" pid="5" name="MSIP_Label_34ed600f-8faa-4fc6-83f6-65766e528114_SetDate">
    <vt:lpwstr>2021-03-19T06:02:11Z</vt:lpwstr>
  </property>
  <property fmtid="{D5CDD505-2E9C-101B-9397-08002B2CF9AE}" pid="6" name="MSIP_Label_34ed600f-8faa-4fc6-83f6-65766e528114_Method">
    <vt:lpwstr>Privileged</vt:lpwstr>
  </property>
  <property fmtid="{D5CDD505-2E9C-101B-9397-08002B2CF9AE}" pid="7" name="MSIP_Label_34ed600f-8faa-4fc6-83f6-65766e528114_Name">
    <vt:lpwstr>MTN Group - Internal</vt:lpwstr>
  </property>
  <property fmtid="{D5CDD505-2E9C-101B-9397-08002B2CF9AE}" pid="8" name="MSIP_Label_34ed600f-8faa-4fc6-83f6-65766e528114_SiteId">
    <vt:lpwstr>c9b9cb50-3644-4db4-a267-fa84df2f4ceb</vt:lpwstr>
  </property>
  <property fmtid="{D5CDD505-2E9C-101B-9397-08002B2CF9AE}" pid="9" name="MSIP_Label_34ed600f-8faa-4fc6-83f6-65766e528114_ActionId">
    <vt:lpwstr>7ac6a26b-d9ef-4569-9520-c6cd02e6d78c</vt:lpwstr>
  </property>
  <property fmtid="{D5CDD505-2E9C-101B-9397-08002B2CF9AE}" pid="10" name="MSIP_Label_34ed600f-8faa-4fc6-83f6-65766e528114_ContentBits">
    <vt:lpwstr>2</vt:lpwstr>
  </property>
  <property fmtid="{D5CDD505-2E9C-101B-9397-08002B2CF9AE}" pid="11" name="MediaServiceImageTags">
    <vt:lpwstr/>
  </property>
</Properties>
</file>